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MAINSERV\Konjonktur\ÇALIŞMALAR\Düzenli Çalışmalar\500 Büyük Sanayi Kuruluşu\1993-2013 500 BSK Sıralamalar\2013\İSO I.500 2013\TR\"/>
    </mc:Choice>
  </mc:AlternateContent>
  <bookViews>
    <workbookView xWindow="0" yWindow="15" windowWidth="19035" windowHeight="11505" tabRatio="838" activeTab="1"/>
  </bookViews>
  <sheets>
    <sheet name="INDEX" sheetId="32" r:id="rId1"/>
    <sheet name="2012" sheetId="54" r:id="rId2"/>
    <sheet name="2011" sheetId="50" r:id="rId3"/>
    <sheet name="2010" sheetId="49" r:id="rId4"/>
    <sheet name="2009" sheetId="48" r:id="rId5"/>
    <sheet name="2008" sheetId="4" r:id="rId6"/>
    <sheet name="2007" sheetId="5" r:id="rId7"/>
    <sheet name="2006" sheetId="14" r:id="rId8"/>
    <sheet name="2005" sheetId="15" r:id="rId9"/>
    <sheet name="2004" sheetId="16" r:id="rId10"/>
    <sheet name="2003" sheetId="22" r:id="rId11"/>
    <sheet name="2002" sheetId="28" r:id="rId12"/>
    <sheet name="2001" sheetId="29" r:id="rId13"/>
    <sheet name="2000" sheetId="30" r:id="rId14"/>
    <sheet name="1999" sheetId="31" r:id="rId15"/>
    <sheet name="1998" sheetId="39" r:id="rId16"/>
    <sheet name="1997" sheetId="40" r:id="rId17"/>
    <sheet name="1996" sheetId="41" r:id="rId18"/>
    <sheet name="1995" sheetId="42" r:id="rId19"/>
    <sheet name="1994" sheetId="43" r:id="rId20"/>
    <sheet name="1993" sheetId="44" r:id="rId21"/>
    <sheet name="Sektör Kodları" sheetId="53" r:id="rId22"/>
  </sheets>
  <definedNames>
    <definedName name="_xlnm._FilterDatabase" localSheetId="20" hidden="1">'1993'!$A$2:$AD$504</definedName>
    <definedName name="_xlnm._FilterDatabase" localSheetId="19" hidden="1">'1994'!$A$2:$AD$504</definedName>
    <definedName name="_xlnm._FilterDatabase" localSheetId="18" hidden="1">'1995'!$A$2:$AD$504</definedName>
    <definedName name="_xlnm._FilterDatabase" localSheetId="17" hidden="1">'1996'!$A$2:$AD$504</definedName>
    <definedName name="_xlnm._FilterDatabase" localSheetId="16" hidden="1">'1997'!$A$2:$AD$504</definedName>
    <definedName name="_xlnm._FilterDatabase" localSheetId="15" hidden="1">'1998'!$A$2:$AE$504</definedName>
    <definedName name="_xlnm._FilterDatabase" localSheetId="14" hidden="1">'1999'!$A$2:$AE$504</definedName>
    <definedName name="_xlnm._FilterDatabase" localSheetId="13" hidden="1">'2000'!$A$2:$AE$504</definedName>
    <definedName name="_xlnm._FilterDatabase" localSheetId="12" hidden="1">'2001'!$A$2:$AE$504</definedName>
    <definedName name="_xlnm._FilterDatabase" localSheetId="11" hidden="1">'2002'!$A$2:$AE$504</definedName>
    <definedName name="_xlnm._FilterDatabase" localSheetId="10" hidden="1">'2003'!$A$2:$AE$504</definedName>
    <definedName name="_xlnm._FilterDatabase" localSheetId="9" hidden="1">'2004'!$A$2:$AF$504</definedName>
    <definedName name="_xlnm._FilterDatabase" localSheetId="8" hidden="1">'2005'!$A$2:$AF$504</definedName>
    <definedName name="_xlnm._FilterDatabase" localSheetId="7" hidden="1">'2006'!$A$2:$AF$504</definedName>
    <definedName name="_xlnm._FilterDatabase" localSheetId="6" hidden="1">'2007'!$A$2:$AF$504</definedName>
    <definedName name="_xlnm._FilterDatabase" localSheetId="5" hidden="1">'2008'!$A$2:$AF$504</definedName>
    <definedName name="_xlnm._FilterDatabase" localSheetId="4" hidden="1">'2009'!$A$2:$AF$504</definedName>
    <definedName name="_xlnm._FilterDatabase" localSheetId="3" hidden="1">'2010'!$A$2:$AF$504</definedName>
    <definedName name="_xlnm._FilterDatabase" localSheetId="2" hidden="1">'2011'!$A$2:$AF$504</definedName>
    <definedName name="_xlnm._FilterDatabase" localSheetId="1" hidden="1">'2012'!$A$2:$AG$504</definedName>
    <definedName name="_xlnm._FilterDatabase" localSheetId="0" hidden="1">INDEX!$B$57:$U$558</definedName>
    <definedName name="_xlnm.Print_Area" localSheetId="20">'1993'!$A$1:$AD$504</definedName>
    <definedName name="_xlnm.Print_Area" localSheetId="19">'1994'!$A$1:$AD$504</definedName>
    <definedName name="_xlnm.Print_Area" localSheetId="18">'1995'!$A$1:$AD$504</definedName>
    <definedName name="_xlnm.Print_Area" localSheetId="17">'1996'!$A$1:$AD$504</definedName>
    <definedName name="_xlnm.Print_Area" localSheetId="16">'1997'!$A$1:$AD$504</definedName>
    <definedName name="_xlnm.Print_Area" localSheetId="15">'1998'!$A$1:$AE$504</definedName>
    <definedName name="_xlnm.Print_Area" localSheetId="14">'1999'!$A$1:$AE$504</definedName>
    <definedName name="_xlnm.Print_Area" localSheetId="13">'2000'!$A$1:$AE$504</definedName>
    <definedName name="_xlnm.Print_Area" localSheetId="12">'2001'!$A$1:$AE$504</definedName>
    <definedName name="_xlnm.Print_Area" localSheetId="11">'2002'!$A$1:$AE$504</definedName>
    <definedName name="_xlnm.Print_Area" localSheetId="10">'2003'!$A$1:$AE$504</definedName>
    <definedName name="_xlnm.Print_Area" localSheetId="9">'2004'!$A$1:$AF$504</definedName>
    <definedName name="_xlnm.Print_Area" localSheetId="8">'2005'!$A$1:$AF$504</definedName>
    <definedName name="_xlnm.Print_Area" localSheetId="7">'2006'!$A$1:$AF$504</definedName>
    <definedName name="_xlnm.Print_Area" localSheetId="6">'2007'!$A$1:$AF$504</definedName>
    <definedName name="_xlnm.Print_Area" localSheetId="5">'2008'!$A$1:$AF$504</definedName>
    <definedName name="_xlnm.Print_Area" localSheetId="4">'2009'!$A$1:$AF$504</definedName>
    <definedName name="_xlnm.Print_Area" localSheetId="3">'2010'!$A$1:$AF$504</definedName>
    <definedName name="_xlnm.Print_Area" localSheetId="2">'2011'!$A$1:$AF$504</definedName>
    <definedName name="_xlnm.Print_Area" localSheetId="1">'2012'!$A$1:$AG$504</definedName>
    <definedName name="_xlnm.Print_Area" localSheetId="0">INDEX!$A$1:$T$56</definedName>
    <definedName name="_xlnm.Print_Titles" localSheetId="20">'1993'!$A:$C,'1993'!$1:$2</definedName>
    <definedName name="_xlnm.Print_Titles" localSheetId="19">'1994'!$A:$C,'1994'!$1:$2</definedName>
    <definedName name="_xlnm.Print_Titles" localSheetId="18">'1995'!$A:$C,'1995'!$1:$2</definedName>
    <definedName name="_xlnm.Print_Titles" localSheetId="17">'1996'!$A:$C,'1996'!$1:$2</definedName>
    <definedName name="_xlnm.Print_Titles" localSheetId="16">'1997'!$A:$C,'1997'!$1:$2</definedName>
    <definedName name="_xlnm.Print_Titles" localSheetId="15">'1998'!$A:$D,'1998'!$1:$2</definedName>
    <definedName name="_xlnm.Print_Titles" localSheetId="14">'1999'!$A:$D,'1999'!$1:$2</definedName>
    <definedName name="_xlnm.Print_Titles" localSheetId="13">'2000'!$A:$D,'2000'!$1:$2</definedName>
    <definedName name="_xlnm.Print_Titles" localSheetId="12">'2001'!$A:$D,'2001'!$1:$2</definedName>
    <definedName name="_xlnm.Print_Titles" localSheetId="11">'2002'!$A:$D,'2002'!$1:$2</definedName>
    <definedName name="_xlnm.Print_Titles" localSheetId="10">'2003'!$A:$D,'2003'!$1:$2</definedName>
    <definedName name="_xlnm.Print_Titles" localSheetId="9">'2004'!$A:$D,'2004'!$1:$2</definedName>
    <definedName name="_xlnm.Print_Titles" localSheetId="8">'2005'!$A:$D,'2005'!$1:$2</definedName>
    <definedName name="_xlnm.Print_Titles" localSheetId="7">'2006'!$A:$D,'2006'!$1:$2</definedName>
    <definedName name="_xlnm.Print_Titles" localSheetId="6">'2007'!$A:$D,'2007'!$1:$2</definedName>
    <definedName name="_xlnm.Print_Titles" localSheetId="5">'2008'!$A:$D,'2008'!$1:$2</definedName>
    <definedName name="_xlnm.Print_Titles" localSheetId="4">'2009'!$A:$D,'2009'!$1:$2</definedName>
    <definedName name="_xlnm.Print_Titles" localSheetId="3">'2010'!$A:$D,'2010'!$1:$2</definedName>
    <definedName name="_xlnm.Print_Titles" localSheetId="2">'2011'!$A:$D,'2011'!$1:$2</definedName>
    <definedName name="_xlnm.Print_Titles" localSheetId="1">'2012'!$A:$D,'2012'!$1:$2</definedName>
  </definedNames>
  <calcPr calcId="152511"/>
</workbook>
</file>

<file path=xl/calcChain.xml><?xml version="1.0" encoding="utf-8"?>
<calcChain xmlns="http://schemas.openxmlformats.org/spreadsheetml/2006/main">
  <c r="S28" i="32" l="1"/>
  <c r="R28" i="32"/>
  <c r="Q28" i="32"/>
  <c r="P28" i="32"/>
  <c r="O28" i="32"/>
  <c r="N28" i="32"/>
  <c r="M28" i="32"/>
  <c r="L28" i="32"/>
  <c r="K28" i="32"/>
  <c r="J28" i="32"/>
  <c r="I28" i="32"/>
  <c r="H28" i="32"/>
  <c r="G28" i="32"/>
  <c r="F28" i="32"/>
  <c r="E28" i="32"/>
  <c r="D28" i="32"/>
  <c r="AB508" i="54"/>
  <c r="AB509" i="54" s="1"/>
  <c r="AB510" i="54" s="1"/>
  <c r="Y508" i="54"/>
  <c r="Y509" i="54" s="1"/>
  <c r="Y510" i="54" s="1"/>
  <c r="V508" i="54"/>
  <c r="V509" i="54" s="1"/>
  <c r="V510" i="54" s="1"/>
  <c r="S508" i="54"/>
  <c r="S509" i="54" s="1"/>
  <c r="S510" i="54" s="1"/>
  <c r="P508" i="54"/>
  <c r="P509" i="54" s="1"/>
  <c r="P510" i="54" s="1"/>
  <c r="M508" i="54"/>
  <c r="M509" i="54" s="1"/>
  <c r="M510" i="54" s="1"/>
  <c r="J508" i="54"/>
  <c r="J509" i="54" s="1"/>
  <c r="J510" i="54" s="1"/>
  <c r="G508" i="54"/>
  <c r="G509" i="54" s="1"/>
  <c r="G510" i="54" s="1"/>
  <c r="AB506" i="54"/>
  <c r="Y506" i="54"/>
  <c r="V506" i="54"/>
  <c r="S506" i="54"/>
  <c r="P506" i="54"/>
  <c r="M506" i="54"/>
  <c r="J506" i="54"/>
  <c r="G506" i="54"/>
  <c r="D506" i="54"/>
  <c r="S29" i="32" l="1"/>
  <c r="R29" i="32"/>
  <c r="Q29" i="32"/>
  <c r="P29" i="32"/>
  <c r="O29" i="32"/>
  <c r="M29" i="32"/>
  <c r="K29" i="32"/>
  <c r="I29" i="32"/>
  <c r="G29" i="32"/>
  <c r="E29" i="32"/>
  <c r="D29" i="32"/>
  <c r="D506" i="50"/>
  <c r="G506" i="50"/>
  <c r="J506" i="50"/>
  <c r="F29" i="32" s="1"/>
  <c r="M506" i="50"/>
  <c r="H29" i="32" s="1"/>
  <c r="P506" i="50"/>
  <c r="J29" i="32" s="1"/>
  <c r="S506" i="50"/>
  <c r="L29" i="32" s="1"/>
  <c r="V506" i="50"/>
  <c r="N29" i="32" s="1"/>
  <c r="Y506" i="50"/>
  <c r="AB506" i="50"/>
  <c r="G508" i="50"/>
  <c r="J508" i="50"/>
  <c r="M508" i="50"/>
  <c r="P508" i="50"/>
  <c r="S508" i="50"/>
  <c r="V508" i="50"/>
  <c r="Y508" i="50"/>
  <c r="Y509" i="50" s="1"/>
  <c r="Y510" i="50" s="1"/>
  <c r="AB508" i="50"/>
  <c r="G509" i="50"/>
  <c r="J509" i="50"/>
  <c r="M509" i="50"/>
  <c r="P509" i="50"/>
  <c r="S509" i="50"/>
  <c r="V509" i="50"/>
  <c r="AB509" i="50"/>
  <c r="G510" i="50"/>
  <c r="J510" i="50"/>
  <c r="M510" i="50"/>
  <c r="P510" i="50"/>
  <c r="S510" i="50"/>
  <c r="V510" i="50"/>
  <c r="AB510" i="50"/>
  <c r="S30" i="32"/>
  <c r="AB506" i="49"/>
  <c r="R30" i="32"/>
  <c r="Q30" i="32"/>
  <c r="Y506" i="49"/>
  <c r="P30" i="32" s="1"/>
  <c r="O30" i="32"/>
  <c r="V506" i="49"/>
  <c r="N30" i="32"/>
  <c r="M30" i="32"/>
  <c r="S506" i="49"/>
  <c r="L30" i="32" s="1"/>
  <c r="K30" i="32"/>
  <c r="P506" i="49"/>
  <c r="J30" i="32"/>
  <c r="I30" i="32"/>
  <c r="M506" i="49"/>
  <c r="H30" i="32" s="1"/>
  <c r="G30" i="32"/>
  <c r="J506" i="49"/>
  <c r="F30" i="32"/>
  <c r="E30" i="32"/>
  <c r="G506" i="49"/>
  <c r="D30" i="32" s="1"/>
  <c r="D506" i="49"/>
  <c r="G508" i="49"/>
  <c r="J508" i="49"/>
  <c r="M508" i="49"/>
  <c r="P508" i="49"/>
  <c r="S508" i="49"/>
  <c r="V508" i="49"/>
  <c r="V509" i="49" s="1"/>
  <c r="V510" i="49" s="1"/>
  <c r="Y508" i="49"/>
  <c r="AB508" i="49"/>
  <c r="G509" i="49"/>
  <c r="J509" i="49"/>
  <c r="M509" i="49"/>
  <c r="P509" i="49"/>
  <c r="S509" i="49"/>
  <c r="Y509" i="49"/>
  <c r="AB509" i="49"/>
  <c r="G510" i="49"/>
  <c r="J510" i="49"/>
  <c r="M510" i="49"/>
  <c r="P510" i="49"/>
  <c r="S510" i="49"/>
  <c r="Y510" i="49"/>
  <c r="AB510" i="49"/>
  <c r="S31" i="32"/>
  <c r="AB506" i="48"/>
  <c r="R31" i="32" s="1"/>
  <c r="Q31" i="32"/>
  <c r="Y506" i="48"/>
  <c r="P31" i="32"/>
  <c r="O31" i="32"/>
  <c r="V506" i="48"/>
  <c r="N31" i="32" s="1"/>
  <c r="M31" i="32"/>
  <c r="S506" i="48"/>
  <c r="L31" i="32"/>
  <c r="K31" i="32"/>
  <c r="P506" i="48"/>
  <c r="J31" i="32" s="1"/>
  <c r="I31" i="32"/>
  <c r="M506" i="48"/>
  <c r="H31" i="32"/>
  <c r="G31" i="32"/>
  <c r="J506" i="48"/>
  <c r="F31" i="32" s="1"/>
  <c r="E31" i="32"/>
  <c r="G506" i="48"/>
  <c r="D31" i="32"/>
  <c r="AB508" i="48"/>
  <c r="AB509" i="48"/>
  <c r="AB510" i="48" s="1"/>
  <c r="Y508" i="48"/>
  <c r="Y509" i="48" s="1"/>
  <c r="Y510" i="48" s="1"/>
  <c r="V508" i="48"/>
  <c r="V509" i="48"/>
  <c r="V510" i="48" s="1"/>
  <c r="S508" i="48"/>
  <c r="S509" i="48" s="1"/>
  <c r="S510" i="48" s="1"/>
  <c r="P508" i="48"/>
  <c r="P509" i="48"/>
  <c r="P510" i="48" s="1"/>
  <c r="M508" i="48"/>
  <c r="M509" i="48" s="1"/>
  <c r="M510" i="48" s="1"/>
  <c r="J508" i="48"/>
  <c r="J509" i="48"/>
  <c r="J510" i="48" s="1"/>
  <c r="G508" i="48"/>
  <c r="G509" i="48" s="1"/>
  <c r="G510" i="48" s="1"/>
  <c r="D506" i="48"/>
  <c r="C506" i="44"/>
  <c r="C506" i="43"/>
  <c r="C506" i="42"/>
  <c r="Z508" i="44"/>
  <c r="Z509" i="44"/>
  <c r="Z510" i="44" s="1"/>
  <c r="W508" i="44"/>
  <c r="W509" i="44" s="1"/>
  <c r="W510" i="44" s="1"/>
  <c r="T508" i="44"/>
  <c r="T509" i="44"/>
  <c r="T510" i="44" s="1"/>
  <c r="Q508" i="44"/>
  <c r="Q509" i="44" s="1"/>
  <c r="Q510" i="44" s="1"/>
  <c r="N508" i="44"/>
  <c r="N509" i="44"/>
  <c r="N510" i="44" s="1"/>
  <c r="K508" i="44"/>
  <c r="K509" i="44" s="1"/>
  <c r="K510" i="44" s="1"/>
  <c r="H508" i="44"/>
  <c r="H509" i="44"/>
  <c r="H510" i="44" s="1"/>
  <c r="E508" i="44"/>
  <c r="E509" i="44" s="1"/>
  <c r="E510" i="44" s="1"/>
  <c r="Z508" i="43"/>
  <c r="Z509" i="43"/>
  <c r="Z510" i="43" s="1"/>
  <c r="W508" i="43"/>
  <c r="W509" i="43" s="1"/>
  <c r="W510" i="43" s="1"/>
  <c r="T508" i="43"/>
  <c r="T509" i="43"/>
  <c r="T510" i="43" s="1"/>
  <c r="Q508" i="43"/>
  <c r="Q509" i="43" s="1"/>
  <c r="Q510" i="43" s="1"/>
  <c r="N508" i="43"/>
  <c r="N509" i="43"/>
  <c r="N510" i="43" s="1"/>
  <c r="K508" i="43"/>
  <c r="K509" i="43" s="1"/>
  <c r="K510" i="43" s="1"/>
  <c r="H508" i="43"/>
  <c r="H509" i="43"/>
  <c r="H510" i="43" s="1"/>
  <c r="E508" i="43"/>
  <c r="E509" i="43" s="1"/>
  <c r="E510" i="43" s="1"/>
  <c r="E508" i="42"/>
  <c r="E509" i="42"/>
  <c r="E510" i="42" s="1"/>
  <c r="Z508" i="42"/>
  <c r="Z509" i="42" s="1"/>
  <c r="Z510" i="42" s="1"/>
  <c r="W508" i="42"/>
  <c r="W509" i="42"/>
  <c r="W510" i="42" s="1"/>
  <c r="T508" i="42"/>
  <c r="T509" i="42" s="1"/>
  <c r="T510" i="42" s="1"/>
  <c r="Q508" i="42"/>
  <c r="Q509" i="42"/>
  <c r="Q510" i="42" s="1"/>
  <c r="N508" i="42"/>
  <c r="N509" i="42" s="1"/>
  <c r="N510" i="42" s="1"/>
  <c r="K508" i="42"/>
  <c r="K509" i="42"/>
  <c r="K510" i="42" s="1"/>
  <c r="H508" i="42"/>
  <c r="H509" i="42" s="1"/>
  <c r="H510" i="42" s="1"/>
  <c r="Z508" i="41"/>
  <c r="Z509" i="41"/>
  <c r="Z510" i="41" s="1"/>
  <c r="W508" i="41"/>
  <c r="W509" i="41" s="1"/>
  <c r="W510" i="41" s="1"/>
  <c r="T508" i="41"/>
  <c r="T509" i="41"/>
  <c r="T510" i="41" s="1"/>
  <c r="Q508" i="41"/>
  <c r="Q509" i="41" s="1"/>
  <c r="Q510" i="41" s="1"/>
  <c r="N508" i="41"/>
  <c r="N509" i="41"/>
  <c r="N510" i="41" s="1"/>
  <c r="K508" i="41"/>
  <c r="K509" i="41" s="1"/>
  <c r="K510" i="41" s="1"/>
  <c r="H508" i="41"/>
  <c r="H509" i="41"/>
  <c r="H510" i="41" s="1"/>
  <c r="E508" i="41"/>
  <c r="E509" i="41" s="1"/>
  <c r="E510" i="41" s="1"/>
  <c r="C506" i="41"/>
  <c r="C506" i="40"/>
  <c r="Z508" i="40"/>
  <c r="Z509" i="40"/>
  <c r="Z510" i="40" s="1"/>
  <c r="W508" i="40"/>
  <c r="W509" i="40" s="1"/>
  <c r="W510" i="40" s="1"/>
  <c r="T508" i="40"/>
  <c r="T509" i="40"/>
  <c r="T510" i="40" s="1"/>
  <c r="Q508" i="40"/>
  <c r="Q509" i="40" s="1"/>
  <c r="Q510" i="40" s="1"/>
  <c r="N508" i="40"/>
  <c r="N509" i="40"/>
  <c r="N510" i="40" s="1"/>
  <c r="K508" i="40"/>
  <c r="K509" i="40" s="1"/>
  <c r="K510" i="40" s="1"/>
  <c r="H508" i="40"/>
  <c r="H509" i="40"/>
  <c r="H510" i="40" s="1"/>
  <c r="E508" i="40"/>
  <c r="E509" i="40" s="1"/>
  <c r="E510" i="40" s="1"/>
  <c r="AA508" i="39"/>
  <c r="AA509" i="39"/>
  <c r="AA510" i="39" s="1"/>
  <c r="X508" i="39"/>
  <c r="X509" i="39" s="1"/>
  <c r="X510" i="39" s="1"/>
  <c r="U508" i="39"/>
  <c r="U509" i="39"/>
  <c r="U510" i="39" s="1"/>
  <c r="R508" i="39"/>
  <c r="R509" i="39" s="1"/>
  <c r="R510" i="39" s="1"/>
  <c r="O508" i="39"/>
  <c r="O509" i="39"/>
  <c r="O510" i="39" s="1"/>
  <c r="L508" i="39"/>
  <c r="L509" i="39" s="1"/>
  <c r="L510" i="39" s="1"/>
  <c r="I508" i="39"/>
  <c r="I509" i="39"/>
  <c r="I510" i="39" s="1"/>
  <c r="F508" i="39"/>
  <c r="F509" i="39" s="1"/>
  <c r="F510" i="39" s="1"/>
  <c r="D506" i="39"/>
  <c r="D506" i="31"/>
  <c r="D506" i="30"/>
  <c r="D506" i="29"/>
  <c r="D506" i="28"/>
  <c r="D506" i="22"/>
  <c r="D506" i="16"/>
  <c r="D506" i="15"/>
  <c r="D506" i="14"/>
  <c r="D506" i="5"/>
  <c r="D506" i="4"/>
  <c r="Q47" i="32"/>
  <c r="Q46" i="32"/>
  <c r="Q45" i="32"/>
  <c r="Q44" i="32"/>
  <c r="Q43" i="32"/>
  <c r="E506" i="44"/>
  <c r="D47" i="32"/>
  <c r="E506" i="43"/>
  <c r="D46" i="32"/>
  <c r="E506" i="42"/>
  <c r="D45" i="32"/>
  <c r="E506" i="41"/>
  <c r="D44" i="32"/>
  <c r="E506" i="40"/>
  <c r="D43" i="32"/>
  <c r="E47" i="32"/>
  <c r="E46" i="32"/>
  <c r="E45" i="32"/>
  <c r="E44" i="32"/>
  <c r="E43" i="32"/>
  <c r="H506" i="44"/>
  <c r="F47" i="32" s="1"/>
  <c r="H506" i="43"/>
  <c r="F46" i="32" s="1"/>
  <c r="H506" i="42"/>
  <c r="F45" i="32" s="1"/>
  <c r="H506" i="41"/>
  <c r="F44" i="32" s="1"/>
  <c r="H506" i="40"/>
  <c r="F43" i="32" s="1"/>
  <c r="G47" i="32"/>
  <c r="G46" i="32"/>
  <c r="G45" i="32"/>
  <c r="G44" i="32"/>
  <c r="G43" i="32"/>
  <c r="K506" i="44"/>
  <c r="H47" i="32"/>
  <c r="K506" i="43"/>
  <c r="H46" i="32"/>
  <c r="K506" i="42"/>
  <c r="H45" i="32"/>
  <c r="K506" i="41"/>
  <c r="H44" i="32"/>
  <c r="K506" i="40"/>
  <c r="H43" i="32"/>
  <c r="I47" i="32"/>
  <c r="I46" i="32"/>
  <c r="I45" i="32"/>
  <c r="I44" i="32"/>
  <c r="I43" i="32"/>
  <c r="N506" i="44"/>
  <c r="J47" i="32" s="1"/>
  <c r="N506" i="43"/>
  <c r="J46" i="32" s="1"/>
  <c r="N506" i="42"/>
  <c r="J45" i="32" s="1"/>
  <c r="N506" i="41"/>
  <c r="J44" i="32" s="1"/>
  <c r="N506" i="40"/>
  <c r="J43" i="32" s="1"/>
  <c r="K47" i="32"/>
  <c r="K46" i="32"/>
  <c r="K45" i="32"/>
  <c r="K44" i="32"/>
  <c r="K43" i="32"/>
  <c r="Q506" i="44"/>
  <c r="L47" i="32"/>
  <c r="Q506" i="43"/>
  <c r="L46" i="32"/>
  <c r="Q506" i="42"/>
  <c r="L45" i="32"/>
  <c r="Q506" i="41"/>
  <c r="L44" i="32"/>
  <c r="Q506" i="40"/>
  <c r="L43" i="32"/>
  <c r="M47" i="32"/>
  <c r="M46" i="32"/>
  <c r="M45" i="32"/>
  <c r="M44" i="32"/>
  <c r="M43" i="32"/>
  <c r="T506" i="44"/>
  <c r="N47" i="32" s="1"/>
  <c r="T506" i="43"/>
  <c r="N46" i="32" s="1"/>
  <c r="T506" i="42"/>
  <c r="N45" i="32" s="1"/>
  <c r="T506" i="41"/>
  <c r="N44" i="32" s="1"/>
  <c r="T506" i="40"/>
  <c r="N43" i="32" s="1"/>
  <c r="O47" i="32"/>
  <c r="O46" i="32"/>
  <c r="O45" i="32"/>
  <c r="O44" i="32"/>
  <c r="O43" i="32"/>
  <c r="W506" i="44"/>
  <c r="P47" i="32"/>
  <c r="W506" i="43"/>
  <c r="P46" i="32"/>
  <c r="W506" i="42"/>
  <c r="P45" i="32"/>
  <c r="W506" i="41"/>
  <c r="P44" i="32"/>
  <c r="W506" i="40"/>
  <c r="P43" i="32"/>
  <c r="Z506" i="44"/>
  <c r="R47" i="32"/>
  <c r="Z506" i="43"/>
  <c r="R46" i="32"/>
  <c r="Z506" i="42"/>
  <c r="R45" i="32"/>
  <c r="Z506" i="41"/>
  <c r="R44" i="32"/>
  <c r="Z506" i="40"/>
  <c r="R43" i="32"/>
  <c r="S47" i="32"/>
  <c r="S46" i="32"/>
  <c r="S45" i="32"/>
  <c r="S44" i="32"/>
  <c r="S43" i="32"/>
  <c r="S42" i="32"/>
  <c r="AA506" i="39"/>
  <c r="R42" i="32"/>
  <c r="Q42" i="32"/>
  <c r="X506" i="39"/>
  <c r="P42" i="32" s="1"/>
  <c r="O42" i="32"/>
  <c r="U506" i="39"/>
  <c r="N42" i="32"/>
  <c r="M42" i="32"/>
  <c r="R506" i="39"/>
  <c r="L42" i="32" s="1"/>
  <c r="K42" i="32"/>
  <c r="O506" i="39"/>
  <c r="J42" i="32"/>
  <c r="I42" i="32"/>
  <c r="L506" i="39"/>
  <c r="H42" i="32" s="1"/>
  <c r="G42" i="32"/>
  <c r="I506" i="39"/>
  <c r="F42" i="32"/>
  <c r="E42" i="32"/>
  <c r="F506" i="39"/>
  <c r="D42" i="32" s="1"/>
  <c r="S41" i="32"/>
  <c r="AA506" i="31"/>
  <c r="R41" i="32"/>
  <c r="Q41" i="32"/>
  <c r="X506" i="31"/>
  <c r="P41" i="32" s="1"/>
  <c r="O41" i="32"/>
  <c r="U506" i="31"/>
  <c r="N41" i="32"/>
  <c r="M41" i="32"/>
  <c r="R506" i="31"/>
  <c r="L41" i="32" s="1"/>
  <c r="K41" i="32"/>
  <c r="O506" i="31"/>
  <c r="J41" i="32"/>
  <c r="I41" i="32"/>
  <c r="L506" i="31"/>
  <c r="H41" i="32" s="1"/>
  <c r="G41" i="32"/>
  <c r="I506" i="31"/>
  <c r="F41" i="32"/>
  <c r="E41" i="32"/>
  <c r="F506" i="31"/>
  <c r="D41" i="32" s="1"/>
  <c r="S40" i="32"/>
  <c r="AA506" i="30"/>
  <c r="R40" i="32"/>
  <c r="Q40" i="32"/>
  <c r="X506" i="30"/>
  <c r="P40" i="32" s="1"/>
  <c r="O40" i="32"/>
  <c r="U506" i="30"/>
  <c r="N40" i="32"/>
  <c r="M40" i="32"/>
  <c r="R506" i="30"/>
  <c r="L40" i="32" s="1"/>
  <c r="K40" i="32"/>
  <c r="O506" i="30"/>
  <c r="J40" i="32"/>
  <c r="I40" i="32"/>
  <c r="L506" i="30"/>
  <c r="H40" i="32" s="1"/>
  <c r="G40" i="32"/>
  <c r="I506" i="30"/>
  <c r="F40" i="32"/>
  <c r="E40" i="32"/>
  <c r="F506" i="30"/>
  <c r="D40" i="32" s="1"/>
  <c r="S39" i="32"/>
  <c r="AA506" i="29"/>
  <c r="R39" i="32"/>
  <c r="Q39" i="32"/>
  <c r="X506" i="29"/>
  <c r="P39" i="32" s="1"/>
  <c r="O39" i="32"/>
  <c r="U506" i="29"/>
  <c r="N39" i="32"/>
  <c r="M39" i="32"/>
  <c r="R506" i="29"/>
  <c r="L39" i="32" s="1"/>
  <c r="K39" i="32"/>
  <c r="O506" i="29"/>
  <c r="J39" i="32"/>
  <c r="I39" i="32"/>
  <c r="L506" i="29"/>
  <c r="H39" i="32" s="1"/>
  <c r="G39" i="32"/>
  <c r="I506" i="29"/>
  <c r="F39" i="32"/>
  <c r="E39" i="32"/>
  <c r="F506" i="29"/>
  <c r="D39" i="32" s="1"/>
  <c r="S38" i="32"/>
  <c r="AA506" i="28"/>
  <c r="R38" i="32"/>
  <c r="Q38" i="32"/>
  <c r="X506" i="28"/>
  <c r="P38" i="32" s="1"/>
  <c r="O38" i="32"/>
  <c r="U506" i="28"/>
  <c r="N38" i="32"/>
  <c r="M38" i="32"/>
  <c r="R506" i="28"/>
  <c r="L38" i="32" s="1"/>
  <c r="K38" i="32"/>
  <c r="O506" i="28"/>
  <c r="J38" i="32"/>
  <c r="I38" i="32"/>
  <c r="L506" i="28"/>
  <c r="H38" i="32" s="1"/>
  <c r="G38" i="32"/>
  <c r="I506" i="28"/>
  <c r="F38" i="32"/>
  <c r="E38" i="32"/>
  <c r="F506" i="28"/>
  <c r="D38" i="32" s="1"/>
  <c r="S37" i="32"/>
  <c r="AA506" i="22"/>
  <c r="R37" i="32"/>
  <c r="Q37" i="32"/>
  <c r="X506" i="22"/>
  <c r="P37" i="32" s="1"/>
  <c r="O37" i="32"/>
  <c r="U506" i="22"/>
  <c r="N37" i="32"/>
  <c r="M37" i="32"/>
  <c r="R506" i="22"/>
  <c r="L37" i="32" s="1"/>
  <c r="K37" i="32"/>
  <c r="O506" i="22"/>
  <c r="J37" i="32"/>
  <c r="I37" i="32"/>
  <c r="L506" i="22"/>
  <c r="H37" i="32" s="1"/>
  <c r="G37" i="32"/>
  <c r="I506" i="22"/>
  <c r="F37" i="32"/>
  <c r="E37" i="32"/>
  <c r="F506" i="22"/>
  <c r="D37" i="32" s="1"/>
  <c r="AB506" i="16"/>
  <c r="R36" i="32" s="1"/>
  <c r="AB506" i="15"/>
  <c r="R35" i="32" s="1"/>
  <c r="AB506" i="14"/>
  <c r="R34" i="32" s="1"/>
  <c r="AB506" i="5"/>
  <c r="R33" i="32" s="1"/>
  <c r="AB506" i="4"/>
  <c r="R32" i="32" s="1"/>
  <c r="Y506" i="16"/>
  <c r="P36" i="32"/>
  <c r="Y506" i="15"/>
  <c r="P35" i="32" s="1"/>
  <c r="Y506" i="14"/>
  <c r="P34" i="32"/>
  <c r="Y506" i="5"/>
  <c r="P33" i="32" s="1"/>
  <c r="Y506" i="4"/>
  <c r="P32" i="32"/>
  <c r="V506" i="16"/>
  <c r="N36" i="32" s="1"/>
  <c r="V506" i="15"/>
  <c r="N35" i="32"/>
  <c r="V506" i="14"/>
  <c r="N34" i="32" s="1"/>
  <c r="V506" i="5"/>
  <c r="N33" i="32"/>
  <c r="V506" i="4"/>
  <c r="N32" i="32" s="1"/>
  <c r="S506" i="16"/>
  <c r="L36" i="32"/>
  <c r="S506" i="15"/>
  <c r="L35" i="32" s="1"/>
  <c r="S506" i="14"/>
  <c r="L34" i="32"/>
  <c r="S506" i="5"/>
  <c r="L33" i="32" s="1"/>
  <c r="S506" i="4"/>
  <c r="L32" i="32"/>
  <c r="P506" i="16"/>
  <c r="J36" i="32" s="1"/>
  <c r="P506" i="15"/>
  <c r="J35" i="32"/>
  <c r="P506" i="14"/>
  <c r="J34" i="32" s="1"/>
  <c r="P506" i="5"/>
  <c r="J33" i="32"/>
  <c r="P506" i="4"/>
  <c r="J32" i="32" s="1"/>
  <c r="M506" i="16"/>
  <c r="H36" i="32"/>
  <c r="M506" i="15"/>
  <c r="H35" i="32" s="1"/>
  <c r="M506" i="14"/>
  <c r="H34" i="32"/>
  <c r="M506" i="5"/>
  <c r="H33" i="32" s="1"/>
  <c r="M506" i="4"/>
  <c r="H32" i="32"/>
  <c r="J506" i="16"/>
  <c r="F36" i="32" s="1"/>
  <c r="J506" i="15"/>
  <c r="F35" i="32"/>
  <c r="J506" i="14"/>
  <c r="F34" i="32" s="1"/>
  <c r="J506" i="5"/>
  <c r="F33" i="32"/>
  <c r="J506" i="4"/>
  <c r="F32" i="32" s="1"/>
  <c r="G506" i="16"/>
  <c r="D36" i="32"/>
  <c r="G506" i="15"/>
  <c r="D35" i="32" s="1"/>
  <c r="G506" i="14"/>
  <c r="D34" i="32"/>
  <c r="G506" i="5"/>
  <c r="D33" i="32" s="1"/>
  <c r="G506" i="4"/>
  <c r="D32" i="32"/>
  <c r="J511" i="4"/>
  <c r="S36" i="32"/>
  <c r="Q36" i="32"/>
  <c r="O36" i="32"/>
  <c r="M36" i="32"/>
  <c r="K36" i="32"/>
  <c r="I36" i="32"/>
  <c r="G36" i="32"/>
  <c r="E36" i="32"/>
  <c r="S35" i="32"/>
  <c r="Q35" i="32"/>
  <c r="O35" i="32"/>
  <c r="M35" i="32"/>
  <c r="K35" i="32"/>
  <c r="I35" i="32"/>
  <c r="G35" i="32"/>
  <c r="E35" i="32"/>
  <c r="S34" i="32"/>
  <c r="Q34" i="32"/>
  <c r="O34" i="32"/>
  <c r="M34" i="32"/>
  <c r="K34" i="32"/>
  <c r="I34" i="32"/>
  <c r="G34" i="32"/>
  <c r="E34" i="32"/>
  <c r="S33" i="32"/>
  <c r="Q33" i="32"/>
  <c r="O33" i="32"/>
  <c r="M33" i="32"/>
  <c r="K33" i="32"/>
  <c r="I33" i="32"/>
  <c r="G33" i="32"/>
  <c r="E33" i="32"/>
  <c r="S32" i="32"/>
  <c r="Q32" i="32"/>
  <c r="O32" i="32"/>
  <c r="M32" i="32"/>
  <c r="K32" i="32"/>
  <c r="I32" i="32"/>
  <c r="G32" i="32"/>
  <c r="E32" i="32"/>
</calcChain>
</file>

<file path=xl/sharedStrings.xml><?xml version="1.0" encoding="utf-8"?>
<sst xmlns="http://schemas.openxmlformats.org/spreadsheetml/2006/main" count="51638" uniqueCount="3451">
  <si>
    <t>AKSA Akrilik Kimya Sanayii A.Ş.</t>
  </si>
  <si>
    <t>Ak Gıda Sanayi ve Ticaret A.Ş.</t>
  </si>
  <si>
    <t>Çay İşletmeleri Genel Müdürlüğü</t>
  </si>
  <si>
    <t>Yücel Boru ve Profil Endüstrisi A.Ş.</t>
  </si>
  <si>
    <t>Anadolu Efes Biracılık ve Malt Sanayii A.Ş.</t>
  </si>
  <si>
    <t>Akçansa Çimento Sanayi ve Ticaret A.Ş.</t>
  </si>
  <si>
    <t>Areva T&amp;D Enerji Endüstrisi A.Ş.</t>
  </si>
  <si>
    <t>BRISA Bridgestone Sabancı Lastik San. ve Tic. A.Ş.</t>
  </si>
  <si>
    <t>ETİ KROM A.Ş. GENEL MÜDÜRLÜĞÜ</t>
  </si>
  <si>
    <t>2000 yılına ait Birinci 500 Büyük Sanayi Kuruluşu Listesi (*)</t>
  </si>
  <si>
    <t>TARİŞ PAMUK TARIM SATIŞ KOOPERATİFLERİ BİRLİĞİ</t>
  </si>
  <si>
    <t>SANKO TEKSTİL SANAYİ VE TİCARET A.Ş.</t>
  </si>
  <si>
    <t>SABAH YAYINCILIK A.Ş.</t>
  </si>
  <si>
    <t>MARSA KRAFT JACOBS SUCHARD SABANCI GIDA SANAYİ VE TİC. A.Ş.</t>
  </si>
  <si>
    <t>ROCHE MÜSTAHZARLARI SAN.A.Ş.</t>
  </si>
  <si>
    <t>ANADOLU-ISUZU OTOMOTİV SANAYİ VE TİC.A.Ş.</t>
  </si>
  <si>
    <t>TÜRK TRAKTÖR VE ZİRAAT MAK. A.Ş.</t>
  </si>
  <si>
    <t>MAN KAMYON VE OTOBÜS SAN.A.Ş</t>
  </si>
  <si>
    <t>GÜNEY SANAYİ VE TİCARET İŞLETMELERİ A.Ş.</t>
  </si>
  <si>
    <t>TOYOTA SABANCI OTOMOTİV SAN. TÜRKİYE A.Ş.</t>
  </si>
  <si>
    <t>ERBAKIR ELEKTROLİTİK BAKIR MAMULLERİ A.Ş.</t>
  </si>
  <si>
    <t>AK ENERJİ ELEKTRİK ÜRETİMİ OTOPRODÜKTÖR GRUBU A.Ş.</t>
  </si>
  <si>
    <t>BORUSAN BİRLEŞİK BORU FABRİKALARI ANONİM ŞİRKETİ.</t>
  </si>
  <si>
    <t>CHRYSLER KAMYON İMALAT VE TİCARET A.Ş.</t>
  </si>
  <si>
    <t>İSKO DOKUMA SANAYİ VE TİCARET A.Ş.</t>
  </si>
  <si>
    <t>YAZICI DEMİR ÇELİK SAN. VE TİC. A.Ş.</t>
  </si>
  <si>
    <t>YAZAKİ WİRİNG TECHNOLOGİES TÜRKİYE ELEKTRİK SİSTEMLERİ SAN. VE TİC. LTD. ŞTİ.</t>
  </si>
  <si>
    <t>MODERN KARTON SAN. VE TİC. A.Ş .</t>
  </si>
  <si>
    <t>ELSAN HAM MADDE SANAYİİ A.Ş.</t>
  </si>
  <si>
    <t>MOPAK KAĞIT KARTON SANAYİ VE TİCARET A.Ş.</t>
  </si>
  <si>
    <t>T.K.İ. ÇAN LİNYİTLERİ İŞLETME Sİ BÖLGE MÜDÜRLÜĞÜ</t>
  </si>
  <si>
    <t>SÖRMAŞ-SÖĞÜT REFRAKTER MLZ. A.Ş.</t>
  </si>
  <si>
    <t>TERAS GIDA SAN. VE TİC. A.Ş.</t>
  </si>
  <si>
    <t>BAŞKAN GIDA SANAYİ VE PAZARLA MA A.Ş.</t>
  </si>
  <si>
    <t>DERİMOD KONFEKSİYON AYAKKABI DERİ SAN.VE TİC.A.Ş.</t>
  </si>
  <si>
    <t>TEAŞ-TÜRKİYE ELEKTRİK ÜRETİM İLETİM A.Ş.</t>
  </si>
  <si>
    <t>İSKENDERUN DEMİR VE ÇELİK A.Ş. İSDEMİR</t>
  </si>
  <si>
    <t>TÜRKİYE PETROLLERİ A.O. GENEL MÜDÜRLÜĞÜ</t>
  </si>
  <si>
    <t>BEKOTEKNİK SANAYİ A.Ş.</t>
  </si>
  <si>
    <t>BOSSA TİC. VE SAN. İŞLT. T.A.Ş .</t>
  </si>
  <si>
    <t>TKİ S.S EGE LİNYİTLERİ İŞLETME Sİ MÜESSESESİ</t>
  </si>
  <si>
    <t>FMC-NUROL SAVUNMA SANAYİİ A.Ş.</t>
  </si>
  <si>
    <t>SANKO TEKSTİL SANAYİ VE TİCA RET A.Ş.</t>
  </si>
  <si>
    <t>İSKO TEKSTİL SANAYİ VE TİCARET A.Ş.</t>
  </si>
  <si>
    <t>ASELSAN ASKERİ ELEKTRONİK SAN. VE TİC. A.Ş.</t>
  </si>
  <si>
    <t>(POAŞ) PETROL OFİSİ A.Ş.</t>
  </si>
  <si>
    <t>(KARDEMİR) KARABÜK DEMİR ÇELİK SAN. VE TİC. A.Ş.</t>
  </si>
  <si>
    <t>OSMAN AKÇA TARIM ÜRÜNLERİ İTHALAT İHRACAT SANAYİ VE TİCARET ANONİM ŞİRKETİ</t>
  </si>
  <si>
    <t>PAŞABAHÇE CAM SANAYİİ A.Ş.</t>
  </si>
  <si>
    <t>YAZICI DEMİR ÇELİK SAN. VE TİC A.Ş.</t>
  </si>
  <si>
    <t>TKİ SINIRLI SORUMLU SEYİT ÖMER LİNYİTLERİ İŞLETMESİ MÜESSESESİ</t>
  </si>
  <si>
    <t>EGE BİRACILIK VE MALT SAN A.Ş.</t>
  </si>
  <si>
    <t>TRAKYA YAĞLI TOHUMLAR TARIM SATIŞ KOOP. BİRLİĞİ</t>
  </si>
  <si>
    <t>PINAR SÜT MAMÜLLERİ SANAYİ A.Ş</t>
  </si>
  <si>
    <t>TEKLAS KAUÇUK SAN. VE TİC. A.Ş.</t>
  </si>
  <si>
    <t>HEMA TRW OTOMOTİV DİREKSİYON SİSTEMLERİ A.Ş.</t>
  </si>
  <si>
    <t>ELİF PLASTİK AMBALAJ SAN. VE TİC. A.Ş.</t>
  </si>
  <si>
    <t>KEREVİTAŞ GIDA SAN. VE TİC. A.Ş.</t>
  </si>
  <si>
    <t>HARPUT TEKSTİL SAN. VE TİC. LTD. ŞTİ.</t>
  </si>
  <si>
    <t>SUPERLİT BORU SANAYİ A.Ş.</t>
  </si>
  <si>
    <t>ACT TEKSTİL SAN. VE TİC. A.Ş.</t>
  </si>
  <si>
    <t>BOYÇELİK METAL SAN. VE TİC. A.Ş.</t>
  </si>
  <si>
    <t>ŞAHİNLER MENSUCAT SAN. VE TİC. A.Ş.</t>
  </si>
  <si>
    <t>ERGAZ SAN. VE TİC. A.Ş.</t>
  </si>
  <si>
    <t>MAJOR SKT OTO DONANIM SAN. VE TİC. A.Ş.</t>
  </si>
  <si>
    <t>PİMAŞ PLASTİK İNŞAAT MALZEMELERİ A.Ş.</t>
  </si>
  <si>
    <t>MATLI YEM SAN. VE TİC. A.Ş.</t>
  </si>
  <si>
    <t>ANADOLU CAM YENİŞEHİR SAN. A.Ş.</t>
  </si>
  <si>
    <t>BİFA BİSKÜVİ VE GIDA SANAYİ A.Ş.</t>
  </si>
  <si>
    <t>ÖZAK TEKSTİL KONFEKSİYON SAN. VE TİC. LTD. ŞTİ.</t>
  </si>
  <si>
    <t>YÖRÜKOĞLU SÜT VE ÜRÜNLERİ SAN. VE TİC. A.Ş.</t>
  </si>
  <si>
    <t>FENİŞ ALÜMİNYUM SAN. VE TİC. A.Ş</t>
  </si>
  <si>
    <t>VENÜS GİYİM SAN. VE TİC. A.Ş.</t>
  </si>
  <si>
    <t>TURYAĞ GIDA SAN. VE TİC. A.Ş.</t>
  </si>
  <si>
    <t>ATASAY KUYUMCULUK SAN. VE TİC. A.Ş.</t>
  </si>
  <si>
    <t>FLOKSER TEKSTİL SANAYİ VE TİCARET A.Ş.</t>
  </si>
  <si>
    <t>ONDULİNE AVRASYA İNŞAAT MALZEMELERİ SAN. VE TİC. A.Ş.</t>
  </si>
  <si>
    <t>İ.E.ULAGAY İLAÇ SANAYİİ TÜRK ANONİM ŞİRKETİ</t>
  </si>
  <si>
    <t>VE-GE HASSAS KAĞIT VE YAPIŞTIRICI BANT SAN. VE TİC. A.Ş.</t>
  </si>
  <si>
    <t>MİTHAT GİYİM SAN. VE TİC. A.Ş.</t>
  </si>
  <si>
    <t>ŞAHİNLER METAL SANAYİ VE TİCARET A.Ş.</t>
  </si>
  <si>
    <t>SE OTOMOTİV TEKNOLOJİLERİ A.Ş.</t>
  </si>
  <si>
    <t>ERMETAL OTOMOTİV VE EŞYA SAN. TİC. A.Ş.</t>
  </si>
  <si>
    <t>İhracat</t>
  </si>
  <si>
    <t>(Bin $)</t>
  </si>
  <si>
    <t>Dönem Karı / Zararı 
(V.Ö)</t>
  </si>
  <si>
    <t>Kırklareli</t>
  </si>
  <si>
    <t>Niğde</t>
  </si>
  <si>
    <t>Ege-İzmir</t>
  </si>
  <si>
    <t>Isparta</t>
  </si>
  <si>
    <t>Suluova</t>
  </si>
  <si>
    <t>Giresun</t>
  </si>
  <si>
    <t>Çarşamba</t>
  </si>
  <si>
    <t>Tekirdağ</t>
  </si>
  <si>
    <t>Adıyaman</t>
  </si>
  <si>
    <t>Salihli</t>
  </si>
  <si>
    <t>Bulancak</t>
  </si>
  <si>
    <t>Kastamonu</t>
  </si>
  <si>
    <t>Elazığ</t>
  </si>
  <si>
    <t>Tarsus</t>
  </si>
  <si>
    <t>Yalova</t>
  </si>
  <si>
    <t>Polatlı</t>
  </si>
  <si>
    <t>Uzunköprü</t>
  </si>
  <si>
    <t>Organgazi</t>
  </si>
  <si>
    <t>Malatya</t>
  </si>
  <si>
    <t>Van</t>
  </si>
  <si>
    <t>Çorum</t>
  </si>
  <si>
    <t>Amasya</t>
  </si>
  <si>
    <t>Yozgat</t>
  </si>
  <si>
    <t>Bilecik</t>
  </si>
  <si>
    <t>Afyon</t>
  </si>
  <si>
    <t>Urfa</t>
  </si>
  <si>
    <t>TEKNİK MALZEME TİCARET VE SANA Yİ A.Ş.</t>
  </si>
  <si>
    <t>KİPAŞ KAHRAMANMARAŞ İPLİK PA MUK TİC. VE SAN. A.Ş.</t>
  </si>
  <si>
    <t>ÖZKAŞIKÇI BULKON GIDA SANAYİİ A.Ş.</t>
  </si>
  <si>
    <t>ÇAMSAN AĞAÇ SANAYİİ VE TİCARET A.Ş.</t>
  </si>
  <si>
    <t>OLTAN GIDA MAD.İHR. İTH. VE TİC. LTD.ŞTİ.</t>
  </si>
  <si>
    <t>İMBAT MEŞRUBAT SANAYİ LİMİTED ŞİRKETİ</t>
  </si>
  <si>
    <t>ALTIN KABLO SANAYİİ A.Ş.</t>
  </si>
  <si>
    <t>LAFARGE BETON A.Ş.</t>
  </si>
  <si>
    <t>ERKUNT SANAYİ A.Ş</t>
  </si>
  <si>
    <t>BAYKAL MAKİNE SAN. VE TİC. A.Ş.</t>
  </si>
  <si>
    <t>SUBOR BORU SAN. VE TİC. A.Ş.</t>
  </si>
  <si>
    <t>TEVER MDF LEVHA SAN. VE TİC. A.Ş.</t>
  </si>
  <si>
    <t>GENPOWER JENERATÖR SAN. VE TİC. A.Ş</t>
  </si>
  <si>
    <t>OYKA KAĞIT AMBALAJ SAN. VE TİC. A.Ş.</t>
  </si>
  <si>
    <t>TATMAK MAKİNA SAN. VE TİC. A.Ş.</t>
  </si>
  <si>
    <t>KARAKAŞ HEDİYELİK EŞYA TELEKOMÜNİKASYON KUYUMCULUK SAN. VE TİC. A.Ş.</t>
  </si>
  <si>
    <t>KARİN GIDA SAN. VE TİC. A.Ş.</t>
  </si>
  <si>
    <t>BASF YAPI KİMYASALLARI SAN. A.Ş.</t>
  </si>
  <si>
    <t>SABIRLAR FINDIK İHRACAT LTD. ŞTİ.</t>
  </si>
  <si>
    <t>KONVEYÖR BEYAZ EŞYA VE OTOMOTİV YAN SAN. TİC. A.Ş.</t>
  </si>
  <si>
    <t>ESAN ECZACIBAŞI ENDÜSTRİYEL HAMMADDELER SAN. VE TİC. A.Ş</t>
  </si>
  <si>
    <t>ONGAN TEKSTİL SAN. VE DIŞ TİC. LTD. ŞTİ.</t>
  </si>
  <si>
    <t>EGE KİMYA SAN. VE TİC. A.Ş.</t>
  </si>
  <si>
    <t>AYTEMİZLER TEKSTİL SAN. VE TİC LTD. ŞTİ.</t>
  </si>
  <si>
    <t>DÖNKASAN DÖNÜŞEN KAĞIT HAMMADDELERİ SAN.VE TİC.A.Ş.</t>
  </si>
  <si>
    <t>BOYASAN TEKSTİL SAN.VE TİC. A.Ş.</t>
  </si>
  <si>
    <t>ÇOPİKAS KAĞIT VE OLUKLU MUKAVVA, KUTU SANAYİ A.Ş.</t>
  </si>
  <si>
    <t>ANATEKS ANADOLU TEKSTİL FAB. A.Ş.</t>
  </si>
  <si>
    <t>CAM İŞLEME SANAYİİ A.Ş.</t>
  </si>
  <si>
    <t>OYSA İSKENDERUN ÇİMENTO SANAYİ VE TİCARET A.Ş.</t>
  </si>
  <si>
    <t>Tezcan Galvanizli Yapı Elm. San. ve Tic. A.Ş.</t>
  </si>
  <si>
    <t>Cer Çelik Endüstrisi A.Ş.</t>
  </si>
  <si>
    <t>Çebitaş Demir Çelik Endüstrisi A.Ş.</t>
  </si>
  <si>
    <t>Hürriyet Gazetecilik ve Matbaacılık A.Ş.</t>
  </si>
  <si>
    <t>JTI Tütün Ürünleri Sanayi A.Ş.</t>
  </si>
  <si>
    <t>Abdi İbrahim İlaç San. ve Tic. A.Ş.</t>
  </si>
  <si>
    <t>C.P. Standart Gıda Sanayi ve Ticaret A.Ş.</t>
  </si>
  <si>
    <t>Türk Demir Döküm Fabrikaları A.Ş.</t>
  </si>
  <si>
    <t>ENERJİSA Enerji Üretim A.Ş.</t>
  </si>
  <si>
    <t>Makina ve Kimya Endüstrisi Kurumu Genel Müdürlüğü</t>
  </si>
  <si>
    <t>KÖY-TÜR TAVUKÇULUK SAN VE TİC. A.Ş.</t>
  </si>
  <si>
    <t>GLAXO WELLCOME İLAÇLARI SANAYİ ANONİM ŞİRKETİ</t>
  </si>
  <si>
    <t>ANADOLU HONDA OTOMOBİLCİLİK A.Ş.</t>
  </si>
  <si>
    <t>FİSKOBİRLİK FINDIK TARIM SATIŞ KOOPERATİFLERİ BİRLİĞİ GENEL MÜDÜRLÜĞÜ</t>
  </si>
  <si>
    <t>DÖKTAŞ DÖKÜMCÜLÜK TİC.VE SAN. A.Ş.</t>
  </si>
  <si>
    <t>ANADOLU GIDA SANAYİİ A.Ş.</t>
  </si>
  <si>
    <t>BAŞKAN GIDA SAN VE PAZARLAMA A.Ş.</t>
  </si>
  <si>
    <t>ÇUKUROVA ÇELİK ENDÜSTRİSİ A.Ş.</t>
  </si>
  <si>
    <t>ERAK GİYİM SAN.VE TİC.LTD.ŞTİ.</t>
  </si>
  <si>
    <t>İPEK KAĞIT SANAYİ VE TİC.A.Ş.</t>
  </si>
  <si>
    <t>STARWOOD ORMAN ÜRÜNLERİ SANAYİİ A.Ş .</t>
  </si>
  <si>
    <t>GÜLAYLAR ULUSLARARASI KUYUMCULUK MÜCEVHERAT SAN.VE TİC.A.Ş.</t>
  </si>
  <si>
    <t>MKEK MÜHİMMATSAN MÜHİMMAT SANAYİ VE TİCARET A.Ş. GENEL MÜDÜRLÜĞÜ</t>
  </si>
  <si>
    <t>KARTONSAN KARTON SAN.VE TİC. A.Ş.</t>
  </si>
  <si>
    <t>HOECHST MARION ROUSSEL SANAYİ VE TİCARET ANONİM ŞİRKETİ</t>
  </si>
  <si>
    <t>KOROZO AMBALAJ SAN.VE TİC.A.Ş.</t>
  </si>
  <si>
    <t>İHLAS MATBAACILIK GAZETECİLİK YAYINCILIK SAN.VE TİC.A.Ş.</t>
  </si>
  <si>
    <t>T.K.İ. SINIRLI SORUMLU EGE LİNYİTLERİ İŞL. BÖLGE MÜDÜRLÜ ĞÜ</t>
  </si>
  <si>
    <t>ETİBANK KIRKA BORAKS İŞLETMESİ MÜESSESESİ MÜDÜRLÜĞÜ</t>
  </si>
  <si>
    <t>MARSA KRAFT JACOBS SUCHARD SABANCI GIDA SAN. VE TİC. A.Ş.</t>
  </si>
  <si>
    <t>NETAŞ NORTHERN ELEKTRİC TELEKOMÜNİKASYON A.Ş.</t>
  </si>
  <si>
    <t>KENT GIDA MADDELERİ SAN.VE TİC A.Ş.</t>
  </si>
  <si>
    <t>NUH ÇİMENTO SANAYİİ A.Ş.</t>
  </si>
  <si>
    <t>ECZACIBAŞI YAPI GEREÇLERİ SAN VE TİC.A.Ş.</t>
  </si>
  <si>
    <t>TÜRK HENKEL KİMYEVİ MADDELER SANAYİ VE TİCARET ANONİM ŞİRKETİ</t>
  </si>
  <si>
    <t>MARSHALL BOYA VE VERNİK SAN. A.Ş.</t>
  </si>
  <si>
    <t>SANKO İPLİK SANAYİ VE TİCARET A.Ş.</t>
  </si>
  <si>
    <t>YİBİTAŞ LAFERGE ORTA ANADOLU ÇİMENTO SANAYİ VE TİCARET A.Ş.</t>
  </si>
  <si>
    <t>OTOKAR OTOBÜS KAROSERİ SANAYİİ A.Ş.</t>
  </si>
  <si>
    <t>MANNESMANN-SÜMERBANK BORU ENDÜSTRİSİ T.A.Ş.</t>
  </si>
  <si>
    <t>BALSU MARKETİNG DIŞ TİCARET ANONİM ŞİRKETİ.</t>
  </si>
  <si>
    <t>DELPHI PACKARD ELEKTRİK SİSTEMLERİ LİMİTED ŞİRKETİ</t>
  </si>
  <si>
    <t>ET VE BALIK ÜRÜNLERİ A.Ş. GENEL MÜD.</t>
  </si>
  <si>
    <t>HEMA ENDÜSTRİ A.Ş.</t>
  </si>
  <si>
    <t>BP PETROLLERİ A.Ş.</t>
  </si>
  <si>
    <t>BAYDEMİRLER TEKSTİL SANAYİ VE TİCARET A.Ş.</t>
  </si>
  <si>
    <t>TÜRK PİRELLİ KABLO VE SİSTEMLERİ A.Ş.</t>
  </si>
  <si>
    <t>MUSTAFA NEVZAT İLAÇ SANAYİİ A.Ş.</t>
  </si>
  <si>
    <t>PARK TEKNİK ELEKTRİK MADENCİLİK SAN VE TİC. A.Ş.</t>
  </si>
  <si>
    <t>NORTEL NETWORKS NETAŞ TELEKOMÜNİKASYON A.Ş.</t>
  </si>
  <si>
    <t>POLİNAS PLASTİK SANAYİİ VE TİCARETİ A.Ş.</t>
  </si>
  <si>
    <t>HES HACILAR ELEKTRİK SAN. VE TİC. A.Ş.</t>
  </si>
  <si>
    <t>STARWOOD ORMAN ÜRÜNLERİ SANAYİ A.Ş.</t>
  </si>
  <si>
    <t>NUH ÇİMENTO SANAYİ A.Ş.</t>
  </si>
  <si>
    <t>KÜÇÜKBAY YAĞ VE DETERJAN SAN. A.Ş.</t>
  </si>
  <si>
    <t>KOROZO AMBALAJ SAN. VE TİC. A.Ş.</t>
  </si>
  <si>
    <t>POLİSAN BOYA SANAYİ VE TİCARET A.Ş.</t>
  </si>
  <si>
    <t>YILDIZ ENTEGRE AĞAÇ SAN. VE TİC. A.Ş.</t>
  </si>
  <si>
    <t>MAKO ELEKTRİK SANAYİ VE TİCARET A.Ş.</t>
  </si>
  <si>
    <t>FAKO İLAÇLARI A.Ş.</t>
  </si>
  <si>
    <t>GÜLSAN SENTETİK DOKUMA SANAYİ VE TİC. A.Ş.</t>
  </si>
  <si>
    <t>COGNİS KİMYA SANAYİ VE TİCARET A.Ş</t>
  </si>
  <si>
    <t>THE SHELL COMPANY OF TURKEY LTD.</t>
  </si>
  <si>
    <t>KASTAMONU ENTEGRE AĞAÇ SANAYİ VE TİC. A.Ş.</t>
  </si>
  <si>
    <t>MODERN KARTON SAN. VE TİC. A.Ş.</t>
  </si>
  <si>
    <t>KİPAŞ-KAHRAMANMARAŞ İPLİK PAMUK TİC VE SAN A.Ş.</t>
  </si>
  <si>
    <t>GÜNKOL GÜNEŞ ENERJİSİ VE KLİMA SANAYİ A.Ş.</t>
  </si>
  <si>
    <t>AK-AL TEKSTİL SANAYİİ A.Ş.</t>
  </si>
  <si>
    <t>YAZAKİ OTOMOTİV YAN SANAYİ VE TİCARET A.Ş.</t>
  </si>
  <si>
    <t>POYRAZ KARLIBEL FINDIK ENTEGRE SAN. VE TİC. A.Ş.</t>
  </si>
  <si>
    <t>NOBEL İLAÇ SAN. VE TİC. A.Ş.</t>
  </si>
  <si>
    <t>EKS ECZACIBAŞI KARO SERAMİK SAN. VE TİC. A.Ş.</t>
  </si>
  <si>
    <t>ASİL ÇELİK SAN. VE TİC A.Ş.</t>
  </si>
  <si>
    <t>TUKAŞ GIDA SAN. VE TİC. A.Ş.</t>
  </si>
  <si>
    <t>ŞENPİLİÇ GIDA SANAYİ A.Ş.</t>
  </si>
  <si>
    <t>ROTOPAK MATBAACILIK AMBALAJ SAN. VE TİC. A.Ş.</t>
  </si>
  <si>
    <t>C.P STANDART GIDA SAN. VE TİC. A.Ş.</t>
  </si>
  <si>
    <t>MERCEDES-BENZ TÜRK ANONİM ŞİRKETİ.</t>
  </si>
  <si>
    <t>BSH PROFİLO ELEKTRİKLİ GEREÇLER SAN.A.Ş.</t>
  </si>
  <si>
    <t>BİLKONT DIŞ TİCARET VE TEKSTİL SANAYİ ANONİM ŞİRKETİ.</t>
  </si>
  <si>
    <t>BATISÖKE SÖKE ÇİMENTO SANAYİİ T.A.Ş.</t>
  </si>
  <si>
    <t>ASKO TEKSTİL SANAYİ TİCARET VE PAZARLAMA A.Ş.</t>
  </si>
  <si>
    <t>İ.G.S.İSTANBUL GİYİM SAN.TİC. A.Ş.</t>
  </si>
  <si>
    <t>SÜPER FİLM SANAYİİ VE TİCARET A.Ş.</t>
  </si>
  <si>
    <t>VESTELKOM ELEKTRONİK HAB.CİHAZI İM. TİC.A.Ş.</t>
  </si>
  <si>
    <t>TRAKYA SANAYİ A.Ş.</t>
  </si>
  <si>
    <t>EKSKON TEKSTİL SAN.VE TİC.A.Ş.</t>
  </si>
  <si>
    <t>FİDANLAR TEKSTİL SAN. VE TİC. A.Ş.</t>
  </si>
  <si>
    <t>İHLAS EV ALETLERİ İMALAT SANAYİ VE TİCARET ANONİM ŞİRKETİ</t>
  </si>
  <si>
    <t>TUNÇ TEKSTİL SANAYİ VE TİC.A.Ş</t>
  </si>
  <si>
    <t>UKİ ULUSLARARASI KONFEKSİYON İMALAT VE TİC.A.Ş.</t>
  </si>
  <si>
    <t>ETİBANK ŞARKKROMLARI-FERROKROM İŞLT.MÜES.MÜD.</t>
  </si>
  <si>
    <t>EMAS MAKİNA SAN.A.Ş.</t>
  </si>
  <si>
    <t>KÜÇÜKBAY YAĞ VE DETERJAN SANAYİ A.Ş.</t>
  </si>
  <si>
    <t>SPİERER TÜTÜN İHRACAT SAN. TİC . A.Ş.</t>
  </si>
  <si>
    <t>ESÇİM ESKİŞEHİR ÇİMENTO FABRİKASI T.A.Ş</t>
  </si>
  <si>
    <t>SET ANKARA ÇİMENTO SANAYİİ T.A .Ş.</t>
  </si>
  <si>
    <t>SKT YEDEK PARÇA VE MAKİNA SAN. VE TİC. A.Ş.</t>
  </si>
  <si>
    <t>AUER İMALAT A.Ş.</t>
  </si>
  <si>
    <t>TÜRK KABLO ANONİM ORTAKLIĞI</t>
  </si>
  <si>
    <t>SİMTEL TİC.VE SAN.A.Ş.</t>
  </si>
  <si>
    <t>TAKOSAN OTOMOBİL GÖSTERGELERİ SAN. VE TİC. A.Ş.</t>
  </si>
  <si>
    <t>MOPAK KAĞIT KARTON SAN.VE TİC. A.Ş.</t>
  </si>
  <si>
    <t>DEWİLUX BOYA VERNİK SENTETİK REÇİNE VE POLY. FB. A.Ş.</t>
  </si>
  <si>
    <t>MARDİN ÇİMENTO SAN.VE TİC.A.Ş.</t>
  </si>
  <si>
    <t>ODÖKSAN OSMANELİ DÖKÜM SANAYİ VE TİCARET A.Ş.</t>
  </si>
  <si>
    <t>ÇAYIROVA BORU SANAYİ VE TİCARET A.Ş.</t>
  </si>
  <si>
    <t>EGEPLAST-EGEPLASTİK TİCARET VE SAN.A.Ş.</t>
  </si>
  <si>
    <t>DEMİRER KABLO TESİSLERİ SAN.VE TİC.A.Ş.</t>
  </si>
  <si>
    <t>KERİM ÇELİK MAMULLERİ İMALAT VE TİC.A.Ş.</t>
  </si>
  <si>
    <t>ANATEKS ANADOLU TEKSTİL FABRİKALARIA.Ş.</t>
  </si>
  <si>
    <t>TÜLOMSAŞ TÜRKİYE LOKOMOTİF VE MOTORSANAYİİ A.Ş.</t>
  </si>
  <si>
    <t>KİPAŞ-KAHRAMANMARAŞ İPLİK PAMUK TİCSAN A.Ş.</t>
  </si>
  <si>
    <t>ALTINBAŞ MÜCEVHERAT İMALATI VE DIŞ TİCARET ANONİM ŞİRKETİ</t>
  </si>
  <si>
    <t>GÜNEY BİRACILIK VE MALT SANAYİİ A.Ş.</t>
  </si>
  <si>
    <t>SARAR GİYİM TEKSTİL SANAYİ VE TİCARET A.Ş.</t>
  </si>
  <si>
    <t>NARİN TEKSTİL ANONİM ŞİRKETİ</t>
  </si>
  <si>
    <t>METAŞ İZMİR METALURJİ FABRİKASI T.A.Ş.</t>
  </si>
  <si>
    <t>ÖZDİLEK TEKSTİL SAN. İTH. İHR. VE PAZ. A.Ş.</t>
  </si>
  <si>
    <t>ÖRSA TEKSTİL SAN VE TİC A.Ş.</t>
  </si>
  <si>
    <t>AKSOYLAR TEKSTİL SANAYİ VE TİCARET A.Ş.</t>
  </si>
  <si>
    <t>ÇUKOBİRLİK ÇUKUROVA PAMUK, YERFISTIĞI VE YAĞLI TOHUMLARI TARIMSATIŞ KOOPERATİFLERİ BİRLİĞİ</t>
  </si>
  <si>
    <t>Özdemir Boru Profil San. ve Tic. Ltd. Şti.</t>
  </si>
  <si>
    <t>Sözer Demir Çelik İnş. Petr. Ürün. San. Tic. A.Ş.</t>
  </si>
  <si>
    <t>AGT Ağaç Sanayi ve Ticaret A.Ş.</t>
  </si>
  <si>
    <t>Flokser Tekstil San. ve Tic. A.Ş.</t>
  </si>
  <si>
    <t>Özdilek Alışveriş Merkezleri ve Tekstil Sanayi A.Ş.</t>
  </si>
  <si>
    <t>Hema TRW Otomotiv Direksiyon Sistemleri A.Ş.</t>
  </si>
  <si>
    <t>Çerkezköy</t>
  </si>
  <si>
    <t>İ.E. Ulagay İlaç San. Türk A.Ş.</t>
  </si>
  <si>
    <t>Kerevitaş Gıda San. ve Tic. A.Ş.</t>
  </si>
  <si>
    <t>Teverpan MDF Levha Sanayi ve Ticaret A.Ş.</t>
  </si>
  <si>
    <t>JANTSA Jant San. ve Tic. A.Ş.</t>
  </si>
  <si>
    <t>Aydın</t>
  </si>
  <si>
    <t>Doruk Ev Gereçleri Sanayi ve Tic. Ltd. Şti.</t>
  </si>
  <si>
    <t>Alcan Packaging İzmir Gravür Baskılı Karton San. ve Tic. A.Ş.</t>
  </si>
  <si>
    <t>KONEKTAŞ-TAMEK GIDA VE KONSANTRE SANAYİİ A.Ş.</t>
  </si>
  <si>
    <t>ELBO GAZ MAMÜLLERİ VE KONTROL CİHAZLARI SANAYİ VE TİCARET A.Ş.</t>
  </si>
  <si>
    <t>STARWOOD ORMAN ÜRÜNLERİ SANAYİİ A.Ş.</t>
  </si>
  <si>
    <t>ALARKO SANAYİ VE TİCARET ANONİM ŞİRKETİ</t>
  </si>
  <si>
    <t>MED UNİON CONTAİNERS A.Ş.</t>
  </si>
  <si>
    <t>SAĞRA GIDA ÜRETİM PAZARLAMA SANAYİ VE TİCARET ANONİM ŞİRKETİ</t>
  </si>
  <si>
    <t>AKSANTAŞ AKDENİZ SAN VE TİC A.Ş.</t>
  </si>
  <si>
    <t>OLMUKSA MUKAVVA SAN.VE TİC.A.Ş</t>
  </si>
  <si>
    <t>SÜTAŞ BURSA VE HAVALİSİ PASTÖRİZE SÜT VE SÜT MAMÜLLERİ GIDASANAYİ VE TİCARET A.Ş.</t>
  </si>
  <si>
    <t>BSH Ev Aletleri San. ve Tic. A.Ş.</t>
  </si>
  <si>
    <t>PHILSA Philip Morris Sabancı Sigara ve Tütüncülük Sanayi ve Ticaret A.Ş.</t>
  </si>
  <si>
    <t>Kaptan Demir Çelik Endüstrisi ve Ticaret A.Ş.</t>
  </si>
  <si>
    <t>İzmir Demir Çelik Sanayi A.Ş.</t>
  </si>
  <si>
    <t>Ege Çelik Endüstrisi San. ve Tic. A.Ş.</t>
  </si>
  <si>
    <t>Diler Demir Çelik Endüstri ve Tic. A.Ş.</t>
  </si>
  <si>
    <t>Goldaş Kuyumculuk Sanayi İthalat İhracat A.Ş.</t>
  </si>
  <si>
    <t>Coca-Cola İçecek A.Ş.</t>
  </si>
  <si>
    <t>Türkiye Petrolleri Anonim Ortaklığı</t>
  </si>
  <si>
    <t>Borçelik Çelik Sanayii Ticaret A.Ş.</t>
  </si>
  <si>
    <t>Er-Bakır Elektrolitik Bakır Mamülleri A.Ş.</t>
  </si>
  <si>
    <t>S.S. TARİŞ ZEYTİN VE ZEYTİNYAĞI TARIM SATIŞ KOOPERATİFLERİ BİRLİĞİ</t>
  </si>
  <si>
    <t>NURSAN ÇELİK SANAYİ VE HADDECİLİK A.Ş.</t>
  </si>
  <si>
    <t>TIRSAN TREYLER SAN. TİC. VE NAKLİYAT A.Ş.</t>
  </si>
  <si>
    <t>SET ÇİMENTO SANAYİ VE TİCARET A.Ş.</t>
  </si>
  <si>
    <t>ÇAYIROVA BORU SANAYİ VE TİCARET A.Ş</t>
  </si>
  <si>
    <t>BİRLİK MENSUCAT TİCARET VE SANAYİ İŞLETMESİ A.Ş.</t>
  </si>
  <si>
    <t>ÇİMENTAŞ İZMİR ÇİMENTO FABRİKASI TÜRK A.Ş.</t>
  </si>
  <si>
    <t>MOBİL OİL TÜRK A.Ş.</t>
  </si>
  <si>
    <t>ÖZDİLEK ALIŞVERİŞ MERKEZLERİ VE TEKSTİL SANAYİ A.Ş.</t>
  </si>
  <si>
    <t>AKZO NOBEL KEMİPOL KİMYA SAN. VE TİC. A.Ş.</t>
  </si>
  <si>
    <t>TUSAŞ HAVACILIK VE UZAY SAN. A.Ş.</t>
  </si>
  <si>
    <t>ÖZKAN DEMİR ÇELİK SAN. A.Ş.</t>
  </si>
  <si>
    <t>LİPET LİKİT PETROL GAZI VE YAKIT TİC. A.Ş.</t>
  </si>
  <si>
    <t>MERİNOS HALI SANAYİ VE TİC. A.Ş.</t>
  </si>
  <si>
    <t>FIAT-GM POWERTRAIN MEKANİK SANAYİ VE TİCARET LTD. ŞTİ.</t>
  </si>
  <si>
    <t>İSTİKBAL MOBİLYA SAN. VE TİC. A.Ş.</t>
  </si>
  <si>
    <t>GEMLİK GÜBRE SANAYİİ A.Ş.</t>
  </si>
  <si>
    <t>AYDIN ÖRME SANAYİ VE TİCARET A.Ş.</t>
  </si>
  <si>
    <t>GRAMMER KOLTUK SİSTEMLERİ SANAYİ VE TİCARET A.Ş.</t>
  </si>
  <si>
    <t>NORMANDY MADENCİLİK A.Ş.</t>
  </si>
  <si>
    <t>GÜBRE FABRİKALARI T.A.Ş.</t>
  </si>
  <si>
    <t>ENTEK ELEKTRİK ÜRETİMİ A.Ş.</t>
  </si>
  <si>
    <t>CAMİŞ AMBALAJ SAN.A.Ş.</t>
  </si>
  <si>
    <t>ATATEKS TEKSTİL İŞLETMELERİ SAN. VE TİC. A.Ş.</t>
  </si>
  <si>
    <t>TUSAŞ MOTOR SANAYİİ A.Ş.</t>
  </si>
  <si>
    <t>BEKSA ÇELİK KORD SAN. VE TİC. A.Ş.</t>
  </si>
  <si>
    <t>KİLİM GRUBU KARTALTEPE MENSUCAT FAB. T.A.Ş.</t>
  </si>
  <si>
    <t>TEKNİK MALZEME SAN. VE TİC. A.Ş.</t>
  </si>
  <si>
    <t>VERTAB TÜTÜN SAAYİ VE TİCARET A.Ş.</t>
  </si>
  <si>
    <t>PURE-COTTON TEKSTİL SANAYİ VE TİCARET A.Ş.</t>
  </si>
  <si>
    <t>ÖRSAN TEKSTİL SANAYİ VE TİCA RET A.Ş.</t>
  </si>
  <si>
    <t>MARSA KRAFT FOODS SABANCI GIDA SAN. VE TİC. A.Ş.</t>
  </si>
  <si>
    <t>ERAK GİYİM SAN. VE TİC. A.Ş.</t>
  </si>
  <si>
    <t>RAST GIDA SAN. VE TİC. A.Ş.</t>
  </si>
  <si>
    <t>AYTAÇ DIŞ TİCARET YATIRIM SAN. A.Ş.</t>
  </si>
  <si>
    <t>EREGE METAL DEMİR ÇELİK SAN. VE TİC. A.Ş.</t>
  </si>
  <si>
    <t>DELLA GIDA SANAYİ VE TİCARET A.Ş.</t>
  </si>
  <si>
    <t>Satış Hasılatı TL
(Net)</t>
  </si>
  <si>
    <t>Brüt Katma Değer TL              (Üretici Fiyatlarıyla)</t>
  </si>
  <si>
    <t>Özkaynak TL</t>
  </si>
  <si>
    <t>Aktif (Varlık) Toplamı
TL</t>
  </si>
  <si>
    <t>SIEMENS SANAYİ VE TİCARET A.Ş.</t>
  </si>
  <si>
    <t>KORDSA SABANCI DUPONT ENDÜSTRİYEL İPLİK VE KORD BEZİ SANAYİ VE TİCARET ANONİM ŞİRKETİ</t>
  </si>
  <si>
    <t>MARSA KRAFT FOODS SABANCI GIDA SANAYİ VE TİC. A.Ş.</t>
  </si>
  <si>
    <t>C.P. STANDART GIDA SANAYİ VE TİCARET ANONİM ŞİRKETİ.</t>
  </si>
  <si>
    <t>YALOVA ELYAF VE İPLİK SAN.VE TİC.A.Ş.</t>
  </si>
  <si>
    <t>LEVİ STRAUSS İSTANBUL KONFEKSİYON SANAYİ VE TİCARET ANONİM ŞİRKETİ.</t>
  </si>
  <si>
    <t>ÖZSOY TARIM SANAYİ VE TİCARET. LTD. ŞTİ.</t>
  </si>
  <si>
    <t>KAV AMBALAJ SANAYİ VE TİCARET ANONİM ŞİRKETİ</t>
  </si>
  <si>
    <t>YAVUZ GIDA SAN. VE TİC. LTD. ŞTİ.</t>
  </si>
  <si>
    <t>İLERİ İPLİK SAN.VE TİC.A.Ş.</t>
  </si>
  <si>
    <t>ORMA-ORMAN MAHSULLERİ SAN. VE TİC. A.Ş.</t>
  </si>
  <si>
    <t>KÖY-TÜR ANKARA TAVUKÇULUK SANAYİ VE TİC. A.Ş.</t>
  </si>
  <si>
    <t>BASF Yapı Kimyasalları San. A.Ş.</t>
  </si>
  <si>
    <t>Cevher Döküm San. A.Ş.</t>
  </si>
  <si>
    <t>Hisar Çelik Döküm San. ve Tic. A.Ş.</t>
  </si>
  <si>
    <t>Esan Eczacıbaşı Endüstriyel Hammaddeler San. ve Tic. A.Ş</t>
  </si>
  <si>
    <t>Ova Un Fabrikası A.Ş.</t>
  </si>
  <si>
    <t>Schott Orim Cam San. ve Tic. A.Ş.</t>
  </si>
  <si>
    <t>Farplas Oto Yedek Parçaları İmalatı İthalatı ve İhracatı A.Ş.</t>
  </si>
  <si>
    <t>Karakaş Hediyelik Eşya Telekominikasyon Kuyumculuk San. ve Tic. A.Ş.</t>
  </si>
  <si>
    <t>İzmir</t>
  </si>
  <si>
    <t>Güney Çelik Hasır ve Demir Mamulleri San. Tic. A.Ş.</t>
  </si>
  <si>
    <t>Ankara Un Sanayii A.Ş.</t>
  </si>
  <si>
    <t>Çağ Çelik Demir ve Çelik Endüstri A.Ş.</t>
  </si>
  <si>
    <t>ERBOSAN Erciyas Boru Sanayii ve Ticaret A.Ş.</t>
  </si>
  <si>
    <t>Işıl Tekstil San. ve Tic. Ltd. Şti.</t>
  </si>
  <si>
    <t>KİBSAŞ Karadeniz İnşaat ve Beton San. ve Tic. A.Ş.</t>
  </si>
  <si>
    <t>Park Elektrik Üretim Madencilik San. ve Tic. A.Ş.</t>
  </si>
  <si>
    <t>BAŞTAŞ Başkent Çimento Sanayii ve Ticaret A.Ş.</t>
  </si>
  <si>
    <t>Erkunt Sanayi A.Ş</t>
  </si>
  <si>
    <t>Onduline Avrasya İnşaat Malzemeleri San. ve Tic. A.Ş.</t>
  </si>
  <si>
    <t>Kılıç Deniz Ürünleri Üretimi İhr. İth. ve Tic. A.Ş.</t>
  </si>
  <si>
    <t>Bodrum</t>
  </si>
  <si>
    <t>Eroğlu Giyim San. ve Tic. A.Ş.</t>
  </si>
  <si>
    <t>Aymar Yağ ve Gıda San. Tic. A.Ş.</t>
  </si>
  <si>
    <t>Syngenta Tarım San. ve Tic. A.Ş.</t>
  </si>
  <si>
    <t>İSTON İstanbul Beton Elemanları ve Hazır Beton Fabrikaları Sanayi ve Ticaret A.Ş.</t>
  </si>
  <si>
    <t>Marmara Un Sanayi A.Ş.</t>
  </si>
  <si>
    <t>Hakan Plastik Boru ve Profil San. Tic. A.Ş.</t>
  </si>
  <si>
    <t>Çukurova İnşaat Mak. San. ve Tic. A.Ş.</t>
  </si>
  <si>
    <t>Umur Basım ve Kırtasiye Sanayi ve Ticaret A.Ş.</t>
  </si>
  <si>
    <t>Hekimoğlu Un Fab. Tic. ve San. A.Ş.</t>
  </si>
  <si>
    <t>Ataç İnşaat ve Sanayi A.Ş.</t>
  </si>
  <si>
    <t>Bahariye Mensucat San. ve Tic. A.Ş.</t>
  </si>
  <si>
    <t>Emek Boru Makina Sanayi ve Ticaret A.Ş.</t>
  </si>
  <si>
    <t>Erna-Maş Makina Tic. ve San. A.Ş.</t>
  </si>
  <si>
    <t>Gürsoy Tarımsal Ürünler Gıda Sanayi ve Ticaret A.Ş.</t>
  </si>
  <si>
    <t>Jotun Boya Sanayi ve Ticaret A.Ş.</t>
  </si>
  <si>
    <t>DOĞAN GAZETECİLİK A.Ş.</t>
  </si>
  <si>
    <t>GÖKHAN TEKSTİL SAN. VE TİC. A.Ş.</t>
  </si>
  <si>
    <t>SUNJÜT SUN'İ JÜT SAN. VE TİC. A.Ş</t>
  </si>
  <si>
    <t>ÇAMLI YEM BESİCİLİK SANAYİ VE TİCARET A.Ş.</t>
  </si>
  <si>
    <t>VENÜS GİYİM SAN. VE TİC. LTD. ŞTİ.</t>
  </si>
  <si>
    <t>PİLSA PLASTİK SANAYİ A.Ş.</t>
  </si>
  <si>
    <t>YONCA-EGE YAĞ SANAYİ VE TİCARET A.Ş.</t>
  </si>
  <si>
    <t>TAMEK GIDA VE KONSANTRE SANAYİİ VE TİCARET A.Ş.</t>
  </si>
  <si>
    <t>GÖKTAŞ YASSI HADDE MAMÜLLERİ SANAYİ VE TİCARET A.Ş.</t>
  </si>
  <si>
    <t>Eczacıbaşı-Zentiva Sağlık Ürünleri San. ve Tic. A.Ş.</t>
  </si>
  <si>
    <t>Naksan Plastik Sanayi ve Ticaret A.Ş.</t>
  </si>
  <si>
    <t>Anadolu Isuzu Otomotiv Sanayi ve Tic. A.Ş.</t>
  </si>
  <si>
    <t>Datateknik Bilgisayar Sistemleri Ticaret ve Sanayi A.Ş.</t>
  </si>
  <si>
    <t>Çınar Boru Profil Sanayi ve Ticaret A.Ş.</t>
  </si>
  <si>
    <t>Kocaer Haddecilik San. ve Tic. A.Ş.</t>
  </si>
  <si>
    <t>Gülsan Sentetik Dokuma Sanayi ve Tic. A.Ş.</t>
  </si>
  <si>
    <t>BEYPİ Beypazarı Tarımsal Üretim Pazarlama San. ve Tic. A.Ş.</t>
  </si>
  <si>
    <t>Bolu</t>
  </si>
  <si>
    <t>Erpiliç Entegre Tavukçuluk Üretim Pazarlama ve Tic. Ltd. Şti.</t>
  </si>
  <si>
    <t>Keskinoğlu Tavukçuluk ve Damızlık İşletmeleri Sanayi Ticaret A.Ş.</t>
  </si>
  <si>
    <t>Akhisar</t>
  </si>
  <si>
    <t>Entek Elektrik Üretimi A.Ş.</t>
  </si>
  <si>
    <t>Advansa Sasa Polyester Sanayi A.Ş.</t>
  </si>
  <si>
    <t>Anadolu Cam Sanayii A.Ş.</t>
  </si>
  <si>
    <t>BAGFAŞ Bandırma Gübre Fabrikaları A.Ş.</t>
  </si>
  <si>
    <t>Eti Bakır A.Ş.</t>
  </si>
  <si>
    <t>İnebolu</t>
  </si>
  <si>
    <t>Demirsan Haddecilik San. ve Tic. A.Ş.</t>
  </si>
  <si>
    <t>Gübre Fabrikaları Türk A.Ş.</t>
  </si>
  <si>
    <t>Autoliv Cankor Otomotiv Emniyet Sistemleri San. ve Tic. A.Ş.</t>
  </si>
  <si>
    <t>ÖZAK TEKSTİL KONFEKSİYON SANAYİ VE TİCARET LTD. ŞTİ.</t>
  </si>
  <si>
    <t>SCHNEİDER ELEKTRİK SANAYİ VE TİCARET A.Ş.</t>
  </si>
  <si>
    <t>YENİ TEKSTİL MENSUCAT FABRİKASI A.Ş.</t>
  </si>
  <si>
    <t>BAK AMBALAJ SAN VE TİC A.Ş.</t>
  </si>
  <si>
    <t>RECKITT BENCKİSER TEMİZLİK MALZEMESİ SANAYİ VE TİCARET ANONOİM ŞİRKETİ</t>
  </si>
  <si>
    <t>SÜTAŞ BURSA VE HAVALİSİ PASTÖRİZE SÜT VE SÜT MAMÜLLERİ GIDA SAN. VE TİC. A.Ş.</t>
  </si>
  <si>
    <t>KORDSA GLOBAL ENDÜSTRİYEL İPLİK VE KORD BEZİ SAN. VE TİC. A.Ş.</t>
  </si>
  <si>
    <t>AKENERJİ ELEKTRİK ÜRETİM A.Ş.</t>
  </si>
  <si>
    <t>GIDASA SABANCI GIDA SAN. VE TİC. A.Ş.</t>
  </si>
  <si>
    <t>ARÇELİK-LG KLİMA SAN. VE TİC. A.Ş.</t>
  </si>
  <si>
    <t>PINAR SÜT MAMÜLLERİ SAN. A.Ş.</t>
  </si>
  <si>
    <t>ADVANSA SASA POLYESTER SANAYİ A.Ş.</t>
  </si>
  <si>
    <t>ASİL ÇELİK SAN. VE TİC. A.Ş.</t>
  </si>
  <si>
    <t>ELBO GAZ MAMÜLLERİ VE KONTROL CİHAZLARI SAN VE TİC. A.Ş.</t>
  </si>
  <si>
    <t>BOSCH SAN. VE TİC. A.Ş.</t>
  </si>
  <si>
    <t>M.K.E MÜHİMMATSAN MÜHİMMAT SA NAYİ VE TİCARET A.Ş. GENEL MÜDÜRLÜĞÜ</t>
  </si>
  <si>
    <t>TURCAS PETROLCÜLÜK A.Ş.</t>
  </si>
  <si>
    <t>MERKEZ ÇELİK SANAYİİ VE TİCARET A.Ş.</t>
  </si>
  <si>
    <t>YİBİTAŞ LAFERGE ORTA ANADOLU ÇİMENTO SAN. VE TİC. A.Ş.</t>
  </si>
  <si>
    <t>TUSAŞ HAVACILIK VE UZAY SANA Yİİ A.Ş.</t>
  </si>
  <si>
    <t>SPIERER TÜTÜN İHRACAT SAN. TİC. A.Ş.</t>
  </si>
  <si>
    <t>SÖNMEZ A.S.F. İPLİK DOK. VE BOYA SAN. A.Ş.</t>
  </si>
  <si>
    <t>STARWOOD ORMAN ÜRÜNLERİ SANA Yİİ A.Ş.</t>
  </si>
  <si>
    <t>UNİVERSAL YAPRAK TÜTÜN SANAYİ VE TİCARET A.Ş.</t>
  </si>
  <si>
    <t>TIRSAN TREYLER SANAYİ TİCARET VE NAKLİYAT A.Ş.</t>
  </si>
  <si>
    <t>SB AKSANTAŞ AKDENİZ SANAYİ VE TİCARET İŞLETMELERİ A.Ş.</t>
  </si>
  <si>
    <t>ETİ GIDA SANAYİ VE TİCARET A.Ş</t>
  </si>
  <si>
    <t>MERLONİ ELETTRODOMESTİCİ BEYAZ EŞYA SANAYİ VE TİCARET A.Ş.</t>
  </si>
  <si>
    <t>SÖKE DEĞİRMENCİLİK TEKSTİL SAN VE TİC. A.Ş.</t>
  </si>
  <si>
    <t>KİPAŞ-K.MARAŞ İPLİK PAMUK TİC. VE SAN. A.Ş.</t>
  </si>
  <si>
    <t>TAM GIDA SANAYİ VE TİCARET A.Ş</t>
  </si>
  <si>
    <t>ÖZDİLEK TEKSTİL SANAYİ İHRACAT İTHALAT PAZARLAMA A.Ş.</t>
  </si>
  <si>
    <t>TRAKYA ÇİMENTO SANAYİİ T.A.Ş.</t>
  </si>
  <si>
    <t>BEYPİ BEYPAZARI TARIMSAL ÜRETİM PAZARLAMA SANAYİ VE TİCARET A.Ş.</t>
  </si>
  <si>
    <t>T.T.K. ÜZÜLMEZ TAŞKÖMÜRÜ İŞLET ME MÜESSESESİ</t>
  </si>
  <si>
    <t>OLTAN GIDA MAD. İHR.VE İTH. TİC. LTD. ŞTİ.</t>
  </si>
  <si>
    <t>ÇUKUROVA İNŞAAT MAKİNALARI SAN VE TİC. A.Ş.</t>
  </si>
  <si>
    <t>ÇİMBETON HAZIRBETON VE PREFAB RİK YAPI ELEMANLARI SAN. VE TİC. A.Ş.</t>
  </si>
  <si>
    <t>EGEPLAST-EGE PLASTİK TİC. VE SAN. A.Ş.</t>
  </si>
  <si>
    <t>ÜNYE ÇİMENTO SANAYİİ VE TİCA RET A.Ş.</t>
  </si>
  <si>
    <t>PETLAS LASTİK SANAYİ VE TİCA RET A.Ş.</t>
  </si>
  <si>
    <t>İMBAT MEŞRUBAT SANAYİ LTD. ŞTİ</t>
  </si>
  <si>
    <t>RAKS ELEKTRİKLİ EV ALETLERİ SAN. VE TİC. A.Ş.</t>
  </si>
  <si>
    <t>DELPHI TEKNİK OTO YAN SAN. LTD ŞTİ.</t>
  </si>
  <si>
    <t>AKSOYLAR TEKSTİL SANAYİ VE TİC A.Ş.</t>
  </si>
  <si>
    <t>PASTAVİLLA KARTAL MAKARNACILIK SAN. VE TİC. A.Ş.</t>
  </si>
  <si>
    <t>ÇELİK HALAT VE TEL SANAYİİ A.Ş .</t>
  </si>
  <si>
    <t>İES-İZMİR ELEKTRONİK SANAYİ VE TİC. A.Ş.</t>
  </si>
  <si>
    <t>ANTBİRLİK ANTALYA PAMUK VE NA RENCİYE TARIM SATIŞ KOOPERATİF LERİ BİRLİĞİ</t>
  </si>
  <si>
    <t>KÜMAŞ-KÜTAHYA MANYEZİT İŞLETME LERİ A.Ş.</t>
  </si>
  <si>
    <t>BAŞTAŞ BAŞKENT ÇİMENTO SANAYİİ VE TİC. A.Ş.</t>
  </si>
  <si>
    <t>BOYASAN TEKSTİL SAN. VE TİC. A.Ş.</t>
  </si>
  <si>
    <t>TİSAN İZMİR DEMİR ÇEKME SAN. VE TİC. A.Ş.</t>
  </si>
  <si>
    <t>SB BURSA MERİNOS YÜNLÜ SANAYİİ İŞLETMESİ</t>
  </si>
  <si>
    <t>ERBOSAN ERCİYAS BORU SANAYİİ VE TİCARET A.Ş.</t>
  </si>
  <si>
    <t>BOTAŞ BORNOVA AMBALAJ SANAYİİ A.Ş.</t>
  </si>
  <si>
    <t>OBA GIDA SANAYİ VE TİCARET A.Ş</t>
  </si>
  <si>
    <t>ÇUMRA KAĞIT SAN.A.Ş.</t>
  </si>
  <si>
    <t>DÖRTEL TEKSTİL ÖRME SANAYİ VE TİCARET A.Ş.</t>
  </si>
  <si>
    <t>ESÇİM ESKİŞEHİR ÇİMENTO FABRİ KASI T.A.Ş.</t>
  </si>
  <si>
    <t>İSTANBUL FRUEHAUF TAŞIT ARAÇLARI SAN.VE TİC.A.Ş.</t>
  </si>
  <si>
    <t>BAYCAN ÇİKLET VE GIDA SAN.A.Ş.</t>
  </si>
  <si>
    <t>BESLEN MAKARNA GIDA SAN. VE TİC. A.Ş.</t>
  </si>
  <si>
    <t>SEKA ÇAYCUMA MÜESSESESİ MÜDÜRLÜĞÜ</t>
  </si>
  <si>
    <t>AE GOETZE İSTANBUL SEGMAN VE GÖMLEK SAN.TİC.A.Ş.</t>
  </si>
  <si>
    <t>ERTAŞ METAL SAN.VE TİC.A.Ş.</t>
  </si>
  <si>
    <t>TAC SANAYİ VE TİCARET A.Ş.</t>
  </si>
  <si>
    <t>BOTAŞ BORNOVA AMBALAJ SANAYİ A.Ş.</t>
  </si>
  <si>
    <t>PERFETTİ GIDA SANAYİ VE TİCARET ANONİM ŞİRKETİ</t>
  </si>
  <si>
    <t>SEDEF GEMİ ENDÜSTRİSİ ANONİM ŞİRKETİ</t>
  </si>
  <si>
    <t>MKE HURDA SANAYİ İŞLETMELERİ VE TİCARET A.Ş.(HURDASAN)</t>
  </si>
  <si>
    <t>BUGÜN YAYINCILIK ANONİM ŞİRKETİ</t>
  </si>
  <si>
    <t>CAM İŞLEME SAN.A.Ş.</t>
  </si>
  <si>
    <t>TTK SINIRLI SORUMLU KOZLU TAŞKÖMÜRÜİŞLETME MÜESSESESİ</t>
  </si>
  <si>
    <t>ERKA BALATA VE OTOMATİV SAN. A.Ş.</t>
  </si>
  <si>
    <t>KARAGÖZOĞLU TÜTÜN SANAYİ VE Tİ CARET A.Ş.</t>
  </si>
  <si>
    <t>ELYAFLI ÇİMENTO SANAYİ VE TİC. A.Ş.</t>
  </si>
  <si>
    <t>BALIKESİR ELEKTROMEKANİK SAN.TES.A.Ş.</t>
  </si>
  <si>
    <t>ŞANLIURFA ÇİMENTO SANAYİİ T.A.Ş</t>
  </si>
  <si>
    <t>YİBİTAŞ LAFARGE ÇİMENTO SAN.VE TİC.A.Ş.</t>
  </si>
  <si>
    <t>BARUTSAN ELMADAĞ BARUT SAN. VE TİC.A.Ş.</t>
  </si>
  <si>
    <t>HALISER-HALIFLEKS HALI VE YER DÖŞEMELERİ SAN. TİC. A.Ş.</t>
  </si>
  <si>
    <t>CORRO-COAT TOZ BOYA SAN.VE TİC.A.Ş.</t>
  </si>
  <si>
    <t>DÖRTEL TEKSTİL ÖRME SANAYİ VE TİCARET A.Ş</t>
  </si>
  <si>
    <t>BEŞLER ET GIDA SAN.VE TİC.A.Ş.</t>
  </si>
  <si>
    <t>Matlı Yem San. ve Tic. A.Ş.</t>
  </si>
  <si>
    <t>T.K.İ. ORTA ANADOLU LİNYİTLERİ İŞLETMESİ MÜESSESESİ</t>
  </si>
  <si>
    <t>DESTEK EV CİHAZLARI SAN.VE TİC A.Ş.</t>
  </si>
  <si>
    <t>SÜMER HOLDİNG A.Ş. BEYKOZ DERİ VE KUNDURA SANAYİİ İŞLETMESİ</t>
  </si>
  <si>
    <t>DİVHAN-MADEN DİVRİĞİ-HEKİMHAN MADENLERİ SAN. VE TİC. A.Ş.</t>
  </si>
  <si>
    <t>SERKO TEKSTİL SAN VE TURİZM TİC. A.Ş.</t>
  </si>
  <si>
    <t>BAYER İLAÇ FABRİKALARI A.Ş.</t>
  </si>
  <si>
    <t>TTK KARADON TAŞKÖMÜRÜ İŞLETME MÜESSESESİ</t>
  </si>
  <si>
    <t>TÜRKİYE DEMİRYOLU MAKİNALARI SANAYİ A.Ş.(TÜDEMSAŞ)</t>
  </si>
  <si>
    <t>ŞA-RA ENERJİ İNŞAAT TİC.VE SAN.A.Ş.</t>
  </si>
  <si>
    <t>ÖR-MA TEKSTİL SANAYİ VE TİCARET ANONİM ŞİRKETİ.</t>
  </si>
  <si>
    <t>PERFETTİ VAN MELLE GIDA SAN VE TİC. A.Ş.</t>
  </si>
  <si>
    <t>COŞKUN ET VE MAMULLERİ SAN.VE TİC.A.Ş.</t>
  </si>
  <si>
    <t>BUZCULAR UN ÇELTİK YAĞ SANAYİ VE TİC.A.Ş.</t>
  </si>
  <si>
    <t>Componenta Dökümcülük Tic. ve San. A.Ş.</t>
  </si>
  <si>
    <t>Mey Alkollü İçkiler San. ve Tic. A.Ş.</t>
  </si>
  <si>
    <t>2003 yılına ait Birinci 500 Büyük Sanayi Kuruluşu Listesi (*)</t>
  </si>
  <si>
    <t>2002 yılına ait Birinci 500 Büyük Sanayi Kuruluşu Listesi (*)</t>
  </si>
  <si>
    <t>2001 yılına ait Birinci 500 Büyük Sanayi Kuruluşu Listesi (*)</t>
  </si>
  <si>
    <t>T.K.İ. MAHDUT MES'ULİYETLİ GARP LİNYİTLERİ İŞLETMESİ MÜESSESESİ</t>
  </si>
  <si>
    <t>THE SHELL COMPANY OF TURKEY LTD.TÜRKİYE ŞUBESİ</t>
  </si>
  <si>
    <t>M.K.E FİŞEKSAN FİŞEK SAN. VE TİC. A.Ş.</t>
  </si>
  <si>
    <t>SÖKTAŞ PAMUK VE TARIM ÜRÜNLERİ Nİ DEĞERLENDİRME TİCARET VE SANAYİ A.Ş.</t>
  </si>
  <si>
    <t>BERDAN TEKSTİL SAN VE TİC A.Ş.</t>
  </si>
  <si>
    <t>T.K.İ SINIRLI SORUMLU GÜNEY EGE LİNYİTLERİ İŞLETMESİ MÜESSESESİ</t>
  </si>
  <si>
    <t>KÜÇÜKBAY YAĞ VE DETERJAN SANA Yİİ A.Ş.</t>
  </si>
  <si>
    <t>COATS TÜRKİYE İPLİK SANAYİ A.Ş.</t>
  </si>
  <si>
    <t>BEKSA ÇELİK KORD SAN VE TİC. A.Ş.</t>
  </si>
  <si>
    <t>ÇELİK HALAT VE TEL SANAYİİ A.Ş</t>
  </si>
  <si>
    <t>DİNARSU İMALAT VE TİC.T.A.Ş.</t>
  </si>
  <si>
    <t>AKBAŞLAR TEKSTİL SAN. VE TİC. A.Ş.</t>
  </si>
  <si>
    <t>SUNJÜT SUN'İ JÜT SAN.VE TİC.A.Ş</t>
  </si>
  <si>
    <t>TÜTÜN LİMİTED ŞİRKETİ</t>
  </si>
  <si>
    <t>SANOFİ-DOĞU İLAÇ A.Ş.</t>
  </si>
  <si>
    <t>EDİP İPLİK SAN.VE TİC.A.Ş.</t>
  </si>
  <si>
    <t>GÜNEY BİRACILIK VE MALT SANAYİİ A.Ş .</t>
  </si>
  <si>
    <t>ETE MENSUCAT SANAYİ VE TİCARET A.Ş.</t>
  </si>
  <si>
    <t>DOYSAN YAĞ SAN.A.Ş.</t>
  </si>
  <si>
    <t>RAKS ELEKTRONİK SANAYİ VE TİC.A.Ş</t>
  </si>
  <si>
    <t>MEDYA PARK YAYINCILIK SAN.A.Ş.</t>
  </si>
  <si>
    <t>EGE YAĞ SANAYİ VE TİCARET A.Ş.</t>
  </si>
  <si>
    <t>ENTAŞ ENTEGRE TAVUKÇULUK SAN. VE TİC.A.Ş.</t>
  </si>
  <si>
    <t>TERMO TEKNİK TİC.VE SAN.A.Ş.</t>
  </si>
  <si>
    <t>HUGO BOSS TEKSTİL SANAYİİ LTD. ŞTİ.</t>
  </si>
  <si>
    <t>VATAN PLASTİK SAN. VE TİC. A.Ş.</t>
  </si>
  <si>
    <t>KOMBASSAN KAĞIT MATBAA GIDA VE TEKSTİL SAN. TİC. A.Ş.</t>
  </si>
  <si>
    <t>EFESAN DEMİR SAN.VE TİC.A.Ş.</t>
  </si>
  <si>
    <t>ERCİYAS ÇELİK BORU SANAYİ A.Ş.</t>
  </si>
  <si>
    <t>SÖKTAŞ TEKSTİL SAN. VE TİC. A.Ş.</t>
  </si>
  <si>
    <t>MB ŞEKER NİŞASTA SAN. VE TİC. A.Ş.</t>
  </si>
  <si>
    <t>ETİ GÜMÜŞ A.Ş.</t>
  </si>
  <si>
    <t>BOSEN ENERJİ ELEKTRİK ÜRETİM A.Ş.</t>
  </si>
  <si>
    <t>TÜPRAG METAL MADENCİLİK SAN. VE TİC. A.Ş.</t>
  </si>
  <si>
    <t>ÇİMBETON HAZIRBETON VE PREFABRİK YAPI ELEMANLARI SAN. VE TİC. A.Ş</t>
  </si>
  <si>
    <t>GÜRSOY TARIMSAL ÜRÜNLER GIDA SAN. VE TİC. A.Ş.</t>
  </si>
  <si>
    <t>AYDINLI HAZIR GİYİM SAN. VE TİC. A.Ş.</t>
  </si>
  <si>
    <t>MODERN KARTON SAN. VE TİC. A.Ş</t>
  </si>
  <si>
    <t>METEKSAN MATBAACILIK VE TEKNİK SAN TİC A.Ş.</t>
  </si>
  <si>
    <t>KAV ORMAN SANAYİİ A.Ş.</t>
  </si>
  <si>
    <t>GÜNKOL GÜNEŞ ENERJİSİ VE KLİMA SAN. A.Ş.</t>
  </si>
  <si>
    <t>SET BETON SANAYİİ VE TİCARET A.Ş.</t>
  </si>
  <si>
    <t>T.T.K. SINIRLI SORUMLU KARADON TAŞKÖMÜRLERİ İŞLET. MÜES.</t>
  </si>
  <si>
    <t>KÜÇÜKER TEKSTİL SAN VE TİC. A.Ş.</t>
  </si>
  <si>
    <t>DELPHI TEKNİK OTO YAN SAN. LTD. ŞTİ.</t>
  </si>
  <si>
    <t>SPİERER TÜTÜN İHR. SANAYİ TİCARET A.Ş.</t>
  </si>
  <si>
    <t>MAKTAŞ MAKARNACILIK VE TİCARET T.A.Ş.</t>
  </si>
  <si>
    <t>ÇEMTAŞ ÇELİK MAKİNA SANAYİ VE TİCARET A.Ş.</t>
  </si>
  <si>
    <t>KÜTAHYA GÜBRE SANAYİİ A.Ş.</t>
  </si>
  <si>
    <t>UNIVERSAL YAPRAK TÜTÜN SANAYİ VE TİCARET A.Ş.</t>
  </si>
  <si>
    <t>İ.E.ULAGAY İLAÇ SANAYİİ TÜRK A.Ş.</t>
  </si>
  <si>
    <t>TÜLOMSAŞ TÜRKİYE LOKOMOTİF VE MOTOR SANAYİİ A.Ş. GEN. MÜD.</t>
  </si>
  <si>
    <t>ÖRTEKS TEKSTİL SANAYİ VE TİCARET LİMİTED ŞİRKETİ.</t>
  </si>
  <si>
    <t>KÜMAŞ KÜTAHYA MANYEZİT İŞL. A.Ş. GEN. MÜD.</t>
  </si>
  <si>
    <t>KAPLAMİN AMBALAJ SAN. VE TİC. A.Ş.</t>
  </si>
  <si>
    <t>TÜRKİYE DEMİR VE ÇELİK İŞLETMELERİ DİVRİĞİ-HEKİMHAN MADENLERİ SANAYİ VE TİCARET A.Ş. GENEL MÜDÜRLÜĞÜ</t>
  </si>
  <si>
    <t>SARAY BİSKÜVİ VE GIDA SAN A.Ş.</t>
  </si>
  <si>
    <t>LAFERGE EKMEL BETON A.Ş.</t>
  </si>
  <si>
    <t>S.B MANİSA PAMUKLU MENSUCAT A.Ş.</t>
  </si>
  <si>
    <t>ÖZDİLEK TEKSTİL SAN. İHR. İTH. VE PAZ. A.Ş.</t>
  </si>
  <si>
    <t>GÜLSAN SENTETİK DOKUMA SANAYİ VE TİCARET A.Ş.</t>
  </si>
  <si>
    <t>BAŞKAN GIDA SAN VE PAZARLAMA LTD. ŞTİ.</t>
  </si>
  <si>
    <t>ERBOSAN ERCİYAS BORU SAN. VE TİC A.Ş.</t>
  </si>
  <si>
    <t>DOĞU İLAÇ FAB.A.Ş.</t>
  </si>
  <si>
    <t>ORMA ORMAN MAHSÜLLERİ İNTEGRE SAN VE TİC A.Ş.</t>
  </si>
  <si>
    <t>MERKEZ ÇELİK SANAYİ VE TİC. A.Ş.</t>
  </si>
  <si>
    <t>SEKA AKSU MÜESSESESİ MÜDÜRLÜĞÜ</t>
  </si>
  <si>
    <t>ABALIOĞLU YEM-SOYA VE TEKSTİL SAN A.Ş.</t>
  </si>
  <si>
    <t>RAKSEV RAKS ELEKTRİKLİ EV AL.SAN.VE TİC.AŞ.</t>
  </si>
  <si>
    <t>SEKA ÇAYCUMA İŞLETME MÜDÜRLÜĞÜ</t>
  </si>
  <si>
    <t>TÜGSAŞ KÜTAHYA GÜBRE SANAYİİ A.Ş GEN. MÜD.</t>
  </si>
  <si>
    <t>TOROS TEKSTİL TURİZM SAN.VE TİC.A.Ş.</t>
  </si>
  <si>
    <t>ORJİN DERİ KONF.SAN.VE TİC.A.Ş</t>
  </si>
  <si>
    <t>İHLAS BİSANLAR BİSİKLET SAN VE TİC. A.Ş.</t>
  </si>
  <si>
    <t>SUNEL TİCARET T.A.Ş.</t>
  </si>
  <si>
    <t>ZORLU BRODE SANAYİ VE TİCARET ANONİM ŞİRKETİ.</t>
  </si>
  <si>
    <t>KALE KİLİT VE KALIP SAN.A.Ş.</t>
  </si>
  <si>
    <t>YÖRSAN GIDA MAMULLERİ SANAYİ VE TİCARET A.Ş.</t>
  </si>
  <si>
    <t>BELDEYAMA MOTORLU VASITALAR SAN.VE TİC.A.Ş</t>
  </si>
  <si>
    <t>EMBOY-YÜNTAŞ TEKSTİL SAN.VE TİC.A.Ş.</t>
  </si>
  <si>
    <t>PLASTEKS BRANDA VE TEKSTİL ÜRÜNLERİ SAN.TİC.LTD.ŞTİ.</t>
  </si>
  <si>
    <t>OBA GIDA SANAYİ VE TİCARET A.Ş.</t>
  </si>
  <si>
    <t>YİBİTAŞ YOZGAT İŞÇİ BİRLİĞİ İNŞAAT MALZ. TİC VE SAN. A.Ş.</t>
  </si>
  <si>
    <t>DENTAŞ OLUKLU MUKAVVA SAN. VE TİC. A.Ş.</t>
  </si>
  <si>
    <t>ALEMDAR KİMYA END.A.Ş.</t>
  </si>
  <si>
    <t>İNSA İSTANBUL NAYLON SAN.A.Ş.</t>
  </si>
  <si>
    <t>İSKENDERUN DEMİR VE ÇELİK FAB. A.Ş.</t>
  </si>
  <si>
    <t>PEG PROFİLO ELEKTRİKLİ GEREÇLER SAN.A.Ş.</t>
  </si>
  <si>
    <t>İÇDAŞ İSTANBUL ÇELİK VE DEMİR İZABE SAN. A.Ş.</t>
  </si>
  <si>
    <t>BOSSA TİCARET VE SANAYİ İŞLETMELERİT.A.Ş.</t>
  </si>
  <si>
    <t>MARSA KRAFT JACOBS SUCHARD SABANCI GIDA SANAYİ VE TİCARET ANONİM ŞİRKETİ.</t>
  </si>
  <si>
    <t>OTO YOL SAN.A.Ş.</t>
  </si>
  <si>
    <t>GÜNEY SANAYİ VE TİCARET İŞLETMELERİA.Ş.</t>
  </si>
  <si>
    <t>EVYAP SABUN-YAĞ,GLİSERİN SAN. VE TİC.A.Ş.</t>
  </si>
  <si>
    <t>KORDSA KORD BEZİ SANAYİ VE. TİCARET .A.Ş.</t>
  </si>
  <si>
    <t>ALCATEL TELETAŞ TELEKOMÜNİKASYON ENDÜSTRİ TİCARET ANONİM ŞİRKETİ.</t>
  </si>
  <si>
    <t>TOROS GÜBRE VE KİMYA ENDÜSTRİSİ A.Ş.</t>
  </si>
  <si>
    <t>MİLGAZ TİCARET VE SANAYİ ANONİM ŞİRKETİ</t>
  </si>
  <si>
    <t>TÜRK SIEMENS KABLO VE ELEKTRİK SAN.A.Ş.</t>
  </si>
  <si>
    <t>GEC ALSTHOM ELEKTRİK A.Ş.</t>
  </si>
  <si>
    <t>İHLAS HOLDİNG ANONİM ŞİRKETİ</t>
  </si>
  <si>
    <t>ÇİMSA ÇİMENTO SANAYİ VE TİCARET A.Ş.</t>
  </si>
  <si>
    <t>TÜRKİYE YAĞ VE MAMULATI A.Ş. HENKEL TURYAĞ</t>
  </si>
  <si>
    <t>FMC-NUROL SAVUNMA SANAYİİ A.Ş</t>
  </si>
  <si>
    <t>ANADOLU GIDA SANAYİİ A,Ş,</t>
  </si>
  <si>
    <t>BENCKİSER TEMİZLİK MALZEMESİ SANAYİ VE TİCARET ANONİM ŞİRKATİ.</t>
  </si>
  <si>
    <t>DUSA ENDÜSTRİYEL İPLİK SANAYİ VE TİCARET ANONİM ŞİRKETİ.</t>
  </si>
  <si>
    <t>ALARKO CARRİER SANAYİ VE TİCARET ANONİM ŞİRKETİ</t>
  </si>
  <si>
    <t>PETLAS LASTİK SANAYİ VE TİCARET A.Ş.</t>
  </si>
  <si>
    <t>ÖZER TEKSTİL SAN. VE TİC. A.Ş.</t>
  </si>
  <si>
    <t>MAKİNA VE KİMYA ENDÜSTRİSİ HURDASAN HURDA İŞLETMELERİ A.Ş. GENEL MÜDÜRLÜĞÜ</t>
  </si>
  <si>
    <t>ANADOLU ÇİMENTOLARI T.A.Ş.</t>
  </si>
  <si>
    <t>ANADOLU BİRACILIK MALT VE GIDA SAN. A.Ş.</t>
  </si>
  <si>
    <t>COŞKUNÖZ METAL FORM MAKİNA END VE TİC. A.Ş.</t>
  </si>
  <si>
    <t>ASAŞ AMBALAJ BASKI SANAYİ VE TİC. A.Ş.</t>
  </si>
  <si>
    <t>CAAN TEKSTİL SAN.VE TİC.A.Ş.</t>
  </si>
  <si>
    <t>YÜNİSAN YÜNLÜ SANAYİ ANONİM ŞİRKETİ.</t>
  </si>
  <si>
    <t>GAMAK MAKİNA SAN.A.Ş.</t>
  </si>
  <si>
    <t>ÖZKAŞIKÇI BULKON GIDA SANAYİ ANONİM ŞİRKETİ</t>
  </si>
  <si>
    <t>ERKUNT SANAYİ ANONİM ŞİRKETİ</t>
  </si>
  <si>
    <t>KARSA BİSKÜVİ GID. SAN. VE TİC LTD. ŞTİ.</t>
  </si>
  <si>
    <t>ÖZSOY TARIM SANAYİ VE TİCARET LTD. ŞTİ.</t>
  </si>
  <si>
    <t>NAKSAN PLASTİK SAN. VE TİCARET A.Ş.</t>
  </si>
  <si>
    <t>HESKİM HES KİMYA SAN. VE TİC. A.Ş.</t>
  </si>
  <si>
    <t>ARCELORMİTTAL AMBALAJ ÇELİĞİ SAN. VE TİC. A.Ş.</t>
  </si>
  <si>
    <t>DOW TÜRKİYE KİMYA SAN. VE TİC. LTD. ŞTİ.</t>
  </si>
  <si>
    <t>BURSA BETON SAN. VE TİC. A.Ş.</t>
  </si>
  <si>
    <t>DURMAZLAR MAKİNA SAN. VE TİC. A.Ş.</t>
  </si>
  <si>
    <t>SCHNEİDER ELEKTRİK SAN. VE TİC. A.Ş</t>
  </si>
  <si>
    <t>LİMAK KURTALAN ÇİMENTO SAN. VE TİC. A.Ş.</t>
  </si>
  <si>
    <t>TELRA ELEKTRONİK SAN. VE TİC. A.Ş.</t>
  </si>
  <si>
    <t>ÇAYIROVA BORU SAN. VE TİC. A.Ş</t>
  </si>
  <si>
    <t>YUDUM GIDA SAN. VE TİC. A.Ş.</t>
  </si>
  <si>
    <t>KOZA ALTIN İŞLETMELERİ A.Ş.</t>
  </si>
  <si>
    <t>ŞIK MAKAS GİYİM SAN. VE TİC. A.Ş.</t>
  </si>
  <si>
    <t>İSTON İSTANBUL BETON ELEMANLARI VE HAZIR BETON FABRİKALARI SAN. VE TİC. A.Ş.</t>
  </si>
  <si>
    <t>AŞKALE ÇİMENTO SANAYİİ T.A.Ş.</t>
  </si>
  <si>
    <t>BAYMAK MAKİNA SAN. VE TİC. A.Ş</t>
  </si>
  <si>
    <t>HAYES LEMMERZ İNCİ JANT SANAYİ A.Ş.</t>
  </si>
  <si>
    <t>MİTAŞ ENERJİ VE MADENİ İNŞAAT İŞLERİ TÜRK A.Ş</t>
  </si>
  <si>
    <t>MMZ ONUR BORU PROFİL ÜRETİM SAN. VE TİC. A.Ş.</t>
  </si>
  <si>
    <t>ASSAN ALÜMİNYUM SAN. VE TİC. A.Ş.</t>
  </si>
  <si>
    <t>SARAY DÖKÜM VE MADENİ AKSAM SAN. A.Ş.</t>
  </si>
  <si>
    <t>HAS ÇELİK VE HALAT SAN. TİC. A.Ş</t>
  </si>
  <si>
    <t>BEYÇELİK GESTAMP KALIP VE OTO YAN SANAYİ PAZ. VE TİC. A.Ş.</t>
  </si>
  <si>
    <t>AKZO NOBEL ENDÜSTRİ VE OTOMOBİL BOYALARI SAN. VE TİC. A.Ş.</t>
  </si>
  <si>
    <t>KALE KİLİT VE KALIP SAN. A.Ş.</t>
  </si>
  <si>
    <t>ÇEBİTAŞ DEMİR ÇELİK ENDÜSTRİSİ A.Ş.</t>
  </si>
  <si>
    <t>OTOYOL SANAYİ A.Ş.</t>
  </si>
  <si>
    <t>ADANA ÇİMENTO SANAYİİ T.A.Ş.</t>
  </si>
  <si>
    <t>MANNESMANN BORU ENDÜSTRİSİ T.A.Ş.</t>
  </si>
  <si>
    <t>DYO BOYA FABRİKALARI SANAYİ VE TİC. A.Ş.</t>
  </si>
  <si>
    <t>MERLONİ ELETTRODOMESTİCİ BEYAZ EŞYA SAN. VE TİC. A.Ş.</t>
  </si>
  <si>
    <t>BATIÇİM BATI ANADOLU ÇİMENTO SANAYİİ A.Ş.</t>
  </si>
  <si>
    <t>ABALIOĞLU YEM-SOYA VE TEKSTİL SAN. A.Ş.</t>
  </si>
  <si>
    <t>BİLİM İLAÇ SANAYİİ VE TİC. A.Ş.</t>
  </si>
  <si>
    <t>MERCEDES-BENZ TÜRK A.Ş.</t>
  </si>
  <si>
    <t>UNILEVER SANAYİ VE TİCARET TÜRK ANONİM ŞİRKETİ.</t>
  </si>
  <si>
    <t>BSH EV ALETLERİ SAN. VE TİC. A.Ş.</t>
  </si>
  <si>
    <t>MİLANGAZ LPG DAĞITIM TİC. VE SAN. A.Ş.</t>
  </si>
  <si>
    <t>PHİLSA PHİLİP MORRİS SABANCI SİGARA VE TÜTÜNCÜLÜK SAN. VE TİC A.Ş.</t>
  </si>
  <si>
    <t>İSO 500 Ortalaması</t>
  </si>
  <si>
    <t>HİDROMEK HİDROLİK VE MEKANİK MAKİNA İMALAT SAN. VE TİC. LTD. ŞTİ.</t>
  </si>
  <si>
    <t>YOLBULAN METAL SANAYİ VE TİCARET A.Ş.</t>
  </si>
  <si>
    <t>SANDOZ İLAÇ SANAYİ VE TİC. A.Ş.</t>
  </si>
  <si>
    <t>DÖRT YILDIZ DEMİR VE ÇELİK ENDÜSTRİSİ TİCARET LTD. ŞTİ.</t>
  </si>
  <si>
    <t>KOCAER HADDECİLİK SAN. VE TİC. LTD. ŞTİ.</t>
  </si>
  <si>
    <t>YUDUM GIDA SANAYİ VE TİCARET A.Ş.</t>
  </si>
  <si>
    <t>SÜPER HOME TEKSTİL SAN. VE TİC. A.Ş</t>
  </si>
  <si>
    <t>KİPAŞ-KAHRAMANMARAŞ İPLİK PAMUK TİC VE SAN. A.Ş.</t>
  </si>
  <si>
    <t>ARSLANTÜRK TARIM ÜRÜNLERİ SANAYİ İHRACAT VE İTHALAT A.Ş.</t>
  </si>
  <si>
    <t>UKİ ULUSLARARASI KONFEKSİYON İMALAT VE TİCARET A.Ş.</t>
  </si>
  <si>
    <t>ÖZDEMİR BORU PROFİL SAN. VE TİC. LTD. ŞTİ.</t>
  </si>
  <si>
    <t>İSTANBUL ELYAF VE İPLİK SAN. TİC. A.Ş.</t>
  </si>
  <si>
    <t>POWERTRAIN MEKANİK SANAYİ VE TİCARET LTD. ŞTİ.</t>
  </si>
  <si>
    <t>BAYCAN ÇİKLET VE GIDA SAN. A.Ş.</t>
  </si>
  <si>
    <t>ULUSOY UN SANAYİ VE TİCARET A.Ş.</t>
  </si>
  <si>
    <t>FİSTAŞ FANTAZİ İPLİK SAN. VE TİC. A.Ş.</t>
  </si>
  <si>
    <t>ÇELİK HALAT VE TEL SANAYİİ A.Ş.</t>
  </si>
  <si>
    <t>GESAN YATIRIM VE TİC. A.Ş.</t>
  </si>
  <si>
    <t>TEAŞ TÜRKİYE ELEKTRİK ÜRETİM İLETİM A.Ş.</t>
  </si>
  <si>
    <t>İSKENDERUN DEMİR VE ÇELİK A.Ş. GENEL MÜDÜRLÜĞÜ</t>
  </si>
  <si>
    <t>HYUNDAI-ASSAN OTOMOTİV SAN. VE TİC. A.Ş.</t>
  </si>
  <si>
    <t>UZEL MAKİNA SAN.A.Ş.</t>
  </si>
  <si>
    <t>TEMSA TERMO MEKANİK SAN. VE TİC. A.Ş.</t>
  </si>
  <si>
    <t>BRİSA BRİDGESTONE SABANCI LASTİK SAN. VE TİC. A.Ş.</t>
  </si>
  <si>
    <t>SÜTAŞ BURSA VE HAVALESİ PASTÖ RİZE SÜT VE SÜT MAMÜLLERİ GIDA SAN. VE TİC. A.Ş.</t>
  </si>
  <si>
    <t>MAKTAŞ MAKARNACILIK VE TİCARET TÜRK ANONİM ŞİRKETİ</t>
  </si>
  <si>
    <t>YATAŞ YATAK VE YORGAN SAN. TİC A.Ş.</t>
  </si>
  <si>
    <t>CİDERSAN CİDER YAĞ VE YEM SAN A.Ş.</t>
  </si>
  <si>
    <t>KARSU TEKSTİL SAN. VE TİC. A.Ş</t>
  </si>
  <si>
    <t>CMS JANT VE MAKİNA SANAYİİ A.Ş.</t>
  </si>
  <si>
    <t>DEVA HOLDİNG A.Ş.</t>
  </si>
  <si>
    <t>GAP GÜNEYDOĞU TEKSTİL SAN. VE TİC A.Ş.</t>
  </si>
  <si>
    <t>AKTEKS AKRİLİK İPLİK SANAYİ VE TİC. A.Ş.</t>
  </si>
  <si>
    <t>BİSKOT BİSKÜVİ GIDA SAN. VE TİC. A.Ş.</t>
  </si>
  <si>
    <t>HEY TEKSTİL SANAYİ TİCARET ANONİM ŞİRKETİ.</t>
  </si>
  <si>
    <t>ECZACIBAŞI-BAXTER HASTANE ÜRÜNLERİ SANAYİ VE TİCARET A.Ş.</t>
  </si>
  <si>
    <t>KESKİNOĞLU TAVUKÇULUK VE DAMIZLIK İŞLETMELERİ SANAYİ TİCARET A.Ş.</t>
  </si>
  <si>
    <t>AUNDE TEKNİK TEKSTİL SAN. VE TİC. A.Ş.</t>
  </si>
  <si>
    <t>BAGFAŞ BANDIRMA GÜBRE FABRİKALARI A.Ş.</t>
  </si>
  <si>
    <t>NURSAN METALURJİ ENDÜSTRİSİ A.Ş.</t>
  </si>
  <si>
    <t>ZORLUTEKS TEKSTİL TİC. VE SAN. A.Ş.</t>
  </si>
  <si>
    <t>PAŞABAHÇE CAM SAN. VE TİC. A.Ş.</t>
  </si>
  <si>
    <t>ÜLKER BİSKÜVİ SANAYİ A.Ş.</t>
  </si>
  <si>
    <t>ETİ GIDA SAN. VE TİC. A.Ş.</t>
  </si>
  <si>
    <t>COMPONENTA DÖKTAŞ DÖKÜMCÜLÜK TİC. VE SAN. A.Ş.</t>
  </si>
  <si>
    <t>SİDER DIŞ TİCARET A.Ş.</t>
  </si>
  <si>
    <t>BİS ENERJİ ELEKTRİK ÜRETİM A.Ş.</t>
  </si>
  <si>
    <t>DEMİRSAN HADDECİLİK SAN.VE TİC A.Ş.</t>
  </si>
  <si>
    <t>ASSAN ÇELİK ÜRÜNLERİ SAN. VE TİC. A.Ş.</t>
  </si>
  <si>
    <t>KİPAŞ MENSUCAT İŞLETMELERİ A.Ş.</t>
  </si>
  <si>
    <t>ŞEKER PİLİÇ VE YEM SAN. TİC. A.Ş.</t>
  </si>
  <si>
    <t>PAMUKKALE KABLO SAN. VE TİC. A.Ş.</t>
  </si>
  <si>
    <t>ÇEMTAŞ ÇELİK MAKİNA SAN. VE TİC. A.Ş.</t>
  </si>
  <si>
    <t>BEMKA EMAYE BOBİN TELİ VE KABLO SAN. TİC. A.Ş.</t>
  </si>
  <si>
    <t>POLİSAN BOYA SAN. VE TİC. A.Ş.</t>
  </si>
  <si>
    <t>SET BETON MADENCİLİK SAN. VE TİC. A.Ş.</t>
  </si>
  <si>
    <t>BOSCH TERMOTEKNİK SAN. VE TİC. A.Ş.</t>
  </si>
  <si>
    <t>İLHANLAR HADDECİLİK BORU PROFİL VE TEKSTİL SANAYİ LTD. ŞTİ.</t>
  </si>
  <si>
    <t>SEKA ÇAYCUMA MÜESSESESİ MÜDÜR LÜĞÜ</t>
  </si>
  <si>
    <t>HESFİBEL FİBER OPTİK VE ELEK TRONİK SAN. VE TİC. A.Ş.</t>
  </si>
  <si>
    <t>BAYRAKLI BOYA VE VERNİK SANA Yİİ A.Ş.</t>
  </si>
  <si>
    <t>S.B. MANİSA PAMUKLU MENSUCAT A.Ş.</t>
  </si>
  <si>
    <t>ZORLU ENERJİ ELEKTRİK ÜRETİMİ OTOPRODÜKTÖR GRUBU A.Ş.</t>
  </si>
  <si>
    <t>OERLİKON KAYNAK ELEKTRODLARI VE SAN. A.Ş.</t>
  </si>
  <si>
    <t>ÖZHEN ENTEGRE TAVUKÇULUK TİCA RET VE SANAYİ A.Ş.</t>
  </si>
  <si>
    <t>PAGMAT PAMUK TEKSTİL GIDA SANA Yİ VE TİCARET A.Ş.</t>
  </si>
  <si>
    <t>ABALIOĞLU TEKSTİL SANAYİ A.Ş.</t>
  </si>
  <si>
    <t>ONSA BİSKÜVİ VE GIDA SANAYİ A.Ş.</t>
  </si>
  <si>
    <t>KÖYTAŞ TEKSTİL SANAYİ VE TİCA RET A.Ş.</t>
  </si>
  <si>
    <t>ÇİNKUR ÇİNKO-KURŞUN METAL SAN. VE TİC. A.Ş.</t>
  </si>
  <si>
    <t>TELKA-RABAK TEL KAPLAMA ENDÜSTRİ VE TİC.A.Ş.</t>
  </si>
  <si>
    <t>ORMA-ORMAN MAHSULLERİ İNTEGRE SAN. VE TİC. A.Ş.</t>
  </si>
  <si>
    <t>SB BEYKOZ DERİ VE KUNDURA SANAYİİ İŞLETMESİ</t>
  </si>
  <si>
    <t>AKTEKS AKRİLİK İPLİK SANAYİ VE TİCARET A.Ş.</t>
  </si>
  <si>
    <t>ATOM KİMYA SAN.VE TİC.A.Ş.</t>
  </si>
  <si>
    <t>TANSAŞ İZMİR BÜYÜKŞEHİR BELEDİ YESİ İÇ VE DIŞ TİCARET A.Ş.</t>
  </si>
  <si>
    <t>HÜRRİYET OFSET MATBAACILIK VE GAZETECİLİK A.Ş.</t>
  </si>
  <si>
    <t>EMBOY-YÜNTAŞ BİRLEŞİK KAMGARN VE STRAYGARN İPLİK İMALCİLİĞİ A.Ş.</t>
  </si>
  <si>
    <t>BORÇELİK ÇELİK SANAYİİ TİCARET A.Ş.</t>
  </si>
  <si>
    <t>KARDEMİR KARABÜK DEMİR ÇELİK SAN. VE TİC. A.Ş.</t>
  </si>
  <si>
    <t>SARKUYSAN ELEKTROLİTİK BAKIR SAN. VE TİC. A.Ş.</t>
  </si>
  <si>
    <t>PARK TERMİK ELEKTRİK SAN.VE TİC.A.Ş</t>
  </si>
  <si>
    <t>İZMİR DEMİR ÇELİK SANAYİ A.Ş.</t>
  </si>
  <si>
    <t>ANADOLU CAM SANAYİİ A.Ş.</t>
  </si>
  <si>
    <t>JTI TÜTÜN ÜRÜNLERİ SANAYİ A.Ş.</t>
  </si>
  <si>
    <t>MAKİNA VE KİMYA ENDÜSTRİSİ KURUMU GENEL MÜDÜRLÜĞÜ</t>
  </si>
  <si>
    <t>EİS ECZACIBAŞI İLAÇ SAN VE TİC A.Ş.</t>
  </si>
  <si>
    <t>TOROS GÜBRE VE KİMYA ENDÜSTRİSİ A.Ş</t>
  </si>
  <si>
    <t>ZORLU LİNEN DOKUMA EMPRİME KONFEKSİYON SANAYİ VE TİCARET ANONİM ŞİRKETİ</t>
  </si>
  <si>
    <t>ASELSAN ELEKTRONİK SANAYİ VE TİCARET A.Ş.</t>
  </si>
  <si>
    <t>SANKO TEKSTİL İŞLETMELERİ SAN.VE TİC. A.Ş.</t>
  </si>
  <si>
    <t>DEĞİRMENCİ TEKSTİL HAVLU VE ÖRME SAN. TİC. LTD. ŞTİ.</t>
  </si>
  <si>
    <t>MUTLU AKÜ VE MALZEMELERİ SAN. A.Ş.</t>
  </si>
  <si>
    <t>MARSHALL BOYA VE VERNİK SANAYİİ A.Ş.</t>
  </si>
  <si>
    <t>ŞAHİNLER MENSUCAT SANAYİ VE TİCARET A.Ş.</t>
  </si>
  <si>
    <t>KIRLANGIÇ GIDA MAD. SAN. VE TİC. A.Ş.</t>
  </si>
  <si>
    <t>HÜR-GÜÇ GAZETECİLİK TİCARET TURİZM VE ORGANİZASYON ANONİM ŞİRKETİ</t>
  </si>
  <si>
    <t>ALTEK Alarko Elektrik Santralları Tesis İşletme ve Tic. A.Ş.</t>
  </si>
  <si>
    <t>Ak Kablo İmalat San. ve Tic. A.Ş.</t>
  </si>
  <si>
    <t>Modern Enerji Elektrik Üretimi Otoprodüktör Grubu A.Ş.</t>
  </si>
  <si>
    <t>Denizli Çimento Sanayii T.A.Ş.</t>
  </si>
  <si>
    <t>Grammer Koltuk Sistemleri Sanayi ve Ticaret A.Ş.</t>
  </si>
  <si>
    <t>Aydınlı Hazır Giyim San. ve Tic. A.Ş.</t>
  </si>
  <si>
    <t>Bıran İplik San. ve Tic. A.Ş.</t>
  </si>
  <si>
    <t>Akbaşlar Tekstil Enerji San. ve Tic. A.Ş.</t>
  </si>
  <si>
    <t>Akın Tekstil A.Ş.</t>
  </si>
  <si>
    <t>Assan Panel Sanayi ve Ticaret A.Ş.</t>
  </si>
  <si>
    <t>Boyteks Tekstil San. ve Tic. A.Ş.</t>
  </si>
  <si>
    <t>ROKETSAN Roket Sanayii ve Tic. A.Ş.</t>
  </si>
  <si>
    <t>Gürteks İplik San. ve Tic. A.Ş.</t>
  </si>
  <si>
    <t>Bafra Eriş Un Yem Gıda San. ve Tic. A.Ş.</t>
  </si>
  <si>
    <t>Bafra</t>
  </si>
  <si>
    <t>Üniteks Gıda Tekstil Sanayi ve Ticaret A.Ş.</t>
  </si>
  <si>
    <t>Tam Gıda Sanayi ve Ticaret A.Ş.</t>
  </si>
  <si>
    <t>Vatan Plastik Sanayi ve Ticaret A.Ş.</t>
  </si>
  <si>
    <t>Alarko Carrier Sanayi ve Ticaret A.Ş.</t>
  </si>
  <si>
    <t>İdeal Gıda San. ve Tic. A.Ş.</t>
  </si>
  <si>
    <t>Hugo Boss Tekstil Sanayii Ltd. Şti.</t>
  </si>
  <si>
    <t>İstanbul Halk Ekmek Un ve Unlu Maddeler Gıda San. ve Tic. A.Ş.</t>
  </si>
  <si>
    <t>Teklas Kauçuk Sanayi ve Tic. A.Ş.</t>
  </si>
  <si>
    <t>Ermetal Otomotiv ve Eşya Sanayi Ticaret A.Ş.</t>
  </si>
  <si>
    <t>Gama Endüstri Tesisleri İmalat ve Montaj A.Ş.</t>
  </si>
  <si>
    <t>S.S. Marmara Zeytin Tarım Satış Kooperatifleri Birliği</t>
  </si>
  <si>
    <t>Camiş Ambalaj San.A.Ş.</t>
  </si>
  <si>
    <t>Edirne Yağ Sanayi ve Ticaret A.Ş.</t>
  </si>
  <si>
    <t>Dentaş Ambalaj ve Kağıt Sanayi A.Ş.</t>
  </si>
  <si>
    <t>Akteks Akrilik İplik Sanayi ve Tic. A.Ş.</t>
  </si>
  <si>
    <t>Fresh Cake Gıda San. ve Tic. A.Ş.</t>
  </si>
  <si>
    <t>Polibak Plastik Film San. ve Tic. A.Ş.</t>
  </si>
  <si>
    <t>ÇUKOBİRLİK ÇUKUROVA PAMUK, YERFISTIĞI VE YAĞLI TOHUMLARI TARIM SATIŞ KOOPERATİFLERİ BİRLİĞİ</t>
  </si>
  <si>
    <t>İhracat ('000 $)</t>
  </si>
  <si>
    <t>Ücretle Çalışan Ortalaması</t>
  </si>
  <si>
    <t>Yeşilyurt Demir Çekme San. ve Tic. Ltd. Şti.</t>
  </si>
  <si>
    <t>Samsun</t>
  </si>
  <si>
    <t>Sıra 
No:(K/Ö)</t>
  </si>
  <si>
    <t>Eti Alüminyum A.Ş.</t>
  </si>
  <si>
    <t>Yeşim Tekstil Sanayi ve Ticaret A.Ş.</t>
  </si>
  <si>
    <t>ASAŞ Alüminyum Sanayi ve Ticaret A. Ş.</t>
  </si>
  <si>
    <t>Yıldız Sunta MDF Orman Ürünleri Sanayi Tesisleri İth. İhr. ve Tic. A.Ş.</t>
  </si>
  <si>
    <t>Adana Çimento Sanayii T.A.Ş.</t>
  </si>
  <si>
    <t>Doğan Gazetecilik A.Ş.</t>
  </si>
  <si>
    <t>Artenius Turkpet Kim. Mad. ve Pet Amb. Mlz. San. A.Ş.</t>
  </si>
  <si>
    <t>CMS Jant ve Makina Sanayii A.Ş.</t>
  </si>
  <si>
    <t>TUSAŞ-Türk Havacılık ve Uzay Sanayii A.Ş.</t>
  </si>
  <si>
    <t>Ümran Çelik Boru Sanayii A.Ş.</t>
  </si>
  <si>
    <t>Biskot Bisküvi Gıda San. ve Tic. A.Ş.</t>
  </si>
  <si>
    <t>Karaman</t>
  </si>
  <si>
    <t>Mutlu Akü ve Malzemeleri San. A.Ş.</t>
  </si>
  <si>
    <t>Turyağ Gıda San. ve Tic. A.Ş.</t>
  </si>
  <si>
    <t>Baştuğ Çelik Sanayi A.Ş.</t>
  </si>
  <si>
    <t>Assan Alüminyum San. ve Tic. A.Ş.</t>
  </si>
  <si>
    <t>Park Teknik Elektrik Madencilik Turizm San. ve Tic. A.Ş.</t>
  </si>
  <si>
    <t>Merinos Halı Sanayi ve Tic. A.Ş.</t>
  </si>
  <si>
    <t>Bossa Ticaret ve Sanayi İşletmeleri T.A.Ş.</t>
  </si>
  <si>
    <t>Korozo Ambalaj San. ve Tic. A.Ş.</t>
  </si>
  <si>
    <t>İlhanlar Haddecilik Boru Profil ve Tekstil San. Ltd. Şti.</t>
  </si>
  <si>
    <t>Aksa Jeneratör San. A.Ş.</t>
  </si>
  <si>
    <t>Schneider Elektrik Sanayi ve Ticaret A.Ş.</t>
  </si>
  <si>
    <t>Pfizer İlaçları Limited Şirketi</t>
  </si>
  <si>
    <t>Önem Gıda San. ve Tic. A.Ş.</t>
  </si>
  <si>
    <t>Set Çimento Sanayi ve Ticaret A.Ş.</t>
  </si>
  <si>
    <t>ECZACIBAŞI SERAMİK SAN.VE TİC. A.Ş. .</t>
  </si>
  <si>
    <t>T.T.K. ÜZÜLMEZ TAŞKÖMÜRÜ İŞLETME MÜESSESESİ</t>
  </si>
  <si>
    <t>ÖZDİLEK TEKSTİL SANAYİ İHR.İTH . PAZ. A.Ş.</t>
  </si>
  <si>
    <t>GÜNKOL GÜNEŞ ENERJİSİ VE KLİMA SAN.A.Ş.</t>
  </si>
  <si>
    <t>İTALTEKS TEKSTİL SANAYİ ANONİM ŞİRKETİ.</t>
  </si>
  <si>
    <t>ESCORT COMPUTER ELEKTRONİK SANAYİ VE TİCARET LİMİTED ŞİRKETİ</t>
  </si>
  <si>
    <t>SEKA DALAMAN İŞLETME MÜDÜRLÜĞÜ</t>
  </si>
  <si>
    <t>MUSTAFA NEVZAT İLAÇ SAN.A.Ş.</t>
  </si>
  <si>
    <t>SEKA AKDENİZ İŞLETME MÜDÜRLÜĞÜ</t>
  </si>
  <si>
    <t>AKSANTAŞ AKDENİZ SANAYİ VE TİCARET İŞLETMELERİ ANONİM ŞİRKETİ</t>
  </si>
  <si>
    <t>ÖZKAN DEMİR ÇELİK SANAYİ A.Ş.</t>
  </si>
  <si>
    <t>PARK TEKSTİL SANAYİ VE TİCARET ANONİM ŞİRKETİ.</t>
  </si>
  <si>
    <t>M.A.N KAMYON VE OTOBÜS SAN.A.Ş</t>
  </si>
  <si>
    <t>Koç Haddecilik Tekstil İnşaat Sanayi ve Ticaret A.Ş.</t>
  </si>
  <si>
    <t>Tire Kutsan Oluklu Mukavva Kutu ve Kağıt Sanayii A.Ş.</t>
  </si>
  <si>
    <t>Tire</t>
  </si>
  <si>
    <t>Polinas Plastik Sanayii ve Ticaret A.Ş.</t>
  </si>
  <si>
    <t>Perfetti Van Melle Gıda San. ve Tic. A.Ş.</t>
  </si>
  <si>
    <t>Yörsan Gıda Mamulleri San. ve Tic. A.Ş.</t>
  </si>
  <si>
    <t>Hayat Kimya Sanayi A.Ş.</t>
  </si>
  <si>
    <t>ABB Elektrik Sanayi A.Ş.</t>
  </si>
  <si>
    <t>Polimer Kauçuk San. ve Paz. A.Ş.</t>
  </si>
  <si>
    <t>Yazaki Otomotiv Yan Sanayi ve Ticaret A.Ş.</t>
  </si>
  <si>
    <t>Akyazı</t>
  </si>
  <si>
    <t>Hema Endüstri A.Ş.</t>
  </si>
  <si>
    <t>İpek Kağıt Sanayi ve Tic. A.Ş.</t>
  </si>
  <si>
    <t>Kardemir Haddecilik San. ve Tic. Ltd. Şti.</t>
  </si>
  <si>
    <t>Menderes Tekstil San. ve Tic. A.Ş.</t>
  </si>
  <si>
    <t>Mobil Oil Türk A.Ş.</t>
  </si>
  <si>
    <t>As Çimento San. ve Tic. A.Ş.</t>
  </si>
  <si>
    <t>Bucak</t>
  </si>
  <si>
    <t>Sedef Gemi İnşaatı A.Ş.</t>
  </si>
  <si>
    <t>İzocam Tic. ve San. A.Ş.</t>
  </si>
  <si>
    <t>Modern Karton San. ve Tic. A.Ş.</t>
  </si>
  <si>
    <t>Süper Film Ambalaj Sanayi ve Ticaret A.Ş.</t>
  </si>
  <si>
    <t>ÇİMENTAŞ İzmir Çimento Fabrikası Türk A.Ş.</t>
  </si>
  <si>
    <t>Bosch Termoteknik San. ve Tic. A.Ş.</t>
  </si>
  <si>
    <t>Manisa</t>
  </si>
  <si>
    <t>Akdeniz Kimya San. ve Tic. A.Ş.</t>
  </si>
  <si>
    <t>İstikbal Mobilya San. ve Tic. A.Ş.</t>
  </si>
  <si>
    <t>Erdemir Madencilik Sanayi ve Ticaret A.Ş.</t>
  </si>
  <si>
    <t>Sivas</t>
  </si>
  <si>
    <t>Sarıtaş Çelik San. ve Tic. A.Ş.</t>
  </si>
  <si>
    <t>Tusaş Motor Sanayii A.Ş.</t>
  </si>
  <si>
    <t>Poyraz Poyraz Fındık Entegre San. ve Tic. A.Ş.</t>
  </si>
  <si>
    <t>Ordu</t>
  </si>
  <si>
    <t>Cimpor Yibitaş Çimento Sanayi ve Ticaret A.Ş.</t>
  </si>
  <si>
    <t>Şölen Çikolata Gıda San. ve Tic. A.Ş.</t>
  </si>
  <si>
    <t>Tamek Gıda ve Konsantre Sanayii ve Ticaret A.Ş.</t>
  </si>
  <si>
    <t>Vitra Karo San. ve Tic. A.Ş.</t>
  </si>
  <si>
    <t>Cargill Tarım ve Gıda Sanayi Ticaret A.Ş.</t>
  </si>
  <si>
    <t>Nobel İlaç Sanayii ve Ticaret A.Ş.</t>
  </si>
  <si>
    <t>Kayarlar Et San. ve Tic. A.Ş.</t>
  </si>
  <si>
    <t>Altınyıldız Mensucat ve Konfeksiyon Fabrikaları A.Ş.</t>
  </si>
  <si>
    <t>Olmuksa International Paper-Sabancı Ambalaj San. ve Tic. A.Ş.</t>
  </si>
  <si>
    <t>Ontex Tüketim Ürünleri San. ve Tic. A.Ş.</t>
  </si>
  <si>
    <t>Arcelormittal Ambalaj Çeliği San. ve Tic. A.Ş.</t>
  </si>
  <si>
    <t>Aşkale Çimento Sanayii T.A.Ş.</t>
  </si>
  <si>
    <t>Erzurum</t>
  </si>
  <si>
    <t>Feza Gazetecilik A.Ş.</t>
  </si>
  <si>
    <t>Mitaş Enerji ve Madeni İnşaat İşleri Türk A.Ş.</t>
  </si>
  <si>
    <t>Sofra Yemek Üretim ve Hizmet A.Ş.</t>
  </si>
  <si>
    <t>Gemlik Gübre Sanayii A.Ş.</t>
  </si>
  <si>
    <t>Gemlik</t>
  </si>
  <si>
    <t>DOĞUŞ TEKSTİL İŞLETMELERİ SAN VE TİC.A.Ş.</t>
  </si>
  <si>
    <t>İES İZMİR ELEKTRONİK SANAYİ VE TİC.A.Ş.</t>
  </si>
  <si>
    <t>PURE COTTON TEKSTİL SAN VE TİC. A.Ş.</t>
  </si>
  <si>
    <t>YASAN YASSI METAL SAN.VE TİC. A.Ş.</t>
  </si>
  <si>
    <t>PASTAVİLLA MAKARNACILIK SANAYİ VE TİCARET A.Ş.</t>
  </si>
  <si>
    <t>GÖKHAN TEKSTIL SAN. VE TIC. A.Ş.</t>
  </si>
  <si>
    <t>BEMSEY GİYİM SANAYİ VE TİCARET ANONİM ŞİRKETİ.</t>
  </si>
  <si>
    <t>ERBOTAŞ EREĞLİ ARIK BORU PROFİL SAN VE TİC. A.Ş.</t>
  </si>
  <si>
    <t>DOSAN KONSERVE SAN.VE TİC.A.Ş.</t>
  </si>
  <si>
    <t>JANTAŞ JANT SANAYİ VE TİCARET A,Ş.</t>
  </si>
  <si>
    <t>ELBA BASINÇLI DÖKÜM SAN. A.Ş.</t>
  </si>
  <si>
    <t>SÜMER HOLDİNG A.Ş.MERİNOS YÜNLÜ SAN. İŞLETMESİ</t>
  </si>
  <si>
    <t>RAKSEV RAKS ELEKTRİKLİ EV AL.SAN.VETİC.AŞ.</t>
  </si>
  <si>
    <t>GÜRSOY TARIMSAL ÜRÜNLER GIDA SANAYİTİCARET A.Ş.</t>
  </si>
  <si>
    <t>KULA MENSUCAT A.Ş.</t>
  </si>
  <si>
    <t>DÜNYA HALI ANONİM ŞİRKETİ.</t>
  </si>
  <si>
    <t>PARSAN MAKİNA PARÇALARI SANAYİ A.Ş.</t>
  </si>
  <si>
    <t>İMATEKS TEKSTİL SAN.VE TİC.A.Ş</t>
  </si>
  <si>
    <t>İHLAS BİSANLAR BİSİKLET SAN VE TİC.A.Ş.</t>
  </si>
  <si>
    <t>TİKVEŞLİ MAKİNA SANAYİ VE TİCARET ANONİM ŞİRKETİ.</t>
  </si>
  <si>
    <t>SÖZER DEMİR ÇELİK İNŞ. PETR. ÜRÜN. SAN. VE TİC. A.Ş.</t>
  </si>
  <si>
    <t>ROKETSAN ROKET SAN. VE TİC. A.Ş.</t>
  </si>
  <si>
    <t>TAM GIDA SAN. VE TİC. A.Ş.</t>
  </si>
  <si>
    <t>ÖRMA TEKSTİL SAN. VE TİC. A.Ş.</t>
  </si>
  <si>
    <t>CROWN BEVCAN TÜRKİYE AMBALAJ SAN. VE TİC. A.Ş.</t>
  </si>
  <si>
    <t>Sıra No
Genel</t>
  </si>
  <si>
    <t>Sıra No
K/Ö</t>
  </si>
  <si>
    <t>Sektör
Kodu</t>
  </si>
  <si>
    <t>Zorluteks Tekstil Ticaret ve Sanayi A.Ş.</t>
  </si>
  <si>
    <t>KALESERAMİK Çanakkale Kalebodur Seramik Sanayi A.Ş.</t>
  </si>
  <si>
    <t>Bilim İlaç Sanayii ve Tic. A.Ş.</t>
  </si>
  <si>
    <t>Gülaylar Uluslararası Kuyumculuk Mücevherat San. ve Tic. A.Ş.</t>
  </si>
  <si>
    <t>HASIRCILAR TEKSTİL KONFEKSİYON İMALAT İHRACAT İTHALAT SANAYİ VE TİCARET ANONİM ŞİRKETİ.</t>
  </si>
  <si>
    <t>İSTANBUL MOTOR PİSTON VE PİM SANAYİ A.Ş.</t>
  </si>
  <si>
    <t>TEZCAN GALVANİZLİ YAPI ELEMAN LARI SAN. TİC. A.Ş.</t>
  </si>
  <si>
    <t>ÇUKUROVA İNŞAAT MAKİNALARI SANAYİ VE TİCARET A.Ş.</t>
  </si>
  <si>
    <t>TÜRKİYE ZİRAİ DONATIM KURUMU GENEL MÜDÜRLÜĞÜ</t>
  </si>
  <si>
    <t>MARMARA KAĞIT VE AMBALAJ SAN VE TİC. A.Ş.</t>
  </si>
  <si>
    <t>ÇAMLICA ALKOLSÜZ İÇKİLER SAN. A.Ş.</t>
  </si>
  <si>
    <t>MİTAŞ MADENİ İNŞAAT İŞLERİ T.A.Ş</t>
  </si>
  <si>
    <t>DEMİRSAN HADDECİLİK SAN.VE TİC A.S.</t>
  </si>
  <si>
    <t>ÇİNKUR ÇİNKO-KURŞUN METAL SAN. A.Ş.</t>
  </si>
  <si>
    <t>ÇBS PRİNTAŞ BASKI MÜREKKEPLERİ VE GEREÇLERİ SAN.A.Ş.</t>
  </si>
  <si>
    <t>ABFAR İLAÇ SAN VE TİC.A.Ş.</t>
  </si>
  <si>
    <t>TRAKYA İPLİK SAN.A.Ş.</t>
  </si>
  <si>
    <t>SAF PLASTİK SAN. VE TİC. A.Ş.</t>
  </si>
  <si>
    <t>DELTA MODA VE TEKSTİL SAN.VE TIC.A.Ş.</t>
  </si>
  <si>
    <t>TEDAŞ TÜRKİYE ELEKTRİK DAĞITIM A.Ş.GENEL MÜDÜRLÜĞÜ</t>
  </si>
  <si>
    <t>TÜTÜN,TÜTÜN MAMULLERİ TUZ VE ALKOL İŞLETMELERİ GENEL MÜDÜR LÜĞÜ (TEKEL)</t>
  </si>
  <si>
    <t>TEAŞ TÜRKİYE ELEKTRİK ÜRETİM İLETİM A.Ş.GENEL MÜDÜRLÜĞÜ</t>
  </si>
  <si>
    <t>EREĞLİ DEMİR VE ÇELİK FAB.T.A. Ş.</t>
  </si>
  <si>
    <t>(İSDEMİR)İSKENDERUN DEMİR VE ÇELİK A.Ş.GENEL MÜDÜRLÜĞÜ</t>
  </si>
  <si>
    <t>SASA SUN'İ VE SENTETİK ELYAF SANAYİ A.Ş.</t>
  </si>
  <si>
    <t>PHILSA PHİLİP MORRİS SABANCI SİGARA VE TÜTÜNCÜLÜK SAN. VE TİC. A.Ş.</t>
  </si>
  <si>
    <t>TÜRKİYE PETROLLERİ A.O.GENEL MÜDÜRLÜĞÜ</t>
  </si>
  <si>
    <t>BOSSA TİCARET VE SANAYİ İŞLETM ELERİ T.A.Ş.</t>
  </si>
  <si>
    <t>BEKOTEKNİK SAN.A.Ş.</t>
  </si>
  <si>
    <t>TARİŞ PAMUK TARIM SATIŞ KOOPER ATİFLERİ BİRLİĞİ</t>
  </si>
  <si>
    <t>ÇAY İŞLETMELERİ GENEL MÜDÜRLÜĞ Ü(ÇAYKUR)</t>
  </si>
  <si>
    <t>MARSA KRAFT JACOBS SUCHARD SABANCI GIDA SAN.VE TİC.A.Ş.</t>
  </si>
  <si>
    <t>TKİ S.S.EGE LİNYİTLERİ İŞLETME Sİ MÜESSESESİ</t>
  </si>
  <si>
    <t>SANKO TEKSTİL SANAYİ VE TİCARE T A.Ş.</t>
  </si>
  <si>
    <t>OTOSAN OTOMOBİL SAN.A.Ş.</t>
  </si>
  <si>
    <t>ETİBANK SEYDİŞEHİR ALÜMİNYUM İŞLETMESİ MÜESSESE MÜDÜRLÜĞÜ</t>
  </si>
  <si>
    <t>METAŞ İZMİR METALURJİ FABRİKAS I T.A.Ş.</t>
  </si>
  <si>
    <t>OSMAN AKÇA TARIM ÜRÜNLERİ İTH. İHR. SAN VE TİC A.Ş.</t>
  </si>
  <si>
    <t>TRAKYA CAM.SAN.A.Ş.</t>
  </si>
  <si>
    <t>ASELSAN ASKERİ ELOKTRONİK SAN. VE TİC. A.Ş.</t>
  </si>
  <si>
    <t>PETROL OFİSİ A.Ş. (POAŞ) GENEL MÜDÜRLÜĞÜ</t>
  </si>
  <si>
    <t>İGSAŞ-İSTANBUL GÜBRE SANAYİİ A .Ş.</t>
  </si>
  <si>
    <t>AK ÇİMENTO TİC.A.Ş.</t>
  </si>
  <si>
    <t>TEKSKO GİYİM SANAYİ VE TİCARET A.Ş.</t>
  </si>
  <si>
    <t>TÜRK TRAKTÖR VE ZİRAAT MAKİNEL ERİ A.Ş.</t>
  </si>
  <si>
    <t>SÖNMEZ ASF İPLİK DOKUMA VE BOY A SANAYİ A.Ş.</t>
  </si>
  <si>
    <t>ÇUKOBİRLİK ÇUKUROVA PAM.YERFIS TIĞI VE YAĞLI TOH.TARIM SATIŞ KOOP.BİRLİĞİ</t>
  </si>
  <si>
    <t>ETİBANK KIRKA BORAKS İŞLETMESİ MÜESSESE MÜD.</t>
  </si>
  <si>
    <t>T.K.İ.MAHDUT MES'ULİYETLİ GARP LİNYİTLERİ İŞLETMESİ MÜESSESES İ</t>
  </si>
  <si>
    <t>GÜBRETAŞ GÜBRE FAB.T.A.Ş.</t>
  </si>
  <si>
    <t>S.S. Tariş Pamuk ve Yağlı Tohumlar Tarım Satış Kooperatifleri Birliği</t>
  </si>
  <si>
    <t>Şık Makas Giyim San. ve Tic. A.Ş.</t>
  </si>
  <si>
    <t>Enpay Endüstriyel Pazarlama ve Yatırım A.Ş.</t>
  </si>
  <si>
    <t>Ege Profil Tic. ve San. A.Ş.</t>
  </si>
  <si>
    <t>Hey Tekstil San. ve Tic. A.Ş.</t>
  </si>
  <si>
    <t>Gemak Gemi İnşaat San. ve Tic. A.Ş.</t>
  </si>
  <si>
    <t>Aytaç Gıda Yatırım San. ve Tic. A.Ş.</t>
  </si>
  <si>
    <t>Çankırı</t>
  </si>
  <si>
    <t>Türkiye Lokomotif ve Motor Sanayii A.Ş. (TÜLOMSAŞ)</t>
  </si>
  <si>
    <t>HİDROMEK Hidrolik ve Mekanik Makina İmalat San. ve Tic. Ltd. Şti.</t>
  </si>
  <si>
    <t>Beyteks Tekstil San. ve Tic. A.Ş.</t>
  </si>
  <si>
    <t>Alcatel Lucent Teletaş Telekomünikasyon A.Ş.</t>
  </si>
  <si>
    <t>Erak Giyim San. ve Tic. A.Ş.</t>
  </si>
  <si>
    <t>Biofarma İlaç Sanayi ve Ticaret A.Ş.</t>
  </si>
  <si>
    <t>Nortel Networks Netaş Telekomünikasyon A.Ş.</t>
  </si>
  <si>
    <t>Kale Kilit ve Kalıp San. A.Ş.</t>
  </si>
  <si>
    <t>Has Çelik ve Halat San. Tic. A.Ş.</t>
  </si>
  <si>
    <t>TERSAN Tersanecilik Taşımacılık San. ve Tic. A.Ş.</t>
  </si>
  <si>
    <t>Dow Türkiye Kimya Sanayi ve Ticaret Ltd. Şti.</t>
  </si>
  <si>
    <t>Konya Çimento Sanayii A.Ş.</t>
  </si>
  <si>
    <t>DYO VE SADOLİN SENTETİK SELÜLOZİK BOYA VE VERNİK FABRİKALARI A.Ş.</t>
  </si>
  <si>
    <t>BAYER İLAÇ FABRİKALARI ANONİM ŞİRKETİ.</t>
  </si>
  <si>
    <t>TARİŞ ÜZÜM TARIM SATIŞ KOOPERATİFLE Rİ BİRLİĞİ</t>
  </si>
  <si>
    <t>CAM ELYAF SAN.A.Ş.</t>
  </si>
  <si>
    <t>MOGAZ PETROL GAZLARI ANONİM ŞİRKETİ.</t>
  </si>
  <si>
    <t>BAYRAKLI BOYA VE VERNİK SANAYİ A.Ş.</t>
  </si>
  <si>
    <t>SEKA İZMİT SELÜLOZ VE KAĞIT SANAYİİ MÜESSESESİ MÜDÜRLÜĞÜ</t>
  </si>
  <si>
    <t>TANSAŞ İZMİR BÜYÜKŞEHİR BEL. İÇ VE DIŞ TİC. A.Ş.</t>
  </si>
  <si>
    <t>PROGIDA TARIM ÜRÜNLERİ SANAYİ VE TİCARET ANONİM ŞİRKETİ.</t>
  </si>
  <si>
    <t>DİVRİĞİ-HEKİMHAN MADENLERİ SAN. VE TİC. A.Ş.</t>
  </si>
  <si>
    <t>PHİLSA PHİLİP MORRİS SABANCI SİGARA VE TÜTÜNCÜLÜK SANAYİ VE TİCARET ANONİM ŞİRKETİ.</t>
  </si>
  <si>
    <t>AREVA T&amp;D ENERJİ ENDÜSTRİSİ A.Ş.</t>
  </si>
  <si>
    <t>GIDASA SABANCI GIDA SANAYİ VE TİC. A.Ş.</t>
  </si>
  <si>
    <t>ZORLU LİNEN DOKUMA EMPRİME KONFEKSİYON SAN. VE TİC. A.Ş.</t>
  </si>
  <si>
    <t>ASSAN ÇELİK ÜRÜNLERİ SANAYİ VE TİCARET A.Ş.</t>
  </si>
  <si>
    <t>HAYAT TEMİZLİK VE SAĞLIK ÜRÜNLERİ SAN. VE TİC.A.Ş.</t>
  </si>
  <si>
    <t>SAKOSA SABANCI ENDÜSTRİYEL İPLİK VE KORDBEZİ SAN. VE TİC. A.Ş.</t>
  </si>
  <si>
    <t>ÇAK TEKSTİL SAN. VE TİC. A.Ş.</t>
  </si>
  <si>
    <t>KERİM ÇELİK MAMULLERİ İMALAT VE TİCARET A.Ş.</t>
  </si>
  <si>
    <t>YATAŞ YATAK VE YORGAN SAN. TİC. A.Ş</t>
  </si>
  <si>
    <t>ALARKO CARRIER SANAYİ VE TİCARET ANONİM ŞİRKETİ</t>
  </si>
  <si>
    <t>EDİRNE YAĞ SANAYİ VE TİCARET A.Ş.</t>
  </si>
  <si>
    <t>ARSAN TEKSTİL TİC. VE SAN. A.Ş.</t>
  </si>
  <si>
    <t>UÇAK SERVİSİ A.Ş.</t>
  </si>
  <si>
    <t>COATS TÜRKİYE İPLİK SANAYİİ A.Ş.</t>
  </si>
  <si>
    <t>BİRKO BİRLEŞİK KOYUNLULULAR MENSUCAT TİC. VE SAN. A.Ş.</t>
  </si>
  <si>
    <t>YÜNSA YÜNLÜ SANAYİ VE TİCARET A.Ş.</t>
  </si>
  <si>
    <t>ASSAN HYUNDAI ÇELİK ÜRÜNLERİ SANAYİ VE TİCARET A.Ş.</t>
  </si>
  <si>
    <t>SARAY HALI A.Ş.</t>
  </si>
  <si>
    <t>PAK TAVUK GIDA SAN. VE TİC. A.Ş</t>
  </si>
  <si>
    <t>AKSU İPLİK DOKUMA VE BOYA APRE FAB. T.A.Ş.</t>
  </si>
  <si>
    <t>TÜGSAŞ SAMSUN GÜBRE SAN.A.Ş.GENEL MÜDÜRLÜĞÜ</t>
  </si>
  <si>
    <t>ASAŞ ALÜMİNYUM SANAYİ VE TİCARET ANONİM ŞİRKETİ.</t>
  </si>
  <si>
    <t>TAKANICHI OTOMOTİV İÇ DÖŞEME PARÇALARI SAN. VE TİC. A.Ş.</t>
  </si>
  <si>
    <t>TAM GIDA SANAYİ VE TİCARET A.Ş.</t>
  </si>
  <si>
    <t>ÇAMSAN AĞAÇ SAN. VE TİC. A.Ş.</t>
  </si>
  <si>
    <t>EMTAMİTAŞ ENERJİ VE MADENİ İNŞAAT İŞLERİ T.A.Ş</t>
  </si>
  <si>
    <t>KALE OTO RADYATÖR SAN. VE TİC. A.Ş.</t>
  </si>
  <si>
    <t>DEMİSAŞ DÖKÜM EMAYE MAMULLERİ SAN. A.Ş.</t>
  </si>
  <si>
    <t>Şeker Piliç ve Yem Sanayi Ticaret A.Ş.</t>
  </si>
  <si>
    <t>Teknik Malzeme Tic. ve San. A.Ş.</t>
  </si>
  <si>
    <t>Özer Metal Sanayi A.Ş.</t>
  </si>
  <si>
    <t>Sarar Giyim Tekstil San. ve Tic. A.Ş.</t>
  </si>
  <si>
    <t>Kahramanmaraş</t>
  </si>
  <si>
    <t>ÇEMTAŞ Çelik Makina San. ve Tic. A.Ş.</t>
  </si>
  <si>
    <t>PİLSA Plastik Sanayi A.Ş.</t>
  </si>
  <si>
    <t>Baymak Makina Sanayi ve Ticaret A.Ş.</t>
  </si>
  <si>
    <t>İlhan Demir Çelik ve Boru Profil Endüstrisi A.Ş.</t>
  </si>
  <si>
    <t>Denizli</t>
  </si>
  <si>
    <t>Nursan Çelik Sanayi ve Haddecilik A.Ş.</t>
  </si>
  <si>
    <t>Dörtyol</t>
  </si>
  <si>
    <t>Borusan Mannesmann Boru Sanayi ve Ticaret A.Ş.</t>
  </si>
  <si>
    <t>Vestel Beyaz Eşya Sanayi ve Ticaret A.Ş.</t>
  </si>
  <si>
    <t>Hyundai Assan Otomotiv San. ve Tic. A.Ş.</t>
  </si>
  <si>
    <t>Bosch Sanayi ve Ticaret A.Ş.</t>
  </si>
  <si>
    <t>Bursa</t>
  </si>
  <si>
    <t>Yazıcı Demir Çelik Sanayi ve Turizm Ticaret A.Ş.</t>
  </si>
  <si>
    <t>KARDEMİR Karabük Demir Çelik San. ve Tic. A.Ş.</t>
  </si>
  <si>
    <t>Karabük</t>
  </si>
  <si>
    <t>Grundig Elektronik A.Ş.</t>
  </si>
  <si>
    <t>Ekinciler Demir ve Çelik San. A.Ş.</t>
  </si>
  <si>
    <t>Honda Türkiye A.Ş.</t>
  </si>
  <si>
    <t>Toros Tarım San. ve Tic. A.Ş.</t>
  </si>
  <si>
    <t>Fırat Plastik Kauçuk San. ve Tic. A.Ş.</t>
  </si>
  <si>
    <t>Koç Haddecilik Tekstil İnşaat San. ve Tic. A.Ş.</t>
  </si>
  <si>
    <t>Yavuz Gıda San. ve Tic. Ltd. Şti.</t>
  </si>
  <si>
    <t>Dow Türkiye Kimya San. ve Tic. Ltd. Şti.</t>
  </si>
  <si>
    <t>CVS Makina İnşaat San. ve Tic. A.Ş.</t>
  </si>
  <si>
    <t>Atmaca Elektronik San. ve Tic. Ltd. Şti.</t>
  </si>
  <si>
    <t>Dinarsu İmalat ve Ticaret T.A.Ş.</t>
  </si>
  <si>
    <t>Traçim Çimento San. ve Tic. A.Ş.</t>
  </si>
  <si>
    <t>Gümüşdoğa Su Ürünleri Üretim İhr. ve İth. A.Ş.</t>
  </si>
  <si>
    <t>Milas</t>
  </si>
  <si>
    <t>Ege Endüstri ve Ticaret A.Ş.</t>
  </si>
  <si>
    <t>Roma Plastik San. ve Tic. A.Ş.</t>
  </si>
  <si>
    <t>Penti Çorap San. ve Tic. A.Ş.</t>
  </si>
  <si>
    <t>2011 yılına ait Birinci 500 Büyük Sanayi Kuruluşu Listesi (*)</t>
  </si>
  <si>
    <t>Kuruluş Adı (**)</t>
  </si>
  <si>
    <t>Eti Maden İşletmeleri Genel Müdürlüğü</t>
  </si>
  <si>
    <t>Siemens Sanayi ve Ticaret A.Ş.</t>
  </si>
  <si>
    <t>BAYMAK MAKİNA SANAYİ VE TİCARET A.Ş.</t>
  </si>
  <si>
    <t>TARİŞ ZEYTİN VE ZEYTİNYAĞI TARIM SATIŞ KOOPERATİFLERİ BİRLİĞİ</t>
  </si>
  <si>
    <t>POLİTRADE KİMYA TİCARET A.Ş.</t>
  </si>
  <si>
    <t>ALCATEL KABLO ENDÜSTRİ VE TİCARET ANONİM ŞİRKETİ</t>
  </si>
  <si>
    <t>ÖZTEK GİYİM SAN.VE TİC.A.Ş.</t>
  </si>
  <si>
    <t>STFA ENERJİ TELEKOMÜNİKASYON SAN. VE TİC. A.Ş</t>
  </si>
  <si>
    <t>ÖZHEN ENTEGRE TAVUKÇULUK TİC. SAN. A.Ş.</t>
  </si>
  <si>
    <t>BAŞER KİMYA SAN. VE TİC. A.Ş.</t>
  </si>
  <si>
    <t>AMYLUM NİŞASTA SANAYİ VE TİCARET A.Ş.</t>
  </si>
  <si>
    <t>PAKSOY TİC.VE SAN.A.Ş.</t>
  </si>
  <si>
    <t>ASİL ÇELİK SAN.VE TİC A.Ş.</t>
  </si>
  <si>
    <t>CEVHER MAKİNA SANAYİİ A.Ş.</t>
  </si>
  <si>
    <t>ÖZKAŞIKÇI BULKON GIDA SAN. A.Ş.</t>
  </si>
  <si>
    <t>PINAR YEM SANAYİ VE PAZARLAMA A.Ş.</t>
  </si>
  <si>
    <t>BEYTEKS KONFEKSİYON İMALAT İHRACAT VE TİC.A.Ş.</t>
  </si>
  <si>
    <t>ÇBS BOYA-KİMYA SAN.VE TİC.A.Ş.</t>
  </si>
  <si>
    <t>LAFARGE EKMEL BETON A.Ş.</t>
  </si>
  <si>
    <t xml:space="preserve">  -</t>
  </si>
  <si>
    <t>İskenderun Demir ve Çelik A.Ş.</t>
  </si>
  <si>
    <t>Bayer Türk Kimya Sanayi Ltd. Şti.</t>
  </si>
  <si>
    <t>Pakpen Plastik Boru ve Yapı Elemanları San. Tic. A.Ş.</t>
  </si>
  <si>
    <t>Mey Alkollü İçkiler Sanayii ve Ticaret A.Ş.</t>
  </si>
  <si>
    <t>Matesa Tekstil Sanayi ve Ticaret A.Ş.</t>
  </si>
  <si>
    <t>Mar Tüketim Maddeleri İhracat İthalat San. ve Tic. A.Ş.</t>
  </si>
  <si>
    <t>RMK Marine Gemi Yapım Sanayi ve Deniz Taşımacılığı İşletmesi A.Ş.</t>
  </si>
  <si>
    <t>Natura Gıda Sanayi ve Ticaret A.Ş.</t>
  </si>
  <si>
    <t>TKİ SS GÜNEY EGE LİNYİTLERİ İŞ LETMESİ MÜESSESESİ</t>
  </si>
  <si>
    <t>PINAR ENTEGRE ET VE YEM SANAYİ A.Ş.</t>
  </si>
  <si>
    <t>PEKEL TEKNİK SANAYİ VE TİCARET A.Ş.</t>
  </si>
  <si>
    <t>SÖNMEZ ASF İPLİK DOKUMA VE BO- YA SAN.A.Ş.</t>
  </si>
  <si>
    <t>OSMAN AKÇA TARIM ÜRÜNLERİ İTHA LAT-İHRACAT SAN. VE TİC. A.Ş.</t>
  </si>
  <si>
    <t>ÇUKUROVA SANAYİ İŞLETMELERİ TAŞ.</t>
  </si>
  <si>
    <t>SAMSUN GÜBRE SAN. A.Ş GEN.MÜD.</t>
  </si>
  <si>
    <t>SEKA İZMİT SELÜLOZ VE KAĞIT SANAYİ MÜESSESESİ</t>
  </si>
  <si>
    <t>İSKO TEKSTİL SAN. VE TİC. A.Ş.</t>
  </si>
  <si>
    <t>SÖNMEZ FİLAMENT İPLİK VE ELYAF SAN. A.Ş.</t>
  </si>
  <si>
    <t>HONTEL KABLO SAN.VE TİC.A.Ş.</t>
  </si>
  <si>
    <t>KARADENİZ BAKIR İŞLETMELERİ A.Ş</t>
  </si>
  <si>
    <t>POLİSAN KİMYA SANAYİ ANONİM ŞİRKETİ</t>
  </si>
  <si>
    <t>T.K.İ AFŞİN ELBİSTAN LİNYİTLE Rİ İŞL. MÜES. MÜD.</t>
  </si>
  <si>
    <t>ETİBANK KIRKA BORAKS İŞLT. MÜES.MÜDÜRLÜĞÜ</t>
  </si>
  <si>
    <t>GÖLTAŞ-GÖLLER BÖLGESİ ÇİMENTO SAN. VE TİC.A.Ş.</t>
  </si>
  <si>
    <t>PAKSOY TİCARET VE SAN. A.Ş.</t>
  </si>
  <si>
    <t>TUSAŞ HAVACILIK VE UZAY SANAYİ A.Ş.</t>
  </si>
  <si>
    <t>S.B.AKSANTAŞ AKDENİZ SAN. TİC.İŞL.A.Ş.</t>
  </si>
  <si>
    <t>İES-İZMİR ELEKTRONİK SANAYİ VE TİCARET A.Ş</t>
  </si>
  <si>
    <t>BİRLEŞİK ALMAN İLAÇ FABRİKALARI T.A.Ş.</t>
  </si>
  <si>
    <t>BİRKO BİRLEŞİK KOYUNLULAR MENS.TİC.SAN.A.Ş.</t>
  </si>
  <si>
    <t>YEM SANAYİİ VE TİC. A.Ş.GENEL MÜDÜRLÜĞÜ</t>
  </si>
  <si>
    <t>TÜRKİYE LOKOMOTİF VE MOTOR SANAYİİ A.Ş.</t>
  </si>
  <si>
    <t>AROMA BURSA MEYVE SULARI VE GI DA SAN A.Ş.</t>
  </si>
  <si>
    <t>ÜSTÜNÇELİK MALZEME İMALAT VE MONTAJ SAN. A.Ş.</t>
  </si>
  <si>
    <t>ARCELOR AMBALAJ ÇELİĞİ SANAYİ VE TİCARET A.Ş.</t>
  </si>
  <si>
    <t>THE SHELL COMPANY OF TURKEY LTD. TÜRKİYE ŞUBESİ</t>
  </si>
  <si>
    <t>İES-İZMİR ELEKTRONİK SAN.VE TİC. A.Ş.</t>
  </si>
  <si>
    <t>ETA ELEKTRİK TELEKOMİNİKASYON TAAHHÜT TİCARET SANAYİ ANONİM ŞİRKETİ.</t>
  </si>
  <si>
    <t>OZANTEKS TEKSTİL SAN.VE TİC. A .Ş.</t>
  </si>
  <si>
    <t>MARMARA ZEYTİN TARIM SATIŞ KOOPERATİFLERİ BİRLİĞİ (MARMARABİRLİK)</t>
  </si>
  <si>
    <t>ANTİLOP DERİ SANAYİ VE TİCARET A.Ş.</t>
  </si>
  <si>
    <t>ÇORUM ÇİMENTO SANAYİİ T.A.Ş GENEL MÜDÜRLÜĞÜ</t>
  </si>
  <si>
    <t>BASF-SÜMERBANK TÜRK KİMYA SAN. A.Ş.</t>
  </si>
  <si>
    <t>TALYA TEKSTİL ENDÜSTRİSİ LİMİTED ŞİRKETİ.</t>
  </si>
  <si>
    <t>GLAXO SAĞLIK ÜRÜNLERİ SAN.VE TİC.A.Ş.</t>
  </si>
  <si>
    <t>KALE KALIP MAKİNA VE KALIP SAN A.Ş.</t>
  </si>
  <si>
    <t>EMEK YAĞ SANAYİİ A.Ş.</t>
  </si>
  <si>
    <t>MAKİNA TAKIM ENDÜSTRİSİ A.Ş.</t>
  </si>
  <si>
    <t>GİMSAN GEDİZ İPLİK VE MENSUCAT SANAYİİ A.Ş.</t>
  </si>
  <si>
    <t>AKTEKS AKRİLİK İPLİK SAN VE Tİ C A.Ş.</t>
  </si>
  <si>
    <t>ÖRAY TEKSTİL SAN VE TİC A.Ş.</t>
  </si>
  <si>
    <t>HAZNEDAR ATEŞ TUĞLA SAN.A.Ş.</t>
  </si>
  <si>
    <t>M.K.E.K PİRİNÇSAN A.Ş.</t>
  </si>
  <si>
    <t>TTK KOZLU TAŞKÖMÜRÜ İŞLETME MÜ ESSESESİ</t>
  </si>
  <si>
    <t>DÖRTEL TEKSTİL ÖRME SANAYİ VE TİC. A.Ş.</t>
  </si>
  <si>
    <t>KARADENİZ ÖRME SANAYİ VE DIŞ TİCARET ANONİM ŞİRKETİ.</t>
  </si>
  <si>
    <t>BALSU GIDA SANAYİİ ANONİM ŞİRKETİ.</t>
  </si>
  <si>
    <t>TOPKAPI İPLİK SANAYİ VE TİCARET.A.Ş.</t>
  </si>
  <si>
    <t>TÜRKİYE ELEKTRİK KURUMU</t>
  </si>
  <si>
    <t>TÜTÜN,TÜTÜN MAMULLERİ TUZ VE ALKOL İŞLETMELERİ GENEL MÜD. (TEKEL)</t>
  </si>
  <si>
    <t>M.K.E MAKİNA KİMYA ENDÜSTRİ KU RUMU GENEL MÜDÜRLÜĞÜ</t>
  </si>
  <si>
    <t>İSDEMİR T.D.Ç.İ.GNL.MÜD.İSKEN DERUN DEMİR VE ÇELİK FABRİKALA RI MÜESSESESİ MÜDÜRLÜĞÜ</t>
  </si>
  <si>
    <t>T.P.A.O. TÜRKİYE PETROLLERİ ANONİM ORTAKLIĞI GENEL MÜDÜRLÜĞÜ</t>
  </si>
  <si>
    <t>BMC SANAYİ VE TİCARET A.Ş</t>
  </si>
  <si>
    <t>ET VE BALIK ÜRÜNLERİ A.Ş</t>
  </si>
  <si>
    <t>EKİNCİLER DEMİR VE ÇELİK SAN.A .Ş.</t>
  </si>
  <si>
    <t>PHILSA PHILIP MORRİS SABANCI SİGARA VE TÜTÜNCÜLÜK SAN. VE TİC. A.Ş.</t>
  </si>
  <si>
    <t>TKİ S.S.EGE LİNYİTLERİ İŞLETME Sİ MÜESSESESİ MÜD.</t>
  </si>
  <si>
    <t>GENERAL M0T0RS TÜRKİYE LTD. ŞTİ.</t>
  </si>
  <si>
    <t>ÇUKOBİRLİK GENEL MÜDÜRLÜĞÜ</t>
  </si>
  <si>
    <t>TÜRK TRAKTÖR VE ZİRAAT MAK.A.Ş</t>
  </si>
  <si>
    <t>MARSA KRAFT GENERAL FOODS SABA NCI GIDA SANAYİ VE TİC. A.Ş.</t>
  </si>
  <si>
    <t>TÜRK TELEKOMÜNİKASYON A.Ş. TÜRK TELEKOM İSTANBUL FABRİKA MÜDÜRLÜĞÜ</t>
  </si>
  <si>
    <t>KESKİNKILIÇ GIDA SAN. VE TİC.A.Ş.</t>
  </si>
  <si>
    <t>BARIŞ GIDA VE YAĞ SAN. TAR.ÜR.TÜK. MALZ. PAZ.TİC.LTD.ŞTİ.</t>
  </si>
  <si>
    <t>ÜNSA AMBALAJ SAN VE TİC. A.Ş.</t>
  </si>
  <si>
    <t>OPEL TÜRKİYE LTD. ŞTİ.</t>
  </si>
  <si>
    <t>ANATEKS ANADOLU TEKSTİL FABRİKALARI A.Ş.</t>
  </si>
  <si>
    <t>ÜNAL TARIM ÜRÜNLERİ İHRACAT VE SAN. A.Ş.</t>
  </si>
  <si>
    <t>TELERKO KABLO VE PLASTİK SANAYİ ANONİM ŞİRKETİ.</t>
  </si>
  <si>
    <t>DÖRTEL TEKSTİL ÖRME SAN.VE TİC.A.Ş.</t>
  </si>
  <si>
    <t>AYDINLI DERİ KONFEKSİYON SAN. VE TİC. A.Ş.</t>
  </si>
  <si>
    <t>KALEKALIP MAKİNA VE KALIP SANAYİİ A.Ş.</t>
  </si>
  <si>
    <t>DENİMKO TEKSTİL, KONFEKSİYON VE EKOLOJİK TARIM ÜRÜNLERİ SAN. VE TİC. A.Ş.</t>
  </si>
  <si>
    <t>İTALTEKS EKSPO GRUP TEKSTİL SAN. A.Ş.</t>
  </si>
  <si>
    <t>SASA SUN'İ VE SENTETİK ELYAF SANAYİİ A.Ş.</t>
  </si>
  <si>
    <t>ÜLKER GIDA SAN.VE TİC.A.Ş.</t>
  </si>
  <si>
    <t>SİMKO TİCARET VE SAN.A.Ş.</t>
  </si>
  <si>
    <t>NOVARTİS SAĞLIK GIDA VE TARIM ÜRÜNLERİ SAN.VE TİC.A.Ş.</t>
  </si>
  <si>
    <t>PINAR SÜT MAMÜLLERİ SANAYİ A.Ş.</t>
  </si>
  <si>
    <t>EGE PROFİL TİC. VE SAN. A.Ş.</t>
  </si>
  <si>
    <t>LAY TEKSTİL GIDA SAN. VE TİC. A.Ş.</t>
  </si>
  <si>
    <t>TOPRAK MAHSULLERİ OFİSİ GENEL MÜDÜRLÜĞÜ AFYON ALKALOİD İŞLETME MÜDÜRLÜĞÜ</t>
  </si>
  <si>
    <t>ELİF PLASTİK AMBALAJ SANAYİ VE TİCARET ANONİM ŞİRKETİ.</t>
  </si>
  <si>
    <t>SÖNMEZ A.S.F İPLİK DOKUMA VE BOYA SANAYİİ A.Ş.</t>
  </si>
  <si>
    <t>HEKİMOĞLU UN FAB. TİC. VE SAN. A.Ş.</t>
  </si>
  <si>
    <t>BAHA ESAT TEKAND KÜTAHYA ŞEKER FABRİKASI A.Ş.</t>
  </si>
  <si>
    <t>DİVERSEY KİMYA SANAYİ VE TİCARET A.Ş.</t>
  </si>
  <si>
    <t>AKDENİZ KİMYA SAN. VE TİC. A.Ş.</t>
  </si>
  <si>
    <t>EGEPLAST EGE PLASTİK TİCARET VE SANAYİ A.Ş.</t>
  </si>
  <si>
    <t>EGE GÜBRE SANAYİİ A.Ş.</t>
  </si>
  <si>
    <t>FEZA GAZETECİLİK A.Ş.</t>
  </si>
  <si>
    <t>OVA UN FABRİKASI A.Ş.</t>
  </si>
  <si>
    <t>VİKİNG KAĞIT VE SELÜLOZ A.Ş.</t>
  </si>
  <si>
    <t>BAYMİNA ENERJİ A.Ş.</t>
  </si>
  <si>
    <t>PENGUEN GIDA SANAYİ A.Ş.</t>
  </si>
  <si>
    <t>POLYLEN SENTETİK İPLİK SANAYİİ A.Ş.</t>
  </si>
  <si>
    <t>İPAŞ İPLİK SAN. VE İHRACAT A.Ş</t>
  </si>
  <si>
    <t>SCHOTT ORİM CAM SAN. VE TİC. A.Ş.</t>
  </si>
  <si>
    <t>ADEKA İLAÇ VE KİMYASAL ÜRÜNLER SAN. VE TİC. A.Ş.</t>
  </si>
  <si>
    <t>BATISÖKE SÖKE ÇİMENTO SAN. T.A.Ş.</t>
  </si>
  <si>
    <t>GÜNEY SANAYİ VE TİCARET İŞLET MELERİ A.Ş.</t>
  </si>
  <si>
    <t>EKİNCİLER DEMİR VE ÇELİK SANAYİ A.Ş.</t>
  </si>
  <si>
    <t>KARDEMİR KARABÜK DEMİR ÇELİK SANAYİ VE TİCARET A.Ş.</t>
  </si>
  <si>
    <t>KORDSA KORD BEZİ SANAYİ VE TİCARET .A.Ş.</t>
  </si>
  <si>
    <t>TARİŞ PAMUK TARIM SATIŞ KOOPE RATİFLERİ BİRLİĞİ</t>
  </si>
  <si>
    <t>DELPHI PACKARD ELEKTRİK SİSTEM LERİ LTD. ŞTİ.</t>
  </si>
  <si>
    <t>TKİ GARP LİNYİTLERİ İŞLETMESİ BÖLGE MÜDÜRLÜĞÜ</t>
  </si>
  <si>
    <t>İGSAŞ-İSTANBUL GÜBRE SANAYİİ A.Ş.</t>
  </si>
  <si>
    <t>OTOYOL SAN. A.Ş.</t>
  </si>
  <si>
    <t>KIRKLARELİ CAM SAN.A.Ş.</t>
  </si>
  <si>
    <t>FRUKO TAMEK MEYVA SULARI SAN. A.Ş.</t>
  </si>
  <si>
    <t>ORTA ANADOLU TİCARET VE SANAYİ İŞLETMESİ T.A.Ş.</t>
  </si>
  <si>
    <t>KONEKTAŞ KONSANTRE SAN.VE TİC. A.Ş.</t>
  </si>
  <si>
    <t>TÜRK SIEMENS KABLO VE ELEKTRİK SANAYİİ A.Ş.</t>
  </si>
  <si>
    <t>PINAR SÜT MAMULLERİ SANAYİİ A.Ş.</t>
  </si>
  <si>
    <t>YAZICI DEMİR ÇELİK SAN. VE TİC . A.Ş.</t>
  </si>
  <si>
    <t>RAKS ELEKTRONİK SANAYİ VE TİCA RET A.Ş.</t>
  </si>
  <si>
    <t>ET VE BALIK ÜRÜNLERİ A.Ş. GENEL MÜDÜRLÜĞÜ</t>
  </si>
  <si>
    <t>ÇUKOBİRLİK ÇUKUROVA PAMUK,YER FISTIĞI VE YAĞLI TOHUMLAR TARIM SATIŞ KOOPERATİFLERİ BİRLİĞİ</t>
  </si>
  <si>
    <t>MİLGAZ TİCARET VE SANAYİ A.Ş.</t>
  </si>
  <si>
    <t>EGE BİRACILIK VE MALT SANAYİİ A.Ş.</t>
  </si>
  <si>
    <t>EGEMETAL DEMİR ÇELİK SAN. VE TİC. A.Ş.</t>
  </si>
  <si>
    <t>TÜRKİYE YAĞ VE MAMULATI A.Ş. HENKEL-TURYAĞ</t>
  </si>
  <si>
    <t>OSMAN AKÇA TARIM ÜRÜNLERİ İTHALAT-İHRACAT SAN VE TİC. A.Ş.</t>
  </si>
  <si>
    <t>BATIÇİM BATI ANADOLU ÇİMENTO SAN. A.Ş.</t>
  </si>
  <si>
    <t>ÇİMSA ÇİMENTO SANAYİ VE TİCA RET A.Ş.</t>
  </si>
  <si>
    <t>KORTEKS MENSUCAT SANAYİ VE Tİ CARET A.Ş.</t>
  </si>
  <si>
    <t>BİSAŞ BURSA İPLİK SANAYİİ A.Ş.</t>
  </si>
  <si>
    <t>AEG ETİ ELEKTRİK ENDÜSTRİSİ A.Ş.</t>
  </si>
  <si>
    <t>PINAR ENTEGRE ET VE YEM SANAYİİ A.Ş.</t>
  </si>
  <si>
    <t>CİBA GEIGY İLAÇ VE KİMYA ÜRÜNLERİ SANAYİ VE TİCARET A.Ş.</t>
  </si>
  <si>
    <t>ETİBANK EMET KOLEMANİT İŞL. MÜESSESESİ MÜDÜRLÜĞÜ</t>
  </si>
  <si>
    <t>SİFAŞ SENTETİK İPLİK FABRİKALA RI A.Ş.</t>
  </si>
  <si>
    <t>TÜRK HOECHST SAN.VE TİC.A.Ş.</t>
  </si>
  <si>
    <t>ER-BAKIR ELEKTROLİTİK BAKIR MA MULLERİ A.Ş.</t>
  </si>
  <si>
    <t>GÜMÜŞSUYU HALI SAN.VE TİC.A.Ş.</t>
  </si>
  <si>
    <t>MENSA MENSUCAT SANAYİ VE TİCA RET A.Ş.</t>
  </si>
  <si>
    <t>TÜGSAŞ SAMSUN GÜBRE SANAYİİ A.Ş. GENEL MÜDÜRLÜĞÜ</t>
  </si>
  <si>
    <t>BEYYEM BEYPAZARI YEM SAN. VE TİC. A.Ş.</t>
  </si>
  <si>
    <t>NERGİS TEKSTİL SAN. VE TİC. A.Ş.</t>
  </si>
  <si>
    <t>SARAR GİYİM TEKSTİL SAN. VE TİC. A.Ş.</t>
  </si>
  <si>
    <t>BAYRAKTARLAR MOTORLU VASITALAR TİC.VE SAN.A.Ş.</t>
  </si>
  <si>
    <t>SELKASAN KAĞIT VE PAKETLEME MALZEMELERİ İML.SAN.VE TİC A.Ş.</t>
  </si>
  <si>
    <t>BOTAŞ BORNOVA TENEKE VE AMBALAJ SAN. A.Ş.</t>
  </si>
  <si>
    <t>ÖZKOYUNCU DEMİR MADENİ LTD.ŞTİ</t>
  </si>
  <si>
    <t>BAYDEMİRLER TEKSTİL SANAYİ VE TİCARET ANONİM ŞİRKETİ.</t>
  </si>
  <si>
    <t>ÖZTAY TEKSTİL KONFEKSİYON SANAYİ VE PAZARLAMA ANONİM ŞİRKETİ.</t>
  </si>
  <si>
    <t>NUH TİCARET VE SANAYİ A.Ş.</t>
  </si>
  <si>
    <t>MED UNİON CONTAINERS A.Ş.</t>
  </si>
  <si>
    <t>KÜÇÜKÇALIK DOKUMA TEKSTİL SAN. VE TİC. A.Ş.</t>
  </si>
  <si>
    <t>ÖZYILMAZ FINDIK TİC. SAN. LTD. ŞTİ.</t>
  </si>
  <si>
    <t>KLAS YAĞ VE GIDA SAN. TAR. ÜR. VE TÜK.MAL. PAZ. TİC. LTD. ŞTİ.</t>
  </si>
  <si>
    <t>YAKUPOĞLU TİCARET ABDİL VEDAT YAKUPOĞLU</t>
  </si>
  <si>
    <t>EKSUN GIDA TARIM SAN. VE TİC. A.Ş.</t>
  </si>
  <si>
    <t>KAR-DEMİR HADDECİLİK SAN.VE TİC. LTD. ŞTİ.</t>
  </si>
  <si>
    <t>SFA SOĞUTMA SANAYİ İÇ VE DIŞ TİC. A.Ş.</t>
  </si>
  <si>
    <t>PNS PENDİK NİŞASTA SANAYİ ANONİM ŞİRKETİ</t>
  </si>
  <si>
    <t>NABAY TEKSTİL SANAYİ VE TİC. A.Ş.</t>
  </si>
  <si>
    <t>UZEL OTOMOTİV SİSTEMLERİ A.Ş.</t>
  </si>
  <si>
    <t>SARDUNYA HAZIR YEMEK ÜRETİM VE HİZMET A.Ş.</t>
  </si>
  <si>
    <t>ATİKLER TARIM ÜRÜNLERİ SAN. VE TİC. LTD. ŞTİ.</t>
  </si>
  <si>
    <t>GÜNEY MENSUCAT SAN. VE TİC. A.Ş.</t>
  </si>
  <si>
    <t>SÜMERBANK MANİSA PAMUKLU MENSUCAT A.Ş.GENEL MÜDÜRLÜĞÜ</t>
  </si>
  <si>
    <t>ÖNENTAŞ GIDA SANAYİ A.Ş.</t>
  </si>
  <si>
    <t>KORTEKS MENSUCAT SANAYİ VE TİC . A.Ş.</t>
  </si>
  <si>
    <t>İLSAN İLAÇ VE HAMMADDELERİ SAN .A.Ş.</t>
  </si>
  <si>
    <t>BOSCH FREN SİSTEMLERİ SAN. VE TİC. A.Ş.</t>
  </si>
  <si>
    <t>BUZCULAR UN ÇELTİK YAĞ SAN. VE TİC. A.Ş.</t>
  </si>
  <si>
    <t>ALPPLAS PLASTİK ÜRÜNLERİ SANAYİ VE TİCARET ANONİM ŞİRKETİ.</t>
  </si>
  <si>
    <t>GÖL İPLİK ŞEREMET TEKSTİL SANAYİ VE TİCARET A.Ş.</t>
  </si>
  <si>
    <t>Üretimden 
Satışlar (Net) 
(Milyon TL)</t>
  </si>
  <si>
    <t>(Milyon TL)</t>
  </si>
  <si>
    <t>VESTEL ELEKTRONİK SAN VE TİC A.Ş.</t>
  </si>
  <si>
    <t>TEKEL TÜTÜN,TÜTÜN MAMULLERİ,TUZ VE ALKOL İŞLETMELERİ GENEL MÜDÜRLÜĞÜ</t>
  </si>
  <si>
    <t>ÇUKUROVA ELEKTRİK A.Ş.</t>
  </si>
  <si>
    <t>ASSAN DEMİR VE SAÇ SAN.A.Ş.</t>
  </si>
  <si>
    <t>ALSTOM ELEKTRİK ENDÜSTRİSİ A.Ş.</t>
  </si>
  <si>
    <t>CP STANDART GIDA SANAYİ VE TİCARET ANONİM ŞİRKETİ.</t>
  </si>
  <si>
    <t>İLSAN İLAÇ VE HAMMADDELERİ SAN. A.Ş.</t>
  </si>
  <si>
    <t>NETAŞ NORTHERN ELECTRİC TELEKOMÜNİKASYON A.Ş.</t>
  </si>
  <si>
    <t>PETROL OFİSİ A.Ş. GENEL MÜDÜRLÜĞÜ</t>
  </si>
  <si>
    <t>VOLKSWAGEN ELEKTRİK SİSTEMLERİ A.Ş.</t>
  </si>
  <si>
    <t>GÜNEY POLGAT TEKSTİL SAN. VE TİC. A.Ş.</t>
  </si>
  <si>
    <t>FEDERAL-MOĞUL SAPANCA SEGMAN VE GÖMLEK ÜRETİM TESİSLERİ A.Ş.</t>
  </si>
  <si>
    <t>AUTOLİV-CANKOR OTOMOTİV EMNİYET SİSTEMLERİ SAN. VE TİC. A.Ş.</t>
  </si>
  <si>
    <t>HEY TEKSTİL SANAYİ VE TİCARET ANONİM ŞİRKETİ.</t>
  </si>
  <si>
    <t>DOĞUŞ TEKSTİL İŞLETMELERİ SAN VE TİC. A.Ş.</t>
  </si>
  <si>
    <t>SÖKTAŞ PAMUK VE TARIM ÜRÜNLERİNİ DEĞERLENDİRME TİC. VE SAN. A.Ş.</t>
  </si>
  <si>
    <t>STANDART PROFİL OTOMOTİV SAN. VE TİC. A.Ş.</t>
  </si>
  <si>
    <t>ENTEK ELEKTRİK ÜRETİMİ OTOPRODÜKTÖR GRUBU A.Ş.</t>
  </si>
  <si>
    <t>MARET MARMARA BESİCİLİK VE ET SAN. VE TİC. A.Ş.</t>
  </si>
  <si>
    <t>DESA DERİ SAN.VE TİC.A.Ş.</t>
  </si>
  <si>
    <t>ÇETİNKAYA MENSUCAT SANAYİ VE TİCARET ANONİM ŞİRKETİ.</t>
  </si>
  <si>
    <t>SÜMER HOLDİNG A.Ş. GENEL MÜDÜRLÜĞÜ</t>
  </si>
  <si>
    <t>KEPEZ ELEKTRİK T.A.Ş.</t>
  </si>
  <si>
    <t>HESFİBEL FİBER OPTİK VE ELEKTRONİK SAN. VE TİC. A.Ş.</t>
  </si>
  <si>
    <t>MİLLİYET GAZETECİLİK A.Ş.</t>
  </si>
  <si>
    <t>KÜÇÜKER TEKSTİL SAN VE TİC A.Ş.</t>
  </si>
  <si>
    <t>T.T.L. Tütün Sanayi ve Dış Ticaret A.Ş.</t>
  </si>
  <si>
    <t>Harput Tekstil Sanayi ve Ticaret Ltd. Şti.</t>
  </si>
  <si>
    <t>Şimşek Bisküvi ve Gıda Sanayi A.Ş.</t>
  </si>
  <si>
    <t>ORTALAMA</t>
  </si>
  <si>
    <t>Üretimden Satışlar TL (Net)</t>
  </si>
  <si>
    <t>İlgili Firma Verileri</t>
  </si>
  <si>
    <t>Sakarya</t>
  </si>
  <si>
    <t>PHILSA Philip Morris Sabancı Sigara ve Tütün. San. ve Tic. A.Ş.</t>
  </si>
  <si>
    <t>Toros Tarım San. ve Tic. A.Ş</t>
  </si>
  <si>
    <t>C.P. Standart Gıda Sanayi ve Ticaret A.Ş..</t>
  </si>
  <si>
    <t>S.S. Trakya Yağlı Tohumlar Tarım Satış Koop. Birliği</t>
  </si>
  <si>
    <t>SÜTAŞ Süt Ürünleri A.Ş</t>
  </si>
  <si>
    <t>Soma Elektrik Üretim ve Ticaret A.Ş.</t>
  </si>
  <si>
    <t>Tusaş - Türk Havacılık ve Uzay Sanayii A.Ş.</t>
  </si>
  <si>
    <t>BEYPİ Beypazarı Tarımsal Üretim Paz. San. ve Tic. A.Ş.</t>
  </si>
  <si>
    <t>Park Termik Elektrik San.Ve Tic.A.Ş</t>
  </si>
  <si>
    <t>Dünya Uluslararası Mücevherat ve Kuyumculuk San.ve Tic.A.Ş.</t>
  </si>
  <si>
    <t>Yeşilyurt Demir Çelik End. ve Liman İşl. Ltd. Şti.</t>
  </si>
  <si>
    <t>OTOKAR Otomotiv ve Savunma San. A.Ş</t>
  </si>
  <si>
    <t>Naksan Plastik ve Enerji San.Ve Tic.A.Ş.</t>
  </si>
  <si>
    <t>Autoliv Cankor Otomotiv Emniyet Sist. San. ve Tic. A.Ş.</t>
  </si>
  <si>
    <t>Novartis Sağlık Gıda ve Tarım Ürün. San. ve Tic. A.Ş.</t>
  </si>
  <si>
    <t>SİDEMİR Sivas Demir Çelik İşlt. A.Ş.</t>
  </si>
  <si>
    <t>Pfizer İlaçları Limited Şirketi.</t>
  </si>
  <si>
    <t>Yıldız Sunta MDF Orman Ürün. San. Tesis. İth. İhr. ve Tic. A.Ş.</t>
  </si>
  <si>
    <t>Zentiva Sağlık Ürünleri Sanayi ve Ticaret A.Ş.</t>
  </si>
  <si>
    <t>Mondi Tire Kutsan Kağıt ve Ambalaj Sanayi A.Ş.</t>
  </si>
  <si>
    <t>ASAŞ Alüminyum Sanayi ve Ticaret A.Ş.</t>
  </si>
  <si>
    <t>Artenius Turkpet Kim. Mad.ve Pet Amb. Mlz. San. A.Ş.</t>
  </si>
  <si>
    <t>Oltan Fındık San. ve Tic. Ltd. Şti</t>
  </si>
  <si>
    <t>Doğa Organik Gıda ve Tarım Ür. Ürt. ve Tic. İth. İhr. A.Ş</t>
  </si>
  <si>
    <t>Tat Metal Boru Profil ve Tekstil San. Tic. Ltd.Şti.</t>
  </si>
  <si>
    <t>Componenta Dökümcülük Ticaret ve Sanayi A.Ş.</t>
  </si>
  <si>
    <t>Olmuksa International Paper-Sabancı Amb. San. ve Tic. A.Ş.</t>
  </si>
  <si>
    <t>Tiryaki Agro Gıda San.Tic.A.Ş.</t>
  </si>
  <si>
    <t>Et ve Balık Kurumu Genel Müdürlüğü</t>
  </si>
  <si>
    <t>CVS Makina İnşaat Sanayi ve Ticaret Ltd. Şti.</t>
  </si>
  <si>
    <t>GAP Güneydoğu Tekstil San. ve Tic A.Ş.</t>
  </si>
  <si>
    <t>Beyçelik Gestamp Kalıp ve Oto Yan San. Paz. ve Tic. A.Ş.</t>
  </si>
  <si>
    <t>Kardemir Haddecilik San.Ve Tic. Ltd. Şti.</t>
  </si>
  <si>
    <t>FNSS Savunma Sistemleri A.Ş</t>
  </si>
  <si>
    <t>Demirer Kablo Tesisleri San.Ve Tic. A.Ş.</t>
  </si>
  <si>
    <t>ENPAY Endüstriyel Pazarlama ve Yatırım A.Ş.</t>
  </si>
  <si>
    <t>Türkiye Demiryolu Mak. San. A.Ş. Gen. Müd. (TÜDEMSAŞ)</t>
  </si>
  <si>
    <t>Unipro Gıda Sanayi ve Ticaret A.Ş</t>
  </si>
  <si>
    <t>KESKİNOĞLU DAMIZLIK İŞL. SAN. VE TİC. A.Ş.</t>
  </si>
  <si>
    <t>İ.E.ULAGAY İLAÇ SANAYİİ TÜRK ANONİM ŞİRKETİ.</t>
  </si>
  <si>
    <t>ÇAMLI BESİCİLİK HAYVANCILIĞI GELİŞTİRME SAN. VE TİC. A.Ş.</t>
  </si>
  <si>
    <t>İHLAS EV ALETLERİ İMALAT SAN. TİC. A.Ş.</t>
  </si>
  <si>
    <t>PAGMAT-PAMUK TEKSTİL GIDA SANAYİ VE TİCARET A.Ş.</t>
  </si>
  <si>
    <t>ÖZKAN DEMİR ÇELİK SAN.A.Ş.</t>
  </si>
  <si>
    <t>KÜRÜM DEMİR OTOMOTİV GIDA TEKSTİL ELEKTRONİK PETROL VE DANIŞMANLIK SAN. DIŞ. TİC. A.Ş.</t>
  </si>
  <si>
    <t>ÇAĞLAR PLASTİK SAN. A.Ş.</t>
  </si>
  <si>
    <t>MAKİMSAN ASFALT TAAHHÜT İNŞAAT SAN. VE TİC. A.Ş.</t>
  </si>
  <si>
    <t>SÜNTAŞ SÜNGER VE YATAK SAN. TİC. A.Ş.</t>
  </si>
  <si>
    <t>İŞBİR ELEKTRİK SANAYİİ A.Ş.</t>
  </si>
  <si>
    <t>TEKSTİPLİK SAN.VE TİC.A.Ş.</t>
  </si>
  <si>
    <t>SÜPER FİLM SANAYİ VE TİCARET A.Ş.</t>
  </si>
  <si>
    <t>ÇİMKO ÇİMENTO SANAYİ VE TİCARET A.Ş.</t>
  </si>
  <si>
    <t>SEVİL BORU PROFİL SAN VE TİC. A.Ş.</t>
  </si>
  <si>
    <t>GAZ ALETLERİ A.Ş</t>
  </si>
  <si>
    <t>BAŞER TEKSTİL SAN. VE TİC. A.Ş.</t>
  </si>
  <si>
    <t>T.T.K SINIRLI SORUMLU KARADON TAŞKÖMÜRÜ İŞLETME MÜESSESESİ</t>
  </si>
  <si>
    <t>ÇBS BOYA-KİMYA SANAYİİ VE TİC.A.Ş.</t>
  </si>
  <si>
    <t>SANOFİ DOĞU İLAÇ A.Ş.</t>
  </si>
  <si>
    <t>SERFİL İPLİK VE KUMAŞ FABRİKALARI A.Ş.</t>
  </si>
  <si>
    <t>MİTAŞ MADENİ İNŞAAT İŞLERİ T.A.Ş.</t>
  </si>
  <si>
    <t>ATLAS HALICILIK İŞLETMESİ A.Ş.</t>
  </si>
  <si>
    <t>DİNARSU İMALAT VE TİC. T.A.Ş.</t>
  </si>
  <si>
    <t>HESFİBEL FİBER OPTİK VE ELEKTRONİK SAN VE TİC. A.Ş.</t>
  </si>
  <si>
    <t>ORMA-ORMAN MAHSULLERİ İNTEGRE SAN. VE TİC.A.Ş.</t>
  </si>
  <si>
    <t>ÇAK TEKSTİL SAN.VE TİC.A.Ş.</t>
  </si>
  <si>
    <t>BURSA BETON SAN. VE TIC.A.Ş.</t>
  </si>
  <si>
    <t>NOBEL İLAÇ SAN.VE TİC.A.Ş.</t>
  </si>
  <si>
    <t>YILDIZ SUNTA MDF ORMAN ÜRÜNLERİ SANAYİ TESİSLERİ VE TİCARET A.Ş.</t>
  </si>
  <si>
    <t>BİRLİK GALVANİZ SAC SAN. VE TİC.A.Ş.</t>
  </si>
  <si>
    <t>İZMİR BASMA FABRİKASI A.Ş.</t>
  </si>
  <si>
    <t>ABALIOĞLU TEKSTİL SAN A.Ş.</t>
  </si>
  <si>
    <t>SİMGE YAYINCILIK VE DAĞITIM A.Ş.</t>
  </si>
  <si>
    <t>OCAKGAZ TİC VE SAN.A.Ş.</t>
  </si>
  <si>
    <t>TÜRK TELEKOM A.Ş. FABRİKA MÜDÜRLÜĞÜ</t>
  </si>
  <si>
    <t>CİDERSAN CİDER YAĞ VE YEM SAN. TİCARET A.Ş.</t>
  </si>
  <si>
    <t>MAKTAŞ MAKARNACILIK VE TİC. T.A.Ş.</t>
  </si>
  <si>
    <t>SAMUR HALILARI SANAYİ VE TİCARET A.Ş.</t>
  </si>
  <si>
    <t>İSTANBUL ÇORAP SAN.A.Ş.</t>
  </si>
  <si>
    <t>ÇİMBETON HAZIRBETON VE PREFABRİK YAPI ELEMANLARI SAN.VE TİC.A.Ş</t>
  </si>
  <si>
    <t>ETA ELEKTRİK TELEKOMİNİKASYON TAAHHÜT TİCARET VE SANAYİ ANONİM ŞİRKETİ.</t>
  </si>
  <si>
    <t>BELDEYAMA MOTORLU VASITALAR SAN. VE TİC.A.Ş</t>
  </si>
  <si>
    <t>İSTON İSTANBUL BETON ELEMANLARI HAZIR BETON FABRİKALARI SANAYİ VE TİCARET ANONİM ŞİRKETİ</t>
  </si>
  <si>
    <t>KALE OTO RADYATÖR SAN.VE TİC. A.Ş.</t>
  </si>
  <si>
    <t>IŞIKLAR AMBALAJ SANAYİİ VE TİC. A.Ş.</t>
  </si>
  <si>
    <t>BUZCULAR UN ÇELTİK YAĞ SAN.VE TİC. A.Ş.</t>
  </si>
  <si>
    <t>İHLAS GAZETECİLİK A.Ş.</t>
  </si>
  <si>
    <t>VAN-ET ENTEGRE ET SANAYİ VE TİCARET A.Ş.</t>
  </si>
  <si>
    <t>ÇOPİKAS KAĞIT VE OLUKLU MUKAVVA KUTU SAN. A.Ş.</t>
  </si>
  <si>
    <t>MARMARABİRLİK MARMARA ZEYTİN TARIM SATIŞ KOOPERATİFLERİ BİRLİĞİ</t>
  </si>
  <si>
    <t>TIRSAN TREYLER SAN. TİC. VE NAK. A.Ş.</t>
  </si>
  <si>
    <t>TÜRKİYE ZİRAİ DONATIM A.Ş. GENEL MÜDÜRLÜĞÜ</t>
  </si>
  <si>
    <t>BAŞTAŞ BAŞKENT ÇİMENTO SANAYİ VE TİCARET A.Ş.</t>
  </si>
  <si>
    <t>GÜRSOY TARIMSAL ÜRÜNLER GIDA SANAYİ TİCARET A.Ş.</t>
  </si>
  <si>
    <t>KELEBEK MOBİLYA VE KONTRPLAK SAN. A.Ş.</t>
  </si>
  <si>
    <t>PAK TAVUK GIDA SAN.VE TİC. A.Ş</t>
  </si>
  <si>
    <t>ZÜMRÜT TEKSTİL İŞLETMELERİ SAN. VE TİC. A.Ş.</t>
  </si>
  <si>
    <t>ESKO TEKSTİL SAN. VE TİC. A.Ş.</t>
  </si>
  <si>
    <t>ÜNAL TARIM ÜRÜNLERİ İHRACAT VE SAN A.Ş.</t>
  </si>
  <si>
    <t>ÖZNUR KABLO SAN.VE TİC. LTD. ŞTİ.</t>
  </si>
  <si>
    <t>TÜRKİYE TAŞKÖMÜRÜ KURUMU ÜZÜLMEZ TAŞKÖMÜRÜ İŞLETME MÜESSESESİ</t>
  </si>
  <si>
    <t>ESEM ELEKTRİK SAYAÇLARI VE ELEKTRİK MALZEMELERİ TİCARET VE SANAYİ ANONİM ŞİRKETİ</t>
  </si>
  <si>
    <t>GEZER AYAKKABI DERİ SAN.VE TİC.A.Ş.</t>
  </si>
  <si>
    <t>HİDROMEK HİDROLİK VE MEKANİK MAKİNA İMALAT SAN VE TİC. LTD. ŞTİ.</t>
  </si>
  <si>
    <t>METEKSAN KAĞIT KARTON KAPLAMA DEFTER AMBALAJ SAN.VE TİC.A.Ş.</t>
  </si>
  <si>
    <t>DİVHAN-MADEN DİVRİĞİ-HEKİMHAN MADENLERİ SAN. VE TİC. A.Ş. GENEL MÜDÜRLÜĞÜ</t>
  </si>
  <si>
    <t>BAYER TÜRK KİMYA SAN.LTD.ŞTİ.</t>
  </si>
  <si>
    <t>ÖZTEK GİYİM SAN. TİC. A.Ş.</t>
  </si>
  <si>
    <t>TAMEK GIDA VE KONSANTRE SANAYİİ A.Ş</t>
  </si>
  <si>
    <t>İZOCAM TİC.VE SAN.A.Ş.</t>
  </si>
  <si>
    <t>PARK ELEKTRİK MADENCİLİK TEKSTİL SANAYİ VE TİCARET A.Ş.</t>
  </si>
  <si>
    <t>ASSAN HYUNDAİ ÇELİK ÜRÜNLERİ SANAYİ VE TİCARET A.Ş.</t>
  </si>
  <si>
    <t>DENİZLİ BASMA VE BOYA SANAYİ A.Ş.</t>
  </si>
  <si>
    <t>TUZLA TERSANECİLİK VE TURİZM ANONİM ŞİRKETİ</t>
  </si>
  <si>
    <t>ÜNYE ÇİMENTO SANAYİ VE TİCARET A.Ş.</t>
  </si>
  <si>
    <t>SÖKE DEĞİRMENCİLİK TEKSTİL SANAYİ VE TİCARET A.Ş.</t>
  </si>
  <si>
    <t>FENİŞ ALÜMİNYUM SAN.VE TİC.A.Ş</t>
  </si>
  <si>
    <t>TÜRKKABLO ANONİM ORTAKLIĞI</t>
  </si>
  <si>
    <t>HEMA DİŞLİ SAN VE TİC A.Ş.</t>
  </si>
  <si>
    <t>EİS ECZACIBAŞI İLAÇ SAN ve TİC. A.Ş.</t>
  </si>
  <si>
    <t>KAV ORMAN SANAYİ A.Ş.</t>
  </si>
  <si>
    <t>STFA ENERJİ TELEKOMÜNİKASYON SAN.ve TİC. A.Ş.</t>
  </si>
  <si>
    <t>UKİ ULUSLAR ARASI KONFEKSİYON İMALAT ve TİC. A.Ş.</t>
  </si>
  <si>
    <t>EVYAP SABUN, YAĞ GLİSERİN SAN. VE TİC. A.Ş.</t>
  </si>
  <si>
    <t>MAN KAMYON VE OTOBÜS SANAYİ A.Ş.</t>
  </si>
  <si>
    <t>DÖKTAŞ DÖKÜMCÜLÜK TİC.VE SAN.A.Ş.</t>
  </si>
  <si>
    <t>KÖY-TÜR ENTEGRE TAVUKÇULUK SAN VE TİC. A.Ş.</t>
  </si>
  <si>
    <t>SANOVEL İLAÇ SAN VE TİC. A.Ş.</t>
  </si>
  <si>
    <t>YASAŞ YAŞAR BOYA VE KİMYA SAN. VE TİC. A.Ş.</t>
  </si>
  <si>
    <t>ANADOLU-ISUZU OTOMOTİV SANAYİ VE TİC. A.Ş.</t>
  </si>
  <si>
    <t>T.T.K KARADON TAŞKÖMÜRÜ İŞLETME MÜESSESESİ</t>
  </si>
  <si>
    <t>KULA MENSUCAT FABRİKASI A.Ş.</t>
  </si>
  <si>
    <t>ÜTÜSAN ELEKTRİKLİ CİHAZLAR SAN. VE TİC. A.Ş.</t>
  </si>
  <si>
    <t>SCHMALBACH LUBECA AMBALAJ SAN. VE TİC. A.Ş.</t>
  </si>
  <si>
    <t>TÜFEKÇİ NARENCİYE TARIM ÜRÜNLERİ İHRACAT İTHALAT TİC. SAN. LTD. ŞTİ.</t>
  </si>
  <si>
    <t>BAMEKS DIŞ TİC.VE GIDA SAN.A.Ş.</t>
  </si>
  <si>
    <t>M.K.E.K HURDASAN HURDA İŞLETMELERİ VE TİCARET A.Ş. GENEL MÜDÜRLÜĞÜ</t>
  </si>
  <si>
    <t>ERYEM ERİCEK YEM SAN. VE TİC. LTD. ŞTİ.</t>
  </si>
  <si>
    <t>KOMBASSAN KONYA MATBAA BASIM AMBALAJ İMALAT SAN. TİC. A.Ş.</t>
  </si>
  <si>
    <t>NEXANS İLETİŞİM ENDÜSTRİ VE TİC. A.Ş.</t>
  </si>
  <si>
    <t>MATAY OTOMOTİV YAN SAN. VE TİC. A.Ş.</t>
  </si>
  <si>
    <t>ÇEMTAŞ ÇELİK MAKİNA SAN.VE TİC.A.Ş.</t>
  </si>
  <si>
    <t>SİFAŞ-SENTETİK İPLİK FABRİKALARI A.Ş.</t>
  </si>
  <si>
    <t>SET BETON MADENCİLİK SAN.VE TİC. ANONİM ŞİRKETİ</t>
  </si>
  <si>
    <t>BİLİM İLAÇ SANAYİİ VE TİC.A.Ş.</t>
  </si>
  <si>
    <t>FIRAT PLASTİK KAUÇUK SAN.VE TİC. A.Ş.</t>
  </si>
  <si>
    <t>MAKO ELEKTRİK SAN.VE TİC.A.Ş.</t>
  </si>
  <si>
    <t>TARİŞ ÜZÜM TARIM SATIŞ KOOPERATİFLERİ BİRLİĞİ</t>
  </si>
  <si>
    <t>KASTAMONU ENTEGRE AĞAÇ SANAYİ VE TİC.A.Ş .</t>
  </si>
  <si>
    <t>İLSAN İLAÇ VE HAMMADDELERİ SAN A.Ş.</t>
  </si>
  <si>
    <t>MARET MARMARA BESİCİLİK VE ET SAN. VE TİC.A.Ş.</t>
  </si>
  <si>
    <t>SEZGİNLER GIDA SANAYİ VE TİC. A.Ş.</t>
  </si>
  <si>
    <t>MERLONİ ELETTRODOMESTİCİ BEYAZ EŞYA SAN VE TİC A.Ş.</t>
  </si>
  <si>
    <t>MOBİL OİL T.A.Ş.</t>
  </si>
  <si>
    <t>DİMON TÜRK TÜTÜN A.Ş.</t>
  </si>
  <si>
    <t>BİRLİK MENSUCAT TİCARET VE SANAYİ İŞL. A.Ş.</t>
  </si>
  <si>
    <t>LİKİDGAZ TEVZİ VE ÜRETİM SAN. VE TİC.A.Ş.</t>
  </si>
  <si>
    <t>AK-KİM KİMYA SAN.VE TİC.A.Ş.</t>
  </si>
  <si>
    <t>PINAR ENTEGRE ET VE YEM SANAYİİ A.Ş</t>
  </si>
  <si>
    <t>KORDSA KORD BEZİ SANAYİ VE TİCARET A.Ş.</t>
  </si>
  <si>
    <t>EKİNCİLER DEMİR VE ÇELİK SAN.A.Ş.</t>
  </si>
  <si>
    <t>TÜRKİYE YAĞ VE MAMULATI A.Ş. "HENKEL TURYAĞ"</t>
  </si>
  <si>
    <t>ABDİ İBRAHİM İLAÇ SAN.VE TİC. A.Ş.</t>
  </si>
  <si>
    <t>MKE MÜHİMMATSAN MÜHİMMAT SANAYİ VE TİCARET A.Ş. GENEL MÜDÜRLÜĞÜ</t>
  </si>
  <si>
    <t>ECZACIBAŞI YAPI GEREÇLERİ SAN. VE TİC.A.Ş.</t>
  </si>
  <si>
    <t>TOYOTASA TOYOTA-SABANCI OTOMOTİV SAN. VE TİC. A.Ş.</t>
  </si>
  <si>
    <t>DİLER DEMİR ÇELİK ENDÜSTRİSİ VE TİCARET ANONİM ŞİRKETİ.</t>
  </si>
  <si>
    <t>KALEBODUR SERAMİK SANAYİ A.Ş.</t>
  </si>
  <si>
    <t>MİS SÜT SANAYİİ A.Ş.</t>
  </si>
  <si>
    <t>AK-AL TEKSTİL SAN.A.Ş.</t>
  </si>
  <si>
    <t>ERCİYAS BİRACILIK VE MALT SAN. A.Ş.</t>
  </si>
  <si>
    <t>EGE BİRACILIK VE MALT SANAYİİ A.Ş</t>
  </si>
  <si>
    <t>MKE FİŞEKSAN FİŞEK SANAYİ VE TİCARET A.Ş.</t>
  </si>
  <si>
    <t>ÇANAKKALE SERAMİK FAB.A.Ş.</t>
  </si>
  <si>
    <t>TOPKAPI ŞİŞE SANAYİİ A.Ş.</t>
  </si>
  <si>
    <t>TÜRKİYE GEMİ SAN.A.Ş.</t>
  </si>
  <si>
    <t>AMASYA ŞEKER FAB. A.Ş.</t>
  </si>
  <si>
    <t>İMBAT MEŞRUBAT SANAYİ VE TİCARET A.Ş.</t>
  </si>
  <si>
    <t>MARET MARMARA BESİCİLİK VE ET SAN VE TİC.A.Ş.</t>
  </si>
  <si>
    <t>ADAPAZARI ŞEKER FABRİKASI A.Ş.</t>
  </si>
  <si>
    <t>İşbir Sentetik Dokuma Sanayi A.Ş.</t>
  </si>
  <si>
    <t>Ak-Kim Kimya San. ve Tic. A.Ş.</t>
  </si>
  <si>
    <t>Saray Döküm ve Madeni Aksam San. A.Ş.</t>
  </si>
  <si>
    <t>Vatan Kablo Metal Endüstri ve Tic. A.Ş.</t>
  </si>
  <si>
    <t>Çorlu</t>
  </si>
  <si>
    <t>TEAŞ TÜRKİYE ELEKTRİK ÜRETİM İLETİM A.Ş. GENEL MÜDÜRLÜĞÜ AFŞİN-ELBİSTAN LİNYİTLERİ İŞL ETME MÜDÜRLÜĞÜ</t>
  </si>
  <si>
    <t>MENSA MENSUCAT SAN VE TİC A.Ş.</t>
  </si>
  <si>
    <t>KARADENİZ BAKIR İŞLETMELERİ A. Ş.</t>
  </si>
  <si>
    <t>GEMLİK GÜBRE SANAYİİ A.Ş. GENEL MÜDÜRLÜĞÜ</t>
  </si>
  <si>
    <t>BİRKO BİRLEŞİK KOYUNLULULAR ME NSUCAT TİCARET VE SANAYİ A.Ş.</t>
  </si>
  <si>
    <t>ÇİMENTAŞ İZMİR ÇİMENTO FABRİKA SI T.A.Ş.</t>
  </si>
  <si>
    <t>OTOYOL SAN.A.Ş.</t>
  </si>
  <si>
    <t>ÇUKUROVA SANAYİ İŞLETMELERİ T. A.Ş.</t>
  </si>
  <si>
    <t>TÜMTEKS TEKSTİL SAN VE TİCARET A.Ş.</t>
  </si>
  <si>
    <t>SÖNMEZ FİLAMENT SENTETİK İPLİK VE ELYAF SAN A.Ş.</t>
  </si>
  <si>
    <t>VOLSWAGEN ELEKTRİK SİSTEMLERİ A.Ş.</t>
  </si>
  <si>
    <t>SEK SÜT ENDÜSTRİSİ A.Ş.GENEL MÜDÜRLÜĞÜ</t>
  </si>
  <si>
    <t>UNİLEVER SANAYİ VE TİCARET TÜRK ANONİM ŞİRKETİ.</t>
  </si>
  <si>
    <t>BESLER GIDA VE KİMYA SANAYİ VE TİCARET ANONİM ŞİRKETİ</t>
  </si>
  <si>
    <t>PAŞABAHÇE CAM SANAYİİ VE TİCARET ANONİM ŞİRKETİ</t>
  </si>
  <si>
    <t>HÜRRİYET GAZETECİLİK VE MATBAACILIK A.Ş.</t>
  </si>
  <si>
    <t>M.K.E.K MÜHİMMATSAN MÜHİMMAT SANAYİ VE TİCARET A.Ş. GENEL MÜDÜRLÜĞÜ</t>
  </si>
  <si>
    <t>DENİZ TEKSTİL SAN. VE TİC. A.Ş.</t>
  </si>
  <si>
    <t>MAGNESİT ANONİM ŞİRKETİ</t>
  </si>
  <si>
    <t>İNTEKS ULUSLARARASI TEKSTİL SAN. VE İHR. A.Ş.</t>
  </si>
  <si>
    <t>TEKSTİPLİK SAN. VE TİC. A.Ş.</t>
  </si>
  <si>
    <t>FORD OTOMOTİV SANAYİ A.Ş.</t>
  </si>
  <si>
    <t>EÜAŞ ELEKTRİK ÜRETİM ANONİM ŞİRKETİ GENEL MÜDÜRLÜĞÜ</t>
  </si>
  <si>
    <t>OYAK-RENAULT OTOMOBİL FABRİKALARI A.Ş.</t>
  </si>
  <si>
    <t>ARÇELİK A.Ş.</t>
  </si>
  <si>
    <t>EREĞLİ DEMİR VE ÇELİK FABRİKALARI T.A.Ş.</t>
  </si>
  <si>
    <t>TOFAŞ TÜRK OTOMOBİL FABRİKASI A.Ş.</t>
  </si>
  <si>
    <t>TÜRKİYE ŞEKER FABRİKALARI A.Ş.</t>
  </si>
  <si>
    <t>VESTEL ELEKTRONİK SAN. VE TİC. A.Ş.</t>
  </si>
  <si>
    <t>AYGAZ A.Ş.</t>
  </si>
  <si>
    <t>TOYOTA OTOMOTİV SANAYİ TÜRKİYE A.Ş.</t>
  </si>
  <si>
    <t>BEKO ELEKTRONİK A.Ş.</t>
  </si>
  <si>
    <t>PETKİM PETROKİMYA HOLDİNG A.Ş. GENEL MÜDÜRLÜĞÜ</t>
  </si>
  <si>
    <t>TEKEL TÜTÜN,TÜTÜN MAMULLERİ,TUZ VE ALKOL İŞLETMELERİ A.Ş.</t>
  </si>
  <si>
    <t>TÜRKİYE KÖMÜR İŞLETMELERİ KURUMU GENEL MÜDÜRLÜĞÜ</t>
  </si>
  <si>
    <t>İPRAGAZ A.Ş.</t>
  </si>
  <si>
    <t>MERCEDES-BENZ TÜRK ANONİM ŞİRKETİ</t>
  </si>
  <si>
    <t>ÇOLAKOĞLU METALURJİ A.Ş.</t>
  </si>
  <si>
    <t>HABAŞ SINAİ VE TIBBİ GAZLAR İSTİHSAL ENDÜSTRİSİ A.Ş.</t>
  </si>
  <si>
    <t>İSKENDERUN DEMİR VE ÇELİK A.Ş.</t>
  </si>
  <si>
    <t>İÇDAŞ ÇELİK ENERJİ TERSANE VE ULAŞIM SAN. A.Ş.</t>
  </si>
  <si>
    <t>PHILSA PHILIP MORRIS SABANCI SİGARA VE TÜTÜNCÜLÜK SANAYİ VE TİCARET ANONİM ŞİRKETİ.</t>
  </si>
  <si>
    <t>BSH PROFİLO ELEKTRİKLİ GEREÇLER SANAYİİ A.Ş.</t>
  </si>
  <si>
    <t>MİLANGAZ LPG DAĞITIM TİCARET VE SANAYİ A.Ş.</t>
  </si>
  <si>
    <t>BOSCH SANAYİ VE TİCARET A.Ş.</t>
  </si>
  <si>
    <t>AKSA AKRİLİK KİMYA SANAYİİ A.Ş.</t>
  </si>
  <si>
    <t>YÜCEL BORU VE PROFİL ENDÜSTRİSİ A.Ş.</t>
  </si>
  <si>
    <t>BAYER TÜRK KİMYA SAN. LTD. ŞTİ.</t>
  </si>
  <si>
    <t>ECZACIBAŞI YAPI GEREÇLERİ SAN. VE TİC. A.Ş.</t>
  </si>
  <si>
    <t>ROCHE MÜSTAHZARLARI SAN. A.Ş.</t>
  </si>
  <si>
    <t>KALESERAMİK ÇANAKKALE KALEBODUR SERAMİK SANAYİ ANONİM ŞİRKETİ</t>
  </si>
  <si>
    <t>ÇİMSA ÇİMENTO SANAYİ VE TİCARET A.Ş</t>
  </si>
  <si>
    <t>SODA SANAYİİ A.Ş.</t>
  </si>
  <si>
    <t>ÖNEM GIDA SAN. VE TİC. A.Ş.</t>
  </si>
  <si>
    <t>VESTEL DİJİTAL ÜRETİM SAN. A.Ş.</t>
  </si>
  <si>
    <t>KALESERAMİK ÇANAKKALE KALEBODUR SERAMİK SAN. A.Ş.</t>
  </si>
  <si>
    <t>ANADOLU ISUZU OTOMOTİV SAN. VE TİC. A.Ş.</t>
  </si>
  <si>
    <t>FEDERAL-MOGUL PİSTON SEGMAN VE GÖMLEK ÜRETİM TESİSLERİ A.Ş.</t>
  </si>
  <si>
    <t>NEXANS TÜRKİYE ENDÜSTRİ VE TİC. A.Ş.</t>
  </si>
  <si>
    <t>ZORLU ENERJİ ELEKTRİK ÜRETİM A.Ş.</t>
  </si>
  <si>
    <t>NAKSAN PLASTİK SAN. VE TİC. A.Ş.</t>
  </si>
  <si>
    <t>İNDESİT COMPANY BEYAZ EŞYA SANAYİ VE TİCARET A.Ş.</t>
  </si>
  <si>
    <t>BİLKONT DIŞ TİCARET VE TEKSTİL SAN. A.Ş.</t>
  </si>
  <si>
    <t>ABALIOĞLU YEM SOYA VE TEKSTİL SAN. A.Ş.</t>
  </si>
  <si>
    <t>YEŞİM TEKSTİL SAN. VE TİC. A.Ş.</t>
  </si>
  <si>
    <t>KOCAER HADDECİLİK SAN. VE TİC. A.Ş.</t>
  </si>
  <si>
    <t>ETİ ALÜMİNYUM A.Ş.</t>
  </si>
  <si>
    <t>SET ÇİMENTO SAN. VE TİC. A.Ş.</t>
  </si>
  <si>
    <t>MERKEZ GAZETE DERGİ BASIM YAYINCILIK SAN. VE TİC. A.Ş.</t>
  </si>
  <si>
    <t>OYAK BETON SAN. VE TİC. A.Ş.</t>
  </si>
  <si>
    <t>PARK TERMİK ELEKTRİK SAN. VE TİC. A.Ş</t>
  </si>
  <si>
    <t>HAYAT TEMİZLİK VE SAĞLIK ÜRÜNLERİ SAN. VE TİC. A.Ş.</t>
  </si>
  <si>
    <t>ARTENİUS TURK PET KİMYEVİ MAD. VE PET. AMB. SAN. A.Ş.</t>
  </si>
  <si>
    <t>PARK TEKNİK ELEKTRİK MADENCİLİK TURİZM SAN. VE TİC. A.Ş.</t>
  </si>
  <si>
    <t>ETİ BAKIR A.Ş.</t>
  </si>
  <si>
    <t>TOYOTA BOSHOKU TÜRKİYE OTOMOTİV SAN. VE TİC. A.Ş.</t>
  </si>
  <si>
    <t>TİRE KUTSAN OLUKLU MUKAVVA KUTU VE KAĞIT SANAYİİ A.Ş.</t>
  </si>
  <si>
    <t>SHELL&amp;TURCAS PETROL A.Ş.</t>
  </si>
  <si>
    <t>SARTEN AMBALAJ SAN. VE TİC. A.Ş.</t>
  </si>
  <si>
    <t>CİMPOR YİBİTAŞ ÇİMENTO SAN. VE TİC. A.Ş.</t>
  </si>
  <si>
    <t>ASAŞ ALÜMİNYUM SAN. VE TİC. A.Ş.</t>
  </si>
  <si>
    <t>MERİNOS HALI SAN. VE TİC. A.Ş.</t>
  </si>
  <si>
    <t>YILDIZ SUNTA MDF ORMAN ÜRÜNLERİ SANAYİ TESİSLERİ İTH. İHR. VE TİC. A.Ş.</t>
  </si>
  <si>
    <t>NUH BETON A.Ş</t>
  </si>
  <si>
    <t>SİDEMİR SİVAS DEMİR ÇELİK İŞLETMELERİ A.Ş.</t>
  </si>
  <si>
    <t>HİDROMEK-HİDROLİK VE MEKANİK MAKİNA İMALAT SAN. VE TİC. LTD. ŞTİ.</t>
  </si>
  <si>
    <t>CAMİŞ ELEKTRİK ÜRETİM A.Ş.</t>
  </si>
  <si>
    <t>S.S. TARİŞ PAMUK VE YAĞLI TOHUMLAR TARIM SATIŞ KOOPERATİFLERİ BİRLİĞİ</t>
  </si>
  <si>
    <t>ÇINAR BORU PROFİL SAN. VE TİC. LTD. ŞTİ.</t>
  </si>
  <si>
    <t>TUSAŞ- TÜRK HAVACILIK VE UZAY SAN. A.Ş.</t>
  </si>
  <si>
    <t>YOLBULAN METAL SAN. VE TİC. A.Ş.</t>
  </si>
  <si>
    <t>POLİNAS PLASTİK SANAYİİ VE TİCARET A.Ş.</t>
  </si>
  <si>
    <t>İPEK KAĞIT SAN. VE TİC. A.Ş.</t>
  </si>
  <si>
    <t>KAYARLAR ET SAN. VE TİC. A.Ş.</t>
  </si>
  <si>
    <t>DYO BOYA FABRİKALARI SAN. VE TİC. A.Ş.</t>
  </si>
  <si>
    <t>AKSA JENERATÖR SAN. A.Ş.</t>
  </si>
  <si>
    <t>SEDEF GEMİ İNŞAATI A.Ş.</t>
  </si>
  <si>
    <t>ADOPEN PLASTİK VE İNŞAAT SAN. A.Ş.</t>
  </si>
  <si>
    <t>KÜRÜM DEMİR SANAYİ DIŞ TİCARET A.Ş.</t>
  </si>
  <si>
    <t>VİTRA KARO SAN. VE TİC. A.Ş.</t>
  </si>
  <si>
    <t>MEY ALKOLLÜ İÇKİLER SAN. VE TİC. A.Ş.</t>
  </si>
  <si>
    <t>BAŞTUĞ ÇELİK SANAYİ A.Ş.</t>
  </si>
  <si>
    <t>TAMEK GIDA VE KONSANTRE SAN. VE TİC. A.Ş.</t>
  </si>
  <si>
    <t>ŞÖLEN ÇİKOLATA GIDA SAN. VE TİC. A.Ş.</t>
  </si>
  <si>
    <t>SÜPER FİLM AMBALAJ SAN. VE TİC. A.Ş</t>
  </si>
  <si>
    <t>DÖRT YILDIZ DEMİR ÇELİK İŞLETMELERİ SAN. VE TİC. LTD. ŞTİ.</t>
  </si>
  <si>
    <t>SOFRA YEMEK ÜRETİM VE HİZMET A.Ş.</t>
  </si>
  <si>
    <t>DATATEKNİK BİLGİSAYAR SİSTEMLERİ TİC. VE SAN. A.Ş.</t>
  </si>
  <si>
    <t>GÜLAYLAR ULUSLARARASI KUYUMCULUK MÜCEVHERAT SAN. VE TİC. A.Ş.</t>
  </si>
  <si>
    <t>SAYMETAL DEMİR ÇELİK SANAYİ VE TİC. A.Ş.</t>
  </si>
  <si>
    <t>İGSAŞ İSTANBUL GÜBRE SANAYİİ A.Ş.</t>
  </si>
  <si>
    <t>ANADOLU ISUZU OTOMOTİV SANAYİ VE TİC. A.Ş.</t>
  </si>
  <si>
    <t>BEYPİ BEYPAZARI TARIMSAL ÜRETİM PAZARLAMA SAN. VE TİC. A.Ş.</t>
  </si>
  <si>
    <t>GOLDAŞ KUYUMCULUK SANAYİ İTHALAT İHRACAT ANONİM ŞİRKETİ</t>
  </si>
  <si>
    <t>PETROL OFİSİ A.Ş.</t>
  </si>
  <si>
    <t>KÜÇÜKÇALIK TEKSTİL SAN. VE TİC. A.Ş.</t>
  </si>
  <si>
    <t>İLSAN İLAÇ SANAYİ VE TİC. A.Ş.</t>
  </si>
  <si>
    <t>ÜMRAN ÇELİK BORU SANAYİİ A.Ş.</t>
  </si>
  <si>
    <t>DELPHI AUTOMOTIVE SYSTEMS LTD. ŞTİ.</t>
  </si>
  <si>
    <t>AUTOLİV CANKOR OTOMOTİV EMNİYET SİSTEMLERİ SAN. VE TİC. A.Ş.</t>
  </si>
  <si>
    <t>KARSAN OTOMOTİV SANAYİİ VE TİCARET A.Ş.</t>
  </si>
  <si>
    <t>AKIN TEKSTİL A.Ş.</t>
  </si>
  <si>
    <t>OSMAN AKÇA TARIM ÜRÜNLERİ İTHALAT İHRACAT SANAYİ VE TİCARET A.Ş.</t>
  </si>
  <si>
    <t>SANOVEL İLAÇ SAN. VE TİC. A.Ş.</t>
  </si>
  <si>
    <t>ERPİLİÇ ENTEGRE TAVUKÇULUK ÜRETİM PAZARLAMA VE TİC. LTD. ŞTİ.</t>
  </si>
  <si>
    <t>OLMUKSA INTERNATIONAL PAPER-SABANCI AMBALAJ SAN. VE TİC. A.Ş.</t>
  </si>
  <si>
    <t>BOYTAŞ MOBİLYA SAN. VE TİC. A.Ş.</t>
  </si>
  <si>
    <t>T.K.İ SINIRLI SORUMLU GÜNEY EGE LİNYİTLERİ İŞLETMESİ MÜES SESESİ</t>
  </si>
  <si>
    <t>KARSAN OTOMOTİV SANAYİİ VE Tİ CARET A.Ş.</t>
  </si>
  <si>
    <t>ETİBANK BORAKS VE ASİT FAB.İŞL MÜESSESESİ MÜDÜRLÜĞÜ</t>
  </si>
  <si>
    <t>ISPARTA MENSUCAT SANAYİ VE Tİ CARET A.Ş.</t>
  </si>
  <si>
    <t>BİRLİK MENSUCAT TİC. VE SAN. İŞL. A.Ş.</t>
  </si>
  <si>
    <t>SÖKTAŞ PAMUK VE TARIM ÜRÜNLERİ DEĞERLENDİRME TİC. VE SAN. A.Ş</t>
  </si>
  <si>
    <t>ARSAN TEKSTİL TİC. VE SAN. A.Ş</t>
  </si>
  <si>
    <t>TKİ YENİKÖY LİNYİTLERİ İŞLT. BÖLGE MÜDÜRLÜĞÜ</t>
  </si>
  <si>
    <t>DYO VE SADOLİN SENTETİK SELÜLO ZİK BOYA VE VERNİK FAB. A.Ş.</t>
  </si>
  <si>
    <t>DARDANEL ÖNENTAŞ GIDA SANAYİ A.Ş.</t>
  </si>
  <si>
    <t>MED UNION CONTAINERS A.Ş.</t>
  </si>
  <si>
    <t>ASLAN ÇİMENTO A.Ş.</t>
  </si>
  <si>
    <t>DEMİRER KABLO TESİSLERİ SAN. VE TİC. A.Ş.</t>
  </si>
  <si>
    <t>MKEK FİŞEKSAN FİŞEK SANAYİ VE TİCARET A.Ş.</t>
  </si>
  <si>
    <t>PAGMAT PAMUK TEKSTİL GIDA SANAYİ VE TİCARET A.Ş.</t>
  </si>
  <si>
    <t>ÇAYIROVA CAM SANAYİİ A.Ş.</t>
  </si>
  <si>
    <t>DİKTAŞ DİKİŞ İPLİK SAN.VE TİC. A.Ş.</t>
  </si>
  <si>
    <t>FATOĞLU GIDA SANAYİ VE TİCARET A.Ş.</t>
  </si>
  <si>
    <t>ÇELİKSAN ÇELİK VE AĞIR SİLAH SANAYİ VE T.A.Ş.</t>
  </si>
  <si>
    <t>S.B.BEYKOZ DERİ VE KUNDURA SAN AYİİ İŞLETMESİ</t>
  </si>
  <si>
    <t>BUZCULAR UN,ÇELTİK,YAĞ SANAYİ VE TİC. A.Ş.</t>
  </si>
  <si>
    <t>KUTMAN TİC.LTD.ŞTİ.</t>
  </si>
  <si>
    <t>İPEKER TEKSTİL TİCARET VE SANA Yİİ A.Ş.</t>
  </si>
  <si>
    <t>TÜRKİYE ZİRAİ DONATIM KURUMU ZİRAAT ALETLERİ VE MAKİNELERİ FABRİKALARI MÜESSESESİ</t>
  </si>
  <si>
    <t>SAMUR HALILARI SANAYİ VE TİCAR ET A.Ş.</t>
  </si>
  <si>
    <t>AGRO-SAN KİMYA SAN.VE TİC.A.Ş.</t>
  </si>
  <si>
    <t>OYSA-NİĞDE ÇİMENTO SANAYİİ VE TİC A.Ş.</t>
  </si>
  <si>
    <t>AYTEMİZLER TEKSTİL SANAYİ VE LTD. ŞTİ.</t>
  </si>
  <si>
    <t>SEAŞ Soma Elektrik Üretim ve Ticaret A.Ş.</t>
  </si>
  <si>
    <t>Tosçelik Profil ve Sac Endüstrisi A.Ş.</t>
  </si>
  <si>
    <t>SÜTAŞ Bursa ve Havalisi Pastörize Süt ve Süt Mamülleri Gıda Sanayi ve Ticaret A.Ş.</t>
  </si>
  <si>
    <t>Karacabey</t>
  </si>
  <si>
    <t>FNSS SAVUNMA SİSTEMLERİ A.Ş</t>
  </si>
  <si>
    <t>KAPTAN DEMİR ÇELİK END.VE TİC. A.Ş.</t>
  </si>
  <si>
    <t>TÜRK PİRELLİ LASTİKLERİ A.Ş.</t>
  </si>
  <si>
    <t>TÜRKİYE PETROLLERİ ANONİM ORTAKLIĞI</t>
  </si>
  <si>
    <t>ANADOLU EFES BİRACILIK VE MALT SANAYİİ A.Ş.</t>
  </si>
  <si>
    <t>İSKO DOKUMA İŞLETMELERİ SANAYİ VE TİCARET A.Ş.</t>
  </si>
  <si>
    <t>TÜRK TRAKTÖR VE ZİRAAT MAKİNELERİ A.Ş.</t>
  </si>
  <si>
    <t>BİLKONT DIŞ TİCARET VE TEKSTİL SAN. ANONİM ŞİRKETİ.</t>
  </si>
  <si>
    <t>GOODYEAR LASTİKLERİ T.A.Ş.</t>
  </si>
  <si>
    <t>ÜLKER GIDA SAN. VE TİC. A.Ş.</t>
  </si>
  <si>
    <t>ÜSTÜN GIDA SANAYİ VE TİCARET ANONİM ŞİRKETİ.</t>
  </si>
  <si>
    <t>KROMAN ÇELİK SANAYİİ A.Ş.</t>
  </si>
  <si>
    <t>MAN TÜRKİYE A.Ş.</t>
  </si>
  <si>
    <t>YAZICI DEMİR ÇELİK SANAYİ VE TURİZM TİCARET A.Ş.</t>
  </si>
  <si>
    <t>YEŞİM TEKSTİL SANAYİ VE TİCARET A.Ş.</t>
  </si>
  <si>
    <t>S.S. TARİŞ PAMUK TARIM SATIŞ KOOPERATİFLERİ BİRLİĞİ</t>
  </si>
  <si>
    <t>AKENERJİ ELEKTRİK ÜRETİMİ OTOPRODÜKTÖR GRUBU A.Ş.</t>
  </si>
  <si>
    <t>ETİ BOR ANONİM ŞİRKETİ GENEL MÜDÜRLÜĞÜ</t>
  </si>
  <si>
    <t>KONYA ŞEKER FABRİKASI A.Ş.</t>
  </si>
  <si>
    <t>ABDİ İBRAHİM İLAÇ SAN. VE TİC. A.Ş.</t>
  </si>
  <si>
    <t>TRAKYA YAĞLI TOHUMLAR TARIM SATIŞ KOOPERATİFLERİ BİRLİĞİ</t>
  </si>
  <si>
    <t>VESTEL BEYAZ EŞYA SANAYİ VE TİCARET A.Ş.</t>
  </si>
  <si>
    <t>TAT KONSERVE SANAYİİ A.Ş.</t>
  </si>
  <si>
    <t>S.B.ADANA PAMUK SATINALMA VE ÇIRÇIR FABRİKALARI İŞLETMESİ</t>
  </si>
  <si>
    <t>SET BETON SANAYİ VE TİCARET A. Ş.</t>
  </si>
  <si>
    <t>KÜMAŞ KÜTAHYA MANYEZİT İŞL. A. Ş. GENEL MÜDÜRLÜĞÜ</t>
  </si>
  <si>
    <t>MENDERES TEKSTİL SANAYİ VE TİC A.Ş.</t>
  </si>
  <si>
    <t>BAYRAKLI BOYA VE VERNİK SANAYİ İ A.Ş.</t>
  </si>
  <si>
    <t>ABALIOĞLU YEM SANAYİ A.Ş.</t>
  </si>
  <si>
    <t>ÇAYIROVA BORU SANAYİ VE TİCARE T A.Ş.</t>
  </si>
  <si>
    <t>DEDEMAN MADENCİLİK TURİZM SAN. VE TİC.A.Ş.</t>
  </si>
  <si>
    <t>TARİŞ ÜZÜM TARIM SATIŞ KOOPERA TİFLERİ BİRLİĞİ</t>
  </si>
  <si>
    <t>Aygaz A.Ş.</t>
  </si>
  <si>
    <t>İskenderun</t>
  </si>
  <si>
    <t>Çolakoğlu Metalurji A.Ş.</t>
  </si>
  <si>
    <t>Toyota Otomotiv Sanayi Türkiye A.Ş.</t>
  </si>
  <si>
    <t>Adapazarı</t>
  </si>
  <si>
    <t>Vestel Elektronik San. ve Tic. A.Ş.</t>
  </si>
  <si>
    <t>PETKİM Petrokimya Holding A.Ş.</t>
  </si>
  <si>
    <t>Ege Bölgesi</t>
  </si>
  <si>
    <t>Türkiye Kömür İşletmeleri Kurumu</t>
  </si>
  <si>
    <t>Unilever Sanayi ve Ticaret Türk A.Ş.</t>
  </si>
  <si>
    <t>Kroman Çelik Sanayii A.Ş.</t>
  </si>
  <si>
    <t>Türkiye Şeker Fabrikaları A.Ş.</t>
  </si>
  <si>
    <t>Sarkuysan Elektrolitik Bakır San. ve Tic. A.Ş.</t>
  </si>
  <si>
    <t>Mercedes-Benz Türk A.Ş.</t>
  </si>
  <si>
    <t>İpragaz A.Ş.</t>
  </si>
  <si>
    <t>AKBAŞLAR TEKSTİL ENERJİ SAN. VE TİC. A.Ş.</t>
  </si>
  <si>
    <t>BERDAN TEKSTİL SAN. VE TİC. A.Ş.</t>
  </si>
  <si>
    <t>SANTA FARMA İLAÇ SANAYİİ A.Ş.</t>
  </si>
  <si>
    <t>KOÇ HADDECİLİK TEKSTİL İNŞAAT SANAYİ VE TİCARET A.Ş.</t>
  </si>
  <si>
    <t>YÖRSAN GIDA MAMULLERİ SAN. VE TİC. A.Ş.</t>
  </si>
  <si>
    <t>İZOCAM TİC. VE SAN. A.Ş.</t>
  </si>
  <si>
    <t>YİBİTAŞ LAFARGE ORTA ANADOLU ÇİMENTO SANAYİ VE TİCARET A.Ş.</t>
  </si>
  <si>
    <t>BİZİMGAZ TİC. VE SAN. A.Ş.</t>
  </si>
  <si>
    <t>TÜRK TUBORG BİRA VE MALT SANAYİİ A.Ş.</t>
  </si>
  <si>
    <t>ÖZLEM TARIM ÜRÜNLERİ A.Ş.</t>
  </si>
  <si>
    <t>DENİZLİ ÇİMENTO SANAYİİ T.A.Ş.</t>
  </si>
  <si>
    <t>KARSU TEKSTİL SANAYİİ VE TİC. A.Ş.</t>
  </si>
  <si>
    <t>ATASAY KUYUMCULUK SANAYİ VE TİCARET A.Ş.</t>
  </si>
  <si>
    <t>FINDIK TARIM SATIŞ KOOPERATİFLERİ BİRLİĞİ</t>
  </si>
  <si>
    <t>ŞEKER PİLİÇ VE YEM SANAYİ TİCARET A.Ş.</t>
  </si>
  <si>
    <t>YEŞİLYURT DEMİR ÇEKME SAN. VE TİC. LTD. ŞTİ.</t>
  </si>
  <si>
    <t>BOSSA TİCARET VE SANAYİ İŞLET.T.A.Ş.</t>
  </si>
  <si>
    <t>PETROL OFİSİ A.Ş. GENEL MÜDÜR LÜĞÜ</t>
  </si>
  <si>
    <t>NUH ÇİMENTO SANAYİİ AŞ</t>
  </si>
  <si>
    <t>ASELSAN ASKERİ ELEKTRONİK SAN. VE TİC.A.Ş</t>
  </si>
  <si>
    <t>ETİBANK SEYDİŞEHİR ALÜMİNYUM İŞLETMESİ MÜES. MÜDÜRLÜĞÜ</t>
  </si>
  <si>
    <t>TÜRK SİEMENS KABLO VE ELEKTRİK SAN.A.Ş.</t>
  </si>
  <si>
    <t>TARİŞ PAMUK TARIM SATIŞ KOOP. BİRLİĞİ</t>
  </si>
  <si>
    <t>KARSAN OTOMOTİV SANAYİİ VE TİC. A.Ş.</t>
  </si>
  <si>
    <t>EGE BİRACILIK VE MALT SAN.A.Ş.</t>
  </si>
  <si>
    <t>ERCİYAS BİRACILIK VE MALT.SAN. A.Ş.</t>
  </si>
  <si>
    <t>PINAR SÜT MAMULLERİ SANAYİ A.Ş .</t>
  </si>
  <si>
    <t>SODA SANAYİ A.Ş.</t>
  </si>
  <si>
    <t>TKİ. SS. SEYİTÖMER MÜESSESE MÜDÜRLÜĞÜ</t>
  </si>
  <si>
    <t>SANKO TEKSTİL SAN. VE TİC. A.Ş</t>
  </si>
  <si>
    <t>ADANA ÇİMENTO SANAYİİ T.A.Ş</t>
  </si>
  <si>
    <t>SEK SÜT ENDÜSTRİSİ A.Ş.</t>
  </si>
  <si>
    <t>SANİPAK SAĞLIK ÜRÜNLERİ SAN. VE TİC. A.Ş.</t>
  </si>
  <si>
    <t>KARSU TEKSTİL SAN. VE TİC. A.Ş.</t>
  </si>
  <si>
    <t>APS TEKSTİL VE TİC. A.Ş.</t>
  </si>
  <si>
    <t>AYEN ENERJİ A.Ş.</t>
  </si>
  <si>
    <t>GÖLTAŞ GÖLLER BÖLGESİ ÇİMENTO SAN. VE TİC A.Ş.</t>
  </si>
  <si>
    <t>ASSAN-HYUNDAI ÇELİK ÜRÜNLERİ SANAYİ VE TİCARET A.Ş.</t>
  </si>
  <si>
    <t>AKSU GIDA SANAYİ VE TİC. LTD. ŞTİ.</t>
  </si>
  <si>
    <t>SEK SÜT ENDÜSTRİSİ KURUMU SANAYİ VE TİCARET ANONİM ŞİRKETİ</t>
  </si>
  <si>
    <t>TÜGSAŞ GEMLİK GÜBRE SANAYİİ A.Ş. GENEL MÜDÜRLÜĞÜ</t>
  </si>
  <si>
    <t>ÇİMTAŞ ÇELİK İMALAT MONTAJ VE TESİSAT A.Ş.</t>
  </si>
  <si>
    <t>HEMA DİŞLİ SANAYİ VE TİCARET A.Ş.</t>
  </si>
  <si>
    <t>S.S. TARİŞ ÜZÜM TARIM SATIŞ KOOPERATİFLERİ BİRLİĞİ</t>
  </si>
  <si>
    <t>GÜNEŞ TEKSTİL PAZARLAMA SAN. VE TİC. LTD. ŞTİ.</t>
  </si>
  <si>
    <t>YÜCEL BORU VE PROFİL ENDÜSTRİS İ A.Ş.</t>
  </si>
  <si>
    <t>ER-BAKIR ELEKTROLİTİK BAKIR MAMULLERİ A.Ş.</t>
  </si>
  <si>
    <t>SÜMERBANK MERİNOS YÜNLÜ SANAYİ İŞLETMESİ</t>
  </si>
  <si>
    <t>T.T.K. KARADON MÜESSESE MÜD.</t>
  </si>
  <si>
    <t>T.D.Ç.İ.DİVRİĞİ MADENLERİ MÜESSESESİ</t>
  </si>
  <si>
    <t>TRANSTÜRK FREN DONANIM ENDÜSTRİSİ SANAYİ VE TİCARET ANONİM ŞİRKETİ.</t>
  </si>
  <si>
    <t>DENİZLİ BASMA VE BOYA SAN. A.Ş</t>
  </si>
  <si>
    <t>ERKABLO SAN VE TİC.A.Ş.</t>
  </si>
  <si>
    <t>RABAK ELEKTROLİTİK BAKIR VE MAMULLERİ A.Ş.</t>
  </si>
  <si>
    <t>LADİK ÇİMENTO SANAYİİ T.A.Ş.</t>
  </si>
  <si>
    <t>BERDAN TEKSTİL SAN.VE TİC. A.Ş.</t>
  </si>
  <si>
    <t>ETİBANK BİGADİÇ KOLEMANİT İŞLETMESİ MÜDÜRLÜĞÜ</t>
  </si>
  <si>
    <t>ETİBANK BANDIRMA BORAKS VE ASİT FABRİKALARI MÜES.MÜDÜRLÜĞ Ü</t>
  </si>
  <si>
    <t>TEKNİK MALZEME TİC.VE SAN.A.Ş.</t>
  </si>
  <si>
    <t>ETİBANK EMET KOLEMANİT İŞLETME Sİ MÜESSESESİ MÜDÜRLÜĞÜ</t>
  </si>
  <si>
    <t>SİNMAK DİKİŞ MAKİNALARI SAN. A.Ş.</t>
  </si>
  <si>
    <t>SÖKTAŞ PAMUK VE TARIM ÜRÜNLERİ DEĞ.TİC.VE SAN.A.Ş.</t>
  </si>
  <si>
    <t>ÇEMTAŞ ÇELİK MAKİNA SANAYİ VE TİC.A.Ş.</t>
  </si>
  <si>
    <t>BANVİT BANDIRMA VİTAMİNLİ YEM SANAYİ A.Ş.</t>
  </si>
  <si>
    <t>ÇUKUROVA İNŞAAT MAKİNALARI SAN . T.A.Ş.</t>
  </si>
  <si>
    <t>AKSA MAKİNA SAN.A.Ş.</t>
  </si>
  <si>
    <t>PETLAS LASTİK SANAYİ VE TİC. A.Ş.</t>
  </si>
  <si>
    <t>TÜMOSAN TÜRK MOTOR SAN.VE TİC. A.Ş.</t>
  </si>
  <si>
    <t>YİBİTAŞ YOZGAT İŞÇİ BİRLİĞİ İNŞ.MALZ.TİC.SAN.A.Ş.</t>
  </si>
  <si>
    <t>SÜMER HOLDİNG A.Ş. ADANA PAMUK SATINALMA VE ÇIRÇIR İŞLETMESİ</t>
  </si>
  <si>
    <t>EHS ECZACIBAŞI HASTANE ÜRÜNLERİ SANAYİ ANONİM ŞİRKETİ</t>
  </si>
  <si>
    <t>PİLSA PLASTİK SANAYİİ A.Ş.</t>
  </si>
  <si>
    <t>EMSAN PASLANMAZ ÇELİK SAN.VE TİC. A.Ş.</t>
  </si>
  <si>
    <t>ROBERT BOSCH MOTORLU ARAÇLAR YAN SAN. VE TİC. A.Ş.</t>
  </si>
  <si>
    <t>ORMA ORMAN MAHSULLERİ ENTEGRE SAN. VE TİC. A.Ş.</t>
  </si>
  <si>
    <t>TÜRKİYE VAGON SANAYİİ A.Ş.</t>
  </si>
  <si>
    <t>KÜMAŞ KÜTAHYA MANYEZİT İŞL. A.Ş. GN. MD. LÜĞÜ</t>
  </si>
  <si>
    <t>ABB ELEKTRİK SANAYİİ A.Ş.</t>
  </si>
  <si>
    <t>SÜNTAŞ SÜNGER VE YATAK SAN TİC.A.Ş.</t>
  </si>
  <si>
    <t>EKS ECZACIBAŞI KARO SERAMİK SAN VE TİC.A.Ş.</t>
  </si>
  <si>
    <t>İNCİ AKÜ SANAYİ VE TİCARET A.Ş.</t>
  </si>
  <si>
    <t>VERDE YAĞ BESİN MAD. SAN. TİC. A.Ş.</t>
  </si>
  <si>
    <t>İSKUR TEKSTİL ENERJİ TİCARET VE SANAYİ A.Ş</t>
  </si>
  <si>
    <t>FORM SÜNGER VE YATAK SAN. TİC. A.Ş.</t>
  </si>
  <si>
    <t>BTM BİTÜMLÜ TECRİT MADDELERİ SAN. VE TİC. A.Ş.</t>
  </si>
  <si>
    <t>GLAXOSMITHKLINE İLAÇLARI SANAYİ VE TİCARET A.Ş.</t>
  </si>
  <si>
    <t>S.S FINDIK TARIM SATIŞ KOOPERATİFLERİ BİRLİĞİ</t>
  </si>
  <si>
    <t>KORDSA ENDÜSTRİYEL İPLİK VE KORD BEZİ SAN. VE TİC. A.Ş.</t>
  </si>
  <si>
    <t>TİRE KUTSAN OLUKLU MUKAVVA KU TU VE KAĞIT SAN. A.Ş.</t>
  </si>
  <si>
    <t>FMC-NUROL SAVUNMA SAN. A.Ş.</t>
  </si>
  <si>
    <t>ANKARA ÇİMENTO SANAYİİ T.A.Ş.</t>
  </si>
  <si>
    <t>KÜTAHYA GÜBRE SANAYİİ A.Ş. GENEL MÜDÜRLÜĞÜ</t>
  </si>
  <si>
    <t>1999 yılına ait Birinci 500 Büyük Sanayi Kuruluşu Listesi (*)</t>
  </si>
  <si>
    <t>1998 yılına ait Birinci 500 Büyük Sanayi Kuruluşu Listesi (*)</t>
  </si>
  <si>
    <t>1997 yılına ait Birinci 500 Büyük Sanayi Kuruluşu Listesi (*)</t>
  </si>
  <si>
    <t>1996 yılına ait Birinci 500 Büyük Sanayi Kuruluşu Listesi (*)</t>
  </si>
  <si>
    <t>1995 yılına ait Birinci 500 Büyük Sanayi Kuruluşu Listesi (*)</t>
  </si>
  <si>
    <t>1994 yılına ait Birinci 500 Büyük Sanayi Kuruluşu Listesi (*)</t>
  </si>
  <si>
    <t>1993 yılına ait Birinci 500 Büyük Sanayi Kuruluşu Listesi (*)</t>
  </si>
  <si>
    <t>Ereğli(Karadeniz)</t>
  </si>
  <si>
    <t>Önemli Not :</t>
  </si>
  <si>
    <t>SANTA FARMA İLAÇ SAN.A.Ş.</t>
  </si>
  <si>
    <t>UKİ ULUSLARARASI KONFEKSİYON İMALAT VE TİC. A.Ş.</t>
  </si>
  <si>
    <t>İZMİR PAMUK MENSUCATI T.A.Ş.</t>
  </si>
  <si>
    <t>VAN LEER SAF PLASTİK SAN. VE TİC. A.Ş.</t>
  </si>
  <si>
    <t>MOTİF TEKSTİL SAN VE TİC.A.Ş.</t>
  </si>
  <si>
    <t>ELEKTROPAK ELEKTRİK SAN.A.Ş.</t>
  </si>
  <si>
    <t>KRİSTAL KOLA VE MEŞRUBAT SANAYİ TİCARET ANONİM ŞİRKETİ</t>
  </si>
  <si>
    <t>CASTROL MADENİ YAĞLAR SANAYİ VE TİCARET ANONİM ŞİRKETİ</t>
  </si>
  <si>
    <t>SAGRA GIDA ÜRETİM PAZARLAMA SANAYİ VE TİCARET ANONİM ŞİRKETİ</t>
  </si>
  <si>
    <t>TÜRK HENKEL KİMYA SANAYİ VE TİCARET A.Ş.</t>
  </si>
  <si>
    <t>GÜBRE FAB.T.A.Ş.</t>
  </si>
  <si>
    <t>TEZCAN GALVANİZLİ YAPI ELM. SAN.VE TİC. A.Ş.</t>
  </si>
  <si>
    <t>AKSU İPLİK DOKUMA VE BOYA APRE FAB.T.A.Ş.</t>
  </si>
  <si>
    <t>ÖZHEN ENTEGRE TAVUKÇULUK TİC. VE SAN. A.Ş.</t>
  </si>
  <si>
    <t>MUDURNU TAVUKÇULUK A.Ş.</t>
  </si>
  <si>
    <t>DOĞAN BURDA RİZZOLİ DERGİ YAYINCILIK VE PAZARLAMA A.Ş.</t>
  </si>
  <si>
    <t>YALOVA ELYAF VE İPLİK SAN.VE TİC. A.Ş.</t>
  </si>
  <si>
    <t>SANOVEL İLAÇ SAN VE TİC.A.Ş.</t>
  </si>
  <si>
    <t>ÇAMLI YEM SANAYİ VE PAZARLAMA A.Ş.</t>
  </si>
  <si>
    <t>GÜMÜŞSUYU HALI VE YER KAPLAMALARI SANAYİ VE TİCARET ANONİM ŞİRKETİ</t>
  </si>
  <si>
    <t>SÖNMEZ FİLAMENT SENTETİK İPLİK VE ELYAF SAN. A.Ş.</t>
  </si>
  <si>
    <t>DYO SENTETİK SELÜLOZİK BOYA VE VERNİK FABRİKALARI A.Ş.</t>
  </si>
  <si>
    <t>TOPRAK MAHSULLERİ OFİSİ GENEL MÜDÜRLÜĞÜ</t>
  </si>
  <si>
    <t>TAI TUSAŞ HAVACILIK VE UZAY SAN. A.Ş.</t>
  </si>
  <si>
    <t>KAR GIDA SANAYİ VE TİCARET ANONİM ŞİRKETİ.</t>
  </si>
  <si>
    <t>BAYRAKLI BOYA VE VERNİK SANAYİİ A.Ş.</t>
  </si>
  <si>
    <t>Türk Prysmian Kablo ve Sistemleri A.Ş.</t>
  </si>
  <si>
    <t>Tat Konserve Sanayii A.Ş.</t>
  </si>
  <si>
    <t>Arçelik-LG Klima San. ve Tic. A.Ş.</t>
  </si>
  <si>
    <t>Goodyear Lastikleri T.A.Ş.</t>
  </si>
  <si>
    <t>KORTEKS MENSUCAT SANAYİ VE TİCARET A.Ş.</t>
  </si>
  <si>
    <t>COCA-COLA İÇECEK A.Ş.</t>
  </si>
  <si>
    <t>HYUNDAI ASSAN OTOMOTİV SAN. VE TİC. A.Ş.</t>
  </si>
  <si>
    <t>T.K.İ. ORTA ANADOLU LİNYİTLERİ İŞLETMESİ MÜESSESESİ MÜDÜRLÜĞÜ</t>
  </si>
  <si>
    <t>PAGMAT PAMUK GIDA MADDELERİ Tİ CARET VE SANAYİ A.Ş.</t>
  </si>
  <si>
    <t>HESFİBEL FİBER OPTİK VE ELEKTR ONİK SAN.VE TİC.A.Ş.</t>
  </si>
  <si>
    <t>TKİ SINIRLI SORUMLU GÜNEY EGE LİNYİTLERİ İŞLETMESİ MÜESSESES İ</t>
  </si>
  <si>
    <t>BERDAN TEKSTİL SAN.VE TİC.A.Ş.</t>
  </si>
  <si>
    <t>KARSAN OTOMOTİV SANAYİİ VE TİC ARET A.Ş.</t>
  </si>
  <si>
    <t>STARWOOD ORMAN ÜRÜNLERİ SANAYİ İ A.Ş.</t>
  </si>
  <si>
    <t>OLTAN GIDA MAD.İHR.İTH.VE TİC. LTD.ŞTİ.</t>
  </si>
  <si>
    <t>SAFİR TEKSTİL SAN.TİC.A.Ş.</t>
  </si>
  <si>
    <t>TELKA RABAK TEL KAPLAMA ENDÜSTRİ VE TİC.A.Ş.</t>
  </si>
  <si>
    <t>KÜÇÜKER TEKSTİL SANAYİ VE TİCA RET A.Ş.</t>
  </si>
  <si>
    <t>TRAKYA ÇİMENTO SANAYİ T.A.Ş.</t>
  </si>
  <si>
    <t>ÖRSAN TEKSTİL SANAYİ VE TİCARE T A.Ş.</t>
  </si>
  <si>
    <t>KÜTAHYA GÜBRE SANAYİİ A.Ş. GEN EL MÜDÜRLÜĞÜ</t>
  </si>
  <si>
    <t>GOETZE İSTANBUL SEGMAN VE GÖMLEK SAN.TİC.A.Ş.</t>
  </si>
  <si>
    <t>SET ANKARA ÇİMENTO SAN.T.A.Ş</t>
  </si>
  <si>
    <t>KİPAŞ K.MARAŞ İPLİK PAMUK TİC. VE SAN. A.Ş.</t>
  </si>
  <si>
    <t>ECZACIBAŞI SERAMİK SAN.VE TİC. A.Ş.</t>
  </si>
  <si>
    <t>TÜVASAŞ TÜRKİYE VAGON SANAYİİ A.Ş.</t>
  </si>
  <si>
    <t>GAMA ENDÜSTRİ TESİSLERİ İMALAT VE MONTAJ A.Ş.</t>
  </si>
  <si>
    <t>OYSA İSKENDERUN ÇİMENTO SAN.VE TİC.A.Ş.</t>
  </si>
  <si>
    <t>SEKA BALIKESİR MÜESSESESİ MÜDÜ RLÜĞÜ</t>
  </si>
  <si>
    <t>T.T.K ÜZÜLMEZ TAŞKÖMÜRÜ MÜESSE SESİ</t>
  </si>
  <si>
    <t>SÖKE DEĞİRMENCİLİK VE TİCARET A.Ş.</t>
  </si>
  <si>
    <t>TÜRKİYE DEMİR VE ÇELİK İŞLETME LERİ DİVRİĞİ MADENLERİ MÜESSES ESİ</t>
  </si>
  <si>
    <t>M.K.E.HURDASAN HURDA İŞLETMELE Rİ A.Ş.</t>
  </si>
  <si>
    <t>EGEPLAST-EGE PLASTİK TİC VE SA N A.Ş.</t>
  </si>
  <si>
    <t>ANTBİRLİK ANTALYA PAMUK VE NAR ENCİYE TARIM SATIŞ KOOPERATİFL ERİ BİRLİĞİ</t>
  </si>
  <si>
    <t>CİDERSAN CİDARYAĞ VE YEM SAN A.Ş.</t>
  </si>
  <si>
    <t>YOLBULANLAR NAKLİYAT VE TİCARE T A.Ş.</t>
  </si>
  <si>
    <t>DENTAŞ OLUKLU MUKAVVA SAN.VE TİC.A.Ş.</t>
  </si>
  <si>
    <t>AUSTRO-TÜRK TÜTÜN A.Ş.</t>
  </si>
  <si>
    <t>Venüs Giyim Sanayi ve Ticaret A.Ş.</t>
  </si>
  <si>
    <t>ASAŞ Ambalaj Baskı Sanayi ve Ticaret A.Ş.</t>
  </si>
  <si>
    <t>Örgen Gıda San. ve Tic. A.Ş.</t>
  </si>
  <si>
    <t>Teknorot Otomotiv Ürünleri Sanayi ve Ticaret A.Ş.</t>
  </si>
  <si>
    <t>ORÜS ORMAN ÜRÜNLERİ SAN.A.Ş. BOLU İŞLETMESİ MÜDÜRLÜĞÜ</t>
  </si>
  <si>
    <t>BASF SÜMERBANK TÜRK KİMYA SAN. A.Ş.</t>
  </si>
  <si>
    <t>TANSAŞ PERAKENDE MAĞAZACILIK TİCARET A.Ş. ENTEGRE ET TESİSLERİ ŞUBESİ</t>
  </si>
  <si>
    <t>ABALIOĞLU TEKSTİL SAN. A.Ş.</t>
  </si>
  <si>
    <t>YÖRSAN GIDA MAMULLERİ SAN VE TİC. A.Ş.</t>
  </si>
  <si>
    <t>ORJİN DERİ KONF. SAN. VE TİC. A.Ş</t>
  </si>
  <si>
    <t>BEYBO BOYA SAN VE TİC. A.Ş.</t>
  </si>
  <si>
    <t>AMCOR AMBALAJ SANAYİ VE TİCARET A.Ş.</t>
  </si>
  <si>
    <t>TAMTEKS TEKSTİL KONFEKSİYON İMALATI VE TİC. A.Ş.</t>
  </si>
  <si>
    <t>TÜP MERSERİZE TEKSTİL SANAYİ VE TİCARET A.Ş.</t>
  </si>
  <si>
    <t>CAMİŞ ELEKTRİK ÜRETİMİ OTOPRODÜKTÖR GRUBU A.Ş.</t>
  </si>
  <si>
    <t>BARIŞ GIDA VE YAĞ SAN. TARIM ÜR. VE TÜK. MALZ. PAZ. TİC. LTD. ŞTİ.</t>
  </si>
  <si>
    <t>DEMİRER KABLO TESİSLERİ SAN.VE TİC. A.Ş.</t>
  </si>
  <si>
    <t>Kamu</t>
  </si>
  <si>
    <t>Ereğli (Karadeniz)</t>
  </si>
  <si>
    <t>İZBETON İZMİR BÜYÜKŞEHİR BELEDİYESİ BETON VE ASFALT ENERJİ ÜR.VE DAĞ.TESİS.SU KANAL.SAN.VE TİC.A.Ş.</t>
  </si>
  <si>
    <t>İSTON İSTANBUL BETON ELEMANLARI VE HAZIR BETON FABRİKALARI SANAYİ VE TİCARET ANONİM ŞİRKETİ</t>
  </si>
  <si>
    <t>BORUSAN MANNESMANN BORU SANAYİ VE TİCARET A.Ş.</t>
  </si>
  <si>
    <t>ASSAN DEMİR VE SAC SAN. A.Ş.</t>
  </si>
  <si>
    <t>AK GIDA SANAYİ VE TİCARET A.Ş.</t>
  </si>
  <si>
    <t>KONYA ŞEKER SAN. VE TİC. A.Ş.</t>
  </si>
  <si>
    <t>EKİNCİLER DEMİR VE ÇELİK SAN. A.Ş.</t>
  </si>
  <si>
    <t>TOROS TARIM SAN. VE TİC. A.Ş</t>
  </si>
  <si>
    <t>TÜRK PRYSMİAN KABLO VE SİSTEMLERİ A.Ş.</t>
  </si>
  <si>
    <t>SANKO TEKSTİL İŞLETMELERİ SAN. VE TİC. A.Ş.</t>
  </si>
  <si>
    <t>TOSÇELİK PROFİL VE SAÇ ENDÜSTRİSİ A.Ş</t>
  </si>
  <si>
    <t>BESLER GIDA VE KİMYA SAN. VE TİC. A.Ş.</t>
  </si>
  <si>
    <t>ETİ MADEN İŞLETMELERİ GENEL MÜDÜRLÜĞÜ</t>
  </si>
  <si>
    <t>KASTAMONU ENTEGRE AĞAÇ SAN. VE TİC. A.Ş.</t>
  </si>
  <si>
    <t>ÇİMSA ÇİMENTO SAN. VE TİC. A.Ş</t>
  </si>
  <si>
    <t>S.S. TRAKYA YAĞLI TOHUMLAR TARIM SATIŞ KOOPERATİFLERİ BİRLİĞİ</t>
  </si>
  <si>
    <t>ÜLKER ÇİKOLATA SANAYİ A.Ş.</t>
  </si>
  <si>
    <t>SEAŞ SOMA ELEKTRİK ÜRETİM VE TİCARET A.Ş.</t>
  </si>
  <si>
    <t>İNCİ EXİDE AKÜ SANAYİ A.Ş.</t>
  </si>
  <si>
    <t>BOSEN ENERJİ ELEKTRİK ÜRETİMİ OTOPRODÜKTÖR GRUBU A.Ş.</t>
  </si>
  <si>
    <t>TÜVASAŞ-TÜRKİYE VAGON SANAYİİ A.Ş.</t>
  </si>
  <si>
    <t>EKS ECZACIBAŞI KARO SERAMİK SANAYİ VE TİCARET A.Ş.</t>
  </si>
  <si>
    <t>LAFARGE EKMEL BETON ANONİM ŞİRKETİ</t>
  </si>
  <si>
    <t>MKE MÜHİMMATSAN MÜHİMMAT SANAYİ VE TİCARET A.Ş.</t>
  </si>
  <si>
    <t>ATAÇ HİKMET ATAMAN VE ORTAKLARI İNŞAAT TİC.VE SAN A.Ş.</t>
  </si>
  <si>
    <t>ECZACIBAŞI-BAXTER HASTANE ÜRÜNLERİ SANAYİ VE TİCARET ANONİM ŞİRKETİ.</t>
  </si>
  <si>
    <t>Adoçim Çimento Beton San. ve Tic. A.Ş.</t>
  </si>
  <si>
    <t>MMZ Onur Boru Profil Üretim San. ve Tic. A.Ş.</t>
  </si>
  <si>
    <t>Özmaya Sanayi A.Ş.</t>
  </si>
  <si>
    <t>Kartonsan Karton San. ve Tic. A.Ş.</t>
  </si>
  <si>
    <t>Trakya Döküm San. ve Tic. A.Ş.</t>
  </si>
  <si>
    <t>Eczacıbaşı-Baxter Hastane Ürünleri Sanayi ve Ticaret A.Ş.</t>
  </si>
  <si>
    <t>Glaxosmithkline İlaçları Sanayi ve Ticaret A.Ş.</t>
  </si>
  <si>
    <t>Bosen Enerji Elektrik Üretim A.Ş.</t>
  </si>
  <si>
    <t>Mem Tekstil Sanayi ve Tic. A.Ş.</t>
  </si>
  <si>
    <t>Ege Kimya Sanayi ve Ticaret A.Ş.</t>
  </si>
  <si>
    <t>KÜMAŞ- Kütahya Manyezit İşletmeleri A.Ş.</t>
  </si>
  <si>
    <t>Elba Basınçlı Döküm Sanayii A.Ş.</t>
  </si>
  <si>
    <t>Helvacızade Gıda ve İhtiyaç Maddeleri San. ve Tic. A.Ş.</t>
  </si>
  <si>
    <t>Samsun Makina Sanayii A.Ş.</t>
  </si>
  <si>
    <t>Rotopak Matbaacılık Ambalaj San. ve Tic. A.Ş.</t>
  </si>
  <si>
    <t>Kalde Klima Orta Basınç Fittings ve Valf Sanayi A.Ş.</t>
  </si>
  <si>
    <t>Birlik Pazarlama Sanayi ve Ticaret A.Ş.</t>
  </si>
  <si>
    <t>Dardanel Önentaş Gıda San. A.Ş.</t>
  </si>
  <si>
    <t>Çanakkale</t>
  </si>
  <si>
    <t>Söktaş Tekstil Sanayi ve Ticaret A.Ş.</t>
  </si>
  <si>
    <t>Crown Bevcan Türkiye Ambalaj San. ve Tic. A.Ş.</t>
  </si>
  <si>
    <t>Kilim Grubu Kartaltepe Mensucat Fab. T.A.Ş.</t>
  </si>
  <si>
    <t>Tümka Kablo Sanayi A.Ş.</t>
  </si>
  <si>
    <t>Yörükoğlu Süt ve Ürünleri San. ve Tic. A.Ş.</t>
  </si>
  <si>
    <t>A.B Gıda San. ve Tic. A.Ş.</t>
  </si>
  <si>
    <t>Doğuş Çay ve Gıda Mad. Üretim Paz. İthalat İhracat A.Ş.</t>
  </si>
  <si>
    <t>Özgün Gıda San. ve Tic. Ltd. Şti.</t>
  </si>
  <si>
    <t>Ertaş Metal San. ve Tic. A.Ş.</t>
  </si>
  <si>
    <t>Baykal Makine San. ve Tic. A.Ş.</t>
  </si>
  <si>
    <t>Dört Yıldız Demir Çelik İşletmeleri San. ve Tic. Ltd. Şti.</t>
  </si>
  <si>
    <t>BATIÇİM Batı Anadolu Çimento Sanayii A.Ş.</t>
  </si>
  <si>
    <t>Küçükçalık Tekstil San. ve Tic. A.Ş.</t>
  </si>
  <si>
    <t>DYO SADOLİN MATBAA MÜREKKEPLE Rİ SANAYİ VE TİCARET A.Ş.</t>
  </si>
  <si>
    <t>SAMUR HALILARI SANAYİ VE TİCA RET A.Ş.</t>
  </si>
  <si>
    <t>POLSTAR TEKSTİL SANAYİ VE TİCARET ANONİM ŞİRKETİ</t>
  </si>
  <si>
    <t>ERDEMİR MADENCİLİK SAN. VE TİC. A.Ş</t>
  </si>
  <si>
    <t>BRİTİSH AMERİCAN TOBACCO SİGARA VE TÜTÜNCÜLÜK SAN. VE TİC. A.Ş.</t>
  </si>
  <si>
    <t>DURAK FINDIK SAN. VE TİC. A.Ş.</t>
  </si>
  <si>
    <t>YÜNSA YÜNLÜ SAN. VE TİC. A.Ş.</t>
  </si>
  <si>
    <t>COGNİS KİMYA SAN. VE TİC. A.Ş</t>
  </si>
  <si>
    <t>MAR TÜKETİM MADDELERİ İTHALAT İHRACAT SAN. VE TİC. A.Ş.</t>
  </si>
  <si>
    <t>SAMSUN MAKİNA SANAYİİ A.Ş.</t>
  </si>
  <si>
    <t>PETLAS LASTİK SAN. VE TİC. A.Ş.</t>
  </si>
  <si>
    <t>ÜNİTEKS GIDA TEKSTİL SAN. VE TİC. A.Ş.</t>
  </si>
  <si>
    <t>AYTAÇ GIDA YATIRIM SAN. VE TİC. A.Ş.</t>
  </si>
  <si>
    <t>ALARKO CARRIER SAN. VE TİC. A.Ş.</t>
  </si>
  <si>
    <t>FRESH CAKE GIDA SAN. VE TİC. A.Ş.</t>
  </si>
  <si>
    <t>GÖKTAŞ YASSI HADDE MAMÜLLERİ SAN. VE TİC. A.Ş.</t>
  </si>
  <si>
    <t>İNCİ AKÜ SAN. VE TİC. A.Ş.</t>
  </si>
  <si>
    <t>BALIKESİR ELEKTROMEKANİK SANAYİ TESİSLERİ A.Ş.</t>
  </si>
  <si>
    <t>KARDEMİR HADDECİLİK SAN. VE TİC. LTD. ŞTİ.</t>
  </si>
  <si>
    <t>MESA MESKEN SANAYİİ A.Ş.</t>
  </si>
  <si>
    <t>ORTADOĞU RULMAN SAN. VE TİC. A.Ş</t>
  </si>
  <si>
    <t>ERTAŞ METAL SAN. VE TİC. A.Ş.</t>
  </si>
  <si>
    <t>PROGIDA TARIM ÜRÜNLERİ SAN. VE TİC. A.Ş.</t>
  </si>
  <si>
    <t>ÖZKOYUNCU DEMİR MADENİ LTD. ŞTİ.</t>
  </si>
  <si>
    <t>TEK-İZ İZOLASYON VE YAPI ELAMANLARI SANAYİİ A.Ş.</t>
  </si>
  <si>
    <t>ER-YEM ERİCEK YEM SAN. VE TİC. LTD. ŞTİ.</t>
  </si>
  <si>
    <t>KOPAŞ KOZMETİK PAZARLAMA VE SAN. A.Ş.</t>
  </si>
  <si>
    <t>SERTLER ÖRME TİC.VE SAN.A.Ş.</t>
  </si>
  <si>
    <t>PERFETTİ GIDA SAN VE TİC. A.Ş.</t>
  </si>
  <si>
    <t>GÖRKEM GİYİM SAN VE TİC.A.Ş.</t>
  </si>
  <si>
    <t>CAN TEKSTİL ENTEGRE TESİSLERİ SAN. VE TİC.A.Ş.</t>
  </si>
  <si>
    <t>METEKSAN MATBAACILIK VE TEKNİK SANAYİ TİC. A.Ş.</t>
  </si>
  <si>
    <t>KALEMADEN ENDÜSTRİYEL HAMMADDE LER SAN. VE TİC. A.Ş.</t>
  </si>
  <si>
    <t>EROĞLU GİYİM SANAYİ VE TİCARET LİMİTED ŞİRKETİ.</t>
  </si>
  <si>
    <t>BAĞ YAĞLARI SAN. VE TİC. A.Ş.</t>
  </si>
  <si>
    <t>YİBİTAŞ YOZGAT İŞÇİ BİRLİĞİ İNŞAAT MALZ. TİC. VE SAN. A.Ş.</t>
  </si>
  <si>
    <t>Dipnot (*) :</t>
  </si>
  <si>
    <t>Dipnot (**) :</t>
  </si>
  <si>
    <t>2008 yılına ait Birinci 500 Büyük Sanayi Kuruluşu Listesi (*)</t>
  </si>
  <si>
    <t>2007 yılına ait Birinci 500 Büyük Sanayi Kuruluşu Listesi (*)</t>
  </si>
  <si>
    <t>2006 yılına ait Birinci 500 Büyük Sanayi Kuruluşu Listesi (*)</t>
  </si>
  <si>
    <t>2005 yılına ait Birinci 500 Büyük Sanayi Kuruluşu Listesi (*)</t>
  </si>
  <si>
    <t>2004 yılına ait Birinci 500 Büyük Sanayi Kuruluşu Listesi (*)</t>
  </si>
  <si>
    <t>TOYOTASA TOYOTA-SABANCI OTOMO TİV SAN. VE TİC. A.Ş.</t>
  </si>
  <si>
    <t>UZEL MAKİNA SANAYİİ A.Ş.</t>
  </si>
  <si>
    <t>ÇAY İŞLETMELERİ GENEL MÜDÜRLÜ ĞÜ</t>
  </si>
  <si>
    <t>TÜRK TRAKTÖR VE ZİRAAT MAKİNE LERİ A.Ş.</t>
  </si>
  <si>
    <t>BOSSA TİCARET VE SANAYİ İŞLET MELERİ T.A.Ş.</t>
  </si>
  <si>
    <t>VATAN KABLO METAL END. VE TİC. A.Ş.</t>
  </si>
  <si>
    <t>BİOFARMA İLAÇ SAN. VE TİC. A.Ş.</t>
  </si>
  <si>
    <t>AGT AĞAÇ SAN. TİC. A.Ş.</t>
  </si>
  <si>
    <t>SARBAK METAL TİC. VE SAN. A.Ş.</t>
  </si>
  <si>
    <t>ELBA BASINÇLI DÖKÜM SANAYİİ A.Ş.</t>
  </si>
  <si>
    <t>GRAMMER KOLTUK SİSTEMLERİ SAN. VE TİC. A.Ş.</t>
  </si>
  <si>
    <t>PAYMETAL SAN. VE TİC. A.Ş.</t>
  </si>
  <si>
    <t>DOĞU ÇAY İŞLETMESİ SAN. VE TİC. A.Ş</t>
  </si>
  <si>
    <t>TEKNİK ALÜMİNYUM SANAYİ A.Ş.</t>
  </si>
  <si>
    <t>JANTSA JANT SAN. VE TİC. A.Ş.</t>
  </si>
  <si>
    <t>Unilever San. ve Tic. Türk A.Ş.</t>
  </si>
  <si>
    <t>Milangaz LPG Dağıtım Tic. ve San. A.Ş.</t>
  </si>
  <si>
    <t>Borçelik Çelik San. Tic. A.Ş.</t>
  </si>
  <si>
    <t>AKSA Akrilik Kimya San. A.Ş.</t>
  </si>
  <si>
    <t>PHILSA Philip Morris Sabancı Sigara ve Tütüncülük San. ve Tic. A.Ş.</t>
  </si>
  <si>
    <t>Vestel Beyaz Eşya San. ve Tic. A.Ş.</t>
  </si>
  <si>
    <t>Ak Gıda San. ve Tic. A.Ş.</t>
  </si>
  <si>
    <t>Bosch San. ve Tic. A.Ş.</t>
  </si>
  <si>
    <t>Aselsan Elektronik San. ve Tic. A.Ş.</t>
  </si>
  <si>
    <t>Borusan Mannesmann Boru San. ve Tic. A.Ş.</t>
  </si>
  <si>
    <t>Kastamonu Entegre Ağaç San. ve Tic. A.Ş.</t>
  </si>
  <si>
    <t>Anadolu Efes Biracılık ve Malt San. A.Ş.</t>
  </si>
  <si>
    <t>TUSAŞ- Türk Havacılık ve Uzay San. A.Ş.</t>
  </si>
  <si>
    <t>SÜTAŞ Süt Ürünleri A.Ş.</t>
  </si>
  <si>
    <t>Akçansa Çimento San. ve Tic. A.Ş.</t>
  </si>
  <si>
    <t>Siemens San. ve Tic. A.Ş.</t>
  </si>
  <si>
    <t>C.P. Standart Gıda San. ve Tic. A.Ş.</t>
  </si>
  <si>
    <t>Tat Konserve San. A.Ş.</t>
  </si>
  <si>
    <t>Eti Gıda San. ve Tic. A.Ş.</t>
  </si>
  <si>
    <t>ÇİMSA Çimento San. ve Tic. A.Ş.</t>
  </si>
  <si>
    <t>BMC San. ve Tic. A.Ş.</t>
  </si>
  <si>
    <t>Korteks Mensucat San. ve Tic. A.Ş.</t>
  </si>
  <si>
    <t>Keskinoğlu Tavukçuluk ve Damızlık İşletmeleri San. Tic. A.Ş.</t>
  </si>
  <si>
    <t>Vestel Dijital Üretim San. A.Ş.</t>
  </si>
  <si>
    <t>Besler Gıda ve Kimya San. ve Tic. A.Ş.</t>
  </si>
  <si>
    <t>Pınar Süt Mamülleri Sanayi A.Ş.</t>
  </si>
  <si>
    <t>Bunge Gıda San. ve Tic. A.Ş.</t>
  </si>
  <si>
    <t>Indesit Company Beyaz Eşya San. ve Tic. A.Ş.</t>
  </si>
  <si>
    <t>Karsan Otomotiv San. ve Tic. A.Ş.</t>
  </si>
  <si>
    <t>Soda Sanayi A.Ş.</t>
  </si>
  <si>
    <t>Altınmarka Gıda San. ve Tic. A.Ş.</t>
  </si>
  <si>
    <t>Namet Gıda San. ve Tic. A.Ş.</t>
  </si>
  <si>
    <t>Bilim İlaç San. ve Tic. A.Ş.</t>
  </si>
  <si>
    <t>Dünya Uluslararası Mücevherat ve Kuyumculuk San. ve Tic. A.Ş.</t>
  </si>
  <si>
    <t>Tezcan Galvanizli Yapı Elemanları San. ve Tic. A.Ş.</t>
  </si>
  <si>
    <t>Kordsa Global Endüstriyel İplik ve Kord Bezi San. ve Tic. A.Ş.</t>
  </si>
  <si>
    <t>Enerjisa Enerji Üretim A.Ş.</t>
  </si>
  <si>
    <t>Kaleseramik Çanakkale Kalebodur Seramik Sanayi A.Ş.</t>
  </si>
  <si>
    <t>Naksan Plastik ve Enerji San. ve Tic. A.Ş.</t>
  </si>
  <si>
    <t>Gülsan Sentetik Dokuma San. ve Tic. A.Ş.</t>
  </si>
  <si>
    <t>Zorluteks Tekstil Tic. ve San. A.Ş.</t>
  </si>
  <si>
    <t>Sanovel İlaç San. ve Tic. A.Ş.</t>
  </si>
  <si>
    <t>Limak Çimento San. ve Tic. A.Ş.</t>
  </si>
  <si>
    <t>Otokar Otomotiv ve Savunma San. A.Ş</t>
  </si>
  <si>
    <t>Çimko Çimento ve Beton San. Tic. A.Ş.</t>
  </si>
  <si>
    <t>Temsa Global San. ve Tic. A.Ş.</t>
  </si>
  <si>
    <t>Kerim Çelik Mamulleri İmalat ve Tic. A.Ş.</t>
  </si>
  <si>
    <t>Aşkale Çimento San. T.A.Ş.</t>
  </si>
  <si>
    <t>Anadolu Cam Sanayi A.Ş.</t>
  </si>
  <si>
    <t>Bis Enerji Elektrik Üretim A.Ş.</t>
  </si>
  <si>
    <t>Petlas Lastik San. ve Tic. A.Ş.</t>
  </si>
  <si>
    <t>Nexans Türkiye Endüstri ve Ticaret A.Ş.</t>
  </si>
  <si>
    <t>ASAŞ Alüminyum San. ve Tic. A.Ş.</t>
  </si>
  <si>
    <t>Asil Çelik San. ve Tic A.Ş.</t>
  </si>
  <si>
    <t>Tat Metal Boru Profil ve Tekstil San. Tic. Ltd. Şti.</t>
  </si>
  <si>
    <t>Süper Film Ambalaj San. ve Tic. A.Ş.</t>
  </si>
  <si>
    <t>Bossa Tic. ve San. İşletmeleri T.A.Ş.</t>
  </si>
  <si>
    <t>Adana Çimento San. T.A.Ş.</t>
  </si>
  <si>
    <t>Erdemir Madencilik San. ve Tic. A.Ş.</t>
  </si>
  <si>
    <t>Şeker Piliç ve Yem San. Tic. A.Ş.</t>
  </si>
  <si>
    <t>DYO Boya Fabrikaları San. ve Tic. A.Ş.</t>
  </si>
  <si>
    <t>İpek Kağıt San. ve Tic. A.Ş.</t>
  </si>
  <si>
    <t>Yeşim Tekstil San. ve Tic. A.Ş.</t>
  </si>
  <si>
    <t>Türkiye Taşkömürü Kurumu Genel Müdürlüğü</t>
  </si>
  <si>
    <t>Yazaki Otomotiv Yan San. ve Tic. A.Ş.</t>
  </si>
  <si>
    <t>Cargill Tarım ve Gıda San. Tic. A.Ş.</t>
  </si>
  <si>
    <t>Nobel İlaç San. ve Tic. A.Ş.</t>
  </si>
  <si>
    <t>Unipro Gıda San. ve Tic. A.Ş</t>
  </si>
  <si>
    <t>Limak Batı Çimento San. ve Tic. A.Ş.</t>
  </si>
  <si>
    <t>Soma Kömür İşletmeleri A.Ş.</t>
  </si>
  <si>
    <t>Soma</t>
  </si>
  <si>
    <t>Meteksan Matbaacılık ve Teknik San. Tic. A.Ş.</t>
  </si>
  <si>
    <t>Cimpor Yibitaş Çimento San. ve Tic. A.Ş.</t>
  </si>
  <si>
    <t>ROKETSAN Roket San. ve Tic. A.Ş.</t>
  </si>
  <si>
    <t>Hugo Boss Tekstil San. Ltd. Şti.</t>
  </si>
  <si>
    <t>Tamek Gıda ve Konsantre San. ve Tic. A.Ş.</t>
  </si>
  <si>
    <t>Polinas Plastik San. ve Tic. A.Ş.</t>
  </si>
  <si>
    <t>Pfizer İlaçları Ltd. Şti.</t>
  </si>
  <si>
    <t>Matesa Tekstil San. ve Tic. A.Ş.</t>
  </si>
  <si>
    <t>Yudum Gıda San. ve Tic. A.Ş.</t>
  </si>
  <si>
    <t>Schneider Elektrik San. ve Tic. A.Ş.</t>
  </si>
  <si>
    <t>Mardin Çimento San. ve Tic. A.Ş.</t>
  </si>
  <si>
    <t>Olmuksa Internatıonal Paper-Sabancı Ambalaj San. ve Tic. A.Ş.</t>
  </si>
  <si>
    <t>Çimentaş İzmir Çimento Fabrikası Türk A.Ş.</t>
  </si>
  <si>
    <t>Major SKT Oto Donanım San. ve Tic. A.Ş.</t>
  </si>
  <si>
    <t>Yolbulan Metal San. ve Tic. A.Ş.</t>
  </si>
  <si>
    <t>BATIÇİM Batı Anadolu Çimento San. A.Ş.</t>
  </si>
  <si>
    <t>Polisan Boya San. ve Tic. A.Ş.</t>
  </si>
  <si>
    <t>Anadolu-Isuzu Otomotiv San. ve Tic. A.Ş.</t>
  </si>
  <si>
    <t>Eti Soda Üretim Pazarlama Nakliyat ve Elektrik Üretim San. ve Tic. A.Ş.</t>
  </si>
  <si>
    <t>BİSAŞ ENTEGRE İPLİK TEKSTİL İNŞAAT SAN. VE TİC. A.Ş.</t>
  </si>
  <si>
    <t>MANİSA PAMUKLU MENSUCAT A.Ş.</t>
  </si>
  <si>
    <t>TAT KONSERVE SAN.A.Ş.</t>
  </si>
  <si>
    <t>ESEM SPOR GİYİM SAN.VE TİC. A.Ş.</t>
  </si>
  <si>
    <t>KOMBASSAN KONYA MATBAA BASIM AMBALAJ İMALAT SAN. VE TİC. A.Ş.</t>
  </si>
  <si>
    <t>BİLİM İLAÇ SANAYİ VE TİC.A.Ş.</t>
  </si>
  <si>
    <t>ETİBANK KIRKA BORAKS İŞLETMESİ MÜESSESE MÜDÜRLÜĞÜ</t>
  </si>
  <si>
    <t>İSTANBUL ASFALT FABRİKALARI SAN.VE TİC.A.Ş.</t>
  </si>
  <si>
    <t>TÜMTEKS TEKSTİL SAN. VE TİC. A.Ş.</t>
  </si>
  <si>
    <t>KİLİM GURUBU KARTALTEPE MENSUCAT FAB. T.A.Ş.</t>
  </si>
  <si>
    <t>Betek Boya ve Kimya Sanayi A.Ş.</t>
  </si>
  <si>
    <t>Indesit Company Beyaz Eşya Sanayi ve Ticaret A.Ş.</t>
  </si>
  <si>
    <t>Kürüm Demir Sanayi Dış Ticaret A.Ş.</t>
  </si>
  <si>
    <t>Federal-Mogul Piston Segman ve Gömlek Üretim Tesisleri A.Ş.</t>
  </si>
  <si>
    <t>Sarten Ambalaj San. ve Tic. A.Ş.</t>
  </si>
  <si>
    <t>Merkez Çelik San. ve Tic. A.Ş.</t>
  </si>
  <si>
    <t>Nuh Beton A.Ş.</t>
  </si>
  <si>
    <t>Eczacıbaşı Yapı Gereçleri San. ve Tic. A.Ş.</t>
  </si>
  <si>
    <t>Orta Anadolu Tic. ve San. İşl. T.A.Ş.</t>
  </si>
  <si>
    <t>Nexans Türkiye Endüstri ve Tic. A.Ş.</t>
  </si>
  <si>
    <t>Park Termik Elektrik San. ve Tic. A.Ş</t>
  </si>
  <si>
    <t>Hayat Temizlik ve Sağlık Ürünleri San. ve Tic. A.Ş.</t>
  </si>
  <si>
    <t>Starwood Orman Ürünleri Sanayi A.Ş.</t>
  </si>
  <si>
    <t>İnegöl</t>
  </si>
  <si>
    <t>Kerim Çelik Mamulleri İmalat ve Ticaret A.Ş.</t>
  </si>
  <si>
    <t>Novartis Sağlık Gıda ve Tarım Ürünleri San. ve Tic. A.Ş.</t>
  </si>
  <si>
    <t>Türkiye Taşkömürü Kurumu</t>
  </si>
  <si>
    <t>Pınar Entegre Et ve Un Sanayi A.Ş.</t>
  </si>
  <si>
    <t>Şenpiliç Gıda Sanayi A.Ş.</t>
  </si>
  <si>
    <t>Erciyas Çelik Boru Sanayi A.Ş.</t>
  </si>
  <si>
    <t>Yolbulan Metal Sanayi ve Ticaret A.Ş.</t>
  </si>
  <si>
    <t>Camiş Elektrik Üretim A.Ş.</t>
  </si>
  <si>
    <t>Limak Çimento Sanayi ve Ticaret A.Ş.</t>
  </si>
  <si>
    <t>Siirt</t>
  </si>
  <si>
    <t>GÖKTEPE PLASTİK SAN. VE TİC. A.Ş.</t>
  </si>
  <si>
    <t>ÇİMBETON HAZIRBETON VE PREFAB RİK YAPI ELEMANLARI SAN.VE TİC A.Ş.</t>
  </si>
  <si>
    <t>İPEKER TEKSTİL TİCARET VE SANAYİİ A.Ş.</t>
  </si>
  <si>
    <t>İES-İZMİR ELEKTRONİK SANAYİ VE TİCARET A.Ş.</t>
  </si>
  <si>
    <t>ÖZHEN ENTEGRE TAVUKÇULUK TİCARET VE SANAYİ A.Ş.</t>
  </si>
  <si>
    <t>DIMON TÜRK TÜTÜN A.Ş.</t>
  </si>
  <si>
    <t>ERBOTAŞ EREĞLİ ARIK BORU PROFİL SAN. TİC. A.Ş.</t>
  </si>
  <si>
    <t>TÜDEMSAŞ TÜRKİYE DEMİRYOLU MAKİNALARI SANAYİİ A.Ş.</t>
  </si>
  <si>
    <t>SÖRMAŞ SÖĞÜT REFRAKTER MALZEMELERİ A.Ş.</t>
  </si>
  <si>
    <t>KAHRAMANMARAŞ KAĞIT TEKSTİL SAN. TİC. A.Ş.</t>
  </si>
  <si>
    <t>BEYPİ BEYPAZARI TARIMSAL ÜRE TİM PAZARLAMA SANAYİ VE TİCARET A.Ş.</t>
  </si>
  <si>
    <t>İZKA KABLO METAL ENDÜSTRİ VE TİC. A.Ş.</t>
  </si>
  <si>
    <t>COZKUNÖZ METAL FORM MAKİNA ENDÜSTRİSİ VE TİC. A.Ş.</t>
  </si>
  <si>
    <t>TERMO TEKNİK TİC. VE SAN. A.Ş.</t>
  </si>
  <si>
    <t>COŞKUNÖZ METAL FORM MAKİNA END. VE TİC. A.Ş.</t>
  </si>
  <si>
    <t>ŞÖLEN ÇİKOLATA GIDA SAN VE TİC A.Ş.</t>
  </si>
  <si>
    <t>BURSA ÇİMENTO FABRİKASI A.Ş.</t>
  </si>
  <si>
    <t>SERTLER ÖRME TİC. VE SAN. A.Ş.</t>
  </si>
  <si>
    <t>EROĞLU GİYİM SANAYİ TİCARET LİMİTED ŞİRKETİ</t>
  </si>
  <si>
    <t>SÜPER FİLM AMBALAJ SANAYİ VE TİCARET A.Ş.</t>
  </si>
  <si>
    <t>ASKAM KAMYON İMALAT VE TİCARET A.Ş.</t>
  </si>
  <si>
    <t>DİMES GIDA SAN. VE TİC. A.Ş.</t>
  </si>
  <si>
    <t>ÖZTAY TEKSTİL KONFEKSİYON SANAYİ VE PAZARLAMA ANONİM ŞİRKETİ</t>
  </si>
  <si>
    <t>KÜÇÜKER TEKSTİL SAN. VE TİC. A.Ş.</t>
  </si>
  <si>
    <t>İSTANBUL ASFALT FABRİKALARI SAN. VE TİC. A.Ş.</t>
  </si>
  <si>
    <t>DATATEKNİK BİLGİSAYAR SİSTEMLERİ TİCARET VE SANAYİ ANONİM ŞİRKETİ</t>
  </si>
  <si>
    <t>BARLAN METAL PAZARLAMA SANAYİ VE TİCARET A.Ş.</t>
  </si>
  <si>
    <t>YEŞİM TEKSTİL SAN. VE TİC. A.Ş</t>
  </si>
  <si>
    <t>BAĞFAŞ BANDIRMA GÜBRE FABRİKALARI A.Ş.</t>
  </si>
  <si>
    <t>SANDOZ ÜRÜNLERİ İLAÇ GIDA KİMYA VE TOHUM SANAYİ ANONİM ŞİRKETİ.</t>
  </si>
  <si>
    <t>YASAŞ YAŞAR BOYA VE KİMYA SANA Yİ VE TİC. A.Ş.</t>
  </si>
  <si>
    <t>Erikli Su ve Meşrubat San. ve Tic. A.Ş.</t>
  </si>
  <si>
    <t>Verde Yağ Besin Mad. San. Tic. A.Ş.</t>
  </si>
  <si>
    <t>Akova Süt ve Gıda Mamülleri San. ve Tic. A.Ş.</t>
  </si>
  <si>
    <t>2009 yılına ait Birinci 500 Büyük Sanayi Kuruluşu Listesi (*)</t>
  </si>
  <si>
    <t>MODAVİZYON TEKSTİL SANAYİ VE TİCARET A.Ş.</t>
  </si>
  <si>
    <t>ESCORT COMPUTER ELEKTRONİK SAN. VE TİC. A.Ş.</t>
  </si>
  <si>
    <t>METAŞ İZMİR METALURJİ FABRİKA SI T.A.Ş.</t>
  </si>
  <si>
    <t>SÜTAŞ BURSA VE HAVALİSİ PASTÖRİZE SÜT VE SÜT MAMÜLLERİ GIDA SANAYİ VE TİCARET A.Ş.</t>
  </si>
  <si>
    <t>MENDERES TEKSTİL SAN. VE TİC. A.Ş.</t>
  </si>
  <si>
    <t>NOKSEL ÇELİK BORU SANAYİ A.Ş.</t>
  </si>
  <si>
    <t>ALTINMARKA GIDA SANAYİ VE TİCARET ANONİM ŞİRKETİ.</t>
  </si>
  <si>
    <t>MOGAZ PETROL GAZLARI A.Ş.</t>
  </si>
  <si>
    <t>FRUKO MEŞRUBAT SANAYİİ A.Ş.</t>
  </si>
  <si>
    <t>PINAR ENTEGRE ET VE UN SANAYİ A.Ş</t>
  </si>
  <si>
    <t>ENERJİSA ENERJİ ÜRETİM A.Ş.</t>
  </si>
  <si>
    <t>OTOKAR OTOBÜS KAROSERİ SANAYİ A.Ş.</t>
  </si>
  <si>
    <t>ER-BAKIR ELEKTROLİTİK BAKIR MAMÜLLERİ A.Ş.</t>
  </si>
  <si>
    <t>BİS ENERJİ ELEKTRİK ÜRETİMİ OTOPRODÜKTÖR GRUBU A.Ş.</t>
  </si>
  <si>
    <t>Noksel Çelik Boru Sanayi A.Ş.</t>
  </si>
  <si>
    <t>BİS Enerji Elektrik Üretim A.Ş.</t>
  </si>
  <si>
    <t>Temsa Global Sanayi ve Ticaret A.Ş.</t>
  </si>
  <si>
    <t>Adana</t>
  </si>
  <si>
    <t>Mogaz Petrol Gazları A.Ş.</t>
  </si>
  <si>
    <t>MAN Türkiye A.Ş.</t>
  </si>
  <si>
    <t>TÜRKİYE ELEKTRİK ÜRETİM-İLETİM A.Ş.</t>
  </si>
  <si>
    <t>YATAŞ Yatak ve Yorgan San. Tic. A.Ş.</t>
  </si>
  <si>
    <t>Ve-Ge Hassas Kağıt ve Yapıştırıcı Bant San. ve Tic. A.Ş.</t>
  </si>
  <si>
    <t>Efesan Demir San. ve Tic. A.Ş.</t>
  </si>
  <si>
    <t>GRANİSER Granit Seramik San. ve Tic. A.Ş.</t>
  </si>
  <si>
    <t>Çelik Halat ve Tel Sanayii A.Ş.</t>
  </si>
  <si>
    <t>Küçüker Tekstil San. ve Tic. A.Ş.</t>
  </si>
  <si>
    <t>Üretimden 
Satışlar (Net) 
(YTL)</t>
  </si>
  <si>
    <t>(YTL)</t>
  </si>
  <si>
    <t xml:space="preserve"> (YTL)</t>
  </si>
  <si>
    <t>YURTBAY SERAMİK SANAYİ VE TİCARET A.Ş.</t>
  </si>
  <si>
    <t>ATAKAŞ ŞAHİN ÇELİK SANAYİ VE TİCARET A.Ş.</t>
  </si>
  <si>
    <t>KLİMASAN KLİMA SAN. VE TİC. A.Ş.</t>
  </si>
  <si>
    <t>RODİ GİYİM SAN. VE TİC. A.Ş.</t>
  </si>
  <si>
    <t>ROTEKS TEKSTİL İHRACAT SAN. VE TİC. A.Ş.</t>
  </si>
  <si>
    <t>SAİDE TEKSTİL SANAYİ VE TİCARET LİMİTED ŞİRKETİ</t>
  </si>
  <si>
    <t>ELAZIĞ ALTINOVA ÇİMENTO SANAYİİ TİCARET A.Ş.</t>
  </si>
  <si>
    <t>EKOTEN TEKSTİL SAN. VE TİC. A.Ş.</t>
  </si>
  <si>
    <t>BASF TÜRK KİMYA SAN. VE TİC. LTD. ŞTİ.</t>
  </si>
  <si>
    <t>KALEMADEN ENDÜSTRİYEL HAMMADDELER SAN. VE TİC. A.Ş.</t>
  </si>
  <si>
    <t>KOÇAK FARMA İLAÇ VE KİMYA SAN. A.Ş.</t>
  </si>
  <si>
    <t>ÇUKUROVA SANAYİ İŞLETMELERİ T.A.Ş.</t>
  </si>
  <si>
    <t>CAMİŞ MADENCİLİK A.Ş.</t>
  </si>
  <si>
    <t>KARADENİZ BAKIR İŞLETMELERİ A.Ş.</t>
  </si>
  <si>
    <t>ORMO YÜN İPLİK SAN. VE TİC. A.Ş.</t>
  </si>
  <si>
    <t>POLYTEKS TEKSTİL SANAYİ ARAŞTIRMA VE EĞİTİM A.Ş.</t>
  </si>
  <si>
    <t>SY WİRİNG TECHNOLOGİES TÜRKİYE ELEKTRİK SİSTEMLERİ SANAYİ VE TİCARET LTD. ŞTİ.</t>
  </si>
  <si>
    <t>TÜRKİYE DEMİRYOLU MAKİNALARI SANAYİİ A.Ş.(TÜDEMSAŞ)</t>
  </si>
  <si>
    <t>HÜRSAN HAVLU ÜRETİM SANAYİ VE TİCARET A.Ş.</t>
  </si>
  <si>
    <t>GÜBRE FAB. T.A.Ş.</t>
  </si>
  <si>
    <t>PNS PENDİK NİŞASTA SANAYİ A.Ş.</t>
  </si>
  <si>
    <t>BİRLEŞİM GIDA ÜRETİM PAZ. SAN VE TİC. A.Ş.</t>
  </si>
  <si>
    <t>SARAY ÖRME VE KONFEKSİYON SAN VE TİC.A.Ş</t>
  </si>
  <si>
    <t>AYKA TEKSTİL SAN VE TİC.A.Ş.</t>
  </si>
  <si>
    <t>KOÇ HADDECİLİK SANAYİ VE TİCARET A.Ş.</t>
  </si>
  <si>
    <t>OCAKGAZ TİC VE SAN. A.Ş.</t>
  </si>
  <si>
    <t>DANONESA TİKVEŞLİ SÜT ÜRÜNLERİ SANAYİ VE TİCARET A.Ş.</t>
  </si>
  <si>
    <t>EGE METAL DEMİR ÇELİK SANAYİ VE TİCARET ANONİM ŞİRKETİ</t>
  </si>
  <si>
    <t>KERİM ÇELİK MAMULLERİ İMALAT VE TİC. A.Ş.</t>
  </si>
  <si>
    <t>ELEKTROMED ELEKTRONİK SANAYİ VE SAĞLIK HİZMETLERİ LTD. ŞTİ.</t>
  </si>
  <si>
    <t>A.T.K. ATİLA TÜRKMEN VE KARDEŞLERİ TEKSTİL SAN.VE TİC. A.Ş.</t>
  </si>
  <si>
    <t>Göltaş Göller Bölgesi Çimento San. ve Tic. A.Ş.</t>
  </si>
  <si>
    <t>Elif Plastik Ambalaj San. ve Tic. A.Ş.</t>
  </si>
  <si>
    <t>AKSA AKRİLİK KİMYA SAN.A.Ş.</t>
  </si>
  <si>
    <t>TRAKYA CAM SAN.A.Ş.</t>
  </si>
  <si>
    <t>ASSAN DEMİR VE SAÇ SANAYİİ A.Ş</t>
  </si>
  <si>
    <t>ALCATEL TELETAŞ TELEKOMÜNİKASYON ENDÜSTRİ VE TİCARET A.Ş.</t>
  </si>
  <si>
    <t>ETİ BOR ANONİM ŞİRKETİ</t>
  </si>
  <si>
    <t>TÜRK DEMİR DÖKÜM FABRİKALARI ANONİM ŞİRKETİ</t>
  </si>
  <si>
    <t>EVYAP SABUN,YAĞ,GLİSERİN SAN. VE TİC.A.Ş.</t>
  </si>
  <si>
    <t>DELPHİ PACKARD ELEKTRİK SİSTEMLERİ LİMİTED ŞİRKETİ</t>
  </si>
  <si>
    <t>SANKO ÖRGÜ SANAYİ VE TİCARET A.Ş.</t>
  </si>
  <si>
    <t>ARDEM PİŞİRİCİ VE ISITICI CİHAZLAR SAN.A.Ş.</t>
  </si>
  <si>
    <t>TÜRK ELEKTRİK ENDÜSTRİSİ A.Ş.</t>
  </si>
  <si>
    <t>BESLER GIDA VE KİMYA SANAYİ TİCARET ANONİM ŞİRKETİ</t>
  </si>
  <si>
    <t>YEŞİM TEKSTİL SAN VE TİC A.Ş.</t>
  </si>
  <si>
    <t>ANADOLU-ISUZU OTOMOTİV SANAYİİ VE TİC.A.Ş.</t>
  </si>
  <si>
    <t>TÜRK SIEMENS KABLO VE ELEKTRİK SAN. A.Ş.</t>
  </si>
  <si>
    <t>SOCOTAB YAPRAK TÜTÜN SAN. VE TİC. A.Ş.</t>
  </si>
  <si>
    <t>İŞBİR SENTETİK DOKUMA SANAYİ A.Ş.</t>
  </si>
  <si>
    <t>ÇUKUROVA İNŞAAT MAK. SAN. VE TİC. A.Ş.</t>
  </si>
  <si>
    <t>TANSAŞ PERAKENDE MAĞAZACILIK TİCARET A.Ş.</t>
  </si>
  <si>
    <t>FRESH CAKE GIDA SANAYİ VE TİCARET ANONİM ŞİRKETİ.</t>
  </si>
  <si>
    <t>ORMA ORMAN MAHSULLERİ İNTEGRE SAN. VE TİC. A.Ş.</t>
  </si>
  <si>
    <t>TÜLOMSAŞ TÜRKİYE LOKOMOTİF VE MOTOR SANAYİİ A.Ş.</t>
  </si>
  <si>
    <t>AKA OTOMOTİV SAN. VE TİC. A.Ş.</t>
  </si>
  <si>
    <t>ASAŞ AMBALAJ BASKI SANAYİ VE TİCARET A.Ş.</t>
  </si>
  <si>
    <t>KÜMAŞ KÜTAHYA MANYEZİT İŞLETMELERİ A.Ş.</t>
  </si>
  <si>
    <t>HAS ÇELİK VE HALAT SAN.TİC.A.Ş</t>
  </si>
  <si>
    <t>OZANTEKS TEKSTİL SAN. VE TİC. A.Ş.</t>
  </si>
  <si>
    <t>DARDANEL ÖNENTAŞ GIDA SAN. A.Ş.</t>
  </si>
  <si>
    <t>DURMAZLAR MAKİNA SANAYİ VE TİCARET A.Ş.</t>
  </si>
  <si>
    <t>BAŞER KİMYA SANAYİ VE TİCARET A.Ş.</t>
  </si>
  <si>
    <t>NURSAN ELEKTRİK DONANIM SANAYİ VE TİCARET A.Ş.</t>
  </si>
  <si>
    <t>KILIÇLAR HURDACILIK SAN. VE TİC. A.Ş.</t>
  </si>
  <si>
    <t>PROGIDA TARIM ÜRÜNLERİ SANAYİ VE TİCARET ANONİM ŞİRKETİ</t>
  </si>
  <si>
    <t>MODERN ENERJİ ELEKTRİK ÜRETİMİ OTOPRODÜKTÖR GRUBU A.Ş.</t>
  </si>
  <si>
    <t>ADOPEN PLASTİK SAN. A.Ş.</t>
  </si>
  <si>
    <t>İSTANBUL HALK EKMEK UN VE UNLU MADDELER GIDA SAN. VE TİC. A.Ş</t>
  </si>
  <si>
    <t>ARI RAFİNE VE YAĞ SAN. A.Ş.</t>
  </si>
  <si>
    <t>OYSA ÇİMENTO SANAYİİ VE TİCARET A.Ş.</t>
  </si>
  <si>
    <t>MATESA TEKSTİL SAN. VE TİC. A.Ş.</t>
  </si>
  <si>
    <t>ERBOSAN ERCİYAS BORU SAN. VE TİC. A.Ş.</t>
  </si>
  <si>
    <t>AKSA ENERJİ ÜRETİM A.Ş.</t>
  </si>
  <si>
    <t>SARITAŞ ÇELİK SAN. VE TİC. A.Ş.</t>
  </si>
  <si>
    <t>OLTAN FINDIK SAN. VE TİC. LTD. ŞTİ</t>
  </si>
  <si>
    <t>HES KİMYA SAN. VE TİC. A.Ş.</t>
  </si>
  <si>
    <t>S.S. MARMARA ZEYTİN TARIM SATIŞ KOOPERATİFLERİ BİRLİĞİ</t>
  </si>
  <si>
    <t>BEYTEKS KONFEKSİYON İMALAT İHRACAT VE TİC. A.Ş.</t>
  </si>
  <si>
    <t>SARAY ÖRME VE KONFEKSİYON SAN. VE TİC. A.Ş</t>
  </si>
  <si>
    <t>TRAKYA DÖKÜM SAN. VE TİC. A.Ş.</t>
  </si>
  <si>
    <t>T.T.K. KARADON TAŞKÖMÜRÜ İŞLETME MÜESSESESİ</t>
  </si>
  <si>
    <t>AROMA BURSA MEYVE SULARI VE GIDA SAN. A.Ş.</t>
  </si>
  <si>
    <t>ARBEL BAKLİYAT HUBUBAT SAN. VE TİC. A.Ş.</t>
  </si>
  <si>
    <t>PERFETTİ VAN MELLE GIDA SAN. VE TİC. A.Ş.</t>
  </si>
  <si>
    <t>T.T.L TÜTÜN SAN. VE DIŞ TİC. A.Ş.</t>
  </si>
  <si>
    <t>MERKO GIDA SAN VE TİC A.Ş</t>
  </si>
  <si>
    <t>MARDİN ÇİMENTO SANAYİİ VE TİCARET A.Ş.</t>
  </si>
  <si>
    <t>DYO MATBAA MÜREKKEPLERİ SAN VE TİC. A.Ş.</t>
  </si>
  <si>
    <t>GÖRKEM GİYİM SAN. VE TİC. A.Ş.</t>
  </si>
  <si>
    <t>BESAN BESİN SAN. VE TİC. A.Ş.</t>
  </si>
  <si>
    <t>ÜNSA AMBALAJ SAN. VE TİC. A.Ş.</t>
  </si>
  <si>
    <t>DENTAŞ AMBALAJ VE KAĞIT SANAYİ A.Ş.</t>
  </si>
  <si>
    <t>İLHANLAR HADDECİLİK VE TEKSTİL SAN. LTD. ŞTİ.</t>
  </si>
  <si>
    <t>BİOFARMA İLAÇ SANAYİ VE TİCARET ANONİM ŞİRKETİ</t>
  </si>
  <si>
    <t>AYTAÇ DIŞ TİCARET YATIRIM SANAYİ A.Ş.</t>
  </si>
  <si>
    <t>EDİP İPLİK SAN. VE TİC. A.Ş.</t>
  </si>
  <si>
    <t>ORDU YAĞ SANAYİİ A.Ş.</t>
  </si>
  <si>
    <t>HAVELSAN HAVA ELEKTRONİK SAN. VE TİC. A.Ş.</t>
  </si>
  <si>
    <t>ALKİM KAĞIT SAN. VE TİC. A.Ş.</t>
  </si>
  <si>
    <t>NUH BETON ANONİM ŞİRKETİ</t>
  </si>
  <si>
    <t>ŞIK MAKAS GİYİM SANAYİ LİMİTED ŞİRKETİ.</t>
  </si>
  <si>
    <t>ÖZER METAL SANAYİ A.Ş.</t>
  </si>
  <si>
    <t>ERGAZ SANAYİ VE TİCARET A.Ş.</t>
  </si>
  <si>
    <t>SÖKTAŞ TEKSTİL SANAYİ VE TİCARET ANONİM ŞİRKETİ</t>
  </si>
  <si>
    <t>ISPARTA MENSUCAT SANAYİ VE TİCARET A.Ş.</t>
  </si>
  <si>
    <t>ÖZBUCAK SANAYİ VE TİCARET A.Ş.</t>
  </si>
  <si>
    <t>ASTEL KAĞITÇILIK SAN. VE TİC. A.Ş.</t>
  </si>
  <si>
    <t>KÜRÜM DEMİR OTOMOTİV GIDA TEKSTİL ELEKTRONİK PETROL VE DANIŞMANLIK SAN. DIŞ TİC. A.Ş.</t>
  </si>
  <si>
    <t>DARDANEL ÖNENTAŞ GIDA SAN A.Ş.</t>
  </si>
  <si>
    <t>SÖKTAŞ PAMUK VE TARIM ÜRÜNLERİ DEĞERLENDİRME TİC.VE SAN. A.Ş</t>
  </si>
  <si>
    <t>ANADOLU OTOMOTİV SAN.VE TİC. A.Ş.</t>
  </si>
  <si>
    <t>ISPARTA MENSUCAT SANAYİİ VE Tİ CARET A.Ş.</t>
  </si>
  <si>
    <t>HES HACILAR ELEKTRİK SANAYİ VE TİCARET A.Ş.</t>
  </si>
  <si>
    <t>ARSAN TEKSTİL TİCARET VE SANAY İ A.Ş.</t>
  </si>
  <si>
    <t>CER METAL SAN.VE TİC.A.Ş.</t>
  </si>
  <si>
    <t>ÖZKAN DEMİR ÇELİK SANAYİİ A.Ş.</t>
  </si>
  <si>
    <t>ADAPAZARI ŞEKER FABRİKASI T.A. Ş.</t>
  </si>
  <si>
    <t>ERBAKIR ELEKTROLİTİK BAKIR MAM ULLERİ A.Ş.</t>
  </si>
  <si>
    <t>İTALTEKS EKSPO GRUP TEKSTİL SA N A.Ş.</t>
  </si>
  <si>
    <t>T.T.K. SINIRLI SORUMLU KARADON TAŞKÖMÜRLERİ İŞLETME MÜESSESE Sİ</t>
  </si>
  <si>
    <t>ETİ GIDA SANAYİ VE TİCARET A.Ş .</t>
  </si>
  <si>
    <t>GÜNEY BİRACILIK VE MALT SANAYİ İ A.Ş.</t>
  </si>
  <si>
    <t>M.K.E. FİŞEKSAN FİŞEK SANAYİ V E TİCARET A.Ş.</t>
  </si>
  <si>
    <t>M.K.E MÜHİMMAT SANAYİ VE TİC A.Ş.GENEL MÜDÜRLÜĞÜ</t>
  </si>
  <si>
    <t>AROMA BURSA MEYVE SULARI VE GIDA SAN A.Ş.</t>
  </si>
  <si>
    <t>KÜÇÜKBAY YAĞ VE DETERJAN SAN A.Ş.</t>
  </si>
  <si>
    <t>DENİZLİ BASMA VE BOYA SANAYİİ. A.Ş.</t>
  </si>
  <si>
    <t>ANATEKS ANADOLU TEKSTİL FABRİK ALARI A.Ş.</t>
  </si>
  <si>
    <t>ATAÇ HİKMET ATAMAN VE ORT. İNŞ TİC VE SAN A.Ş.</t>
  </si>
  <si>
    <t>ETE MENSUCAT SAN VE TİC A.Ş.</t>
  </si>
  <si>
    <t>T.K.İ YENİKÖY LİNYİTLERİ MÜESS ESE MÜD.</t>
  </si>
  <si>
    <t>S.B.AKSANTAŞ AKDENİZ SAN.TİC.İ ŞL.A.Ş.</t>
  </si>
  <si>
    <t>BANVİT BANDIRMA VİTAMİNLİ YEM SANAYİİ A.Ş.</t>
  </si>
  <si>
    <t>TÜLOMSAŞ TÜRKİYE LOKOMOTİF VE MOTOR SANAYİİ A.Ş.GENEL MÜDÜRL ÜĞÜ</t>
  </si>
  <si>
    <t>TİRE KUTSAN OLUKLU MUKAVVA,KUT U VE KAĞIT SANAYİİ A.Ş.</t>
  </si>
  <si>
    <t>KARSU TEKSTİL SAN.VE TİC.A.Ş.</t>
  </si>
  <si>
    <t>DİNARSU İMALAT VE TİCARET T.A. Ş.</t>
  </si>
  <si>
    <t>ETİBANK BİGADİÇ MADEN İŞLT. MÜES. MÜD.</t>
  </si>
  <si>
    <t>EGEMETAL DEMİR ÇELİK SAN.VE TİC.A.Ş.</t>
  </si>
  <si>
    <t>BİRLİK MENSUCAT TİC.VE SAN. İŞL.A.Ş.</t>
  </si>
  <si>
    <t>PINAR ENTEGRE ET VE YEM SAN A. Ş.</t>
  </si>
  <si>
    <t>BARLAN METAL PAZARLAMA SAN. VE TİC A.Ş.</t>
  </si>
  <si>
    <t>TÜGSAŞ SAMSUN GÜBRE SANAYİİ A. Ş.GENEL MÜDÜRLÜĞÜ</t>
  </si>
  <si>
    <t>TEMSA TERMO MEKANİK SAN VE TİC A.Ş.</t>
  </si>
  <si>
    <t>ETİBANK BANDIRMA BORAKS VE ASİ T FAB. MÜESS.MÜDÜRLÜĞÜ</t>
  </si>
  <si>
    <t>TÜRK TUBORG BİRA VE MALT SANAY İİ A.Ş.</t>
  </si>
  <si>
    <t>TÜRKİYE GEMİ SAN.A.Ş.GENEL MÜDÜRLÜĞÜ</t>
  </si>
  <si>
    <t>YASAŞ YAŞAR BOYA VE KİMYA SAN. VE TİC.A.Ş.</t>
  </si>
  <si>
    <t>TUSAŞ HAVACILIK VE UZAY SANAYİ İ A.Ş</t>
  </si>
  <si>
    <t>PEKEL TEKNİK SAN. VE T.A.Ş</t>
  </si>
  <si>
    <t>TRAKYA YAĞLI TOHUMLAR TARIM SA TIŞ KOOPERATİFLERİ BİRLİĞİ</t>
  </si>
  <si>
    <t>ETİBANK ŞARKKROMLARI-FERROKROM İŞLT.MÜES. MÜD.</t>
  </si>
  <si>
    <t>ETİBANK EMET KOLEMANİT İŞLETME Sİ MÜD.</t>
  </si>
  <si>
    <t>MANNESMANN-SÜMERBANK BORU ENDÜ STRİSİ T.A.Ş.</t>
  </si>
  <si>
    <t>Milangaz LPG Dağıtım Ticaret ve Sanayi A.Ş.</t>
  </si>
  <si>
    <t>ÇİNKO-KURŞUN METAL SANAYİİ A.Ş GENEL MÜDÜRLÜĞÜ(ÇİNKUR)</t>
  </si>
  <si>
    <t>ÜNYE ÇİMENTO SANAYİİ VE TİCARE T A.Ş.</t>
  </si>
  <si>
    <t>TÜDEMSAŞ TÜRKİYE DEMİRYOLU MAK İNALARI SANAYİİ A.Ş.</t>
  </si>
  <si>
    <t>TEKNİK CAM SANAYİİ A.Ş.</t>
  </si>
  <si>
    <t>EMBOY-YÜNTAŞ BİRLEŞİK KAMGARN VE STRAYHGARN İPLİK İMALCİLİĞİ A.Ş.</t>
  </si>
  <si>
    <t>ORMA-ORMAN MAHSULLERİ İNTEGRE SAN VE TİC A.Ş.</t>
  </si>
  <si>
    <t>DYO SADOLİN MATBAA MÜREKKEPLER İ SAN VE TİC A.Ş.</t>
  </si>
  <si>
    <t>SÖRMAŞ-SÖĞÜT REFRAKTER MALZ.A. Ş.</t>
  </si>
  <si>
    <t>PENYELÜKS HASAN GÜREL KOMBİNE TEKSTİL İŞLETMELERİ A.Ş.</t>
  </si>
  <si>
    <t>MATESA TEKSTİL SAN VE TİCARET A.Ş.</t>
  </si>
  <si>
    <t>TAR-MAK TARIM MAKİNALARI SANAYİ VE TİCARET ANONİM ŞİRKETİ.</t>
  </si>
  <si>
    <t>SÜNTAŞ SÜNGER VE YATAK SANAYİ TİCARET A.Ş.</t>
  </si>
  <si>
    <t>ALTINYAĞ KOMBİNALARI A.Ş.</t>
  </si>
  <si>
    <t>ANTBİRLİK ANTALYA PAMUK VE NARENCİYE TARIM SATIŞ KOOPERATİFLERİ BİRLİĞİ</t>
  </si>
  <si>
    <t>ENPAY ENDÜSTRİYEL PAZARLAMA VE YATIRIM A.Ş.</t>
  </si>
  <si>
    <t>AK KABLO İMALAT SAN. VE TİC. A.Ş.</t>
  </si>
  <si>
    <t>ÇAMLI YEM BESİCİLİK SAN. VE TİC. A.Ş.</t>
  </si>
  <si>
    <t>AS ÇİMENTO SAN. VE TİC. A.Ş.</t>
  </si>
  <si>
    <t>EROĞLU GİYİM SAN. VE TİC. A.Ş.</t>
  </si>
  <si>
    <t>ÇİMKO ÇİMENTO VE BETON SANAYİ TİCARET A.Ş.</t>
  </si>
  <si>
    <t>BAŞTAŞ BAŞKENT ÇİMENTO SAN. VE TİC. A.Ş.</t>
  </si>
  <si>
    <t>TERSAN TERSANECİLİK TAŞIMACILIK SAN. VE TİC. A.Ş.</t>
  </si>
  <si>
    <t>AKTEKS AKRİLİK İPLİK SAN. VE TİC. A.Ş.</t>
  </si>
  <si>
    <t>TÜMKA KABLO SANAYİ A.Ş.</t>
  </si>
  <si>
    <t>ALLİANCE ONE TÜTÜN A.Ş.</t>
  </si>
  <si>
    <t>BIRAN İPLİK SAN. VE TİC. A.Ş.</t>
  </si>
  <si>
    <t>YONCA GIDA SANAYİ İŞLETMELERİ İÇ VE DIŞ TİCARET A.Ş.</t>
  </si>
  <si>
    <t>NUH'UN ANKARA MAKARNASI SAN. VE TİC. A.Ş.</t>
  </si>
  <si>
    <t>BOYTEKS TEKSTİL SAN. VE TİC. A.Ş.</t>
  </si>
  <si>
    <t>HEY TEKSTİL SAN. VE TİC. A.Ş.</t>
  </si>
  <si>
    <t>ARPAŞ İHRACAT-İTHALAT VE PAZARLAMA A.Ş.</t>
  </si>
  <si>
    <t>NATURA GIDA SAN. VE TİC. A.Ş.</t>
  </si>
  <si>
    <t>YAKUPOĞLU TEKSTİL VE DERİ SAN. TİC. A.Ş.</t>
  </si>
  <si>
    <t>CAMİŞ AMBALAJ SAN. A.Ş.</t>
  </si>
  <si>
    <t>ÖZGÜN GIDA SAN. VE TİC. LTD. ŞTİ</t>
  </si>
  <si>
    <t>ASSAN PANEL SAN. VE TİC. A.Ş.</t>
  </si>
  <si>
    <t>METEKSAN MATBAACILIK VE TEKNİK SAN. TİC. A.Ş.</t>
  </si>
  <si>
    <t>ARSLANTÜRK TARIM ÜRÜNLERİ SAN. NAK. İHR. VE İTH. A.Ş.</t>
  </si>
  <si>
    <t>VİKO ELEKTRİK VE ELEKTRONİK ENDÜSTRİSİ SAN. VE TİC. A.Ş.</t>
  </si>
  <si>
    <t>Elektrik Sektörü</t>
  </si>
  <si>
    <t>ETİBANK EMET KOLEMANİT İŞL. MÜESS. MÜD.</t>
  </si>
  <si>
    <t>TOPKAPI ŞİŞE SANAYİ A.Ş.</t>
  </si>
  <si>
    <t>SAMSUN GÜBRE SAN.A.Ş.GENEL MÜDÜRLÜĞÜ</t>
  </si>
  <si>
    <t>BARLAN METAL PAZARLAMA SAN. VE TİC.A.Ş.</t>
  </si>
  <si>
    <t>P.İ.M.A.Ş.PLASTİK İNŞAAT MALZEMELERİ ANONİM ŞİRKETİ</t>
  </si>
  <si>
    <t>UNIVERSAL YAPRAK TÜTÜN SAN. VE TİC.A.Ş.</t>
  </si>
  <si>
    <t>TÜGSAŞ GEMLİK GÜBRE SANAYİİ A.Ş.</t>
  </si>
  <si>
    <t>ETİBANK BİGADİÇ MADENLERİ İŞL. MÜESSESESİ MÜDÜRLÜĞÜ</t>
  </si>
  <si>
    <t>BETONSA BETON SANAYİ VE TİCARET ANONİM ŞİRKETİ.</t>
  </si>
  <si>
    <t>M.K.E.K PİRİNÇSAN PİRİNÇ SANAYİ TİCARET ANONİM ŞİRKETİ</t>
  </si>
  <si>
    <t>ALTIN İPLİK VE ÇORAP SAN A.Ş.</t>
  </si>
  <si>
    <t>AYSAN BOYA VE KİMYA SANAYİİ ANONİM ŞİRKETİ</t>
  </si>
  <si>
    <t>DYO SADOLİN MATBAA MÜREKKEPLERİ SANVE TİC. A.Ş.</t>
  </si>
  <si>
    <t>TEKEL TÜTÜN,TÜTÜN MAMÜLLERİ, TUZ VE ALKOL İŞLETMELERİ GENEL MÜDÜRLÜĞÜ</t>
  </si>
  <si>
    <t>EREĞLİ DEMİR VE ÇELİK FABRİKA LARI T.A.Ş.</t>
  </si>
  <si>
    <t>PETKİM PETROKİMYA HOLDİNG A.Ş.</t>
  </si>
  <si>
    <t>TÜRKİYE ŞEKER FABRİKALARI A.Ş. GENEL MÜDÜRLÜĞÜ</t>
  </si>
  <si>
    <t>OTOSAN OTOMOBİL SANAYİİ A.Ş.</t>
  </si>
  <si>
    <t>İSDEMİR İSKENDERUN DEMİR VE ÇELİK A.Ş. GENEL MÜDÜRLÜĞÜ</t>
  </si>
  <si>
    <t>ÇOLAKOĞLU METALURJI A.Ş.</t>
  </si>
  <si>
    <t>TÜRKİYE PETROLLERİ A.O.</t>
  </si>
  <si>
    <t>AKSA AKRİLİK KİMYA SANAYİİ A.Ş</t>
  </si>
  <si>
    <t>İçdaş Çelik Enerji Tersane ve Ulaşım Sanayi A.Ş.</t>
  </si>
  <si>
    <t>Mercedes-Benz T.A.Ş.</t>
  </si>
  <si>
    <t>Unilever San. ve Tic. T.A.Ş.</t>
  </si>
  <si>
    <t>Diler Demir Çelik Endüstri ve Ticaret A.Ş.</t>
  </si>
  <si>
    <t>Yolbulan Baştuğ Metalurji Sanayi A.Ş.</t>
  </si>
  <si>
    <t>Osmaniye</t>
  </si>
  <si>
    <t>Yazıcı Demir Çelik San. ve Turizm Tic. A.Ş.</t>
  </si>
  <si>
    <t>Eren Enerji Elektrik Üretim A.Ş.</t>
  </si>
  <si>
    <t>Zonguldak</t>
  </si>
  <si>
    <t>BANVİT Bandırma Vitaminli Yem Sanayii A.Ş.</t>
  </si>
  <si>
    <t>Sasa Polyester Sanayi A.Ş.</t>
  </si>
  <si>
    <t>Ekinciler Demir ve Çelik Sanayi A.Ş.</t>
  </si>
  <si>
    <t>Abalıoğlu Yem Soya ve Tekstil Sanayi A.Ş.</t>
  </si>
  <si>
    <t>MMK Metalurji San. Tic. ve Liman İşletmeciliği A.Ş.</t>
  </si>
  <si>
    <t>Vestel Dijital Üretim Sanayi A.Ş.</t>
  </si>
  <si>
    <t>Trakya Cam Sanayii A.Ş.</t>
  </si>
  <si>
    <t>Otokar Otomotiv ve Savunma Sanayi A.Ş.</t>
  </si>
  <si>
    <t>Yeşilyurt Demir Çelik End. ve Liman İşletmeleri Ltd. Şti.</t>
  </si>
  <si>
    <t>Özkan Demir Çelik Sanayi A.Ş.</t>
  </si>
  <si>
    <t>Alstom Grid Enerji Endüstrisi A.Ş.</t>
  </si>
  <si>
    <t>Küçükbay Yağ ve Deterjan Sanayi A.Ş.</t>
  </si>
  <si>
    <t>Tiryaki Agro Gıda San. ve Tic. A.Ş.</t>
  </si>
  <si>
    <t>Kerim Çelik Mamülleri İmalat ve Ticaret A.Ş.</t>
  </si>
  <si>
    <t>Çayeli Bakır İşletmeleri A.Ş.</t>
  </si>
  <si>
    <t>Çayeli</t>
  </si>
  <si>
    <t>Merinos Halı San. ve Tic. A.Ş.</t>
  </si>
  <si>
    <t>Tosyalı Demir Çelik Sanayi A.Ş.</t>
  </si>
  <si>
    <t>İGSAŞ-İstanbul Gübre Sanayii A.Ş.</t>
  </si>
  <si>
    <t>Kent Gıda Maddeleri San. ve Tic. A.Ş.</t>
  </si>
  <si>
    <t>Doğa Organik Gıda ve Tarım Ür. Ürt. ve Tic. İth. İhr. A.Ş.</t>
  </si>
  <si>
    <t>SİDEMİR Sivas Demir Çelik İşl. A.Ş.</t>
  </si>
  <si>
    <t>Nexans Türkiye End. ve Tic. A.Ş.</t>
  </si>
  <si>
    <t>Tümosan Motor ve Traktör Sanayi A.Ş.</t>
  </si>
  <si>
    <t>Mutlu Akü ve Malzemeleri Sanayi A.Ş.</t>
  </si>
  <si>
    <t>İlhanlar Haddecilik Boru Profil ve Tekstil Sanayi Ltd. Şti.</t>
  </si>
  <si>
    <t>Pınar Entegre Et ve Un Sanayii A.Ş.</t>
  </si>
  <si>
    <t>Marsa Yağ San. ve Tic. A.Ş.</t>
  </si>
  <si>
    <t>Gübre Fabrikaları T.A.Ş.</t>
  </si>
  <si>
    <t>Kardemir Haddecilik ve Elektrik Üretim San. Tic. Ltd. Şti.</t>
  </si>
  <si>
    <t>Pakpen Plastik Boru ve Yapı Elemanları San. ve Tic. A.Ş.</t>
  </si>
  <si>
    <t>Artenius Turkpet Kimyevi Maddeler ve Pet Ambalaj Malzemeleri Sanayi A.Ş.</t>
  </si>
  <si>
    <t>Öznur Kablo San. ve Tic. A.Ş.</t>
  </si>
  <si>
    <t>Unipro Gıda San. ve Tic. A.Ş.</t>
  </si>
  <si>
    <t>Doğuş Çay ve Gıda Maddeleri Üretim Paz. İth. İhr. A.Ş.</t>
  </si>
  <si>
    <t>Yörsan Gıda Mamülleri San. ve Tic. A.Ş.</t>
  </si>
  <si>
    <t>Hugo Boss Tekstil Sanayi Ltd. Şti.</t>
  </si>
  <si>
    <t>OMV Petrol Ofisi A.Ş.</t>
  </si>
  <si>
    <t>Kılıç Deniz Ürünleri Üretimi İhracat İthalat ve Ticaret A.Ş.</t>
  </si>
  <si>
    <t>Adopen Plastik ve İnşaat Sanayi A.Ş.</t>
  </si>
  <si>
    <t>Mitaş Enerji ve Madeni İnşaat İşleri T.A.Ş.</t>
  </si>
  <si>
    <t>Marshall Boya ve Vernik Sanayi A.Ş.</t>
  </si>
  <si>
    <t>B-Plas Bursa Plastik Metal İnşaat Enerji Madencilik Jeotermal ve Turizm San. ve Tic. A.Ş.</t>
  </si>
  <si>
    <t>Çimentaş İzmir Çimento Fabrikası T.A.Ş.</t>
  </si>
  <si>
    <t>Ede Demir Çelik Pazarlama San. ve Tic. Ltd. Şti.</t>
  </si>
  <si>
    <t>Gap Güneydoğu Tekstil San. ve Tic. A.Ş.</t>
  </si>
  <si>
    <t>Kadooğlu Yağ San. ve Tic. A.Ş.</t>
  </si>
  <si>
    <t>Köksan Pet ve Plastik Ambalaj San. ve Tic. A.Ş.</t>
  </si>
  <si>
    <t>Çayırova Boru San. ve Tic. A.Ş.</t>
  </si>
  <si>
    <t>Denizatı Petrokimya Ürünleri Yapı İnş. San. ve Tic. A.Ş.</t>
  </si>
  <si>
    <t>Mem Tekstil San. ve Tic. A.Ş.</t>
  </si>
  <si>
    <t>Erkunt Traktör Sanayii A.Ş.</t>
  </si>
  <si>
    <t>AES Entek Elektrik Üretimi A.Ş.</t>
  </si>
  <si>
    <t>Deniz Yıldızı Petrokimya Ürün. Tur. San. ve Tic. Ltd. Şti.</t>
  </si>
  <si>
    <t>Peyman Kuruyemiş Gıda Aktariye Kim. Mad. Tar. Ürün. San. ve Tic. A.Ş.</t>
  </si>
  <si>
    <t>Assan Demir ve Sac Sanayi A.Ş.</t>
  </si>
  <si>
    <t>Kale Kilit ve Kalıp Sanayi A.Ş.</t>
  </si>
  <si>
    <t>Vatan Kablo Metal Endüstri ve Ticaret A.Ş.</t>
  </si>
  <si>
    <t>Balsu Gıda San. ve Tic. A.Ş.</t>
  </si>
  <si>
    <t>Konya Çimento Sanayi A.Ş.</t>
  </si>
  <si>
    <t>Aksa Jeneratör Sanayi A.Ş.</t>
  </si>
  <si>
    <t>Üniteks Tekstil Gıda Motorlu Araçlar San. ve Tic. A.Ş.</t>
  </si>
  <si>
    <t>Gedik Tavukçuluk ve Tar. Ür. Tic. San. A.Ş.</t>
  </si>
  <si>
    <t>Hattat Tarım Makinaları San. ve Tic. A.Ş.</t>
  </si>
  <si>
    <t>Anateks Anadolu Tekstil Fabrikaları A.Ş.</t>
  </si>
  <si>
    <t>Proteksan Turkuaz Yat Sanayi A.Ş.</t>
  </si>
  <si>
    <t>Özyılmaz Fındık Tic. ve San. Ltd. Şti.</t>
  </si>
  <si>
    <t>KÇS Kahramanmaraş Çimento Beton Sanayi ve Madencilik İşletmeleri A.Ş.</t>
  </si>
  <si>
    <t>Beşiktaş Gemi İnşa A.Ş.</t>
  </si>
  <si>
    <t>Arpaş İhracat İthalat ve Pazarlama A.Ş.</t>
  </si>
  <si>
    <t>Camiş Ambalaj Sanayi A.Ş.</t>
  </si>
  <si>
    <t>Teknorot Otomotiv Ürünleri San. ve Tic. A.Ş.</t>
  </si>
  <si>
    <t>Bilkont Dış Ticaret ve Tekstil Sanayi A.Ş.</t>
  </si>
  <si>
    <t>Emas Makina Sanayi A.Ş.</t>
  </si>
  <si>
    <t>Karaçuha Tarım Ürünleri İthalat İhracat San. ve Tic. Ltd. Şti.</t>
  </si>
  <si>
    <t>Terme</t>
  </si>
  <si>
    <t>Cevher Döküm Sanayii A.Ş.</t>
  </si>
  <si>
    <t>Oba Makarnacılık San. ve Tic. A.Ş.</t>
  </si>
  <si>
    <t>Arslantürk Tarım Ürünleri San. Nak. İhr. ve İth. A.Ş.</t>
  </si>
  <si>
    <t>Arslan Alüminyum San. ve Tic. Ltd. Şti.</t>
  </si>
  <si>
    <t>SUNJÜT Suni Jüt San. ve Tic. A.Ş</t>
  </si>
  <si>
    <t>Gesan Yatırım ve Ticaret A.Ş.</t>
  </si>
  <si>
    <t>Yayla Agro Gıda Sanayi ve Nakliyat A.Ş.</t>
  </si>
  <si>
    <t>ÇELSANTAŞ Çelik Mamülleri San. ve Tic. A.Ş.</t>
  </si>
  <si>
    <t>ERBOSAN Erciyas Boru San. ve Tic. A.Ş.</t>
  </si>
  <si>
    <t>Wavin TR Plastik Sanayi A.Ş.</t>
  </si>
  <si>
    <t>Başhan Tarımsal Ürünleri Pazarlama San. ve Dış Tic. A.Ş.</t>
  </si>
  <si>
    <t>Eksun Gıda Tarım San. ve Tic. A.Ş.</t>
  </si>
  <si>
    <t>Çamsan Entegre Ağaç San. ve Tic. A.Ş.</t>
  </si>
  <si>
    <t>Koçak Farma İlaç ve Kimya Sanayi A.Ş.</t>
  </si>
  <si>
    <t>Yiğit Akü Malzemeleri Nakliyat Turizm İnşaat San. ve Tic. A.Ş.</t>
  </si>
  <si>
    <t>Öz-Ka Lastik ve Kauçuk San. Tic. A.Ş.</t>
  </si>
  <si>
    <t>Legrand Elektrik Sanayi A.Ş.</t>
  </si>
  <si>
    <t>Helvacızade Gıda İlaç Kimya San. ve Tic. A.Ş.</t>
  </si>
  <si>
    <t>Sun Tekstil San. ve Tic. A.Ş.</t>
  </si>
  <si>
    <t>Beşler Gıda ve Kimya A.Ş.</t>
  </si>
  <si>
    <t>TÜVASAŞ Türkiye Vagon Sanayi A.Ş.</t>
  </si>
  <si>
    <t>Özdilek Ev Tekstil San. ve Tic. A.Ş.</t>
  </si>
  <si>
    <t>Altek Döküm Hadde Mamülleri San. ve Tic. Ltd. Şti.</t>
  </si>
  <si>
    <t>Çınar Boru Profil San. ve Tic. A.Ş.</t>
  </si>
  <si>
    <t>Saray Döküm ve Madeni Aksam Sanayi Turizm A.Ş.</t>
  </si>
  <si>
    <t>Natura Gıda San. ve Tic. A.Ş.</t>
  </si>
  <si>
    <t>Marshall Boya ve Vernik San. A.Ş.</t>
  </si>
  <si>
    <t>Sarar Giyim Tekstil Enerji San. ve Tic. A.Ş.</t>
  </si>
  <si>
    <t>Kardemir Haddecilik ve Elektrik Üretim San. ve Tic. Ltd. Şti.</t>
  </si>
  <si>
    <t>Çamlı Yem Besicilik San. ve Tic. A.Ş.</t>
  </si>
  <si>
    <t>Vatan Plastik San. ve Tic. A.Ş.</t>
  </si>
  <si>
    <t>Konya Çimento San. A.Ş.</t>
  </si>
  <si>
    <t>Balıkesir Elektromekanik Sanayi Tesisleri A.Ş.</t>
  </si>
  <si>
    <t>Çayırova Boru San. ve Tic. A.Ş</t>
  </si>
  <si>
    <t>Çekok Gıda San. ve Tic. A.Ş.</t>
  </si>
  <si>
    <t>Teknik Alüminyum Sanayi A.Ş.</t>
  </si>
  <si>
    <t>Torunlar Gıda San. ve Tic. A.Ş.</t>
  </si>
  <si>
    <t>Baymak Makina San. ve Tic. A.Ş</t>
  </si>
  <si>
    <t>MMK Atakaş Metalurji San. Tic. ve Liman İşletmeciliği A.Ş.</t>
  </si>
  <si>
    <t>Mescier Demir Çelik San. ve Tic. Ltd. Şti.</t>
  </si>
  <si>
    <t>Ünye Çimento San. ve Tic. A.Ş.</t>
  </si>
  <si>
    <t>Birlik Pazarlama San. ve Tic. A.Ş.</t>
  </si>
  <si>
    <t>İnci Akü San. ve Tic. A.Ş.</t>
  </si>
  <si>
    <t>Üniteks Gıda Tekstil Motorlu Araçlar San. ve Tic. A.Ş.</t>
  </si>
  <si>
    <t>Tümosan Motor ve Traktör San. A.Ş.</t>
  </si>
  <si>
    <t>Santa Farma İlaç San. A.Ş.</t>
  </si>
  <si>
    <t>Cognis Kimya San. ve Tic. A.Ş</t>
  </si>
  <si>
    <t>Tırsan Treyler San. Tic. ve Nakliyat A.Ş.</t>
  </si>
  <si>
    <t>Ortadoğu Rulman San. ve Tic. A.Ş.</t>
  </si>
  <si>
    <t>Baydemirler Tekstil San. ve Tic. A.Ş.</t>
  </si>
  <si>
    <t>Aynes Gıda San. ve Tic. A.Ş.</t>
  </si>
  <si>
    <t>Wavin TR Plastik San. A.Ş.</t>
  </si>
  <si>
    <t>Gedik Tavukçuluk ve Tarım Ürünleri Tic. San. A.Ş.</t>
  </si>
  <si>
    <t>Assan Panel San. ve Tic. A.Ş.</t>
  </si>
  <si>
    <t>ANATEKS Anadolu Tekstil Fabrikaları A.Ş.</t>
  </si>
  <si>
    <t>Köksan Pet ve Plastik Amb. San. ve Tic. A.Ş.</t>
  </si>
  <si>
    <t>Denizli Çimento San. T.A.Ş.</t>
  </si>
  <si>
    <t>Akteks Akrilik İplik San. ve Tic. A.Ş.</t>
  </si>
  <si>
    <t>Erdem Tekstil San. ve Tic. A.Ş.</t>
  </si>
  <si>
    <t>Sarbak Metal Tic. ve San. A.Ş.</t>
  </si>
  <si>
    <t>Nuh'un Ankara Makarnası San. ve Tic. A.Ş.</t>
  </si>
  <si>
    <t>AGT Ağaç San. ve Tic. A.Ş.</t>
  </si>
  <si>
    <t>Kansai Altan Boya San. ve Tic. A.Ş.</t>
  </si>
  <si>
    <t>Ermetal Otomotiv ve Eşya San. Tic. A.Ş.</t>
  </si>
  <si>
    <t>Biofarma İlaç San. ve Tic. A.Ş.</t>
  </si>
  <si>
    <t>Ege Seramik San. ve Tic. A.Ş.</t>
  </si>
  <si>
    <t>YÜNSA Yünlü San. ve Tic. A.Ş.</t>
  </si>
  <si>
    <t>Della Gıda San. ve Tic. A.Ş.</t>
  </si>
  <si>
    <t>Durmazlar Makina San. ve Tic. A.Ş.</t>
  </si>
  <si>
    <t>Elba Basınçlı Döküm San. A.Ş.</t>
  </si>
  <si>
    <t>Bekaert İzmit Çelik Kord San. ve Tic. A.Ş.</t>
  </si>
  <si>
    <t>Ongan Tekstil San. ve Dış Tic. A.Ş.</t>
  </si>
  <si>
    <t>ÇELSANTAŞ Çelik Mamulleri San. ve Tic. A.Ş.</t>
  </si>
  <si>
    <t>KLİMASAN Klima San. ve Tic. A.Ş.</t>
  </si>
  <si>
    <t>Karakaş Atlantis Kıymetli Madenler Kuyumculuk Telekomünikasyon San. ve Tic. A.Ş.</t>
  </si>
  <si>
    <t>Tam Gıda San. ve Tic. A.Ş.</t>
  </si>
  <si>
    <t>Söğütsen Seramik San. İnş. Mad. İth. İhr. A.Ş.</t>
  </si>
  <si>
    <t>Koruma Klor Alkali San. ve Tic. A.Ş.</t>
  </si>
  <si>
    <t>Eczacıbaşı-Baxter Hastane Ürünleri San. ve Tic. A.Ş.</t>
  </si>
  <si>
    <t>Teverpan MDF Levha San. ve Tic. A.Ş.</t>
  </si>
  <si>
    <t>Samsun Makina San. A.Ş.</t>
  </si>
  <si>
    <t>Edirne Yağ San. ve Tic. A.Ş.</t>
  </si>
  <si>
    <t>Altek Döküm Hadde Mamulleri San. ve Tic. Ltd. Şti.</t>
  </si>
  <si>
    <t>Ozanteks Tekstil San. ve Tic. A.Ş.</t>
  </si>
  <si>
    <t>Esan Eczacıbaşı Endüstriyel Hammaddeler San. ve Tic. A.Ş.</t>
  </si>
  <si>
    <t>SUNJÜT Suni Jüt San. ve Tic. A.Ş.</t>
  </si>
  <si>
    <t>Norm Cıvata San. ve Tic. A.Ş.</t>
  </si>
  <si>
    <t>Çetinkaya Mensucat San. ve Tic. A.Ş.</t>
  </si>
  <si>
    <t>Modern Ambalaj Tic. ve San. A.Ş.</t>
  </si>
  <si>
    <t>Umur Basım ve Kırtasiye San. ve Tic. A.Ş.</t>
  </si>
  <si>
    <t>Gürsoy Tarımsal Ürünler Gıda San. ve Tic. A.Ş.</t>
  </si>
  <si>
    <t>Yiğit Yemek Üretim ve Servis Hizmetleri A.Ş.</t>
  </si>
  <si>
    <t>Rasa Enerji Üretim A.Ş.</t>
  </si>
  <si>
    <t>Ulusoy Un San. ve Tic. A.Ş.</t>
  </si>
  <si>
    <t>Yayla Agro Gıda San. ve Nakliyat A.Ş.</t>
  </si>
  <si>
    <t>Hak Bakır Çekme ve Elektrotel San. Tic. A.Ş.</t>
  </si>
  <si>
    <t>Sırmagrup İçecek San. ve Tic. A.Ş.</t>
  </si>
  <si>
    <t>Mega Metal San. ve Tic. Ltd. Şti.</t>
  </si>
  <si>
    <t>ZF Sachs Süspansiyon Sistemleri San. ve Tic. A.Ş.</t>
  </si>
  <si>
    <t>Öztiryakiler Madeni Eşya San. ve Tic. A.Ş.</t>
  </si>
  <si>
    <t>Elita Gıda San. ve Tic. Ltd. Şti.</t>
  </si>
  <si>
    <t>Peyman Kuruyemiş Gıda Aktariye Kimyevi Mad.Tar. Ürün. San. ve Tic. A.Ş.</t>
  </si>
  <si>
    <t>Basf Yapı Kimyasalları San. A.Ş.</t>
  </si>
  <si>
    <t>Şahinler Metal San. ve Tic. A.Ş.</t>
  </si>
  <si>
    <t>Orka Tarım Ürünleri San. ve Tic. Ltd. Şti.</t>
  </si>
  <si>
    <t>Turgutlu</t>
  </si>
  <si>
    <t>Amcor Flexibles İstanbul Ambalaj San. ve Tic. A.Ş.</t>
  </si>
  <si>
    <t>Bolu Çimento San. A.Ş.</t>
  </si>
  <si>
    <t>Selçuk İplik San. ve Tic. A.Ş.</t>
  </si>
  <si>
    <t>ÇİMENTAŞ İZMİR ÇİMENTO FAB. TÜRK A.Ş.</t>
  </si>
  <si>
    <t>M.K.E FİŞEKSAN FİŞEK SANAYİ VE TİCARET A.Ş.</t>
  </si>
  <si>
    <t>NERGİS TEKSTİL SANAYİ VE TİCA RET A.Ş.</t>
  </si>
  <si>
    <t>BİRKO BİRLEŞİK KOYUNLULULAR MENSUCAT TİCARET VE SANAYİ A.Ş</t>
  </si>
  <si>
    <t>S.S. ÇUKOBİRLİK ÇUKUROVA PAMUK, YERFISTIĞI VE YAĞLI TOHUMLAR TARIM SATIŞ KOOPERATİFLERİ BİRLİĞİ</t>
  </si>
  <si>
    <t>KÜTAHYA PORSELEN SAN. A.Ş.</t>
  </si>
  <si>
    <t>PAŞABAHÇE ESKİŞEHİR CAM SAN. VE TİC. A.Ş.</t>
  </si>
  <si>
    <t>KARTONSAN KARTON SAN. VE TİC. A.Ş.</t>
  </si>
  <si>
    <t>TÜRKİYE SELÜLOZ VE KAĞIT FABRİKALARI A.Ş. (SEKA) GENEL MÜDÜRLÜĞÜ</t>
  </si>
  <si>
    <t>TİRE KUTSAN OLUKLU MUKAVVA KUTU VE KAĞIT SANAYİ A.Ş.</t>
  </si>
  <si>
    <t>STANDARD PROFİL OTOMOTİV SAN. VE TİC. A.Ş.</t>
  </si>
  <si>
    <t>CAM ELYAF SANAYİİ A.Ş.</t>
  </si>
  <si>
    <t>DİZAYN TEKNİK PLASTİK BORU VE ELEMANLARI SANAYİ VE TİCARET ANONİM ŞİRKETİ</t>
  </si>
  <si>
    <t>NAKSAN PLASTİK SANAYİ VE TİCARET A.Ş.</t>
  </si>
  <si>
    <t>ABB ELEKTRİK SANAYİ A.Ş.</t>
  </si>
  <si>
    <t>ATAÇ İNŞAAT VE SANAYİ A.Ş.</t>
  </si>
  <si>
    <t>AKSA JENERATÖR SANAYİ A.Ş.</t>
  </si>
  <si>
    <t>DENİZLİ BASMA VE BOYA SANAYİİ A.Ş.</t>
  </si>
  <si>
    <t>MENSA MENSUCAT SAN. VE TİC. A.Ş.</t>
  </si>
  <si>
    <t>BİRLİK PAZARLAMA SANAYİ VE TİCARET A.Ş.</t>
  </si>
  <si>
    <t>MOPAK KAĞIT KARTON SAN. VE TİC. A.Ş.</t>
  </si>
  <si>
    <t>LİO YAĞ SAN. VE TİC. A.Ş.</t>
  </si>
  <si>
    <t>AK-KİM KİMYA SAN. VE TİC. A.Ş.</t>
  </si>
  <si>
    <t>EGE SERAMİK SANAYİ VE TİCARET A.Ş.</t>
  </si>
  <si>
    <t>BAYMAK MAKİNA SANAYİ VE TİCARET A.Ş</t>
  </si>
  <si>
    <t>GLAXOSMİTHKLİNE İLAÇLARI SANAYİ VE TİCARET A.Ş.</t>
  </si>
  <si>
    <t>GÜNEY-POLGAT TEKSTİL SAN. VE TİC. A.Ş.</t>
  </si>
  <si>
    <t>SET BETON MADENCİLİK SAN. VE TİC. ANONİM ŞİRKETİ</t>
  </si>
  <si>
    <t>DOĞUŞ TEKSTİL İŞLETMELERİ SAN. VE TİC. A.Ş.</t>
  </si>
  <si>
    <t>AMASYA ŞEKER FABRİKASI A.Ş.</t>
  </si>
  <si>
    <t>BOLU ÇİMENTO SANAYİİ A.Ş.</t>
  </si>
  <si>
    <t>UNİKOM GIDA SANAYİ VE TİCARET ANONİM ŞİRKETİ.</t>
  </si>
  <si>
    <t>ÇELİKORD A.Ş.</t>
  </si>
  <si>
    <t>NUH'UN ANKARA MAKARNASI SANAYİ VE TİCARET A.Ş.</t>
  </si>
  <si>
    <t>AKYİĞİT TEKSTİL KONFEKSİYON VE MAĞAZACILIK SANAYİ TİCARET A.Ş.</t>
  </si>
  <si>
    <t>Mardin Çimento Sanayii ve Ticaret A.Ş.</t>
  </si>
  <si>
    <t>Mardin</t>
  </si>
  <si>
    <t>Oltan Fındık San. ve Tic. Ltd. Şti.</t>
  </si>
  <si>
    <t>Düzce</t>
  </si>
  <si>
    <t>Pamukkale Kablo San. ve Tic. A.Ş.</t>
  </si>
  <si>
    <t>Havelsan Hava Elektronik San. ve Tic. A.Ş.</t>
  </si>
  <si>
    <t>Beşler Makarna Un İrmik Gıda San. ve Tic. A.Ş.</t>
  </si>
  <si>
    <t>Beyçelik Gestamp Kalıp ve Oto Yan Sanayi Pazarlama ve Tic. A.Ş.</t>
  </si>
  <si>
    <t>Petrol Ofisi A.Ş.</t>
  </si>
  <si>
    <t>Adopen Plastik ve İnşaat San. A.Ş.</t>
  </si>
  <si>
    <t>Antalya</t>
  </si>
  <si>
    <t>DYO Boya Fabrikaları Sanayi ve Tic. A.Ş.</t>
  </si>
  <si>
    <t>Çayırova Boru Sanayi ve Ticaret A.Ş.</t>
  </si>
  <si>
    <t>Standard Profil Otomotiv San. ve Tic. A.Ş.</t>
  </si>
  <si>
    <t>Karsan Otomotiv Sanayii ve Ticaret A.Ş.</t>
  </si>
  <si>
    <t>Bilkont Dış Ticaret ve Tekstil San. A.Ş.</t>
  </si>
  <si>
    <t>Balıkesir Elektromekanik Sanayi Tesisleri A.Ş. (Best A.Ş)</t>
  </si>
  <si>
    <t>Çimko Çimento ve Beton Sanayi Ticaret A.Ş.</t>
  </si>
  <si>
    <t>TIRSAN Treyler San. Tic. ve Nakliyat A.Ş.</t>
  </si>
  <si>
    <t>ÇİMTAŞ Çelik İmalat Montaj ve Tesisat A.Ş.</t>
  </si>
  <si>
    <t>Coşkunöz Metal Form Makina End. ve Tic. A.Ş.</t>
  </si>
  <si>
    <t>Hayes Lemmerz Jantaş Jant San. ve Tic. A.Ş.</t>
  </si>
  <si>
    <t>Koza Altın İşletmeleri A.Ş.</t>
  </si>
  <si>
    <t>Dimes Gıda San. ve Tic. A.Ş.</t>
  </si>
  <si>
    <t>Tokat</t>
  </si>
  <si>
    <t>Keskinkılıç Gıda San. ve Tic. A.Ş.</t>
  </si>
  <si>
    <t>Ünye Çimento Sanayii ve Ticaret A.Ş.</t>
  </si>
  <si>
    <t>Ünye</t>
  </si>
  <si>
    <t>Durmazlar Makina Sanayi ve Ticaret A.Ş.</t>
  </si>
  <si>
    <t>Petlas Lastik Sanayi ve Ticaret A.Ş.</t>
  </si>
  <si>
    <t>Kırşehir</t>
  </si>
  <si>
    <t>Anadolu Cam Yenişehir Sanayi A.Ş.</t>
  </si>
  <si>
    <t>SOLLAC AMBALAJ ÇELİĞİ SANAYİ VE TİCARET A.Ş.</t>
  </si>
  <si>
    <t>ANKARA UN SANAYİİ A.Ş.</t>
  </si>
  <si>
    <t>MAKRO TEKSTİL SAN. VE DIŞ TİC. A.Ş.</t>
  </si>
  <si>
    <t>SİFAŞ SENTETİK İPLİK FABRİKALARI A.Ş.</t>
  </si>
  <si>
    <t>TOSÇELİK PROFİL VE SAC ENDÜSTRİSİ A.Ş</t>
  </si>
  <si>
    <t>Bemka Emaye Bobin Teli ve Kablo San. Tic. A.Ş.</t>
  </si>
  <si>
    <t>Marshall Boya ve Vernik Sanayii A.Ş.</t>
  </si>
  <si>
    <t>Demir Export A.Ş.</t>
  </si>
  <si>
    <t>Alliance One Tütün A.Ş.</t>
  </si>
  <si>
    <t>Fako İlaçları A.Ş.</t>
  </si>
  <si>
    <t>Çamsan Ağaç San. ve Tic. A.Ş.</t>
  </si>
  <si>
    <t>Polisan Boya Sanayi ve Ticaret A.Ş.</t>
  </si>
  <si>
    <t>Gebze</t>
  </si>
  <si>
    <t>Türkiye Demiryolu Makinaları Sanayii A.Ş. Genel Müdürlüğü (TÜDEMSAŞ)</t>
  </si>
  <si>
    <t>Dönem Karı / Zararı (V.Ö) TL</t>
  </si>
  <si>
    <t>BANVİT BANDIRMA VİTAMİNLİ YEM SAN. A.Ş.</t>
  </si>
  <si>
    <t>TÜRK DEMİR DÖKÜM FABRİKALARI A.Ş.</t>
  </si>
  <si>
    <t>AKÇANSA ÇİMENTO SANAYİ VE TİCARET A.Ş.</t>
  </si>
  <si>
    <t>BORUSAN BİRLEŞİK BORU FABRİKALARI ANONİM ŞİRKETİ</t>
  </si>
  <si>
    <t>BOSSA TİCARET VE SANAYİ İŞLETMELERİ T.A.Ş.</t>
  </si>
  <si>
    <t>HAYAT KİMYA SANAYİ A.Ş.</t>
  </si>
  <si>
    <t>LEVERELİDA TEMİZLİK VE KİŞİSEL BAKIM ÜRÜNLERİ SANAYİ VE TİCARET A.Ş.</t>
  </si>
  <si>
    <t>UZEL MAKİNA SANAYİ A.Ş.</t>
  </si>
  <si>
    <t>FIRAT PLASTİK KAUÇUK SAN. VE TİC. A.Ş.</t>
  </si>
  <si>
    <t>TÜRK HENKEL KİMYA SAN. VE TİC. A.Ş.</t>
  </si>
  <si>
    <t>OLTAN GIDA MAD. İHR. İTH. VE TİC. LTD. ŞTİ.</t>
  </si>
  <si>
    <t>ALCATEL TELETAŞ TELEKOMÜNİKASYON ENDÜSTRİ TİCARET A.Ş.</t>
  </si>
  <si>
    <t>KAYSERİ ŞEKER FABRİKASI A.Ş.</t>
  </si>
  <si>
    <t>PINAR SÜT MAMÜLLERİ SANAYİİ A.Ş.</t>
  </si>
  <si>
    <t>ORTA ANADOLU TİC. VE SAN. İŞL. T.A.Ş.</t>
  </si>
  <si>
    <t>DÖKTAŞ DÖKÜMCÜLÜK TİC. VE SAN. A.Ş.</t>
  </si>
  <si>
    <t>ORTADOĞU RULMAN SANAYİ VE TİCARET A.Ş.</t>
  </si>
  <si>
    <t>DOW TÜRKİYE KİMYA SANAYİ VE TİCARET LTD. ŞTİ.</t>
  </si>
  <si>
    <t>ÖZNUR KABLO SAN. VE TİC. A.Ş.</t>
  </si>
  <si>
    <t>LİMAK KURTALAN ÇİMENTO SANAYİ VE TİCARET A.Ş.</t>
  </si>
  <si>
    <t>BEYÇELİK KALIP VE OTO YAN SANAYİ PAZARLAMA VE TİCARET A.Ş.</t>
  </si>
  <si>
    <t>ERDEMİR MADENCİLİK SANAYİ VE TİCARET A.Ş.</t>
  </si>
  <si>
    <t>FLOKSER TEKSTİL SANAYİ VE TİCARET ANONİM ŞİRKETİ.</t>
  </si>
  <si>
    <t>PİMAŞ PLASTİK İNŞAAT MALZEMELERİ ANONİM ŞİRKETİ</t>
  </si>
  <si>
    <t>ASSAN PANEL SANAYİ VE TİCARET A.Ş.</t>
  </si>
  <si>
    <t>MARMARA UN SANAYİ A.Ş.</t>
  </si>
  <si>
    <t>AGT AĞAÇ SANAYİ VE TİC. LTD. ŞTİ.</t>
  </si>
  <si>
    <t>ALÇELİK ÇELİK YAPI İNŞAAT SAN. VE TİC. A.Ş.</t>
  </si>
  <si>
    <t>ÇINAR BORU PROFİL SANAYİ VE TİCARET LTD. ŞTİ.</t>
  </si>
  <si>
    <t>KARDEMİR HADDECİLİK SAN.VE TİC. LTD. ŞTİ.</t>
  </si>
  <si>
    <t>EMEK BORU MAKİNA SAN. VE TİC.A.Ş.</t>
  </si>
  <si>
    <t>İLHAN DEMİR ÇELİK VE BORU PROFİL ENDÜSTRİSİ A.Ş.</t>
  </si>
  <si>
    <t>TATMAK MAKİNA SAN.VE TİC. A.Ş.</t>
  </si>
  <si>
    <t>YAZAKİ WİRİNG TECHNOLOGİES TÜRKİYE ELEKTRİK SİSTEMLERİ SANAYİ VE TİCARET LTD. ŞTİ.</t>
  </si>
  <si>
    <t>TÜRKİYE DEMİRYOLU MAKİNALARI SANAYİİ A.Ş.GENEL MÜDÜRLÜĞÜ (TÜDEMSAŞ)</t>
  </si>
  <si>
    <t>ALTINAPA DEĞİRMENCİLİK TİC. VE SAN. A.Ş.</t>
  </si>
  <si>
    <t>EGE ENDÜSTRİ VE TİCARET A.Ş.</t>
  </si>
  <si>
    <t>GRANİSER GRANİT SERAMİK SAN. VE TİC. A.Ş.</t>
  </si>
  <si>
    <t>PARSAN MAKİNA PARÇALARI SANAYİİ A.Ş.</t>
  </si>
  <si>
    <t>ATOM KABLO SAN. VE TİC. A.Ş.</t>
  </si>
  <si>
    <t>BAŞTAŞ HAZIR BETON SANAYİ VE TİCARET A.Ş.</t>
  </si>
  <si>
    <t>KARİN GIDA SANAYİ VE TİCARET ANONİM ŞİRKETİ.</t>
  </si>
  <si>
    <t>MODERN BETON SANAYİ TİCARET A.Ş.</t>
  </si>
  <si>
    <t>KİPAŞ DENİM İŞLETMELERİ A.Ş.</t>
  </si>
  <si>
    <t>KEREVİTAŞ GIDA SAN.VE TİC.A.Ş.</t>
  </si>
  <si>
    <t>HİSAR ÇELİK DÖKÜM SAN. VE TİC. A.Ş.</t>
  </si>
  <si>
    <t>VALF SANAYİİ A.Ş.</t>
  </si>
  <si>
    <t>DORUK UNA DEĞER KATMA GIDA SAN. VE TİC. A.Ş.</t>
  </si>
  <si>
    <t>SUNTEKS DOKUMA BOYA APRE SANAYİ VE TİCARET A.Ş.</t>
  </si>
  <si>
    <t>LOW PROFİLE İSTANBUL TEKSTİL SANAYİ VE DIŞ TİCARET ANONİM ŞİRKETİ.</t>
  </si>
  <si>
    <t>CEVHER JANT SANAYİİ A.Ş.</t>
  </si>
  <si>
    <t>AYDIN MENSUCAT DÖŞEMELİK KUMAŞ SAN. VE TİC. A.Ş.</t>
  </si>
  <si>
    <t>CİDERSAN CİDER YAĞ VE YEM SAN. A.Ş.</t>
  </si>
  <si>
    <t>EMEK TAVUKÇULUK VE YEM SANAYİ TİCARET A.Ş.</t>
  </si>
  <si>
    <t>TÜP MERSERİZE BOYA KASAR VE APRE SAN.A.Ş.</t>
  </si>
  <si>
    <t>KÖYTAŞ TEKSTİL SANAYİ VE TİC. A.Ş.</t>
  </si>
  <si>
    <t>GRAMMER KOLTUK SİSTEMLERİ SAN VE TİC. A.Ş.</t>
  </si>
  <si>
    <t>SUNJÜT SUNİ JÜT SAN.VE TİC.A.Ş</t>
  </si>
  <si>
    <t>ÇAYIROVA CAM SAN.A.Ş.</t>
  </si>
  <si>
    <t>KÜTAHYA ŞEKER FABRİKASI A.Ş.</t>
  </si>
  <si>
    <t>SEDEF GEMİ ENDÜSTRİSİ A.Ş.</t>
  </si>
  <si>
    <t>IŞIKLAR AMBALAJ SANAYİ VE TİC. A.Ş.</t>
  </si>
  <si>
    <t>SEKA BALIKESİR MÜESSESESİ MÜDÜRLÜĞÜ</t>
  </si>
  <si>
    <t>DEMİSAŞ DÖKÜM EMAYE MAMULLERİ SAN.A.Ş.</t>
  </si>
  <si>
    <t>TÜMOSAN TÜRK MOTOR SANAYİ VE TİCARET A.Ş.</t>
  </si>
  <si>
    <t>İTALTEKS EKSPO GRUP TEKSTİL SANAYİ ANONİM ŞİRKETİ</t>
  </si>
  <si>
    <t>ESÇİM ESKİŞEHİR ÇİMENTO FABRİKASI T.A.Ş.</t>
  </si>
  <si>
    <t>VAKKO TEKSTİL VE HAZIR GİYİM SAN.İŞL.A.Ş.</t>
  </si>
  <si>
    <t>TÜRKİYE DEMİRYOLU MAKİNALARI SANAYİ A.Ş.GENEL MÜDÜRLÜĞÜ (TÜDEMSAŞ)</t>
  </si>
  <si>
    <t>SFC ENTEGRE ORMAN ÜRÜNLERİ SAN. VE TİC. A.Ş.</t>
  </si>
  <si>
    <t>ZF SACHS SÜSPANSİYON SİSTEMLERİ SANAYİ VE TİCARET A.Ş.</t>
  </si>
  <si>
    <t>DOĞUŞ ÇAY VE GIDA MAD. ÜRETİM PAZ. İTHALAT İHRACAT A.Ş.</t>
  </si>
  <si>
    <t>SELÇUK İPLİK SAN. VE TİC. A.Ş.</t>
  </si>
  <si>
    <t>BEYTEKS TEKSTİL SAN. VE TİC. A.Ş.</t>
  </si>
  <si>
    <t>Özkaynak</t>
  </si>
  <si>
    <t>TANER TRİKO SAN. VE TİC. A.Ş.</t>
  </si>
  <si>
    <t>AYDINLI HAZIR GİYİM SANAYİ VE TİCARET ANONİM ŞİRKETİ</t>
  </si>
  <si>
    <t>YAVUZLAR FINDIK GIDA SANAYİ VE TİCARET ULUSLARARASI TAŞIMACILIK LTD. ŞTİ.</t>
  </si>
  <si>
    <t>SYNGENTA TARIM SAN. VE TİC. A.Ş.</t>
  </si>
  <si>
    <t>GÜRSOY TARIMSAL ÜRÜNLER GIDA SANAYİ VE TİCARET A.Ş.</t>
  </si>
  <si>
    <t>SUPERLİT BORU VE LEVHA SANAYİ A.Ş.</t>
  </si>
  <si>
    <t>DALAN KİMYA ENDÜSTRİ A.Ş.</t>
  </si>
  <si>
    <t>DYO VE SADOLİN SENTETİK SELÜLOZİK BOYA VE VERNİK FAB. A.Ş.</t>
  </si>
  <si>
    <t>SB AKSANTAŞ AKDENİZ SANAYİ VE TİCARET İŞLT. A.Ş.</t>
  </si>
  <si>
    <t>COATS (TÜRKİYE) İPLİK SANAYİİ A.Ş.</t>
  </si>
  <si>
    <t>NARİN TEKSTİL İŞLETMELERİ SANAYİ VE TİCARET ANONİM ŞİRKETİ.</t>
  </si>
  <si>
    <t>DEMİRER KABLO TESİSLERİ A.Ş.</t>
  </si>
  <si>
    <t>KIRLANGIÇ GIDA MADDELERİ SAN VE TİC. A.Ş.</t>
  </si>
  <si>
    <t>ATAÇ HİKMET ATAMAN VE ORT.İNŞ. TİC SAN A.Ş.</t>
  </si>
  <si>
    <t>M.K.E. MÜHİMMAT SANAYİ VE TİC. A.Ş. GENEL MÜDÜRLÜĞÜ</t>
  </si>
  <si>
    <t>TÜRKİYE GEMİ SANAYİ A.Ş. GENEL MÜDÜRLÜĞÜ</t>
  </si>
  <si>
    <t>BİRLİK MENSUCAT TİC.VE SAN. İŞL. A.Ş.</t>
  </si>
  <si>
    <t>AKÇİMENTO TİC. A.Ş.</t>
  </si>
  <si>
    <t>ÇANAKKALE ÇİMENTO SANAYİİ A.Ş.</t>
  </si>
  <si>
    <t>SEKA DALAMAN MÜESSESESİ MÜDÜRLÜĞÜ</t>
  </si>
  <si>
    <t>RAKS ELEKTRONİK SANAYİ VE TİCARET A.Ş.</t>
  </si>
  <si>
    <t>SÖNMEZ A.S.F İPLİK DOKUMA VE BOYA SAN A.Ş.</t>
  </si>
  <si>
    <t>ETİBANK EMET KOLEMANİT İŞLETMESİ MÜESSESESİ MÜDÜRLÜĞÜ</t>
  </si>
  <si>
    <t>METAŞ İZMİR METALURJİ FABRİKA SI T.A.Ş</t>
  </si>
  <si>
    <t>PACKARD ELEKTRİK SİSTEMLERİ LİMİTED ŞİRKETİ.</t>
  </si>
  <si>
    <t>SEKA İZMİT SELÜLOZ VE KAĞIT SA NAYİİ MÜESSESESİ MÜDÜRLÜĞÜ</t>
  </si>
  <si>
    <t>SİFAŞ SENTETİK İPLİK FABRİKA LARI A.Ş.</t>
  </si>
  <si>
    <t>TEKSKO GİYİM SAN. VE TİC. A.Ş.</t>
  </si>
  <si>
    <t>ÇUKOBİRLİK ÇUKUROVA PAMUK YERFISTIĞI VE YAĞLI TOHUMLAR TARIM SATIŞ KOOPERATİFLERİ BİRLİĞİ</t>
  </si>
  <si>
    <t>NERGİS TEKSTİL SANAYİ VE TİCARET A.Ş.</t>
  </si>
  <si>
    <t>BOSCH SAN VE TİC A.Ş.</t>
  </si>
  <si>
    <t>ÇİMENTAŞ İZMİR ÇİMENTO FABRİKA SI TÜRK A.Ş.</t>
  </si>
  <si>
    <t>ETİBANK BİGADİÇ MADENLERİ İŞLETMELERİ MÜESSESESİ MÜDÜRLÜ ĞÜ</t>
  </si>
  <si>
    <t>ELBO GAZ MAMÜLLERİ VE KONTROL CİHAZLARI SAN. VE TİC. A.Ş.</t>
  </si>
  <si>
    <t>TUSAŞ HAVACILIK VE UZAY SANAYİ İ A.Ş.</t>
  </si>
  <si>
    <t>TÜGSAŞ SAMSUN GÜBRE SANAYİİ A.Ş.GENEL MÜDÜRLÜĞÜ</t>
  </si>
  <si>
    <t>SANDOZ ÜRÜNLERİ İLAÇ GIDA KİMYA VE TOHUM SANAYİİ ANONİM ŞİRKETİ.</t>
  </si>
  <si>
    <t>HAYAT KİMYA VE MENSUCAT SAN. A.Ş.</t>
  </si>
  <si>
    <t>ETİBANK BANDIRMA BORAKS VE ASİT FABRİKALARI İŞLETMESİ MÜDÜRLÜĞÜ</t>
  </si>
  <si>
    <t>İPEK KAĞIT SANAYİ VE TİCARET A.Ş.</t>
  </si>
  <si>
    <t>ERKABLO SANAYİ VE TİCARET A.Ş.</t>
  </si>
  <si>
    <t>YALOVA ELYAF VE İPLİK SANAYİİ VE TİC. A.Ş.</t>
  </si>
  <si>
    <t>TKİ YENİKÖY LİNYİTLERİ İŞLETME Sİ BÖLGE MÜDÜRLÜĞÜ</t>
  </si>
  <si>
    <t>TÜMTEKS TEKSTİL SANAYİ VE TİCARET A.Ş.</t>
  </si>
  <si>
    <t>ARSAN TEKSTİL TİCARET VE SANA Yİ A.Ş.</t>
  </si>
  <si>
    <t>AROMA BURSA MEYVE SULARI VE GIDA SANAYİİ A.Ş.</t>
  </si>
  <si>
    <t>MANNESMANN- SÜMERBANK BORU ENDÜSTRİSİ T.A.Ş.</t>
  </si>
  <si>
    <t>ÇİMSA ÇİMENTO SANAYİ VE TİCARET A.Ş .</t>
  </si>
  <si>
    <t>Madencilik ve Taşocakçılığı</t>
  </si>
  <si>
    <t>Öz Sermaye</t>
  </si>
  <si>
    <t>Öz Sermaye
(Bilanço Karı hariç)</t>
  </si>
  <si>
    <t>Satış Hasılatı (KDV'li)</t>
  </si>
  <si>
    <t>Üretimden 
Satışlar (KDV'li)
(Milyon TL)</t>
  </si>
  <si>
    <t>Genpower Jeneratör San. ve Tic. A.Ş</t>
  </si>
  <si>
    <t>Cognis Kimya Sanayi ve Ticaret A.Ş</t>
  </si>
  <si>
    <t>Has Çelik ve Halat San. Tic. A.Ş</t>
  </si>
  <si>
    <t>RMK Marine Gemi Yapım San. ve Deniz Taş. İşl. A.Ş.</t>
  </si>
  <si>
    <t>Şa-Ra Enerji İnşaat Tic.Ve San.A.Ş.</t>
  </si>
  <si>
    <t>Aunde Teknik Tekstil San. ve Tic. A.Ş.</t>
  </si>
  <si>
    <t>Çekok Gıda San.Ve Tic.A.Ş.</t>
  </si>
  <si>
    <t>Ereğli(Karadeniz) T.</t>
  </si>
  <si>
    <t>Çayırova Boru Sanayi ve Ticaret A.Ş</t>
  </si>
  <si>
    <t>Kipaş Denim İşletmeleri A.Ş.</t>
  </si>
  <si>
    <t>GÖLTAŞ Göller Bölgesi Çimento San. ve Tic. A.Ş.</t>
  </si>
  <si>
    <t>Baymak Makina Sanayi ve Ticaret A.Ş</t>
  </si>
  <si>
    <t>S.S. Marmara Zeytin Tarım Satış Koop. Birliği</t>
  </si>
  <si>
    <t>Amasya Şeker Fabrikası A.Ş.</t>
  </si>
  <si>
    <t>ÇELSANTAŞ Çelik Mamulleri San. ve Tic.A.Ş.</t>
  </si>
  <si>
    <t>Mescier Demir Çelik Sanayi ve Ticaret Ltd. Şti.</t>
  </si>
  <si>
    <t>KÜMAŞ - Kütahya Manyezit İşletmeleri A.Ş.</t>
  </si>
  <si>
    <t>Viko Elektrik ve Elektronik End. San. ve Tic. A.Ş.</t>
  </si>
  <si>
    <t>Türkiye Vagon Sanayii A.Ş. (TÜVASAŞ)</t>
  </si>
  <si>
    <t>KARTONSAN Karton San. ve Tic. A.Ş.</t>
  </si>
  <si>
    <t>ALTEK Alarko Elektrik Santralları Tesis İşletme ve Tic.A.Ş.</t>
  </si>
  <si>
    <t>Modern Enerji Elektrik Üretim A.Ş.</t>
  </si>
  <si>
    <t>Tukaş Gıda San. ve Tic. A.Ş.</t>
  </si>
  <si>
    <t>Üniteks Gıda Tekstil Motorlu Araçlar San.Ve Tic.A.Ş.</t>
  </si>
  <si>
    <t>Kansai Altan Boya San.ve Tic.A.Ş.</t>
  </si>
  <si>
    <t>Camiş Ambalaj San. A.Ş.</t>
  </si>
  <si>
    <t>Gesan Yatırım ve Tic. A.Ş.</t>
  </si>
  <si>
    <t>Arbel Bakliyat Hububat San. ve Tic. A.Ş.</t>
  </si>
  <si>
    <t>Yörükoğlu Süt ve Ürünleri San. Tic. A.Ş.</t>
  </si>
  <si>
    <t>Ak Kablo İmalat San ve Tic. A.Ş.</t>
  </si>
  <si>
    <t>Selçuk İplik San. ve Tic.A.Ş.</t>
  </si>
  <si>
    <t>Ali Raif İlaç Sanayi A.Ş.</t>
  </si>
  <si>
    <t>Söğütsen Seramik San.İnş.Mad.İth.İhr. A.Ş.</t>
  </si>
  <si>
    <t>Bento Bantçılık ve Temizlik Maddeleri San. Tic. A.Ş.</t>
  </si>
  <si>
    <t>KÇS Kahramanmaraş Çimento Beton Sanayi ve Madencilik İşletmeleri A.Ş</t>
  </si>
  <si>
    <t>Superlit Boru Sanayi A.Ş.</t>
  </si>
  <si>
    <t>YATAŞ Yatak ve Yorgan San. Tic. A.Ş</t>
  </si>
  <si>
    <t>Aynes Gıda Sanayi ve Ticaret A.Ş.</t>
  </si>
  <si>
    <t>Özgün Gıda San. ve Tic. Ltd. Şti</t>
  </si>
  <si>
    <t>İstanbul Halk Ekmek Un ve Unlu Mad. Gıda San. ve Tic. A.Ş</t>
  </si>
  <si>
    <t>Gedik Tavukçuluk ve Tar.Ürt.Tic.San. A.Ş.</t>
  </si>
  <si>
    <t>Uşak</t>
  </si>
  <si>
    <t>Subor Boru San. ve Tic. A.Ş.</t>
  </si>
  <si>
    <t>Şahinler Metal Sanayi ve Ticaret A.Ş.</t>
  </si>
  <si>
    <t>Hayat Temizlik ve Sağlık Ürünleri San. ve Tic.A.Ş.</t>
  </si>
  <si>
    <t>Türk Tuborg Bira ve Malt Sanayii A.Ş.</t>
  </si>
  <si>
    <t>Setaş Kimya Sanayi A.Ş.</t>
  </si>
  <si>
    <t>Ulusoy Un Sanayi ve Ticaret A.Ş.</t>
  </si>
  <si>
    <t>Eti Krom A.Ş.</t>
  </si>
  <si>
    <t>Teksüt Süt Mamulleri San. ve Tic. A.Ş.</t>
  </si>
  <si>
    <t>Bekaert İzmit Çelik Kord San.Tic.A.Ş.</t>
  </si>
  <si>
    <t>Köksan Pet ve Plastik Amb.San.Ve Tic.A.Ş.</t>
  </si>
  <si>
    <t>Özgörkey Gıda Ürünleri San. ve Tic. A.Ş.</t>
  </si>
  <si>
    <t>Bpo B-Plas Plastic Omnium Oto. Plas. ve Metal Yan. San. A.Ş.</t>
  </si>
  <si>
    <t>Koçak Farma İlaç ve Kimya San. A.Ş.</t>
  </si>
  <si>
    <t>Onduline Avrasya İnşaat Malz. San. ve Tic. A.Ş.</t>
  </si>
  <si>
    <t>Eskişehir Endüstriyel Enerji Elektrik Üretim A.Ş</t>
  </si>
  <si>
    <t>Lidersan Sağlık ve Gıda Ürünleri A.Ş.</t>
  </si>
  <si>
    <t>ÇEMTAŞ Çelik Makina San.Ve Tic.A.Ş.</t>
  </si>
  <si>
    <t>Erdem Tekstil Sanayi ve Ticaret A.Ş.</t>
  </si>
  <si>
    <t>S.S. Tariş Pamuk ve Yağlı Tohumlar Tarım Satış Koop. Birliği</t>
  </si>
  <si>
    <t>HİDROMEK Hidrolik ve Mekanik Makina İmalat San. ve Tic. A.Ş.</t>
  </si>
  <si>
    <t>PNS Pendik Nişasta Sanayi A.Ş.</t>
  </si>
  <si>
    <t>Aslan Çimento A.Ş.</t>
  </si>
  <si>
    <t>Royal Halı İplik Tekstil Mobilya San. ve Tic. A.Ş.</t>
  </si>
  <si>
    <t>Kayalar Kimya San. ve Tic. A.Ş.</t>
  </si>
  <si>
    <t>Özyılmaz Fındık Tic. San. Ltd. Şti.</t>
  </si>
  <si>
    <t>Şireci Tekstil San. ve Tic. A.Ş.</t>
  </si>
  <si>
    <t>Koruma Klor Alkali San. ve Tic. A.Ş</t>
  </si>
  <si>
    <t>Karsu Tekstil Sanayii ve Tic. A.Ş.</t>
  </si>
  <si>
    <t>Bak Ambalaj San. ve Tic. A.Ş.</t>
  </si>
  <si>
    <t>Karadere Tarım Ürünleri Gıda San. ve Tic. Ltd. Şti.</t>
  </si>
  <si>
    <t>Durukan Gıda Sanayi ve Nakliyat A.Ş</t>
  </si>
  <si>
    <t>Form Sünger ve Yatak San. Tic. A.Ş.</t>
  </si>
  <si>
    <t>Kadifeteks Mensucat Sanayi A.Ş.</t>
  </si>
  <si>
    <t>Yurtbay Seramik Sanayi ve Ticaret A.Ş.</t>
  </si>
  <si>
    <t>Çaycuma</t>
  </si>
  <si>
    <t>Yakupoğlu Tekstil ve Deri San. Tic. A.Ş.</t>
  </si>
  <si>
    <t>Buga Otis Asansör San. ve Tic. A.Ş.</t>
  </si>
  <si>
    <t>Lear Trim Oto Yan San. Ltd. Şti</t>
  </si>
  <si>
    <t>Aymar Yağ ve Gıda San. Tic.A.Ş.</t>
  </si>
  <si>
    <t>T.Z.D.K. ZİRAAT ALETLERİ VE MA KİNELERİ FABRİKALARI MÜESS.</t>
  </si>
  <si>
    <t>T.Z.D.K. GENEL MÜDÜRLÜĞÜ</t>
  </si>
  <si>
    <t>ISPARTA MENSUCAT SANAYİ VE TİC . A.Ş.</t>
  </si>
  <si>
    <t>ÇELİK SAN.A.Ş.</t>
  </si>
  <si>
    <t>DEMİR EXPORT A.Ş</t>
  </si>
  <si>
    <t>TRABZON ÇİMENTO SANAYİİ T.A.Ş.</t>
  </si>
  <si>
    <t>SÜMERBANK MALATYA PAMUKLU SANA Yİİ İŞLETMESİ</t>
  </si>
  <si>
    <t>BAĞ YAĞLARI SANAYİ VE TİCARET T.A.Ş.</t>
  </si>
  <si>
    <t>POLİBAK PLASTİK FİLM SAN. VE TİC. A.Ş.</t>
  </si>
  <si>
    <t>BAŞTAŞ BAŞKENT ÇİMENTO SANAYİİ VE TİCARET A.Ş.</t>
  </si>
  <si>
    <t>ÇORUM ÇİMENTO SANAYİİ T.A.Ş. GENEL MÜDÜRLÜĞÜ</t>
  </si>
  <si>
    <t>TARİŞ ÜZÜM TARIM SATIŞ KOOP. BİRLİĞİ</t>
  </si>
  <si>
    <t>İPEKER TEKSTİL TİCARET VE SAN. A.Ş.</t>
  </si>
  <si>
    <t>AFYON ÇİMENTO SANAYİİ T.A.Ş.</t>
  </si>
  <si>
    <t>DYO SADOLİN MATBAA MÜREKKEPLE Rİ SAN. VE TİC. A.Ş.</t>
  </si>
  <si>
    <t>ÖZER ELEKTRONİK SANAYİ VE TİCARET ANONİM ŞİRKETİ</t>
  </si>
  <si>
    <t>ÇAMSAN AĞAÇ SANAYİ VE TİC. A.Ş.</t>
  </si>
  <si>
    <t>DENTAŞ OLUKLU MUKAVVA SAN. TİC . A.Ş.</t>
  </si>
  <si>
    <t>NOKSEL SPİRAL KAYNAKLI ÇELİK BORU SANAYİ A.Ş.</t>
  </si>
  <si>
    <t>ÇİNKUR-ÇİNKO KURŞUN METAL SANA Yİ A.Ş. GENEL MÜD.</t>
  </si>
  <si>
    <t>ÜÇEL HADDECİLİK SAN.VE TİC.A.Ş</t>
  </si>
  <si>
    <t>SEKA ÇAYCUMA MÜESSESESİ MÜDÜRL ÜĞÜ</t>
  </si>
  <si>
    <t>ANTBİRLİK ANTALYA PAMUK VE NAR ENCİYE TARIM SATIŞ KOOP.BİRLİĞ İ</t>
  </si>
  <si>
    <t>İDAŞ-İSTANBUL DÖŞEME SANAYİ A.Ş.</t>
  </si>
  <si>
    <t>ÖRSAN TEKSTİL SAN. VE TİC. A.Ş</t>
  </si>
  <si>
    <t>ESTON ESKİŞEHİR BETON SAN. VE TİC. A.Ş.</t>
  </si>
  <si>
    <t>SEKA BALIKESİR MÜESSESESİ MÜD.</t>
  </si>
  <si>
    <t>OYSA-NİĞDE ÇİMENTO SANAYİİ VE TİCARET A.Ş.</t>
  </si>
  <si>
    <t>SÜMERBANK İZMİR BASMA SANAYİİ İŞLETMESİ</t>
  </si>
  <si>
    <t>SİVAS ÇİMENTO SANAYİİ T.A.Ş.</t>
  </si>
  <si>
    <t>SAFİR TEKSTİL SAN. VE TİC. A.Ş</t>
  </si>
  <si>
    <t>PAGMAT-PAMUK GIDA MAD. TİC.VE SAN. A.Ş.</t>
  </si>
  <si>
    <t>ADIYAMAN ÇİMENTO SANAYİİ T.A. Ş. GENEL MÜDÜRLÜĞÜ</t>
  </si>
  <si>
    <t>KONYA KROM MAGNEZİT TUĞLA SANA Yİİ T.A.Ş</t>
  </si>
  <si>
    <t>SÖRMAŞ SÖĞÜT REFRAKTER MALZEME LERİ A.Ş.</t>
  </si>
  <si>
    <t>İSTAŞ İNEGÖL SANAYİ TES. VE TİC. A.Ş.</t>
  </si>
  <si>
    <t>BOTAŞ BORNOVA TENEKE VE AMBALA J SAN.A.Ş.</t>
  </si>
  <si>
    <t>ERKUNT SANAYİ A.Ş.</t>
  </si>
  <si>
    <t>KARACA ÖRME SAN.VE TİC.A.Ş.</t>
  </si>
  <si>
    <t>BAĞ YAĞLARI SAN.VE TİC.T.A.Ş.</t>
  </si>
  <si>
    <t>TRAKYA DÖKÜM SAN.VE TİC.A.Ş.</t>
  </si>
  <si>
    <t>AYTEMİZLER TEKSTİL SANAYİ VE TİC. LTD. ŞTİ.</t>
  </si>
  <si>
    <t>SİVAS DEMİR ÇELİK İŞLT. A.Ş.</t>
  </si>
  <si>
    <t>ULUKARTAL MAKARNACILIK TİC. VE SAN.A.Ş.</t>
  </si>
  <si>
    <t>KARBOSAN ZIMPARA TAŞI SAN.A.Ş.</t>
  </si>
  <si>
    <t>KİPAŞ-KAHRAMAN MARAŞ İPLİK PAM UK TİC. VE SAN. A.Ş.</t>
  </si>
  <si>
    <t>BEYPİ BEYPAZARI TARIMSAL ÜRETİ M PAZARLAMA SAN. VE TİC. A.Ş</t>
  </si>
  <si>
    <t>ATABAY KİMYA SAN.VE TİC.A.Ş.</t>
  </si>
  <si>
    <t>MARMARABİRLİK MARMARA ZEYTİN TARIM SATIŞ KOOPERATİFLERİ BİR LİĞİ</t>
  </si>
  <si>
    <t>GÖKTEPE PLASTİK SAN VE TİC A.Ş.</t>
  </si>
  <si>
    <t>BALIKESİR ÇİMENTO SANAYİ T.A.Ş.</t>
  </si>
  <si>
    <t>YOLBULANLAR NAK.VE TİC.A.Ş.</t>
  </si>
  <si>
    <t>İSTANBUL MEŞRUBAT SANAYİ (İMSA) ANONİM ŞİRKETİ</t>
  </si>
  <si>
    <t>ETİBANK BANDIRMA BORAKS MÜESSESESİ MÜDÜRLÜĞÜ</t>
  </si>
  <si>
    <t>FIRAT PLASTİK KAUÇUK SAN.VE TİC.A.Ş.</t>
  </si>
  <si>
    <t>ANADOLU CAM SANAYİ A.Ş.</t>
  </si>
  <si>
    <t>ETİBANK ŞARKKROMLARI-FERROKROM İŞLETMESİ MÜESSESESİ MÜDÜRLÜĞÜ</t>
  </si>
  <si>
    <t>SSS SÖĞÜT SERAMİK SANAYİ ANONİM ŞİRKETİ.</t>
  </si>
  <si>
    <t>BOZKURT MENSUCAT SAN.A.Ş.</t>
  </si>
  <si>
    <t>SEKA İZMİT SELÜLOZ VE KAĞIT SANAYİİMÜESSESESİ MÜDÜRLÜĞÜ</t>
  </si>
  <si>
    <t>VERTAB TÜTÜN SANAYİ VE TİCARET A.Ş.</t>
  </si>
  <si>
    <t>SEREL SERAMİK SANAYİ VE TİCARET ANONİM ŞİRKETİ.</t>
  </si>
  <si>
    <t>Oyak Beton San. ve Tic. A.Ş.</t>
  </si>
  <si>
    <t>İstanbul Asfalt Fabrikaları San. ve Tic. A.Ş.</t>
  </si>
  <si>
    <t>Yudum Gıda Sanayi ve Ticaret A.Ş.</t>
  </si>
  <si>
    <t>Gap Güneydoğu Tekstil San. ve Tic A.Ş.</t>
  </si>
  <si>
    <t>Kipaş Mensucat İşletmeleri A.Ş.</t>
  </si>
  <si>
    <t>İnci Akü Sanayi ve Ticaret A.Ş.</t>
  </si>
  <si>
    <t>Arpaş İhracat-İthalat ve Pazarlama A.Ş.</t>
  </si>
  <si>
    <t>Bursa Çimento Fabrikası A.Ş.</t>
  </si>
  <si>
    <t>Çelikord A.Ş.</t>
  </si>
  <si>
    <t>Toyota Boshoku Türkiye Otomotiv San. ve Tic. A.Ş.</t>
  </si>
  <si>
    <t>Eti Gümüş A.Ş.</t>
  </si>
  <si>
    <t>Kütahya</t>
  </si>
  <si>
    <t>Aksa Enerji Üretim A.Ş.</t>
  </si>
  <si>
    <t>Yonca Gıda Sanayi İşletmeleri İç ve Dış Ticaret A.Ş.</t>
  </si>
  <si>
    <t>Çamlı Yem Besicilik Sanayi ve Ticaret A.Ş.</t>
  </si>
  <si>
    <t>Deva Holding A.Ş.</t>
  </si>
  <si>
    <t>Meteksan Matbaacılık ve Teknik Sanayi Ticaret A.Ş.</t>
  </si>
  <si>
    <t>Nuh'un Ankara Makarnası Sanayi ve Ticaret A.Ş.</t>
  </si>
  <si>
    <t>Cam Elyaf Sanayi A.Ş.</t>
  </si>
  <si>
    <t>Major SKT Oto Donanım Sanayi ve Ticaret A.Ş.</t>
  </si>
  <si>
    <t>Aroma Bursa Meyve Suları ve Gıda San. A.Ş.</t>
  </si>
  <si>
    <t>Assan Çelik Ürünleri Sanayi ve Ticaret A.Ş.</t>
  </si>
  <si>
    <t>Bolu Çimento Sanayii A.Ş.</t>
  </si>
  <si>
    <t>Paymetal Sanayi ve Ticaret A.Ş.</t>
  </si>
  <si>
    <t>Göktaş Yassı Hadde Mamülleri San. ve Tic. A.Ş.</t>
  </si>
  <si>
    <t>Akzo Nobel Endüstri ve Otomobil Boyaları San. ve Tic. A.Ş.</t>
  </si>
  <si>
    <t>Çak Tekstil San. ve Tic. A.Ş.</t>
  </si>
  <si>
    <t>Cognis Kimya Sanayi ve Ticaret A.Ş.</t>
  </si>
  <si>
    <t>Lafarge Aslan Çimento A.Ş.</t>
  </si>
  <si>
    <t>Bursa Beton San. ve Tic. A.Ş.</t>
  </si>
  <si>
    <t>Hayes Lemmerz İnci Jant Sanayi A.Ş.</t>
  </si>
  <si>
    <t>Termo Teknik Tic. ve San. A.Ş.</t>
  </si>
  <si>
    <t>Ege Gübre Sanayii A.Ş.</t>
  </si>
  <si>
    <t>YÜNSA Yünlü Sanayi ve Ticaret A.Ş.</t>
  </si>
  <si>
    <t>Boyçelik Metal San. ve Tic. A.Ş.</t>
  </si>
  <si>
    <t>DEMİSAŞ Döküm Emaye Mamulleri San. A.Ş.</t>
  </si>
  <si>
    <t>Genpower Jeneratör San. ve Tic. A.Ş.</t>
  </si>
  <si>
    <t>Kumtel Dayanıklı Tüketim Malları Plastik San. ve Tic. A.Ş.</t>
  </si>
  <si>
    <t>Saray Halı A.Ş.</t>
  </si>
  <si>
    <t>Ortadoğu Rulman Sanayi ve Ticaret A.Ş.</t>
  </si>
  <si>
    <t>Progıda Pazarlama A.Ş.</t>
  </si>
  <si>
    <t>Viko Elektrik ve Elektronik Endüstrisi San. ve Tic. A.Ş.</t>
  </si>
  <si>
    <t>Santa Farma İlaç Sanayii A.Ş.</t>
  </si>
  <si>
    <t>Bifa Bisküvi ve Gıda Sanayi A.Ş.</t>
  </si>
  <si>
    <t>Doğu Çay İşletmesi San. ve Tic. A.Ş</t>
  </si>
  <si>
    <t>Rize</t>
  </si>
  <si>
    <t>Bosch Fren Sistemleri San. ve Tic. A.Ş.</t>
  </si>
  <si>
    <t>Şa-Ra Enerji İnşaat Tic. ve San. A.Ş.</t>
  </si>
  <si>
    <t>Durak Fındık San. ve Tic. A.Ş.</t>
  </si>
  <si>
    <t>Set Beton Madencilik San. ve Tic. A.Ş.</t>
  </si>
  <si>
    <t>Ege Seramik Sanayi ve Ticaret A.Ş.</t>
  </si>
  <si>
    <t>EREN TEKSTİL TİC.VE SAN.A.Ş.</t>
  </si>
  <si>
    <t>ALKİM ALKALİ KİMYA A.Ş.</t>
  </si>
  <si>
    <t>GAP GÜNEYDOĞU TEKSTİL SAN. VE TİC A.Ş..</t>
  </si>
  <si>
    <t>ÖZGÜR ATERMİT SANAYİ VE TİCARET A.Ş</t>
  </si>
  <si>
    <t>BESAN BESİN SAN.VE TİC.A.Ş.</t>
  </si>
  <si>
    <t>BİRLİK MADENCİLİK DIŞ TİCARET İNŞAAT SANAYİ VE TİCARET A.Ş.</t>
  </si>
  <si>
    <t>ESAN ECZACIBAŞI ENDÜSTRİYEL HAMMADDELER SAN.VE TİC. A.Ş</t>
  </si>
  <si>
    <t>TUKAŞ TURGUTLU KONSERVECİLİK A.Ş.</t>
  </si>
  <si>
    <t>CAAN TEKSTİL VE TURİZM SAN.VE TİC.A.Ş.</t>
  </si>
  <si>
    <t>OWENS CORNING YAPI MERKEZİ BORU SAN VE TİC. A.Ş.</t>
  </si>
  <si>
    <t>DESA OTAK MÜHENDİSLİK VE TAAHHÜT SANAYİ VE TİCARET A.Ş.</t>
  </si>
  <si>
    <t>BAGİN YAĞ SANAYİ TESİSLERİ İMALAT VE İŞLETMECİLİĞİ A.Ş.</t>
  </si>
  <si>
    <t>POLİPAK PLASTİK FİLM SAN. VE TİC. A.Ş.</t>
  </si>
  <si>
    <t>MEDYA HOLDİNG ANONİM ŞİRKETİ.</t>
  </si>
  <si>
    <t>DEBANT PLASTİK SANAYİİ A.Ş.</t>
  </si>
  <si>
    <t>GAP GÜNEYDOĞU TEKSTİL SAN VE TİC A.Ş.</t>
  </si>
  <si>
    <t>Ücretle Çalışanlar
Ortalaması</t>
  </si>
  <si>
    <t>Birinci 500 Büyük Kuruluş Sıra No:</t>
  </si>
  <si>
    <t>Kuruluşlar</t>
  </si>
  <si>
    <t>Bağlı 
Bulunduğu 
Oda/Kamu</t>
  </si>
  <si>
    <t>Kamu 
Sıra 
No:</t>
  </si>
  <si>
    <t>Özel 
Sıra 
No:</t>
  </si>
  <si>
    <t>Üretimden 
Satışlar (Net) 
(TL)</t>
  </si>
  <si>
    <t>Satış Hasılatı (Net)</t>
  </si>
  <si>
    <t>Brüt Katma Değer 
(Üretici Fiyatlarıyla)</t>
  </si>
  <si>
    <t>JANTAŞ JANT SANAYİ VE TİCARET A.Ş.</t>
  </si>
  <si>
    <t>GEMAK GEMİ İNŞAAT SAN. VE TİC. A.Ş.</t>
  </si>
  <si>
    <t>Aktif (Varlık) Toplamı</t>
  </si>
  <si>
    <t>Sermaye
(Kamu)</t>
  </si>
  <si>
    <t>Sermaye
(Özel)</t>
  </si>
  <si>
    <t>Sermaye
(Yabancı)</t>
  </si>
  <si>
    <t>(TL)</t>
  </si>
  <si>
    <t xml:space="preserve"> (TL)</t>
  </si>
  <si>
    <t>Adet</t>
  </si>
  <si>
    <t>TÜPRAŞ-Türkiye Petrol Rafinerileri A.Ş.</t>
  </si>
  <si>
    <t>Kocaeli</t>
  </si>
  <si>
    <t>-</t>
  </si>
  <si>
    <t>EÜAŞ Elektrik Üretim A.Ş. Genel Müdürlüğü</t>
  </si>
  <si>
    <t>KAMU</t>
  </si>
  <si>
    <t>Ford Otomotiv Sanayi A.Ş.</t>
  </si>
  <si>
    <t>İstanbul</t>
  </si>
  <si>
    <t>Ereğli Demir ve Çelik Fabrikaları T.A.Ş.</t>
  </si>
  <si>
    <t>Ankara</t>
  </si>
  <si>
    <t>Oyak-Renault Otomobil Fabrikaları A.Ş.</t>
  </si>
  <si>
    <t>TOFAŞ Türk Otomobil Fabrikası A.Ş.</t>
  </si>
  <si>
    <t>Arçelik A.Ş.</t>
  </si>
  <si>
    <t>İçdaş Çelik Enerji Tersane ve Ulaşım San. A.Ş.</t>
  </si>
  <si>
    <t>Habaş Sınai ve Tıbbi Gazlar İstihsal Endüstrisi A.Ş.</t>
  </si>
  <si>
    <t>PROFİLO TELRA ELEKTRONİK SANAYİ VE TİCARET ANONİM ŞİRKETİ.</t>
  </si>
  <si>
    <t>DİLER DEMİR ÇELİK ENDÜSTRİ VE TİCARET ANONİM ŞİRKETİ.</t>
  </si>
  <si>
    <t>ÇAY İŞLETMELERİ GENEL MÜDÜRLÜĞÜ</t>
  </si>
  <si>
    <t>SASA DUPONT SABANCI POLYESTER SANAYİ A.Ş.</t>
  </si>
  <si>
    <t>VESTEL KOMÜNİKASYON SAN. VE TİC. A.Ş.</t>
  </si>
  <si>
    <t>BMC SANAYİ VE TİCARET A.Ş.</t>
  </si>
  <si>
    <t>BRİSA BRIDGESTONE SABANCI LASTİK SAN. VE TİC. A.Ş.</t>
  </si>
  <si>
    <t>EGE ÇELİK ENDÜSTRİSİ SAN. VE TİC. A.Ş.</t>
  </si>
  <si>
    <t>ASSAN DEMİR VE SAÇ SAN. A.Ş.</t>
  </si>
  <si>
    <t>TRAKYA CAM SANAYİİ A.Ş.</t>
  </si>
  <si>
    <t>NOVARTİS SAĞLIK GIDA VE TARIM ÜRÜNLERİ SAN. VE TİC. A.Ş.</t>
  </si>
  <si>
    <t>MERKEZ ÇELİK SAN. VE TİC. A.Ş.</t>
  </si>
  <si>
    <t>ERAK GİYİM SAN. VE TİC. LTD. ŞTİ.</t>
  </si>
  <si>
    <t>ETİ GIDA SANAYİ VE TİCARET A.Ş.</t>
  </si>
  <si>
    <t>TEMSA SANAYİ VE TİCARET A.Ş.</t>
  </si>
  <si>
    <t>TEKNİK MALZEME TİC. VE SAN. A.Ş.</t>
  </si>
  <si>
    <t>İPEK KAĞIT SANAYİ VE TİC. A.Ş.</t>
  </si>
  <si>
    <t>MERKEZ GAZETE DERGİ BASIM YAYINCILIK SANAYİ VE TİCARET A.Ş.</t>
  </si>
  <si>
    <t>ETİ ALÜMİNYUM A.Ş. GENEL MÜDÜRLÜĞÜ</t>
  </si>
  <si>
    <t>HONDA TÜRKİYE A.Ş.</t>
  </si>
  <si>
    <t>BOSCH ISITMA ÜRÜNLERİ SAN. VE TİC. A.Ş.</t>
  </si>
  <si>
    <t>ALTINYILDIZ MENSUCAT VE KONFEKSİYON FABRİKALARI A.Ş.</t>
  </si>
  <si>
    <t>BETEK BOYA VE KİMYA SANAYİ A.Ş.</t>
  </si>
  <si>
    <t>FEDERAL-MOGUL SAPANCA SEGMAN VE GÖMLEK ÜRETİM TESİSLERİ A.Ş.</t>
  </si>
  <si>
    <t>KENT GIDA MADDELERİ SANAYİİ VE TİC. A.Ş.</t>
  </si>
  <si>
    <t>TEZCAN GALVANİZLİ YAPI ELM. SAN. VE TİC. A.Ş.</t>
  </si>
  <si>
    <t>Besler Gıda ve Kimya Sanayi ve Ticaret A.Ş.</t>
  </si>
  <si>
    <t>Konya Şeker San. ve Tic. A.Ş.</t>
  </si>
  <si>
    <t>Konya</t>
  </si>
  <si>
    <t>Türk Traktör ve Ziraat Makineleri A.Ş.</t>
  </si>
  <si>
    <t>Yıldız Entegre Ağaç San. ve Tic. A.Ş.</t>
  </si>
  <si>
    <t>BMC Sanayi ve Ticaret A.Ş.</t>
  </si>
  <si>
    <t>Türk Pirelli Lastikleri A.Ş.</t>
  </si>
  <si>
    <t>HES Hacılar Elektrik San. ve Tic. A.Ş.</t>
  </si>
  <si>
    <t>Kayseri</t>
  </si>
  <si>
    <t>Aselsan Elektronik Sanayi ve Ticaret A.Ş.</t>
  </si>
  <si>
    <t>Delphi Automotive Systems Ltd. Şti.</t>
  </si>
  <si>
    <t>Assan Demir ve Sac San. A.Ş.</t>
  </si>
  <si>
    <t>Sanko Tekstil İşletmeleri San. ve Tic. A.Ş.</t>
  </si>
  <si>
    <t>Gaziantep</t>
  </si>
  <si>
    <t>Kastamonu Entegre Ağaç Sanayi ve Tic. A.Ş.</t>
  </si>
  <si>
    <t>BANVİT Bandırma Vitaminli Yem San. A.Ş.</t>
  </si>
  <si>
    <t>Balıkesir</t>
  </si>
  <si>
    <t>Özkan Demir Çelik San. A.Ş.</t>
  </si>
  <si>
    <t>Nursan Metalurji Endüstrisi A.Ş.</t>
  </si>
  <si>
    <t>Ülker Çikolata Sanayi A.Ş.</t>
  </si>
  <si>
    <t>Trakya Cam San. A.Ş.</t>
  </si>
  <si>
    <t>Akenerji Elektrik Üretim A.Ş.</t>
  </si>
  <si>
    <t>ÇİMSA Çimento Sanayi ve Ticaret A.Ş.</t>
  </si>
  <si>
    <t>Mersin</t>
  </si>
  <si>
    <t>DERKON DERİ VE KONF.SAN.VE TİC.A.Ş.</t>
  </si>
  <si>
    <t>ÖZHEN ENTEGRE TAV. SAN. VE TİC A.Ş.</t>
  </si>
  <si>
    <t>YİBİTAŞ YOZGAT İŞÇİ BİRLİĞİ İNŞAAT MALZEMELERİ TİC.VE SAN A.Ş.</t>
  </si>
  <si>
    <t>PASTAVİLLA KARTAL MAKARNACILIK SANAYİ VE TİCARET A.Ş.</t>
  </si>
  <si>
    <t>BOYASAN TEKSTİL SAN VE TİC A.Ş</t>
  </si>
  <si>
    <t>İMBAT MEŞRUBAT SANAYİ LTD.ŞTİ.</t>
  </si>
  <si>
    <t>KONYA KROM MAGNEZİT TUĞLA SANA Yİİ T.A.Ş.GENEL MÜDÜRLÜĞÜ</t>
  </si>
  <si>
    <t>S.B. MALATYA PAMUKLU SANAYİİ İŞLETMESİ</t>
  </si>
  <si>
    <t>VALF SANAYİİ A.Ş</t>
  </si>
  <si>
    <t>PETLAS LASTİK SANAYİ VE TİCARE T A.Ş.</t>
  </si>
  <si>
    <t>SPİERER TÜTÜN İHRACAT SAN TİC A.Ş.</t>
  </si>
  <si>
    <t>S.B.MERİNOS YÜNLÜ SANAYİİ İŞLE TMESİ</t>
  </si>
  <si>
    <t>ETİBANK ELEKTROMETALLURJİ SAN. İŞLT.MÜESS</t>
  </si>
  <si>
    <t>TRANSTÜRK FREN DONANIM END. SA N. VE TİC. A.Ş.</t>
  </si>
  <si>
    <t>MERİNOS DERİ VE TEKSTİL SAN LT D. ŞTİ.</t>
  </si>
  <si>
    <t>BOTAŞ BORNOVA TENEKE AMBALAJ S AN A.Ş.</t>
  </si>
  <si>
    <t>TÜMOSAN TÜRK MOTOR SANAYİ VE T İCARET A.Ş.</t>
  </si>
  <si>
    <t>SARAY BİSKÜVİ VE GIDA SAN LTD. ŞTİ.</t>
  </si>
  <si>
    <t>ÖZTUSAN SALÇA KONSERVE SANAYİ VE TİCARET A.Ş.</t>
  </si>
  <si>
    <t>AKZO NOBEL KEMİPOL KİMYA SANAY İ VE TİCARET A.Ş.</t>
  </si>
  <si>
    <t>DENTEKS DENİZLİ TEKSTİL SAN.VE TİC.A.Ş.</t>
  </si>
  <si>
    <t>SPİERER TÜTÜN İHRACAT SANAYİ TİCARET A.Ş.</t>
  </si>
  <si>
    <t>CEVHER DÖKÜM SANAYİİ A.Ş.</t>
  </si>
  <si>
    <t>HEKTAŞ TİCARET T.A.Ş.</t>
  </si>
  <si>
    <t>KARDEMİR HADDECİLİK SAN.VE TİC.LTD. ŞTİ.</t>
  </si>
  <si>
    <t>EKSUN GIDA TARIM SAN.VE TİC. A.Ş.</t>
  </si>
  <si>
    <t>R.J.REYNOLDS TÜTÜN SANAYİ ANONİM ŞİRKETİ.</t>
  </si>
  <si>
    <t>CEVHER DÖKÜM SANAYİ A.Ş.</t>
  </si>
  <si>
    <t>KÖY-TÜR EGE ENTEGRE TAVUKÇULUK SAN VE TİC. A.Ş.</t>
  </si>
  <si>
    <t>DENİZLİ ÇİMENTO SANAYİİ T.A.Ş. GENEL MÜDÜRLÜĞÜ</t>
  </si>
  <si>
    <t>İDAŞ-İSTANBUL DÖŞEME SANAYİİ A.Ş.</t>
  </si>
  <si>
    <t>SARBAK METAL TİC.VE SAN.A.Ş.</t>
  </si>
  <si>
    <t>ÇİNKUR ÇİNKO KURŞUN METAL SANAYİİ A.Ş.</t>
  </si>
  <si>
    <t>P.N.S PENDİK NİŞASTA SANAYİ ANONİM ŞİRKETİ</t>
  </si>
  <si>
    <t>Zorlu Enerji Elektrik Üretim A.Ş.</t>
  </si>
  <si>
    <t>S.S. Trakya Yağlı Tohumlar Tarım Satış Kooperatifleri Birliği</t>
  </si>
  <si>
    <t>Edirne</t>
  </si>
  <si>
    <t>Sider Dış Ticaret A.Ş.</t>
  </si>
  <si>
    <t>Aliağa</t>
  </si>
  <si>
    <t>Eti Gıda Sanayi ve Ticaret A.Ş.</t>
  </si>
  <si>
    <t>Eskişehir</t>
  </si>
  <si>
    <t>Ülker Bisküvi Sanayi A.Ş.</t>
  </si>
  <si>
    <t>Marsan Gıda San. ve Tic. A.Ş.</t>
  </si>
  <si>
    <t>Pınar Süt Mamülleri Sanayii A.Ş.</t>
  </si>
  <si>
    <t>Nuh Çimento Sanayi A.Ş.</t>
  </si>
  <si>
    <t>Soda Sanayii A.Ş.</t>
  </si>
  <si>
    <t>Abalıoğlu Yem Soya ve Tekstil San. A.Ş.</t>
  </si>
  <si>
    <t>Componenta Döktaş Dökümcülük Ticaret ve Sanayi A.Ş.</t>
  </si>
  <si>
    <t>Orhangazi</t>
  </si>
  <si>
    <t>Oltan Gıda Mad. İhr. İth. ve Tic. Ltd. Şti.</t>
  </si>
  <si>
    <t>Trabzon</t>
  </si>
  <si>
    <t>Korteks Mensucat Sanayi ve Ticaret A.Ş.</t>
  </si>
  <si>
    <t>Kayseri Şeker Fabrikası A.Ş.</t>
  </si>
  <si>
    <t>OTOKAR Otobüs Karoseri Sanayi A.Ş.</t>
  </si>
  <si>
    <t>Türk Henkel Kimya San. ve Tic. A.Ş.</t>
  </si>
  <si>
    <t>Paşabahçe Cam San. ve Tic. A.Ş.</t>
  </si>
  <si>
    <t>KORDSA Global Endüstriyel İplik ve Kord Bezi San. ve Tic. A.Ş.</t>
  </si>
  <si>
    <t>Tosyalı Demir Çelik San. A.Ş.</t>
  </si>
  <si>
    <t>Küçükbay Yağ ve Deterjan San. A.Ş.</t>
  </si>
  <si>
    <t>Boytaş Mobilya San. ve Tic. A.Ş.</t>
  </si>
  <si>
    <t>Kent Gıda Maddeleri Sanayii ve Tic. A.Ş.</t>
  </si>
  <si>
    <t>Altınmarka Gıda Sanayi ve Ticaret A.Ş.</t>
  </si>
  <si>
    <t>Brüt Katma Değer</t>
  </si>
  <si>
    <t>TÜVASAŞ-TÜRKİYE VAGON SANAYİ A.Ş.</t>
  </si>
  <si>
    <t>T.T.K. ÜZÜLMEZ TAŞKÖMÜRÜ MÜESSESESİ</t>
  </si>
  <si>
    <t>DYO SADOLİN MATBAA MÜREKKEPLE Rİ SANAYİ VE TİC A.Ş.</t>
  </si>
  <si>
    <t>BAŞTAŞ BAŞKENT ÇİMENTO SANAYİ VE TİC. A.Ş.</t>
  </si>
  <si>
    <t>ADAPAZARI ŞEKER FABRİKASI T.A.Ş.</t>
  </si>
  <si>
    <t>ÖRSAN TEKSTİL SANAYİ VE TİCARET A.Ş.</t>
  </si>
  <si>
    <t>HESFİBEL FİBER OPTİK VE ELEKTRONİK SAN. VE TİC A.Ş.</t>
  </si>
  <si>
    <t>M.K.E. HURDASAN HURDA İŞLETME LERİ A.Ş. GENEL MÜDÜRLÜĞÜ</t>
  </si>
  <si>
    <t>KELEBEK MOBİLYA VE KONTRAPLAK SAN. A.Ş.</t>
  </si>
  <si>
    <t>TRANSTÜRK FREN DONANIM END. SAN. VE TİC. A.Ş.</t>
  </si>
  <si>
    <t>CİDERSAN CİDER YAĞ VE YEM SAN. TİC. A.Ş.</t>
  </si>
  <si>
    <t>TAÇ SANTRAL TEKSTİL SANAYİ VE TİCARET ANONİM ŞİRKETİ.</t>
  </si>
  <si>
    <t>Kozlu Gıda İmalat San. Tic. ve Taşımacılık. A.Ş.</t>
  </si>
  <si>
    <t>BPO B-Plas Plastic Omnium Otomotiv Plastik ve Metal Yan. San. A.Ş.</t>
  </si>
  <si>
    <t>Demisaş Döküm Emaye Mamulleri San. A.Ş.</t>
  </si>
  <si>
    <t>Venüs Giyim San. ve Tic. A.Ş.</t>
  </si>
  <si>
    <t>Türk Tuborg Bira ve Malt San. A.Ş.</t>
  </si>
  <si>
    <t>Esen Plastik San. ve Tic. A.Ş.</t>
  </si>
  <si>
    <t>Doruk Ev Gereçleri San. ve Tic. Ltd. Şti.</t>
  </si>
  <si>
    <t>Bosch Rexroth Otomasyon San. ve Tic. A.Ş.</t>
  </si>
  <si>
    <t>Opet Petrolcülük A.Ş.</t>
  </si>
  <si>
    <t>Yiğit Akü Malzemeleri Nakliyat Turizm İnş. San. ve Tic. A.Ş.</t>
  </si>
  <si>
    <t>Atom Kablo San. ve Tic. A.Ş.</t>
  </si>
  <si>
    <t>İskur Tekstil Enerji Tic. ve San. A.Ş.</t>
  </si>
  <si>
    <t>Söktaş Tekstil San. ve Tic. A.Ş.</t>
  </si>
  <si>
    <t>2010 yılına ait Birinci 500 Büyük Sanayi Kuruluşu Listesi (*)</t>
  </si>
  <si>
    <r>
      <t>ÖNEMLİ NOT:</t>
    </r>
    <r>
      <rPr>
        <sz val="10"/>
        <rFont val="Arial Tur"/>
        <charset val="162"/>
      </rPr>
      <t xml:space="preserve">   İstanbul Sanayi Odası'na kayıtlı üye
kuruluşlar listede koyu renkli olarak belirtilmiştir.</t>
    </r>
  </si>
  <si>
    <t>GENEL TOPLAM</t>
  </si>
  <si>
    <t>ÖRMA TEKSTİL SANAYİ VE TİCARET ANONİM ŞİRKETİ.</t>
  </si>
  <si>
    <t>ÜNYE ÇİMENTO SANAYİİ VE TİCARET A.Ş.</t>
  </si>
  <si>
    <t>GÖLTAŞ GÖLLER BÖLGESİ ÇİMENTO SAN. VE TİC. A.Ş.</t>
  </si>
  <si>
    <t>DEMİR EXPORT A.Ş.</t>
  </si>
  <si>
    <t>TEKLAS KAUÇUK SANAYİ VE TİC. A.Ş.</t>
  </si>
  <si>
    <t>DESA DERİ SAN. VE TİC. A.Ş.</t>
  </si>
  <si>
    <t>GALS TEKSTİL KONFEKSİYON ENDÜSTRİSİ VE TİCARET A.Ş.</t>
  </si>
  <si>
    <t>İDEAL GIDA SAN. VE TİC. A.Ş.</t>
  </si>
  <si>
    <t>LEAR TEKNİK OTO YAN SAN. LTD. ŞTİ</t>
  </si>
  <si>
    <t>SÖNMEZ FİLAMENT SENTETİK İPLİK VE ELYAF SANAYİİ A.Ş.</t>
  </si>
  <si>
    <t>KÖY-TÜR EGE ENTEGRE TAVUKÇULUK SAN. VE TİC. A.Ş.</t>
  </si>
  <si>
    <t>BAK AMBALAJ SAN. VE TİC. A.Ş.</t>
  </si>
  <si>
    <t>KONYA ÇİMENTO SANAYİİ A.Ş.</t>
  </si>
  <si>
    <t>YILDIZ SUNTA MDF ORMAN ÜRÜNLERİ SANAYİ TESİSLERİ İTHALAT İHRACAT VE TİCARET A.Ş.</t>
  </si>
  <si>
    <t>ÜNİTEKS GIDA TEKSTİL SANAYİ VE TİCARET ANONİM ŞİRKETİ</t>
  </si>
  <si>
    <t>MİLANGAZ TİC. VE SAN. A.Ş.</t>
  </si>
  <si>
    <t>HAYES LEMMERZ JANTAŞ JANT SAN. VE TİC. A.Ş.</t>
  </si>
  <si>
    <t>LAFARGE ASLAN ÇİMENTO A.Ş.</t>
  </si>
  <si>
    <t>LİKİDGAZ TEVZİ VE ÜRETİM SAN. VE TİC. A.Ş.</t>
  </si>
  <si>
    <t>TOSYALI DEMİR ÇELİK SAN. A.Ş.</t>
  </si>
  <si>
    <t>S.F.A.SOĞUTMA SANAYİ İÇ VE DIŞ TİC. A.Ş.</t>
  </si>
  <si>
    <t>FİLİZ GIDA SANAYİ VE TİC. A.Ş.</t>
  </si>
  <si>
    <t>LEVİ STRAUSS İSTANBUL KONFEKSİYON SANAYİ VE TİCARET ANONİM ŞİRKETİ</t>
  </si>
  <si>
    <t>AYKA TEKSTİL SAN. VE TİC. A.Ş.</t>
  </si>
  <si>
    <t>MİNTAY TEKSTİL KONFEKSİYON SAN. VE TİC. A.Ş.</t>
  </si>
  <si>
    <t>APS TEKSTİL VE TİCARET A.Ş.</t>
  </si>
  <si>
    <t>KESKİNKILIÇ GIDA SAN. VE TİC. A.Ş.</t>
  </si>
  <si>
    <t>METEKSAN MATBAACILIK VE TEKNİK SANAYİ TİCARET A.Ş.</t>
  </si>
  <si>
    <t>BEŞLER MAKARNA UN İRMİK GIDA SAN. VE TİC. A.Ş.</t>
  </si>
  <si>
    <t>KUMTEL DAYANIKLI TÜKETİM MALLARI PLASTİK SAN. VE TİC. A.Ş.</t>
  </si>
  <si>
    <t>SAGRA GIDA ÜRETİM PAZARLAMA SANAYİ VE TİCARET A.Ş.</t>
  </si>
  <si>
    <t>SÖNMEZ PAMUKLU SANAYİİ A.Ş.</t>
  </si>
  <si>
    <t>POLİMER KAUÇUK SAN. VE PAZ. A.Ş.</t>
  </si>
  <si>
    <t>KORTEKS MENSUCAT SANAYİ VE TİC ARET A.Ş.</t>
  </si>
  <si>
    <t>BATIÇİM BATI ANADOLU ÇİMENTO SAN.A.Ş.</t>
  </si>
  <si>
    <t>ÇİMSA ÇİMENTO SANAYİ VE TİCARE T A.Ş.</t>
  </si>
  <si>
    <t>TÜRK SİEMENS KABLO VE ELEKTRİK SAN. A.Ş.</t>
  </si>
  <si>
    <t>PINAR SÜT MAMULLERİ SANAYİİ A. Ş.</t>
  </si>
  <si>
    <t>T.K.İ. SINIRLI SORUMLU SEYİTÖM ER LİNYİTLERİ İŞLETMESİ MÜES. MÜDÜRLÜĞÜ</t>
  </si>
  <si>
    <t>Tüprag Metal Madencilik San. ve Tic. A.Ş.</t>
  </si>
  <si>
    <t>Bizimgaz Tic. ve San. A.Ş.</t>
  </si>
  <si>
    <t>Demirer Kablo Tesisleri San. ve Tic. A.Ş.</t>
  </si>
  <si>
    <t>Paşabahçe Eskişehir Cam San. ve Tic. A.Ş.</t>
  </si>
  <si>
    <t>Feniş Alüminyum San. ve Tic. A.Ş.</t>
  </si>
  <si>
    <t>Ergaz Sanayi ve Ticaret A.Ş.</t>
  </si>
  <si>
    <t>İhlas Gazetecilik A.Ş.</t>
  </si>
  <si>
    <t>Atasay Kuyumculuk Sanayi ve Ticaret A.Ş.</t>
  </si>
  <si>
    <t>GRUNDIG ELEKTRONİK A.Ş.</t>
  </si>
  <si>
    <t>VESTEL BEYAZ EŞYA SAN. VE TİC. A.Ş.</t>
  </si>
  <si>
    <t>BORÇELİK ÇELİK SAN. TİC. A.Ş.</t>
  </si>
  <si>
    <t>DİLER DEMİR ÇELİK ENDÜSTRİ VE TİCARET ANONİM ŞİRKETİ</t>
  </si>
  <si>
    <t>GÖLTAŞ GÖLLER BÖLGESİ ÇİMENTO SANAYİ VE TİCARET A.Ş.</t>
  </si>
  <si>
    <t>ETİBANK ŞARKKROMLARI-FERROKROM İŞL. MÜESSESESİ MÜDÜRLÜĞÜ</t>
  </si>
  <si>
    <t>AROMA BURSA MEYVA SULARI VE GIDA SANAYİİ A.Ş.</t>
  </si>
  <si>
    <t>SET BETON SANAYİ VE TİCARET ANONİM ŞİRKETİ</t>
  </si>
  <si>
    <t>HEMA HİDROLİK MAKİNA SANAYİ VE TİCARET ANONİM ŞİRKETİ.</t>
  </si>
  <si>
    <t>PAKSOY TİCARET VE SANAYİ A.Ş.</t>
  </si>
  <si>
    <t>TÜRK TUBORG BİRA VE MALT SANA Yİİ A.Ş.</t>
  </si>
  <si>
    <t>BİLİM İLAÇ SANAYİİ VE TİCARET A.Ş.</t>
  </si>
  <si>
    <t>SİVAS DEMİR ÇELİK İŞLETMELERİ A.Ş.</t>
  </si>
  <si>
    <t>EGE BAKIR SAN. VE TİC. LTD. ŞTİ.</t>
  </si>
  <si>
    <t>COLGATE-PALMOLİVE HACI ŞAKİR SABUN SANAYİ VE TİCARET ANONİM ŞİRKETİ.</t>
  </si>
  <si>
    <t>ATAÇ HİKMET ATAMAN VE ORT. İNŞAAT TİC. VE SAN. A.Ş.</t>
  </si>
  <si>
    <t>HEMA DİŞLİ SAN. VE TİC. A.Ş.</t>
  </si>
  <si>
    <t>SEKA AKDENİZ MÜESSESESİ</t>
  </si>
  <si>
    <t>ORTADOĞU RULMAN SAN. VE TİC. A.Ş.</t>
  </si>
  <si>
    <t>T.T.K. SINIRLI SORUMLU KARADON TAŞKÖMÜRÜ İŞLETME MÜESSESESİ</t>
  </si>
  <si>
    <t>KIRLANGIÇ GIDA MADDELERİ SANA Yİ VE TİCARET A.Ş.</t>
  </si>
  <si>
    <t>ANATEKS ANADOLU TEKSTİL FABRİ KALARI A.Ş.</t>
  </si>
  <si>
    <t>GÜLSAN SENTETİK DOKUMA SAN. VE TİC. A.Ş.</t>
  </si>
  <si>
    <t>BELDESAN MOTORLU VASITALAR SAN A.Ş.</t>
  </si>
  <si>
    <t>DİVRİĞİ-HEKİMHAN MADENLERİ SA NAYİ VE TİCARET A.Ş.</t>
  </si>
  <si>
    <t>ÇAMSAN AĞAÇ SANAYİ VE TİCARET A.Ş.</t>
  </si>
  <si>
    <t>AKFİL SAN.VE TİC.A.Ş.</t>
  </si>
  <si>
    <t>2012 yılına ait Birinci 500 Büyük Sanayi Kuruluşu Listesi (*)</t>
  </si>
  <si>
    <t>Ekonomik
Faaliyet Kodu</t>
  </si>
  <si>
    <t>ISIC Rev.2</t>
  </si>
  <si>
    <t>NACE Rev.2</t>
  </si>
  <si>
    <t>19</t>
  </si>
  <si>
    <t>29</t>
  </si>
  <si>
    <t>27</t>
  </si>
  <si>
    <t>35</t>
  </si>
  <si>
    <t>24</t>
  </si>
  <si>
    <t>Ereğli/Kdz</t>
  </si>
  <si>
    <t>20</t>
  </si>
  <si>
    <t>26</t>
  </si>
  <si>
    <t>05</t>
  </si>
  <si>
    <t>10</t>
  </si>
  <si>
    <t>Nadir Metal Rafineri San. ve Tic. A.Ş.</t>
  </si>
  <si>
    <t>06</t>
  </si>
  <si>
    <t>Philsa Philip Morris Sabancı Sigara ve Tütüncülük San. ve Tic. A.Ş.</t>
  </si>
  <si>
    <t>12</t>
  </si>
  <si>
    <t>28</t>
  </si>
  <si>
    <t>11</t>
  </si>
  <si>
    <t>16</t>
  </si>
  <si>
    <t>22</t>
  </si>
  <si>
    <t>13</t>
  </si>
  <si>
    <t>Oltan Gıda Maddeleri İhr. İth. ve Tic. Ltd. Şti.</t>
  </si>
  <si>
    <t>07</t>
  </si>
  <si>
    <t>23</t>
  </si>
  <si>
    <t>30</t>
  </si>
  <si>
    <t>31</t>
  </si>
  <si>
    <t>Çimsa Çimento San. ve Tic. A.Ş.</t>
  </si>
  <si>
    <t>25</t>
  </si>
  <si>
    <t>Yeşilyurt Demir Çelik Endüstrisi ve Liman İşletmeleri Ltd. Şti.</t>
  </si>
  <si>
    <t>Makina ve Kimya Endüstrisi Kurumu (M.K.E.K.) Genel Müdürlüğü</t>
  </si>
  <si>
    <t>İçdaş Elektrik Enerjisi Üretim ve Yatırım A.Ş.</t>
  </si>
  <si>
    <t>21</t>
  </si>
  <si>
    <t>18</t>
  </si>
  <si>
    <t>Polimer Kauçuk Sanayi ve Pazarlama A.Ş.</t>
  </si>
  <si>
    <t>Bayer Türk Kimya Sanayii Ltd. Şti.</t>
  </si>
  <si>
    <t>Asil Çelik San. ve Tic. A.Ş.</t>
  </si>
  <si>
    <t>17</t>
  </si>
  <si>
    <t>Man Türkiye A.Ş.</t>
  </si>
  <si>
    <t>Coşkunöz Metal Form Makina Endüstri ve Tic. A.Ş.</t>
  </si>
  <si>
    <t>Tatmetal Çelik San. ve Tic. Ltd. Şti.</t>
  </si>
  <si>
    <t>32</t>
  </si>
  <si>
    <t>Onsa Mücevherat İmalatı ve Dış Ticaret A.Ş.</t>
  </si>
  <si>
    <t>Olmuksan International Paper-Ambalaj San. ve Tic. A.Ş.</t>
  </si>
  <si>
    <t>Altınbaş Kuyumculuk İthalat İhracat San. ve Tic. A.Ş.</t>
  </si>
  <si>
    <t>SİDEMİR Sivas Demir Çelik İşletmeleri A.Ş.</t>
  </si>
  <si>
    <t>08</t>
  </si>
  <si>
    <t>HAVELSAN Hava Elektronik San. ve Tic. A.Ş.</t>
  </si>
  <si>
    <t>Park Termik Elektrik San. ve Tic. A.Ş.</t>
  </si>
  <si>
    <t>Baymak Makina San. ve Tic. A.Ş.</t>
  </si>
  <si>
    <t>14</t>
  </si>
  <si>
    <t>Trakya Yenişehir Cam Sanayii A.Ş.</t>
  </si>
  <si>
    <t>Yenişehir/Bursa</t>
  </si>
  <si>
    <t>Hasçelik San. ve Tic. A.Ş.</t>
  </si>
  <si>
    <t>B-Plas Bursa Plastik Metal İnşaat Enerji Madencilik Jeotermal Turizm ve Tarım San. ve Tic. A.Ş.</t>
  </si>
  <si>
    <t>15</t>
  </si>
  <si>
    <t>Seranit Granit Seramik San. ve Tic. A.Ş.</t>
  </si>
  <si>
    <t>Ağır Haddecilik A.Ş.</t>
  </si>
  <si>
    <t>TÜVASAŞ-Türkiye Vagon Sanayi A.Ş.</t>
  </si>
  <si>
    <t>Emek Boru Makina San. ve Tic. A.Ş.</t>
  </si>
  <si>
    <t>Akyem Adana Yem Yağ Biodizel Tarım ve San. Tic. A.Ş.</t>
  </si>
  <si>
    <t>Teklas Kauçuk San. ve Tic. A.Ş.</t>
  </si>
  <si>
    <t>Sayınlar Gıda Maddeleri San. ve Tic. A.Ş.</t>
  </si>
  <si>
    <t>Karteks Tekstil San. ve Tic. A.Ş.</t>
  </si>
  <si>
    <t>Eroğlu Giyim San. Tic. A.Ş.</t>
  </si>
  <si>
    <t>Şirikçioğlu Mensucat San. ve Tic. A.Ş.</t>
  </si>
  <si>
    <t>Denizatı Petrokimya Ürünleri Yapı İnşaat San. ve Tic. A.Ş.</t>
  </si>
  <si>
    <t>Sardunya Hazır Yemek Üretim ve Hizmet A.Ş.</t>
  </si>
  <si>
    <t>Yarış Kabin San. ve Tic. A.Ş.</t>
  </si>
  <si>
    <t>Göze Tarım Ürünleri Pazarlama San. ve Tic. A.Ş.</t>
  </si>
  <si>
    <t>Sun Chemical Matbaa Mürekkepleri ve Gereçleri San. ve Tic. A.Ş.</t>
  </si>
  <si>
    <t>Arslantürk Tarım Ürünleri San. İhr. ve İth. A.Ş.</t>
  </si>
  <si>
    <t>Torbalı</t>
  </si>
  <si>
    <t>Socotab Yaprak Tütün San. ve Tic. A.Ş.</t>
  </si>
  <si>
    <t>Bupiliç Entegre Gıda San. Tic. A.Ş.</t>
  </si>
  <si>
    <t>Realkom Tekstil Ürünleri Sanayi Pazarlama ve Dış Ticaret A.Ş.</t>
  </si>
  <si>
    <t>Agromey Gıda ve Yem San. Tic. A.Ş.</t>
  </si>
  <si>
    <t>Enka Süt ve Gıda Mamülleri San. ve Tic. A.Ş.</t>
  </si>
  <si>
    <t>Seval Kablo Aydınlatma Cihazları İth. İhr. San. ve Tic. A.Ş.</t>
  </si>
  <si>
    <t>Gümüşdoğa Su Ürünleri Üretim İhracat ve İthalat A.Ş.</t>
  </si>
  <si>
    <t>Umur Basım San. ve Tic. A.Ş.</t>
  </si>
  <si>
    <t>Sartel Elektrik Kablo ve Mot. Mak. İnş. Tur. ve Tic. Ltd. Şti</t>
  </si>
  <si>
    <t>Ayhanlar Yol Asfaltlama San. ve Tic. A.Ş.</t>
  </si>
  <si>
    <t>Teksüt Süt Mamülleri San. ve Tic. A.Ş.</t>
  </si>
  <si>
    <t>Farplas Oto Yedek Parçaları İml. İth. ve İhr. A.Ş.</t>
  </si>
  <si>
    <t>Kilim Grubu Kartaltepe Mensucat Fabrikası T.A.Ş.</t>
  </si>
  <si>
    <t>Konveyör Beyaz Eşya ve Otomotiv Yan San. Tic. A.Ş.</t>
  </si>
  <si>
    <t>Borsan Kablo Elektrik Aydınlatma İnşaat San. ve Tic. A.Ş.</t>
  </si>
  <si>
    <t>Kaşmir Halı San. ve Tic. A.Ş.</t>
  </si>
  <si>
    <t>Durum Gıda San. ve Tic. A.Ş.</t>
  </si>
  <si>
    <t>Nadir Tekstil Deri ve Yağ San. Tic. Ltd. Şti.</t>
  </si>
  <si>
    <t>Kartal Tekstil San. ve Tic. Ltd. Şti.</t>
  </si>
  <si>
    <t>2012-1993 yıllarına ait Birinci 500 Büyük Sanayi Kuruluşu Listesine yukarıda yer alan uzantılar ile ulaşabilirsiniz.</t>
  </si>
  <si>
    <t>2012-1993 yıllarına ait firma verileri İSO 500 ortalamaları ile kıyaslanabilmektedir. İlgili analiz için kuruluş adlarının yer aldığı (C28-C46) hücrelerden seçiminizi yapabilirsiniz.</t>
  </si>
  <si>
    <t>Ekonomik Faaliyet Kodları</t>
  </si>
  <si>
    <t>Birleşmiş Milletler
Tüm Ekonomik Faaliyetlerin Uluslararası Standart Sanayi Sınıflaması (ISIC Rev.2)</t>
  </si>
  <si>
    <t>Kod</t>
  </si>
  <si>
    <t>Tanım</t>
  </si>
  <si>
    <t>B</t>
  </si>
  <si>
    <t>MADENCİLİK VE TAŞ OCAKÇILIĞI</t>
  </si>
  <si>
    <t>Kömür ve linyit çıkartılması</t>
  </si>
  <si>
    <t>311</t>
  </si>
  <si>
    <t>Gıda Maddeleri Sanayi</t>
  </si>
  <si>
    <t>Ham petrol ve doğal gaz çıkarımı</t>
  </si>
  <si>
    <t>Başka Yerde Sınıflandırılmamış Gıda Maddeleri Sanayi</t>
  </si>
  <si>
    <t>Metal cevherleri madenciliği</t>
  </si>
  <si>
    <t>İçki Sanayi (Alkollü ve Alkolsüz)</t>
  </si>
  <si>
    <t>Diğer madencilik ve taş ocakçılığı</t>
  </si>
  <si>
    <t>Tütün İşleme Sanayi</t>
  </si>
  <si>
    <t>09</t>
  </si>
  <si>
    <t>Madenciliği destekleyici hizmet faaliyetleri</t>
  </si>
  <si>
    <t>Dokuma Sanayi</t>
  </si>
  <si>
    <t>C</t>
  </si>
  <si>
    <t>İMALAT</t>
  </si>
  <si>
    <t>Giyim Eşya Sanayi</t>
  </si>
  <si>
    <t>Gıda ürünlerinin imalatı</t>
  </si>
  <si>
    <t>Kürk ve Deri Sanayi</t>
  </si>
  <si>
    <t>İçeceklerin imalatı</t>
  </si>
  <si>
    <t>Ayakkabı Sanayi</t>
  </si>
  <si>
    <t>Tütün ürünleri imalatı</t>
  </si>
  <si>
    <t>Ağaç ve Mantar Ürünleri Sanayi</t>
  </si>
  <si>
    <t>Tekstil ürünlerinin imalatı</t>
  </si>
  <si>
    <t>Ağaç, Mobilya ve Mefruşat Sanayi</t>
  </si>
  <si>
    <t>Giyim eşyalarının imalatı</t>
  </si>
  <si>
    <t>Kağıt ve Kağıt Ürünleri Sanayi</t>
  </si>
  <si>
    <t>Deri ve ilgili ürünlerin imalatı</t>
  </si>
  <si>
    <t>Basım Sanayi</t>
  </si>
  <si>
    <t>Ağaç, ağaç ürünleri ve mantar ürünleri imalatı (mobilya hariç)</t>
  </si>
  <si>
    <t>Ana Kimya Sanayi</t>
  </si>
  <si>
    <t>Kağıt ve kağıt ürünlerinin imalatı</t>
  </si>
  <si>
    <t>Diğer Kimyasal Ürünler Sanayi</t>
  </si>
  <si>
    <t>Kayıtlı medyanın basılması ve çoğaltılması</t>
  </si>
  <si>
    <t>Petrol Ürünleri Sanayi</t>
  </si>
  <si>
    <t>Kok kömürü ve rafine edilmiş petrol ürünleri imalatı</t>
  </si>
  <si>
    <t>Çeşitli Petrol ve Kömür Türevleri Sanayi</t>
  </si>
  <si>
    <t>Kimyasalların ve kimyasal ürünlerin imalatı</t>
  </si>
  <si>
    <t>Lastik Ürünleri Sanayi</t>
  </si>
  <si>
    <t>Temel eczacılık ürünlerinin ve eczacılığa ilişkin malzemelerin imalatı</t>
  </si>
  <si>
    <t>Başka Yerde Sınıflandırılmamış Plastik Ürünler Sanayi</t>
  </si>
  <si>
    <t>Kauçuk ve plastik ürünlerin imalatı</t>
  </si>
  <si>
    <t>Çanak, Çömlek, Çini, Porselen Sanayi</t>
  </si>
  <si>
    <t>Diğer metalik olmayan mineral ürünlerin imalatı</t>
  </si>
  <si>
    <t>Cam ve Camdan Mamul Eşya Sanayi</t>
  </si>
  <si>
    <t>Ana metal sanayii</t>
  </si>
  <si>
    <t>Taş ve Toprağa Dayalı Diğer Sanayi</t>
  </si>
  <si>
    <t>Fabrikasyon metal ürünleri imalatı (makine ve teçhizat hariç)</t>
  </si>
  <si>
    <t>Demir-Çelik Ana Metal Sanayi</t>
  </si>
  <si>
    <t>Bilgisayarların, elektronik ve optik ürünlerin imalatı</t>
  </si>
  <si>
    <t>Demir-Çelik Dışında Ana Metal Sanayi</t>
  </si>
  <si>
    <t>Elektrikli teçhizat imalatı</t>
  </si>
  <si>
    <t>Metal Eşya Sanayi</t>
  </si>
  <si>
    <t>Başka yerde sınıflandırılmamış makine ve ekipman imalatı</t>
  </si>
  <si>
    <t>Makine Sanayi (Elektrikli Olanlar Hariç)</t>
  </si>
  <si>
    <t>Motorlu kara taşıtı, treyler (römork) ve yarı treyler (yarı römork) imalatı</t>
  </si>
  <si>
    <t>Elektrik Makineleri, Aletleri ve Cihazları Sanayi</t>
  </si>
  <si>
    <t>Diğer ulaşım araçlarının imalatı</t>
  </si>
  <si>
    <t>Taşıt Araçları Sanayi</t>
  </si>
  <si>
    <t>Mobilya imalatı</t>
  </si>
  <si>
    <t>Mesleki, Bilimsel, Sağlık Amaçlı Aletler ve Malzemeler Sanayi</t>
  </si>
  <si>
    <t>Diğer imalatlar</t>
  </si>
  <si>
    <t>Diğer İmalat Sanayi</t>
  </si>
  <si>
    <t>33</t>
  </si>
  <si>
    <t>Makine ve ekipmanların kurulumu ve onarımı</t>
  </si>
  <si>
    <t>D</t>
  </si>
  <si>
    <t>ELEKTRİK, GAZ, BUHAR VE İKLİMLENDİRME ÜRETİMİ VE DAĞITIMI</t>
  </si>
  <si>
    <t>Elektrik, gaz, buhar ve havalandırma sistemi üretim ve dağıtımı</t>
  </si>
  <si>
    <t>Çalışma kapsamında 2012 yılı ile birlikte her kuruluşun ekonomik faaliyeti ile ilgili olarak hem Avrupa Topluluğu'nda Ekonomik Faaliyetlerin İstatistiki Sınıflaması (NACE Rev. 2), hem de Birleşmiş Milletler-Tüm Ekonomik Faaliyetlerin Uluslararası Standart Sanayi Sınıflaması (ISIC Rev. 2)'na ilişkin ekonomik faaliyet kodu bilgileri yer almaktadır. Kuruluşların ISIC. Rev.2 ekonomik faaliyet kodları, çalışmamız kapsamında firmalardan yada bağlı oldukları odalardan temin edilen NACE Rev.2 ekonomik faaliyet kodlları kullanılarak oluşturulmuştur.</t>
  </si>
  <si>
    <t>Avrupa Topluluğu
Ekonomik Faaliyetlerin İstatistiki Sınıflaması (NACE Rev.2)</t>
  </si>
  <si>
    <t xml:space="preserve">İSO 500 ®/ ©2014 İstanbul Sanayi Odası/ 5846 sayılı kanuna göre tüm hakları saklıdır. 
İzinsiz hiçbir şekilde çoğaltılamaz, kopyalanamaz ve yayınlanamaz. 
Çalışmada yer alan bilgi ve analizlerin kopyalanması yada çoğaltılarak kullanılması yolu ile oluşabilecek hata veya eksikliklerden dolayı İSO'nun herhangi bir sorumluluğu bulunmamaktadır.
</t>
  </si>
  <si>
    <t>Seçim için C28-C47 hücrelerinin üstüne gelindiğinde ortaya çıkan oku kullanınız.</t>
  </si>
  <si>
    <r>
      <t>ÖNEMLİ NOT:</t>
    </r>
    <r>
      <rPr>
        <sz val="10"/>
        <rFont val="Arial Tur"/>
        <charset val="162"/>
      </rPr>
      <t xml:space="preserve">   İstanbul Sanayi Odası'na kayıtlı üye
kuruluşlar listede koyu renkli olarak belirtilmiştir.</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</si>
</sst>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 &quot;TL&quot;_-;\-* #,##0.00\ &quot;TL&quot;_-;_-* &quot;-&quot;??\ &quot;TL&quot;_-;_-@_-"/>
  </numFmts>
  <fonts count="25">
    <font>
      <sz val="10"/>
      <name val="Arial Tur"/>
      <charset val="162"/>
    </font>
    <font>
      <sz val="10"/>
      <name val="Arial Tur"/>
      <charset val="162"/>
    </font>
    <font>
      <sz val="8"/>
      <name val="Arial Tur"/>
      <charset val="162"/>
    </font>
    <font>
      <sz val="10"/>
      <color indexed="8"/>
      <name val="Arial"/>
      <family val="2"/>
      <charset val="162"/>
    </font>
    <font>
      <u/>
      <sz val="10"/>
      <color indexed="12"/>
      <name val="Arial Tur"/>
      <charset val="162"/>
    </font>
    <font>
      <sz val="10"/>
      <name val="Arial Tur"/>
      <charset val="162"/>
    </font>
    <font>
      <sz val="8"/>
      <name val="Arial Narrow"/>
      <family val="2"/>
      <charset val="162"/>
    </font>
    <font>
      <sz val="8"/>
      <color indexed="55"/>
      <name val="Arial Tur"/>
      <charset val="162"/>
    </font>
    <font>
      <b/>
      <i/>
      <sz val="12"/>
      <name val="Arial Tur"/>
      <charset val="162"/>
    </font>
    <font>
      <sz val="12"/>
      <name val="Arial Tur"/>
      <charset val="162"/>
    </font>
    <font>
      <b/>
      <u/>
      <sz val="12"/>
      <color indexed="12"/>
      <name val="Arial Tur"/>
      <charset val="162"/>
    </font>
    <font>
      <b/>
      <sz val="10"/>
      <name val="Arial"/>
      <family val="2"/>
      <charset val="162"/>
    </font>
    <font>
      <b/>
      <i/>
      <sz val="10"/>
      <name val="Arial"/>
      <family val="2"/>
      <charset val="162"/>
    </font>
    <font>
      <b/>
      <i/>
      <sz val="10"/>
      <name val="Arial Narrow"/>
      <family val="2"/>
      <charset val="162"/>
    </font>
    <font>
      <b/>
      <sz val="10"/>
      <name val="Arial Tur"/>
      <charset val="162"/>
    </font>
    <font>
      <b/>
      <sz val="10"/>
      <color indexed="8"/>
      <name val="Arial"/>
      <family val="2"/>
      <charset val="162"/>
    </font>
    <font>
      <sz val="10"/>
      <name val="Arial Tur"/>
      <charset val="162"/>
    </font>
    <font>
      <b/>
      <sz val="8"/>
      <name val="Arial Tur"/>
      <charset val="162"/>
    </font>
    <font>
      <b/>
      <u/>
      <sz val="10"/>
      <name val="Arial Tur"/>
      <charset val="162"/>
    </font>
    <font>
      <sz val="10"/>
      <name val="Arial Tur"/>
      <charset val="162"/>
    </font>
    <font>
      <b/>
      <sz val="10"/>
      <color indexed="8"/>
      <name val="Arial"/>
      <family val="2"/>
      <charset val="162"/>
    </font>
    <font>
      <sz val="10"/>
      <color indexed="8"/>
      <name val="Arial"/>
      <family val="2"/>
      <charset val="162"/>
    </font>
    <font>
      <b/>
      <sz val="10"/>
      <name val="Arial"/>
      <family val="2"/>
      <charset val="162"/>
    </font>
    <font>
      <b/>
      <sz val="11"/>
      <name val="Arial Tur"/>
      <charset val="162"/>
    </font>
    <font>
      <sz val="11"/>
      <name val="Arial Tur"/>
      <charset val="162"/>
    </font>
  </fonts>
  <fills count="9">
    <fill>
      <patternFill patternType="none"/>
    </fill>
    <fill>
      <patternFill patternType="gray125"/>
    </fill>
    <fill>
      <patternFill patternType="darkGrid">
        <fgColor indexed="51"/>
        <bgColor indexed="22"/>
      </patternFill>
    </fill>
    <fill>
      <patternFill patternType="gray0625">
        <fgColor indexed="9"/>
        <bgColor indexed="15"/>
      </patternFill>
    </fill>
    <fill>
      <patternFill patternType="solid">
        <fgColor indexed="22"/>
        <bgColor indexed="64"/>
      </patternFill>
    </fill>
    <fill>
      <patternFill patternType="solid">
        <fgColor indexed="47"/>
        <bgColor indexed="8"/>
      </patternFill>
    </fill>
    <fill>
      <patternFill patternType="solid">
        <fgColor indexed="43"/>
        <bgColor indexed="8"/>
      </patternFill>
    </fill>
    <fill>
      <patternFill patternType="solid">
        <fgColor indexed="41"/>
        <bgColor indexed="8"/>
      </patternFill>
    </fill>
    <fill>
      <patternFill patternType="solid">
        <fgColor indexed="43"/>
        <bgColor indexed="64"/>
      </patternFill>
    </fill>
  </fills>
  <borders count="51">
    <border>
      <left/>
      <right/>
      <top/>
      <bottom/>
      <diagonal/>
    </border>
    <border>
      <left style="double">
        <color indexed="55"/>
      </left>
      <right style="double">
        <color indexed="55"/>
      </right>
      <top style="double">
        <color indexed="55"/>
      </top>
      <bottom style="thin">
        <color indexed="55"/>
      </bottom>
      <diagonal/>
    </border>
    <border>
      <left style="double">
        <color indexed="23"/>
      </left>
      <right style="thin">
        <color indexed="55"/>
      </right>
      <top style="thin">
        <color indexed="55"/>
      </top>
      <bottom style="thin">
        <color indexed="55"/>
      </bottom>
      <diagonal/>
    </border>
    <border>
      <left style="double">
        <color indexed="23"/>
      </left>
      <right style="hair">
        <color indexed="55"/>
      </right>
      <top style="thin">
        <color indexed="55"/>
      </top>
      <bottom style="hair">
        <color indexed="55"/>
      </bottom>
      <diagonal/>
    </border>
    <border>
      <left style="hair">
        <color indexed="55"/>
      </left>
      <right style="hair">
        <color indexed="55"/>
      </right>
      <top style="thin">
        <color indexed="55"/>
      </top>
      <bottom style="hair">
        <color indexed="55"/>
      </bottom>
      <diagonal/>
    </border>
    <border>
      <left style="hair">
        <color indexed="55"/>
      </left>
      <right style="double">
        <color indexed="23"/>
      </right>
      <top style="thin">
        <color indexed="55"/>
      </top>
      <bottom style="hair">
        <color indexed="55"/>
      </bottom>
      <diagonal/>
    </border>
    <border>
      <left style="double">
        <color indexed="23"/>
      </left>
      <right style="hair">
        <color indexed="55"/>
      </right>
      <top style="hair">
        <color indexed="55"/>
      </top>
      <bottom style="hair">
        <color indexed="55"/>
      </bottom>
      <diagonal/>
    </border>
    <border>
      <left style="hair">
        <color indexed="55"/>
      </left>
      <right style="hair">
        <color indexed="55"/>
      </right>
      <top style="hair">
        <color indexed="55"/>
      </top>
      <bottom style="hair">
        <color indexed="55"/>
      </bottom>
      <diagonal/>
    </border>
    <border>
      <left style="hair">
        <color indexed="55"/>
      </left>
      <right style="double">
        <color indexed="23"/>
      </right>
      <top style="hair">
        <color indexed="55"/>
      </top>
      <bottom style="hair">
        <color indexed="55"/>
      </bottom>
      <diagonal/>
    </border>
    <border>
      <left style="double">
        <color indexed="23"/>
      </left>
      <right style="hair">
        <color indexed="55"/>
      </right>
      <top style="hair">
        <color indexed="55"/>
      </top>
      <bottom/>
      <diagonal/>
    </border>
    <border>
      <left style="hair">
        <color indexed="55"/>
      </left>
      <right style="hair">
        <color indexed="55"/>
      </right>
      <top style="hair">
        <color indexed="55"/>
      </top>
      <bottom/>
      <diagonal/>
    </border>
    <border>
      <left style="hair">
        <color indexed="55"/>
      </left>
      <right style="double">
        <color indexed="23"/>
      </right>
      <top style="hair">
        <color indexed="55"/>
      </top>
      <bottom/>
      <diagonal/>
    </border>
    <border>
      <left style="double">
        <color indexed="23"/>
      </left>
      <right style="hair">
        <color indexed="55"/>
      </right>
      <top style="hair">
        <color indexed="55"/>
      </top>
      <bottom style="thin">
        <color indexed="23"/>
      </bottom>
      <diagonal/>
    </border>
    <border>
      <left style="hair">
        <color indexed="55"/>
      </left>
      <right style="hair">
        <color indexed="55"/>
      </right>
      <top style="hair">
        <color indexed="55"/>
      </top>
      <bottom style="thin">
        <color indexed="23"/>
      </bottom>
      <diagonal/>
    </border>
    <border>
      <left style="hair">
        <color indexed="55"/>
      </left>
      <right style="double">
        <color indexed="23"/>
      </right>
      <top style="hair">
        <color indexed="55"/>
      </top>
      <bottom style="thin">
        <color indexed="23"/>
      </bottom>
      <diagonal/>
    </border>
    <border>
      <left style="double">
        <color indexed="55"/>
      </left>
      <right style="double">
        <color indexed="55"/>
      </right>
      <top style="thin">
        <color indexed="55"/>
      </top>
      <bottom style="thin">
        <color indexed="55"/>
      </bottom>
      <diagonal/>
    </border>
    <border>
      <left style="double">
        <color indexed="55"/>
      </left>
      <right style="double">
        <color indexed="55"/>
      </right>
      <top style="thin">
        <color indexed="55"/>
      </top>
      <bottom/>
      <diagonal/>
    </border>
    <border>
      <left style="double">
        <color indexed="55"/>
      </left>
      <right style="double">
        <color indexed="55"/>
      </right>
      <top style="thin">
        <color indexed="55"/>
      </top>
      <bottom style="double">
        <color indexed="55"/>
      </bottom>
      <diagonal/>
    </border>
    <border>
      <left/>
      <right/>
      <top style="thin">
        <color indexed="55"/>
      </top>
      <bottom style="hair">
        <color indexed="55"/>
      </bottom>
      <diagonal/>
    </border>
    <border>
      <left/>
      <right/>
      <top style="hair">
        <color indexed="55"/>
      </top>
      <bottom style="hair">
        <color indexed="55"/>
      </bottom>
      <diagonal/>
    </border>
    <border>
      <left/>
      <right/>
      <top style="hair">
        <color indexed="55"/>
      </top>
      <bottom/>
      <diagonal/>
    </border>
    <border>
      <left/>
      <right/>
      <top style="hair">
        <color indexed="55"/>
      </top>
      <bottom style="thin">
        <color indexed="23"/>
      </bottom>
      <diagonal/>
    </border>
    <border>
      <left style="double">
        <color indexed="23"/>
      </left>
      <right style="thin">
        <color indexed="23"/>
      </right>
      <top style="thin">
        <color indexed="55"/>
      </top>
      <bottom style="thin">
        <color indexed="55"/>
      </bottom>
      <diagonal/>
    </border>
    <border>
      <left style="thin">
        <color indexed="23"/>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double">
        <color indexed="23"/>
      </right>
      <top style="thin">
        <color indexed="55"/>
      </top>
      <bottom style="thin">
        <color indexed="55"/>
      </bottom>
      <diagonal/>
    </border>
    <border>
      <left/>
      <right/>
      <top style="thin">
        <color indexed="23"/>
      </top>
      <bottom/>
      <diagonal/>
    </border>
    <border>
      <left style="double">
        <color indexed="23"/>
      </left>
      <right style="thin">
        <color indexed="23"/>
      </right>
      <top/>
      <bottom style="thin">
        <color indexed="55"/>
      </bottom>
      <diagonal/>
    </border>
    <border>
      <left style="thin">
        <color indexed="23"/>
      </left>
      <right style="double">
        <color indexed="23"/>
      </right>
      <top/>
      <bottom style="thin">
        <color indexed="55"/>
      </bottom>
      <diagonal/>
    </border>
    <border>
      <left style="double">
        <color indexed="23"/>
      </left>
      <right style="thin">
        <color indexed="23"/>
      </right>
      <top style="thin">
        <color indexed="55"/>
      </top>
      <bottom style="hair">
        <color indexed="55"/>
      </bottom>
      <diagonal/>
    </border>
    <border>
      <left style="double">
        <color indexed="23"/>
      </left>
      <right style="thin">
        <color indexed="23"/>
      </right>
      <top style="hair">
        <color indexed="55"/>
      </top>
      <bottom style="hair">
        <color indexed="55"/>
      </bottom>
      <diagonal/>
    </border>
    <border>
      <left style="double">
        <color indexed="23"/>
      </left>
      <right style="thin">
        <color indexed="23"/>
      </right>
      <top style="hair">
        <color indexed="55"/>
      </top>
      <bottom/>
      <diagonal/>
    </border>
    <border>
      <left style="double">
        <color indexed="23"/>
      </left>
      <right style="thin">
        <color indexed="23"/>
      </right>
      <top style="hair">
        <color indexed="55"/>
      </top>
      <bottom style="thin">
        <color indexed="23"/>
      </bottom>
      <diagonal/>
    </border>
    <border>
      <left style="thin">
        <color indexed="55"/>
      </left>
      <right style="thin">
        <color indexed="55"/>
      </right>
      <top/>
      <bottom style="hair">
        <color indexed="55"/>
      </bottom>
      <diagonal/>
    </border>
    <border>
      <left style="thin">
        <color indexed="55"/>
      </left>
      <right style="thin">
        <color indexed="55"/>
      </right>
      <top style="thin">
        <color indexed="55"/>
      </top>
      <bottom style="hair">
        <color indexed="55"/>
      </bottom>
      <diagonal/>
    </border>
    <border>
      <left style="thin">
        <color indexed="55"/>
      </left>
      <right style="thin">
        <color indexed="55"/>
      </right>
      <top style="hair">
        <color indexed="55"/>
      </top>
      <bottom style="hair">
        <color indexed="55"/>
      </bottom>
      <diagonal/>
    </border>
    <border>
      <left style="thin">
        <color indexed="55"/>
      </left>
      <right style="thin">
        <color indexed="55"/>
      </right>
      <top style="hair">
        <color indexed="55"/>
      </top>
      <bottom style="thin">
        <color indexed="55"/>
      </bottom>
      <diagonal/>
    </border>
    <border>
      <left style="double">
        <color indexed="55"/>
      </left>
      <right style="double">
        <color indexed="55"/>
      </right>
      <top style="double">
        <color indexed="55"/>
      </top>
      <bottom style="double">
        <color indexed="55"/>
      </bottom>
      <diagonal/>
    </border>
    <border>
      <left style="double">
        <color indexed="23"/>
      </left>
      <right/>
      <top style="thin">
        <color indexed="55"/>
      </top>
      <bottom style="thin">
        <color indexed="23"/>
      </bottom>
      <diagonal/>
    </border>
    <border>
      <left/>
      <right style="double">
        <color indexed="23"/>
      </right>
      <top style="thin">
        <color indexed="55"/>
      </top>
      <bottom style="thin">
        <color indexed="23"/>
      </bottom>
      <diagonal/>
    </border>
    <border>
      <left style="double">
        <color indexed="23"/>
      </left>
      <right/>
      <top style="thin">
        <color indexed="55"/>
      </top>
      <bottom style="thin">
        <color indexed="55"/>
      </bottom>
      <diagonal/>
    </border>
    <border>
      <left/>
      <right/>
      <top style="thin">
        <color indexed="55"/>
      </top>
      <bottom style="thin">
        <color indexed="55"/>
      </bottom>
      <diagonal/>
    </border>
    <border>
      <left/>
      <right style="double">
        <color indexed="23"/>
      </right>
      <top style="thin">
        <color indexed="55"/>
      </top>
      <bottom style="thin">
        <color indexed="55"/>
      </bottom>
      <diagonal/>
    </border>
    <border>
      <left style="double">
        <color indexed="23"/>
      </left>
      <right style="double">
        <color indexed="23"/>
      </right>
      <top style="thin">
        <color indexed="55"/>
      </top>
      <bottom/>
      <diagonal/>
    </border>
    <border>
      <left style="double">
        <color indexed="23"/>
      </left>
      <right style="double">
        <color indexed="23"/>
      </right>
      <top/>
      <bottom style="thin">
        <color indexed="55"/>
      </bottom>
      <diagonal/>
    </border>
    <border>
      <left style="thin">
        <color indexed="55"/>
      </left>
      <right style="double">
        <color indexed="23"/>
      </right>
      <top style="thin">
        <color indexed="55"/>
      </top>
      <bottom/>
      <diagonal/>
    </border>
    <border>
      <left style="thin">
        <color indexed="55"/>
      </left>
      <right style="double">
        <color indexed="23"/>
      </right>
      <top/>
      <bottom style="thin">
        <color indexed="55"/>
      </bottom>
      <diagonal/>
    </border>
    <border>
      <left style="double">
        <color indexed="23"/>
      </left>
      <right style="thin">
        <color indexed="55"/>
      </right>
      <top style="thin">
        <color indexed="55"/>
      </top>
      <bottom/>
      <diagonal/>
    </border>
    <border>
      <left style="double">
        <color indexed="23"/>
      </left>
      <right style="thin">
        <color indexed="55"/>
      </right>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s>
  <cellStyleXfs count="5">
    <xf numFmtId="0" fontId="0" fillId="0" borderId="0"/>
    <xf numFmtId="0" fontId="4" fillId="0" borderId="0" applyNumberFormat="0" applyFill="0" applyBorder="0" applyAlignment="0" applyProtection="0">
      <alignment vertical="top"/>
      <protection locked="0"/>
    </xf>
    <xf numFmtId="0" fontId="3" fillId="0" borderId="0"/>
    <xf numFmtId="0" fontId="3" fillId="0" borderId="0"/>
    <xf numFmtId="164" fontId="1" fillId="0" borderId="0" applyFont="0" applyFill="0" applyBorder="0" applyAlignment="0" applyProtection="0"/>
  </cellStyleXfs>
  <cellXfs count="728">
    <xf numFmtId="0" fontId="0" fillId="0" borderId="0" xfId="0"/>
    <xf numFmtId="0" fontId="2" fillId="0" borderId="0" xfId="0" applyFont="1"/>
    <xf numFmtId="0" fontId="4" fillId="0" borderId="0" xfId="1" applyFont="1" applyAlignment="1" applyProtection="1"/>
    <xf numFmtId="0" fontId="5" fillId="0" borderId="0" xfId="0" applyFont="1"/>
    <xf numFmtId="0" fontId="7" fillId="0" borderId="0" xfId="0" applyFont="1"/>
    <xf numFmtId="0" fontId="7" fillId="0" borderId="0" xfId="0" applyFont="1" applyAlignment="1">
      <alignment horizontal="center"/>
    </xf>
    <xf numFmtId="0" fontId="7" fillId="0" borderId="0" xfId="0" applyFont="1" applyBorder="1"/>
    <xf numFmtId="0" fontId="2" fillId="0" borderId="0" xfId="0" applyFont="1" applyAlignment="1"/>
    <xf numFmtId="0" fontId="5" fillId="0" borderId="0" xfId="0" applyFont="1" applyAlignment="1"/>
    <xf numFmtId="0" fontId="2" fillId="0" borderId="0" xfId="0" applyFont="1" applyAlignment="1" applyProtection="1"/>
    <xf numFmtId="0" fontId="8" fillId="0" borderId="0" xfId="0" applyFont="1" applyProtection="1"/>
    <xf numFmtId="0" fontId="9" fillId="0" borderId="0" xfId="0" applyFont="1" applyProtection="1"/>
    <xf numFmtId="3" fontId="11" fillId="2" borderId="1" xfId="0" applyNumberFormat="1" applyFont="1" applyFill="1" applyBorder="1" applyAlignment="1">
      <alignment horizontal="center" wrapText="1"/>
    </xf>
    <xf numFmtId="0" fontId="12" fillId="2" borderId="1" xfId="0" applyFont="1" applyFill="1" applyBorder="1"/>
    <xf numFmtId="0" fontId="13" fillId="3" borderId="1" xfId="0" applyFont="1" applyFill="1" applyBorder="1" applyAlignment="1">
      <alignment horizontal="center"/>
    </xf>
    <xf numFmtId="0" fontId="14" fillId="4" borderId="2" xfId="0" applyFont="1" applyFill="1" applyBorder="1" applyAlignment="1">
      <alignment horizontal="center" vertical="center" wrapText="1"/>
    </xf>
    <xf numFmtId="0" fontId="16" fillId="0" borderId="0" xfId="0" applyFont="1" applyFill="1" applyAlignment="1">
      <alignment vertical="center"/>
    </xf>
    <xf numFmtId="0" fontId="14" fillId="0" borderId="0" xfId="0" applyFont="1" applyFill="1" applyBorder="1"/>
    <xf numFmtId="0" fontId="3" fillId="5" borderId="3" xfId="2" applyFont="1" applyFill="1" applyBorder="1" applyAlignment="1">
      <alignment horizontal="center"/>
    </xf>
    <xf numFmtId="0" fontId="3" fillId="5" borderId="4" xfId="2" applyNumberFormat="1" applyFont="1" applyFill="1" applyBorder="1" applyAlignment="1">
      <alignment horizontal="center"/>
    </xf>
    <xf numFmtId="0" fontId="3" fillId="5" borderId="4" xfId="2" applyFont="1" applyFill="1" applyBorder="1" applyAlignment="1"/>
    <xf numFmtId="0" fontId="3" fillId="5" borderId="5" xfId="2" applyFont="1" applyFill="1" applyBorder="1" applyAlignment="1"/>
    <xf numFmtId="0" fontId="3" fillId="6" borderId="3" xfId="2" applyFont="1" applyFill="1" applyBorder="1" applyAlignment="1">
      <alignment horizontal="center"/>
    </xf>
    <xf numFmtId="0" fontId="3" fillId="6" borderId="4" xfId="2" applyNumberFormat="1" applyFont="1" applyFill="1" applyBorder="1" applyAlignment="1">
      <alignment horizontal="center"/>
    </xf>
    <xf numFmtId="3" fontId="3" fillId="6" borderId="5" xfId="2" applyNumberFormat="1" applyFont="1" applyFill="1" applyBorder="1" applyAlignment="1"/>
    <xf numFmtId="3" fontId="3" fillId="7" borderId="3" xfId="2" applyNumberFormat="1" applyFont="1" applyFill="1" applyBorder="1" applyAlignment="1">
      <alignment horizontal="center"/>
    </xf>
    <xf numFmtId="3" fontId="3" fillId="7" borderId="4" xfId="2" applyNumberFormat="1" applyFont="1" applyFill="1" applyBorder="1" applyAlignment="1">
      <alignment horizontal="center"/>
    </xf>
    <xf numFmtId="3" fontId="3" fillId="7" borderId="5" xfId="2" applyNumberFormat="1" applyFont="1" applyFill="1" applyBorder="1" applyAlignment="1"/>
    <xf numFmtId="3" fontId="3" fillId="6" borderId="3" xfId="2" applyNumberFormat="1" applyFont="1" applyFill="1" applyBorder="1" applyAlignment="1">
      <alignment horizontal="center"/>
    </xf>
    <xf numFmtId="3" fontId="3" fillId="6" borderId="4" xfId="2" applyNumberFormat="1" applyFont="1" applyFill="1" applyBorder="1" applyAlignment="1">
      <alignment horizontal="center"/>
    </xf>
    <xf numFmtId="0" fontId="3" fillId="6" borderId="4" xfId="2" applyFont="1" applyFill="1" applyBorder="1" applyAlignment="1">
      <alignment horizontal="center"/>
    </xf>
    <xf numFmtId="0" fontId="3" fillId="6" borderId="5" xfId="2" applyFont="1" applyFill="1" applyBorder="1" applyAlignment="1">
      <alignment horizontal="center"/>
    </xf>
    <xf numFmtId="0" fontId="3" fillId="5" borderId="6" xfId="2" applyFont="1" applyFill="1" applyBorder="1" applyAlignment="1">
      <alignment horizontal="center"/>
    </xf>
    <xf numFmtId="0" fontId="3" fillId="5" borderId="7" xfId="2" applyNumberFormat="1" applyFont="1" applyFill="1" applyBorder="1" applyAlignment="1">
      <alignment horizontal="center"/>
    </xf>
    <xf numFmtId="0" fontId="3" fillId="5" borderId="7" xfId="2" applyFont="1" applyFill="1" applyBorder="1" applyAlignment="1"/>
    <xf numFmtId="0" fontId="3" fillId="5" borderId="8" xfId="2" applyFont="1" applyFill="1" applyBorder="1" applyAlignment="1"/>
    <xf numFmtId="0" fontId="3" fillId="6" borderId="6" xfId="2" applyNumberFormat="1" applyFont="1" applyFill="1" applyBorder="1" applyAlignment="1">
      <alignment horizontal="center"/>
    </xf>
    <xf numFmtId="0" fontId="3" fillId="6" borderId="7" xfId="2" applyFont="1" applyFill="1" applyBorder="1" applyAlignment="1">
      <alignment horizontal="center"/>
    </xf>
    <xf numFmtId="3" fontId="3" fillId="6" borderId="8" xfId="2" applyNumberFormat="1" applyFont="1" applyFill="1" applyBorder="1" applyAlignment="1"/>
    <xf numFmtId="3" fontId="3" fillId="7" borderId="6" xfId="2" applyNumberFormat="1" applyFont="1" applyFill="1" applyBorder="1" applyAlignment="1">
      <alignment horizontal="center"/>
    </xf>
    <xf numFmtId="3" fontId="3" fillId="7" borderId="7" xfId="2" applyNumberFormat="1" applyFont="1" applyFill="1" applyBorder="1" applyAlignment="1">
      <alignment horizontal="center"/>
    </xf>
    <xf numFmtId="3" fontId="3" fillId="7" borderId="8" xfId="2" applyNumberFormat="1" applyFont="1" applyFill="1" applyBorder="1" applyAlignment="1"/>
    <xf numFmtId="3" fontId="3" fillId="6" borderId="6" xfId="2" applyNumberFormat="1" applyFont="1" applyFill="1" applyBorder="1" applyAlignment="1">
      <alignment horizontal="center"/>
    </xf>
    <xf numFmtId="3" fontId="3" fillId="6" borderId="7" xfId="2" applyNumberFormat="1" applyFont="1" applyFill="1" applyBorder="1" applyAlignment="1">
      <alignment horizontal="center"/>
    </xf>
    <xf numFmtId="3" fontId="3" fillId="6" borderId="8" xfId="2" applyNumberFormat="1" applyFont="1" applyFill="1" applyBorder="1" applyAlignment="1">
      <alignment horizontal="center"/>
    </xf>
    <xf numFmtId="0" fontId="3" fillId="6" borderId="6" xfId="2" applyFont="1" applyFill="1" applyBorder="1" applyAlignment="1">
      <alignment horizontal="center"/>
    </xf>
    <xf numFmtId="0" fontId="3" fillId="6" borderId="8" xfId="2" applyFont="1" applyFill="1" applyBorder="1" applyAlignment="1">
      <alignment horizontal="center"/>
    </xf>
    <xf numFmtId="0" fontId="3" fillId="6" borderId="7" xfId="2" applyNumberFormat="1" applyFont="1" applyFill="1" applyBorder="1" applyAlignment="1">
      <alignment horizontal="center"/>
    </xf>
    <xf numFmtId="0" fontId="3" fillId="5" borderId="9" xfId="2" applyFont="1" applyFill="1" applyBorder="1" applyAlignment="1">
      <alignment horizontal="center"/>
    </xf>
    <xf numFmtId="0" fontId="3" fillId="5" borderId="10" xfId="2" applyNumberFormat="1" applyFont="1" applyFill="1" applyBorder="1" applyAlignment="1">
      <alignment horizontal="center"/>
    </xf>
    <xf numFmtId="0" fontId="3" fillId="5" borderId="10" xfId="2" applyFont="1" applyFill="1" applyBorder="1" applyAlignment="1"/>
    <xf numFmtId="0" fontId="3" fillId="5" borderId="11" xfId="2" applyFont="1" applyFill="1" applyBorder="1" applyAlignment="1"/>
    <xf numFmtId="0" fontId="3" fillId="6" borderId="9" xfId="2" applyFont="1" applyFill="1" applyBorder="1" applyAlignment="1">
      <alignment horizontal="center"/>
    </xf>
    <xf numFmtId="0" fontId="3" fillId="6" borderId="10" xfId="2" applyNumberFormat="1" applyFont="1" applyFill="1" applyBorder="1" applyAlignment="1">
      <alignment horizontal="center"/>
    </xf>
    <xf numFmtId="3" fontId="3" fillId="6" borderId="11" xfId="2" applyNumberFormat="1" applyFont="1" applyFill="1" applyBorder="1" applyAlignment="1"/>
    <xf numFmtId="3" fontId="3" fillId="7" borderId="9" xfId="2" applyNumberFormat="1" applyFont="1" applyFill="1" applyBorder="1" applyAlignment="1">
      <alignment horizontal="center"/>
    </xf>
    <xf numFmtId="3" fontId="3" fillId="7" borderId="10" xfId="2" applyNumberFormat="1" applyFont="1" applyFill="1" applyBorder="1" applyAlignment="1">
      <alignment horizontal="center"/>
    </xf>
    <xf numFmtId="3" fontId="3" fillId="7" borderId="11" xfId="2" applyNumberFormat="1" applyFont="1" applyFill="1" applyBorder="1" applyAlignment="1"/>
    <xf numFmtId="3" fontId="3" fillId="6" borderId="9" xfId="2" applyNumberFormat="1" applyFont="1" applyFill="1" applyBorder="1" applyAlignment="1">
      <alignment horizontal="center"/>
    </xf>
    <xf numFmtId="3" fontId="3" fillId="6" borderId="10" xfId="2" applyNumberFormat="1" applyFont="1" applyFill="1" applyBorder="1" applyAlignment="1">
      <alignment horizontal="center"/>
    </xf>
    <xf numFmtId="0" fontId="3" fillId="6" borderId="10" xfId="2" applyFont="1" applyFill="1" applyBorder="1" applyAlignment="1">
      <alignment horizontal="center"/>
    </xf>
    <xf numFmtId="0" fontId="3" fillId="6" borderId="11" xfId="2" applyFont="1" applyFill="1" applyBorder="1" applyAlignment="1">
      <alignment horizontal="center"/>
    </xf>
    <xf numFmtId="3" fontId="3" fillId="7" borderId="8" xfId="2" applyNumberFormat="1" applyFont="1" applyFill="1" applyBorder="1" applyAlignment="1">
      <alignment horizontal="center"/>
    </xf>
    <xf numFmtId="0" fontId="3" fillId="6" borderId="3" xfId="2" applyNumberFormat="1" applyFont="1" applyFill="1" applyBorder="1" applyAlignment="1">
      <alignment horizontal="center"/>
    </xf>
    <xf numFmtId="3" fontId="3" fillId="6" borderId="5" xfId="2" applyNumberFormat="1" applyFont="1" applyFill="1" applyBorder="1" applyAlignment="1">
      <alignment horizontal="center"/>
    </xf>
    <xf numFmtId="3" fontId="3" fillId="6" borderId="11" xfId="2" applyNumberFormat="1" applyFont="1" applyFill="1" applyBorder="1" applyAlignment="1">
      <alignment horizontal="center"/>
    </xf>
    <xf numFmtId="3" fontId="3" fillId="7" borderId="11" xfId="2" applyNumberFormat="1" applyFont="1" applyFill="1" applyBorder="1" applyAlignment="1">
      <alignment horizontal="center"/>
    </xf>
    <xf numFmtId="0" fontId="3" fillId="5" borderId="7" xfId="2" applyFont="1" applyFill="1" applyBorder="1" applyAlignment="1">
      <alignment horizontal="center"/>
    </xf>
    <xf numFmtId="0" fontId="3" fillId="6" borderId="9" xfId="2" applyNumberFormat="1" applyFont="1" applyFill="1" applyBorder="1" applyAlignment="1">
      <alignment horizontal="center"/>
    </xf>
    <xf numFmtId="3" fontId="3" fillId="7" borderId="5" xfId="2" applyNumberFormat="1" applyFont="1" applyFill="1" applyBorder="1" applyAlignment="1">
      <alignment horizontal="center"/>
    </xf>
    <xf numFmtId="0" fontId="3" fillId="5" borderId="10" xfId="2" applyFont="1" applyFill="1" applyBorder="1" applyAlignment="1">
      <alignment horizontal="center"/>
    </xf>
    <xf numFmtId="0" fontId="3" fillId="5" borderId="12" xfId="2" applyFont="1" applyFill="1" applyBorder="1" applyAlignment="1">
      <alignment horizontal="center"/>
    </xf>
    <xf numFmtId="0" fontId="3" fillId="5" borderId="13" xfId="2" applyNumberFormat="1" applyFont="1" applyFill="1" applyBorder="1" applyAlignment="1">
      <alignment horizontal="center"/>
    </xf>
    <xf numFmtId="0" fontId="3" fillId="5" borderId="13" xfId="2" applyFont="1" applyFill="1" applyBorder="1" applyAlignment="1"/>
    <xf numFmtId="0" fontId="3" fillId="5" borderId="14" xfId="2" applyFont="1" applyFill="1" applyBorder="1" applyAlignment="1"/>
    <xf numFmtId="0" fontId="3" fillId="6" borderId="12" xfId="2" applyFont="1" applyFill="1" applyBorder="1" applyAlignment="1">
      <alignment horizontal="center"/>
    </xf>
    <xf numFmtId="0" fontId="3" fillId="6" borderId="13" xfId="2" applyNumberFormat="1" applyFont="1" applyFill="1" applyBorder="1" applyAlignment="1">
      <alignment horizontal="center"/>
    </xf>
    <xf numFmtId="3" fontId="3" fillId="6" borderId="14" xfId="2" applyNumberFormat="1" applyFont="1" applyFill="1" applyBorder="1" applyAlignment="1"/>
    <xf numFmtId="3" fontId="3" fillId="7" borderId="12" xfId="2" applyNumberFormat="1" applyFont="1" applyFill="1" applyBorder="1" applyAlignment="1">
      <alignment horizontal="center"/>
    </xf>
    <xf numFmtId="3" fontId="3" fillId="7" borderId="13" xfId="2" applyNumberFormat="1" applyFont="1" applyFill="1" applyBorder="1" applyAlignment="1">
      <alignment horizontal="center"/>
    </xf>
    <xf numFmtId="3" fontId="3" fillId="7" borderId="14" xfId="2" applyNumberFormat="1" applyFont="1" applyFill="1" applyBorder="1" applyAlignment="1"/>
    <xf numFmtId="3" fontId="3" fillId="6" borderId="12" xfId="2" applyNumberFormat="1" applyFont="1" applyFill="1" applyBorder="1" applyAlignment="1">
      <alignment horizontal="center"/>
    </xf>
    <xf numFmtId="3" fontId="3" fillId="6" borderId="13" xfId="2" applyNumberFormat="1" applyFont="1" applyFill="1" applyBorder="1" applyAlignment="1">
      <alignment horizontal="center"/>
    </xf>
    <xf numFmtId="0" fontId="3" fillId="6" borderId="13" xfId="2" applyFont="1" applyFill="1" applyBorder="1" applyAlignment="1">
      <alignment horizontal="center"/>
    </xf>
    <xf numFmtId="0" fontId="3" fillId="6" borderId="14" xfId="2" applyFont="1" applyFill="1" applyBorder="1" applyAlignment="1">
      <alignment horizontal="center"/>
    </xf>
    <xf numFmtId="0" fontId="3" fillId="5" borderId="4" xfId="2" applyFont="1" applyFill="1" applyBorder="1" applyAlignment="1">
      <alignment horizontal="center"/>
    </xf>
    <xf numFmtId="3" fontId="3" fillId="7" borderId="14" xfId="2" applyNumberFormat="1" applyFont="1" applyFill="1" applyBorder="1" applyAlignment="1">
      <alignment horizontal="center"/>
    </xf>
    <xf numFmtId="3" fontId="5" fillId="0" borderId="0" xfId="0" applyNumberFormat="1" applyFont="1"/>
    <xf numFmtId="0" fontId="14" fillId="0" borderId="0" xfId="0" applyFont="1"/>
    <xf numFmtId="0" fontId="16" fillId="0" borderId="0" xfId="0" applyFont="1"/>
    <xf numFmtId="3" fontId="16" fillId="0" borderId="0" xfId="0" applyNumberFormat="1" applyFont="1"/>
    <xf numFmtId="3" fontId="3" fillId="6" borderId="14" xfId="2" applyNumberFormat="1" applyFont="1" applyFill="1" applyBorder="1" applyAlignment="1">
      <alignment horizontal="center"/>
    </xf>
    <xf numFmtId="0" fontId="5" fillId="0" borderId="0" xfId="0" applyFont="1" applyAlignment="1">
      <alignment horizontal="center"/>
    </xf>
    <xf numFmtId="3" fontId="3" fillId="7" borderId="5" xfId="2" applyNumberFormat="1" applyFont="1" applyFill="1" applyBorder="1" applyAlignment="1">
      <alignment horizontal="right"/>
    </xf>
    <xf numFmtId="3" fontId="3" fillId="7" borderId="8" xfId="2" applyNumberFormat="1" applyFont="1" applyFill="1" applyBorder="1" applyAlignment="1">
      <alignment horizontal="right"/>
    </xf>
    <xf numFmtId="3" fontId="3" fillId="7" borderId="11" xfId="2" applyNumberFormat="1" applyFont="1" applyFill="1" applyBorder="1" applyAlignment="1">
      <alignment horizontal="right"/>
    </xf>
    <xf numFmtId="3" fontId="3" fillId="7" borderId="14" xfId="2" applyNumberFormat="1" applyFont="1" applyFill="1" applyBorder="1" applyAlignment="1">
      <alignment horizontal="right"/>
    </xf>
    <xf numFmtId="3" fontId="3" fillId="6" borderId="5" xfId="2" applyNumberFormat="1" applyFont="1" applyFill="1" applyBorder="1" applyAlignment="1">
      <alignment horizontal="right"/>
    </xf>
    <xf numFmtId="3" fontId="3" fillId="6" borderId="8" xfId="2" applyNumberFormat="1" applyFont="1" applyFill="1" applyBorder="1" applyAlignment="1">
      <alignment horizontal="right"/>
    </xf>
    <xf numFmtId="3" fontId="3" fillId="6" borderId="11" xfId="2" applyNumberFormat="1" applyFont="1" applyFill="1" applyBorder="1" applyAlignment="1">
      <alignment horizontal="right"/>
    </xf>
    <xf numFmtId="3" fontId="3" fillId="6" borderId="14" xfId="2" applyNumberFormat="1" applyFont="1" applyFill="1" applyBorder="1" applyAlignment="1">
      <alignment horizontal="right"/>
    </xf>
    <xf numFmtId="4" fontId="16" fillId="0" borderId="0" xfId="0" applyNumberFormat="1" applyFont="1"/>
    <xf numFmtId="0" fontId="1" fillId="0" borderId="0" xfId="0" applyFont="1" applyProtection="1"/>
    <xf numFmtId="0" fontId="6" fillId="3" borderId="15" xfId="0" applyFont="1" applyFill="1" applyBorder="1" applyProtection="1">
      <protection locked="0"/>
    </xf>
    <xf numFmtId="0" fontId="6" fillId="3" borderId="16" xfId="0" applyFont="1" applyFill="1" applyBorder="1" applyProtection="1">
      <protection locked="0"/>
    </xf>
    <xf numFmtId="0" fontId="6" fillId="3" borderId="17" xfId="0" applyFont="1" applyFill="1" applyBorder="1" applyProtection="1">
      <protection locked="0"/>
    </xf>
    <xf numFmtId="0" fontId="8" fillId="0" borderId="0" xfId="0" applyFont="1" applyAlignment="1" applyProtection="1">
      <alignment vertical="center"/>
    </xf>
    <xf numFmtId="3" fontId="3" fillId="7" borderId="18" xfId="2" applyNumberFormat="1" applyFont="1" applyFill="1" applyBorder="1" applyAlignment="1"/>
    <xf numFmtId="3" fontId="3" fillId="7" borderId="19" xfId="2" applyNumberFormat="1" applyFont="1" applyFill="1" applyBorder="1" applyAlignment="1"/>
    <xf numFmtId="3" fontId="3" fillId="7" borderId="20" xfId="2" applyNumberFormat="1" applyFont="1" applyFill="1" applyBorder="1" applyAlignment="1"/>
    <xf numFmtId="3" fontId="3" fillId="7" borderId="21" xfId="2" applyNumberFormat="1" applyFont="1" applyFill="1" applyBorder="1" applyAlignment="1"/>
    <xf numFmtId="0" fontId="9" fillId="0" borderId="0" xfId="0" applyFont="1" applyAlignment="1"/>
    <xf numFmtId="0" fontId="9" fillId="0" borderId="0" xfId="0" applyFont="1" applyFill="1" applyBorder="1" applyAlignment="1" applyProtection="1">
      <alignment wrapText="1"/>
    </xf>
    <xf numFmtId="3" fontId="2" fillId="8" borderId="15" xfId="0" applyNumberFormat="1" applyFont="1" applyFill="1" applyBorder="1" applyProtection="1">
      <protection hidden="1"/>
    </xf>
    <xf numFmtId="3" fontId="2" fillId="8" borderId="16" xfId="0" applyNumberFormat="1" applyFont="1" applyFill="1" applyBorder="1" applyProtection="1">
      <protection hidden="1"/>
    </xf>
    <xf numFmtId="3" fontId="2" fillId="8" borderId="17" xfId="0" applyNumberFormat="1" applyFont="1" applyFill="1" applyBorder="1" applyProtection="1">
      <protection hidden="1"/>
    </xf>
    <xf numFmtId="0" fontId="1" fillId="0" borderId="0" xfId="0" applyFont="1"/>
    <xf numFmtId="0" fontId="9" fillId="0" borderId="0" xfId="0" applyFont="1" applyAlignment="1" applyProtection="1"/>
    <xf numFmtId="0" fontId="15" fillId="4" borderId="22" xfId="3" applyFont="1" applyFill="1" applyBorder="1" applyAlignment="1">
      <alignment horizontal="left" wrapText="1"/>
    </xf>
    <xf numFmtId="0" fontId="15" fillId="4" borderId="23" xfId="3" applyFont="1" applyFill="1" applyBorder="1" applyAlignment="1">
      <alignment wrapText="1"/>
    </xf>
    <xf numFmtId="0" fontId="1" fillId="0" borderId="0" xfId="0" applyFont="1" applyFill="1" applyAlignment="1">
      <alignment vertical="center"/>
    </xf>
    <xf numFmtId="3" fontId="1" fillId="0" borderId="0" xfId="0" applyNumberFormat="1" applyFont="1"/>
    <xf numFmtId="0" fontId="2" fillId="0" borderId="0" xfId="0" applyFont="1" applyProtection="1"/>
    <xf numFmtId="3" fontId="2" fillId="0" borderId="0" xfId="0" applyNumberFormat="1" applyFont="1" applyProtection="1"/>
    <xf numFmtId="0" fontId="17" fillId="0" borderId="0" xfId="0" applyFont="1" applyProtection="1"/>
    <xf numFmtId="4" fontId="2" fillId="0" borderId="0" xfId="0" applyNumberFormat="1" applyFont="1" applyProtection="1"/>
    <xf numFmtId="0" fontId="15" fillId="4" borderId="2" xfId="3" applyFont="1" applyFill="1" applyBorder="1" applyAlignment="1">
      <alignment horizontal="left" vertical="center"/>
    </xf>
    <xf numFmtId="0" fontId="15" fillId="4" borderId="24" xfId="3" applyFont="1" applyFill="1" applyBorder="1" applyAlignment="1">
      <alignment horizontal="left" vertical="center"/>
    </xf>
    <xf numFmtId="0" fontId="14" fillId="4" borderId="25" xfId="0" applyFont="1" applyFill="1" applyBorder="1" applyAlignment="1">
      <alignment vertical="center"/>
    </xf>
    <xf numFmtId="0" fontId="14" fillId="4" borderId="25" xfId="0" applyFont="1" applyFill="1" applyBorder="1" applyAlignment="1">
      <alignment horizontal="center" vertical="center"/>
    </xf>
    <xf numFmtId="0" fontId="15" fillId="4" borderId="2" xfId="3" applyFont="1" applyFill="1" applyBorder="1" applyAlignment="1">
      <alignment horizontal="center" vertical="center"/>
    </xf>
    <xf numFmtId="0" fontId="1" fillId="0" borderId="0" xfId="0" applyFont="1" applyAlignment="1" applyProtection="1">
      <alignment horizontal="center" vertical="center" wrapText="1"/>
    </xf>
    <xf numFmtId="0" fontId="18" fillId="0" borderId="0" xfId="0" applyFont="1" applyAlignment="1" applyProtection="1">
      <alignment horizontal="center" vertical="center"/>
    </xf>
    <xf numFmtId="0" fontId="19" fillId="0" borderId="0" xfId="0" applyFont="1"/>
    <xf numFmtId="0" fontId="19" fillId="0" borderId="0" xfId="0" applyFont="1" applyProtection="1"/>
    <xf numFmtId="3" fontId="19" fillId="0" borderId="0" xfId="0" applyNumberFormat="1" applyFont="1"/>
    <xf numFmtId="0" fontId="18" fillId="0" borderId="0" xfId="0" applyFont="1" applyAlignment="1">
      <alignment vertical="center"/>
    </xf>
    <xf numFmtId="0" fontId="20" fillId="5" borderId="6" xfId="2" applyFont="1" applyFill="1" applyBorder="1" applyAlignment="1">
      <alignment horizontal="center"/>
    </xf>
    <xf numFmtId="0" fontId="20" fillId="5" borderId="7" xfId="2" applyNumberFormat="1" applyFont="1" applyFill="1" applyBorder="1" applyAlignment="1">
      <alignment horizontal="center"/>
    </xf>
    <xf numFmtId="0" fontId="20" fillId="5" borderId="7" xfId="2" applyFont="1" applyFill="1" applyBorder="1" applyAlignment="1"/>
    <xf numFmtId="0" fontId="20" fillId="5" borderId="8" xfId="2" applyFont="1" applyFill="1" applyBorder="1" applyAlignment="1"/>
    <xf numFmtId="0" fontId="20" fillId="6" borderId="6" xfId="2" applyFont="1" applyFill="1" applyBorder="1" applyAlignment="1">
      <alignment horizontal="center"/>
    </xf>
    <xf numFmtId="0" fontId="20" fillId="6" borderId="7" xfId="2" applyNumberFormat="1" applyFont="1" applyFill="1" applyBorder="1" applyAlignment="1">
      <alignment horizontal="center"/>
    </xf>
    <xf numFmtId="3" fontId="20" fillId="6" borderId="8" xfId="2" applyNumberFormat="1" applyFont="1" applyFill="1" applyBorder="1" applyAlignment="1"/>
    <xf numFmtId="3" fontId="20" fillId="7" borderId="6" xfId="2" applyNumberFormat="1" applyFont="1" applyFill="1" applyBorder="1" applyAlignment="1">
      <alignment horizontal="center"/>
    </xf>
    <xf numFmtId="3" fontId="20" fillId="7" borderId="7" xfId="2" applyNumberFormat="1" applyFont="1" applyFill="1" applyBorder="1" applyAlignment="1">
      <alignment horizontal="center"/>
    </xf>
    <xf numFmtId="3" fontId="20" fillId="7" borderId="8" xfId="2" applyNumberFormat="1" applyFont="1" applyFill="1" applyBorder="1" applyAlignment="1"/>
    <xf numFmtId="3" fontId="20" fillId="6" borderId="6" xfId="2" applyNumberFormat="1" applyFont="1" applyFill="1" applyBorder="1" applyAlignment="1">
      <alignment horizontal="center"/>
    </xf>
    <xf numFmtId="3" fontId="20" fillId="6" borderId="7" xfId="2" applyNumberFormat="1" applyFont="1" applyFill="1" applyBorder="1" applyAlignment="1">
      <alignment horizontal="center"/>
    </xf>
    <xf numFmtId="3" fontId="20" fillId="7" borderId="19" xfId="2" applyNumberFormat="1" applyFont="1" applyFill="1" applyBorder="1" applyAlignment="1"/>
    <xf numFmtId="0" fontId="20" fillId="6" borderId="7" xfId="2" applyFont="1" applyFill="1" applyBorder="1" applyAlignment="1">
      <alignment horizontal="center"/>
    </xf>
    <xf numFmtId="0" fontId="20" fillId="6" borderId="8" xfId="2" applyFont="1" applyFill="1" applyBorder="1" applyAlignment="1">
      <alignment horizontal="center"/>
    </xf>
    <xf numFmtId="0" fontId="20" fillId="5" borderId="9" xfId="2" applyFont="1" applyFill="1" applyBorder="1" applyAlignment="1">
      <alignment horizontal="center"/>
    </xf>
    <xf numFmtId="0" fontId="20" fillId="5" borderId="10" xfId="2" applyNumberFormat="1" applyFont="1" applyFill="1" applyBorder="1" applyAlignment="1">
      <alignment horizontal="center"/>
    </xf>
    <xf numFmtId="0" fontId="20" fillId="5" borderId="10" xfId="2" applyFont="1" applyFill="1" applyBorder="1" applyAlignment="1"/>
    <xf numFmtId="0" fontId="20" fillId="5" borderId="11" xfId="2" applyFont="1" applyFill="1" applyBorder="1" applyAlignment="1"/>
    <xf numFmtId="0" fontId="20" fillId="6" borderId="9" xfId="2" applyFont="1" applyFill="1" applyBorder="1" applyAlignment="1">
      <alignment horizontal="center"/>
    </xf>
    <xf numFmtId="0" fontId="20" fillId="6" borderId="10" xfId="2" applyNumberFormat="1" applyFont="1" applyFill="1" applyBorder="1" applyAlignment="1">
      <alignment horizontal="center"/>
    </xf>
    <xf numFmtId="3" fontId="20" fillId="6" borderId="11" xfId="2" applyNumberFormat="1" applyFont="1" applyFill="1" applyBorder="1" applyAlignment="1"/>
    <xf numFmtId="3" fontId="20" fillId="7" borderId="9" xfId="2" applyNumberFormat="1" applyFont="1" applyFill="1" applyBorder="1" applyAlignment="1">
      <alignment horizontal="center"/>
    </xf>
    <xf numFmtId="3" fontId="20" fillId="7" borderId="10" xfId="2" applyNumberFormat="1" applyFont="1" applyFill="1" applyBorder="1" applyAlignment="1">
      <alignment horizontal="center"/>
    </xf>
    <xf numFmtId="3" fontId="20" fillId="7" borderId="11" xfId="2" applyNumberFormat="1" applyFont="1" applyFill="1" applyBorder="1" applyAlignment="1"/>
    <xf numFmtId="3" fontId="20" fillId="6" borderId="9" xfId="2" applyNumberFormat="1" applyFont="1" applyFill="1" applyBorder="1" applyAlignment="1">
      <alignment horizontal="center"/>
    </xf>
    <xf numFmtId="3" fontId="20" fillId="6" borderId="10" xfId="2" applyNumberFormat="1" applyFont="1" applyFill="1" applyBorder="1" applyAlignment="1">
      <alignment horizontal="center"/>
    </xf>
    <xf numFmtId="3" fontId="20" fillId="7" borderId="20" xfId="2" applyNumberFormat="1" applyFont="1" applyFill="1" applyBorder="1" applyAlignment="1"/>
    <xf numFmtId="0" fontId="20" fillId="6" borderId="10" xfId="2" applyFont="1" applyFill="1" applyBorder="1" applyAlignment="1">
      <alignment horizontal="center"/>
    </xf>
    <xf numFmtId="0" fontId="20" fillId="6" borderId="11" xfId="2" applyFont="1" applyFill="1" applyBorder="1" applyAlignment="1">
      <alignment horizontal="center"/>
    </xf>
    <xf numFmtId="0" fontId="20" fillId="5" borderId="3" xfId="2" applyFont="1" applyFill="1" applyBorder="1" applyAlignment="1">
      <alignment horizontal="center"/>
    </xf>
    <xf numFmtId="0" fontId="20" fillId="5" borderId="4" xfId="2" applyNumberFormat="1" applyFont="1" applyFill="1" applyBorder="1" applyAlignment="1">
      <alignment horizontal="center"/>
    </xf>
    <xf numFmtId="0" fontId="20" fillId="5" borderId="4" xfId="2" applyFont="1" applyFill="1" applyBorder="1" applyAlignment="1"/>
    <xf numFmtId="0" fontId="20" fillId="5" borderId="5" xfId="2" applyFont="1" applyFill="1" applyBorder="1" applyAlignment="1"/>
    <xf numFmtId="0" fontId="20" fillId="6" borderId="3" xfId="2" applyFont="1" applyFill="1" applyBorder="1" applyAlignment="1">
      <alignment horizontal="center"/>
    </xf>
    <xf numFmtId="0" fontId="20" fillId="6" borderId="4" xfId="2" applyNumberFormat="1" applyFont="1" applyFill="1" applyBorder="1" applyAlignment="1">
      <alignment horizontal="center"/>
    </xf>
    <xf numFmtId="3" fontId="20" fillId="6" borderId="5" xfId="2" applyNumberFormat="1" applyFont="1" applyFill="1" applyBorder="1" applyAlignment="1"/>
    <xf numFmtId="3" fontId="20" fillId="7" borderId="3" xfId="2" applyNumberFormat="1" applyFont="1" applyFill="1" applyBorder="1" applyAlignment="1">
      <alignment horizontal="center"/>
    </xf>
    <xf numFmtId="3" fontId="20" fillId="7" borderId="4" xfId="2" applyNumberFormat="1" applyFont="1" applyFill="1" applyBorder="1" applyAlignment="1">
      <alignment horizontal="center"/>
    </xf>
    <xf numFmtId="3" fontId="20" fillId="7" borderId="5" xfId="2" applyNumberFormat="1" applyFont="1" applyFill="1" applyBorder="1" applyAlignment="1"/>
    <xf numFmtId="3" fontId="20" fillId="6" borderId="3" xfId="2" applyNumberFormat="1" applyFont="1" applyFill="1" applyBorder="1" applyAlignment="1">
      <alignment horizontal="center"/>
    </xf>
    <xf numFmtId="3" fontId="20" fillId="6" borderId="4" xfId="2" applyNumberFormat="1" applyFont="1" applyFill="1" applyBorder="1" applyAlignment="1">
      <alignment horizontal="center"/>
    </xf>
    <xf numFmtId="3" fontId="20" fillId="7" borderId="18" xfId="2" applyNumberFormat="1" applyFont="1" applyFill="1" applyBorder="1" applyAlignment="1"/>
    <xf numFmtId="0" fontId="20" fillId="6" borderId="4" xfId="2" applyFont="1" applyFill="1" applyBorder="1" applyAlignment="1">
      <alignment horizontal="center"/>
    </xf>
    <xf numFmtId="0" fontId="20" fillId="6" borderId="5" xfId="2" applyFont="1" applyFill="1" applyBorder="1" applyAlignment="1">
      <alignment horizontal="center"/>
    </xf>
    <xf numFmtId="0" fontId="20" fillId="6" borderId="3" xfId="2" applyNumberFormat="1" applyFont="1" applyFill="1" applyBorder="1" applyAlignment="1">
      <alignment horizontal="center"/>
    </xf>
    <xf numFmtId="3" fontId="20" fillId="7" borderId="5" xfId="2" applyNumberFormat="1" applyFont="1" applyFill="1" applyBorder="1" applyAlignment="1">
      <alignment horizontal="center"/>
    </xf>
    <xf numFmtId="3" fontId="20" fillId="6" borderId="5" xfId="2" applyNumberFormat="1" applyFont="1" applyFill="1" applyBorder="1" applyAlignment="1">
      <alignment horizontal="center"/>
    </xf>
    <xf numFmtId="0" fontId="20" fillId="6" borderId="6" xfId="2" applyNumberFormat="1" applyFont="1" applyFill="1" applyBorder="1" applyAlignment="1">
      <alignment horizontal="center"/>
    </xf>
    <xf numFmtId="3" fontId="20" fillId="6" borderId="8" xfId="2" applyNumberFormat="1" applyFont="1" applyFill="1" applyBorder="1" applyAlignment="1">
      <alignment horizontal="center"/>
    </xf>
    <xf numFmtId="3" fontId="20" fillId="7" borderId="8" xfId="2" applyNumberFormat="1" applyFont="1" applyFill="1" applyBorder="1" applyAlignment="1">
      <alignment horizontal="center"/>
    </xf>
    <xf numFmtId="0" fontId="20" fillId="5" borderId="7" xfId="2" applyFont="1" applyFill="1" applyBorder="1" applyAlignment="1">
      <alignment horizontal="center"/>
    </xf>
    <xf numFmtId="0" fontId="20" fillId="6" borderId="9" xfId="2" applyNumberFormat="1" applyFont="1" applyFill="1" applyBorder="1" applyAlignment="1">
      <alignment horizontal="center"/>
    </xf>
    <xf numFmtId="0" fontId="20" fillId="5" borderId="10" xfId="2" applyFont="1" applyFill="1" applyBorder="1" applyAlignment="1">
      <alignment horizontal="center"/>
    </xf>
    <xf numFmtId="0" fontId="20" fillId="5" borderId="12" xfId="2" applyFont="1" applyFill="1" applyBorder="1" applyAlignment="1">
      <alignment horizontal="center"/>
    </xf>
    <xf numFmtId="0" fontId="20" fillId="5" borderId="13" xfId="2" applyNumberFormat="1" applyFont="1" applyFill="1" applyBorder="1" applyAlignment="1">
      <alignment horizontal="center"/>
    </xf>
    <xf numFmtId="0" fontId="20" fillId="5" borderId="13" xfId="2" applyFont="1" applyFill="1" applyBorder="1" applyAlignment="1"/>
    <xf numFmtId="0" fontId="20" fillId="5" borderId="14" xfId="2" applyFont="1" applyFill="1" applyBorder="1" applyAlignment="1"/>
    <xf numFmtId="0" fontId="20" fillId="6" borderId="12" xfId="2" applyFont="1" applyFill="1" applyBorder="1" applyAlignment="1">
      <alignment horizontal="center"/>
    </xf>
    <xf numFmtId="0" fontId="20" fillId="6" borderId="13" xfId="2" applyNumberFormat="1" applyFont="1" applyFill="1" applyBorder="1" applyAlignment="1">
      <alignment horizontal="center"/>
    </xf>
    <xf numFmtId="3" fontId="20" fillId="6" borderId="14" xfId="2" applyNumberFormat="1" applyFont="1" applyFill="1" applyBorder="1" applyAlignment="1"/>
    <xf numFmtId="3" fontId="20" fillId="7" borderId="12" xfId="2" applyNumberFormat="1" applyFont="1" applyFill="1" applyBorder="1" applyAlignment="1">
      <alignment horizontal="center"/>
    </xf>
    <xf numFmtId="3" fontId="20" fillId="7" borderId="13" xfId="2" applyNumberFormat="1" applyFont="1" applyFill="1" applyBorder="1" applyAlignment="1">
      <alignment horizontal="center"/>
    </xf>
    <xf numFmtId="3" fontId="20" fillId="7" borderId="14" xfId="2" applyNumberFormat="1" applyFont="1" applyFill="1" applyBorder="1" applyAlignment="1"/>
    <xf numFmtId="3" fontId="20" fillId="6" borderId="12" xfId="2" applyNumberFormat="1" applyFont="1" applyFill="1" applyBorder="1" applyAlignment="1">
      <alignment horizontal="center"/>
    </xf>
    <xf numFmtId="3" fontId="20" fillId="6" borderId="13" xfId="2" applyNumberFormat="1" applyFont="1" applyFill="1" applyBorder="1" applyAlignment="1">
      <alignment horizontal="center"/>
    </xf>
    <xf numFmtId="3" fontId="20" fillId="7" borderId="21" xfId="2" applyNumberFormat="1" applyFont="1" applyFill="1" applyBorder="1" applyAlignment="1"/>
    <xf numFmtId="0" fontId="20" fillId="6" borderId="13" xfId="2" applyFont="1" applyFill="1" applyBorder="1" applyAlignment="1">
      <alignment horizontal="center"/>
    </xf>
    <xf numFmtId="0" fontId="20" fillId="6" borderId="14" xfId="2" applyFont="1" applyFill="1" applyBorder="1" applyAlignment="1">
      <alignment horizontal="center"/>
    </xf>
    <xf numFmtId="3" fontId="20" fillId="6" borderId="11" xfId="2" applyNumberFormat="1" applyFont="1" applyFill="1" applyBorder="1" applyAlignment="1">
      <alignment horizontal="center"/>
    </xf>
    <xf numFmtId="3" fontId="20" fillId="7" borderId="11" xfId="2" applyNumberFormat="1" applyFont="1" applyFill="1" applyBorder="1" applyAlignment="1">
      <alignment horizontal="center"/>
    </xf>
    <xf numFmtId="3" fontId="20" fillId="6" borderId="14" xfId="2" applyNumberFormat="1" applyFont="1" applyFill="1" applyBorder="1" applyAlignment="1">
      <alignment horizontal="center"/>
    </xf>
    <xf numFmtId="3" fontId="20" fillId="7" borderId="14" xfId="2" applyNumberFormat="1" applyFont="1" applyFill="1" applyBorder="1" applyAlignment="1">
      <alignment horizontal="center"/>
    </xf>
    <xf numFmtId="0" fontId="20" fillId="5" borderId="4" xfId="2" applyFont="1" applyFill="1" applyBorder="1" applyAlignment="1">
      <alignment horizontal="center"/>
    </xf>
    <xf numFmtId="3" fontId="18" fillId="0" borderId="0" xfId="0" applyNumberFormat="1" applyFont="1" applyAlignment="1">
      <alignment vertical="center"/>
    </xf>
    <xf numFmtId="3" fontId="20" fillId="7" borderId="8" xfId="2" applyNumberFormat="1" applyFont="1" applyFill="1" applyBorder="1" applyAlignment="1">
      <alignment horizontal="right"/>
    </xf>
    <xf numFmtId="3" fontId="20" fillId="7" borderId="11" xfId="2" applyNumberFormat="1" applyFont="1" applyFill="1" applyBorder="1" applyAlignment="1">
      <alignment horizontal="right"/>
    </xf>
    <xf numFmtId="3" fontId="20" fillId="7" borderId="5" xfId="2" applyNumberFormat="1" applyFont="1" applyFill="1" applyBorder="1" applyAlignment="1">
      <alignment horizontal="right"/>
    </xf>
    <xf numFmtId="3" fontId="20" fillId="7" borderId="14" xfId="2" applyNumberFormat="1" applyFont="1" applyFill="1" applyBorder="1" applyAlignment="1">
      <alignment horizontal="right"/>
    </xf>
    <xf numFmtId="3" fontId="20" fillId="6" borderId="8" xfId="2" applyNumberFormat="1" applyFont="1" applyFill="1" applyBorder="1" applyAlignment="1">
      <alignment horizontal="right"/>
    </xf>
    <xf numFmtId="3" fontId="20" fillId="6" borderId="11" xfId="2" applyNumberFormat="1" applyFont="1" applyFill="1" applyBorder="1" applyAlignment="1">
      <alignment horizontal="right"/>
    </xf>
    <xf numFmtId="3" fontId="20" fillId="6" borderId="5" xfId="2" applyNumberFormat="1" applyFont="1" applyFill="1" applyBorder="1" applyAlignment="1">
      <alignment horizontal="right"/>
    </xf>
    <xf numFmtId="3" fontId="20" fillId="6" borderId="14" xfId="2" applyNumberFormat="1" applyFont="1" applyFill="1" applyBorder="1" applyAlignment="1">
      <alignment horizontal="right"/>
    </xf>
    <xf numFmtId="0" fontId="20" fillId="5" borderId="13" xfId="2" applyFont="1" applyFill="1" applyBorder="1" applyAlignment="1">
      <alignment horizontal="center"/>
    </xf>
    <xf numFmtId="0" fontId="1" fillId="0" borderId="26" xfId="0" applyFont="1" applyBorder="1" applyAlignment="1" applyProtection="1">
      <alignment vertical="center" wrapText="1"/>
    </xf>
    <xf numFmtId="0" fontId="2" fillId="0" borderId="0" xfId="0" applyFont="1" applyFill="1" applyAlignment="1" applyProtection="1">
      <alignment vertical="center"/>
    </xf>
    <xf numFmtId="0" fontId="15" fillId="4" borderId="2" xfId="3" applyFont="1" applyFill="1" applyBorder="1" applyAlignment="1" applyProtection="1">
      <alignment horizontal="left" vertical="center"/>
    </xf>
    <xf numFmtId="0" fontId="15" fillId="4" borderId="24" xfId="3" applyFont="1" applyFill="1" applyBorder="1" applyAlignment="1" applyProtection="1">
      <alignment horizontal="left" vertical="center"/>
    </xf>
    <xf numFmtId="0" fontId="14" fillId="4" borderId="25" xfId="0" applyFont="1" applyFill="1" applyBorder="1" applyAlignment="1" applyProtection="1">
      <alignment horizontal="center" vertical="center"/>
    </xf>
    <xf numFmtId="0" fontId="17" fillId="0" borderId="0" xfId="0" applyFont="1" applyFill="1" applyBorder="1" applyProtection="1"/>
    <xf numFmtId="0" fontId="3" fillId="5" borderId="3" xfId="2" applyFont="1" applyFill="1" applyBorder="1" applyAlignment="1" applyProtection="1">
      <alignment horizontal="center"/>
    </xf>
    <xf numFmtId="0" fontId="3" fillId="5" borderId="4" xfId="2" applyNumberFormat="1" applyFont="1" applyFill="1" applyBorder="1" applyAlignment="1" applyProtection="1">
      <alignment horizontal="center"/>
    </xf>
    <xf numFmtId="0" fontId="3" fillId="5" borderId="4" xfId="2" applyFont="1" applyFill="1" applyBorder="1" applyAlignment="1" applyProtection="1"/>
    <xf numFmtId="0" fontId="3" fillId="5" borderId="5" xfId="2" applyFont="1" applyFill="1" applyBorder="1" applyAlignment="1" applyProtection="1"/>
    <xf numFmtId="0" fontId="3" fillId="6" borderId="3" xfId="2" applyFont="1" applyFill="1" applyBorder="1" applyAlignment="1" applyProtection="1">
      <alignment horizontal="center"/>
    </xf>
    <xf numFmtId="0" fontId="3" fillId="6" borderId="4" xfId="2" applyNumberFormat="1" applyFont="1" applyFill="1" applyBorder="1" applyAlignment="1" applyProtection="1">
      <alignment horizontal="center"/>
    </xf>
    <xf numFmtId="3" fontId="3" fillId="6" borderId="5" xfId="2" applyNumberFormat="1" applyFont="1" applyFill="1" applyBorder="1" applyAlignment="1" applyProtection="1"/>
    <xf numFmtId="3" fontId="3" fillId="7" borderId="3" xfId="2" applyNumberFormat="1" applyFont="1" applyFill="1" applyBorder="1" applyAlignment="1" applyProtection="1">
      <alignment horizontal="center"/>
    </xf>
    <xf numFmtId="3" fontId="3" fillId="7" borderId="4" xfId="2" applyNumberFormat="1" applyFont="1" applyFill="1" applyBorder="1" applyAlignment="1" applyProtection="1">
      <alignment horizontal="center"/>
    </xf>
    <xf numFmtId="3" fontId="3" fillId="7" borderId="5" xfId="2" applyNumberFormat="1" applyFont="1" applyFill="1" applyBorder="1" applyAlignment="1" applyProtection="1"/>
    <xf numFmtId="3" fontId="3" fillId="6" borderId="3" xfId="2" applyNumberFormat="1" applyFont="1" applyFill="1" applyBorder="1" applyAlignment="1" applyProtection="1">
      <alignment horizontal="center"/>
    </xf>
    <xf numFmtId="3" fontId="3" fillId="6" borderId="4" xfId="2" applyNumberFormat="1" applyFont="1" applyFill="1" applyBorder="1" applyAlignment="1" applyProtection="1">
      <alignment horizontal="center"/>
    </xf>
    <xf numFmtId="3" fontId="3" fillId="6" borderId="5" xfId="2" applyNumberFormat="1" applyFont="1" applyFill="1" applyBorder="1" applyAlignment="1" applyProtection="1">
      <alignment horizontal="right"/>
    </xf>
    <xf numFmtId="3" fontId="3" fillId="7" borderId="18" xfId="2" applyNumberFormat="1" applyFont="1" applyFill="1" applyBorder="1" applyAlignment="1" applyProtection="1"/>
    <xf numFmtId="0" fontId="3" fillId="6" borderId="4" xfId="2" applyFont="1" applyFill="1" applyBorder="1" applyAlignment="1" applyProtection="1">
      <alignment horizontal="center"/>
    </xf>
    <xf numFmtId="0" fontId="3" fillId="6" borderId="5" xfId="2" applyFont="1" applyFill="1" applyBorder="1" applyAlignment="1" applyProtection="1">
      <alignment horizontal="center"/>
    </xf>
    <xf numFmtId="0" fontId="3" fillId="5" borderId="6" xfId="2" applyFont="1" applyFill="1" applyBorder="1" applyAlignment="1" applyProtection="1">
      <alignment horizontal="center"/>
    </xf>
    <xf numFmtId="0" fontId="3" fillId="5" borderId="7" xfId="2" applyNumberFormat="1" applyFont="1" applyFill="1" applyBorder="1" applyAlignment="1" applyProtection="1">
      <alignment horizontal="center"/>
    </xf>
    <xf numFmtId="0" fontId="3" fillId="5" borderId="7" xfId="2" applyFont="1" applyFill="1" applyBorder="1" applyAlignment="1" applyProtection="1"/>
    <xf numFmtId="0" fontId="3" fillId="5" borderId="8" xfId="2" applyFont="1" applyFill="1" applyBorder="1" applyAlignment="1" applyProtection="1"/>
    <xf numFmtId="0" fontId="3" fillId="6" borderId="6" xfId="2" applyNumberFormat="1" applyFont="1" applyFill="1" applyBorder="1" applyAlignment="1" applyProtection="1">
      <alignment horizontal="center"/>
    </xf>
    <xf numFmtId="0" fontId="3" fillId="6" borderId="7" xfId="2" applyFont="1" applyFill="1" applyBorder="1" applyAlignment="1" applyProtection="1">
      <alignment horizontal="center"/>
    </xf>
    <xf numFmtId="3" fontId="3" fillId="6" borderId="8" xfId="2" applyNumberFormat="1" applyFont="1" applyFill="1" applyBorder="1" applyAlignment="1" applyProtection="1"/>
    <xf numFmtId="3" fontId="3" fillId="7" borderId="6" xfId="2" applyNumberFormat="1" applyFont="1" applyFill="1" applyBorder="1" applyAlignment="1" applyProtection="1">
      <alignment horizontal="center"/>
    </xf>
    <xf numFmtId="3" fontId="3" fillId="7" borderId="7" xfId="2" applyNumberFormat="1" applyFont="1" applyFill="1" applyBorder="1" applyAlignment="1" applyProtection="1">
      <alignment horizontal="center"/>
    </xf>
    <xf numFmtId="3" fontId="3" fillId="7" borderId="8" xfId="2" applyNumberFormat="1" applyFont="1" applyFill="1" applyBorder="1" applyAlignment="1" applyProtection="1"/>
    <xf numFmtId="3" fontId="3" fillId="6" borderId="6" xfId="2" applyNumberFormat="1" applyFont="1" applyFill="1" applyBorder="1" applyAlignment="1" applyProtection="1">
      <alignment horizontal="center"/>
    </xf>
    <xf numFmtId="3" fontId="3" fillId="6" borderId="7" xfId="2" applyNumberFormat="1" applyFont="1" applyFill="1" applyBorder="1" applyAlignment="1" applyProtection="1">
      <alignment horizontal="center"/>
    </xf>
    <xf numFmtId="3" fontId="3" fillId="6" borderId="8" xfId="2" applyNumberFormat="1" applyFont="1" applyFill="1" applyBorder="1" applyAlignment="1" applyProtection="1">
      <alignment horizontal="right"/>
    </xf>
    <xf numFmtId="3" fontId="3" fillId="6" borderId="8" xfId="2" applyNumberFormat="1" applyFont="1" applyFill="1" applyBorder="1" applyAlignment="1" applyProtection="1">
      <alignment horizontal="center"/>
    </xf>
    <xf numFmtId="3" fontId="3" fillId="7" borderId="19" xfId="2" applyNumberFormat="1" applyFont="1" applyFill="1" applyBorder="1" applyAlignment="1" applyProtection="1"/>
    <xf numFmtId="0" fontId="3" fillId="6" borderId="6" xfId="2" applyFont="1" applyFill="1" applyBorder="1" applyAlignment="1" applyProtection="1">
      <alignment horizontal="center"/>
    </xf>
    <xf numFmtId="0" fontId="3" fillId="6" borderId="8" xfId="2" applyFont="1" applyFill="1" applyBorder="1" applyAlignment="1" applyProtection="1">
      <alignment horizontal="center"/>
    </xf>
    <xf numFmtId="0" fontId="20" fillId="5" borderId="6" xfId="2" applyFont="1" applyFill="1" applyBorder="1" applyAlignment="1" applyProtection="1">
      <alignment horizontal="center"/>
    </xf>
    <xf numFmtId="0" fontId="20" fillId="5" borderId="7" xfId="2" applyNumberFormat="1" applyFont="1" applyFill="1" applyBorder="1" applyAlignment="1" applyProtection="1">
      <alignment horizontal="center"/>
    </xf>
    <xf numFmtId="0" fontId="20" fillId="5" borderId="7" xfId="2" applyFont="1" applyFill="1" applyBorder="1" applyAlignment="1" applyProtection="1"/>
    <xf numFmtId="0" fontId="20" fillId="5" borderId="8" xfId="2" applyFont="1" applyFill="1" applyBorder="1" applyAlignment="1" applyProtection="1"/>
    <xf numFmtId="0" fontId="20" fillId="6" borderId="6" xfId="2" applyFont="1" applyFill="1" applyBorder="1" applyAlignment="1" applyProtection="1">
      <alignment horizontal="center"/>
    </xf>
    <xf numFmtId="0" fontId="20" fillId="6" borderId="7" xfId="2" applyNumberFormat="1" applyFont="1" applyFill="1" applyBorder="1" applyAlignment="1" applyProtection="1">
      <alignment horizontal="center"/>
    </xf>
    <xf numFmtId="3" fontId="20" fillId="6" borderId="8" xfId="2" applyNumberFormat="1" applyFont="1" applyFill="1" applyBorder="1" applyAlignment="1" applyProtection="1"/>
    <xf numFmtId="3" fontId="20" fillId="7" borderId="6" xfId="2" applyNumberFormat="1" applyFont="1" applyFill="1" applyBorder="1" applyAlignment="1" applyProtection="1">
      <alignment horizontal="center"/>
    </xf>
    <xf numFmtId="3" fontId="20" fillId="7" borderId="7" xfId="2" applyNumberFormat="1" applyFont="1" applyFill="1" applyBorder="1" applyAlignment="1" applyProtection="1">
      <alignment horizontal="center"/>
    </xf>
    <xf numFmtId="3" fontId="20" fillId="7" borderId="8" xfId="2" applyNumberFormat="1" applyFont="1" applyFill="1" applyBorder="1" applyAlignment="1" applyProtection="1"/>
    <xf numFmtId="3" fontId="20" fillId="6" borderId="6" xfId="2" applyNumberFormat="1" applyFont="1" applyFill="1" applyBorder="1" applyAlignment="1" applyProtection="1">
      <alignment horizontal="center"/>
    </xf>
    <xf numFmtId="3" fontId="20" fillId="6" borderId="7" xfId="2" applyNumberFormat="1" applyFont="1" applyFill="1" applyBorder="1" applyAlignment="1" applyProtection="1">
      <alignment horizontal="center"/>
    </xf>
    <xf numFmtId="3" fontId="20" fillId="6" borderId="8" xfId="2" applyNumberFormat="1" applyFont="1" applyFill="1" applyBorder="1" applyAlignment="1" applyProtection="1">
      <alignment horizontal="right"/>
    </xf>
    <xf numFmtId="3" fontId="20" fillId="7" borderId="19" xfId="2" applyNumberFormat="1" applyFont="1" applyFill="1" applyBorder="1" applyAlignment="1" applyProtection="1"/>
    <xf numFmtId="0" fontId="20" fillId="6" borderId="7" xfId="2" applyFont="1" applyFill="1" applyBorder="1" applyAlignment="1" applyProtection="1">
      <alignment horizontal="center"/>
    </xf>
    <xf numFmtId="0" fontId="20" fillId="6" borderId="8" xfId="2" applyFont="1" applyFill="1" applyBorder="1" applyAlignment="1" applyProtection="1">
      <alignment horizontal="center"/>
    </xf>
    <xf numFmtId="0" fontId="20" fillId="5" borderId="9" xfId="2" applyFont="1" applyFill="1" applyBorder="1" applyAlignment="1" applyProtection="1">
      <alignment horizontal="center"/>
    </xf>
    <xf numFmtId="0" fontId="20" fillId="5" borderId="10" xfId="2" applyNumberFormat="1" applyFont="1" applyFill="1" applyBorder="1" applyAlignment="1" applyProtection="1">
      <alignment horizontal="center"/>
    </xf>
    <xf numFmtId="0" fontId="20" fillId="5" borderId="10" xfId="2" applyFont="1" applyFill="1" applyBorder="1" applyAlignment="1" applyProtection="1"/>
    <xf numFmtId="0" fontId="20" fillId="5" borderId="11" xfId="2" applyFont="1" applyFill="1" applyBorder="1" applyAlignment="1" applyProtection="1"/>
    <xf numFmtId="0" fontId="20" fillId="6" borderId="9" xfId="2" applyFont="1" applyFill="1" applyBorder="1" applyAlignment="1" applyProtection="1">
      <alignment horizontal="center"/>
    </xf>
    <xf numFmtId="0" fontId="20" fillId="6" borderId="10" xfId="2" applyNumberFormat="1" applyFont="1" applyFill="1" applyBorder="1" applyAlignment="1" applyProtection="1">
      <alignment horizontal="center"/>
    </xf>
    <xf numFmtId="3" fontId="20" fillId="6" borderId="11" xfId="2" applyNumberFormat="1" applyFont="1" applyFill="1" applyBorder="1" applyAlignment="1" applyProtection="1"/>
    <xf numFmtId="3" fontId="20" fillId="7" borderId="9" xfId="2" applyNumberFormat="1" applyFont="1" applyFill="1" applyBorder="1" applyAlignment="1" applyProtection="1">
      <alignment horizontal="center"/>
    </xf>
    <xf numFmtId="3" fontId="20" fillId="7" borderId="10" xfId="2" applyNumberFormat="1" applyFont="1" applyFill="1" applyBorder="1" applyAlignment="1" applyProtection="1">
      <alignment horizontal="center"/>
    </xf>
    <xf numFmtId="3" fontId="20" fillId="7" borderId="11" xfId="2" applyNumberFormat="1" applyFont="1" applyFill="1" applyBorder="1" applyAlignment="1" applyProtection="1"/>
    <xf numFmtId="3" fontId="20" fillId="6" borderId="9" xfId="2" applyNumberFormat="1" applyFont="1" applyFill="1" applyBorder="1" applyAlignment="1" applyProtection="1">
      <alignment horizontal="center"/>
    </xf>
    <xf numFmtId="3" fontId="20" fillId="6" borderId="10" xfId="2" applyNumberFormat="1" applyFont="1" applyFill="1" applyBorder="1" applyAlignment="1" applyProtection="1">
      <alignment horizontal="center"/>
    </xf>
    <xf numFmtId="3" fontId="20" fillId="6" borderId="11" xfId="2" applyNumberFormat="1" applyFont="1" applyFill="1" applyBorder="1" applyAlignment="1" applyProtection="1">
      <alignment horizontal="right"/>
    </xf>
    <xf numFmtId="3" fontId="20" fillId="7" borderId="20" xfId="2" applyNumberFormat="1" applyFont="1" applyFill="1" applyBorder="1" applyAlignment="1" applyProtection="1"/>
    <xf numFmtId="0" fontId="20" fillId="6" borderId="10" xfId="2" applyFont="1" applyFill="1" applyBorder="1" applyAlignment="1" applyProtection="1">
      <alignment horizontal="center"/>
    </xf>
    <xf numFmtId="0" fontId="20" fillId="6" borderId="11" xfId="2" applyFont="1" applyFill="1" applyBorder="1" applyAlignment="1" applyProtection="1">
      <alignment horizontal="center"/>
    </xf>
    <xf numFmtId="0" fontId="20" fillId="5" borderId="3" xfId="2" applyFont="1" applyFill="1" applyBorder="1" applyAlignment="1" applyProtection="1">
      <alignment horizontal="center"/>
    </xf>
    <xf numFmtId="0" fontId="20" fillId="5" borderId="4" xfId="2" applyNumberFormat="1" applyFont="1" applyFill="1" applyBorder="1" applyAlignment="1" applyProtection="1">
      <alignment horizontal="center"/>
    </xf>
    <xf numFmtId="0" fontId="20" fillId="5" borderId="4" xfId="2" applyFont="1" applyFill="1" applyBorder="1" applyAlignment="1" applyProtection="1"/>
    <xf numFmtId="0" fontId="20" fillId="5" borderId="5" xfId="2" applyFont="1" applyFill="1" applyBorder="1" applyAlignment="1" applyProtection="1"/>
    <xf numFmtId="0" fontId="20" fillId="6" borderId="3" xfId="2" applyFont="1" applyFill="1" applyBorder="1" applyAlignment="1" applyProtection="1">
      <alignment horizontal="center"/>
    </xf>
    <xf numFmtId="0" fontId="20" fillId="6" borderId="4" xfId="2" applyNumberFormat="1" applyFont="1" applyFill="1" applyBorder="1" applyAlignment="1" applyProtection="1">
      <alignment horizontal="center"/>
    </xf>
    <xf numFmtId="3" fontId="20" fillId="6" borderId="5" xfId="2" applyNumberFormat="1" applyFont="1" applyFill="1" applyBorder="1" applyAlignment="1" applyProtection="1"/>
    <xf numFmtId="3" fontId="20" fillId="7" borderId="3" xfId="2" applyNumberFormat="1" applyFont="1" applyFill="1" applyBorder="1" applyAlignment="1" applyProtection="1">
      <alignment horizontal="center"/>
    </xf>
    <xf numFmtId="3" fontId="20" fillId="7" borderId="4" xfId="2" applyNumberFormat="1" applyFont="1" applyFill="1" applyBorder="1" applyAlignment="1" applyProtection="1">
      <alignment horizontal="center"/>
    </xf>
    <xf numFmtId="3" fontId="20" fillId="7" borderId="5" xfId="2" applyNumberFormat="1" applyFont="1" applyFill="1" applyBorder="1" applyAlignment="1" applyProtection="1"/>
    <xf numFmtId="3" fontId="20" fillId="6" borderId="3" xfId="2" applyNumberFormat="1" applyFont="1" applyFill="1" applyBorder="1" applyAlignment="1" applyProtection="1">
      <alignment horizontal="center"/>
    </xf>
    <xf numFmtId="3" fontId="20" fillId="6" borderId="4" xfId="2" applyNumberFormat="1" applyFont="1" applyFill="1" applyBorder="1" applyAlignment="1" applyProtection="1">
      <alignment horizontal="center"/>
    </xf>
    <xf numFmtId="3" fontId="20" fillId="6" borderId="5" xfId="2" applyNumberFormat="1" applyFont="1" applyFill="1" applyBorder="1" applyAlignment="1" applyProtection="1">
      <alignment horizontal="right"/>
    </xf>
    <xf numFmtId="3" fontId="20" fillId="7" borderId="18" xfId="2" applyNumberFormat="1" applyFont="1" applyFill="1" applyBorder="1" applyAlignment="1" applyProtection="1"/>
    <xf numFmtId="0" fontId="20" fillId="6" borderId="4" xfId="2" applyFont="1" applyFill="1" applyBorder="1" applyAlignment="1" applyProtection="1">
      <alignment horizontal="center"/>
    </xf>
    <xf numFmtId="0" fontId="20" fillId="6" borderId="5" xfId="2" applyFont="1" applyFill="1" applyBorder="1" applyAlignment="1" applyProtection="1">
      <alignment horizontal="center"/>
    </xf>
    <xf numFmtId="0" fontId="3" fillId="6" borderId="7" xfId="2" applyNumberFormat="1" applyFont="1" applyFill="1" applyBorder="1" applyAlignment="1" applyProtection="1">
      <alignment horizontal="center"/>
    </xf>
    <xf numFmtId="0" fontId="3" fillId="5" borderId="9" xfId="2" applyFont="1" applyFill="1" applyBorder="1" applyAlignment="1" applyProtection="1">
      <alignment horizontal="center"/>
    </xf>
    <xf numFmtId="0" fontId="3" fillId="5" borderId="10" xfId="2" applyNumberFormat="1" applyFont="1" applyFill="1" applyBorder="1" applyAlignment="1" applyProtection="1">
      <alignment horizontal="center"/>
    </xf>
    <xf numFmtId="0" fontId="3" fillId="5" borderId="10" xfId="2" applyFont="1" applyFill="1" applyBorder="1" applyAlignment="1" applyProtection="1"/>
    <xf numFmtId="0" fontId="3" fillId="5" borderId="11" xfId="2" applyFont="1" applyFill="1" applyBorder="1" applyAlignment="1" applyProtection="1"/>
    <xf numFmtId="0" fontId="3" fillId="6" borderId="9" xfId="2" applyFont="1" applyFill="1" applyBorder="1" applyAlignment="1" applyProtection="1">
      <alignment horizontal="center"/>
    </xf>
    <xf numFmtId="0" fontId="3" fillId="6" borderId="10" xfId="2" applyNumberFormat="1" applyFont="1" applyFill="1" applyBorder="1" applyAlignment="1" applyProtection="1">
      <alignment horizontal="center"/>
    </xf>
    <xf numFmtId="3" fontId="3" fillId="6" borderId="11" xfId="2" applyNumberFormat="1" applyFont="1" applyFill="1" applyBorder="1" applyAlignment="1" applyProtection="1"/>
    <xf numFmtId="3" fontId="3" fillId="7" borderId="9" xfId="2" applyNumberFormat="1" applyFont="1" applyFill="1" applyBorder="1" applyAlignment="1" applyProtection="1">
      <alignment horizontal="center"/>
    </xf>
    <xf numFmtId="3" fontId="3" fillId="7" borderId="10" xfId="2" applyNumberFormat="1" applyFont="1" applyFill="1" applyBorder="1" applyAlignment="1" applyProtection="1">
      <alignment horizontal="center"/>
    </xf>
    <xf numFmtId="3" fontId="3" fillId="7" borderId="11" xfId="2" applyNumberFormat="1" applyFont="1" applyFill="1" applyBorder="1" applyAlignment="1" applyProtection="1"/>
    <xf numFmtId="3" fontId="3" fillId="6" borderId="9" xfId="2" applyNumberFormat="1" applyFont="1" applyFill="1" applyBorder="1" applyAlignment="1" applyProtection="1">
      <alignment horizontal="center"/>
    </xf>
    <xf numFmtId="3" fontId="3" fillId="6" borderId="10" xfId="2" applyNumberFormat="1" applyFont="1" applyFill="1" applyBorder="1" applyAlignment="1" applyProtection="1">
      <alignment horizontal="center"/>
    </xf>
    <xf numFmtId="3" fontId="3" fillId="6" borderId="11" xfId="2" applyNumberFormat="1" applyFont="1" applyFill="1" applyBorder="1" applyAlignment="1" applyProtection="1">
      <alignment horizontal="right"/>
    </xf>
    <xf numFmtId="3" fontId="3" fillId="7" borderId="20" xfId="2" applyNumberFormat="1" applyFont="1" applyFill="1" applyBorder="1" applyAlignment="1" applyProtection="1"/>
    <xf numFmtId="0" fontId="3" fillId="6" borderId="10" xfId="2" applyFont="1" applyFill="1" applyBorder="1" applyAlignment="1" applyProtection="1">
      <alignment horizontal="center"/>
    </xf>
    <xf numFmtId="0" fontId="3" fillId="6" borderId="11" xfId="2" applyFont="1" applyFill="1" applyBorder="1" applyAlignment="1" applyProtection="1">
      <alignment horizontal="center"/>
    </xf>
    <xf numFmtId="3" fontId="3" fillId="7" borderId="8" xfId="2" applyNumberFormat="1" applyFont="1" applyFill="1" applyBorder="1" applyAlignment="1" applyProtection="1">
      <alignment horizontal="center"/>
    </xf>
    <xf numFmtId="0" fontId="20" fillId="6" borderId="3" xfId="2" applyNumberFormat="1" applyFont="1" applyFill="1" applyBorder="1" applyAlignment="1" applyProtection="1">
      <alignment horizontal="center"/>
    </xf>
    <xf numFmtId="3" fontId="20" fillId="6" borderId="5" xfId="2" applyNumberFormat="1" applyFont="1" applyFill="1" applyBorder="1" applyAlignment="1" applyProtection="1">
      <alignment horizontal="center"/>
    </xf>
    <xf numFmtId="3" fontId="20" fillId="7" borderId="5" xfId="2" applyNumberFormat="1" applyFont="1" applyFill="1" applyBorder="1" applyAlignment="1" applyProtection="1">
      <alignment horizontal="center"/>
    </xf>
    <xf numFmtId="0" fontId="20" fillId="6" borderId="6" xfId="2" applyNumberFormat="1" applyFont="1" applyFill="1" applyBorder="1" applyAlignment="1" applyProtection="1">
      <alignment horizontal="center"/>
    </xf>
    <xf numFmtId="3" fontId="20" fillId="6" borderId="8" xfId="2" applyNumberFormat="1" applyFont="1" applyFill="1" applyBorder="1" applyAlignment="1" applyProtection="1">
      <alignment horizontal="center"/>
    </xf>
    <xf numFmtId="3" fontId="20" fillId="7" borderId="8" xfId="2" applyNumberFormat="1" applyFont="1" applyFill="1" applyBorder="1" applyAlignment="1" applyProtection="1">
      <alignment horizontal="center"/>
    </xf>
    <xf numFmtId="3" fontId="3" fillId="6" borderId="11" xfId="2" applyNumberFormat="1" applyFont="1" applyFill="1" applyBorder="1" applyAlignment="1" applyProtection="1">
      <alignment horizontal="center"/>
    </xf>
    <xf numFmtId="3" fontId="3" fillId="7" borderId="11" xfId="2" applyNumberFormat="1" applyFont="1" applyFill="1" applyBorder="1" applyAlignment="1" applyProtection="1">
      <alignment horizontal="center"/>
    </xf>
    <xf numFmtId="0" fontId="20" fillId="5" borderId="7" xfId="2" applyFont="1" applyFill="1" applyBorder="1" applyAlignment="1" applyProtection="1">
      <alignment horizontal="center"/>
    </xf>
    <xf numFmtId="0" fontId="3" fillId="6" borderId="9" xfId="2" applyNumberFormat="1" applyFont="1" applyFill="1" applyBorder="1" applyAlignment="1" applyProtection="1">
      <alignment horizontal="center"/>
    </xf>
    <xf numFmtId="3" fontId="20" fillId="6" borderId="11" xfId="2" applyNumberFormat="1" applyFont="1" applyFill="1" applyBorder="1" applyAlignment="1" applyProtection="1">
      <alignment horizontal="center"/>
    </xf>
    <xf numFmtId="3" fontId="20" fillId="7" borderId="11" xfId="2" applyNumberFormat="1" applyFont="1" applyFill="1" applyBorder="1" applyAlignment="1" applyProtection="1">
      <alignment horizontal="center"/>
    </xf>
    <xf numFmtId="3" fontId="3" fillId="6" borderId="5" xfId="2" applyNumberFormat="1" applyFont="1" applyFill="1" applyBorder="1" applyAlignment="1" applyProtection="1">
      <alignment horizontal="center"/>
    </xf>
    <xf numFmtId="0" fontId="20" fillId="5" borderId="10" xfId="2" applyFont="1" applyFill="1" applyBorder="1" applyAlignment="1" applyProtection="1">
      <alignment horizontal="center"/>
    </xf>
    <xf numFmtId="0" fontId="20" fillId="6" borderId="9" xfId="2" applyNumberFormat="1" applyFont="1" applyFill="1" applyBorder="1" applyAlignment="1" applyProtection="1">
      <alignment horizontal="center"/>
    </xf>
    <xf numFmtId="0" fontId="3" fillId="5" borderId="10" xfId="2" applyFont="1" applyFill="1" applyBorder="1" applyAlignment="1" applyProtection="1">
      <alignment horizontal="center"/>
    </xf>
    <xf numFmtId="3" fontId="3" fillId="7" borderId="5" xfId="2" applyNumberFormat="1" applyFont="1" applyFill="1" applyBorder="1" applyAlignment="1" applyProtection="1">
      <alignment horizontal="center"/>
    </xf>
    <xf numFmtId="0" fontId="3" fillId="5" borderId="7" xfId="2" applyFont="1" applyFill="1" applyBorder="1" applyAlignment="1" applyProtection="1">
      <alignment horizontal="center"/>
    </xf>
    <xf numFmtId="0" fontId="3" fillId="5" borderId="12" xfId="2" applyFont="1" applyFill="1" applyBorder="1" applyAlignment="1" applyProtection="1">
      <alignment horizontal="center"/>
    </xf>
    <xf numFmtId="0" fontId="3" fillId="5" borderId="13" xfId="2" applyNumberFormat="1" applyFont="1" applyFill="1" applyBorder="1" applyAlignment="1" applyProtection="1">
      <alignment horizontal="center"/>
    </xf>
    <xf numFmtId="0" fontId="3" fillId="5" borderId="13" xfId="2" applyFont="1" applyFill="1" applyBorder="1" applyAlignment="1" applyProtection="1"/>
    <xf numFmtId="0" fontId="3" fillId="5" borderId="14" xfId="2" applyFont="1" applyFill="1" applyBorder="1" applyAlignment="1" applyProtection="1"/>
    <xf numFmtId="0" fontId="3" fillId="6" borderId="12" xfId="2" applyFont="1" applyFill="1" applyBorder="1" applyAlignment="1" applyProtection="1">
      <alignment horizontal="center"/>
    </xf>
    <xf numFmtId="0" fontId="3" fillId="6" borderId="13" xfId="2" applyNumberFormat="1" applyFont="1" applyFill="1" applyBorder="1" applyAlignment="1" applyProtection="1">
      <alignment horizontal="center"/>
    </xf>
    <xf numFmtId="3" fontId="3" fillId="6" borderId="14" xfId="2" applyNumberFormat="1" applyFont="1" applyFill="1" applyBorder="1" applyAlignment="1" applyProtection="1"/>
    <xf numFmtId="3" fontId="3" fillId="7" borderId="12" xfId="2" applyNumberFormat="1" applyFont="1" applyFill="1" applyBorder="1" applyAlignment="1" applyProtection="1">
      <alignment horizontal="center"/>
    </xf>
    <xf numFmtId="3" fontId="3" fillId="7" borderId="13" xfId="2" applyNumberFormat="1" applyFont="1" applyFill="1" applyBorder="1" applyAlignment="1" applyProtection="1">
      <alignment horizontal="center"/>
    </xf>
    <xf numFmtId="3" fontId="3" fillId="7" borderId="14" xfId="2" applyNumberFormat="1" applyFont="1" applyFill="1" applyBorder="1" applyAlignment="1" applyProtection="1"/>
    <xf numFmtId="3" fontId="3" fillId="6" borderId="12" xfId="2" applyNumberFormat="1" applyFont="1" applyFill="1" applyBorder="1" applyAlignment="1" applyProtection="1">
      <alignment horizontal="center"/>
    </xf>
    <xf numFmtId="3" fontId="3" fillId="6" borderId="13" xfId="2" applyNumberFormat="1" applyFont="1" applyFill="1" applyBorder="1" applyAlignment="1" applyProtection="1">
      <alignment horizontal="center"/>
    </xf>
    <xf numFmtId="3" fontId="3" fillId="6" borderId="14" xfId="2" applyNumberFormat="1" applyFont="1" applyFill="1" applyBorder="1" applyAlignment="1" applyProtection="1">
      <alignment horizontal="right"/>
    </xf>
    <xf numFmtId="3" fontId="3" fillId="7" borderId="21" xfId="2" applyNumberFormat="1" applyFont="1" applyFill="1" applyBorder="1" applyAlignment="1" applyProtection="1"/>
    <xf numFmtId="0" fontId="3" fillId="6" borderId="13" xfId="2" applyFont="1" applyFill="1" applyBorder="1" applyAlignment="1" applyProtection="1">
      <alignment horizontal="center"/>
    </xf>
    <xf numFmtId="0" fontId="3" fillId="6" borderId="14" xfId="2" applyFont="1" applyFill="1" applyBorder="1" applyAlignment="1" applyProtection="1">
      <alignment horizontal="center"/>
    </xf>
    <xf numFmtId="0" fontId="20" fillId="5" borderId="4" xfId="2" applyFont="1" applyFill="1" applyBorder="1" applyAlignment="1" applyProtection="1">
      <alignment horizontal="center"/>
    </xf>
    <xf numFmtId="3" fontId="3" fillId="6" borderId="14" xfId="2" applyNumberFormat="1" applyFont="1" applyFill="1" applyBorder="1" applyAlignment="1" applyProtection="1">
      <alignment horizontal="center"/>
    </xf>
    <xf numFmtId="0" fontId="3" fillId="6" borderId="3" xfId="2" applyNumberFormat="1" applyFont="1" applyFill="1" applyBorder="1" applyAlignment="1" applyProtection="1">
      <alignment horizontal="center"/>
    </xf>
    <xf numFmtId="3" fontId="1" fillId="0" borderId="0" xfId="0" applyNumberFormat="1" applyFont="1" applyProtection="1"/>
    <xf numFmtId="0" fontId="12" fillId="2" borderId="15" xfId="0" applyFont="1" applyFill="1" applyBorder="1"/>
    <xf numFmtId="0" fontId="12" fillId="2" borderId="17" xfId="0" applyFont="1" applyFill="1" applyBorder="1"/>
    <xf numFmtId="0" fontId="21" fillId="5" borderId="3" xfId="2" applyFont="1" applyFill="1" applyBorder="1" applyAlignment="1">
      <alignment horizontal="center"/>
    </xf>
    <xf numFmtId="0" fontId="21" fillId="5" borderId="4" xfId="2" applyNumberFormat="1" applyFont="1" applyFill="1" applyBorder="1" applyAlignment="1">
      <alignment horizontal="center"/>
    </xf>
    <xf numFmtId="0" fontId="21" fillId="5" borderId="4" xfId="2" applyFont="1" applyFill="1" applyBorder="1" applyAlignment="1"/>
    <xf numFmtId="0" fontId="21" fillId="5" borderId="5" xfId="2" applyFont="1" applyFill="1" applyBorder="1" applyAlignment="1"/>
    <xf numFmtId="0" fontId="21" fillId="6" borderId="3" xfId="2" applyFont="1" applyFill="1" applyBorder="1" applyAlignment="1">
      <alignment horizontal="center"/>
    </xf>
    <xf numFmtId="3" fontId="21" fillId="6" borderId="5" xfId="2" applyNumberFormat="1" applyFont="1" applyFill="1" applyBorder="1" applyAlignment="1"/>
    <xf numFmtId="3" fontId="21" fillId="7" borderId="3" xfId="2" applyNumberFormat="1" applyFont="1" applyFill="1" applyBorder="1" applyAlignment="1">
      <alignment horizontal="center"/>
    </xf>
    <xf numFmtId="3" fontId="21" fillId="7" borderId="4" xfId="2" applyNumberFormat="1" applyFont="1" applyFill="1" applyBorder="1" applyAlignment="1">
      <alignment horizontal="center"/>
    </xf>
    <xf numFmtId="3" fontId="21" fillId="7" borderId="5" xfId="2" applyNumberFormat="1" applyFont="1" applyFill="1" applyBorder="1" applyAlignment="1"/>
    <xf numFmtId="3" fontId="21" fillId="6" borderId="3" xfId="2" applyNumberFormat="1" applyFont="1" applyFill="1" applyBorder="1" applyAlignment="1">
      <alignment horizontal="center"/>
    </xf>
    <xf numFmtId="3" fontId="21" fillId="6" borderId="4" xfId="2" applyNumberFormat="1" applyFont="1" applyFill="1" applyBorder="1" applyAlignment="1">
      <alignment horizontal="center"/>
    </xf>
    <xf numFmtId="3" fontId="21" fillId="6" borderId="5" xfId="2" applyNumberFormat="1" applyFont="1" applyFill="1" applyBorder="1" applyAlignment="1">
      <alignment horizontal="right"/>
    </xf>
    <xf numFmtId="3" fontId="21" fillId="7" borderId="5" xfId="2" applyNumberFormat="1" applyFont="1" applyFill="1" applyBorder="1" applyAlignment="1">
      <alignment horizontal="right"/>
    </xf>
    <xf numFmtId="3" fontId="21" fillId="7" borderId="18" xfId="2" applyNumberFormat="1" applyFont="1" applyFill="1" applyBorder="1" applyAlignment="1"/>
    <xf numFmtId="0" fontId="21" fillId="6" borderId="4" xfId="2" applyFont="1" applyFill="1" applyBorder="1" applyAlignment="1">
      <alignment horizontal="center"/>
    </xf>
    <xf numFmtId="0" fontId="21" fillId="6" borderId="5" xfId="2" applyFont="1" applyFill="1" applyBorder="1" applyAlignment="1">
      <alignment horizontal="center"/>
    </xf>
    <xf numFmtId="0" fontId="21" fillId="5" borderId="6" xfId="2" applyFont="1" applyFill="1" applyBorder="1" applyAlignment="1">
      <alignment horizontal="center"/>
    </xf>
    <xf numFmtId="0" fontId="21" fillId="5" borderId="7" xfId="2" applyNumberFormat="1" applyFont="1" applyFill="1" applyBorder="1" applyAlignment="1">
      <alignment horizontal="center"/>
    </xf>
    <xf numFmtId="0" fontId="21" fillId="5" borderId="7" xfId="2" applyFont="1" applyFill="1" applyBorder="1" applyAlignment="1"/>
    <xf numFmtId="0" fontId="21" fillId="5" borderId="8" xfId="2" applyFont="1" applyFill="1" applyBorder="1" applyAlignment="1"/>
    <xf numFmtId="0" fontId="21" fillId="6" borderId="6" xfId="2" applyNumberFormat="1" applyFont="1" applyFill="1" applyBorder="1" applyAlignment="1">
      <alignment horizontal="center"/>
    </xf>
    <xf numFmtId="3" fontId="21" fillId="6" borderId="8" xfId="2" applyNumberFormat="1" applyFont="1" applyFill="1" applyBorder="1" applyAlignment="1"/>
    <xf numFmtId="3" fontId="21" fillId="7" borderId="6" xfId="2" applyNumberFormat="1" applyFont="1" applyFill="1" applyBorder="1" applyAlignment="1">
      <alignment horizontal="center"/>
    </xf>
    <xf numFmtId="3" fontId="21" fillId="7" borderId="7" xfId="2" applyNumberFormat="1" applyFont="1" applyFill="1" applyBorder="1" applyAlignment="1">
      <alignment horizontal="center"/>
    </xf>
    <xf numFmtId="3" fontId="21" fillId="7" borderId="8" xfId="2" applyNumberFormat="1" applyFont="1" applyFill="1" applyBorder="1" applyAlignment="1"/>
    <xf numFmtId="3" fontId="21" fillId="6" borderId="6" xfId="2" applyNumberFormat="1" applyFont="1" applyFill="1" applyBorder="1" applyAlignment="1">
      <alignment horizontal="center"/>
    </xf>
    <xf numFmtId="3" fontId="21" fillId="6" borderId="7" xfId="2" applyNumberFormat="1" applyFont="1" applyFill="1" applyBorder="1" applyAlignment="1">
      <alignment horizontal="center"/>
    </xf>
    <xf numFmtId="3" fontId="21" fillId="6" borderId="8" xfId="2" applyNumberFormat="1" applyFont="1" applyFill="1" applyBorder="1" applyAlignment="1">
      <alignment horizontal="right"/>
    </xf>
    <xf numFmtId="3" fontId="21" fillId="7" borderId="8" xfId="2" applyNumberFormat="1" applyFont="1" applyFill="1" applyBorder="1" applyAlignment="1">
      <alignment horizontal="right"/>
    </xf>
    <xf numFmtId="3" fontId="21" fillId="7" borderId="19" xfId="2" applyNumberFormat="1" applyFont="1" applyFill="1" applyBorder="1" applyAlignment="1"/>
    <xf numFmtId="0" fontId="21" fillId="6" borderId="6" xfId="2" applyFont="1" applyFill="1" applyBorder="1" applyAlignment="1">
      <alignment horizontal="center"/>
    </xf>
    <xf numFmtId="0" fontId="21" fillId="6" borderId="7" xfId="2" applyFont="1" applyFill="1" applyBorder="1" applyAlignment="1">
      <alignment horizontal="center"/>
    </xf>
    <xf numFmtId="0" fontId="21" fillId="6" borderId="8" xfId="2" applyFont="1" applyFill="1" applyBorder="1" applyAlignment="1">
      <alignment horizontal="center"/>
    </xf>
    <xf numFmtId="3" fontId="21" fillId="6" borderId="8" xfId="2" applyNumberFormat="1" applyFont="1" applyFill="1" applyBorder="1" applyAlignment="1">
      <alignment horizontal="center"/>
    </xf>
    <xf numFmtId="0" fontId="21" fillId="5" borderId="9" xfId="2" applyFont="1" applyFill="1" applyBorder="1" applyAlignment="1">
      <alignment horizontal="center"/>
    </xf>
    <xf numFmtId="0" fontId="21" fillId="5" borderId="10" xfId="2" applyNumberFormat="1" applyFont="1" applyFill="1" applyBorder="1" applyAlignment="1">
      <alignment horizontal="center"/>
    </xf>
    <xf numFmtId="0" fontId="21" fillId="5" borderId="10" xfId="2" applyFont="1" applyFill="1" applyBorder="1" applyAlignment="1"/>
    <xf numFmtId="0" fontId="21" fillId="5" borderId="11" xfId="2" applyFont="1" applyFill="1" applyBorder="1" applyAlignment="1"/>
    <xf numFmtId="0" fontId="21" fillId="6" borderId="9" xfId="2" applyFont="1" applyFill="1" applyBorder="1" applyAlignment="1">
      <alignment horizontal="center"/>
    </xf>
    <xf numFmtId="3" fontId="21" fillId="6" borderId="11" xfId="2" applyNumberFormat="1" applyFont="1" applyFill="1" applyBorder="1" applyAlignment="1"/>
    <xf numFmtId="3" fontId="21" fillId="7" borderId="9" xfId="2" applyNumberFormat="1" applyFont="1" applyFill="1" applyBorder="1" applyAlignment="1">
      <alignment horizontal="center"/>
    </xf>
    <xf numFmtId="3" fontId="21" fillId="7" borderId="10" xfId="2" applyNumberFormat="1" applyFont="1" applyFill="1" applyBorder="1" applyAlignment="1">
      <alignment horizontal="center"/>
    </xf>
    <xf numFmtId="3" fontId="21" fillId="7" borderId="11" xfId="2" applyNumberFormat="1" applyFont="1" applyFill="1" applyBorder="1" applyAlignment="1"/>
    <xf numFmtId="3" fontId="21" fillId="6" borderId="9" xfId="2" applyNumberFormat="1" applyFont="1" applyFill="1" applyBorder="1" applyAlignment="1">
      <alignment horizontal="center"/>
    </xf>
    <xf numFmtId="3" fontId="21" fillId="6" borderId="10" xfId="2" applyNumberFormat="1" applyFont="1" applyFill="1" applyBorder="1" applyAlignment="1">
      <alignment horizontal="center"/>
    </xf>
    <xf numFmtId="3" fontId="21" fillId="6" borderId="11" xfId="2" applyNumberFormat="1" applyFont="1" applyFill="1" applyBorder="1" applyAlignment="1">
      <alignment horizontal="right"/>
    </xf>
    <xf numFmtId="3" fontId="21" fillId="7" borderId="11" xfId="2" applyNumberFormat="1" applyFont="1" applyFill="1" applyBorder="1" applyAlignment="1">
      <alignment horizontal="right"/>
    </xf>
    <xf numFmtId="3" fontId="21" fillId="7" borderId="20" xfId="2" applyNumberFormat="1" applyFont="1" applyFill="1" applyBorder="1" applyAlignment="1"/>
    <xf numFmtId="0" fontId="21" fillId="6" borderId="10" xfId="2" applyFont="1" applyFill="1" applyBorder="1" applyAlignment="1">
      <alignment horizontal="center"/>
    </xf>
    <xf numFmtId="0" fontId="21" fillId="6" borderId="11" xfId="2" applyFont="1" applyFill="1" applyBorder="1" applyAlignment="1">
      <alignment horizontal="center"/>
    </xf>
    <xf numFmtId="3" fontId="21" fillId="6" borderId="11" xfId="2" applyNumberFormat="1" applyFont="1" applyFill="1" applyBorder="1" applyAlignment="1">
      <alignment horizontal="center"/>
    </xf>
    <xf numFmtId="0" fontId="21" fillId="6" borderId="3" xfId="2" applyNumberFormat="1" applyFont="1" applyFill="1" applyBorder="1" applyAlignment="1">
      <alignment horizontal="center"/>
    </xf>
    <xf numFmtId="3" fontId="21" fillId="7" borderId="11" xfId="2" applyNumberFormat="1" applyFont="1" applyFill="1" applyBorder="1" applyAlignment="1">
      <alignment horizontal="center"/>
    </xf>
    <xf numFmtId="3" fontId="21" fillId="7" borderId="8" xfId="2" applyNumberFormat="1" applyFont="1" applyFill="1" applyBorder="1" applyAlignment="1">
      <alignment horizontal="center"/>
    </xf>
    <xf numFmtId="0" fontId="21" fillId="5" borderId="7" xfId="2" applyFont="1" applyFill="1" applyBorder="1" applyAlignment="1">
      <alignment horizontal="center"/>
    </xf>
    <xf numFmtId="0" fontId="21" fillId="6" borderId="9" xfId="2" applyNumberFormat="1" applyFont="1" applyFill="1" applyBorder="1" applyAlignment="1">
      <alignment horizontal="center"/>
    </xf>
    <xf numFmtId="3" fontId="21" fillId="6" borderId="5" xfId="2" applyNumberFormat="1" applyFont="1" applyFill="1" applyBorder="1" applyAlignment="1">
      <alignment horizontal="center"/>
    </xf>
    <xf numFmtId="0" fontId="21" fillId="5" borderId="10" xfId="2" applyFont="1" applyFill="1" applyBorder="1" applyAlignment="1">
      <alignment horizontal="center"/>
    </xf>
    <xf numFmtId="0" fontId="21" fillId="5" borderId="12" xfId="2" applyFont="1" applyFill="1" applyBorder="1" applyAlignment="1">
      <alignment horizontal="center"/>
    </xf>
    <xf numFmtId="0" fontId="21" fillId="5" borderId="13" xfId="2" applyNumberFormat="1" applyFont="1" applyFill="1" applyBorder="1" applyAlignment="1">
      <alignment horizontal="center"/>
    </xf>
    <xf numFmtId="0" fontId="21" fillId="5" borderId="13" xfId="2" applyFont="1" applyFill="1" applyBorder="1" applyAlignment="1"/>
    <xf numFmtId="0" fontId="21" fillId="5" borderId="14" xfId="2" applyFont="1" applyFill="1" applyBorder="1" applyAlignment="1"/>
    <xf numFmtId="0" fontId="21" fillId="6" borderId="12" xfId="2" applyFont="1" applyFill="1" applyBorder="1" applyAlignment="1">
      <alignment horizontal="center"/>
    </xf>
    <xf numFmtId="3" fontId="21" fillId="6" borderId="14" xfId="2" applyNumberFormat="1" applyFont="1" applyFill="1" applyBorder="1" applyAlignment="1"/>
    <xf numFmtId="3" fontId="21" fillId="7" borderId="12" xfId="2" applyNumberFormat="1" applyFont="1" applyFill="1" applyBorder="1" applyAlignment="1">
      <alignment horizontal="center"/>
    </xf>
    <xf numFmtId="3" fontId="21" fillId="7" borderId="13" xfId="2" applyNumberFormat="1" applyFont="1" applyFill="1" applyBorder="1" applyAlignment="1">
      <alignment horizontal="center"/>
    </xf>
    <xf numFmtId="3" fontId="21" fillId="7" borderId="14" xfId="2" applyNumberFormat="1" applyFont="1" applyFill="1" applyBorder="1" applyAlignment="1"/>
    <xf numFmtId="3" fontId="21" fillId="6" borderId="12" xfId="2" applyNumberFormat="1" applyFont="1" applyFill="1" applyBorder="1" applyAlignment="1">
      <alignment horizontal="center"/>
    </xf>
    <xf numFmtId="3" fontId="21" fillId="6" borderId="13" xfId="2" applyNumberFormat="1" applyFont="1" applyFill="1" applyBorder="1" applyAlignment="1">
      <alignment horizontal="center"/>
    </xf>
    <xf numFmtId="3" fontId="21" fillId="6" borderId="14" xfId="2" applyNumberFormat="1" applyFont="1" applyFill="1" applyBorder="1" applyAlignment="1">
      <alignment horizontal="right"/>
    </xf>
    <xf numFmtId="3" fontId="21" fillId="7" borderId="14" xfId="2" applyNumberFormat="1" applyFont="1" applyFill="1" applyBorder="1" applyAlignment="1">
      <alignment horizontal="right"/>
    </xf>
    <xf numFmtId="3" fontId="21" fillId="7" borderId="21" xfId="2" applyNumberFormat="1" applyFont="1" applyFill="1" applyBorder="1" applyAlignment="1"/>
    <xf numFmtId="0" fontId="21" fillId="6" borderId="13" xfId="2" applyFont="1" applyFill="1" applyBorder="1" applyAlignment="1">
      <alignment horizontal="center"/>
    </xf>
    <xf numFmtId="0" fontId="21" fillId="6" borderId="14" xfId="2" applyFont="1" applyFill="1" applyBorder="1" applyAlignment="1">
      <alignment horizontal="center"/>
    </xf>
    <xf numFmtId="0" fontId="21" fillId="5" borderId="4" xfId="2" applyFont="1" applyFill="1" applyBorder="1" applyAlignment="1">
      <alignment horizontal="center"/>
    </xf>
    <xf numFmtId="3" fontId="21" fillId="7" borderId="5" xfId="2" applyNumberFormat="1" applyFont="1" applyFill="1" applyBorder="1" applyAlignment="1">
      <alignment horizontal="center"/>
    </xf>
    <xf numFmtId="3" fontId="21" fillId="6" borderId="14" xfId="2" applyNumberFormat="1" applyFont="1" applyFill="1" applyBorder="1" applyAlignment="1">
      <alignment horizontal="center"/>
    </xf>
    <xf numFmtId="0" fontId="21" fillId="5" borderId="3" xfId="2" applyFont="1" applyFill="1" applyBorder="1" applyAlignment="1" applyProtection="1">
      <alignment horizontal="center"/>
    </xf>
    <xf numFmtId="0" fontId="21" fillId="5" borderId="4" xfId="2" applyNumberFormat="1" applyFont="1" applyFill="1" applyBorder="1" applyAlignment="1" applyProtection="1">
      <alignment horizontal="center"/>
    </xf>
    <xf numFmtId="0" fontId="21" fillId="5" borderId="4" xfId="2" applyFont="1" applyFill="1" applyBorder="1" applyAlignment="1" applyProtection="1"/>
    <xf numFmtId="0" fontId="21" fillId="5" borderId="5" xfId="2" applyFont="1" applyFill="1" applyBorder="1" applyAlignment="1" applyProtection="1"/>
    <xf numFmtId="0" fontId="21" fillId="6" borderId="3" xfId="2" applyFont="1" applyFill="1" applyBorder="1" applyAlignment="1" applyProtection="1">
      <alignment horizontal="center"/>
    </xf>
    <xf numFmtId="0" fontId="21" fillId="6" borderId="4" xfId="2" applyNumberFormat="1" applyFont="1" applyFill="1" applyBorder="1" applyAlignment="1" applyProtection="1">
      <alignment horizontal="center"/>
    </xf>
    <xf numFmtId="3" fontId="21" fillId="6" borderId="5" xfId="2" applyNumberFormat="1" applyFont="1" applyFill="1" applyBorder="1" applyAlignment="1" applyProtection="1"/>
    <xf numFmtId="3" fontId="21" fillId="7" borderId="3" xfId="2" applyNumberFormat="1" applyFont="1" applyFill="1" applyBorder="1" applyAlignment="1" applyProtection="1">
      <alignment horizontal="center"/>
    </xf>
    <xf numFmtId="3" fontId="21" fillId="7" borderId="4" xfId="2" applyNumberFormat="1" applyFont="1" applyFill="1" applyBorder="1" applyAlignment="1" applyProtection="1">
      <alignment horizontal="center"/>
    </xf>
    <xf numFmtId="3" fontId="21" fillId="7" borderId="5" xfId="2" applyNumberFormat="1" applyFont="1" applyFill="1" applyBorder="1" applyAlignment="1" applyProtection="1"/>
    <xf numFmtId="3" fontId="21" fillId="6" borderId="3" xfId="2" applyNumberFormat="1" applyFont="1" applyFill="1" applyBorder="1" applyAlignment="1" applyProtection="1">
      <alignment horizontal="center"/>
    </xf>
    <xf numFmtId="3" fontId="21" fillId="6" borderId="4" xfId="2" applyNumberFormat="1" applyFont="1" applyFill="1" applyBorder="1" applyAlignment="1" applyProtection="1">
      <alignment horizontal="center"/>
    </xf>
    <xf numFmtId="3" fontId="21" fillId="7" borderId="18" xfId="2" applyNumberFormat="1" applyFont="1" applyFill="1" applyBorder="1" applyAlignment="1" applyProtection="1"/>
    <xf numFmtId="0" fontId="21" fillId="6" borderId="4" xfId="2" applyFont="1" applyFill="1" applyBorder="1" applyAlignment="1" applyProtection="1">
      <alignment horizontal="center"/>
    </xf>
    <xf numFmtId="0" fontId="21" fillId="6" borderId="5" xfId="2" applyFont="1" applyFill="1" applyBorder="1" applyAlignment="1" applyProtection="1">
      <alignment horizontal="center"/>
    </xf>
    <xf numFmtId="0" fontId="21" fillId="5" borderId="6" xfId="2" applyFont="1" applyFill="1" applyBorder="1" applyAlignment="1" applyProtection="1">
      <alignment horizontal="center"/>
    </xf>
    <xf numFmtId="0" fontId="21" fillId="5" borderId="7" xfId="2" applyNumberFormat="1" applyFont="1" applyFill="1" applyBorder="1" applyAlignment="1" applyProtection="1">
      <alignment horizontal="center"/>
    </xf>
    <xf numFmtId="0" fontId="21" fillId="5" borderId="7" xfId="2" applyFont="1" applyFill="1" applyBorder="1" applyAlignment="1" applyProtection="1"/>
    <xf numFmtId="0" fontId="21" fillId="5" borderId="8" xfId="2" applyFont="1" applyFill="1" applyBorder="1" applyAlignment="1" applyProtection="1"/>
    <xf numFmtId="0" fontId="21" fillId="6" borderId="6" xfId="2" applyFont="1" applyFill="1" applyBorder="1" applyAlignment="1" applyProtection="1">
      <alignment horizontal="center"/>
    </xf>
    <xf numFmtId="0" fontId="21" fillId="6" borderId="7" xfId="2" applyNumberFormat="1" applyFont="1" applyFill="1" applyBorder="1" applyAlignment="1" applyProtection="1">
      <alignment horizontal="center"/>
    </xf>
    <xf numFmtId="3" fontId="21" fillId="6" borderId="8" xfId="2" applyNumberFormat="1" applyFont="1" applyFill="1" applyBorder="1" applyAlignment="1" applyProtection="1"/>
    <xf numFmtId="3" fontId="21" fillId="7" borderId="6" xfId="2" applyNumberFormat="1" applyFont="1" applyFill="1" applyBorder="1" applyAlignment="1" applyProtection="1">
      <alignment horizontal="center"/>
    </xf>
    <xf numFmtId="3" fontId="21" fillId="7" borderId="7" xfId="2" applyNumberFormat="1" applyFont="1" applyFill="1" applyBorder="1" applyAlignment="1" applyProtection="1">
      <alignment horizontal="center"/>
    </xf>
    <xf numFmtId="3" fontId="21" fillId="7" borderId="8" xfId="2" applyNumberFormat="1" applyFont="1" applyFill="1" applyBorder="1" applyAlignment="1" applyProtection="1"/>
    <xf numFmtId="3" fontId="21" fillId="6" borderId="6" xfId="2" applyNumberFormat="1" applyFont="1" applyFill="1" applyBorder="1" applyAlignment="1" applyProtection="1">
      <alignment horizontal="center"/>
    </xf>
    <xf numFmtId="3" fontId="21" fillId="6" borderId="7" xfId="2" applyNumberFormat="1" applyFont="1" applyFill="1" applyBorder="1" applyAlignment="1" applyProtection="1">
      <alignment horizontal="center"/>
    </xf>
    <xf numFmtId="3" fontId="21" fillId="6" borderId="8" xfId="2" applyNumberFormat="1" applyFont="1" applyFill="1" applyBorder="1" applyAlignment="1" applyProtection="1">
      <alignment horizontal="center"/>
    </xf>
    <xf numFmtId="3" fontId="21" fillId="7" borderId="19" xfId="2" applyNumberFormat="1" applyFont="1" applyFill="1" applyBorder="1" applyAlignment="1" applyProtection="1"/>
    <xf numFmtId="0" fontId="21" fillId="6" borderId="7" xfId="2" applyFont="1" applyFill="1" applyBorder="1" applyAlignment="1" applyProtection="1">
      <alignment horizontal="center"/>
    </xf>
    <xf numFmtId="0" fontId="21" fillId="6" borderId="8" xfId="2" applyFont="1" applyFill="1" applyBorder="1" applyAlignment="1" applyProtection="1">
      <alignment horizontal="center"/>
    </xf>
    <xf numFmtId="0" fontId="21" fillId="5" borderId="9" xfId="2" applyFont="1" applyFill="1" applyBorder="1" applyAlignment="1" applyProtection="1">
      <alignment horizontal="center"/>
    </xf>
    <xf numFmtId="0" fontId="21" fillId="5" borderId="10" xfId="2" applyNumberFormat="1" applyFont="1" applyFill="1" applyBorder="1" applyAlignment="1" applyProtection="1">
      <alignment horizontal="center"/>
    </xf>
    <xf numFmtId="0" fontId="21" fillId="5" borderId="10" xfId="2" applyFont="1" applyFill="1" applyBorder="1" applyAlignment="1" applyProtection="1"/>
    <xf numFmtId="0" fontId="21" fillId="5" borderId="11" xfId="2" applyFont="1" applyFill="1" applyBorder="1" applyAlignment="1" applyProtection="1"/>
    <xf numFmtId="0" fontId="21" fillId="6" borderId="9" xfId="2" applyFont="1" applyFill="1" applyBorder="1" applyAlignment="1" applyProtection="1">
      <alignment horizontal="center"/>
    </xf>
    <xf numFmtId="0" fontId="21" fillId="6" borderId="10" xfId="2" applyNumberFormat="1" applyFont="1" applyFill="1" applyBorder="1" applyAlignment="1" applyProtection="1">
      <alignment horizontal="center"/>
    </xf>
    <xf numFmtId="3" fontId="21" fillId="6" borderId="11" xfId="2" applyNumberFormat="1" applyFont="1" applyFill="1" applyBorder="1" applyAlignment="1" applyProtection="1"/>
    <xf numFmtId="3" fontId="21" fillId="7" borderId="9" xfId="2" applyNumberFormat="1" applyFont="1" applyFill="1" applyBorder="1" applyAlignment="1" applyProtection="1">
      <alignment horizontal="center"/>
    </xf>
    <xf numFmtId="3" fontId="21" fillId="7" borderId="10" xfId="2" applyNumberFormat="1" applyFont="1" applyFill="1" applyBorder="1" applyAlignment="1" applyProtection="1">
      <alignment horizontal="center"/>
    </xf>
    <xf numFmtId="3" fontId="21" fillId="7" borderId="11" xfId="2" applyNumberFormat="1" applyFont="1" applyFill="1" applyBorder="1" applyAlignment="1" applyProtection="1"/>
    <xf numFmtId="3" fontId="21" fillId="6" borderId="9" xfId="2" applyNumberFormat="1" applyFont="1" applyFill="1" applyBorder="1" applyAlignment="1" applyProtection="1">
      <alignment horizontal="center"/>
    </xf>
    <xf numFmtId="3" fontId="21" fillId="6" borderId="10" xfId="2" applyNumberFormat="1" applyFont="1" applyFill="1" applyBorder="1" applyAlignment="1" applyProtection="1">
      <alignment horizontal="center"/>
    </xf>
    <xf numFmtId="3" fontId="21" fillId="6" borderId="11" xfId="2" applyNumberFormat="1" applyFont="1" applyFill="1" applyBorder="1" applyAlignment="1" applyProtection="1">
      <alignment horizontal="center"/>
    </xf>
    <xf numFmtId="3" fontId="21" fillId="7" borderId="11" xfId="2" applyNumberFormat="1" applyFont="1" applyFill="1" applyBorder="1" applyAlignment="1" applyProtection="1">
      <alignment horizontal="center"/>
    </xf>
    <xf numFmtId="3" fontId="21" fillId="7" borderId="20" xfId="2" applyNumberFormat="1" applyFont="1" applyFill="1" applyBorder="1" applyAlignment="1" applyProtection="1"/>
    <xf numFmtId="0" fontId="21" fillId="6" borderId="10" xfId="2" applyFont="1" applyFill="1" applyBorder="1" applyAlignment="1" applyProtection="1">
      <alignment horizontal="center"/>
    </xf>
    <xf numFmtId="0" fontId="21" fillId="6" borderId="11" xfId="2" applyFont="1" applyFill="1" applyBorder="1" applyAlignment="1" applyProtection="1">
      <alignment horizontal="center"/>
    </xf>
    <xf numFmtId="0" fontId="21" fillId="6" borderId="3" xfId="2" applyNumberFormat="1" applyFont="1" applyFill="1" applyBorder="1" applyAlignment="1" applyProtection="1">
      <alignment horizontal="center"/>
    </xf>
    <xf numFmtId="3" fontId="21" fillId="6" borderId="5" xfId="2" applyNumberFormat="1" applyFont="1" applyFill="1" applyBorder="1" applyAlignment="1" applyProtection="1">
      <alignment horizontal="center"/>
    </xf>
    <xf numFmtId="0" fontId="21" fillId="6" borderId="6" xfId="2" applyNumberFormat="1" applyFont="1" applyFill="1" applyBorder="1" applyAlignment="1" applyProtection="1">
      <alignment horizontal="center"/>
    </xf>
    <xf numFmtId="3" fontId="21" fillId="7" borderId="8" xfId="2" applyNumberFormat="1" applyFont="1" applyFill="1" applyBorder="1" applyAlignment="1" applyProtection="1">
      <alignment horizontal="center"/>
    </xf>
    <xf numFmtId="3" fontId="21" fillId="7" borderId="5" xfId="2" applyNumberFormat="1" applyFont="1" applyFill="1" applyBorder="1" applyAlignment="1" applyProtection="1">
      <alignment horizontal="center"/>
    </xf>
    <xf numFmtId="0" fontId="21" fillId="5" borderId="7" xfId="2" applyFont="1" applyFill="1" applyBorder="1" applyAlignment="1" applyProtection="1">
      <alignment horizontal="center"/>
    </xf>
    <xf numFmtId="0" fontId="21" fillId="5" borderId="12" xfId="2" applyFont="1" applyFill="1" applyBorder="1" applyAlignment="1" applyProtection="1">
      <alignment horizontal="center"/>
    </xf>
    <xf numFmtId="0" fontId="21" fillId="5" borderId="13" xfId="2" applyNumberFormat="1" applyFont="1" applyFill="1" applyBorder="1" applyAlignment="1" applyProtection="1">
      <alignment horizontal="center"/>
    </xf>
    <xf numFmtId="0" fontId="21" fillId="5" borderId="13" xfId="2" applyFont="1" applyFill="1" applyBorder="1" applyAlignment="1" applyProtection="1"/>
    <xf numFmtId="0" fontId="21" fillId="5" borderId="14" xfId="2" applyFont="1" applyFill="1" applyBorder="1" applyAlignment="1" applyProtection="1"/>
    <xf numFmtId="0" fontId="21" fillId="6" borderId="12" xfId="2" applyFont="1" applyFill="1" applyBorder="1" applyAlignment="1" applyProtection="1">
      <alignment horizontal="center"/>
    </xf>
    <xf numFmtId="0" fontId="21" fillId="6" borderId="13" xfId="2" applyNumberFormat="1" applyFont="1" applyFill="1" applyBorder="1" applyAlignment="1" applyProtection="1">
      <alignment horizontal="center"/>
    </xf>
    <xf numFmtId="3" fontId="21" fillId="6" borderId="14" xfId="2" applyNumberFormat="1" applyFont="1" applyFill="1" applyBorder="1" applyAlignment="1" applyProtection="1"/>
    <xf numFmtId="3" fontId="21" fillId="7" borderId="12" xfId="2" applyNumberFormat="1" applyFont="1" applyFill="1" applyBorder="1" applyAlignment="1" applyProtection="1">
      <alignment horizontal="center"/>
    </xf>
    <xf numFmtId="3" fontId="21" fillId="7" borderId="13" xfId="2" applyNumberFormat="1" applyFont="1" applyFill="1" applyBorder="1" applyAlignment="1" applyProtection="1">
      <alignment horizontal="center"/>
    </xf>
    <xf numFmtId="3" fontId="21" fillId="7" borderId="14" xfId="2" applyNumberFormat="1" applyFont="1" applyFill="1" applyBorder="1" applyAlignment="1" applyProtection="1"/>
    <xf numFmtId="3" fontId="21" fillId="6" borderId="12" xfId="2" applyNumberFormat="1" applyFont="1" applyFill="1" applyBorder="1" applyAlignment="1" applyProtection="1">
      <alignment horizontal="center"/>
    </xf>
    <xf numFmtId="3" fontId="21" fillId="6" borderId="13" xfId="2" applyNumberFormat="1" applyFont="1" applyFill="1" applyBorder="1" applyAlignment="1" applyProtection="1">
      <alignment horizontal="center"/>
    </xf>
    <xf numFmtId="3" fontId="21" fillId="6" borderId="14" xfId="2" applyNumberFormat="1" applyFont="1" applyFill="1" applyBorder="1" applyAlignment="1" applyProtection="1">
      <alignment horizontal="center"/>
    </xf>
    <xf numFmtId="3" fontId="21" fillId="7" borderId="14" xfId="2" applyNumberFormat="1" applyFont="1" applyFill="1" applyBorder="1" applyAlignment="1" applyProtection="1">
      <alignment horizontal="center"/>
    </xf>
    <xf numFmtId="3" fontId="21" fillId="7" borderId="21" xfId="2" applyNumberFormat="1" applyFont="1" applyFill="1" applyBorder="1" applyAlignment="1" applyProtection="1"/>
    <xf numFmtId="0" fontId="21" fillId="6" borderId="13" xfId="2" applyFont="1" applyFill="1" applyBorder="1" applyAlignment="1" applyProtection="1">
      <alignment horizontal="center"/>
    </xf>
    <xf numFmtId="0" fontId="21" fillId="6" borderId="14" xfId="2" applyFont="1" applyFill="1" applyBorder="1" applyAlignment="1" applyProtection="1">
      <alignment horizontal="center"/>
    </xf>
    <xf numFmtId="0" fontId="21" fillId="5" borderId="4" xfId="2" applyFont="1" applyFill="1" applyBorder="1" applyAlignment="1" applyProtection="1">
      <alignment horizontal="center"/>
    </xf>
    <xf numFmtId="0" fontId="21" fillId="6" borderId="9" xfId="2" applyNumberFormat="1" applyFont="1" applyFill="1" applyBorder="1" applyAlignment="1" applyProtection="1">
      <alignment horizontal="center"/>
    </xf>
    <xf numFmtId="0" fontId="21" fillId="5" borderId="10" xfId="2" applyFont="1" applyFill="1" applyBorder="1" applyAlignment="1" applyProtection="1">
      <alignment horizontal="center"/>
    </xf>
    <xf numFmtId="0" fontId="20" fillId="5" borderId="12" xfId="2" applyFont="1" applyFill="1" applyBorder="1" applyAlignment="1" applyProtection="1">
      <alignment horizontal="center"/>
    </xf>
    <xf numFmtId="0" fontId="20" fillId="5" borderId="13" xfId="2" applyNumberFormat="1" applyFont="1" applyFill="1" applyBorder="1" applyAlignment="1" applyProtection="1">
      <alignment horizontal="center"/>
    </xf>
    <xf numFmtId="0" fontId="20" fillId="5" borderId="13" xfId="2" applyFont="1" applyFill="1" applyBorder="1" applyAlignment="1" applyProtection="1"/>
    <xf numFmtId="0" fontId="20" fillId="5" borderId="14" xfId="2" applyFont="1" applyFill="1" applyBorder="1" applyAlignment="1" applyProtection="1"/>
    <xf numFmtId="0" fontId="20" fillId="6" borderId="12" xfId="2" applyFont="1" applyFill="1" applyBorder="1" applyAlignment="1" applyProtection="1">
      <alignment horizontal="center"/>
    </xf>
    <xf numFmtId="0" fontId="20" fillId="6" borderId="13" xfId="2" applyNumberFormat="1" applyFont="1" applyFill="1" applyBorder="1" applyAlignment="1" applyProtection="1">
      <alignment horizontal="center"/>
    </xf>
    <xf numFmtId="3" fontId="20" fillId="6" borderId="14" xfId="2" applyNumberFormat="1" applyFont="1" applyFill="1" applyBorder="1" applyAlignment="1" applyProtection="1"/>
    <xf numFmtId="3" fontId="20" fillId="7" borderId="12" xfId="2" applyNumberFormat="1" applyFont="1" applyFill="1" applyBorder="1" applyAlignment="1" applyProtection="1">
      <alignment horizontal="center"/>
    </xf>
    <xf numFmtId="3" fontId="20" fillId="7" borderId="13" xfId="2" applyNumberFormat="1" applyFont="1" applyFill="1" applyBorder="1" applyAlignment="1" applyProtection="1">
      <alignment horizontal="center"/>
    </xf>
    <xf numFmtId="3" fontId="20" fillId="7" borderId="14" xfId="2" applyNumberFormat="1" applyFont="1" applyFill="1" applyBorder="1" applyAlignment="1" applyProtection="1"/>
    <xf numFmtId="3" fontId="20" fillId="6" borderId="12" xfId="2" applyNumberFormat="1" applyFont="1" applyFill="1" applyBorder="1" applyAlignment="1" applyProtection="1">
      <alignment horizontal="center"/>
    </xf>
    <xf numFmtId="3" fontId="20" fillId="6" borderId="13" xfId="2" applyNumberFormat="1" applyFont="1" applyFill="1" applyBorder="1" applyAlignment="1" applyProtection="1">
      <alignment horizontal="center"/>
    </xf>
    <xf numFmtId="3" fontId="20" fillId="7" borderId="21" xfId="2" applyNumberFormat="1" applyFont="1" applyFill="1" applyBorder="1" applyAlignment="1" applyProtection="1"/>
    <xf numFmtId="0" fontId="20" fillId="6" borderId="13" xfId="2" applyFont="1" applyFill="1" applyBorder="1" applyAlignment="1" applyProtection="1">
      <alignment horizontal="center"/>
    </xf>
    <xf numFmtId="0" fontId="20" fillId="6" borderId="14" xfId="2" applyFont="1" applyFill="1" applyBorder="1" applyAlignment="1" applyProtection="1">
      <alignment horizontal="center"/>
    </xf>
    <xf numFmtId="0" fontId="15" fillId="4" borderId="27" xfId="3" applyFont="1" applyFill="1" applyBorder="1" applyAlignment="1" applyProtection="1">
      <alignment vertical="center" wrapText="1"/>
    </xf>
    <xf numFmtId="0" fontId="15" fillId="4" borderId="28" xfId="3" applyFont="1" applyFill="1" applyBorder="1" applyAlignment="1" applyProtection="1">
      <alignment vertical="center" wrapText="1"/>
    </xf>
    <xf numFmtId="3" fontId="3" fillId="7" borderId="29" xfId="2" applyNumberFormat="1" applyFont="1" applyFill="1" applyBorder="1" applyAlignment="1" applyProtection="1"/>
    <xf numFmtId="49" fontId="3" fillId="7" borderId="18" xfId="2" applyNumberFormat="1" applyFont="1" applyFill="1" applyBorder="1" applyAlignment="1" applyProtection="1">
      <alignment horizontal="right"/>
    </xf>
    <xf numFmtId="0" fontId="15" fillId="5" borderId="6" xfId="2" applyFont="1" applyFill="1" applyBorder="1" applyAlignment="1" applyProtection="1">
      <alignment horizontal="center"/>
    </xf>
    <xf numFmtId="0" fontId="15" fillId="5" borderId="7" xfId="2" applyNumberFormat="1" applyFont="1" applyFill="1" applyBorder="1" applyAlignment="1" applyProtection="1">
      <alignment horizontal="center"/>
    </xf>
    <xf numFmtId="0" fontId="15" fillId="5" borderId="7" xfId="2" applyFont="1" applyFill="1" applyBorder="1" applyAlignment="1" applyProtection="1"/>
    <xf numFmtId="0" fontId="15" fillId="5" borderId="8" xfId="2" applyFont="1" applyFill="1" applyBorder="1" applyAlignment="1" applyProtection="1"/>
    <xf numFmtId="0" fontId="15" fillId="6" borderId="6" xfId="2" applyNumberFormat="1" applyFont="1" applyFill="1" applyBorder="1" applyAlignment="1" applyProtection="1">
      <alignment horizontal="center"/>
    </xf>
    <xf numFmtId="0" fontId="15" fillId="6" borderId="7" xfId="2" applyFont="1" applyFill="1" applyBorder="1" applyAlignment="1" applyProtection="1">
      <alignment horizontal="center"/>
    </xf>
    <xf numFmtId="3" fontId="15" fillId="6" borderId="8" xfId="2" applyNumberFormat="1" applyFont="1" applyFill="1" applyBorder="1" applyAlignment="1" applyProtection="1"/>
    <xf numFmtId="3" fontId="15" fillId="7" borderId="6" xfId="2" applyNumberFormat="1" applyFont="1" applyFill="1" applyBorder="1" applyAlignment="1" applyProtection="1">
      <alignment horizontal="center"/>
    </xf>
    <xf numFmtId="3" fontId="15" fillId="7" borderId="7" xfId="2" applyNumberFormat="1" applyFont="1" applyFill="1" applyBorder="1" applyAlignment="1" applyProtection="1">
      <alignment horizontal="center"/>
    </xf>
    <xf numFmtId="3" fontId="15" fillId="7" borderId="8" xfId="2" applyNumberFormat="1" applyFont="1" applyFill="1" applyBorder="1" applyAlignment="1" applyProtection="1"/>
    <xf numFmtId="3" fontId="15" fillId="6" borderId="6" xfId="2" applyNumberFormat="1" applyFont="1" applyFill="1" applyBorder="1" applyAlignment="1" applyProtection="1">
      <alignment horizontal="center"/>
    </xf>
    <xf numFmtId="3" fontId="15" fillId="6" borderId="7" xfId="2" applyNumberFormat="1" applyFont="1" applyFill="1" applyBorder="1" applyAlignment="1" applyProtection="1">
      <alignment horizontal="center"/>
    </xf>
    <xf numFmtId="3" fontId="15" fillId="7" borderId="30" xfId="2" applyNumberFormat="1" applyFont="1" applyFill="1" applyBorder="1" applyAlignment="1" applyProtection="1"/>
    <xf numFmtId="49" fontId="15" fillId="7" borderId="19" xfId="2" applyNumberFormat="1" applyFont="1" applyFill="1" applyBorder="1" applyAlignment="1" applyProtection="1">
      <alignment horizontal="right"/>
    </xf>
    <xf numFmtId="0" fontId="15" fillId="6" borderId="6" xfId="2" applyFont="1" applyFill="1" applyBorder="1" applyAlignment="1" applyProtection="1">
      <alignment horizontal="center"/>
    </xf>
    <xf numFmtId="0" fontId="15" fillId="6" borderId="8" xfId="2" applyFont="1" applyFill="1" applyBorder="1" applyAlignment="1" applyProtection="1">
      <alignment horizontal="center"/>
    </xf>
    <xf numFmtId="0" fontId="15" fillId="6" borderId="7" xfId="2" applyNumberFormat="1" applyFont="1" applyFill="1" applyBorder="1" applyAlignment="1" applyProtection="1">
      <alignment horizontal="center"/>
    </xf>
    <xf numFmtId="3" fontId="15" fillId="6" borderId="8" xfId="2" applyNumberFormat="1" applyFont="1" applyFill="1" applyBorder="1" applyAlignment="1" applyProtection="1">
      <alignment horizontal="center"/>
    </xf>
    <xf numFmtId="3" fontId="15" fillId="7" borderId="8" xfId="2" applyNumberFormat="1" applyFont="1" applyFill="1" applyBorder="1" applyAlignment="1" applyProtection="1">
      <alignment horizontal="center"/>
    </xf>
    <xf numFmtId="3" fontId="3" fillId="7" borderId="31" xfId="2" applyNumberFormat="1" applyFont="1" applyFill="1" applyBorder="1" applyAlignment="1" applyProtection="1"/>
    <xf numFmtId="49" fontId="3" fillId="7" borderId="20" xfId="2" applyNumberFormat="1" applyFont="1" applyFill="1" applyBorder="1" applyAlignment="1" applyProtection="1">
      <alignment horizontal="right"/>
    </xf>
    <xf numFmtId="0" fontId="15" fillId="5" borderId="3" xfId="2" applyFont="1" applyFill="1" applyBorder="1" applyAlignment="1" applyProtection="1">
      <alignment horizontal="center"/>
    </xf>
    <xf numFmtId="0" fontId="15" fillId="5" borderId="4" xfId="2" applyNumberFormat="1" applyFont="1" applyFill="1" applyBorder="1" applyAlignment="1" applyProtection="1">
      <alignment horizontal="center"/>
    </xf>
    <xf numFmtId="0" fontId="15" fillId="5" borderId="4" xfId="2" applyFont="1" applyFill="1" applyBorder="1" applyAlignment="1" applyProtection="1"/>
    <xf numFmtId="0" fontId="15" fillId="5" borderId="5" xfId="2" applyFont="1" applyFill="1" applyBorder="1" applyAlignment="1" applyProtection="1"/>
    <xf numFmtId="0" fontId="15" fillId="6" borderId="3" xfId="2" applyFont="1" applyFill="1" applyBorder="1" applyAlignment="1" applyProtection="1">
      <alignment horizontal="center"/>
    </xf>
    <xf numFmtId="0" fontId="15" fillId="6" borderId="4" xfId="2" applyNumberFormat="1" applyFont="1" applyFill="1" applyBorder="1" applyAlignment="1" applyProtection="1">
      <alignment horizontal="center"/>
    </xf>
    <xf numFmtId="3" fontId="15" fillId="6" borderId="5" xfId="2" applyNumberFormat="1" applyFont="1" applyFill="1" applyBorder="1" applyAlignment="1" applyProtection="1"/>
    <xf numFmtId="3" fontId="15" fillId="7" borderId="3" xfId="2" applyNumberFormat="1" applyFont="1" applyFill="1" applyBorder="1" applyAlignment="1" applyProtection="1">
      <alignment horizontal="center"/>
    </xf>
    <xf numFmtId="3" fontId="15" fillId="7" borderId="4" xfId="2" applyNumberFormat="1" applyFont="1" applyFill="1" applyBorder="1" applyAlignment="1" applyProtection="1">
      <alignment horizontal="center"/>
    </xf>
    <xf numFmtId="3" fontId="15" fillId="7" borderId="5" xfId="2" applyNumberFormat="1" applyFont="1" applyFill="1" applyBorder="1" applyAlignment="1" applyProtection="1"/>
    <xf numFmtId="3" fontId="15" fillId="6" borderId="3" xfId="2" applyNumberFormat="1" applyFont="1" applyFill="1" applyBorder="1" applyAlignment="1" applyProtection="1">
      <alignment horizontal="center"/>
    </xf>
    <xf numFmtId="3" fontId="15" fillId="6" borderId="4" xfId="2" applyNumberFormat="1" applyFont="1" applyFill="1" applyBorder="1" applyAlignment="1" applyProtection="1">
      <alignment horizontal="center"/>
    </xf>
    <xf numFmtId="3" fontId="15" fillId="7" borderId="29" xfId="2" applyNumberFormat="1" applyFont="1" applyFill="1" applyBorder="1" applyAlignment="1" applyProtection="1"/>
    <xf numFmtId="49" fontId="15" fillId="7" borderId="18" xfId="2" applyNumberFormat="1" applyFont="1" applyFill="1" applyBorder="1" applyAlignment="1" applyProtection="1">
      <alignment horizontal="right"/>
    </xf>
    <xf numFmtId="0" fontId="15" fillId="6" borderId="4" xfId="2" applyFont="1" applyFill="1" applyBorder="1" applyAlignment="1" applyProtection="1">
      <alignment horizontal="center"/>
    </xf>
    <xf numFmtId="0" fontId="15" fillId="6" borderId="5" xfId="2" applyFont="1" applyFill="1" applyBorder="1" applyAlignment="1" applyProtection="1">
      <alignment horizontal="center"/>
    </xf>
    <xf numFmtId="3" fontId="3" fillId="7" borderId="30" xfId="2" applyNumberFormat="1" applyFont="1" applyFill="1" applyBorder="1" applyAlignment="1" applyProtection="1"/>
    <xf numFmtId="49" fontId="3" fillId="7" borderId="19" xfId="2" applyNumberFormat="1" applyFont="1" applyFill="1" applyBorder="1" applyAlignment="1" applyProtection="1">
      <alignment horizontal="right"/>
    </xf>
    <xf numFmtId="0" fontId="15" fillId="5" borderId="9" xfId="2" applyFont="1" applyFill="1" applyBorder="1" applyAlignment="1" applyProtection="1">
      <alignment horizontal="center"/>
    </xf>
    <xf numFmtId="0" fontId="15" fillId="5" borderId="10" xfId="2" applyNumberFormat="1" applyFont="1" applyFill="1" applyBorder="1" applyAlignment="1" applyProtection="1">
      <alignment horizontal="center"/>
    </xf>
    <xf numFmtId="0" fontId="15" fillId="5" borderId="10" xfId="2" applyFont="1" applyFill="1" applyBorder="1" applyAlignment="1" applyProtection="1"/>
    <xf numFmtId="0" fontId="15" fillId="5" borderId="11" xfId="2" applyFont="1" applyFill="1" applyBorder="1" applyAlignment="1" applyProtection="1"/>
    <xf numFmtId="0" fontId="15" fillId="6" borderId="9" xfId="2" applyFont="1" applyFill="1" applyBorder="1" applyAlignment="1" applyProtection="1">
      <alignment horizontal="center"/>
    </xf>
    <xf numFmtId="0" fontId="15" fillId="6" borderId="10" xfId="2" applyNumberFormat="1" applyFont="1" applyFill="1" applyBorder="1" applyAlignment="1" applyProtection="1">
      <alignment horizontal="center"/>
    </xf>
    <xf numFmtId="3" fontId="15" fillId="6" borderId="11" xfId="2" applyNumberFormat="1" applyFont="1" applyFill="1" applyBorder="1" applyAlignment="1" applyProtection="1"/>
    <xf numFmtId="3" fontId="15" fillId="7" borderId="9" xfId="2" applyNumberFormat="1" applyFont="1" applyFill="1" applyBorder="1" applyAlignment="1" applyProtection="1">
      <alignment horizontal="center"/>
    </xf>
    <xf numFmtId="3" fontId="15" fillId="7" borderId="10" xfId="2" applyNumberFormat="1" applyFont="1" applyFill="1" applyBorder="1" applyAlignment="1" applyProtection="1">
      <alignment horizontal="center"/>
    </xf>
    <xf numFmtId="3" fontId="15" fillId="7" borderId="11" xfId="2" applyNumberFormat="1" applyFont="1" applyFill="1" applyBorder="1" applyAlignment="1" applyProtection="1"/>
    <xf numFmtId="3" fontId="15" fillId="6" borderId="9" xfId="2" applyNumberFormat="1" applyFont="1" applyFill="1" applyBorder="1" applyAlignment="1" applyProtection="1">
      <alignment horizontal="center"/>
    </xf>
    <xf numFmtId="3" fontId="15" fillId="6" borderId="10" xfId="2" applyNumberFormat="1" applyFont="1" applyFill="1" applyBorder="1" applyAlignment="1" applyProtection="1">
      <alignment horizontal="center"/>
    </xf>
    <xf numFmtId="3" fontId="15" fillId="7" borderId="31" xfId="2" applyNumberFormat="1" applyFont="1" applyFill="1" applyBorder="1" applyAlignment="1" applyProtection="1"/>
    <xf numFmtId="49" fontId="15" fillId="7" borderId="20" xfId="2" applyNumberFormat="1" applyFont="1" applyFill="1" applyBorder="1" applyAlignment="1" applyProtection="1">
      <alignment horizontal="right"/>
    </xf>
    <xf numFmtId="0" fontId="15" fillId="6" borderId="10" xfId="2" applyFont="1" applyFill="1" applyBorder="1" applyAlignment="1" applyProtection="1">
      <alignment horizontal="center"/>
    </xf>
    <xf numFmtId="0" fontId="15" fillId="6" borderId="11" xfId="2" applyFont="1" applyFill="1" applyBorder="1" applyAlignment="1" applyProtection="1">
      <alignment horizontal="center"/>
    </xf>
    <xf numFmtId="3" fontId="15" fillId="6" borderId="5" xfId="2" applyNumberFormat="1" applyFont="1" applyFill="1" applyBorder="1" applyAlignment="1" applyProtection="1">
      <alignment horizontal="center"/>
    </xf>
    <xf numFmtId="3" fontId="15" fillId="7" borderId="5" xfId="2" applyNumberFormat="1" applyFont="1" applyFill="1" applyBorder="1" applyAlignment="1" applyProtection="1">
      <alignment horizontal="center"/>
    </xf>
    <xf numFmtId="0" fontId="15" fillId="6" borderId="9" xfId="2" applyNumberFormat="1" applyFont="1" applyFill="1" applyBorder="1" applyAlignment="1" applyProtection="1">
      <alignment horizontal="center"/>
    </xf>
    <xf numFmtId="0" fontId="15" fillId="5" borderId="10" xfId="2" applyFont="1" applyFill="1" applyBorder="1" applyAlignment="1" applyProtection="1">
      <alignment horizontal="center"/>
    </xf>
    <xf numFmtId="0" fontId="15" fillId="5" borderId="7" xfId="2" applyFont="1" applyFill="1" applyBorder="1" applyAlignment="1" applyProtection="1">
      <alignment horizontal="center"/>
    </xf>
    <xf numFmtId="0" fontId="15" fillId="5" borderId="12" xfId="2" applyFont="1" applyFill="1" applyBorder="1" applyAlignment="1" applyProtection="1">
      <alignment horizontal="center"/>
    </xf>
    <xf numFmtId="0" fontId="15" fillId="5" borderId="13" xfId="2" applyNumberFormat="1" applyFont="1" applyFill="1" applyBorder="1" applyAlignment="1" applyProtection="1">
      <alignment horizontal="center"/>
    </xf>
    <xf numFmtId="0" fontId="15" fillId="5" borderId="13" xfId="2" applyFont="1" applyFill="1" applyBorder="1" applyAlignment="1" applyProtection="1"/>
    <xf numFmtId="0" fontId="15" fillId="5" borderId="14" xfId="2" applyFont="1" applyFill="1" applyBorder="1" applyAlignment="1" applyProtection="1"/>
    <xf numFmtId="0" fontId="15" fillId="6" borderId="12" xfId="2" applyFont="1" applyFill="1" applyBorder="1" applyAlignment="1" applyProtection="1">
      <alignment horizontal="center"/>
    </xf>
    <xf numFmtId="0" fontId="15" fillId="6" borderId="13" xfId="2" applyNumberFormat="1" applyFont="1" applyFill="1" applyBorder="1" applyAlignment="1" applyProtection="1">
      <alignment horizontal="center"/>
    </xf>
    <xf numFmtId="3" fontId="15" fillId="6" borderId="14" xfId="2" applyNumberFormat="1" applyFont="1" applyFill="1" applyBorder="1" applyAlignment="1" applyProtection="1"/>
    <xf numFmtId="3" fontId="15" fillId="7" borderId="12" xfId="2" applyNumberFormat="1" applyFont="1" applyFill="1" applyBorder="1" applyAlignment="1" applyProtection="1">
      <alignment horizontal="center"/>
    </xf>
    <xf numFmtId="3" fontId="15" fillId="7" borderId="13" xfId="2" applyNumberFormat="1" applyFont="1" applyFill="1" applyBorder="1" applyAlignment="1" applyProtection="1">
      <alignment horizontal="center"/>
    </xf>
    <xf numFmtId="3" fontId="15" fillId="7" borderId="14" xfId="2" applyNumberFormat="1" applyFont="1" applyFill="1" applyBorder="1" applyAlignment="1" applyProtection="1"/>
    <xf numFmtId="3" fontId="15" fillId="6" borderId="12" xfId="2" applyNumberFormat="1" applyFont="1" applyFill="1" applyBorder="1" applyAlignment="1" applyProtection="1">
      <alignment horizontal="center"/>
    </xf>
    <xf numFmtId="3" fontId="15" fillId="6" borderId="13" xfId="2" applyNumberFormat="1" applyFont="1" applyFill="1" applyBorder="1" applyAlignment="1" applyProtection="1">
      <alignment horizontal="center"/>
    </xf>
    <xf numFmtId="3" fontId="15" fillId="7" borderId="14" xfId="2" applyNumberFormat="1" applyFont="1" applyFill="1" applyBorder="1" applyAlignment="1" applyProtection="1">
      <alignment horizontal="center"/>
    </xf>
    <xf numFmtId="3" fontId="15" fillId="7" borderId="32" xfId="2" applyNumberFormat="1" applyFont="1" applyFill="1" applyBorder="1" applyAlignment="1" applyProtection="1"/>
    <xf numFmtId="49" fontId="15" fillId="7" borderId="21" xfId="2" applyNumberFormat="1" applyFont="1" applyFill="1" applyBorder="1" applyAlignment="1" applyProtection="1">
      <alignment horizontal="right"/>
    </xf>
    <xf numFmtId="0" fontId="15" fillId="6" borderId="13" xfId="2" applyFont="1" applyFill="1" applyBorder="1" applyAlignment="1" applyProtection="1">
      <alignment horizontal="center"/>
    </xf>
    <xf numFmtId="0" fontId="15" fillId="6" borderId="14" xfId="2" applyFont="1" applyFill="1" applyBorder="1" applyAlignment="1" applyProtection="1">
      <alignment horizontal="center"/>
    </xf>
    <xf numFmtId="3" fontId="15" fillId="7" borderId="11" xfId="2" applyNumberFormat="1" applyFont="1" applyFill="1" applyBorder="1" applyAlignment="1" applyProtection="1">
      <alignment horizontal="center"/>
    </xf>
    <xf numFmtId="3" fontId="15" fillId="6" borderId="11" xfId="2" applyNumberFormat="1" applyFont="1" applyFill="1" applyBorder="1" applyAlignment="1" applyProtection="1">
      <alignment horizontal="center"/>
    </xf>
    <xf numFmtId="3" fontId="3" fillId="7" borderId="32" xfId="2" applyNumberFormat="1" applyFont="1" applyFill="1" applyBorder="1" applyAlignment="1" applyProtection="1"/>
    <xf numFmtId="49" fontId="3" fillId="7" borderId="21" xfId="2" applyNumberFormat="1" applyFont="1" applyFill="1" applyBorder="1" applyAlignment="1" applyProtection="1">
      <alignment horizontal="right"/>
    </xf>
    <xf numFmtId="0" fontId="9" fillId="0" borderId="0" xfId="0" applyFont="1" applyAlignment="1" applyProtection="1">
      <alignment vertical="center" wrapText="1"/>
    </xf>
    <xf numFmtId="0" fontId="1" fillId="0" borderId="0" xfId="0" applyFont="1" applyAlignment="1" applyProtection="1">
      <alignment vertical="center"/>
    </xf>
    <xf numFmtId="0" fontId="24" fillId="0" borderId="0" xfId="0" applyFont="1"/>
    <xf numFmtId="0" fontId="17" fillId="0" borderId="24" xfId="0" applyFont="1" applyBorder="1" applyAlignment="1">
      <alignment horizontal="left" vertical="center" indent="1"/>
    </xf>
    <xf numFmtId="0" fontId="17" fillId="0" borderId="33" xfId="0" applyFont="1" applyBorder="1" applyAlignment="1">
      <alignment horizontal="left" indent="1"/>
    </xf>
    <xf numFmtId="0" fontId="17" fillId="0" borderId="0" xfId="0" applyFont="1"/>
    <xf numFmtId="0" fontId="2" fillId="0" borderId="34" xfId="0" applyFont="1" applyFill="1" applyBorder="1" applyAlignment="1">
      <alignment horizontal="left" indent="1"/>
    </xf>
    <xf numFmtId="0" fontId="17" fillId="0" borderId="0" xfId="0" applyFont="1" applyFill="1"/>
    <xf numFmtId="0" fontId="2" fillId="0" borderId="35" xfId="0" applyFont="1" applyBorder="1" applyAlignment="1">
      <alignment horizontal="left" indent="1"/>
    </xf>
    <xf numFmtId="0" fontId="2" fillId="0" borderId="35" xfId="0" applyFont="1" applyFill="1" applyBorder="1" applyAlignment="1">
      <alignment horizontal="left" indent="1"/>
    </xf>
    <xf numFmtId="0" fontId="2" fillId="0" borderId="0" xfId="0" applyFont="1" applyFill="1"/>
    <xf numFmtId="0" fontId="17" fillId="0" borderId="35" xfId="0" applyFont="1" applyBorder="1" applyAlignment="1">
      <alignment horizontal="left" indent="1"/>
    </xf>
    <xf numFmtId="0" fontId="2" fillId="0" borderId="35" xfId="0" applyNumberFormat="1" applyFont="1" applyBorder="1" applyAlignment="1">
      <alignment horizontal="left" indent="1"/>
    </xf>
    <xf numFmtId="0" fontId="2" fillId="0" borderId="36" xfId="0" applyFont="1" applyFill="1" applyBorder="1" applyAlignment="1">
      <alignment horizontal="left" indent="1"/>
    </xf>
    <xf numFmtId="0" fontId="2" fillId="0" borderId="0" xfId="0" applyFont="1" applyFill="1" applyBorder="1"/>
    <xf numFmtId="0" fontId="2" fillId="0" borderId="36" xfId="0" applyFont="1" applyBorder="1" applyAlignment="1">
      <alignment horizontal="left" indent="1"/>
    </xf>
    <xf numFmtId="0" fontId="2" fillId="0" borderId="0" xfId="0" applyFont="1" applyBorder="1"/>
    <xf numFmtId="0" fontId="8" fillId="0" borderId="0" xfId="0" applyFont="1" applyAlignment="1" applyProtection="1">
      <alignment horizontal="right" vertical="top"/>
    </xf>
    <xf numFmtId="0" fontId="10" fillId="0" borderId="0" xfId="1" applyFont="1" applyAlignment="1" applyProtection="1">
      <alignment horizontal="center"/>
    </xf>
    <xf numFmtId="0" fontId="11" fillId="2" borderId="37" xfId="0" applyFont="1" applyFill="1" applyBorder="1" applyAlignment="1">
      <alignment horizontal="center" vertical="center" wrapText="1"/>
    </xf>
    <xf numFmtId="0" fontId="10" fillId="0" borderId="0" xfId="1" applyFont="1" applyBorder="1" applyAlignment="1" applyProtection="1">
      <alignment horizontal="center"/>
    </xf>
    <xf numFmtId="0" fontId="9" fillId="0" borderId="0" xfId="0" applyFont="1" applyFill="1" applyBorder="1" applyAlignment="1" applyProtection="1">
      <alignment wrapText="1"/>
    </xf>
    <xf numFmtId="0" fontId="8" fillId="0" borderId="0" xfId="0" applyFont="1" applyAlignment="1" applyProtection="1">
      <alignment horizontal="right"/>
    </xf>
    <xf numFmtId="0" fontId="9" fillId="0" borderId="0" xfId="0" applyFont="1" applyAlignment="1" applyProtection="1"/>
    <xf numFmtId="0" fontId="9" fillId="0" borderId="0" xfId="0" applyFont="1" applyAlignment="1" applyProtection="1">
      <alignment vertical="center" wrapText="1"/>
    </xf>
    <xf numFmtId="0" fontId="15" fillId="4" borderId="2" xfId="3" applyFont="1" applyFill="1" applyBorder="1" applyAlignment="1" applyProtection="1">
      <alignment horizontal="center" vertical="center" wrapText="1"/>
    </xf>
    <xf numFmtId="0" fontId="1" fillId="4" borderId="24" xfId="0" applyFont="1" applyFill="1" applyBorder="1" applyAlignment="1" applyProtection="1">
      <alignment horizontal="center" vertical="center"/>
    </xf>
    <xf numFmtId="0" fontId="1" fillId="4" borderId="25" xfId="0" applyFont="1" applyFill="1" applyBorder="1" applyAlignment="1" applyProtection="1">
      <alignment horizontal="center" vertical="center"/>
    </xf>
    <xf numFmtId="0" fontId="14" fillId="4" borderId="2" xfId="0" applyFont="1" applyFill="1" applyBorder="1" applyAlignment="1" applyProtection="1">
      <alignment horizontal="center" vertical="center" wrapText="1"/>
    </xf>
    <xf numFmtId="0" fontId="14" fillId="4" borderId="24" xfId="0" applyFont="1" applyFill="1" applyBorder="1" applyAlignment="1" applyProtection="1">
      <alignment horizontal="center" vertical="center" wrapText="1"/>
    </xf>
    <xf numFmtId="0" fontId="15" fillId="4" borderId="24" xfId="3" applyFont="1" applyFill="1" applyBorder="1" applyAlignment="1" applyProtection="1">
      <alignment horizontal="center" vertical="center" wrapText="1"/>
    </xf>
    <xf numFmtId="0" fontId="14" fillId="4" borderId="24" xfId="0" applyFont="1" applyFill="1" applyBorder="1" applyAlignment="1" applyProtection="1">
      <alignment vertical="center"/>
    </xf>
    <xf numFmtId="0" fontId="15" fillId="4" borderId="25" xfId="3" applyFont="1" applyFill="1" applyBorder="1" applyAlignment="1" applyProtection="1">
      <alignment horizontal="center" vertical="center" wrapText="1"/>
    </xf>
    <xf numFmtId="0" fontId="1" fillId="4" borderId="25" xfId="0" applyFont="1" applyFill="1" applyBorder="1" applyAlignment="1" applyProtection="1">
      <alignment vertical="center"/>
    </xf>
    <xf numFmtId="0" fontId="1" fillId="4" borderId="2" xfId="0" applyFont="1" applyFill="1" applyBorder="1" applyAlignment="1" applyProtection="1">
      <alignment vertical="center"/>
    </xf>
    <xf numFmtId="0" fontId="1" fillId="4" borderId="24" xfId="0" applyFont="1" applyFill="1" applyBorder="1" applyAlignment="1" applyProtection="1">
      <alignment vertical="center"/>
    </xf>
    <xf numFmtId="0" fontId="14" fillId="4" borderId="25" xfId="0" applyFont="1" applyFill="1" applyBorder="1" applyAlignment="1" applyProtection="1">
      <alignment vertical="center"/>
    </xf>
    <xf numFmtId="0" fontId="15" fillId="4" borderId="40" xfId="3" applyFont="1" applyFill="1" applyBorder="1" applyAlignment="1" applyProtection="1">
      <alignment horizontal="center" vertical="center"/>
    </xf>
    <xf numFmtId="0" fontId="1" fillId="4" borderId="41" xfId="0" applyFont="1" applyFill="1" applyBorder="1" applyAlignment="1" applyProtection="1">
      <alignment vertical="center"/>
    </xf>
    <xf numFmtId="0" fontId="1" fillId="4" borderId="42" xfId="0" applyFont="1" applyFill="1" applyBorder="1" applyAlignment="1" applyProtection="1">
      <alignment vertical="center"/>
    </xf>
    <xf numFmtId="0" fontId="15" fillId="4" borderId="2" xfId="3" applyFont="1" applyFill="1" applyBorder="1" applyAlignment="1" applyProtection="1">
      <alignment horizontal="center" vertical="center"/>
    </xf>
    <xf numFmtId="0" fontId="18" fillId="0" borderId="26" xfId="0" applyFont="1" applyBorder="1" applyAlignment="1" applyProtection="1">
      <alignment horizontal="center" vertical="center" wrapText="1"/>
    </xf>
    <xf numFmtId="0" fontId="1" fillId="0" borderId="26" xfId="0" applyFont="1" applyBorder="1" applyAlignment="1" applyProtection="1">
      <alignment horizontal="center" vertical="center" wrapText="1"/>
    </xf>
    <xf numFmtId="0" fontId="1" fillId="0" borderId="0" xfId="0" applyFont="1" applyAlignment="1" applyProtection="1">
      <alignment horizontal="center" vertical="center" wrapText="1"/>
    </xf>
    <xf numFmtId="0" fontId="18" fillId="0" borderId="0" xfId="0" applyFont="1" applyAlignment="1" applyProtection="1">
      <alignment horizontal="center" vertical="center"/>
    </xf>
    <xf numFmtId="3" fontId="18" fillId="0" borderId="0" xfId="0" applyNumberFormat="1" applyFont="1" applyAlignment="1" applyProtection="1">
      <alignment vertical="center"/>
    </xf>
    <xf numFmtId="0" fontId="18" fillId="0" borderId="0" xfId="0" applyFont="1" applyAlignment="1">
      <alignment vertical="center"/>
    </xf>
    <xf numFmtId="0" fontId="15" fillId="4" borderId="38" xfId="3" applyFont="1" applyFill="1" applyBorder="1" applyAlignment="1" applyProtection="1">
      <alignment horizontal="center" vertical="center" wrapText="1"/>
    </xf>
    <xf numFmtId="0" fontId="15" fillId="4" borderId="39" xfId="3" applyFont="1" applyFill="1" applyBorder="1" applyAlignment="1" applyProtection="1">
      <alignment horizontal="center" vertical="center" wrapText="1"/>
    </xf>
    <xf numFmtId="0" fontId="15" fillId="4" borderId="43" xfId="3" applyFont="1" applyFill="1" applyBorder="1" applyAlignment="1" applyProtection="1">
      <alignment horizontal="center" vertical="center" wrapText="1"/>
    </xf>
    <xf numFmtId="0" fontId="15" fillId="4" borderId="44" xfId="3" applyFont="1" applyFill="1" applyBorder="1" applyAlignment="1" applyProtection="1">
      <alignment horizontal="center" vertical="center" wrapText="1"/>
    </xf>
    <xf numFmtId="0" fontId="15" fillId="4" borderId="45" xfId="3" applyFont="1" applyFill="1" applyBorder="1" applyAlignment="1">
      <alignment horizontal="center" vertical="center" wrapText="1"/>
    </xf>
    <xf numFmtId="0" fontId="15" fillId="4" borderId="46" xfId="3" applyFont="1" applyFill="1" applyBorder="1" applyAlignment="1">
      <alignment horizontal="center" vertical="center" wrapText="1"/>
    </xf>
    <xf numFmtId="0" fontId="15" fillId="4" borderId="47" xfId="3" applyFont="1" applyFill="1" applyBorder="1" applyAlignment="1">
      <alignment horizontal="center" vertical="center" wrapText="1"/>
    </xf>
    <xf numFmtId="0" fontId="15" fillId="4" borderId="48" xfId="3" applyFont="1" applyFill="1" applyBorder="1" applyAlignment="1">
      <alignment horizontal="center" vertical="center" wrapText="1"/>
    </xf>
    <xf numFmtId="0" fontId="15" fillId="4" borderId="40" xfId="3" applyFont="1" applyFill="1" applyBorder="1" applyAlignment="1">
      <alignment horizontal="center" vertical="center" wrapText="1"/>
    </xf>
    <xf numFmtId="0" fontId="15" fillId="4" borderId="41" xfId="3" applyFont="1" applyFill="1" applyBorder="1" applyAlignment="1">
      <alignment horizontal="center" vertical="center" wrapText="1"/>
    </xf>
    <xf numFmtId="0" fontId="15" fillId="4" borderId="42" xfId="3" applyFont="1" applyFill="1" applyBorder="1" applyAlignment="1">
      <alignment horizontal="center" vertical="center" wrapText="1"/>
    </xf>
    <xf numFmtId="0" fontId="15" fillId="4" borderId="43" xfId="3" applyFont="1" applyFill="1" applyBorder="1" applyAlignment="1">
      <alignment horizontal="center" vertical="center" wrapText="1"/>
    </xf>
    <xf numFmtId="0" fontId="15" fillId="4" borderId="44" xfId="3" applyFont="1" applyFill="1" applyBorder="1" applyAlignment="1">
      <alignment horizontal="center" vertical="center" wrapText="1"/>
    </xf>
    <xf numFmtId="0" fontId="19" fillId="0" borderId="26" xfId="0" applyFont="1" applyBorder="1" applyAlignment="1" applyProtection="1">
      <alignment horizontal="center" vertical="center" wrapText="1"/>
    </xf>
    <xf numFmtId="0" fontId="19" fillId="0" borderId="0" xfId="0" applyFont="1" applyAlignment="1" applyProtection="1">
      <alignment horizontal="center" vertical="center" wrapText="1"/>
    </xf>
    <xf numFmtId="3" fontId="18" fillId="0" borderId="0" xfId="0" applyNumberFormat="1" applyFont="1" applyAlignment="1" applyProtection="1">
      <alignment horizontal="right" vertical="center"/>
    </xf>
    <xf numFmtId="0" fontId="1" fillId="4" borderId="41" xfId="0" applyFont="1" applyFill="1" applyBorder="1" applyAlignment="1">
      <alignment vertical="center"/>
    </xf>
    <xf numFmtId="0" fontId="1" fillId="4" borderId="42" xfId="0" applyFont="1" applyFill="1" applyBorder="1" applyAlignment="1">
      <alignment vertical="center"/>
    </xf>
    <xf numFmtId="0" fontId="15" fillId="4" borderId="49" xfId="3" applyFont="1" applyFill="1" applyBorder="1" applyAlignment="1">
      <alignment horizontal="center" vertical="center" wrapText="1"/>
    </xf>
    <xf numFmtId="0" fontId="15" fillId="4" borderId="50" xfId="3" applyFont="1" applyFill="1" applyBorder="1" applyAlignment="1">
      <alignment horizontal="center" vertical="center" wrapText="1"/>
    </xf>
    <xf numFmtId="0" fontId="1" fillId="4" borderId="41" xfId="0" applyFont="1" applyFill="1" applyBorder="1" applyAlignment="1">
      <alignment horizontal="center" vertical="center"/>
    </xf>
    <xf numFmtId="0" fontId="1" fillId="4" borderId="42" xfId="0" applyFont="1" applyFill="1" applyBorder="1" applyAlignment="1">
      <alignment horizontal="center" vertical="center"/>
    </xf>
    <xf numFmtId="0" fontId="15" fillId="4" borderId="24" xfId="3" applyFont="1" applyFill="1" applyBorder="1" applyAlignment="1">
      <alignment horizontal="center" vertical="center" wrapText="1"/>
    </xf>
    <xf numFmtId="0" fontId="14" fillId="4" borderId="24" xfId="0" applyFont="1" applyFill="1" applyBorder="1" applyAlignment="1">
      <alignment vertical="center"/>
    </xf>
    <xf numFmtId="0" fontId="15" fillId="4" borderId="25" xfId="3" applyFont="1" applyFill="1" applyBorder="1" applyAlignment="1">
      <alignment horizontal="center" vertical="center" wrapText="1"/>
    </xf>
    <xf numFmtId="0" fontId="1" fillId="4" borderId="25" xfId="0" applyFont="1" applyFill="1" applyBorder="1" applyAlignment="1">
      <alignment vertical="center"/>
    </xf>
    <xf numFmtId="0" fontId="15" fillId="4" borderId="2" xfId="3" applyFont="1" applyFill="1" applyBorder="1" applyAlignment="1">
      <alignment horizontal="center" vertical="center" wrapText="1"/>
    </xf>
    <xf numFmtId="0" fontId="1" fillId="4" borderId="2" xfId="0" applyFont="1" applyFill="1" applyBorder="1" applyAlignment="1">
      <alignment vertical="center"/>
    </xf>
    <xf numFmtId="0" fontId="1" fillId="4" borderId="24" xfId="0" applyFont="1" applyFill="1" applyBorder="1" applyAlignment="1">
      <alignment vertical="center"/>
    </xf>
    <xf numFmtId="0" fontId="14" fillId="4" borderId="25" xfId="0" applyFont="1" applyFill="1" applyBorder="1" applyAlignment="1">
      <alignment vertical="center"/>
    </xf>
    <xf numFmtId="0" fontId="15" fillId="4" borderId="40" xfId="3" applyFont="1" applyFill="1" applyBorder="1" applyAlignment="1">
      <alignment horizontal="center" vertical="center"/>
    </xf>
    <xf numFmtId="3" fontId="18" fillId="0" borderId="0" xfId="0" applyNumberFormat="1" applyFont="1" applyAlignment="1">
      <alignment horizontal="right" vertical="center"/>
    </xf>
    <xf numFmtId="0" fontId="18" fillId="0" borderId="0" xfId="0" applyFont="1" applyAlignment="1">
      <alignment horizontal="right" vertical="center"/>
    </xf>
    <xf numFmtId="0" fontId="16" fillId="4" borderId="25" xfId="0" applyFont="1" applyFill="1" applyBorder="1" applyAlignment="1">
      <alignment vertical="center"/>
    </xf>
    <xf numFmtId="0" fontId="16" fillId="4" borderId="2" xfId="0" applyFont="1" applyFill="1" applyBorder="1" applyAlignment="1">
      <alignment vertical="center"/>
    </xf>
    <xf numFmtId="0" fontId="16" fillId="4" borderId="41" xfId="0" applyFont="1" applyFill="1" applyBorder="1" applyAlignment="1">
      <alignment vertical="center"/>
    </xf>
    <xf numFmtId="0" fontId="16" fillId="4" borderId="42" xfId="0" applyFont="1" applyFill="1" applyBorder="1" applyAlignment="1">
      <alignment vertical="center"/>
    </xf>
    <xf numFmtId="0" fontId="16" fillId="4" borderId="41" xfId="0" applyFont="1" applyFill="1" applyBorder="1" applyAlignment="1">
      <alignment horizontal="center" vertical="center"/>
    </xf>
    <xf numFmtId="0" fontId="16" fillId="4" borderId="42" xfId="0" applyFont="1" applyFill="1" applyBorder="1" applyAlignment="1">
      <alignment horizontal="center" vertical="center"/>
    </xf>
    <xf numFmtId="0" fontId="16" fillId="4" borderId="24" xfId="0" applyFont="1" applyFill="1" applyBorder="1" applyAlignment="1">
      <alignment vertical="center"/>
    </xf>
    <xf numFmtId="3" fontId="18" fillId="0" borderId="0" xfId="0" applyNumberFormat="1" applyFont="1" applyAlignment="1">
      <alignment vertical="center"/>
    </xf>
    <xf numFmtId="0" fontId="14" fillId="4" borderId="2" xfId="0" applyFont="1" applyFill="1" applyBorder="1" applyAlignment="1">
      <alignment horizontal="center" vertical="center" wrapText="1"/>
    </xf>
    <xf numFmtId="0" fontId="14" fillId="4" borderId="24" xfId="0" applyFont="1" applyFill="1" applyBorder="1" applyAlignment="1">
      <alignment horizontal="center" vertical="center" wrapText="1"/>
    </xf>
    <xf numFmtId="0" fontId="15" fillId="4" borderId="2" xfId="3" applyFont="1" applyFill="1" applyBorder="1" applyAlignment="1">
      <alignment horizontal="center" vertical="center"/>
    </xf>
    <xf numFmtId="0" fontId="0" fillId="0" borderId="41" xfId="0" applyBorder="1" applyAlignment="1">
      <alignment vertical="center"/>
    </xf>
    <xf numFmtId="0" fontId="0" fillId="0" borderId="42" xfId="0" applyBorder="1" applyAlignment="1">
      <alignment vertical="center"/>
    </xf>
    <xf numFmtId="0" fontId="11" fillId="4" borderId="2" xfId="3" applyFont="1" applyFill="1" applyBorder="1" applyAlignment="1">
      <alignment horizontal="center" vertical="center" wrapText="1"/>
    </xf>
    <xf numFmtId="0" fontId="0" fillId="0" borderId="48" xfId="0" applyBorder="1" applyAlignment="1">
      <alignment vertical="center"/>
    </xf>
    <xf numFmtId="0" fontId="16" fillId="0" borderId="41" xfId="0" applyFont="1" applyBorder="1" applyAlignment="1">
      <alignment vertical="center"/>
    </xf>
    <xf numFmtId="0" fontId="16" fillId="0" borderId="42" xfId="0" applyFont="1" applyBorder="1" applyAlignment="1">
      <alignment vertical="center"/>
    </xf>
    <xf numFmtId="164" fontId="14" fillId="4" borderId="43" xfId="4" applyFont="1" applyFill="1" applyBorder="1" applyAlignment="1">
      <alignment horizontal="center" vertical="center" wrapText="1"/>
    </xf>
    <xf numFmtId="164" fontId="14" fillId="4" borderId="44" xfId="4" applyFont="1" applyFill="1" applyBorder="1" applyAlignment="1">
      <alignment horizontal="center" vertical="center"/>
    </xf>
    <xf numFmtId="0" fontId="18" fillId="0" borderId="0" xfId="0" applyFont="1" applyBorder="1" applyAlignment="1" applyProtection="1">
      <alignment horizontal="center" vertical="center" wrapText="1"/>
    </xf>
    <xf numFmtId="0" fontId="0" fillId="0" borderId="44" xfId="0" applyBorder="1" applyAlignment="1">
      <alignment vertical="center"/>
    </xf>
    <xf numFmtId="0" fontId="11" fillId="4" borderId="40" xfId="3" applyFont="1" applyFill="1" applyBorder="1" applyAlignment="1">
      <alignment horizontal="center" vertical="center" wrapText="1"/>
    </xf>
    <xf numFmtId="0" fontId="11" fillId="4" borderId="41" xfId="3" applyFont="1" applyFill="1" applyBorder="1" applyAlignment="1">
      <alignment horizontal="center" vertical="center" wrapText="1"/>
    </xf>
    <xf numFmtId="0" fontId="11" fillId="4" borderId="42" xfId="3" applyFont="1" applyFill="1" applyBorder="1" applyAlignment="1">
      <alignment horizontal="center" vertical="center" wrapText="1"/>
    </xf>
    <xf numFmtId="0" fontId="22" fillId="4" borderId="43" xfId="3" applyFont="1" applyFill="1" applyBorder="1" applyAlignment="1">
      <alignment horizontal="center" vertical="center" wrapText="1"/>
    </xf>
    <xf numFmtId="0" fontId="22" fillId="4" borderId="44" xfId="3" applyFont="1" applyFill="1" applyBorder="1" applyAlignment="1">
      <alignment horizontal="center" vertical="center" wrapText="1"/>
    </xf>
    <xf numFmtId="0" fontId="23" fillId="0" borderId="0" xfId="0" applyFont="1" applyAlignment="1"/>
    <xf numFmtId="0" fontId="2" fillId="0" borderId="0" xfId="0" applyFont="1" applyAlignment="1">
      <alignment horizontal="justify" wrapText="1"/>
    </xf>
    <xf numFmtId="0" fontId="0" fillId="0" borderId="0" xfId="0" applyAlignment="1">
      <alignment horizontal="justify" wrapText="1"/>
    </xf>
    <xf numFmtId="0" fontId="17" fillId="0" borderId="0" xfId="0" applyFont="1" applyAlignment="1">
      <alignment vertical="center" wrapText="1"/>
    </xf>
    <xf numFmtId="0" fontId="17" fillId="0" borderId="0" xfId="0" applyFont="1" applyAlignment="1">
      <alignment vertical="center"/>
    </xf>
  </cellXfs>
  <cellStyles count="5">
    <cellStyle name="Köprü" xfId="1" builtinId="8"/>
    <cellStyle name="Normal" xfId="0" builtinId="0"/>
    <cellStyle name="Normal_Sayfa1" xfId="2"/>
    <cellStyle name="Normal_Sayfa4" xfId="3"/>
    <cellStyle name="ParaBirimi" xfId="4"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12</xdr:col>
      <xdr:colOff>0</xdr:colOff>
      <xdr:row>7</xdr:row>
      <xdr:rowOff>0</xdr:rowOff>
    </xdr:from>
    <xdr:to>
      <xdr:col>18</xdr:col>
      <xdr:colOff>0</xdr:colOff>
      <xdr:row>8</xdr:row>
      <xdr:rowOff>38100</xdr:rowOff>
    </xdr:to>
    <xdr:sp macro="" textlink="">
      <xdr:nvSpPr>
        <xdr:cNvPr id="8138" name="Rectangle 51"/>
        <xdr:cNvSpPr>
          <a:spLocks noChangeArrowheads="1"/>
        </xdr:cNvSpPr>
      </xdr:nvSpPr>
      <xdr:spPr bwMode="auto">
        <a:xfrm>
          <a:off x="10363200" y="143827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12</xdr:col>
      <xdr:colOff>0</xdr:colOff>
      <xdr:row>9</xdr:row>
      <xdr:rowOff>0</xdr:rowOff>
    </xdr:from>
    <xdr:to>
      <xdr:col>18</xdr:col>
      <xdr:colOff>0</xdr:colOff>
      <xdr:row>10</xdr:row>
      <xdr:rowOff>38100</xdr:rowOff>
    </xdr:to>
    <xdr:sp macro="" textlink="">
      <xdr:nvSpPr>
        <xdr:cNvPr id="8139" name="Rectangle 52"/>
        <xdr:cNvSpPr>
          <a:spLocks noChangeArrowheads="1"/>
        </xdr:cNvSpPr>
      </xdr:nvSpPr>
      <xdr:spPr bwMode="auto">
        <a:xfrm>
          <a:off x="10363200" y="194310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12</xdr:col>
      <xdr:colOff>0</xdr:colOff>
      <xdr:row>11</xdr:row>
      <xdr:rowOff>0</xdr:rowOff>
    </xdr:from>
    <xdr:to>
      <xdr:col>18</xdr:col>
      <xdr:colOff>0</xdr:colOff>
      <xdr:row>12</xdr:row>
      <xdr:rowOff>38100</xdr:rowOff>
    </xdr:to>
    <xdr:sp macro="" textlink="">
      <xdr:nvSpPr>
        <xdr:cNvPr id="8140" name="Rectangle 54"/>
        <xdr:cNvSpPr>
          <a:spLocks noChangeArrowheads="1"/>
        </xdr:cNvSpPr>
      </xdr:nvSpPr>
      <xdr:spPr bwMode="auto">
        <a:xfrm>
          <a:off x="10363200" y="244792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12</xdr:col>
      <xdr:colOff>0</xdr:colOff>
      <xdr:row>13</xdr:row>
      <xdr:rowOff>0</xdr:rowOff>
    </xdr:from>
    <xdr:to>
      <xdr:col>18</xdr:col>
      <xdr:colOff>0</xdr:colOff>
      <xdr:row>14</xdr:row>
      <xdr:rowOff>38100</xdr:rowOff>
    </xdr:to>
    <xdr:sp macro="" textlink="">
      <xdr:nvSpPr>
        <xdr:cNvPr id="8141" name="Rectangle 55"/>
        <xdr:cNvSpPr>
          <a:spLocks noChangeArrowheads="1"/>
        </xdr:cNvSpPr>
      </xdr:nvSpPr>
      <xdr:spPr bwMode="auto">
        <a:xfrm>
          <a:off x="10363200" y="295275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12</xdr:col>
      <xdr:colOff>0</xdr:colOff>
      <xdr:row>15</xdr:row>
      <xdr:rowOff>0</xdr:rowOff>
    </xdr:from>
    <xdr:to>
      <xdr:col>18</xdr:col>
      <xdr:colOff>0</xdr:colOff>
      <xdr:row>16</xdr:row>
      <xdr:rowOff>38100</xdr:rowOff>
    </xdr:to>
    <xdr:sp macro="" textlink="">
      <xdr:nvSpPr>
        <xdr:cNvPr id="8142" name="Rectangle 56"/>
        <xdr:cNvSpPr>
          <a:spLocks noChangeArrowheads="1"/>
        </xdr:cNvSpPr>
      </xdr:nvSpPr>
      <xdr:spPr bwMode="auto">
        <a:xfrm>
          <a:off x="10363200" y="345757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12</xdr:col>
      <xdr:colOff>0</xdr:colOff>
      <xdr:row>17</xdr:row>
      <xdr:rowOff>0</xdr:rowOff>
    </xdr:from>
    <xdr:to>
      <xdr:col>18</xdr:col>
      <xdr:colOff>0</xdr:colOff>
      <xdr:row>18</xdr:row>
      <xdr:rowOff>38100</xdr:rowOff>
    </xdr:to>
    <xdr:sp macro="" textlink="">
      <xdr:nvSpPr>
        <xdr:cNvPr id="8143" name="Rectangle 57"/>
        <xdr:cNvSpPr>
          <a:spLocks noChangeArrowheads="1"/>
        </xdr:cNvSpPr>
      </xdr:nvSpPr>
      <xdr:spPr bwMode="auto">
        <a:xfrm>
          <a:off x="10363200" y="396240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12</xdr:col>
      <xdr:colOff>0</xdr:colOff>
      <xdr:row>19</xdr:row>
      <xdr:rowOff>0</xdr:rowOff>
    </xdr:from>
    <xdr:to>
      <xdr:col>18</xdr:col>
      <xdr:colOff>0</xdr:colOff>
      <xdr:row>20</xdr:row>
      <xdr:rowOff>38100</xdr:rowOff>
    </xdr:to>
    <xdr:sp macro="" textlink="">
      <xdr:nvSpPr>
        <xdr:cNvPr id="8144" name="Rectangle 59"/>
        <xdr:cNvSpPr>
          <a:spLocks noChangeArrowheads="1"/>
        </xdr:cNvSpPr>
      </xdr:nvSpPr>
      <xdr:spPr bwMode="auto">
        <a:xfrm>
          <a:off x="10363200" y="446722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11</xdr:col>
      <xdr:colOff>733425</xdr:colOff>
      <xdr:row>21</xdr:row>
      <xdr:rowOff>0</xdr:rowOff>
    </xdr:from>
    <xdr:to>
      <xdr:col>17</xdr:col>
      <xdr:colOff>733425</xdr:colOff>
      <xdr:row>22</xdr:row>
      <xdr:rowOff>38100</xdr:rowOff>
    </xdr:to>
    <xdr:sp macro="" textlink="">
      <xdr:nvSpPr>
        <xdr:cNvPr id="8145" name="Rectangle 60"/>
        <xdr:cNvSpPr>
          <a:spLocks noChangeArrowheads="1"/>
        </xdr:cNvSpPr>
      </xdr:nvSpPr>
      <xdr:spPr bwMode="auto">
        <a:xfrm>
          <a:off x="10334625" y="497205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9</xdr:row>
      <xdr:rowOff>0</xdr:rowOff>
    </xdr:from>
    <xdr:to>
      <xdr:col>11</xdr:col>
      <xdr:colOff>0</xdr:colOff>
      <xdr:row>10</xdr:row>
      <xdr:rowOff>38100</xdr:rowOff>
    </xdr:to>
    <xdr:sp macro="" textlink="">
      <xdr:nvSpPr>
        <xdr:cNvPr id="8146" name="Rectangle 61"/>
        <xdr:cNvSpPr>
          <a:spLocks noChangeArrowheads="1"/>
        </xdr:cNvSpPr>
      </xdr:nvSpPr>
      <xdr:spPr bwMode="auto">
        <a:xfrm>
          <a:off x="5029200" y="194310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11</xdr:row>
      <xdr:rowOff>0</xdr:rowOff>
    </xdr:from>
    <xdr:to>
      <xdr:col>11</xdr:col>
      <xdr:colOff>0</xdr:colOff>
      <xdr:row>12</xdr:row>
      <xdr:rowOff>38100</xdr:rowOff>
    </xdr:to>
    <xdr:sp macro="" textlink="">
      <xdr:nvSpPr>
        <xdr:cNvPr id="8147" name="Rectangle 62"/>
        <xdr:cNvSpPr>
          <a:spLocks noChangeArrowheads="1"/>
        </xdr:cNvSpPr>
      </xdr:nvSpPr>
      <xdr:spPr bwMode="auto">
        <a:xfrm>
          <a:off x="5029200" y="244792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13</xdr:row>
      <xdr:rowOff>0</xdr:rowOff>
    </xdr:from>
    <xdr:to>
      <xdr:col>11</xdr:col>
      <xdr:colOff>0</xdr:colOff>
      <xdr:row>14</xdr:row>
      <xdr:rowOff>38100</xdr:rowOff>
    </xdr:to>
    <xdr:sp macro="" textlink="">
      <xdr:nvSpPr>
        <xdr:cNvPr id="8148" name="Rectangle 63"/>
        <xdr:cNvSpPr>
          <a:spLocks noChangeArrowheads="1"/>
        </xdr:cNvSpPr>
      </xdr:nvSpPr>
      <xdr:spPr bwMode="auto">
        <a:xfrm>
          <a:off x="5029200" y="295275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15</xdr:row>
      <xdr:rowOff>0</xdr:rowOff>
    </xdr:from>
    <xdr:to>
      <xdr:col>11</xdr:col>
      <xdr:colOff>0</xdr:colOff>
      <xdr:row>16</xdr:row>
      <xdr:rowOff>38100</xdr:rowOff>
    </xdr:to>
    <xdr:sp macro="" textlink="">
      <xdr:nvSpPr>
        <xdr:cNvPr id="8149" name="Rectangle 64"/>
        <xdr:cNvSpPr>
          <a:spLocks noChangeArrowheads="1"/>
        </xdr:cNvSpPr>
      </xdr:nvSpPr>
      <xdr:spPr bwMode="auto">
        <a:xfrm>
          <a:off x="5029200" y="345757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17</xdr:row>
      <xdr:rowOff>0</xdr:rowOff>
    </xdr:from>
    <xdr:to>
      <xdr:col>10</xdr:col>
      <xdr:colOff>742950</xdr:colOff>
      <xdr:row>18</xdr:row>
      <xdr:rowOff>38100</xdr:rowOff>
    </xdr:to>
    <xdr:sp macro="" textlink="">
      <xdr:nvSpPr>
        <xdr:cNvPr id="8150" name="Rectangle 65"/>
        <xdr:cNvSpPr>
          <a:spLocks noChangeArrowheads="1"/>
        </xdr:cNvSpPr>
      </xdr:nvSpPr>
      <xdr:spPr bwMode="auto">
        <a:xfrm>
          <a:off x="5029200" y="3962400"/>
          <a:ext cx="455295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19</xdr:row>
      <xdr:rowOff>0</xdr:rowOff>
    </xdr:from>
    <xdr:to>
      <xdr:col>11</xdr:col>
      <xdr:colOff>0</xdr:colOff>
      <xdr:row>20</xdr:row>
      <xdr:rowOff>38100</xdr:rowOff>
    </xdr:to>
    <xdr:sp macro="" textlink="">
      <xdr:nvSpPr>
        <xdr:cNvPr id="8151" name="Rectangle 66"/>
        <xdr:cNvSpPr>
          <a:spLocks noChangeArrowheads="1"/>
        </xdr:cNvSpPr>
      </xdr:nvSpPr>
      <xdr:spPr bwMode="auto">
        <a:xfrm>
          <a:off x="5029200" y="446722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21</xdr:row>
      <xdr:rowOff>0</xdr:rowOff>
    </xdr:from>
    <xdr:to>
      <xdr:col>11</xdr:col>
      <xdr:colOff>0</xdr:colOff>
      <xdr:row>22</xdr:row>
      <xdr:rowOff>38100</xdr:rowOff>
    </xdr:to>
    <xdr:sp macro="" textlink="">
      <xdr:nvSpPr>
        <xdr:cNvPr id="8152" name="Rectangle 67"/>
        <xdr:cNvSpPr>
          <a:spLocks noChangeArrowheads="1"/>
        </xdr:cNvSpPr>
      </xdr:nvSpPr>
      <xdr:spPr bwMode="auto">
        <a:xfrm>
          <a:off x="5029200" y="497205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7</xdr:row>
      <xdr:rowOff>0</xdr:rowOff>
    </xdr:from>
    <xdr:to>
      <xdr:col>11</xdr:col>
      <xdr:colOff>0</xdr:colOff>
      <xdr:row>8</xdr:row>
      <xdr:rowOff>38100</xdr:rowOff>
    </xdr:to>
    <xdr:sp macro="" textlink="">
      <xdr:nvSpPr>
        <xdr:cNvPr id="8153" name="Rectangle 119"/>
        <xdr:cNvSpPr>
          <a:spLocks noChangeArrowheads="1"/>
        </xdr:cNvSpPr>
      </xdr:nvSpPr>
      <xdr:spPr bwMode="auto">
        <a:xfrm>
          <a:off x="5029200" y="143827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12</xdr:col>
      <xdr:colOff>0</xdr:colOff>
      <xdr:row>5</xdr:row>
      <xdr:rowOff>0</xdr:rowOff>
    </xdr:from>
    <xdr:to>
      <xdr:col>18</xdr:col>
      <xdr:colOff>0</xdr:colOff>
      <xdr:row>6</xdr:row>
      <xdr:rowOff>38100</xdr:rowOff>
    </xdr:to>
    <xdr:sp macro="" textlink="">
      <xdr:nvSpPr>
        <xdr:cNvPr id="8154" name="Rectangle 126"/>
        <xdr:cNvSpPr>
          <a:spLocks noChangeArrowheads="1"/>
        </xdr:cNvSpPr>
      </xdr:nvSpPr>
      <xdr:spPr bwMode="auto">
        <a:xfrm>
          <a:off x="10363200" y="93345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5</xdr:row>
      <xdr:rowOff>0</xdr:rowOff>
    </xdr:from>
    <xdr:to>
      <xdr:col>11</xdr:col>
      <xdr:colOff>0</xdr:colOff>
      <xdr:row>6</xdr:row>
      <xdr:rowOff>38100</xdr:rowOff>
    </xdr:to>
    <xdr:sp macro="" textlink="">
      <xdr:nvSpPr>
        <xdr:cNvPr id="8155" name="Rectangle 135"/>
        <xdr:cNvSpPr>
          <a:spLocks noChangeArrowheads="1"/>
        </xdr:cNvSpPr>
      </xdr:nvSpPr>
      <xdr:spPr bwMode="auto">
        <a:xfrm>
          <a:off x="5029200" y="933450"/>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5</xdr:col>
      <xdr:colOff>0</xdr:colOff>
      <xdr:row>3</xdr:row>
      <xdr:rowOff>0</xdr:rowOff>
    </xdr:from>
    <xdr:to>
      <xdr:col>11</xdr:col>
      <xdr:colOff>0</xdr:colOff>
      <xdr:row>4</xdr:row>
      <xdr:rowOff>38100</xdr:rowOff>
    </xdr:to>
    <xdr:sp macro="" textlink="">
      <xdr:nvSpPr>
        <xdr:cNvPr id="8156" name="Rectangle 135"/>
        <xdr:cNvSpPr>
          <a:spLocks noChangeArrowheads="1"/>
        </xdr:cNvSpPr>
      </xdr:nvSpPr>
      <xdr:spPr bwMode="auto">
        <a:xfrm>
          <a:off x="5029200" y="42862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12393903"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2</xdr:col>
      <xdr:colOff>219075</xdr:colOff>
      <xdr:row>5</xdr:row>
      <xdr:rowOff>219075</xdr:rowOff>
    </xdr:from>
    <xdr:to>
      <xdr:col>4</xdr:col>
      <xdr:colOff>123825</xdr:colOff>
      <xdr:row>15</xdr:row>
      <xdr:rowOff>161925</xdr:rowOff>
    </xdr:to>
    <xdr:pic>
      <xdr:nvPicPr>
        <xdr:cNvPr id="8157" name="Resi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152525"/>
          <a:ext cx="3657600" cy="2466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xdr:row>
      <xdr:rowOff>0</xdr:rowOff>
    </xdr:from>
    <xdr:to>
      <xdr:col>18</xdr:col>
      <xdr:colOff>0</xdr:colOff>
      <xdr:row>4</xdr:row>
      <xdr:rowOff>38100</xdr:rowOff>
    </xdr:to>
    <xdr:sp macro="" textlink="">
      <xdr:nvSpPr>
        <xdr:cNvPr id="8158" name="Rectangle 126"/>
        <xdr:cNvSpPr>
          <a:spLocks noChangeArrowheads="1"/>
        </xdr:cNvSpPr>
      </xdr:nvSpPr>
      <xdr:spPr bwMode="auto">
        <a:xfrm>
          <a:off x="10363200" y="428625"/>
          <a:ext cx="4572000" cy="323850"/>
        </a:xfrm>
        <a:prstGeom prst="rect">
          <a:avLst/>
        </a:prstGeom>
        <a:noFill/>
        <a:ln w="9525">
          <a:solidFill>
            <a:srgbClr xmlns:mc="http://schemas.openxmlformats.org/markup-compatibility/2006" xmlns:a14="http://schemas.microsoft.com/office/drawing/2010/main" val="969696" mc:Ignorable="a14" a14:legacySpreadsheetColorIndex="55"/>
          </a:solidFill>
          <a:miter lim="800000"/>
          <a:headEnd/>
          <a:tailEnd/>
        </a:ln>
        <a:effectLst>
          <a:outerShdw dist="85194" dir="20006097" algn="ctr" rotWithShape="0">
            <a:srgbClr xmlns:mc="http://schemas.openxmlformats.org/markup-compatibility/2006" xmlns:a14="http://schemas.microsoft.com/office/drawing/2010/main" val="3366FF" mc:Ignorable="a14" a14:legacySpreadsheetColorIndex="48">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pattFill prst="dashUpDiag">
          <a:fgClr>
            <a:srgbClr val="000000"/>
          </a:fgClr>
          <a:bgClr>
            <a:srgbClr val="FFFFFF"/>
          </a:bgClr>
        </a:patt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outerShdw dist="107763" dir="18900000" algn="ctr" rotWithShape="0">
            <a:srgbClr val="808080">
              <a:alpha val="50000"/>
            </a:srgbClr>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pattFill prst="dashUpDiag">
          <a:fgClr>
            <a:srgbClr val="000000"/>
          </a:fgClr>
          <a:bgClr>
            <a:srgbClr val="FFFFFF"/>
          </a:bgClr>
        </a:patt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outerShdw dist="107763" dir="18900000" algn="ctr" rotWithShape="0">
            <a:srgbClr val="808080">
              <a:alpha val="50000"/>
            </a:srgbClr>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
  <dimension ref="A1:W557"/>
  <sheetViews>
    <sheetView showGridLines="0" zoomScaleNormal="100" zoomScaleSheetLayoutView="85" workbookViewId="0">
      <selection activeCell="C53" sqref="C53"/>
    </sheetView>
  </sheetViews>
  <sheetFormatPr defaultColWidth="9.140625" defaultRowHeight="11.25" zeroHeight="1"/>
  <cols>
    <col min="1" max="1" width="0.85546875" style="1" customWidth="1"/>
    <col min="2" max="2" width="6.85546875" style="1" customWidth="1"/>
    <col min="3" max="3" width="44.85546875" style="1" customWidth="1"/>
    <col min="4" max="19" width="11.42578125" style="1" customWidth="1"/>
    <col min="20" max="21" width="10.5703125" style="1" customWidth="1"/>
    <col min="22" max="16384" width="9.140625" style="1"/>
  </cols>
  <sheetData>
    <row r="1" spans="6:18"/>
    <row r="2" spans="6:18"/>
    <row r="3" spans="6:18">
      <c r="F3" s="7"/>
      <c r="G3" s="7"/>
      <c r="H3" s="7"/>
      <c r="I3" s="7"/>
      <c r="J3" s="7"/>
      <c r="K3" s="7"/>
      <c r="L3" s="7"/>
    </row>
    <row r="4" spans="6:18" ht="22.5" customHeight="1">
      <c r="F4" s="635" t="s">
        <v>3279</v>
      </c>
      <c r="G4" s="635"/>
      <c r="H4" s="635"/>
      <c r="I4" s="635"/>
      <c r="J4" s="635"/>
      <c r="K4" s="635"/>
      <c r="L4" s="7"/>
      <c r="M4" s="635" t="s">
        <v>519</v>
      </c>
      <c r="N4" s="635"/>
      <c r="O4" s="635"/>
      <c r="P4" s="635"/>
      <c r="Q4" s="635"/>
      <c r="R4" s="635"/>
    </row>
    <row r="5" spans="6:18" ht="17.25" customHeight="1">
      <c r="F5" s="8"/>
      <c r="G5" s="8"/>
      <c r="H5" s="7"/>
      <c r="I5" s="7"/>
      <c r="J5" s="7"/>
      <c r="K5" s="7"/>
      <c r="L5" s="7"/>
    </row>
    <row r="6" spans="6:18" ht="22.5" customHeight="1">
      <c r="F6" s="635" t="s">
        <v>1082</v>
      </c>
      <c r="G6" s="635"/>
      <c r="H6" s="635"/>
      <c r="I6" s="635"/>
      <c r="J6" s="635"/>
      <c r="K6" s="635"/>
      <c r="L6" s="7"/>
      <c r="M6" s="637" t="s">
        <v>520</v>
      </c>
      <c r="N6" s="637"/>
      <c r="O6" s="637"/>
      <c r="P6" s="637"/>
      <c r="Q6" s="637"/>
      <c r="R6" s="637"/>
    </row>
    <row r="7" spans="6:18" ht="17.25" customHeight="1">
      <c r="F7" s="8"/>
      <c r="G7" s="8"/>
      <c r="H7" s="7"/>
      <c r="I7" s="7"/>
      <c r="J7" s="7"/>
      <c r="K7" s="7"/>
      <c r="L7" s="7"/>
      <c r="M7" s="8"/>
      <c r="N7" s="7"/>
      <c r="O7" s="7"/>
      <c r="P7" s="7"/>
      <c r="Q7" s="7"/>
    </row>
    <row r="8" spans="6:18" ht="22.5" customHeight="1">
      <c r="F8" s="635" t="s">
        <v>3202</v>
      </c>
      <c r="G8" s="635"/>
      <c r="H8" s="635"/>
      <c r="I8" s="635"/>
      <c r="J8" s="635"/>
      <c r="K8" s="635"/>
      <c r="L8" s="7"/>
      <c r="M8" s="637" t="s">
        <v>9</v>
      </c>
      <c r="N8" s="637"/>
      <c r="O8" s="637"/>
      <c r="P8" s="637"/>
      <c r="Q8" s="637"/>
      <c r="R8" s="637"/>
    </row>
    <row r="9" spans="6:18" ht="17.25" customHeight="1">
      <c r="F9" s="8"/>
      <c r="G9" s="8"/>
      <c r="H9" s="7"/>
      <c r="I9" s="7"/>
      <c r="J9" s="7"/>
      <c r="K9" s="7"/>
      <c r="L9" s="7"/>
      <c r="M9" s="8"/>
      <c r="N9" s="7"/>
      <c r="O9" s="7"/>
      <c r="P9" s="7"/>
      <c r="Q9" s="7"/>
    </row>
    <row r="10" spans="6:18" ht="22.5" customHeight="1">
      <c r="F10" s="635" t="s">
        <v>2169</v>
      </c>
      <c r="G10" s="635"/>
      <c r="H10" s="635"/>
      <c r="I10" s="635"/>
      <c r="J10" s="635"/>
      <c r="K10" s="635"/>
      <c r="L10" s="7"/>
      <c r="M10" s="635" t="s">
        <v>1802</v>
      </c>
      <c r="N10" s="635"/>
      <c r="O10" s="635"/>
      <c r="P10" s="635"/>
      <c r="Q10" s="635"/>
      <c r="R10" s="635"/>
    </row>
    <row r="11" spans="6:18" ht="17.25" customHeight="1">
      <c r="F11" s="8"/>
      <c r="G11" s="7"/>
      <c r="H11" s="7"/>
      <c r="I11" s="7"/>
      <c r="J11" s="7"/>
      <c r="K11" s="7"/>
      <c r="L11" s="7"/>
      <c r="M11" s="7"/>
      <c r="N11" s="7"/>
      <c r="O11" s="7"/>
      <c r="P11" s="7"/>
      <c r="Q11" s="7"/>
    </row>
    <row r="12" spans="6:18" ht="22.5" customHeight="1">
      <c r="F12" s="635" t="s">
        <v>1991</v>
      </c>
      <c r="G12" s="635"/>
      <c r="H12" s="635"/>
      <c r="I12" s="635"/>
      <c r="J12" s="635"/>
      <c r="K12" s="635"/>
      <c r="L12" s="9"/>
      <c r="M12" s="635" t="s">
        <v>1803</v>
      </c>
      <c r="N12" s="635"/>
      <c r="O12" s="635"/>
      <c r="P12" s="635"/>
      <c r="Q12" s="635"/>
      <c r="R12" s="635"/>
    </row>
    <row r="13" spans="6:18" ht="17.25" customHeight="1">
      <c r="F13" s="8"/>
      <c r="G13" s="8"/>
      <c r="H13" s="7"/>
      <c r="I13" s="7"/>
      <c r="J13" s="7"/>
      <c r="K13" s="7"/>
      <c r="L13" s="7"/>
      <c r="M13" s="8"/>
      <c r="N13" s="7"/>
      <c r="O13" s="7"/>
      <c r="P13" s="7"/>
      <c r="Q13" s="7"/>
    </row>
    <row r="14" spans="6:18" ht="22.5" customHeight="1">
      <c r="F14" s="635" t="s">
        <v>1992</v>
      </c>
      <c r="G14" s="635"/>
      <c r="H14" s="635"/>
      <c r="I14" s="635"/>
      <c r="J14" s="635"/>
      <c r="K14" s="635"/>
      <c r="L14" s="7"/>
      <c r="M14" s="635" t="s">
        <v>1804</v>
      </c>
      <c r="N14" s="635"/>
      <c r="O14" s="635"/>
      <c r="P14" s="635"/>
      <c r="Q14" s="635"/>
      <c r="R14" s="635"/>
    </row>
    <row r="15" spans="6:18" ht="17.25" customHeight="1">
      <c r="F15" s="8"/>
      <c r="G15" s="8"/>
      <c r="H15" s="7"/>
      <c r="I15" s="7"/>
      <c r="J15" s="7"/>
      <c r="K15" s="7"/>
      <c r="L15" s="7"/>
      <c r="M15" s="7"/>
      <c r="N15" s="7"/>
      <c r="O15" s="7"/>
      <c r="P15" s="7"/>
      <c r="Q15" s="7"/>
    </row>
    <row r="16" spans="6:18" ht="22.5" customHeight="1">
      <c r="F16" s="635" t="s">
        <v>1993</v>
      </c>
      <c r="G16" s="635"/>
      <c r="H16" s="635"/>
      <c r="I16" s="635"/>
      <c r="J16" s="635"/>
      <c r="K16" s="635"/>
      <c r="L16" s="7"/>
      <c r="M16" s="635" t="s">
        <v>1805</v>
      </c>
      <c r="N16" s="635"/>
      <c r="O16" s="635"/>
      <c r="P16" s="635"/>
      <c r="Q16" s="635"/>
      <c r="R16" s="635"/>
    </row>
    <row r="17" spans="2:19" ht="17.25" customHeight="1">
      <c r="F17" s="2"/>
      <c r="G17" s="2"/>
      <c r="H17" s="7"/>
      <c r="I17" s="7"/>
      <c r="J17" s="7"/>
      <c r="K17" s="7"/>
      <c r="L17" s="7"/>
      <c r="M17" s="2"/>
      <c r="N17" s="7"/>
      <c r="O17" s="7"/>
      <c r="P17" s="7"/>
      <c r="Q17" s="7"/>
    </row>
    <row r="18" spans="2:19" ht="22.5" customHeight="1">
      <c r="F18" s="635" t="s">
        <v>1994</v>
      </c>
      <c r="G18" s="635"/>
      <c r="H18" s="635"/>
      <c r="I18" s="635"/>
      <c r="J18" s="635"/>
      <c r="K18" s="635"/>
      <c r="L18" s="7"/>
      <c r="M18" s="635" t="s">
        <v>1806</v>
      </c>
      <c r="N18" s="635"/>
      <c r="O18" s="635"/>
      <c r="P18" s="635"/>
      <c r="Q18" s="635"/>
      <c r="R18" s="635"/>
    </row>
    <row r="19" spans="2:19" ht="17.25" customHeight="1">
      <c r="F19" s="8"/>
      <c r="G19" s="2"/>
      <c r="H19" s="7"/>
      <c r="I19" s="7"/>
      <c r="J19" s="7"/>
      <c r="K19" s="7"/>
      <c r="L19" s="7"/>
      <c r="M19" s="2"/>
      <c r="N19" s="7"/>
      <c r="O19" s="7"/>
      <c r="P19" s="7"/>
      <c r="Q19" s="7"/>
    </row>
    <row r="20" spans="2:19" ht="22.5" customHeight="1">
      <c r="F20" s="635" t="s">
        <v>1995</v>
      </c>
      <c r="G20" s="635"/>
      <c r="H20" s="635"/>
      <c r="I20" s="635"/>
      <c r="J20" s="635"/>
      <c r="K20" s="635"/>
      <c r="L20" s="7"/>
      <c r="M20" s="635" t="s">
        <v>1807</v>
      </c>
      <c r="N20" s="635"/>
      <c r="O20" s="635"/>
      <c r="P20" s="635"/>
      <c r="Q20" s="635"/>
      <c r="R20" s="635"/>
    </row>
    <row r="21" spans="2:19" ht="17.25" customHeight="1">
      <c r="F21" s="8"/>
      <c r="G21" s="2"/>
      <c r="H21" s="7"/>
      <c r="I21" s="7"/>
      <c r="J21" s="7"/>
      <c r="K21" s="7"/>
      <c r="L21" s="7"/>
      <c r="M21" s="2"/>
      <c r="N21" s="7"/>
      <c r="O21" s="7"/>
      <c r="P21" s="7"/>
      <c r="Q21" s="7"/>
    </row>
    <row r="22" spans="2:19" ht="22.5" customHeight="1">
      <c r="F22" s="635" t="s">
        <v>518</v>
      </c>
      <c r="G22" s="635"/>
      <c r="H22" s="635"/>
      <c r="I22" s="635"/>
      <c r="J22" s="635"/>
      <c r="K22" s="635"/>
      <c r="L22" s="7"/>
      <c r="M22" s="635" t="s">
        <v>1808</v>
      </c>
      <c r="N22" s="635"/>
      <c r="O22" s="635"/>
      <c r="P22" s="635"/>
      <c r="Q22" s="635"/>
      <c r="R22" s="635"/>
    </row>
    <row r="23" spans="2:19" ht="12.75">
      <c r="B23" s="3"/>
      <c r="D23" s="3"/>
      <c r="F23" s="3"/>
    </row>
    <row r="24" spans="2:19" ht="12.75">
      <c r="B24" s="3"/>
      <c r="D24" s="3"/>
      <c r="F24" s="3"/>
    </row>
    <row r="25" spans="2:19" ht="13.5" thickBot="1">
      <c r="D25" s="2"/>
      <c r="F25" s="2"/>
    </row>
    <row r="26" spans="2:19" ht="33.75" customHeight="1" thickTop="1" thickBot="1">
      <c r="D26" s="636" t="s">
        <v>1317</v>
      </c>
      <c r="E26" s="636"/>
      <c r="F26" s="636" t="s">
        <v>335</v>
      </c>
      <c r="G26" s="636"/>
      <c r="H26" s="636" t="s">
        <v>336</v>
      </c>
      <c r="I26" s="636"/>
      <c r="J26" s="636" t="s">
        <v>337</v>
      </c>
      <c r="K26" s="636"/>
      <c r="L26" s="636" t="s">
        <v>338</v>
      </c>
      <c r="M26" s="636"/>
      <c r="N26" s="636" t="s">
        <v>2693</v>
      </c>
      <c r="O26" s="636"/>
      <c r="P26" s="636" t="s">
        <v>813</v>
      </c>
      <c r="Q26" s="636"/>
      <c r="R26" s="636" t="s">
        <v>814</v>
      </c>
      <c r="S26" s="636"/>
    </row>
    <row r="27" spans="2:19" ht="30" customHeight="1" thickTop="1" thickBot="1">
      <c r="C27" s="14" t="s">
        <v>1083</v>
      </c>
      <c r="D27" s="12" t="s">
        <v>682</v>
      </c>
      <c r="E27" s="12" t="s">
        <v>1318</v>
      </c>
      <c r="F27" s="12" t="s">
        <v>682</v>
      </c>
      <c r="G27" s="12" t="s">
        <v>1318</v>
      </c>
      <c r="H27" s="12" t="s">
        <v>682</v>
      </c>
      <c r="I27" s="12" t="s">
        <v>1318</v>
      </c>
      <c r="J27" s="12" t="s">
        <v>682</v>
      </c>
      <c r="K27" s="12" t="s">
        <v>1318</v>
      </c>
      <c r="L27" s="12" t="s">
        <v>682</v>
      </c>
      <c r="M27" s="12" t="s">
        <v>1318</v>
      </c>
      <c r="N27" s="12" t="s">
        <v>682</v>
      </c>
      <c r="O27" s="12" t="s">
        <v>1318</v>
      </c>
      <c r="P27" s="12" t="s">
        <v>682</v>
      </c>
      <c r="Q27" s="12" t="s">
        <v>1318</v>
      </c>
      <c r="R27" s="12" t="s">
        <v>682</v>
      </c>
      <c r="S27" s="12" t="s">
        <v>1318</v>
      </c>
    </row>
    <row r="28" spans="2:19" ht="20.25" customHeight="1" thickTop="1" thickBot="1">
      <c r="B28" s="13">
        <v>2012</v>
      </c>
      <c r="C28" s="103" t="s">
        <v>3050</v>
      </c>
      <c r="D28" s="113">
        <f>VLOOKUP("ortalama",'2012'!E:G,3,0)</f>
        <v>707398603.954</v>
      </c>
      <c r="E28" s="113">
        <f>VLOOKUP(C28,'2012'!C:G,5,0)</f>
        <v>40118028063</v>
      </c>
      <c r="F28" s="113">
        <f>VLOOKUP("ortalama",'2012'!E:J,6,0)</f>
        <v>847242119.04999995</v>
      </c>
      <c r="G28" s="113">
        <f>VLOOKUP(C28,'2012'!C:J,8,0)</f>
        <v>42547655327</v>
      </c>
      <c r="H28" s="113">
        <f>VLOOKUP("ortalama",'2012'!E:M,9,0)</f>
        <v>237601291.11000001</v>
      </c>
      <c r="I28" s="113">
        <f>VLOOKUP(C28,'2012'!C:M,11,0)</f>
        <v>21510573305</v>
      </c>
      <c r="J28" s="113">
        <f>VLOOKUP("ortalama",'2012'!E:P,12,0)</f>
        <v>339068714.32599998</v>
      </c>
      <c r="K28" s="113">
        <f>VLOOKUP(C28,'2012'!C:P,14,0)</f>
        <v>3155778078</v>
      </c>
      <c r="L28" s="113">
        <f>VLOOKUP("ortalama",'2012'!E:S,15,0)</f>
        <v>718966239.43599999</v>
      </c>
      <c r="M28" s="113">
        <f>VLOOKUP(C28,'2012'!C:S,17,0)</f>
        <v>14400825682</v>
      </c>
      <c r="N28" s="113">
        <f>VLOOKUP("ortalama",'2012'!E:V,18,0)</f>
        <v>48385228.539999999</v>
      </c>
      <c r="O28" s="113">
        <f>VLOOKUP(C28,'2012'!C:V,20,0)</f>
        <v>1183493662</v>
      </c>
      <c r="P28" s="113">
        <f>VLOOKUP("ortalama",'2012'!E:Y,21,0)</f>
        <v>127424.46</v>
      </c>
      <c r="Q28" s="113">
        <f>VLOOKUP(C28,'2012'!C:Y,23,0)</f>
        <v>5016126</v>
      </c>
      <c r="R28" s="113">
        <f>VLOOKUP("ortalama",'2012'!E:AB,24,0)</f>
        <v>1192.1099999999999</v>
      </c>
      <c r="S28" s="113">
        <f>VLOOKUP(C28,'2012'!C:AB,26,0)</f>
        <v>4358</v>
      </c>
    </row>
    <row r="29" spans="2:19" ht="20.25" customHeight="1" thickTop="1">
      <c r="B29" s="13">
        <v>2011</v>
      </c>
      <c r="C29" s="103" t="s">
        <v>3050</v>
      </c>
      <c r="D29" s="113">
        <f>VLOOKUP("ortalama",'2011'!E:G,3,0)</f>
        <v>647956941.29799998</v>
      </c>
      <c r="E29" s="113">
        <f>VLOOKUP(C29,'2011'!C:G,5,0)</f>
        <v>27409868901</v>
      </c>
      <c r="F29" s="113">
        <f>VLOOKUP("ortalama",'2011'!E:J,6,0)</f>
        <v>819648601.96599996</v>
      </c>
      <c r="G29" s="113">
        <f>VLOOKUP(C29,'2011'!C:J,8,0)</f>
        <v>36671194808</v>
      </c>
      <c r="H29" s="113">
        <f>VLOOKUP("ortalama",'2011'!E:M,9,0)</f>
        <v>231986490.928</v>
      </c>
      <c r="I29" s="113">
        <f>VLOOKUP(C29,'2011'!C:M,11,0)</f>
        <v>20212963769</v>
      </c>
      <c r="J29" s="113">
        <f>VLOOKUP("ortalama",'2011'!E:P,12,0)</f>
        <v>308149558.884</v>
      </c>
      <c r="K29" s="113">
        <f>VLOOKUP(C29,'2011'!C:P,14,0)</f>
        <v>3176152481</v>
      </c>
      <c r="L29" s="113">
        <f>VLOOKUP("ortalama",'2011'!E:S,15,0)</f>
        <v>665690735.34200001</v>
      </c>
      <c r="M29" s="113">
        <f>VLOOKUP(C29,'2011'!C:S,17,0)</f>
        <v>12440444351</v>
      </c>
      <c r="N29" s="113">
        <f>VLOOKUP("ortalama",'2011'!E:V,18,0)</f>
        <v>45505903.802000001</v>
      </c>
      <c r="O29" s="113">
        <f>VLOOKUP(C29,'2011'!C:V,20,0)</f>
        <v>1259093425</v>
      </c>
      <c r="P29" s="113">
        <f>VLOOKUP("ortalama",'2011'!E:Y,21,0)</f>
        <v>126675.17</v>
      </c>
      <c r="Q29" s="113">
        <f>VLOOKUP(C29,'2011'!C:Y,23,0)</f>
        <v>4245426</v>
      </c>
      <c r="R29" s="113">
        <f>VLOOKUP("ortalama",'2011'!E:AB,24,0)</f>
        <v>1149.1780000000001</v>
      </c>
      <c r="S29" s="113">
        <f>VLOOKUP(C29,'2011'!C:AB,26,0)</f>
        <v>4160</v>
      </c>
    </row>
    <row r="30" spans="2:19" ht="20.25" customHeight="1">
      <c r="B30" s="364">
        <v>2010</v>
      </c>
      <c r="C30" s="103" t="s">
        <v>3050</v>
      </c>
      <c r="D30" s="113">
        <f>VLOOKUP("ortalama",'2010'!E:G,3,0)</f>
        <v>510288938.52200001</v>
      </c>
      <c r="E30" s="113">
        <f>VLOOKUP(C30,'2010'!C:G,5,0)</f>
        <v>20819067010</v>
      </c>
      <c r="F30" s="113">
        <f>VLOOKUP("ortalama",'2010'!E:J,6,0)</f>
        <v>631969230.704</v>
      </c>
      <c r="G30" s="113">
        <f>VLOOKUP(C30,'2010'!C:J,8,0)</f>
        <v>22711659148</v>
      </c>
      <c r="H30" s="113">
        <f>VLOOKUP("ortalama",'2010'!E:M,9,0)</f>
        <v>204591906.722</v>
      </c>
      <c r="I30" s="113">
        <f>VLOOKUP(C30,'2010'!C:M,11,0)</f>
        <v>17803378097</v>
      </c>
      <c r="J30" s="113">
        <f>VLOOKUP("ortalama",'2010'!E:P,12,0)</f>
        <v>285573856.72600001</v>
      </c>
      <c r="K30" s="113">
        <f>VLOOKUP(C30,'2010'!C:P,14,0)</f>
        <v>2905955739</v>
      </c>
      <c r="L30" s="113">
        <f>VLOOKUP("ortalama",'2010'!E:S,15,0)</f>
        <v>583373393.88</v>
      </c>
      <c r="M30" s="113">
        <f>VLOOKUP(C30,'2010'!C:S,17,0)</f>
        <v>11796039448</v>
      </c>
      <c r="N30" s="113">
        <f>VLOOKUP("ortalama",'2010'!E:V,18,0)</f>
        <v>48165218.763999999</v>
      </c>
      <c r="O30" s="113">
        <f>VLOOKUP(C30,'2010'!C:V,20,0)</f>
        <v>929422037</v>
      </c>
      <c r="P30" s="113">
        <f>VLOOKUP("ortalama",'2010'!E:Y,21,0)</f>
        <v>107512.68</v>
      </c>
      <c r="Q30" s="113">
        <f>VLOOKUP(C30,'2010'!C:Y,23,0)</f>
        <v>2849093</v>
      </c>
      <c r="R30" s="113">
        <f>VLOOKUP("ortalama",'2010'!E:AB,24,0)</f>
        <v>1101.8779999999999</v>
      </c>
      <c r="S30" s="113">
        <f>VLOOKUP(C30,'2010'!C:AB,26,0)</f>
        <v>4160</v>
      </c>
    </row>
    <row r="31" spans="2:19" ht="20.25" customHeight="1">
      <c r="B31" s="364">
        <v>2009</v>
      </c>
      <c r="C31" s="103" t="s">
        <v>3050</v>
      </c>
      <c r="D31" s="113">
        <f>VLOOKUP("ortalama",'2009'!E:G,3,0)</f>
        <v>421134902.38</v>
      </c>
      <c r="E31" s="113">
        <f>VLOOKUP(C31,'2009'!C:G,5,0)</f>
        <v>15495595133</v>
      </c>
      <c r="F31" s="113">
        <f>VLOOKUP("ortalama",'2009'!E:J,6,0)</f>
        <v>543231339.73599994</v>
      </c>
      <c r="G31" s="113">
        <f>VLOOKUP(C31,'2009'!C:J,8,0)</f>
        <v>18215446534</v>
      </c>
      <c r="H31" s="113">
        <f>VLOOKUP("ortalama",'2009'!E:M,9,0)</f>
        <v>183302679.072</v>
      </c>
      <c r="I31" s="113">
        <f>VLOOKUP(C31,'2009'!C:M,11,0)</f>
        <v>17257587409</v>
      </c>
      <c r="J31" s="113">
        <f>VLOOKUP("ortalama",'2009'!E:P,12,0)</f>
        <v>260506137.60800001</v>
      </c>
      <c r="K31" s="113">
        <f>VLOOKUP(C31,'2009'!C:P,14,0)</f>
        <v>2772952504</v>
      </c>
      <c r="L31" s="113">
        <f>VLOOKUP("ortalama",'2009'!E:S,15,0)</f>
        <v>512796964.78600001</v>
      </c>
      <c r="M31" s="113">
        <f>VLOOKUP(C31,'2009'!C:S,17,0)</f>
        <v>8333665892</v>
      </c>
      <c r="N31" s="113">
        <f>VLOOKUP("ortalama",'2009'!E:V,18,0)</f>
        <v>31110017.671999998</v>
      </c>
      <c r="O31" s="113">
        <f>VLOOKUP(C31,'2009'!C:V,20,0)</f>
        <v>776931357</v>
      </c>
      <c r="P31" s="113">
        <f>VLOOKUP("ortalama",'2009'!E:Y,21,0)</f>
        <v>92449.525999999998</v>
      </c>
      <c r="Q31" s="113">
        <f>VLOOKUP(C31,'2009'!C:Y,23,0)</f>
        <v>1751582</v>
      </c>
      <c r="R31" s="113">
        <f>VLOOKUP("ortalama",'2009'!E:AB,24,0)</f>
        <v>1032.6099999999999</v>
      </c>
      <c r="S31" s="113">
        <f>VLOOKUP(C31,'2009'!C:AB,26,0)</f>
        <v>4155</v>
      </c>
    </row>
    <row r="32" spans="2:19" ht="20.25" customHeight="1">
      <c r="B32" s="364">
        <v>2008</v>
      </c>
      <c r="C32" s="103" t="s">
        <v>3050</v>
      </c>
      <c r="D32" s="113">
        <f>VLOOKUP("ortalama",'2008'!E:G,3,0)</f>
        <v>484488507.81</v>
      </c>
      <c r="E32" s="113">
        <f>VLOOKUP(C32,'2008'!C:G,5,0)</f>
        <v>27732867295</v>
      </c>
      <c r="F32" s="113">
        <f>VLOOKUP("ortalama",'2008'!E:J,6,0)</f>
        <v>603278420.87800002</v>
      </c>
      <c r="G32" s="113">
        <f>VLOOKUP(C32,'2008'!C:J,8,0)</f>
        <v>28225147085</v>
      </c>
      <c r="H32" s="113">
        <f>VLOOKUP("ortalama",'2008'!E:M,9,0)</f>
        <v>160542089.62</v>
      </c>
      <c r="I32" s="113">
        <f>VLOOKUP(C32,'2008'!C:M,11,0)</f>
        <v>16185690537</v>
      </c>
      <c r="J32" s="113">
        <f>VLOOKUP("ortalama",'2008'!E:P,12,0)</f>
        <v>235953216.91800001</v>
      </c>
      <c r="K32" s="113">
        <f>VLOOKUP(C32,'2008'!C:P,14,0)</f>
        <v>2715362056</v>
      </c>
      <c r="L32" s="113">
        <f>VLOOKUP("ortalama",'2008'!E:S,15,0)</f>
        <v>498242725.91600001</v>
      </c>
      <c r="M32" s="113">
        <f>VLOOKUP(C32,'2008'!C:S,17,0)</f>
        <v>7065733911</v>
      </c>
      <c r="N32" s="113">
        <f>VLOOKUP("ortalama",'2008'!E:V,18,0)</f>
        <v>23246371.467999998</v>
      </c>
      <c r="O32" s="113">
        <f>VLOOKUP(C32,'2008'!C:V,20,0)</f>
        <v>517000444</v>
      </c>
      <c r="P32" s="113">
        <f>VLOOKUP("ortalama",'2008'!E:Y,21,0)</f>
        <v>135431.81</v>
      </c>
      <c r="Q32" s="113">
        <f>VLOOKUP(C32,'2008'!C:Y,23,0)</f>
        <v>4471014</v>
      </c>
      <c r="R32" s="113">
        <f>VLOOKUP("ortalama",'2008'!E:AB,24,0)</f>
        <v>1087.7139999999999</v>
      </c>
      <c r="S32" s="113">
        <f>VLOOKUP(C32,'2008'!C:AB,26,0)</f>
        <v>4370</v>
      </c>
    </row>
    <row r="33" spans="2:19" ht="20.25" customHeight="1">
      <c r="B33" s="364">
        <v>2007</v>
      </c>
      <c r="C33" s="103" t="s">
        <v>3050</v>
      </c>
      <c r="D33" s="113">
        <f>VLOOKUP("ortalama",'2007'!E:G,3,0)</f>
        <v>407089969.24400002</v>
      </c>
      <c r="E33" s="113">
        <f>VLOOKUP(C33,'2007'!C:G,5,0)</f>
        <v>18450708799</v>
      </c>
      <c r="F33" s="113">
        <f>VLOOKUP("ortalama",'2007'!E:J,6,0)</f>
        <v>506525691.61400002</v>
      </c>
      <c r="G33" s="113">
        <f>VLOOKUP(C33,'2007'!C:J,8,0)</f>
        <v>20595892067</v>
      </c>
      <c r="H33" s="113">
        <f>VLOOKUP("ortalama",'2007'!E:M,9,0)</f>
        <v>159329238.24000001</v>
      </c>
      <c r="I33" s="113">
        <f>VLOOKUP(C33,'2007'!C:M,11,0)</f>
        <v>15666720425</v>
      </c>
      <c r="J33" s="113">
        <f>VLOOKUP("ortalama",'2007'!E:P,12,0)</f>
        <v>229651689.634</v>
      </c>
      <c r="K33" s="113">
        <f>VLOOKUP(C33,'2007'!C:P,14,0)</f>
        <v>3337268648</v>
      </c>
      <c r="L33" s="113">
        <f>VLOOKUP("ortalama",'2007'!E:S,15,0)</f>
        <v>419350315.72399998</v>
      </c>
      <c r="M33" s="113">
        <f>VLOOKUP(C33,'2007'!C:S,17,0)</f>
        <v>7751274458</v>
      </c>
      <c r="N33" s="113">
        <f>VLOOKUP("ortalama",'2007'!E:V,18,0)</f>
        <v>36528701.909999996</v>
      </c>
      <c r="O33" s="113">
        <f>VLOOKUP(C33,'2007'!C:V,20,0)</f>
        <v>1252197224</v>
      </c>
      <c r="P33" s="113">
        <f>VLOOKUP("ortalama",'2007'!E:Y,21,0)</f>
        <v>109051.53599999999</v>
      </c>
      <c r="Q33" s="113">
        <f>VLOOKUP(C33,'2007'!C:Y,23,0)</f>
        <v>3380072</v>
      </c>
      <c r="R33" s="113">
        <f>VLOOKUP("ortalama",'2007'!E:AB,24,0)</f>
        <v>1105.5160000000001</v>
      </c>
      <c r="S33" s="113">
        <f>VLOOKUP(C33,'2007'!C:AB,26,0)</f>
        <v>4451</v>
      </c>
    </row>
    <row r="34" spans="2:19" ht="20.25" customHeight="1">
      <c r="B34" s="364">
        <v>2006</v>
      </c>
      <c r="C34" s="103" t="s">
        <v>3050</v>
      </c>
      <c r="D34" s="113">
        <f>VLOOKUP("ortalama",'2006'!E:G,3,0)</f>
        <v>368016517.05199999</v>
      </c>
      <c r="E34" s="113">
        <f>VLOOKUP(C34,'2006'!C:G,5,0)</f>
        <v>18673722100</v>
      </c>
      <c r="F34" s="113">
        <f>VLOOKUP("ortalama",'2006'!E:J,6,0)</f>
        <v>461141095.088</v>
      </c>
      <c r="G34" s="113">
        <f>VLOOKUP(C34,'2006'!C:J,8,0)</f>
        <v>20186738094</v>
      </c>
      <c r="H34" s="113">
        <f>VLOOKUP("ortalama",'2006'!E:M,9,0)</f>
        <v>150692268.95199999</v>
      </c>
      <c r="I34" s="113">
        <f>VLOOKUP(C34,'2006'!C:M,11,0)</f>
        <v>13906513957</v>
      </c>
      <c r="J34" s="113">
        <f>VLOOKUP("ortalama",'2006'!E:P,12,0)</f>
        <v>195997214.07800001</v>
      </c>
      <c r="K34" s="113">
        <f>VLOOKUP(C34,'2006'!C:P,14,0)</f>
        <v>2986809898</v>
      </c>
      <c r="L34" s="113">
        <f>VLOOKUP("ortalama",'2006'!E:S,15,0)</f>
        <v>369421679.85799998</v>
      </c>
      <c r="M34" s="113">
        <f>VLOOKUP(C34,'2006'!C:S,17,0)</f>
        <v>6054007124</v>
      </c>
      <c r="N34" s="113">
        <f>VLOOKUP("ortalama",'2006'!E:V,18,0)</f>
        <v>27032702.149999999</v>
      </c>
      <c r="O34" s="113">
        <f>VLOOKUP(C34,'2006'!C:V,20,0)</f>
        <v>884735990</v>
      </c>
      <c r="P34" s="113">
        <f>VLOOKUP("ortalama",'2006'!E:Y,21,0)</f>
        <v>87910.817999999999</v>
      </c>
      <c r="Q34" s="113">
        <f>VLOOKUP(C34,'2006'!C:Y,23,0)</f>
        <v>3044360</v>
      </c>
      <c r="R34" s="113">
        <f>VLOOKUP("ortalama",'2006'!E:AB,24,0)</f>
        <v>1066.79</v>
      </c>
      <c r="S34" s="113">
        <f>VLOOKUP(C34,'2006'!C:AB,26,0)</f>
        <v>4682</v>
      </c>
    </row>
    <row r="35" spans="2:19" ht="20.25" customHeight="1">
      <c r="B35" s="364">
        <v>2005</v>
      </c>
      <c r="C35" s="103" t="s">
        <v>3050</v>
      </c>
      <c r="D35" s="113">
        <f>VLOOKUP("ortalama",'2005'!E:G,3,0)</f>
        <v>300695527.94599998</v>
      </c>
      <c r="E35" s="113">
        <f>VLOOKUP(C35,'2005'!C:G,5,0)</f>
        <v>14239223472</v>
      </c>
      <c r="F35" s="113">
        <f>VLOOKUP("ortalama",'2005'!E:J,6,0)</f>
        <v>375546779.03200001</v>
      </c>
      <c r="G35" s="113">
        <f>VLOOKUP(C35,'2005'!C:J,8,0)</f>
        <v>14859436066</v>
      </c>
      <c r="H35" s="113">
        <f>VLOOKUP("ortalama",'2005'!E:M,9,0)</f>
        <v>118766079.53</v>
      </c>
      <c r="I35" s="113">
        <f>VLOOKUP(C35,'2005'!C:M,11,0)</f>
        <v>14479113993</v>
      </c>
      <c r="J35" s="113">
        <f>VLOOKUP("ortalama",'2005'!E:P,12,0)</f>
        <v>169642759.558</v>
      </c>
      <c r="K35" s="113">
        <f>VLOOKUP(C35,'2005'!C:P,14,0)</f>
        <v>2747227520</v>
      </c>
      <c r="L35" s="113">
        <f>VLOOKUP("ortalama",'2005'!E:S,15,0)</f>
        <v>320762371.77200001</v>
      </c>
      <c r="M35" s="113">
        <f>VLOOKUP(C35,'2005'!C:S,17,0)</f>
        <v>5113995243</v>
      </c>
      <c r="N35" s="113">
        <f>VLOOKUP("ortalama",'2005'!E:V,18,0)</f>
        <v>17447803.302000001</v>
      </c>
      <c r="O35" s="113">
        <f>VLOOKUP(C35,'2005'!C:V,20,0)</f>
        <v>727130249</v>
      </c>
      <c r="P35" s="113">
        <f>VLOOKUP("ortalama",'2005'!E:Y,21,0)</f>
        <v>73873.679999999993</v>
      </c>
      <c r="Q35" s="113">
        <f>VLOOKUP(C35,'2005'!C:Y,23,0)</f>
        <v>1907338</v>
      </c>
      <c r="R35" s="113">
        <f>VLOOKUP("ortalama",'2005'!E:AB,24,0)</f>
        <v>1029.2840000000001</v>
      </c>
      <c r="S35" s="113">
        <f>VLOOKUP(C35,'2005'!C:AB,26,0)</f>
        <v>5153</v>
      </c>
    </row>
    <row r="36" spans="2:19" ht="20.25" customHeight="1">
      <c r="B36" s="364">
        <v>2004</v>
      </c>
      <c r="C36" s="103" t="s">
        <v>3050</v>
      </c>
      <c r="D36" s="113">
        <f>VLOOKUP("ortalama",'2004'!E:G,3,0)</f>
        <v>274924387.07800001</v>
      </c>
      <c r="E36" s="113">
        <f>VLOOKUP(C36,'2004'!C:G,5,0)</f>
        <v>10446591755</v>
      </c>
      <c r="F36" s="113">
        <f>VLOOKUP("ortalama",'2004'!E:J,6,0)</f>
        <v>341169897.20599997</v>
      </c>
      <c r="G36" s="113">
        <f>VLOOKUP(C36,'2004'!C:J,8,0)</f>
        <v>11001171251</v>
      </c>
      <c r="H36" s="113">
        <f>VLOOKUP("ortalama",'2004'!E:M,9,0)</f>
        <v>115945907.368</v>
      </c>
      <c r="I36" s="113">
        <f>VLOOKUP(C36,'2004'!C:M,11,0)</f>
        <v>11943016700</v>
      </c>
      <c r="J36" s="113">
        <f>VLOOKUP("ortalama",'2004'!E:P,12,0)</f>
        <v>160839841.426</v>
      </c>
      <c r="K36" s="113">
        <f>VLOOKUP(C36,'2004'!C:P,14,0)</f>
        <v>2747148931</v>
      </c>
      <c r="L36" s="113">
        <f>VLOOKUP("ortalama",'2004'!E:S,15,0)</f>
        <v>295093829.292</v>
      </c>
      <c r="M36" s="113">
        <f>VLOOKUP(C36,'2004'!C:S,17,0)</f>
        <v>4700731508</v>
      </c>
      <c r="N36" s="113">
        <f>VLOOKUP("ortalama",'2004'!E:V,18,0)</f>
        <v>22913185.884</v>
      </c>
      <c r="O36" s="113">
        <f>VLOOKUP(C36,'2004'!C:V,20,0)</f>
        <v>849233892</v>
      </c>
      <c r="P36" s="113">
        <f>VLOOKUP("ortalama",'2004'!E:Y,21,0)</f>
        <v>66396.248000000007</v>
      </c>
      <c r="Q36" s="113">
        <f>VLOOKUP(C36,'2004'!C:Y,23,0)</f>
        <v>981150</v>
      </c>
      <c r="R36" s="113">
        <f>VLOOKUP("ortalama",'2004'!E:AB,24,0)</f>
        <v>1061.54</v>
      </c>
      <c r="S36" s="113">
        <f>VLOOKUP(C36,'2004'!C:AB,26,0)</f>
        <v>5229</v>
      </c>
    </row>
    <row r="37" spans="2:19" ht="20.25" customHeight="1">
      <c r="B37" s="364">
        <v>2003</v>
      </c>
      <c r="C37" s="103" t="s">
        <v>3050</v>
      </c>
      <c r="D37" s="113">
        <f>VLOOKUP("ortalama",'2003'!E:F,2,0)</f>
        <v>206726040.59599999</v>
      </c>
      <c r="E37" s="113">
        <f>VLOOKUP(C37,'2003'!C:F,4,0)</f>
        <v>8215208423</v>
      </c>
      <c r="F37" s="113">
        <f>VLOOKUP("ortalama",'2003'!E:I,5,0)</f>
        <v>260822521.852</v>
      </c>
      <c r="G37" s="113">
        <f>VLOOKUP(C37,'2003'!C:I,7,0)</f>
        <v>9060439981</v>
      </c>
      <c r="H37" s="113">
        <f>VLOOKUP("ortalama",'2003'!E:L,8,0)</f>
        <v>93390925.458000004</v>
      </c>
      <c r="I37" s="113">
        <f>VLOOKUP(C37,'2003'!C:L,10,0)</f>
        <v>11922585240</v>
      </c>
      <c r="J37" s="113">
        <f>VLOOKUP("ortalama",'2003'!E:O,11,0)</f>
        <v>97753490.365999997</v>
      </c>
      <c r="K37" s="113">
        <f>VLOOKUP(C37,'2003'!C:O,13,0)</f>
        <v>1656557781</v>
      </c>
      <c r="L37" s="113">
        <f>VLOOKUP("ortalama",'2003'!E:R,14,0)</f>
        <v>215511206.26800001</v>
      </c>
      <c r="M37" s="113">
        <f>VLOOKUP(C37,'2003'!C:R,16,0)</f>
        <v>3440404040</v>
      </c>
      <c r="N37" s="113">
        <f>VLOOKUP("ortalama",'2003'!E:U,17,0)</f>
        <v>16761686.658</v>
      </c>
      <c r="O37" s="113">
        <f>VLOOKUP(C37,'2003'!C:U,19,0)</f>
        <v>654825430</v>
      </c>
      <c r="P37" s="113">
        <f>VLOOKUP("ortalama",'2003'!E:X,20,0)</f>
        <v>47157.58</v>
      </c>
      <c r="Q37" s="113">
        <f>VLOOKUP(C37,'2003'!C:X,22,0)</f>
        <v>738187</v>
      </c>
      <c r="R37" s="113">
        <f>VLOOKUP("ortalama",'2003'!E:AA,23,0)</f>
        <v>1037.0640000000001</v>
      </c>
      <c r="S37" s="113">
        <f>VLOOKUP(C37,'2003'!C:AA,25,0)</f>
        <v>4536</v>
      </c>
    </row>
    <row r="38" spans="2:19" ht="20.25" customHeight="1">
      <c r="B38" s="364">
        <v>2002</v>
      </c>
      <c r="C38" s="103" t="s">
        <v>3050</v>
      </c>
      <c r="D38" s="113">
        <f>VLOOKUP("ortalama",'2002'!E:F,2,0)</f>
        <v>164577647.90799999</v>
      </c>
      <c r="E38" s="113">
        <f>VLOOKUP(C38,'2002'!C:F,4,0)</f>
        <v>6858687295</v>
      </c>
      <c r="F38" s="113">
        <f>VLOOKUP("ortalama",'2002'!E:I,5,0)</f>
        <v>203541299.34200001</v>
      </c>
      <c r="G38" s="113">
        <f>VLOOKUP(C38,'2002'!C:I,7,0)</f>
        <v>7757379156</v>
      </c>
      <c r="H38" s="113">
        <f>VLOOKUP("ortalama",'2002'!E:L,8,0)</f>
        <v>75525913.593999997</v>
      </c>
      <c r="I38" s="113">
        <f>VLOOKUP(C38,'2002'!C:L,10,0)</f>
        <v>9043793438</v>
      </c>
      <c r="J38" s="113">
        <f>VLOOKUP("ortalama",'2002'!E:O,11,0)</f>
        <v>69427928.879999995</v>
      </c>
      <c r="K38" s="113">
        <f>VLOOKUP(C38,'2002'!C:O,13,0)</f>
        <v>1122266348</v>
      </c>
      <c r="L38" s="113">
        <f>VLOOKUP("ortalama",'2002'!E:R,14,0)</f>
        <v>182026827.722</v>
      </c>
      <c r="M38" s="113">
        <f>VLOOKUP(C38,'2002'!C:R,16,0)</f>
        <v>3008239913</v>
      </c>
      <c r="N38" s="113">
        <f>VLOOKUP("ortalama",'2002'!E:U,17,0)</f>
        <v>11558772.386</v>
      </c>
      <c r="O38" s="113">
        <f>VLOOKUP(C38,'2002'!C:U,19,0)</f>
        <v>257545733</v>
      </c>
      <c r="P38" s="113">
        <f>VLOOKUP("ortalama",'2002'!E:X,20,0)</f>
        <v>34751.637999999999</v>
      </c>
      <c r="Q38" s="113">
        <f>VLOOKUP(C38,'2002'!C:X,22,0)</f>
        <v>582877</v>
      </c>
      <c r="R38" s="113">
        <f>VLOOKUP("ortalama",'2002'!E:AA,23,0)</f>
        <v>1009.592</v>
      </c>
      <c r="S38" s="113">
        <f>VLOOKUP(C38,'2002'!C:AA,25,0)</f>
        <v>4823</v>
      </c>
    </row>
    <row r="39" spans="2:19" ht="20.25" customHeight="1">
      <c r="B39" s="364">
        <v>2001</v>
      </c>
      <c r="C39" s="103" t="s">
        <v>3050</v>
      </c>
      <c r="D39" s="114">
        <f>VLOOKUP("ortalama",'2001'!E:F,2,0)</f>
        <v>116755182.42200001</v>
      </c>
      <c r="E39" s="114">
        <f>VLOOKUP(C39,'2001'!C:F,4,0)</f>
        <v>5294740907</v>
      </c>
      <c r="F39" s="113">
        <f>VLOOKUP("ortalama",'2001'!E:I,5,0)</f>
        <v>141554648.82800001</v>
      </c>
      <c r="G39" s="114">
        <f>VLOOKUP(C39,'2001'!C:I,7,0)</f>
        <v>6352357401</v>
      </c>
      <c r="H39" s="113">
        <f>VLOOKUP("ortalama",'2001'!E:L,8,0)</f>
        <v>38278058.645999998</v>
      </c>
      <c r="I39" s="114">
        <f>VLOOKUP(C39,'2001'!C:L,10,0)</f>
        <v>5270720717</v>
      </c>
      <c r="J39" s="114">
        <f>VLOOKUP("ortalama",'2001'!E:O,11,0)</f>
        <v>39873839.903999999</v>
      </c>
      <c r="K39" s="114">
        <f>VLOOKUP(C39,'2001'!C:O,13,0)</f>
        <v>731814564</v>
      </c>
      <c r="L39" s="114">
        <f>VLOOKUP("ortalama",'2001'!E:R,14,0)</f>
        <v>140363725.28999999</v>
      </c>
      <c r="M39" s="114">
        <f>VLOOKUP(C39,'2001'!C:R,16,0)</f>
        <v>2185470849</v>
      </c>
      <c r="N39" s="114">
        <f>VLOOKUP("ortalama",'2001'!E:U,17,0)</f>
        <v>-678550.79200000002</v>
      </c>
      <c r="O39" s="114">
        <f>VLOOKUP(C39,'2001'!C:U,19,0)</f>
        <v>283505057</v>
      </c>
      <c r="P39" s="114">
        <f>VLOOKUP("ortalama",'2001'!E:X,20,0)</f>
        <v>29623.574000000001</v>
      </c>
      <c r="Q39" s="114">
        <f>VLOOKUP(C39,'2001'!C:X,22,0)</f>
        <v>299193</v>
      </c>
      <c r="R39" s="114">
        <f>VLOOKUP("ortalama",'2001'!E:AA,23,0)</f>
        <v>1052.6279999999999</v>
      </c>
      <c r="S39" s="114">
        <f>VLOOKUP(C39,'2001'!C:AA,25,0)</f>
        <v>4363</v>
      </c>
    </row>
    <row r="40" spans="2:19" ht="20.25" customHeight="1">
      <c r="B40" s="364">
        <v>2000</v>
      </c>
      <c r="C40" s="103" t="s">
        <v>3050</v>
      </c>
      <c r="D40" s="114">
        <f>VLOOKUP("ortalama",'2000'!E:F,2,0)</f>
        <v>68193948.338</v>
      </c>
      <c r="E40" s="114">
        <f>VLOOKUP(C40,'2000'!C:F,4,0)</f>
        <v>3013092639</v>
      </c>
      <c r="F40" s="113">
        <f>VLOOKUP("ortalama",'2000'!E:I,5,0)</f>
        <v>87935028.466000006</v>
      </c>
      <c r="G40" s="114">
        <f>VLOOKUP(C40,'2000'!C:I,7,0)</f>
        <v>3975328410</v>
      </c>
      <c r="H40" s="113">
        <f>VLOOKUP("ortalama",'2000'!E:L,8,0)</f>
        <v>26649891.838</v>
      </c>
      <c r="I40" s="114">
        <f>VLOOKUP(C40,'2000'!C:L,10,0)</f>
        <v>2987474352</v>
      </c>
      <c r="J40" s="114">
        <f>VLOOKUP("ortalama",'2000'!E:O,11,0)</f>
        <v>29995770.420000002</v>
      </c>
      <c r="K40" s="114">
        <f>VLOOKUP(C40,'2000'!C:O,13,0)</f>
        <v>624340907</v>
      </c>
      <c r="L40" s="114">
        <f>VLOOKUP("ortalama",'2000'!E:R,14,0)</f>
        <v>80265859.214000002</v>
      </c>
      <c r="M40" s="114">
        <f>VLOOKUP(C40,'2000'!C:R,16,0)</f>
        <v>1587635932</v>
      </c>
      <c r="N40" s="114">
        <f>VLOOKUP("ortalama",'2000'!E:U,17,0)</f>
        <v>2995560.9360000002</v>
      </c>
      <c r="O40" s="114">
        <f>VLOOKUP(C40,'2000'!C:U,19,0)</f>
        <v>382575469</v>
      </c>
      <c r="P40" s="114">
        <f>VLOOKUP("ortalama",'2000'!E:X,20,0)</f>
        <v>23934.031999999999</v>
      </c>
      <c r="Q40" s="114">
        <f>VLOOKUP(C40,'2000'!C:X,22,0)</f>
        <v>185326</v>
      </c>
      <c r="R40" s="114">
        <f>VLOOKUP("ortalama",'2000'!E:AA,23,0)</f>
        <v>1116.576</v>
      </c>
      <c r="S40" s="114">
        <f>VLOOKUP(C40,'2000'!C:AA,25,0)</f>
        <v>4280</v>
      </c>
    </row>
    <row r="41" spans="2:19" ht="20.25" customHeight="1">
      <c r="B41" s="364">
        <v>1999</v>
      </c>
      <c r="C41" s="103" t="s">
        <v>3050</v>
      </c>
      <c r="D41" s="114">
        <f>VLOOKUP("ortalama",'1999'!E:F,2,0)</f>
        <v>41208710.954000004</v>
      </c>
      <c r="E41" s="114">
        <f>VLOOKUP(C41,'1999'!C:F,4,0)</f>
        <v>1313619297</v>
      </c>
      <c r="F41" s="113">
        <f>VLOOKUP("ortalama",'1999'!E:I,5,0)</f>
        <v>51215261.807999998</v>
      </c>
      <c r="G41" s="114">
        <f>VLOOKUP(C41,'1999'!C:I,7,0)</f>
        <v>1557859084</v>
      </c>
      <c r="H41" s="113">
        <f>VLOOKUP("ortalama",'1999'!E:L,8,0)</f>
        <v>16758201.066</v>
      </c>
      <c r="I41" s="114">
        <f>VLOOKUP(C41,'1999'!C:L,10,0)</f>
        <v>2126036231</v>
      </c>
      <c r="J41" s="114">
        <f>VLOOKUP("ortalama",'1999'!E:O,11,0)</f>
        <v>19868306.252</v>
      </c>
      <c r="K41" s="114">
        <f>VLOOKUP(C41,'1999'!C:O,13,0)</f>
        <v>453583912</v>
      </c>
      <c r="L41" s="114">
        <f>VLOOKUP("ortalama",'1999'!E:R,14,0)</f>
        <v>53153911.770000003</v>
      </c>
      <c r="M41" s="114">
        <f>VLOOKUP(C41,'1999'!C:R,16,0)</f>
        <v>1193063660</v>
      </c>
      <c r="N41" s="114">
        <f>VLOOKUP("ortalama",'1999'!E:U,17,0)</f>
        <v>1897669.514</v>
      </c>
      <c r="O41" s="114">
        <f>VLOOKUP(C41,'1999'!C:U,19,0)</f>
        <v>330066809</v>
      </c>
      <c r="P41" s="114">
        <f>VLOOKUP("ortalama",'1999'!E:X,20,0)</f>
        <v>22981.398000000001</v>
      </c>
      <c r="Q41" s="114">
        <f>VLOOKUP(C41,'1999'!C:X,22,0)</f>
        <v>203430</v>
      </c>
      <c r="R41" s="114">
        <f>VLOOKUP("ortalama",'1999'!E:AA,23,0)</f>
        <v>1099.6500000000001</v>
      </c>
      <c r="S41" s="114">
        <f>VLOOKUP(C41,'1999'!C:AA,25,0)</f>
        <v>4342</v>
      </c>
    </row>
    <row r="42" spans="2:19" ht="20.25" customHeight="1">
      <c r="B42" s="364">
        <v>1998</v>
      </c>
      <c r="C42" s="103" t="s">
        <v>3050</v>
      </c>
      <c r="D42" s="114">
        <f>VLOOKUP("ortalama",'1998'!E:F,2,0)</f>
        <v>30722405.513999999</v>
      </c>
      <c r="E42" s="114">
        <f>VLOOKUP(C42,'1998'!C:F,4,0)</f>
        <v>1610285712</v>
      </c>
      <c r="F42" s="113">
        <f>VLOOKUP("ortalama",'1998'!E:I,5,0)</f>
        <v>36284053.855999999</v>
      </c>
      <c r="G42" s="114">
        <f>VLOOKUP(C42,'1998'!C:I,7,0)</f>
        <v>1828429117</v>
      </c>
      <c r="H42" s="113">
        <f>VLOOKUP("ortalama",'1998'!E:L,8,0)</f>
        <v>11109950.412</v>
      </c>
      <c r="I42" s="114">
        <f>VLOOKUP(C42,'1998'!C:L,10,0)</f>
        <v>1190492683</v>
      </c>
      <c r="J42" s="114">
        <f>VLOOKUP("ortalama",'1998'!E:O,11,0)</f>
        <v>13210077.864</v>
      </c>
      <c r="K42" s="114">
        <f>VLOOKUP(C42,'1998'!C:O,13,0)</f>
        <v>196912344</v>
      </c>
      <c r="L42" s="114">
        <f>VLOOKUP("ortalama",'1998'!E:R,14,0)</f>
        <v>32883308.943999998</v>
      </c>
      <c r="M42" s="114">
        <f>VLOOKUP(C42,'1998'!C:R,16,0)</f>
        <v>502555307</v>
      </c>
      <c r="N42" s="114">
        <f>VLOOKUP("ortalama",'1998'!E:U,17,0)</f>
        <v>1944046.1640000001</v>
      </c>
      <c r="O42" s="114">
        <f>VLOOKUP(C42,'1998'!C:U,19,0)</f>
        <v>54425447</v>
      </c>
      <c r="P42" s="114">
        <f>VLOOKUP("ortalama",'1998'!E:X,20,0)</f>
        <v>23360.114000000001</v>
      </c>
      <c r="Q42" s="114">
        <f>VLOOKUP(C42,'1998'!C:X,22,0)</f>
        <v>137702</v>
      </c>
      <c r="R42" s="114">
        <f>VLOOKUP("ortalama",'1998'!E:AA,23,0)</f>
        <v>1170.866</v>
      </c>
      <c r="S42" s="114">
        <f>VLOOKUP(C42,'1998'!C:AA,25,0)</f>
        <v>4304</v>
      </c>
    </row>
    <row r="43" spans="2:19" ht="20.25" customHeight="1">
      <c r="B43" s="364">
        <v>1997</v>
      </c>
      <c r="C43" s="103" t="s">
        <v>3050</v>
      </c>
      <c r="D43" s="114">
        <f>VLOOKUP("ortalama",'1997'!D:E,2,0)</f>
        <v>18746479.215999998</v>
      </c>
      <c r="E43" s="114">
        <f>VLOOKUP(C43,'1997'!B:E,4,0)</f>
        <v>1122489093</v>
      </c>
      <c r="F43" s="113">
        <f>VLOOKUP("ortalama",'1997'!D:H,5,0)</f>
        <v>22930819.142000001</v>
      </c>
      <c r="G43" s="114">
        <f>VLOOKUP(C43,'1997'!B:H,7,0)</f>
        <v>1316581082</v>
      </c>
      <c r="H43" s="113">
        <f>VLOOKUP("ortalama",'1997'!D:K,8,0)</f>
        <v>7505611.8039999995</v>
      </c>
      <c r="I43" s="114">
        <f>VLOOKUP(C43,'1997'!B:K,10,0)</f>
        <v>788365691</v>
      </c>
      <c r="J43" s="114">
        <f>VLOOKUP("ortalama",'1997'!D:N,11,0)</f>
        <v>7146927.9699999997</v>
      </c>
      <c r="K43" s="114">
        <f>VLOOKUP(C43,'1997'!B:N,13,0)</f>
        <v>15626483</v>
      </c>
      <c r="L43" s="114">
        <f>VLOOKUP("ortalama",'1997'!D:Q,14,0)</f>
        <v>18382951.478</v>
      </c>
      <c r="M43" s="114">
        <f>VLOOKUP(C43,'1997'!B:Q,16,0)</f>
        <v>249290758</v>
      </c>
      <c r="N43" s="114">
        <f>VLOOKUP("ortalama",'1997'!D:T,17,0)</f>
        <v>1735701.828</v>
      </c>
      <c r="O43" s="114">
        <f>VLOOKUP(C43,'1997'!B:T,19,0)</f>
        <v>-29084641</v>
      </c>
      <c r="P43" s="114">
        <f>VLOOKUP("ortalama",'1997'!D:W,20,0)</f>
        <v>23245.232</v>
      </c>
      <c r="Q43" s="114">
        <f>VLOOKUP(C43,'1997'!B:W,22,0)</f>
        <v>66688</v>
      </c>
      <c r="R43" s="114">
        <f>VLOOKUP("ortalama",'1997'!D:Z,23,0)</f>
        <v>1156.6659999999999</v>
      </c>
      <c r="S43" s="114">
        <f>VLOOKUP(C43,'1997'!B:Z,25,0)</f>
        <v>4436</v>
      </c>
    </row>
    <row r="44" spans="2:19" ht="20.25" customHeight="1">
      <c r="B44" s="364">
        <v>1996</v>
      </c>
      <c r="C44" s="103" t="s">
        <v>3050</v>
      </c>
      <c r="D44" s="114">
        <f>VLOOKUP("ortalama",'1996'!D:E,2,0)</f>
        <v>9138183.6659999993</v>
      </c>
      <c r="E44" s="114">
        <f>VLOOKUP(C44,'1996'!B:E,4,0)</f>
        <v>564758971</v>
      </c>
      <c r="F44" s="113">
        <f>VLOOKUP("ortalama",'1996'!D:H,5,0)</f>
        <v>11550194.507999999</v>
      </c>
      <c r="G44" s="114">
        <f>VLOOKUP(C44,'1996'!B:H,7,0)</f>
        <v>695849755</v>
      </c>
      <c r="H44" s="113">
        <f>VLOOKUP("ortalama",'1996'!D:K,8,0)</f>
        <v>3630170.8080000002</v>
      </c>
      <c r="I44" s="114">
        <f>VLOOKUP(C44,'1996'!B:K,10,0)</f>
        <v>343143997</v>
      </c>
      <c r="J44" s="114">
        <f>VLOOKUP("ortalama",'1996'!D:N,11,0)</f>
        <v>3726583.5019999999</v>
      </c>
      <c r="K44" s="114">
        <f>VLOOKUP(C44,'1996'!B:N,13,0)</f>
        <v>10367176</v>
      </c>
      <c r="L44" s="114">
        <f>VLOOKUP("ortalama",'1996'!D:Q,14,0)</f>
        <v>9352829.1799999997</v>
      </c>
      <c r="M44" s="114">
        <f>VLOOKUP(C44,'1996'!B:Q,16,0)</f>
        <v>152343440</v>
      </c>
      <c r="N44" s="114">
        <f>VLOOKUP("ortalama",'1996'!D:T,17,0)</f>
        <v>915096.15800000005</v>
      </c>
      <c r="O44" s="114">
        <f>VLOOKUP(C44,'1996'!B:T,19,0)</f>
        <v>-18972047</v>
      </c>
      <c r="P44" s="114">
        <f>VLOOKUP("ortalama",'1996'!D:W,20,0)</f>
        <v>20500.944</v>
      </c>
      <c r="Q44" s="114">
        <f>VLOOKUP(C44,'1996'!B:W,22,0)</f>
        <v>158868</v>
      </c>
      <c r="R44" s="114">
        <f>VLOOKUP("ortalama",'1996'!D:Z,23,0)</f>
        <v>1091.9760000000001</v>
      </c>
      <c r="S44" s="114">
        <f>VLOOKUP(C44,'1996'!B:Z,25,0)</f>
        <v>4505</v>
      </c>
    </row>
    <row r="45" spans="2:19" ht="20.25" customHeight="1">
      <c r="B45" s="364">
        <v>1995</v>
      </c>
      <c r="C45" s="103" t="s">
        <v>3050</v>
      </c>
      <c r="D45" s="114">
        <f>VLOOKUP("ortalama",'1995'!D:E,2,0)</f>
        <v>4851291.7684040004</v>
      </c>
      <c r="E45" s="114">
        <f>VLOOKUP(C45,'1995'!B:E,4,0)</f>
        <v>280181274.38200003</v>
      </c>
      <c r="F45" s="113">
        <f>VLOOKUP("ortalama",'1995'!D:H,5,0)</f>
        <v>5961131.0852180002</v>
      </c>
      <c r="G45" s="114">
        <f>VLOOKUP(C45,'1995'!B:H,7,0)</f>
        <v>314683293.55199999</v>
      </c>
      <c r="H45" s="113">
        <f>VLOOKUP("ortalama",'1995'!D:K,8,0)</f>
        <v>1737592.1481540001</v>
      </c>
      <c r="I45" s="114">
        <f>VLOOKUP(C45,'1995'!B:K,10,0)</f>
        <v>118461776.54000001</v>
      </c>
      <c r="J45" s="114">
        <f>VLOOKUP("ortalama",'1995'!D:N,11,0)</f>
        <v>1936985.3256300001</v>
      </c>
      <c r="K45" s="114">
        <f>VLOOKUP(C45,'1995'!B:N,13,0)</f>
        <v>15790909.631999999</v>
      </c>
      <c r="L45" s="114">
        <f>VLOOKUP("ortalama",'1995'!D:Q,14,0)</f>
        <v>4984133.4467040002</v>
      </c>
      <c r="M45" s="114">
        <f>VLOOKUP(C45,'1995'!B:Q,16,0)</f>
        <v>73560941.414000005</v>
      </c>
      <c r="N45" s="114">
        <f>VLOOKUP("ortalama",'1995'!D:T,17,0)</f>
        <v>497158.08291</v>
      </c>
      <c r="O45" s="114">
        <f>VLOOKUP(C45,'1995'!B:T,19,0)</f>
        <v>-4997644.3310000002</v>
      </c>
      <c r="P45" s="114">
        <f>VLOOKUP("ortalama",'1995'!D:W,20,0)</f>
        <v>19078.651999999998</v>
      </c>
      <c r="Q45" s="114">
        <f>VLOOKUP(C45,'1995'!B:W,22,0)</f>
        <v>133436</v>
      </c>
      <c r="R45" s="114">
        <f>VLOOKUP("ortalama",'1995'!D:Z,23,0)</f>
        <v>1078.4760000000001</v>
      </c>
      <c r="S45" s="114">
        <f>VLOOKUP(C45,'1995'!B:Z,25,0)</f>
        <v>4658</v>
      </c>
    </row>
    <row r="46" spans="2:19" ht="20.25" customHeight="1">
      <c r="B46" s="364">
        <v>1994</v>
      </c>
      <c r="C46" s="104" t="s">
        <v>3050</v>
      </c>
      <c r="D46" s="114">
        <f>VLOOKUP("ortalama",'1994'!D:E,2,0)</f>
        <v>2595100.0186160002</v>
      </c>
      <c r="E46" s="114">
        <f>VLOOKUP(C46,'1994'!B:E,4,0)</f>
        <v>143509151.25799999</v>
      </c>
      <c r="F46" s="113">
        <f>VLOOKUP("ortalama",'1994'!D:H,5,0)</f>
        <v>3132253.2560040001</v>
      </c>
      <c r="G46" s="114">
        <f>VLOOKUP(C46,'1994'!B:H,7,0)</f>
        <v>158927924.38800001</v>
      </c>
      <c r="H46" s="113">
        <f>VLOOKUP("ortalama",'1994'!D:K,8,0)</f>
        <v>870971.75048199994</v>
      </c>
      <c r="I46" s="114">
        <f>VLOOKUP(C46,'1994'!B:K,10,0)</f>
        <v>56944906.648000002</v>
      </c>
      <c r="J46" s="114">
        <f>VLOOKUP("ortalama",'1994'!D:N,11,0)</f>
        <v>713238.43475799996</v>
      </c>
      <c r="K46" s="114">
        <f>VLOOKUP(C46,'1994'!B:N,13,0)</f>
        <v>8935507.4409999996</v>
      </c>
      <c r="L46" s="114">
        <f>VLOOKUP("ortalama",'1994'!D:Q,14,0)</f>
        <v>2869668.1358499997</v>
      </c>
      <c r="M46" s="114">
        <f>VLOOKUP(C46,'1994'!B:Q,16,0)</f>
        <v>38725179.270999998</v>
      </c>
      <c r="N46" s="114">
        <f>VLOOKUP("ortalama",'1994'!D:T,17,0)</f>
        <v>145801.56559799999</v>
      </c>
      <c r="O46" s="114">
        <f>VLOOKUP(C46,'1994'!B:T,19,0)</f>
        <v>-3999691.378</v>
      </c>
      <c r="P46" s="114">
        <f>VLOOKUP("ortalama",'1994'!D:W,20,0)</f>
        <v>16746.849999999999</v>
      </c>
      <c r="Q46" s="114">
        <f>VLOOKUP(C46,'1994'!B:W,22,0)</f>
        <v>173081</v>
      </c>
      <c r="R46" s="114">
        <f>VLOOKUP("ortalama",'1994'!D:Z,23,0)</f>
        <v>1192.5039999999999</v>
      </c>
      <c r="S46" s="114">
        <f>VLOOKUP(C46,'1994'!B:Z,25,0)</f>
        <v>4879</v>
      </c>
    </row>
    <row r="47" spans="2:19" ht="20.25" customHeight="1" thickBot="1">
      <c r="B47" s="365">
        <v>1993</v>
      </c>
      <c r="C47" s="105" t="s">
        <v>3050</v>
      </c>
      <c r="D47" s="115">
        <f>VLOOKUP("ortalama",'1993'!D:E,2,0)</f>
        <v>1377443.7339999999</v>
      </c>
      <c r="E47" s="115">
        <f>VLOOKUP(C47,'1993'!B:E,4,0)</f>
        <v>65844438.332999997</v>
      </c>
      <c r="F47" s="115">
        <f>VLOOKUP("ortalama",'1993'!D:H,5,0)</f>
        <v>1700991.598</v>
      </c>
      <c r="G47" s="115">
        <f>VLOOKUP(C47,'1993'!B:H,7,0)</f>
        <v>78157161.084999993</v>
      </c>
      <c r="H47" s="115">
        <f>VLOOKUP("ortalama",'1993'!D:K,8,0)</f>
        <v>473996.26867600001</v>
      </c>
      <c r="I47" s="115">
        <f>VLOOKUP(C47,'1993'!B:K,10,0)</f>
        <v>28075257.706999999</v>
      </c>
      <c r="J47" s="115">
        <f>VLOOKUP("ortalama",'1993'!D:N,11,0)</f>
        <v>304546.095654</v>
      </c>
      <c r="K47" s="115">
        <f>VLOOKUP(C47,'1993'!B:N,13,0)</f>
        <v>5811954.4179999996</v>
      </c>
      <c r="L47" s="115">
        <f>VLOOKUP("ortalama",'1993'!D:Q,14,0)</f>
        <v>1336896.5606259999</v>
      </c>
      <c r="M47" s="115">
        <f>VLOOKUP(C47,'1993'!B:Q,16,0)</f>
        <v>23410894.708000001</v>
      </c>
      <c r="N47" s="115">
        <f>VLOOKUP("ortalama",'1993'!D:T,17,0)</f>
        <v>37326.364598</v>
      </c>
      <c r="O47" s="115">
        <f>VLOOKUP(C47,'1993'!B:T,19,0)</f>
        <v>864454.20900000003</v>
      </c>
      <c r="P47" s="115">
        <f>VLOOKUP("ortalama",'1993'!D:W,20,0)</f>
        <v>12801.874</v>
      </c>
      <c r="Q47" s="115">
        <f>VLOOKUP(C47,'1993'!B:W,22,0)</f>
        <v>156567</v>
      </c>
      <c r="R47" s="115">
        <f>VLOOKUP("ortalama",'1993'!D:Z,23,0)</f>
        <v>1253.402</v>
      </c>
      <c r="S47" s="115">
        <f>VLOOKUP(C47,'1993'!B:Z,25,0)</f>
        <v>5030</v>
      </c>
    </row>
    <row r="48" spans="2:19" ht="13.5" thickTop="1">
      <c r="D48" s="2"/>
      <c r="F48" s="2"/>
    </row>
    <row r="49" spans="2:23" ht="22.5" customHeight="1"/>
    <row r="50" spans="2:23" s="618" customFormat="1" ht="30.75" customHeight="1">
      <c r="B50" s="106"/>
      <c r="C50" s="634" t="s">
        <v>1810</v>
      </c>
      <c r="D50" s="641" t="s">
        <v>3448</v>
      </c>
      <c r="E50" s="641"/>
      <c r="F50" s="641"/>
      <c r="G50" s="641"/>
      <c r="H50" s="641"/>
      <c r="I50" s="641"/>
      <c r="J50" s="641"/>
      <c r="K50" s="641"/>
      <c r="L50" s="641"/>
      <c r="M50" s="641"/>
      <c r="N50" s="641"/>
      <c r="O50" s="641"/>
      <c r="P50" s="641"/>
      <c r="Q50" s="641"/>
      <c r="R50" s="641"/>
      <c r="S50" s="641"/>
      <c r="T50" s="617"/>
      <c r="U50" s="617"/>
    </row>
    <row r="51" spans="2:23" s="618" customFormat="1" ht="30.75" customHeight="1">
      <c r="B51" s="106"/>
      <c r="D51" s="641"/>
      <c r="E51" s="641"/>
      <c r="F51" s="641"/>
      <c r="G51" s="641"/>
      <c r="H51" s="641"/>
      <c r="I51" s="641"/>
      <c r="J51" s="641"/>
      <c r="K51" s="641"/>
      <c r="L51" s="641"/>
      <c r="M51" s="641"/>
      <c r="N51" s="641"/>
      <c r="O51" s="641"/>
      <c r="P51" s="641"/>
      <c r="Q51" s="641"/>
      <c r="R51" s="641"/>
      <c r="S51" s="641"/>
      <c r="T51" s="617"/>
      <c r="U51" s="617"/>
    </row>
    <row r="52" spans="2:23" ht="15">
      <c r="B52" s="639" t="s">
        <v>1989</v>
      </c>
      <c r="C52" s="639"/>
      <c r="D52" s="640" t="s">
        <v>3372</v>
      </c>
      <c r="E52" s="640"/>
      <c r="F52" s="640"/>
      <c r="G52" s="640"/>
      <c r="H52" s="640"/>
      <c r="I52" s="640"/>
      <c r="J52" s="640"/>
      <c r="K52" s="640"/>
      <c r="L52" s="640"/>
      <c r="M52" s="640"/>
      <c r="N52" s="640"/>
      <c r="O52" s="640"/>
      <c r="P52" s="640"/>
      <c r="Q52" s="640"/>
      <c r="R52" s="640"/>
      <c r="S52" s="640"/>
      <c r="T52" s="117"/>
      <c r="U52" s="117"/>
    </row>
    <row r="53" spans="2:23" ht="15" customHeight="1">
      <c r="B53" s="10"/>
      <c r="C53" s="11"/>
    </row>
    <row r="54" spans="2:23" ht="15" customHeight="1">
      <c r="B54" s="639" t="s">
        <v>1990</v>
      </c>
      <c r="C54" s="639"/>
      <c r="D54" s="638" t="s">
        <v>3373</v>
      </c>
      <c r="E54" s="638"/>
      <c r="F54" s="638"/>
      <c r="G54" s="638"/>
      <c r="H54" s="638"/>
      <c r="I54" s="638"/>
      <c r="J54" s="638"/>
      <c r="K54" s="638"/>
      <c r="L54" s="638"/>
      <c r="M54" s="638"/>
      <c r="N54" s="638"/>
      <c r="O54" s="638"/>
      <c r="P54" s="638"/>
      <c r="Q54" s="638"/>
      <c r="R54" s="638"/>
      <c r="S54" s="638"/>
      <c r="T54" s="112"/>
      <c r="U54" s="112"/>
    </row>
    <row r="55" spans="2:23" ht="15" customHeight="1">
      <c r="D55" s="638" t="s">
        <v>3449</v>
      </c>
      <c r="E55" s="638"/>
      <c r="F55" s="638"/>
      <c r="G55" s="638"/>
      <c r="H55" s="638"/>
      <c r="I55" s="638"/>
      <c r="J55" s="638"/>
      <c r="K55" s="638"/>
      <c r="L55" s="638"/>
      <c r="M55" s="638"/>
      <c r="N55" s="638"/>
      <c r="O55" s="638"/>
      <c r="P55" s="638"/>
      <c r="Q55" s="638"/>
      <c r="R55" s="638"/>
      <c r="S55" s="638"/>
      <c r="T55" s="112"/>
      <c r="U55" s="112"/>
    </row>
    <row r="56" spans="2:23" ht="15">
      <c r="D56" s="112"/>
      <c r="E56" s="112"/>
      <c r="F56" s="112"/>
      <c r="G56" s="112"/>
      <c r="H56" s="112"/>
      <c r="I56" s="112"/>
      <c r="J56" s="112"/>
      <c r="K56" s="112"/>
      <c r="L56" s="112"/>
      <c r="M56" s="112"/>
      <c r="N56" s="111"/>
      <c r="O56" s="111"/>
    </row>
    <row r="57" spans="2:23" hidden="1">
      <c r="B57" s="5">
        <v>2012</v>
      </c>
      <c r="C57" s="5">
        <v>2011</v>
      </c>
      <c r="D57" s="5">
        <v>2010</v>
      </c>
      <c r="E57" s="5">
        <v>2009</v>
      </c>
      <c r="F57" s="5">
        <v>2008</v>
      </c>
      <c r="G57" s="5">
        <v>2007</v>
      </c>
      <c r="H57" s="5">
        <v>2006</v>
      </c>
      <c r="I57" s="5">
        <v>2005</v>
      </c>
      <c r="J57" s="5">
        <v>2004</v>
      </c>
      <c r="K57" s="5">
        <v>2003</v>
      </c>
      <c r="L57" s="5">
        <v>2002</v>
      </c>
      <c r="M57" s="5">
        <v>2001</v>
      </c>
      <c r="N57" s="5">
        <v>2000</v>
      </c>
      <c r="O57" s="5">
        <v>1999</v>
      </c>
      <c r="P57" s="5">
        <v>1998</v>
      </c>
      <c r="Q57" s="5">
        <v>1997</v>
      </c>
      <c r="R57" s="5">
        <v>1996</v>
      </c>
      <c r="S57" s="5">
        <v>1995</v>
      </c>
      <c r="T57" s="5">
        <v>1994</v>
      </c>
      <c r="U57" s="5">
        <v>1993</v>
      </c>
      <c r="V57" s="4"/>
      <c r="W57" s="4"/>
    </row>
    <row r="58" spans="2:23" hidden="1">
      <c r="B58" s="5" t="s">
        <v>3034</v>
      </c>
      <c r="C58" s="5" t="s">
        <v>3034</v>
      </c>
      <c r="D58" s="5" t="s">
        <v>3034</v>
      </c>
      <c r="E58" s="5" t="s">
        <v>3034</v>
      </c>
      <c r="F58" s="5" t="s">
        <v>3034</v>
      </c>
      <c r="G58" s="5" t="s">
        <v>3034</v>
      </c>
      <c r="H58" s="5" t="s">
        <v>3034</v>
      </c>
      <c r="I58" s="5" t="s">
        <v>3034</v>
      </c>
      <c r="J58" s="5" t="s">
        <v>3034</v>
      </c>
      <c r="K58" s="5" t="s">
        <v>3034</v>
      </c>
      <c r="L58" s="5" t="s">
        <v>3034</v>
      </c>
      <c r="M58" s="5" t="s">
        <v>3034</v>
      </c>
      <c r="N58" s="5" t="s">
        <v>3034</v>
      </c>
      <c r="O58" s="5" t="s">
        <v>3034</v>
      </c>
      <c r="P58" s="5" t="s">
        <v>3034</v>
      </c>
      <c r="Q58" s="5" t="s">
        <v>3034</v>
      </c>
      <c r="R58" s="5" t="s">
        <v>3034</v>
      </c>
      <c r="S58" s="5" t="s">
        <v>3034</v>
      </c>
      <c r="T58" s="5" t="s">
        <v>3034</v>
      </c>
      <c r="U58" s="5" t="s">
        <v>3034</v>
      </c>
      <c r="V58" s="4"/>
      <c r="W58" s="4"/>
    </row>
    <row r="59" spans="2:23" hidden="1">
      <c r="B59" s="4" t="s">
        <v>2430</v>
      </c>
      <c r="C59" s="4" t="s">
        <v>2430</v>
      </c>
      <c r="D59" s="4" t="s">
        <v>3160</v>
      </c>
      <c r="E59" s="4" t="s">
        <v>1945</v>
      </c>
      <c r="F59" s="4" t="s">
        <v>1945</v>
      </c>
      <c r="G59" s="4" t="s">
        <v>1567</v>
      </c>
      <c r="H59" s="4" t="s">
        <v>1567</v>
      </c>
      <c r="I59" s="4" t="s">
        <v>1567</v>
      </c>
      <c r="J59" s="4" t="s">
        <v>1567</v>
      </c>
      <c r="K59" s="4" t="s">
        <v>675</v>
      </c>
      <c r="L59" s="4" t="s">
        <v>2230</v>
      </c>
      <c r="M59" s="4" t="s">
        <v>2230</v>
      </c>
      <c r="N59" s="4" t="s">
        <v>2230</v>
      </c>
      <c r="O59" s="4" t="s">
        <v>2230</v>
      </c>
      <c r="P59" s="4" t="s">
        <v>2230</v>
      </c>
      <c r="Q59" s="4" t="s">
        <v>2230</v>
      </c>
      <c r="R59" s="4" t="s">
        <v>749</v>
      </c>
      <c r="S59" s="4" t="s">
        <v>46</v>
      </c>
      <c r="T59" s="4" t="s">
        <v>959</v>
      </c>
      <c r="U59" s="4" t="s">
        <v>1691</v>
      </c>
      <c r="V59" s="4"/>
      <c r="W59" s="4"/>
    </row>
    <row r="60" spans="2:23" hidden="1">
      <c r="B60" s="4" t="s">
        <v>864</v>
      </c>
      <c r="C60" s="4" t="s">
        <v>864</v>
      </c>
      <c r="D60" s="4" t="s">
        <v>864</v>
      </c>
      <c r="E60" s="4" t="s">
        <v>3160</v>
      </c>
      <c r="F60" s="4" t="s">
        <v>3160</v>
      </c>
      <c r="G60" s="4" t="s">
        <v>2626</v>
      </c>
      <c r="H60" s="4" t="s">
        <v>2626</v>
      </c>
      <c r="I60" s="4" t="s">
        <v>2626</v>
      </c>
      <c r="J60" s="4" t="s">
        <v>2626</v>
      </c>
      <c r="K60" s="4" t="s">
        <v>2626</v>
      </c>
      <c r="L60" s="4" t="s">
        <v>1883</v>
      </c>
      <c r="M60" s="4" t="s">
        <v>1883</v>
      </c>
      <c r="N60" s="4" t="s">
        <v>1390</v>
      </c>
      <c r="O60" s="4" t="s">
        <v>1390</v>
      </c>
      <c r="P60" s="4" t="s">
        <v>1390</v>
      </c>
      <c r="Q60" s="4" t="s">
        <v>1567</v>
      </c>
      <c r="R60" s="4" t="s">
        <v>1567</v>
      </c>
      <c r="S60" s="4" t="s">
        <v>45</v>
      </c>
      <c r="T60" s="4" t="s">
        <v>749</v>
      </c>
      <c r="U60" s="4" t="s">
        <v>1787</v>
      </c>
      <c r="V60" s="4"/>
      <c r="W60" s="4"/>
    </row>
    <row r="61" spans="2:23" hidden="1">
      <c r="B61" s="4" t="s">
        <v>147</v>
      </c>
      <c r="C61" s="4" t="s">
        <v>147</v>
      </c>
      <c r="D61" s="4" t="s">
        <v>147</v>
      </c>
      <c r="E61" s="4" t="s">
        <v>864</v>
      </c>
      <c r="F61" s="4" t="s">
        <v>864</v>
      </c>
      <c r="G61" s="4" t="s">
        <v>1682</v>
      </c>
      <c r="H61" s="4" t="s">
        <v>1682</v>
      </c>
      <c r="I61" s="4" t="s">
        <v>1682</v>
      </c>
      <c r="J61" s="4" t="s">
        <v>1682</v>
      </c>
      <c r="K61" s="4" t="s">
        <v>1682</v>
      </c>
      <c r="L61" s="4" t="s">
        <v>675</v>
      </c>
      <c r="M61" s="4" t="s">
        <v>675</v>
      </c>
      <c r="N61" s="4" t="s">
        <v>675</v>
      </c>
      <c r="O61" s="4" t="s">
        <v>1567</v>
      </c>
      <c r="P61" s="4" t="s">
        <v>1567</v>
      </c>
      <c r="Q61" s="4" t="s">
        <v>2626</v>
      </c>
      <c r="R61" s="4" t="s">
        <v>2626</v>
      </c>
      <c r="S61" s="4" t="s">
        <v>1883</v>
      </c>
      <c r="T61" s="4" t="s">
        <v>1691</v>
      </c>
      <c r="U61" s="4" t="s">
        <v>1481</v>
      </c>
      <c r="V61" s="4"/>
      <c r="W61" s="4"/>
    </row>
    <row r="62" spans="2:23" hidden="1">
      <c r="B62" s="4" t="s">
        <v>822</v>
      </c>
      <c r="C62" s="4" t="s">
        <v>822</v>
      </c>
      <c r="D62" s="4" t="s">
        <v>2068</v>
      </c>
      <c r="E62" s="4" t="s">
        <v>147</v>
      </c>
      <c r="F62" s="4" t="s">
        <v>147</v>
      </c>
      <c r="G62" s="4" t="s">
        <v>60</v>
      </c>
      <c r="H62" s="4" t="s">
        <v>670</v>
      </c>
      <c r="I62" s="4" t="s">
        <v>670</v>
      </c>
      <c r="J62" s="4" t="s">
        <v>670</v>
      </c>
      <c r="K62" s="4" t="s">
        <v>670</v>
      </c>
      <c r="L62" s="4" t="s">
        <v>2626</v>
      </c>
      <c r="M62" s="4" t="s">
        <v>2626</v>
      </c>
      <c r="N62" s="4" t="s">
        <v>2626</v>
      </c>
      <c r="O62" s="4" t="s">
        <v>2626</v>
      </c>
      <c r="P62" s="4" t="s">
        <v>2626</v>
      </c>
      <c r="Q62" s="4" t="s">
        <v>1481</v>
      </c>
      <c r="R62" s="4" t="s">
        <v>1481</v>
      </c>
      <c r="S62" s="4" t="s">
        <v>588</v>
      </c>
      <c r="T62" s="4" t="s">
        <v>2626</v>
      </c>
      <c r="U62" s="4" t="s">
        <v>951</v>
      </c>
      <c r="V62" s="4"/>
      <c r="W62" s="4"/>
    </row>
    <row r="63" spans="2:23" hidden="1">
      <c r="B63" s="4" t="s">
        <v>1921</v>
      </c>
      <c r="C63" s="4" t="s">
        <v>1921</v>
      </c>
      <c r="D63" s="4" t="s">
        <v>1921</v>
      </c>
      <c r="E63" s="4" t="s">
        <v>822</v>
      </c>
      <c r="F63" s="4" t="s">
        <v>822</v>
      </c>
      <c r="G63" s="4" t="s">
        <v>670</v>
      </c>
      <c r="H63" s="4" t="s">
        <v>1601</v>
      </c>
      <c r="I63" s="4" t="s">
        <v>1601</v>
      </c>
      <c r="J63" s="4" t="s">
        <v>2267</v>
      </c>
      <c r="K63" s="4" t="s">
        <v>1213</v>
      </c>
      <c r="L63" s="4" t="s">
        <v>1682</v>
      </c>
      <c r="M63" s="4" t="s">
        <v>1682</v>
      </c>
      <c r="N63" s="4" t="s">
        <v>1682</v>
      </c>
      <c r="O63" s="4" t="s">
        <v>1481</v>
      </c>
      <c r="P63" s="4" t="s">
        <v>1481</v>
      </c>
      <c r="Q63" s="4" t="s">
        <v>670</v>
      </c>
      <c r="R63" s="4" t="s">
        <v>670</v>
      </c>
      <c r="S63" s="4" t="s">
        <v>2626</v>
      </c>
      <c r="T63" s="4" t="s">
        <v>1481</v>
      </c>
      <c r="U63" s="4" t="s">
        <v>1740</v>
      </c>
      <c r="V63" s="4"/>
      <c r="W63" s="4"/>
    </row>
    <row r="64" spans="2:23" hidden="1">
      <c r="B64" s="4" t="s">
        <v>2466</v>
      </c>
      <c r="C64" s="4" t="s">
        <v>2466</v>
      </c>
      <c r="D64" s="4" t="s">
        <v>2656</v>
      </c>
      <c r="E64" s="4" t="s">
        <v>1921</v>
      </c>
      <c r="F64" s="4" t="s">
        <v>1921</v>
      </c>
      <c r="G64" s="4" t="s">
        <v>1601</v>
      </c>
      <c r="H64" s="4" t="s">
        <v>428</v>
      </c>
      <c r="I64" s="4" t="s">
        <v>428</v>
      </c>
      <c r="J64" s="4" t="s">
        <v>428</v>
      </c>
      <c r="K64" s="4" t="s">
        <v>2267</v>
      </c>
      <c r="L64" s="4" t="s">
        <v>670</v>
      </c>
      <c r="M64" s="4" t="s">
        <v>670</v>
      </c>
      <c r="N64" s="4" t="s">
        <v>670</v>
      </c>
      <c r="O64" s="4" t="s">
        <v>670</v>
      </c>
      <c r="P64" s="4" t="s">
        <v>670</v>
      </c>
      <c r="Q64" s="4" t="s">
        <v>481</v>
      </c>
      <c r="R64" s="4" t="s">
        <v>481</v>
      </c>
      <c r="S64" s="4" t="s">
        <v>1481</v>
      </c>
      <c r="T64" s="4" t="s">
        <v>951</v>
      </c>
      <c r="U64" s="4" t="s">
        <v>1498</v>
      </c>
      <c r="V64" s="4"/>
      <c r="W64" s="4"/>
    </row>
    <row r="65" spans="2:23" hidden="1">
      <c r="B65" s="4" t="s">
        <v>2479</v>
      </c>
      <c r="C65" s="4" t="s">
        <v>2479</v>
      </c>
      <c r="D65" s="4" t="s">
        <v>409</v>
      </c>
      <c r="E65" s="4" t="s">
        <v>2656</v>
      </c>
      <c r="F65" s="4" t="s">
        <v>2656</v>
      </c>
      <c r="G65" s="4" t="s">
        <v>428</v>
      </c>
      <c r="H65" s="4" t="s">
        <v>2720</v>
      </c>
      <c r="I65" s="4" t="s">
        <v>2720</v>
      </c>
      <c r="J65" s="4" t="s">
        <v>1899</v>
      </c>
      <c r="K65" s="4" t="s">
        <v>2255</v>
      </c>
      <c r="L65" s="4" t="s">
        <v>209</v>
      </c>
      <c r="M65" s="4" t="s">
        <v>209</v>
      </c>
      <c r="N65" s="4" t="s">
        <v>21</v>
      </c>
      <c r="O65" s="4" t="s">
        <v>1498</v>
      </c>
      <c r="P65" s="4" t="s">
        <v>21</v>
      </c>
      <c r="Q65" s="4" t="s">
        <v>21</v>
      </c>
      <c r="R65" s="4" t="s">
        <v>1243</v>
      </c>
      <c r="S65" s="4" t="s">
        <v>951</v>
      </c>
      <c r="T65" s="4" t="s">
        <v>670</v>
      </c>
      <c r="U65" s="4" t="s">
        <v>2935</v>
      </c>
      <c r="V65" s="4"/>
      <c r="W65" s="4"/>
    </row>
    <row r="66" spans="2:23" hidden="1">
      <c r="B66" s="4" t="s">
        <v>3356</v>
      </c>
      <c r="C66" s="4" t="s">
        <v>2564</v>
      </c>
      <c r="D66" s="4" t="s">
        <v>2564</v>
      </c>
      <c r="E66" s="4" t="s">
        <v>409</v>
      </c>
      <c r="F66" s="4" t="s">
        <v>409</v>
      </c>
      <c r="G66" s="4" t="s">
        <v>2003</v>
      </c>
      <c r="H66" s="4" t="s">
        <v>1899</v>
      </c>
      <c r="I66" s="4" t="s">
        <v>1899</v>
      </c>
      <c r="J66" s="4" t="s">
        <v>2255</v>
      </c>
      <c r="K66" s="4" t="s">
        <v>209</v>
      </c>
      <c r="L66" s="4" t="s">
        <v>1710</v>
      </c>
      <c r="M66" s="4" t="s">
        <v>1710</v>
      </c>
      <c r="N66" s="4" t="s">
        <v>209</v>
      </c>
      <c r="O66" s="4" t="s">
        <v>21</v>
      </c>
      <c r="P66" s="4" t="s">
        <v>1488</v>
      </c>
      <c r="Q66" s="4" t="s">
        <v>1488</v>
      </c>
      <c r="R66" s="4" t="s">
        <v>21</v>
      </c>
      <c r="S66" s="4" t="s">
        <v>670</v>
      </c>
      <c r="T66" s="4" t="s">
        <v>2317</v>
      </c>
      <c r="U66" s="4" t="s">
        <v>1243</v>
      </c>
      <c r="V66" s="4"/>
      <c r="W66" s="4"/>
    </row>
    <row r="67" spans="2:23" hidden="1">
      <c r="B67" s="4" t="s">
        <v>2564</v>
      </c>
      <c r="C67" s="4" t="s">
        <v>2017</v>
      </c>
      <c r="D67" s="4" t="s">
        <v>2017</v>
      </c>
      <c r="E67" s="4" t="s">
        <v>266</v>
      </c>
      <c r="F67" s="4" t="s">
        <v>266</v>
      </c>
      <c r="G67" s="4" t="s">
        <v>1899</v>
      </c>
      <c r="H67" s="4" t="s">
        <v>1710</v>
      </c>
      <c r="I67" s="4" t="s">
        <v>209</v>
      </c>
      <c r="J67" s="4" t="s">
        <v>209</v>
      </c>
      <c r="K67" s="4" t="s">
        <v>1710</v>
      </c>
      <c r="L67" s="4" t="s">
        <v>2696</v>
      </c>
      <c r="M67" s="4" t="s">
        <v>2696</v>
      </c>
      <c r="N67" s="4" t="s">
        <v>1710</v>
      </c>
      <c r="O67" s="4" t="s">
        <v>1488</v>
      </c>
      <c r="P67" s="4" t="s">
        <v>532</v>
      </c>
      <c r="Q67" s="4" t="s">
        <v>2696</v>
      </c>
      <c r="R67" s="4" t="s">
        <v>209</v>
      </c>
      <c r="S67" s="4" t="s">
        <v>3181</v>
      </c>
      <c r="T67" s="4" t="s">
        <v>1243</v>
      </c>
      <c r="U67" s="4" t="s">
        <v>2916</v>
      </c>
      <c r="V67" s="4"/>
      <c r="W67" s="4"/>
    </row>
    <row r="68" spans="2:23" hidden="1">
      <c r="B68" s="4" t="s">
        <v>3337</v>
      </c>
      <c r="C68" s="4" t="s">
        <v>787</v>
      </c>
      <c r="D68" s="4" t="s">
        <v>2851</v>
      </c>
      <c r="E68" s="4" t="s">
        <v>1</v>
      </c>
      <c r="F68" s="4" t="s">
        <v>1</v>
      </c>
      <c r="G68" s="4" t="s">
        <v>2371</v>
      </c>
      <c r="H68" s="4" t="s">
        <v>2696</v>
      </c>
      <c r="I68" s="4" t="s">
        <v>1710</v>
      </c>
      <c r="J68" s="4" t="s">
        <v>1710</v>
      </c>
      <c r="K68" s="4" t="s">
        <v>2696</v>
      </c>
      <c r="L68" s="4" t="s">
        <v>1202</v>
      </c>
      <c r="M68" s="4" t="s">
        <v>1202</v>
      </c>
      <c r="N68" s="4" t="s">
        <v>2696</v>
      </c>
      <c r="O68" s="4" t="s">
        <v>532</v>
      </c>
      <c r="P68" s="4" t="s">
        <v>2696</v>
      </c>
      <c r="Q68" s="4" t="s">
        <v>1625</v>
      </c>
      <c r="R68" s="4" t="s">
        <v>2696</v>
      </c>
      <c r="S68" s="4" t="s">
        <v>481</v>
      </c>
      <c r="T68" s="4" t="s">
        <v>1656</v>
      </c>
      <c r="U68" s="4" t="s">
        <v>1656</v>
      </c>
      <c r="V68" s="4"/>
      <c r="W68" s="4"/>
    </row>
    <row r="69" spans="2:23" hidden="1">
      <c r="B69" s="4" t="s">
        <v>2017</v>
      </c>
      <c r="C69" s="4" t="s">
        <v>2025</v>
      </c>
      <c r="D69" s="4" t="s">
        <v>787</v>
      </c>
      <c r="E69" s="4" t="s">
        <v>2851</v>
      </c>
      <c r="F69" s="4" t="s">
        <v>781</v>
      </c>
      <c r="G69" s="4" t="s">
        <v>1710</v>
      </c>
      <c r="H69" s="4" t="s">
        <v>1202</v>
      </c>
      <c r="I69" s="4" t="s">
        <v>2696</v>
      </c>
      <c r="J69" s="4" t="s">
        <v>2696</v>
      </c>
      <c r="K69" s="4" t="s">
        <v>1202</v>
      </c>
      <c r="L69" s="4" t="s">
        <v>1679</v>
      </c>
      <c r="M69" s="4" t="s">
        <v>1679</v>
      </c>
      <c r="N69" s="4" t="s">
        <v>1625</v>
      </c>
      <c r="O69" s="4" t="s">
        <v>2696</v>
      </c>
      <c r="P69" s="4" t="s">
        <v>1625</v>
      </c>
      <c r="Q69" s="4" t="s">
        <v>1476</v>
      </c>
      <c r="R69" s="4" t="s">
        <v>3278</v>
      </c>
      <c r="S69" s="4" t="s">
        <v>1243</v>
      </c>
      <c r="T69" s="4" t="s">
        <v>978</v>
      </c>
      <c r="U69" s="4" t="s">
        <v>978</v>
      </c>
      <c r="V69" s="4"/>
      <c r="W69" s="4"/>
    </row>
    <row r="70" spans="2:23" hidden="1">
      <c r="B70" s="4" t="s">
        <v>787</v>
      </c>
      <c r="C70" s="4" t="s">
        <v>882</v>
      </c>
      <c r="D70" s="4" t="s">
        <v>2025</v>
      </c>
      <c r="E70" s="4" t="s">
        <v>787</v>
      </c>
      <c r="F70" s="4" t="s">
        <v>787</v>
      </c>
      <c r="G70" s="4" t="s">
        <v>2696</v>
      </c>
      <c r="H70" s="4" t="s">
        <v>424</v>
      </c>
      <c r="I70" s="4" t="s">
        <v>1202</v>
      </c>
      <c r="J70" s="4" t="s">
        <v>1202</v>
      </c>
      <c r="K70" s="4" t="s">
        <v>1679</v>
      </c>
      <c r="L70" s="4" t="s">
        <v>1625</v>
      </c>
      <c r="M70" s="4" t="s">
        <v>1625</v>
      </c>
      <c r="N70" s="4" t="s">
        <v>1476</v>
      </c>
      <c r="O70" s="4" t="s">
        <v>1625</v>
      </c>
      <c r="P70" s="4" t="s">
        <v>1476</v>
      </c>
      <c r="Q70" s="4" t="s">
        <v>2233</v>
      </c>
      <c r="R70" s="4" t="s">
        <v>1625</v>
      </c>
      <c r="S70" s="4" t="s">
        <v>21</v>
      </c>
      <c r="T70" s="4" t="s">
        <v>21</v>
      </c>
      <c r="U70" s="4" t="s">
        <v>21</v>
      </c>
      <c r="V70" s="4"/>
      <c r="W70" s="4"/>
    </row>
    <row r="71" spans="2:23" hidden="1">
      <c r="B71" s="4" t="s">
        <v>2025</v>
      </c>
      <c r="C71" s="4" t="s">
        <v>3111</v>
      </c>
      <c r="D71" s="4" t="s">
        <v>882</v>
      </c>
      <c r="E71" s="4" t="s">
        <v>5</v>
      </c>
      <c r="F71" s="4" t="s">
        <v>5</v>
      </c>
      <c r="G71" s="4" t="s">
        <v>1202</v>
      </c>
      <c r="H71" s="4" t="s">
        <v>1625</v>
      </c>
      <c r="I71" s="4" t="s">
        <v>424</v>
      </c>
      <c r="J71" s="4" t="s">
        <v>424</v>
      </c>
      <c r="K71" s="4" t="s">
        <v>1625</v>
      </c>
      <c r="L71" s="4" t="s">
        <v>2634</v>
      </c>
      <c r="M71" s="4" t="s">
        <v>2634</v>
      </c>
      <c r="N71" s="4" t="s">
        <v>1549</v>
      </c>
      <c r="O71" s="4" t="s">
        <v>1476</v>
      </c>
      <c r="P71" s="4" t="s">
        <v>2233</v>
      </c>
      <c r="Q71" s="4" t="s">
        <v>284</v>
      </c>
      <c r="R71" s="4" t="s">
        <v>1476</v>
      </c>
      <c r="S71" s="4" t="s">
        <v>209</v>
      </c>
      <c r="T71" s="4" t="s">
        <v>1488</v>
      </c>
      <c r="U71" s="4" t="s">
        <v>1488</v>
      </c>
      <c r="V71" s="4"/>
      <c r="W71" s="4"/>
    </row>
    <row r="72" spans="2:23" hidden="1">
      <c r="B72" s="4" t="s">
        <v>882</v>
      </c>
      <c r="C72" s="4" t="s">
        <v>1500</v>
      </c>
      <c r="D72" s="4" t="s">
        <v>3111</v>
      </c>
      <c r="E72" s="4" t="s">
        <v>882</v>
      </c>
      <c r="F72" s="4" t="s">
        <v>882</v>
      </c>
      <c r="G72" s="4" t="s">
        <v>424</v>
      </c>
      <c r="H72" s="4" t="s">
        <v>2634</v>
      </c>
      <c r="I72" s="4" t="s">
        <v>1625</v>
      </c>
      <c r="J72" s="4" t="s">
        <v>1625</v>
      </c>
      <c r="K72" s="4" t="s">
        <v>2634</v>
      </c>
      <c r="L72" s="4" t="s">
        <v>1549</v>
      </c>
      <c r="M72" s="4" t="s">
        <v>1549</v>
      </c>
      <c r="N72" s="4" t="s">
        <v>1823</v>
      </c>
      <c r="O72" s="4" t="s">
        <v>1549</v>
      </c>
      <c r="P72" s="4" t="s">
        <v>853</v>
      </c>
      <c r="Q72" s="4" t="s">
        <v>262</v>
      </c>
      <c r="R72" s="4" t="s">
        <v>2417</v>
      </c>
      <c r="S72" s="4" t="s">
        <v>2786</v>
      </c>
      <c r="T72" s="4" t="s">
        <v>3278</v>
      </c>
      <c r="U72" s="4" t="s">
        <v>3278</v>
      </c>
      <c r="V72" s="4"/>
      <c r="W72" s="4"/>
    </row>
    <row r="73" spans="2:23" hidden="1">
      <c r="B73" s="4" t="s">
        <v>3111</v>
      </c>
      <c r="C73" s="4" t="s">
        <v>2168</v>
      </c>
      <c r="D73" s="4" t="s">
        <v>788</v>
      </c>
      <c r="E73" s="4" t="s">
        <v>3111</v>
      </c>
      <c r="F73" s="4" t="s">
        <v>3111</v>
      </c>
      <c r="G73" s="4" t="s">
        <v>1625</v>
      </c>
      <c r="H73" s="4" t="s">
        <v>1549</v>
      </c>
      <c r="I73" s="4" t="s">
        <v>2634</v>
      </c>
      <c r="J73" s="4" t="s">
        <v>2634</v>
      </c>
      <c r="K73" s="4" t="s">
        <v>1549</v>
      </c>
      <c r="L73" s="4" t="s">
        <v>1748</v>
      </c>
      <c r="M73" s="4" t="s">
        <v>1036</v>
      </c>
      <c r="N73" s="4" t="s">
        <v>715</v>
      </c>
      <c r="O73" s="4" t="s">
        <v>1823</v>
      </c>
      <c r="P73" s="4" t="s">
        <v>1823</v>
      </c>
      <c r="Q73" s="4" t="s">
        <v>1823</v>
      </c>
      <c r="R73" s="4" t="s">
        <v>461</v>
      </c>
      <c r="S73" s="4" t="s">
        <v>3278</v>
      </c>
      <c r="T73" s="4" t="s">
        <v>1625</v>
      </c>
      <c r="U73" s="4" t="s">
        <v>1625</v>
      </c>
      <c r="V73" s="4"/>
      <c r="W73" s="4"/>
    </row>
    <row r="74" spans="2:23" hidden="1">
      <c r="B74" s="4" t="s">
        <v>1500</v>
      </c>
      <c r="C74" s="4" t="s">
        <v>0</v>
      </c>
      <c r="D74" s="4" t="s">
        <v>1500</v>
      </c>
      <c r="E74" s="4" t="s">
        <v>788</v>
      </c>
      <c r="F74" s="4" t="s">
        <v>788</v>
      </c>
      <c r="G74" s="4" t="s">
        <v>2634</v>
      </c>
      <c r="H74" s="4" t="s">
        <v>2273</v>
      </c>
      <c r="I74" s="4" t="s">
        <v>1549</v>
      </c>
      <c r="J74" s="4" t="s">
        <v>1549</v>
      </c>
      <c r="K74" s="4" t="s">
        <v>2273</v>
      </c>
      <c r="L74" s="4" t="s">
        <v>1036</v>
      </c>
      <c r="M74" s="4" t="s">
        <v>715</v>
      </c>
      <c r="N74" s="4" t="s">
        <v>307</v>
      </c>
      <c r="O74" s="4" t="s">
        <v>715</v>
      </c>
      <c r="P74" s="4" t="s">
        <v>715</v>
      </c>
      <c r="Q74" s="4" t="s">
        <v>715</v>
      </c>
      <c r="R74" s="4" t="s">
        <v>1823</v>
      </c>
      <c r="S74" s="4" t="s">
        <v>1625</v>
      </c>
      <c r="T74" s="4" t="s">
        <v>1476</v>
      </c>
      <c r="U74" s="4" t="s">
        <v>1476</v>
      </c>
      <c r="V74" s="4"/>
      <c r="W74" s="4"/>
    </row>
    <row r="75" spans="2:23" hidden="1">
      <c r="B75" s="4" t="s">
        <v>2168</v>
      </c>
      <c r="C75" s="4" t="s">
        <v>2977</v>
      </c>
      <c r="D75" s="4" t="s">
        <v>2168</v>
      </c>
      <c r="E75" s="4" t="s">
        <v>1500</v>
      </c>
      <c r="F75" s="4" t="s">
        <v>1500</v>
      </c>
      <c r="G75" s="4" t="s">
        <v>1549</v>
      </c>
      <c r="H75" s="4" t="s">
        <v>2628</v>
      </c>
      <c r="I75" s="4" t="s">
        <v>2273</v>
      </c>
      <c r="J75" s="4" t="s">
        <v>2273</v>
      </c>
      <c r="K75" s="4" t="s">
        <v>2628</v>
      </c>
      <c r="L75" s="4" t="s">
        <v>715</v>
      </c>
      <c r="M75" s="4" t="s">
        <v>307</v>
      </c>
      <c r="N75" s="4" t="s">
        <v>1026</v>
      </c>
      <c r="O75" s="4" t="s">
        <v>307</v>
      </c>
      <c r="P75" s="4" t="s">
        <v>307</v>
      </c>
      <c r="Q75" s="4" t="s">
        <v>307</v>
      </c>
      <c r="R75" s="4" t="s">
        <v>756</v>
      </c>
      <c r="S75" s="4" t="s">
        <v>1476</v>
      </c>
      <c r="T75" s="4" t="s">
        <v>2233</v>
      </c>
      <c r="U75" s="4" t="s">
        <v>2233</v>
      </c>
      <c r="V75" s="4"/>
      <c r="W75" s="4"/>
    </row>
    <row r="76" spans="2:23" hidden="1">
      <c r="B76" s="4" t="s">
        <v>0</v>
      </c>
      <c r="C76" s="4" t="s">
        <v>2487</v>
      </c>
      <c r="D76" s="4" t="s">
        <v>2014</v>
      </c>
      <c r="E76" s="4" t="s">
        <v>2168</v>
      </c>
      <c r="F76" s="4" t="s">
        <v>0</v>
      </c>
      <c r="G76" s="4" t="s">
        <v>2273</v>
      </c>
      <c r="H76" s="4" t="s">
        <v>1036</v>
      </c>
      <c r="I76" s="4" t="s">
        <v>2628</v>
      </c>
      <c r="J76" s="4" t="s">
        <v>2628</v>
      </c>
      <c r="K76" s="4" t="s">
        <v>1036</v>
      </c>
      <c r="L76" s="4" t="s">
        <v>2646</v>
      </c>
      <c r="M76" s="4" t="s">
        <v>1026</v>
      </c>
      <c r="N76" s="4" t="s">
        <v>2705</v>
      </c>
      <c r="O76" s="4" t="s">
        <v>1026</v>
      </c>
      <c r="P76" s="4" t="s">
        <v>628</v>
      </c>
      <c r="Q76" s="4" t="s">
        <v>281</v>
      </c>
      <c r="R76" s="4" t="s">
        <v>307</v>
      </c>
      <c r="S76" s="4" t="s">
        <v>2417</v>
      </c>
      <c r="T76" s="4" t="s">
        <v>1823</v>
      </c>
      <c r="U76" s="4" t="s">
        <v>1775</v>
      </c>
      <c r="V76" s="4"/>
      <c r="W76" s="4"/>
    </row>
    <row r="77" spans="2:23" hidden="1">
      <c r="B77" s="4" t="s">
        <v>2977</v>
      </c>
      <c r="C77" s="4" t="s">
        <v>2560</v>
      </c>
      <c r="D77" s="4" t="s">
        <v>2977</v>
      </c>
      <c r="E77" s="4" t="s">
        <v>0</v>
      </c>
      <c r="F77" s="4" t="s">
        <v>2977</v>
      </c>
      <c r="G77" s="4" t="s">
        <v>1599</v>
      </c>
      <c r="H77" s="4" t="s">
        <v>715</v>
      </c>
      <c r="I77" s="4" t="s">
        <v>715</v>
      </c>
      <c r="J77" s="4" t="s">
        <v>1036</v>
      </c>
      <c r="K77" s="4" t="s">
        <v>715</v>
      </c>
      <c r="L77" s="4" t="s">
        <v>307</v>
      </c>
      <c r="M77" s="4" t="s">
        <v>2705</v>
      </c>
      <c r="N77" s="4" t="s">
        <v>2299</v>
      </c>
      <c r="O77" s="4" t="s">
        <v>1089</v>
      </c>
      <c r="P77" s="4" t="s">
        <v>1089</v>
      </c>
      <c r="Q77" s="4" t="s">
        <v>1089</v>
      </c>
      <c r="R77" s="4" t="s">
        <v>281</v>
      </c>
      <c r="S77" s="4" t="s">
        <v>262</v>
      </c>
      <c r="T77" s="4" t="s">
        <v>1153</v>
      </c>
      <c r="U77" s="4" t="s">
        <v>1823</v>
      </c>
      <c r="V77" s="4"/>
      <c r="W77" s="4"/>
    </row>
    <row r="78" spans="2:23" hidden="1">
      <c r="B78" s="4" t="s">
        <v>2487</v>
      </c>
      <c r="C78" s="4" t="s">
        <v>2687</v>
      </c>
      <c r="D78" s="4" t="s">
        <v>839</v>
      </c>
      <c r="E78" s="4" t="s">
        <v>2977</v>
      </c>
      <c r="F78" s="4" t="s">
        <v>839</v>
      </c>
      <c r="G78" s="4" t="s">
        <v>2378</v>
      </c>
      <c r="H78" s="4" t="s">
        <v>307</v>
      </c>
      <c r="I78" s="4" t="s">
        <v>307</v>
      </c>
      <c r="J78" s="4" t="s">
        <v>715</v>
      </c>
      <c r="K78" s="4" t="s">
        <v>2646</v>
      </c>
      <c r="L78" s="4" t="s">
        <v>1026</v>
      </c>
      <c r="M78" s="4" t="s">
        <v>2299</v>
      </c>
      <c r="N78" s="4" t="s">
        <v>1291</v>
      </c>
      <c r="O78" s="4" t="s">
        <v>2705</v>
      </c>
      <c r="P78" s="4" t="s">
        <v>2236</v>
      </c>
      <c r="Q78" s="4" t="s">
        <v>616</v>
      </c>
      <c r="R78" s="4" t="s">
        <v>1089</v>
      </c>
      <c r="S78" s="4" t="s">
        <v>1823</v>
      </c>
      <c r="T78" s="4" t="s">
        <v>3133</v>
      </c>
      <c r="U78" s="4" t="s">
        <v>281</v>
      </c>
      <c r="V78" s="4"/>
      <c r="W78" s="4"/>
    </row>
    <row r="79" spans="2:23" hidden="1">
      <c r="B79" s="4" t="s">
        <v>2560</v>
      </c>
      <c r="C79" s="4" t="s">
        <v>2437</v>
      </c>
      <c r="D79" s="4" t="s">
        <v>2560</v>
      </c>
      <c r="E79" s="4" t="s">
        <v>839</v>
      </c>
      <c r="F79" s="4" t="s">
        <v>809</v>
      </c>
      <c r="G79" s="4" t="s">
        <v>666</v>
      </c>
      <c r="H79" s="4" t="s">
        <v>1026</v>
      </c>
      <c r="I79" s="4" t="s">
        <v>1026</v>
      </c>
      <c r="J79" s="4" t="s">
        <v>2646</v>
      </c>
      <c r="K79" s="4" t="s">
        <v>307</v>
      </c>
      <c r="L79" s="4" t="s">
        <v>2705</v>
      </c>
      <c r="M79" s="4" t="s">
        <v>1291</v>
      </c>
      <c r="N79" s="4" t="s">
        <v>2176</v>
      </c>
      <c r="O79" s="4" t="s">
        <v>3017</v>
      </c>
      <c r="P79" s="4" t="s">
        <v>605</v>
      </c>
      <c r="Q79" s="4" t="s">
        <v>605</v>
      </c>
      <c r="R79" s="4" t="s">
        <v>616</v>
      </c>
      <c r="S79" s="4" t="s">
        <v>307</v>
      </c>
      <c r="T79" s="4" t="s">
        <v>281</v>
      </c>
      <c r="U79" s="4" t="s">
        <v>616</v>
      </c>
      <c r="V79" s="4"/>
      <c r="W79" s="4"/>
    </row>
    <row r="80" spans="2:23" hidden="1">
      <c r="B80" s="4" t="s">
        <v>3340</v>
      </c>
      <c r="C80" s="4" t="s">
        <v>2525</v>
      </c>
      <c r="D80" s="4" t="s">
        <v>2853</v>
      </c>
      <c r="E80" s="4" t="s">
        <v>809</v>
      </c>
      <c r="F80" s="4" t="s">
        <v>2990</v>
      </c>
      <c r="G80" s="4" t="s">
        <v>1966</v>
      </c>
      <c r="H80" s="4" t="s">
        <v>2705</v>
      </c>
      <c r="I80" s="4" t="s">
        <v>2705</v>
      </c>
      <c r="J80" s="4" t="s">
        <v>307</v>
      </c>
      <c r="K80" s="4" t="s">
        <v>1026</v>
      </c>
      <c r="L80" s="4" t="s">
        <v>2299</v>
      </c>
      <c r="M80" s="4" t="s">
        <v>2176</v>
      </c>
      <c r="N80" s="4" t="s">
        <v>2368</v>
      </c>
      <c r="O80" s="4" t="s">
        <v>1291</v>
      </c>
      <c r="P80" s="4" t="s">
        <v>3017</v>
      </c>
      <c r="Q80" s="4" t="s">
        <v>2406</v>
      </c>
      <c r="R80" s="4" t="s">
        <v>605</v>
      </c>
      <c r="S80" s="4" t="s">
        <v>281</v>
      </c>
      <c r="T80" s="4" t="s">
        <v>616</v>
      </c>
      <c r="U80" s="4" t="s">
        <v>605</v>
      </c>
      <c r="V80" s="4"/>
      <c r="W80" s="4"/>
    </row>
    <row r="81" spans="2:23" hidden="1">
      <c r="B81" s="4" t="s">
        <v>2687</v>
      </c>
      <c r="C81" s="4" t="s">
        <v>2041</v>
      </c>
      <c r="D81" s="4" t="s">
        <v>2687</v>
      </c>
      <c r="E81" s="4" t="s">
        <v>798</v>
      </c>
      <c r="F81" s="4" t="s">
        <v>798</v>
      </c>
      <c r="G81" s="4" t="s">
        <v>2705</v>
      </c>
      <c r="H81" s="4" t="s">
        <v>2721</v>
      </c>
      <c r="I81" s="4" t="s">
        <v>2380</v>
      </c>
      <c r="J81" s="4" t="s">
        <v>1026</v>
      </c>
      <c r="K81" s="4" t="s">
        <v>2705</v>
      </c>
      <c r="L81" s="4" t="s">
        <v>1291</v>
      </c>
      <c r="M81" s="4" t="s">
        <v>2368</v>
      </c>
      <c r="N81" s="4" t="s">
        <v>3085</v>
      </c>
      <c r="O81" s="4" t="s">
        <v>2176</v>
      </c>
      <c r="P81" s="4" t="s">
        <v>1291</v>
      </c>
      <c r="Q81" s="4" t="s">
        <v>255</v>
      </c>
      <c r="R81" s="4" t="s">
        <v>255</v>
      </c>
      <c r="S81" s="4" t="s">
        <v>616</v>
      </c>
      <c r="T81" s="4" t="s">
        <v>605</v>
      </c>
      <c r="U81" s="4" t="s">
        <v>2368</v>
      </c>
      <c r="V81" s="4"/>
      <c r="W81" s="4"/>
    </row>
    <row r="82" spans="2:23" hidden="1">
      <c r="B82" s="4" t="s">
        <v>2437</v>
      </c>
      <c r="C82" s="4" t="s">
        <v>897</v>
      </c>
      <c r="D82" s="4" t="s">
        <v>2585</v>
      </c>
      <c r="E82" s="4" t="s">
        <v>997</v>
      </c>
      <c r="F82" s="4" t="s">
        <v>277</v>
      </c>
      <c r="G82" s="4" t="s">
        <v>2380</v>
      </c>
      <c r="H82" s="4" t="s">
        <v>2380</v>
      </c>
      <c r="I82" s="4" t="s">
        <v>1283</v>
      </c>
      <c r="J82" s="4" t="s">
        <v>2705</v>
      </c>
      <c r="K82" s="4" t="s">
        <v>2299</v>
      </c>
      <c r="L82" s="4" t="s">
        <v>2176</v>
      </c>
      <c r="M82" s="4" t="s">
        <v>3085</v>
      </c>
      <c r="N82" s="4" t="s">
        <v>2641</v>
      </c>
      <c r="O82" s="4" t="s">
        <v>2368</v>
      </c>
      <c r="P82" s="4" t="s">
        <v>2176</v>
      </c>
      <c r="Q82" s="4" t="s">
        <v>2368</v>
      </c>
      <c r="R82" s="4" t="s">
        <v>3085</v>
      </c>
      <c r="S82" s="4" t="s">
        <v>605</v>
      </c>
      <c r="T82" s="4" t="s">
        <v>3085</v>
      </c>
      <c r="U82" s="4" t="s">
        <v>3085</v>
      </c>
      <c r="V82" s="4"/>
      <c r="W82" s="4"/>
    </row>
    <row r="83" spans="2:23" hidden="1">
      <c r="B83" s="4" t="s">
        <v>2525</v>
      </c>
      <c r="C83" s="4" t="s">
        <v>410</v>
      </c>
      <c r="D83" s="4" t="s">
        <v>2041</v>
      </c>
      <c r="E83" s="4" t="s">
        <v>2853</v>
      </c>
      <c r="F83" s="4" t="s">
        <v>997</v>
      </c>
      <c r="G83" s="4" t="s">
        <v>118</v>
      </c>
      <c r="H83" s="4" t="s">
        <v>2729</v>
      </c>
      <c r="I83" s="4" t="s">
        <v>2729</v>
      </c>
      <c r="J83" s="4" t="s">
        <v>1283</v>
      </c>
      <c r="K83" s="4" t="s">
        <v>1283</v>
      </c>
      <c r="L83" s="4" t="s">
        <v>3085</v>
      </c>
      <c r="M83" s="4" t="s">
        <v>2641</v>
      </c>
      <c r="N83" s="4" t="s">
        <v>766</v>
      </c>
      <c r="O83" s="4" t="s">
        <v>3085</v>
      </c>
      <c r="P83" s="4" t="s">
        <v>2368</v>
      </c>
      <c r="Q83" s="4" t="s">
        <v>3085</v>
      </c>
      <c r="R83" s="4" t="s">
        <v>2641</v>
      </c>
      <c r="S83" s="4" t="s">
        <v>255</v>
      </c>
      <c r="T83" s="4" t="s">
        <v>2641</v>
      </c>
      <c r="U83" s="4" t="s">
        <v>2641</v>
      </c>
      <c r="V83" s="4"/>
      <c r="W83" s="4"/>
    </row>
    <row r="84" spans="2:23" hidden="1">
      <c r="B84" s="4" t="s">
        <v>3324</v>
      </c>
      <c r="C84" s="4" t="s">
        <v>2678</v>
      </c>
      <c r="D84" s="4" t="s">
        <v>897</v>
      </c>
      <c r="E84" s="4" t="s">
        <v>2687</v>
      </c>
      <c r="F84" s="4" t="s">
        <v>2687</v>
      </c>
      <c r="G84" s="4" t="s">
        <v>2176</v>
      </c>
      <c r="H84" s="4" t="s">
        <v>2176</v>
      </c>
      <c r="I84" s="4" t="s">
        <v>2176</v>
      </c>
      <c r="J84" s="4" t="s">
        <v>2729</v>
      </c>
      <c r="K84" s="4" t="s">
        <v>2176</v>
      </c>
      <c r="L84" s="4" t="s">
        <v>2641</v>
      </c>
      <c r="M84" s="4" t="s">
        <v>766</v>
      </c>
      <c r="N84" s="4" t="s">
        <v>1667</v>
      </c>
      <c r="O84" s="4" t="s">
        <v>1495</v>
      </c>
      <c r="P84" s="4" t="s">
        <v>3085</v>
      </c>
      <c r="Q84" s="4" t="s">
        <v>1495</v>
      </c>
      <c r="R84" s="4" t="s">
        <v>633</v>
      </c>
      <c r="S84" s="4" t="s">
        <v>3085</v>
      </c>
      <c r="T84" s="4" t="s">
        <v>766</v>
      </c>
      <c r="U84" s="4" t="s">
        <v>2958</v>
      </c>
      <c r="V84" s="4"/>
      <c r="W84" s="4"/>
    </row>
    <row r="85" spans="2:23" hidden="1">
      <c r="B85" s="4" t="s">
        <v>2041</v>
      </c>
      <c r="C85" s="4" t="s">
        <v>4</v>
      </c>
      <c r="D85" s="4" t="s">
        <v>2609</v>
      </c>
      <c r="E85" s="4" t="s">
        <v>2842</v>
      </c>
      <c r="F85" s="4" t="s">
        <v>780</v>
      </c>
      <c r="G85" s="4" t="s">
        <v>3085</v>
      </c>
      <c r="H85" s="4" t="s">
        <v>3085</v>
      </c>
      <c r="I85" s="4" t="s">
        <v>3085</v>
      </c>
      <c r="J85" s="4" t="s">
        <v>2176</v>
      </c>
      <c r="K85" s="4" t="s">
        <v>3085</v>
      </c>
      <c r="L85" s="4" t="s">
        <v>1887</v>
      </c>
      <c r="M85" s="4" t="s">
        <v>1667</v>
      </c>
      <c r="N85" s="4" t="s">
        <v>157</v>
      </c>
      <c r="O85" s="4" t="s">
        <v>1094</v>
      </c>
      <c r="P85" s="4" t="s">
        <v>1495</v>
      </c>
      <c r="Q85" s="4" t="s">
        <v>2958</v>
      </c>
      <c r="R85" s="4" t="s">
        <v>766</v>
      </c>
      <c r="S85" s="4" t="s">
        <v>2641</v>
      </c>
      <c r="T85" s="4" t="s">
        <v>632</v>
      </c>
      <c r="U85" s="4" t="s">
        <v>632</v>
      </c>
      <c r="V85" s="4"/>
      <c r="W85" s="4"/>
    </row>
    <row r="86" spans="2:23" hidden="1">
      <c r="B86" s="4" t="s">
        <v>897</v>
      </c>
      <c r="C86" s="4" t="s">
        <v>2099</v>
      </c>
      <c r="D86" s="4" t="s">
        <v>2059</v>
      </c>
      <c r="E86" s="4" t="s">
        <v>3175</v>
      </c>
      <c r="F86" s="4" t="s">
        <v>3175</v>
      </c>
      <c r="G86" s="4" t="s">
        <v>766</v>
      </c>
      <c r="H86" s="4" t="s">
        <v>2641</v>
      </c>
      <c r="I86" s="4" t="s">
        <v>2641</v>
      </c>
      <c r="J86" s="4" t="s">
        <v>3085</v>
      </c>
      <c r="K86" s="4" t="s">
        <v>2641</v>
      </c>
      <c r="L86" s="4" t="s">
        <v>766</v>
      </c>
      <c r="M86" s="4" t="s">
        <v>157</v>
      </c>
      <c r="N86" s="4" t="s">
        <v>154</v>
      </c>
      <c r="O86" s="4" t="s">
        <v>766</v>
      </c>
      <c r="P86" s="4" t="s">
        <v>766</v>
      </c>
      <c r="Q86" s="4" t="s">
        <v>625</v>
      </c>
      <c r="R86" s="4" t="s">
        <v>632</v>
      </c>
      <c r="S86" s="4" t="s">
        <v>766</v>
      </c>
      <c r="T86" s="4" t="s">
        <v>2311</v>
      </c>
      <c r="U86" s="4" t="s">
        <v>2311</v>
      </c>
      <c r="V86" s="4"/>
      <c r="W86" s="4"/>
    </row>
    <row r="87" spans="2:23" hidden="1">
      <c r="B87" s="4" t="s">
        <v>410</v>
      </c>
      <c r="C87" s="4" t="s">
        <v>2491</v>
      </c>
      <c r="D87" s="4" t="s">
        <v>2678</v>
      </c>
      <c r="E87" s="4" t="s">
        <v>897</v>
      </c>
      <c r="F87" s="4" t="s">
        <v>897</v>
      </c>
      <c r="G87" s="4" t="s">
        <v>67</v>
      </c>
      <c r="H87" s="4" t="s">
        <v>766</v>
      </c>
      <c r="I87" s="4" t="s">
        <v>766</v>
      </c>
      <c r="J87" s="4" t="s">
        <v>2641</v>
      </c>
      <c r="K87" s="4" t="s">
        <v>766</v>
      </c>
      <c r="L87" s="4" t="s">
        <v>1667</v>
      </c>
      <c r="M87" s="4" t="s">
        <v>154</v>
      </c>
      <c r="N87" s="4" t="s">
        <v>15</v>
      </c>
      <c r="O87" s="4" t="s">
        <v>157</v>
      </c>
      <c r="P87" s="4" t="s">
        <v>157</v>
      </c>
      <c r="Q87" s="4" t="s">
        <v>2246</v>
      </c>
      <c r="R87" s="4" t="s">
        <v>2246</v>
      </c>
      <c r="S87" s="4" t="s">
        <v>632</v>
      </c>
      <c r="T87" s="4" t="s">
        <v>2328</v>
      </c>
      <c r="U87" s="4" t="s">
        <v>2680</v>
      </c>
      <c r="V87" s="4"/>
      <c r="W87" s="4"/>
    </row>
    <row r="88" spans="2:23" hidden="1">
      <c r="B88" s="4" t="s">
        <v>2678</v>
      </c>
      <c r="C88" s="4" t="s">
        <v>900</v>
      </c>
      <c r="D88" s="4" t="s">
        <v>2022</v>
      </c>
      <c r="E88" s="4" t="s">
        <v>2835</v>
      </c>
      <c r="F88" s="4" t="s">
        <v>410</v>
      </c>
      <c r="G88" s="4" t="s">
        <v>1667</v>
      </c>
      <c r="H88" s="4" t="s">
        <v>1667</v>
      </c>
      <c r="I88" s="4" t="s">
        <v>1667</v>
      </c>
      <c r="J88" s="4" t="s">
        <v>766</v>
      </c>
      <c r="K88" s="4" t="s">
        <v>1667</v>
      </c>
      <c r="L88" s="4" t="s">
        <v>1615</v>
      </c>
      <c r="M88" s="4" t="s">
        <v>1448</v>
      </c>
      <c r="N88" s="4" t="s">
        <v>2680</v>
      </c>
      <c r="O88" s="4" t="s">
        <v>154</v>
      </c>
      <c r="P88" s="4" t="s">
        <v>2246</v>
      </c>
      <c r="Q88" s="4" t="s">
        <v>252</v>
      </c>
      <c r="R88" s="4" t="s">
        <v>3273</v>
      </c>
      <c r="S88" s="4" t="s">
        <v>2246</v>
      </c>
      <c r="T88" s="4" t="s">
        <v>2680</v>
      </c>
      <c r="U88" s="4" t="s">
        <v>2925</v>
      </c>
      <c r="V88" s="4"/>
      <c r="W88" s="4"/>
    </row>
    <row r="89" spans="2:23" hidden="1">
      <c r="B89" s="4" t="s">
        <v>4</v>
      </c>
      <c r="C89" s="4" t="s">
        <v>3061</v>
      </c>
      <c r="D89" s="4" t="s">
        <v>2099</v>
      </c>
      <c r="E89" s="4" t="s">
        <v>410</v>
      </c>
      <c r="F89" s="4" t="s">
        <v>2678</v>
      </c>
      <c r="G89" s="4" t="s">
        <v>1560</v>
      </c>
      <c r="H89" s="4" t="s">
        <v>1615</v>
      </c>
      <c r="I89" s="4" t="s">
        <v>1615</v>
      </c>
      <c r="J89" s="4" t="s">
        <v>1667</v>
      </c>
      <c r="K89" s="4" t="s">
        <v>1615</v>
      </c>
      <c r="L89" s="4" t="s">
        <v>2680</v>
      </c>
      <c r="M89" s="4" t="s">
        <v>1181</v>
      </c>
      <c r="N89" s="4" t="s">
        <v>2369</v>
      </c>
      <c r="O89" s="4" t="s">
        <v>15</v>
      </c>
      <c r="P89" s="4" t="s">
        <v>1181</v>
      </c>
      <c r="Q89" s="4" t="s">
        <v>2680</v>
      </c>
      <c r="R89" s="4" t="s">
        <v>1800</v>
      </c>
      <c r="S89" s="4" t="s">
        <v>139</v>
      </c>
      <c r="T89" s="4" t="s">
        <v>1871</v>
      </c>
      <c r="U89" s="4" t="s">
        <v>1528</v>
      </c>
    </row>
    <row r="90" spans="2:23" hidden="1">
      <c r="B90" s="4" t="s">
        <v>2099</v>
      </c>
      <c r="C90" s="4" t="s">
        <v>1839</v>
      </c>
      <c r="D90" s="4" t="s">
        <v>2557</v>
      </c>
      <c r="E90" s="4" t="s">
        <v>2678</v>
      </c>
      <c r="F90" s="4" t="s">
        <v>4</v>
      </c>
      <c r="G90" s="4" t="s">
        <v>2680</v>
      </c>
      <c r="H90" s="4" t="s">
        <v>2680</v>
      </c>
      <c r="I90" s="4" t="s">
        <v>2680</v>
      </c>
      <c r="J90" s="4" t="s">
        <v>1615</v>
      </c>
      <c r="K90" s="4" t="s">
        <v>2680</v>
      </c>
      <c r="L90" s="4" t="s">
        <v>1744</v>
      </c>
      <c r="M90" s="4" t="s">
        <v>2680</v>
      </c>
      <c r="N90" s="4" t="s">
        <v>1744</v>
      </c>
      <c r="O90" s="4" t="s">
        <v>2680</v>
      </c>
      <c r="P90" s="4" t="s">
        <v>2680</v>
      </c>
      <c r="Q90" s="4" t="s">
        <v>2369</v>
      </c>
      <c r="R90" s="4" t="s">
        <v>2680</v>
      </c>
      <c r="S90" s="4" t="s">
        <v>1800</v>
      </c>
      <c r="T90" s="4" t="s">
        <v>1144</v>
      </c>
      <c r="U90" s="4" t="s">
        <v>2242</v>
      </c>
    </row>
    <row r="91" spans="2:23" hidden="1">
      <c r="B91" s="4" t="s">
        <v>900</v>
      </c>
      <c r="C91" s="4" t="s">
        <v>2496</v>
      </c>
      <c r="D91" s="4" t="s">
        <v>2849</v>
      </c>
      <c r="E91" s="4" t="s">
        <v>4</v>
      </c>
      <c r="F91" s="4" t="s">
        <v>398</v>
      </c>
      <c r="G91" s="4" t="s">
        <v>645</v>
      </c>
      <c r="H91" s="4" t="s">
        <v>1138</v>
      </c>
      <c r="I91" s="4" t="s">
        <v>1528</v>
      </c>
      <c r="J91" s="4" t="s">
        <v>2680</v>
      </c>
      <c r="K91" s="4" t="s">
        <v>3230</v>
      </c>
      <c r="L91" s="4" t="s">
        <v>1528</v>
      </c>
      <c r="M91" s="4" t="s">
        <v>2369</v>
      </c>
      <c r="N91" s="4" t="s">
        <v>1528</v>
      </c>
      <c r="O91" s="4" t="s">
        <v>2369</v>
      </c>
      <c r="P91" s="4" t="s">
        <v>2369</v>
      </c>
      <c r="Q91" s="4" t="s">
        <v>1528</v>
      </c>
      <c r="R91" s="4" t="s">
        <v>465</v>
      </c>
      <c r="S91" s="4" t="s">
        <v>2680</v>
      </c>
      <c r="T91" s="4" t="s">
        <v>1528</v>
      </c>
      <c r="U91" s="4" t="s">
        <v>1136</v>
      </c>
    </row>
    <row r="92" spans="2:23" hidden="1">
      <c r="B92" s="4" t="s">
        <v>3061</v>
      </c>
      <c r="C92" s="4" t="s">
        <v>2506</v>
      </c>
      <c r="D92" s="4" t="s">
        <v>900</v>
      </c>
      <c r="E92" s="4" t="s">
        <v>398</v>
      </c>
      <c r="F92" s="4" t="s">
        <v>361</v>
      </c>
      <c r="G92" s="4" t="s">
        <v>1528</v>
      </c>
      <c r="H92" s="4" t="s">
        <v>1528</v>
      </c>
      <c r="I92" s="4" t="s">
        <v>426</v>
      </c>
      <c r="J92" s="4" t="s">
        <v>1528</v>
      </c>
      <c r="K92" s="4" t="s">
        <v>2283</v>
      </c>
      <c r="L92" s="4" t="s">
        <v>2269</v>
      </c>
      <c r="M92" s="4" t="s">
        <v>1744</v>
      </c>
      <c r="N92" s="4" t="s">
        <v>2282</v>
      </c>
      <c r="O92" s="4" t="s">
        <v>1528</v>
      </c>
      <c r="P92" s="4" t="s">
        <v>1528</v>
      </c>
      <c r="Q92" s="4" t="s">
        <v>2242</v>
      </c>
      <c r="R92" s="4" t="s">
        <v>1528</v>
      </c>
      <c r="S92" s="4" t="s">
        <v>2369</v>
      </c>
      <c r="T92" s="4" t="s">
        <v>2242</v>
      </c>
      <c r="U92" s="4" t="s">
        <v>2813</v>
      </c>
    </row>
    <row r="93" spans="2:23" hidden="1">
      <c r="B93" s="4" t="s">
        <v>2496</v>
      </c>
      <c r="C93" s="4" t="s">
        <v>2505</v>
      </c>
      <c r="D93" s="4" t="s">
        <v>3061</v>
      </c>
      <c r="E93" s="4" t="s">
        <v>361</v>
      </c>
      <c r="F93" s="4" t="s">
        <v>900</v>
      </c>
      <c r="G93" s="4" t="s">
        <v>426</v>
      </c>
      <c r="H93" s="4" t="s">
        <v>426</v>
      </c>
      <c r="I93" s="4" t="s">
        <v>1017</v>
      </c>
      <c r="J93" s="4" t="s">
        <v>426</v>
      </c>
      <c r="K93" s="4" t="s">
        <v>1528</v>
      </c>
      <c r="L93" s="4" t="s">
        <v>2282</v>
      </c>
      <c r="M93" s="4" t="s">
        <v>1528</v>
      </c>
      <c r="N93" s="4" t="s">
        <v>1028</v>
      </c>
      <c r="O93" s="4" t="s">
        <v>2282</v>
      </c>
      <c r="P93" s="4" t="s">
        <v>2242</v>
      </c>
      <c r="Q93" s="4" t="s">
        <v>2282</v>
      </c>
      <c r="R93" s="4" t="s">
        <v>2242</v>
      </c>
      <c r="S93" s="4" t="s">
        <v>1528</v>
      </c>
      <c r="T93" s="4" t="s">
        <v>2325</v>
      </c>
      <c r="U93" s="4" t="s">
        <v>1729</v>
      </c>
    </row>
    <row r="94" spans="2:23" hidden="1">
      <c r="B94" s="4" t="s">
        <v>2506</v>
      </c>
      <c r="C94" s="4" t="s">
        <v>2458</v>
      </c>
      <c r="D94" s="4" t="s">
        <v>1839</v>
      </c>
      <c r="E94" s="4" t="s">
        <v>2849</v>
      </c>
      <c r="F94" s="4" t="s">
        <v>3061</v>
      </c>
      <c r="G94" s="4" t="s">
        <v>2269</v>
      </c>
      <c r="H94" s="4" t="s">
        <v>1017</v>
      </c>
      <c r="I94" s="4" t="s">
        <v>2269</v>
      </c>
      <c r="J94" s="4" t="s">
        <v>2269</v>
      </c>
      <c r="K94" s="4" t="s">
        <v>2269</v>
      </c>
      <c r="L94" s="4" t="s">
        <v>1028</v>
      </c>
      <c r="M94" s="4" t="s">
        <v>2269</v>
      </c>
      <c r="N94" s="4" t="s">
        <v>2256</v>
      </c>
      <c r="O94" s="4" t="s">
        <v>1028</v>
      </c>
      <c r="P94" s="4" t="s">
        <v>2282</v>
      </c>
      <c r="Q94" s="4" t="s">
        <v>1028</v>
      </c>
      <c r="R94" s="4" t="s">
        <v>3258</v>
      </c>
      <c r="S94" s="4" t="s">
        <v>2242</v>
      </c>
      <c r="T94" s="4" t="s">
        <v>2314</v>
      </c>
      <c r="U94" s="4" t="s">
        <v>1096</v>
      </c>
    </row>
    <row r="95" spans="2:23" hidden="1">
      <c r="B95" s="4" t="s">
        <v>3351</v>
      </c>
      <c r="C95" s="4" t="s">
        <v>873</v>
      </c>
      <c r="D95" s="4" t="s">
        <v>6</v>
      </c>
      <c r="E95" s="4" t="s">
        <v>900</v>
      </c>
      <c r="F95" s="4" t="s">
        <v>1839</v>
      </c>
      <c r="G95" s="4" t="s">
        <v>2282</v>
      </c>
      <c r="H95" s="4" t="s">
        <v>2269</v>
      </c>
      <c r="I95" s="4" t="s">
        <v>2282</v>
      </c>
      <c r="J95" s="4" t="s">
        <v>2282</v>
      </c>
      <c r="K95" s="4" t="s">
        <v>2282</v>
      </c>
      <c r="L95" s="4" t="s">
        <v>1038</v>
      </c>
      <c r="M95" s="4" t="s">
        <v>2282</v>
      </c>
      <c r="N95" s="4" t="s">
        <v>772</v>
      </c>
      <c r="O95" s="4" t="s">
        <v>772</v>
      </c>
      <c r="P95" s="4" t="s">
        <v>1028</v>
      </c>
      <c r="Q95" s="4" t="s">
        <v>772</v>
      </c>
      <c r="R95" s="4" t="s">
        <v>1637</v>
      </c>
      <c r="S95" s="4" t="s">
        <v>2814</v>
      </c>
      <c r="T95" s="4" t="s">
        <v>975</v>
      </c>
      <c r="U95" s="4" t="s">
        <v>1642</v>
      </c>
    </row>
    <row r="96" spans="2:23" hidden="1">
      <c r="B96" s="4" t="s">
        <v>2458</v>
      </c>
      <c r="C96" s="4" t="s">
        <v>2063</v>
      </c>
      <c r="D96" s="4" t="s">
        <v>2985</v>
      </c>
      <c r="E96" s="4" t="s">
        <v>3061</v>
      </c>
      <c r="F96" s="4" t="s">
        <v>6</v>
      </c>
      <c r="G96" s="4" t="s">
        <v>2386</v>
      </c>
      <c r="H96" s="4" t="s">
        <v>2282</v>
      </c>
      <c r="I96" s="4" t="s">
        <v>2386</v>
      </c>
      <c r="J96" s="4" t="s">
        <v>1028</v>
      </c>
      <c r="K96" s="4" t="s">
        <v>1028</v>
      </c>
      <c r="L96" s="4" t="s">
        <v>2256</v>
      </c>
      <c r="M96" s="4" t="s">
        <v>1028</v>
      </c>
      <c r="N96" s="4" t="s">
        <v>214</v>
      </c>
      <c r="O96" s="4" t="s">
        <v>1096</v>
      </c>
      <c r="P96" s="4" t="s">
        <v>772</v>
      </c>
      <c r="Q96" s="4" t="s">
        <v>1096</v>
      </c>
      <c r="R96" s="4" t="s">
        <v>635</v>
      </c>
      <c r="S96" s="4" t="s">
        <v>2813</v>
      </c>
      <c r="T96" s="4" t="s">
        <v>1096</v>
      </c>
      <c r="U96" s="4" t="s">
        <v>2235</v>
      </c>
    </row>
    <row r="97" spans="2:21" hidden="1">
      <c r="B97" s="4" t="s">
        <v>873</v>
      </c>
      <c r="C97" s="4" t="s">
        <v>2019</v>
      </c>
      <c r="D97" s="4" t="s">
        <v>2971</v>
      </c>
      <c r="E97" s="4" t="s">
        <v>1839</v>
      </c>
      <c r="F97" s="4" t="s">
        <v>2985</v>
      </c>
      <c r="G97" s="4" t="s">
        <v>1028</v>
      </c>
      <c r="H97" s="4" t="s">
        <v>2386</v>
      </c>
      <c r="I97" s="4" t="s">
        <v>1028</v>
      </c>
      <c r="J97" s="4" t="s">
        <v>691</v>
      </c>
      <c r="K97" s="4" t="s">
        <v>1038</v>
      </c>
      <c r="L97" s="4" t="s">
        <v>772</v>
      </c>
      <c r="M97" s="4" t="s">
        <v>1038</v>
      </c>
      <c r="N97" s="4" t="s">
        <v>1290</v>
      </c>
      <c r="O97" s="4" t="s">
        <v>1290</v>
      </c>
      <c r="P97" s="4" t="s">
        <v>1096</v>
      </c>
      <c r="Q97" s="4" t="s">
        <v>223</v>
      </c>
      <c r="R97" s="4" t="s">
        <v>772</v>
      </c>
      <c r="S97" s="4" t="s">
        <v>2256</v>
      </c>
      <c r="T97" s="4" t="s">
        <v>1642</v>
      </c>
      <c r="U97" s="4" t="s">
        <v>2950</v>
      </c>
    </row>
    <row r="98" spans="2:21" hidden="1">
      <c r="B98" s="4" t="s">
        <v>2063</v>
      </c>
      <c r="C98" s="4" t="s">
        <v>2064</v>
      </c>
      <c r="D98" s="4" t="s">
        <v>824</v>
      </c>
      <c r="E98" s="4" t="s">
        <v>6</v>
      </c>
      <c r="F98" s="4" t="s">
        <v>2971</v>
      </c>
      <c r="G98" s="4" t="s">
        <v>2393</v>
      </c>
      <c r="H98" s="4" t="s">
        <v>1028</v>
      </c>
      <c r="I98" s="4" t="s">
        <v>2393</v>
      </c>
      <c r="J98" s="4" t="s">
        <v>1038</v>
      </c>
      <c r="K98" s="4" t="s">
        <v>2256</v>
      </c>
      <c r="L98" s="4" t="s">
        <v>214</v>
      </c>
      <c r="M98" s="4" t="s">
        <v>2256</v>
      </c>
      <c r="N98" s="4" t="s">
        <v>1430</v>
      </c>
      <c r="O98" s="4" t="s">
        <v>1430</v>
      </c>
      <c r="P98" s="4" t="s">
        <v>223</v>
      </c>
      <c r="Q98" s="4" t="s">
        <v>2235</v>
      </c>
      <c r="R98" s="4" t="s">
        <v>1096</v>
      </c>
      <c r="S98" s="4" t="s">
        <v>44</v>
      </c>
      <c r="T98" s="4" t="s">
        <v>2235</v>
      </c>
      <c r="U98" s="4" t="s">
        <v>1380</v>
      </c>
    </row>
    <row r="99" spans="2:21" hidden="1">
      <c r="B99" s="4" t="s">
        <v>2019</v>
      </c>
      <c r="C99" s="4" t="s">
        <v>833</v>
      </c>
      <c r="D99" s="4" t="s">
        <v>873</v>
      </c>
      <c r="E99" s="4" t="s">
        <v>2985</v>
      </c>
      <c r="F99" s="4" t="s">
        <v>824</v>
      </c>
      <c r="G99" s="4" t="s">
        <v>1576</v>
      </c>
      <c r="H99" s="4" t="s">
        <v>2373</v>
      </c>
      <c r="I99" s="4" t="s">
        <v>1038</v>
      </c>
      <c r="J99" s="4" t="s">
        <v>2256</v>
      </c>
      <c r="K99" s="4" t="s">
        <v>772</v>
      </c>
      <c r="L99" s="4" t="s">
        <v>1290</v>
      </c>
      <c r="M99" s="4" t="s">
        <v>772</v>
      </c>
      <c r="N99" s="4" t="s">
        <v>2307</v>
      </c>
      <c r="O99" s="4" t="s">
        <v>2307</v>
      </c>
      <c r="P99" s="4" t="s">
        <v>2235</v>
      </c>
      <c r="Q99" s="4" t="s">
        <v>2307</v>
      </c>
      <c r="R99" s="4" t="s">
        <v>223</v>
      </c>
      <c r="S99" s="4" t="s">
        <v>1096</v>
      </c>
      <c r="T99" s="4" t="s">
        <v>2329</v>
      </c>
      <c r="U99" s="4" t="s">
        <v>240</v>
      </c>
    </row>
    <row r="100" spans="2:21" hidden="1">
      <c r="B100" s="4" t="s">
        <v>3316</v>
      </c>
      <c r="C100" s="4" t="s">
        <v>2482</v>
      </c>
      <c r="D100" s="4" t="s">
        <v>2063</v>
      </c>
      <c r="E100" s="4" t="s">
        <v>2971</v>
      </c>
      <c r="F100" s="4" t="s">
        <v>873</v>
      </c>
      <c r="G100" s="4" t="s">
        <v>2373</v>
      </c>
      <c r="H100" s="4" t="s">
        <v>1038</v>
      </c>
      <c r="I100" s="4" t="s">
        <v>772</v>
      </c>
      <c r="J100" s="4" t="s">
        <v>772</v>
      </c>
      <c r="K100" s="4" t="s">
        <v>214</v>
      </c>
      <c r="L100" s="4" t="s">
        <v>1747</v>
      </c>
      <c r="M100" s="4" t="s">
        <v>214</v>
      </c>
      <c r="N100" s="4" t="s">
        <v>2627</v>
      </c>
      <c r="O100" s="4" t="s">
        <v>2627</v>
      </c>
      <c r="P100" s="4" t="s">
        <v>2307</v>
      </c>
      <c r="Q100" s="4" t="s">
        <v>1919</v>
      </c>
      <c r="R100" s="4" t="s">
        <v>1642</v>
      </c>
      <c r="S100" s="4" t="s">
        <v>1642</v>
      </c>
      <c r="T100" s="4" t="s">
        <v>1380</v>
      </c>
      <c r="U100" s="4" t="s">
        <v>1875</v>
      </c>
    </row>
    <row r="101" spans="2:21" hidden="1">
      <c r="B101" s="4" t="s">
        <v>833</v>
      </c>
      <c r="C101" s="4" t="s">
        <v>2556</v>
      </c>
      <c r="D101" s="4" t="s">
        <v>2019</v>
      </c>
      <c r="E101" s="4" t="s">
        <v>1341</v>
      </c>
      <c r="F101" s="4" t="s">
        <v>820</v>
      </c>
      <c r="G101" s="4" t="s">
        <v>1584</v>
      </c>
      <c r="H101" s="4" t="s">
        <v>772</v>
      </c>
      <c r="I101" s="4" t="s">
        <v>214</v>
      </c>
      <c r="J101" s="4" t="s">
        <v>214</v>
      </c>
      <c r="K101" s="4" t="s">
        <v>2155</v>
      </c>
      <c r="L101" s="4" t="s">
        <v>2307</v>
      </c>
      <c r="M101" s="4" t="s">
        <v>1290</v>
      </c>
      <c r="N101" s="4" t="s">
        <v>321</v>
      </c>
      <c r="O101" s="4" t="s">
        <v>1380</v>
      </c>
      <c r="P101" s="4" t="s">
        <v>1919</v>
      </c>
      <c r="Q101" s="4" t="s">
        <v>1380</v>
      </c>
      <c r="R101" s="4" t="s">
        <v>2235</v>
      </c>
      <c r="S101" s="4" t="s">
        <v>2235</v>
      </c>
      <c r="T101" s="4" t="s">
        <v>1875</v>
      </c>
      <c r="U101" s="4" t="s">
        <v>1533</v>
      </c>
    </row>
    <row r="102" spans="2:21" hidden="1">
      <c r="B102" s="4" t="s">
        <v>2482</v>
      </c>
      <c r="C102" s="4" t="s">
        <v>901</v>
      </c>
      <c r="D102" s="4" t="s">
        <v>2064</v>
      </c>
      <c r="E102" s="4" t="s">
        <v>873</v>
      </c>
      <c r="F102" s="4" t="s">
        <v>3099</v>
      </c>
      <c r="G102" s="4" t="s">
        <v>772</v>
      </c>
      <c r="H102" s="4" t="s">
        <v>214</v>
      </c>
      <c r="I102" s="4" t="s">
        <v>2155</v>
      </c>
      <c r="J102" s="4" t="s">
        <v>2155</v>
      </c>
      <c r="K102" s="4" t="s">
        <v>3072</v>
      </c>
      <c r="L102" s="4" t="s">
        <v>2627</v>
      </c>
      <c r="M102" s="4" t="s">
        <v>1747</v>
      </c>
      <c r="N102" s="4" t="s">
        <v>1380</v>
      </c>
      <c r="O102" s="4" t="s">
        <v>720</v>
      </c>
      <c r="P102" s="4" t="s">
        <v>1380</v>
      </c>
      <c r="Q102" s="4" t="s">
        <v>1533</v>
      </c>
      <c r="R102" s="4" t="s">
        <v>2307</v>
      </c>
      <c r="S102" s="4" t="s">
        <v>2307</v>
      </c>
      <c r="T102" s="4" t="s">
        <v>1533</v>
      </c>
      <c r="U102" s="4" t="s">
        <v>2944</v>
      </c>
    </row>
    <row r="103" spans="2:21" hidden="1">
      <c r="B103" s="4" t="s">
        <v>2556</v>
      </c>
      <c r="C103" s="4" t="s">
        <v>1074</v>
      </c>
      <c r="D103" s="4" t="s">
        <v>833</v>
      </c>
      <c r="E103" s="4" t="s">
        <v>1340</v>
      </c>
      <c r="F103" s="4" t="s">
        <v>833</v>
      </c>
      <c r="G103" s="4" t="s">
        <v>429</v>
      </c>
      <c r="H103" s="4" t="s">
        <v>2155</v>
      </c>
      <c r="I103" s="4" t="s">
        <v>1020</v>
      </c>
      <c r="J103" s="4" t="s">
        <v>1020</v>
      </c>
      <c r="K103" s="4" t="s">
        <v>1033</v>
      </c>
      <c r="L103" s="4" t="s">
        <v>2201</v>
      </c>
      <c r="M103" s="4" t="s">
        <v>2307</v>
      </c>
      <c r="N103" s="4" t="s">
        <v>315</v>
      </c>
      <c r="O103" s="4" t="s">
        <v>315</v>
      </c>
      <c r="P103" s="4" t="s">
        <v>1533</v>
      </c>
      <c r="Q103" s="4" t="s">
        <v>2407</v>
      </c>
      <c r="R103" s="4" t="s">
        <v>3267</v>
      </c>
      <c r="S103" s="4" t="s">
        <v>2782</v>
      </c>
      <c r="T103" s="4" t="s">
        <v>1658</v>
      </c>
      <c r="U103" s="4" t="s">
        <v>2942</v>
      </c>
    </row>
    <row r="104" spans="2:21" hidden="1">
      <c r="B104" s="4" t="s">
        <v>901</v>
      </c>
      <c r="C104" s="4" t="s">
        <v>3199</v>
      </c>
      <c r="D104" s="4" t="s">
        <v>3101</v>
      </c>
      <c r="E104" s="4" t="s">
        <v>1877</v>
      </c>
      <c r="F104" s="4" t="s">
        <v>2986</v>
      </c>
      <c r="G104" s="4" t="s">
        <v>662</v>
      </c>
      <c r="H104" s="4" t="s">
        <v>1020</v>
      </c>
      <c r="I104" s="4" t="s">
        <v>1898</v>
      </c>
      <c r="J104" s="4" t="s">
        <v>1898</v>
      </c>
      <c r="K104" s="4" t="s">
        <v>2307</v>
      </c>
      <c r="L104" s="4" t="s">
        <v>1722</v>
      </c>
      <c r="M104" s="4" t="s">
        <v>2627</v>
      </c>
      <c r="N104" s="4" t="s">
        <v>1745</v>
      </c>
      <c r="O104" s="4" t="s">
        <v>1745</v>
      </c>
      <c r="P104" s="4" t="s">
        <v>721</v>
      </c>
      <c r="Q104" s="4" t="s">
        <v>721</v>
      </c>
      <c r="R104" s="4" t="s">
        <v>1380</v>
      </c>
      <c r="S104" s="4" t="s">
        <v>1380</v>
      </c>
      <c r="T104" s="4" t="s">
        <v>721</v>
      </c>
      <c r="U104" s="4" t="s">
        <v>2163</v>
      </c>
    </row>
    <row r="105" spans="2:21" hidden="1">
      <c r="B105" s="4" t="s">
        <v>2827</v>
      </c>
      <c r="C105" s="4" t="s">
        <v>2827</v>
      </c>
      <c r="D105" s="4" t="s">
        <v>2556</v>
      </c>
      <c r="E105" s="4" t="s">
        <v>3099</v>
      </c>
      <c r="F105" s="4" t="s">
        <v>3101</v>
      </c>
      <c r="G105" s="4" t="s">
        <v>731</v>
      </c>
      <c r="H105" s="4" t="s">
        <v>1898</v>
      </c>
      <c r="I105" s="4" t="s">
        <v>2718</v>
      </c>
      <c r="J105" s="4" t="s">
        <v>2307</v>
      </c>
      <c r="K105" s="4" t="s">
        <v>2627</v>
      </c>
      <c r="L105" s="4" t="s">
        <v>321</v>
      </c>
      <c r="M105" s="4" t="s">
        <v>2201</v>
      </c>
      <c r="N105" s="4" t="s">
        <v>1533</v>
      </c>
      <c r="O105" s="4" t="s">
        <v>1533</v>
      </c>
      <c r="P105" s="4" t="s">
        <v>2910</v>
      </c>
      <c r="Q105" s="4" t="s">
        <v>182</v>
      </c>
      <c r="R105" s="4" t="s">
        <v>757</v>
      </c>
      <c r="S105" s="4" t="s">
        <v>757</v>
      </c>
      <c r="T105" s="4" t="s">
        <v>2910</v>
      </c>
      <c r="U105" s="4" t="s">
        <v>2953</v>
      </c>
    </row>
    <row r="106" spans="2:21" hidden="1">
      <c r="B106" s="4" t="s">
        <v>416</v>
      </c>
      <c r="C106" s="4" t="s">
        <v>416</v>
      </c>
      <c r="D106" s="4" t="s">
        <v>2058</v>
      </c>
      <c r="E106" s="4" t="s">
        <v>2885</v>
      </c>
      <c r="F106" s="4" t="s">
        <v>789</v>
      </c>
      <c r="G106" s="4" t="s">
        <v>1898</v>
      </c>
      <c r="H106" s="4" t="s">
        <v>2718</v>
      </c>
      <c r="I106" s="4" t="s">
        <v>2307</v>
      </c>
      <c r="J106" s="4" t="s">
        <v>657</v>
      </c>
      <c r="K106" s="4" t="s">
        <v>2201</v>
      </c>
      <c r="L106" s="4" t="s">
        <v>720</v>
      </c>
      <c r="M106" s="4" t="s">
        <v>1722</v>
      </c>
      <c r="N106" s="4" t="s">
        <v>721</v>
      </c>
      <c r="O106" s="4" t="s">
        <v>721</v>
      </c>
      <c r="P106" s="4" t="s">
        <v>182</v>
      </c>
      <c r="Q106" s="4" t="s">
        <v>2694</v>
      </c>
      <c r="R106" s="4" t="s">
        <v>1533</v>
      </c>
      <c r="S106" s="4" t="s">
        <v>1533</v>
      </c>
      <c r="T106" s="4" t="s">
        <v>1160</v>
      </c>
      <c r="U106" s="4" t="s">
        <v>494</v>
      </c>
    </row>
    <row r="107" spans="2:21" hidden="1">
      <c r="B107" s="4" t="s">
        <v>785</v>
      </c>
      <c r="C107" s="4" t="s">
        <v>785</v>
      </c>
      <c r="D107" s="4" t="s">
        <v>3199</v>
      </c>
      <c r="E107" s="4" t="s">
        <v>833</v>
      </c>
      <c r="F107" s="4" t="s">
        <v>901</v>
      </c>
      <c r="G107" s="4" t="s">
        <v>2391</v>
      </c>
      <c r="H107" s="4" t="s">
        <v>2307</v>
      </c>
      <c r="I107" s="4" t="s">
        <v>657</v>
      </c>
      <c r="J107" s="4" t="s">
        <v>2627</v>
      </c>
      <c r="K107" s="4" t="s">
        <v>1722</v>
      </c>
      <c r="L107" s="4" t="s">
        <v>1299</v>
      </c>
      <c r="M107" s="4" t="s">
        <v>321</v>
      </c>
      <c r="N107" s="4" t="s">
        <v>2910</v>
      </c>
      <c r="O107" s="4" t="s">
        <v>3027</v>
      </c>
      <c r="P107" s="4" t="s">
        <v>2694</v>
      </c>
      <c r="Q107" s="4" t="s">
        <v>2399</v>
      </c>
      <c r="R107" s="4" t="s">
        <v>1987</v>
      </c>
      <c r="S107" s="4" t="s">
        <v>135</v>
      </c>
      <c r="T107" s="4" t="s">
        <v>2333</v>
      </c>
      <c r="U107" s="4" t="s">
        <v>1773</v>
      </c>
    </row>
    <row r="108" spans="2:21" hidden="1">
      <c r="B108" s="4" t="s">
        <v>1695</v>
      </c>
      <c r="C108" s="4" t="s">
        <v>1695</v>
      </c>
      <c r="D108" s="4" t="s">
        <v>2827</v>
      </c>
      <c r="E108" s="4" t="s">
        <v>3101</v>
      </c>
      <c r="F108" s="4" t="s">
        <v>381</v>
      </c>
      <c r="G108" s="4" t="s">
        <v>2307</v>
      </c>
      <c r="H108" s="4" t="s">
        <v>657</v>
      </c>
      <c r="I108" s="4" t="s">
        <v>2627</v>
      </c>
      <c r="J108" s="4" t="s">
        <v>2201</v>
      </c>
      <c r="K108" s="4" t="s">
        <v>321</v>
      </c>
      <c r="L108" s="4" t="s">
        <v>315</v>
      </c>
      <c r="M108" s="4" t="s">
        <v>1380</v>
      </c>
      <c r="N108" s="4" t="s">
        <v>420</v>
      </c>
      <c r="O108" s="4" t="s">
        <v>2910</v>
      </c>
      <c r="P108" s="4" t="s">
        <v>1093</v>
      </c>
      <c r="Q108" s="4" t="s">
        <v>1374</v>
      </c>
      <c r="R108" s="4" t="s">
        <v>2163</v>
      </c>
      <c r="S108" s="4" t="s">
        <v>2910</v>
      </c>
      <c r="T108" s="4" t="s">
        <v>2342</v>
      </c>
      <c r="U108" s="4" t="s">
        <v>497</v>
      </c>
    </row>
    <row r="109" spans="2:21" hidden="1">
      <c r="B109" s="1" t="s">
        <v>3362</v>
      </c>
      <c r="C109" s="4" t="s">
        <v>2553</v>
      </c>
      <c r="D109" s="4" t="s">
        <v>416</v>
      </c>
      <c r="E109" s="4" t="s">
        <v>789</v>
      </c>
      <c r="F109" s="4" t="s">
        <v>3251</v>
      </c>
      <c r="G109" s="4" t="s">
        <v>657</v>
      </c>
      <c r="H109" s="4" t="s">
        <v>2627</v>
      </c>
      <c r="I109" s="4" t="s">
        <v>1722</v>
      </c>
      <c r="J109" s="4" t="s">
        <v>1722</v>
      </c>
      <c r="K109" s="4" t="s">
        <v>720</v>
      </c>
      <c r="L109" s="4" t="s">
        <v>2770</v>
      </c>
      <c r="M109" s="4" t="s">
        <v>720</v>
      </c>
      <c r="N109" s="4" t="s">
        <v>2694</v>
      </c>
      <c r="O109" s="4" t="s">
        <v>420</v>
      </c>
      <c r="P109" s="4" t="s">
        <v>1374</v>
      </c>
      <c r="Q109" s="4" t="s">
        <v>158</v>
      </c>
      <c r="R109" s="4" t="s">
        <v>182</v>
      </c>
      <c r="S109" s="4" t="s">
        <v>2163</v>
      </c>
      <c r="T109" s="4" t="s">
        <v>1146</v>
      </c>
      <c r="U109" s="4" t="s">
        <v>1881</v>
      </c>
    </row>
    <row r="110" spans="2:21" hidden="1">
      <c r="B110" s="4" t="s">
        <v>2553</v>
      </c>
      <c r="C110" s="4" t="s">
        <v>992</v>
      </c>
      <c r="D110" s="4" t="s">
        <v>785</v>
      </c>
      <c r="E110" s="4" t="s">
        <v>901</v>
      </c>
      <c r="F110" s="4" t="s">
        <v>416</v>
      </c>
      <c r="G110" s="4" t="s">
        <v>2627</v>
      </c>
      <c r="H110" s="4" t="s">
        <v>1722</v>
      </c>
      <c r="I110" s="4" t="s">
        <v>321</v>
      </c>
      <c r="J110" s="4" t="s">
        <v>321</v>
      </c>
      <c r="K110" s="4" t="s">
        <v>1623</v>
      </c>
      <c r="L110" s="4" t="s">
        <v>1745</v>
      </c>
      <c r="M110" s="4" t="s">
        <v>1299</v>
      </c>
      <c r="N110" s="4" t="s">
        <v>2262</v>
      </c>
      <c r="O110" s="4" t="s">
        <v>2694</v>
      </c>
      <c r="P110" s="4" t="s">
        <v>158</v>
      </c>
      <c r="Q110" s="4" t="s">
        <v>1411</v>
      </c>
      <c r="R110" s="4" t="s">
        <v>2694</v>
      </c>
      <c r="S110" s="4" t="s">
        <v>182</v>
      </c>
      <c r="T110" s="4" t="s">
        <v>1411</v>
      </c>
      <c r="U110" s="4" t="s">
        <v>3180</v>
      </c>
    </row>
    <row r="111" spans="2:21" hidden="1">
      <c r="B111" s="4" t="s">
        <v>992</v>
      </c>
      <c r="C111" s="4" t="s">
        <v>411</v>
      </c>
      <c r="D111" s="4" t="s">
        <v>1695</v>
      </c>
      <c r="E111" s="4" t="s">
        <v>2827</v>
      </c>
      <c r="F111" s="4" t="s">
        <v>785</v>
      </c>
      <c r="G111" s="4" t="s">
        <v>74</v>
      </c>
      <c r="H111" s="4" t="s">
        <v>321</v>
      </c>
      <c r="I111" s="4" t="s">
        <v>1275</v>
      </c>
      <c r="J111" s="4" t="s">
        <v>1623</v>
      </c>
      <c r="K111" s="4" t="s">
        <v>315</v>
      </c>
      <c r="L111" s="4" t="s">
        <v>1533</v>
      </c>
      <c r="M111" s="4" t="s">
        <v>2745</v>
      </c>
      <c r="N111" s="4" t="s">
        <v>1374</v>
      </c>
      <c r="O111" s="4" t="s">
        <v>1093</v>
      </c>
      <c r="P111" s="4" t="s">
        <v>1411</v>
      </c>
      <c r="Q111" s="4" t="s">
        <v>674</v>
      </c>
      <c r="R111" s="4" t="s">
        <v>2161</v>
      </c>
      <c r="S111" s="4" t="s">
        <v>2694</v>
      </c>
      <c r="T111" s="4" t="s">
        <v>3239</v>
      </c>
      <c r="U111" s="4" t="s">
        <v>674</v>
      </c>
    </row>
    <row r="112" spans="2:21" hidden="1">
      <c r="B112" s="4" t="s">
        <v>411</v>
      </c>
      <c r="C112" s="4" t="s">
        <v>2892</v>
      </c>
      <c r="D112" s="4" t="s">
        <v>2553</v>
      </c>
      <c r="E112" s="4" t="s">
        <v>1333</v>
      </c>
      <c r="F112" s="4" t="s">
        <v>1695</v>
      </c>
      <c r="G112" s="4" t="s">
        <v>321</v>
      </c>
      <c r="H112" s="4" t="s">
        <v>2733</v>
      </c>
      <c r="I112" s="4" t="s">
        <v>1623</v>
      </c>
      <c r="J112" s="4" t="s">
        <v>315</v>
      </c>
      <c r="K112" s="4" t="s">
        <v>2770</v>
      </c>
      <c r="L112" s="4" t="s">
        <v>2223</v>
      </c>
      <c r="M112" s="4" t="s">
        <v>315</v>
      </c>
      <c r="N112" s="4" t="s">
        <v>158</v>
      </c>
      <c r="O112" s="4" t="s">
        <v>1374</v>
      </c>
      <c r="P112" s="4" t="s">
        <v>674</v>
      </c>
      <c r="Q112" s="4" t="s">
        <v>222</v>
      </c>
      <c r="R112" s="4" t="s">
        <v>33</v>
      </c>
      <c r="S112" s="4" t="s">
        <v>2161</v>
      </c>
      <c r="T112" s="4" t="s">
        <v>478</v>
      </c>
      <c r="U112" s="4" t="s">
        <v>478</v>
      </c>
    </row>
    <row r="113" spans="2:21" hidden="1">
      <c r="B113" s="4" t="s">
        <v>2892</v>
      </c>
      <c r="C113" s="4" t="s">
        <v>2535</v>
      </c>
      <c r="D113" s="4" t="s">
        <v>992</v>
      </c>
      <c r="E113" s="4" t="s">
        <v>785</v>
      </c>
      <c r="F113" s="4" t="s">
        <v>373</v>
      </c>
      <c r="G113" s="4" t="s">
        <v>1623</v>
      </c>
      <c r="H113" s="4" t="s">
        <v>1623</v>
      </c>
      <c r="I113" s="4" t="s">
        <v>315</v>
      </c>
      <c r="J113" s="4" t="s">
        <v>2770</v>
      </c>
      <c r="K113" s="4" t="s">
        <v>1533</v>
      </c>
      <c r="L113" s="4" t="s">
        <v>2295</v>
      </c>
      <c r="M113" s="4" t="s">
        <v>1185</v>
      </c>
      <c r="N113" s="4" t="s">
        <v>1411</v>
      </c>
      <c r="O113" s="4" t="s">
        <v>158</v>
      </c>
      <c r="P113" s="4" t="s">
        <v>222</v>
      </c>
      <c r="Q113" s="4" t="s">
        <v>1260</v>
      </c>
      <c r="R113" s="4" t="s">
        <v>467</v>
      </c>
      <c r="S113" s="4" t="s">
        <v>582</v>
      </c>
      <c r="T113" s="4" t="s">
        <v>1007</v>
      </c>
      <c r="U113" s="4" t="s">
        <v>1425</v>
      </c>
    </row>
    <row r="114" spans="2:21" hidden="1">
      <c r="B114" s="4" t="s">
        <v>2535</v>
      </c>
      <c r="C114" s="4" t="s">
        <v>2485</v>
      </c>
      <c r="D114" s="4" t="s">
        <v>411</v>
      </c>
      <c r="E114" s="4" t="s">
        <v>1695</v>
      </c>
      <c r="F114" s="4" t="s">
        <v>992</v>
      </c>
      <c r="G114" s="4" t="s">
        <v>315</v>
      </c>
      <c r="H114" s="4" t="s">
        <v>2745</v>
      </c>
      <c r="I114" s="4" t="s">
        <v>557</v>
      </c>
      <c r="J114" s="4" t="s">
        <v>1533</v>
      </c>
      <c r="K114" s="4" t="s">
        <v>3228</v>
      </c>
      <c r="L114" s="4" t="s">
        <v>721</v>
      </c>
      <c r="M114" s="4" t="s">
        <v>1745</v>
      </c>
      <c r="N114" s="4" t="s">
        <v>674</v>
      </c>
      <c r="O114" s="4" t="s">
        <v>1411</v>
      </c>
      <c r="P114" s="4" t="s">
        <v>1260</v>
      </c>
      <c r="Q114" s="4" t="s">
        <v>1007</v>
      </c>
      <c r="R114" s="4" t="s">
        <v>1239</v>
      </c>
      <c r="S114" s="4" t="s">
        <v>3180</v>
      </c>
      <c r="T114" s="4" t="s">
        <v>1425</v>
      </c>
      <c r="U114" s="4" t="s">
        <v>1256</v>
      </c>
    </row>
    <row r="115" spans="2:21" hidden="1">
      <c r="B115" s="4" t="s">
        <v>2485</v>
      </c>
      <c r="C115" s="4" t="s">
        <v>2427</v>
      </c>
      <c r="D115" s="4" t="s">
        <v>2535</v>
      </c>
      <c r="E115" s="4" t="s">
        <v>2902</v>
      </c>
      <c r="F115" s="4" t="s">
        <v>793</v>
      </c>
      <c r="G115" s="4" t="s">
        <v>557</v>
      </c>
      <c r="H115" s="4" t="s">
        <v>315</v>
      </c>
      <c r="I115" s="4" t="s">
        <v>1533</v>
      </c>
      <c r="J115" s="4" t="s">
        <v>3228</v>
      </c>
      <c r="K115" s="4" t="s">
        <v>2295</v>
      </c>
      <c r="L115" s="4" t="s">
        <v>2910</v>
      </c>
      <c r="M115" s="4" t="s">
        <v>1533</v>
      </c>
      <c r="N115" s="4" t="s">
        <v>1214</v>
      </c>
      <c r="O115" s="4" t="s">
        <v>674</v>
      </c>
      <c r="P115" s="4" t="s">
        <v>1007</v>
      </c>
      <c r="Q115" s="4" t="s">
        <v>1425</v>
      </c>
      <c r="R115" s="4" t="s">
        <v>478</v>
      </c>
      <c r="S115" s="4" t="s">
        <v>674</v>
      </c>
      <c r="T115" s="4" t="s">
        <v>1690</v>
      </c>
      <c r="U115" s="4" t="s">
        <v>964</v>
      </c>
    </row>
    <row r="116" spans="2:21" hidden="1">
      <c r="B116" s="4" t="s">
        <v>2427</v>
      </c>
      <c r="C116" s="4" t="s">
        <v>2513</v>
      </c>
      <c r="D116" s="4" t="s">
        <v>3105</v>
      </c>
      <c r="E116" s="4" t="s">
        <v>2859</v>
      </c>
      <c r="F116" s="4" t="s">
        <v>411</v>
      </c>
      <c r="G116" s="4" t="s">
        <v>1533</v>
      </c>
      <c r="H116" s="4" t="s">
        <v>557</v>
      </c>
      <c r="I116" s="4" t="s">
        <v>332</v>
      </c>
      <c r="J116" s="4" t="s">
        <v>2295</v>
      </c>
      <c r="K116" s="4" t="s">
        <v>721</v>
      </c>
      <c r="L116" s="4" t="s">
        <v>1200</v>
      </c>
      <c r="M116" s="4" t="s">
        <v>2223</v>
      </c>
      <c r="N116" s="4" t="s">
        <v>187</v>
      </c>
      <c r="O116" s="4" t="s">
        <v>1214</v>
      </c>
      <c r="P116" s="4" t="s">
        <v>1425</v>
      </c>
      <c r="Q116" s="4" t="s">
        <v>1086</v>
      </c>
      <c r="R116" s="4" t="s">
        <v>1007</v>
      </c>
      <c r="S116" s="4" t="s">
        <v>478</v>
      </c>
      <c r="T116" s="4" t="s">
        <v>1256</v>
      </c>
      <c r="U116" s="4" t="s">
        <v>3275</v>
      </c>
    </row>
    <row r="117" spans="2:21" hidden="1">
      <c r="B117" s="4" t="s">
        <v>2513</v>
      </c>
      <c r="C117" s="4" t="s">
        <v>832</v>
      </c>
      <c r="D117" s="4" t="s">
        <v>2605</v>
      </c>
      <c r="E117" s="4" t="s">
        <v>992</v>
      </c>
      <c r="F117" s="4" t="s">
        <v>382</v>
      </c>
      <c r="G117" s="4" t="s">
        <v>1965</v>
      </c>
      <c r="H117" s="4" t="s">
        <v>1533</v>
      </c>
      <c r="I117" s="4" t="s">
        <v>721</v>
      </c>
      <c r="J117" s="4" t="s">
        <v>721</v>
      </c>
      <c r="K117" s="4" t="s">
        <v>1200</v>
      </c>
      <c r="L117" s="4" t="s">
        <v>420</v>
      </c>
      <c r="M117" s="4" t="s">
        <v>721</v>
      </c>
      <c r="N117" s="4" t="s">
        <v>508</v>
      </c>
      <c r="O117" s="4" t="s">
        <v>187</v>
      </c>
      <c r="P117" s="4" t="s">
        <v>1086</v>
      </c>
      <c r="Q117" s="4" t="s">
        <v>1011</v>
      </c>
      <c r="R117" s="4" t="s">
        <v>1425</v>
      </c>
      <c r="S117" s="4" t="s">
        <v>1007</v>
      </c>
      <c r="T117" s="4" t="s">
        <v>964</v>
      </c>
      <c r="U117" s="4" t="s">
        <v>914</v>
      </c>
    </row>
    <row r="118" spans="2:21" hidden="1">
      <c r="B118" s="4" t="s">
        <v>832</v>
      </c>
      <c r="C118" s="4" t="s">
        <v>1951</v>
      </c>
      <c r="D118" s="4" t="s">
        <v>832</v>
      </c>
      <c r="E118" s="4" t="s">
        <v>411</v>
      </c>
      <c r="F118" s="4" t="s">
        <v>2663</v>
      </c>
      <c r="G118" s="4" t="s">
        <v>721</v>
      </c>
      <c r="H118" s="4" t="s">
        <v>1965</v>
      </c>
      <c r="I118" s="4" t="s">
        <v>3216</v>
      </c>
      <c r="J118" s="4" t="s">
        <v>3216</v>
      </c>
      <c r="K118" s="4" t="s">
        <v>3216</v>
      </c>
      <c r="L118" s="4" t="s">
        <v>2694</v>
      </c>
      <c r="M118" s="4" t="s">
        <v>2910</v>
      </c>
      <c r="N118" s="4" t="s">
        <v>1425</v>
      </c>
      <c r="O118" s="4" t="s">
        <v>508</v>
      </c>
      <c r="P118" s="4" t="s">
        <v>1011</v>
      </c>
      <c r="Q118" s="4" t="s">
        <v>1535</v>
      </c>
      <c r="R118" s="4" t="s">
        <v>743</v>
      </c>
      <c r="S118" s="4" t="s">
        <v>1425</v>
      </c>
      <c r="T118" s="4" t="s">
        <v>529</v>
      </c>
      <c r="U118" s="4" t="s">
        <v>1765</v>
      </c>
    </row>
    <row r="119" spans="2:21" hidden="1">
      <c r="B119" s="4" t="s">
        <v>1951</v>
      </c>
      <c r="C119" s="4" t="s">
        <v>2552</v>
      </c>
      <c r="D119" s="4" t="s">
        <v>2097</v>
      </c>
      <c r="E119" s="4" t="s">
        <v>2892</v>
      </c>
      <c r="F119" s="4" t="s">
        <v>3105</v>
      </c>
      <c r="G119" s="4" t="s">
        <v>1970</v>
      </c>
      <c r="H119" s="4" t="s">
        <v>721</v>
      </c>
      <c r="I119" s="4" t="s">
        <v>2694</v>
      </c>
      <c r="J119" s="4" t="s">
        <v>2694</v>
      </c>
      <c r="K119" s="4" t="s">
        <v>2694</v>
      </c>
      <c r="L119" s="4" t="s">
        <v>1891</v>
      </c>
      <c r="M119" s="4" t="s">
        <v>420</v>
      </c>
      <c r="N119" s="4" t="s">
        <v>2636</v>
      </c>
      <c r="O119" s="4" t="s">
        <v>1425</v>
      </c>
      <c r="P119" s="4" t="s">
        <v>1535</v>
      </c>
      <c r="Q119" s="4" t="s">
        <v>529</v>
      </c>
      <c r="R119" s="4" t="s">
        <v>1535</v>
      </c>
      <c r="S119" s="4" t="s">
        <v>1836</v>
      </c>
      <c r="T119" s="4" t="s">
        <v>3275</v>
      </c>
      <c r="U119" s="4" t="s">
        <v>501</v>
      </c>
    </row>
    <row r="120" spans="2:21" hidden="1">
      <c r="B120" s="4" t="s">
        <v>3315</v>
      </c>
      <c r="C120" s="4" t="s">
        <v>1105</v>
      </c>
      <c r="D120" s="4" t="s">
        <v>2552</v>
      </c>
      <c r="E120" s="4" t="s">
        <v>2663</v>
      </c>
      <c r="F120" s="4" t="s">
        <v>351</v>
      </c>
      <c r="G120" s="4" t="s">
        <v>2694</v>
      </c>
      <c r="H120" s="4" t="s">
        <v>2694</v>
      </c>
      <c r="I120" s="4" t="s">
        <v>2208</v>
      </c>
      <c r="J120" s="4" t="s">
        <v>2208</v>
      </c>
      <c r="K120" s="4" t="s">
        <v>2262</v>
      </c>
      <c r="L120" s="4" t="s">
        <v>2262</v>
      </c>
      <c r="M120" s="4" t="s">
        <v>1454</v>
      </c>
      <c r="N120" s="4" t="s">
        <v>1836</v>
      </c>
      <c r="O120" s="4" t="s">
        <v>1086</v>
      </c>
      <c r="P120" s="4" t="s">
        <v>529</v>
      </c>
      <c r="Q120" s="4" t="s">
        <v>914</v>
      </c>
      <c r="R120" s="4" t="s">
        <v>529</v>
      </c>
      <c r="S120" s="4" t="s">
        <v>1256</v>
      </c>
      <c r="T120" s="4" t="s">
        <v>914</v>
      </c>
      <c r="U120" s="4" t="s">
        <v>2949</v>
      </c>
    </row>
    <row r="121" spans="2:21" hidden="1">
      <c r="B121" s="4" t="s">
        <v>3329</v>
      </c>
      <c r="C121" s="4" t="s">
        <v>2540</v>
      </c>
      <c r="D121" s="4" t="s">
        <v>1105</v>
      </c>
      <c r="E121" s="4" t="s">
        <v>3105</v>
      </c>
      <c r="F121" s="4" t="s">
        <v>367</v>
      </c>
      <c r="G121" s="4" t="s">
        <v>129</v>
      </c>
      <c r="H121" s="4" t="s">
        <v>2912</v>
      </c>
      <c r="I121" s="4" t="s">
        <v>2912</v>
      </c>
      <c r="J121" s="4" t="s">
        <v>2262</v>
      </c>
      <c r="K121" s="4" t="s">
        <v>674</v>
      </c>
      <c r="L121" s="4" t="s">
        <v>2912</v>
      </c>
      <c r="M121" s="4" t="s">
        <v>2694</v>
      </c>
      <c r="N121" s="4" t="s">
        <v>1535</v>
      </c>
      <c r="O121" s="4" t="s">
        <v>1836</v>
      </c>
      <c r="P121" s="4" t="s">
        <v>599</v>
      </c>
      <c r="Q121" s="4" t="s">
        <v>1711</v>
      </c>
      <c r="R121" s="4" t="s">
        <v>3275</v>
      </c>
      <c r="S121" s="4" t="s">
        <v>38</v>
      </c>
      <c r="T121" s="4" t="s">
        <v>1848</v>
      </c>
      <c r="U121" s="4" t="s">
        <v>2106</v>
      </c>
    </row>
    <row r="122" spans="2:21" hidden="1">
      <c r="B122" s="1" t="s">
        <v>2573</v>
      </c>
      <c r="C122" s="4" t="s">
        <v>2573</v>
      </c>
      <c r="D122" s="4" t="s">
        <v>2540</v>
      </c>
      <c r="E122" s="4" t="s">
        <v>351</v>
      </c>
      <c r="F122" s="4" t="s">
        <v>832</v>
      </c>
      <c r="G122" s="4" t="s">
        <v>2376</v>
      </c>
      <c r="H122" s="4" t="s">
        <v>2734</v>
      </c>
      <c r="I122" s="4" t="s">
        <v>1605</v>
      </c>
      <c r="J122" s="4" t="s">
        <v>2912</v>
      </c>
      <c r="K122" s="4" t="s">
        <v>1214</v>
      </c>
      <c r="L122" s="4" t="s">
        <v>674</v>
      </c>
      <c r="M122" s="4" t="s">
        <v>1178</v>
      </c>
      <c r="N122" s="4" t="s">
        <v>323</v>
      </c>
      <c r="O122" s="4" t="s">
        <v>1535</v>
      </c>
      <c r="P122" s="4" t="s">
        <v>626</v>
      </c>
      <c r="Q122" s="4" t="s">
        <v>479</v>
      </c>
      <c r="R122" s="4" t="s">
        <v>914</v>
      </c>
      <c r="S122" s="4" t="s">
        <v>529</v>
      </c>
      <c r="T122" s="4" t="s">
        <v>1100</v>
      </c>
      <c r="U122" s="4" t="s">
        <v>221</v>
      </c>
    </row>
    <row r="123" spans="2:21" hidden="1">
      <c r="B123" s="4" t="s">
        <v>2855</v>
      </c>
      <c r="C123" s="4" t="s">
        <v>2684</v>
      </c>
      <c r="D123" s="4" t="s">
        <v>2573</v>
      </c>
      <c r="E123" s="4" t="s">
        <v>832</v>
      </c>
      <c r="F123" s="4" t="s">
        <v>1951</v>
      </c>
      <c r="G123" s="4" t="s">
        <v>1605</v>
      </c>
      <c r="H123" s="4" t="s">
        <v>1605</v>
      </c>
      <c r="I123" s="4" t="s">
        <v>674</v>
      </c>
      <c r="J123" s="4" t="s">
        <v>674</v>
      </c>
      <c r="K123" s="4" t="s">
        <v>187</v>
      </c>
      <c r="L123" s="4" t="s">
        <v>1214</v>
      </c>
      <c r="M123" s="4" t="s">
        <v>2262</v>
      </c>
      <c r="N123" s="4" t="s">
        <v>1400</v>
      </c>
      <c r="O123" s="4" t="s">
        <v>529</v>
      </c>
      <c r="P123" s="4" t="s">
        <v>1711</v>
      </c>
      <c r="Q123" s="4" t="s">
        <v>2244</v>
      </c>
      <c r="R123" s="4" t="s">
        <v>1711</v>
      </c>
      <c r="S123" s="4" t="s">
        <v>3275</v>
      </c>
      <c r="T123" s="4" t="s">
        <v>2106</v>
      </c>
      <c r="U123" s="4" t="s">
        <v>1133</v>
      </c>
    </row>
    <row r="124" spans="2:21" hidden="1">
      <c r="B124" s="4" t="s">
        <v>2035</v>
      </c>
      <c r="C124" s="4" t="s">
        <v>2855</v>
      </c>
      <c r="D124" s="4" t="s">
        <v>2684</v>
      </c>
      <c r="E124" s="4" t="s">
        <v>1951</v>
      </c>
      <c r="F124" s="4" t="s">
        <v>1105</v>
      </c>
      <c r="G124" s="4" t="s">
        <v>674</v>
      </c>
      <c r="H124" s="4" t="s">
        <v>674</v>
      </c>
      <c r="I124" s="4" t="s">
        <v>1214</v>
      </c>
      <c r="J124" s="4" t="s">
        <v>1214</v>
      </c>
      <c r="K124" s="4" t="s">
        <v>1551</v>
      </c>
      <c r="L124" s="4" t="s">
        <v>187</v>
      </c>
      <c r="M124" s="4" t="s">
        <v>158</v>
      </c>
      <c r="N124" s="4" t="s">
        <v>1711</v>
      </c>
      <c r="O124" s="4" t="s">
        <v>1400</v>
      </c>
      <c r="P124" s="4" t="s">
        <v>2244</v>
      </c>
      <c r="Q124" s="4" t="s">
        <v>3086</v>
      </c>
      <c r="R124" s="4" t="s">
        <v>3020</v>
      </c>
      <c r="S124" s="4" t="s">
        <v>525</v>
      </c>
      <c r="T124" s="4" t="s">
        <v>221</v>
      </c>
      <c r="U124" s="4" t="s">
        <v>1132</v>
      </c>
    </row>
    <row r="125" spans="2:21" hidden="1">
      <c r="B125" s="4" t="s">
        <v>2495</v>
      </c>
      <c r="C125" s="4" t="s">
        <v>2035</v>
      </c>
      <c r="D125" s="4" t="s">
        <v>2855</v>
      </c>
      <c r="E125" s="4" t="s">
        <v>1105</v>
      </c>
      <c r="F125" s="4" t="s">
        <v>1949</v>
      </c>
      <c r="G125" s="4" t="s">
        <v>1214</v>
      </c>
      <c r="H125" s="4" t="s">
        <v>1214</v>
      </c>
      <c r="I125" s="4" t="s">
        <v>187</v>
      </c>
      <c r="J125" s="4" t="s">
        <v>696</v>
      </c>
      <c r="K125" s="4" t="s">
        <v>2636</v>
      </c>
      <c r="L125" s="4" t="s">
        <v>508</v>
      </c>
      <c r="M125" s="4" t="s">
        <v>2912</v>
      </c>
      <c r="N125" s="4" t="s">
        <v>1517</v>
      </c>
      <c r="O125" s="4" t="s">
        <v>1711</v>
      </c>
      <c r="P125" s="4" t="s">
        <v>3086</v>
      </c>
      <c r="Q125" s="4" t="s">
        <v>2404</v>
      </c>
      <c r="R125" s="4" t="s">
        <v>2404</v>
      </c>
      <c r="S125" s="4" t="s">
        <v>2244</v>
      </c>
      <c r="T125" s="4" t="s">
        <v>1508</v>
      </c>
      <c r="U125" s="4" t="s">
        <v>1388</v>
      </c>
    </row>
    <row r="126" spans="2:21" hidden="1">
      <c r="B126" s="4" t="s">
        <v>2522</v>
      </c>
      <c r="C126" s="4" t="s">
        <v>2495</v>
      </c>
      <c r="D126" s="4" t="s">
        <v>2035</v>
      </c>
      <c r="E126" s="4" t="s">
        <v>2833</v>
      </c>
      <c r="F126" s="4" t="s">
        <v>1052</v>
      </c>
      <c r="G126" s="4" t="s">
        <v>1551</v>
      </c>
      <c r="H126" s="4" t="s">
        <v>1551</v>
      </c>
      <c r="I126" s="4" t="s">
        <v>1551</v>
      </c>
      <c r="J126" s="4" t="s">
        <v>187</v>
      </c>
      <c r="K126" s="4" t="s">
        <v>1208</v>
      </c>
      <c r="L126" s="4" t="s">
        <v>1551</v>
      </c>
      <c r="M126" s="4" t="s">
        <v>674</v>
      </c>
      <c r="N126" s="4" t="s">
        <v>3086</v>
      </c>
      <c r="O126" s="4" t="s">
        <v>3020</v>
      </c>
      <c r="P126" s="4" t="s">
        <v>1616</v>
      </c>
      <c r="Q126" s="4" t="s">
        <v>1616</v>
      </c>
      <c r="R126" s="4" t="s">
        <v>450</v>
      </c>
      <c r="S126" s="4" t="s">
        <v>2404</v>
      </c>
      <c r="T126" s="4" t="s">
        <v>1388</v>
      </c>
      <c r="U126" s="4" t="s">
        <v>2785</v>
      </c>
    </row>
    <row r="127" spans="2:21" hidden="1">
      <c r="B127" s="4" t="s">
        <v>2653</v>
      </c>
      <c r="C127" s="4" t="s">
        <v>2522</v>
      </c>
      <c r="D127" s="4" t="s">
        <v>2653</v>
      </c>
      <c r="E127" s="4" t="s">
        <v>2872</v>
      </c>
      <c r="F127" s="4" t="s">
        <v>2684</v>
      </c>
      <c r="G127" s="4" t="s">
        <v>121</v>
      </c>
      <c r="H127" s="4" t="s">
        <v>2636</v>
      </c>
      <c r="I127" s="4" t="s">
        <v>2636</v>
      </c>
      <c r="J127" s="4" t="s">
        <v>1551</v>
      </c>
      <c r="K127" s="4" t="s">
        <v>1535</v>
      </c>
      <c r="L127" s="4" t="s">
        <v>2636</v>
      </c>
      <c r="M127" s="4" t="s">
        <v>1214</v>
      </c>
      <c r="N127" s="4" t="s">
        <v>1616</v>
      </c>
      <c r="O127" s="4" t="s">
        <v>1517</v>
      </c>
      <c r="P127" s="4" t="s">
        <v>1100</v>
      </c>
      <c r="Q127" s="4" t="s">
        <v>1100</v>
      </c>
      <c r="R127" s="4" t="s">
        <v>1100</v>
      </c>
      <c r="S127" s="4" t="s">
        <v>2145</v>
      </c>
      <c r="T127" s="4" t="s">
        <v>2340</v>
      </c>
      <c r="U127" s="4" t="s">
        <v>1242</v>
      </c>
    </row>
    <row r="128" spans="2:21" hidden="1">
      <c r="B128" s="4" t="s">
        <v>2111</v>
      </c>
      <c r="C128" s="4" t="s">
        <v>2653</v>
      </c>
      <c r="D128" s="4" t="s">
        <v>2111</v>
      </c>
      <c r="E128" s="4" t="s">
        <v>2684</v>
      </c>
      <c r="F128" s="4" t="s">
        <v>3090</v>
      </c>
      <c r="G128" s="4" t="s">
        <v>658</v>
      </c>
      <c r="H128" s="4" t="s">
        <v>1535</v>
      </c>
      <c r="I128" s="4" t="s">
        <v>1208</v>
      </c>
      <c r="J128" s="4" t="s">
        <v>2636</v>
      </c>
      <c r="K128" s="4" t="s">
        <v>323</v>
      </c>
      <c r="L128" s="4" t="s">
        <v>1535</v>
      </c>
      <c r="M128" s="4" t="s">
        <v>187</v>
      </c>
      <c r="N128" s="4" t="s">
        <v>2278</v>
      </c>
      <c r="O128" s="4" t="s">
        <v>3086</v>
      </c>
      <c r="P128" s="4" t="s">
        <v>1253</v>
      </c>
      <c r="Q128" s="4" t="s">
        <v>1253</v>
      </c>
      <c r="R128" s="4" t="s">
        <v>3263</v>
      </c>
      <c r="S128" s="4" t="s">
        <v>1100</v>
      </c>
      <c r="T128" s="4" t="s">
        <v>1242</v>
      </c>
      <c r="U128" s="4" t="s">
        <v>1167</v>
      </c>
    </row>
    <row r="129" spans="2:21" hidden="1">
      <c r="B129" s="4" t="s">
        <v>1351</v>
      </c>
      <c r="C129" s="4" t="s">
        <v>2111</v>
      </c>
      <c r="D129" s="4" t="s">
        <v>2654</v>
      </c>
      <c r="E129" s="4" t="s">
        <v>2855</v>
      </c>
      <c r="F129" s="4" t="s">
        <v>2653</v>
      </c>
      <c r="G129" s="4" t="s">
        <v>323</v>
      </c>
      <c r="H129" s="4" t="s">
        <v>323</v>
      </c>
      <c r="I129" s="4" t="s">
        <v>1535</v>
      </c>
      <c r="J129" s="4" t="s">
        <v>1208</v>
      </c>
      <c r="K129" s="4" t="s">
        <v>1711</v>
      </c>
      <c r="L129" s="4" t="s">
        <v>323</v>
      </c>
      <c r="M129" s="4" t="s">
        <v>508</v>
      </c>
      <c r="N129" s="4" t="s">
        <v>1253</v>
      </c>
      <c r="O129" s="4" t="s">
        <v>1616</v>
      </c>
      <c r="P129" s="4" t="s">
        <v>2106</v>
      </c>
      <c r="Q129" s="4" t="s">
        <v>2106</v>
      </c>
      <c r="R129" s="4" t="s">
        <v>221</v>
      </c>
      <c r="S129" s="4" t="s">
        <v>2106</v>
      </c>
      <c r="T129" s="4" t="s">
        <v>3069</v>
      </c>
      <c r="U129" s="4" t="s">
        <v>2642</v>
      </c>
    </row>
    <row r="130" spans="2:21" hidden="1">
      <c r="B130" s="4" t="s">
        <v>403</v>
      </c>
      <c r="C130" s="4" t="s">
        <v>1351</v>
      </c>
      <c r="D130" s="4" t="s">
        <v>403</v>
      </c>
      <c r="E130" s="4" t="s">
        <v>2653</v>
      </c>
      <c r="F130" s="4" t="s">
        <v>2111</v>
      </c>
      <c r="G130" s="4" t="s">
        <v>736</v>
      </c>
      <c r="H130" s="4" t="s">
        <v>736</v>
      </c>
      <c r="I130" s="4" t="s">
        <v>323</v>
      </c>
      <c r="J130" s="4" t="s">
        <v>1535</v>
      </c>
      <c r="K130" s="4" t="s">
        <v>2290</v>
      </c>
      <c r="L130" s="4" t="s">
        <v>1711</v>
      </c>
      <c r="M130" s="4" t="s">
        <v>1551</v>
      </c>
      <c r="N130" s="4" t="s">
        <v>1463</v>
      </c>
      <c r="O130" s="4" t="s">
        <v>1100</v>
      </c>
      <c r="P130" s="4" t="s">
        <v>221</v>
      </c>
      <c r="Q130" s="4" t="s">
        <v>221</v>
      </c>
      <c r="R130" s="4" t="s">
        <v>2615</v>
      </c>
      <c r="S130" s="4" t="s">
        <v>221</v>
      </c>
      <c r="T130" s="4" t="s">
        <v>2642</v>
      </c>
      <c r="U130" s="4" t="s">
        <v>22</v>
      </c>
    </row>
    <row r="131" spans="2:21" hidden="1">
      <c r="B131" s="4" t="s">
        <v>996</v>
      </c>
      <c r="C131" s="4" t="s">
        <v>403</v>
      </c>
      <c r="D131" s="4" t="s">
        <v>996</v>
      </c>
      <c r="E131" s="4" t="s">
        <v>2111</v>
      </c>
      <c r="F131" s="4" t="s">
        <v>2654</v>
      </c>
      <c r="G131" s="4" t="s">
        <v>1906</v>
      </c>
      <c r="H131" s="4" t="s">
        <v>1517</v>
      </c>
      <c r="I131" s="4" t="s">
        <v>736</v>
      </c>
      <c r="J131" s="4" t="s">
        <v>323</v>
      </c>
      <c r="K131" s="4" t="s">
        <v>1517</v>
      </c>
      <c r="L131" s="4" t="s">
        <v>3233</v>
      </c>
      <c r="M131" s="4" t="s">
        <v>2636</v>
      </c>
      <c r="N131" s="4" t="s">
        <v>1670</v>
      </c>
      <c r="O131" s="4" t="s">
        <v>1253</v>
      </c>
      <c r="P131" s="4" t="s">
        <v>1031</v>
      </c>
      <c r="Q131" s="4" t="s">
        <v>1031</v>
      </c>
      <c r="R131" s="4" t="s">
        <v>1388</v>
      </c>
      <c r="S131" s="4" t="s">
        <v>2615</v>
      </c>
      <c r="T131" s="4" t="s">
        <v>22</v>
      </c>
      <c r="U131" s="4" t="s">
        <v>1726</v>
      </c>
    </row>
    <row r="132" spans="2:21" hidden="1">
      <c r="B132" s="4" t="s">
        <v>3008</v>
      </c>
      <c r="C132" s="4" t="s">
        <v>996</v>
      </c>
      <c r="D132" s="4" t="s">
        <v>786</v>
      </c>
      <c r="E132" s="4" t="s">
        <v>1351</v>
      </c>
      <c r="F132" s="4" t="s">
        <v>403</v>
      </c>
      <c r="G132" s="4" t="s">
        <v>3233</v>
      </c>
      <c r="H132" s="4" t="s">
        <v>3233</v>
      </c>
      <c r="I132" s="4" t="s">
        <v>1517</v>
      </c>
      <c r="J132" s="4" t="s">
        <v>736</v>
      </c>
      <c r="K132" s="4" t="s">
        <v>3233</v>
      </c>
      <c r="L132" s="4" t="s">
        <v>1886</v>
      </c>
      <c r="M132" s="4" t="s">
        <v>1836</v>
      </c>
      <c r="N132" s="4" t="s">
        <v>1031</v>
      </c>
      <c r="O132" s="4" t="s">
        <v>1463</v>
      </c>
      <c r="P132" s="4" t="s">
        <v>1388</v>
      </c>
      <c r="Q132" s="4" t="s">
        <v>1388</v>
      </c>
      <c r="R132" s="4" t="s">
        <v>1635</v>
      </c>
      <c r="S132" s="4" t="s">
        <v>1388</v>
      </c>
      <c r="T132" s="4" t="s">
        <v>1548</v>
      </c>
      <c r="U132" s="4" t="s">
        <v>2939</v>
      </c>
    </row>
    <row r="133" spans="2:21" hidden="1">
      <c r="B133" s="4" t="s">
        <v>2043</v>
      </c>
      <c r="C133" s="4" t="s">
        <v>3008</v>
      </c>
      <c r="D133" s="4" t="s">
        <v>3008</v>
      </c>
      <c r="E133" s="4" t="s">
        <v>1327</v>
      </c>
      <c r="F133" s="4" t="s">
        <v>996</v>
      </c>
      <c r="G133" s="4" t="s">
        <v>3086</v>
      </c>
      <c r="H133" s="4" t="s">
        <v>3086</v>
      </c>
      <c r="I133" s="4" t="s">
        <v>3233</v>
      </c>
      <c r="J133" s="4" t="s">
        <v>1711</v>
      </c>
      <c r="K133" s="4" t="s">
        <v>3086</v>
      </c>
      <c r="L133" s="4" t="s">
        <v>1616</v>
      </c>
      <c r="M133" s="4" t="s">
        <v>1535</v>
      </c>
      <c r="N133" s="4" t="s">
        <v>1388</v>
      </c>
      <c r="O133" s="4" t="s">
        <v>1670</v>
      </c>
      <c r="P133" s="4" t="s">
        <v>1474</v>
      </c>
      <c r="Q133" s="4" t="s">
        <v>3021</v>
      </c>
      <c r="R133" s="4" t="s">
        <v>1242</v>
      </c>
      <c r="S133" s="4" t="s">
        <v>2785</v>
      </c>
      <c r="T133" s="4" t="s">
        <v>963</v>
      </c>
      <c r="U133" s="4" t="s">
        <v>2961</v>
      </c>
    </row>
    <row r="134" spans="2:21" hidden="1">
      <c r="B134" s="1" t="s">
        <v>2499</v>
      </c>
      <c r="C134" s="4" t="s">
        <v>2043</v>
      </c>
      <c r="D134" s="4" t="s">
        <v>2043</v>
      </c>
      <c r="E134" s="4" t="s">
        <v>996</v>
      </c>
      <c r="F134" s="4" t="s">
        <v>786</v>
      </c>
      <c r="G134" s="4" t="s">
        <v>665</v>
      </c>
      <c r="H134" s="4" t="s">
        <v>2714</v>
      </c>
      <c r="I134" s="4" t="s">
        <v>3086</v>
      </c>
      <c r="J134" s="4" t="s">
        <v>1517</v>
      </c>
      <c r="K134" s="4" t="s">
        <v>1616</v>
      </c>
      <c r="L134" s="4" t="s">
        <v>2278</v>
      </c>
      <c r="M134" s="4" t="s">
        <v>323</v>
      </c>
      <c r="N134" s="4" t="s">
        <v>1474</v>
      </c>
      <c r="O134" s="4" t="s">
        <v>1031</v>
      </c>
      <c r="P134" s="4" t="s">
        <v>2101</v>
      </c>
      <c r="Q134" s="4" t="s">
        <v>1474</v>
      </c>
      <c r="R134" s="4" t="s">
        <v>3069</v>
      </c>
      <c r="S134" s="4" t="s">
        <v>1242</v>
      </c>
      <c r="T134" s="4" t="s">
        <v>3129</v>
      </c>
      <c r="U134" s="4" t="s">
        <v>186</v>
      </c>
    </row>
    <row r="135" spans="2:21" hidden="1">
      <c r="B135" s="4" t="s">
        <v>2060</v>
      </c>
      <c r="C135" s="4" t="s">
        <v>2499</v>
      </c>
      <c r="D135" s="4" t="s">
        <v>2567</v>
      </c>
      <c r="E135" s="4" t="s">
        <v>786</v>
      </c>
      <c r="F135" s="4" t="s">
        <v>3008</v>
      </c>
      <c r="G135" s="4" t="s">
        <v>1616</v>
      </c>
      <c r="H135" s="4" t="s">
        <v>1616</v>
      </c>
      <c r="I135" s="4" t="s">
        <v>2714</v>
      </c>
      <c r="J135" s="4" t="s">
        <v>3233</v>
      </c>
      <c r="K135" s="4" t="s">
        <v>2278</v>
      </c>
      <c r="L135" s="4" t="s">
        <v>1253</v>
      </c>
      <c r="M135" s="4" t="s">
        <v>1711</v>
      </c>
      <c r="N135" s="4" t="s">
        <v>2631</v>
      </c>
      <c r="O135" s="4" t="s">
        <v>1388</v>
      </c>
      <c r="P135" s="4" t="s">
        <v>3069</v>
      </c>
      <c r="Q135" s="4" t="s">
        <v>3069</v>
      </c>
      <c r="R135" s="4" t="s">
        <v>2642</v>
      </c>
      <c r="S135" s="4" t="s">
        <v>3069</v>
      </c>
      <c r="T135" s="4" t="s">
        <v>3118</v>
      </c>
      <c r="U135" s="4" t="s">
        <v>706</v>
      </c>
    </row>
    <row r="136" spans="2:21" hidden="1">
      <c r="B136" s="4" t="s">
        <v>828</v>
      </c>
      <c r="C136" s="4" t="s">
        <v>2060</v>
      </c>
      <c r="D136" s="4" t="s">
        <v>2544</v>
      </c>
      <c r="E136" s="4" t="s">
        <v>3008</v>
      </c>
      <c r="F136" s="4" t="s">
        <v>938</v>
      </c>
      <c r="G136" s="4" t="s">
        <v>2767</v>
      </c>
      <c r="H136" s="4" t="s">
        <v>2381</v>
      </c>
      <c r="I136" s="4" t="s">
        <v>1616</v>
      </c>
      <c r="J136" s="4" t="s">
        <v>3086</v>
      </c>
      <c r="K136" s="4" t="s">
        <v>1253</v>
      </c>
      <c r="L136" s="4" t="s">
        <v>676</v>
      </c>
      <c r="M136" s="4" t="s">
        <v>1517</v>
      </c>
      <c r="N136" s="4" t="s">
        <v>1717</v>
      </c>
      <c r="O136" s="4" t="s">
        <v>3021</v>
      </c>
      <c r="P136" s="4" t="s">
        <v>2642</v>
      </c>
      <c r="Q136" s="4" t="s">
        <v>2642</v>
      </c>
      <c r="R136" s="4" t="s">
        <v>22</v>
      </c>
      <c r="S136" s="4" t="s">
        <v>2642</v>
      </c>
      <c r="T136" s="4" t="s">
        <v>2961</v>
      </c>
      <c r="U136" s="4" t="s">
        <v>2151</v>
      </c>
    </row>
    <row r="137" spans="2:21" hidden="1">
      <c r="B137" s="4" t="s">
        <v>2987</v>
      </c>
      <c r="C137" s="4" t="s">
        <v>828</v>
      </c>
      <c r="D137" s="4" t="s">
        <v>2060</v>
      </c>
      <c r="E137" s="4" t="s">
        <v>938</v>
      </c>
      <c r="F137" s="4" t="s">
        <v>2662</v>
      </c>
      <c r="G137" s="4" t="s">
        <v>2381</v>
      </c>
      <c r="H137" s="4" t="s">
        <v>676</v>
      </c>
      <c r="I137" s="4" t="s">
        <v>2381</v>
      </c>
      <c r="J137" s="4" t="s">
        <v>2714</v>
      </c>
      <c r="K137" s="4" t="s">
        <v>676</v>
      </c>
      <c r="L137" s="4" t="s">
        <v>1670</v>
      </c>
      <c r="M137" s="4" t="s">
        <v>1616</v>
      </c>
      <c r="N137" s="4" t="s">
        <v>3069</v>
      </c>
      <c r="O137" s="4" t="s">
        <v>1474</v>
      </c>
      <c r="P137" s="4" t="s">
        <v>761</v>
      </c>
      <c r="Q137" s="4" t="s">
        <v>761</v>
      </c>
      <c r="R137" s="4" t="s">
        <v>431</v>
      </c>
      <c r="S137" s="4" t="s">
        <v>22</v>
      </c>
      <c r="T137" s="4" t="s">
        <v>186</v>
      </c>
      <c r="U137" s="4" t="s">
        <v>515</v>
      </c>
    </row>
    <row r="138" spans="2:21" hidden="1">
      <c r="B138" s="4" t="s">
        <v>2013</v>
      </c>
      <c r="C138" s="4" t="s">
        <v>3245</v>
      </c>
      <c r="D138" s="4" t="s">
        <v>828</v>
      </c>
      <c r="E138" s="4" t="s">
        <v>2662</v>
      </c>
      <c r="F138" s="4" t="s">
        <v>999</v>
      </c>
      <c r="G138" s="4" t="s">
        <v>68</v>
      </c>
      <c r="H138" s="4" t="s">
        <v>1566</v>
      </c>
      <c r="I138" s="4" t="s">
        <v>676</v>
      </c>
      <c r="J138" s="4" t="s">
        <v>1616</v>
      </c>
      <c r="K138" s="4" t="s">
        <v>1670</v>
      </c>
      <c r="L138" s="4" t="s">
        <v>2294</v>
      </c>
      <c r="M138" s="4" t="s">
        <v>2278</v>
      </c>
      <c r="N138" s="4" t="s">
        <v>2642</v>
      </c>
      <c r="O138" s="4" t="s">
        <v>2631</v>
      </c>
      <c r="P138" s="4" t="s">
        <v>22</v>
      </c>
      <c r="Q138" s="4" t="s">
        <v>22</v>
      </c>
      <c r="R138" s="4" t="s">
        <v>2000</v>
      </c>
      <c r="S138" s="4" t="s">
        <v>2799</v>
      </c>
      <c r="T138" s="4" t="s">
        <v>706</v>
      </c>
      <c r="U138" s="4" t="s">
        <v>1009</v>
      </c>
    </row>
    <row r="139" spans="2:21" hidden="1">
      <c r="B139" s="1" t="s">
        <v>3367</v>
      </c>
      <c r="C139" s="4" t="s">
        <v>2031</v>
      </c>
      <c r="D139" s="4" t="s">
        <v>3245</v>
      </c>
      <c r="E139" s="4" t="s">
        <v>999</v>
      </c>
      <c r="F139" s="4" t="s">
        <v>1937</v>
      </c>
      <c r="G139" s="4" t="s">
        <v>676</v>
      </c>
      <c r="H139" s="4" t="s">
        <v>2294</v>
      </c>
      <c r="I139" s="4" t="s">
        <v>1566</v>
      </c>
      <c r="J139" s="4" t="s">
        <v>1253</v>
      </c>
      <c r="K139" s="4" t="s">
        <v>2294</v>
      </c>
      <c r="L139" s="4" t="s">
        <v>1031</v>
      </c>
      <c r="M139" s="4" t="s">
        <v>1253</v>
      </c>
      <c r="N139" s="4" t="s">
        <v>761</v>
      </c>
      <c r="O139" s="4" t="s">
        <v>1717</v>
      </c>
      <c r="P139" s="4" t="s">
        <v>1281</v>
      </c>
      <c r="Q139" s="4" t="s">
        <v>1281</v>
      </c>
      <c r="R139" s="4" t="s">
        <v>472</v>
      </c>
      <c r="S139" s="4" t="s">
        <v>39</v>
      </c>
      <c r="T139" s="4" t="s">
        <v>2151</v>
      </c>
      <c r="U139" s="4" t="s">
        <v>140</v>
      </c>
    </row>
    <row r="140" spans="2:21" hidden="1">
      <c r="B140" s="4" t="s">
        <v>2020</v>
      </c>
      <c r="C140" s="4" t="s">
        <v>2987</v>
      </c>
      <c r="D140" s="4" t="s">
        <v>2031</v>
      </c>
      <c r="E140" s="4" t="s">
        <v>1937</v>
      </c>
      <c r="F140" s="4" t="s">
        <v>2185</v>
      </c>
      <c r="G140" s="4" t="s">
        <v>1566</v>
      </c>
      <c r="H140" s="4" t="s">
        <v>1031</v>
      </c>
      <c r="I140" s="4" t="s">
        <v>2294</v>
      </c>
      <c r="J140" s="4" t="s">
        <v>676</v>
      </c>
      <c r="K140" s="4" t="s">
        <v>1031</v>
      </c>
      <c r="L140" s="4" t="s">
        <v>2221</v>
      </c>
      <c r="M140" s="4" t="s">
        <v>676</v>
      </c>
      <c r="N140" s="4" t="s">
        <v>22</v>
      </c>
      <c r="O140" s="4" t="s">
        <v>3069</v>
      </c>
      <c r="P140" s="4" t="s">
        <v>3084</v>
      </c>
      <c r="Q140" s="4" t="s">
        <v>1548</v>
      </c>
      <c r="R140" s="4" t="s">
        <v>468</v>
      </c>
      <c r="S140" s="4" t="s">
        <v>1258</v>
      </c>
      <c r="T140" s="4" t="s">
        <v>1651</v>
      </c>
      <c r="U140" s="4" t="s">
        <v>320</v>
      </c>
    </row>
    <row r="141" spans="2:21" hidden="1">
      <c r="B141" s="4" t="s">
        <v>3196</v>
      </c>
      <c r="C141" s="4" t="s">
        <v>2013</v>
      </c>
      <c r="D141" s="4" t="s">
        <v>2610</v>
      </c>
      <c r="E141" s="4" t="s">
        <v>2185</v>
      </c>
      <c r="F141" s="4" t="s">
        <v>828</v>
      </c>
      <c r="G141" s="4" t="s">
        <v>2002</v>
      </c>
      <c r="H141" s="4" t="s">
        <v>303</v>
      </c>
      <c r="I141" s="4" t="s">
        <v>1031</v>
      </c>
      <c r="J141" s="4" t="s">
        <v>1670</v>
      </c>
      <c r="K141" s="4" t="s">
        <v>303</v>
      </c>
      <c r="L141" s="4" t="s">
        <v>303</v>
      </c>
      <c r="M141" s="4" t="s">
        <v>1670</v>
      </c>
      <c r="N141" s="4" t="s">
        <v>3084</v>
      </c>
      <c r="O141" s="4" t="s">
        <v>2642</v>
      </c>
      <c r="P141" s="4" t="s">
        <v>1548</v>
      </c>
      <c r="Q141" s="4" t="s">
        <v>610</v>
      </c>
      <c r="R141" s="4" t="s">
        <v>186</v>
      </c>
      <c r="S141" s="4" t="s">
        <v>137</v>
      </c>
      <c r="T141" s="4" t="s">
        <v>636</v>
      </c>
      <c r="U141" s="4" t="s">
        <v>2315</v>
      </c>
    </row>
    <row r="142" spans="2:21" hidden="1">
      <c r="B142" s="4" t="s">
        <v>2018</v>
      </c>
      <c r="C142" s="4" t="s">
        <v>2020</v>
      </c>
      <c r="D142" s="4" t="s">
        <v>2013</v>
      </c>
      <c r="E142" s="4" t="s">
        <v>828</v>
      </c>
      <c r="F142" s="4" t="s">
        <v>3245</v>
      </c>
      <c r="G142" s="4" t="s">
        <v>1031</v>
      </c>
      <c r="H142" s="4" t="s">
        <v>729</v>
      </c>
      <c r="I142" s="4" t="s">
        <v>303</v>
      </c>
      <c r="J142" s="4" t="s">
        <v>2294</v>
      </c>
      <c r="K142" s="4" t="s">
        <v>2631</v>
      </c>
      <c r="L142" s="4" t="s">
        <v>2631</v>
      </c>
      <c r="M142" s="4" t="s">
        <v>1031</v>
      </c>
      <c r="N142" s="4" t="s">
        <v>1548</v>
      </c>
      <c r="O142" s="4" t="s">
        <v>761</v>
      </c>
      <c r="P142" s="4" t="s">
        <v>2698</v>
      </c>
      <c r="Q142" s="4" t="s">
        <v>484</v>
      </c>
      <c r="R142" s="4" t="s">
        <v>706</v>
      </c>
      <c r="S142" s="4" t="s">
        <v>2961</v>
      </c>
      <c r="T142" s="4" t="s">
        <v>1009</v>
      </c>
      <c r="U142" s="4" t="s">
        <v>3136</v>
      </c>
    </row>
    <row r="143" spans="2:21" hidden="1">
      <c r="B143" s="4" t="s">
        <v>880</v>
      </c>
      <c r="C143" s="4" t="s">
        <v>3011</v>
      </c>
      <c r="D143" s="4" t="s">
        <v>2020</v>
      </c>
      <c r="E143" s="4" t="s">
        <v>3245</v>
      </c>
      <c r="F143" s="4" t="s">
        <v>3095</v>
      </c>
      <c r="G143" s="4" t="s">
        <v>303</v>
      </c>
      <c r="H143" s="4" t="s">
        <v>716</v>
      </c>
      <c r="I143" s="4" t="s">
        <v>2631</v>
      </c>
      <c r="J143" s="4" t="s">
        <v>1031</v>
      </c>
      <c r="K143" s="4" t="s">
        <v>2183</v>
      </c>
      <c r="L143" s="4" t="s">
        <v>2183</v>
      </c>
      <c r="M143" s="4" t="s">
        <v>1388</v>
      </c>
      <c r="N143" s="4" t="s">
        <v>1914</v>
      </c>
      <c r="O143" s="4" t="s">
        <v>22</v>
      </c>
      <c r="P143" s="4" t="s">
        <v>1630</v>
      </c>
      <c r="Q143" s="4" t="s">
        <v>2961</v>
      </c>
      <c r="R143" s="4" t="s">
        <v>488</v>
      </c>
      <c r="S143" s="4" t="s">
        <v>186</v>
      </c>
      <c r="T143" s="4" t="s">
        <v>489</v>
      </c>
      <c r="U143" s="4" t="s">
        <v>1097</v>
      </c>
    </row>
    <row r="144" spans="2:21" hidden="1">
      <c r="B144" s="4" t="s">
        <v>836</v>
      </c>
      <c r="C144" s="4" t="s">
        <v>3196</v>
      </c>
      <c r="D144" s="4" t="s">
        <v>3011</v>
      </c>
      <c r="E144" s="4" t="s">
        <v>3095</v>
      </c>
      <c r="F144" s="4" t="s">
        <v>2987</v>
      </c>
      <c r="G144" s="4" t="s">
        <v>729</v>
      </c>
      <c r="H144" s="4" t="s">
        <v>1717</v>
      </c>
      <c r="I144" s="4" t="s">
        <v>729</v>
      </c>
      <c r="J144" s="4" t="s">
        <v>303</v>
      </c>
      <c r="K144" s="4" t="s">
        <v>716</v>
      </c>
      <c r="L144" s="4" t="s">
        <v>716</v>
      </c>
      <c r="M144" s="4" t="s">
        <v>1474</v>
      </c>
      <c r="N144" s="4" t="s">
        <v>2698</v>
      </c>
      <c r="O144" s="4" t="s">
        <v>1281</v>
      </c>
      <c r="P144" s="4" t="s">
        <v>706</v>
      </c>
      <c r="Q144" s="4" t="s">
        <v>186</v>
      </c>
      <c r="R144" s="4" t="s">
        <v>2151</v>
      </c>
      <c r="S144" s="4" t="s">
        <v>706</v>
      </c>
      <c r="T144" s="4" t="s">
        <v>320</v>
      </c>
      <c r="U144" s="4" t="s">
        <v>23</v>
      </c>
    </row>
    <row r="145" spans="2:21" hidden="1">
      <c r="B145" s="4" t="s">
        <v>2999</v>
      </c>
      <c r="C145" s="4" t="s">
        <v>2018</v>
      </c>
      <c r="D145" s="4" t="s">
        <v>3196</v>
      </c>
      <c r="E145" s="4" t="s">
        <v>2987</v>
      </c>
      <c r="F145" s="4" t="s">
        <v>296</v>
      </c>
      <c r="G145" s="4" t="s">
        <v>716</v>
      </c>
      <c r="H145" s="4" t="s">
        <v>3069</v>
      </c>
      <c r="I145" s="4" t="s">
        <v>716</v>
      </c>
      <c r="J145" s="4" t="s">
        <v>2631</v>
      </c>
      <c r="K145" s="4" t="s">
        <v>1717</v>
      </c>
      <c r="L145" s="4" t="s">
        <v>1717</v>
      </c>
      <c r="M145" s="4" t="s">
        <v>2631</v>
      </c>
      <c r="N145" s="4" t="s">
        <v>1630</v>
      </c>
      <c r="O145" s="4" t="s">
        <v>3084</v>
      </c>
      <c r="P145" s="4" t="s">
        <v>220</v>
      </c>
      <c r="Q145" s="4" t="s">
        <v>706</v>
      </c>
      <c r="R145" s="4" t="s">
        <v>636</v>
      </c>
      <c r="S145" s="4" t="s">
        <v>2151</v>
      </c>
      <c r="T145" s="4" t="s">
        <v>2315</v>
      </c>
      <c r="U145" s="4" t="s">
        <v>1245</v>
      </c>
    </row>
    <row r="146" spans="2:21" hidden="1">
      <c r="B146" s="4" t="s">
        <v>3173</v>
      </c>
      <c r="C146" s="4" t="s">
        <v>880</v>
      </c>
      <c r="D146" s="4" t="s">
        <v>2018</v>
      </c>
      <c r="E146" s="4" t="s">
        <v>296</v>
      </c>
      <c r="F146" s="4" t="s">
        <v>1057</v>
      </c>
      <c r="G146" s="4" t="s">
        <v>1717</v>
      </c>
      <c r="H146" s="4" t="s">
        <v>2642</v>
      </c>
      <c r="I146" s="4" t="s">
        <v>1717</v>
      </c>
      <c r="J146" s="4" t="s">
        <v>729</v>
      </c>
      <c r="K146" s="4" t="s">
        <v>3069</v>
      </c>
      <c r="L146" s="4" t="s">
        <v>3069</v>
      </c>
      <c r="M146" s="4" t="s">
        <v>2183</v>
      </c>
      <c r="N146" s="4" t="s">
        <v>706</v>
      </c>
      <c r="O146" s="4" t="s">
        <v>1548</v>
      </c>
      <c r="P146" s="4" t="s">
        <v>2151</v>
      </c>
      <c r="Q146" s="4" t="s">
        <v>488</v>
      </c>
      <c r="R146" s="4" t="s">
        <v>1009</v>
      </c>
      <c r="S146" s="4" t="s">
        <v>636</v>
      </c>
      <c r="T146" s="4" t="s">
        <v>23</v>
      </c>
      <c r="U146" s="4" t="s">
        <v>3187</v>
      </c>
    </row>
    <row r="147" spans="2:21" hidden="1">
      <c r="B147" s="4" t="s">
        <v>790</v>
      </c>
      <c r="C147" s="4" t="s">
        <v>2067</v>
      </c>
      <c r="D147" s="4" t="s">
        <v>880</v>
      </c>
      <c r="E147" s="4" t="s">
        <v>1057</v>
      </c>
      <c r="F147" s="4" t="s">
        <v>3011</v>
      </c>
      <c r="G147" s="4" t="s">
        <v>3069</v>
      </c>
      <c r="H147" s="4" t="s">
        <v>761</v>
      </c>
      <c r="I147" s="4" t="s">
        <v>3069</v>
      </c>
      <c r="J147" s="4" t="s">
        <v>716</v>
      </c>
      <c r="K147" s="4" t="s">
        <v>2642</v>
      </c>
      <c r="L147" s="4" t="s">
        <v>2642</v>
      </c>
      <c r="M147" s="4" t="s">
        <v>716</v>
      </c>
      <c r="N147" s="4" t="s">
        <v>1546</v>
      </c>
      <c r="O147" s="4" t="s">
        <v>2698</v>
      </c>
      <c r="P147" s="4" t="s">
        <v>1009</v>
      </c>
      <c r="Q147" s="4" t="s">
        <v>2151</v>
      </c>
      <c r="R147" s="4" t="s">
        <v>489</v>
      </c>
      <c r="S147" s="4" t="s">
        <v>2623</v>
      </c>
      <c r="T147" s="4" t="s">
        <v>1245</v>
      </c>
      <c r="U147" s="4" t="s">
        <v>2778</v>
      </c>
    </row>
    <row r="148" spans="2:21" hidden="1">
      <c r="B148" s="4" t="s">
        <v>3334</v>
      </c>
      <c r="C148" s="4" t="s">
        <v>2999</v>
      </c>
      <c r="D148" s="4" t="s">
        <v>2067</v>
      </c>
      <c r="E148" s="4" t="s">
        <v>3011</v>
      </c>
      <c r="F148" s="4" t="s">
        <v>1060</v>
      </c>
      <c r="G148" s="4" t="s">
        <v>2642</v>
      </c>
      <c r="H148" s="4" t="s">
        <v>1897</v>
      </c>
      <c r="I148" s="4" t="s">
        <v>2642</v>
      </c>
      <c r="J148" s="4" t="s">
        <v>1717</v>
      </c>
      <c r="K148" s="4" t="s">
        <v>761</v>
      </c>
      <c r="L148" s="4" t="s">
        <v>761</v>
      </c>
      <c r="M148" s="4" t="s">
        <v>1717</v>
      </c>
      <c r="N148" s="4" t="s">
        <v>1385</v>
      </c>
      <c r="O148" s="4" t="s">
        <v>1630</v>
      </c>
      <c r="P148" s="4" t="s">
        <v>320</v>
      </c>
      <c r="Q148" s="4" t="s">
        <v>1009</v>
      </c>
      <c r="R148" s="4" t="s">
        <v>320</v>
      </c>
      <c r="S148" s="4" t="s">
        <v>140</v>
      </c>
      <c r="T148" s="4" t="s">
        <v>1872</v>
      </c>
      <c r="U148" s="4" t="s">
        <v>3266</v>
      </c>
    </row>
    <row r="149" spans="2:21" hidden="1">
      <c r="B149" s="4" t="s">
        <v>7</v>
      </c>
      <c r="C149" s="4" t="s">
        <v>3173</v>
      </c>
      <c r="D149" s="4" t="s">
        <v>2999</v>
      </c>
      <c r="E149" s="4" t="s">
        <v>1060</v>
      </c>
      <c r="F149" s="4" t="s">
        <v>880</v>
      </c>
      <c r="G149" s="4" t="s">
        <v>3254</v>
      </c>
      <c r="H149" s="4" t="s">
        <v>1281</v>
      </c>
      <c r="I149" s="4" t="s">
        <v>761</v>
      </c>
      <c r="J149" s="4" t="s">
        <v>3069</v>
      </c>
      <c r="K149" s="4" t="s">
        <v>2697</v>
      </c>
      <c r="L149" s="4" t="s">
        <v>2697</v>
      </c>
      <c r="M149" s="4" t="s">
        <v>3069</v>
      </c>
      <c r="N149" s="4" t="s">
        <v>2151</v>
      </c>
      <c r="O149" s="4" t="s">
        <v>706</v>
      </c>
      <c r="P149" s="4" t="s">
        <v>2212</v>
      </c>
      <c r="Q149" s="4" t="s">
        <v>489</v>
      </c>
      <c r="R149" s="4" t="s">
        <v>2212</v>
      </c>
      <c r="S149" s="4" t="s">
        <v>320</v>
      </c>
      <c r="T149" s="4" t="s">
        <v>2778</v>
      </c>
      <c r="U149" s="4" t="s">
        <v>499</v>
      </c>
    </row>
    <row r="150" spans="2:21" hidden="1">
      <c r="B150" s="4" t="s">
        <v>287</v>
      </c>
      <c r="C150" s="4" t="s">
        <v>790</v>
      </c>
      <c r="D150" s="4" t="s">
        <v>3173</v>
      </c>
      <c r="E150" s="4" t="s">
        <v>880</v>
      </c>
      <c r="F150" s="4" t="s">
        <v>1928</v>
      </c>
      <c r="G150" s="4" t="s">
        <v>1897</v>
      </c>
      <c r="H150" s="4" t="s">
        <v>3084</v>
      </c>
      <c r="I150" s="4" t="s">
        <v>1897</v>
      </c>
      <c r="J150" s="4" t="s">
        <v>2642</v>
      </c>
      <c r="K150" s="4" t="s">
        <v>1281</v>
      </c>
      <c r="L150" s="4" t="s">
        <v>3084</v>
      </c>
      <c r="M150" s="4" t="s">
        <v>2642</v>
      </c>
      <c r="N150" s="4" t="s">
        <v>1404</v>
      </c>
      <c r="O150" s="4" t="s">
        <v>1546</v>
      </c>
      <c r="P150" s="4" t="s">
        <v>1818</v>
      </c>
      <c r="Q150" s="4" t="s">
        <v>2212</v>
      </c>
      <c r="R150" s="4" t="s">
        <v>1097</v>
      </c>
      <c r="S150" s="4" t="s">
        <v>1097</v>
      </c>
      <c r="T150" s="4" t="s">
        <v>3266</v>
      </c>
      <c r="U150" s="4" t="s">
        <v>514</v>
      </c>
    </row>
    <row r="151" spans="2:21" hidden="1">
      <c r="B151" s="4" t="s">
        <v>2037</v>
      </c>
      <c r="C151" s="4" t="s">
        <v>2469</v>
      </c>
      <c r="D151" s="4" t="s">
        <v>790</v>
      </c>
      <c r="E151" s="4" t="s">
        <v>1928</v>
      </c>
      <c r="F151" s="4" t="s">
        <v>836</v>
      </c>
      <c r="G151" s="4" t="s">
        <v>1281</v>
      </c>
      <c r="H151" s="4" t="s">
        <v>1548</v>
      </c>
      <c r="I151" s="4" t="s">
        <v>1281</v>
      </c>
      <c r="J151" s="4" t="s">
        <v>761</v>
      </c>
      <c r="K151" s="4" t="s">
        <v>3084</v>
      </c>
      <c r="L151" s="4" t="s">
        <v>1548</v>
      </c>
      <c r="M151" s="4" t="s">
        <v>761</v>
      </c>
      <c r="N151" s="4" t="s">
        <v>2623</v>
      </c>
      <c r="O151" s="4" t="s">
        <v>1385</v>
      </c>
      <c r="P151" s="4" t="s">
        <v>1097</v>
      </c>
      <c r="Q151" s="4" t="s">
        <v>1818</v>
      </c>
      <c r="R151" s="4" t="s">
        <v>23</v>
      </c>
      <c r="S151" s="4" t="s">
        <v>23</v>
      </c>
      <c r="T151" s="4" t="s">
        <v>1384</v>
      </c>
      <c r="U151" s="4" t="s">
        <v>1384</v>
      </c>
    </row>
    <row r="152" spans="2:21" hidden="1">
      <c r="B152" s="4" t="s">
        <v>3354</v>
      </c>
      <c r="C152" s="4" t="s">
        <v>7</v>
      </c>
      <c r="D152" s="4" t="s">
        <v>3190</v>
      </c>
      <c r="E152" s="4" t="s">
        <v>836</v>
      </c>
      <c r="F152" s="4" t="s">
        <v>2999</v>
      </c>
      <c r="G152" s="4" t="s">
        <v>1548</v>
      </c>
      <c r="H152" s="4" t="s">
        <v>2698</v>
      </c>
      <c r="I152" s="4" t="s">
        <v>1548</v>
      </c>
      <c r="J152" s="4" t="s">
        <v>1897</v>
      </c>
      <c r="K152" s="4" t="s">
        <v>1548</v>
      </c>
      <c r="L152" s="4" t="s">
        <v>1914</v>
      </c>
      <c r="M152" s="4" t="s">
        <v>22</v>
      </c>
      <c r="N152" s="4" t="s">
        <v>320</v>
      </c>
      <c r="O152" s="4" t="s">
        <v>2151</v>
      </c>
      <c r="P152" s="4" t="s">
        <v>23</v>
      </c>
      <c r="Q152" s="4" t="s">
        <v>3136</v>
      </c>
      <c r="R152" s="4" t="s">
        <v>1245</v>
      </c>
      <c r="S152" s="4" t="s">
        <v>1245</v>
      </c>
      <c r="T152" s="4" t="s">
        <v>3277</v>
      </c>
      <c r="U152" s="4" t="s">
        <v>946</v>
      </c>
    </row>
    <row r="153" spans="2:21" hidden="1">
      <c r="B153" s="4" t="s">
        <v>2027</v>
      </c>
      <c r="C153" s="4" t="s">
        <v>287</v>
      </c>
      <c r="D153" s="4" t="s">
        <v>7</v>
      </c>
      <c r="E153" s="4" t="s">
        <v>2999</v>
      </c>
      <c r="F153" s="4" t="s">
        <v>3173</v>
      </c>
      <c r="G153" s="4" t="s">
        <v>739</v>
      </c>
      <c r="H153" s="4" t="s">
        <v>1630</v>
      </c>
      <c r="I153" s="4" t="s">
        <v>2698</v>
      </c>
      <c r="J153" s="4" t="s">
        <v>1281</v>
      </c>
      <c r="K153" s="4" t="s">
        <v>2698</v>
      </c>
      <c r="L153" s="4" t="s">
        <v>2698</v>
      </c>
      <c r="M153" s="4" t="s">
        <v>3084</v>
      </c>
      <c r="N153" s="4" t="s">
        <v>2212</v>
      </c>
      <c r="O153" s="4" t="s">
        <v>1404</v>
      </c>
      <c r="P153" s="4" t="s">
        <v>2746</v>
      </c>
      <c r="Q153" s="4" t="s">
        <v>1097</v>
      </c>
      <c r="R153" s="4" t="s">
        <v>710</v>
      </c>
      <c r="S153" s="4" t="s">
        <v>3187</v>
      </c>
      <c r="T153" s="4" t="s">
        <v>2787</v>
      </c>
      <c r="U153" s="4" t="s">
        <v>2919</v>
      </c>
    </row>
    <row r="154" spans="2:21" hidden="1">
      <c r="B154" s="4" t="s">
        <v>2497</v>
      </c>
      <c r="C154" s="4" t="s">
        <v>2037</v>
      </c>
      <c r="D154" s="4" t="s">
        <v>287</v>
      </c>
      <c r="E154" s="4" t="s">
        <v>3173</v>
      </c>
      <c r="F154" s="4" t="s">
        <v>790</v>
      </c>
      <c r="G154" s="4" t="s">
        <v>553</v>
      </c>
      <c r="H154" s="4" t="s">
        <v>2384</v>
      </c>
      <c r="I154" s="4" t="s">
        <v>1630</v>
      </c>
      <c r="J154" s="4" t="s">
        <v>3084</v>
      </c>
      <c r="K154" s="4" t="s">
        <v>1630</v>
      </c>
      <c r="L154" s="4" t="s">
        <v>1630</v>
      </c>
      <c r="M154" s="4" t="s">
        <v>1548</v>
      </c>
      <c r="N154" s="4" t="s">
        <v>1983</v>
      </c>
      <c r="O154" s="4" t="s">
        <v>3024</v>
      </c>
      <c r="P154" s="4" t="s">
        <v>1030</v>
      </c>
      <c r="Q154" s="4" t="s">
        <v>23</v>
      </c>
      <c r="R154" s="4" t="s">
        <v>1030</v>
      </c>
      <c r="S154" s="4" t="s">
        <v>2778</v>
      </c>
      <c r="T154" s="4" t="s">
        <v>1492</v>
      </c>
      <c r="U154" s="4" t="s">
        <v>2787</v>
      </c>
    </row>
    <row r="155" spans="2:21" hidden="1">
      <c r="B155" s="4" t="s">
        <v>2076</v>
      </c>
      <c r="C155" s="4" t="s">
        <v>2994</v>
      </c>
      <c r="D155" s="4" t="s">
        <v>2037</v>
      </c>
      <c r="E155" s="4" t="s">
        <v>790</v>
      </c>
      <c r="F155" s="4" t="s">
        <v>7</v>
      </c>
      <c r="G155" s="4" t="s">
        <v>2698</v>
      </c>
      <c r="H155" s="4" t="s">
        <v>186</v>
      </c>
      <c r="I155" s="4" t="s">
        <v>2384</v>
      </c>
      <c r="J155" s="4" t="s">
        <v>1548</v>
      </c>
      <c r="K155" s="4" t="s">
        <v>186</v>
      </c>
      <c r="L155" s="4" t="s">
        <v>186</v>
      </c>
      <c r="M155" s="4" t="s">
        <v>1914</v>
      </c>
      <c r="N155" s="4" t="s">
        <v>1818</v>
      </c>
      <c r="O155" s="4" t="s">
        <v>2623</v>
      </c>
      <c r="P155" s="4" t="s">
        <v>2149</v>
      </c>
      <c r="Q155" s="4" t="s">
        <v>2746</v>
      </c>
      <c r="R155" s="4" t="s">
        <v>3266</v>
      </c>
      <c r="S155" s="4" t="s">
        <v>3266</v>
      </c>
      <c r="T155" s="4" t="s">
        <v>966</v>
      </c>
      <c r="U155" s="4" t="s">
        <v>1492</v>
      </c>
    </row>
    <row r="156" spans="2:21" hidden="1">
      <c r="B156" s="4" t="s">
        <v>2083</v>
      </c>
      <c r="C156" s="4" t="s">
        <v>2972</v>
      </c>
      <c r="D156" s="4" t="s">
        <v>2994</v>
      </c>
      <c r="E156" s="4" t="s">
        <v>2875</v>
      </c>
      <c r="F156" s="4" t="s">
        <v>287</v>
      </c>
      <c r="G156" s="4" t="s">
        <v>61</v>
      </c>
      <c r="H156" s="4" t="s">
        <v>3070</v>
      </c>
      <c r="I156" s="4" t="s">
        <v>186</v>
      </c>
      <c r="J156" s="4" t="s">
        <v>2698</v>
      </c>
      <c r="K156" s="4" t="s">
        <v>3070</v>
      </c>
      <c r="L156" s="4" t="s">
        <v>3070</v>
      </c>
      <c r="M156" s="4" t="s">
        <v>2698</v>
      </c>
      <c r="N156" s="4" t="s">
        <v>23</v>
      </c>
      <c r="O156" s="4" t="s">
        <v>320</v>
      </c>
      <c r="P156" s="4" t="s">
        <v>1365</v>
      </c>
      <c r="Q156" s="4" t="s">
        <v>1030</v>
      </c>
      <c r="R156" s="4" t="s">
        <v>634</v>
      </c>
      <c r="S156" s="4" t="s">
        <v>2147</v>
      </c>
      <c r="T156" s="4" t="s">
        <v>1692</v>
      </c>
      <c r="U156" s="4" t="s">
        <v>1998</v>
      </c>
    </row>
    <row r="157" spans="2:21" hidden="1">
      <c r="B157" s="4" t="s">
        <v>825</v>
      </c>
      <c r="C157" s="4" t="s">
        <v>2027</v>
      </c>
      <c r="D157" s="4" t="s">
        <v>2972</v>
      </c>
      <c r="E157" s="4" t="s">
        <v>7</v>
      </c>
      <c r="F157" s="4" t="s">
        <v>2994</v>
      </c>
      <c r="G157" s="4" t="s">
        <v>1630</v>
      </c>
      <c r="H157" s="4" t="s">
        <v>679</v>
      </c>
      <c r="I157" s="4" t="s">
        <v>3070</v>
      </c>
      <c r="J157" s="4" t="s">
        <v>1630</v>
      </c>
      <c r="K157" s="4" t="s">
        <v>1546</v>
      </c>
      <c r="L157" s="4" t="s">
        <v>1546</v>
      </c>
      <c r="M157" s="4" t="s">
        <v>1630</v>
      </c>
      <c r="N157" s="4" t="s">
        <v>1394</v>
      </c>
      <c r="O157" s="4" t="s">
        <v>2212</v>
      </c>
      <c r="P157" s="4" t="s">
        <v>1384</v>
      </c>
      <c r="Q157" s="4" t="s">
        <v>2149</v>
      </c>
      <c r="R157" s="4" t="s">
        <v>1384</v>
      </c>
      <c r="S157" s="4" t="s">
        <v>1384</v>
      </c>
      <c r="T157" s="4" t="s">
        <v>2752</v>
      </c>
      <c r="U157" s="4" t="s">
        <v>248</v>
      </c>
    </row>
    <row r="158" spans="2:21" hidden="1">
      <c r="B158" s="4" t="s">
        <v>294</v>
      </c>
      <c r="C158" s="4" t="s">
        <v>2497</v>
      </c>
      <c r="D158" s="4" t="s">
        <v>2027</v>
      </c>
      <c r="E158" s="4" t="s">
        <v>287</v>
      </c>
      <c r="F158" s="4" t="s">
        <v>2972</v>
      </c>
      <c r="G158" s="4" t="s">
        <v>2384</v>
      </c>
      <c r="H158" s="4" t="s">
        <v>1794</v>
      </c>
      <c r="I158" s="4" t="s">
        <v>679</v>
      </c>
      <c r="J158" s="4" t="s">
        <v>2384</v>
      </c>
      <c r="K158" s="4" t="s">
        <v>2151</v>
      </c>
      <c r="L158" s="4" t="s">
        <v>2151</v>
      </c>
      <c r="M158" s="4" t="s">
        <v>3070</v>
      </c>
      <c r="N158" s="4" t="s">
        <v>712</v>
      </c>
      <c r="O158" s="4" t="s">
        <v>1983</v>
      </c>
      <c r="P158" s="4" t="s">
        <v>1041</v>
      </c>
      <c r="Q158" s="4" t="s">
        <v>1365</v>
      </c>
      <c r="R158" s="4" t="s">
        <v>3277</v>
      </c>
      <c r="S158" s="4" t="s">
        <v>946</v>
      </c>
      <c r="T158" s="4" t="s">
        <v>1101</v>
      </c>
      <c r="U158" s="4" t="s">
        <v>2752</v>
      </c>
    </row>
    <row r="159" spans="2:21" hidden="1">
      <c r="B159" s="4" t="s">
        <v>516</v>
      </c>
      <c r="C159" s="4" t="s">
        <v>2132</v>
      </c>
      <c r="D159" s="4" t="s">
        <v>2983</v>
      </c>
      <c r="E159" s="4" t="s">
        <v>2900</v>
      </c>
      <c r="F159" s="4" t="s">
        <v>148</v>
      </c>
      <c r="G159" s="4" t="s">
        <v>186</v>
      </c>
      <c r="H159" s="4" t="s">
        <v>647</v>
      </c>
      <c r="I159" s="4" t="s">
        <v>647</v>
      </c>
      <c r="J159" s="4" t="s">
        <v>186</v>
      </c>
      <c r="K159" s="4" t="s">
        <v>1282</v>
      </c>
      <c r="L159" s="4" t="s">
        <v>1282</v>
      </c>
      <c r="M159" s="4" t="s">
        <v>1546</v>
      </c>
      <c r="N159" s="4" t="s">
        <v>1030</v>
      </c>
      <c r="O159" s="4" t="s">
        <v>1818</v>
      </c>
      <c r="P159" s="4" t="s">
        <v>1492</v>
      </c>
      <c r="Q159" s="4" t="s">
        <v>1384</v>
      </c>
      <c r="R159" s="4" t="s">
        <v>1492</v>
      </c>
      <c r="S159" s="4" t="s">
        <v>115</v>
      </c>
      <c r="T159" s="4" t="s">
        <v>668</v>
      </c>
      <c r="U159" s="4" t="s">
        <v>1101</v>
      </c>
    </row>
    <row r="160" spans="2:21" hidden="1">
      <c r="B160" s="4" t="s">
        <v>3319</v>
      </c>
      <c r="C160" s="4" t="s">
        <v>2076</v>
      </c>
      <c r="D160" s="4" t="s">
        <v>2847</v>
      </c>
      <c r="E160" s="4" t="s">
        <v>2994</v>
      </c>
      <c r="F160" s="4" t="s">
        <v>2983</v>
      </c>
      <c r="G160" s="4" t="s">
        <v>3070</v>
      </c>
      <c r="H160" s="4" t="s">
        <v>2151</v>
      </c>
      <c r="I160" s="4" t="s">
        <v>2151</v>
      </c>
      <c r="J160" s="4" t="s">
        <v>3070</v>
      </c>
      <c r="K160" s="4" t="s">
        <v>342</v>
      </c>
      <c r="L160" s="4" t="s">
        <v>2623</v>
      </c>
      <c r="M160" s="4" t="s">
        <v>2151</v>
      </c>
      <c r="N160" s="4" t="s">
        <v>203</v>
      </c>
      <c r="O160" s="4" t="s">
        <v>3141</v>
      </c>
      <c r="P160" s="4" t="s">
        <v>3066</v>
      </c>
      <c r="Q160" s="4" t="s">
        <v>1041</v>
      </c>
      <c r="R160" s="4" t="s">
        <v>1998</v>
      </c>
      <c r="S160" s="4" t="s">
        <v>2787</v>
      </c>
      <c r="T160" s="4" t="s">
        <v>463</v>
      </c>
      <c r="U160" s="4" t="s">
        <v>950</v>
      </c>
    </row>
    <row r="161" spans="2:21" hidden="1">
      <c r="B161" s="4" t="s">
        <v>1073</v>
      </c>
      <c r="C161" s="4" t="s">
        <v>2503</v>
      </c>
      <c r="D161" s="4" t="s">
        <v>2132</v>
      </c>
      <c r="E161" s="4" t="s">
        <v>2972</v>
      </c>
      <c r="F161" s="4" t="s">
        <v>806</v>
      </c>
      <c r="G161" s="4" t="s">
        <v>1957</v>
      </c>
      <c r="H161" s="4" t="s">
        <v>2623</v>
      </c>
      <c r="I161" s="4" t="s">
        <v>342</v>
      </c>
      <c r="J161" s="4" t="s">
        <v>1546</v>
      </c>
      <c r="K161" s="4" t="s">
        <v>2623</v>
      </c>
      <c r="L161" s="4" t="s">
        <v>320</v>
      </c>
      <c r="M161" s="4" t="s">
        <v>1282</v>
      </c>
      <c r="N161" s="4" t="s">
        <v>2149</v>
      </c>
      <c r="O161" s="4" t="s">
        <v>1097</v>
      </c>
      <c r="P161" s="4" t="s">
        <v>2752</v>
      </c>
      <c r="Q161" s="4" t="s">
        <v>1492</v>
      </c>
      <c r="R161" s="4" t="s">
        <v>2752</v>
      </c>
      <c r="S161" s="4" t="s">
        <v>1492</v>
      </c>
      <c r="T161" s="4" t="s">
        <v>2644</v>
      </c>
      <c r="U161" s="4" t="s">
        <v>668</v>
      </c>
    </row>
    <row r="162" spans="2:21" hidden="1">
      <c r="B162" s="4" t="s">
        <v>362</v>
      </c>
      <c r="C162" s="4" t="s">
        <v>2083</v>
      </c>
      <c r="D162" s="4" t="s">
        <v>2076</v>
      </c>
      <c r="E162" s="4" t="s">
        <v>1322</v>
      </c>
      <c r="F162" s="4" t="s">
        <v>2132</v>
      </c>
      <c r="G162" s="4" t="s">
        <v>679</v>
      </c>
      <c r="H162" s="4" t="s">
        <v>320</v>
      </c>
      <c r="I162" s="4" t="s">
        <v>2623</v>
      </c>
      <c r="J162" s="4" t="s">
        <v>2151</v>
      </c>
      <c r="K162" s="4" t="s">
        <v>320</v>
      </c>
      <c r="L162" s="4" t="s">
        <v>1890</v>
      </c>
      <c r="M162" s="4" t="s">
        <v>2623</v>
      </c>
      <c r="N162" s="4" t="s">
        <v>1365</v>
      </c>
      <c r="O162" s="4" t="s">
        <v>23</v>
      </c>
      <c r="P162" s="4" t="s">
        <v>1101</v>
      </c>
      <c r="Q162" s="4" t="s">
        <v>3066</v>
      </c>
      <c r="R162" s="4" t="s">
        <v>1101</v>
      </c>
      <c r="S162" s="4" t="s">
        <v>3066</v>
      </c>
      <c r="T162" s="4" t="s">
        <v>1649</v>
      </c>
      <c r="U162" s="4" t="s">
        <v>463</v>
      </c>
    </row>
    <row r="163" spans="2:21" hidden="1">
      <c r="B163" s="4" t="s">
        <v>2532</v>
      </c>
      <c r="C163" s="4" t="s">
        <v>825</v>
      </c>
      <c r="D163" s="4" t="s">
        <v>352</v>
      </c>
      <c r="E163" s="4" t="s">
        <v>2983</v>
      </c>
      <c r="F163" s="4" t="s">
        <v>894</v>
      </c>
      <c r="G163" s="4" t="s">
        <v>647</v>
      </c>
      <c r="H163" s="4" t="s">
        <v>3136</v>
      </c>
      <c r="I163" s="4" t="s">
        <v>320</v>
      </c>
      <c r="J163" s="4" t="s">
        <v>342</v>
      </c>
      <c r="K163" s="4" t="s">
        <v>2212</v>
      </c>
      <c r="L163" s="4" t="s">
        <v>2212</v>
      </c>
      <c r="M163" s="4" t="s">
        <v>320</v>
      </c>
      <c r="N163" s="4" t="s">
        <v>1384</v>
      </c>
      <c r="O163" s="4" t="s">
        <v>528</v>
      </c>
      <c r="P163" s="4" t="s">
        <v>668</v>
      </c>
      <c r="Q163" s="4" t="s">
        <v>2752</v>
      </c>
      <c r="R163" s="4" t="s">
        <v>668</v>
      </c>
      <c r="S163" s="4" t="s">
        <v>1646</v>
      </c>
      <c r="T163" s="4" t="s">
        <v>568</v>
      </c>
      <c r="U163" s="4" t="s">
        <v>2906</v>
      </c>
    </row>
    <row r="164" spans="2:21" hidden="1">
      <c r="B164" s="4" t="s">
        <v>2515</v>
      </c>
      <c r="C164" s="4" t="s">
        <v>294</v>
      </c>
      <c r="D164" s="4" t="s">
        <v>2083</v>
      </c>
      <c r="E164" s="4" t="s">
        <v>2847</v>
      </c>
      <c r="F164" s="4" t="s">
        <v>143</v>
      </c>
      <c r="G164" s="4" t="s">
        <v>2151</v>
      </c>
      <c r="H164" s="4" t="s">
        <v>2744</v>
      </c>
      <c r="I164" s="4" t="s">
        <v>3136</v>
      </c>
      <c r="J164" s="4" t="s">
        <v>2623</v>
      </c>
      <c r="K164" s="4" t="s">
        <v>3136</v>
      </c>
      <c r="L164" s="4" t="s">
        <v>712</v>
      </c>
      <c r="M164" s="4" t="s">
        <v>1890</v>
      </c>
      <c r="N164" s="4" t="s">
        <v>1360</v>
      </c>
      <c r="O164" s="4" t="s">
        <v>203</v>
      </c>
      <c r="P164" s="4" t="s">
        <v>530</v>
      </c>
      <c r="Q164" s="4" t="s">
        <v>1101</v>
      </c>
      <c r="R164" s="4" t="s">
        <v>463</v>
      </c>
      <c r="S164" s="4" t="s">
        <v>1101</v>
      </c>
      <c r="T164" s="4" t="s">
        <v>1307</v>
      </c>
      <c r="U164" s="4" t="s">
        <v>2644</v>
      </c>
    </row>
    <row r="165" spans="2:21" hidden="1">
      <c r="B165" s="4" t="s">
        <v>2</v>
      </c>
      <c r="C165" s="4" t="s">
        <v>516</v>
      </c>
      <c r="D165" s="4" t="s">
        <v>825</v>
      </c>
      <c r="E165" s="4" t="s">
        <v>2132</v>
      </c>
      <c r="F165" s="4" t="s">
        <v>352</v>
      </c>
      <c r="G165" s="4" t="s">
        <v>218</v>
      </c>
      <c r="H165" s="4" t="s">
        <v>712</v>
      </c>
      <c r="I165" s="4" t="s">
        <v>712</v>
      </c>
      <c r="J165" s="4" t="s">
        <v>320</v>
      </c>
      <c r="K165" s="4" t="s">
        <v>712</v>
      </c>
      <c r="L165" s="4" t="s">
        <v>1030</v>
      </c>
      <c r="M165" s="4" t="s">
        <v>2212</v>
      </c>
      <c r="N165" s="4" t="s">
        <v>1829</v>
      </c>
      <c r="O165" s="4" t="s">
        <v>1365</v>
      </c>
      <c r="P165" s="4" t="s">
        <v>2644</v>
      </c>
      <c r="Q165" s="4" t="s">
        <v>668</v>
      </c>
      <c r="R165" s="4" t="s">
        <v>2644</v>
      </c>
      <c r="S165" s="4" t="s">
        <v>950</v>
      </c>
      <c r="T165" s="4" t="s">
        <v>1509</v>
      </c>
      <c r="U165" s="4" t="s">
        <v>1772</v>
      </c>
    </row>
    <row r="166" spans="2:21" hidden="1">
      <c r="B166" s="4" t="s">
        <v>2441</v>
      </c>
      <c r="C166" s="4" t="s">
        <v>2667</v>
      </c>
      <c r="D166" s="4" t="s">
        <v>294</v>
      </c>
      <c r="E166" s="4" t="s">
        <v>894</v>
      </c>
      <c r="F166" s="4" t="s">
        <v>890</v>
      </c>
      <c r="G166" s="4" t="s">
        <v>2623</v>
      </c>
      <c r="H166" s="4" t="s">
        <v>1030</v>
      </c>
      <c r="I166" s="4" t="s">
        <v>1030</v>
      </c>
      <c r="J166" s="4" t="s">
        <v>3136</v>
      </c>
      <c r="K166" s="4" t="s">
        <v>1030</v>
      </c>
      <c r="L166" s="4" t="s">
        <v>1842</v>
      </c>
      <c r="M166" s="4" t="s">
        <v>1983</v>
      </c>
      <c r="N166" s="4" t="s">
        <v>1041</v>
      </c>
      <c r="O166" s="4" t="s">
        <v>1384</v>
      </c>
      <c r="P166" s="4" t="s">
        <v>1460</v>
      </c>
      <c r="Q166" s="4" t="s">
        <v>530</v>
      </c>
      <c r="R166" s="4" t="s">
        <v>735</v>
      </c>
      <c r="S166" s="4" t="s">
        <v>668</v>
      </c>
      <c r="T166" s="4" t="s">
        <v>3240</v>
      </c>
      <c r="U166" s="4" t="s">
        <v>1509</v>
      </c>
    </row>
    <row r="167" spans="2:21" hidden="1">
      <c r="B167" s="4" t="s">
        <v>2475</v>
      </c>
      <c r="C167" s="4" t="s">
        <v>1073</v>
      </c>
      <c r="D167" s="4" t="s">
        <v>2549</v>
      </c>
      <c r="E167" s="4" t="s">
        <v>143</v>
      </c>
      <c r="F167" s="4" t="s">
        <v>825</v>
      </c>
      <c r="G167" s="4" t="s">
        <v>2389</v>
      </c>
      <c r="H167" s="4" t="s">
        <v>1842</v>
      </c>
      <c r="I167" s="4" t="s">
        <v>1842</v>
      </c>
      <c r="J167" s="4" t="s">
        <v>712</v>
      </c>
      <c r="K167" s="4" t="s">
        <v>1842</v>
      </c>
      <c r="L167" s="4" t="s">
        <v>203</v>
      </c>
      <c r="M167" s="4" t="s">
        <v>712</v>
      </c>
      <c r="N167" s="4" t="s">
        <v>3066</v>
      </c>
      <c r="O167" s="4" t="s">
        <v>1360</v>
      </c>
      <c r="P167" s="4" t="s">
        <v>1307</v>
      </c>
      <c r="Q167" s="4" t="s">
        <v>2644</v>
      </c>
      <c r="R167" s="4" t="s">
        <v>1307</v>
      </c>
      <c r="S167" s="4" t="s">
        <v>530</v>
      </c>
      <c r="T167" s="4" t="s">
        <v>2356</v>
      </c>
      <c r="U167" s="4" t="s">
        <v>622</v>
      </c>
    </row>
    <row r="168" spans="2:21" hidden="1">
      <c r="B168" s="4" t="s">
        <v>144</v>
      </c>
      <c r="C168" s="4" t="s">
        <v>362</v>
      </c>
      <c r="D168" s="4" t="s">
        <v>516</v>
      </c>
      <c r="E168" s="4" t="s">
        <v>352</v>
      </c>
      <c r="F168" s="4" t="s">
        <v>294</v>
      </c>
      <c r="G168" s="4" t="s">
        <v>1590</v>
      </c>
      <c r="H168" s="4" t="s">
        <v>203</v>
      </c>
      <c r="I168" s="4" t="s">
        <v>203</v>
      </c>
      <c r="J168" s="4" t="s">
        <v>1030</v>
      </c>
      <c r="K168" s="4" t="s">
        <v>203</v>
      </c>
      <c r="L168" s="4" t="s">
        <v>2149</v>
      </c>
      <c r="M168" s="4" t="s">
        <v>1030</v>
      </c>
      <c r="N168" s="4" t="s">
        <v>302</v>
      </c>
      <c r="O168" s="4" t="s">
        <v>1041</v>
      </c>
      <c r="P168" s="4" t="s">
        <v>1398</v>
      </c>
      <c r="Q168" s="4" t="s">
        <v>1460</v>
      </c>
      <c r="R168" s="4" t="s">
        <v>454</v>
      </c>
      <c r="S168" s="4" t="s">
        <v>568</v>
      </c>
      <c r="T168" s="4" t="s">
        <v>2415</v>
      </c>
      <c r="U168" s="4" t="s">
        <v>2922</v>
      </c>
    </row>
    <row r="169" spans="2:21" hidden="1">
      <c r="B169" s="4" t="s">
        <v>2537</v>
      </c>
      <c r="C169" s="4" t="s">
        <v>2532</v>
      </c>
      <c r="D169" s="4" t="s">
        <v>2667</v>
      </c>
      <c r="E169" s="4" t="s">
        <v>890</v>
      </c>
      <c r="F169" s="4" t="s">
        <v>2992</v>
      </c>
      <c r="G169" s="4" t="s">
        <v>3136</v>
      </c>
      <c r="H169" s="4" t="s">
        <v>727</v>
      </c>
      <c r="I169" s="4" t="s">
        <v>2149</v>
      </c>
      <c r="J169" s="4" t="s">
        <v>1842</v>
      </c>
      <c r="K169" s="4" t="s">
        <v>2149</v>
      </c>
      <c r="L169" s="4" t="s">
        <v>1292</v>
      </c>
      <c r="M169" s="4" t="s">
        <v>203</v>
      </c>
      <c r="N169" s="4" t="s">
        <v>1646</v>
      </c>
      <c r="O169" s="4" t="s">
        <v>1492</v>
      </c>
      <c r="P169" s="4" t="s">
        <v>304</v>
      </c>
      <c r="Q169" s="4" t="s">
        <v>1307</v>
      </c>
      <c r="R169" s="4" t="s">
        <v>2612</v>
      </c>
      <c r="S169" s="4" t="s">
        <v>1307</v>
      </c>
      <c r="T169" s="4" t="s">
        <v>1145</v>
      </c>
      <c r="U169" s="4" t="s">
        <v>2415</v>
      </c>
    </row>
    <row r="170" spans="2:21" hidden="1">
      <c r="B170" s="1" t="s">
        <v>2973</v>
      </c>
      <c r="C170" s="4" t="s">
        <v>2515</v>
      </c>
      <c r="D170" s="4" t="s">
        <v>362</v>
      </c>
      <c r="E170" s="4" t="s">
        <v>825</v>
      </c>
      <c r="F170" s="4" t="s">
        <v>3161</v>
      </c>
      <c r="G170" s="4" t="s">
        <v>1583</v>
      </c>
      <c r="H170" s="4" t="s">
        <v>2149</v>
      </c>
      <c r="I170" s="4" t="s">
        <v>932</v>
      </c>
      <c r="J170" s="4" t="s">
        <v>203</v>
      </c>
      <c r="K170" s="4" t="s">
        <v>1023</v>
      </c>
      <c r="L170" s="4" t="s">
        <v>1023</v>
      </c>
      <c r="M170" s="4" t="s">
        <v>2149</v>
      </c>
      <c r="N170" s="4" t="s">
        <v>1376</v>
      </c>
      <c r="O170" s="4" t="s">
        <v>3066</v>
      </c>
      <c r="P170" s="4" t="s">
        <v>2816</v>
      </c>
      <c r="Q170" s="4" t="s">
        <v>1398</v>
      </c>
      <c r="R170" s="4" t="s">
        <v>1240</v>
      </c>
      <c r="S170" s="4" t="s">
        <v>2136</v>
      </c>
      <c r="T170" s="4" t="s">
        <v>982</v>
      </c>
      <c r="U170" s="4" t="s">
        <v>2913</v>
      </c>
    </row>
    <row r="171" spans="2:21" hidden="1">
      <c r="B171" s="4" t="s">
        <v>2510</v>
      </c>
      <c r="C171" s="4" t="s">
        <v>2</v>
      </c>
      <c r="D171" s="4" t="s">
        <v>2991</v>
      </c>
      <c r="E171" s="4" t="s">
        <v>294</v>
      </c>
      <c r="F171" s="4" t="s">
        <v>2667</v>
      </c>
      <c r="G171" s="4" t="s">
        <v>712</v>
      </c>
      <c r="H171" s="4" t="s">
        <v>932</v>
      </c>
      <c r="I171" s="4" t="s">
        <v>1023</v>
      </c>
      <c r="J171" s="4" t="s">
        <v>2149</v>
      </c>
      <c r="K171" s="4" t="s">
        <v>390</v>
      </c>
      <c r="L171" s="4" t="s">
        <v>390</v>
      </c>
      <c r="M171" s="4" t="s">
        <v>1023</v>
      </c>
      <c r="N171" s="4" t="s">
        <v>668</v>
      </c>
      <c r="O171" s="4" t="s">
        <v>1646</v>
      </c>
      <c r="P171" s="4" t="s">
        <v>1751</v>
      </c>
      <c r="Q171" s="4" t="s">
        <v>304</v>
      </c>
      <c r="R171" s="4" t="s">
        <v>752</v>
      </c>
      <c r="S171" s="4" t="s">
        <v>2800</v>
      </c>
      <c r="T171" s="4" t="s">
        <v>159</v>
      </c>
      <c r="U171" s="4" t="s">
        <v>1173</v>
      </c>
    </row>
    <row r="172" spans="2:21" hidden="1">
      <c r="B172" s="4" t="s">
        <v>1050</v>
      </c>
      <c r="C172" s="4" t="s">
        <v>2441</v>
      </c>
      <c r="D172" s="4" t="s">
        <v>2532</v>
      </c>
      <c r="E172" s="4" t="s">
        <v>2823</v>
      </c>
      <c r="F172" s="4" t="s">
        <v>1941</v>
      </c>
      <c r="G172" s="4" t="s">
        <v>1842</v>
      </c>
      <c r="H172" s="4" t="s">
        <v>1023</v>
      </c>
      <c r="I172" s="4" t="s">
        <v>390</v>
      </c>
      <c r="J172" s="4" t="s">
        <v>932</v>
      </c>
      <c r="K172" s="4" t="s">
        <v>1041</v>
      </c>
      <c r="L172" s="4" t="s">
        <v>1041</v>
      </c>
      <c r="M172" s="4" t="s">
        <v>1360</v>
      </c>
      <c r="N172" s="4" t="s">
        <v>699</v>
      </c>
      <c r="O172" s="4" t="s">
        <v>1101</v>
      </c>
      <c r="P172" s="4" t="s">
        <v>3146</v>
      </c>
      <c r="Q172" s="4" t="s">
        <v>622</v>
      </c>
      <c r="R172" s="4" t="s">
        <v>2415</v>
      </c>
      <c r="S172" s="4" t="s">
        <v>622</v>
      </c>
      <c r="T172" s="4" t="s">
        <v>1511</v>
      </c>
      <c r="U172" s="4" t="s">
        <v>1289</v>
      </c>
    </row>
    <row r="173" spans="2:21" hidden="1">
      <c r="B173" s="4" t="s">
        <v>2526</v>
      </c>
      <c r="C173" s="4" t="s">
        <v>2475</v>
      </c>
      <c r="D173" s="4" t="s">
        <v>2689</v>
      </c>
      <c r="E173" s="4" t="s">
        <v>1345</v>
      </c>
      <c r="F173" s="4" t="s">
        <v>362</v>
      </c>
      <c r="G173" s="4" t="s">
        <v>1960</v>
      </c>
      <c r="H173" s="4" t="s">
        <v>390</v>
      </c>
      <c r="I173" s="4" t="s">
        <v>1041</v>
      </c>
      <c r="J173" s="4" t="s">
        <v>1023</v>
      </c>
      <c r="K173" s="4" t="s">
        <v>3066</v>
      </c>
      <c r="L173" s="4" t="s">
        <v>3066</v>
      </c>
      <c r="M173" s="4" t="s">
        <v>390</v>
      </c>
      <c r="N173" s="4" t="s">
        <v>2644</v>
      </c>
      <c r="O173" s="4" t="s">
        <v>668</v>
      </c>
      <c r="P173" s="4" t="s">
        <v>1541</v>
      </c>
      <c r="Q173" s="4" t="s">
        <v>3146</v>
      </c>
      <c r="R173" s="4" t="s">
        <v>1233</v>
      </c>
      <c r="S173" s="4" t="s">
        <v>949</v>
      </c>
      <c r="T173" s="4" t="s">
        <v>474</v>
      </c>
      <c r="U173" s="4" t="s">
        <v>1774</v>
      </c>
    </row>
    <row r="174" spans="2:21" hidden="1">
      <c r="B174" s="4" t="s">
        <v>2470</v>
      </c>
      <c r="C174" s="4" t="s">
        <v>144</v>
      </c>
      <c r="D174" s="4" t="s">
        <v>2</v>
      </c>
      <c r="E174" s="4" t="s">
        <v>2667</v>
      </c>
      <c r="F174" s="4" t="s">
        <v>2991</v>
      </c>
      <c r="G174" s="4" t="s">
        <v>727</v>
      </c>
      <c r="H174" s="4" t="s">
        <v>1041</v>
      </c>
      <c r="I174" s="4" t="s">
        <v>3066</v>
      </c>
      <c r="J174" s="4" t="s">
        <v>390</v>
      </c>
      <c r="K174" s="4" t="s">
        <v>302</v>
      </c>
      <c r="L174" s="4" t="s">
        <v>302</v>
      </c>
      <c r="M174" s="4" t="s">
        <v>1041</v>
      </c>
      <c r="N174" s="4" t="s">
        <v>1460</v>
      </c>
      <c r="O174" s="4" t="s">
        <v>530</v>
      </c>
      <c r="P174" s="4" t="s">
        <v>812</v>
      </c>
      <c r="Q174" s="4" t="s">
        <v>1541</v>
      </c>
      <c r="R174" s="4" t="s">
        <v>159</v>
      </c>
      <c r="S174" s="4" t="s">
        <v>2415</v>
      </c>
      <c r="T174" s="4" t="s">
        <v>2309</v>
      </c>
      <c r="U174" s="4" t="s">
        <v>1117</v>
      </c>
    </row>
    <row r="175" spans="2:21" hidden="1">
      <c r="B175" s="4" t="s">
        <v>2055</v>
      </c>
      <c r="C175" s="4" t="s">
        <v>2537</v>
      </c>
      <c r="D175" s="4" t="s">
        <v>2536</v>
      </c>
      <c r="E175" s="4" t="s">
        <v>1349</v>
      </c>
      <c r="F175" s="4" t="s">
        <v>2979</v>
      </c>
      <c r="G175" s="4" t="s">
        <v>2149</v>
      </c>
      <c r="H175" s="4" t="s">
        <v>3066</v>
      </c>
      <c r="I175" s="4" t="s">
        <v>302</v>
      </c>
      <c r="J175" s="4" t="s">
        <v>1041</v>
      </c>
      <c r="K175" s="4" t="s">
        <v>668</v>
      </c>
      <c r="L175" s="4" t="s">
        <v>1646</v>
      </c>
      <c r="M175" s="4" t="s">
        <v>3066</v>
      </c>
      <c r="N175" s="4" t="s">
        <v>1307</v>
      </c>
      <c r="O175" s="4" t="s">
        <v>2644</v>
      </c>
      <c r="P175" s="4" t="s">
        <v>1289</v>
      </c>
      <c r="Q175" s="4" t="s">
        <v>263</v>
      </c>
      <c r="R175" s="4" t="s">
        <v>1289</v>
      </c>
      <c r="S175" s="4" t="s">
        <v>138</v>
      </c>
      <c r="T175" s="4" t="s">
        <v>1693</v>
      </c>
      <c r="U175" s="4" t="s">
        <v>474</v>
      </c>
    </row>
    <row r="176" spans="2:21" hidden="1">
      <c r="B176" s="4" t="s">
        <v>3307</v>
      </c>
      <c r="C176" s="4" t="s">
        <v>2973</v>
      </c>
      <c r="D176" s="4" t="s">
        <v>144</v>
      </c>
      <c r="E176" s="4" t="s">
        <v>2991</v>
      </c>
      <c r="F176" s="4" t="s">
        <v>2689</v>
      </c>
      <c r="G176" s="4" t="s">
        <v>932</v>
      </c>
      <c r="H176" s="4" t="s">
        <v>302</v>
      </c>
      <c r="I176" s="4" t="s">
        <v>668</v>
      </c>
      <c r="J176" s="4" t="s">
        <v>3066</v>
      </c>
      <c r="K176" s="4" t="s">
        <v>2644</v>
      </c>
      <c r="L176" s="4" t="s">
        <v>668</v>
      </c>
      <c r="M176" s="4" t="s">
        <v>302</v>
      </c>
      <c r="N176" s="4" t="s">
        <v>1398</v>
      </c>
      <c r="O176" s="4" t="s">
        <v>1460</v>
      </c>
      <c r="P176" s="4" t="s">
        <v>2250</v>
      </c>
      <c r="Q176" s="4" t="s">
        <v>159</v>
      </c>
      <c r="R176" s="4" t="s">
        <v>453</v>
      </c>
      <c r="S176" s="4" t="s">
        <v>2797</v>
      </c>
      <c r="T176" s="4" t="s">
        <v>954</v>
      </c>
      <c r="U176" s="4" t="s">
        <v>1693</v>
      </c>
    </row>
    <row r="177" spans="2:21" hidden="1">
      <c r="B177" s="4" t="s">
        <v>1697</v>
      </c>
      <c r="C177" s="4" t="s">
        <v>2510</v>
      </c>
      <c r="D177" s="4" t="s">
        <v>2537</v>
      </c>
      <c r="E177" s="4" t="s">
        <v>2979</v>
      </c>
      <c r="F177" s="4" t="s">
        <v>2</v>
      </c>
      <c r="G177" s="4" t="s">
        <v>1023</v>
      </c>
      <c r="H177" s="4" t="s">
        <v>668</v>
      </c>
      <c r="I177" s="4" t="s">
        <v>2644</v>
      </c>
      <c r="J177" s="4" t="s">
        <v>302</v>
      </c>
      <c r="K177" s="4" t="s">
        <v>1460</v>
      </c>
      <c r="L177" s="4" t="s">
        <v>2644</v>
      </c>
      <c r="M177" s="4" t="s">
        <v>1646</v>
      </c>
      <c r="N177" s="4" t="s">
        <v>304</v>
      </c>
      <c r="O177" s="4" t="s">
        <v>1307</v>
      </c>
      <c r="P177" s="4" t="s">
        <v>2211</v>
      </c>
      <c r="Q177" s="4" t="s">
        <v>1289</v>
      </c>
      <c r="R177" s="4" t="s">
        <v>2211</v>
      </c>
      <c r="S177" s="4" t="s">
        <v>159</v>
      </c>
      <c r="T177" s="4" t="s">
        <v>3208</v>
      </c>
      <c r="U177" s="4" t="s">
        <v>954</v>
      </c>
    </row>
    <row r="178" spans="2:21" hidden="1">
      <c r="B178" s="4" t="s">
        <v>3100</v>
      </c>
      <c r="C178" s="4" t="s">
        <v>1050</v>
      </c>
      <c r="D178" s="4" t="s">
        <v>2973</v>
      </c>
      <c r="E178" s="4" t="s">
        <v>2689</v>
      </c>
      <c r="F178" s="4" t="s">
        <v>2659</v>
      </c>
      <c r="G178" s="4" t="s">
        <v>2372</v>
      </c>
      <c r="H178" s="4" t="s">
        <v>2644</v>
      </c>
      <c r="I178" s="4" t="s">
        <v>1460</v>
      </c>
      <c r="J178" s="4" t="s">
        <v>668</v>
      </c>
      <c r="K178" s="4" t="s">
        <v>304</v>
      </c>
      <c r="L178" s="4" t="s">
        <v>1460</v>
      </c>
      <c r="M178" s="4" t="s">
        <v>668</v>
      </c>
      <c r="N178" s="4" t="s">
        <v>1371</v>
      </c>
      <c r="O178" s="4" t="s">
        <v>1398</v>
      </c>
      <c r="P178" s="4" t="s">
        <v>2775</v>
      </c>
      <c r="Q178" s="4" t="s">
        <v>2250</v>
      </c>
      <c r="R178" s="4" t="s">
        <v>474</v>
      </c>
      <c r="S178" s="4" t="s">
        <v>1289</v>
      </c>
      <c r="T178" s="4" t="s">
        <v>2780</v>
      </c>
      <c r="U178" s="4" t="s">
        <v>2907</v>
      </c>
    </row>
    <row r="179" spans="2:21" hidden="1">
      <c r="B179" s="4" t="s">
        <v>2686</v>
      </c>
      <c r="C179" s="4" t="s">
        <v>2526</v>
      </c>
      <c r="D179" s="4" t="s">
        <v>2575</v>
      </c>
      <c r="E179" s="4" t="s">
        <v>2</v>
      </c>
      <c r="F179" s="4" t="s">
        <v>144</v>
      </c>
      <c r="G179" s="4" t="s">
        <v>1041</v>
      </c>
      <c r="H179" s="4" t="s">
        <v>1460</v>
      </c>
      <c r="I179" s="4" t="s">
        <v>1307</v>
      </c>
      <c r="J179" s="4" t="s">
        <v>699</v>
      </c>
      <c r="K179" s="4" t="s">
        <v>1555</v>
      </c>
      <c r="L179" s="4" t="s">
        <v>1307</v>
      </c>
      <c r="M179" s="4" t="s">
        <v>699</v>
      </c>
      <c r="N179" s="4" t="s">
        <v>2816</v>
      </c>
      <c r="O179" s="4" t="s">
        <v>304</v>
      </c>
      <c r="P179" s="4" t="s">
        <v>2260</v>
      </c>
      <c r="Q179" s="4" t="s">
        <v>2211</v>
      </c>
      <c r="R179" s="4" t="s">
        <v>2775</v>
      </c>
      <c r="S179" s="4" t="s">
        <v>943</v>
      </c>
      <c r="T179" s="4" t="s">
        <v>2327</v>
      </c>
      <c r="U179" s="4" t="s">
        <v>2780</v>
      </c>
    </row>
    <row r="180" spans="2:21" hidden="1">
      <c r="B180" s="4" t="s">
        <v>3246</v>
      </c>
      <c r="C180" s="4" t="s">
        <v>2470</v>
      </c>
      <c r="D180" s="4" t="s">
        <v>1050</v>
      </c>
      <c r="E180" s="4" t="s">
        <v>2830</v>
      </c>
      <c r="F180" s="4" t="s">
        <v>2195</v>
      </c>
      <c r="G180" s="4" t="s">
        <v>3066</v>
      </c>
      <c r="H180" s="4" t="s">
        <v>1307</v>
      </c>
      <c r="I180" s="4" t="s">
        <v>2722</v>
      </c>
      <c r="J180" s="4" t="s">
        <v>2644</v>
      </c>
      <c r="K180" s="4" t="s">
        <v>1541</v>
      </c>
      <c r="L180" s="4" t="s">
        <v>304</v>
      </c>
      <c r="M180" s="4" t="s">
        <v>2644</v>
      </c>
      <c r="N180" s="4" t="s">
        <v>1541</v>
      </c>
      <c r="O180" s="4" t="s">
        <v>1371</v>
      </c>
      <c r="P180" s="4" t="s">
        <v>2240</v>
      </c>
      <c r="Q180" s="4" t="s">
        <v>2775</v>
      </c>
      <c r="R180" s="4" t="s">
        <v>1640</v>
      </c>
      <c r="S180" s="4" t="s">
        <v>2211</v>
      </c>
      <c r="T180" s="4" t="s">
        <v>1720</v>
      </c>
      <c r="U180" s="4" t="s">
        <v>1761</v>
      </c>
    </row>
    <row r="181" spans="2:21" hidden="1">
      <c r="B181" s="1" t="s">
        <v>2480</v>
      </c>
      <c r="C181" s="4" t="s">
        <v>2055</v>
      </c>
      <c r="D181" s="4" t="s">
        <v>2590</v>
      </c>
      <c r="E181" s="4" t="s">
        <v>2828</v>
      </c>
      <c r="F181" s="4" t="s">
        <v>2973</v>
      </c>
      <c r="G181" s="4" t="s">
        <v>652</v>
      </c>
      <c r="H181" s="4" t="s">
        <v>2722</v>
      </c>
      <c r="I181" s="4" t="s">
        <v>555</v>
      </c>
      <c r="J181" s="4" t="s">
        <v>1460</v>
      </c>
      <c r="K181" s="4" t="s">
        <v>2250</v>
      </c>
      <c r="L181" s="4" t="s">
        <v>1555</v>
      </c>
      <c r="M181" s="4" t="s">
        <v>1460</v>
      </c>
      <c r="N181" s="4" t="s">
        <v>1407</v>
      </c>
      <c r="O181" s="4" t="s">
        <v>2816</v>
      </c>
      <c r="P181" s="4" t="s">
        <v>1892</v>
      </c>
      <c r="Q181" s="4" t="s">
        <v>2260</v>
      </c>
      <c r="R181" s="4" t="s">
        <v>1220</v>
      </c>
      <c r="S181" s="4" t="s">
        <v>1640</v>
      </c>
      <c r="T181" s="4" t="s">
        <v>1874</v>
      </c>
      <c r="U181" s="4" t="s">
        <v>1720</v>
      </c>
    </row>
    <row r="182" spans="2:21" hidden="1">
      <c r="B182" s="4" t="s">
        <v>3346</v>
      </c>
      <c r="C182" s="4" t="s">
        <v>2030</v>
      </c>
      <c r="D182" s="4" t="s">
        <v>2526</v>
      </c>
      <c r="E182" s="4" t="s">
        <v>2973</v>
      </c>
      <c r="F182" s="4" t="s">
        <v>1050</v>
      </c>
      <c r="G182" s="4" t="s">
        <v>668</v>
      </c>
      <c r="H182" s="4" t="s">
        <v>555</v>
      </c>
      <c r="I182" s="4" t="s">
        <v>304</v>
      </c>
      <c r="J182" s="4" t="s">
        <v>1307</v>
      </c>
      <c r="K182" s="4" t="s">
        <v>2211</v>
      </c>
      <c r="L182" s="4" t="s">
        <v>1751</v>
      </c>
      <c r="M182" s="4" t="s">
        <v>1307</v>
      </c>
      <c r="N182" s="4" t="s">
        <v>812</v>
      </c>
      <c r="O182" s="4" t="s">
        <v>3146</v>
      </c>
      <c r="P182" s="4" t="s">
        <v>2757</v>
      </c>
      <c r="Q182" s="4" t="s">
        <v>3208</v>
      </c>
      <c r="R182" s="4" t="s">
        <v>460</v>
      </c>
      <c r="S182" s="4" t="s">
        <v>565</v>
      </c>
      <c r="T182" s="4" t="s">
        <v>3134</v>
      </c>
      <c r="U182" s="4" t="s">
        <v>2920</v>
      </c>
    </row>
    <row r="183" spans="2:21" hidden="1">
      <c r="B183" s="4" t="s">
        <v>783</v>
      </c>
      <c r="C183" s="4" t="s">
        <v>1697</v>
      </c>
      <c r="D183" s="4" t="s">
        <v>2094</v>
      </c>
      <c r="E183" s="4" t="s">
        <v>2836</v>
      </c>
      <c r="F183" s="4" t="s">
        <v>400</v>
      </c>
      <c r="G183" s="4" t="s">
        <v>2644</v>
      </c>
      <c r="H183" s="4" t="s">
        <v>304</v>
      </c>
      <c r="I183" s="4" t="s">
        <v>2375</v>
      </c>
      <c r="J183" s="4" t="s">
        <v>2722</v>
      </c>
      <c r="K183" s="4" t="s">
        <v>2775</v>
      </c>
      <c r="L183" s="4" t="s">
        <v>1541</v>
      </c>
      <c r="M183" s="4" t="s">
        <v>304</v>
      </c>
      <c r="N183" s="4" t="s">
        <v>159</v>
      </c>
      <c r="O183" s="4" t="s">
        <v>1541</v>
      </c>
      <c r="P183" s="4" t="s">
        <v>1431</v>
      </c>
      <c r="Q183" s="4" t="s">
        <v>250</v>
      </c>
      <c r="R183" s="4" t="s">
        <v>1643</v>
      </c>
      <c r="S183" s="4" t="s">
        <v>954</v>
      </c>
      <c r="T183" s="4" t="s">
        <v>3114</v>
      </c>
      <c r="U183" s="4" t="s">
        <v>504</v>
      </c>
    </row>
    <row r="184" spans="2:21" hidden="1">
      <c r="B184" s="4" t="s">
        <v>808</v>
      </c>
      <c r="C184" s="4" t="s">
        <v>3100</v>
      </c>
      <c r="D184" s="4" t="s">
        <v>2055</v>
      </c>
      <c r="E184" s="4" t="s">
        <v>2880</v>
      </c>
      <c r="F184" s="4" t="s">
        <v>879</v>
      </c>
      <c r="G184" s="4" t="s">
        <v>735</v>
      </c>
      <c r="H184" s="4" t="s">
        <v>2375</v>
      </c>
      <c r="I184" s="4" t="s">
        <v>1555</v>
      </c>
      <c r="J184" s="4" t="s">
        <v>555</v>
      </c>
      <c r="K184" s="4" t="s">
        <v>2260</v>
      </c>
      <c r="L184" s="4" t="s">
        <v>1289</v>
      </c>
      <c r="M184" s="4" t="s">
        <v>1371</v>
      </c>
      <c r="N184" s="4" t="s">
        <v>2250</v>
      </c>
      <c r="O184" s="4" t="s">
        <v>812</v>
      </c>
      <c r="P184" s="4" t="s">
        <v>1720</v>
      </c>
      <c r="Q184" s="4" t="s">
        <v>730</v>
      </c>
      <c r="R184" s="4" t="s">
        <v>2757</v>
      </c>
      <c r="S184" s="4" t="s">
        <v>2780</v>
      </c>
      <c r="T184" s="4" t="s">
        <v>713</v>
      </c>
      <c r="U184" s="4" t="s">
        <v>713</v>
      </c>
    </row>
    <row r="185" spans="2:21" hidden="1">
      <c r="B185" s="4" t="s">
        <v>2980</v>
      </c>
      <c r="C185" s="4" t="s">
        <v>2686</v>
      </c>
      <c r="D185" s="4" t="s">
        <v>2030</v>
      </c>
      <c r="E185" s="4" t="s">
        <v>400</v>
      </c>
      <c r="F185" s="4" t="s">
        <v>2664</v>
      </c>
      <c r="G185" s="4" t="s">
        <v>1592</v>
      </c>
      <c r="H185" s="4" t="s">
        <v>1555</v>
      </c>
      <c r="I185" s="4" t="s">
        <v>1541</v>
      </c>
      <c r="J185" s="4" t="s">
        <v>304</v>
      </c>
      <c r="K185" s="4" t="s">
        <v>2160</v>
      </c>
      <c r="L185" s="4" t="s">
        <v>2211</v>
      </c>
      <c r="M185" s="4" t="s">
        <v>2816</v>
      </c>
      <c r="N185" s="4" t="s">
        <v>2211</v>
      </c>
      <c r="O185" s="4" t="s">
        <v>2211</v>
      </c>
      <c r="P185" s="4" t="s">
        <v>604</v>
      </c>
      <c r="Q185" s="4" t="s">
        <v>2757</v>
      </c>
      <c r="R185" s="4" t="s">
        <v>2629</v>
      </c>
      <c r="S185" s="4" t="s">
        <v>948</v>
      </c>
      <c r="T185" s="4" t="s">
        <v>1647</v>
      </c>
      <c r="U185" s="4" t="s">
        <v>245</v>
      </c>
    </row>
    <row r="186" spans="2:21" hidden="1">
      <c r="B186" s="4" t="s">
        <v>2421</v>
      </c>
      <c r="C186" s="4" t="s">
        <v>3246</v>
      </c>
      <c r="D186" s="4" t="s">
        <v>1697</v>
      </c>
      <c r="E186" s="4" t="s">
        <v>879</v>
      </c>
      <c r="F186" s="4" t="s">
        <v>3112</v>
      </c>
      <c r="G186" s="4" t="s">
        <v>555</v>
      </c>
      <c r="H186" s="4" t="s">
        <v>1751</v>
      </c>
      <c r="I186" s="4" t="s">
        <v>2250</v>
      </c>
      <c r="J186" s="4" t="s">
        <v>2375</v>
      </c>
      <c r="K186" s="4" t="s">
        <v>774</v>
      </c>
      <c r="L186" s="4" t="s">
        <v>2775</v>
      </c>
      <c r="M186" s="4" t="s">
        <v>1751</v>
      </c>
      <c r="N186" s="4" t="s">
        <v>2775</v>
      </c>
      <c r="O186" s="4" t="s">
        <v>2775</v>
      </c>
      <c r="P186" s="4" t="s">
        <v>713</v>
      </c>
      <c r="Q186" s="4" t="s">
        <v>1431</v>
      </c>
      <c r="R186" s="4" t="s">
        <v>1720</v>
      </c>
      <c r="S186" s="4" t="s">
        <v>2757</v>
      </c>
      <c r="T186" s="4" t="s">
        <v>3065</v>
      </c>
      <c r="U186" s="4" t="s">
        <v>3065</v>
      </c>
    </row>
    <row r="187" spans="2:21" hidden="1">
      <c r="B187" s="4" t="s">
        <v>2670</v>
      </c>
      <c r="C187" s="4" t="s">
        <v>2480</v>
      </c>
      <c r="D187" s="4" t="s">
        <v>2570</v>
      </c>
      <c r="E187" s="4" t="s">
        <v>2664</v>
      </c>
      <c r="F187" s="4" t="s">
        <v>2666</v>
      </c>
      <c r="G187" s="4" t="s">
        <v>304</v>
      </c>
      <c r="H187" s="4" t="s">
        <v>1541</v>
      </c>
      <c r="I187" s="4" t="s">
        <v>2260</v>
      </c>
      <c r="J187" s="4" t="s">
        <v>1555</v>
      </c>
      <c r="K187" s="4" t="s">
        <v>1622</v>
      </c>
      <c r="L187" s="4" t="s">
        <v>2226</v>
      </c>
      <c r="M187" s="4" t="s">
        <v>1541</v>
      </c>
      <c r="N187" s="4" t="s">
        <v>2226</v>
      </c>
      <c r="O187" s="4" t="s">
        <v>2260</v>
      </c>
      <c r="P187" s="4" t="s">
        <v>1647</v>
      </c>
      <c r="Q187" s="4" t="s">
        <v>1720</v>
      </c>
      <c r="R187" s="4" t="s">
        <v>604</v>
      </c>
      <c r="S187" s="4" t="s">
        <v>2629</v>
      </c>
      <c r="T187" s="4" t="s">
        <v>2337</v>
      </c>
      <c r="U187" s="4" t="s">
        <v>531</v>
      </c>
    </row>
    <row r="188" spans="2:21" hidden="1">
      <c r="B188" s="4" t="s">
        <v>1075</v>
      </c>
      <c r="C188" s="4" t="s">
        <v>2476</v>
      </c>
      <c r="D188" s="4" t="s">
        <v>3100</v>
      </c>
      <c r="E188" s="4" t="s">
        <v>3112</v>
      </c>
      <c r="F188" s="4" t="s">
        <v>1697</v>
      </c>
      <c r="G188" s="4" t="s">
        <v>2375</v>
      </c>
      <c r="H188" s="4" t="s">
        <v>2250</v>
      </c>
      <c r="I188" s="4" t="s">
        <v>2160</v>
      </c>
      <c r="J188" s="4" t="s">
        <v>1541</v>
      </c>
      <c r="K188" s="4" t="s">
        <v>3208</v>
      </c>
      <c r="L188" s="4" t="s">
        <v>2260</v>
      </c>
      <c r="M188" s="4" t="s">
        <v>1407</v>
      </c>
      <c r="N188" s="4" t="s">
        <v>2260</v>
      </c>
      <c r="O188" s="4" t="s">
        <v>3030</v>
      </c>
      <c r="P188" s="4" t="s">
        <v>3065</v>
      </c>
      <c r="Q188" s="4" t="s">
        <v>713</v>
      </c>
      <c r="R188" s="4" t="s">
        <v>34</v>
      </c>
      <c r="S188" s="4" t="s">
        <v>1720</v>
      </c>
      <c r="T188" s="4" t="s">
        <v>584</v>
      </c>
      <c r="U188" s="4" t="s">
        <v>584</v>
      </c>
    </row>
    <row r="189" spans="2:21" hidden="1">
      <c r="B189" s="4" t="s">
        <v>2447</v>
      </c>
      <c r="C189" s="4" t="s">
        <v>783</v>
      </c>
      <c r="D189" s="4" t="s">
        <v>2686</v>
      </c>
      <c r="E189" s="4" t="s">
        <v>2666</v>
      </c>
      <c r="F189" s="4" t="s">
        <v>378</v>
      </c>
      <c r="G189" s="4" t="s">
        <v>1909</v>
      </c>
      <c r="H189" s="4" t="s">
        <v>2260</v>
      </c>
      <c r="I189" s="4" t="s">
        <v>334</v>
      </c>
      <c r="J189" s="4" t="s">
        <v>2250</v>
      </c>
      <c r="K189" s="4" t="s">
        <v>1044</v>
      </c>
      <c r="L189" s="4" t="s">
        <v>2160</v>
      </c>
      <c r="M189" s="4" t="s">
        <v>1289</v>
      </c>
      <c r="N189" s="4" t="s">
        <v>2160</v>
      </c>
      <c r="O189" s="4" t="s">
        <v>183</v>
      </c>
      <c r="P189" s="4" t="s">
        <v>1473</v>
      </c>
      <c r="Q189" s="4" t="s">
        <v>3065</v>
      </c>
      <c r="R189" s="4" t="s">
        <v>713</v>
      </c>
      <c r="S189" s="4" t="s">
        <v>604</v>
      </c>
      <c r="T189" s="4" t="s">
        <v>908</v>
      </c>
      <c r="U189" s="4" t="s">
        <v>156</v>
      </c>
    </row>
    <row r="190" spans="2:21" hidden="1">
      <c r="B190" s="4" t="s">
        <v>823</v>
      </c>
      <c r="C190" s="4" t="s">
        <v>808</v>
      </c>
      <c r="D190" s="4" t="s">
        <v>3246</v>
      </c>
      <c r="E190" s="4" t="s">
        <v>1697</v>
      </c>
      <c r="F190" s="4" t="s">
        <v>1938</v>
      </c>
      <c r="G190" s="4" t="s">
        <v>1751</v>
      </c>
      <c r="H190" s="4" t="s">
        <v>2160</v>
      </c>
      <c r="I190" s="4" t="s">
        <v>1622</v>
      </c>
      <c r="J190" s="4" t="s">
        <v>2260</v>
      </c>
      <c r="K190" s="4" t="s">
        <v>2629</v>
      </c>
      <c r="L190" s="4" t="s">
        <v>1622</v>
      </c>
      <c r="M190" s="4" t="s">
        <v>2211</v>
      </c>
      <c r="N190" s="4" t="s">
        <v>183</v>
      </c>
      <c r="O190" s="4" t="s">
        <v>3208</v>
      </c>
      <c r="P190" s="4" t="s">
        <v>531</v>
      </c>
      <c r="Q190" s="4" t="s">
        <v>1473</v>
      </c>
      <c r="R190" s="4" t="s">
        <v>1647</v>
      </c>
      <c r="S190" s="4" t="s">
        <v>713</v>
      </c>
      <c r="T190" s="4" t="s">
        <v>156</v>
      </c>
      <c r="U190" s="4" t="s">
        <v>500</v>
      </c>
    </row>
    <row r="191" spans="2:21" hidden="1">
      <c r="B191" s="4" t="s">
        <v>2461</v>
      </c>
      <c r="C191" s="4" t="s">
        <v>2980</v>
      </c>
      <c r="D191" s="4" t="s">
        <v>3191</v>
      </c>
      <c r="E191" s="4" t="s">
        <v>399</v>
      </c>
      <c r="F191" s="4" t="s">
        <v>399</v>
      </c>
      <c r="G191" s="4" t="s">
        <v>1541</v>
      </c>
      <c r="H191" s="4" t="s">
        <v>1622</v>
      </c>
      <c r="I191" s="4" t="s">
        <v>3208</v>
      </c>
      <c r="J191" s="4" t="s">
        <v>2160</v>
      </c>
      <c r="K191" s="4" t="s">
        <v>1720</v>
      </c>
      <c r="L191" s="4" t="s">
        <v>3208</v>
      </c>
      <c r="M191" s="4" t="s">
        <v>2775</v>
      </c>
      <c r="N191" s="4" t="s">
        <v>3208</v>
      </c>
      <c r="O191" s="4" t="s">
        <v>1044</v>
      </c>
      <c r="P191" s="4" t="s">
        <v>1015</v>
      </c>
      <c r="Q191" s="4" t="s">
        <v>531</v>
      </c>
      <c r="R191" s="4" t="s">
        <v>3065</v>
      </c>
      <c r="S191" s="4" t="s">
        <v>2140</v>
      </c>
      <c r="T191" s="4" t="s">
        <v>1158</v>
      </c>
      <c r="U191" s="4" t="s">
        <v>627</v>
      </c>
    </row>
    <row r="192" spans="2:21" hidden="1">
      <c r="B192" s="4" t="s">
        <v>3013</v>
      </c>
      <c r="C192" s="4" t="s">
        <v>2421</v>
      </c>
      <c r="D192" s="4" t="s">
        <v>2559</v>
      </c>
      <c r="E192" s="4" t="s">
        <v>3100</v>
      </c>
      <c r="F192" s="4" t="s">
        <v>3100</v>
      </c>
      <c r="G192" s="4" t="s">
        <v>2250</v>
      </c>
      <c r="H192" s="4" t="s">
        <v>3208</v>
      </c>
      <c r="I192" s="4" t="s">
        <v>1892</v>
      </c>
      <c r="J192" s="4" t="s">
        <v>774</v>
      </c>
      <c r="K192" s="4" t="s">
        <v>2292</v>
      </c>
      <c r="L192" s="4" t="s">
        <v>1892</v>
      </c>
      <c r="M192" s="4" t="s">
        <v>2226</v>
      </c>
      <c r="N192" s="4" t="s">
        <v>1892</v>
      </c>
      <c r="O192" s="4" t="s">
        <v>1431</v>
      </c>
      <c r="P192" s="4" t="s">
        <v>156</v>
      </c>
      <c r="Q192" s="4" t="s">
        <v>1015</v>
      </c>
      <c r="R192" s="4" t="s">
        <v>1473</v>
      </c>
      <c r="S192" s="4" t="s">
        <v>1647</v>
      </c>
      <c r="T192" s="4" t="s">
        <v>627</v>
      </c>
      <c r="U192" s="4" t="s">
        <v>2917</v>
      </c>
    </row>
    <row r="193" spans="2:21" hidden="1">
      <c r="B193" s="4" t="s">
        <v>2571</v>
      </c>
      <c r="C193" s="4" t="s">
        <v>2670</v>
      </c>
      <c r="D193" s="4" t="s">
        <v>808</v>
      </c>
      <c r="E193" s="4" t="s">
        <v>2686</v>
      </c>
      <c r="F193" s="4" t="s">
        <v>2686</v>
      </c>
      <c r="G193" s="4" t="s">
        <v>1611</v>
      </c>
      <c r="H193" s="4" t="s">
        <v>1892</v>
      </c>
      <c r="I193" s="4" t="s">
        <v>1044</v>
      </c>
      <c r="J193" s="4" t="s">
        <v>334</v>
      </c>
      <c r="K193" s="4" t="s">
        <v>3210</v>
      </c>
      <c r="L193" s="4" t="s">
        <v>1044</v>
      </c>
      <c r="M193" s="4" t="s">
        <v>1622</v>
      </c>
      <c r="N193" s="4" t="s">
        <v>1044</v>
      </c>
      <c r="O193" s="4" t="s">
        <v>3143</v>
      </c>
      <c r="P193" s="4" t="s">
        <v>627</v>
      </c>
      <c r="Q193" s="4" t="s">
        <v>908</v>
      </c>
      <c r="R193" s="4" t="s">
        <v>531</v>
      </c>
      <c r="S193" s="4" t="s">
        <v>3065</v>
      </c>
      <c r="T193" s="4" t="s">
        <v>2362</v>
      </c>
      <c r="U193" s="4" t="s">
        <v>1639</v>
      </c>
    </row>
    <row r="194" spans="2:21" hidden="1">
      <c r="B194" s="1" t="s">
        <v>3369</v>
      </c>
      <c r="C194" s="4" t="s">
        <v>1075</v>
      </c>
      <c r="D194" s="4" t="s">
        <v>2980</v>
      </c>
      <c r="E194" s="4" t="s">
        <v>1354</v>
      </c>
      <c r="F194" s="4" t="s">
        <v>3246</v>
      </c>
      <c r="G194" s="4" t="s">
        <v>1622</v>
      </c>
      <c r="H194" s="4" t="s">
        <v>1044</v>
      </c>
      <c r="I194" s="4" t="s">
        <v>2629</v>
      </c>
      <c r="J194" s="4" t="s">
        <v>1622</v>
      </c>
      <c r="K194" s="4" t="s">
        <v>713</v>
      </c>
      <c r="L194" s="4" t="s">
        <v>1521</v>
      </c>
      <c r="M194" s="4" t="s">
        <v>3208</v>
      </c>
      <c r="N194" s="4" t="s">
        <v>1431</v>
      </c>
      <c r="O194" s="4" t="s">
        <v>2292</v>
      </c>
      <c r="P194" s="4" t="s">
        <v>2288</v>
      </c>
      <c r="Q194" s="4" t="s">
        <v>916</v>
      </c>
      <c r="R194" s="4" t="s">
        <v>3276</v>
      </c>
      <c r="S194" s="4" t="s">
        <v>531</v>
      </c>
      <c r="T194" s="4" t="s">
        <v>1639</v>
      </c>
      <c r="U194" s="4" t="s">
        <v>844</v>
      </c>
    </row>
    <row r="195" spans="2:21" hidden="1">
      <c r="B195" s="4" t="s">
        <v>2044</v>
      </c>
      <c r="C195" s="4" t="s">
        <v>2447</v>
      </c>
      <c r="D195" s="4" t="s">
        <v>292</v>
      </c>
      <c r="E195" s="4" t="s">
        <v>3000</v>
      </c>
      <c r="F195" s="4" t="s">
        <v>414</v>
      </c>
      <c r="G195" s="4" t="s">
        <v>3208</v>
      </c>
      <c r="H195" s="4" t="s">
        <v>2629</v>
      </c>
      <c r="I195" s="4" t="s">
        <v>1720</v>
      </c>
      <c r="J195" s="4" t="s">
        <v>3208</v>
      </c>
      <c r="K195" s="4" t="s">
        <v>3065</v>
      </c>
      <c r="L195" s="4" t="s">
        <v>2629</v>
      </c>
      <c r="M195" s="4" t="s">
        <v>1892</v>
      </c>
      <c r="N195" s="4" t="s">
        <v>1720</v>
      </c>
      <c r="O195" s="4" t="s">
        <v>3026</v>
      </c>
      <c r="P195" s="4" t="s">
        <v>1006</v>
      </c>
      <c r="Q195" s="4" t="s">
        <v>156</v>
      </c>
      <c r="R195" s="4" t="s">
        <v>916</v>
      </c>
      <c r="S195" s="4" t="s">
        <v>584</v>
      </c>
      <c r="T195" s="4" t="s">
        <v>1861</v>
      </c>
      <c r="U195" s="4" t="s">
        <v>536</v>
      </c>
    </row>
    <row r="196" spans="2:21" hidden="1">
      <c r="B196" s="4" t="s">
        <v>2071</v>
      </c>
      <c r="C196" s="4" t="s">
        <v>823</v>
      </c>
      <c r="D196" s="4" t="s">
        <v>2670</v>
      </c>
      <c r="E196" s="4" t="s">
        <v>783</v>
      </c>
      <c r="F196" s="4" t="s">
        <v>3000</v>
      </c>
      <c r="G196" s="4" t="s">
        <v>1892</v>
      </c>
      <c r="H196" s="4" t="s">
        <v>1720</v>
      </c>
      <c r="I196" s="4" t="s">
        <v>2292</v>
      </c>
      <c r="J196" s="4" t="s">
        <v>1892</v>
      </c>
      <c r="K196" s="4" t="s">
        <v>2156</v>
      </c>
      <c r="L196" s="4" t="s">
        <v>1720</v>
      </c>
      <c r="M196" s="4" t="s">
        <v>1044</v>
      </c>
      <c r="N196" s="4" t="s">
        <v>2292</v>
      </c>
      <c r="O196" s="4" t="s">
        <v>713</v>
      </c>
      <c r="P196" s="4" t="s">
        <v>175</v>
      </c>
      <c r="Q196" s="4" t="s">
        <v>627</v>
      </c>
      <c r="R196" s="4" t="s">
        <v>156</v>
      </c>
      <c r="S196" s="4" t="s">
        <v>156</v>
      </c>
      <c r="T196" s="4" t="s">
        <v>175</v>
      </c>
      <c r="U196" s="4" t="s">
        <v>1734</v>
      </c>
    </row>
    <row r="197" spans="2:21" hidden="1">
      <c r="B197" s="4" t="s">
        <v>2118</v>
      </c>
      <c r="C197" s="4" t="s">
        <v>2461</v>
      </c>
      <c r="D197" s="4" t="s">
        <v>1343</v>
      </c>
      <c r="E197" s="4" t="s">
        <v>808</v>
      </c>
      <c r="F197" s="4" t="s">
        <v>783</v>
      </c>
      <c r="G197" s="4" t="s">
        <v>730</v>
      </c>
      <c r="H197" s="4" t="s">
        <v>2292</v>
      </c>
      <c r="I197" s="4" t="s">
        <v>713</v>
      </c>
      <c r="J197" s="4" t="s">
        <v>730</v>
      </c>
      <c r="K197" s="4" t="s">
        <v>1201</v>
      </c>
      <c r="L197" s="4" t="s">
        <v>2292</v>
      </c>
      <c r="M197" s="4" t="s">
        <v>1187</v>
      </c>
      <c r="N197" s="4" t="s">
        <v>1306</v>
      </c>
      <c r="O197" s="4" t="s">
        <v>1647</v>
      </c>
      <c r="P197" s="4" t="s">
        <v>1920</v>
      </c>
      <c r="Q197" s="4" t="s">
        <v>923</v>
      </c>
      <c r="R197" s="4" t="s">
        <v>475</v>
      </c>
      <c r="S197" s="4" t="s">
        <v>136</v>
      </c>
      <c r="T197" s="4" t="s">
        <v>1920</v>
      </c>
      <c r="U197" s="4" t="s">
        <v>2730</v>
      </c>
    </row>
    <row r="198" spans="2:21" hidden="1">
      <c r="B198" s="4" t="s">
        <v>2471</v>
      </c>
      <c r="C198" s="4" t="s">
        <v>1072</v>
      </c>
      <c r="D198" s="4" t="s">
        <v>823</v>
      </c>
      <c r="E198" s="4" t="s">
        <v>2980</v>
      </c>
      <c r="F198" s="4" t="s">
        <v>808</v>
      </c>
      <c r="G198" s="4" t="s">
        <v>1044</v>
      </c>
      <c r="H198" s="4" t="s">
        <v>713</v>
      </c>
      <c r="I198" s="4" t="s">
        <v>3065</v>
      </c>
      <c r="J198" s="4" t="s">
        <v>1044</v>
      </c>
      <c r="K198" s="4" t="s">
        <v>2624</v>
      </c>
      <c r="L198" s="4" t="s">
        <v>1306</v>
      </c>
      <c r="M198" s="4" t="s">
        <v>1521</v>
      </c>
      <c r="N198" s="4" t="s">
        <v>713</v>
      </c>
      <c r="O198" s="4" t="s">
        <v>1485</v>
      </c>
      <c r="P198" s="4" t="s">
        <v>536</v>
      </c>
      <c r="Q198" s="4" t="s">
        <v>2408</v>
      </c>
      <c r="R198" s="4" t="s">
        <v>627</v>
      </c>
      <c r="S198" s="4" t="s">
        <v>475</v>
      </c>
      <c r="T198" s="4" t="s">
        <v>536</v>
      </c>
      <c r="U198" s="4" t="s">
        <v>1204</v>
      </c>
    </row>
    <row r="199" spans="2:21" hidden="1">
      <c r="B199" s="4" t="s">
        <v>291</v>
      </c>
      <c r="C199" s="4" t="s">
        <v>3013</v>
      </c>
      <c r="D199" s="4" t="s">
        <v>1946</v>
      </c>
      <c r="E199" s="4" t="s">
        <v>292</v>
      </c>
      <c r="F199" s="4" t="s">
        <v>2980</v>
      </c>
      <c r="G199" s="4" t="s">
        <v>2629</v>
      </c>
      <c r="H199" s="4" t="s">
        <v>3065</v>
      </c>
      <c r="I199" s="4" t="s">
        <v>2156</v>
      </c>
      <c r="J199" s="4" t="s">
        <v>2629</v>
      </c>
      <c r="K199" s="4" t="s">
        <v>387</v>
      </c>
      <c r="L199" s="4" t="s">
        <v>713</v>
      </c>
      <c r="M199" s="4" t="s">
        <v>2629</v>
      </c>
      <c r="N199" s="4" t="s">
        <v>1647</v>
      </c>
      <c r="O199" s="4" t="s">
        <v>2156</v>
      </c>
      <c r="P199" s="4" t="s">
        <v>1027</v>
      </c>
      <c r="Q199" s="4" t="s">
        <v>1006</v>
      </c>
      <c r="R199" s="4" t="s">
        <v>923</v>
      </c>
      <c r="S199" s="4" t="s">
        <v>627</v>
      </c>
      <c r="T199" s="4" t="s">
        <v>1027</v>
      </c>
      <c r="U199" s="4" t="s">
        <v>2635</v>
      </c>
    </row>
    <row r="200" spans="2:21" hidden="1">
      <c r="B200" s="4" t="s">
        <v>989</v>
      </c>
      <c r="C200" s="4" t="s">
        <v>2571</v>
      </c>
      <c r="D200" s="4" t="s">
        <v>3195</v>
      </c>
      <c r="E200" s="4" t="s">
        <v>2670</v>
      </c>
      <c r="F200" s="4" t="s">
        <v>292</v>
      </c>
      <c r="G200" s="4" t="s">
        <v>1720</v>
      </c>
      <c r="H200" s="4" t="s">
        <v>2156</v>
      </c>
      <c r="I200" s="4" t="s">
        <v>387</v>
      </c>
      <c r="J200" s="4" t="s">
        <v>1720</v>
      </c>
      <c r="K200" s="4" t="s">
        <v>2640</v>
      </c>
      <c r="L200" s="4" t="s">
        <v>1647</v>
      </c>
      <c r="M200" s="4" t="s">
        <v>1720</v>
      </c>
      <c r="N200" s="4" t="s">
        <v>3065</v>
      </c>
      <c r="O200" s="4" t="s">
        <v>1473</v>
      </c>
      <c r="P200" s="4" t="s">
        <v>1490</v>
      </c>
      <c r="Q200" s="4" t="s">
        <v>175</v>
      </c>
      <c r="R200" s="4" t="s">
        <v>1953</v>
      </c>
      <c r="S200" s="4" t="s">
        <v>923</v>
      </c>
      <c r="T200" s="4" t="s">
        <v>1235</v>
      </c>
      <c r="U200" s="4" t="s">
        <v>249</v>
      </c>
    </row>
    <row r="201" spans="2:21" hidden="1">
      <c r="B201" s="4" t="s">
        <v>2568</v>
      </c>
      <c r="C201" s="4" t="s">
        <v>2044</v>
      </c>
      <c r="D201" s="4" t="s">
        <v>3013</v>
      </c>
      <c r="E201" s="4" t="s">
        <v>1343</v>
      </c>
      <c r="F201" s="4" t="s">
        <v>2670</v>
      </c>
      <c r="G201" s="4" t="s">
        <v>2292</v>
      </c>
      <c r="H201" s="4" t="s">
        <v>387</v>
      </c>
      <c r="I201" s="4" t="s">
        <v>2008</v>
      </c>
      <c r="J201" s="4" t="s">
        <v>2292</v>
      </c>
      <c r="K201" s="4" t="s">
        <v>2709</v>
      </c>
      <c r="L201" s="4" t="s">
        <v>3065</v>
      </c>
      <c r="M201" s="4" t="s">
        <v>1306</v>
      </c>
      <c r="N201" s="4" t="s">
        <v>2156</v>
      </c>
      <c r="O201" s="4" t="s">
        <v>531</v>
      </c>
      <c r="P201" s="4" t="s">
        <v>2730</v>
      </c>
      <c r="Q201" s="4" t="s">
        <v>1920</v>
      </c>
      <c r="R201" s="4" t="s">
        <v>1639</v>
      </c>
      <c r="S201" s="4" t="s">
        <v>3179</v>
      </c>
      <c r="T201" s="4" t="s">
        <v>2730</v>
      </c>
      <c r="U201" s="4" t="s">
        <v>1780</v>
      </c>
    </row>
    <row r="202" spans="2:21" hidden="1">
      <c r="B202" s="4" t="s">
        <v>2429</v>
      </c>
      <c r="C202" s="4" t="s">
        <v>2071</v>
      </c>
      <c r="D202" s="4" t="s">
        <v>2571</v>
      </c>
      <c r="E202" s="4" t="s">
        <v>823</v>
      </c>
      <c r="F202" s="4" t="s">
        <v>823</v>
      </c>
      <c r="G202" s="4" t="s">
        <v>713</v>
      </c>
      <c r="H202" s="4" t="s">
        <v>2008</v>
      </c>
      <c r="I202" s="4" t="s">
        <v>2765</v>
      </c>
      <c r="J202" s="4" t="s">
        <v>713</v>
      </c>
      <c r="K202" s="4" t="s">
        <v>2261</v>
      </c>
      <c r="L202" s="4" t="s">
        <v>2156</v>
      </c>
      <c r="M202" s="4" t="s">
        <v>713</v>
      </c>
      <c r="N202" s="4" t="s">
        <v>1473</v>
      </c>
      <c r="O202" s="4" t="s">
        <v>1424</v>
      </c>
      <c r="P202" s="4" t="s">
        <v>1204</v>
      </c>
      <c r="Q202" s="4" t="s">
        <v>536</v>
      </c>
      <c r="R202" s="4" t="s">
        <v>175</v>
      </c>
      <c r="S202" s="4" t="s">
        <v>2776</v>
      </c>
      <c r="T202" s="4" t="s">
        <v>1204</v>
      </c>
      <c r="U202" s="4" t="s">
        <v>769</v>
      </c>
    </row>
    <row r="203" spans="2:21" hidden="1">
      <c r="B203" s="4" t="s">
        <v>2514</v>
      </c>
      <c r="C203" s="4" t="s">
        <v>2118</v>
      </c>
      <c r="D203" s="4" t="s">
        <v>2044</v>
      </c>
      <c r="E203" s="4" t="s">
        <v>1946</v>
      </c>
      <c r="F203" s="4" t="s">
        <v>3009</v>
      </c>
      <c r="G203" s="4" t="s">
        <v>3255</v>
      </c>
      <c r="H203" s="4" t="s">
        <v>2765</v>
      </c>
      <c r="I203" s="4" t="s">
        <v>2711</v>
      </c>
      <c r="J203" s="4" t="s">
        <v>3065</v>
      </c>
      <c r="K203" s="4" t="s">
        <v>672</v>
      </c>
      <c r="L203" s="4" t="s">
        <v>506</v>
      </c>
      <c r="M203" s="4" t="s">
        <v>3065</v>
      </c>
      <c r="N203" s="4" t="s">
        <v>1381</v>
      </c>
      <c r="O203" s="4" t="s">
        <v>1826</v>
      </c>
      <c r="P203" s="4" t="s">
        <v>2227</v>
      </c>
      <c r="Q203" s="4" t="s">
        <v>1027</v>
      </c>
      <c r="R203" s="4" t="s">
        <v>1920</v>
      </c>
      <c r="S203" s="4" t="s">
        <v>175</v>
      </c>
      <c r="T203" s="4" t="s">
        <v>2635</v>
      </c>
      <c r="U203" s="4" t="s">
        <v>1169</v>
      </c>
    </row>
    <row r="204" spans="2:21" hidden="1">
      <c r="B204" s="4" t="s">
        <v>2232</v>
      </c>
      <c r="C204" s="4" t="s">
        <v>2581</v>
      </c>
      <c r="D204" s="4" t="s">
        <v>2071</v>
      </c>
      <c r="E204" s="4" t="s">
        <v>276</v>
      </c>
      <c r="F204" s="4" t="s">
        <v>1946</v>
      </c>
      <c r="G204" s="4" t="s">
        <v>2156</v>
      </c>
      <c r="H204" s="4" t="s">
        <v>2741</v>
      </c>
      <c r="I204" s="4" t="s">
        <v>2709</v>
      </c>
      <c r="J204" s="4" t="s">
        <v>2156</v>
      </c>
      <c r="K204" s="4" t="s">
        <v>2288</v>
      </c>
      <c r="L204" s="4" t="s">
        <v>2624</v>
      </c>
      <c r="M204" s="4" t="s">
        <v>2156</v>
      </c>
      <c r="N204" s="4" t="s">
        <v>1424</v>
      </c>
      <c r="O204" s="4" t="s">
        <v>539</v>
      </c>
      <c r="P204" s="4" t="s">
        <v>2635</v>
      </c>
      <c r="Q204" s="4" t="s">
        <v>1490</v>
      </c>
      <c r="R204" s="4" t="s">
        <v>536</v>
      </c>
      <c r="S204" s="4" t="s">
        <v>1920</v>
      </c>
      <c r="T204" s="4" t="s">
        <v>2339</v>
      </c>
      <c r="U204" s="4" t="s">
        <v>1789</v>
      </c>
    </row>
    <row r="205" spans="2:21" hidden="1">
      <c r="B205" s="4" t="s">
        <v>2603</v>
      </c>
      <c r="C205" s="4" t="s">
        <v>2471</v>
      </c>
      <c r="D205" s="4" t="s">
        <v>2118</v>
      </c>
      <c r="E205" s="4" t="s">
        <v>1004</v>
      </c>
      <c r="F205" s="4" t="s">
        <v>276</v>
      </c>
      <c r="G205" s="4" t="s">
        <v>387</v>
      </c>
      <c r="H205" s="4" t="s">
        <v>2711</v>
      </c>
      <c r="I205" s="4" t="s">
        <v>1958</v>
      </c>
      <c r="J205" s="4" t="s">
        <v>387</v>
      </c>
      <c r="K205" s="4" t="s">
        <v>1552</v>
      </c>
      <c r="L205" s="4" t="s">
        <v>1301</v>
      </c>
      <c r="M205" s="4" t="s">
        <v>1473</v>
      </c>
      <c r="N205" s="4" t="s">
        <v>1826</v>
      </c>
      <c r="O205" s="4" t="s">
        <v>156</v>
      </c>
      <c r="P205" s="6" t="s">
        <v>542</v>
      </c>
      <c r="Q205" s="4" t="s">
        <v>2730</v>
      </c>
      <c r="R205" s="4" t="s">
        <v>1027</v>
      </c>
      <c r="S205" s="4" t="s">
        <v>536</v>
      </c>
      <c r="T205" s="4" t="s">
        <v>1870</v>
      </c>
      <c r="U205" s="4" t="s">
        <v>918</v>
      </c>
    </row>
    <row r="206" spans="2:21" hidden="1">
      <c r="B206" s="4" t="s">
        <v>2500</v>
      </c>
      <c r="C206" s="4" t="s">
        <v>2584</v>
      </c>
      <c r="D206" s="4" t="s">
        <v>2581</v>
      </c>
      <c r="E206" s="4" t="s">
        <v>3013</v>
      </c>
      <c r="F206" s="4" t="s">
        <v>1004</v>
      </c>
      <c r="G206" s="4" t="s">
        <v>2008</v>
      </c>
      <c r="H206" s="4" t="s">
        <v>686</v>
      </c>
      <c r="I206" s="4" t="s">
        <v>2261</v>
      </c>
      <c r="J206" s="4" t="s">
        <v>2008</v>
      </c>
      <c r="K206" s="4" t="s">
        <v>718</v>
      </c>
      <c r="L206" s="4" t="s">
        <v>2709</v>
      </c>
      <c r="M206" s="4" t="s">
        <v>1424</v>
      </c>
      <c r="N206" s="4" t="s">
        <v>156</v>
      </c>
      <c r="O206" s="4" t="s">
        <v>2288</v>
      </c>
      <c r="P206" s="6" t="s">
        <v>1203</v>
      </c>
      <c r="Q206" s="4" t="s">
        <v>2227</v>
      </c>
      <c r="R206" s="4" t="s">
        <v>3265</v>
      </c>
      <c r="S206" s="4" t="s">
        <v>1027</v>
      </c>
      <c r="T206" s="4" t="s">
        <v>769</v>
      </c>
      <c r="U206" s="4" t="s">
        <v>1816</v>
      </c>
    </row>
    <row r="207" spans="2:21" hidden="1">
      <c r="B207" s="4" t="s">
        <v>3339</v>
      </c>
      <c r="C207" s="4" t="s">
        <v>291</v>
      </c>
      <c r="D207" s="4" t="s">
        <v>2584</v>
      </c>
      <c r="E207" s="4" t="s">
        <v>2675</v>
      </c>
      <c r="F207" s="4" t="s">
        <v>1950</v>
      </c>
      <c r="G207" s="4" t="s">
        <v>2765</v>
      </c>
      <c r="H207" s="4" t="s">
        <v>1958</v>
      </c>
      <c r="I207" s="4" t="s">
        <v>672</v>
      </c>
      <c r="J207" s="4" t="s">
        <v>2765</v>
      </c>
      <c r="K207" s="4" t="s">
        <v>2296</v>
      </c>
      <c r="L207" s="4" t="s">
        <v>2261</v>
      </c>
      <c r="M207" s="4" t="s">
        <v>2624</v>
      </c>
      <c r="N207" s="4" t="s">
        <v>2288</v>
      </c>
      <c r="O207" s="4" t="s">
        <v>1832</v>
      </c>
      <c r="P207" s="6" t="s">
        <v>1438</v>
      </c>
      <c r="Q207" s="4" t="s">
        <v>2635</v>
      </c>
      <c r="R207" s="4" t="s">
        <v>1235</v>
      </c>
      <c r="S207" s="4" t="s">
        <v>51</v>
      </c>
      <c r="T207" s="4" t="s">
        <v>1901</v>
      </c>
      <c r="U207" s="4" t="s">
        <v>493</v>
      </c>
    </row>
    <row r="208" spans="2:21" hidden="1">
      <c r="B208" s="4" t="s">
        <v>2047</v>
      </c>
      <c r="C208" s="4" t="s">
        <v>1079</v>
      </c>
      <c r="D208" s="4" t="s">
        <v>291</v>
      </c>
      <c r="E208" s="4" t="s">
        <v>2894</v>
      </c>
      <c r="F208" s="4" t="s">
        <v>3013</v>
      </c>
      <c r="G208" s="4" t="s">
        <v>646</v>
      </c>
      <c r="H208" s="4" t="s">
        <v>2261</v>
      </c>
      <c r="I208" s="4" t="s">
        <v>1552</v>
      </c>
      <c r="J208" s="4" t="s">
        <v>2709</v>
      </c>
      <c r="K208" s="4" t="s">
        <v>1027</v>
      </c>
      <c r="L208" s="4" t="s">
        <v>672</v>
      </c>
      <c r="M208" s="4" t="s">
        <v>1444</v>
      </c>
      <c r="N208" s="4" t="s">
        <v>1832</v>
      </c>
      <c r="O208" s="4" t="s">
        <v>1483</v>
      </c>
      <c r="P208" s="6" t="s">
        <v>1479</v>
      </c>
      <c r="Q208" s="4" t="s">
        <v>1203</v>
      </c>
      <c r="R208" s="4" t="s">
        <v>2730</v>
      </c>
      <c r="S208" s="4" t="s">
        <v>2730</v>
      </c>
      <c r="T208" s="4" t="s">
        <v>1916</v>
      </c>
      <c r="U208" s="4" t="s">
        <v>234</v>
      </c>
    </row>
    <row r="209" spans="2:21" hidden="1">
      <c r="B209" s="4" t="s">
        <v>3357</v>
      </c>
      <c r="C209" s="4" t="s">
        <v>989</v>
      </c>
      <c r="D209" s="4" t="s">
        <v>989</v>
      </c>
      <c r="E209" s="4" t="s">
        <v>1329</v>
      </c>
      <c r="F209" s="4" t="s">
        <v>2675</v>
      </c>
      <c r="G209" s="4" t="s">
        <v>1609</v>
      </c>
      <c r="H209" s="4" t="s">
        <v>672</v>
      </c>
      <c r="I209" s="4" t="s">
        <v>718</v>
      </c>
      <c r="J209" s="4" t="s">
        <v>1958</v>
      </c>
      <c r="K209" s="4" t="s">
        <v>3071</v>
      </c>
      <c r="L209" s="4" t="s">
        <v>2288</v>
      </c>
      <c r="M209" s="4" t="s">
        <v>1184</v>
      </c>
      <c r="N209" s="4" t="s">
        <v>1552</v>
      </c>
      <c r="O209" s="4" t="s">
        <v>718</v>
      </c>
      <c r="P209" s="6" t="s">
        <v>1916</v>
      </c>
      <c r="Q209" s="4" t="s">
        <v>769</v>
      </c>
      <c r="R209" s="4" t="s">
        <v>2635</v>
      </c>
      <c r="S209" s="4" t="s">
        <v>1204</v>
      </c>
      <c r="T209" s="4" t="s">
        <v>918</v>
      </c>
      <c r="U209" s="4" t="s">
        <v>1782</v>
      </c>
    </row>
    <row r="210" spans="2:21" hidden="1">
      <c r="B210" s="4" t="s">
        <v>1355</v>
      </c>
      <c r="C210" s="4" t="s">
        <v>2568</v>
      </c>
      <c r="D210" s="4" t="s">
        <v>2568</v>
      </c>
      <c r="E210" s="4" t="s">
        <v>2658</v>
      </c>
      <c r="F210" s="4" t="s">
        <v>2658</v>
      </c>
      <c r="G210" s="4" t="s">
        <v>1958</v>
      </c>
      <c r="H210" s="4" t="s">
        <v>1552</v>
      </c>
      <c r="I210" s="4" t="s">
        <v>1027</v>
      </c>
      <c r="J210" s="4" t="s">
        <v>2261</v>
      </c>
      <c r="K210" s="4" t="s">
        <v>1204</v>
      </c>
      <c r="L210" s="4" t="s">
        <v>1552</v>
      </c>
      <c r="M210" s="4" t="s">
        <v>2261</v>
      </c>
      <c r="N210" s="4" t="s">
        <v>718</v>
      </c>
      <c r="O210" s="4" t="s">
        <v>536</v>
      </c>
      <c r="P210" s="6" t="s">
        <v>228</v>
      </c>
      <c r="Q210" s="4" t="s">
        <v>1479</v>
      </c>
      <c r="R210" s="4" t="s">
        <v>1236</v>
      </c>
      <c r="S210" s="4" t="s">
        <v>2635</v>
      </c>
      <c r="T210" s="4" t="s">
        <v>279</v>
      </c>
      <c r="U210" s="4" t="s">
        <v>543</v>
      </c>
    </row>
    <row r="211" spans="2:21" hidden="1">
      <c r="B211" s="4" t="s">
        <v>998</v>
      </c>
      <c r="C211" s="4" t="s">
        <v>2429</v>
      </c>
      <c r="D211" s="4" t="s">
        <v>1066</v>
      </c>
      <c r="E211" s="4" t="s">
        <v>2118</v>
      </c>
      <c r="F211" s="4" t="s">
        <v>2118</v>
      </c>
      <c r="G211" s="4" t="s">
        <v>648</v>
      </c>
      <c r="H211" s="4" t="s">
        <v>718</v>
      </c>
      <c r="I211" s="4" t="s">
        <v>3071</v>
      </c>
      <c r="J211" s="4" t="s">
        <v>672</v>
      </c>
      <c r="K211" s="4" t="s">
        <v>1194</v>
      </c>
      <c r="L211" s="4" t="s">
        <v>718</v>
      </c>
      <c r="M211" s="4" t="s">
        <v>2288</v>
      </c>
      <c r="N211" s="4" t="s">
        <v>1027</v>
      </c>
      <c r="O211" s="4" t="s">
        <v>1027</v>
      </c>
      <c r="P211" s="6" t="s">
        <v>1816</v>
      </c>
      <c r="Q211" s="4" t="s">
        <v>1916</v>
      </c>
      <c r="R211" s="4" t="s">
        <v>455</v>
      </c>
      <c r="S211" s="4" t="s">
        <v>1236</v>
      </c>
      <c r="T211" s="4" t="s">
        <v>1816</v>
      </c>
      <c r="U211" s="4" t="s">
        <v>1756</v>
      </c>
    </row>
    <row r="212" spans="2:21" hidden="1">
      <c r="B212" s="4" t="s">
        <v>297</v>
      </c>
      <c r="C212" s="4" t="s">
        <v>2514</v>
      </c>
      <c r="D212" s="4" t="s">
        <v>2572</v>
      </c>
      <c r="E212" s="4" t="s">
        <v>1926</v>
      </c>
      <c r="F212" s="4" t="s">
        <v>1926</v>
      </c>
      <c r="G212" s="4" t="s">
        <v>1598</v>
      </c>
      <c r="H212" s="4" t="s">
        <v>3071</v>
      </c>
      <c r="I212" s="4" t="s">
        <v>2730</v>
      </c>
      <c r="J212" s="4" t="s">
        <v>2288</v>
      </c>
      <c r="K212" s="4" t="s">
        <v>2635</v>
      </c>
      <c r="L212" s="4" t="s">
        <v>2296</v>
      </c>
      <c r="M212" s="4" t="s">
        <v>1552</v>
      </c>
      <c r="N212" s="4" t="s">
        <v>1204</v>
      </c>
      <c r="O212" s="4" t="s">
        <v>1490</v>
      </c>
      <c r="P212" s="4" t="s">
        <v>1197</v>
      </c>
      <c r="Q212" s="4" t="s">
        <v>918</v>
      </c>
      <c r="R212" s="4" t="s">
        <v>769</v>
      </c>
      <c r="S212" s="4" t="s">
        <v>455</v>
      </c>
      <c r="T212" s="4" t="s">
        <v>2360</v>
      </c>
      <c r="U212" s="4" t="s">
        <v>2272</v>
      </c>
    </row>
    <row r="213" spans="2:21" hidden="1">
      <c r="B213" s="4" t="s">
        <v>2511</v>
      </c>
      <c r="C213" s="4" t="s">
        <v>2232</v>
      </c>
      <c r="D213" s="4" t="s">
        <v>2232</v>
      </c>
      <c r="E213" s="4" t="s">
        <v>807</v>
      </c>
      <c r="F213" s="4" t="s">
        <v>396</v>
      </c>
      <c r="G213" s="4" t="s">
        <v>1552</v>
      </c>
      <c r="H213" s="4" t="s">
        <v>2730</v>
      </c>
      <c r="I213" s="4" t="s">
        <v>1204</v>
      </c>
      <c r="J213" s="4" t="s">
        <v>1552</v>
      </c>
      <c r="K213" s="4" t="s">
        <v>1203</v>
      </c>
      <c r="L213" s="4" t="s">
        <v>1027</v>
      </c>
      <c r="M213" s="4" t="s">
        <v>718</v>
      </c>
      <c r="N213" s="4" t="s">
        <v>2227</v>
      </c>
      <c r="O213" s="4" t="s">
        <v>2730</v>
      </c>
      <c r="P213" s="4" t="s">
        <v>600</v>
      </c>
      <c r="Q213" s="4" t="s">
        <v>279</v>
      </c>
      <c r="R213" s="4" t="s">
        <v>1216</v>
      </c>
      <c r="S213" s="4" t="s">
        <v>769</v>
      </c>
      <c r="T213" s="4" t="s">
        <v>1150</v>
      </c>
      <c r="U213" s="4" t="s">
        <v>1735</v>
      </c>
    </row>
    <row r="214" spans="2:21" hidden="1">
      <c r="B214" s="4" t="s">
        <v>2130</v>
      </c>
      <c r="C214" s="4" t="s">
        <v>2603</v>
      </c>
      <c r="D214" s="4" t="s">
        <v>2603</v>
      </c>
      <c r="E214" s="4" t="s">
        <v>291</v>
      </c>
      <c r="F214" s="4" t="s">
        <v>807</v>
      </c>
      <c r="G214" s="4" t="s">
        <v>718</v>
      </c>
      <c r="H214" s="4" t="s">
        <v>1194</v>
      </c>
      <c r="I214" s="4" t="s">
        <v>1194</v>
      </c>
      <c r="J214" s="4" t="s">
        <v>718</v>
      </c>
      <c r="K214" s="4" t="s">
        <v>769</v>
      </c>
      <c r="L214" s="4" t="s">
        <v>1204</v>
      </c>
      <c r="M214" s="4" t="s">
        <v>2296</v>
      </c>
      <c r="N214" s="4" t="s">
        <v>2635</v>
      </c>
      <c r="O214" s="4" t="s">
        <v>1204</v>
      </c>
      <c r="P214" s="4" t="s">
        <v>2747</v>
      </c>
      <c r="Q214" s="4" t="s">
        <v>1816</v>
      </c>
      <c r="R214" s="4" t="s">
        <v>1916</v>
      </c>
      <c r="S214" s="4" t="s">
        <v>1901</v>
      </c>
      <c r="T214" s="4" t="s">
        <v>543</v>
      </c>
      <c r="U214" s="4" t="s">
        <v>2410</v>
      </c>
    </row>
    <row r="215" spans="2:21" hidden="1">
      <c r="B215" s="4" t="s">
        <v>2561</v>
      </c>
      <c r="C215" s="4" t="s">
        <v>2500</v>
      </c>
      <c r="D215" s="4" t="s">
        <v>2047</v>
      </c>
      <c r="E215" s="4" t="s">
        <v>989</v>
      </c>
      <c r="F215" s="4" t="s">
        <v>2193</v>
      </c>
      <c r="G215" s="4" t="s">
        <v>548</v>
      </c>
      <c r="H215" s="4" t="s">
        <v>2635</v>
      </c>
      <c r="I215" s="4" t="s">
        <v>2635</v>
      </c>
      <c r="J215" s="4" t="s">
        <v>1027</v>
      </c>
      <c r="K215" s="4" t="s">
        <v>213</v>
      </c>
      <c r="L215" s="4" t="s">
        <v>2227</v>
      </c>
      <c r="M215" s="4" t="s">
        <v>1204</v>
      </c>
      <c r="N215" s="4" t="s">
        <v>1203</v>
      </c>
      <c r="O215" s="4" t="s">
        <v>2227</v>
      </c>
      <c r="P215" s="4" t="s">
        <v>543</v>
      </c>
      <c r="Q215" s="4" t="s">
        <v>1197</v>
      </c>
      <c r="R215" s="4" t="s">
        <v>918</v>
      </c>
      <c r="S215" s="4" t="s">
        <v>1916</v>
      </c>
      <c r="T215" s="4" t="s">
        <v>160</v>
      </c>
      <c r="U215" s="4" t="s">
        <v>491</v>
      </c>
    </row>
    <row r="216" spans="2:21" hidden="1">
      <c r="B216" s="4" t="s">
        <v>2069</v>
      </c>
      <c r="C216" s="4" t="s">
        <v>2047</v>
      </c>
      <c r="D216" s="4" t="s">
        <v>1355</v>
      </c>
      <c r="E216" s="4" t="s">
        <v>3015</v>
      </c>
      <c r="F216" s="4" t="s">
        <v>291</v>
      </c>
      <c r="G216" s="4" t="s">
        <v>3071</v>
      </c>
      <c r="H216" s="4" t="s">
        <v>1203</v>
      </c>
      <c r="I216" s="4" t="s">
        <v>1203</v>
      </c>
      <c r="J216" s="4" t="s">
        <v>3071</v>
      </c>
      <c r="K216" s="4" t="s">
        <v>3139</v>
      </c>
      <c r="L216" s="4" t="s">
        <v>2635</v>
      </c>
      <c r="M216" s="4" t="s">
        <v>2227</v>
      </c>
      <c r="N216" s="4" t="s">
        <v>769</v>
      </c>
      <c r="O216" s="4" t="s">
        <v>2635</v>
      </c>
      <c r="P216" s="4" t="s">
        <v>160</v>
      </c>
      <c r="Q216" s="4" t="s">
        <v>600</v>
      </c>
      <c r="R216" s="4" t="s">
        <v>430</v>
      </c>
      <c r="S216" s="4" t="s">
        <v>2005</v>
      </c>
      <c r="T216" s="4" t="s">
        <v>2318</v>
      </c>
      <c r="U216" s="4" t="s">
        <v>1762</v>
      </c>
    </row>
    <row r="217" spans="2:21" hidden="1">
      <c r="B217" s="4" t="s">
        <v>3057</v>
      </c>
      <c r="C217" s="4" t="s">
        <v>1355</v>
      </c>
      <c r="D217" s="4" t="s">
        <v>408</v>
      </c>
      <c r="E217" s="4" t="s">
        <v>1066</v>
      </c>
      <c r="F217" s="4" t="s">
        <v>2997</v>
      </c>
      <c r="G217" s="4" t="s">
        <v>134</v>
      </c>
      <c r="H217" s="4" t="s">
        <v>1901</v>
      </c>
      <c r="I217" s="4" t="s">
        <v>769</v>
      </c>
      <c r="J217" s="4" t="s">
        <v>2730</v>
      </c>
      <c r="K217" s="4" t="s">
        <v>1197</v>
      </c>
      <c r="L217" s="4" t="s">
        <v>1203</v>
      </c>
      <c r="M217" s="4" t="s">
        <v>2635</v>
      </c>
      <c r="N217" s="4" t="s">
        <v>1901</v>
      </c>
      <c r="O217" s="4" t="s">
        <v>542</v>
      </c>
      <c r="P217" s="4" t="s">
        <v>20</v>
      </c>
      <c r="Q217" s="4" t="s">
        <v>2747</v>
      </c>
      <c r="R217" s="4" t="s">
        <v>1816</v>
      </c>
      <c r="S217" s="4" t="s">
        <v>2802</v>
      </c>
      <c r="T217" s="4" t="s">
        <v>2272</v>
      </c>
      <c r="U217" s="4" t="s">
        <v>2940</v>
      </c>
    </row>
    <row r="218" spans="2:21" hidden="1">
      <c r="B218" s="4" t="s">
        <v>2425</v>
      </c>
      <c r="C218" s="4" t="s">
        <v>998</v>
      </c>
      <c r="D218" s="4" t="s">
        <v>998</v>
      </c>
      <c r="E218" s="4" t="s">
        <v>1932</v>
      </c>
      <c r="F218" s="4" t="s">
        <v>1930</v>
      </c>
      <c r="G218" s="4" t="s">
        <v>1194</v>
      </c>
      <c r="H218" s="4" t="s">
        <v>213</v>
      </c>
      <c r="I218" s="4" t="s">
        <v>1901</v>
      </c>
      <c r="J218" s="4" t="s">
        <v>1204</v>
      </c>
      <c r="K218" s="4" t="s">
        <v>1042</v>
      </c>
      <c r="L218" s="4" t="s">
        <v>769</v>
      </c>
      <c r="M218" s="4" t="s">
        <v>1203</v>
      </c>
      <c r="N218" s="4" t="s">
        <v>213</v>
      </c>
      <c r="O218" s="4" t="s">
        <v>1203</v>
      </c>
      <c r="P218" s="4" t="s">
        <v>2272</v>
      </c>
      <c r="Q218" s="4" t="s">
        <v>543</v>
      </c>
      <c r="R218" s="4" t="s">
        <v>1197</v>
      </c>
      <c r="S218" s="4" t="s">
        <v>1816</v>
      </c>
      <c r="T218" s="4" t="s">
        <v>1489</v>
      </c>
      <c r="U218" s="4" t="s">
        <v>482</v>
      </c>
    </row>
    <row r="219" spans="2:21" hidden="1">
      <c r="B219" s="4" t="s">
        <v>2478</v>
      </c>
      <c r="C219" s="4" t="s">
        <v>297</v>
      </c>
      <c r="D219" s="4" t="s">
        <v>297</v>
      </c>
      <c r="E219" s="4" t="s">
        <v>2232</v>
      </c>
      <c r="F219" s="4" t="s">
        <v>989</v>
      </c>
      <c r="G219" s="4" t="s">
        <v>2635</v>
      </c>
      <c r="H219" s="4" t="s">
        <v>2005</v>
      </c>
      <c r="I219" s="4" t="s">
        <v>2207</v>
      </c>
      <c r="J219" s="4" t="s">
        <v>1194</v>
      </c>
      <c r="K219" s="4" t="s">
        <v>2180</v>
      </c>
      <c r="L219" s="4" t="s">
        <v>213</v>
      </c>
      <c r="M219" s="4" t="s">
        <v>769</v>
      </c>
      <c r="N219" s="4" t="s">
        <v>1197</v>
      </c>
      <c r="O219" s="4" t="s">
        <v>769</v>
      </c>
      <c r="P219" s="4" t="s">
        <v>1489</v>
      </c>
      <c r="Q219" s="4" t="s">
        <v>160</v>
      </c>
      <c r="R219" s="4" t="s">
        <v>28</v>
      </c>
      <c r="S219" s="4" t="s">
        <v>1197</v>
      </c>
      <c r="T219" s="4" t="s">
        <v>958</v>
      </c>
      <c r="U219" s="4" t="s">
        <v>237</v>
      </c>
    </row>
    <row r="220" spans="2:21" hidden="1">
      <c r="B220" s="4" t="s">
        <v>2566</v>
      </c>
      <c r="C220" s="4" t="s">
        <v>2511</v>
      </c>
      <c r="D220" s="4" t="s">
        <v>2130</v>
      </c>
      <c r="E220" s="4" t="s">
        <v>150</v>
      </c>
      <c r="F220" s="4" t="s">
        <v>3015</v>
      </c>
      <c r="G220" s="4" t="s">
        <v>1901</v>
      </c>
      <c r="H220" s="4" t="s">
        <v>1197</v>
      </c>
      <c r="I220" s="4" t="s">
        <v>213</v>
      </c>
      <c r="J220" s="4" t="s">
        <v>2635</v>
      </c>
      <c r="K220" s="4" t="s">
        <v>319</v>
      </c>
      <c r="L220" s="4" t="s">
        <v>2229</v>
      </c>
      <c r="M220" s="4" t="s">
        <v>213</v>
      </c>
      <c r="N220" s="4" t="s">
        <v>2180</v>
      </c>
      <c r="O220" s="4" t="s">
        <v>1479</v>
      </c>
      <c r="P220" s="4" t="s">
        <v>549</v>
      </c>
      <c r="Q220" s="4" t="s">
        <v>20</v>
      </c>
      <c r="R220" s="4" t="s">
        <v>760</v>
      </c>
      <c r="S220" s="4" t="s">
        <v>760</v>
      </c>
      <c r="T220" s="4" t="s">
        <v>2809</v>
      </c>
      <c r="U220" s="4" t="s">
        <v>1420</v>
      </c>
    </row>
    <row r="221" spans="2:21" hidden="1">
      <c r="B221" s="4" t="s">
        <v>3344</v>
      </c>
      <c r="C221" s="4" t="s">
        <v>2561</v>
      </c>
      <c r="D221" s="4" t="s">
        <v>2561</v>
      </c>
      <c r="E221" s="4" t="s">
        <v>1355</v>
      </c>
      <c r="F221" s="4" t="s">
        <v>1066</v>
      </c>
      <c r="G221" s="4" t="s">
        <v>2005</v>
      </c>
      <c r="H221" s="4" t="s">
        <v>2724</v>
      </c>
      <c r="I221" s="4" t="s">
        <v>1268</v>
      </c>
      <c r="J221" s="4" t="s">
        <v>1203</v>
      </c>
      <c r="K221" s="4" t="s">
        <v>3076</v>
      </c>
      <c r="L221" s="4" t="s">
        <v>1197</v>
      </c>
      <c r="M221" s="4" t="s">
        <v>1197</v>
      </c>
      <c r="N221" s="4" t="s">
        <v>160</v>
      </c>
      <c r="O221" s="4" t="s">
        <v>213</v>
      </c>
      <c r="P221" s="4" t="s">
        <v>1529</v>
      </c>
      <c r="Q221" s="4" t="s">
        <v>2272</v>
      </c>
      <c r="R221" s="4" t="s">
        <v>543</v>
      </c>
      <c r="S221" s="4" t="s">
        <v>543</v>
      </c>
      <c r="T221" s="4" t="s">
        <v>482</v>
      </c>
      <c r="U221" s="4" t="s">
        <v>2928</v>
      </c>
    </row>
    <row r="222" spans="2:21" hidden="1">
      <c r="B222" s="4" t="s">
        <v>405</v>
      </c>
      <c r="C222" s="4" t="s">
        <v>2069</v>
      </c>
      <c r="D222" s="4" t="s">
        <v>2069</v>
      </c>
      <c r="E222" s="4" t="s">
        <v>408</v>
      </c>
      <c r="F222" s="4" t="s">
        <v>1932</v>
      </c>
      <c r="G222" s="4" t="s">
        <v>56</v>
      </c>
      <c r="H222" s="4" t="s">
        <v>2180</v>
      </c>
      <c r="I222" s="4" t="s">
        <v>2206</v>
      </c>
      <c r="J222" s="4" t="s">
        <v>769</v>
      </c>
      <c r="K222" s="4" t="s">
        <v>2182</v>
      </c>
      <c r="L222" s="4" t="s">
        <v>1042</v>
      </c>
      <c r="M222" s="4" t="s">
        <v>1042</v>
      </c>
      <c r="N222" s="4" t="s">
        <v>20</v>
      </c>
      <c r="O222" s="4" t="s">
        <v>1816</v>
      </c>
      <c r="P222" s="4" t="s">
        <v>120</v>
      </c>
      <c r="Q222" s="4" t="s">
        <v>915</v>
      </c>
      <c r="R222" s="4" t="s">
        <v>160</v>
      </c>
      <c r="S222" s="4" t="s">
        <v>160</v>
      </c>
      <c r="T222" s="4" t="s">
        <v>2760</v>
      </c>
      <c r="U222" s="4" t="s">
        <v>1168</v>
      </c>
    </row>
    <row r="223" spans="2:21" hidden="1">
      <c r="B223" s="4" t="s">
        <v>1948</v>
      </c>
      <c r="C223" s="4" t="s">
        <v>3057</v>
      </c>
      <c r="D223" s="4" t="s">
        <v>3057</v>
      </c>
      <c r="E223" s="4" t="s">
        <v>297</v>
      </c>
      <c r="F223" s="4" t="s">
        <v>2232</v>
      </c>
      <c r="G223" s="4" t="s">
        <v>2180</v>
      </c>
      <c r="H223" s="4" t="s">
        <v>2370</v>
      </c>
      <c r="I223" s="4" t="s">
        <v>2005</v>
      </c>
      <c r="J223" s="4" t="s">
        <v>1901</v>
      </c>
      <c r="K223" s="4" t="s">
        <v>2272</v>
      </c>
      <c r="L223" s="4" t="s">
        <v>2180</v>
      </c>
      <c r="M223" s="4" t="s">
        <v>2180</v>
      </c>
      <c r="N223" s="4" t="s">
        <v>2272</v>
      </c>
      <c r="O223" s="4" t="s">
        <v>1197</v>
      </c>
      <c r="P223" s="4" t="s">
        <v>1628</v>
      </c>
      <c r="Q223" s="4" t="s">
        <v>1489</v>
      </c>
      <c r="R223" s="4" t="s">
        <v>1249</v>
      </c>
      <c r="S223" s="4" t="s">
        <v>20</v>
      </c>
      <c r="T223" s="4" t="s">
        <v>1420</v>
      </c>
      <c r="U223" s="4" t="s">
        <v>3077</v>
      </c>
    </row>
    <row r="224" spans="2:21" hidden="1">
      <c r="B224" s="4" t="s">
        <v>2587</v>
      </c>
      <c r="C224" s="4" t="s">
        <v>2425</v>
      </c>
      <c r="D224" s="4" t="s">
        <v>2566</v>
      </c>
      <c r="E224" s="4" t="s">
        <v>2130</v>
      </c>
      <c r="F224" s="4" t="s">
        <v>383</v>
      </c>
      <c r="G224" s="4" t="s">
        <v>2370</v>
      </c>
      <c r="H224" s="4" t="s">
        <v>319</v>
      </c>
      <c r="I224" s="4" t="s">
        <v>1197</v>
      </c>
      <c r="J224" s="4" t="s">
        <v>213</v>
      </c>
      <c r="K224" s="4" t="s">
        <v>1529</v>
      </c>
      <c r="L224" s="4" t="s">
        <v>1304</v>
      </c>
      <c r="M224" s="4" t="s">
        <v>1304</v>
      </c>
      <c r="N224" s="4" t="s">
        <v>1529</v>
      </c>
      <c r="O224" s="4" t="s">
        <v>543</v>
      </c>
      <c r="P224" s="4" t="s">
        <v>849</v>
      </c>
      <c r="Q224" s="4" t="s">
        <v>1529</v>
      </c>
      <c r="R224" s="4" t="s">
        <v>471</v>
      </c>
      <c r="S224" s="4" t="s">
        <v>583</v>
      </c>
      <c r="T224" s="4" t="s">
        <v>2104</v>
      </c>
      <c r="U224" s="4" t="s">
        <v>1767</v>
      </c>
    </row>
    <row r="225" spans="2:21" hidden="1">
      <c r="B225" s="4" t="s">
        <v>3194</v>
      </c>
      <c r="C225" s="4" t="s">
        <v>368</v>
      </c>
      <c r="D225" s="4" t="s">
        <v>405</v>
      </c>
      <c r="E225" s="4" t="s">
        <v>2881</v>
      </c>
      <c r="F225" s="4" t="s">
        <v>150</v>
      </c>
      <c r="G225" s="4" t="s">
        <v>319</v>
      </c>
      <c r="H225" s="4" t="s">
        <v>2182</v>
      </c>
      <c r="I225" s="4" t="s">
        <v>2724</v>
      </c>
      <c r="J225" s="4" t="s">
        <v>1197</v>
      </c>
      <c r="K225" s="4" t="s">
        <v>2303</v>
      </c>
      <c r="L225" s="4" t="s">
        <v>3076</v>
      </c>
      <c r="M225" s="4" t="s">
        <v>3076</v>
      </c>
      <c r="N225" s="4" t="s">
        <v>1628</v>
      </c>
      <c r="O225" s="4" t="s">
        <v>160</v>
      </c>
      <c r="P225" s="4" t="s">
        <v>2760</v>
      </c>
      <c r="Q225" s="4" t="s">
        <v>120</v>
      </c>
      <c r="R225" s="4" t="s">
        <v>1489</v>
      </c>
      <c r="S225" s="4" t="s">
        <v>2141</v>
      </c>
      <c r="T225" s="4" t="s">
        <v>1232</v>
      </c>
      <c r="U225" s="4" t="s">
        <v>1766</v>
      </c>
    </row>
    <row r="226" spans="2:21" hidden="1">
      <c r="B226" s="4" t="s">
        <v>1348</v>
      </c>
      <c r="C226" s="4" t="s">
        <v>2478</v>
      </c>
      <c r="D226" s="4" t="s">
        <v>1948</v>
      </c>
      <c r="E226" s="4" t="s">
        <v>884</v>
      </c>
      <c r="F226" s="4" t="s">
        <v>988</v>
      </c>
      <c r="G226" s="4" t="s">
        <v>2182</v>
      </c>
      <c r="H226" s="4" t="s">
        <v>2272</v>
      </c>
      <c r="I226" s="4" t="s">
        <v>2180</v>
      </c>
      <c r="J226" s="4" t="s">
        <v>2180</v>
      </c>
      <c r="K226" s="4" t="s">
        <v>2153</v>
      </c>
      <c r="L226" s="4" t="s">
        <v>2182</v>
      </c>
      <c r="M226" s="4" t="s">
        <v>2182</v>
      </c>
      <c r="N226" s="4" t="s">
        <v>1978</v>
      </c>
      <c r="O226" s="4" t="s">
        <v>20</v>
      </c>
      <c r="P226" s="4" t="s">
        <v>2104</v>
      </c>
      <c r="Q226" s="4" t="s">
        <v>482</v>
      </c>
      <c r="R226" s="4" t="s">
        <v>2410</v>
      </c>
      <c r="S226" s="4" t="s">
        <v>1489</v>
      </c>
      <c r="T226" s="4" t="s">
        <v>1141</v>
      </c>
      <c r="U226" s="4" t="s">
        <v>1769</v>
      </c>
    </row>
    <row r="227" spans="2:21" hidden="1">
      <c r="B227" s="4" t="s">
        <v>412</v>
      </c>
      <c r="C227" s="4" t="s">
        <v>2566</v>
      </c>
      <c r="D227" s="4" t="s">
        <v>2587</v>
      </c>
      <c r="E227" s="4" t="s">
        <v>3057</v>
      </c>
      <c r="F227" s="4" t="s">
        <v>408</v>
      </c>
      <c r="G227" s="4" t="s">
        <v>2272</v>
      </c>
      <c r="H227" s="4" t="s">
        <v>549</v>
      </c>
      <c r="I227" s="4" t="s">
        <v>2370</v>
      </c>
      <c r="J227" s="4" t="s">
        <v>319</v>
      </c>
      <c r="K227" s="4" t="s">
        <v>1628</v>
      </c>
      <c r="L227" s="4" t="s">
        <v>2272</v>
      </c>
      <c r="M227" s="4" t="s">
        <v>2272</v>
      </c>
      <c r="N227" s="4" t="s">
        <v>2171</v>
      </c>
      <c r="O227" s="4" t="s">
        <v>2272</v>
      </c>
      <c r="P227" s="4" t="s">
        <v>1416</v>
      </c>
      <c r="Q227" s="4" t="s">
        <v>849</v>
      </c>
      <c r="R227" s="4" t="s">
        <v>640</v>
      </c>
      <c r="S227" s="4" t="s">
        <v>2410</v>
      </c>
      <c r="T227" s="4" t="s">
        <v>2330</v>
      </c>
      <c r="U227" s="4" t="s">
        <v>1126</v>
      </c>
    </row>
    <row r="228" spans="2:21" hidden="1">
      <c r="B228" s="4" t="s">
        <v>2029</v>
      </c>
      <c r="C228" s="4" t="s">
        <v>405</v>
      </c>
      <c r="D228" s="4" t="s">
        <v>3194</v>
      </c>
      <c r="E228" s="4" t="s">
        <v>2166</v>
      </c>
      <c r="F228" s="4" t="s">
        <v>998</v>
      </c>
      <c r="G228" s="4" t="s">
        <v>549</v>
      </c>
      <c r="H228" s="4" t="s">
        <v>2715</v>
      </c>
      <c r="I228" s="4" t="s">
        <v>319</v>
      </c>
      <c r="J228" s="4" t="s">
        <v>330</v>
      </c>
      <c r="K228" s="4" t="s">
        <v>2171</v>
      </c>
      <c r="L228" s="4" t="s">
        <v>1529</v>
      </c>
      <c r="M228" s="4" t="s">
        <v>1529</v>
      </c>
      <c r="N228" s="4" t="s">
        <v>1420</v>
      </c>
      <c r="O228" s="4" t="s">
        <v>1489</v>
      </c>
      <c r="P228" s="4" t="s">
        <v>184</v>
      </c>
      <c r="Q228" s="4" t="s">
        <v>2760</v>
      </c>
      <c r="R228" s="4" t="s">
        <v>1986</v>
      </c>
      <c r="S228" s="4" t="s">
        <v>2809</v>
      </c>
      <c r="T228" s="4" t="s">
        <v>2321</v>
      </c>
      <c r="U228" s="4" t="s">
        <v>1730</v>
      </c>
    </row>
    <row r="229" spans="2:21" hidden="1">
      <c r="B229" s="4" t="s">
        <v>2975</v>
      </c>
      <c r="C229" s="4" t="s">
        <v>1948</v>
      </c>
      <c r="D229" s="4" t="s">
        <v>1348</v>
      </c>
      <c r="E229" s="4" t="s">
        <v>803</v>
      </c>
      <c r="F229" s="4" t="s">
        <v>297</v>
      </c>
      <c r="G229" s="4" t="s">
        <v>1956</v>
      </c>
      <c r="H229" s="4" t="s">
        <v>1529</v>
      </c>
      <c r="I229" s="4" t="s">
        <v>330</v>
      </c>
      <c r="J229" s="4" t="s">
        <v>2182</v>
      </c>
      <c r="K229" s="4" t="s">
        <v>184</v>
      </c>
      <c r="L229" s="4" t="s">
        <v>2303</v>
      </c>
      <c r="M229" s="4" t="s">
        <v>1628</v>
      </c>
      <c r="N229" s="4" t="s">
        <v>1416</v>
      </c>
      <c r="O229" s="4" t="s">
        <v>1529</v>
      </c>
      <c r="P229" s="4" t="s">
        <v>538</v>
      </c>
      <c r="Q229" s="4" t="s">
        <v>2104</v>
      </c>
      <c r="R229" s="4" t="s">
        <v>849</v>
      </c>
      <c r="S229" s="4" t="s">
        <v>482</v>
      </c>
      <c r="T229" s="4" t="s">
        <v>2345</v>
      </c>
      <c r="U229" s="4" t="s">
        <v>233</v>
      </c>
    </row>
    <row r="230" spans="2:21" hidden="1">
      <c r="B230" s="4" t="s">
        <v>2870</v>
      </c>
      <c r="C230" s="4" t="s">
        <v>2587</v>
      </c>
      <c r="D230" s="4" t="s">
        <v>818</v>
      </c>
      <c r="E230" s="4" t="s">
        <v>405</v>
      </c>
      <c r="F230" s="4" t="s">
        <v>363</v>
      </c>
      <c r="G230" s="4" t="s">
        <v>1529</v>
      </c>
      <c r="H230" s="4" t="s">
        <v>2303</v>
      </c>
      <c r="I230" s="4" t="s">
        <v>2182</v>
      </c>
      <c r="J230" s="4" t="s">
        <v>2272</v>
      </c>
      <c r="K230" s="4" t="s">
        <v>3082</v>
      </c>
      <c r="L230" s="4" t="s">
        <v>2153</v>
      </c>
      <c r="M230" s="4" t="s">
        <v>1456</v>
      </c>
      <c r="N230" s="4" t="s">
        <v>184</v>
      </c>
      <c r="O230" s="4" t="s">
        <v>3016</v>
      </c>
      <c r="P230" s="4" t="s">
        <v>3082</v>
      </c>
      <c r="Q230" s="4" t="s">
        <v>184</v>
      </c>
      <c r="R230" s="4" t="s">
        <v>476</v>
      </c>
      <c r="S230" s="4" t="s">
        <v>2760</v>
      </c>
      <c r="T230" s="4" t="s">
        <v>2338</v>
      </c>
      <c r="U230" s="4" t="s">
        <v>201</v>
      </c>
    </row>
    <row r="231" spans="2:21" hidden="1">
      <c r="B231" s="4" t="s">
        <v>1084</v>
      </c>
      <c r="C231" s="4" t="s">
        <v>1348</v>
      </c>
      <c r="D231" s="4" t="s">
        <v>412</v>
      </c>
      <c r="E231" s="4" t="s">
        <v>1948</v>
      </c>
      <c r="F231" s="4" t="s">
        <v>2130</v>
      </c>
      <c r="G231" s="4" t="s">
        <v>63</v>
      </c>
      <c r="H231" s="4" t="s">
        <v>120</v>
      </c>
      <c r="I231" s="4" t="s">
        <v>2272</v>
      </c>
      <c r="J231" s="4" t="s">
        <v>333</v>
      </c>
      <c r="K231" s="4" t="s">
        <v>1680</v>
      </c>
      <c r="L231" s="4" t="s">
        <v>1628</v>
      </c>
      <c r="M231" s="4" t="s">
        <v>132</v>
      </c>
      <c r="N231" s="4" t="s">
        <v>1399</v>
      </c>
      <c r="O231" s="4" t="s">
        <v>1628</v>
      </c>
      <c r="P231" s="4" t="s">
        <v>2237</v>
      </c>
      <c r="Q231" s="4" t="s">
        <v>538</v>
      </c>
      <c r="R231" s="4" t="s">
        <v>1420</v>
      </c>
      <c r="S231" s="4" t="s">
        <v>1420</v>
      </c>
      <c r="T231" s="4" t="s">
        <v>3126</v>
      </c>
      <c r="U231" s="4" t="s">
        <v>1435</v>
      </c>
    </row>
    <row r="232" spans="2:21" hidden="1">
      <c r="B232" s="4" t="s">
        <v>2100</v>
      </c>
      <c r="C232" s="4" t="s">
        <v>412</v>
      </c>
      <c r="D232" s="4" t="s">
        <v>2029</v>
      </c>
      <c r="E232" s="4" t="s">
        <v>2878</v>
      </c>
      <c r="F232" s="4" t="s">
        <v>884</v>
      </c>
      <c r="G232" s="4" t="s">
        <v>120</v>
      </c>
      <c r="H232" s="4" t="s">
        <v>2374</v>
      </c>
      <c r="I232" s="4" t="s">
        <v>2715</v>
      </c>
      <c r="J232" s="4" t="s">
        <v>1529</v>
      </c>
      <c r="K232" s="4" t="s">
        <v>3077</v>
      </c>
      <c r="L232" s="4" t="s">
        <v>2171</v>
      </c>
      <c r="M232" s="4" t="s">
        <v>184</v>
      </c>
      <c r="N232" s="4" t="s">
        <v>3082</v>
      </c>
      <c r="O232" s="4" t="s">
        <v>3022</v>
      </c>
      <c r="P232" s="4" t="s">
        <v>3077</v>
      </c>
      <c r="Q232" s="4" t="s">
        <v>3077</v>
      </c>
      <c r="R232" s="4" t="s">
        <v>2104</v>
      </c>
      <c r="S232" s="4" t="s">
        <v>2104</v>
      </c>
      <c r="T232" s="4" t="s">
        <v>2353</v>
      </c>
      <c r="U232" s="4" t="s">
        <v>3226</v>
      </c>
    </row>
    <row r="233" spans="2:21" hidden="1">
      <c r="B233" s="4" t="s">
        <v>3053</v>
      </c>
      <c r="C233" s="4" t="s">
        <v>2029</v>
      </c>
      <c r="D233" s="4" t="s">
        <v>2975</v>
      </c>
      <c r="E233" s="4" t="s">
        <v>1348</v>
      </c>
      <c r="F233" s="4" t="s">
        <v>3057</v>
      </c>
      <c r="G233" s="4" t="s">
        <v>82</v>
      </c>
      <c r="H233" s="4" t="s">
        <v>1628</v>
      </c>
      <c r="I233" s="4" t="s">
        <v>333</v>
      </c>
      <c r="J233" s="4" t="s">
        <v>2303</v>
      </c>
      <c r="K233" s="4" t="s">
        <v>1526</v>
      </c>
      <c r="L233" s="4" t="s">
        <v>184</v>
      </c>
      <c r="M233" s="4" t="s">
        <v>3082</v>
      </c>
      <c r="N233" s="4" t="s">
        <v>1680</v>
      </c>
      <c r="O233" s="4" t="s">
        <v>2171</v>
      </c>
      <c r="P233" s="4" t="s">
        <v>2107</v>
      </c>
      <c r="Q233" s="4" t="s">
        <v>2956</v>
      </c>
      <c r="R233" s="4" t="s">
        <v>1232</v>
      </c>
      <c r="S233" s="4" t="s">
        <v>1232</v>
      </c>
      <c r="T233" s="4" t="s">
        <v>983</v>
      </c>
      <c r="U233" s="4" t="s">
        <v>155</v>
      </c>
    </row>
    <row r="234" spans="2:21" hidden="1">
      <c r="B234" s="1" t="s">
        <v>3364</v>
      </c>
      <c r="C234" s="4" t="s">
        <v>2975</v>
      </c>
      <c r="D234" s="4" t="s">
        <v>2870</v>
      </c>
      <c r="E234" s="4" t="s">
        <v>818</v>
      </c>
      <c r="F234" s="4" t="s">
        <v>3249</v>
      </c>
      <c r="G234" s="4" t="s">
        <v>2374</v>
      </c>
      <c r="H234" s="4" t="s">
        <v>1974</v>
      </c>
      <c r="I234" s="4" t="s">
        <v>1529</v>
      </c>
      <c r="J234" s="4" t="s">
        <v>120</v>
      </c>
      <c r="K234" s="4" t="s">
        <v>201</v>
      </c>
      <c r="L234" s="4" t="s">
        <v>3082</v>
      </c>
      <c r="M234" s="4" t="s">
        <v>1680</v>
      </c>
      <c r="N234" s="4" t="s">
        <v>3077</v>
      </c>
      <c r="O234" s="4" t="s">
        <v>184</v>
      </c>
      <c r="P234" s="4" t="s">
        <v>2239</v>
      </c>
      <c r="Q234" s="4" t="s">
        <v>2403</v>
      </c>
      <c r="R234" s="4" t="s">
        <v>538</v>
      </c>
      <c r="S234" s="4" t="s">
        <v>538</v>
      </c>
      <c r="T234" s="4" t="s">
        <v>971</v>
      </c>
      <c r="U234" s="4" t="s">
        <v>41</v>
      </c>
    </row>
    <row r="235" spans="2:21" hidden="1">
      <c r="B235" s="4" t="s">
        <v>2114</v>
      </c>
      <c r="C235" s="4" t="s">
        <v>2870</v>
      </c>
      <c r="D235" s="4" t="s">
        <v>1084</v>
      </c>
      <c r="E235" s="4" t="s">
        <v>412</v>
      </c>
      <c r="F235" s="4" t="s">
        <v>368</v>
      </c>
      <c r="G235" s="4" t="s">
        <v>1628</v>
      </c>
      <c r="H235" s="4" t="s">
        <v>132</v>
      </c>
      <c r="I235" s="4" t="s">
        <v>2303</v>
      </c>
      <c r="J235" s="4" t="s">
        <v>2153</v>
      </c>
      <c r="K235" s="4" t="s">
        <v>3087</v>
      </c>
      <c r="L235" s="4" t="s">
        <v>1680</v>
      </c>
      <c r="M235" s="4" t="s">
        <v>3077</v>
      </c>
      <c r="N235" s="4" t="s">
        <v>201</v>
      </c>
      <c r="O235" s="4" t="s">
        <v>538</v>
      </c>
      <c r="P235" s="4" t="s">
        <v>201</v>
      </c>
      <c r="Q235" s="4" t="s">
        <v>2396</v>
      </c>
      <c r="R235" s="4" t="s">
        <v>443</v>
      </c>
      <c r="S235" s="4" t="s">
        <v>3077</v>
      </c>
      <c r="T235" s="4" t="s">
        <v>2352</v>
      </c>
      <c r="U235" s="4" t="s">
        <v>1225</v>
      </c>
    </row>
    <row r="236" spans="2:21" hidden="1">
      <c r="B236" s="4" t="s">
        <v>903</v>
      </c>
      <c r="C236" s="4" t="s">
        <v>1084</v>
      </c>
      <c r="D236" s="4" t="s">
        <v>2100</v>
      </c>
      <c r="E236" s="4" t="s">
        <v>3153</v>
      </c>
      <c r="F236" s="4" t="s">
        <v>803</v>
      </c>
      <c r="G236" s="4" t="s">
        <v>1974</v>
      </c>
      <c r="H236" s="4" t="s">
        <v>1570</v>
      </c>
      <c r="I236" s="4" t="s">
        <v>120</v>
      </c>
      <c r="J236" s="4" t="s">
        <v>1628</v>
      </c>
      <c r="K236" s="4" t="s">
        <v>1205</v>
      </c>
      <c r="L236" s="4" t="s">
        <v>3077</v>
      </c>
      <c r="M236" s="4" t="s">
        <v>1526</v>
      </c>
      <c r="N236" s="4" t="s">
        <v>1648</v>
      </c>
      <c r="O236" s="4" t="s">
        <v>3082</v>
      </c>
      <c r="P236" s="4" t="s">
        <v>1648</v>
      </c>
      <c r="Q236" s="4" t="s">
        <v>2107</v>
      </c>
      <c r="R236" s="4" t="s">
        <v>2403</v>
      </c>
      <c r="S236" s="4" t="s">
        <v>2807</v>
      </c>
      <c r="T236" s="4" t="s">
        <v>201</v>
      </c>
      <c r="U236" s="4" t="s">
        <v>1863</v>
      </c>
    </row>
    <row r="237" spans="2:21" hidden="1">
      <c r="B237" s="4" t="s">
        <v>267</v>
      </c>
      <c r="C237" s="4" t="s">
        <v>2100</v>
      </c>
      <c r="D237" s="4" t="s">
        <v>3053</v>
      </c>
      <c r="E237" s="4" t="s">
        <v>2975</v>
      </c>
      <c r="F237" s="4" t="s">
        <v>384</v>
      </c>
      <c r="G237" s="4" t="s">
        <v>132</v>
      </c>
      <c r="H237" s="4" t="s">
        <v>1578</v>
      </c>
      <c r="I237" s="4" t="s">
        <v>2374</v>
      </c>
      <c r="J237" s="4" t="s">
        <v>184</v>
      </c>
      <c r="K237" s="4" t="s">
        <v>312</v>
      </c>
      <c r="L237" s="4" t="s">
        <v>1526</v>
      </c>
      <c r="M237" s="4" t="s">
        <v>1442</v>
      </c>
      <c r="N237" s="4" t="s">
        <v>1298</v>
      </c>
      <c r="O237" s="4" t="s">
        <v>1680</v>
      </c>
      <c r="P237" s="4" t="s">
        <v>1298</v>
      </c>
      <c r="Q237" s="4" t="s">
        <v>2959</v>
      </c>
      <c r="R237" s="4" t="s">
        <v>1633</v>
      </c>
      <c r="S237" s="4" t="s">
        <v>2801</v>
      </c>
      <c r="T237" s="4" t="s">
        <v>1435</v>
      </c>
      <c r="U237" s="4" t="s">
        <v>1373</v>
      </c>
    </row>
    <row r="238" spans="2:21" hidden="1">
      <c r="B238" s="4" t="s">
        <v>1353</v>
      </c>
      <c r="C238" s="4" t="s">
        <v>3053</v>
      </c>
      <c r="D238" s="4" t="s">
        <v>2114</v>
      </c>
      <c r="E238" s="4" t="s">
        <v>2870</v>
      </c>
      <c r="F238" s="4" t="s">
        <v>372</v>
      </c>
      <c r="G238" s="4" t="s">
        <v>1570</v>
      </c>
      <c r="H238" s="4" t="s">
        <v>3077</v>
      </c>
      <c r="I238" s="4" t="s">
        <v>1628</v>
      </c>
      <c r="J238" s="4" t="s">
        <v>3082</v>
      </c>
      <c r="K238" s="4" t="s">
        <v>1723</v>
      </c>
      <c r="L238" s="4" t="s">
        <v>201</v>
      </c>
      <c r="M238" s="4" t="s">
        <v>201</v>
      </c>
      <c r="N238" s="4" t="s">
        <v>1435</v>
      </c>
      <c r="O238" s="4" t="s">
        <v>3077</v>
      </c>
      <c r="P238" s="4" t="s">
        <v>1435</v>
      </c>
      <c r="Q238" s="4" t="s">
        <v>614</v>
      </c>
      <c r="R238" s="4" t="s">
        <v>1246</v>
      </c>
      <c r="S238" s="4" t="s">
        <v>2791</v>
      </c>
      <c r="T238" s="4" t="s">
        <v>2957</v>
      </c>
      <c r="U238" s="4" t="s">
        <v>314</v>
      </c>
    </row>
    <row r="239" spans="2:21" hidden="1">
      <c r="B239" s="4" t="s">
        <v>3055</v>
      </c>
      <c r="C239" s="4" t="s">
        <v>2114</v>
      </c>
      <c r="D239" s="4" t="s">
        <v>903</v>
      </c>
      <c r="E239" s="4" t="s">
        <v>1084</v>
      </c>
      <c r="F239" s="4" t="s">
        <v>405</v>
      </c>
      <c r="G239" s="4" t="s">
        <v>1578</v>
      </c>
      <c r="H239" s="4" t="s">
        <v>552</v>
      </c>
      <c r="I239" s="4" t="s">
        <v>132</v>
      </c>
      <c r="J239" s="4" t="s">
        <v>3077</v>
      </c>
      <c r="K239" s="4" t="s">
        <v>2702</v>
      </c>
      <c r="L239" s="4" t="s">
        <v>1648</v>
      </c>
      <c r="M239" s="4" t="s">
        <v>1648</v>
      </c>
      <c r="N239" s="4" t="s">
        <v>1464</v>
      </c>
      <c r="O239" s="4" t="s">
        <v>8</v>
      </c>
      <c r="P239" s="4" t="s">
        <v>1464</v>
      </c>
      <c r="Q239" s="4" t="s">
        <v>201</v>
      </c>
      <c r="R239" s="4" t="s">
        <v>170</v>
      </c>
      <c r="S239" s="4" t="s">
        <v>170</v>
      </c>
      <c r="T239" s="4" t="s">
        <v>3226</v>
      </c>
      <c r="U239" s="4" t="s">
        <v>1172</v>
      </c>
    </row>
    <row r="240" spans="2:21" hidden="1">
      <c r="B240" s="4" t="s">
        <v>2895</v>
      </c>
      <c r="C240" s="4" t="s">
        <v>903</v>
      </c>
      <c r="D240" s="4" t="s">
        <v>1069</v>
      </c>
      <c r="E240" s="4" t="s">
        <v>3053</v>
      </c>
      <c r="F240" s="4" t="s">
        <v>1948</v>
      </c>
      <c r="G240" s="4" t="s">
        <v>726</v>
      </c>
      <c r="H240" s="4" t="s">
        <v>1907</v>
      </c>
      <c r="I240" s="4" t="s">
        <v>184</v>
      </c>
      <c r="J240" s="4" t="s">
        <v>1907</v>
      </c>
      <c r="K240" s="4" t="s">
        <v>3226</v>
      </c>
      <c r="L240" s="4" t="s">
        <v>1298</v>
      </c>
      <c r="M240" s="4" t="s">
        <v>1298</v>
      </c>
      <c r="N240" s="4" t="s">
        <v>155</v>
      </c>
      <c r="O240" s="4" t="s">
        <v>201</v>
      </c>
      <c r="P240" s="4" t="s">
        <v>229</v>
      </c>
      <c r="Q240" s="4" t="s">
        <v>1648</v>
      </c>
      <c r="R240" s="4" t="s">
        <v>3257</v>
      </c>
      <c r="S240" s="4" t="s">
        <v>2959</v>
      </c>
      <c r="T240" s="4" t="s">
        <v>155</v>
      </c>
      <c r="U240" s="4" t="s">
        <v>1858</v>
      </c>
    </row>
    <row r="241" spans="2:21" hidden="1">
      <c r="B241" s="4" t="s">
        <v>2472</v>
      </c>
      <c r="C241" s="4" t="s">
        <v>267</v>
      </c>
      <c r="D241" s="4" t="s">
        <v>267</v>
      </c>
      <c r="E241" s="4" t="s">
        <v>2688</v>
      </c>
      <c r="F241" s="4" t="s">
        <v>354</v>
      </c>
      <c r="G241" s="4" t="s">
        <v>552</v>
      </c>
      <c r="H241" s="4" t="s">
        <v>1526</v>
      </c>
      <c r="I241" s="4" t="s">
        <v>1570</v>
      </c>
      <c r="J241" s="4" t="s">
        <v>1526</v>
      </c>
      <c r="K241" s="4" t="s">
        <v>1663</v>
      </c>
      <c r="L241" s="4" t="s">
        <v>2702</v>
      </c>
      <c r="M241" s="4" t="s">
        <v>71</v>
      </c>
      <c r="N241" s="4" t="s">
        <v>1663</v>
      </c>
      <c r="O241" s="4" t="s">
        <v>1648</v>
      </c>
      <c r="P241" s="4" t="s">
        <v>3226</v>
      </c>
      <c r="Q241" s="4" t="s">
        <v>1435</v>
      </c>
      <c r="R241" s="4" t="s">
        <v>201</v>
      </c>
      <c r="S241" s="4" t="s">
        <v>201</v>
      </c>
      <c r="T241" s="4" t="s">
        <v>41</v>
      </c>
      <c r="U241" s="4" t="s">
        <v>1671</v>
      </c>
    </row>
    <row r="242" spans="2:21" hidden="1">
      <c r="B242" s="4" t="s">
        <v>2555</v>
      </c>
      <c r="C242" s="4" t="s">
        <v>1353</v>
      </c>
      <c r="D242" s="4" t="s">
        <v>1353</v>
      </c>
      <c r="E242" s="4" t="s">
        <v>2114</v>
      </c>
      <c r="F242" s="4" t="s">
        <v>818</v>
      </c>
      <c r="G242" s="4" t="s">
        <v>1907</v>
      </c>
      <c r="H242" s="4" t="s">
        <v>201</v>
      </c>
      <c r="I242" s="4" t="s">
        <v>1578</v>
      </c>
      <c r="J242" s="4" t="s">
        <v>201</v>
      </c>
      <c r="K242" s="4" t="s">
        <v>1525</v>
      </c>
      <c r="L242" s="4" t="s">
        <v>3226</v>
      </c>
      <c r="M242" s="4" t="s">
        <v>1723</v>
      </c>
      <c r="N242" s="4" t="s">
        <v>1525</v>
      </c>
      <c r="O242" s="4" t="s">
        <v>1298</v>
      </c>
      <c r="P242" s="4" t="s">
        <v>155</v>
      </c>
      <c r="Q242" s="4" t="s">
        <v>2957</v>
      </c>
      <c r="R242" s="4" t="s">
        <v>1435</v>
      </c>
      <c r="S242" s="4" t="s">
        <v>1435</v>
      </c>
      <c r="T242" s="4" t="s">
        <v>1225</v>
      </c>
      <c r="U242" s="4" t="s">
        <v>2952</v>
      </c>
    </row>
    <row r="243" spans="2:21" hidden="1">
      <c r="B243" s="4" t="s">
        <v>906</v>
      </c>
      <c r="C243" s="4" t="s">
        <v>3055</v>
      </c>
      <c r="D243" s="4" t="s">
        <v>3055</v>
      </c>
      <c r="E243" s="4" t="s">
        <v>903</v>
      </c>
      <c r="F243" s="4" t="s">
        <v>412</v>
      </c>
      <c r="G243" s="4" t="s">
        <v>1526</v>
      </c>
      <c r="H243" s="4" t="s">
        <v>3087</v>
      </c>
      <c r="I243" s="4" t="s">
        <v>3077</v>
      </c>
      <c r="J243" s="4" t="s">
        <v>1648</v>
      </c>
      <c r="K243" s="4" t="s">
        <v>2252</v>
      </c>
      <c r="L243" s="4" t="s">
        <v>1663</v>
      </c>
      <c r="M243" s="4" t="s">
        <v>2702</v>
      </c>
      <c r="N243" s="4" t="s">
        <v>2252</v>
      </c>
      <c r="O243" s="4" t="s">
        <v>1435</v>
      </c>
      <c r="P243" s="4" t="s">
        <v>1663</v>
      </c>
      <c r="Q243" s="4" t="s">
        <v>229</v>
      </c>
      <c r="R243" s="4" t="s">
        <v>2957</v>
      </c>
      <c r="S243" s="4" t="s">
        <v>2957</v>
      </c>
      <c r="T243" s="4" t="s">
        <v>1863</v>
      </c>
      <c r="U243" s="4" t="s">
        <v>1127</v>
      </c>
    </row>
    <row r="244" spans="2:21" hidden="1">
      <c r="B244" s="4" t="s">
        <v>3001</v>
      </c>
      <c r="C244" s="4" t="s">
        <v>810</v>
      </c>
      <c r="D244" s="4" t="s">
        <v>810</v>
      </c>
      <c r="E244" s="4" t="s">
        <v>1069</v>
      </c>
      <c r="F244" s="4" t="s">
        <v>3153</v>
      </c>
      <c r="G244" s="4" t="s">
        <v>201</v>
      </c>
      <c r="H244" s="4" t="s">
        <v>71</v>
      </c>
      <c r="I244" s="4" t="s">
        <v>1907</v>
      </c>
      <c r="J244" s="4" t="s">
        <v>3087</v>
      </c>
      <c r="K244" s="4" t="s">
        <v>2178</v>
      </c>
      <c r="L244" s="4" t="s">
        <v>1525</v>
      </c>
      <c r="M244" s="4" t="s">
        <v>3226</v>
      </c>
      <c r="N244" s="4" t="s">
        <v>2178</v>
      </c>
      <c r="O244" s="4" t="s">
        <v>1464</v>
      </c>
      <c r="P244" s="4" t="s">
        <v>1525</v>
      </c>
      <c r="Q244" s="4" t="s">
        <v>3226</v>
      </c>
      <c r="R244" s="4" t="s">
        <v>3226</v>
      </c>
      <c r="S244" s="4" t="s">
        <v>3226</v>
      </c>
      <c r="T244" s="4" t="s">
        <v>1373</v>
      </c>
      <c r="U244" s="4" t="s">
        <v>1982</v>
      </c>
    </row>
    <row r="245" spans="2:21" hidden="1">
      <c r="B245" s="4" t="s">
        <v>2508</v>
      </c>
      <c r="C245" s="4" t="s">
        <v>2472</v>
      </c>
      <c r="D245" s="4" t="s">
        <v>2968</v>
      </c>
      <c r="E245" s="4" t="s">
        <v>267</v>
      </c>
      <c r="F245" s="4" t="s">
        <v>2975</v>
      </c>
      <c r="G245" s="4" t="s">
        <v>1561</v>
      </c>
      <c r="H245" s="4" t="s">
        <v>1205</v>
      </c>
      <c r="I245" s="4" t="s">
        <v>1526</v>
      </c>
      <c r="J245" s="4" t="s">
        <v>1205</v>
      </c>
      <c r="K245" s="4" t="s">
        <v>3211</v>
      </c>
      <c r="L245" s="4" t="s">
        <v>2252</v>
      </c>
      <c r="M245" s="4" t="s">
        <v>1663</v>
      </c>
      <c r="N245" s="4" t="s">
        <v>714</v>
      </c>
      <c r="O245" s="4" t="s">
        <v>3226</v>
      </c>
      <c r="P245" s="4" t="s">
        <v>2178</v>
      </c>
      <c r="Q245" s="4" t="s">
        <v>155</v>
      </c>
      <c r="R245" s="4" t="s">
        <v>155</v>
      </c>
      <c r="S245" s="4" t="s">
        <v>155</v>
      </c>
      <c r="T245" s="4" t="s">
        <v>1507</v>
      </c>
      <c r="U245" s="4" t="s">
        <v>1821</v>
      </c>
    </row>
    <row r="246" spans="2:21" hidden="1">
      <c r="B246" s="4" t="s">
        <v>1840</v>
      </c>
      <c r="C246" s="4" t="s">
        <v>2489</v>
      </c>
      <c r="D246" s="4" t="s">
        <v>2555</v>
      </c>
      <c r="E246" s="4" t="s">
        <v>1353</v>
      </c>
      <c r="F246" s="4" t="s">
        <v>1084</v>
      </c>
      <c r="G246" s="4" t="s">
        <v>71</v>
      </c>
      <c r="H246" s="4" t="s">
        <v>2702</v>
      </c>
      <c r="I246" s="4" t="s">
        <v>201</v>
      </c>
      <c r="J246" s="4" t="s">
        <v>1723</v>
      </c>
      <c r="K246" s="4" t="s">
        <v>714</v>
      </c>
      <c r="L246" s="4" t="s">
        <v>2178</v>
      </c>
      <c r="M246" s="4" t="s">
        <v>1525</v>
      </c>
      <c r="N246" s="4" t="s">
        <v>1373</v>
      </c>
      <c r="O246" s="4" t="s">
        <v>155</v>
      </c>
      <c r="P246" s="4" t="s">
        <v>1373</v>
      </c>
      <c r="Q246" s="4" t="s">
        <v>624</v>
      </c>
      <c r="R246" s="4" t="s">
        <v>1799</v>
      </c>
      <c r="S246" s="4" t="s">
        <v>41</v>
      </c>
      <c r="T246" s="4" t="s">
        <v>1152</v>
      </c>
      <c r="U246" s="4" t="s">
        <v>1250</v>
      </c>
    </row>
    <row r="247" spans="2:21" hidden="1">
      <c r="B247" s="4" t="s">
        <v>2832</v>
      </c>
      <c r="C247" s="4" t="s">
        <v>906</v>
      </c>
      <c r="D247" s="4" t="s">
        <v>991</v>
      </c>
      <c r="E247" s="4" t="s">
        <v>3055</v>
      </c>
      <c r="F247" s="4" t="s">
        <v>3053</v>
      </c>
      <c r="G247" s="4" t="s">
        <v>1205</v>
      </c>
      <c r="H247" s="4" t="s">
        <v>3226</v>
      </c>
      <c r="I247" s="4" t="s">
        <v>1648</v>
      </c>
      <c r="J247" s="4" t="s">
        <v>2702</v>
      </c>
      <c r="K247" s="4" t="s">
        <v>314</v>
      </c>
      <c r="L247" s="4" t="s">
        <v>3211</v>
      </c>
      <c r="M247" s="4" t="s">
        <v>2252</v>
      </c>
      <c r="N247" s="4" t="s">
        <v>1421</v>
      </c>
      <c r="O247" s="4" t="s">
        <v>1663</v>
      </c>
      <c r="P247" s="4" t="s">
        <v>153</v>
      </c>
      <c r="Q247" s="4" t="s">
        <v>1525</v>
      </c>
      <c r="R247" s="4" t="s">
        <v>1225</v>
      </c>
      <c r="S247" s="4" t="s">
        <v>1225</v>
      </c>
      <c r="T247" s="4" t="s">
        <v>1148</v>
      </c>
      <c r="U247" s="4" t="s">
        <v>2322</v>
      </c>
    </row>
    <row r="248" spans="2:21" hidden="1">
      <c r="B248" s="4" t="s">
        <v>3349</v>
      </c>
      <c r="C248" s="4" t="s">
        <v>2508</v>
      </c>
      <c r="D248" s="4" t="s">
        <v>906</v>
      </c>
      <c r="E248" s="4" t="s">
        <v>2895</v>
      </c>
      <c r="F248" s="4" t="s">
        <v>2688</v>
      </c>
      <c r="G248" s="4" t="s">
        <v>2702</v>
      </c>
      <c r="H248" s="4" t="s">
        <v>2716</v>
      </c>
      <c r="I248" s="4" t="s">
        <v>3087</v>
      </c>
      <c r="J248" s="4" t="s">
        <v>3226</v>
      </c>
      <c r="K248" s="4" t="s">
        <v>2637</v>
      </c>
      <c r="L248" s="4" t="s">
        <v>714</v>
      </c>
      <c r="M248" s="4" t="s">
        <v>2178</v>
      </c>
      <c r="N248" s="4" t="s">
        <v>153</v>
      </c>
      <c r="O248" s="4" t="s">
        <v>1525</v>
      </c>
      <c r="P248" s="4" t="s">
        <v>1671</v>
      </c>
      <c r="Q248" s="4" t="s">
        <v>2178</v>
      </c>
      <c r="R248" s="4" t="s">
        <v>638</v>
      </c>
      <c r="S248" s="4" t="s">
        <v>1373</v>
      </c>
      <c r="T248" s="4" t="s">
        <v>1858</v>
      </c>
      <c r="U248" s="4" t="s">
        <v>1215</v>
      </c>
    </row>
    <row r="249" spans="2:21" hidden="1">
      <c r="B249" s="4" t="s">
        <v>2455</v>
      </c>
      <c r="C249" s="4" t="s">
        <v>293</v>
      </c>
      <c r="D249" s="4" t="s">
        <v>3001</v>
      </c>
      <c r="E249" s="4" t="s">
        <v>810</v>
      </c>
      <c r="F249" s="4" t="s">
        <v>357</v>
      </c>
      <c r="G249" s="4" t="s">
        <v>75</v>
      </c>
      <c r="H249" s="4" t="s">
        <v>1525</v>
      </c>
      <c r="I249" s="4" t="s">
        <v>1205</v>
      </c>
      <c r="J249" s="4" t="s">
        <v>698</v>
      </c>
      <c r="K249" s="4" t="s">
        <v>1617</v>
      </c>
      <c r="L249" s="4" t="s">
        <v>3042</v>
      </c>
      <c r="M249" s="4" t="s">
        <v>3211</v>
      </c>
      <c r="N249" s="4" t="s">
        <v>1617</v>
      </c>
      <c r="O249" s="4" t="s">
        <v>2252</v>
      </c>
      <c r="P249" s="4" t="s">
        <v>388</v>
      </c>
      <c r="Q249" s="4" t="s">
        <v>1373</v>
      </c>
      <c r="R249" s="4" t="s">
        <v>1373</v>
      </c>
      <c r="S249" s="4" t="s">
        <v>314</v>
      </c>
      <c r="T249" s="4" t="s">
        <v>1671</v>
      </c>
      <c r="U249" s="4" t="s">
        <v>847</v>
      </c>
    </row>
    <row r="250" spans="2:21" hidden="1">
      <c r="B250" s="4" t="s">
        <v>2050</v>
      </c>
      <c r="C250" s="4" t="s">
        <v>1840</v>
      </c>
      <c r="D250" s="4" t="s">
        <v>2848</v>
      </c>
      <c r="E250" s="4" t="s">
        <v>1350</v>
      </c>
      <c r="F250" s="4" t="s">
        <v>2114</v>
      </c>
      <c r="G250" s="4" t="s">
        <v>1525</v>
      </c>
      <c r="H250" s="4" t="s">
        <v>1793</v>
      </c>
      <c r="I250" s="4" t="s">
        <v>2702</v>
      </c>
      <c r="J250" s="4" t="s">
        <v>1663</v>
      </c>
      <c r="K250" s="4" t="s">
        <v>1671</v>
      </c>
      <c r="L250" s="4" t="s">
        <v>2637</v>
      </c>
      <c r="M250" s="4" t="s">
        <v>714</v>
      </c>
      <c r="N250" s="4" t="s">
        <v>1671</v>
      </c>
      <c r="O250" s="4" t="s">
        <v>2178</v>
      </c>
      <c r="P250" s="4" t="s">
        <v>1746</v>
      </c>
      <c r="Q250" s="4" t="s">
        <v>620</v>
      </c>
      <c r="R250" s="4" t="s">
        <v>314</v>
      </c>
      <c r="S250" s="4" t="s">
        <v>153</v>
      </c>
      <c r="T250" s="4" t="s">
        <v>3256</v>
      </c>
      <c r="U250" s="4" t="s">
        <v>498</v>
      </c>
    </row>
    <row r="251" spans="2:21" hidden="1">
      <c r="B251" s="4" t="s">
        <v>3359</v>
      </c>
      <c r="C251" s="4" t="s">
        <v>2832</v>
      </c>
      <c r="D251" s="4" t="s">
        <v>293</v>
      </c>
      <c r="E251" s="4" t="s">
        <v>2862</v>
      </c>
      <c r="F251" s="4" t="s">
        <v>3248</v>
      </c>
      <c r="G251" s="4" t="s">
        <v>1967</v>
      </c>
      <c r="H251" s="4" t="s">
        <v>1967</v>
      </c>
      <c r="I251" s="4" t="s">
        <v>3226</v>
      </c>
      <c r="J251" s="4" t="s">
        <v>1525</v>
      </c>
      <c r="K251" s="4" t="s">
        <v>388</v>
      </c>
      <c r="L251" s="4" t="s">
        <v>1617</v>
      </c>
      <c r="M251" s="4" t="s">
        <v>2637</v>
      </c>
      <c r="N251" s="4" t="s">
        <v>388</v>
      </c>
      <c r="O251" s="4" t="s">
        <v>3018</v>
      </c>
      <c r="P251" s="4" t="s">
        <v>1982</v>
      </c>
      <c r="Q251" s="4" t="s">
        <v>153</v>
      </c>
      <c r="R251" s="4" t="s">
        <v>153</v>
      </c>
      <c r="S251" s="4" t="s">
        <v>1671</v>
      </c>
      <c r="T251" s="4" t="s">
        <v>1982</v>
      </c>
      <c r="U251" s="4" t="s">
        <v>940</v>
      </c>
    </row>
    <row r="252" spans="2:21" hidden="1">
      <c r="B252" s="4" t="s">
        <v>360</v>
      </c>
      <c r="C252" s="4" t="s">
        <v>2455</v>
      </c>
      <c r="D252" s="4" t="s">
        <v>2832</v>
      </c>
      <c r="E252" s="4" t="s">
        <v>991</v>
      </c>
      <c r="F252" s="4" t="s">
        <v>903</v>
      </c>
      <c r="G252" s="4" t="s">
        <v>3031</v>
      </c>
      <c r="H252" s="4" t="s">
        <v>714</v>
      </c>
      <c r="I252" s="4" t="s">
        <v>1525</v>
      </c>
      <c r="J252" s="4" t="s">
        <v>2252</v>
      </c>
      <c r="K252" s="4" t="s">
        <v>395</v>
      </c>
      <c r="L252" s="4" t="s">
        <v>1671</v>
      </c>
      <c r="M252" s="4" t="s">
        <v>1617</v>
      </c>
      <c r="N252" s="4" t="s">
        <v>1746</v>
      </c>
      <c r="O252" s="4" t="s">
        <v>1373</v>
      </c>
      <c r="P252" s="4" t="s">
        <v>2750</v>
      </c>
      <c r="Q252" s="4" t="s">
        <v>1671</v>
      </c>
      <c r="R252" s="4" t="s">
        <v>1671</v>
      </c>
      <c r="S252" s="4" t="s">
        <v>2135</v>
      </c>
      <c r="T252" s="4" t="s">
        <v>985</v>
      </c>
      <c r="U252" s="4" t="s">
        <v>2806</v>
      </c>
    </row>
    <row r="253" spans="2:21" hidden="1">
      <c r="B253" s="4" t="s">
        <v>792</v>
      </c>
      <c r="C253" s="4" t="s">
        <v>2050</v>
      </c>
      <c r="D253" s="4" t="s">
        <v>415</v>
      </c>
      <c r="E253" s="4" t="s">
        <v>906</v>
      </c>
      <c r="F253" s="4" t="s">
        <v>1069</v>
      </c>
      <c r="G253" s="4" t="s">
        <v>3042</v>
      </c>
      <c r="H253" s="4" t="s">
        <v>3042</v>
      </c>
      <c r="I253" s="4" t="s">
        <v>1793</v>
      </c>
      <c r="J253" s="4" t="s">
        <v>3211</v>
      </c>
      <c r="K253" s="4" t="s">
        <v>1284</v>
      </c>
      <c r="L253" s="4" t="s">
        <v>388</v>
      </c>
      <c r="M253" s="4" t="s">
        <v>1671</v>
      </c>
      <c r="N253" s="4" t="s">
        <v>1982</v>
      </c>
      <c r="O253" s="4" t="s">
        <v>153</v>
      </c>
      <c r="P253" s="4" t="s">
        <v>1821</v>
      </c>
      <c r="Q253" s="4" t="s">
        <v>913</v>
      </c>
      <c r="R253" s="4" t="s">
        <v>388</v>
      </c>
      <c r="S253" s="4" t="s">
        <v>1746</v>
      </c>
      <c r="T253" s="4" t="s">
        <v>1250</v>
      </c>
      <c r="U253" s="4" t="s">
        <v>3137</v>
      </c>
    </row>
    <row r="254" spans="2:21" hidden="1">
      <c r="B254" s="4" t="s">
        <v>2598</v>
      </c>
      <c r="C254" s="4" t="s">
        <v>1077</v>
      </c>
      <c r="D254" s="4" t="s">
        <v>2050</v>
      </c>
      <c r="E254" s="4" t="s">
        <v>2822</v>
      </c>
      <c r="F254" s="4" t="s">
        <v>267</v>
      </c>
      <c r="G254" s="4" t="s">
        <v>314</v>
      </c>
      <c r="H254" s="4" t="s">
        <v>314</v>
      </c>
      <c r="I254" s="4" t="s">
        <v>1967</v>
      </c>
      <c r="J254" s="4" t="s">
        <v>714</v>
      </c>
      <c r="K254" s="4" t="s">
        <v>3207</v>
      </c>
      <c r="L254" s="4" t="s">
        <v>395</v>
      </c>
      <c r="M254" s="4" t="s">
        <v>388</v>
      </c>
      <c r="N254" s="4" t="s">
        <v>1821</v>
      </c>
      <c r="O254" s="4" t="s">
        <v>1617</v>
      </c>
      <c r="P254" s="4" t="s">
        <v>202</v>
      </c>
      <c r="Q254" s="4" t="s">
        <v>1746</v>
      </c>
      <c r="R254" s="4" t="s">
        <v>3256</v>
      </c>
      <c r="S254" s="4" t="s">
        <v>1982</v>
      </c>
      <c r="T254" s="4" t="s">
        <v>2322</v>
      </c>
      <c r="U254" s="4" t="s">
        <v>3260</v>
      </c>
    </row>
    <row r="255" spans="2:21" hidden="1">
      <c r="B255" s="4" t="s">
        <v>377</v>
      </c>
      <c r="C255" s="4" t="s">
        <v>360</v>
      </c>
      <c r="D255" s="4" t="s">
        <v>360</v>
      </c>
      <c r="E255" s="4" t="s">
        <v>2848</v>
      </c>
      <c r="F255" s="4" t="s">
        <v>3055</v>
      </c>
      <c r="G255" s="4" t="s">
        <v>124</v>
      </c>
      <c r="H255" s="4" t="s">
        <v>1018</v>
      </c>
      <c r="I255" s="4" t="s">
        <v>714</v>
      </c>
      <c r="J255" s="4" t="s">
        <v>314</v>
      </c>
      <c r="K255" s="4" t="s">
        <v>2289</v>
      </c>
      <c r="L255" s="4" t="s">
        <v>1284</v>
      </c>
      <c r="M255" s="4" t="s">
        <v>1746</v>
      </c>
      <c r="N255" s="4" t="s">
        <v>163</v>
      </c>
      <c r="O255" s="4" t="s">
        <v>1671</v>
      </c>
      <c r="P255" s="4" t="s">
        <v>1830</v>
      </c>
      <c r="Q255" s="4" t="s">
        <v>1982</v>
      </c>
      <c r="R255" s="4" t="s">
        <v>1982</v>
      </c>
      <c r="S255" s="4" t="s">
        <v>318</v>
      </c>
      <c r="T255" s="4" t="s">
        <v>1215</v>
      </c>
      <c r="U255" s="4" t="s">
        <v>193</v>
      </c>
    </row>
    <row r="256" spans="2:21" hidden="1">
      <c r="B256" s="4" t="s">
        <v>2824</v>
      </c>
      <c r="C256" s="4" t="s">
        <v>2593</v>
      </c>
      <c r="D256" s="4" t="s">
        <v>2593</v>
      </c>
      <c r="E256" s="4" t="s">
        <v>1927</v>
      </c>
      <c r="F256" s="4" t="s">
        <v>810</v>
      </c>
      <c r="G256" s="4" t="s">
        <v>425</v>
      </c>
      <c r="H256" s="4" t="s">
        <v>1617</v>
      </c>
      <c r="I256" s="4" t="s">
        <v>3042</v>
      </c>
      <c r="J256" s="4" t="s">
        <v>700</v>
      </c>
      <c r="K256" s="4" t="s">
        <v>316</v>
      </c>
      <c r="L256" s="4" t="s">
        <v>1746</v>
      </c>
      <c r="M256" s="4" t="s">
        <v>1982</v>
      </c>
      <c r="N256" s="4" t="s">
        <v>202</v>
      </c>
      <c r="O256" s="4" t="s">
        <v>388</v>
      </c>
      <c r="P256" s="4" t="s">
        <v>537</v>
      </c>
      <c r="Q256" s="4" t="s">
        <v>2750</v>
      </c>
      <c r="R256" s="4" t="s">
        <v>318</v>
      </c>
      <c r="S256" s="4" t="s">
        <v>581</v>
      </c>
      <c r="T256" s="4" t="s">
        <v>208</v>
      </c>
      <c r="U256" s="4" t="s">
        <v>1122</v>
      </c>
    </row>
    <row r="257" spans="2:21" hidden="1">
      <c r="B257" s="4" t="s">
        <v>3333</v>
      </c>
      <c r="C257" s="4" t="s">
        <v>792</v>
      </c>
      <c r="D257" s="4" t="s">
        <v>792</v>
      </c>
      <c r="E257" s="4" t="s">
        <v>293</v>
      </c>
      <c r="F257" s="4" t="s">
        <v>804</v>
      </c>
      <c r="G257" s="4" t="s">
        <v>1617</v>
      </c>
      <c r="H257" s="4" t="s">
        <v>1671</v>
      </c>
      <c r="I257" s="4" t="s">
        <v>314</v>
      </c>
      <c r="J257" s="4" t="s">
        <v>1795</v>
      </c>
      <c r="K257" s="4" t="s">
        <v>318</v>
      </c>
      <c r="L257" s="4" t="s">
        <v>2289</v>
      </c>
      <c r="M257" s="4" t="s">
        <v>316</v>
      </c>
      <c r="N257" s="4" t="s">
        <v>1830</v>
      </c>
      <c r="O257" s="4" t="s">
        <v>1746</v>
      </c>
      <c r="P257" s="4" t="s">
        <v>18</v>
      </c>
      <c r="Q257" s="4" t="s">
        <v>1821</v>
      </c>
      <c r="R257" s="4" t="s">
        <v>3274</v>
      </c>
      <c r="S257" s="4" t="s">
        <v>1250</v>
      </c>
      <c r="T257" s="4" t="s">
        <v>940</v>
      </c>
      <c r="U257" s="4" t="s">
        <v>1519</v>
      </c>
    </row>
    <row r="258" spans="2:21" hidden="1">
      <c r="B258" s="4" t="s">
        <v>2490</v>
      </c>
      <c r="C258" s="4" t="s">
        <v>2598</v>
      </c>
      <c r="D258" s="4" t="s">
        <v>3063</v>
      </c>
      <c r="E258" s="4" t="s">
        <v>1840</v>
      </c>
      <c r="F258" s="4" t="s">
        <v>2968</v>
      </c>
      <c r="G258" s="4" t="s">
        <v>1671</v>
      </c>
      <c r="H258" s="4" t="s">
        <v>3207</v>
      </c>
      <c r="I258" s="4" t="s">
        <v>1795</v>
      </c>
      <c r="J258" s="4" t="s">
        <v>1617</v>
      </c>
      <c r="K258" s="4" t="s">
        <v>1612</v>
      </c>
      <c r="L258" s="4" t="s">
        <v>316</v>
      </c>
      <c r="M258" s="4" t="s">
        <v>2219</v>
      </c>
      <c r="N258" s="4" t="s">
        <v>1754</v>
      </c>
      <c r="O258" s="4" t="s">
        <v>1982</v>
      </c>
      <c r="P258" s="4" t="s">
        <v>208</v>
      </c>
      <c r="Q258" s="4" t="s">
        <v>202</v>
      </c>
      <c r="R258" s="4" t="s">
        <v>1250</v>
      </c>
      <c r="S258" s="4" t="s">
        <v>256</v>
      </c>
      <c r="T258" s="4" t="s">
        <v>2806</v>
      </c>
      <c r="U258" s="4" t="s">
        <v>759</v>
      </c>
    </row>
    <row r="259" spans="2:21" hidden="1">
      <c r="B259" s="4" t="s">
        <v>3327</v>
      </c>
      <c r="C259" s="4" t="s">
        <v>377</v>
      </c>
      <c r="D259" s="4" t="s">
        <v>2598</v>
      </c>
      <c r="E259" s="4" t="s">
        <v>2832</v>
      </c>
      <c r="F259" s="4" t="s">
        <v>991</v>
      </c>
      <c r="G259" s="4" t="s">
        <v>1968</v>
      </c>
      <c r="H259" s="4" t="s">
        <v>316</v>
      </c>
      <c r="I259" s="4" t="s">
        <v>1617</v>
      </c>
      <c r="J259" s="4" t="s">
        <v>388</v>
      </c>
      <c r="K259" s="4" t="s">
        <v>202</v>
      </c>
      <c r="L259" s="4" t="s">
        <v>2219</v>
      </c>
      <c r="M259" s="4" t="s">
        <v>1612</v>
      </c>
      <c r="N259" s="4" t="s">
        <v>18</v>
      </c>
      <c r="O259" s="4" t="s">
        <v>1821</v>
      </c>
      <c r="P259" s="4" t="s">
        <v>1412</v>
      </c>
      <c r="Q259" s="4" t="s">
        <v>1830</v>
      </c>
      <c r="R259" s="4" t="s">
        <v>256</v>
      </c>
      <c r="S259" s="4" t="s">
        <v>1215</v>
      </c>
      <c r="T259" s="4" t="s">
        <v>1155</v>
      </c>
      <c r="U259" s="4" t="s">
        <v>2905</v>
      </c>
    </row>
    <row r="260" spans="2:21" hidden="1">
      <c r="B260" s="4" t="s">
        <v>863</v>
      </c>
      <c r="C260" s="4" t="s">
        <v>2824</v>
      </c>
      <c r="D260" s="4" t="s">
        <v>377</v>
      </c>
      <c r="E260" s="4" t="s">
        <v>415</v>
      </c>
      <c r="F260" s="4" t="s">
        <v>906</v>
      </c>
      <c r="G260" s="4" t="s">
        <v>3207</v>
      </c>
      <c r="H260" s="4" t="s">
        <v>2731</v>
      </c>
      <c r="I260" s="4" t="s">
        <v>1671</v>
      </c>
      <c r="J260" s="4" t="s">
        <v>395</v>
      </c>
      <c r="K260" s="4" t="s">
        <v>2638</v>
      </c>
      <c r="L260" s="4" t="s">
        <v>1612</v>
      </c>
      <c r="M260" s="4" t="s">
        <v>202</v>
      </c>
      <c r="N260" s="4" t="s">
        <v>208</v>
      </c>
      <c r="O260" s="4" t="s">
        <v>163</v>
      </c>
      <c r="P260" s="4" t="s">
        <v>1542</v>
      </c>
      <c r="Q260" s="4" t="s">
        <v>256</v>
      </c>
      <c r="R260" s="4" t="s">
        <v>1215</v>
      </c>
      <c r="S260" s="4" t="s">
        <v>561</v>
      </c>
      <c r="T260" s="4" t="s">
        <v>3137</v>
      </c>
      <c r="U260" s="4" t="s">
        <v>1359</v>
      </c>
    </row>
    <row r="261" spans="2:21" hidden="1">
      <c r="B261" s="4" t="s">
        <v>2995</v>
      </c>
      <c r="C261" s="4" t="s">
        <v>2490</v>
      </c>
      <c r="D261" s="4" t="s">
        <v>2824</v>
      </c>
      <c r="E261" s="4" t="s">
        <v>402</v>
      </c>
      <c r="F261" s="4" t="s">
        <v>3001</v>
      </c>
      <c r="G261" s="4" t="s">
        <v>2006</v>
      </c>
      <c r="H261" s="4" t="s">
        <v>318</v>
      </c>
      <c r="I261" s="4" t="s">
        <v>3207</v>
      </c>
      <c r="J261" s="4" t="s">
        <v>3207</v>
      </c>
      <c r="K261" s="4" t="s">
        <v>208</v>
      </c>
      <c r="L261" s="4" t="s">
        <v>202</v>
      </c>
      <c r="M261" s="4" t="s">
        <v>1754</v>
      </c>
      <c r="N261" s="4" t="s">
        <v>1412</v>
      </c>
      <c r="O261" s="4" t="s">
        <v>202</v>
      </c>
      <c r="P261" s="4" t="s">
        <v>2699</v>
      </c>
      <c r="Q261" s="4" t="s">
        <v>613</v>
      </c>
      <c r="R261" s="4" t="s">
        <v>208</v>
      </c>
      <c r="S261" s="4" t="s">
        <v>940</v>
      </c>
      <c r="T261" s="4" t="s">
        <v>1437</v>
      </c>
      <c r="U261" s="4" t="s">
        <v>224</v>
      </c>
    </row>
    <row r="262" spans="2:21" hidden="1">
      <c r="B262" s="4" t="s">
        <v>2668</v>
      </c>
      <c r="C262" s="4" t="s">
        <v>2652</v>
      </c>
      <c r="D262" s="4" t="s">
        <v>2652</v>
      </c>
      <c r="E262" s="4" t="s">
        <v>360</v>
      </c>
      <c r="F262" s="4" t="s">
        <v>1927</v>
      </c>
      <c r="G262" s="4" t="s">
        <v>3252</v>
      </c>
      <c r="H262" s="4" t="s">
        <v>1612</v>
      </c>
      <c r="I262" s="4" t="s">
        <v>316</v>
      </c>
      <c r="J262" s="4" t="s">
        <v>316</v>
      </c>
      <c r="K262" s="4" t="s">
        <v>2773</v>
      </c>
      <c r="L262" s="4" t="s">
        <v>1754</v>
      </c>
      <c r="M262" s="4" t="s">
        <v>1297</v>
      </c>
      <c r="N262" s="4" t="s">
        <v>1542</v>
      </c>
      <c r="O262" s="4" t="s">
        <v>1830</v>
      </c>
      <c r="P262" s="4" t="s">
        <v>1437</v>
      </c>
      <c r="Q262" s="4" t="s">
        <v>208</v>
      </c>
      <c r="R262" s="4" t="s">
        <v>1542</v>
      </c>
      <c r="S262" s="4" t="s">
        <v>2806</v>
      </c>
      <c r="T262" s="4" t="s">
        <v>3260</v>
      </c>
      <c r="U262" s="4" t="s">
        <v>609</v>
      </c>
    </row>
    <row r="263" spans="2:21" hidden="1">
      <c r="B263" s="4" t="s">
        <v>2520</v>
      </c>
      <c r="C263" s="4" t="s">
        <v>863</v>
      </c>
      <c r="D263" s="4" t="s">
        <v>863</v>
      </c>
      <c r="E263" s="4" t="s">
        <v>385</v>
      </c>
      <c r="F263" s="4" t="s">
        <v>293</v>
      </c>
      <c r="G263" s="4" t="s">
        <v>318</v>
      </c>
      <c r="H263" s="4" t="s">
        <v>202</v>
      </c>
      <c r="I263" s="4" t="s">
        <v>2731</v>
      </c>
      <c r="J263" s="4" t="s">
        <v>318</v>
      </c>
      <c r="K263" s="4" t="s">
        <v>1542</v>
      </c>
      <c r="L263" s="4" t="s">
        <v>1297</v>
      </c>
      <c r="M263" s="4" t="s">
        <v>208</v>
      </c>
      <c r="N263" s="4" t="s">
        <v>2699</v>
      </c>
      <c r="O263" s="4" t="s">
        <v>1754</v>
      </c>
      <c r="P263" s="4" t="s">
        <v>185</v>
      </c>
      <c r="Q263" s="4" t="s">
        <v>921</v>
      </c>
      <c r="R263" s="4" t="s">
        <v>2699</v>
      </c>
      <c r="S263" s="4" t="s">
        <v>3137</v>
      </c>
      <c r="T263" s="4" t="s">
        <v>2313</v>
      </c>
      <c r="U263" s="4" t="s">
        <v>2926</v>
      </c>
    </row>
    <row r="264" spans="2:21" hidden="1">
      <c r="B264" s="4" t="s">
        <v>868</v>
      </c>
      <c r="C264" s="4" t="s">
        <v>2995</v>
      </c>
      <c r="D264" s="4" t="s">
        <v>2995</v>
      </c>
      <c r="E264" s="4" t="s">
        <v>792</v>
      </c>
      <c r="F264" s="4" t="s">
        <v>1840</v>
      </c>
      <c r="G264" s="4" t="s">
        <v>1612</v>
      </c>
      <c r="H264" s="4" t="s">
        <v>2773</v>
      </c>
      <c r="I264" s="4" t="s">
        <v>318</v>
      </c>
      <c r="J264" s="4" t="s">
        <v>1612</v>
      </c>
      <c r="K264" s="4" t="s">
        <v>2258</v>
      </c>
      <c r="L264" s="4" t="s">
        <v>208</v>
      </c>
      <c r="M264" s="4" t="s">
        <v>1412</v>
      </c>
      <c r="N264" s="4" t="s">
        <v>1199</v>
      </c>
      <c r="O264" s="4" t="s">
        <v>537</v>
      </c>
      <c r="P264" s="4" t="s">
        <v>193</v>
      </c>
      <c r="Q264" s="4" t="s">
        <v>1542</v>
      </c>
      <c r="R264" s="4" t="s">
        <v>3137</v>
      </c>
      <c r="S264" s="4" t="s">
        <v>3268</v>
      </c>
      <c r="T264" s="4" t="s">
        <v>1846</v>
      </c>
      <c r="U264" s="4" t="s">
        <v>1131</v>
      </c>
    </row>
    <row r="265" spans="2:21" hidden="1">
      <c r="B265" s="4" t="s">
        <v>3097</v>
      </c>
      <c r="C265" s="4" t="s">
        <v>2668</v>
      </c>
      <c r="D265" s="4" t="s">
        <v>2668</v>
      </c>
      <c r="E265" s="4" t="s">
        <v>3063</v>
      </c>
      <c r="F265" s="4" t="s">
        <v>2989</v>
      </c>
      <c r="G265" s="4" t="s">
        <v>202</v>
      </c>
      <c r="H265" s="4" t="s">
        <v>1542</v>
      </c>
      <c r="I265" s="4" t="s">
        <v>1612</v>
      </c>
      <c r="J265" s="4" t="s">
        <v>202</v>
      </c>
      <c r="K265" s="4" t="s">
        <v>2298</v>
      </c>
      <c r="L265" s="4" t="s">
        <v>2773</v>
      </c>
      <c r="M265" s="4" t="s">
        <v>1542</v>
      </c>
      <c r="N265" s="4" t="s">
        <v>1437</v>
      </c>
      <c r="O265" s="4" t="s">
        <v>18</v>
      </c>
      <c r="P265" s="4" t="s">
        <v>644</v>
      </c>
      <c r="Q265" s="4" t="s">
        <v>2699</v>
      </c>
      <c r="R265" s="4" t="s">
        <v>3268</v>
      </c>
      <c r="S265" s="4" t="s">
        <v>3260</v>
      </c>
      <c r="T265" s="4" t="s">
        <v>1519</v>
      </c>
      <c r="U265" s="4" t="s">
        <v>1614</v>
      </c>
    </row>
    <row r="266" spans="2:21" hidden="1">
      <c r="B266" s="4" t="s">
        <v>2883</v>
      </c>
      <c r="C266" s="4" t="s">
        <v>2520</v>
      </c>
      <c r="D266" s="4" t="s">
        <v>868</v>
      </c>
      <c r="E266" s="4" t="s">
        <v>377</v>
      </c>
      <c r="F266" s="4" t="s">
        <v>2231</v>
      </c>
      <c r="G266" s="4" t="s">
        <v>556</v>
      </c>
      <c r="H266" s="4" t="s">
        <v>58</v>
      </c>
      <c r="I266" s="4" t="s">
        <v>202</v>
      </c>
      <c r="J266" s="4" t="s">
        <v>2638</v>
      </c>
      <c r="K266" s="4" t="s">
        <v>2699</v>
      </c>
      <c r="L266" s="4" t="s">
        <v>1542</v>
      </c>
      <c r="M266" s="4" t="s">
        <v>2258</v>
      </c>
      <c r="N266" s="4" t="s">
        <v>185</v>
      </c>
      <c r="O266" s="4" t="s">
        <v>208</v>
      </c>
      <c r="P266" s="4" t="s">
        <v>166</v>
      </c>
      <c r="Q266" s="4" t="s">
        <v>1437</v>
      </c>
      <c r="R266" s="4" t="s">
        <v>3260</v>
      </c>
      <c r="S266" s="4" t="s">
        <v>193</v>
      </c>
      <c r="T266" s="4" t="s">
        <v>2312</v>
      </c>
      <c r="U266" s="4" t="s">
        <v>621</v>
      </c>
    </row>
    <row r="267" spans="2:21" hidden="1">
      <c r="B267" s="4" t="s">
        <v>1067</v>
      </c>
      <c r="C267" s="4" t="s">
        <v>868</v>
      </c>
      <c r="D267" s="4" t="s">
        <v>3097</v>
      </c>
      <c r="E267" s="4" t="s">
        <v>2824</v>
      </c>
      <c r="F267" s="4" t="s">
        <v>784</v>
      </c>
      <c r="G267" s="4" t="s">
        <v>1542</v>
      </c>
      <c r="H267" s="4" t="s">
        <v>664</v>
      </c>
      <c r="I267" s="4" t="s">
        <v>1276</v>
      </c>
      <c r="J267" s="4" t="s">
        <v>208</v>
      </c>
      <c r="K267" s="4" t="s">
        <v>3221</v>
      </c>
      <c r="L267" s="4" t="s">
        <v>2258</v>
      </c>
      <c r="M267" s="4" t="s">
        <v>2298</v>
      </c>
      <c r="N267" s="4" t="s">
        <v>193</v>
      </c>
      <c r="O267" s="4" t="s">
        <v>1412</v>
      </c>
      <c r="P267" s="4" t="s">
        <v>779</v>
      </c>
      <c r="Q267" s="4" t="s">
        <v>185</v>
      </c>
      <c r="R267" s="4" t="s">
        <v>193</v>
      </c>
      <c r="S267" s="4" t="s">
        <v>3183</v>
      </c>
      <c r="T267" s="4" t="s">
        <v>1359</v>
      </c>
      <c r="U267" s="4" t="s">
        <v>1280</v>
      </c>
    </row>
    <row r="268" spans="2:21" hidden="1">
      <c r="B268" s="4" t="s">
        <v>2463</v>
      </c>
      <c r="C268" s="4" t="s">
        <v>3097</v>
      </c>
      <c r="D268" s="4" t="s">
        <v>990</v>
      </c>
      <c r="E268" s="4" t="s">
        <v>2652</v>
      </c>
      <c r="F268" s="4" t="s">
        <v>2194</v>
      </c>
      <c r="G268" s="4" t="s">
        <v>58</v>
      </c>
      <c r="H268" s="4" t="s">
        <v>2298</v>
      </c>
      <c r="I268" s="4" t="s">
        <v>2773</v>
      </c>
      <c r="J268" s="4" t="s">
        <v>2773</v>
      </c>
      <c r="K268" s="4" t="s">
        <v>1199</v>
      </c>
      <c r="L268" s="4" t="s">
        <v>2298</v>
      </c>
      <c r="M268" s="4" t="s">
        <v>2699</v>
      </c>
      <c r="N268" s="4" t="s">
        <v>1382</v>
      </c>
      <c r="O268" s="4" t="s">
        <v>1542</v>
      </c>
      <c r="P268" s="4" t="s">
        <v>1519</v>
      </c>
      <c r="Q268" s="4" t="s">
        <v>193</v>
      </c>
      <c r="R268" s="4" t="s">
        <v>742</v>
      </c>
      <c r="S268" s="4" t="s">
        <v>1519</v>
      </c>
      <c r="T268" s="4" t="s">
        <v>224</v>
      </c>
      <c r="U268" s="4" t="s">
        <v>925</v>
      </c>
    </row>
    <row r="269" spans="2:21" hidden="1">
      <c r="B269" s="4" t="s">
        <v>145</v>
      </c>
      <c r="C269" s="4" t="s">
        <v>2883</v>
      </c>
      <c r="D269" s="4" t="s">
        <v>2883</v>
      </c>
      <c r="E269" s="4" t="s">
        <v>863</v>
      </c>
      <c r="F269" s="4" t="s">
        <v>1065</v>
      </c>
      <c r="G269" s="4" t="s">
        <v>664</v>
      </c>
      <c r="H269" s="4" t="s">
        <v>2699</v>
      </c>
      <c r="I269" s="4" t="s">
        <v>1542</v>
      </c>
      <c r="J269" s="4" t="s">
        <v>1542</v>
      </c>
      <c r="K269" s="4" t="s">
        <v>3137</v>
      </c>
      <c r="L269" s="4" t="s">
        <v>2699</v>
      </c>
      <c r="M269" s="4" t="s">
        <v>1199</v>
      </c>
      <c r="N269" s="4" t="s">
        <v>644</v>
      </c>
      <c r="O269" s="4" t="s">
        <v>2699</v>
      </c>
      <c r="P269" s="4" t="s">
        <v>1843</v>
      </c>
      <c r="Q269" s="4" t="s">
        <v>166</v>
      </c>
      <c r="R269" s="4" t="s">
        <v>1519</v>
      </c>
      <c r="S269" s="4" t="s">
        <v>2305</v>
      </c>
      <c r="T269" s="4" t="s">
        <v>609</v>
      </c>
      <c r="U269" s="4" t="s">
        <v>3119</v>
      </c>
    </row>
    <row r="270" spans="2:21" hidden="1">
      <c r="B270" s="4" t="s">
        <v>1059</v>
      </c>
      <c r="C270" s="4" t="s">
        <v>1067</v>
      </c>
      <c r="D270" s="4" t="s">
        <v>1067</v>
      </c>
      <c r="E270" s="4" t="s">
        <v>2866</v>
      </c>
      <c r="F270" s="4" t="s">
        <v>415</v>
      </c>
      <c r="G270" s="4" t="s">
        <v>2298</v>
      </c>
      <c r="H270" s="4" t="s">
        <v>1021</v>
      </c>
      <c r="I270" s="4" t="s">
        <v>664</v>
      </c>
      <c r="J270" s="4" t="s">
        <v>664</v>
      </c>
      <c r="K270" s="4" t="s">
        <v>185</v>
      </c>
      <c r="L270" s="4" t="s">
        <v>1199</v>
      </c>
      <c r="M270" s="4" t="s">
        <v>185</v>
      </c>
      <c r="N270" s="4" t="s">
        <v>1300</v>
      </c>
      <c r="O270" s="4" t="s">
        <v>1199</v>
      </c>
      <c r="P270" s="4" t="s">
        <v>2305</v>
      </c>
      <c r="Q270" s="4" t="s">
        <v>779</v>
      </c>
      <c r="R270" s="4" t="s">
        <v>759</v>
      </c>
      <c r="S270" s="4" t="s">
        <v>571</v>
      </c>
      <c r="T270" s="4" t="s">
        <v>1140</v>
      </c>
      <c r="U270" s="4" t="s">
        <v>1211</v>
      </c>
    </row>
    <row r="271" spans="2:21" hidden="1">
      <c r="B271" s="4" t="s">
        <v>2038</v>
      </c>
      <c r="C271" s="4" t="s">
        <v>2463</v>
      </c>
      <c r="D271" s="4" t="s">
        <v>2085</v>
      </c>
      <c r="E271" s="4" t="s">
        <v>2995</v>
      </c>
      <c r="F271" s="4" t="s">
        <v>939</v>
      </c>
      <c r="G271" s="4" t="s">
        <v>2699</v>
      </c>
      <c r="H271" s="4" t="s">
        <v>659</v>
      </c>
      <c r="I271" s="4" t="s">
        <v>2298</v>
      </c>
      <c r="J271" s="4" t="s">
        <v>2699</v>
      </c>
      <c r="K271" s="4" t="s">
        <v>193</v>
      </c>
      <c r="L271" s="4" t="s">
        <v>3137</v>
      </c>
      <c r="M271" s="4" t="s">
        <v>193</v>
      </c>
      <c r="N271" s="4" t="s">
        <v>1422</v>
      </c>
      <c r="O271" s="4" t="s">
        <v>3137</v>
      </c>
      <c r="P271" s="4" t="s">
        <v>2755</v>
      </c>
      <c r="Q271" s="4" t="s">
        <v>1519</v>
      </c>
      <c r="R271" s="4" t="s">
        <v>1634</v>
      </c>
      <c r="S271" s="4" t="s">
        <v>224</v>
      </c>
      <c r="T271" s="4" t="s">
        <v>977</v>
      </c>
      <c r="U271" s="4" t="s">
        <v>161</v>
      </c>
    </row>
    <row r="272" spans="2:21" hidden="1">
      <c r="B272" s="4" t="s">
        <v>364</v>
      </c>
      <c r="C272" s="4" t="s">
        <v>1059</v>
      </c>
      <c r="D272" s="4" t="s">
        <v>145</v>
      </c>
      <c r="E272" s="4" t="s">
        <v>380</v>
      </c>
      <c r="F272" s="4" t="s">
        <v>402</v>
      </c>
      <c r="G272" s="4" t="s">
        <v>1575</v>
      </c>
      <c r="H272" s="4" t="s">
        <v>3221</v>
      </c>
      <c r="I272" s="4" t="s">
        <v>2699</v>
      </c>
      <c r="J272" s="4" t="s">
        <v>1021</v>
      </c>
      <c r="K272" s="4" t="s">
        <v>2276</v>
      </c>
      <c r="L272" s="4" t="s">
        <v>1752</v>
      </c>
      <c r="M272" s="4" t="s">
        <v>2276</v>
      </c>
      <c r="N272" s="4" t="s">
        <v>166</v>
      </c>
      <c r="O272" s="4" t="s">
        <v>1437</v>
      </c>
      <c r="P272" s="4" t="s">
        <v>1359</v>
      </c>
      <c r="Q272" s="4" t="s">
        <v>2305</v>
      </c>
      <c r="R272" s="4" t="s">
        <v>1359</v>
      </c>
      <c r="S272" s="4" t="s">
        <v>609</v>
      </c>
      <c r="T272" s="4" t="s">
        <v>621</v>
      </c>
      <c r="U272" s="4" t="s">
        <v>2915</v>
      </c>
    </row>
    <row r="273" spans="2:21" hidden="1">
      <c r="B273" s="4" t="s">
        <v>2418</v>
      </c>
      <c r="C273" s="4" t="s">
        <v>2038</v>
      </c>
      <c r="D273" s="4" t="s">
        <v>1059</v>
      </c>
      <c r="E273" s="4" t="s">
        <v>1933</v>
      </c>
      <c r="F273" s="4" t="s">
        <v>360</v>
      </c>
      <c r="G273" s="4" t="s">
        <v>659</v>
      </c>
      <c r="H273" s="4" t="s">
        <v>185</v>
      </c>
      <c r="I273" s="4" t="s">
        <v>1021</v>
      </c>
      <c r="J273" s="4" t="s">
        <v>3221</v>
      </c>
      <c r="K273" s="4" t="s">
        <v>717</v>
      </c>
      <c r="L273" s="4" t="s">
        <v>185</v>
      </c>
      <c r="M273" s="4" t="s">
        <v>1310</v>
      </c>
      <c r="N273" s="4" t="s">
        <v>1519</v>
      </c>
      <c r="O273" s="4" t="s">
        <v>185</v>
      </c>
      <c r="P273" s="4" t="s">
        <v>224</v>
      </c>
      <c r="Q273" s="4" t="s">
        <v>1359</v>
      </c>
      <c r="R273" s="4" t="s">
        <v>224</v>
      </c>
      <c r="S273" s="4" t="s">
        <v>3144</v>
      </c>
      <c r="T273" s="4" t="s">
        <v>348</v>
      </c>
      <c r="U273" s="4" t="s">
        <v>1539</v>
      </c>
    </row>
    <row r="274" spans="2:21" hidden="1">
      <c r="B274" s="4" t="s">
        <v>3311</v>
      </c>
      <c r="C274" s="4" t="s">
        <v>2418</v>
      </c>
      <c r="D274" s="4" t="s">
        <v>2038</v>
      </c>
      <c r="E274" s="4" t="s">
        <v>868</v>
      </c>
      <c r="F274" s="4" t="s">
        <v>385</v>
      </c>
      <c r="G274" s="4" t="s">
        <v>3221</v>
      </c>
      <c r="H274" s="4" t="s">
        <v>55</v>
      </c>
      <c r="I274" s="4" t="s">
        <v>3221</v>
      </c>
      <c r="J274" s="4" t="s">
        <v>185</v>
      </c>
      <c r="K274" s="4" t="s">
        <v>3083</v>
      </c>
      <c r="L274" s="4" t="s">
        <v>193</v>
      </c>
      <c r="M274" s="4" t="s">
        <v>1300</v>
      </c>
      <c r="N274" s="4" t="s">
        <v>703</v>
      </c>
      <c r="O274" s="4" t="s">
        <v>193</v>
      </c>
      <c r="P274" s="4" t="s">
        <v>1544</v>
      </c>
      <c r="Q274" s="4" t="s">
        <v>224</v>
      </c>
      <c r="R274" s="4" t="s">
        <v>609</v>
      </c>
      <c r="S274" s="4" t="s">
        <v>2138</v>
      </c>
      <c r="T274" s="4" t="s">
        <v>1468</v>
      </c>
      <c r="U274" s="4" t="s">
        <v>1165</v>
      </c>
    </row>
    <row r="275" spans="2:21" hidden="1">
      <c r="B275" s="4" t="s">
        <v>2445</v>
      </c>
      <c r="C275" s="4" t="s">
        <v>2445</v>
      </c>
      <c r="D275" s="4" t="s">
        <v>364</v>
      </c>
      <c r="E275" s="4" t="s">
        <v>269</v>
      </c>
      <c r="F275" s="4" t="s">
        <v>792</v>
      </c>
      <c r="G275" s="4" t="s">
        <v>185</v>
      </c>
      <c r="H275" s="4" t="s">
        <v>193</v>
      </c>
      <c r="I275" s="4" t="s">
        <v>185</v>
      </c>
      <c r="J275" s="4" t="s">
        <v>55</v>
      </c>
      <c r="K275" s="4" t="s">
        <v>1519</v>
      </c>
      <c r="L275" s="4" t="s">
        <v>2276</v>
      </c>
      <c r="M275" s="4" t="s">
        <v>166</v>
      </c>
      <c r="N275" s="4" t="s">
        <v>2305</v>
      </c>
      <c r="O275" s="4" t="s">
        <v>644</v>
      </c>
      <c r="P275" s="4" t="s">
        <v>3144</v>
      </c>
      <c r="Q275" s="4" t="s">
        <v>609</v>
      </c>
      <c r="R275" s="4" t="s">
        <v>3144</v>
      </c>
      <c r="S275" s="4" t="s">
        <v>1222</v>
      </c>
      <c r="T275" s="4" t="s">
        <v>925</v>
      </c>
      <c r="U275" s="4" t="s">
        <v>1120</v>
      </c>
    </row>
    <row r="276" spans="2:21" hidden="1">
      <c r="B276" s="4" t="s">
        <v>1053</v>
      </c>
      <c r="C276" s="4" t="s">
        <v>2452</v>
      </c>
      <c r="D276" s="4" t="s">
        <v>271</v>
      </c>
      <c r="E276" s="4" t="s">
        <v>3097</v>
      </c>
      <c r="F276" s="4" t="s">
        <v>3063</v>
      </c>
      <c r="G276" s="4" t="s">
        <v>55</v>
      </c>
      <c r="H276" s="4" t="s">
        <v>2385</v>
      </c>
      <c r="I276" s="4" t="s">
        <v>55</v>
      </c>
      <c r="J276" s="4" t="s">
        <v>193</v>
      </c>
      <c r="K276" s="4" t="s">
        <v>2218</v>
      </c>
      <c r="L276" s="4" t="s">
        <v>1310</v>
      </c>
      <c r="M276" s="4" t="s">
        <v>1519</v>
      </c>
      <c r="N276" s="4" t="s">
        <v>1403</v>
      </c>
      <c r="O276" s="4" t="s">
        <v>1300</v>
      </c>
      <c r="P276" s="4" t="s">
        <v>1614</v>
      </c>
      <c r="Q276" s="4" t="s">
        <v>3144</v>
      </c>
      <c r="R276" s="4" t="s">
        <v>464</v>
      </c>
      <c r="S276" s="4" t="s">
        <v>230</v>
      </c>
      <c r="T276" s="4" t="s">
        <v>3119</v>
      </c>
      <c r="U276" s="4" t="s">
        <v>2108</v>
      </c>
    </row>
    <row r="277" spans="2:21" hidden="1">
      <c r="B277" s="4" t="s">
        <v>2452</v>
      </c>
      <c r="C277" s="4" t="s">
        <v>2545</v>
      </c>
      <c r="D277" s="4" t="s">
        <v>3062</v>
      </c>
      <c r="E277" s="4" t="s">
        <v>990</v>
      </c>
      <c r="F277" s="4" t="s">
        <v>377</v>
      </c>
      <c r="G277" s="4" t="s">
        <v>193</v>
      </c>
      <c r="H277" s="4" t="s">
        <v>683</v>
      </c>
      <c r="I277" s="4" t="s">
        <v>193</v>
      </c>
      <c r="J277" s="4" t="s">
        <v>1300</v>
      </c>
      <c r="K277" s="4" t="s">
        <v>1843</v>
      </c>
      <c r="L277" s="4" t="s">
        <v>1300</v>
      </c>
      <c r="M277" s="4" t="s">
        <v>1843</v>
      </c>
      <c r="N277" s="4" t="s">
        <v>1359</v>
      </c>
      <c r="O277" s="4" t="s">
        <v>166</v>
      </c>
      <c r="P277" s="4" t="s">
        <v>594</v>
      </c>
      <c r="Q277" s="4" t="s">
        <v>909</v>
      </c>
      <c r="R277" s="4" t="s">
        <v>1222</v>
      </c>
      <c r="S277" s="4" t="s">
        <v>621</v>
      </c>
      <c r="T277" s="4" t="s">
        <v>1211</v>
      </c>
      <c r="U277" s="4" t="s">
        <v>1397</v>
      </c>
    </row>
    <row r="278" spans="2:21" hidden="1">
      <c r="B278" s="4" t="s">
        <v>2545</v>
      </c>
      <c r="C278" s="4" t="s">
        <v>2072</v>
      </c>
      <c r="D278" s="4" t="s">
        <v>799</v>
      </c>
      <c r="E278" s="4" t="s">
        <v>2883</v>
      </c>
      <c r="F278" s="4" t="s">
        <v>1314</v>
      </c>
      <c r="G278" s="4" t="s">
        <v>2385</v>
      </c>
      <c r="H278" s="4" t="s">
        <v>2739</v>
      </c>
      <c r="I278" s="4" t="s">
        <v>2385</v>
      </c>
      <c r="J278" s="4" t="s">
        <v>683</v>
      </c>
      <c r="K278" s="4" t="s">
        <v>2305</v>
      </c>
      <c r="L278" s="4" t="s">
        <v>3083</v>
      </c>
      <c r="M278" s="4" t="s">
        <v>2305</v>
      </c>
      <c r="N278" s="4" t="s">
        <v>1544</v>
      </c>
      <c r="O278" s="4" t="s">
        <v>1519</v>
      </c>
      <c r="P278" s="4" t="s">
        <v>230</v>
      </c>
      <c r="Q278" s="4" t="s">
        <v>1614</v>
      </c>
      <c r="R278" s="4" t="s">
        <v>230</v>
      </c>
      <c r="S278" s="4" t="s">
        <v>1468</v>
      </c>
      <c r="T278" s="4" t="s">
        <v>161</v>
      </c>
      <c r="U278" s="4" t="s">
        <v>477</v>
      </c>
    </row>
    <row r="279" spans="2:21" hidden="1">
      <c r="B279" s="4" t="s">
        <v>2072</v>
      </c>
      <c r="C279" s="4" t="s">
        <v>1709</v>
      </c>
      <c r="D279" s="4" t="s">
        <v>838</v>
      </c>
      <c r="E279" s="4" t="s">
        <v>1067</v>
      </c>
      <c r="F279" s="4" t="s">
        <v>1002</v>
      </c>
      <c r="G279" s="4" t="s">
        <v>1589</v>
      </c>
      <c r="H279" s="4" t="s">
        <v>3083</v>
      </c>
      <c r="I279" s="4" t="s">
        <v>683</v>
      </c>
      <c r="J279" s="4" t="s">
        <v>3083</v>
      </c>
      <c r="K279" s="4" t="s">
        <v>1544</v>
      </c>
      <c r="L279" s="4" t="s">
        <v>1519</v>
      </c>
      <c r="M279" s="4" t="s">
        <v>1544</v>
      </c>
      <c r="N279" s="4" t="s">
        <v>1361</v>
      </c>
      <c r="O279" s="4" t="s">
        <v>1843</v>
      </c>
      <c r="P279" s="4" t="s">
        <v>168</v>
      </c>
      <c r="Q279" s="4" t="s">
        <v>926</v>
      </c>
      <c r="R279" s="4" t="s">
        <v>621</v>
      </c>
      <c r="S279" s="4" t="s">
        <v>117</v>
      </c>
      <c r="T279" s="4" t="s">
        <v>1653</v>
      </c>
      <c r="U279" s="4" t="s">
        <v>2955</v>
      </c>
    </row>
    <row r="280" spans="2:21" hidden="1">
      <c r="B280" s="4" t="s">
        <v>1709</v>
      </c>
      <c r="C280" s="4" t="s">
        <v>1104</v>
      </c>
      <c r="D280" s="4" t="s">
        <v>2545</v>
      </c>
      <c r="E280" s="4" t="s">
        <v>800</v>
      </c>
      <c r="F280" s="4" t="s">
        <v>2652</v>
      </c>
      <c r="G280" s="4" t="s">
        <v>3083</v>
      </c>
      <c r="H280" s="4" t="s">
        <v>545</v>
      </c>
      <c r="I280" s="4" t="s">
        <v>2739</v>
      </c>
      <c r="J280" s="4" t="s">
        <v>1519</v>
      </c>
      <c r="K280" s="4" t="s">
        <v>3212</v>
      </c>
      <c r="L280" s="4" t="s">
        <v>2218</v>
      </c>
      <c r="M280" s="4" t="s">
        <v>3212</v>
      </c>
      <c r="N280" s="4" t="s">
        <v>1405</v>
      </c>
      <c r="O280" s="4" t="s">
        <v>2305</v>
      </c>
      <c r="P280" s="4" t="s">
        <v>1468</v>
      </c>
      <c r="Q280" s="4" t="s">
        <v>230</v>
      </c>
      <c r="R280" s="4" t="s">
        <v>1468</v>
      </c>
      <c r="S280" s="4" t="s">
        <v>1211</v>
      </c>
      <c r="T280" s="4" t="s">
        <v>1539</v>
      </c>
      <c r="U280" s="4" t="s">
        <v>941</v>
      </c>
    </row>
    <row r="281" spans="2:21" hidden="1">
      <c r="B281" s="4" t="s">
        <v>1104</v>
      </c>
      <c r="C281" s="4" t="s">
        <v>2966</v>
      </c>
      <c r="D281" s="4" t="s">
        <v>2072</v>
      </c>
      <c r="E281" s="4" t="s">
        <v>145</v>
      </c>
      <c r="F281" s="4" t="s">
        <v>863</v>
      </c>
      <c r="G281" s="4" t="s">
        <v>545</v>
      </c>
      <c r="H281" s="4" t="s">
        <v>1519</v>
      </c>
      <c r="I281" s="4" t="s">
        <v>3083</v>
      </c>
      <c r="J281" s="4" t="s">
        <v>1843</v>
      </c>
      <c r="K281" s="4" t="s">
        <v>1614</v>
      </c>
      <c r="L281" s="4" t="s">
        <v>1843</v>
      </c>
      <c r="M281" s="4" t="s">
        <v>1614</v>
      </c>
      <c r="N281" s="4" t="s">
        <v>168</v>
      </c>
      <c r="O281" s="4" t="s">
        <v>1403</v>
      </c>
      <c r="P281" s="4" t="s">
        <v>1496</v>
      </c>
      <c r="Q281" s="4" t="s">
        <v>621</v>
      </c>
      <c r="R281" s="4" t="s">
        <v>458</v>
      </c>
      <c r="S281" s="4" t="s">
        <v>2808</v>
      </c>
      <c r="T281" s="4" t="s">
        <v>43</v>
      </c>
      <c r="U281" s="4" t="s">
        <v>2938</v>
      </c>
    </row>
    <row r="282" spans="2:21" hidden="1">
      <c r="B282" s="4" t="s">
        <v>3200</v>
      </c>
      <c r="C282" s="4" t="s">
        <v>883</v>
      </c>
      <c r="D282" s="4" t="s">
        <v>1709</v>
      </c>
      <c r="E282" s="4" t="s">
        <v>1059</v>
      </c>
      <c r="F282" s="4" t="s">
        <v>2122</v>
      </c>
      <c r="G282" s="4" t="s">
        <v>1519</v>
      </c>
      <c r="H282" s="4" t="s">
        <v>1843</v>
      </c>
      <c r="I282" s="4" t="s">
        <v>545</v>
      </c>
      <c r="J282" s="4" t="s">
        <v>2305</v>
      </c>
      <c r="K282" s="4" t="s">
        <v>2293</v>
      </c>
      <c r="L282" s="4" t="s">
        <v>1544</v>
      </c>
      <c r="M282" s="4" t="s">
        <v>1405</v>
      </c>
      <c r="N282" s="4" t="s">
        <v>1468</v>
      </c>
      <c r="O282" s="4" t="s">
        <v>1359</v>
      </c>
      <c r="P282" s="4" t="s">
        <v>1913</v>
      </c>
      <c r="Q282" s="4" t="s">
        <v>348</v>
      </c>
      <c r="R282" s="4" t="s">
        <v>1211</v>
      </c>
      <c r="S282" s="4" t="s">
        <v>2137</v>
      </c>
      <c r="T282" s="4" t="s">
        <v>2108</v>
      </c>
      <c r="U282" s="4" t="s">
        <v>848</v>
      </c>
    </row>
    <row r="283" spans="2:21" hidden="1">
      <c r="B283" s="4" t="s">
        <v>2966</v>
      </c>
      <c r="C283" s="4" t="s">
        <v>1499</v>
      </c>
      <c r="D283" s="4" t="s">
        <v>1104</v>
      </c>
      <c r="E283" s="4" t="s">
        <v>2112</v>
      </c>
      <c r="F283" s="4" t="s">
        <v>2995</v>
      </c>
      <c r="G283" s="4" t="s">
        <v>1843</v>
      </c>
      <c r="H283" s="4" t="s">
        <v>77</v>
      </c>
      <c r="I283" s="4" t="s">
        <v>1519</v>
      </c>
      <c r="J283" s="4" t="s">
        <v>1544</v>
      </c>
      <c r="K283" s="4" t="s">
        <v>1620</v>
      </c>
      <c r="L283" s="4" t="s">
        <v>3212</v>
      </c>
      <c r="M283" s="4" t="s">
        <v>1293</v>
      </c>
      <c r="N283" s="4" t="s">
        <v>1913</v>
      </c>
      <c r="O283" s="4" t="s">
        <v>1544</v>
      </c>
      <c r="P283" s="4" t="s">
        <v>606</v>
      </c>
      <c r="Q283" s="4" t="s">
        <v>1468</v>
      </c>
      <c r="R283" s="4" t="s">
        <v>161</v>
      </c>
      <c r="S283" s="4" t="s">
        <v>1539</v>
      </c>
      <c r="T283" s="4" t="s">
        <v>1397</v>
      </c>
      <c r="U283" s="4" t="s">
        <v>765</v>
      </c>
    </row>
    <row r="284" spans="2:21" hidden="1">
      <c r="B284" s="4" t="s">
        <v>883</v>
      </c>
      <c r="C284" s="4" t="s">
        <v>290</v>
      </c>
      <c r="D284" s="4" t="s">
        <v>3200</v>
      </c>
      <c r="E284" s="4" t="s">
        <v>364</v>
      </c>
      <c r="F284" s="4" t="s">
        <v>2668</v>
      </c>
      <c r="G284" s="4" t="s">
        <v>77</v>
      </c>
      <c r="H284" s="4" t="s">
        <v>1544</v>
      </c>
      <c r="I284" s="4" t="s">
        <v>1843</v>
      </c>
      <c r="J284" s="4" t="s">
        <v>3212</v>
      </c>
      <c r="K284" s="4" t="s">
        <v>1211</v>
      </c>
      <c r="L284" s="4" t="s">
        <v>1614</v>
      </c>
      <c r="M284" s="4" t="s">
        <v>1913</v>
      </c>
      <c r="N284" s="4" t="s">
        <v>1211</v>
      </c>
      <c r="O284" s="4" t="s">
        <v>3144</v>
      </c>
      <c r="P284" s="4" t="s">
        <v>161</v>
      </c>
      <c r="Q284" s="4" t="s">
        <v>925</v>
      </c>
      <c r="R284" s="4" t="s">
        <v>1539</v>
      </c>
      <c r="S284" s="4" t="s">
        <v>36</v>
      </c>
      <c r="T284" s="4" t="s">
        <v>941</v>
      </c>
      <c r="U284" s="4" t="s">
        <v>1813</v>
      </c>
    </row>
    <row r="285" spans="2:21" hidden="1">
      <c r="B285" s="4" t="s">
        <v>290</v>
      </c>
      <c r="C285" s="4" t="s">
        <v>876</v>
      </c>
      <c r="D285" s="4" t="s">
        <v>883</v>
      </c>
      <c r="E285" s="4" t="s">
        <v>271</v>
      </c>
      <c r="F285" s="4" t="s">
        <v>380</v>
      </c>
      <c r="G285" s="4" t="s">
        <v>1544</v>
      </c>
      <c r="H285" s="4" t="s">
        <v>3212</v>
      </c>
      <c r="I285" s="4" t="s">
        <v>2305</v>
      </c>
      <c r="J285" s="4" t="s">
        <v>1614</v>
      </c>
      <c r="K285" s="4" t="s">
        <v>3080</v>
      </c>
      <c r="L285" s="4" t="s">
        <v>1293</v>
      </c>
      <c r="M285" s="4" t="s">
        <v>1211</v>
      </c>
      <c r="N285" s="4" t="s">
        <v>161</v>
      </c>
      <c r="O285" s="4" t="s">
        <v>1614</v>
      </c>
      <c r="P285" s="4" t="s">
        <v>1539</v>
      </c>
      <c r="Q285" s="4" t="s">
        <v>1496</v>
      </c>
      <c r="R285" s="4" t="s">
        <v>2414</v>
      </c>
      <c r="S285" s="4" t="s">
        <v>43</v>
      </c>
      <c r="T285" s="4" t="s">
        <v>2249</v>
      </c>
      <c r="U285" s="4" t="s">
        <v>1428</v>
      </c>
    </row>
    <row r="286" spans="2:21" hidden="1">
      <c r="B286" s="4" t="s">
        <v>876</v>
      </c>
      <c r="C286" s="4" t="s">
        <v>146</v>
      </c>
      <c r="D286" s="4" t="s">
        <v>1499</v>
      </c>
      <c r="E286" s="4" t="s">
        <v>3062</v>
      </c>
      <c r="F286" s="4" t="s">
        <v>1933</v>
      </c>
      <c r="G286" s="4" t="s">
        <v>3212</v>
      </c>
      <c r="H286" s="4" t="s">
        <v>1614</v>
      </c>
      <c r="I286" s="4" t="s">
        <v>1544</v>
      </c>
      <c r="J286" s="4" t="s">
        <v>1620</v>
      </c>
      <c r="K286" s="4" t="s">
        <v>1539</v>
      </c>
      <c r="L286" s="4" t="s">
        <v>1913</v>
      </c>
      <c r="M286" s="4" t="s">
        <v>3080</v>
      </c>
      <c r="N286" s="4" t="s">
        <v>1539</v>
      </c>
      <c r="O286" s="4" t="s">
        <v>1361</v>
      </c>
      <c r="P286" s="4" t="s">
        <v>1543</v>
      </c>
      <c r="Q286" s="4" t="s">
        <v>1913</v>
      </c>
      <c r="R286" s="4" t="s">
        <v>24</v>
      </c>
      <c r="S286" s="4" t="s">
        <v>2108</v>
      </c>
      <c r="T286" s="4" t="s">
        <v>2319</v>
      </c>
      <c r="U286" s="4" t="s">
        <v>1402</v>
      </c>
    </row>
    <row r="287" spans="2:21" hidden="1">
      <c r="B287" s="4" t="s">
        <v>146</v>
      </c>
      <c r="C287" s="4" t="s">
        <v>2473</v>
      </c>
      <c r="D287" s="4" t="s">
        <v>290</v>
      </c>
      <c r="E287" s="4" t="s">
        <v>799</v>
      </c>
      <c r="F287" s="4" t="s">
        <v>868</v>
      </c>
      <c r="G287" s="4" t="s">
        <v>740</v>
      </c>
      <c r="H287" s="4" t="s">
        <v>2725</v>
      </c>
      <c r="I287" s="4" t="s">
        <v>3212</v>
      </c>
      <c r="J287" s="4" t="s">
        <v>1565</v>
      </c>
      <c r="K287" s="4" t="s">
        <v>1543</v>
      </c>
      <c r="L287" s="4" t="s">
        <v>1523</v>
      </c>
      <c r="M287" s="4" t="s">
        <v>1539</v>
      </c>
      <c r="N287" s="4" t="s">
        <v>702</v>
      </c>
      <c r="O287" s="4" t="s">
        <v>168</v>
      </c>
      <c r="P287" s="4" t="s">
        <v>24</v>
      </c>
      <c r="Q287" s="4" t="s">
        <v>1211</v>
      </c>
      <c r="R287" s="4" t="s">
        <v>2108</v>
      </c>
      <c r="S287" s="4" t="s">
        <v>1397</v>
      </c>
      <c r="T287" s="4" t="s">
        <v>1389</v>
      </c>
      <c r="U287" s="4" t="s">
        <v>1486</v>
      </c>
    </row>
    <row r="288" spans="2:21" hidden="1">
      <c r="B288" s="4" t="s">
        <v>2473</v>
      </c>
      <c r="C288" s="4" t="s">
        <v>1936</v>
      </c>
      <c r="D288" s="4" t="s">
        <v>876</v>
      </c>
      <c r="E288" s="4" t="s">
        <v>1053</v>
      </c>
      <c r="F288" s="4" t="s">
        <v>269</v>
      </c>
      <c r="G288" s="4" t="s">
        <v>1969</v>
      </c>
      <c r="H288" s="4" t="s">
        <v>2293</v>
      </c>
      <c r="I288" s="4" t="s">
        <v>1614</v>
      </c>
      <c r="J288" s="4" t="s">
        <v>3080</v>
      </c>
      <c r="K288" s="4" t="s">
        <v>1668</v>
      </c>
      <c r="L288" s="4" t="s">
        <v>1211</v>
      </c>
      <c r="M288" s="4" t="s">
        <v>1543</v>
      </c>
      <c r="N288" s="4" t="s">
        <v>24</v>
      </c>
      <c r="O288" s="4" t="s">
        <v>1468</v>
      </c>
      <c r="P288" s="4" t="s">
        <v>2108</v>
      </c>
      <c r="Q288" s="4" t="s">
        <v>161</v>
      </c>
      <c r="R288" s="4" t="s">
        <v>1397</v>
      </c>
      <c r="S288" s="4" t="s">
        <v>941</v>
      </c>
      <c r="T288" s="4" t="s">
        <v>765</v>
      </c>
      <c r="U288" s="4" t="s">
        <v>575</v>
      </c>
    </row>
    <row r="289" spans="2:21" hidden="1">
      <c r="B289" s="4" t="s">
        <v>1936</v>
      </c>
      <c r="C289" s="4" t="s">
        <v>2483</v>
      </c>
      <c r="D289" s="4" t="s">
        <v>146</v>
      </c>
      <c r="E289" s="4" t="s">
        <v>838</v>
      </c>
      <c r="F289" s="4" t="s">
        <v>3097</v>
      </c>
      <c r="G289" s="4" t="s">
        <v>1565</v>
      </c>
      <c r="H289" s="4" t="s">
        <v>1790</v>
      </c>
      <c r="I289" s="4" t="s">
        <v>2293</v>
      </c>
      <c r="J289" s="4" t="s">
        <v>1539</v>
      </c>
      <c r="K289" s="4" t="s">
        <v>2159</v>
      </c>
      <c r="L289" s="4" t="s">
        <v>3080</v>
      </c>
      <c r="M289" s="4" t="s">
        <v>1668</v>
      </c>
      <c r="N289" s="4" t="s">
        <v>2159</v>
      </c>
      <c r="O289" s="4" t="s">
        <v>1496</v>
      </c>
      <c r="P289" s="4" t="s">
        <v>1397</v>
      </c>
      <c r="Q289" s="4" t="s">
        <v>1539</v>
      </c>
      <c r="R289" s="4" t="s">
        <v>477</v>
      </c>
      <c r="S289" s="4" t="s">
        <v>2759</v>
      </c>
      <c r="T289" s="4" t="s">
        <v>1813</v>
      </c>
      <c r="U289" s="4" t="s">
        <v>1664</v>
      </c>
    </row>
    <row r="290" spans="2:21" hidden="1">
      <c r="B290" s="4" t="s">
        <v>2483</v>
      </c>
      <c r="C290" s="4" t="s">
        <v>2048</v>
      </c>
      <c r="D290" s="4" t="s">
        <v>1936</v>
      </c>
      <c r="E290" s="4" t="s">
        <v>2970</v>
      </c>
      <c r="F290" s="4" t="s">
        <v>990</v>
      </c>
      <c r="G290" s="4" t="s">
        <v>1596</v>
      </c>
      <c r="H290" s="4" t="s">
        <v>1565</v>
      </c>
      <c r="I290" s="4" t="s">
        <v>1565</v>
      </c>
      <c r="J290" s="4" t="s">
        <v>1543</v>
      </c>
      <c r="K290" s="4" t="s">
        <v>2268</v>
      </c>
      <c r="L290" s="4" t="s">
        <v>1539</v>
      </c>
      <c r="M290" s="4" t="s">
        <v>24</v>
      </c>
      <c r="N290" s="4" t="s">
        <v>1397</v>
      </c>
      <c r="O290" s="4" t="s">
        <v>1913</v>
      </c>
      <c r="P290" s="4" t="s">
        <v>313</v>
      </c>
      <c r="Q290" s="4" t="s">
        <v>607</v>
      </c>
      <c r="R290" s="4" t="s">
        <v>1368</v>
      </c>
      <c r="S290" s="4" t="s">
        <v>2146</v>
      </c>
      <c r="T290" s="4" t="s">
        <v>1428</v>
      </c>
      <c r="U290" s="4" t="s">
        <v>2941</v>
      </c>
    </row>
    <row r="291" spans="2:21" hidden="1">
      <c r="B291" s="4" t="s">
        <v>2048</v>
      </c>
      <c r="C291" s="4" t="s">
        <v>2565</v>
      </c>
      <c r="D291" s="4" t="s">
        <v>1001</v>
      </c>
      <c r="E291" s="4" t="s">
        <v>869</v>
      </c>
      <c r="F291" s="4" t="s">
        <v>995</v>
      </c>
      <c r="G291" s="4" t="s">
        <v>1539</v>
      </c>
      <c r="H291" s="4" t="s">
        <v>3080</v>
      </c>
      <c r="I291" s="4" t="s">
        <v>3080</v>
      </c>
      <c r="J291" s="4" t="s">
        <v>1668</v>
      </c>
      <c r="K291" s="4" t="s">
        <v>313</v>
      </c>
      <c r="L291" s="4" t="s">
        <v>1543</v>
      </c>
      <c r="M291" s="4" t="s">
        <v>2159</v>
      </c>
      <c r="N291" s="4" t="s">
        <v>313</v>
      </c>
      <c r="O291" s="4" t="s">
        <v>1211</v>
      </c>
      <c r="P291" s="4" t="s">
        <v>1368</v>
      </c>
      <c r="Q291" s="4" t="s">
        <v>24</v>
      </c>
      <c r="R291" s="4" t="s">
        <v>2759</v>
      </c>
      <c r="S291" s="4" t="s">
        <v>765</v>
      </c>
      <c r="T291" s="4" t="s">
        <v>1149</v>
      </c>
      <c r="U291" s="4" t="s">
        <v>1123</v>
      </c>
    </row>
    <row r="292" spans="2:21" hidden="1">
      <c r="B292" s="4" t="s">
        <v>2565</v>
      </c>
      <c r="C292" s="4" t="s">
        <v>289</v>
      </c>
      <c r="D292" s="4" t="s">
        <v>2048</v>
      </c>
      <c r="E292" s="4" t="s">
        <v>1709</v>
      </c>
      <c r="F292" s="4" t="s">
        <v>353</v>
      </c>
      <c r="G292" s="4" t="s">
        <v>1543</v>
      </c>
      <c r="H292" s="4" t="s">
        <v>1539</v>
      </c>
      <c r="I292" s="4" t="s">
        <v>1539</v>
      </c>
      <c r="J292" s="4" t="s">
        <v>2159</v>
      </c>
      <c r="K292" s="4" t="s">
        <v>2249</v>
      </c>
      <c r="L292" s="4" t="s">
        <v>1668</v>
      </c>
      <c r="M292" s="4" t="s">
        <v>2268</v>
      </c>
      <c r="N292" s="4" t="s">
        <v>1401</v>
      </c>
      <c r="O292" s="4" t="s">
        <v>161</v>
      </c>
      <c r="P292" s="4" t="s">
        <v>2759</v>
      </c>
      <c r="Q292" s="4" t="s">
        <v>2108</v>
      </c>
      <c r="R292" s="4" t="s">
        <v>765</v>
      </c>
      <c r="S292" s="4" t="s">
        <v>1813</v>
      </c>
      <c r="T292" s="4" t="s">
        <v>1486</v>
      </c>
      <c r="U292" s="4" t="s">
        <v>492</v>
      </c>
    </row>
    <row r="293" spans="2:21" hidden="1">
      <c r="B293" s="4" t="s">
        <v>289</v>
      </c>
      <c r="C293" s="4" t="s">
        <v>2501</v>
      </c>
      <c r="D293" s="4" t="s">
        <v>2565</v>
      </c>
      <c r="E293" s="4" t="s">
        <v>1104</v>
      </c>
      <c r="F293" s="4" t="s">
        <v>1067</v>
      </c>
      <c r="G293" s="4" t="s">
        <v>1668</v>
      </c>
      <c r="H293" s="4" t="s">
        <v>1543</v>
      </c>
      <c r="I293" s="4" t="s">
        <v>1543</v>
      </c>
      <c r="J293" s="4" t="s">
        <v>694</v>
      </c>
      <c r="K293" s="4" t="s">
        <v>765</v>
      </c>
      <c r="L293" s="4" t="s">
        <v>2159</v>
      </c>
      <c r="M293" s="4" t="s">
        <v>2249</v>
      </c>
      <c r="N293" s="4" t="s">
        <v>1368</v>
      </c>
      <c r="O293" s="4" t="s">
        <v>1539</v>
      </c>
      <c r="P293" s="4" t="s">
        <v>1389</v>
      </c>
      <c r="Q293" s="4" t="s">
        <v>1397</v>
      </c>
      <c r="R293" s="4" t="s">
        <v>1813</v>
      </c>
      <c r="S293" s="4" t="s">
        <v>1428</v>
      </c>
      <c r="T293" s="4" t="s">
        <v>575</v>
      </c>
      <c r="U293" s="4" t="s">
        <v>2947</v>
      </c>
    </row>
    <row r="294" spans="2:21" hidden="1">
      <c r="B294" s="4" t="s">
        <v>2577</v>
      </c>
      <c r="C294" s="4" t="s">
        <v>2893</v>
      </c>
      <c r="D294" s="4" t="s">
        <v>289</v>
      </c>
      <c r="E294" s="4" t="s">
        <v>2861</v>
      </c>
      <c r="F294" s="4" t="s">
        <v>800</v>
      </c>
      <c r="G294" s="4" t="s">
        <v>2159</v>
      </c>
      <c r="H294" s="4" t="s">
        <v>1668</v>
      </c>
      <c r="I294" s="4" t="s">
        <v>1668</v>
      </c>
      <c r="J294" s="4" t="s">
        <v>2268</v>
      </c>
      <c r="K294" s="4" t="s">
        <v>1715</v>
      </c>
      <c r="L294" s="4" t="s">
        <v>2268</v>
      </c>
      <c r="M294" s="4" t="s">
        <v>1188</v>
      </c>
      <c r="N294" s="4" t="s">
        <v>2249</v>
      </c>
      <c r="O294" s="4" t="s">
        <v>702</v>
      </c>
      <c r="P294" s="4" t="s">
        <v>765</v>
      </c>
      <c r="Q294" s="4" t="s">
        <v>313</v>
      </c>
      <c r="R294" s="4" t="s">
        <v>1428</v>
      </c>
      <c r="S294" s="4" t="s">
        <v>2144</v>
      </c>
      <c r="T294" s="4" t="s">
        <v>1664</v>
      </c>
      <c r="U294" s="4" t="s">
        <v>1733</v>
      </c>
    </row>
    <row r="295" spans="2:21" hidden="1">
      <c r="B295" s="4" t="s">
        <v>2456</v>
      </c>
      <c r="C295" s="4" t="s">
        <v>2577</v>
      </c>
      <c r="D295" s="4" t="s">
        <v>2893</v>
      </c>
      <c r="E295" s="4" t="s">
        <v>883</v>
      </c>
      <c r="F295" s="4" t="s">
        <v>145</v>
      </c>
      <c r="G295" s="4" t="s">
        <v>313</v>
      </c>
      <c r="H295" s="4" t="s">
        <v>1792</v>
      </c>
      <c r="I295" s="4" t="s">
        <v>2159</v>
      </c>
      <c r="J295" s="4" t="s">
        <v>313</v>
      </c>
      <c r="K295" s="4" t="s">
        <v>767</v>
      </c>
      <c r="L295" s="4" t="s">
        <v>313</v>
      </c>
      <c r="M295" s="4" t="s">
        <v>765</v>
      </c>
      <c r="N295" s="4" t="s">
        <v>1389</v>
      </c>
      <c r="O295" s="4" t="s">
        <v>24</v>
      </c>
      <c r="P295" s="4" t="s">
        <v>1813</v>
      </c>
      <c r="Q295" s="4" t="s">
        <v>1368</v>
      </c>
      <c r="R295" s="4" t="s">
        <v>3041</v>
      </c>
      <c r="S295" s="4" t="s">
        <v>1486</v>
      </c>
      <c r="T295" s="4" t="s">
        <v>1506</v>
      </c>
      <c r="U295" s="4" t="s">
        <v>1721</v>
      </c>
    </row>
    <row r="296" spans="2:21" hidden="1">
      <c r="B296" s="4" t="s">
        <v>1063</v>
      </c>
      <c r="C296" s="4" t="s">
        <v>2456</v>
      </c>
      <c r="D296" s="4" t="s">
        <v>2577</v>
      </c>
      <c r="E296" s="4" t="s">
        <v>1499</v>
      </c>
      <c r="F296" s="4" t="s">
        <v>1059</v>
      </c>
      <c r="G296" s="4" t="s">
        <v>656</v>
      </c>
      <c r="H296" s="4" t="s">
        <v>2159</v>
      </c>
      <c r="I296" s="4" t="s">
        <v>313</v>
      </c>
      <c r="J296" s="4" t="s">
        <v>2249</v>
      </c>
      <c r="K296" s="4" t="s">
        <v>1043</v>
      </c>
      <c r="L296" s="4" t="s">
        <v>1896</v>
      </c>
      <c r="M296" s="4" t="s">
        <v>1715</v>
      </c>
      <c r="N296" s="4" t="s">
        <v>765</v>
      </c>
      <c r="O296" s="4" t="s">
        <v>1397</v>
      </c>
      <c r="P296" s="4" t="s">
        <v>1428</v>
      </c>
      <c r="Q296" s="4" t="s">
        <v>2759</v>
      </c>
      <c r="R296" s="4" t="s">
        <v>1486</v>
      </c>
      <c r="S296" s="4" t="s">
        <v>575</v>
      </c>
      <c r="T296" s="4" t="s">
        <v>1159</v>
      </c>
      <c r="U296" s="4" t="s">
        <v>165</v>
      </c>
    </row>
    <row r="297" spans="2:21" hidden="1">
      <c r="B297" s="4" t="s">
        <v>2039</v>
      </c>
      <c r="C297" s="4" t="s">
        <v>1063</v>
      </c>
      <c r="D297" s="4" t="s">
        <v>2531</v>
      </c>
      <c r="E297" s="4" t="s">
        <v>290</v>
      </c>
      <c r="F297" s="4" t="s">
        <v>2112</v>
      </c>
      <c r="G297" s="4" t="s">
        <v>2249</v>
      </c>
      <c r="H297" s="4" t="s">
        <v>313</v>
      </c>
      <c r="I297" s="4" t="s">
        <v>1896</v>
      </c>
      <c r="J297" s="4" t="s">
        <v>765</v>
      </c>
      <c r="K297" s="4" t="s">
        <v>1554</v>
      </c>
      <c r="L297" s="4" t="s">
        <v>2249</v>
      </c>
      <c r="M297" s="4" t="s">
        <v>3041</v>
      </c>
      <c r="N297" s="4" t="s">
        <v>1428</v>
      </c>
      <c r="O297" s="4" t="s">
        <v>2268</v>
      </c>
      <c r="P297" s="4" t="s">
        <v>597</v>
      </c>
      <c r="Q297" s="4" t="s">
        <v>1389</v>
      </c>
      <c r="R297" s="4" t="s">
        <v>1985</v>
      </c>
      <c r="S297" s="4" t="s">
        <v>1664</v>
      </c>
      <c r="T297" s="4" t="s">
        <v>2735</v>
      </c>
      <c r="U297" s="4" t="s">
        <v>1439</v>
      </c>
    </row>
    <row r="298" spans="2:21" hidden="1">
      <c r="B298" s="1" t="s">
        <v>3371</v>
      </c>
      <c r="C298" s="4" t="s">
        <v>2039</v>
      </c>
      <c r="D298" s="4" t="s">
        <v>1063</v>
      </c>
      <c r="E298" s="4" t="s">
        <v>876</v>
      </c>
      <c r="F298" s="4" t="s">
        <v>364</v>
      </c>
      <c r="G298" s="4" t="s">
        <v>765</v>
      </c>
      <c r="H298" s="4" t="s">
        <v>1896</v>
      </c>
      <c r="I298" s="4" t="s">
        <v>2249</v>
      </c>
      <c r="J298" s="4" t="s">
        <v>1715</v>
      </c>
      <c r="K298" s="4" t="s">
        <v>1664</v>
      </c>
      <c r="L298" s="4" t="s">
        <v>1895</v>
      </c>
      <c r="M298" s="4" t="s">
        <v>767</v>
      </c>
      <c r="N298" s="4" t="s">
        <v>3041</v>
      </c>
      <c r="O298" s="4" t="s">
        <v>313</v>
      </c>
      <c r="P298" s="4" t="s">
        <v>1402</v>
      </c>
      <c r="Q298" s="4" t="s">
        <v>765</v>
      </c>
      <c r="R298" s="4" t="s">
        <v>1664</v>
      </c>
      <c r="S298" s="4" t="s">
        <v>2213</v>
      </c>
      <c r="T298" s="4" t="s">
        <v>1849</v>
      </c>
      <c r="U298" s="4" t="s">
        <v>2706</v>
      </c>
    </row>
    <row r="299" spans="2:21" hidden="1">
      <c r="B299" s="4" t="s">
        <v>3343</v>
      </c>
      <c r="C299" s="4" t="s">
        <v>2841</v>
      </c>
      <c r="D299" s="4" t="s">
        <v>2039</v>
      </c>
      <c r="E299" s="4" t="s">
        <v>146</v>
      </c>
      <c r="F299" s="4" t="s">
        <v>271</v>
      </c>
      <c r="G299" s="4" t="s">
        <v>1715</v>
      </c>
      <c r="H299" s="4" t="s">
        <v>2249</v>
      </c>
      <c r="I299" s="4" t="s">
        <v>765</v>
      </c>
      <c r="J299" s="4" t="s">
        <v>767</v>
      </c>
      <c r="K299" s="4" t="s">
        <v>2213</v>
      </c>
      <c r="L299" s="4" t="s">
        <v>765</v>
      </c>
      <c r="M299" s="4" t="s">
        <v>667</v>
      </c>
      <c r="N299" s="4" t="s">
        <v>767</v>
      </c>
      <c r="O299" s="4" t="s">
        <v>1368</v>
      </c>
      <c r="P299" s="4" t="s">
        <v>1486</v>
      </c>
      <c r="Q299" s="4" t="s">
        <v>1813</v>
      </c>
      <c r="R299" s="4" t="s">
        <v>2213</v>
      </c>
      <c r="S299" s="4" t="s">
        <v>1624</v>
      </c>
      <c r="T299" s="4" t="s">
        <v>2336</v>
      </c>
      <c r="U299" s="4" t="s">
        <v>3185</v>
      </c>
    </row>
    <row r="300" spans="2:21" hidden="1">
      <c r="B300" s="4" t="s">
        <v>2841</v>
      </c>
      <c r="C300" s="4" t="s">
        <v>2021</v>
      </c>
      <c r="D300" s="4" t="s">
        <v>1924</v>
      </c>
      <c r="E300" s="4" t="s">
        <v>2896</v>
      </c>
      <c r="F300" s="4" t="s">
        <v>3062</v>
      </c>
      <c r="G300" s="4" t="s">
        <v>2010</v>
      </c>
      <c r="H300" s="4" t="s">
        <v>765</v>
      </c>
      <c r="I300" s="4" t="s">
        <v>1715</v>
      </c>
      <c r="J300" s="4" t="s">
        <v>667</v>
      </c>
      <c r="K300" s="4" t="s">
        <v>3138</v>
      </c>
      <c r="L300" s="4" t="s">
        <v>1715</v>
      </c>
      <c r="M300" s="4" t="s">
        <v>1186</v>
      </c>
      <c r="N300" s="4" t="s">
        <v>1402</v>
      </c>
      <c r="O300" s="4" t="s">
        <v>2249</v>
      </c>
      <c r="P300" s="4" t="s">
        <v>2209</v>
      </c>
      <c r="Q300" s="4" t="s">
        <v>1428</v>
      </c>
      <c r="R300" s="4" t="s">
        <v>1217</v>
      </c>
      <c r="S300" s="4" t="s">
        <v>711</v>
      </c>
      <c r="T300" s="4" t="s">
        <v>165</v>
      </c>
      <c r="U300" s="4" t="s">
        <v>173</v>
      </c>
    </row>
    <row r="301" spans="2:21" hidden="1">
      <c r="B301" s="4" t="s">
        <v>2021</v>
      </c>
      <c r="C301" s="4" t="s">
        <v>2887</v>
      </c>
      <c r="D301" s="4" t="s">
        <v>2021</v>
      </c>
      <c r="E301" s="4" t="s">
        <v>1936</v>
      </c>
      <c r="F301" s="4" t="s">
        <v>799</v>
      </c>
      <c r="G301" s="4" t="s">
        <v>767</v>
      </c>
      <c r="H301" s="4" t="s">
        <v>1715</v>
      </c>
      <c r="I301" s="4" t="s">
        <v>767</v>
      </c>
      <c r="J301" s="4" t="s">
        <v>1043</v>
      </c>
      <c r="K301" s="4" t="s">
        <v>762</v>
      </c>
      <c r="L301" s="4" t="s">
        <v>3041</v>
      </c>
      <c r="M301" s="4" t="s">
        <v>2209</v>
      </c>
      <c r="N301" s="4" t="s">
        <v>2209</v>
      </c>
      <c r="O301" s="4" t="s">
        <v>1389</v>
      </c>
      <c r="P301" s="4" t="s">
        <v>1664</v>
      </c>
      <c r="Q301" s="4" t="s">
        <v>917</v>
      </c>
      <c r="R301" s="4" t="s">
        <v>641</v>
      </c>
      <c r="S301" s="4" t="s">
        <v>165</v>
      </c>
      <c r="T301" s="4" t="s">
        <v>560</v>
      </c>
      <c r="U301" s="4" t="s">
        <v>1309</v>
      </c>
    </row>
    <row r="302" spans="2:21" hidden="1">
      <c r="B302" s="1" t="s">
        <v>3368</v>
      </c>
      <c r="C302" s="4" t="s">
        <v>3166</v>
      </c>
      <c r="D302" s="4" t="s">
        <v>2887</v>
      </c>
      <c r="E302" s="4" t="s">
        <v>1001</v>
      </c>
      <c r="F302" s="4" t="s">
        <v>3250</v>
      </c>
      <c r="G302" s="4" t="s">
        <v>667</v>
      </c>
      <c r="H302" s="4" t="s">
        <v>767</v>
      </c>
      <c r="I302" s="4" t="s">
        <v>667</v>
      </c>
      <c r="J302" s="4" t="s">
        <v>1554</v>
      </c>
      <c r="K302" s="4" t="s">
        <v>1624</v>
      </c>
      <c r="L302" s="4" t="s">
        <v>767</v>
      </c>
      <c r="M302" s="4" t="s">
        <v>1554</v>
      </c>
      <c r="N302" s="4" t="s">
        <v>1554</v>
      </c>
      <c r="O302" s="4" t="s">
        <v>765</v>
      </c>
      <c r="P302" s="4" t="s">
        <v>2213</v>
      </c>
      <c r="Q302" s="4" t="s">
        <v>1402</v>
      </c>
      <c r="R302" s="4" t="s">
        <v>1632</v>
      </c>
      <c r="S302" s="4" t="s">
        <v>1467</v>
      </c>
      <c r="T302" s="4" t="s">
        <v>2706</v>
      </c>
      <c r="U302" s="4" t="s">
        <v>2738</v>
      </c>
    </row>
    <row r="303" spans="2:21" hidden="1">
      <c r="B303" s="4" t="s">
        <v>2887</v>
      </c>
      <c r="C303" s="4" t="s">
        <v>2494</v>
      </c>
      <c r="D303" s="4" t="s">
        <v>896</v>
      </c>
      <c r="E303" s="4" t="s">
        <v>937</v>
      </c>
      <c r="F303" s="4" t="s">
        <v>1053</v>
      </c>
      <c r="G303" s="4" t="s">
        <v>1559</v>
      </c>
      <c r="H303" s="4" t="s">
        <v>667</v>
      </c>
      <c r="I303" s="4" t="s">
        <v>1043</v>
      </c>
      <c r="J303" s="4" t="s">
        <v>1664</v>
      </c>
      <c r="K303" s="4" t="s">
        <v>1721</v>
      </c>
      <c r="L303" s="4" t="s">
        <v>1043</v>
      </c>
      <c r="M303" s="4" t="s">
        <v>1664</v>
      </c>
      <c r="N303" s="4" t="s">
        <v>1664</v>
      </c>
      <c r="O303" s="4" t="s">
        <v>1813</v>
      </c>
      <c r="P303" s="4" t="s">
        <v>762</v>
      </c>
      <c r="Q303" s="4" t="s">
        <v>1486</v>
      </c>
      <c r="R303" s="4" t="s">
        <v>711</v>
      </c>
      <c r="S303" s="4" t="s">
        <v>560</v>
      </c>
      <c r="T303" s="4" t="s">
        <v>1413</v>
      </c>
      <c r="U303" s="4" t="s">
        <v>251</v>
      </c>
    </row>
    <row r="304" spans="2:21" hidden="1">
      <c r="B304" s="4" t="s">
        <v>3166</v>
      </c>
      <c r="C304" s="4" t="s">
        <v>2446</v>
      </c>
      <c r="D304" s="4" t="s">
        <v>3166</v>
      </c>
      <c r="E304" s="4" t="s">
        <v>2846</v>
      </c>
      <c r="F304" s="4" t="s">
        <v>838</v>
      </c>
      <c r="G304" s="4" t="s">
        <v>1664</v>
      </c>
      <c r="H304" s="4" t="s">
        <v>1043</v>
      </c>
      <c r="I304" s="4" t="s">
        <v>2209</v>
      </c>
      <c r="J304" s="4" t="s">
        <v>1269</v>
      </c>
      <c r="K304" s="4" t="s">
        <v>2619</v>
      </c>
      <c r="L304" s="4" t="s">
        <v>1554</v>
      </c>
      <c r="M304" s="4" t="s">
        <v>1835</v>
      </c>
      <c r="N304" s="4" t="s">
        <v>1835</v>
      </c>
      <c r="O304" s="4" t="s">
        <v>1428</v>
      </c>
      <c r="P304" s="4" t="s">
        <v>2735</v>
      </c>
      <c r="Q304" s="4" t="s">
        <v>2209</v>
      </c>
      <c r="R304" s="4" t="s">
        <v>165</v>
      </c>
      <c r="S304" s="4" t="s">
        <v>2706</v>
      </c>
      <c r="T304" s="4" t="s">
        <v>173</v>
      </c>
      <c r="U304" s="4" t="s">
        <v>1224</v>
      </c>
    </row>
    <row r="305" spans="2:21" hidden="1">
      <c r="B305" s="4" t="s">
        <v>2494</v>
      </c>
      <c r="C305" s="4" t="s">
        <v>272</v>
      </c>
      <c r="D305" s="4" t="s">
        <v>2856</v>
      </c>
      <c r="E305" s="4" t="s">
        <v>289</v>
      </c>
      <c r="F305" s="4" t="s">
        <v>2970</v>
      </c>
      <c r="G305" s="4" t="s">
        <v>127</v>
      </c>
      <c r="H305" s="4" t="s">
        <v>1554</v>
      </c>
      <c r="I305" s="4" t="s">
        <v>1554</v>
      </c>
      <c r="J305" s="4" t="s">
        <v>762</v>
      </c>
      <c r="K305" s="4" t="s">
        <v>205</v>
      </c>
      <c r="L305" s="4" t="s">
        <v>1664</v>
      </c>
      <c r="M305" s="4" t="s">
        <v>2213</v>
      </c>
      <c r="N305" s="4" t="s">
        <v>2213</v>
      </c>
      <c r="O305" s="4" t="s">
        <v>1486</v>
      </c>
      <c r="P305" s="4" t="s">
        <v>1624</v>
      </c>
      <c r="Q305" s="4" t="s">
        <v>1664</v>
      </c>
      <c r="R305" s="4" t="s">
        <v>1467</v>
      </c>
      <c r="S305" s="4" t="s">
        <v>3185</v>
      </c>
      <c r="T305" s="4" t="s">
        <v>1309</v>
      </c>
      <c r="U305" s="4" t="s">
        <v>2110</v>
      </c>
    </row>
    <row r="306" spans="2:21" hidden="1">
      <c r="B306" s="4" t="s">
        <v>2446</v>
      </c>
      <c r="C306" s="4" t="s">
        <v>2440</v>
      </c>
      <c r="D306" s="4" t="s">
        <v>3174</v>
      </c>
      <c r="E306" s="4" t="s">
        <v>2893</v>
      </c>
      <c r="F306" s="4" t="s">
        <v>869</v>
      </c>
      <c r="G306" s="4" t="s">
        <v>1971</v>
      </c>
      <c r="H306" s="4" t="s">
        <v>1664</v>
      </c>
      <c r="I306" s="4" t="s">
        <v>1664</v>
      </c>
      <c r="J306" s="4" t="s">
        <v>2735</v>
      </c>
      <c r="K306" s="4" t="s">
        <v>2706</v>
      </c>
      <c r="L306" s="4" t="s">
        <v>2213</v>
      </c>
      <c r="M306" s="4" t="s">
        <v>762</v>
      </c>
      <c r="N306" s="4" t="s">
        <v>762</v>
      </c>
      <c r="O306" s="4" t="s">
        <v>2209</v>
      </c>
      <c r="P306" s="4" t="s">
        <v>1743</v>
      </c>
      <c r="Q306" s="4" t="s">
        <v>2213</v>
      </c>
      <c r="R306" s="4" t="s">
        <v>2706</v>
      </c>
      <c r="S306" s="4" t="s">
        <v>173</v>
      </c>
      <c r="T306" s="4" t="s">
        <v>2738</v>
      </c>
      <c r="U306" s="4" t="s">
        <v>2948</v>
      </c>
    </row>
    <row r="307" spans="2:21" hidden="1">
      <c r="B307" s="4" t="s">
        <v>272</v>
      </c>
      <c r="C307" s="4" t="s">
        <v>2672</v>
      </c>
      <c r="D307" s="4" t="s">
        <v>272</v>
      </c>
      <c r="E307" s="4" t="s">
        <v>1352</v>
      </c>
      <c r="F307" s="4" t="s">
        <v>1709</v>
      </c>
      <c r="G307" s="4" t="s">
        <v>762</v>
      </c>
      <c r="H307" s="4" t="s">
        <v>2723</v>
      </c>
      <c r="I307" s="4" t="s">
        <v>1269</v>
      </c>
      <c r="J307" s="4" t="s">
        <v>1624</v>
      </c>
      <c r="K307" s="4" t="s">
        <v>3088</v>
      </c>
      <c r="L307" s="4" t="s">
        <v>762</v>
      </c>
      <c r="M307" s="4" t="s">
        <v>1624</v>
      </c>
      <c r="N307" s="4" t="s">
        <v>1624</v>
      </c>
      <c r="O307" s="4" t="s">
        <v>1664</v>
      </c>
      <c r="P307" s="4" t="s">
        <v>165</v>
      </c>
      <c r="Q307" s="4" t="s">
        <v>762</v>
      </c>
      <c r="R307" s="4" t="s">
        <v>1413</v>
      </c>
      <c r="S307" s="4" t="s">
        <v>1309</v>
      </c>
      <c r="T307" s="4" t="s">
        <v>251</v>
      </c>
      <c r="U307" s="4" t="s">
        <v>1227</v>
      </c>
    </row>
    <row r="308" spans="2:21" hidden="1">
      <c r="B308" s="4" t="s">
        <v>2440</v>
      </c>
      <c r="C308" s="4" t="s">
        <v>2033</v>
      </c>
      <c r="D308" s="4" t="s">
        <v>2057</v>
      </c>
      <c r="E308" s="4" t="s">
        <v>1063</v>
      </c>
      <c r="F308" s="4" t="s">
        <v>1104</v>
      </c>
      <c r="G308" s="4" t="s">
        <v>128</v>
      </c>
      <c r="H308" s="4" t="s">
        <v>762</v>
      </c>
      <c r="I308" s="4" t="s">
        <v>762</v>
      </c>
      <c r="J308" s="4" t="s">
        <v>1721</v>
      </c>
      <c r="K308" s="4" t="s">
        <v>1024</v>
      </c>
      <c r="L308" s="4" t="s">
        <v>1624</v>
      </c>
      <c r="M308" s="4" t="s">
        <v>1743</v>
      </c>
      <c r="N308" s="4" t="s">
        <v>1743</v>
      </c>
      <c r="O308" s="4" t="s">
        <v>2213</v>
      </c>
      <c r="P308" s="4" t="s">
        <v>1467</v>
      </c>
      <c r="Q308" s="4" t="s">
        <v>1624</v>
      </c>
      <c r="R308" s="4" t="s">
        <v>173</v>
      </c>
      <c r="S308" s="4" t="s">
        <v>2738</v>
      </c>
      <c r="T308" s="4" t="s">
        <v>1224</v>
      </c>
      <c r="U308" s="4" t="s">
        <v>3217</v>
      </c>
    </row>
    <row r="309" spans="2:21" hidden="1">
      <c r="B309" s="4" t="s">
        <v>2672</v>
      </c>
      <c r="C309" s="4" t="s">
        <v>2465</v>
      </c>
      <c r="D309" s="4" t="s">
        <v>2672</v>
      </c>
      <c r="E309" s="4" t="s">
        <v>2661</v>
      </c>
      <c r="F309" s="4" t="s">
        <v>2966</v>
      </c>
      <c r="G309" s="4" t="s">
        <v>1624</v>
      </c>
      <c r="H309" s="4" t="s">
        <v>2735</v>
      </c>
      <c r="I309" s="4" t="s">
        <v>2735</v>
      </c>
      <c r="J309" s="4" t="s">
        <v>2619</v>
      </c>
      <c r="K309" s="4" t="s">
        <v>3231</v>
      </c>
      <c r="L309" s="4" t="s">
        <v>1743</v>
      </c>
      <c r="M309" s="4" t="s">
        <v>2619</v>
      </c>
      <c r="N309" s="4" t="s">
        <v>165</v>
      </c>
      <c r="O309" s="4" t="s">
        <v>762</v>
      </c>
      <c r="P309" s="4" t="s">
        <v>2706</v>
      </c>
      <c r="Q309" s="4" t="s">
        <v>1743</v>
      </c>
      <c r="R309" s="4" t="s">
        <v>1309</v>
      </c>
      <c r="S309" s="4" t="s">
        <v>251</v>
      </c>
      <c r="T309" s="4" t="s">
        <v>2110</v>
      </c>
      <c r="U309" s="4" t="s">
        <v>2936</v>
      </c>
    </row>
    <row r="310" spans="2:21" hidden="1">
      <c r="B310" s="4" t="s">
        <v>2033</v>
      </c>
      <c r="C310" s="4" t="s">
        <v>365</v>
      </c>
      <c r="D310" s="4" t="s">
        <v>2033</v>
      </c>
      <c r="E310" s="4" t="s">
        <v>2891</v>
      </c>
      <c r="F310" s="4" t="s">
        <v>801</v>
      </c>
      <c r="G310" s="4" t="s">
        <v>2619</v>
      </c>
      <c r="H310" s="4" t="s">
        <v>1624</v>
      </c>
      <c r="I310" s="4" t="s">
        <v>1624</v>
      </c>
      <c r="J310" s="4" t="s">
        <v>205</v>
      </c>
      <c r="K310" s="4" t="s">
        <v>719</v>
      </c>
      <c r="L310" s="4" t="s">
        <v>2619</v>
      </c>
      <c r="M310" s="4" t="s">
        <v>205</v>
      </c>
      <c r="N310" s="4" t="s">
        <v>1467</v>
      </c>
      <c r="O310" s="4" t="s">
        <v>2735</v>
      </c>
      <c r="P310" s="4" t="s">
        <v>1413</v>
      </c>
      <c r="Q310" s="4" t="s">
        <v>165</v>
      </c>
      <c r="R310" s="4" t="s">
        <v>2738</v>
      </c>
      <c r="S310" s="4" t="s">
        <v>1224</v>
      </c>
      <c r="T310" s="4" t="s">
        <v>1860</v>
      </c>
      <c r="U310" s="4" t="s">
        <v>1681</v>
      </c>
    </row>
    <row r="311" spans="2:21" hidden="1">
      <c r="B311" s="4" t="s">
        <v>2465</v>
      </c>
      <c r="C311" s="4" t="s">
        <v>2831</v>
      </c>
      <c r="D311" s="4" t="s">
        <v>370</v>
      </c>
      <c r="E311" s="4" t="s">
        <v>2841</v>
      </c>
      <c r="F311" s="4" t="s">
        <v>883</v>
      </c>
      <c r="G311" s="4" t="s">
        <v>1908</v>
      </c>
      <c r="H311" s="4" t="s">
        <v>1721</v>
      </c>
      <c r="I311" s="4" t="s">
        <v>1721</v>
      </c>
      <c r="J311" s="4" t="s">
        <v>2706</v>
      </c>
      <c r="K311" s="4" t="s">
        <v>2264</v>
      </c>
      <c r="L311" s="4" t="s">
        <v>205</v>
      </c>
      <c r="M311" s="4" t="s">
        <v>2706</v>
      </c>
      <c r="N311" s="4" t="s">
        <v>2706</v>
      </c>
      <c r="O311" s="4" t="s">
        <v>1624</v>
      </c>
      <c r="P311" s="4" t="s">
        <v>173</v>
      </c>
      <c r="Q311" s="4" t="s">
        <v>1467</v>
      </c>
      <c r="R311" s="4" t="s">
        <v>251</v>
      </c>
      <c r="S311" s="4" t="s">
        <v>2781</v>
      </c>
      <c r="T311" s="4" t="s">
        <v>1227</v>
      </c>
      <c r="U311" s="4" t="s">
        <v>615</v>
      </c>
    </row>
    <row r="312" spans="2:21" hidden="1">
      <c r="B312" s="1" t="s">
        <v>3365</v>
      </c>
      <c r="C312" s="4" t="s">
        <v>2969</v>
      </c>
      <c r="D312" s="4" t="s">
        <v>2831</v>
      </c>
      <c r="E312" s="4" t="s">
        <v>3104</v>
      </c>
      <c r="F312" s="4" t="s">
        <v>375</v>
      </c>
      <c r="G312" s="4" t="s">
        <v>1597</v>
      </c>
      <c r="H312" s="4" t="s">
        <v>2619</v>
      </c>
      <c r="I312" s="4" t="s">
        <v>2619</v>
      </c>
      <c r="J312" s="4" t="s">
        <v>3088</v>
      </c>
      <c r="K312" s="4" t="s">
        <v>324</v>
      </c>
      <c r="L312" s="4" t="s">
        <v>2706</v>
      </c>
      <c r="M312" s="4" t="s">
        <v>3088</v>
      </c>
      <c r="N312" s="4" t="s">
        <v>1413</v>
      </c>
      <c r="O312" s="4" t="s">
        <v>1743</v>
      </c>
      <c r="P312" s="4" t="s">
        <v>1309</v>
      </c>
      <c r="Q312" s="4" t="s">
        <v>346</v>
      </c>
      <c r="R312" s="4" t="s">
        <v>1224</v>
      </c>
      <c r="S312" s="4" t="s">
        <v>2110</v>
      </c>
      <c r="T312" s="4" t="s">
        <v>3217</v>
      </c>
      <c r="U312" s="4" t="s">
        <v>1279</v>
      </c>
    </row>
    <row r="313" spans="2:21" hidden="1">
      <c r="B313" s="4" t="s">
        <v>2831</v>
      </c>
      <c r="C313" s="4" t="s">
        <v>2576</v>
      </c>
      <c r="D313" s="4" t="s">
        <v>2969</v>
      </c>
      <c r="E313" s="4" t="s">
        <v>2887</v>
      </c>
      <c r="F313" s="4" t="s">
        <v>1499</v>
      </c>
      <c r="G313" s="4" t="s">
        <v>2706</v>
      </c>
      <c r="H313" s="4" t="s">
        <v>205</v>
      </c>
      <c r="I313" s="4" t="s">
        <v>205</v>
      </c>
      <c r="J313" s="4" t="s">
        <v>1024</v>
      </c>
      <c r="K313" s="4" t="s">
        <v>207</v>
      </c>
      <c r="L313" s="4" t="s">
        <v>3088</v>
      </c>
      <c r="M313" s="4" t="s">
        <v>57</v>
      </c>
      <c r="N313" s="4" t="s">
        <v>3088</v>
      </c>
      <c r="O313" s="4" t="s">
        <v>165</v>
      </c>
      <c r="P313" s="4" t="s">
        <v>2738</v>
      </c>
      <c r="Q313" s="4" t="s">
        <v>2706</v>
      </c>
      <c r="R313" s="4" t="s">
        <v>3272</v>
      </c>
      <c r="S313" s="4" t="s">
        <v>113</v>
      </c>
      <c r="T313" s="4" t="s">
        <v>3120</v>
      </c>
      <c r="U313" s="4" t="s">
        <v>1674</v>
      </c>
    </row>
    <row r="314" spans="2:21" hidden="1">
      <c r="B314" s="4" t="s">
        <v>2969</v>
      </c>
      <c r="C314" s="4" t="s">
        <v>401</v>
      </c>
      <c r="D314" s="4" t="s">
        <v>2576</v>
      </c>
      <c r="E314" s="4" t="s">
        <v>896</v>
      </c>
      <c r="F314" s="4" t="s">
        <v>290</v>
      </c>
      <c r="G314" s="4" t="s">
        <v>3088</v>
      </c>
      <c r="H314" s="4" t="s">
        <v>1597</v>
      </c>
      <c r="I314" s="4" t="s">
        <v>2706</v>
      </c>
      <c r="J314" s="4" t="s">
        <v>3231</v>
      </c>
      <c r="K314" s="4" t="s">
        <v>2202</v>
      </c>
      <c r="L314" s="4" t="s">
        <v>1309</v>
      </c>
      <c r="M314" s="4" t="s">
        <v>1177</v>
      </c>
      <c r="N314" s="4" t="s">
        <v>57</v>
      </c>
      <c r="O314" s="4" t="s">
        <v>1467</v>
      </c>
      <c r="P314" s="4" t="s">
        <v>778</v>
      </c>
      <c r="Q314" s="4" t="s">
        <v>1413</v>
      </c>
      <c r="R314" s="4" t="s">
        <v>2110</v>
      </c>
      <c r="S314" s="4" t="s">
        <v>1227</v>
      </c>
      <c r="T314" s="4" t="s">
        <v>1681</v>
      </c>
      <c r="U314" s="4" t="s">
        <v>1652</v>
      </c>
    </row>
    <row r="315" spans="2:21" hidden="1">
      <c r="B315" s="4" t="s">
        <v>401</v>
      </c>
      <c r="C315" s="4" t="s">
        <v>1070</v>
      </c>
      <c r="D315" s="4" t="s">
        <v>401</v>
      </c>
      <c r="E315" s="4" t="s">
        <v>3166</v>
      </c>
      <c r="F315" s="4" t="s">
        <v>876</v>
      </c>
      <c r="G315" s="4" t="s">
        <v>57</v>
      </c>
      <c r="H315" s="4" t="s">
        <v>2706</v>
      </c>
      <c r="I315" s="4" t="s">
        <v>3088</v>
      </c>
      <c r="J315" s="4" t="s">
        <v>719</v>
      </c>
      <c r="K315" s="4" t="s">
        <v>1713</v>
      </c>
      <c r="L315" s="4" t="s">
        <v>2228</v>
      </c>
      <c r="M315" s="4" t="s">
        <v>1358</v>
      </c>
      <c r="N315" s="4" t="s">
        <v>2228</v>
      </c>
      <c r="O315" s="4" t="s">
        <v>2706</v>
      </c>
      <c r="P315" s="4" t="s">
        <v>2110</v>
      </c>
      <c r="Q315" s="4" t="s">
        <v>173</v>
      </c>
      <c r="R315" s="4" t="s">
        <v>446</v>
      </c>
      <c r="S315" s="4" t="s">
        <v>3217</v>
      </c>
      <c r="T315" s="4" t="s">
        <v>615</v>
      </c>
      <c r="U315" s="4" t="s">
        <v>235</v>
      </c>
    </row>
    <row r="316" spans="2:21" hidden="1">
      <c r="B316" s="4" t="s">
        <v>1070</v>
      </c>
      <c r="C316" s="4" t="s">
        <v>2516</v>
      </c>
      <c r="D316" s="4" t="s">
        <v>2876</v>
      </c>
      <c r="E316" s="4" t="s">
        <v>2856</v>
      </c>
      <c r="F316" s="4" t="s">
        <v>274</v>
      </c>
      <c r="G316" s="4" t="s">
        <v>1024</v>
      </c>
      <c r="H316" s="4" t="s">
        <v>3088</v>
      </c>
      <c r="I316" s="4" t="s">
        <v>1024</v>
      </c>
      <c r="J316" s="4" t="s">
        <v>324</v>
      </c>
      <c r="K316" s="4" t="s">
        <v>2210</v>
      </c>
      <c r="L316" s="4" t="s">
        <v>3231</v>
      </c>
      <c r="M316" s="4" t="s">
        <v>324</v>
      </c>
      <c r="N316" s="4" t="s">
        <v>1358</v>
      </c>
      <c r="O316" s="4" t="s">
        <v>1413</v>
      </c>
      <c r="P316" s="4" t="s">
        <v>207</v>
      </c>
      <c r="Q316" s="4" t="s">
        <v>1309</v>
      </c>
      <c r="R316" s="4" t="s">
        <v>1227</v>
      </c>
      <c r="S316" s="4" t="s">
        <v>1681</v>
      </c>
      <c r="T316" s="4" t="s">
        <v>167</v>
      </c>
      <c r="U316" s="4" t="s">
        <v>2158</v>
      </c>
    </row>
    <row r="317" spans="2:21" hidden="1">
      <c r="B317" s="4" t="s">
        <v>2516</v>
      </c>
      <c r="C317" s="4" t="s">
        <v>2486</v>
      </c>
      <c r="D317" s="4" t="s">
        <v>2534</v>
      </c>
      <c r="E317" s="4" t="s">
        <v>3174</v>
      </c>
      <c r="F317" s="4" t="s">
        <v>386</v>
      </c>
      <c r="G317" s="4" t="s">
        <v>3231</v>
      </c>
      <c r="H317" s="4" t="s">
        <v>2738</v>
      </c>
      <c r="I317" s="4" t="s">
        <v>3231</v>
      </c>
      <c r="J317" s="4" t="s">
        <v>2737</v>
      </c>
      <c r="K317" s="4" t="s">
        <v>1457</v>
      </c>
      <c r="L317" s="4" t="s">
        <v>719</v>
      </c>
      <c r="M317" s="4" t="s">
        <v>207</v>
      </c>
      <c r="N317" s="4" t="s">
        <v>324</v>
      </c>
      <c r="O317" s="4" t="s">
        <v>3088</v>
      </c>
      <c r="P317" s="4" t="s">
        <v>2105</v>
      </c>
      <c r="Q317" s="4" t="s">
        <v>2738</v>
      </c>
      <c r="R317" s="4" t="s">
        <v>3217</v>
      </c>
      <c r="S317" s="4" t="s">
        <v>615</v>
      </c>
      <c r="T317" s="4" t="s">
        <v>3238</v>
      </c>
      <c r="U317" s="4" t="s">
        <v>1786</v>
      </c>
    </row>
    <row r="318" spans="2:21" hidden="1">
      <c r="B318" s="1" t="s">
        <v>3366</v>
      </c>
      <c r="C318" s="4" t="s">
        <v>3091</v>
      </c>
      <c r="D318" s="4" t="s">
        <v>3091</v>
      </c>
      <c r="E318" s="4" t="s">
        <v>2672</v>
      </c>
      <c r="F318" s="4" t="s">
        <v>146</v>
      </c>
      <c r="G318" s="4" t="s">
        <v>719</v>
      </c>
      <c r="H318" s="4" t="s">
        <v>1024</v>
      </c>
      <c r="I318" s="4" t="s">
        <v>719</v>
      </c>
      <c r="J318" s="4" t="s">
        <v>690</v>
      </c>
      <c r="K318" s="4" t="s">
        <v>3217</v>
      </c>
      <c r="L318" s="4" t="s">
        <v>324</v>
      </c>
      <c r="M318" s="4" t="s">
        <v>2224</v>
      </c>
      <c r="N318" s="4" t="s">
        <v>207</v>
      </c>
      <c r="O318" s="4" t="s">
        <v>1309</v>
      </c>
      <c r="P318" s="4" t="s">
        <v>3217</v>
      </c>
      <c r="Q318" s="4" t="s">
        <v>251</v>
      </c>
      <c r="R318" s="4" t="s">
        <v>1681</v>
      </c>
      <c r="S318" s="4" t="s">
        <v>167</v>
      </c>
      <c r="T318" s="4" t="s">
        <v>1674</v>
      </c>
      <c r="U318" s="4" t="s">
        <v>569</v>
      </c>
    </row>
    <row r="319" spans="2:21" hidden="1">
      <c r="B319" s="4" t="s">
        <v>1005</v>
      </c>
      <c r="C319" s="4" t="s">
        <v>2046</v>
      </c>
      <c r="D319" s="4" t="s">
        <v>2046</v>
      </c>
      <c r="E319" s="4" t="s">
        <v>406</v>
      </c>
      <c r="F319" s="4" t="s">
        <v>1936</v>
      </c>
      <c r="G319" s="4" t="s">
        <v>324</v>
      </c>
      <c r="H319" s="4" t="s">
        <v>3231</v>
      </c>
      <c r="I319" s="4" t="s">
        <v>324</v>
      </c>
      <c r="J319" s="4" t="s">
        <v>2202</v>
      </c>
      <c r="K319" s="4" t="s">
        <v>1681</v>
      </c>
      <c r="L319" s="4" t="s">
        <v>207</v>
      </c>
      <c r="M319" s="4" t="s">
        <v>1457</v>
      </c>
      <c r="N319" s="4" t="s">
        <v>1457</v>
      </c>
      <c r="O319" s="4" t="s">
        <v>2738</v>
      </c>
      <c r="P319" s="4" t="s">
        <v>1681</v>
      </c>
      <c r="Q319" s="4" t="s">
        <v>778</v>
      </c>
      <c r="R319" s="4" t="s">
        <v>1218</v>
      </c>
      <c r="S319" s="4" t="s">
        <v>1841</v>
      </c>
      <c r="T319" s="4" t="s">
        <v>1652</v>
      </c>
      <c r="U319" s="4" t="s">
        <v>1764</v>
      </c>
    </row>
    <row r="320" spans="2:21" hidden="1">
      <c r="B320" s="4" t="s">
        <v>3091</v>
      </c>
      <c r="C320" s="4" t="s">
        <v>837</v>
      </c>
      <c r="D320" s="4" t="s">
        <v>837</v>
      </c>
      <c r="E320" s="4" t="s">
        <v>370</v>
      </c>
      <c r="F320" s="4" t="s">
        <v>1001</v>
      </c>
      <c r="G320" s="4" t="s">
        <v>732</v>
      </c>
      <c r="H320" s="4" t="s">
        <v>719</v>
      </c>
      <c r="I320" s="4" t="s">
        <v>2737</v>
      </c>
      <c r="J320" s="4" t="s">
        <v>687</v>
      </c>
      <c r="K320" s="4" t="s">
        <v>340</v>
      </c>
      <c r="L320" s="4" t="s">
        <v>2224</v>
      </c>
      <c r="M320" s="4" t="s">
        <v>3217</v>
      </c>
      <c r="N320" s="4" t="s">
        <v>3217</v>
      </c>
      <c r="O320" s="4" t="s">
        <v>1358</v>
      </c>
      <c r="P320" s="4" t="s">
        <v>1478</v>
      </c>
      <c r="Q320" s="4" t="s">
        <v>2110</v>
      </c>
      <c r="R320" s="4" t="s">
        <v>167</v>
      </c>
      <c r="S320" s="4" t="s">
        <v>1674</v>
      </c>
      <c r="T320" s="4" t="s">
        <v>2326</v>
      </c>
      <c r="U320" s="4" t="s">
        <v>344</v>
      </c>
    </row>
    <row r="321" spans="2:21" hidden="1">
      <c r="B321" s="4" t="s">
        <v>2046</v>
      </c>
      <c r="C321" s="4" t="s">
        <v>2032</v>
      </c>
      <c r="D321" s="4" t="s">
        <v>2032</v>
      </c>
      <c r="E321" s="4" t="s">
        <v>2831</v>
      </c>
      <c r="F321" s="4" t="s">
        <v>937</v>
      </c>
      <c r="G321" s="4" t="s">
        <v>1569</v>
      </c>
      <c r="H321" s="4" t="s">
        <v>324</v>
      </c>
      <c r="I321" s="4" t="s">
        <v>732</v>
      </c>
      <c r="J321" s="4" t="s">
        <v>1713</v>
      </c>
      <c r="K321" s="4" t="s">
        <v>197</v>
      </c>
      <c r="L321" s="4" t="s">
        <v>1457</v>
      </c>
      <c r="M321" s="4" t="s">
        <v>1681</v>
      </c>
      <c r="N321" s="4" t="s">
        <v>1681</v>
      </c>
      <c r="O321" s="4" t="s">
        <v>324</v>
      </c>
      <c r="P321" s="4" t="s">
        <v>167</v>
      </c>
      <c r="Q321" s="4" t="s">
        <v>254</v>
      </c>
      <c r="R321" s="4" t="s">
        <v>1241</v>
      </c>
      <c r="S321" s="4" t="s">
        <v>527</v>
      </c>
      <c r="T321" s="4" t="s">
        <v>1854</v>
      </c>
      <c r="U321" s="4" t="s">
        <v>856</v>
      </c>
    </row>
    <row r="322" spans="2:21" hidden="1">
      <c r="B322" s="4" t="s">
        <v>837</v>
      </c>
      <c r="C322" s="4" t="s">
        <v>2580</v>
      </c>
      <c r="D322" s="4" t="s">
        <v>2580</v>
      </c>
      <c r="E322" s="4" t="s">
        <v>2969</v>
      </c>
      <c r="F322" s="4" t="s">
        <v>289</v>
      </c>
      <c r="G322" s="4" t="s">
        <v>1713</v>
      </c>
      <c r="H322" s="4" t="s">
        <v>2737</v>
      </c>
      <c r="I322" s="4" t="s">
        <v>1266</v>
      </c>
      <c r="J322" s="4" t="s">
        <v>2210</v>
      </c>
      <c r="K322" s="4" t="s">
        <v>1841</v>
      </c>
      <c r="L322" s="4" t="s">
        <v>3217</v>
      </c>
      <c r="M322" s="4" t="s">
        <v>340</v>
      </c>
      <c r="N322" s="4" t="s">
        <v>1979</v>
      </c>
      <c r="O322" s="4" t="s">
        <v>207</v>
      </c>
      <c r="P322" s="4" t="s">
        <v>1841</v>
      </c>
      <c r="Q322" s="4" t="s">
        <v>278</v>
      </c>
      <c r="R322" s="4" t="s">
        <v>751</v>
      </c>
      <c r="S322" s="4" t="s">
        <v>564</v>
      </c>
      <c r="T322" s="4" t="s">
        <v>1688</v>
      </c>
      <c r="U322" s="4" t="s">
        <v>1164</v>
      </c>
    </row>
    <row r="323" spans="2:21" hidden="1">
      <c r="B323" s="4" t="s">
        <v>2032</v>
      </c>
      <c r="C323" s="4" t="s">
        <v>2669</v>
      </c>
      <c r="D323" s="4" t="s">
        <v>2669</v>
      </c>
      <c r="E323" s="4" t="s">
        <v>401</v>
      </c>
      <c r="F323" s="4" t="s">
        <v>358</v>
      </c>
      <c r="G323" s="4" t="s">
        <v>547</v>
      </c>
      <c r="H323" s="4" t="s">
        <v>732</v>
      </c>
      <c r="I323" s="4" t="s">
        <v>2202</v>
      </c>
      <c r="J323" s="4" t="s">
        <v>547</v>
      </c>
      <c r="K323" s="4" t="s">
        <v>3215</v>
      </c>
      <c r="L323" s="4" t="s">
        <v>1681</v>
      </c>
      <c r="M323" s="4" t="s">
        <v>197</v>
      </c>
      <c r="N323" s="4" t="s">
        <v>340</v>
      </c>
      <c r="O323" s="4" t="s">
        <v>1457</v>
      </c>
      <c r="P323" s="4" t="s">
        <v>2749</v>
      </c>
      <c r="Q323" s="4" t="s">
        <v>3217</v>
      </c>
      <c r="R323" s="4" t="s">
        <v>1674</v>
      </c>
      <c r="S323" s="4" t="s">
        <v>574</v>
      </c>
      <c r="T323" s="4" t="s">
        <v>1857</v>
      </c>
      <c r="U323" s="4" t="s">
        <v>1522</v>
      </c>
    </row>
    <row r="324" spans="2:21" hidden="1">
      <c r="B324" s="4" t="s">
        <v>2580</v>
      </c>
      <c r="C324" s="4" t="s">
        <v>2474</v>
      </c>
      <c r="D324" s="4" t="s">
        <v>3189</v>
      </c>
      <c r="E324" s="4" t="s">
        <v>857</v>
      </c>
      <c r="F324" s="4" t="s">
        <v>870</v>
      </c>
      <c r="G324" s="4" t="s">
        <v>131</v>
      </c>
      <c r="H324" s="4" t="s">
        <v>2202</v>
      </c>
      <c r="I324" s="4" t="s">
        <v>687</v>
      </c>
      <c r="J324" s="4" t="s">
        <v>3217</v>
      </c>
      <c r="K324" s="4" t="s">
        <v>1674</v>
      </c>
      <c r="L324" s="4" t="s">
        <v>340</v>
      </c>
      <c r="M324" s="4" t="s">
        <v>1841</v>
      </c>
      <c r="N324" s="4" t="s">
        <v>167</v>
      </c>
      <c r="O324" s="4" t="s">
        <v>3217</v>
      </c>
      <c r="P324" s="4" t="s">
        <v>3142</v>
      </c>
      <c r="Q324" s="4" t="s">
        <v>1681</v>
      </c>
      <c r="R324" s="4" t="s">
        <v>1450</v>
      </c>
      <c r="S324" s="4" t="s">
        <v>569</v>
      </c>
      <c r="T324" s="4" t="s">
        <v>2753</v>
      </c>
      <c r="U324" s="4" t="s">
        <v>1151</v>
      </c>
    </row>
    <row r="325" spans="2:21" hidden="1">
      <c r="B325" s="4" t="s">
        <v>2669</v>
      </c>
      <c r="C325" s="4" t="s">
        <v>1705</v>
      </c>
      <c r="D325" s="4" t="s">
        <v>2558</v>
      </c>
      <c r="E325" s="4" t="s">
        <v>2876</v>
      </c>
      <c r="F325" s="4" t="s">
        <v>1063</v>
      </c>
      <c r="G325" s="4" t="s">
        <v>3217</v>
      </c>
      <c r="H325" s="4" t="s">
        <v>687</v>
      </c>
      <c r="I325" s="4" t="s">
        <v>1713</v>
      </c>
      <c r="J325" s="4" t="s">
        <v>1681</v>
      </c>
      <c r="K325" s="4" t="s">
        <v>3234</v>
      </c>
      <c r="L325" s="4" t="s">
        <v>197</v>
      </c>
      <c r="M325" s="4" t="s">
        <v>1445</v>
      </c>
      <c r="N325" s="4" t="s">
        <v>1841</v>
      </c>
      <c r="O325" s="4" t="s">
        <v>1681</v>
      </c>
      <c r="P325" s="4" t="s">
        <v>1674</v>
      </c>
      <c r="Q325" s="4" t="s">
        <v>615</v>
      </c>
      <c r="R325" s="4" t="s">
        <v>1264</v>
      </c>
      <c r="S325" s="4" t="s">
        <v>578</v>
      </c>
      <c r="T325" s="4" t="s">
        <v>344</v>
      </c>
      <c r="U325" s="4" t="s">
        <v>1465</v>
      </c>
    </row>
    <row r="326" spans="2:21" hidden="1">
      <c r="B326" s="4" t="s">
        <v>2474</v>
      </c>
      <c r="C326" s="4" t="s">
        <v>3002</v>
      </c>
      <c r="D326" s="4" t="s">
        <v>1705</v>
      </c>
      <c r="E326" s="4" t="s">
        <v>1005</v>
      </c>
      <c r="F326" s="4" t="s">
        <v>2661</v>
      </c>
      <c r="G326" s="4" t="s">
        <v>1900</v>
      </c>
      <c r="H326" s="4" t="s">
        <v>1713</v>
      </c>
      <c r="I326" s="4" t="s">
        <v>547</v>
      </c>
      <c r="J326" s="4" t="s">
        <v>340</v>
      </c>
      <c r="K326" s="4" t="s">
        <v>196</v>
      </c>
      <c r="L326" s="4" t="s">
        <v>1841</v>
      </c>
      <c r="M326" s="4" t="s">
        <v>1674</v>
      </c>
      <c r="N326" s="4" t="s">
        <v>3215</v>
      </c>
      <c r="O326" s="4" t="s">
        <v>1979</v>
      </c>
      <c r="P326" s="4" t="s">
        <v>196</v>
      </c>
      <c r="Q326" s="4" t="s">
        <v>167</v>
      </c>
      <c r="R326" s="4" t="s">
        <v>2158</v>
      </c>
      <c r="S326" s="4" t="s">
        <v>344</v>
      </c>
      <c r="T326" s="4" t="s">
        <v>856</v>
      </c>
      <c r="U326" s="4" t="s">
        <v>1395</v>
      </c>
    </row>
    <row r="327" spans="2:21" hidden="1">
      <c r="B327" s="4" t="s">
        <v>1705</v>
      </c>
      <c r="C327" s="4" t="s">
        <v>2438</v>
      </c>
      <c r="D327" s="4" t="s">
        <v>3002</v>
      </c>
      <c r="E327" s="4" t="s">
        <v>3091</v>
      </c>
      <c r="F327" s="4" t="s">
        <v>1924</v>
      </c>
      <c r="G327" s="4" t="s">
        <v>423</v>
      </c>
      <c r="H327" s="4" t="s">
        <v>547</v>
      </c>
      <c r="I327" s="4" t="s">
        <v>3217</v>
      </c>
      <c r="J327" s="4" t="s">
        <v>197</v>
      </c>
      <c r="K327" s="4" t="s">
        <v>1619</v>
      </c>
      <c r="L327" s="4" t="s">
        <v>3215</v>
      </c>
      <c r="M327" s="4" t="s">
        <v>1450</v>
      </c>
      <c r="N327" s="4" t="s">
        <v>152</v>
      </c>
      <c r="O327" s="4" t="s">
        <v>1478</v>
      </c>
      <c r="P327" s="4" t="s">
        <v>1264</v>
      </c>
      <c r="Q327" s="4" t="s">
        <v>1841</v>
      </c>
      <c r="R327" s="4" t="s">
        <v>466</v>
      </c>
      <c r="S327" s="4" t="s">
        <v>856</v>
      </c>
      <c r="T327" s="4" t="s">
        <v>2324</v>
      </c>
      <c r="U327" s="4" t="s">
        <v>181</v>
      </c>
    </row>
    <row r="328" spans="2:21" hidden="1">
      <c r="B328" s="4" t="s">
        <v>3002</v>
      </c>
      <c r="C328" s="4" t="s">
        <v>1952</v>
      </c>
      <c r="D328" s="4" t="s">
        <v>3172</v>
      </c>
      <c r="E328" s="4" t="s">
        <v>3170</v>
      </c>
      <c r="F328" s="4" t="s">
        <v>3104</v>
      </c>
      <c r="G328" s="4" t="s">
        <v>197</v>
      </c>
      <c r="H328" s="4" t="s">
        <v>131</v>
      </c>
      <c r="I328" s="4" t="s">
        <v>1900</v>
      </c>
      <c r="J328" s="4" t="s">
        <v>1841</v>
      </c>
      <c r="K328" s="4" t="s">
        <v>2158</v>
      </c>
      <c r="L328" s="4" t="s">
        <v>1674</v>
      </c>
      <c r="M328" s="4" t="s">
        <v>196</v>
      </c>
      <c r="N328" s="4" t="s">
        <v>1674</v>
      </c>
      <c r="O328" s="4" t="s">
        <v>167</v>
      </c>
      <c r="P328" s="4" t="s">
        <v>1312</v>
      </c>
      <c r="Q328" s="4" t="s">
        <v>2749</v>
      </c>
      <c r="R328" s="4" t="s">
        <v>1801</v>
      </c>
      <c r="S328" s="4" t="s">
        <v>523</v>
      </c>
      <c r="T328" s="4" t="s">
        <v>2323</v>
      </c>
      <c r="U328" s="4" t="s">
        <v>246</v>
      </c>
    </row>
    <row r="329" spans="2:21" hidden="1">
      <c r="B329" s="4" t="s">
        <v>2438</v>
      </c>
      <c r="C329" s="4" t="s">
        <v>1931</v>
      </c>
      <c r="D329" s="4" t="s">
        <v>1952</v>
      </c>
      <c r="E329" s="4" t="s">
        <v>837</v>
      </c>
      <c r="F329" s="4" t="s">
        <v>896</v>
      </c>
      <c r="G329" s="4" t="s">
        <v>1841</v>
      </c>
      <c r="H329" s="4" t="s">
        <v>3217</v>
      </c>
      <c r="I329" s="4" t="s">
        <v>1797</v>
      </c>
      <c r="J329" s="4" t="s">
        <v>1674</v>
      </c>
      <c r="K329" s="4" t="s">
        <v>2257</v>
      </c>
      <c r="L329" s="4" t="s">
        <v>196</v>
      </c>
      <c r="M329" s="4" t="s">
        <v>1619</v>
      </c>
      <c r="N329" s="4" t="s">
        <v>196</v>
      </c>
      <c r="O329" s="4" t="s">
        <v>1841</v>
      </c>
      <c r="P329" s="4" t="s">
        <v>2257</v>
      </c>
      <c r="Q329" s="4" t="s">
        <v>350</v>
      </c>
      <c r="R329" s="4" t="s">
        <v>1917</v>
      </c>
      <c r="S329" s="4" t="s">
        <v>3184</v>
      </c>
      <c r="T329" s="4" t="s">
        <v>1869</v>
      </c>
      <c r="U329" s="4" t="s">
        <v>1497</v>
      </c>
    </row>
    <row r="330" spans="2:21" hidden="1">
      <c r="B330" s="4" t="s">
        <v>1952</v>
      </c>
      <c r="C330" s="4" t="s">
        <v>2113</v>
      </c>
      <c r="D330" s="4" t="s">
        <v>2838</v>
      </c>
      <c r="E330" s="4" t="s">
        <v>3165</v>
      </c>
      <c r="F330" s="4" t="s">
        <v>3166</v>
      </c>
      <c r="G330" s="4" t="s">
        <v>654</v>
      </c>
      <c r="H330" s="4" t="s">
        <v>1900</v>
      </c>
      <c r="I330" s="4" t="s">
        <v>197</v>
      </c>
      <c r="J330" s="4" t="s">
        <v>3234</v>
      </c>
      <c r="K330" s="4" t="s">
        <v>2308</v>
      </c>
      <c r="L330" s="4" t="s">
        <v>1619</v>
      </c>
      <c r="M330" s="4" t="s">
        <v>1312</v>
      </c>
      <c r="N330" s="4" t="s">
        <v>1619</v>
      </c>
      <c r="O330" s="4" t="s">
        <v>3142</v>
      </c>
      <c r="P330" s="4" t="s">
        <v>2753</v>
      </c>
      <c r="Q330" s="4" t="s">
        <v>1674</v>
      </c>
      <c r="R330" s="4" t="s">
        <v>344</v>
      </c>
      <c r="S330" s="4" t="s">
        <v>2783</v>
      </c>
      <c r="T330" s="4" t="s">
        <v>1156</v>
      </c>
      <c r="U330" s="4" t="s">
        <v>2951</v>
      </c>
    </row>
    <row r="331" spans="2:21" hidden="1">
      <c r="B331" s="4" t="s">
        <v>2113</v>
      </c>
      <c r="C331" s="4" t="s">
        <v>2519</v>
      </c>
      <c r="D331" s="4" t="s">
        <v>2113</v>
      </c>
      <c r="E331" s="4" t="s">
        <v>2890</v>
      </c>
      <c r="F331" s="4" t="s">
        <v>3174</v>
      </c>
      <c r="G331" s="4" t="s">
        <v>1674</v>
      </c>
      <c r="H331" s="4" t="s">
        <v>423</v>
      </c>
      <c r="I331" s="4" t="s">
        <v>1841</v>
      </c>
      <c r="J331" s="4" t="s">
        <v>1619</v>
      </c>
      <c r="K331" s="4" t="s">
        <v>2617</v>
      </c>
      <c r="L331" s="4" t="s">
        <v>1312</v>
      </c>
      <c r="M331" s="4" t="s">
        <v>2257</v>
      </c>
      <c r="N331" s="4" t="s">
        <v>1312</v>
      </c>
      <c r="O331" s="4" t="s">
        <v>152</v>
      </c>
      <c r="P331" s="4" t="s">
        <v>3222</v>
      </c>
      <c r="Q331" s="4" t="s">
        <v>922</v>
      </c>
      <c r="R331" s="4" t="s">
        <v>856</v>
      </c>
      <c r="S331" s="4" t="s">
        <v>1522</v>
      </c>
      <c r="T331" s="4" t="s">
        <v>1522</v>
      </c>
      <c r="U331" s="4" t="s">
        <v>1175</v>
      </c>
    </row>
    <row r="332" spans="2:21" hidden="1">
      <c r="B332" s="4" t="s">
        <v>2519</v>
      </c>
      <c r="C332" s="4" t="s">
        <v>2879</v>
      </c>
      <c r="D332" s="4" t="s">
        <v>2079</v>
      </c>
      <c r="E332" s="4" t="s">
        <v>2669</v>
      </c>
      <c r="F332" s="4" t="s">
        <v>272</v>
      </c>
      <c r="G332" s="4" t="s">
        <v>3234</v>
      </c>
      <c r="H332" s="4" t="s">
        <v>197</v>
      </c>
      <c r="I332" s="4" t="s">
        <v>654</v>
      </c>
      <c r="J332" s="4" t="s">
        <v>2158</v>
      </c>
      <c r="K332" s="4" t="s">
        <v>3222</v>
      </c>
      <c r="L332" s="4" t="s">
        <v>2257</v>
      </c>
      <c r="M332" s="4" t="s">
        <v>3222</v>
      </c>
      <c r="N332" s="4" t="s">
        <v>2257</v>
      </c>
      <c r="O332" s="4" t="s">
        <v>1817</v>
      </c>
      <c r="P332" s="4" t="s">
        <v>1917</v>
      </c>
      <c r="Q332" s="4" t="s">
        <v>1264</v>
      </c>
      <c r="R332" s="4" t="s">
        <v>2613</v>
      </c>
      <c r="S332" s="4" t="s">
        <v>1465</v>
      </c>
      <c r="T332" s="4" t="s">
        <v>1151</v>
      </c>
      <c r="U332" s="4" t="s">
        <v>177</v>
      </c>
    </row>
    <row r="333" spans="2:21" hidden="1">
      <c r="B333" s="4" t="s">
        <v>2879</v>
      </c>
      <c r="C333" s="4" t="s">
        <v>2079</v>
      </c>
      <c r="D333" s="4" t="s">
        <v>2053</v>
      </c>
      <c r="E333" s="4" t="s">
        <v>2873</v>
      </c>
      <c r="F333" s="4" t="s">
        <v>2125</v>
      </c>
      <c r="G333" s="4" t="s">
        <v>196</v>
      </c>
      <c r="H333" s="4" t="s">
        <v>1841</v>
      </c>
      <c r="I333" s="4" t="s">
        <v>1674</v>
      </c>
      <c r="J333" s="4" t="s">
        <v>2257</v>
      </c>
      <c r="K333" s="4" t="s">
        <v>1195</v>
      </c>
      <c r="L333" s="4" t="s">
        <v>2308</v>
      </c>
      <c r="M333" s="4" t="s">
        <v>3213</v>
      </c>
      <c r="N333" s="4" t="s">
        <v>1364</v>
      </c>
      <c r="O333" s="4" t="s">
        <v>1674</v>
      </c>
      <c r="P333" s="4" t="s">
        <v>3213</v>
      </c>
      <c r="Q333" s="4" t="s">
        <v>1312</v>
      </c>
      <c r="R333" s="4" t="s">
        <v>432</v>
      </c>
      <c r="S333" s="4" t="s">
        <v>567</v>
      </c>
      <c r="T333" s="4" t="s">
        <v>1465</v>
      </c>
      <c r="U333" s="4" t="s">
        <v>1641</v>
      </c>
    </row>
    <row r="334" spans="2:21" hidden="1">
      <c r="B334" s="4" t="s">
        <v>2079</v>
      </c>
      <c r="C334" s="4" t="s">
        <v>2053</v>
      </c>
      <c r="D334" s="4" t="s">
        <v>2095</v>
      </c>
      <c r="E334" s="4" t="s">
        <v>1705</v>
      </c>
      <c r="F334" s="4" t="s">
        <v>2672</v>
      </c>
      <c r="G334" s="4" t="s">
        <v>1619</v>
      </c>
      <c r="H334" s="4" t="s">
        <v>654</v>
      </c>
      <c r="I334" s="4" t="s">
        <v>3234</v>
      </c>
      <c r="J334" s="4" t="s">
        <v>2308</v>
      </c>
      <c r="K334" s="4" t="s">
        <v>3213</v>
      </c>
      <c r="L334" s="4" t="s">
        <v>2617</v>
      </c>
      <c r="M334" s="4" t="s">
        <v>3227</v>
      </c>
      <c r="N334" s="4" t="s">
        <v>3222</v>
      </c>
      <c r="O334" s="4" t="s">
        <v>1450</v>
      </c>
      <c r="P334" s="4" t="s">
        <v>3227</v>
      </c>
      <c r="Q334" s="4" t="s">
        <v>2257</v>
      </c>
      <c r="R334" s="4" t="s">
        <v>1522</v>
      </c>
      <c r="S334" s="4" t="s">
        <v>2815</v>
      </c>
      <c r="T334" s="4" t="s">
        <v>567</v>
      </c>
      <c r="U334" s="4" t="s">
        <v>3029</v>
      </c>
    </row>
    <row r="335" spans="2:21" hidden="1">
      <c r="B335" s="4" t="s">
        <v>2053</v>
      </c>
      <c r="C335" s="4" t="s">
        <v>2095</v>
      </c>
      <c r="D335" s="4" t="s">
        <v>151</v>
      </c>
      <c r="E335" s="4" t="s">
        <v>3002</v>
      </c>
      <c r="F335" s="4" t="s">
        <v>406</v>
      </c>
      <c r="G335" s="4" t="s">
        <v>2257</v>
      </c>
      <c r="H335" s="4" t="s">
        <v>1674</v>
      </c>
      <c r="I335" s="4" t="s">
        <v>196</v>
      </c>
      <c r="J335" s="4" t="s">
        <v>3222</v>
      </c>
      <c r="K335" s="4" t="s">
        <v>2700</v>
      </c>
      <c r="L335" s="4" t="s">
        <v>3222</v>
      </c>
      <c r="M335" s="4" t="s">
        <v>3223</v>
      </c>
      <c r="N335" s="4" t="s">
        <v>3213</v>
      </c>
      <c r="O335" s="4" t="s">
        <v>196</v>
      </c>
      <c r="P335" s="4" t="s">
        <v>1475</v>
      </c>
      <c r="Q335" s="4" t="s">
        <v>3222</v>
      </c>
      <c r="R335" s="4" t="s">
        <v>631</v>
      </c>
      <c r="S335" s="4" t="s">
        <v>2287</v>
      </c>
      <c r="T335" s="4" t="s">
        <v>2354</v>
      </c>
      <c r="U335" s="4" t="s">
        <v>2630</v>
      </c>
    </row>
    <row r="336" spans="2:21" hidden="1">
      <c r="B336" s="4" t="s">
        <v>2095</v>
      </c>
      <c r="C336" s="4" t="s">
        <v>151</v>
      </c>
      <c r="D336" s="4" t="s">
        <v>2189</v>
      </c>
      <c r="E336" s="4" t="s">
        <v>3172</v>
      </c>
      <c r="F336" s="4" t="s">
        <v>370</v>
      </c>
      <c r="G336" s="4" t="s">
        <v>1602</v>
      </c>
      <c r="H336" s="4" t="s">
        <v>3234</v>
      </c>
      <c r="I336" s="4" t="s">
        <v>1619</v>
      </c>
      <c r="J336" s="4" t="s">
        <v>3213</v>
      </c>
      <c r="K336" s="4" t="s">
        <v>3227</v>
      </c>
      <c r="L336" s="4" t="s">
        <v>3213</v>
      </c>
      <c r="M336" s="4" t="s">
        <v>2633</v>
      </c>
      <c r="N336" s="4" t="s">
        <v>3227</v>
      </c>
      <c r="O336" s="4" t="s">
        <v>1619</v>
      </c>
      <c r="P336" s="4" t="s">
        <v>2633</v>
      </c>
      <c r="Q336" s="4" t="s">
        <v>1917</v>
      </c>
      <c r="R336" s="4" t="s">
        <v>1465</v>
      </c>
      <c r="S336" s="4" t="s">
        <v>1497</v>
      </c>
      <c r="T336" s="4" t="s">
        <v>2287</v>
      </c>
      <c r="U336" s="4" t="s">
        <v>219</v>
      </c>
    </row>
    <row r="337" spans="2:21" hidden="1">
      <c r="B337" s="4" t="s">
        <v>3310</v>
      </c>
      <c r="C337" s="4" t="s">
        <v>2189</v>
      </c>
      <c r="D337" s="4" t="s">
        <v>1109</v>
      </c>
      <c r="E337" s="4" t="s">
        <v>1952</v>
      </c>
      <c r="F337" s="4" t="s">
        <v>365</v>
      </c>
      <c r="G337" s="4" t="s">
        <v>3222</v>
      </c>
      <c r="H337" s="4" t="s">
        <v>196</v>
      </c>
      <c r="I337" s="4" t="s">
        <v>2158</v>
      </c>
      <c r="J337" s="4" t="s">
        <v>2700</v>
      </c>
      <c r="K337" s="4" t="s">
        <v>3223</v>
      </c>
      <c r="L337" s="4" t="s">
        <v>3227</v>
      </c>
      <c r="M337" s="4" t="s">
        <v>310</v>
      </c>
      <c r="N337" s="4" t="s">
        <v>1475</v>
      </c>
      <c r="O337" s="4" t="s">
        <v>1312</v>
      </c>
      <c r="P337" s="4" t="s">
        <v>856</v>
      </c>
      <c r="Q337" s="4" t="s">
        <v>344</v>
      </c>
      <c r="R337" s="4" t="s">
        <v>708</v>
      </c>
      <c r="S337" s="4" t="s">
        <v>945</v>
      </c>
      <c r="T337" s="4" t="s">
        <v>1497</v>
      </c>
      <c r="U337" s="4" t="s">
        <v>2172</v>
      </c>
    </row>
    <row r="338" spans="2:21" hidden="1">
      <c r="B338" s="4" t="s">
        <v>3318</v>
      </c>
      <c r="C338" s="4" t="s">
        <v>1109</v>
      </c>
      <c r="D338" s="4" t="s">
        <v>2092</v>
      </c>
      <c r="E338" s="4" t="s">
        <v>2838</v>
      </c>
      <c r="F338" s="4" t="s">
        <v>1942</v>
      </c>
      <c r="G338" s="4" t="s">
        <v>119</v>
      </c>
      <c r="H338" s="4" t="s">
        <v>1619</v>
      </c>
      <c r="I338" s="4" t="s">
        <v>2257</v>
      </c>
      <c r="J338" s="4" t="s">
        <v>2633</v>
      </c>
      <c r="K338" s="4" t="s">
        <v>2633</v>
      </c>
      <c r="L338" s="4" t="s">
        <v>2633</v>
      </c>
      <c r="M338" s="4" t="s">
        <v>1455</v>
      </c>
      <c r="N338" s="4" t="s">
        <v>2633</v>
      </c>
      <c r="O338" s="4" t="s">
        <v>2257</v>
      </c>
      <c r="P338" s="4" t="s">
        <v>1522</v>
      </c>
      <c r="Q338" s="4" t="s">
        <v>1475</v>
      </c>
      <c r="R338" s="4" t="s">
        <v>181</v>
      </c>
      <c r="S338" s="4" t="s">
        <v>13</v>
      </c>
      <c r="T338" s="4" t="s">
        <v>1143</v>
      </c>
      <c r="U338" s="4" t="s">
        <v>1984</v>
      </c>
    </row>
    <row r="339" spans="2:21" hidden="1">
      <c r="B339" s="4" t="s">
        <v>1109</v>
      </c>
      <c r="C339" s="4" t="s">
        <v>2092</v>
      </c>
      <c r="D339" s="4" t="s">
        <v>3156</v>
      </c>
      <c r="E339" s="4" t="s">
        <v>2113</v>
      </c>
      <c r="F339" s="4" t="s">
        <v>2969</v>
      </c>
      <c r="G339" s="4" t="s">
        <v>1195</v>
      </c>
      <c r="H339" s="4" t="s">
        <v>2158</v>
      </c>
      <c r="I339" s="4" t="s">
        <v>2308</v>
      </c>
      <c r="J339" s="4" t="s">
        <v>768</v>
      </c>
      <c r="K339" s="4" t="s">
        <v>310</v>
      </c>
      <c r="L339" s="4" t="s">
        <v>310</v>
      </c>
      <c r="M339" s="4" t="s">
        <v>1520</v>
      </c>
      <c r="N339" s="4" t="s">
        <v>1366</v>
      </c>
      <c r="O339" s="4" t="s">
        <v>1364</v>
      </c>
      <c r="P339" s="4" t="s">
        <v>1465</v>
      </c>
      <c r="Q339" s="4" t="s">
        <v>856</v>
      </c>
      <c r="R339" s="4" t="s">
        <v>1497</v>
      </c>
      <c r="S339" s="4" t="s">
        <v>177</v>
      </c>
      <c r="T339" s="4" t="s">
        <v>967</v>
      </c>
      <c r="U339" s="4" t="s">
        <v>1311</v>
      </c>
    </row>
    <row r="340" spans="2:21" hidden="1">
      <c r="B340" s="4" t="s">
        <v>2092</v>
      </c>
      <c r="C340" s="4" t="s">
        <v>2454</v>
      </c>
      <c r="D340" s="4" t="s">
        <v>2529</v>
      </c>
      <c r="E340" s="4" t="s">
        <v>2901</v>
      </c>
      <c r="F340" s="4" t="s">
        <v>401</v>
      </c>
      <c r="G340" s="4" t="s">
        <v>650</v>
      </c>
      <c r="H340" s="4" t="s">
        <v>2257</v>
      </c>
      <c r="I340" s="4" t="s">
        <v>3222</v>
      </c>
      <c r="J340" s="4" t="s">
        <v>200</v>
      </c>
      <c r="K340" s="4" t="s">
        <v>768</v>
      </c>
      <c r="L340" s="4" t="s">
        <v>1520</v>
      </c>
      <c r="M340" s="4" t="s">
        <v>1522</v>
      </c>
      <c r="N340" s="4" t="s">
        <v>1465</v>
      </c>
      <c r="O340" s="4" t="s">
        <v>3222</v>
      </c>
      <c r="P340" s="4" t="s">
        <v>1395</v>
      </c>
      <c r="Q340" s="4" t="s">
        <v>2405</v>
      </c>
      <c r="R340" s="4" t="s">
        <v>171</v>
      </c>
      <c r="S340" s="4" t="s">
        <v>1641</v>
      </c>
      <c r="T340" s="4" t="s">
        <v>177</v>
      </c>
      <c r="U340" s="4" t="s">
        <v>1487</v>
      </c>
    </row>
    <row r="341" spans="2:21" hidden="1">
      <c r="B341" s="4" t="s">
        <v>2454</v>
      </c>
      <c r="C341" s="4" t="s">
        <v>2468</v>
      </c>
      <c r="D341" s="4" t="s">
        <v>2089</v>
      </c>
      <c r="E341" s="4" t="s">
        <v>2879</v>
      </c>
      <c r="F341" s="4" t="s">
        <v>857</v>
      </c>
      <c r="G341" s="4" t="s">
        <v>64</v>
      </c>
      <c r="H341" s="4" t="s">
        <v>1602</v>
      </c>
      <c r="I341" s="4" t="s">
        <v>1195</v>
      </c>
      <c r="J341" s="4" t="s">
        <v>1675</v>
      </c>
      <c r="K341" s="4" t="s">
        <v>200</v>
      </c>
      <c r="L341" s="4" t="s">
        <v>1522</v>
      </c>
      <c r="M341" s="4" t="s">
        <v>200</v>
      </c>
      <c r="N341" s="4" t="s">
        <v>1395</v>
      </c>
      <c r="O341" s="4" t="s">
        <v>1102</v>
      </c>
      <c r="P341" s="4" t="s">
        <v>2102</v>
      </c>
      <c r="Q341" s="4" t="s">
        <v>1522</v>
      </c>
      <c r="R341" s="4" t="s">
        <v>177</v>
      </c>
      <c r="S341" s="4" t="s">
        <v>3029</v>
      </c>
      <c r="T341" s="4" t="s">
        <v>2365</v>
      </c>
      <c r="U341" s="4" t="s">
        <v>1379</v>
      </c>
    </row>
    <row r="342" spans="2:21" hidden="1">
      <c r="B342" s="4" t="s">
        <v>2468</v>
      </c>
      <c r="C342" s="4" t="s">
        <v>2089</v>
      </c>
      <c r="D342" s="4" t="s">
        <v>502</v>
      </c>
      <c r="E342" s="4" t="s">
        <v>2133</v>
      </c>
      <c r="F342" s="4" t="s">
        <v>1005</v>
      </c>
      <c r="G342" s="4" t="s">
        <v>768</v>
      </c>
      <c r="H342" s="4" t="s">
        <v>3222</v>
      </c>
      <c r="I342" s="4" t="s">
        <v>2713</v>
      </c>
      <c r="J342" s="4" t="s">
        <v>671</v>
      </c>
      <c r="K342" s="4" t="s">
        <v>2681</v>
      </c>
      <c r="L342" s="4" t="s">
        <v>200</v>
      </c>
      <c r="M342" s="4" t="s">
        <v>2681</v>
      </c>
      <c r="N342" s="4" t="s">
        <v>17</v>
      </c>
      <c r="O342" s="4" t="s">
        <v>3213</v>
      </c>
      <c r="P342" s="4" t="s">
        <v>181</v>
      </c>
      <c r="Q342" s="4" t="s">
        <v>1465</v>
      </c>
      <c r="R342" s="4" t="s">
        <v>1641</v>
      </c>
      <c r="S342" s="4" t="s">
        <v>2174</v>
      </c>
      <c r="T342" s="4" t="s">
        <v>1641</v>
      </c>
      <c r="U342" s="4" t="s">
        <v>1472</v>
      </c>
    </row>
    <row r="343" spans="2:21" hidden="1">
      <c r="B343" s="4" t="s">
        <v>2089</v>
      </c>
      <c r="C343" s="4" t="s">
        <v>502</v>
      </c>
      <c r="D343" s="4" t="s">
        <v>2600</v>
      </c>
      <c r="E343" s="4" t="s">
        <v>2984</v>
      </c>
      <c r="F343" s="4" t="s">
        <v>3091</v>
      </c>
      <c r="G343" s="4" t="s">
        <v>1675</v>
      </c>
      <c r="H343" s="4" t="s">
        <v>119</v>
      </c>
      <c r="I343" s="4" t="s">
        <v>2633</v>
      </c>
      <c r="J343" s="4" t="s">
        <v>2287</v>
      </c>
      <c r="K343" s="4" t="s">
        <v>1675</v>
      </c>
      <c r="L343" s="4" t="s">
        <v>2681</v>
      </c>
      <c r="M343" s="4" t="s">
        <v>1443</v>
      </c>
      <c r="N343" s="4" t="s">
        <v>671</v>
      </c>
      <c r="O343" s="4" t="s">
        <v>3227</v>
      </c>
      <c r="P343" s="4" t="s">
        <v>2287</v>
      </c>
      <c r="Q343" s="4" t="s">
        <v>1395</v>
      </c>
      <c r="R343" s="4" t="s">
        <v>2174</v>
      </c>
      <c r="S343" s="4" t="s">
        <v>2630</v>
      </c>
      <c r="T343" s="4" t="s">
        <v>3029</v>
      </c>
      <c r="U343" s="4" t="s">
        <v>1010</v>
      </c>
    </row>
    <row r="344" spans="2:21" hidden="1">
      <c r="B344" s="4" t="s">
        <v>502</v>
      </c>
      <c r="C344" s="4" t="s">
        <v>2600</v>
      </c>
      <c r="D344" s="4" t="s">
        <v>1929</v>
      </c>
      <c r="E344" s="4" t="s">
        <v>151</v>
      </c>
      <c r="F344" s="4" t="s">
        <v>3170</v>
      </c>
      <c r="G344" s="4" t="s">
        <v>1961</v>
      </c>
      <c r="H344" s="4" t="s">
        <v>1195</v>
      </c>
      <c r="I344" s="4" t="s">
        <v>768</v>
      </c>
      <c r="J344" s="4" t="s">
        <v>341</v>
      </c>
      <c r="K344" s="4" t="s">
        <v>671</v>
      </c>
      <c r="L344" s="4" t="s">
        <v>1675</v>
      </c>
      <c r="M344" s="4" t="s">
        <v>671</v>
      </c>
      <c r="N344" s="4" t="s">
        <v>2287</v>
      </c>
      <c r="O344" s="4" t="s">
        <v>1475</v>
      </c>
      <c r="P344" s="4" t="s">
        <v>1497</v>
      </c>
      <c r="Q344" s="4" t="s">
        <v>2102</v>
      </c>
      <c r="R344" s="4" t="s">
        <v>1251</v>
      </c>
      <c r="S344" s="4" t="s">
        <v>219</v>
      </c>
      <c r="T344" s="4" t="s">
        <v>1689</v>
      </c>
      <c r="U344" s="4" t="s">
        <v>244</v>
      </c>
    </row>
    <row r="345" spans="2:21" hidden="1">
      <c r="B345" s="4" t="s">
        <v>2600</v>
      </c>
      <c r="C345" s="4" t="s">
        <v>2477</v>
      </c>
      <c r="D345" s="4" t="s">
        <v>871</v>
      </c>
      <c r="E345" s="4" t="s">
        <v>2189</v>
      </c>
      <c r="F345" s="4" t="s">
        <v>837</v>
      </c>
      <c r="G345" s="4" t="s">
        <v>2287</v>
      </c>
      <c r="H345" s="4" t="s">
        <v>2713</v>
      </c>
      <c r="I345" s="4" t="s">
        <v>1675</v>
      </c>
      <c r="J345" s="4" t="s">
        <v>776</v>
      </c>
      <c r="K345" s="4" t="s">
        <v>2287</v>
      </c>
      <c r="L345" s="4" t="s">
        <v>671</v>
      </c>
      <c r="M345" s="4" t="s">
        <v>2287</v>
      </c>
      <c r="N345" s="4" t="s">
        <v>1469</v>
      </c>
      <c r="O345" s="4" t="s">
        <v>2633</v>
      </c>
      <c r="P345" s="4" t="s">
        <v>1408</v>
      </c>
      <c r="Q345" s="4" t="s">
        <v>181</v>
      </c>
      <c r="R345" s="4" t="s">
        <v>219</v>
      </c>
      <c r="S345" s="4" t="s">
        <v>586</v>
      </c>
      <c r="T345" s="4" t="s">
        <v>1505</v>
      </c>
      <c r="U345" s="4" t="s">
        <v>1825</v>
      </c>
    </row>
    <row r="346" spans="2:21" hidden="1">
      <c r="B346" s="4" t="s">
        <v>2477</v>
      </c>
      <c r="C346" s="4" t="s">
        <v>871</v>
      </c>
      <c r="D346" s="4" t="s">
        <v>1708</v>
      </c>
      <c r="E346" s="4" t="s">
        <v>1109</v>
      </c>
      <c r="F346" s="4" t="s">
        <v>3165</v>
      </c>
      <c r="G346" s="4" t="s">
        <v>776</v>
      </c>
      <c r="H346" s="4" t="s">
        <v>2743</v>
      </c>
      <c r="I346" s="4" t="s">
        <v>2287</v>
      </c>
      <c r="J346" s="4" t="s">
        <v>1459</v>
      </c>
      <c r="K346" s="4" t="s">
        <v>341</v>
      </c>
      <c r="L346" s="4" t="s">
        <v>2287</v>
      </c>
      <c r="M346" s="4" t="s">
        <v>1305</v>
      </c>
      <c r="N346" s="4" t="s">
        <v>1408</v>
      </c>
      <c r="O346" s="4" t="s">
        <v>1522</v>
      </c>
      <c r="P346" s="4" t="s">
        <v>13</v>
      </c>
      <c r="Q346" s="4" t="s">
        <v>2287</v>
      </c>
      <c r="R346" s="4" t="s">
        <v>434</v>
      </c>
      <c r="S346" s="4" t="s">
        <v>444</v>
      </c>
      <c r="T346" s="4" t="s">
        <v>219</v>
      </c>
      <c r="U346" s="4" t="s">
        <v>775</v>
      </c>
    </row>
    <row r="347" spans="2:21" hidden="1">
      <c r="B347" s="4" t="s">
        <v>871</v>
      </c>
      <c r="C347" s="4" t="s">
        <v>2419</v>
      </c>
      <c r="D347" s="4" t="s">
        <v>835</v>
      </c>
      <c r="E347" s="4" t="s">
        <v>2647</v>
      </c>
      <c r="F347" s="4" t="s">
        <v>2669</v>
      </c>
      <c r="G347" s="4" t="s">
        <v>2271</v>
      </c>
      <c r="H347" s="4" t="s">
        <v>1675</v>
      </c>
      <c r="I347" s="4" t="s">
        <v>329</v>
      </c>
      <c r="J347" s="4" t="s">
        <v>2271</v>
      </c>
      <c r="K347" s="4" t="s">
        <v>776</v>
      </c>
      <c r="L347" s="4" t="s">
        <v>1305</v>
      </c>
      <c r="M347" s="4" t="s">
        <v>13</v>
      </c>
      <c r="N347" s="4" t="s">
        <v>13</v>
      </c>
      <c r="O347" s="4" t="s">
        <v>1465</v>
      </c>
      <c r="P347" s="4" t="s">
        <v>177</v>
      </c>
      <c r="Q347" s="4" t="s">
        <v>1497</v>
      </c>
      <c r="R347" s="4" t="s">
        <v>444</v>
      </c>
      <c r="S347" s="4" t="s">
        <v>2792</v>
      </c>
      <c r="T347" s="4" t="s">
        <v>3128</v>
      </c>
      <c r="U347" s="4" t="s">
        <v>2779</v>
      </c>
    </row>
    <row r="348" spans="2:21" hidden="1">
      <c r="B348" s="4" t="s">
        <v>2419</v>
      </c>
      <c r="C348" s="4" t="s">
        <v>2443</v>
      </c>
      <c r="D348" s="4" t="s">
        <v>2116</v>
      </c>
      <c r="E348" s="4" t="s">
        <v>3156</v>
      </c>
      <c r="F348" s="4" t="s">
        <v>1705</v>
      </c>
      <c r="G348" s="4" t="s">
        <v>66</v>
      </c>
      <c r="H348" s="4" t="s">
        <v>1961</v>
      </c>
      <c r="I348" s="4" t="s">
        <v>776</v>
      </c>
      <c r="J348" s="4" t="s">
        <v>2174</v>
      </c>
      <c r="K348" s="4" t="s">
        <v>1459</v>
      </c>
      <c r="L348" s="4" t="s">
        <v>341</v>
      </c>
      <c r="M348" s="4" t="s">
        <v>776</v>
      </c>
      <c r="N348" s="4" t="s">
        <v>776</v>
      </c>
      <c r="O348" s="4" t="s">
        <v>1395</v>
      </c>
      <c r="P348" s="4" t="s">
        <v>2271</v>
      </c>
      <c r="Q348" s="4" t="s">
        <v>611</v>
      </c>
      <c r="R348" s="4" t="s">
        <v>2172</v>
      </c>
      <c r="S348" s="4" t="s">
        <v>559</v>
      </c>
      <c r="T348" s="4" t="s">
        <v>972</v>
      </c>
      <c r="U348" s="4" t="s">
        <v>172</v>
      </c>
    </row>
    <row r="349" spans="2:21" hidden="1">
      <c r="B349" s="4" t="s">
        <v>2443</v>
      </c>
      <c r="C349" s="4" t="s">
        <v>2116</v>
      </c>
      <c r="D349" s="4" t="s">
        <v>2542</v>
      </c>
      <c r="E349" s="4" t="s">
        <v>2685</v>
      </c>
      <c r="F349" s="4" t="s">
        <v>3002</v>
      </c>
      <c r="G349" s="4" t="s">
        <v>551</v>
      </c>
      <c r="H349" s="4" t="s">
        <v>2287</v>
      </c>
      <c r="I349" s="4" t="s">
        <v>2271</v>
      </c>
      <c r="J349" s="4" t="s">
        <v>2630</v>
      </c>
      <c r="K349" s="4" t="s">
        <v>2271</v>
      </c>
      <c r="L349" s="4" t="s">
        <v>776</v>
      </c>
      <c r="M349" s="4" t="s">
        <v>1459</v>
      </c>
      <c r="N349" s="4" t="s">
        <v>2271</v>
      </c>
      <c r="O349" s="4" t="s">
        <v>17</v>
      </c>
      <c r="P349" s="4" t="s">
        <v>1263</v>
      </c>
      <c r="Q349" s="4" t="s">
        <v>177</v>
      </c>
      <c r="R349" s="4" t="s">
        <v>1984</v>
      </c>
      <c r="S349" s="4" t="s">
        <v>1311</v>
      </c>
      <c r="T349" s="4" t="s">
        <v>3232</v>
      </c>
      <c r="U349" s="4" t="s">
        <v>2921</v>
      </c>
    </row>
    <row r="350" spans="2:21" hidden="1">
      <c r="B350" s="4" t="s">
        <v>2116</v>
      </c>
      <c r="C350" s="4" t="s">
        <v>2542</v>
      </c>
      <c r="D350" s="4" t="s">
        <v>2082</v>
      </c>
      <c r="E350" s="4" t="s">
        <v>1108</v>
      </c>
      <c r="F350" s="4" t="s">
        <v>3172</v>
      </c>
      <c r="G350" s="4" t="s">
        <v>2174</v>
      </c>
      <c r="H350" s="4" t="s">
        <v>2719</v>
      </c>
      <c r="I350" s="4" t="s">
        <v>2174</v>
      </c>
      <c r="J350" s="4" t="s">
        <v>1540</v>
      </c>
      <c r="K350" s="4" t="s">
        <v>2174</v>
      </c>
      <c r="L350" s="4" t="s">
        <v>1459</v>
      </c>
      <c r="M350" s="4" t="s">
        <v>2271</v>
      </c>
      <c r="N350" s="4" t="s">
        <v>2174</v>
      </c>
      <c r="O350" s="4" t="s">
        <v>671</v>
      </c>
      <c r="P350" s="4" t="s">
        <v>2174</v>
      </c>
      <c r="Q350" s="4" t="s">
        <v>282</v>
      </c>
      <c r="R350" s="4" t="s">
        <v>1234</v>
      </c>
      <c r="S350" s="4" t="s">
        <v>1487</v>
      </c>
      <c r="T350" s="4" t="s">
        <v>1311</v>
      </c>
      <c r="U350" s="4" t="s">
        <v>1728</v>
      </c>
    </row>
    <row r="351" spans="2:21" hidden="1">
      <c r="B351" s="4" t="s">
        <v>2542</v>
      </c>
      <c r="C351" s="4" t="s">
        <v>517</v>
      </c>
      <c r="D351" s="4" t="s">
        <v>517</v>
      </c>
      <c r="E351" s="4" t="s">
        <v>1929</v>
      </c>
      <c r="F351" s="4" t="s">
        <v>1952</v>
      </c>
      <c r="G351" s="4" t="s">
        <v>677</v>
      </c>
      <c r="H351" s="4" t="s">
        <v>776</v>
      </c>
      <c r="I351" s="4" t="s">
        <v>2630</v>
      </c>
      <c r="J351" s="4" t="s">
        <v>311</v>
      </c>
      <c r="K351" s="4" t="s">
        <v>2630</v>
      </c>
      <c r="L351" s="4" t="s">
        <v>2271</v>
      </c>
      <c r="M351" s="4" t="s">
        <v>2174</v>
      </c>
      <c r="N351" s="4" t="s">
        <v>2630</v>
      </c>
      <c r="O351" s="4" t="s">
        <v>2287</v>
      </c>
      <c r="P351" s="4" t="s">
        <v>2630</v>
      </c>
      <c r="Q351" s="4" t="s">
        <v>2174</v>
      </c>
      <c r="R351" s="4" t="s">
        <v>1311</v>
      </c>
      <c r="S351" s="4" t="s">
        <v>947</v>
      </c>
      <c r="T351" s="4" t="s">
        <v>1487</v>
      </c>
      <c r="U351" s="4" t="s">
        <v>1262</v>
      </c>
    </row>
    <row r="352" spans="2:21" hidden="1">
      <c r="B352" s="4" t="s">
        <v>2012</v>
      </c>
      <c r="C352" s="4" t="s">
        <v>2012</v>
      </c>
      <c r="D352" s="4" t="s">
        <v>2012</v>
      </c>
      <c r="E352" s="4" t="s">
        <v>871</v>
      </c>
      <c r="F352" s="4" t="s">
        <v>2196</v>
      </c>
      <c r="G352" s="4" t="s">
        <v>1585</v>
      </c>
      <c r="H352" s="4" t="s">
        <v>2271</v>
      </c>
      <c r="I352" s="4" t="s">
        <v>1540</v>
      </c>
      <c r="J352" s="4" t="s">
        <v>3075</v>
      </c>
      <c r="K352" s="4" t="s">
        <v>1540</v>
      </c>
      <c r="L352" s="4" t="s">
        <v>2174</v>
      </c>
      <c r="M352" s="4" t="s">
        <v>2630</v>
      </c>
      <c r="N352" s="4" t="s">
        <v>1540</v>
      </c>
      <c r="O352" s="4" t="s">
        <v>1497</v>
      </c>
      <c r="P352" s="4" t="s">
        <v>219</v>
      </c>
      <c r="Q352" s="4" t="s">
        <v>2630</v>
      </c>
      <c r="R352" s="4" t="s">
        <v>1487</v>
      </c>
      <c r="S352" s="4" t="s">
        <v>305</v>
      </c>
      <c r="T352" s="4" t="s">
        <v>305</v>
      </c>
      <c r="U352" s="4" t="s">
        <v>247</v>
      </c>
    </row>
    <row r="353" spans="2:21" hidden="1">
      <c r="B353" s="4" t="s">
        <v>2467</v>
      </c>
      <c r="C353" s="4" t="s">
        <v>2467</v>
      </c>
      <c r="D353" s="4" t="s">
        <v>2541</v>
      </c>
      <c r="E353" s="4" t="s">
        <v>1708</v>
      </c>
      <c r="F353" s="4" t="s">
        <v>1931</v>
      </c>
      <c r="G353" s="4" t="s">
        <v>3075</v>
      </c>
      <c r="H353" s="4" t="s">
        <v>2174</v>
      </c>
      <c r="I353" s="4" t="s">
        <v>311</v>
      </c>
      <c r="J353" s="4" t="s">
        <v>3081</v>
      </c>
      <c r="K353" s="4" t="s">
        <v>311</v>
      </c>
      <c r="L353" s="4" t="s">
        <v>2630</v>
      </c>
      <c r="M353" s="4" t="s">
        <v>1540</v>
      </c>
      <c r="N353" s="4" t="s">
        <v>311</v>
      </c>
      <c r="O353" s="4" t="s">
        <v>13</v>
      </c>
      <c r="P353" s="4" t="s">
        <v>3075</v>
      </c>
      <c r="Q353" s="4" t="s">
        <v>219</v>
      </c>
      <c r="R353" s="4" t="s">
        <v>1379</v>
      </c>
      <c r="S353" s="4" t="s">
        <v>2170</v>
      </c>
      <c r="T353" s="4" t="s">
        <v>2170</v>
      </c>
      <c r="U353" s="4" t="s">
        <v>285</v>
      </c>
    </row>
    <row r="354" spans="2:21" hidden="1">
      <c r="B354" s="4" t="s">
        <v>2431</v>
      </c>
      <c r="C354" s="4" t="s">
        <v>2431</v>
      </c>
      <c r="D354" s="4" t="s">
        <v>872</v>
      </c>
      <c r="E354" s="4" t="s">
        <v>835</v>
      </c>
      <c r="F354" s="4" t="s">
        <v>2113</v>
      </c>
      <c r="G354" s="4" t="s">
        <v>1572</v>
      </c>
      <c r="H354" s="4" t="s">
        <v>1540</v>
      </c>
      <c r="I354" s="4" t="s">
        <v>3075</v>
      </c>
      <c r="J354" s="4" t="s">
        <v>3232</v>
      </c>
      <c r="K354" s="4" t="s">
        <v>3075</v>
      </c>
      <c r="L354" s="4" t="s">
        <v>1540</v>
      </c>
      <c r="M354" s="4" t="s">
        <v>311</v>
      </c>
      <c r="N354" s="4" t="s">
        <v>3075</v>
      </c>
      <c r="O354" s="4" t="s">
        <v>776</v>
      </c>
      <c r="P354" s="4" t="s">
        <v>2286</v>
      </c>
      <c r="Q354" s="4" t="s">
        <v>3075</v>
      </c>
      <c r="R354" s="4" t="s">
        <v>305</v>
      </c>
      <c r="S354" s="4" t="s">
        <v>558</v>
      </c>
      <c r="T354" s="4" t="s">
        <v>1010</v>
      </c>
      <c r="U354" s="4" t="s">
        <v>593</v>
      </c>
    </row>
    <row r="355" spans="2:21" hidden="1">
      <c r="B355" s="4" t="s">
        <v>2591</v>
      </c>
      <c r="C355" s="4" t="s">
        <v>2591</v>
      </c>
      <c r="D355" s="4" t="s">
        <v>2591</v>
      </c>
      <c r="E355" s="4" t="s">
        <v>2116</v>
      </c>
      <c r="F355" s="4" t="s">
        <v>2993</v>
      </c>
      <c r="G355" s="4" t="s">
        <v>1972</v>
      </c>
      <c r="H355" s="4" t="s">
        <v>311</v>
      </c>
      <c r="I355" s="4" t="s">
        <v>3081</v>
      </c>
      <c r="J355" s="4" t="s">
        <v>1547</v>
      </c>
      <c r="K355" s="4" t="s">
        <v>3081</v>
      </c>
      <c r="L355" s="4" t="s">
        <v>311</v>
      </c>
      <c r="M355" s="4" t="s">
        <v>3075</v>
      </c>
      <c r="N355" s="4" t="s">
        <v>2286</v>
      </c>
      <c r="O355" s="4" t="s">
        <v>2271</v>
      </c>
      <c r="P355" s="4" t="s">
        <v>1471</v>
      </c>
      <c r="Q355" s="4" t="s">
        <v>1471</v>
      </c>
      <c r="R355" s="4" t="s">
        <v>2170</v>
      </c>
      <c r="S355" s="4" t="s">
        <v>1010</v>
      </c>
      <c r="T355" s="4" t="s">
        <v>29</v>
      </c>
      <c r="U355" s="4" t="s">
        <v>1784</v>
      </c>
    </row>
    <row r="356" spans="2:21" hidden="1">
      <c r="B356" s="4" t="s">
        <v>877</v>
      </c>
      <c r="C356" s="4" t="s">
        <v>2843</v>
      </c>
      <c r="D356" s="4" t="s">
        <v>2843</v>
      </c>
      <c r="E356" s="4" t="s">
        <v>2837</v>
      </c>
      <c r="F356" s="4" t="s">
        <v>2133</v>
      </c>
      <c r="G356" s="4" t="s">
        <v>2392</v>
      </c>
      <c r="H356" s="4" t="s">
        <v>3075</v>
      </c>
      <c r="I356" s="4" t="s">
        <v>1972</v>
      </c>
      <c r="J356" s="4" t="s">
        <v>3229</v>
      </c>
      <c r="K356" s="4" t="s">
        <v>2286</v>
      </c>
      <c r="L356" s="4" t="s">
        <v>3075</v>
      </c>
      <c r="M356" s="4" t="s">
        <v>2286</v>
      </c>
      <c r="N356" s="4" t="s">
        <v>1471</v>
      </c>
      <c r="O356" s="4" t="s">
        <v>3029</v>
      </c>
      <c r="P356" s="4" t="s">
        <v>1984</v>
      </c>
      <c r="Q356" s="4" t="s">
        <v>259</v>
      </c>
      <c r="R356" s="4" t="s">
        <v>27</v>
      </c>
      <c r="S356" s="4" t="s">
        <v>2632</v>
      </c>
      <c r="T356" s="4" t="s">
        <v>1815</v>
      </c>
      <c r="U356" s="4" t="s">
        <v>2708</v>
      </c>
    </row>
    <row r="357" spans="2:21" hidden="1">
      <c r="B357" s="4" t="s">
        <v>2188</v>
      </c>
      <c r="C357" s="4" t="s">
        <v>877</v>
      </c>
      <c r="D357" s="4" t="s">
        <v>877</v>
      </c>
      <c r="E357" s="4" t="s">
        <v>2981</v>
      </c>
      <c r="F357" s="4" t="s">
        <v>2984</v>
      </c>
      <c r="G357" s="4" t="s">
        <v>1604</v>
      </c>
      <c r="H357" s="4" t="s">
        <v>3081</v>
      </c>
      <c r="I357" s="4" t="s">
        <v>3232</v>
      </c>
      <c r="J357" s="4" t="s">
        <v>660</v>
      </c>
      <c r="K357" s="4" t="s">
        <v>673</v>
      </c>
      <c r="L357" s="4" t="s">
        <v>2286</v>
      </c>
      <c r="M357" s="4" t="s">
        <v>673</v>
      </c>
      <c r="N357" s="4" t="s">
        <v>1423</v>
      </c>
      <c r="O357" s="4" t="s">
        <v>541</v>
      </c>
      <c r="P357" s="4" t="s">
        <v>1547</v>
      </c>
      <c r="Q357" s="4" t="s">
        <v>1984</v>
      </c>
      <c r="R357" s="4" t="s">
        <v>1010</v>
      </c>
      <c r="S357" s="4" t="s">
        <v>1825</v>
      </c>
      <c r="T357" s="4" t="s">
        <v>1825</v>
      </c>
      <c r="U357" s="4" t="s">
        <v>1880</v>
      </c>
    </row>
    <row r="358" spans="2:21" hidden="1">
      <c r="B358" s="4" t="s">
        <v>1339</v>
      </c>
      <c r="C358" s="4" t="s">
        <v>2188</v>
      </c>
      <c r="D358" s="4" t="s">
        <v>2188</v>
      </c>
      <c r="E358" s="4" t="s">
        <v>1107</v>
      </c>
      <c r="F358" s="4" t="s">
        <v>151</v>
      </c>
      <c r="G358" s="4" t="s">
        <v>680</v>
      </c>
      <c r="H358" s="4" t="s">
        <v>1972</v>
      </c>
      <c r="I358" s="4" t="s">
        <v>1604</v>
      </c>
      <c r="J358" s="4" t="s">
        <v>79</v>
      </c>
      <c r="K358" s="4" t="s">
        <v>3232</v>
      </c>
      <c r="L358" s="4" t="s">
        <v>673</v>
      </c>
      <c r="M358" s="4" t="s">
        <v>1547</v>
      </c>
      <c r="N358" s="4" t="s">
        <v>1984</v>
      </c>
      <c r="O358" s="4" t="s">
        <v>2174</v>
      </c>
      <c r="P358" s="4" t="s">
        <v>3220</v>
      </c>
      <c r="Q358" s="4" t="s">
        <v>3220</v>
      </c>
      <c r="R358" s="4" t="s">
        <v>29</v>
      </c>
      <c r="S358" s="4" t="s">
        <v>775</v>
      </c>
      <c r="T358" s="4" t="s">
        <v>775</v>
      </c>
      <c r="U358" s="4" t="s">
        <v>1116</v>
      </c>
    </row>
    <row r="359" spans="2:21" hidden="1">
      <c r="B359" s="4" t="s">
        <v>2451</v>
      </c>
      <c r="C359" s="4" t="s">
        <v>1339</v>
      </c>
      <c r="D359" s="4" t="s">
        <v>1339</v>
      </c>
      <c r="E359" s="4" t="s">
        <v>2355</v>
      </c>
      <c r="F359" s="4" t="s">
        <v>2189</v>
      </c>
      <c r="G359" s="4" t="s">
        <v>660</v>
      </c>
      <c r="H359" s="4" t="s">
        <v>3232</v>
      </c>
      <c r="I359" s="4" t="s">
        <v>1547</v>
      </c>
      <c r="J359" s="4" t="s">
        <v>305</v>
      </c>
      <c r="K359" s="4" t="s">
        <v>1547</v>
      </c>
      <c r="L359" s="4" t="s">
        <v>1547</v>
      </c>
      <c r="M359" s="4" t="s">
        <v>3220</v>
      </c>
      <c r="N359" s="4" t="s">
        <v>1547</v>
      </c>
      <c r="O359" s="4" t="s">
        <v>2630</v>
      </c>
      <c r="P359" s="4" t="s">
        <v>1311</v>
      </c>
      <c r="Q359" s="4" t="s">
        <v>618</v>
      </c>
      <c r="R359" s="4" t="s">
        <v>1825</v>
      </c>
      <c r="S359" s="4" t="s">
        <v>2625</v>
      </c>
      <c r="T359" s="4" t="s">
        <v>2779</v>
      </c>
      <c r="U359" s="4" t="s">
        <v>612</v>
      </c>
    </row>
    <row r="360" spans="2:21" hidden="1">
      <c r="B360" s="4" t="s">
        <v>3293</v>
      </c>
      <c r="C360" s="4" t="s">
        <v>2451</v>
      </c>
      <c r="D360" s="4" t="s">
        <v>830</v>
      </c>
      <c r="E360" s="4" t="s">
        <v>904</v>
      </c>
      <c r="F360" s="4" t="s">
        <v>1109</v>
      </c>
      <c r="G360" s="4" t="s">
        <v>79</v>
      </c>
      <c r="H360" s="4" t="s">
        <v>1604</v>
      </c>
      <c r="I360" s="4" t="s">
        <v>3229</v>
      </c>
      <c r="J360" s="4" t="s">
        <v>2170</v>
      </c>
      <c r="K360" s="4" t="s">
        <v>3220</v>
      </c>
      <c r="L360" s="4" t="s">
        <v>3220</v>
      </c>
      <c r="M360" s="4" t="s">
        <v>1311</v>
      </c>
      <c r="N360" s="4" t="s">
        <v>3220</v>
      </c>
      <c r="O360" s="4" t="s">
        <v>1540</v>
      </c>
      <c r="P360" s="4" t="s">
        <v>1487</v>
      </c>
      <c r="Q360" s="4" t="s">
        <v>1311</v>
      </c>
      <c r="R360" s="4" t="s">
        <v>775</v>
      </c>
      <c r="S360" s="4" t="s">
        <v>2779</v>
      </c>
      <c r="T360" s="4" t="s">
        <v>172</v>
      </c>
      <c r="U360" s="4" t="s">
        <v>180</v>
      </c>
    </row>
    <row r="361" spans="2:21" hidden="1">
      <c r="B361" s="1" t="s">
        <v>3370</v>
      </c>
      <c r="C361" s="4" t="s">
        <v>2049</v>
      </c>
      <c r="D361" s="4" t="s">
        <v>2049</v>
      </c>
      <c r="E361" s="4" t="s">
        <v>872</v>
      </c>
      <c r="F361" s="4" t="s">
        <v>2647</v>
      </c>
      <c r="G361" s="4" t="s">
        <v>661</v>
      </c>
      <c r="H361" s="4" t="s">
        <v>1547</v>
      </c>
      <c r="I361" s="4" t="s">
        <v>660</v>
      </c>
      <c r="J361" s="4" t="s">
        <v>2266</v>
      </c>
      <c r="K361" s="4" t="s">
        <v>3229</v>
      </c>
      <c r="L361" s="4" t="s">
        <v>1311</v>
      </c>
      <c r="M361" s="4" t="s">
        <v>1644</v>
      </c>
      <c r="N361" s="4" t="s">
        <v>1311</v>
      </c>
      <c r="O361" s="4" t="s">
        <v>311</v>
      </c>
      <c r="P361" s="4" t="s">
        <v>1379</v>
      </c>
      <c r="Q361" s="4" t="s">
        <v>1487</v>
      </c>
      <c r="R361" s="4" t="s">
        <v>643</v>
      </c>
      <c r="S361" s="4" t="s">
        <v>2798</v>
      </c>
      <c r="T361" s="4" t="s">
        <v>174</v>
      </c>
      <c r="U361" s="4" t="s">
        <v>970</v>
      </c>
    </row>
    <row r="362" spans="2:21" hidden="1">
      <c r="B362" s="4" t="s">
        <v>2049</v>
      </c>
      <c r="C362" s="4" t="s">
        <v>2042</v>
      </c>
      <c r="D362" s="4" t="s">
        <v>2042</v>
      </c>
      <c r="E362" s="4" t="s">
        <v>2843</v>
      </c>
      <c r="F362" s="4" t="s">
        <v>376</v>
      </c>
      <c r="G362" s="4" t="s">
        <v>305</v>
      </c>
      <c r="H362" s="4" t="s">
        <v>3229</v>
      </c>
      <c r="I362" s="4" t="s">
        <v>79</v>
      </c>
      <c r="J362" s="4" t="s">
        <v>206</v>
      </c>
      <c r="K362" s="4" t="s">
        <v>305</v>
      </c>
      <c r="L362" s="4" t="s">
        <v>3229</v>
      </c>
      <c r="M362" s="4" t="s">
        <v>305</v>
      </c>
      <c r="N362" s="4" t="s">
        <v>1379</v>
      </c>
      <c r="O362" s="4" t="s">
        <v>3075</v>
      </c>
      <c r="P362" s="4" t="s">
        <v>1491</v>
      </c>
      <c r="Q362" s="4" t="s">
        <v>1379</v>
      </c>
      <c r="R362" s="4" t="s">
        <v>258</v>
      </c>
      <c r="S362" s="4" t="s">
        <v>172</v>
      </c>
      <c r="T362" s="4" t="s">
        <v>1262</v>
      </c>
      <c r="U362" s="4" t="s">
        <v>1527</v>
      </c>
    </row>
    <row r="363" spans="2:21" hidden="1">
      <c r="B363" s="4" t="s">
        <v>2042</v>
      </c>
      <c r="C363" s="4" t="s">
        <v>2528</v>
      </c>
      <c r="D363" s="4" t="s">
        <v>2528</v>
      </c>
      <c r="E363" s="4" t="s">
        <v>877</v>
      </c>
      <c r="F363" s="4" t="s">
        <v>3156</v>
      </c>
      <c r="G363" s="4" t="s">
        <v>2266</v>
      </c>
      <c r="H363" s="4" t="s">
        <v>660</v>
      </c>
      <c r="I363" s="4" t="s">
        <v>305</v>
      </c>
      <c r="J363" s="4" t="s">
        <v>2177</v>
      </c>
      <c r="K363" s="4" t="s">
        <v>2170</v>
      </c>
      <c r="L363" s="4" t="s">
        <v>1644</v>
      </c>
      <c r="M363" s="4" t="s">
        <v>2170</v>
      </c>
      <c r="N363" s="4" t="s">
        <v>1644</v>
      </c>
      <c r="O363" s="4" t="s">
        <v>2286</v>
      </c>
      <c r="P363" s="4" t="s">
        <v>1918</v>
      </c>
      <c r="Q363" s="4" t="s">
        <v>1491</v>
      </c>
      <c r="R363" s="4" t="s">
        <v>2614</v>
      </c>
      <c r="S363" s="4" t="s">
        <v>2175</v>
      </c>
      <c r="T363" s="4" t="s">
        <v>285</v>
      </c>
      <c r="U363" s="4" t="s">
        <v>141</v>
      </c>
    </row>
    <row r="364" spans="2:21" hidden="1">
      <c r="B364" s="4" t="s">
        <v>2528</v>
      </c>
      <c r="C364" s="4" t="s">
        <v>2449</v>
      </c>
      <c r="D364" s="4" t="s">
        <v>2062</v>
      </c>
      <c r="E364" s="4" t="s">
        <v>2188</v>
      </c>
      <c r="F364" s="4" t="s">
        <v>2685</v>
      </c>
      <c r="G364" s="4" t="s">
        <v>206</v>
      </c>
      <c r="H364" s="4" t="s">
        <v>79</v>
      </c>
      <c r="I364" s="4" t="s">
        <v>2170</v>
      </c>
      <c r="J364" s="4" t="s">
        <v>2632</v>
      </c>
      <c r="K364" s="4" t="s">
        <v>2266</v>
      </c>
      <c r="L364" s="4" t="s">
        <v>2170</v>
      </c>
      <c r="M364" s="4" t="s">
        <v>206</v>
      </c>
      <c r="N364" s="4" t="s">
        <v>164</v>
      </c>
      <c r="O364" s="4" t="s">
        <v>1471</v>
      </c>
      <c r="P364" s="4" t="s">
        <v>2170</v>
      </c>
      <c r="Q364" s="4" t="s">
        <v>487</v>
      </c>
      <c r="R364" s="4" t="s">
        <v>172</v>
      </c>
      <c r="S364" s="4" t="s">
        <v>174</v>
      </c>
      <c r="T364" s="4" t="s">
        <v>1851</v>
      </c>
      <c r="U364" s="4" t="s">
        <v>2930</v>
      </c>
    </row>
    <row r="365" spans="2:21" hidden="1">
      <c r="B365" s="4" t="s">
        <v>2062</v>
      </c>
      <c r="C365" s="4" t="s">
        <v>2077</v>
      </c>
      <c r="D365" s="4" t="s">
        <v>2077</v>
      </c>
      <c r="E365" s="4" t="s">
        <v>1339</v>
      </c>
      <c r="F365" s="4" t="s">
        <v>1108</v>
      </c>
      <c r="G365" s="4" t="s">
        <v>2177</v>
      </c>
      <c r="H365" s="4" t="s">
        <v>661</v>
      </c>
      <c r="I365" s="4" t="s">
        <v>2266</v>
      </c>
      <c r="J365" s="4" t="s">
        <v>189</v>
      </c>
      <c r="K365" s="4" t="s">
        <v>206</v>
      </c>
      <c r="L365" s="4" t="s">
        <v>206</v>
      </c>
      <c r="M365" s="4" t="s">
        <v>2177</v>
      </c>
      <c r="N365" s="4" t="s">
        <v>1472</v>
      </c>
      <c r="O365" s="4" t="s">
        <v>1423</v>
      </c>
      <c r="P365" s="4" t="s">
        <v>1010</v>
      </c>
      <c r="Q365" s="4" t="s">
        <v>1918</v>
      </c>
      <c r="R365" s="4" t="s">
        <v>2175</v>
      </c>
      <c r="S365" s="4" t="s">
        <v>1262</v>
      </c>
      <c r="T365" s="4" t="s">
        <v>1180</v>
      </c>
      <c r="U365" s="4" t="s">
        <v>1278</v>
      </c>
    </row>
    <row r="366" spans="2:21" hidden="1">
      <c r="B366" s="4" t="s">
        <v>2077</v>
      </c>
      <c r="C366" s="4" t="s">
        <v>2184</v>
      </c>
      <c r="D366" s="4" t="s">
        <v>2184</v>
      </c>
      <c r="E366" s="4" t="s">
        <v>830</v>
      </c>
      <c r="F366" s="4" t="s">
        <v>502</v>
      </c>
      <c r="G366" s="4" t="s">
        <v>775</v>
      </c>
      <c r="H366" s="4" t="s">
        <v>305</v>
      </c>
      <c r="I366" s="4" t="s">
        <v>206</v>
      </c>
      <c r="J366" s="4" t="s">
        <v>775</v>
      </c>
      <c r="K366" s="4" t="s">
        <v>2177</v>
      </c>
      <c r="L366" s="4" t="s">
        <v>2177</v>
      </c>
      <c r="M366" s="4" t="s">
        <v>2632</v>
      </c>
      <c r="N366" s="4" t="s">
        <v>2170</v>
      </c>
      <c r="O366" s="4" t="s">
        <v>1547</v>
      </c>
      <c r="P366" s="4" t="s">
        <v>2632</v>
      </c>
      <c r="Q366" s="4" t="s">
        <v>2170</v>
      </c>
      <c r="R366" s="4" t="s">
        <v>174</v>
      </c>
      <c r="S366" s="4" t="s">
        <v>2263</v>
      </c>
      <c r="T366" s="4" t="s">
        <v>2361</v>
      </c>
      <c r="U366" s="4" t="s">
        <v>261</v>
      </c>
    </row>
    <row r="367" spans="2:21" hidden="1">
      <c r="B367" s="4" t="s">
        <v>2184</v>
      </c>
      <c r="C367" s="4" t="s">
        <v>2589</v>
      </c>
      <c r="D367" s="4" t="s">
        <v>2589</v>
      </c>
      <c r="E367" s="4" t="s">
        <v>1332</v>
      </c>
      <c r="F367" s="4" t="s">
        <v>1929</v>
      </c>
      <c r="G367" s="4" t="s">
        <v>1564</v>
      </c>
      <c r="H367" s="4" t="s">
        <v>2170</v>
      </c>
      <c r="I367" s="4" t="s">
        <v>2177</v>
      </c>
      <c r="J367" s="4" t="s">
        <v>1272</v>
      </c>
      <c r="K367" s="4" t="s">
        <v>2632</v>
      </c>
      <c r="L367" s="4" t="s">
        <v>2632</v>
      </c>
      <c r="M367" s="4" t="s">
        <v>775</v>
      </c>
      <c r="N367" s="4" t="s">
        <v>206</v>
      </c>
      <c r="O367" s="4" t="s">
        <v>3220</v>
      </c>
      <c r="P367" s="4" t="s">
        <v>1825</v>
      </c>
      <c r="Q367" s="4" t="s">
        <v>206</v>
      </c>
      <c r="R367" s="4" t="s">
        <v>1262</v>
      </c>
      <c r="S367" s="4" t="s">
        <v>746</v>
      </c>
      <c r="T367" s="4" t="s">
        <v>2708</v>
      </c>
      <c r="U367" s="4" t="s">
        <v>2927</v>
      </c>
    </row>
    <row r="368" spans="2:21" hidden="1">
      <c r="B368" s="4" t="s">
        <v>2589</v>
      </c>
      <c r="C368" s="4" t="s">
        <v>2117</v>
      </c>
      <c r="D368" s="4" t="s">
        <v>1000</v>
      </c>
      <c r="E368" s="4" t="s">
        <v>1111</v>
      </c>
      <c r="F368" s="4" t="s">
        <v>871</v>
      </c>
      <c r="G368" s="4" t="s">
        <v>2387</v>
      </c>
      <c r="H368" s="4" t="s">
        <v>2736</v>
      </c>
      <c r="I368" s="4" t="s">
        <v>775</v>
      </c>
      <c r="J368" s="4" t="s">
        <v>2625</v>
      </c>
      <c r="K368" s="4" t="s">
        <v>189</v>
      </c>
      <c r="L368" s="4" t="s">
        <v>775</v>
      </c>
      <c r="M368" s="4" t="s">
        <v>2625</v>
      </c>
      <c r="N368" s="4" t="s">
        <v>2177</v>
      </c>
      <c r="O368" s="4" t="s">
        <v>1311</v>
      </c>
      <c r="P368" s="4" t="s">
        <v>851</v>
      </c>
      <c r="Q368" s="4" t="s">
        <v>1010</v>
      </c>
      <c r="R368" s="4" t="s">
        <v>2263</v>
      </c>
      <c r="S368" s="4" t="s">
        <v>285</v>
      </c>
      <c r="T368" s="4" t="s">
        <v>3270</v>
      </c>
      <c r="U368" s="4" t="s">
        <v>2306</v>
      </c>
    </row>
    <row r="369" spans="2:21" hidden="1">
      <c r="B369" s="4" t="s">
        <v>2117</v>
      </c>
      <c r="C369" s="4" t="s">
        <v>3158</v>
      </c>
      <c r="D369" s="4" t="s">
        <v>2117</v>
      </c>
      <c r="E369" s="4" t="s">
        <v>2120</v>
      </c>
      <c r="F369" s="4" t="s">
        <v>1708</v>
      </c>
      <c r="G369" s="4" t="s">
        <v>1254</v>
      </c>
      <c r="H369" s="4" t="s">
        <v>2266</v>
      </c>
      <c r="I369" s="4" t="s">
        <v>1272</v>
      </c>
      <c r="J369" s="4" t="s">
        <v>2387</v>
      </c>
      <c r="K369" s="4" t="s">
        <v>775</v>
      </c>
      <c r="L369" s="4" t="s">
        <v>2625</v>
      </c>
      <c r="M369" s="4" t="s">
        <v>1254</v>
      </c>
      <c r="N369" s="4" t="s">
        <v>2632</v>
      </c>
      <c r="O369" s="4" t="s">
        <v>1487</v>
      </c>
      <c r="P369" s="4" t="s">
        <v>775</v>
      </c>
      <c r="Q369" s="4" t="s">
        <v>2632</v>
      </c>
      <c r="R369" s="4" t="s">
        <v>473</v>
      </c>
      <c r="S369" s="4" t="s">
        <v>116</v>
      </c>
      <c r="T369" s="4" t="s">
        <v>973</v>
      </c>
      <c r="U369" s="4" t="s">
        <v>846</v>
      </c>
    </row>
    <row r="370" spans="2:21" hidden="1">
      <c r="B370" s="4" t="s">
        <v>3158</v>
      </c>
      <c r="C370" s="4" t="s">
        <v>2563</v>
      </c>
      <c r="D370" s="4" t="s">
        <v>3158</v>
      </c>
      <c r="E370" s="4" t="s">
        <v>895</v>
      </c>
      <c r="F370" s="4" t="s">
        <v>835</v>
      </c>
      <c r="G370" s="4" t="s">
        <v>1562</v>
      </c>
      <c r="H370" s="4" t="s">
        <v>206</v>
      </c>
      <c r="I370" s="4" t="s">
        <v>2625</v>
      </c>
      <c r="J370" s="4" t="s">
        <v>1254</v>
      </c>
      <c r="K370" s="4" t="s">
        <v>2625</v>
      </c>
      <c r="L370" s="4" t="s">
        <v>1254</v>
      </c>
      <c r="M370" s="4" t="s">
        <v>1294</v>
      </c>
      <c r="N370" s="4" t="s">
        <v>1825</v>
      </c>
      <c r="O370" s="4" t="s">
        <v>1379</v>
      </c>
      <c r="P370" s="4" t="s">
        <v>2625</v>
      </c>
      <c r="Q370" s="4" t="s">
        <v>1825</v>
      </c>
      <c r="R370" s="4" t="s">
        <v>746</v>
      </c>
      <c r="S370" s="4" t="s">
        <v>1180</v>
      </c>
      <c r="T370" s="4" t="s">
        <v>180</v>
      </c>
      <c r="U370" s="4" t="s">
        <v>2918</v>
      </c>
    </row>
    <row r="371" spans="2:21" hidden="1">
      <c r="B371" s="4" t="s">
        <v>2563</v>
      </c>
      <c r="C371" s="4" t="s">
        <v>1055</v>
      </c>
      <c r="D371" s="4" t="s">
        <v>2563</v>
      </c>
      <c r="E371" s="4" t="s">
        <v>2184</v>
      </c>
      <c r="F371" s="4" t="s">
        <v>2116</v>
      </c>
      <c r="G371" s="4" t="s">
        <v>212</v>
      </c>
      <c r="H371" s="4" t="s">
        <v>2177</v>
      </c>
      <c r="I371" s="4" t="s">
        <v>2387</v>
      </c>
      <c r="J371" s="4" t="s">
        <v>1458</v>
      </c>
      <c r="K371" s="4" t="s">
        <v>1254</v>
      </c>
      <c r="L371" s="4" t="s">
        <v>1294</v>
      </c>
      <c r="M371" s="4" t="s">
        <v>1458</v>
      </c>
      <c r="N371" s="4" t="s">
        <v>775</v>
      </c>
      <c r="O371" s="4" t="s">
        <v>1491</v>
      </c>
      <c r="P371" s="4" t="s">
        <v>1254</v>
      </c>
      <c r="Q371" s="4" t="s">
        <v>775</v>
      </c>
      <c r="R371" s="4" t="s">
        <v>285</v>
      </c>
      <c r="S371" s="4" t="s">
        <v>593</v>
      </c>
      <c r="T371" s="4" t="s">
        <v>970</v>
      </c>
      <c r="U371" s="4" t="s">
        <v>1824</v>
      </c>
    </row>
    <row r="372" spans="2:21" hidden="1">
      <c r="B372" s="4" t="s">
        <v>3108</v>
      </c>
      <c r="C372" s="4" t="s">
        <v>3108</v>
      </c>
      <c r="D372" s="4" t="s">
        <v>1055</v>
      </c>
      <c r="E372" s="4" t="s">
        <v>1000</v>
      </c>
      <c r="F372" s="4" t="s">
        <v>2981</v>
      </c>
      <c r="G372" s="4" t="s">
        <v>2175</v>
      </c>
      <c r="H372" s="4" t="s">
        <v>775</v>
      </c>
      <c r="I372" s="4" t="s">
        <v>1254</v>
      </c>
      <c r="J372" s="4" t="s">
        <v>212</v>
      </c>
      <c r="K372" s="4" t="s">
        <v>1458</v>
      </c>
      <c r="L372" s="4" t="s">
        <v>1458</v>
      </c>
      <c r="M372" s="4" t="s">
        <v>212</v>
      </c>
      <c r="N372" s="4" t="s">
        <v>2625</v>
      </c>
      <c r="O372" s="4" t="s">
        <v>1482</v>
      </c>
      <c r="P372" s="4" t="s">
        <v>1294</v>
      </c>
      <c r="Q372" s="4" t="s">
        <v>2625</v>
      </c>
      <c r="R372" s="4" t="s">
        <v>452</v>
      </c>
      <c r="S372" s="4" t="s">
        <v>585</v>
      </c>
      <c r="T372" s="4" t="s">
        <v>1510</v>
      </c>
      <c r="U372" s="4" t="s">
        <v>114</v>
      </c>
    </row>
    <row r="373" spans="2:21" hidden="1">
      <c r="B373" s="4" t="s">
        <v>2504</v>
      </c>
      <c r="C373" s="4" t="s">
        <v>2504</v>
      </c>
      <c r="D373" s="4" t="s">
        <v>3108</v>
      </c>
      <c r="E373" s="4" t="s">
        <v>1334</v>
      </c>
      <c r="F373" s="4" t="s">
        <v>1107</v>
      </c>
      <c r="G373" s="4" t="s">
        <v>191</v>
      </c>
      <c r="H373" s="4" t="s">
        <v>2625</v>
      </c>
      <c r="I373" s="4" t="s">
        <v>1458</v>
      </c>
      <c r="J373" s="4" t="s">
        <v>2175</v>
      </c>
      <c r="K373" s="4" t="s">
        <v>212</v>
      </c>
      <c r="L373" s="4" t="s">
        <v>212</v>
      </c>
      <c r="M373" s="4" t="s">
        <v>2175</v>
      </c>
      <c r="N373" s="4" t="s">
        <v>1254</v>
      </c>
      <c r="O373" s="4" t="s">
        <v>206</v>
      </c>
      <c r="P373" s="4" t="s">
        <v>2175</v>
      </c>
      <c r="Q373" s="4" t="s">
        <v>258</v>
      </c>
      <c r="R373" s="4" t="s">
        <v>750</v>
      </c>
      <c r="S373" s="4" t="s">
        <v>2708</v>
      </c>
      <c r="T373" s="4" t="s">
        <v>1206</v>
      </c>
      <c r="U373" s="4" t="s">
        <v>1976</v>
      </c>
    </row>
    <row r="374" spans="2:21" hidden="1">
      <c r="B374" s="4" t="s">
        <v>3323</v>
      </c>
      <c r="C374" s="4" t="s">
        <v>898</v>
      </c>
      <c r="D374" s="4" t="s">
        <v>2093</v>
      </c>
      <c r="E374" s="4" t="s">
        <v>2117</v>
      </c>
      <c r="F374" s="4" t="s">
        <v>2355</v>
      </c>
      <c r="G374" s="4" t="s">
        <v>3074</v>
      </c>
      <c r="H374" s="4" t="s">
        <v>2387</v>
      </c>
      <c r="I374" s="4" t="s">
        <v>212</v>
      </c>
      <c r="J374" s="4" t="s">
        <v>191</v>
      </c>
      <c r="K374" s="4" t="s">
        <v>2175</v>
      </c>
      <c r="L374" s="4" t="s">
        <v>2175</v>
      </c>
      <c r="M374" s="4" t="s">
        <v>3074</v>
      </c>
      <c r="N374" s="4" t="s">
        <v>1294</v>
      </c>
      <c r="O374" s="4" t="s">
        <v>2177</v>
      </c>
      <c r="P374" s="4" t="s">
        <v>1192</v>
      </c>
      <c r="Q374" s="4" t="s">
        <v>1254</v>
      </c>
      <c r="R374" s="4" t="s">
        <v>1180</v>
      </c>
      <c r="S374" s="4" t="s">
        <v>3270</v>
      </c>
      <c r="T374" s="4" t="s">
        <v>1527</v>
      </c>
      <c r="U374" s="4" t="s">
        <v>1719</v>
      </c>
    </row>
    <row r="375" spans="2:21" hidden="1">
      <c r="B375" s="4" t="s">
        <v>2649</v>
      </c>
      <c r="C375" s="4" t="s">
        <v>1342</v>
      </c>
      <c r="D375" s="4" t="s">
        <v>1342</v>
      </c>
      <c r="E375" s="4" t="s">
        <v>3158</v>
      </c>
      <c r="F375" s="4" t="s">
        <v>904</v>
      </c>
      <c r="G375" s="4" t="s">
        <v>1587</v>
      </c>
      <c r="H375" s="4" t="s">
        <v>1254</v>
      </c>
      <c r="I375" s="4" t="s">
        <v>2175</v>
      </c>
      <c r="J375" s="4" t="s">
        <v>3074</v>
      </c>
      <c r="K375" s="4" t="s">
        <v>317</v>
      </c>
      <c r="L375" s="4" t="s">
        <v>3074</v>
      </c>
      <c r="M375" s="4" t="s">
        <v>2300</v>
      </c>
      <c r="N375" s="4" t="s">
        <v>1458</v>
      </c>
      <c r="O375" s="4" t="s">
        <v>2632</v>
      </c>
      <c r="P375" s="4" t="s">
        <v>2300</v>
      </c>
      <c r="Q375" s="4" t="s">
        <v>1294</v>
      </c>
      <c r="R375" s="4" t="s">
        <v>754</v>
      </c>
      <c r="S375" s="4" t="s">
        <v>47</v>
      </c>
      <c r="T375" s="4" t="s">
        <v>1864</v>
      </c>
      <c r="U375" s="4" t="s">
        <v>1090</v>
      </c>
    </row>
    <row r="376" spans="2:21" hidden="1">
      <c r="B376" s="4" t="s">
        <v>3302</v>
      </c>
      <c r="C376" s="4" t="s">
        <v>3163</v>
      </c>
      <c r="D376" s="4" t="s">
        <v>3163</v>
      </c>
      <c r="E376" s="4" t="s">
        <v>2982</v>
      </c>
      <c r="F376" s="4" t="s">
        <v>1922</v>
      </c>
      <c r="G376" s="4" t="s">
        <v>195</v>
      </c>
      <c r="H376" s="4" t="s">
        <v>1458</v>
      </c>
      <c r="I376" s="4" t="s">
        <v>191</v>
      </c>
      <c r="J376" s="4" t="s">
        <v>2300</v>
      </c>
      <c r="K376" s="4" t="s">
        <v>191</v>
      </c>
      <c r="L376" s="4" t="s">
        <v>2300</v>
      </c>
      <c r="M376" s="4" t="s">
        <v>195</v>
      </c>
      <c r="N376" s="4" t="s">
        <v>1386</v>
      </c>
      <c r="O376" s="4" t="s">
        <v>1815</v>
      </c>
      <c r="P376" s="4" t="s">
        <v>174</v>
      </c>
      <c r="Q376" s="4" t="s">
        <v>2175</v>
      </c>
      <c r="R376" s="4" t="s">
        <v>1226</v>
      </c>
      <c r="S376" s="4" t="s">
        <v>180</v>
      </c>
      <c r="T376" s="4" t="s">
        <v>1657</v>
      </c>
      <c r="U376" s="4" t="s">
        <v>2400</v>
      </c>
    </row>
    <row r="377" spans="2:21" hidden="1">
      <c r="B377" s="4" t="s">
        <v>2464</v>
      </c>
      <c r="C377" s="4" t="s">
        <v>2464</v>
      </c>
      <c r="D377" s="4" t="s">
        <v>2574</v>
      </c>
      <c r="E377" s="4" t="s">
        <v>1055</v>
      </c>
      <c r="F377" s="4" t="s">
        <v>872</v>
      </c>
      <c r="G377" s="4" t="s">
        <v>2383</v>
      </c>
      <c r="H377" s="4" t="s">
        <v>212</v>
      </c>
      <c r="I377" s="4" t="s">
        <v>3074</v>
      </c>
      <c r="J377" s="4" t="s">
        <v>195</v>
      </c>
      <c r="K377" s="4" t="s">
        <v>3074</v>
      </c>
      <c r="L377" s="4" t="s">
        <v>195</v>
      </c>
      <c r="M377" s="4" t="s">
        <v>2645</v>
      </c>
      <c r="N377" s="4" t="s">
        <v>3074</v>
      </c>
      <c r="O377" s="4" t="s">
        <v>1825</v>
      </c>
      <c r="P377" s="4" t="s">
        <v>1262</v>
      </c>
      <c r="Q377" s="4" t="s">
        <v>1192</v>
      </c>
      <c r="R377" s="4" t="s">
        <v>3270</v>
      </c>
      <c r="S377" s="4" t="s">
        <v>2413</v>
      </c>
      <c r="T377" s="4" t="s">
        <v>1142</v>
      </c>
      <c r="U377" s="4" t="s">
        <v>2793</v>
      </c>
    </row>
    <row r="378" spans="2:21" hidden="1">
      <c r="B378" s="4" t="s">
        <v>3322</v>
      </c>
      <c r="C378" s="4" t="s">
        <v>2574</v>
      </c>
      <c r="D378" s="4" t="s">
        <v>899</v>
      </c>
      <c r="E378" s="4" t="s">
        <v>3108</v>
      </c>
      <c r="F378" s="4" t="s">
        <v>782</v>
      </c>
      <c r="G378" s="4" t="s">
        <v>299</v>
      </c>
      <c r="H378" s="4" t="s">
        <v>2175</v>
      </c>
      <c r="I378" s="4" t="s">
        <v>2300</v>
      </c>
      <c r="J378" s="4" t="s">
        <v>2645</v>
      </c>
      <c r="K378" s="4" t="s">
        <v>2300</v>
      </c>
      <c r="L378" s="4" t="s">
        <v>2645</v>
      </c>
      <c r="M378" s="4" t="s">
        <v>299</v>
      </c>
      <c r="N378" s="4" t="s">
        <v>2300</v>
      </c>
      <c r="O378" s="4" t="s">
        <v>775</v>
      </c>
      <c r="P378" s="4" t="s">
        <v>2263</v>
      </c>
      <c r="Q378" s="4" t="s">
        <v>2300</v>
      </c>
      <c r="R378" s="4" t="s">
        <v>1238</v>
      </c>
      <c r="S378" s="4" t="s">
        <v>1223</v>
      </c>
      <c r="T378" s="4" t="s">
        <v>1154</v>
      </c>
      <c r="U378" s="4" t="s">
        <v>2934</v>
      </c>
    </row>
    <row r="379" spans="2:21" hidden="1">
      <c r="B379" s="4" t="s">
        <v>899</v>
      </c>
      <c r="C379" s="4" t="s">
        <v>899</v>
      </c>
      <c r="D379" s="4" t="s">
        <v>3197</v>
      </c>
      <c r="E379" s="4" t="s">
        <v>1346</v>
      </c>
      <c r="F379" s="4" t="s">
        <v>877</v>
      </c>
      <c r="G379" s="4" t="s">
        <v>722</v>
      </c>
      <c r="H379" s="4" t="s">
        <v>191</v>
      </c>
      <c r="I379" s="4" t="s">
        <v>195</v>
      </c>
      <c r="J379" s="4" t="s">
        <v>299</v>
      </c>
      <c r="K379" s="4" t="s">
        <v>195</v>
      </c>
      <c r="L379" s="4" t="s">
        <v>299</v>
      </c>
      <c r="M379" s="4" t="s">
        <v>2263</v>
      </c>
      <c r="N379" s="4" t="s">
        <v>195</v>
      </c>
      <c r="O379" s="4" t="s">
        <v>2625</v>
      </c>
      <c r="P379" s="4" t="s">
        <v>602</v>
      </c>
      <c r="Q379" s="4" t="s">
        <v>174</v>
      </c>
      <c r="R379" s="4" t="s">
        <v>180</v>
      </c>
      <c r="S379" s="4" t="s">
        <v>1206</v>
      </c>
      <c r="T379" s="4" t="s">
        <v>261</v>
      </c>
      <c r="U379" s="4" t="s">
        <v>1128</v>
      </c>
    </row>
    <row r="380" spans="2:21" hidden="1">
      <c r="B380" s="4" t="s">
        <v>2119</v>
      </c>
      <c r="C380" s="4" t="s">
        <v>3197</v>
      </c>
      <c r="D380" s="4" t="s">
        <v>2607</v>
      </c>
      <c r="E380" s="4" t="s">
        <v>1342</v>
      </c>
      <c r="F380" s="4" t="s">
        <v>2188</v>
      </c>
      <c r="G380" s="4" t="s">
        <v>1629</v>
      </c>
      <c r="H380" s="4" t="s">
        <v>3074</v>
      </c>
      <c r="I380" s="4" t="s">
        <v>2645</v>
      </c>
      <c r="J380" s="4" t="s">
        <v>2263</v>
      </c>
      <c r="K380" s="4" t="s">
        <v>2645</v>
      </c>
      <c r="L380" s="4" t="s">
        <v>2225</v>
      </c>
      <c r="M380" s="4" t="s">
        <v>1392</v>
      </c>
      <c r="N380" s="4" t="s">
        <v>2645</v>
      </c>
      <c r="O380" s="4" t="s">
        <v>1254</v>
      </c>
      <c r="P380" s="4" t="s">
        <v>1629</v>
      </c>
      <c r="Q380" s="4" t="s">
        <v>1262</v>
      </c>
      <c r="R380" s="4" t="s">
        <v>2413</v>
      </c>
      <c r="S380" s="4" t="s">
        <v>1527</v>
      </c>
      <c r="T380" s="4" t="s">
        <v>1856</v>
      </c>
      <c r="U380" s="4" t="s">
        <v>924</v>
      </c>
    </row>
    <row r="381" spans="2:21" hidden="1">
      <c r="B381" s="4" t="s">
        <v>2551</v>
      </c>
      <c r="C381" s="4" t="s">
        <v>2119</v>
      </c>
      <c r="D381" s="4" t="s">
        <v>2119</v>
      </c>
      <c r="E381" s="4" t="s">
        <v>3163</v>
      </c>
      <c r="F381" s="4" t="s">
        <v>830</v>
      </c>
      <c r="G381" s="4" t="s">
        <v>2275</v>
      </c>
      <c r="H381" s="4" t="s">
        <v>2300</v>
      </c>
      <c r="I381" s="4" t="s">
        <v>299</v>
      </c>
      <c r="J381" s="4" t="s">
        <v>1629</v>
      </c>
      <c r="K381" s="4" t="s">
        <v>299</v>
      </c>
      <c r="L381" s="4" t="s">
        <v>1629</v>
      </c>
      <c r="M381" s="4" t="s">
        <v>1629</v>
      </c>
      <c r="N381" s="4" t="s">
        <v>299</v>
      </c>
      <c r="O381" s="4" t="s">
        <v>1294</v>
      </c>
      <c r="P381" s="4" t="s">
        <v>2704</v>
      </c>
      <c r="Q381" s="4" t="s">
        <v>2263</v>
      </c>
      <c r="R381" s="4" t="s">
        <v>1223</v>
      </c>
      <c r="S381" s="4" t="s">
        <v>141</v>
      </c>
      <c r="T381" s="4" t="s">
        <v>573</v>
      </c>
      <c r="U381" s="4" t="s">
        <v>48</v>
      </c>
    </row>
    <row r="382" spans="2:21" hidden="1">
      <c r="B382" s="4" t="s">
        <v>2434</v>
      </c>
      <c r="C382" s="4" t="s">
        <v>2551</v>
      </c>
      <c r="D382" s="4" t="s">
        <v>2551</v>
      </c>
      <c r="E382" s="4" t="s">
        <v>2877</v>
      </c>
      <c r="F382" s="4" t="s">
        <v>397</v>
      </c>
      <c r="G382" s="4" t="s">
        <v>2704</v>
      </c>
      <c r="H382" s="4" t="s">
        <v>195</v>
      </c>
      <c r="I382" s="4" t="s">
        <v>2263</v>
      </c>
      <c r="J382" s="4" t="s">
        <v>2275</v>
      </c>
      <c r="K382" s="4" t="s">
        <v>2263</v>
      </c>
      <c r="L382" s="4" t="s">
        <v>2275</v>
      </c>
      <c r="M382" s="4" t="s">
        <v>2704</v>
      </c>
      <c r="N382" s="4" t="s">
        <v>2263</v>
      </c>
      <c r="O382" s="4" t="s">
        <v>1386</v>
      </c>
      <c r="P382" s="4" t="s">
        <v>1180</v>
      </c>
      <c r="Q382" s="4" t="s">
        <v>602</v>
      </c>
      <c r="R382" s="4" t="s">
        <v>1206</v>
      </c>
      <c r="S382" s="4" t="s">
        <v>261</v>
      </c>
      <c r="T382" s="4" t="s">
        <v>2306</v>
      </c>
      <c r="U382" s="4" t="s">
        <v>608</v>
      </c>
    </row>
    <row r="383" spans="2:21" hidden="1">
      <c r="B383" s="4" t="s">
        <v>355</v>
      </c>
      <c r="C383" s="4" t="s">
        <v>2434</v>
      </c>
      <c r="D383" s="4" t="s">
        <v>2054</v>
      </c>
      <c r="E383" s="4" t="s">
        <v>899</v>
      </c>
      <c r="F383" s="4" t="s">
        <v>1111</v>
      </c>
      <c r="G383" s="4" t="s">
        <v>76</v>
      </c>
      <c r="H383" s="4" t="s">
        <v>2645</v>
      </c>
      <c r="I383" s="4" t="s">
        <v>722</v>
      </c>
      <c r="J383" s="4" t="s">
        <v>2704</v>
      </c>
      <c r="K383" s="4" t="s">
        <v>1629</v>
      </c>
      <c r="L383" s="4" t="s">
        <v>2704</v>
      </c>
      <c r="M383" s="4" t="s">
        <v>1180</v>
      </c>
      <c r="N383" s="4" t="s">
        <v>1392</v>
      </c>
      <c r="O383" s="4" t="s">
        <v>2175</v>
      </c>
      <c r="P383" s="4" t="s">
        <v>593</v>
      </c>
      <c r="Q383" s="4" t="s">
        <v>285</v>
      </c>
      <c r="R383" s="4" t="s">
        <v>1527</v>
      </c>
      <c r="S383" s="4" t="s">
        <v>3182</v>
      </c>
      <c r="T383" s="4" t="s">
        <v>580</v>
      </c>
      <c r="U383" s="4" t="s">
        <v>1114</v>
      </c>
    </row>
    <row r="384" spans="2:21" hidden="1">
      <c r="B384" s="4" t="s">
        <v>2965</v>
      </c>
      <c r="C384" s="4" t="s">
        <v>355</v>
      </c>
      <c r="D384" s="4" t="s">
        <v>355</v>
      </c>
      <c r="E384" s="4" t="s">
        <v>2119</v>
      </c>
      <c r="F384" s="4" t="s">
        <v>2120</v>
      </c>
      <c r="G384" s="4" t="s">
        <v>133</v>
      </c>
      <c r="H384" s="4" t="s">
        <v>299</v>
      </c>
      <c r="I384" s="4" t="s">
        <v>1629</v>
      </c>
      <c r="J384" s="4" t="s">
        <v>2253</v>
      </c>
      <c r="K384" s="4" t="s">
        <v>2275</v>
      </c>
      <c r="L384" s="4" t="s">
        <v>1885</v>
      </c>
      <c r="M384" s="4" t="s">
        <v>1885</v>
      </c>
      <c r="N384" s="4" t="s">
        <v>1629</v>
      </c>
      <c r="O384" s="4" t="s">
        <v>1192</v>
      </c>
      <c r="P384" s="4" t="s">
        <v>1383</v>
      </c>
      <c r="Q384" s="4" t="s">
        <v>2704</v>
      </c>
      <c r="R384" s="4" t="s">
        <v>2259</v>
      </c>
      <c r="S384" s="4" t="s">
        <v>573</v>
      </c>
      <c r="T384" s="4" t="s">
        <v>3115</v>
      </c>
      <c r="U384" s="4" t="s">
        <v>2364</v>
      </c>
    </row>
    <row r="385" spans="2:21" hidden="1">
      <c r="B385" s="4" t="s">
        <v>3059</v>
      </c>
      <c r="C385" s="4" t="s">
        <v>2965</v>
      </c>
      <c r="D385" s="4" t="s">
        <v>2965</v>
      </c>
      <c r="E385" s="4" t="s">
        <v>3004</v>
      </c>
      <c r="F385" s="4" t="s">
        <v>895</v>
      </c>
      <c r="G385" s="4" t="s">
        <v>2708</v>
      </c>
      <c r="H385" s="4" t="s">
        <v>722</v>
      </c>
      <c r="I385" s="4" t="s">
        <v>2275</v>
      </c>
      <c r="J385" s="4" t="s">
        <v>2708</v>
      </c>
      <c r="K385" s="4" t="s">
        <v>2704</v>
      </c>
      <c r="L385" s="4" t="s">
        <v>2253</v>
      </c>
      <c r="M385" s="4" t="s">
        <v>2214</v>
      </c>
      <c r="N385" s="4" t="s">
        <v>2704</v>
      </c>
      <c r="O385" s="4" t="s">
        <v>2300</v>
      </c>
      <c r="P385" s="4" t="s">
        <v>2708</v>
      </c>
      <c r="Q385" s="4" t="s">
        <v>1180</v>
      </c>
      <c r="R385" s="4" t="s">
        <v>328</v>
      </c>
      <c r="S385" s="4" t="s">
        <v>2306</v>
      </c>
      <c r="T385" s="4" t="s">
        <v>2316</v>
      </c>
      <c r="U385" s="4" t="s">
        <v>485</v>
      </c>
    </row>
    <row r="386" spans="2:21" hidden="1">
      <c r="B386" s="4" t="s">
        <v>842</v>
      </c>
      <c r="C386" s="4" t="s">
        <v>3059</v>
      </c>
      <c r="D386" s="4" t="s">
        <v>3059</v>
      </c>
      <c r="E386" s="4" t="s">
        <v>1331</v>
      </c>
      <c r="F386" s="4" t="s">
        <v>2184</v>
      </c>
      <c r="G386" s="4" t="s">
        <v>1973</v>
      </c>
      <c r="H386" s="4" t="s">
        <v>1629</v>
      </c>
      <c r="I386" s="4" t="s">
        <v>2704</v>
      </c>
      <c r="J386" s="4" t="s">
        <v>2710</v>
      </c>
      <c r="K386" s="4" t="s">
        <v>2297</v>
      </c>
      <c r="L386" s="4" t="s">
        <v>2214</v>
      </c>
      <c r="M386" s="4" t="s">
        <v>2708</v>
      </c>
      <c r="N386" s="4" t="s">
        <v>1383</v>
      </c>
      <c r="O386" s="4" t="s">
        <v>195</v>
      </c>
      <c r="P386" s="4" t="s">
        <v>1626</v>
      </c>
      <c r="Q386" s="4" t="s">
        <v>349</v>
      </c>
      <c r="R386" s="4" t="s">
        <v>2306</v>
      </c>
      <c r="S386" s="4" t="s">
        <v>580</v>
      </c>
      <c r="T386" s="4" t="s">
        <v>1719</v>
      </c>
      <c r="U386" s="4" t="s">
        <v>2411</v>
      </c>
    </row>
    <row r="387" spans="2:21" hidden="1">
      <c r="B387" s="4" t="s">
        <v>2524</v>
      </c>
      <c r="C387" s="4" t="s">
        <v>2586</v>
      </c>
      <c r="D387" s="4" t="s">
        <v>2586</v>
      </c>
      <c r="E387" s="4" t="s">
        <v>355</v>
      </c>
      <c r="F387" s="4" t="s">
        <v>1000</v>
      </c>
      <c r="G387" s="4" t="s">
        <v>2181</v>
      </c>
      <c r="H387" s="4" t="s">
        <v>2275</v>
      </c>
      <c r="I387" s="4" t="s">
        <v>2253</v>
      </c>
      <c r="J387" s="4" t="s">
        <v>1626</v>
      </c>
      <c r="K387" s="4" t="s">
        <v>2253</v>
      </c>
      <c r="L387" s="4" t="s">
        <v>2708</v>
      </c>
      <c r="M387" s="4" t="s">
        <v>1626</v>
      </c>
      <c r="N387" s="4" t="s">
        <v>2708</v>
      </c>
      <c r="O387" s="4" t="s">
        <v>2645</v>
      </c>
      <c r="P387" s="4" t="s">
        <v>180</v>
      </c>
      <c r="Q387" s="4" t="s">
        <v>2708</v>
      </c>
      <c r="R387" s="4" t="s">
        <v>448</v>
      </c>
      <c r="S387" s="4" t="s">
        <v>2302</v>
      </c>
      <c r="T387" s="4" t="s">
        <v>1090</v>
      </c>
      <c r="U387" s="4" t="s">
        <v>1776</v>
      </c>
    </row>
    <row r="388" spans="2:21" hidden="1">
      <c r="B388" s="4" t="s">
        <v>1047</v>
      </c>
      <c r="C388" s="4" t="s">
        <v>842</v>
      </c>
      <c r="D388" s="4" t="s">
        <v>842</v>
      </c>
      <c r="E388" s="4" t="s">
        <v>2965</v>
      </c>
      <c r="F388" s="4" t="s">
        <v>2126</v>
      </c>
      <c r="G388" s="4" t="s">
        <v>1206</v>
      </c>
      <c r="H388" s="4" t="s">
        <v>2704</v>
      </c>
      <c r="I388" s="4" t="s">
        <v>2708</v>
      </c>
      <c r="J388" s="4" t="s">
        <v>2181</v>
      </c>
      <c r="K388" s="4" t="s">
        <v>2214</v>
      </c>
      <c r="L388" s="4" t="s">
        <v>1626</v>
      </c>
      <c r="M388" s="4" t="s">
        <v>2181</v>
      </c>
      <c r="N388" s="4" t="s">
        <v>2710</v>
      </c>
      <c r="O388" s="4" t="s">
        <v>2263</v>
      </c>
      <c r="P388" s="4" t="s">
        <v>669</v>
      </c>
      <c r="Q388" s="4" t="s">
        <v>1626</v>
      </c>
      <c r="R388" s="4" t="s">
        <v>747</v>
      </c>
      <c r="S388" s="4" t="s">
        <v>2139</v>
      </c>
      <c r="T388" s="4" t="s">
        <v>3132</v>
      </c>
      <c r="U388" s="4" t="s">
        <v>1727</v>
      </c>
    </row>
    <row r="389" spans="2:21" hidden="1">
      <c r="B389" s="4" t="s">
        <v>1947</v>
      </c>
      <c r="C389" s="4" t="s">
        <v>264</v>
      </c>
      <c r="D389" s="4" t="s">
        <v>268</v>
      </c>
      <c r="E389" s="4" t="s">
        <v>3059</v>
      </c>
      <c r="F389" s="4" t="s">
        <v>2117</v>
      </c>
      <c r="G389" s="4" t="s">
        <v>1573</v>
      </c>
      <c r="H389" s="4" t="s">
        <v>2708</v>
      </c>
      <c r="I389" s="4" t="s">
        <v>2710</v>
      </c>
      <c r="J389" s="4" t="s">
        <v>669</v>
      </c>
      <c r="K389" s="4" t="s">
        <v>2708</v>
      </c>
      <c r="L389" s="4" t="s">
        <v>2181</v>
      </c>
      <c r="M389" s="4" t="s">
        <v>669</v>
      </c>
      <c r="N389" s="4" t="s">
        <v>1626</v>
      </c>
      <c r="O389" s="4" t="s">
        <v>1629</v>
      </c>
      <c r="P389" s="4" t="s">
        <v>1206</v>
      </c>
      <c r="Q389" s="4" t="s">
        <v>612</v>
      </c>
      <c r="R389" s="4" t="s">
        <v>854</v>
      </c>
      <c r="S389" s="4" t="s">
        <v>854</v>
      </c>
      <c r="T389" s="4" t="s">
        <v>2400</v>
      </c>
      <c r="U389" s="4" t="s">
        <v>1170</v>
      </c>
    </row>
    <row r="390" spans="2:21" hidden="1">
      <c r="B390" s="4" t="s">
        <v>2518</v>
      </c>
      <c r="C390" s="4" t="s">
        <v>2524</v>
      </c>
      <c r="D390" s="4" t="s">
        <v>1047</v>
      </c>
      <c r="E390" s="4" t="s">
        <v>842</v>
      </c>
      <c r="F390" s="4" t="s">
        <v>3158</v>
      </c>
      <c r="G390" s="4" t="s">
        <v>1527</v>
      </c>
      <c r="H390" s="4" t="s">
        <v>2710</v>
      </c>
      <c r="I390" s="4" t="s">
        <v>2181</v>
      </c>
      <c r="J390" s="4" t="s">
        <v>1206</v>
      </c>
      <c r="K390" s="4" t="s">
        <v>1626</v>
      </c>
      <c r="L390" s="4" t="s">
        <v>669</v>
      </c>
      <c r="M390" s="4" t="s">
        <v>1527</v>
      </c>
      <c r="N390" s="4" t="s">
        <v>2181</v>
      </c>
      <c r="O390" s="4" t="s">
        <v>2704</v>
      </c>
      <c r="P390" s="4" t="s">
        <v>1527</v>
      </c>
      <c r="Q390" s="4" t="s">
        <v>180</v>
      </c>
      <c r="R390" s="4" t="s">
        <v>639</v>
      </c>
      <c r="S390" s="4" t="s">
        <v>114</v>
      </c>
      <c r="T390" s="4" t="s">
        <v>2793</v>
      </c>
      <c r="U390" s="4" t="s">
        <v>1113</v>
      </c>
    </row>
    <row r="391" spans="2:21" hidden="1">
      <c r="B391" s="4" t="s">
        <v>2436</v>
      </c>
      <c r="C391" s="4" t="s">
        <v>1047</v>
      </c>
      <c r="D391" s="4" t="s">
        <v>1947</v>
      </c>
      <c r="E391" s="4" t="s">
        <v>1878</v>
      </c>
      <c r="F391" s="4" t="s">
        <v>2982</v>
      </c>
      <c r="G391" s="4" t="s">
        <v>125</v>
      </c>
      <c r="H391" s="4" t="s">
        <v>2181</v>
      </c>
      <c r="I391" s="4" t="s">
        <v>669</v>
      </c>
      <c r="J391" s="4" t="s">
        <v>1527</v>
      </c>
      <c r="K391" s="4" t="s">
        <v>2181</v>
      </c>
      <c r="L391" s="4" t="s">
        <v>1206</v>
      </c>
      <c r="M391" s="4" t="s">
        <v>2259</v>
      </c>
      <c r="N391" s="4" t="s">
        <v>669</v>
      </c>
      <c r="O391" s="4" t="s">
        <v>1180</v>
      </c>
      <c r="P391" s="4" t="s">
        <v>2259</v>
      </c>
      <c r="Q391" s="4" t="s">
        <v>1206</v>
      </c>
      <c r="R391" s="4" t="s">
        <v>1976</v>
      </c>
      <c r="S391" s="4" t="s">
        <v>1259</v>
      </c>
      <c r="T391" s="4" t="s">
        <v>1845</v>
      </c>
      <c r="U391" s="4" t="s">
        <v>1736</v>
      </c>
    </row>
    <row r="392" spans="2:21" hidden="1">
      <c r="B392" s="4" t="s">
        <v>2459</v>
      </c>
      <c r="C392" s="4" t="s">
        <v>1947</v>
      </c>
      <c r="D392" s="4" t="s">
        <v>3107</v>
      </c>
      <c r="E392" s="4" t="s">
        <v>268</v>
      </c>
      <c r="F392" s="4" t="s">
        <v>1055</v>
      </c>
      <c r="G392" s="4" t="s">
        <v>2259</v>
      </c>
      <c r="H392" s="4" t="s">
        <v>669</v>
      </c>
      <c r="I392" s="4" t="s">
        <v>1573</v>
      </c>
      <c r="J392" s="4" t="s">
        <v>2270</v>
      </c>
      <c r="K392" s="4" t="s">
        <v>669</v>
      </c>
      <c r="L392" s="4" t="s">
        <v>1527</v>
      </c>
      <c r="M392" s="4" t="s">
        <v>512</v>
      </c>
      <c r="N392" s="4" t="s">
        <v>1206</v>
      </c>
      <c r="O392" s="4" t="s">
        <v>1383</v>
      </c>
      <c r="P392" s="4" t="s">
        <v>2306</v>
      </c>
      <c r="Q392" s="4" t="s">
        <v>1527</v>
      </c>
      <c r="R392" s="4" t="s">
        <v>1719</v>
      </c>
      <c r="S392" s="4" t="s">
        <v>1719</v>
      </c>
      <c r="T392" s="4" t="s">
        <v>924</v>
      </c>
      <c r="U392" s="4" t="s">
        <v>1099</v>
      </c>
    </row>
    <row r="393" spans="2:21" hidden="1">
      <c r="B393" s="4" t="s">
        <v>2457</v>
      </c>
      <c r="C393" s="4" t="s">
        <v>2518</v>
      </c>
      <c r="D393" s="4" t="s">
        <v>1923</v>
      </c>
      <c r="E393" s="4" t="s">
        <v>1047</v>
      </c>
      <c r="F393" s="4" t="s">
        <v>3108</v>
      </c>
      <c r="G393" s="4" t="s">
        <v>1557</v>
      </c>
      <c r="H393" s="4" t="s">
        <v>1573</v>
      </c>
      <c r="I393" s="4" t="s">
        <v>1527</v>
      </c>
      <c r="J393" s="4" t="s">
        <v>2259</v>
      </c>
      <c r="K393" s="4" t="s">
        <v>1206</v>
      </c>
      <c r="L393" s="4" t="s">
        <v>2259</v>
      </c>
      <c r="M393" s="4" t="s">
        <v>417</v>
      </c>
      <c r="N393" s="4" t="s">
        <v>1527</v>
      </c>
      <c r="O393" s="4" t="s">
        <v>2708</v>
      </c>
      <c r="P393" s="4" t="s">
        <v>306</v>
      </c>
      <c r="Q393" s="4" t="s">
        <v>2259</v>
      </c>
      <c r="R393" s="4" t="s">
        <v>642</v>
      </c>
      <c r="S393" s="4" t="s">
        <v>1261</v>
      </c>
      <c r="T393" s="4" t="s">
        <v>3117</v>
      </c>
      <c r="U393" s="4" t="s">
        <v>1781</v>
      </c>
    </row>
    <row r="394" spans="2:21" hidden="1">
      <c r="B394" s="4" t="s">
        <v>2651</v>
      </c>
      <c r="C394" s="4" t="s">
        <v>2436</v>
      </c>
      <c r="D394" s="4" t="s">
        <v>2602</v>
      </c>
      <c r="E394" s="4" t="s">
        <v>2874</v>
      </c>
      <c r="F394" s="4" t="s">
        <v>898</v>
      </c>
      <c r="G394" s="4" t="s">
        <v>931</v>
      </c>
      <c r="H394" s="4" t="s">
        <v>1527</v>
      </c>
      <c r="I394" s="4" t="s">
        <v>2270</v>
      </c>
      <c r="J394" s="4" t="s">
        <v>3205</v>
      </c>
      <c r="K394" s="4" t="s">
        <v>1527</v>
      </c>
      <c r="L394" s="4" t="s">
        <v>512</v>
      </c>
      <c r="M394" s="4" t="s">
        <v>2306</v>
      </c>
      <c r="N394" s="4" t="s">
        <v>2259</v>
      </c>
      <c r="O394" s="4" t="s">
        <v>2710</v>
      </c>
      <c r="P394" s="4" t="s">
        <v>1092</v>
      </c>
      <c r="Q394" s="4" t="s">
        <v>261</v>
      </c>
      <c r="R394" s="4" t="s">
        <v>1261</v>
      </c>
      <c r="S394" s="4" t="s">
        <v>1090</v>
      </c>
      <c r="T394" s="4" t="s">
        <v>48</v>
      </c>
      <c r="U394" s="4" t="s">
        <v>1124</v>
      </c>
    </row>
    <row r="395" spans="2:21" hidden="1">
      <c r="B395" s="4" t="s">
        <v>366</v>
      </c>
      <c r="C395" s="4" t="s">
        <v>1923</v>
      </c>
      <c r="D395" s="4" t="s">
        <v>2888</v>
      </c>
      <c r="E395" s="4" t="s">
        <v>2860</v>
      </c>
      <c r="F395" s="4" t="s">
        <v>2649</v>
      </c>
      <c r="G395" s="4" t="s">
        <v>69</v>
      </c>
      <c r="H395" s="4" t="s">
        <v>2270</v>
      </c>
      <c r="I395" s="4" t="s">
        <v>2259</v>
      </c>
      <c r="J395" s="4" t="s">
        <v>693</v>
      </c>
      <c r="K395" s="4" t="s">
        <v>2270</v>
      </c>
      <c r="L395" s="4" t="s">
        <v>417</v>
      </c>
      <c r="M395" s="4" t="s">
        <v>306</v>
      </c>
      <c r="N395" s="4" t="s">
        <v>2306</v>
      </c>
      <c r="O395" s="4" t="s">
        <v>1626</v>
      </c>
      <c r="P395" s="4" t="s">
        <v>854</v>
      </c>
      <c r="Q395" s="4" t="s">
        <v>2306</v>
      </c>
      <c r="R395" s="4" t="s">
        <v>1090</v>
      </c>
      <c r="S395" s="4" t="s">
        <v>2400</v>
      </c>
      <c r="T395" s="4" t="s">
        <v>608</v>
      </c>
      <c r="U395" s="4" t="s">
        <v>1210</v>
      </c>
    </row>
    <row r="396" spans="2:21" hidden="1">
      <c r="B396" s="4" t="s">
        <v>3328</v>
      </c>
      <c r="C396" s="4" t="s">
        <v>2459</v>
      </c>
      <c r="D396" s="4" t="s">
        <v>1106</v>
      </c>
      <c r="E396" s="4" t="s">
        <v>3107</v>
      </c>
      <c r="F396" s="4" t="s">
        <v>3163</v>
      </c>
      <c r="G396" s="4" t="s">
        <v>306</v>
      </c>
      <c r="H396" s="4" t="s">
        <v>2259</v>
      </c>
      <c r="I396" s="4" t="s">
        <v>3205</v>
      </c>
      <c r="J396" s="4" t="s">
        <v>306</v>
      </c>
      <c r="K396" s="4" t="s">
        <v>2259</v>
      </c>
      <c r="L396" s="4" t="s">
        <v>2306</v>
      </c>
      <c r="M396" s="4" t="s">
        <v>2302</v>
      </c>
      <c r="N396" s="4" t="s">
        <v>693</v>
      </c>
      <c r="O396" s="4" t="s">
        <v>2181</v>
      </c>
      <c r="P396" s="4" t="s">
        <v>1098</v>
      </c>
      <c r="Q396" s="4" t="s">
        <v>260</v>
      </c>
      <c r="R396" s="4" t="s">
        <v>2400</v>
      </c>
      <c r="S396" s="4" t="s">
        <v>2793</v>
      </c>
      <c r="T396" s="4" t="s">
        <v>2350</v>
      </c>
      <c r="U396" s="4" t="s">
        <v>3064</v>
      </c>
    </row>
    <row r="397" spans="2:21" hidden="1">
      <c r="B397" s="4" t="s">
        <v>3169</v>
      </c>
      <c r="C397" s="4" t="s">
        <v>2493</v>
      </c>
      <c r="D397" s="4" t="s">
        <v>2651</v>
      </c>
      <c r="E397" s="4" t="s">
        <v>1923</v>
      </c>
      <c r="F397" s="4" t="s">
        <v>369</v>
      </c>
      <c r="G397" s="4" t="s">
        <v>2302</v>
      </c>
      <c r="H397" s="4" t="s">
        <v>3205</v>
      </c>
      <c r="I397" s="4" t="s">
        <v>306</v>
      </c>
      <c r="J397" s="4" t="s">
        <v>2302</v>
      </c>
      <c r="K397" s="4" t="s">
        <v>3205</v>
      </c>
      <c r="L397" s="4" t="s">
        <v>306</v>
      </c>
      <c r="M397" s="4" t="s">
        <v>630</v>
      </c>
      <c r="N397" s="4" t="s">
        <v>306</v>
      </c>
      <c r="O397" s="4" t="s">
        <v>669</v>
      </c>
      <c r="P397" s="4" t="s">
        <v>1719</v>
      </c>
      <c r="Q397" s="4" t="s">
        <v>1092</v>
      </c>
      <c r="R397" s="4" t="s">
        <v>748</v>
      </c>
      <c r="S397" s="4" t="s">
        <v>1645</v>
      </c>
      <c r="T397" s="4" t="s">
        <v>1209</v>
      </c>
      <c r="U397" s="4" t="s">
        <v>1763</v>
      </c>
    </row>
    <row r="398" spans="2:21" hidden="1">
      <c r="B398" s="4" t="s">
        <v>3247</v>
      </c>
      <c r="C398" s="4" t="s">
        <v>2457</v>
      </c>
      <c r="D398" s="4" t="s">
        <v>834</v>
      </c>
      <c r="E398" s="4" t="s">
        <v>2888</v>
      </c>
      <c r="F398" s="4" t="s">
        <v>899</v>
      </c>
      <c r="G398" s="4" t="s">
        <v>2390</v>
      </c>
      <c r="H398" s="4" t="s">
        <v>306</v>
      </c>
      <c r="I398" s="4" t="s">
        <v>2302</v>
      </c>
      <c r="J398" s="4" t="s">
        <v>2390</v>
      </c>
      <c r="K398" s="4" t="s">
        <v>2306</v>
      </c>
      <c r="L398" s="4" t="s">
        <v>2302</v>
      </c>
      <c r="M398" s="4" t="s">
        <v>309</v>
      </c>
      <c r="N398" s="4" t="s">
        <v>1824</v>
      </c>
      <c r="O398" s="4" t="s">
        <v>1206</v>
      </c>
      <c r="P398" s="4" t="s">
        <v>1261</v>
      </c>
      <c r="Q398" s="4" t="s">
        <v>854</v>
      </c>
      <c r="R398" s="4" t="s">
        <v>3261</v>
      </c>
      <c r="S398" s="4" t="s">
        <v>3261</v>
      </c>
      <c r="T398" s="4" t="s">
        <v>2364</v>
      </c>
      <c r="U398" s="4" t="s">
        <v>1231</v>
      </c>
    </row>
    <row r="399" spans="2:21" hidden="1">
      <c r="B399" s="4" t="s">
        <v>1081</v>
      </c>
      <c r="C399" s="4" t="s">
        <v>2651</v>
      </c>
      <c r="D399" s="4" t="s">
        <v>2121</v>
      </c>
      <c r="E399" s="4" t="s">
        <v>1106</v>
      </c>
      <c r="F399" s="4" t="s">
        <v>2119</v>
      </c>
      <c r="G399" s="4" t="s">
        <v>309</v>
      </c>
      <c r="H399" s="4" t="s">
        <v>2302</v>
      </c>
      <c r="I399" s="4" t="s">
        <v>309</v>
      </c>
      <c r="J399" s="4" t="s">
        <v>309</v>
      </c>
      <c r="K399" s="4" t="s">
        <v>306</v>
      </c>
      <c r="L399" s="4" t="s">
        <v>630</v>
      </c>
      <c r="M399" s="4" t="s">
        <v>1719</v>
      </c>
      <c r="N399" s="4" t="s">
        <v>1363</v>
      </c>
      <c r="O399" s="4" t="s">
        <v>3025</v>
      </c>
      <c r="P399" s="4" t="s">
        <v>1090</v>
      </c>
      <c r="Q399" s="4" t="s">
        <v>1098</v>
      </c>
      <c r="R399" s="4" t="s">
        <v>855</v>
      </c>
      <c r="S399" s="4" t="s">
        <v>924</v>
      </c>
      <c r="T399" s="4" t="s">
        <v>485</v>
      </c>
      <c r="U399" s="4" t="s">
        <v>1783</v>
      </c>
    </row>
    <row r="400" spans="2:21" hidden="1">
      <c r="B400" s="4" t="s">
        <v>861</v>
      </c>
      <c r="C400" s="4" t="s">
        <v>366</v>
      </c>
      <c r="D400" s="4" t="s">
        <v>3169</v>
      </c>
      <c r="E400" s="4" t="s">
        <v>2651</v>
      </c>
      <c r="F400" s="4" t="s">
        <v>3004</v>
      </c>
      <c r="G400" s="4" t="s">
        <v>734</v>
      </c>
      <c r="H400" s="4" t="s">
        <v>2390</v>
      </c>
      <c r="I400" s="4" t="s">
        <v>1719</v>
      </c>
      <c r="J400" s="4" t="s">
        <v>1719</v>
      </c>
      <c r="K400" s="4" t="s">
        <v>2302</v>
      </c>
      <c r="L400" s="4" t="s">
        <v>309</v>
      </c>
      <c r="M400" s="4" t="s">
        <v>2157</v>
      </c>
      <c r="N400" s="4" t="s">
        <v>1976</v>
      </c>
      <c r="O400" s="4" t="s">
        <v>1527</v>
      </c>
      <c r="P400" s="4" t="s">
        <v>1362</v>
      </c>
      <c r="Q400" s="4" t="s">
        <v>1976</v>
      </c>
      <c r="R400" s="4" t="s">
        <v>924</v>
      </c>
      <c r="S400" s="4" t="s">
        <v>462</v>
      </c>
      <c r="T400" s="4" t="s">
        <v>2411</v>
      </c>
      <c r="U400" s="4" t="s">
        <v>14</v>
      </c>
    </row>
    <row r="401" spans="2:21" hidden="1">
      <c r="B401" s="4" t="s">
        <v>1701</v>
      </c>
      <c r="C401" s="4" t="s">
        <v>834</v>
      </c>
      <c r="D401" s="4" t="s">
        <v>3247</v>
      </c>
      <c r="E401" s="4" t="s">
        <v>834</v>
      </c>
      <c r="F401" s="4" t="s">
        <v>3167</v>
      </c>
      <c r="G401" s="4" t="s">
        <v>1577</v>
      </c>
      <c r="H401" s="4" t="s">
        <v>309</v>
      </c>
      <c r="I401" s="4" t="s">
        <v>2712</v>
      </c>
      <c r="J401" s="4" t="s">
        <v>2712</v>
      </c>
      <c r="K401" s="4" t="s">
        <v>309</v>
      </c>
      <c r="L401" s="4" t="s">
        <v>1719</v>
      </c>
      <c r="M401" s="4" t="s">
        <v>1645</v>
      </c>
      <c r="N401" s="4" t="s">
        <v>1719</v>
      </c>
      <c r="O401" s="4" t="s">
        <v>2259</v>
      </c>
      <c r="P401" s="4" t="s">
        <v>1095</v>
      </c>
      <c r="Q401" s="4" t="s">
        <v>1719</v>
      </c>
      <c r="R401" s="4" t="s">
        <v>462</v>
      </c>
      <c r="S401" s="4" t="s">
        <v>48</v>
      </c>
      <c r="T401" s="4" t="s">
        <v>3123</v>
      </c>
      <c r="U401" s="4" t="s">
        <v>217</v>
      </c>
    </row>
    <row r="402" spans="2:21" hidden="1">
      <c r="B402" s="4" t="s">
        <v>2061</v>
      </c>
      <c r="C402" s="4" t="s">
        <v>2121</v>
      </c>
      <c r="D402" s="4" t="s">
        <v>861</v>
      </c>
      <c r="E402" s="4" t="s">
        <v>1328</v>
      </c>
      <c r="F402" s="4" t="s">
        <v>355</v>
      </c>
      <c r="G402" s="4" t="s">
        <v>1574</v>
      </c>
      <c r="H402" s="4" t="s">
        <v>2712</v>
      </c>
      <c r="I402" s="4" t="s">
        <v>2157</v>
      </c>
      <c r="J402" s="4" t="s">
        <v>2157</v>
      </c>
      <c r="K402" s="4" t="s">
        <v>1719</v>
      </c>
      <c r="L402" s="4" t="s">
        <v>2157</v>
      </c>
      <c r="M402" s="4" t="s">
        <v>1035</v>
      </c>
      <c r="N402" s="4" t="s">
        <v>1418</v>
      </c>
      <c r="O402" s="4" t="s">
        <v>2306</v>
      </c>
      <c r="P402" s="4" t="s">
        <v>190</v>
      </c>
      <c r="Q402" s="4" t="s">
        <v>345</v>
      </c>
      <c r="R402" s="4" t="s">
        <v>1518</v>
      </c>
      <c r="S402" s="4" t="s">
        <v>608</v>
      </c>
      <c r="T402" s="4" t="s">
        <v>976</v>
      </c>
      <c r="U402" s="4" t="s">
        <v>1130</v>
      </c>
    </row>
    <row r="403" spans="2:21" hidden="1">
      <c r="B403" s="4" t="s">
        <v>2481</v>
      </c>
      <c r="C403" s="4" t="s">
        <v>3169</v>
      </c>
      <c r="D403" s="4" t="s">
        <v>1701</v>
      </c>
      <c r="E403" s="4" t="s">
        <v>3169</v>
      </c>
      <c r="F403" s="4" t="s">
        <v>2965</v>
      </c>
      <c r="G403" s="4" t="s">
        <v>724</v>
      </c>
      <c r="H403" s="4" t="s">
        <v>734</v>
      </c>
      <c r="I403" s="4" t="s">
        <v>1265</v>
      </c>
      <c r="J403" s="4" t="s">
        <v>1577</v>
      </c>
      <c r="K403" s="4" t="s">
        <v>2157</v>
      </c>
      <c r="L403" s="4" t="s">
        <v>1645</v>
      </c>
      <c r="M403" s="4" t="s">
        <v>1429</v>
      </c>
      <c r="N403" s="4" t="s">
        <v>2157</v>
      </c>
      <c r="O403" s="4" t="s">
        <v>306</v>
      </c>
      <c r="P403" s="4" t="s">
        <v>855</v>
      </c>
      <c r="Q403" s="4" t="s">
        <v>1261</v>
      </c>
      <c r="R403" s="4" t="s">
        <v>608</v>
      </c>
      <c r="S403" s="4" t="s">
        <v>1209</v>
      </c>
      <c r="T403" s="4" t="s">
        <v>961</v>
      </c>
      <c r="U403" s="4" t="s">
        <v>12</v>
      </c>
    </row>
    <row r="404" spans="2:21" hidden="1">
      <c r="B404" s="4" t="s">
        <v>3295</v>
      </c>
      <c r="C404" s="4" t="s">
        <v>3247</v>
      </c>
      <c r="D404" s="4" t="s">
        <v>2061</v>
      </c>
      <c r="E404" s="4" t="s">
        <v>3247</v>
      </c>
      <c r="F404" s="4" t="s">
        <v>3059</v>
      </c>
      <c r="G404" s="4" t="s">
        <v>2618</v>
      </c>
      <c r="H404" s="4" t="s">
        <v>1577</v>
      </c>
      <c r="I404" s="4" t="s">
        <v>1577</v>
      </c>
      <c r="J404" s="4" t="s">
        <v>764</v>
      </c>
      <c r="K404" s="4" t="s">
        <v>1035</v>
      </c>
      <c r="L404" s="4" t="s">
        <v>190</v>
      </c>
      <c r="M404" s="4" t="s">
        <v>190</v>
      </c>
      <c r="N404" s="4" t="s">
        <v>1426</v>
      </c>
      <c r="O404" s="4" t="s">
        <v>3019</v>
      </c>
      <c r="P404" s="4" t="s">
        <v>1518</v>
      </c>
      <c r="Q404" s="4" t="s">
        <v>1090</v>
      </c>
      <c r="R404" s="4" t="s">
        <v>1209</v>
      </c>
      <c r="S404" s="4" t="s">
        <v>485</v>
      </c>
      <c r="T404" s="4" t="s">
        <v>2341</v>
      </c>
      <c r="U404" s="4" t="s">
        <v>2933</v>
      </c>
    </row>
    <row r="405" spans="2:21" hidden="1">
      <c r="B405" s="4" t="s">
        <v>2453</v>
      </c>
      <c r="C405" s="4" t="s">
        <v>1081</v>
      </c>
      <c r="D405" s="4" t="s">
        <v>2655</v>
      </c>
      <c r="E405" s="4" t="s">
        <v>861</v>
      </c>
      <c r="F405" s="4" t="s">
        <v>842</v>
      </c>
      <c r="G405" s="4" t="s">
        <v>2007</v>
      </c>
      <c r="H405" s="4" t="s">
        <v>764</v>
      </c>
      <c r="I405" s="4" t="s">
        <v>764</v>
      </c>
      <c r="J405" s="4" t="s">
        <v>2732</v>
      </c>
      <c r="K405" s="4" t="s">
        <v>190</v>
      </c>
      <c r="L405" s="4" t="s">
        <v>764</v>
      </c>
      <c r="M405" s="4" t="s">
        <v>764</v>
      </c>
      <c r="N405" s="4" t="s">
        <v>1362</v>
      </c>
      <c r="O405" s="4" t="s">
        <v>1092</v>
      </c>
      <c r="P405" s="4" t="s">
        <v>1209</v>
      </c>
      <c r="Q405" s="4" t="s">
        <v>2400</v>
      </c>
      <c r="R405" s="4" t="s">
        <v>485</v>
      </c>
      <c r="S405" s="4" t="s">
        <v>2411</v>
      </c>
      <c r="T405" s="4" t="s">
        <v>3242</v>
      </c>
      <c r="U405" s="4" t="s">
        <v>1118</v>
      </c>
    </row>
    <row r="406" spans="2:21" hidden="1">
      <c r="B406" s="4" t="s">
        <v>2036</v>
      </c>
      <c r="C406" s="4" t="s">
        <v>861</v>
      </c>
      <c r="D406" s="4" t="s">
        <v>2604</v>
      </c>
      <c r="E406" s="4" t="s">
        <v>1701</v>
      </c>
      <c r="F406" s="4" t="s">
        <v>264</v>
      </c>
      <c r="G406" s="4" t="s">
        <v>2284</v>
      </c>
      <c r="H406" s="4" t="s">
        <v>2732</v>
      </c>
      <c r="I406" s="4" t="s">
        <v>2732</v>
      </c>
      <c r="J406" s="4" t="s">
        <v>724</v>
      </c>
      <c r="K406" s="4" t="s">
        <v>764</v>
      </c>
      <c r="L406" s="4" t="s">
        <v>1518</v>
      </c>
      <c r="M406" s="4" t="s">
        <v>1518</v>
      </c>
      <c r="N406" s="4" t="s">
        <v>1414</v>
      </c>
      <c r="O406" s="4" t="s">
        <v>1098</v>
      </c>
      <c r="P406" s="4" t="s">
        <v>1536</v>
      </c>
      <c r="Q406" s="4" t="s">
        <v>1362</v>
      </c>
      <c r="R406" s="4" t="s">
        <v>2411</v>
      </c>
      <c r="S406" s="4" t="s">
        <v>629</v>
      </c>
      <c r="T406" s="4" t="s">
        <v>1099</v>
      </c>
      <c r="U406" s="4" t="s">
        <v>2164</v>
      </c>
    </row>
    <row r="407" spans="2:21" hidden="1">
      <c r="B407" s="4" t="s">
        <v>811</v>
      </c>
      <c r="C407" s="4" t="s">
        <v>1701</v>
      </c>
      <c r="D407" s="4" t="s">
        <v>2088</v>
      </c>
      <c r="E407" s="4" t="s">
        <v>2676</v>
      </c>
      <c r="F407" s="4" t="s">
        <v>268</v>
      </c>
      <c r="G407" s="4" t="s">
        <v>1536</v>
      </c>
      <c r="H407" s="4" t="s">
        <v>724</v>
      </c>
      <c r="I407" s="4" t="s">
        <v>724</v>
      </c>
      <c r="J407" s="4" t="s">
        <v>2618</v>
      </c>
      <c r="K407" s="4" t="s">
        <v>1518</v>
      </c>
      <c r="L407" s="4" t="s">
        <v>2618</v>
      </c>
      <c r="M407" s="4" t="s">
        <v>2618</v>
      </c>
      <c r="N407" s="4" t="s">
        <v>1429</v>
      </c>
      <c r="O407" s="4" t="s">
        <v>1976</v>
      </c>
      <c r="P407" s="4" t="s">
        <v>629</v>
      </c>
      <c r="Q407" s="4" t="s">
        <v>1095</v>
      </c>
      <c r="R407" s="4" t="s">
        <v>457</v>
      </c>
      <c r="S407" s="4" t="s">
        <v>1016</v>
      </c>
      <c r="T407" s="4" t="s">
        <v>392</v>
      </c>
      <c r="U407" s="4" t="s">
        <v>1742</v>
      </c>
    </row>
    <row r="408" spans="2:21" hidden="1">
      <c r="B408" s="4" t="s">
        <v>3314</v>
      </c>
      <c r="C408" s="4" t="s">
        <v>2061</v>
      </c>
      <c r="D408" s="4" t="s">
        <v>2015</v>
      </c>
      <c r="E408" s="4" t="s">
        <v>2655</v>
      </c>
      <c r="F408" s="4" t="s">
        <v>1047</v>
      </c>
      <c r="G408" s="4" t="s">
        <v>1963</v>
      </c>
      <c r="H408" s="4" t="s">
        <v>2618</v>
      </c>
      <c r="I408" s="4" t="s">
        <v>2618</v>
      </c>
      <c r="J408" s="4" t="s">
        <v>1209</v>
      </c>
      <c r="K408" s="4" t="s">
        <v>2618</v>
      </c>
      <c r="L408" s="4" t="s">
        <v>1209</v>
      </c>
      <c r="M408" s="4" t="s">
        <v>1209</v>
      </c>
      <c r="N408" s="4" t="s">
        <v>190</v>
      </c>
      <c r="O408" s="4" t="s">
        <v>1719</v>
      </c>
      <c r="P408" s="4" t="s">
        <v>1618</v>
      </c>
      <c r="Q408" s="4" t="s">
        <v>855</v>
      </c>
      <c r="R408" s="4" t="s">
        <v>1618</v>
      </c>
      <c r="S408" s="4" t="s">
        <v>1244</v>
      </c>
      <c r="T408" s="4" t="s">
        <v>1210</v>
      </c>
      <c r="U408" s="4" t="s">
        <v>1739</v>
      </c>
    </row>
    <row r="409" spans="2:21" hidden="1">
      <c r="B409" s="4" t="s">
        <v>2087</v>
      </c>
      <c r="C409" s="4" t="s">
        <v>2481</v>
      </c>
      <c r="D409" s="4" t="s">
        <v>2128</v>
      </c>
      <c r="E409" s="4" t="s">
        <v>1336</v>
      </c>
      <c r="F409" s="4" t="s">
        <v>1947</v>
      </c>
      <c r="G409" s="4" t="s">
        <v>1618</v>
      </c>
      <c r="H409" s="4" t="s">
        <v>2284</v>
      </c>
      <c r="I409" s="4" t="s">
        <v>2284</v>
      </c>
      <c r="J409" s="4" t="s">
        <v>2284</v>
      </c>
      <c r="K409" s="4" t="s">
        <v>1209</v>
      </c>
      <c r="L409" s="4" t="s">
        <v>513</v>
      </c>
      <c r="M409" s="4" t="s">
        <v>513</v>
      </c>
      <c r="N409" s="4" t="s">
        <v>764</v>
      </c>
      <c r="O409" s="4" t="s">
        <v>2157</v>
      </c>
      <c r="P409" s="4" t="s">
        <v>1016</v>
      </c>
      <c r="Q409" s="4" t="s">
        <v>924</v>
      </c>
      <c r="R409" s="4" t="s">
        <v>1016</v>
      </c>
      <c r="S409" s="4" t="s">
        <v>53</v>
      </c>
      <c r="T409" s="4" t="s">
        <v>3064</v>
      </c>
      <c r="U409" s="4" t="s">
        <v>1811</v>
      </c>
    </row>
    <row r="410" spans="2:21" hidden="1">
      <c r="B410" s="4" t="s">
        <v>2098</v>
      </c>
      <c r="C410" s="4" t="s">
        <v>2088</v>
      </c>
      <c r="D410" s="4" t="s">
        <v>2036</v>
      </c>
      <c r="E410" s="4" t="s">
        <v>1320</v>
      </c>
      <c r="F410" s="4" t="s">
        <v>3107</v>
      </c>
      <c r="G410" s="4" t="s">
        <v>681</v>
      </c>
      <c r="H410" s="4" t="s">
        <v>1536</v>
      </c>
      <c r="I410" s="4" t="s">
        <v>1536</v>
      </c>
      <c r="J410" s="4" t="s">
        <v>1536</v>
      </c>
      <c r="K410" s="4" t="s">
        <v>2284</v>
      </c>
      <c r="L410" s="4" t="s">
        <v>1536</v>
      </c>
      <c r="M410" s="4" t="s">
        <v>1536</v>
      </c>
      <c r="N410" s="4" t="s">
        <v>1518</v>
      </c>
      <c r="O410" s="4" t="s">
        <v>1090</v>
      </c>
      <c r="P410" s="4" t="s">
        <v>1477</v>
      </c>
      <c r="Q410" s="4" t="s">
        <v>912</v>
      </c>
      <c r="R410" s="4" t="s">
        <v>1244</v>
      </c>
      <c r="S410" s="4" t="s">
        <v>392</v>
      </c>
      <c r="T410" s="4" t="s">
        <v>3140</v>
      </c>
      <c r="U410" s="4" t="s">
        <v>1034</v>
      </c>
    </row>
    <row r="411" spans="2:21" hidden="1">
      <c r="B411" s="4" t="s">
        <v>888</v>
      </c>
      <c r="C411" s="4" t="s">
        <v>2015</v>
      </c>
      <c r="D411" s="4" t="s">
        <v>811</v>
      </c>
      <c r="E411" s="4" t="s">
        <v>2128</v>
      </c>
      <c r="F411" s="4" t="s">
        <v>1923</v>
      </c>
      <c r="G411" s="4" t="s">
        <v>2179</v>
      </c>
      <c r="H411" s="4" t="s">
        <v>629</v>
      </c>
      <c r="I411" s="4" t="s">
        <v>629</v>
      </c>
      <c r="J411" s="4" t="s">
        <v>1618</v>
      </c>
      <c r="K411" s="4" t="s">
        <v>1536</v>
      </c>
      <c r="L411" s="4" t="s">
        <v>629</v>
      </c>
      <c r="M411" s="4" t="s">
        <v>1295</v>
      </c>
      <c r="N411" s="4" t="s">
        <v>1209</v>
      </c>
      <c r="O411" s="4" t="s">
        <v>3147</v>
      </c>
      <c r="P411" s="4" t="s">
        <v>1193</v>
      </c>
      <c r="Q411" s="4" t="s">
        <v>1518</v>
      </c>
      <c r="R411" s="4" t="s">
        <v>1229</v>
      </c>
      <c r="S411" s="4" t="s">
        <v>1210</v>
      </c>
      <c r="T411" s="4" t="s">
        <v>2789</v>
      </c>
      <c r="U411" s="4" t="s">
        <v>763</v>
      </c>
    </row>
    <row r="412" spans="2:21" hidden="1">
      <c r="B412" s="4" t="s">
        <v>3005</v>
      </c>
      <c r="C412" s="4" t="s">
        <v>2453</v>
      </c>
      <c r="D412" s="4" t="s">
        <v>865</v>
      </c>
      <c r="E412" s="4" t="s">
        <v>3157</v>
      </c>
      <c r="F412" s="4" t="s">
        <v>1106</v>
      </c>
      <c r="G412" s="4" t="s">
        <v>427</v>
      </c>
      <c r="H412" s="4" t="s">
        <v>1618</v>
      </c>
      <c r="I412" s="4" t="s">
        <v>1618</v>
      </c>
      <c r="J412" s="4" t="s">
        <v>1545</v>
      </c>
      <c r="K412" s="4" t="s">
        <v>1618</v>
      </c>
      <c r="L412" s="4" t="s">
        <v>1295</v>
      </c>
      <c r="M412" s="4" t="s">
        <v>1545</v>
      </c>
      <c r="N412" s="4" t="s">
        <v>1981</v>
      </c>
      <c r="O412" s="4" t="s">
        <v>1362</v>
      </c>
      <c r="P412" s="4" t="s">
        <v>1099</v>
      </c>
      <c r="Q412" s="4" t="s">
        <v>608</v>
      </c>
      <c r="R412" s="4" t="s">
        <v>392</v>
      </c>
      <c r="S412" s="4" t="s">
        <v>3064</v>
      </c>
      <c r="T412" s="4" t="s">
        <v>14</v>
      </c>
      <c r="U412" s="4" t="s">
        <v>960</v>
      </c>
    </row>
    <row r="413" spans="2:21" hidden="1">
      <c r="B413" s="4" t="s">
        <v>2595</v>
      </c>
      <c r="C413" s="4" t="s">
        <v>3157</v>
      </c>
      <c r="D413" s="4" t="s">
        <v>2087</v>
      </c>
      <c r="E413" s="4" t="s">
        <v>1051</v>
      </c>
      <c r="F413" s="4" t="s">
        <v>2651</v>
      </c>
      <c r="G413" s="4" t="s">
        <v>392</v>
      </c>
      <c r="H413" s="4" t="s">
        <v>1016</v>
      </c>
      <c r="I413" s="4" t="s">
        <v>2179</v>
      </c>
      <c r="J413" s="4" t="s">
        <v>2179</v>
      </c>
      <c r="K413" s="4" t="s">
        <v>1545</v>
      </c>
      <c r="L413" s="4" t="s">
        <v>1545</v>
      </c>
      <c r="M413" s="4" t="s">
        <v>2179</v>
      </c>
      <c r="N413" s="4" t="s">
        <v>1536</v>
      </c>
      <c r="O413" s="4" t="s">
        <v>1095</v>
      </c>
      <c r="P413" s="4" t="s">
        <v>392</v>
      </c>
      <c r="Q413" s="4" t="s">
        <v>1209</v>
      </c>
      <c r="R413" s="4" t="s">
        <v>1955</v>
      </c>
      <c r="S413" s="4" t="s">
        <v>3140</v>
      </c>
      <c r="T413" s="4" t="s">
        <v>217</v>
      </c>
      <c r="U413" s="4" t="s">
        <v>2754</v>
      </c>
    </row>
    <row r="414" spans="2:21" hidden="1">
      <c r="B414" s="4" t="s">
        <v>3355</v>
      </c>
      <c r="C414" s="4" t="s">
        <v>811</v>
      </c>
      <c r="D414" s="4" t="s">
        <v>2098</v>
      </c>
      <c r="E414" s="4" t="s">
        <v>2884</v>
      </c>
      <c r="F414" s="4" t="s">
        <v>366</v>
      </c>
      <c r="G414" s="4" t="s">
        <v>65</v>
      </c>
      <c r="H414" s="4" t="s">
        <v>2179</v>
      </c>
      <c r="I414" s="4" t="s">
        <v>2707</v>
      </c>
      <c r="J414" s="4" t="s">
        <v>2707</v>
      </c>
      <c r="K414" s="4" t="s">
        <v>2179</v>
      </c>
      <c r="L414" s="4" t="s">
        <v>2179</v>
      </c>
      <c r="M414" s="4" t="s">
        <v>2707</v>
      </c>
      <c r="N414" s="4" t="s">
        <v>629</v>
      </c>
      <c r="O414" s="4" t="s">
        <v>190</v>
      </c>
      <c r="P414" s="4" t="s">
        <v>2717</v>
      </c>
      <c r="Q414" s="4" t="s">
        <v>485</v>
      </c>
      <c r="R414" s="4" t="s">
        <v>1210</v>
      </c>
      <c r="S414" s="4" t="s">
        <v>459</v>
      </c>
      <c r="T414" s="4" t="s">
        <v>3121</v>
      </c>
      <c r="U414" s="4" t="s">
        <v>1741</v>
      </c>
    </row>
    <row r="415" spans="2:21" hidden="1">
      <c r="B415" s="4" t="s">
        <v>2084</v>
      </c>
      <c r="C415" s="4" t="s">
        <v>865</v>
      </c>
      <c r="D415" s="4" t="s">
        <v>888</v>
      </c>
      <c r="E415" s="4" t="s">
        <v>811</v>
      </c>
      <c r="F415" s="4" t="s">
        <v>834</v>
      </c>
      <c r="G415" s="4" t="s">
        <v>2911</v>
      </c>
      <c r="H415" s="4" t="s">
        <v>2707</v>
      </c>
      <c r="I415" s="4" t="s">
        <v>392</v>
      </c>
      <c r="J415" s="4" t="s">
        <v>392</v>
      </c>
      <c r="K415" s="4" t="s">
        <v>2707</v>
      </c>
      <c r="L415" s="4" t="s">
        <v>2707</v>
      </c>
      <c r="M415" s="4" t="s">
        <v>392</v>
      </c>
      <c r="N415" s="4" t="s">
        <v>1295</v>
      </c>
      <c r="O415" s="4" t="s">
        <v>1518</v>
      </c>
      <c r="P415" s="4" t="s">
        <v>601</v>
      </c>
      <c r="Q415" s="4" t="s">
        <v>1536</v>
      </c>
      <c r="R415" s="4" t="s">
        <v>3064</v>
      </c>
      <c r="S415" s="4" t="s">
        <v>2789</v>
      </c>
      <c r="T415" s="4" t="s">
        <v>744</v>
      </c>
      <c r="U415" s="4" t="s">
        <v>3269</v>
      </c>
    </row>
    <row r="416" spans="2:21" hidden="1">
      <c r="B416" s="4" t="s">
        <v>2886</v>
      </c>
      <c r="C416" s="4" t="s">
        <v>2087</v>
      </c>
      <c r="D416" s="4" t="s">
        <v>3005</v>
      </c>
      <c r="E416" s="4" t="s">
        <v>865</v>
      </c>
      <c r="F416" s="4" t="s">
        <v>2121</v>
      </c>
      <c r="G416" s="4" t="s">
        <v>3237</v>
      </c>
      <c r="H416" s="4" t="s">
        <v>392</v>
      </c>
      <c r="I416" s="4" t="s">
        <v>2717</v>
      </c>
      <c r="J416" s="4" t="s">
        <v>2717</v>
      </c>
      <c r="K416" s="4" t="s">
        <v>392</v>
      </c>
      <c r="L416" s="4" t="s">
        <v>392</v>
      </c>
      <c r="M416" s="4" t="s">
        <v>2220</v>
      </c>
      <c r="N416" s="4" t="s">
        <v>1545</v>
      </c>
      <c r="O416" s="4" t="s">
        <v>1209</v>
      </c>
      <c r="P416" s="4" t="s">
        <v>1595</v>
      </c>
      <c r="Q416" s="4" t="s">
        <v>629</v>
      </c>
      <c r="R416" s="4" t="s">
        <v>1014</v>
      </c>
      <c r="S416" s="4" t="s">
        <v>14</v>
      </c>
      <c r="T416" s="4" t="s">
        <v>1686</v>
      </c>
      <c r="U416" s="4" t="s">
        <v>587</v>
      </c>
    </row>
    <row r="417" spans="2:21" hidden="1">
      <c r="B417" s="4" t="s">
        <v>805</v>
      </c>
      <c r="C417" s="4" t="s">
        <v>2098</v>
      </c>
      <c r="D417" s="4" t="s">
        <v>2595</v>
      </c>
      <c r="E417" s="4" t="s">
        <v>860</v>
      </c>
      <c r="F417" s="4" t="s">
        <v>3169</v>
      </c>
      <c r="G417" s="4" t="s">
        <v>1595</v>
      </c>
      <c r="H417" s="4" t="s">
        <v>2717</v>
      </c>
      <c r="I417" s="4" t="s">
        <v>1271</v>
      </c>
      <c r="J417" s="4" t="s">
        <v>1271</v>
      </c>
      <c r="K417" s="4" t="s">
        <v>3237</v>
      </c>
      <c r="L417" s="4" t="s">
        <v>2220</v>
      </c>
      <c r="M417" s="4" t="s">
        <v>2911</v>
      </c>
      <c r="N417" s="4" t="s">
        <v>2179</v>
      </c>
      <c r="O417" s="4" t="s">
        <v>1536</v>
      </c>
      <c r="P417" s="4" t="s">
        <v>3028</v>
      </c>
      <c r="Q417" s="4" t="s">
        <v>1618</v>
      </c>
      <c r="R417" s="4" t="s">
        <v>327</v>
      </c>
      <c r="S417" s="4" t="s">
        <v>217</v>
      </c>
      <c r="T417" s="4" t="s">
        <v>2332</v>
      </c>
      <c r="U417" s="4" t="s">
        <v>2929</v>
      </c>
    </row>
    <row r="418" spans="2:21" hidden="1">
      <c r="B418" s="4" t="s">
        <v>3149</v>
      </c>
      <c r="C418" s="4" t="s">
        <v>888</v>
      </c>
      <c r="D418" s="4" t="s">
        <v>2084</v>
      </c>
      <c r="E418" s="4" t="s">
        <v>2690</v>
      </c>
      <c r="F418" s="4" t="s">
        <v>3247</v>
      </c>
      <c r="G418" s="4" t="s">
        <v>737</v>
      </c>
      <c r="H418" s="4" t="s">
        <v>2911</v>
      </c>
      <c r="I418" s="4" t="s">
        <v>2911</v>
      </c>
      <c r="J418" s="4" t="s">
        <v>2911</v>
      </c>
      <c r="K418" s="4" t="s">
        <v>192</v>
      </c>
      <c r="L418" s="4" t="s">
        <v>2911</v>
      </c>
      <c r="M418" s="4" t="s">
        <v>192</v>
      </c>
      <c r="N418" s="4" t="s">
        <v>2707</v>
      </c>
      <c r="O418" s="4" t="s">
        <v>629</v>
      </c>
      <c r="P418" s="4" t="s">
        <v>1210</v>
      </c>
      <c r="Q418" s="4" t="s">
        <v>1016</v>
      </c>
      <c r="R418" s="4" t="s">
        <v>3140</v>
      </c>
      <c r="S418" s="4" t="s">
        <v>579</v>
      </c>
      <c r="T418" s="4" t="s">
        <v>1650</v>
      </c>
      <c r="U418" s="4" t="s">
        <v>2924</v>
      </c>
    </row>
    <row r="419" spans="2:21" hidden="1">
      <c r="B419" s="4" t="s">
        <v>1934</v>
      </c>
      <c r="C419" s="4" t="s">
        <v>3005</v>
      </c>
      <c r="D419" s="4" t="s">
        <v>2886</v>
      </c>
      <c r="E419" s="4" t="s">
        <v>888</v>
      </c>
      <c r="F419" s="4" t="s">
        <v>2988</v>
      </c>
      <c r="G419" s="4" t="s">
        <v>211</v>
      </c>
      <c r="H419" s="4" t="s">
        <v>3237</v>
      </c>
      <c r="I419" s="4" t="s">
        <v>3237</v>
      </c>
      <c r="J419" s="4" t="s">
        <v>3237</v>
      </c>
      <c r="K419" s="4" t="s">
        <v>198</v>
      </c>
      <c r="L419" s="4" t="s">
        <v>192</v>
      </c>
      <c r="M419" s="4" t="s">
        <v>198</v>
      </c>
      <c r="N419" s="4" t="s">
        <v>392</v>
      </c>
      <c r="O419" s="4" t="s">
        <v>1295</v>
      </c>
      <c r="P419" s="4" t="s">
        <v>3064</v>
      </c>
      <c r="Q419" s="4" t="s">
        <v>1477</v>
      </c>
      <c r="R419" s="4" t="s">
        <v>459</v>
      </c>
      <c r="S419" s="4" t="s">
        <v>12</v>
      </c>
      <c r="T419" s="4" t="s">
        <v>3125</v>
      </c>
      <c r="U419" s="4" t="s">
        <v>1119</v>
      </c>
    </row>
    <row r="420" spans="2:21" hidden="1">
      <c r="B420" s="4" t="s">
        <v>3102</v>
      </c>
      <c r="C420" s="4" t="s">
        <v>2492</v>
      </c>
      <c r="D420" s="4" t="s">
        <v>805</v>
      </c>
      <c r="E420" s="4" t="s">
        <v>3005</v>
      </c>
      <c r="F420" s="4" t="s">
        <v>861</v>
      </c>
      <c r="G420" s="4" t="s">
        <v>1975</v>
      </c>
      <c r="H420" s="4" t="s">
        <v>1595</v>
      </c>
      <c r="I420" s="4" t="s">
        <v>1595</v>
      </c>
      <c r="J420" s="4" t="s">
        <v>1595</v>
      </c>
      <c r="K420" s="4" t="s">
        <v>1210</v>
      </c>
      <c r="L420" s="4" t="s">
        <v>198</v>
      </c>
      <c r="M420" s="4" t="s">
        <v>1210</v>
      </c>
      <c r="N420" s="4" t="s">
        <v>2717</v>
      </c>
      <c r="O420" s="4" t="s">
        <v>1545</v>
      </c>
      <c r="P420" s="4" t="s">
        <v>1014</v>
      </c>
      <c r="Q420" s="4" t="s">
        <v>2707</v>
      </c>
      <c r="R420" s="4" t="s">
        <v>1231</v>
      </c>
      <c r="S420" s="4" t="s">
        <v>130</v>
      </c>
      <c r="T420" s="4" t="s">
        <v>12</v>
      </c>
      <c r="U420" s="4" t="s">
        <v>2964</v>
      </c>
    </row>
    <row r="421" spans="2:21" hidden="1">
      <c r="B421" s="4" t="s">
        <v>2530</v>
      </c>
      <c r="C421" s="4" t="s">
        <v>2595</v>
      </c>
      <c r="D421" s="4" t="s">
        <v>3149</v>
      </c>
      <c r="E421" s="4" t="s">
        <v>2825</v>
      </c>
      <c r="F421" s="4" t="s">
        <v>1701</v>
      </c>
      <c r="G421" s="4" t="s">
        <v>929</v>
      </c>
      <c r="H421" s="4" t="s">
        <v>198</v>
      </c>
      <c r="I421" s="4" t="s">
        <v>198</v>
      </c>
      <c r="J421" s="4" t="s">
        <v>198</v>
      </c>
      <c r="K421" s="4" t="s">
        <v>2215</v>
      </c>
      <c r="L421" s="4" t="s">
        <v>1210</v>
      </c>
      <c r="M421" s="4" t="s">
        <v>211</v>
      </c>
      <c r="N421" s="4" t="s">
        <v>2220</v>
      </c>
      <c r="O421" s="4" t="s">
        <v>1477</v>
      </c>
      <c r="P421" s="4" t="s">
        <v>3140</v>
      </c>
      <c r="Q421" s="4" t="s">
        <v>392</v>
      </c>
      <c r="R421" s="4" t="s">
        <v>14</v>
      </c>
      <c r="S421" s="4" t="s">
        <v>953</v>
      </c>
      <c r="T421" s="4" t="s">
        <v>130</v>
      </c>
      <c r="U421" s="4" t="s">
        <v>238</v>
      </c>
    </row>
    <row r="422" spans="2:21" hidden="1">
      <c r="B422" s="4" t="s">
        <v>2527</v>
      </c>
      <c r="C422" s="4" t="s">
        <v>2084</v>
      </c>
      <c r="D422" s="4" t="s">
        <v>2583</v>
      </c>
      <c r="E422" s="4" t="s">
        <v>791</v>
      </c>
      <c r="F422" s="4" t="s">
        <v>2676</v>
      </c>
      <c r="G422" s="4" t="s">
        <v>217</v>
      </c>
      <c r="H422" s="4" t="s">
        <v>211</v>
      </c>
      <c r="I422" s="4" t="s">
        <v>211</v>
      </c>
      <c r="J422" s="4" t="s">
        <v>1210</v>
      </c>
      <c r="K422" s="4" t="s">
        <v>211</v>
      </c>
      <c r="L422" s="4" t="s">
        <v>2215</v>
      </c>
      <c r="M422" s="4" t="s">
        <v>2265</v>
      </c>
      <c r="N422" s="4" t="s">
        <v>2911</v>
      </c>
      <c r="O422" s="4" t="s">
        <v>1193</v>
      </c>
      <c r="P422" s="4" t="s">
        <v>540</v>
      </c>
      <c r="Q422" s="4" t="s">
        <v>1595</v>
      </c>
      <c r="R422" s="4" t="s">
        <v>217</v>
      </c>
      <c r="S422" s="4" t="s">
        <v>283</v>
      </c>
      <c r="T422" s="4" t="s">
        <v>1852</v>
      </c>
      <c r="U422" s="4" t="s">
        <v>1372</v>
      </c>
    </row>
    <row r="423" spans="2:21" hidden="1">
      <c r="B423" s="4" t="s">
        <v>2562</v>
      </c>
      <c r="C423" s="4" t="s">
        <v>1080</v>
      </c>
      <c r="D423" s="4" t="s">
        <v>3102</v>
      </c>
      <c r="E423" s="4" t="s">
        <v>1935</v>
      </c>
      <c r="F423" s="4" t="s">
        <v>2655</v>
      </c>
      <c r="G423" s="4" t="s">
        <v>2277</v>
      </c>
      <c r="H423" s="4" t="s">
        <v>3064</v>
      </c>
      <c r="I423" s="4" t="s">
        <v>3064</v>
      </c>
      <c r="J423" s="4" t="s">
        <v>695</v>
      </c>
      <c r="K423" s="4" t="s">
        <v>3064</v>
      </c>
      <c r="L423" s="4" t="s">
        <v>211</v>
      </c>
      <c r="M423" s="4" t="s">
        <v>1553</v>
      </c>
      <c r="N423" s="4" t="s">
        <v>192</v>
      </c>
      <c r="O423" s="4" t="s">
        <v>1099</v>
      </c>
      <c r="P423" s="4" t="s">
        <v>589</v>
      </c>
      <c r="Q423" s="4" t="s">
        <v>3028</v>
      </c>
      <c r="R423" s="4" t="s">
        <v>744</v>
      </c>
      <c r="S423" s="4" t="s">
        <v>1396</v>
      </c>
      <c r="T423" s="4" t="s">
        <v>1655</v>
      </c>
      <c r="U423" s="4" t="s">
        <v>1470</v>
      </c>
    </row>
    <row r="424" spans="2:21" hidden="1">
      <c r="B424" s="4" t="s">
        <v>3347</v>
      </c>
      <c r="C424" s="4" t="s">
        <v>2886</v>
      </c>
      <c r="D424" s="4" t="s">
        <v>2052</v>
      </c>
      <c r="E424" s="4" t="s">
        <v>2886</v>
      </c>
      <c r="F424" s="4" t="s">
        <v>841</v>
      </c>
      <c r="G424" s="4" t="s">
        <v>1591</v>
      </c>
      <c r="H424" s="4" t="s">
        <v>2265</v>
      </c>
      <c r="I424" s="4" t="s">
        <v>2265</v>
      </c>
      <c r="J424" s="4" t="s">
        <v>211</v>
      </c>
      <c r="K424" s="4" t="s">
        <v>2265</v>
      </c>
      <c r="L424" s="4" t="s">
        <v>2265</v>
      </c>
      <c r="M424" s="4" t="s">
        <v>217</v>
      </c>
      <c r="N424" s="4" t="s">
        <v>198</v>
      </c>
      <c r="O424" s="4" t="s">
        <v>392</v>
      </c>
      <c r="P424" s="4" t="s">
        <v>14</v>
      </c>
      <c r="Q424" s="4" t="s">
        <v>1210</v>
      </c>
      <c r="R424" s="4" t="s">
        <v>12</v>
      </c>
      <c r="S424" s="4" t="s">
        <v>2805</v>
      </c>
      <c r="T424" s="4" t="s">
        <v>2164</v>
      </c>
      <c r="U424" s="4" t="s">
        <v>1247</v>
      </c>
    </row>
    <row r="425" spans="2:21" hidden="1">
      <c r="B425" s="4" t="s">
        <v>886</v>
      </c>
      <c r="C425" s="4" t="s">
        <v>805</v>
      </c>
      <c r="D425" s="4" t="s">
        <v>2548</v>
      </c>
      <c r="E425" s="4" t="s">
        <v>2834</v>
      </c>
      <c r="F425" s="4" t="s">
        <v>288</v>
      </c>
      <c r="G425" s="4" t="s">
        <v>1910</v>
      </c>
      <c r="H425" s="4" t="s">
        <v>1553</v>
      </c>
      <c r="I425" s="4" t="s">
        <v>331</v>
      </c>
      <c r="J425" s="4" t="s">
        <v>3064</v>
      </c>
      <c r="K425" s="4" t="s">
        <v>1553</v>
      </c>
      <c r="L425" s="4" t="s">
        <v>421</v>
      </c>
      <c r="M425" s="4" t="s">
        <v>2616</v>
      </c>
      <c r="N425" s="4" t="s">
        <v>1210</v>
      </c>
      <c r="O425" s="4" t="s">
        <v>2717</v>
      </c>
      <c r="P425" s="4" t="s">
        <v>217</v>
      </c>
      <c r="Q425" s="4" t="s">
        <v>3064</v>
      </c>
      <c r="R425" s="4" t="s">
        <v>283</v>
      </c>
      <c r="S425" s="4" t="s">
        <v>42</v>
      </c>
      <c r="T425" s="4" t="s">
        <v>969</v>
      </c>
      <c r="U425" s="4" t="s">
        <v>1191</v>
      </c>
    </row>
    <row r="426" spans="2:21" hidden="1">
      <c r="B426" s="4" t="s">
        <v>1707</v>
      </c>
      <c r="C426" s="4" t="s">
        <v>3149</v>
      </c>
      <c r="D426" s="4" t="s">
        <v>2530</v>
      </c>
      <c r="E426" s="4" t="s">
        <v>2882</v>
      </c>
      <c r="F426" s="4" t="s">
        <v>2128</v>
      </c>
      <c r="G426" s="4" t="s">
        <v>130</v>
      </c>
      <c r="H426" s="4" t="s">
        <v>217</v>
      </c>
      <c r="I426" s="4" t="s">
        <v>1553</v>
      </c>
      <c r="J426" s="4" t="s">
        <v>2265</v>
      </c>
      <c r="K426" s="4" t="s">
        <v>2203</v>
      </c>
      <c r="L426" s="4" t="s">
        <v>1553</v>
      </c>
      <c r="M426" s="4" t="s">
        <v>1678</v>
      </c>
      <c r="N426" s="4" t="s">
        <v>3064</v>
      </c>
      <c r="O426" s="4" t="s">
        <v>192</v>
      </c>
      <c r="P426" s="4" t="s">
        <v>12</v>
      </c>
      <c r="Q426" s="4" t="s">
        <v>1014</v>
      </c>
      <c r="R426" s="4" t="s">
        <v>1954</v>
      </c>
      <c r="S426" s="4" t="s">
        <v>577</v>
      </c>
      <c r="T426" s="4" t="s">
        <v>3131</v>
      </c>
      <c r="U426" s="4" t="s">
        <v>242</v>
      </c>
    </row>
    <row r="427" spans="2:21" hidden="1">
      <c r="B427" s="1" t="s">
        <v>3361</v>
      </c>
      <c r="C427" s="4" t="s">
        <v>1934</v>
      </c>
      <c r="D427" s="4" t="s">
        <v>2527</v>
      </c>
      <c r="E427" s="4" t="s">
        <v>1323</v>
      </c>
      <c r="F427" s="4" t="s">
        <v>3157</v>
      </c>
      <c r="G427" s="4" t="s">
        <v>1962</v>
      </c>
      <c r="H427" s="4" t="s">
        <v>2277</v>
      </c>
      <c r="I427" s="4" t="s">
        <v>2204</v>
      </c>
      <c r="J427" s="4" t="s">
        <v>1553</v>
      </c>
      <c r="K427" s="4" t="s">
        <v>217</v>
      </c>
      <c r="L427" s="4" t="s">
        <v>217</v>
      </c>
      <c r="M427" s="4" t="s">
        <v>1753</v>
      </c>
      <c r="N427" s="4" t="s">
        <v>2265</v>
      </c>
      <c r="O427" s="4" t="s">
        <v>3028</v>
      </c>
      <c r="P427" s="4" t="s">
        <v>1819</v>
      </c>
      <c r="Q427" s="4" t="s">
        <v>910</v>
      </c>
      <c r="R427" s="4" t="s">
        <v>2164</v>
      </c>
      <c r="S427" s="4" t="s">
        <v>1034</v>
      </c>
      <c r="T427" s="4" t="s">
        <v>1034</v>
      </c>
      <c r="U427" s="4" t="s">
        <v>1770</v>
      </c>
    </row>
    <row r="428" spans="2:21" hidden="1">
      <c r="B428" s="4" t="s">
        <v>2115</v>
      </c>
      <c r="C428" s="4" t="s">
        <v>3102</v>
      </c>
      <c r="D428" s="4" t="s">
        <v>2562</v>
      </c>
      <c r="E428" s="4" t="s">
        <v>1934</v>
      </c>
      <c r="F428" s="4" t="s">
        <v>1051</v>
      </c>
      <c r="G428" s="4" t="s">
        <v>1904</v>
      </c>
      <c r="H428" s="4" t="s">
        <v>1591</v>
      </c>
      <c r="I428" s="4" t="s">
        <v>217</v>
      </c>
      <c r="J428" s="4" t="s">
        <v>2204</v>
      </c>
      <c r="K428" s="4" t="s">
        <v>3225</v>
      </c>
      <c r="L428" s="4" t="s">
        <v>2616</v>
      </c>
      <c r="M428" s="4" t="s">
        <v>298</v>
      </c>
      <c r="N428" s="4" t="s">
        <v>14</v>
      </c>
      <c r="O428" s="4" t="s">
        <v>1088</v>
      </c>
      <c r="P428" s="4" t="s">
        <v>1396</v>
      </c>
      <c r="Q428" s="4" t="s">
        <v>3140</v>
      </c>
      <c r="R428" s="4" t="s">
        <v>178</v>
      </c>
      <c r="S428" s="4" t="s">
        <v>3145</v>
      </c>
      <c r="T428" s="4" t="s">
        <v>2222</v>
      </c>
      <c r="U428" s="4" t="s">
        <v>2932</v>
      </c>
    </row>
    <row r="429" spans="2:21" hidden="1">
      <c r="B429" s="4" t="s">
        <v>2428</v>
      </c>
      <c r="C429" s="4" t="s">
        <v>3007</v>
      </c>
      <c r="D429" s="4" t="s">
        <v>886</v>
      </c>
      <c r="E429" s="4" t="s">
        <v>3102</v>
      </c>
      <c r="F429" s="4" t="s">
        <v>811</v>
      </c>
      <c r="G429" s="4" t="s">
        <v>1627</v>
      </c>
      <c r="H429" s="4" t="s">
        <v>1753</v>
      </c>
      <c r="I429" s="4" t="s">
        <v>1796</v>
      </c>
      <c r="J429" s="4" t="s">
        <v>217</v>
      </c>
      <c r="K429" s="4" t="s">
        <v>2616</v>
      </c>
      <c r="L429" s="4" t="s">
        <v>2277</v>
      </c>
      <c r="M429" s="4" t="s">
        <v>12</v>
      </c>
      <c r="N429" s="4" t="s">
        <v>217</v>
      </c>
      <c r="O429" s="4" t="s">
        <v>1210</v>
      </c>
      <c r="P429" s="4" t="s">
        <v>178</v>
      </c>
      <c r="Q429" s="4" t="s">
        <v>540</v>
      </c>
      <c r="R429" s="4" t="s">
        <v>535</v>
      </c>
      <c r="S429" s="4" t="s">
        <v>763</v>
      </c>
      <c r="T429" s="4" t="s">
        <v>763</v>
      </c>
      <c r="U429" s="4" t="s">
        <v>2945</v>
      </c>
    </row>
    <row r="430" spans="2:21" hidden="1">
      <c r="B430" s="4" t="s">
        <v>3342</v>
      </c>
      <c r="C430" s="4" t="s">
        <v>2530</v>
      </c>
      <c r="D430" s="4" t="s">
        <v>1707</v>
      </c>
      <c r="E430" s="4" t="s">
        <v>3007</v>
      </c>
      <c r="F430" s="4" t="s">
        <v>865</v>
      </c>
      <c r="G430" s="4" t="s">
        <v>1712</v>
      </c>
      <c r="H430" s="4" t="s">
        <v>1910</v>
      </c>
      <c r="I430" s="4" t="s">
        <v>2277</v>
      </c>
      <c r="J430" s="4" t="s">
        <v>2616</v>
      </c>
      <c r="K430" s="4" t="s">
        <v>2277</v>
      </c>
      <c r="L430" s="4" t="s">
        <v>1678</v>
      </c>
      <c r="M430" s="4" t="s">
        <v>1396</v>
      </c>
      <c r="N430" s="4" t="s">
        <v>12</v>
      </c>
      <c r="O430" s="4" t="s">
        <v>211</v>
      </c>
      <c r="P430" s="4" t="s">
        <v>2241</v>
      </c>
      <c r="Q430" s="4" t="s">
        <v>920</v>
      </c>
      <c r="R430" s="4" t="s">
        <v>1034</v>
      </c>
      <c r="S430" s="4" t="s">
        <v>1189</v>
      </c>
      <c r="T430" s="4" t="s">
        <v>960</v>
      </c>
      <c r="U430" s="4" t="s">
        <v>239</v>
      </c>
    </row>
    <row r="431" spans="2:21" hidden="1">
      <c r="B431" s="4" t="s">
        <v>2091</v>
      </c>
      <c r="C431" s="4" t="s">
        <v>2527</v>
      </c>
      <c r="D431" s="4" t="s">
        <v>2115</v>
      </c>
      <c r="E431" s="4" t="s">
        <v>1048</v>
      </c>
      <c r="F431" s="4" t="s">
        <v>860</v>
      </c>
      <c r="G431" s="4" t="s">
        <v>1255</v>
      </c>
      <c r="H431" s="4" t="s">
        <v>130</v>
      </c>
      <c r="I431" s="4" t="s">
        <v>1591</v>
      </c>
      <c r="J431" s="4" t="s">
        <v>2277</v>
      </c>
      <c r="K431" s="4" t="s">
        <v>1678</v>
      </c>
      <c r="L431" s="4" t="s">
        <v>1753</v>
      </c>
      <c r="M431" s="4" t="s">
        <v>773</v>
      </c>
      <c r="N431" s="4" t="s">
        <v>1819</v>
      </c>
      <c r="O431" s="4" t="s">
        <v>3064</v>
      </c>
      <c r="P431" s="4" t="s">
        <v>535</v>
      </c>
      <c r="Q431" s="4" t="s">
        <v>14</v>
      </c>
      <c r="R431" s="4" t="s">
        <v>763</v>
      </c>
      <c r="S431" s="4" t="s">
        <v>2777</v>
      </c>
      <c r="T431" s="4" t="s">
        <v>1515</v>
      </c>
      <c r="U431" s="4" t="s">
        <v>1737</v>
      </c>
    </row>
    <row r="432" spans="2:21" hidden="1">
      <c r="B432" s="4" t="s">
        <v>2611</v>
      </c>
      <c r="C432" s="4" t="s">
        <v>2562</v>
      </c>
      <c r="D432" s="4" t="s">
        <v>2091</v>
      </c>
      <c r="E432" s="4" t="s">
        <v>1501</v>
      </c>
      <c r="F432" s="4" t="s">
        <v>2690</v>
      </c>
      <c r="G432" s="4" t="s">
        <v>663</v>
      </c>
      <c r="H432" s="4" t="s">
        <v>1962</v>
      </c>
      <c r="I432" s="4" t="s">
        <v>298</v>
      </c>
      <c r="J432" s="4" t="s">
        <v>1678</v>
      </c>
      <c r="K432" s="4" t="s">
        <v>298</v>
      </c>
      <c r="L432" s="4" t="s">
        <v>298</v>
      </c>
      <c r="M432" s="4" t="s">
        <v>11</v>
      </c>
      <c r="N432" s="4" t="s">
        <v>1396</v>
      </c>
      <c r="O432" s="4" t="s">
        <v>2265</v>
      </c>
      <c r="P432" s="4" t="s">
        <v>1828</v>
      </c>
      <c r="Q432" s="4" t="s">
        <v>217</v>
      </c>
      <c r="R432" s="4" t="s">
        <v>1189</v>
      </c>
      <c r="S432" s="4" t="s">
        <v>3269</v>
      </c>
      <c r="T432" s="4" t="s">
        <v>3269</v>
      </c>
      <c r="U432" s="4" t="s">
        <v>1867</v>
      </c>
    </row>
    <row r="433" spans="2:21" hidden="1">
      <c r="B433" s="4" t="s">
        <v>3336</v>
      </c>
      <c r="C433" s="4" t="s">
        <v>886</v>
      </c>
      <c r="D433" s="4" t="s">
        <v>2611</v>
      </c>
      <c r="E433" s="4" t="s">
        <v>886</v>
      </c>
      <c r="F433" s="4" t="s">
        <v>888</v>
      </c>
      <c r="G433" s="4" t="s">
        <v>1034</v>
      </c>
      <c r="H433" s="4" t="s">
        <v>685</v>
      </c>
      <c r="I433" s="4" t="s">
        <v>130</v>
      </c>
      <c r="J433" s="4" t="s">
        <v>130</v>
      </c>
      <c r="K433" s="4" t="s">
        <v>3235</v>
      </c>
      <c r="L433" s="4" t="s">
        <v>773</v>
      </c>
      <c r="M433" s="4" t="s">
        <v>1377</v>
      </c>
      <c r="N433" s="4" t="s">
        <v>11</v>
      </c>
      <c r="O433" s="4" t="s">
        <v>3140</v>
      </c>
      <c r="P433" s="4" t="s">
        <v>1034</v>
      </c>
      <c r="Q433" s="4" t="s">
        <v>12</v>
      </c>
      <c r="R433" s="4" t="s">
        <v>442</v>
      </c>
      <c r="S433" s="4" t="s">
        <v>587</v>
      </c>
      <c r="T433" s="4" t="s">
        <v>587</v>
      </c>
      <c r="U433" s="4" t="s">
        <v>1771</v>
      </c>
    </row>
    <row r="434" spans="2:21" hidden="1">
      <c r="B434" s="4" t="s">
        <v>2868</v>
      </c>
      <c r="C434" s="4" t="s">
        <v>1707</v>
      </c>
      <c r="D434" s="4" t="s">
        <v>2868</v>
      </c>
      <c r="E434" s="4" t="s">
        <v>1707</v>
      </c>
      <c r="F434" s="4" t="s">
        <v>3005</v>
      </c>
      <c r="G434" s="4" t="s">
        <v>2004</v>
      </c>
      <c r="H434" s="4" t="s">
        <v>1904</v>
      </c>
      <c r="I434" s="4" t="s">
        <v>2205</v>
      </c>
      <c r="J434" s="4" t="s">
        <v>3235</v>
      </c>
      <c r="K434" s="4" t="s">
        <v>1022</v>
      </c>
      <c r="L434" s="4" t="s">
        <v>1627</v>
      </c>
      <c r="M434" s="4" t="s">
        <v>1446</v>
      </c>
      <c r="N434" s="4" t="s">
        <v>1377</v>
      </c>
      <c r="O434" s="4" t="s">
        <v>540</v>
      </c>
      <c r="P434" s="4" t="s">
        <v>2222</v>
      </c>
      <c r="Q434" s="4" t="s">
        <v>283</v>
      </c>
      <c r="R434" s="4" t="s">
        <v>755</v>
      </c>
      <c r="S434" s="4" t="s">
        <v>2756</v>
      </c>
      <c r="T434" s="4" t="s">
        <v>1865</v>
      </c>
      <c r="U434" s="4" t="s">
        <v>1115</v>
      </c>
    </row>
    <row r="435" spans="2:21" hidden="1">
      <c r="B435" s="4" t="s">
        <v>3358</v>
      </c>
      <c r="C435" s="4" t="s">
        <v>2115</v>
      </c>
      <c r="D435" s="4" t="s">
        <v>2599</v>
      </c>
      <c r="E435" s="4" t="s">
        <v>2115</v>
      </c>
      <c r="F435" s="4" t="s">
        <v>1110</v>
      </c>
      <c r="G435" s="4" t="s">
        <v>2274</v>
      </c>
      <c r="H435" s="4" t="s">
        <v>1627</v>
      </c>
      <c r="I435" s="4" t="s">
        <v>685</v>
      </c>
      <c r="J435" s="4" t="s">
        <v>1022</v>
      </c>
      <c r="K435" s="4" t="s">
        <v>773</v>
      </c>
      <c r="L435" s="4" t="s">
        <v>1712</v>
      </c>
      <c r="M435" s="4" t="s">
        <v>1712</v>
      </c>
      <c r="N435" s="4" t="s">
        <v>1828</v>
      </c>
      <c r="O435" s="4" t="s">
        <v>14</v>
      </c>
      <c r="P435" s="4" t="s">
        <v>763</v>
      </c>
      <c r="Q435" s="4" t="s">
        <v>2398</v>
      </c>
      <c r="R435" s="4" t="s">
        <v>470</v>
      </c>
      <c r="S435" s="4" t="s">
        <v>741</v>
      </c>
      <c r="T435" s="4" t="s">
        <v>741</v>
      </c>
      <c r="U435" s="4" t="s">
        <v>1121</v>
      </c>
    </row>
    <row r="436" spans="2:21" hidden="1">
      <c r="B436" s="4" t="s">
        <v>2599</v>
      </c>
      <c r="C436" s="4" t="s">
        <v>2428</v>
      </c>
      <c r="D436" s="4" t="s">
        <v>1335</v>
      </c>
      <c r="E436" s="4" t="s">
        <v>840</v>
      </c>
      <c r="F436" s="4" t="s">
        <v>791</v>
      </c>
      <c r="G436" s="4" t="s">
        <v>763</v>
      </c>
      <c r="H436" s="4" t="s">
        <v>1712</v>
      </c>
      <c r="I436" s="4" t="s">
        <v>1904</v>
      </c>
      <c r="J436" s="4" t="s">
        <v>1904</v>
      </c>
      <c r="K436" s="4" t="s">
        <v>1627</v>
      </c>
      <c r="L436" s="4" t="s">
        <v>1255</v>
      </c>
      <c r="M436" s="4" t="s">
        <v>1255</v>
      </c>
      <c r="N436" s="4" t="s">
        <v>1712</v>
      </c>
      <c r="O436" s="4" t="s">
        <v>217</v>
      </c>
      <c r="P436" s="4" t="s">
        <v>1189</v>
      </c>
      <c r="Q436" s="4" t="s">
        <v>1396</v>
      </c>
      <c r="R436" s="4" t="s">
        <v>1749</v>
      </c>
      <c r="S436" s="4" t="s">
        <v>2788</v>
      </c>
      <c r="T436" s="4" t="s">
        <v>2794</v>
      </c>
      <c r="U436" s="4" t="s">
        <v>3236</v>
      </c>
    </row>
    <row r="437" spans="2:21" hidden="1">
      <c r="B437" s="4" t="s">
        <v>3325</v>
      </c>
      <c r="C437" s="4" t="s">
        <v>2091</v>
      </c>
      <c r="D437" s="4" t="s">
        <v>3151</v>
      </c>
      <c r="E437" s="4" t="s">
        <v>356</v>
      </c>
      <c r="F437" s="4" t="s">
        <v>1935</v>
      </c>
      <c r="G437" s="4" t="s">
        <v>1582</v>
      </c>
      <c r="H437" s="4" t="s">
        <v>1255</v>
      </c>
      <c r="I437" s="4" t="s">
        <v>1627</v>
      </c>
      <c r="J437" s="4" t="s">
        <v>1627</v>
      </c>
      <c r="K437" s="4" t="s">
        <v>1712</v>
      </c>
      <c r="L437" s="4" t="s">
        <v>1034</v>
      </c>
      <c r="M437" s="4" t="s">
        <v>1034</v>
      </c>
      <c r="N437" s="4" t="s">
        <v>1255</v>
      </c>
      <c r="O437" s="4" t="s">
        <v>12</v>
      </c>
      <c r="P437" s="4" t="s">
        <v>2754</v>
      </c>
      <c r="Q437" s="4" t="s">
        <v>178</v>
      </c>
      <c r="R437" s="4" t="s">
        <v>3269</v>
      </c>
      <c r="S437" s="4" t="s">
        <v>2794</v>
      </c>
      <c r="T437" s="4" t="s">
        <v>2964</v>
      </c>
      <c r="U437" s="4" t="s">
        <v>2937</v>
      </c>
    </row>
    <row r="438" spans="2:21" hidden="1">
      <c r="B438" s="4" t="s">
        <v>3151</v>
      </c>
      <c r="C438" s="4" t="s">
        <v>2611</v>
      </c>
      <c r="D438" s="4" t="s">
        <v>2026</v>
      </c>
      <c r="E438" s="4" t="s">
        <v>2852</v>
      </c>
      <c r="F438" s="4" t="s">
        <v>805</v>
      </c>
      <c r="G438" s="4" t="s">
        <v>649</v>
      </c>
      <c r="H438" s="4" t="s">
        <v>663</v>
      </c>
      <c r="I438" s="4" t="s">
        <v>1712</v>
      </c>
      <c r="J438" s="4" t="s">
        <v>1712</v>
      </c>
      <c r="K438" s="4" t="s">
        <v>1255</v>
      </c>
      <c r="L438" s="4" t="s">
        <v>2222</v>
      </c>
      <c r="M438" s="4" t="s">
        <v>2222</v>
      </c>
      <c r="N438" s="4" t="s">
        <v>1034</v>
      </c>
      <c r="O438" s="4" t="s">
        <v>1819</v>
      </c>
      <c r="P438" s="4" t="s">
        <v>1749</v>
      </c>
      <c r="Q438" s="4" t="s">
        <v>535</v>
      </c>
      <c r="R438" s="4" t="s">
        <v>2756</v>
      </c>
      <c r="S438" s="4" t="s">
        <v>1257</v>
      </c>
      <c r="T438" s="4" t="s">
        <v>1859</v>
      </c>
      <c r="U438" s="4" t="s">
        <v>236</v>
      </c>
    </row>
    <row r="439" spans="2:21" hidden="1">
      <c r="B439" s="4" t="s">
        <v>2026</v>
      </c>
      <c r="C439" s="4" t="s">
        <v>2868</v>
      </c>
      <c r="D439" s="4" t="s">
        <v>2040</v>
      </c>
      <c r="E439" s="4" t="s">
        <v>843</v>
      </c>
      <c r="F439" s="4" t="s">
        <v>986</v>
      </c>
      <c r="G439" s="4" t="s">
        <v>81</v>
      </c>
      <c r="H439" s="4" t="s">
        <v>1034</v>
      </c>
      <c r="I439" s="4" t="s">
        <v>1255</v>
      </c>
      <c r="J439" s="4" t="s">
        <v>1255</v>
      </c>
      <c r="K439" s="4" t="s">
        <v>1034</v>
      </c>
      <c r="L439" s="4" t="s">
        <v>763</v>
      </c>
      <c r="M439" s="4" t="s">
        <v>763</v>
      </c>
      <c r="N439" s="4" t="s">
        <v>2004</v>
      </c>
      <c r="O439" s="4" t="s">
        <v>1396</v>
      </c>
      <c r="P439" s="4" t="s">
        <v>852</v>
      </c>
      <c r="Q439" s="4" t="s">
        <v>257</v>
      </c>
      <c r="R439" s="4" t="s">
        <v>741</v>
      </c>
      <c r="S439" s="4" t="s">
        <v>2964</v>
      </c>
      <c r="T439" s="4" t="s">
        <v>1687</v>
      </c>
      <c r="U439" s="4" t="s">
        <v>2960</v>
      </c>
    </row>
    <row r="440" spans="2:21" hidden="1">
      <c r="B440" s="4" t="s">
        <v>3353</v>
      </c>
      <c r="C440" s="4" t="s">
        <v>2599</v>
      </c>
      <c r="D440" s="4" t="s">
        <v>905</v>
      </c>
      <c r="E440" s="4" t="s">
        <v>2868</v>
      </c>
      <c r="F440" s="4" t="s">
        <v>3149</v>
      </c>
      <c r="G440" s="4" t="s">
        <v>1912</v>
      </c>
      <c r="H440" s="4" t="s">
        <v>2004</v>
      </c>
      <c r="I440" s="4" t="s">
        <v>663</v>
      </c>
      <c r="J440" s="4" t="s">
        <v>663</v>
      </c>
      <c r="K440" s="4" t="s">
        <v>2279</v>
      </c>
      <c r="L440" s="4" t="s">
        <v>3067</v>
      </c>
      <c r="M440" s="4" t="s">
        <v>3067</v>
      </c>
      <c r="N440" s="4" t="s">
        <v>763</v>
      </c>
      <c r="O440" s="4" t="s">
        <v>11</v>
      </c>
      <c r="P440" s="4" t="s">
        <v>2756</v>
      </c>
      <c r="Q440" s="4" t="s">
        <v>1034</v>
      </c>
      <c r="R440" s="4" t="s">
        <v>1012</v>
      </c>
      <c r="S440" s="4" t="s">
        <v>1378</v>
      </c>
      <c r="T440" s="4" t="s">
        <v>1372</v>
      </c>
      <c r="U440" s="4" t="s">
        <v>1850</v>
      </c>
    </row>
    <row r="441" spans="2:21" hidden="1">
      <c r="B441" s="4" t="s">
        <v>3159</v>
      </c>
      <c r="C441" s="4" t="s">
        <v>2448</v>
      </c>
      <c r="D441" s="4" t="s">
        <v>1325</v>
      </c>
      <c r="E441" s="4" t="s">
        <v>1335</v>
      </c>
      <c r="F441" s="4" t="s">
        <v>1934</v>
      </c>
      <c r="G441" s="4" t="s">
        <v>1600</v>
      </c>
      <c r="H441" s="4" t="s">
        <v>763</v>
      </c>
      <c r="I441" s="4" t="s">
        <v>1034</v>
      </c>
      <c r="J441" s="4" t="s">
        <v>1034</v>
      </c>
      <c r="K441" s="4" t="s">
        <v>2274</v>
      </c>
      <c r="L441" s="4" t="s">
        <v>418</v>
      </c>
      <c r="M441" s="4" t="s">
        <v>1452</v>
      </c>
      <c r="N441" s="4" t="s">
        <v>3067</v>
      </c>
      <c r="O441" s="4" t="s">
        <v>535</v>
      </c>
      <c r="P441" s="4" t="s">
        <v>590</v>
      </c>
      <c r="Q441" s="4" t="s">
        <v>763</v>
      </c>
      <c r="R441" s="4" t="s">
        <v>2964</v>
      </c>
      <c r="S441" s="4" t="s">
        <v>562</v>
      </c>
      <c r="T441" s="4" t="s">
        <v>1470</v>
      </c>
      <c r="U441" s="4" t="s">
        <v>1440</v>
      </c>
    </row>
    <row r="442" spans="2:21" hidden="1">
      <c r="B442" s="4" t="s">
        <v>905</v>
      </c>
      <c r="C442" s="4" t="s">
        <v>3151</v>
      </c>
      <c r="D442" s="4" t="s">
        <v>2080</v>
      </c>
      <c r="E442" s="4" t="s">
        <v>3151</v>
      </c>
      <c r="F442" s="4" t="s">
        <v>3102</v>
      </c>
      <c r="G442" s="4" t="s">
        <v>2766</v>
      </c>
      <c r="H442" s="4" t="s">
        <v>1582</v>
      </c>
      <c r="I442" s="4" t="s">
        <v>1274</v>
      </c>
      <c r="J442" s="4" t="s">
        <v>1274</v>
      </c>
      <c r="K442" s="4" t="s">
        <v>763</v>
      </c>
      <c r="L442" s="4" t="s">
        <v>1749</v>
      </c>
      <c r="M442" s="4" t="s">
        <v>418</v>
      </c>
      <c r="N442" s="4" t="s">
        <v>1749</v>
      </c>
      <c r="O442" s="4" t="s">
        <v>1828</v>
      </c>
      <c r="P442" s="4" t="s">
        <v>850</v>
      </c>
      <c r="Q442" s="4" t="s">
        <v>1189</v>
      </c>
      <c r="R442" s="4" t="s">
        <v>1378</v>
      </c>
      <c r="S442" s="4" t="s">
        <v>1372</v>
      </c>
      <c r="T442" s="4" t="s">
        <v>1247</v>
      </c>
      <c r="U442" s="4" t="s">
        <v>1779</v>
      </c>
    </row>
    <row r="443" spans="2:21" hidden="1">
      <c r="B443" s="4" t="s">
        <v>1325</v>
      </c>
      <c r="C443" s="4" t="s">
        <v>2026</v>
      </c>
      <c r="D443" s="4" t="s">
        <v>2579</v>
      </c>
      <c r="E443" s="4" t="s">
        <v>1085</v>
      </c>
      <c r="F443" s="4" t="s">
        <v>3007</v>
      </c>
      <c r="G443" s="4" t="s">
        <v>738</v>
      </c>
      <c r="H443" s="4" t="s">
        <v>418</v>
      </c>
      <c r="I443" s="4" t="s">
        <v>2274</v>
      </c>
      <c r="J443" s="4" t="s">
        <v>2274</v>
      </c>
      <c r="K443" s="4" t="s">
        <v>3067</v>
      </c>
      <c r="L443" s="4" t="s">
        <v>507</v>
      </c>
      <c r="M443" s="4" t="s">
        <v>1749</v>
      </c>
      <c r="N443" s="4" t="s">
        <v>1378</v>
      </c>
      <c r="O443" s="4" t="s">
        <v>1811</v>
      </c>
      <c r="P443" s="4" t="s">
        <v>1012</v>
      </c>
      <c r="Q443" s="4" t="s">
        <v>486</v>
      </c>
      <c r="R443" s="4" t="s">
        <v>3259</v>
      </c>
      <c r="S443" s="4" t="s">
        <v>1470</v>
      </c>
      <c r="T443" s="4" t="s">
        <v>1191</v>
      </c>
      <c r="U443" s="4" t="s">
        <v>505</v>
      </c>
    </row>
    <row r="444" spans="2:21" hidden="1">
      <c r="B444" s="4" t="s">
        <v>2080</v>
      </c>
      <c r="C444" s="4" t="s">
        <v>3159</v>
      </c>
      <c r="D444" s="4" t="s">
        <v>3201</v>
      </c>
      <c r="E444" s="4" t="s">
        <v>3159</v>
      </c>
      <c r="F444" s="4" t="s">
        <v>1048</v>
      </c>
      <c r="G444" s="4" t="s">
        <v>1571</v>
      </c>
      <c r="H444" s="4" t="s">
        <v>1212</v>
      </c>
      <c r="I444" s="4" t="s">
        <v>763</v>
      </c>
      <c r="J444" s="4" t="s">
        <v>763</v>
      </c>
      <c r="K444" s="4" t="s">
        <v>1613</v>
      </c>
      <c r="L444" s="4" t="s">
        <v>2152</v>
      </c>
      <c r="M444" s="4" t="s">
        <v>1378</v>
      </c>
      <c r="N444" s="4" t="s">
        <v>1980</v>
      </c>
      <c r="O444" s="4" t="s">
        <v>1255</v>
      </c>
      <c r="P444" s="4" t="s">
        <v>1378</v>
      </c>
      <c r="Q444" s="4" t="s">
        <v>1749</v>
      </c>
      <c r="R444" s="4" t="s">
        <v>1372</v>
      </c>
      <c r="S444" s="4" t="s">
        <v>2795</v>
      </c>
      <c r="T444" s="4" t="s">
        <v>1556</v>
      </c>
      <c r="U444" s="4" t="s">
        <v>2931</v>
      </c>
    </row>
    <row r="445" spans="2:21" hidden="1">
      <c r="B445" s="4" t="s">
        <v>2579</v>
      </c>
      <c r="C445" s="4" t="s">
        <v>905</v>
      </c>
      <c r="D445" s="4" t="s">
        <v>2660</v>
      </c>
      <c r="E445" s="4" t="s">
        <v>1325</v>
      </c>
      <c r="F445" s="4" t="s">
        <v>1501</v>
      </c>
      <c r="G445" s="4" t="s">
        <v>2763</v>
      </c>
      <c r="H445" s="4" t="s">
        <v>81</v>
      </c>
      <c r="I445" s="4" t="s">
        <v>418</v>
      </c>
      <c r="J445" s="4" t="s">
        <v>418</v>
      </c>
      <c r="K445" s="4" t="s">
        <v>1212</v>
      </c>
      <c r="L445" s="4" t="s">
        <v>2639</v>
      </c>
      <c r="M445" s="4" t="s">
        <v>2152</v>
      </c>
      <c r="N445" s="4" t="s">
        <v>1462</v>
      </c>
      <c r="O445" s="4" t="s">
        <v>1034</v>
      </c>
      <c r="P445" s="4" t="s">
        <v>1462</v>
      </c>
      <c r="Q445" s="4" t="s">
        <v>480</v>
      </c>
      <c r="R445" s="4" t="s">
        <v>1470</v>
      </c>
      <c r="S445" s="4" t="s">
        <v>1191</v>
      </c>
      <c r="T445" s="4" t="s">
        <v>1867</v>
      </c>
      <c r="U445" s="4" t="s">
        <v>2909</v>
      </c>
    </row>
    <row r="446" spans="2:21" hidden="1">
      <c r="B446" s="4" t="s">
        <v>2660</v>
      </c>
      <c r="C446" s="4" t="s">
        <v>1325</v>
      </c>
      <c r="D446" s="4" t="s">
        <v>2123</v>
      </c>
      <c r="E446" s="4" t="s">
        <v>2854</v>
      </c>
      <c r="F446" s="4" t="s">
        <v>3003</v>
      </c>
      <c r="G446" s="4" t="s">
        <v>1581</v>
      </c>
      <c r="H446" s="4" t="s">
        <v>1912</v>
      </c>
      <c r="I446" s="4" t="s">
        <v>1212</v>
      </c>
      <c r="J446" s="4" t="s">
        <v>1212</v>
      </c>
      <c r="K446" s="4" t="s">
        <v>2152</v>
      </c>
      <c r="L446" s="4" t="s">
        <v>301</v>
      </c>
      <c r="M446" s="4" t="s">
        <v>2639</v>
      </c>
      <c r="N446" s="4" t="s">
        <v>301</v>
      </c>
      <c r="O446" s="4" t="s">
        <v>2222</v>
      </c>
      <c r="P446" s="4" t="s">
        <v>301</v>
      </c>
      <c r="Q446" s="4" t="s">
        <v>2962</v>
      </c>
      <c r="R446" s="4" t="s">
        <v>1247</v>
      </c>
      <c r="S446" s="4" t="s">
        <v>1556</v>
      </c>
      <c r="T446" s="4" t="s">
        <v>2310</v>
      </c>
      <c r="U446" s="4" t="s">
        <v>1277</v>
      </c>
    </row>
    <row r="447" spans="2:21" hidden="1">
      <c r="B447" s="4" t="s">
        <v>3350</v>
      </c>
      <c r="C447" s="4" t="s">
        <v>2080</v>
      </c>
      <c r="D447" s="4" t="s">
        <v>2588</v>
      </c>
      <c r="E447" s="4" t="s">
        <v>1940</v>
      </c>
      <c r="F447" s="4" t="s">
        <v>886</v>
      </c>
      <c r="G447" s="4" t="s">
        <v>339</v>
      </c>
      <c r="H447" s="4" t="s">
        <v>2639</v>
      </c>
      <c r="I447" s="4" t="s">
        <v>2639</v>
      </c>
      <c r="J447" s="4" t="s">
        <v>2639</v>
      </c>
      <c r="K447" s="4" t="s">
        <v>2639</v>
      </c>
      <c r="L447" s="4" t="s">
        <v>339</v>
      </c>
      <c r="M447" s="4" t="s">
        <v>301</v>
      </c>
      <c r="N447" s="4" t="s">
        <v>1372</v>
      </c>
      <c r="O447" s="4" t="s">
        <v>3145</v>
      </c>
      <c r="P447" s="4" t="s">
        <v>1372</v>
      </c>
      <c r="Q447" s="4" t="s">
        <v>2964</v>
      </c>
      <c r="R447" s="4" t="s">
        <v>1191</v>
      </c>
      <c r="S447" s="4" t="s">
        <v>445</v>
      </c>
      <c r="T447" s="4" t="s">
        <v>981</v>
      </c>
      <c r="U447" s="4" t="s">
        <v>1757</v>
      </c>
    </row>
    <row r="448" spans="2:21" hidden="1">
      <c r="B448" s="4" t="s">
        <v>2521</v>
      </c>
      <c r="C448" s="4" t="s">
        <v>2660</v>
      </c>
      <c r="D448" s="4" t="s">
        <v>2066</v>
      </c>
      <c r="E448" s="4" t="s">
        <v>2660</v>
      </c>
      <c r="F448" s="4" t="s">
        <v>1707</v>
      </c>
      <c r="G448" s="4" t="s">
        <v>1588</v>
      </c>
      <c r="H448" s="4" t="s">
        <v>301</v>
      </c>
      <c r="I448" s="4" t="s">
        <v>301</v>
      </c>
      <c r="J448" s="4" t="s">
        <v>301</v>
      </c>
      <c r="K448" s="4" t="s">
        <v>301</v>
      </c>
      <c r="L448" s="4" t="s">
        <v>2682</v>
      </c>
      <c r="M448" s="4" t="s">
        <v>1470</v>
      </c>
      <c r="N448" s="4" t="s">
        <v>1470</v>
      </c>
      <c r="O448" s="4" t="s">
        <v>763</v>
      </c>
      <c r="P448" s="4" t="s">
        <v>1470</v>
      </c>
      <c r="Q448" s="4" t="s">
        <v>1378</v>
      </c>
      <c r="R448" s="4" t="s">
        <v>3264</v>
      </c>
      <c r="S448" s="4" t="s">
        <v>524</v>
      </c>
      <c r="T448" s="4" t="s">
        <v>1513</v>
      </c>
      <c r="U448" s="4" t="s">
        <v>1788</v>
      </c>
    </row>
    <row r="449" spans="2:21" hidden="1">
      <c r="B449" s="4" t="s">
        <v>2588</v>
      </c>
      <c r="C449" s="4" t="s">
        <v>2123</v>
      </c>
      <c r="D449" s="4" t="s">
        <v>2024</v>
      </c>
      <c r="E449" s="4" t="s">
        <v>2123</v>
      </c>
      <c r="F449" s="4" t="s">
        <v>2115</v>
      </c>
      <c r="G449" s="4" t="s">
        <v>728</v>
      </c>
      <c r="H449" s="4" t="s">
        <v>1581</v>
      </c>
      <c r="I449" s="4" t="s">
        <v>1270</v>
      </c>
      <c r="J449" s="4" t="s">
        <v>1270</v>
      </c>
      <c r="K449" s="4" t="s">
        <v>339</v>
      </c>
      <c r="L449" s="4" t="s">
        <v>1556</v>
      </c>
      <c r="M449" s="4" t="s">
        <v>339</v>
      </c>
      <c r="N449" s="4" t="s">
        <v>339</v>
      </c>
      <c r="O449" s="4" t="s">
        <v>1189</v>
      </c>
      <c r="P449" s="4" t="s">
        <v>1461</v>
      </c>
      <c r="Q449" s="4" t="s">
        <v>1462</v>
      </c>
      <c r="R449" s="4" t="s">
        <v>1556</v>
      </c>
      <c r="S449" s="4" t="s">
        <v>2790</v>
      </c>
      <c r="T449" s="4" t="s">
        <v>3236</v>
      </c>
      <c r="U449" s="4" t="s">
        <v>777</v>
      </c>
    </row>
    <row r="450" spans="2:21" hidden="1">
      <c r="B450" s="4" t="s">
        <v>2066</v>
      </c>
      <c r="C450" s="4" t="s">
        <v>2521</v>
      </c>
      <c r="D450" s="4" t="s">
        <v>374</v>
      </c>
      <c r="E450" s="4" t="s">
        <v>2864</v>
      </c>
      <c r="F450" s="4" t="s">
        <v>840</v>
      </c>
      <c r="G450" s="4" t="s">
        <v>1556</v>
      </c>
      <c r="H450" s="4" t="s">
        <v>339</v>
      </c>
      <c r="I450" s="4" t="s">
        <v>2763</v>
      </c>
      <c r="J450" s="4" t="s">
        <v>339</v>
      </c>
      <c r="K450" s="4" t="s">
        <v>2682</v>
      </c>
      <c r="L450" s="4" t="s">
        <v>2679</v>
      </c>
      <c r="M450" s="4" t="s">
        <v>2682</v>
      </c>
      <c r="N450" s="4" t="s">
        <v>1461</v>
      </c>
      <c r="O450" s="4" t="s">
        <v>1749</v>
      </c>
      <c r="P450" s="4" t="s">
        <v>1391</v>
      </c>
      <c r="Q450" s="4" t="s">
        <v>301</v>
      </c>
      <c r="R450" s="4" t="s">
        <v>445</v>
      </c>
      <c r="S450" s="4" t="s">
        <v>3214</v>
      </c>
      <c r="T450" s="4" t="s">
        <v>2363</v>
      </c>
      <c r="U450" s="4" t="s">
        <v>495</v>
      </c>
    </row>
    <row r="451" spans="2:21" hidden="1">
      <c r="B451" s="4" t="s">
        <v>2024</v>
      </c>
      <c r="C451" s="4" t="s">
        <v>2507</v>
      </c>
      <c r="D451" s="4" t="s">
        <v>2606</v>
      </c>
      <c r="E451" s="4" t="s">
        <v>2857</v>
      </c>
      <c r="F451" s="4" t="s">
        <v>356</v>
      </c>
      <c r="G451" s="4" t="s">
        <v>1610</v>
      </c>
      <c r="H451" s="4" t="s">
        <v>728</v>
      </c>
      <c r="I451" s="4" t="s">
        <v>339</v>
      </c>
      <c r="J451" s="4" t="s">
        <v>2682</v>
      </c>
      <c r="K451" s="4" t="s">
        <v>1556</v>
      </c>
      <c r="L451" s="4" t="s">
        <v>1302</v>
      </c>
      <c r="M451" s="4" t="s">
        <v>1391</v>
      </c>
      <c r="N451" s="4" t="s">
        <v>1391</v>
      </c>
      <c r="O451" s="4" t="s">
        <v>1378</v>
      </c>
      <c r="P451" s="4" t="s">
        <v>1191</v>
      </c>
      <c r="Q451" s="4" t="s">
        <v>1372</v>
      </c>
      <c r="R451" s="4" t="s">
        <v>1636</v>
      </c>
      <c r="S451" s="4" t="s">
        <v>3236</v>
      </c>
      <c r="T451" s="4" t="s">
        <v>3124</v>
      </c>
      <c r="U451" s="4" t="s">
        <v>1759</v>
      </c>
    </row>
    <row r="452" spans="2:21" hidden="1">
      <c r="B452" s="4" t="s">
        <v>2606</v>
      </c>
      <c r="C452" s="4" t="s">
        <v>2066</v>
      </c>
      <c r="D452" s="4" t="s">
        <v>3012</v>
      </c>
      <c r="E452" s="4" t="s">
        <v>878</v>
      </c>
      <c r="F452" s="4" t="s">
        <v>1659</v>
      </c>
      <c r="G452" s="4" t="s">
        <v>550</v>
      </c>
      <c r="H452" s="4" t="s">
        <v>2682</v>
      </c>
      <c r="I452" s="4" t="s">
        <v>2682</v>
      </c>
      <c r="J452" s="4" t="s">
        <v>1556</v>
      </c>
      <c r="K452" s="4" t="s">
        <v>2679</v>
      </c>
      <c r="L452" s="4" t="s">
        <v>1198</v>
      </c>
      <c r="M452" s="4" t="s">
        <v>1556</v>
      </c>
      <c r="N452" s="4" t="s">
        <v>1556</v>
      </c>
      <c r="O452" s="4" t="s">
        <v>1980</v>
      </c>
      <c r="P452" s="4" t="s">
        <v>2248</v>
      </c>
      <c r="Q452" s="4" t="s">
        <v>1470</v>
      </c>
      <c r="R452" s="4" t="s">
        <v>438</v>
      </c>
      <c r="S452" s="4" t="s">
        <v>2143</v>
      </c>
      <c r="T452" s="4" t="s">
        <v>2960</v>
      </c>
      <c r="U452" s="4" t="s">
        <v>1125</v>
      </c>
    </row>
    <row r="453" spans="2:21" hidden="1">
      <c r="B453" s="4" t="s">
        <v>3012</v>
      </c>
      <c r="C453" s="4" t="s">
        <v>1324</v>
      </c>
      <c r="D453" s="4" t="s">
        <v>2070</v>
      </c>
      <c r="E453" s="4" t="s">
        <v>1324</v>
      </c>
      <c r="F453" s="4" t="s">
        <v>875</v>
      </c>
      <c r="G453" s="4" t="s">
        <v>928</v>
      </c>
      <c r="H453" s="4" t="s">
        <v>1556</v>
      </c>
      <c r="I453" s="4" t="s">
        <v>1556</v>
      </c>
      <c r="J453" s="4" t="s">
        <v>2679</v>
      </c>
      <c r="K453" s="4" t="s">
        <v>2304</v>
      </c>
      <c r="L453" s="4" t="s">
        <v>3214</v>
      </c>
      <c r="M453" s="4" t="s">
        <v>2679</v>
      </c>
      <c r="N453" s="4" t="s">
        <v>2679</v>
      </c>
      <c r="O453" s="4" t="s">
        <v>1462</v>
      </c>
      <c r="P453" s="4" t="s">
        <v>1556</v>
      </c>
      <c r="Q453" s="4" t="s">
        <v>1461</v>
      </c>
      <c r="R453" s="4" t="s">
        <v>1831</v>
      </c>
      <c r="S453" s="4" t="s">
        <v>566</v>
      </c>
      <c r="T453" s="4" t="s">
        <v>1850</v>
      </c>
      <c r="U453" s="4" t="s">
        <v>521</v>
      </c>
    </row>
    <row r="454" spans="2:21" hidden="1">
      <c r="B454" s="4" t="s">
        <v>2070</v>
      </c>
      <c r="C454" s="4" t="s">
        <v>2606</v>
      </c>
      <c r="D454" s="4" t="s">
        <v>2129</v>
      </c>
      <c r="E454" s="4" t="s">
        <v>2865</v>
      </c>
      <c r="F454" s="4" t="s">
        <v>3014</v>
      </c>
      <c r="G454" s="4" t="s">
        <v>2622</v>
      </c>
      <c r="H454" s="4" t="s">
        <v>1610</v>
      </c>
      <c r="I454" s="4" t="s">
        <v>1610</v>
      </c>
      <c r="J454" s="4" t="s">
        <v>2304</v>
      </c>
      <c r="K454" s="4" t="s">
        <v>1198</v>
      </c>
      <c r="L454" s="4" t="s">
        <v>3236</v>
      </c>
      <c r="M454" s="4" t="s">
        <v>1434</v>
      </c>
      <c r="N454" s="4" t="s">
        <v>1434</v>
      </c>
      <c r="O454" s="4" t="s">
        <v>301</v>
      </c>
      <c r="P454" s="4" t="s">
        <v>1434</v>
      </c>
      <c r="Q454" s="4" t="s">
        <v>1191</v>
      </c>
      <c r="R454" s="4" t="s">
        <v>3236</v>
      </c>
      <c r="S454" s="4" t="s">
        <v>2960</v>
      </c>
      <c r="T454" s="4" t="s">
        <v>595</v>
      </c>
      <c r="U454" s="4" t="s">
        <v>503</v>
      </c>
    </row>
    <row r="455" spans="2:21" hidden="1">
      <c r="B455" s="4" t="s">
        <v>2129</v>
      </c>
      <c r="C455" s="4" t="s">
        <v>3012</v>
      </c>
      <c r="D455" s="4" t="s">
        <v>987</v>
      </c>
      <c r="E455" s="4" t="s">
        <v>2826</v>
      </c>
      <c r="F455" s="4" t="s">
        <v>843</v>
      </c>
      <c r="G455" s="4" t="s">
        <v>194</v>
      </c>
      <c r="H455" s="4" t="s">
        <v>2304</v>
      </c>
      <c r="I455" s="4" t="s">
        <v>2679</v>
      </c>
      <c r="J455" s="4" t="s">
        <v>3214</v>
      </c>
      <c r="K455" s="4" t="s">
        <v>3214</v>
      </c>
      <c r="L455" s="4" t="s">
        <v>3135</v>
      </c>
      <c r="M455" s="4" t="s">
        <v>1302</v>
      </c>
      <c r="N455" s="4" t="s">
        <v>1302</v>
      </c>
      <c r="O455" s="4" t="s">
        <v>1372</v>
      </c>
      <c r="P455" s="4" t="s">
        <v>1302</v>
      </c>
      <c r="Q455" s="4" t="s">
        <v>1556</v>
      </c>
      <c r="R455" s="4" t="s">
        <v>31</v>
      </c>
      <c r="S455" s="4" t="s">
        <v>194</v>
      </c>
      <c r="T455" s="4" t="s">
        <v>2367</v>
      </c>
      <c r="U455" s="4" t="s">
        <v>1166</v>
      </c>
    </row>
    <row r="456" spans="2:21" hidden="1">
      <c r="B456" s="4" t="s">
        <v>987</v>
      </c>
      <c r="C456" s="4" t="s">
        <v>2070</v>
      </c>
      <c r="D456" s="4" t="s">
        <v>1315</v>
      </c>
      <c r="E456" s="4" t="s">
        <v>1045</v>
      </c>
      <c r="F456" s="4" t="s">
        <v>3151</v>
      </c>
      <c r="G456" s="4" t="s">
        <v>122</v>
      </c>
      <c r="H456" s="4" t="s">
        <v>2622</v>
      </c>
      <c r="I456" s="4" t="s">
        <v>2304</v>
      </c>
      <c r="J456" s="4" t="s">
        <v>3135</v>
      </c>
      <c r="K456" s="4" t="s">
        <v>3236</v>
      </c>
      <c r="L456" s="4" t="s">
        <v>1303</v>
      </c>
      <c r="M456" s="4" t="s">
        <v>1198</v>
      </c>
      <c r="N456" s="4" t="s">
        <v>1198</v>
      </c>
      <c r="O456" s="4" t="s">
        <v>1470</v>
      </c>
      <c r="P456" s="4" t="s">
        <v>1198</v>
      </c>
      <c r="Q456" s="4" t="s">
        <v>1434</v>
      </c>
      <c r="R456" s="4" t="s">
        <v>437</v>
      </c>
      <c r="S456" s="4" t="s">
        <v>1367</v>
      </c>
      <c r="T456" s="4" t="s">
        <v>777</v>
      </c>
      <c r="U456" s="4" t="s">
        <v>1758</v>
      </c>
    </row>
    <row r="457" spans="2:21" hidden="1">
      <c r="B457" s="4" t="s">
        <v>1315</v>
      </c>
      <c r="C457" s="4" t="s">
        <v>2129</v>
      </c>
      <c r="D457" s="4" t="s">
        <v>2889</v>
      </c>
      <c r="E457" s="4" t="s">
        <v>987</v>
      </c>
      <c r="F457" s="4" t="s">
        <v>1085</v>
      </c>
      <c r="G457" s="4" t="s">
        <v>389</v>
      </c>
      <c r="H457" s="4" t="s">
        <v>194</v>
      </c>
      <c r="I457" s="4" t="s">
        <v>2622</v>
      </c>
      <c r="J457" s="4" t="s">
        <v>2622</v>
      </c>
      <c r="K457" s="4" t="s">
        <v>3135</v>
      </c>
      <c r="L457" s="4" t="s">
        <v>194</v>
      </c>
      <c r="M457" s="4" t="s">
        <v>1831</v>
      </c>
      <c r="N457" s="4" t="s">
        <v>1831</v>
      </c>
      <c r="O457" s="4" t="s">
        <v>1461</v>
      </c>
      <c r="P457" s="4" t="s">
        <v>1831</v>
      </c>
      <c r="Q457" s="4" t="s">
        <v>1302</v>
      </c>
      <c r="R457" s="4" t="s">
        <v>2960</v>
      </c>
      <c r="S457" s="4" t="s">
        <v>422</v>
      </c>
      <c r="T457" s="4" t="s">
        <v>2331</v>
      </c>
      <c r="U457" s="4" t="s">
        <v>845</v>
      </c>
    </row>
    <row r="458" spans="2:21" hidden="1">
      <c r="B458" s="4" t="s">
        <v>2889</v>
      </c>
      <c r="C458" s="4" t="s">
        <v>987</v>
      </c>
      <c r="D458" s="4" t="s">
        <v>891</v>
      </c>
      <c r="E458" s="4" t="s">
        <v>1315</v>
      </c>
      <c r="F458" s="4" t="s">
        <v>3159</v>
      </c>
      <c r="G458" s="4" t="s">
        <v>59</v>
      </c>
      <c r="H458" s="4" t="s">
        <v>2742</v>
      </c>
      <c r="I458" s="4" t="s">
        <v>194</v>
      </c>
      <c r="J458" s="4" t="s">
        <v>194</v>
      </c>
      <c r="K458" s="4" t="s">
        <v>2622</v>
      </c>
      <c r="L458" s="4" t="s">
        <v>1308</v>
      </c>
      <c r="M458" s="4" t="s">
        <v>3236</v>
      </c>
      <c r="N458" s="4" t="s">
        <v>3236</v>
      </c>
      <c r="O458" s="4" t="s">
        <v>1391</v>
      </c>
      <c r="P458" s="4" t="s">
        <v>3236</v>
      </c>
      <c r="Q458" s="4" t="s">
        <v>1198</v>
      </c>
      <c r="R458" s="4" t="s">
        <v>439</v>
      </c>
      <c r="S458" s="4" t="s">
        <v>777</v>
      </c>
      <c r="T458" s="4" t="s">
        <v>1844</v>
      </c>
      <c r="U458" s="4" t="s">
        <v>2904</v>
      </c>
    </row>
    <row r="459" spans="2:21" hidden="1">
      <c r="B459" s="4" t="s">
        <v>3345</v>
      </c>
      <c r="C459" s="4" t="s">
        <v>1315</v>
      </c>
      <c r="D459" s="4" t="s">
        <v>1313</v>
      </c>
      <c r="E459" s="4" t="s">
        <v>2889</v>
      </c>
      <c r="F459" s="4" t="s">
        <v>905</v>
      </c>
      <c r="G459" s="4" t="s">
        <v>1608</v>
      </c>
      <c r="H459" s="4" t="s">
        <v>59</v>
      </c>
      <c r="I459" s="4" t="s">
        <v>2154</v>
      </c>
      <c r="J459" s="4" t="s">
        <v>2774</v>
      </c>
      <c r="K459" s="4" t="s">
        <v>194</v>
      </c>
      <c r="L459" s="4" t="s">
        <v>2154</v>
      </c>
      <c r="M459" s="4" t="s">
        <v>3135</v>
      </c>
      <c r="N459" s="4" t="s">
        <v>1303</v>
      </c>
      <c r="O459" s="4" t="s">
        <v>1191</v>
      </c>
      <c r="P459" s="4" t="s">
        <v>162</v>
      </c>
      <c r="Q459" s="4" t="s">
        <v>1831</v>
      </c>
      <c r="R459" s="4" t="s">
        <v>1367</v>
      </c>
      <c r="S459" s="4" t="s">
        <v>526</v>
      </c>
      <c r="T459" s="4" t="s">
        <v>3243</v>
      </c>
      <c r="U459" s="4" t="s">
        <v>2903</v>
      </c>
    </row>
    <row r="460" spans="2:21" hidden="1">
      <c r="B460" s="4" t="s">
        <v>891</v>
      </c>
      <c r="C460" s="4" t="s">
        <v>2889</v>
      </c>
      <c r="D460" s="4" t="s">
        <v>2578</v>
      </c>
      <c r="E460" s="4" t="s">
        <v>891</v>
      </c>
      <c r="F460" s="4" t="s">
        <v>1940</v>
      </c>
      <c r="G460" s="4" t="s">
        <v>422</v>
      </c>
      <c r="H460" s="4" t="s">
        <v>2154</v>
      </c>
      <c r="I460" s="4" t="s">
        <v>689</v>
      </c>
      <c r="J460" s="4" t="s">
        <v>2154</v>
      </c>
      <c r="K460" s="4" t="s">
        <v>389</v>
      </c>
      <c r="L460" s="4" t="s">
        <v>2173</v>
      </c>
      <c r="M460" s="4" t="s">
        <v>1303</v>
      </c>
      <c r="N460" s="4" t="s">
        <v>162</v>
      </c>
      <c r="O460" s="4" t="s">
        <v>1556</v>
      </c>
      <c r="P460" s="4" t="s">
        <v>1091</v>
      </c>
      <c r="Q460" s="4" t="s">
        <v>3236</v>
      </c>
      <c r="R460" s="4" t="s">
        <v>707</v>
      </c>
      <c r="S460" s="4" t="s">
        <v>521</v>
      </c>
      <c r="T460" s="4" t="s">
        <v>984</v>
      </c>
      <c r="U460" s="4" t="s">
        <v>483</v>
      </c>
    </row>
    <row r="461" spans="2:21" hidden="1">
      <c r="B461" s="4" t="s">
        <v>2578</v>
      </c>
      <c r="C461" s="4" t="s">
        <v>891</v>
      </c>
      <c r="D461" s="4" t="s">
        <v>2086</v>
      </c>
      <c r="E461" s="4" t="s">
        <v>1313</v>
      </c>
      <c r="F461" s="4" t="s">
        <v>265</v>
      </c>
      <c r="G461" s="4" t="s">
        <v>2772</v>
      </c>
      <c r="H461" s="4" t="s">
        <v>2173</v>
      </c>
      <c r="I461" s="4" t="s">
        <v>2173</v>
      </c>
      <c r="J461" s="4" t="s">
        <v>689</v>
      </c>
      <c r="K461" s="4" t="s">
        <v>2774</v>
      </c>
      <c r="L461" s="4" t="s">
        <v>777</v>
      </c>
      <c r="M461" s="4" t="s">
        <v>1308</v>
      </c>
      <c r="N461" s="4" t="s">
        <v>1308</v>
      </c>
      <c r="O461" s="4" t="s">
        <v>1434</v>
      </c>
      <c r="P461" s="4" t="s">
        <v>595</v>
      </c>
      <c r="Q461" s="4" t="s">
        <v>3135</v>
      </c>
      <c r="R461" s="4" t="s">
        <v>777</v>
      </c>
      <c r="S461" s="4" t="s">
        <v>563</v>
      </c>
      <c r="T461" s="4" t="s">
        <v>1866</v>
      </c>
      <c r="U461" s="4" t="s">
        <v>243</v>
      </c>
    </row>
    <row r="462" spans="2:21" hidden="1">
      <c r="B462" s="4" t="s">
        <v>2086</v>
      </c>
      <c r="C462" s="4" t="s">
        <v>2578</v>
      </c>
      <c r="D462" s="4" t="s">
        <v>2028</v>
      </c>
      <c r="E462" s="4" t="s">
        <v>796</v>
      </c>
      <c r="F462" s="4" t="s">
        <v>2660</v>
      </c>
      <c r="G462" s="4" t="s">
        <v>62</v>
      </c>
      <c r="H462" s="4" t="s">
        <v>2772</v>
      </c>
      <c r="I462" s="4" t="s">
        <v>2772</v>
      </c>
      <c r="J462" s="4" t="s">
        <v>2173</v>
      </c>
      <c r="K462" s="4" t="s">
        <v>2154</v>
      </c>
      <c r="L462" s="4" t="s">
        <v>511</v>
      </c>
      <c r="M462" s="4" t="s">
        <v>1370</v>
      </c>
      <c r="N462" s="4" t="s">
        <v>1367</v>
      </c>
      <c r="O462" s="4" t="s">
        <v>1302</v>
      </c>
      <c r="P462" s="4" t="s">
        <v>2751</v>
      </c>
      <c r="Q462" s="4" t="s">
        <v>2960</v>
      </c>
      <c r="R462" s="4" t="s">
        <v>1631</v>
      </c>
      <c r="S462" s="4" t="s">
        <v>3178</v>
      </c>
      <c r="T462" s="4" t="s">
        <v>2320</v>
      </c>
      <c r="U462" s="4" t="s">
        <v>447</v>
      </c>
    </row>
    <row r="463" spans="2:21" hidden="1">
      <c r="B463" s="4" t="s">
        <v>1838</v>
      </c>
      <c r="C463" s="4" t="s">
        <v>2086</v>
      </c>
      <c r="D463" s="4" t="s">
        <v>2065</v>
      </c>
      <c r="E463" s="4" t="s">
        <v>892</v>
      </c>
      <c r="F463" s="4" t="s">
        <v>2123</v>
      </c>
      <c r="G463" s="4" t="s">
        <v>80</v>
      </c>
      <c r="H463" s="4" t="s">
        <v>777</v>
      </c>
      <c r="I463" s="4" t="s">
        <v>777</v>
      </c>
      <c r="J463" s="4" t="s">
        <v>2772</v>
      </c>
      <c r="K463" s="4" t="s">
        <v>2173</v>
      </c>
      <c r="L463" s="4" t="s">
        <v>1724</v>
      </c>
      <c r="M463" s="4" t="s">
        <v>2173</v>
      </c>
      <c r="N463" s="4" t="s">
        <v>1370</v>
      </c>
      <c r="O463" s="4" t="s">
        <v>1198</v>
      </c>
      <c r="P463" s="4" t="s">
        <v>1308</v>
      </c>
      <c r="Q463" s="4" t="s">
        <v>280</v>
      </c>
      <c r="R463" s="4" t="s">
        <v>30</v>
      </c>
      <c r="S463" s="4" t="s">
        <v>483</v>
      </c>
      <c r="T463" s="4" t="s">
        <v>483</v>
      </c>
      <c r="U463" s="4" t="s">
        <v>1732</v>
      </c>
    </row>
    <row r="464" spans="2:21" hidden="1">
      <c r="B464" s="4" t="s">
        <v>3320</v>
      </c>
      <c r="C464" s="4" t="s">
        <v>1838</v>
      </c>
      <c r="D464" s="4" t="s">
        <v>2538</v>
      </c>
      <c r="E464" s="4" t="s">
        <v>1838</v>
      </c>
      <c r="F464" s="4" t="s">
        <v>878</v>
      </c>
      <c r="G464" s="4" t="s">
        <v>733</v>
      </c>
      <c r="H464" s="4" t="s">
        <v>80</v>
      </c>
      <c r="I464" s="4" t="s">
        <v>80</v>
      </c>
      <c r="J464" s="4" t="s">
        <v>777</v>
      </c>
      <c r="K464" s="4" t="s">
        <v>2216</v>
      </c>
      <c r="L464" s="4" t="s">
        <v>216</v>
      </c>
      <c r="M464" s="4" t="s">
        <v>777</v>
      </c>
      <c r="N464" s="4" t="s">
        <v>2173</v>
      </c>
      <c r="O464" s="4" t="s">
        <v>1831</v>
      </c>
      <c r="P464" s="4" t="s">
        <v>1367</v>
      </c>
      <c r="Q464" s="4" t="s">
        <v>2751</v>
      </c>
      <c r="R464" s="4" t="s">
        <v>169</v>
      </c>
      <c r="S464" s="4" t="s">
        <v>3188</v>
      </c>
      <c r="T464" s="4" t="s">
        <v>1147</v>
      </c>
      <c r="U464" s="4" t="s">
        <v>2914</v>
      </c>
    </row>
    <row r="465" spans="2:21" hidden="1">
      <c r="B465" s="4" t="s">
        <v>3341</v>
      </c>
      <c r="C465" s="4" t="s">
        <v>2065</v>
      </c>
      <c r="D465" s="4" t="s">
        <v>1046</v>
      </c>
      <c r="E465" s="4" t="s">
        <v>1344</v>
      </c>
      <c r="F465" s="4" t="s">
        <v>1661</v>
      </c>
      <c r="G465" s="4" t="s">
        <v>216</v>
      </c>
      <c r="H465" s="4" t="s">
        <v>511</v>
      </c>
      <c r="I465" s="4" t="s">
        <v>511</v>
      </c>
      <c r="J465" s="4" t="s">
        <v>80</v>
      </c>
      <c r="K465" s="4" t="s">
        <v>2772</v>
      </c>
      <c r="L465" s="4" t="s">
        <v>2301</v>
      </c>
      <c r="M465" s="4" t="s">
        <v>511</v>
      </c>
      <c r="N465" s="4" t="s">
        <v>777</v>
      </c>
      <c r="O465" s="4" t="s">
        <v>3236</v>
      </c>
      <c r="P465" s="4" t="s">
        <v>225</v>
      </c>
      <c r="Q465" s="4" t="s">
        <v>919</v>
      </c>
      <c r="R465" s="4" t="s">
        <v>3271</v>
      </c>
      <c r="S465" s="4" t="s">
        <v>447</v>
      </c>
      <c r="T465" s="4" t="s">
        <v>447</v>
      </c>
      <c r="U465" s="4" t="s">
        <v>2366</v>
      </c>
    </row>
    <row r="466" spans="2:21" hidden="1">
      <c r="B466" s="4" t="s">
        <v>2538</v>
      </c>
      <c r="C466" s="4" t="s">
        <v>2538</v>
      </c>
      <c r="D466" s="4" t="s">
        <v>2871</v>
      </c>
      <c r="E466" s="4" t="s">
        <v>1046</v>
      </c>
      <c r="F466" s="4" t="s">
        <v>374</v>
      </c>
      <c r="G466" s="4" t="s">
        <v>655</v>
      </c>
      <c r="H466" s="4" t="s">
        <v>1724</v>
      </c>
      <c r="I466" s="4" t="s">
        <v>1724</v>
      </c>
      <c r="J466" s="4" t="s">
        <v>1724</v>
      </c>
      <c r="K466" s="4" t="s">
        <v>777</v>
      </c>
      <c r="L466" s="4" t="s">
        <v>2150</v>
      </c>
      <c r="M466" s="4" t="s">
        <v>1724</v>
      </c>
      <c r="N466" s="4" t="s">
        <v>1724</v>
      </c>
      <c r="O466" s="4" t="s">
        <v>3135</v>
      </c>
      <c r="P466" s="4" t="s">
        <v>2173</v>
      </c>
      <c r="Q466" s="4" t="s">
        <v>1367</v>
      </c>
      <c r="R466" s="4" t="s">
        <v>451</v>
      </c>
      <c r="S466" s="4" t="s">
        <v>10</v>
      </c>
      <c r="T466" s="4" t="s">
        <v>965</v>
      </c>
      <c r="U466" s="4" t="s">
        <v>2103</v>
      </c>
    </row>
    <row r="467" spans="2:21" hidden="1">
      <c r="B467" s="1" t="s">
        <v>2498</v>
      </c>
      <c r="C467" s="4" t="s">
        <v>1046</v>
      </c>
      <c r="D467" s="4" t="s">
        <v>2056</v>
      </c>
      <c r="E467" s="4" t="s">
        <v>1879</v>
      </c>
      <c r="F467" s="4" t="s">
        <v>3012</v>
      </c>
      <c r="G467" s="4" t="s">
        <v>1607</v>
      </c>
      <c r="H467" s="4" t="s">
        <v>216</v>
      </c>
      <c r="I467" s="4" t="s">
        <v>216</v>
      </c>
      <c r="J467" s="4" t="s">
        <v>216</v>
      </c>
      <c r="K467" s="4" t="s">
        <v>1724</v>
      </c>
      <c r="L467" s="4" t="s">
        <v>1040</v>
      </c>
      <c r="M467" s="4" t="s">
        <v>216</v>
      </c>
      <c r="N467" s="4" t="s">
        <v>216</v>
      </c>
      <c r="O467" s="4" t="s">
        <v>1303</v>
      </c>
      <c r="P467" s="4" t="s">
        <v>777</v>
      </c>
      <c r="Q467" s="4" t="s">
        <v>286</v>
      </c>
      <c r="R467" s="4" t="s">
        <v>483</v>
      </c>
      <c r="S467" s="4" t="s">
        <v>1466</v>
      </c>
      <c r="T467" s="4" t="s">
        <v>1694</v>
      </c>
      <c r="U467" s="4" t="s">
        <v>3209</v>
      </c>
    </row>
    <row r="468" spans="2:21" hidden="1">
      <c r="B468" s="1" t="s">
        <v>3363</v>
      </c>
      <c r="C468" s="4" t="s">
        <v>2498</v>
      </c>
      <c r="D468" s="4" t="s">
        <v>2996</v>
      </c>
      <c r="E468" s="4" t="s">
        <v>2871</v>
      </c>
      <c r="F468" s="4" t="s">
        <v>1045</v>
      </c>
      <c r="G468" s="4" t="s">
        <v>2285</v>
      </c>
      <c r="H468" s="4" t="s">
        <v>655</v>
      </c>
      <c r="I468" s="4" t="s">
        <v>655</v>
      </c>
      <c r="J468" s="4" t="s">
        <v>655</v>
      </c>
      <c r="K468" s="4" t="s">
        <v>216</v>
      </c>
      <c r="L468" s="4" t="s">
        <v>394</v>
      </c>
      <c r="M468" s="4" t="s">
        <v>2301</v>
      </c>
      <c r="N468" s="4" t="s">
        <v>2301</v>
      </c>
      <c r="O468" s="4" t="s">
        <v>162</v>
      </c>
      <c r="P468" s="4" t="s">
        <v>216</v>
      </c>
      <c r="Q468" s="4" t="s">
        <v>777</v>
      </c>
      <c r="R468" s="4" t="s">
        <v>447</v>
      </c>
      <c r="S468" s="4" t="s">
        <v>1087</v>
      </c>
      <c r="T468" s="4" t="s">
        <v>2366</v>
      </c>
      <c r="U468" s="4" t="s">
        <v>2359</v>
      </c>
    </row>
    <row r="469" spans="2:21" hidden="1">
      <c r="B469" s="4" t="s">
        <v>2056</v>
      </c>
      <c r="C469" s="4" t="s">
        <v>2056</v>
      </c>
      <c r="D469" s="4" t="s">
        <v>2582</v>
      </c>
      <c r="E469" s="4" t="s">
        <v>2186</v>
      </c>
      <c r="F469" s="4" t="s">
        <v>2129</v>
      </c>
      <c r="G469" s="4" t="s">
        <v>930</v>
      </c>
      <c r="H469" s="4" t="s">
        <v>2150</v>
      </c>
      <c r="I469" s="4" t="s">
        <v>2150</v>
      </c>
      <c r="J469" s="4" t="s">
        <v>2150</v>
      </c>
      <c r="K469" s="4" t="s">
        <v>2301</v>
      </c>
      <c r="L469" s="4" t="s">
        <v>1888</v>
      </c>
      <c r="M469" s="4" t="s">
        <v>2150</v>
      </c>
      <c r="N469" s="4" t="s">
        <v>1375</v>
      </c>
      <c r="O469" s="4" t="s">
        <v>1091</v>
      </c>
      <c r="P469" s="4" t="s">
        <v>1375</v>
      </c>
      <c r="Q469" s="4" t="s">
        <v>1375</v>
      </c>
      <c r="R469" s="4" t="s">
        <v>758</v>
      </c>
      <c r="S469" s="4" t="s">
        <v>1685</v>
      </c>
      <c r="T469" s="4" t="s">
        <v>2103</v>
      </c>
      <c r="U469" s="4" t="s">
        <v>1768</v>
      </c>
    </row>
    <row r="470" spans="2:21" hidden="1">
      <c r="B470" s="4" t="s">
        <v>2996</v>
      </c>
      <c r="C470" s="4" t="s">
        <v>2996</v>
      </c>
      <c r="D470" s="4" t="s">
        <v>2045</v>
      </c>
      <c r="E470" s="4" t="s">
        <v>2996</v>
      </c>
      <c r="F470" s="4" t="s">
        <v>987</v>
      </c>
      <c r="G470" s="4" t="s">
        <v>1606</v>
      </c>
      <c r="H470" s="4" t="s">
        <v>2285</v>
      </c>
      <c r="I470" s="4" t="s">
        <v>2285</v>
      </c>
      <c r="J470" s="4" t="s">
        <v>2281</v>
      </c>
      <c r="K470" s="4" t="s">
        <v>2150</v>
      </c>
      <c r="L470" s="4" t="s">
        <v>1882</v>
      </c>
      <c r="M470" s="4" t="s">
        <v>1449</v>
      </c>
      <c r="N470" s="4" t="s">
        <v>2285</v>
      </c>
      <c r="O470" s="4" t="s">
        <v>533</v>
      </c>
      <c r="P470" s="4" t="s">
        <v>1834</v>
      </c>
      <c r="Q470" s="4" t="s">
        <v>483</v>
      </c>
      <c r="R470" s="4" t="s">
        <v>1219</v>
      </c>
      <c r="S470" s="4" t="s">
        <v>35</v>
      </c>
      <c r="T470" s="4" t="s">
        <v>1504</v>
      </c>
      <c r="U470" s="4" t="s">
        <v>2796</v>
      </c>
    </row>
    <row r="471" spans="2:21" hidden="1">
      <c r="B471" s="4" t="s">
        <v>2045</v>
      </c>
      <c r="C471" s="4" t="s">
        <v>2582</v>
      </c>
      <c r="D471" s="4" t="s">
        <v>2550</v>
      </c>
      <c r="E471" s="4" t="s">
        <v>273</v>
      </c>
      <c r="F471" s="4" t="s">
        <v>1315</v>
      </c>
      <c r="G471" s="4" t="s">
        <v>1685</v>
      </c>
      <c r="H471" s="4" t="s">
        <v>1040</v>
      </c>
      <c r="I471" s="4" t="s">
        <v>1040</v>
      </c>
      <c r="J471" s="4" t="s">
        <v>2285</v>
      </c>
      <c r="K471" s="4" t="s">
        <v>2281</v>
      </c>
      <c r="L471" s="4" t="s">
        <v>1685</v>
      </c>
      <c r="M471" s="4" t="s">
        <v>2285</v>
      </c>
      <c r="N471" s="4" t="s">
        <v>1834</v>
      </c>
      <c r="O471" s="4" t="s">
        <v>1308</v>
      </c>
      <c r="P471" s="4" t="s">
        <v>1427</v>
      </c>
      <c r="Q471" s="4" t="s">
        <v>1834</v>
      </c>
      <c r="R471" s="4" t="s">
        <v>1685</v>
      </c>
      <c r="S471" s="4" t="s">
        <v>2409</v>
      </c>
      <c r="T471" s="4" t="s">
        <v>957</v>
      </c>
      <c r="U471" s="4" t="s">
        <v>1369</v>
      </c>
    </row>
    <row r="472" spans="2:21" hidden="1">
      <c r="B472" s="4" t="s">
        <v>2550</v>
      </c>
      <c r="C472" s="4" t="s">
        <v>2045</v>
      </c>
      <c r="D472" s="4" t="s">
        <v>1347</v>
      </c>
      <c r="E472" s="4" t="s">
        <v>142</v>
      </c>
      <c r="F472" s="4" t="s">
        <v>891</v>
      </c>
      <c r="G472" s="4" t="s">
        <v>126</v>
      </c>
      <c r="H472" s="4" t="s">
        <v>394</v>
      </c>
      <c r="I472" s="4" t="s">
        <v>394</v>
      </c>
      <c r="J472" s="4" t="s">
        <v>1039</v>
      </c>
      <c r="K472" s="4" t="s">
        <v>2285</v>
      </c>
      <c r="L472" s="4" t="s">
        <v>1288</v>
      </c>
      <c r="M472" s="4" t="s">
        <v>1834</v>
      </c>
      <c r="N472" s="4" t="s">
        <v>1040</v>
      </c>
      <c r="O472" s="4" t="s">
        <v>1367</v>
      </c>
      <c r="P472" s="4" t="s">
        <v>1013</v>
      </c>
      <c r="Q472" s="4" t="s">
        <v>1040</v>
      </c>
      <c r="R472" s="4" t="s">
        <v>701</v>
      </c>
      <c r="S472" s="4" t="s">
        <v>112</v>
      </c>
      <c r="T472" s="4" t="s">
        <v>955</v>
      </c>
      <c r="U472" s="4" t="s">
        <v>1183</v>
      </c>
    </row>
    <row r="473" spans="2:21" hidden="1">
      <c r="B473" s="4" t="s">
        <v>2439</v>
      </c>
      <c r="C473" s="4" t="s">
        <v>2550</v>
      </c>
      <c r="D473" s="4" t="s">
        <v>3060</v>
      </c>
      <c r="E473" s="4" t="s">
        <v>1347</v>
      </c>
      <c r="F473" s="4" t="s">
        <v>1313</v>
      </c>
      <c r="G473" s="4" t="s">
        <v>1537</v>
      </c>
      <c r="H473" s="4" t="s">
        <v>1685</v>
      </c>
      <c r="I473" s="4" t="s">
        <v>1685</v>
      </c>
      <c r="J473" s="4" t="s">
        <v>1040</v>
      </c>
      <c r="K473" s="4" t="s">
        <v>1039</v>
      </c>
      <c r="L473" s="4" t="s">
        <v>3209</v>
      </c>
      <c r="M473" s="4" t="s">
        <v>1040</v>
      </c>
      <c r="N473" s="4" t="s">
        <v>1427</v>
      </c>
      <c r="O473" s="4" t="s">
        <v>1370</v>
      </c>
      <c r="P473" s="4" t="s">
        <v>10</v>
      </c>
      <c r="Q473" s="4" t="s">
        <v>1013</v>
      </c>
      <c r="R473" s="4" t="s">
        <v>2409</v>
      </c>
      <c r="S473" s="4" t="s">
        <v>2796</v>
      </c>
      <c r="T473" s="4" t="s">
        <v>2359</v>
      </c>
      <c r="U473" s="4" t="s">
        <v>753</v>
      </c>
    </row>
    <row r="474" spans="2:21" hidden="1">
      <c r="B474" s="4" t="s">
        <v>3060</v>
      </c>
      <c r="C474" s="4" t="s">
        <v>2439</v>
      </c>
      <c r="D474" s="4" t="s">
        <v>1321</v>
      </c>
      <c r="E474" s="4" t="s">
        <v>3060</v>
      </c>
      <c r="F474" s="4" t="s">
        <v>796</v>
      </c>
      <c r="G474" s="4" t="s">
        <v>54</v>
      </c>
      <c r="H474" s="4" t="s">
        <v>2726</v>
      </c>
      <c r="I474" s="4" t="s">
        <v>1537</v>
      </c>
      <c r="J474" s="4" t="s">
        <v>394</v>
      </c>
      <c r="K474" s="4" t="s">
        <v>1040</v>
      </c>
      <c r="L474" s="4" t="s">
        <v>3079</v>
      </c>
      <c r="M474" s="4" t="s">
        <v>1427</v>
      </c>
      <c r="N474" s="4" t="s">
        <v>10</v>
      </c>
      <c r="O474" s="4" t="s">
        <v>2173</v>
      </c>
      <c r="P474" s="4" t="s">
        <v>1008</v>
      </c>
      <c r="Q474" s="4" t="s">
        <v>10</v>
      </c>
      <c r="R474" s="4" t="s">
        <v>325</v>
      </c>
      <c r="S474" s="4" t="s">
        <v>1369</v>
      </c>
      <c r="T474" s="4" t="s">
        <v>112</v>
      </c>
      <c r="U474" s="4" t="s">
        <v>705</v>
      </c>
    </row>
    <row r="475" spans="2:21" hidden="1">
      <c r="B475" s="4" t="s">
        <v>1068</v>
      </c>
      <c r="C475" s="4" t="s">
        <v>3060</v>
      </c>
      <c r="D475" s="4" t="s">
        <v>2539</v>
      </c>
      <c r="E475" s="4" t="s">
        <v>1321</v>
      </c>
      <c r="F475" s="4" t="s">
        <v>892</v>
      </c>
      <c r="G475" s="4" t="s">
        <v>2009</v>
      </c>
      <c r="H475" s="4" t="s">
        <v>3209</v>
      </c>
      <c r="I475" s="4" t="s">
        <v>3209</v>
      </c>
      <c r="J475" s="4" t="s">
        <v>2251</v>
      </c>
      <c r="K475" s="4" t="s">
        <v>394</v>
      </c>
      <c r="L475" s="4" t="s">
        <v>1524</v>
      </c>
      <c r="M475" s="4" t="s">
        <v>1888</v>
      </c>
      <c r="N475" s="4" t="s">
        <v>1466</v>
      </c>
      <c r="O475" s="4" t="s">
        <v>777</v>
      </c>
      <c r="P475" s="4" t="s">
        <v>2103</v>
      </c>
      <c r="Q475" s="4" t="s">
        <v>1466</v>
      </c>
      <c r="R475" s="4" t="s">
        <v>1369</v>
      </c>
      <c r="S475" s="4" t="s">
        <v>753</v>
      </c>
      <c r="T475" s="4" t="s">
        <v>979</v>
      </c>
      <c r="U475" s="4" t="s">
        <v>522</v>
      </c>
    </row>
    <row r="476" spans="2:21" hidden="1">
      <c r="B476" s="4" t="s">
        <v>2539</v>
      </c>
      <c r="C476" s="4" t="s">
        <v>1321</v>
      </c>
      <c r="D476" s="4" t="s">
        <v>1660</v>
      </c>
      <c r="E476" s="4" t="s">
        <v>1660</v>
      </c>
      <c r="F476" s="4" t="s">
        <v>1838</v>
      </c>
      <c r="G476" s="4" t="s">
        <v>3079</v>
      </c>
      <c r="H476" s="4" t="s">
        <v>2009</v>
      </c>
      <c r="I476" s="4" t="s">
        <v>3079</v>
      </c>
      <c r="J476" s="4" t="s">
        <v>1685</v>
      </c>
      <c r="K476" s="4" t="s">
        <v>2769</v>
      </c>
      <c r="L476" s="4" t="s">
        <v>3078</v>
      </c>
      <c r="M476" s="4" t="s">
        <v>1685</v>
      </c>
      <c r="N476" s="4" t="s">
        <v>1685</v>
      </c>
      <c r="O476" s="4" t="s">
        <v>1724</v>
      </c>
      <c r="P476" s="4" t="s">
        <v>701</v>
      </c>
      <c r="Q476" s="4" t="s">
        <v>2103</v>
      </c>
      <c r="R476" s="4" t="s">
        <v>753</v>
      </c>
      <c r="S476" s="4" t="s">
        <v>705</v>
      </c>
      <c r="T476" s="4" t="s">
        <v>1369</v>
      </c>
      <c r="U476" s="4" t="s">
        <v>1798</v>
      </c>
    </row>
    <row r="477" spans="2:21" hidden="1">
      <c r="B477" s="4" t="s">
        <v>1660</v>
      </c>
      <c r="C477" s="4" t="s">
        <v>2539</v>
      </c>
      <c r="D477" s="4" t="s">
        <v>3171</v>
      </c>
      <c r="E477" s="4" t="s">
        <v>3171</v>
      </c>
      <c r="F477" s="4" t="s">
        <v>802</v>
      </c>
      <c r="G477" s="4" t="s">
        <v>651</v>
      </c>
      <c r="H477" s="4" t="s">
        <v>3079</v>
      </c>
      <c r="I477" s="4" t="s">
        <v>3078</v>
      </c>
      <c r="J477" s="4" t="s">
        <v>1537</v>
      </c>
      <c r="K477" s="4" t="s">
        <v>2251</v>
      </c>
      <c r="L477" s="4" t="s">
        <v>2148</v>
      </c>
      <c r="M477" s="4" t="s">
        <v>1288</v>
      </c>
      <c r="N477" s="4" t="s">
        <v>701</v>
      </c>
      <c r="O477" s="4" t="s">
        <v>216</v>
      </c>
      <c r="P477" s="4" t="s">
        <v>1288</v>
      </c>
      <c r="Q477" s="4" t="s">
        <v>701</v>
      </c>
      <c r="R477" s="4" t="s">
        <v>705</v>
      </c>
      <c r="S477" s="4" t="s">
        <v>544</v>
      </c>
      <c r="T477" s="4" t="s">
        <v>1853</v>
      </c>
      <c r="U477" s="4" t="s">
        <v>1171</v>
      </c>
    </row>
    <row r="478" spans="2:21" hidden="1">
      <c r="B478" s="4" t="s">
        <v>2444</v>
      </c>
      <c r="C478" s="4" t="s">
        <v>1660</v>
      </c>
      <c r="D478" s="4" t="s">
        <v>2974</v>
      </c>
      <c r="E478" s="4" t="s">
        <v>2974</v>
      </c>
      <c r="F478" s="4" t="s">
        <v>1046</v>
      </c>
      <c r="G478" s="4" t="s">
        <v>3078</v>
      </c>
      <c r="H478" s="4" t="s">
        <v>3078</v>
      </c>
      <c r="I478" s="4" t="s">
        <v>2148</v>
      </c>
      <c r="J478" s="4" t="s">
        <v>3209</v>
      </c>
      <c r="K478" s="4" t="s">
        <v>1685</v>
      </c>
      <c r="L478" s="4" t="s">
        <v>3089</v>
      </c>
      <c r="M478" s="4" t="s">
        <v>3079</v>
      </c>
      <c r="N478" s="4" t="s">
        <v>1288</v>
      </c>
      <c r="O478" s="4" t="s">
        <v>1375</v>
      </c>
      <c r="P478" s="4" t="s">
        <v>3079</v>
      </c>
      <c r="Q478" s="4" t="s">
        <v>1288</v>
      </c>
      <c r="R478" s="4" t="s">
        <v>32</v>
      </c>
      <c r="S478" s="4" t="s">
        <v>942</v>
      </c>
      <c r="T478" s="4" t="s">
        <v>2344</v>
      </c>
      <c r="U478" s="4" t="s">
        <v>1112</v>
      </c>
    </row>
    <row r="479" spans="2:21" hidden="1">
      <c r="B479" s="4" t="s">
        <v>1698</v>
      </c>
      <c r="C479" s="4" t="s">
        <v>2444</v>
      </c>
      <c r="D479" s="4" t="s">
        <v>1698</v>
      </c>
      <c r="E479" s="4" t="s">
        <v>1698</v>
      </c>
      <c r="F479" s="4" t="s">
        <v>2186</v>
      </c>
      <c r="G479" s="4" t="s">
        <v>2148</v>
      </c>
      <c r="H479" s="4" t="s">
        <v>2148</v>
      </c>
      <c r="I479" s="4" t="s">
        <v>3089</v>
      </c>
      <c r="J479" s="4" t="s">
        <v>3079</v>
      </c>
      <c r="K479" s="4" t="s">
        <v>1537</v>
      </c>
      <c r="L479" s="4" t="s">
        <v>204</v>
      </c>
      <c r="M479" s="4" t="s">
        <v>1183</v>
      </c>
      <c r="N479" s="4" t="s">
        <v>1977</v>
      </c>
      <c r="O479" s="4" t="s">
        <v>1834</v>
      </c>
      <c r="P479" s="4" t="s">
        <v>1369</v>
      </c>
      <c r="Q479" s="4" t="s">
        <v>3079</v>
      </c>
      <c r="R479" s="4" t="s">
        <v>544</v>
      </c>
      <c r="S479" s="4" t="s">
        <v>522</v>
      </c>
      <c r="T479" s="4" t="s">
        <v>544</v>
      </c>
      <c r="U479" s="4" t="s">
        <v>1738</v>
      </c>
    </row>
    <row r="480" spans="2:21" hidden="1">
      <c r="B480" s="4" t="s">
        <v>1076</v>
      </c>
      <c r="C480" s="4" t="s">
        <v>2974</v>
      </c>
      <c r="D480" s="4" t="s">
        <v>3110</v>
      </c>
      <c r="E480" s="4" t="s">
        <v>3110</v>
      </c>
      <c r="F480" s="4" t="s">
        <v>2996</v>
      </c>
      <c r="G480" s="4" t="s">
        <v>2377</v>
      </c>
      <c r="H480" s="4" t="s">
        <v>3089</v>
      </c>
      <c r="I480" s="4" t="s">
        <v>204</v>
      </c>
      <c r="J480" s="4" t="s">
        <v>3078</v>
      </c>
      <c r="K480" s="4" t="s">
        <v>3209</v>
      </c>
      <c r="L480" s="4" t="s">
        <v>300</v>
      </c>
      <c r="M480" s="4" t="s">
        <v>705</v>
      </c>
      <c r="N480" s="4" t="s">
        <v>3079</v>
      </c>
      <c r="O480" s="4" t="s">
        <v>1040</v>
      </c>
      <c r="P480" s="4" t="s">
        <v>705</v>
      </c>
      <c r="Q480" s="4" t="s">
        <v>1369</v>
      </c>
      <c r="R480" s="4" t="s">
        <v>204</v>
      </c>
      <c r="S480" s="4" t="s">
        <v>1580</v>
      </c>
      <c r="T480" s="4" t="s">
        <v>204</v>
      </c>
      <c r="U480" s="4" t="s">
        <v>1530</v>
      </c>
    </row>
    <row r="481" spans="2:21" hidden="1">
      <c r="B481" s="4" t="s">
        <v>2433</v>
      </c>
      <c r="C481" s="4" t="s">
        <v>1698</v>
      </c>
      <c r="D481" s="4" t="s">
        <v>1925</v>
      </c>
      <c r="E481" s="4" t="s">
        <v>2844</v>
      </c>
      <c r="F481" s="4" t="s">
        <v>1003</v>
      </c>
      <c r="G481" s="4" t="s">
        <v>123</v>
      </c>
      <c r="H481" s="4" t="s">
        <v>1139</v>
      </c>
      <c r="I481" s="4" t="s">
        <v>300</v>
      </c>
      <c r="J481" s="4" t="s">
        <v>2148</v>
      </c>
      <c r="K481" s="4" t="s">
        <v>3079</v>
      </c>
      <c r="L481" s="4" t="s">
        <v>2621</v>
      </c>
      <c r="M481" s="4" t="s">
        <v>1822</v>
      </c>
      <c r="N481" s="4" t="s">
        <v>1369</v>
      </c>
      <c r="O481" s="4" t="s">
        <v>1427</v>
      </c>
      <c r="P481" s="4" t="s">
        <v>544</v>
      </c>
      <c r="Q481" s="4" t="s">
        <v>1183</v>
      </c>
      <c r="R481" s="4" t="s">
        <v>441</v>
      </c>
      <c r="S481" s="4" t="s">
        <v>469</v>
      </c>
      <c r="T481" s="4" t="s">
        <v>2335</v>
      </c>
      <c r="U481" s="4" t="s">
        <v>2397</v>
      </c>
    </row>
    <row r="482" spans="2:21" hidden="1">
      <c r="B482" s="4" t="s">
        <v>1925</v>
      </c>
      <c r="C482" s="4" t="s">
        <v>1076</v>
      </c>
      <c r="D482" s="4" t="s">
        <v>831</v>
      </c>
      <c r="E482" s="4" t="s">
        <v>1326</v>
      </c>
      <c r="F482" s="4" t="s">
        <v>273</v>
      </c>
      <c r="G482" s="4" t="s">
        <v>3089</v>
      </c>
      <c r="H482" s="4" t="s">
        <v>300</v>
      </c>
      <c r="I482" s="4" t="s">
        <v>1580</v>
      </c>
      <c r="J482" s="4" t="s">
        <v>3089</v>
      </c>
      <c r="K482" s="4" t="s">
        <v>3078</v>
      </c>
      <c r="L482" s="4" t="s">
        <v>1530</v>
      </c>
      <c r="M482" s="4" t="s">
        <v>204</v>
      </c>
      <c r="N482" s="4" t="s">
        <v>705</v>
      </c>
      <c r="O482" s="4" t="s">
        <v>10</v>
      </c>
      <c r="P482" s="4" t="s">
        <v>204</v>
      </c>
      <c r="Q482" s="4" t="s">
        <v>705</v>
      </c>
      <c r="R482" s="4" t="s">
        <v>927</v>
      </c>
      <c r="S482" s="4" t="s">
        <v>40</v>
      </c>
      <c r="T482" s="4" t="s">
        <v>968</v>
      </c>
      <c r="U482" s="4" t="s">
        <v>617</v>
      </c>
    </row>
    <row r="483" spans="2:21" hidden="1">
      <c r="B483" s="4" t="s">
        <v>3331</v>
      </c>
      <c r="C483" s="4" t="s">
        <v>2433</v>
      </c>
      <c r="D483" s="4" t="s">
        <v>887</v>
      </c>
      <c r="E483" s="4" t="s">
        <v>887</v>
      </c>
      <c r="F483" s="4" t="s">
        <v>142</v>
      </c>
      <c r="G483" s="4" t="s">
        <v>300</v>
      </c>
      <c r="H483" s="4" t="s">
        <v>1580</v>
      </c>
      <c r="I483" s="4" t="s">
        <v>1530</v>
      </c>
      <c r="J483" s="4" t="s">
        <v>204</v>
      </c>
      <c r="K483" s="4" t="s">
        <v>2148</v>
      </c>
      <c r="L483" s="4" t="s">
        <v>770</v>
      </c>
      <c r="M483" s="4" t="s">
        <v>2621</v>
      </c>
      <c r="N483" s="4" t="s">
        <v>2148</v>
      </c>
      <c r="O483" s="4" t="s">
        <v>1466</v>
      </c>
      <c r="P483" s="4" t="s">
        <v>1409</v>
      </c>
      <c r="Q483" s="4" t="s">
        <v>544</v>
      </c>
      <c r="R483" s="4" t="s">
        <v>1798</v>
      </c>
      <c r="S483" s="4" t="s">
        <v>50</v>
      </c>
      <c r="T483" s="4" t="s">
        <v>1847</v>
      </c>
      <c r="U483" s="4" t="s">
        <v>2908</v>
      </c>
    </row>
    <row r="484" spans="2:21" hidden="1">
      <c r="B484" s="4" t="s">
        <v>831</v>
      </c>
      <c r="C484" s="4" t="s">
        <v>1925</v>
      </c>
      <c r="D484" s="4" t="s">
        <v>2023</v>
      </c>
      <c r="E484" s="4" t="s">
        <v>3244</v>
      </c>
      <c r="F484" s="4" t="s">
        <v>2665</v>
      </c>
      <c r="G484" s="4" t="s">
        <v>1580</v>
      </c>
      <c r="H484" s="4" t="s">
        <v>1530</v>
      </c>
      <c r="I484" s="4" t="s">
        <v>1902</v>
      </c>
      <c r="J484" s="4" t="s">
        <v>300</v>
      </c>
      <c r="K484" s="4" t="s">
        <v>3089</v>
      </c>
      <c r="L484" s="4" t="s">
        <v>2683</v>
      </c>
      <c r="M484" s="4" t="s">
        <v>1530</v>
      </c>
      <c r="N484" s="4" t="s">
        <v>1822</v>
      </c>
      <c r="O484" s="4" t="s">
        <v>1087</v>
      </c>
      <c r="P484" s="4" t="s">
        <v>2621</v>
      </c>
      <c r="Q484" s="4" t="s">
        <v>204</v>
      </c>
      <c r="R484" s="4" t="s">
        <v>469</v>
      </c>
      <c r="S484" s="4" t="s">
        <v>2811</v>
      </c>
      <c r="T484" s="4" t="s">
        <v>1530</v>
      </c>
      <c r="U484" s="4" t="s">
        <v>974</v>
      </c>
    </row>
    <row r="485" spans="2:21" hidden="1">
      <c r="B485" s="4" t="s">
        <v>887</v>
      </c>
      <c r="C485" s="4" t="s">
        <v>831</v>
      </c>
      <c r="D485" s="4" t="s">
        <v>1943</v>
      </c>
      <c r="E485" s="4" t="s">
        <v>3050</v>
      </c>
      <c r="F485" s="4" t="s">
        <v>858</v>
      </c>
      <c r="G485" s="4" t="s">
        <v>1530</v>
      </c>
      <c r="H485" s="4" t="s">
        <v>1902</v>
      </c>
      <c r="I485" s="4" t="s">
        <v>1905</v>
      </c>
      <c r="J485" s="4" t="s">
        <v>1580</v>
      </c>
      <c r="K485" s="4" t="s">
        <v>204</v>
      </c>
      <c r="L485" s="4" t="s">
        <v>3224</v>
      </c>
      <c r="M485" s="4" t="s">
        <v>1833</v>
      </c>
      <c r="N485" s="4" t="s">
        <v>204</v>
      </c>
      <c r="O485" s="4" t="s">
        <v>1685</v>
      </c>
      <c r="P485" s="4" t="s">
        <v>1530</v>
      </c>
      <c r="Q485" s="4" t="s">
        <v>1409</v>
      </c>
      <c r="R485" s="4" t="s">
        <v>1221</v>
      </c>
      <c r="S485" s="4" t="s">
        <v>1530</v>
      </c>
      <c r="T485" s="4" t="s">
        <v>1161</v>
      </c>
      <c r="U485" s="4" t="s">
        <v>449</v>
      </c>
    </row>
    <row r="486" spans="2:21" hidden="1">
      <c r="B486" s="4" t="s">
        <v>826</v>
      </c>
      <c r="C486" s="4" t="s">
        <v>887</v>
      </c>
      <c r="D486" s="4" t="s">
        <v>2547</v>
      </c>
      <c r="E486" s="4" t="s">
        <v>149</v>
      </c>
      <c r="F486" s="4" t="s">
        <v>3060</v>
      </c>
      <c r="G486" s="4" t="s">
        <v>1902</v>
      </c>
      <c r="H486" s="4" t="s">
        <v>1905</v>
      </c>
      <c r="I486" s="4" t="s">
        <v>3224</v>
      </c>
      <c r="J486" s="4" t="s">
        <v>1530</v>
      </c>
      <c r="K486" s="4" t="s">
        <v>300</v>
      </c>
      <c r="L486" s="4" t="s">
        <v>1534</v>
      </c>
      <c r="M486" s="4" t="s">
        <v>770</v>
      </c>
      <c r="N486" s="4" t="s">
        <v>1409</v>
      </c>
      <c r="O486" s="4" t="s">
        <v>701</v>
      </c>
      <c r="P486" s="4" t="s">
        <v>1493</v>
      </c>
      <c r="Q486" s="4" t="s">
        <v>927</v>
      </c>
      <c r="R486" s="4" t="s">
        <v>1638</v>
      </c>
      <c r="S486" s="4" t="s">
        <v>1493</v>
      </c>
      <c r="T486" s="4" t="s">
        <v>2397</v>
      </c>
      <c r="U486" s="4" t="s">
        <v>2943</v>
      </c>
    </row>
    <row r="487" spans="2:21" hidden="1">
      <c r="B487" s="4" t="s">
        <v>1943</v>
      </c>
      <c r="C487" s="4" t="s">
        <v>826</v>
      </c>
      <c r="D487" s="4" t="s">
        <v>3244</v>
      </c>
      <c r="E487" s="4" t="s">
        <v>3168</v>
      </c>
      <c r="F487" s="4" t="s">
        <v>1068</v>
      </c>
      <c r="G487" s="4" t="s">
        <v>1905</v>
      </c>
      <c r="H487" s="4" t="s">
        <v>3224</v>
      </c>
      <c r="I487" s="4" t="s">
        <v>1579</v>
      </c>
      <c r="J487" s="4" t="s">
        <v>770</v>
      </c>
      <c r="K487" s="4" t="s">
        <v>2621</v>
      </c>
      <c r="L487" s="4" t="s">
        <v>3073</v>
      </c>
      <c r="M487" s="4" t="s">
        <v>2683</v>
      </c>
      <c r="N487" s="4" t="s">
        <v>2621</v>
      </c>
      <c r="O487" s="4" t="s">
        <v>1288</v>
      </c>
      <c r="P487" s="4" t="s">
        <v>1833</v>
      </c>
      <c r="Q487" s="4" t="s">
        <v>2621</v>
      </c>
      <c r="R487" s="4" t="s">
        <v>1530</v>
      </c>
      <c r="S487" s="4" t="s">
        <v>1833</v>
      </c>
      <c r="T487" s="4" t="s">
        <v>617</v>
      </c>
      <c r="U487" s="4" t="s">
        <v>952</v>
      </c>
    </row>
    <row r="488" spans="2:21" hidden="1">
      <c r="B488" s="4" t="s">
        <v>2450</v>
      </c>
      <c r="C488" s="4" t="s">
        <v>1943</v>
      </c>
      <c r="D488" s="4" t="s">
        <v>3050</v>
      </c>
      <c r="E488" s="4" t="s">
        <v>3096</v>
      </c>
      <c r="F488" s="4" t="s">
        <v>1660</v>
      </c>
      <c r="G488" s="4" t="s">
        <v>3224</v>
      </c>
      <c r="H488" s="4" t="s">
        <v>1579</v>
      </c>
      <c r="I488" s="4" t="s">
        <v>1534</v>
      </c>
      <c r="J488" s="4" t="s">
        <v>1905</v>
      </c>
      <c r="K488" s="4" t="s">
        <v>1530</v>
      </c>
      <c r="L488" s="4" t="s">
        <v>2280</v>
      </c>
      <c r="M488" s="4" t="s">
        <v>3073</v>
      </c>
      <c r="N488" s="4" t="s">
        <v>1530</v>
      </c>
      <c r="O488" s="4" t="s">
        <v>3209</v>
      </c>
      <c r="P488" s="4" t="s">
        <v>770</v>
      </c>
      <c r="Q488" s="4" t="s">
        <v>1530</v>
      </c>
      <c r="R488" s="4" t="s">
        <v>1493</v>
      </c>
      <c r="S488" s="4" t="s">
        <v>617</v>
      </c>
      <c r="T488" s="4" t="s">
        <v>974</v>
      </c>
      <c r="U488" s="4" t="s">
        <v>52</v>
      </c>
    </row>
    <row r="489" spans="2:21" hidden="1">
      <c r="B489" s="4" t="s">
        <v>3244</v>
      </c>
      <c r="C489" s="4" t="s">
        <v>2450</v>
      </c>
      <c r="D489" s="4" t="s">
        <v>149</v>
      </c>
      <c r="E489" s="4" t="s">
        <v>1837</v>
      </c>
      <c r="F489" s="4" t="s">
        <v>3171</v>
      </c>
      <c r="G489" s="4" t="s">
        <v>1579</v>
      </c>
      <c r="H489" s="4" t="s">
        <v>1534</v>
      </c>
      <c r="I489" s="4" t="s">
        <v>3073</v>
      </c>
      <c r="J489" s="4" t="s">
        <v>3224</v>
      </c>
      <c r="K489" s="4" t="s">
        <v>1196</v>
      </c>
      <c r="L489" s="4" t="s">
        <v>1683</v>
      </c>
      <c r="M489" s="4" t="s">
        <v>1683</v>
      </c>
      <c r="N489" s="4" t="s">
        <v>1833</v>
      </c>
      <c r="O489" s="4" t="s">
        <v>3079</v>
      </c>
      <c r="P489" s="4" t="s">
        <v>592</v>
      </c>
      <c r="Q489" s="4" t="s">
        <v>2397</v>
      </c>
      <c r="R489" s="4" t="s">
        <v>1833</v>
      </c>
      <c r="S489" s="4" t="s">
        <v>3073</v>
      </c>
      <c r="T489" s="4" t="s">
        <v>1855</v>
      </c>
      <c r="U489" s="4" t="s">
        <v>1760</v>
      </c>
    </row>
    <row r="490" spans="2:21" hidden="1">
      <c r="B490" s="4" t="s">
        <v>3050</v>
      </c>
      <c r="C490" s="4" t="s">
        <v>3244</v>
      </c>
      <c r="D490" s="4" t="s">
        <v>3168</v>
      </c>
      <c r="E490" s="4" t="s">
        <v>3093</v>
      </c>
      <c r="F490" s="4" t="s">
        <v>2974</v>
      </c>
      <c r="G490" s="4" t="s">
        <v>1534</v>
      </c>
      <c r="H490" s="4" t="s">
        <v>3073</v>
      </c>
      <c r="I490" s="4" t="s">
        <v>2280</v>
      </c>
      <c r="J490" s="4" t="s">
        <v>1534</v>
      </c>
      <c r="K490" s="4" t="s">
        <v>770</v>
      </c>
      <c r="L490" s="4" t="s">
        <v>509</v>
      </c>
      <c r="M490" s="4" t="s">
        <v>215</v>
      </c>
      <c r="N490" s="4" t="s">
        <v>770</v>
      </c>
      <c r="O490" s="4" t="s">
        <v>1369</v>
      </c>
      <c r="P490" s="4" t="s">
        <v>1484</v>
      </c>
      <c r="Q490" s="4" t="s">
        <v>1833</v>
      </c>
      <c r="R490" s="4" t="s">
        <v>617</v>
      </c>
      <c r="S490" s="4" t="s">
        <v>449</v>
      </c>
      <c r="T490" s="4" t="s">
        <v>952</v>
      </c>
      <c r="U490" s="4" t="s">
        <v>433</v>
      </c>
    </row>
    <row r="491" spans="2:21" hidden="1">
      <c r="B491" s="4" t="s">
        <v>149</v>
      </c>
      <c r="C491" s="4" t="s">
        <v>3050</v>
      </c>
      <c r="D491" s="4" t="s">
        <v>3096</v>
      </c>
      <c r="E491" s="4" t="s">
        <v>2867</v>
      </c>
      <c r="F491" s="4" t="s">
        <v>1698</v>
      </c>
      <c r="G491" s="4" t="s">
        <v>3073</v>
      </c>
      <c r="H491" s="4" t="s">
        <v>2280</v>
      </c>
      <c r="I491" s="4" t="s">
        <v>1683</v>
      </c>
      <c r="J491" s="4" t="s">
        <v>3073</v>
      </c>
      <c r="K491" s="4" t="s">
        <v>2683</v>
      </c>
      <c r="L491" s="4" t="s">
        <v>215</v>
      </c>
      <c r="M491" s="4" t="s">
        <v>322</v>
      </c>
      <c r="N491" s="4" t="s">
        <v>19</v>
      </c>
      <c r="O491" s="4" t="s">
        <v>705</v>
      </c>
      <c r="P491" s="4" t="s">
        <v>2234</v>
      </c>
      <c r="Q491" s="4" t="s">
        <v>617</v>
      </c>
      <c r="R491" s="4" t="s">
        <v>1996</v>
      </c>
      <c r="S491" s="4" t="s">
        <v>952</v>
      </c>
      <c r="T491" s="4" t="s">
        <v>2351</v>
      </c>
      <c r="U491" s="4" t="s">
        <v>1129</v>
      </c>
    </row>
    <row r="492" spans="2:21" hidden="1">
      <c r="B492" s="4" t="s">
        <v>3168</v>
      </c>
      <c r="C492" s="4" t="s">
        <v>149</v>
      </c>
      <c r="D492" s="4" t="s">
        <v>1837</v>
      </c>
      <c r="E492" s="4" t="s">
        <v>1356</v>
      </c>
      <c r="F492" s="4" t="s">
        <v>3110</v>
      </c>
      <c r="G492" s="4" t="s">
        <v>2280</v>
      </c>
      <c r="H492" s="4" t="s">
        <v>215</v>
      </c>
      <c r="I492" s="4" t="s">
        <v>215</v>
      </c>
      <c r="J492" s="4" t="s">
        <v>2280</v>
      </c>
      <c r="K492" s="4" t="s">
        <v>3224</v>
      </c>
      <c r="L492" s="4" t="s">
        <v>308</v>
      </c>
      <c r="M492" s="4" t="s">
        <v>1453</v>
      </c>
      <c r="N492" s="4" t="s">
        <v>3073</v>
      </c>
      <c r="O492" s="4" t="s">
        <v>544</v>
      </c>
      <c r="P492" s="4" t="s">
        <v>227</v>
      </c>
      <c r="Q492" s="4" t="s">
        <v>1484</v>
      </c>
      <c r="R492" s="4" t="s">
        <v>3073</v>
      </c>
      <c r="S492" s="4" t="s">
        <v>52</v>
      </c>
      <c r="T492" s="4" t="s">
        <v>3127</v>
      </c>
      <c r="U492" s="4" t="s">
        <v>2358</v>
      </c>
    </row>
    <row r="493" spans="2:21" hidden="1">
      <c r="B493" s="4" t="s">
        <v>3096</v>
      </c>
      <c r="C493" s="4" t="s">
        <v>3168</v>
      </c>
      <c r="D493" s="4" t="s">
        <v>3093</v>
      </c>
      <c r="E493" s="4" t="s">
        <v>1703</v>
      </c>
      <c r="F493" s="4" t="s">
        <v>1925</v>
      </c>
      <c r="G493" s="4" t="s">
        <v>215</v>
      </c>
      <c r="H493" s="4" t="s">
        <v>322</v>
      </c>
      <c r="I493" s="4" t="s">
        <v>308</v>
      </c>
      <c r="J493" s="4" t="s">
        <v>1683</v>
      </c>
      <c r="K493" s="4" t="s">
        <v>1534</v>
      </c>
      <c r="L493" s="4" t="s">
        <v>322</v>
      </c>
      <c r="M493" s="4" t="s">
        <v>1750</v>
      </c>
      <c r="N493" s="4" t="s">
        <v>1683</v>
      </c>
      <c r="O493" s="4" t="s">
        <v>204</v>
      </c>
      <c r="P493" s="4" t="s">
        <v>1683</v>
      </c>
      <c r="Q493" s="4" t="s">
        <v>2234</v>
      </c>
      <c r="R493" s="4" t="s">
        <v>449</v>
      </c>
      <c r="S493" s="4" t="s">
        <v>3186</v>
      </c>
      <c r="T493" s="4" t="s">
        <v>1157</v>
      </c>
      <c r="U493" s="4" t="s">
        <v>1777</v>
      </c>
    </row>
    <row r="494" spans="2:21" hidden="1">
      <c r="B494" s="4" t="s">
        <v>1837</v>
      </c>
      <c r="C494" s="4" t="s">
        <v>3096</v>
      </c>
      <c r="D494" s="4" t="s">
        <v>3193</v>
      </c>
      <c r="E494" s="4" t="s">
        <v>994</v>
      </c>
      <c r="F494" s="4" t="s">
        <v>831</v>
      </c>
      <c r="G494" s="4" t="s">
        <v>73</v>
      </c>
      <c r="H494" s="4" t="s">
        <v>1593</v>
      </c>
      <c r="I494" s="4" t="s">
        <v>322</v>
      </c>
      <c r="J494" s="4" t="s">
        <v>215</v>
      </c>
      <c r="K494" s="4" t="s">
        <v>3073</v>
      </c>
      <c r="L494" s="4" t="s">
        <v>1750</v>
      </c>
      <c r="M494" s="4" t="s">
        <v>1037</v>
      </c>
      <c r="N494" s="4" t="s">
        <v>322</v>
      </c>
      <c r="O494" s="4" t="s">
        <v>2621</v>
      </c>
      <c r="P494" s="4" t="s">
        <v>3023</v>
      </c>
      <c r="Q494" s="4" t="s">
        <v>227</v>
      </c>
      <c r="R494" s="4" t="s">
        <v>227</v>
      </c>
      <c r="S494" s="4" t="s">
        <v>3023</v>
      </c>
      <c r="T494" s="4" t="s">
        <v>3023</v>
      </c>
      <c r="U494" s="4" t="s">
        <v>2109</v>
      </c>
    </row>
    <row r="495" spans="2:21" hidden="1">
      <c r="B495" s="4" t="s">
        <v>3093</v>
      </c>
      <c r="C495" s="4" t="s">
        <v>1837</v>
      </c>
      <c r="D495" s="4" t="s">
        <v>2692</v>
      </c>
      <c r="E495" s="4" t="s">
        <v>295</v>
      </c>
      <c r="F495" s="4" t="s">
        <v>887</v>
      </c>
      <c r="G495" s="4" t="s">
        <v>322</v>
      </c>
      <c r="H495" s="4" t="s">
        <v>2254</v>
      </c>
      <c r="I495" s="4" t="s">
        <v>2254</v>
      </c>
      <c r="J495" s="4" t="s">
        <v>308</v>
      </c>
      <c r="K495" s="4" t="s">
        <v>2280</v>
      </c>
      <c r="L495" s="4" t="s">
        <v>1037</v>
      </c>
      <c r="M495" s="4" t="s">
        <v>2254</v>
      </c>
      <c r="N495" s="4" t="s">
        <v>1432</v>
      </c>
      <c r="O495" s="4" t="s">
        <v>1530</v>
      </c>
      <c r="P495" s="4" t="s">
        <v>231</v>
      </c>
      <c r="Q495" s="4" t="s">
        <v>1683</v>
      </c>
      <c r="R495" s="4" t="s">
        <v>1683</v>
      </c>
      <c r="S495" s="4" t="s">
        <v>433</v>
      </c>
      <c r="T495" s="4" t="s">
        <v>433</v>
      </c>
      <c r="U495" s="4" t="s">
        <v>2748</v>
      </c>
    </row>
    <row r="496" spans="2:21" hidden="1">
      <c r="B496" s="4" t="s">
        <v>2867</v>
      </c>
      <c r="C496" s="4" t="s">
        <v>3093</v>
      </c>
      <c r="D496" s="4" t="s">
        <v>1703</v>
      </c>
      <c r="E496" s="4" t="s">
        <v>1706</v>
      </c>
      <c r="F496" s="4" t="s">
        <v>826</v>
      </c>
      <c r="G496" s="4" t="s">
        <v>1593</v>
      </c>
      <c r="H496" s="4" t="s">
        <v>2379</v>
      </c>
      <c r="I496" s="4" t="s">
        <v>3050</v>
      </c>
      <c r="J496" s="4" t="s">
        <v>322</v>
      </c>
      <c r="K496" s="4" t="s">
        <v>1683</v>
      </c>
      <c r="L496" s="4" t="s">
        <v>2254</v>
      </c>
      <c r="M496" s="4" t="s">
        <v>1889</v>
      </c>
      <c r="N496" s="4" t="s">
        <v>1750</v>
      </c>
      <c r="O496" s="4" t="s">
        <v>1493</v>
      </c>
      <c r="P496" s="4" t="s">
        <v>322</v>
      </c>
      <c r="Q496" s="4" t="s">
        <v>490</v>
      </c>
      <c r="R496" s="4" t="s">
        <v>3023</v>
      </c>
      <c r="S496" s="4" t="s">
        <v>2803</v>
      </c>
      <c r="T496" s="4" t="s">
        <v>2349</v>
      </c>
      <c r="U496" s="4" t="s">
        <v>3050</v>
      </c>
    </row>
    <row r="497" spans="2:21" hidden="1">
      <c r="B497" s="4" t="s">
        <v>1703</v>
      </c>
      <c r="C497" s="4" t="s">
        <v>1703</v>
      </c>
      <c r="D497" s="4" t="s">
        <v>994</v>
      </c>
      <c r="E497" s="4" t="s">
        <v>2127</v>
      </c>
      <c r="F497" s="4" t="s">
        <v>1943</v>
      </c>
      <c r="G497" s="4" t="s">
        <v>2254</v>
      </c>
      <c r="H497" s="4" t="s">
        <v>3050</v>
      </c>
      <c r="I497" s="4" t="s">
        <v>2695</v>
      </c>
      <c r="J497" s="4" t="s">
        <v>2254</v>
      </c>
      <c r="K497" s="4" t="s">
        <v>215</v>
      </c>
      <c r="L497" s="4" t="s">
        <v>1889</v>
      </c>
      <c r="M497" s="4" t="s">
        <v>3050</v>
      </c>
      <c r="N497" s="4" t="s">
        <v>1037</v>
      </c>
      <c r="O497" s="4" t="s">
        <v>1833</v>
      </c>
      <c r="P497" s="4" t="s">
        <v>1750</v>
      </c>
      <c r="Q497" s="4" t="s">
        <v>3023</v>
      </c>
      <c r="R497" s="4" t="s">
        <v>433</v>
      </c>
      <c r="S497" s="4" t="s">
        <v>322</v>
      </c>
      <c r="T497" s="4" t="s">
        <v>322</v>
      </c>
      <c r="U497" s="4" t="s">
        <v>2238</v>
      </c>
    </row>
    <row r="498" spans="2:21" hidden="1">
      <c r="B498" s="4" t="s">
        <v>994</v>
      </c>
      <c r="C498" s="4" t="s">
        <v>994</v>
      </c>
      <c r="D498" s="4" t="s">
        <v>295</v>
      </c>
      <c r="E498" s="4" t="s">
        <v>2840</v>
      </c>
      <c r="F498" s="4" t="s">
        <v>3244</v>
      </c>
      <c r="G498" s="4" t="s">
        <v>2379</v>
      </c>
      <c r="H498" s="4" t="s">
        <v>2695</v>
      </c>
      <c r="I498" s="4" t="s">
        <v>2703</v>
      </c>
      <c r="J498" s="4" t="s">
        <v>3050</v>
      </c>
      <c r="K498" s="4" t="s">
        <v>308</v>
      </c>
      <c r="L498" s="4" t="s">
        <v>3050</v>
      </c>
      <c r="M498" s="4" t="s">
        <v>2695</v>
      </c>
      <c r="N498" s="4" t="s">
        <v>2254</v>
      </c>
      <c r="O498" s="4" t="s">
        <v>770</v>
      </c>
      <c r="P498" s="4" t="s">
        <v>591</v>
      </c>
      <c r="Q498" s="4" t="s">
        <v>231</v>
      </c>
      <c r="R498" s="4" t="s">
        <v>436</v>
      </c>
      <c r="S498" s="4" t="s">
        <v>2142</v>
      </c>
      <c r="T498" s="4" t="s">
        <v>2358</v>
      </c>
      <c r="U498" s="4" t="s">
        <v>2243</v>
      </c>
    </row>
    <row r="499" spans="2:21" hidden="1">
      <c r="B499" s="4" t="s">
        <v>295</v>
      </c>
      <c r="C499" s="4" t="s">
        <v>295</v>
      </c>
      <c r="D499" s="4" t="s">
        <v>1706</v>
      </c>
      <c r="E499" s="4" t="s">
        <v>2869</v>
      </c>
      <c r="F499" s="4" t="s">
        <v>3050</v>
      </c>
      <c r="G499" s="4" t="s">
        <v>554</v>
      </c>
      <c r="H499" s="4" t="s">
        <v>2703</v>
      </c>
      <c r="I499" s="4" t="s">
        <v>1665</v>
      </c>
      <c r="J499" s="4" t="s">
        <v>2695</v>
      </c>
      <c r="K499" s="4" t="s">
        <v>322</v>
      </c>
      <c r="L499" s="4" t="s">
        <v>2695</v>
      </c>
      <c r="M499" s="4" t="s">
        <v>188</v>
      </c>
      <c r="N499" s="4" t="s">
        <v>1889</v>
      </c>
      <c r="O499" s="4" t="s">
        <v>1484</v>
      </c>
      <c r="P499" s="4" t="s">
        <v>1037</v>
      </c>
      <c r="Q499" s="4" t="s">
        <v>322</v>
      </c>
      <c r="R499" s="4" t="s">
        <v>322</v>
      </c>
      <c r="S499" s="4" t="s">
        <v>2804</v>
      </c>
      <c r="T499" s="4" t="s">
        <v>2343</v>
      </c>
      <c r="U499" s="4" t="s">
        <v>176</v>
      </c>
    </row>
    <row r="500" spans="2:21" hidden="1">
      <c r="B500" s="4" t="s">
        <v>1706</v>
      </c>
      <c r="C500" s="4" t="s">
        <v>1706</v>
      </c>
      <c r="D500" s="4" t="s">
        <v>2074</v>
      </c>
      <c r="E500" s="4" t="s">
        <v>379</v>
      </c>
      <c r="F500" s="4" t="s">
        <v>149</v>
      </c>
      <c r="G500" s="4" t="s">
        <v>3050</v>
      </c>
      <c r="H500" s="4" t="s">
        <v>1665</v>
      </c>
      <c r="I500" s="4" t="s">
        <v>1903</v>
      </c>
      <c r="J500" s="4" t="s">
        <v>2703</v>
      </c>
      <c r="K500" s="4" t="s">
        <v>1037</v>
      </c>
      <c r="L500" s="4" t="s">
        <v>188</v>
      </c>
      <c r="M500" s="4" t="s">
        <v>1665</v>
      </c>
      <c r="N500" s="4" t="s">
        <v>3050</v>
      </c>
      <c r="O500" s="4" t="s">
        <v>3073</v>
      </c>
      <c r="P500" s="4" t="s">
        <v>2254</v>
      </c>
      <c r="Q500" s="4" t="s">
        <v>2402</v>
      </c>
      <c r="R500" s="4" t="s">
        <v>1252</v>
      </c>
      <c r="S500" s="4" t="s">
        <v>572</v>
      </c>
      <c r="T500" s="4" t="s">
        <v>2334</v>
      </c>
      <c r="U500" s="4" t="s">
        <v>1248</v>
      </c>
    </row>
    <row r="501" spans="2:21" hidden="1">
      <c r="B501" s="4" t="s">
        <v>2074</v>
      </c>
      <c r="C501" s="4" t="s">
        <v>2074</v>
      </c>
      <c r="D501" s="4" t="s">
        <v>2596</v>
      </c>
      <c r="E501" s="4" t="s">
        <v>1704</v>
      </c>
      <c r="F501" s="4" t="s">
        <v>3168</v>
      </c>
      <c r="G501" s="4" t="s">
        <v>2695</v>
      </c>
      <c r="H501" s="4" t="s">
        <v>1903</v>
      </c>
      <c r="I501" s="4" t="s">
        <v>1669</v>
      </c>
      <c r="J501" s="4" t="s">
        <v>188</v>
      </c>
      <c r="K501" s="4" t="s">
        <v>2254</v>
      </c>
      <c r="L501" s="4" t="s">
        <v>1665</v>
      </c>
      <c r="M501" s="4" t="s">
        <v>1176</v>
      </c>
      <c r="N501" s="4" t="s">
        <v>2695</v>
      </c>
      <c r="O501" s="4" t="s">
        <v>1683</v>
      </c>
      <c r="P501" s="4" t="s">
        <v>2758</v>
      </c>
      <c r="Q501" s="4" t="s">
        <v>591</v>
      </c>
      <c r="R501" s="4" t="s">
        <v>2254</v>
      </c>
      <c r="S501" s="4" t="s">
        <v>2758</v>
      </c>
      <c r="T501" s="4" t="s">
        <v>3130</v>
      </c>
      <c r="U501" s="4" t="s">
        <v>241</v>
      </c>
    </row>
    <row r="502" spans="2:21" hidden="1">
      <c r="B502" s="4" t="s">
        <v>3338</v>
      </c>
      <c r="C502" s="4" t="s">
        <v>2523</v>
      </c>
      <c r="D502" s="4" t="s">
        <v>2592</v>
      </c>
      <c r="E502" s="4" t="s">
        <v>1357</v>
      </c>
      <c r="F502" s="4" t="s">
        <v>3096</v>
      </c>
      <c r="G502" s="4" t="s">
        <v>2703</v>
      </c>
      <c r="H502" s="4" t="s">
        <v>1669</v>
      </c>
      <c r="I502" s="4" t="s">
        <v>1718</v>
      </c>
      <c r="J502" s="4" t="s">
        <v>1665</v>
      </c>
      <c r="K502" s="4" t="s">
        <v>3050</v>
      </c>
      <c r="L502" s="4" t="s">
        <v>1669</v>
      </c>
      <c r="M502" s="4" t="s">
        <v>1669</v>
      </c>
      <c r="N502" s="4" t="s">
        <v>1820</v>
      </c>
      <c r="O502" s="4" t="s">
        <v>3023</v>
      </c>
      <c r="P502" s="4" t="s">
        <v>2109</v>
      </c>
      <c r="Q502" s="4" t="s">
        <v>253</v>
      </c>
      <c r="R502" s="4" t="s">
        <v>2758</v>
      </c>
      <c r="S502" s="4" t="s">
        <v>2812</v>
      </c>
      <c r="T502" s="4" t="s">
        <v>1512</v>
      </c>
      <c r="U502" s="4" t="s">
        <v>1665</v>
      </c>
    </row>
    <row r="503" spans="2:21" hidden="1">
      <c r="B503" s="4" t="s">
        <v>2596</v>
      </c>
      <c r="C503" s="4" t="s">
        <v>2596</v>
      </c>
      <c r="D503" s="4" t="s">
        <v>2011</v>
      </c>
      <c r="E503" s="4" t="s">
        <v>3155</v>
      </c>
      <c r="F503" s="4" t="s">
        <v>1837</v>
      </c>
      <c r="G503" s="4" t="s">
        <v>1665</v>
      </c>
      <c r="H503" s="4" t="s">
        <v>2728</v>
      </c>
      <c r="I503" s="4" t="s">
        <v>2728</v>
      </c>
      <c r="J503" s="4" t="s">
        <v>1669</v>
      </c>
      <c r="K503" s="4" t="s">
        <v>2695</v>
      </c>
      <c r="L503" s="4" t="s">
        <v>1718</v>
      </c>
      <c r="M503" s="4" t="s">
        <v>1718</v>
      </c>
      <c r="N503" s="4" t="s">
        <v>188</v>
      </c>
      <c r="O503" s="4" t="s">
        <v>322</v>
      </c>
      <c r="P503" s="4" t="s">
        <v>2748</v>
      </c>
      <c r="Q503" s="4" t="s">
        <v>2758</v>
      </c>
      <c r="R503" s="4" t="s">
        <v>2109</v>
      </c>
      <c r="S503" s="4" t="s">
        <v>2748</v>
      </c>
      <c r="T503" s="4" t="s">
        <v>2748</v>
      </c>
      <c r="U503" s="4" t="s">
        <v>1731</v>
      </c>
    </row>
    <row r="504" spans="2:21" hidden="1">
      <c r="B504" s="4" t="s">
        <v>3360</v>
      </c>
      <c r="C504" s="4" t="s">
        <v>2592</v>
      </c>
      <c r="D504" s="4" t="s">
        <v>2078</v>
      </c>
      <c r="E504" s="4" t="s">
        <v>3109</v>
      </c>
      <c r="F504" s="4" t="s">
        <v>3093</v>
      </c>
      <c r="G504" s="4" t="s">
        <v>1903</v>
      </c>
      <c r="H504" s="4" t="s">
        <v>1538</v>
      </c>
      <c r="I504" s="4" t="s">
        <v>1538</v>
      </c>
      <c r="J504" s="4" t="s">
        <v>1718</v>
      </c>
      <c r="K504" s="4" t="s">
        <v>2703</v>
      </c>
      <c r="L504" s="4" t="s">
        <v>510</v>
      </c>
      <c r="M504" s="4" t="s">
        <v>510</v>
      </c>
      <c r="N504" s="4" t="s">
        <v>1665</v>
      </c>
      <c r="O504" s="4" t="s">
        <v>1453</v>
      </c>
      <c r="P504" s="4" t="s">
        <v>3050</v>
      </c>
      <c r="Q504" s="4" t="s">
        <v>2109</v>
      </c>
      <c r="R504" s="4" t="s">
        <v>2748</v>
      </c>
      <c r="S504" s="4" t="s">
        <v>3050</v>
      </c>
      <c r="T504" s="4" t="s">
        <v>3050</v>
      </c>
      <c r="U504" s="4" t="s">
        <v>1174</v>
      </c>
    </row>
    <row r="505" spans="2:21" hidden="1">
      <c r="B505" s="4" t="s">
        <v>2420</v>
      </c>
      <c r="C505" s="4" t="s">
        <v>2420</v>
      </c>
      <c r="D505" s="4" t="s">
        <v>3155</v>
      </c>
      <c r="E505" s="4" t="s">
        <v>827</v>
      </c>
      <c r="F505" s="4" t="s">
        <v>2692</v>
      </c>
      <c r="G505" s="4" t="s">
        <v>1669</v>
      </c>
      <c r="H505" s="4" t="s">
        <v>1666</v>
      </c>
      <c r="I505" s="4" t="s">
        <v>1666</v>
      </c>
      <c r="J505" s="4" t="s">
        <v>2728</v>
      </c>
      <c r="K505" s="4" t="s">
        <v>188</v>
      </c>
      <c r="L505" s="4" t="s">
        <v>1538</v>
      </c>
      <c r="M505" s="4" t="s">
        <v>2190</v>
      </c>
      <c r="N505" s="4" t="s">
        <v>1393</v>
      </c>
      <c r="O505" s="4" t="s">
        <v>1750</v>
      </c>
      <c r="P505" s="4" t="s">
        <v>2238</v>
      </c>
      <c r="Q505" s="4" t="s">
        <v>2748</v>
      </c>
      <c r="R505" s="4" t="s">
        <v>3050</v>
      </c>
      <c r="S505" s="4" t="s">
        <v>2238</v>
      </c>
      <c r="T505" s="4" t="s">
        <v>2238</v>
      </c>
      <c r="U505" s="4" t="s">
        <v>3262</v>
      </c>
    </row>
    <row r="506" spans="2:21" hidden="1">
      <c r="B506" s="4" t="s">
        <v>2460</v>
      </c>
      <c r="C506" s="4" t="s">
        <v>2460</v>
      </c>
      <c r="D506" s="4" t="s">
        <v>3109</v>
      </c>
      <c r="E506" s="4" t="s">
        <v>2845</v>
      </c>
      <c r="F506" s="4" t="s">
        <v>1703</v>
      </c>
      <c r="G506" s="4" t="s">
        <v>2762</v>
      </c>
      <c r="H506" s="4" t="s">
        <v>1531</v>
      </c>
      <c r="I506" s="4" t="s">
        <v>1531</v>
      </c>
      <c r="J506" s="4" t="s">
        <v>1538</v>
      </c>
      <c r="K506" s="4" t="s">
        <v>1665</v>
      </c>
      <c r="L506" s="4" t="s">
        <v>1666</v>
      </c>
      <c r="M506" s="4" t="s">
        <v>1538</v>
      </c>
      <c r="N506" s="4" t="s">
        <v>16</v>
      </c>
      <c r="O506" s="4" t="s">
        <v>1037</v>
      </c>
      <c r="P506" s="4" t="s">
        <v>2243</v>
      </c>
      <c r="Q506" s="4" t="s">
        <v>3050</v>
      </c>
      <c r="R506" s="4" t="s">
        <v>2238</v>
      </c>
      <c r="S506" s="4" t="s">
        <v>2243</v>
      </c>
      <c r="T506" s="4" t="s">
        <v>2243</v>
      </c>
      <c r="U506" s="4" t="s">
        <v>1162</v>
      </c>
    </row>
    <row r="507" spans="2:21" hidden="1">
      <c r="B507" s="4" t="s">
        <v>3155</v>
      </c>
      <c r="C507" s="4" t="s">
        <v>3155</v>
      </c>
      <c r="D507" s="4" t="s">
        <v>827</v>
      </c>
      <c r="E507" s="4" t="s">
        <v>2673</v>
      </c>
      <c r="F507" s="4" t="s">
        <v>994</v>
      </c>
      <c r="G507" s="4" t="s">
        <v>1538</v>
      </c>
      <c r="H507" s="4" t="s">
        <v>1029</v>
      </c>
      <c r="I507" s="4" t="s">
        <v>1915</v>
      </c>
      <c r="J507" s="4" t="s">
        <v>1666</v>
      </c>
      <c r="K507" s="4" t="s">
        <v>1669</v>
      </c>
      <c r="L507" s="4" t="s">
        <v>2620</v>
      </c>
      <c r="M507" s="4" t="s">
        <v>1666</v>
      </c>
      <c r="N507" s="4" t="s">
        <v>1718</v>
      </c>
      <c r="O507" s="4" t="s">
        <v>2254</v>
      </c>
      <c r="P507" s="4" t="s">
        <v>176</v>
      </c>
      <c r="Q507" s="4" t="s">
        <v>2238</v>
      </c>
      <c r="R507" s="4" t="s">
        <v>2243</v>
      </c>
      <c r="S507" s="4" t="s">
        <v>176</v>
      </c>
      <c r="T507" s="4" t="s">
        <v>176</v>
      </c>
      <c r="U507" s="4" t="s">
        <v>1494</v>
      </c>
    </row>
    <row r="508" spans="2:21" hidden="1">
      <c r="B508" s="4" t="s">
        <v>3109</v>
      </c>
      <c r="C508" s="4" t="s">
        <v>3109</v>
      </c>
      <c r="D508" s="4" t="s">
        <v>2546</v>
      </c>
      <c r="E508" s="4" t="s">
        <v>1502</v>
      </c>
      <c r="F508" s="4" t="s">
        <v>295</v>
      </c>
      <c r="G508" s="4" t="s">
        <v>1666</v>
      </c>
      <c r="H508" s="4" t="s">
        <v>678</v>
      </c>
      <c r="I508" s="4" t="s">
        <v>1029</v>
      </c>
      <c r="J508" s="4" t="s">
        <v>1531</v>
      </c>
      <c r="K508" s="4" t="s">
        <v>1718</v>
      </c>
      <c r="L508" s="4" t="s">
        <v>1531</v>
      </c>
      <c r="M508" s="4" t="s">
        <v>2620</v>
      </c>
      <c r="N508" s="4" t="s">
        <v>510</v>
      </c>
      <c r="O508" s="4" t="s">
        <v>1889</v>
      </c>
      <c r="P508" s="4" t="s">
        <v>1665</v>
      </c>
      <c r="Q508" s="4" t="s">
        <v>2243</v>
      </c>
      <c r="R508" s="4" t="s">
        <v>176</v>
      </c>
      <c r="S508" s="4" t="s">
        <v>1248</v>
      </c>
      <c r="T508" s="4" t="s">
        <v>1248</v>
      </c>
      <c r="U508" s="4" t="s">
        <v>1135</v>
      </c>
    </row>
    <row r="509" spans="2:21" hidden="1">
      <c r="B509" s="4" t="s">
        <v>827</v>
      </c>
      <c r="C509" s="4" t="s">
        <v>827</v>
      </c>
      <c r="D509" s="4" t="s">
        <v>2543</v>
      </c>
      <c r="E509" s="4" t="s">
        <v>797</v>
      </c>
      <c r="F509" s="4" t="s">
        <v>1706</v>
      </c>
      <c r="G509" s="4" t="s">
        <v>1531</v>
      </c>
      <c r="H509" s="4" t="s">
        <v>2701</v>
      </c>
      <c r="I509" s="4" t="s">
        <v>678</v>
      </c>
      <c r="J509" s="4" t="s">
        <v>1915</v>
      </c>
      <c r="K509" s="4" t="s">
        <v>2217</v>
      </c>
      <c r="L509" s="4" t="s">
        <v>1915</v>
      </c>
      <c r="M509" s="4" t="s">
        <v>1531</v>
      </c>
      <c r="N509" s="4" t="s">
        <v>1538</v>
      </c>
      <c r="O509" s="4" t="s">
        <v>3050</v>
      </c>
      <c r="P509" s="4" t="s">
        <v>2247</v>
      </c>
      <c r="Q509" s="4" t="s">
        <v>176</v>
      </c>
      <c r="R509" s="4" t="s">
        <v>1248</v>
      </c>
      <c r="S509" s="4" t="s">
        <v>1665</v>
      </c>
      <c r="T509" s="4" t="s">
        <v>1665</v>
      </c>
      <c r="U509" s="4" t="s">
        <v>2412</v>
      </c>
    </row>
    <row r="510" spans="2:21" hidden="1">
      <c r="B510" s="4" t="s">
        <v>2488</v>
      </c>
      <c r="C510" s="4" t="s">
        <v>2488</v>
      </c>
      <c r="D510" s="4" t="s">
        <v>1502</v>
      </c>
      <c r="E510" s="4" t="s">
        <v>1876</v>
      </c>
      <c r="F510" s="4" t="s">
        <v>2127</v>
      </c>
      <c r="G510" s="4" t="s">
        <v>1915</v>
      </c>
      <c r="H510" s="4" t="s">
        <v>1911</v>
      </c>
      <c r="I510" s="4" t="s">
        <v>2701</v>
      </c>
      <c r="J510" s="4" t="s">
        <v>1029</v>
      </c>
      <c r="K510" s="4" t="s">
        <v>1538</v>
      </c>
      <c r="L510" s="4" t="s">
        <v>2701</v>
      </c>
      <c r="M510" s="4" t="s">
        <v>1436</v>
      </c>
      <c r="N510" s="4" t="s">
        <v>1666</v>
      </c>
      <c r="O510" s="4" t="s">
        <v>2695</v>
      </c>
      <c r="P510" s="4" t="s">
        <v>16</v>
      </c>
      <c r="Q510" s="4" t="s">
        <v>1665</v>
      </c>
      <c r="R510" s="4" t="s">
        <v>1665</v>
      </c>
      <c r="S510" s="4" t="s">
        <v>2247</v>
      </c>
      <c r="T510" s="4" t="s">
        <v>3241</v>
      </c>
      <c r="U510" s="4" t="s">
        <v>1785</v>
      </c>
    </row>
    <row r="511" spans="2:21" hidden="1">
      <c r="B511" s="4" t="s">
        <v>2543</v>
      </c>
      <c r="C511" s="4" t="s">
        <v>2543</v>
      </c>
      <c r="D511" s="4" t="s">
        <v>2533</v>
      </c>
      <c r="E511" s="4" t="s">
        <v>2167</v>
      </c>
      <c r="F511" s="4" t="s">
        <v>379</v>
      </c>
      <c r="G511" s="4" t="s">
        <v>678</v>
      </c>
      <c r="H511" s="4" t="s">
        <v>1672</v>
      </c>
      <c r="I511" s="4" t="s">
        <v>1273</v>
      </c>
      <c r="J511" s="4" t="s">
        <v>692</v>
      </c>
      <c r="K511" s="4" t="s">
        <v>1666</v>
      </c>
      <c r="L511" s="4" t="s">
        <v>1621</v>
      </c>
      <c r="M511" s="4" t="s">
        <v>704</v>
      </c>
      <c r="N511" s="4" t="s">
        <v>2620</v>
      </c>
      <c r="O511" s="4" t="s">
        <v>188</v>
      </c>
      <c r="P511" s="4" t="s">
        <v>1718</v>
      </c>
      <c r="Q511" s="4" t="s">
        <v>619</v>
      </c>
      <c r="R511" s="4" t="s">
        <v>1228</v>
      </c>
      <c r="S511" s="4" t="s">
        <v>16</v>
      </c>
      <c r="T511" s="4" t="s">
        <v>980</v>
      </c>
      <c r="U511" s="4" t="s">
        <v>1163</v>
      </c>
    </row>
    <row r="512" spans="2:21" hidden="1">
      <c r="B512" s="4" t="s">
        <v>2484</v>
      </c>
      <c r="C512" s="4" t="s">
        <v>2484</v>
      </c>
      <c r="D512" s="4" t="s">
        <v>3192</v>
      </c>
      <c r="E512" s="4" t="s">
        <v>1058</v>
      </c>
      <c r="F512" s="4" t="s">
        <v>1704</v>
      </c>
      <c r="G512" s="4" t="s">
        <v>2701</v>
      </c>
      <c r="H512" s="4" t="s">
        <v>1621</v>
      </c>
      <c r="I512" s="4" t="s">
        <v>1672</v>
      </c>
      <c r="J512" s="4" t="s">
        <v>697</v>
      </c>
      <c r="K512" s="4" t="s">
        <v>2620</v>
      </c>
      <c r="L512" s="4" t="s">
        <v>3219</v>
      </c>
      <c r="M512" s="4" t="s">
        <v>1621</v>
      </c>
      <c r="N512" s="4" t="s">
        <v>1531</v>
      </c>
      <c r="O512" s="4" t="s">
        <v>1665</v>
      </c>
      <c r="P512" s="4" t="s">
        <v>510</v>
      </c>
      <c r="Q512" s="4" t="s">
        <v>16</v>
      </c>
      <c r="R512" s="4" t="s">
        <v>1999</v>
      </c>
      <c r="S512" s="4" t="s">
        <v>1718</v>
      </c>
      <c r="T512" s="4" t="s">
        <v>2346</v>
      </c>
      <c r="U512" s="4" t="s">
        <v>1441</v>
      </c>
    </row>
    <row r="513" spans="2:21" hidden="1">
      <c r="B513" s="4" t="s">
        <v>2533</v>
      </c>
      <c r="C513" s="4" t="s">
        <v>2533</v>
      </c>
      <c r="D513" s="4" t="s">
        <v>2016</v>
      </c>
      <c r="E513" s="4" t="s">
        <v>1700</v>
      </c>
      <c r="F513" s="4" t="s">
        <v>3155</v>
      </c>
      <c r="G513" s="4" t="s">
        <v>725</v>
      </c>
      <c r="H513" s="4" t="s">
        <v>3219</v>
      </c>
      <c r="I513" s="4" t="s">
        <v>1621</v>
      </c>
      <c r="J513" s="4" t="s">
        <v>1516</v>
      </c>
      <c r="K513" s="4" t="s">
        <v>1531</v>
      </c>
      <c r="L513" s="4" t="s">
        <v>2291</v>
      </c>
      <c r="M513" s="4" t="s">
        <v>1182</v>
      </c>
      <c r="N513" s="4" t="s">
        <v>1419</v>
      </c>
      <c r="O513" s="4" t="s">
        <v>16</v>
      </c>
      <c r="P513" s="4" t="s">
        <v>1494</v>
      </c>
      <c r="Q513" s="4" t="s">
        <v>1718</v>
      </c>
      <c r="R513" s="4" t="s">
        <v>3262</v>
      </c>
      <c r="S513" s="4" t="s">
        <v>576</v>
      </c>
      <c r="T513" s="4" t="s">
        <v>1868</v>
      </c>
      <c r="U513" s="4" t="s">
        <v>2946</v>
      </c>
    </row>
    <row r="514" spans="2:21" hidden="1">
      <c r="B514" s="1" t="s">
        <v>2192</v>
      </c>
      <c r="C514" s="4" t="s">
        <v>2016</v>
      </c>
      <c r="D514" s="4" t="s">
        <v>2034</v>
      </c>
      <c r="E514" s="4" t="s">
        <v>2839</v>
      </c>
      <c r="F514" s="4" t="s">
        <v>3109</v>
      </c>
      <c r="G514" s="4" t="s">
        <v>1911</v>
      </c>
      <c r="H514" s="4" t="s">
        <v>2291</v>
      </c>
      <c r="I514" s="4" t="s">
        <v>3219</v>
      </c>
      <c r="J514" s="4" t="s">
        <v>2701</v>
      </c>
      <c r="K514" s="4" t="s">
        <v>1029</v>
      </c>
      <c r="L514" s="4" t="s">
        <v>3206</v>
      </c>
      <c r="M514" s="4" t="s">
        <v>1179</v>
      </c>
      <c r="N514" s="4" t="s">
        <v>1410</v>
      </c>
      <c r="O514" s="4" t="s">
        <v>1718</v>
      </c>
      <c r="P514" s="4" t="s">
        <v>1538</v>
      </c>
      <c r="Q514" s="4" t="s">
        <v>1494</v>
      </c>
      <c r="R514" s="4" t="s">
        <v>1494</v>
      </c>
      <c r="S514" s="4" t="s">
        <v>2784</v>
      </c>
      <c r="T514" s="4" t="s">
        <v>2347</v>
      </c>
      <c r="U514" s="4" t="s">
        <v>2643</v>
      </c>
    </row>
    <row r="515" spans="2:21" hidden="1">
      <c r="B515" s="4" t="s">
        <v>2016</v>
      </c>
      <c r="C515" s="4" t="s">
        <v>2432</v>
      </c>
      <c r="D515" s="4" t="s">
        <v>1700</v>
      </c>
      <c r="E515" s="4" t="s">
        <v>893</v>
      </c>
      <c r="F515" s="4" t="s">
        <v>827</v>
      </c>
      <c r="G515" s="4" t="s">
        <v>1621</v>
      </c>
      <c r="H515" s="4" t="s">
        <v>3206</v>
      </c>
      <c r="I515" s="4" t="s">
        <v>2291</v>
      </c>
      <c r="J515" s="4" t="s">
        <v>1672</v>
      </c>
      <c r="K515" s="4" t="s">
        <v>2643</v>
      </c>
      <c r="L515" s="4" t="s">
        <v>1684</v>
      </c>
      <c r="M515" s="4" t="s">
        <v>1433</v>
      </c>
      <c r="N515" s="4" t="s">
        <v>1436</v>
      </c>
      <c r="O515" s="4" t="s">
        <v>510</v>
      </c>
      <c r="P515" s="4" t="s">
        <v>1666</v>
      </c>
      <c r="Q515" s="4" t="s">
        <v>1538</v>
      </c>
      <c r="R515" s="4" t="s">
        <v>2416</v>
      </c>
      <c r="S515" s="4" t="s">
        <v>37</v>
      </c>
      <c r="T515" s="4" t="s">
        <v>962</v>
      </c>
      <c r="U515" s="4" t="s">
        <v>440</v>
      </c>
    </row>
    <row r="516" spans="2:21" hidden="1">
      <c r="B516" s="4" t="s">
        <v>2432</v>
      </c>
      <c r="C516" s="4" t="s">
        <v>1700</v>
      </c>
      <c r="D516" s="4" t="s">
        <v>3006</v>
      </c>
      <c r="E516" s="4" t="s">
        <v>2899</v>
      </c>
      <c r="F516" s="4" t="s">
        <v>795</v>
      </c>
      <c r="G516" s="4" t="s">
        <v>1964</v>
      </c>
      <c r="H516" s="4" t="s">
        <v>2740</v>
      </c>
      <c r="I516" s="4" t="s">
        <v>3206</v>
      </c>
      <c r="J516" s="4" t="s">
        <v>1621</v>
      </c>
      <c r="K516" s="4" t="s">
        <v>1516</v>
      </c>
      <c r="L516" s="4" t="s">
        <v>1287</v>
      </c>
      <c r="M516" s="4" t="s">
        <v>1451</v>
      </c>
      <c r="N516" s="4" t="s">
        <v>1915</v>
      </c>
      <c r="O516" s="4" t="s">
        <v>1494</v>
      </c>
      <c r="P516" s="4" t="s">
        <v>1531</v>
      </c>
      <c r="Q516" s="4" t="s">
        <v>1666</v>
      </c>
      <c r="R516" s="4" t="s">
        <v>2412</v>
      </c>
      <c r="S516" s="4" t="s">
        <v>1531</v>
      </c>
      <c r="T516" s="4" t="s">
        <v>2412</v>
      </c>
      <c r="U516" s="4" t="s">
        <v>704</v>
      </c>
    </row>
    <row r="517" spans="2:21" hidden="1">
      <c r="B517" s="4" t="s">
        <v>1700</v>
      </c>
      <c r="C517" s="4" t="s">
        <v>2839</v>
      </c>
      <c r="D517" s="4" t="s">
        <v>893</v>
      </c>
      <c r="E517" s="4" t="s">
        <v>2858</v>
      </c>
      <c r="F517" s="4" t="s">
        <v>2673</v>
      </c>
      <c r="G517" s="4" t="s">
        <v>3206</v>
      </c>
      <c r="H517" s="4" t="s">
        <v>78</v>
      </c>
      <c r="I517" s="4" t="s">
        <v>1673</v>
      </c>
      <c r="J517" s="4" t="s">
        <v>3219</v>
      </c>
      <c r="K517" s="4" t="s">
        <v>2701</v>
      </c>
      <c r="L517" s="4" t="s">
        <v>3068</v>
      </c>
      <c r="M517" s="4" t="s">
        <v>391</v>
      </c>
      <c r="N517" s="4" t="s">
        <v>704</v>
      </c>
      <c r="O517" s="4" t="s">
        <v>1538</v>
      </c>
      <c r="P517" s="4" t="s">
        <v>1480</v>
      </c>
      <c r="Q517" s="4" t="s">
        <v>1531</v>
      </c>
      <c r="R517" s="4" t="s">
        <v>1237</v>
      </c>
      <c r="S517" s="4" t="s">
        <v>944</v>
      </c>
      <c r="T517" s="4" t="s">
        <v>944</v>
      </c>
      <c r="U517" s="4" t="s">
        <v>2923</v>
      </c>
    </row>
    <row r="518" spans="2:21" hidden="1">
      <c r="B518" s="4" t="s">
        <v>3006</v>
      </c>
      <c r="C518" s="4" t="s">
        <v>893</v>
      </c>
      <c r="D518" s="4" t="s">
        <v>2554</v>
      </c>
      <c r="E518" s="4" t="s">
        <v>866</v>
      </c>
      <c r="F518" s="4" t="s">
        <v>1502</v>
      </c>
      <c r="G518" s="4" t="s">
        <v>2001</v>
      </c>
      <c r="H518" s="4" t="s">
        <v>1791</v>
      </c>
      <c r="I518" s="4" t="s">
        <v>72</v>
      </c>
      <c r="J518" s="4" t="s">
        <v>2291</v>
      </c>
      <c r="K518" s="4" t="s">
        <v>1672</v>
      </c>
      <c r="L518" s="4" t="s">
        <v>1207</v>
      </c>
      <c r="M518" s="4" t="s">
        <v>1287</v>
      </c>
      <c r="N518" s="4" t="s">
        <v>1621</v>
      </c>
      <c r="O518" s="4" t="s">
        <v>1666</v>
      </c>
      <c r="P518" s="4" t="s">
        <v>1436</v>
      </c>
      <c r="Q518" s="4" t="s">
        <v>1419</v>
      </c>
      <c r="R518" s="4" t="s">
        <v>1436</v>
      </c>
      <c r="S518" s="4" t="s">
        <v>1436</v>
      </c>
      <c r="T518" s="4" t="s">
        <v>1654</v>
      </c>
      <c r="U518" s="4" t="s">
        <v>1621</v>
      </c>
    </row>
    <row r="519" spans="2:21" hidden="1">
      <c r="B519" s="4" t="s">
        <v>893</v>
      </c>
      <c r="C519" s="4" t="s">
        <v>2512</v>
      </c>
      <c r="D519" s="4" t="s">
        <v>2597</v>
      </c>
      <c r="E519" s="4" t="s">
        <v>1062</v>
      </c>
      <c r="F519" s="4" t="s">
        <v>797</v>
      </c>
      <c r="G519" s="4" t="s">
        <v>546</v>
      </c>
      <c r="H519" s="4" t="s">
        <v>1684</v>
      </c>
      <c r="I519" s="4" t="s">
        <v>1791</v>
      </c>
      <c r="J519" s="4" t="s">
        <v>3206</v>
      </c>
      <c r="K519" s="4" t="s">
        <v>1621</v>
      </c>
      <c r="L519" s="4" t="s">
        <v>1296</v>
      </c>
      <c r="M519" s="4" t="s">
        <v>3068</v>
      </c>
      <c r="N519" s="4" t="s">
        <v>1417</v>
      </c>
      <c r="O519" s="4" t="s">
        <v>2620</v>
      </c>
      <c r="P519" s="4" t="s">
        <v>1915</v>
      </c>
      <c r="Q519" s="4" t="s">
        <v>623</v>
      </c>
      <c r="R519" s="4" t="s">
        <v>1915</v>
      </c>
      <c r="S519" s="4" t="s">
        <v>3177</v>
      </c>
      <c r="T519" s="4" t="s">
        <v>1436</v>
      </c>
      <c r="U519" s="4" t="s">
        <v>3206</v>
      </c>
    </row>
    <row r="520" spans="2:21" hidden="1">
      <c r="B520" s="4" t="s">
        <v>2512</v>
      </c>
      <c r="C520" s="4" t="s">
        <v>2899</v>
      </c>
      <c r="D520" s="4" t="s">
        <v>2075</v>
      </c>
      <c r="E520" s="4" t="s">
        <v>1330</v>
      </c>
      <c r="F520" s="4" t="s">
        <v>2192</v>
      </c>
      <c r="G520" s="4" t="s">
        <v>78</v>
      </c>
      <c r="H520" s="4" t="s">
        <v>1558</v>
      </c>
      <c r="I520" s="4" t="s">
        <v>1684</v>
      </c>
      <c r="J520" s="4" t="s">
        <v>1673</v>
      </c>
      <c r="K520" s="4" t="s">
        <v>3219</v>
      </c>
      <c r="L520" s="4" t="s">
        <v>1025</v>
      </c>
      <c r="M520" s="4" t="s">
        <v>1207</v>
      </c>
      <c r="N520" s="4" t="s">
        <v>1433</v>
      </c>
      <c r="O520" s="4" t="s">
        <v>1531</v>
      </c>
      <c r="P520" s="4" t="s">
        <v>232</v>
      </c>
      <c r="Q520" s="4" t="s">
        <v>1436</v>
      </c>
      <c r="R520" s="4" t="s">
        <v>232</v>
      </c>
      <c r="S520" s="4" t="s">
        <v>232</v>
      </c>
      <c r="T520" s="4" t="s">
        <v>956</v>
      </c>
      <c r="U520" s="4" t="s">
        <v>1137</v>
      </c>
    </row>
    <row r="521" spans="2:21" hidden="1">
      <c r="B521" s="4" t="s">
        <v>2899</v>
      </c>
      <c r="C521" s="4" t="s">
        <v>1071</v>
      </c>
      <c r="D521" s="4" t="s">
        <v>1062</v>
      </c>
      <c r="E521" s="4" t="s">
        <v>819</v>
      </c>
      <c r="F521" s="4" t="s">
        <v>1058</v>
      </c>
      <c r="G521" s="4" t="s">
        <v>72</v>
      </c>
      <c r="H521" s="4" t="s">
        <v>1532</v>
      </c>
      <c r="I521" s="4" t="s">
        <v>1532</v>
      </c>
      <c r="J521" s="4" t="s">
        <v>391</v>
      </c>
      <c r="K521" s="4" t="s">
        <v>2291</v>
      </c>
      <c r="L521" s="4" t="s">
        <v>2771</v>
      </c>
      <c r="M521" s="4" t="s">
        <v>1296</v>
      </c>
      <c r="N521" s="4" t="s">
        <v>1406</v>
      </c>
      <c r="O521" s="4" t="s">
        <v>1480</v>
      </c>
      <c r="P521" s="4" t="s">
        <v>704</v>
      </c>
      <c r="Q521" s="4" t="s">
        <v>1915</v>
      </c>
      <c r="R521" s="4" t="s">
        <v>440</v>
      </c>
      <c r="S521" s="4" t="s">
        <v>570</v>
      </c>
      <c r="T521" s="4" t="s">
        <v>1862</v>
      </c>
      <c r="U521" s="4" t="s">
        <v>2761</v>
      </c>
    </row>
    <row r="522" spans="2:21" hidden="1">
      <c r="B522" s="4" t="s">
        <v>3348</v>
      </c>
      <c r="C522" s="4" t="s">
        <v>2509</v>
      </c>
      <c r="D522" s="4" t="s">
        <v>1330</v>
      </c>
      <c r="E522" s="4" t="s">
        <v>3094</v>
      </c>
      <c r="F522" s="4" t="s">
        <v>1700</v>
      </c>
      <c r="G522" s="4" t="s">
        <v>3253</v>
      </c>
      <c r="H522" s="4" t="s">
        <v>3068</v>
      </c>
      <c r="I522" s="4" t="s">
        <v>3068</v>
      </c>
      <c r="J522" s="4" t="s">
        <v>1684</v>
      </c>
      <c r="K522" s="4" t="s">
        <v>3206</v>
      </c>
      <c r="L522" s="4" t="s">
        <v>1676</v>
      </c>
      <c r="M522" s="4" t="s">
        <v>1447</v>
      </c>
      <c r="N522" s="4" t="s">
        <v>1287</v>
      </c>
      <c r="O522" s="4" t="s">
        <v>1436</v>
      </c>
      <c r="P522" s="4" t="s">
        <v>1190</v>
      </c>
      <c r="Q522" s="4" t="s">
        <v>232</v>
      </c>
      <c r="R522" s="4" t="s">
        <v>1997</v>
      </c>
      <c r="S522" s="4" t="s">
        <v>2643</v>
      </c>
      <c r="T522" s="4" t="s">
        <v>232</v>
      </c>
      <c r="U522" s="4" t="s">
        <v>2740</v>
      </c>
    </row>
    <row r="523" spans="2:21" hidden="1">
      <c r="B523" s="4" t="s">
        <v>1071</v>
      </c>
      <c r="C523" s="4" t="s">
        <v>2075</v>
      </c>
      <c r="D523" s="4" t="s">
        <v>2073</v>
      </c>
      <c r="E523" s="4" t="s">
        <v>1337</v>
      </c>
      <c r="F523" s="4" t="s">
        <v>3006</v>
      </c>
      <c r="G523" s="4" t="s">
        <v>1558</v>
      </c>
      <c r="H523" s="4" t="s">
        <v>1207</v>
      </c>
      <c r="I523" s="4" t="s">
        <v>1207</v>
      </c>
      <c r="J523" s="4" t="s">
        <v>1532</v>
      </c>
      <c r="K523" s="4" t="s">
        <v>1673</v>
      </c>
      <c r="L523" s="4" t="s">
        <v>419</v>
      </c>
      <c r="M523" s="4" t="s">
        <v>1025</v>
      </c>
      <c r="N523" s="4" t="s">
        <v>3068</v>
      </c>
      <c r="O523" s="4" t="s">
        <v>534</v>
      </c>
      <c r="P523" s="4" t="s">
        <v>1621</v>
      </c>
      <c r="Q523" s="4" t="s">
        <v>2401</v>
      </c>
      <c r="R523" s="4" t="s">
        <v>1621</v>
      </c>
      <c r="S523" s="4" t="s">
        <v>1997</v>
      </c>
      <c r="T523" s="4" t="s">
        <v>2643</v>
      </c>
      <c r="U523" s="4" t="s">
        <v>1287</v>
      </c>
    </row>
    <row r="524" spans="2:21" hidden="1">
      <c r="B524" s="4" t="s">
        <v>2509</v>
      </c>
      <c r="C524" s="4" t="s">
        <v>2424</v>
      </c>
      <c r="D524" s="4" t="s">
        <v>3094</v>
      </c>
      <c r="E524" s="4" t="s">
        <v>2131</v>
      </c>
      <c r="F524" s="4" t="s">
        <v>893</v>
      </c>
      <c r="G524" s="4" t="s">
        <v>1532</v>
      </c>
      <c r="H524" s="4" t="s">
        <v>2394</v>
      </c>
      <c r="I524" s="4" t="s">
        <v>1296</v>
      </c>
      <c r="J524" s="4" t="s">
        <v>1207</v>
      </c>
      <c r="K524" s="4" t="s">
        <v>391</v>
      </c>
      <c r="L524" s="4" t="s">
        <v>1725</v>
      </c>
      <c r="M524" s="4" t="s">
        <v>25</v>
      </c>
      <c r="N524" s="4" t="s">
        <v>1207</v>
      </c>
      <c r="O524" s="4" t="s">
        <v>1915</v>
      </c>
      <c r="P524" s="4" t="s">
        <v>1433</v>
      </c>
      <c r="Q524" s="4" t="s">
        <v>704</v>
      </c>
      <c r="R524" s="4" t="s">
        <v>456</v>
      </c>
      <c r="S524" s="4" t="s">
        <v>1621</v>
      </c>
      <c r="T524" s="4" t="s">
        <v>440</v>
      </c>
      <c r="U524" s="4" t="s">
        <v>1207</v>
      </c>
    </row>
    <row r="525" spans="2:21" hidden="1">
      <c r="B525" s="4" t="s">
        <v>2075</v>
      </c>
      <c r="C525" s="4" t="s">
        <v>2435</v>
      </c>
      <c r="D525" s="4" t="s">
        <v>821</v>
      </c>
      <c r="E525" s="4" t="s">
        <v>2978</v>
      </c>
      <c r="F525" s="4" t="s">
        <v>2191</v>
      </c>
      <c r="G525" s="4" t="s">
        <v>2394</v>
      </c>
      <c r="H525" s="4" t="s">
        <v>2388</v>
      </c>
      <c r="I525" s="4" t="s">
        <v>1267</v>
      </c>
      <c r="J525" s="4" t="s">
        <v>1296</v>
      </c>
      <c r="K525" s="4" t="s">
        <v>1684</v>
      </c>
      <c r="L525" s="4" t="s">
        <v>1677</v>
      </c>
      <c r="M525" s="4" t="s">
        <v>419</v>
      </c>
      <c r="N525" s="4" t="s">
        <v>1296</v>
      </c>
      <c r="O525" s="4" t="s">
        <v>1812</v>
      </c>
      <c r="P525" s="4" t="s">
        <v>1673</v>
      </c>
      <c r="Q525" s="4" t="s">
        <v>1190</v>
      </c>
      <c r="R525" s="4" t="s">
        <v>2761</v>
      </c>
      <c r="S525" s="4" t="s">
        <v>3206</v>
      </c>
      <c r="T525" s="4" t="s">
        <v>704</v>
      </c>
      <c r="U525" s="4" t="s">
        <v>343</v>
      </c>
    </row>
    <row r="526" spans="2:21" hidden="1">
      <c r="B526" s="4" t="s">
        <v>1062</v>
      </c>
      <c r="C526" s="4" t="s">
        <v>2073</v>
      </c>
      <c r="D526" s="4" t="s">
        <v>3198</v>
      </c>
      <c r="E526" s="4" t="s">
        <v>862</v>
      </c>
      <c r="F526" s="4" t="s">
        <v>866</v>
      </c>
      <c r="G526" s="4" t="s">
        <v>1603</v>
      </c>
      <c r="H526" s="4" t="s">
        <v>1025</v>
      </c>
      <c r="I526" s="4" t="s">
        <v>1025</v>
      </c>
      <c r="J526" s="4" t="s">
        <v>1267</v>
      </c>
      <c r="K526" s="4" t="s">
        <v>1532</v>
      </c>
      <c r="L526" s="4" t="s">
        <v>3218</v>
      </c>
      <c r="M526" s="4" t="s">
        <v>1725</v>
      </c>
      <c r="N526" s="4" t="s">
        <v>1267</v>
      </c>
      <c r="O526" s="4" t="s">
        <v>704</v>
      </c>
      <c r="P526" s="4" t="s">
        <v>2761</v>
      </c>
      <c r="Q526" s="4" t="s">
        <v>1621</v>
      </c>
      <c r="R526" s="4" t="s">
        <v>2740</v>
      </c>
      <c r="S526" s="4" t="s">
        <v>2761</v>
      </c>
      <c r="T526" s="4" t="s">
        <v>1621</v>
      </c>
      <c r="U526" s="4" t="s">
        <v>2165</v>
      </c>
    </row>
    <row r="527" spans="2:21" hidden="1">
      <c r="B527" s="4" t="s">
        <v>3309</v>
      </c>
      <c r="C527" s="4" t="s">
        <v>3094</v>
      </c>
      <c r="D527" s="4" t="s">
        <v>2594</v>
      </c>
      <c r="E527" s="4" t="s">
        <v>2850</v>
      </c>
      <c r="F527" s="4" t="s">
        <v>1062</v>
      </c>
      <c r="G527" s="4" t="s">
        <v>2388</v>
      </c>
      <c r="H527" s="4" t="s">
        <v>210</v>
      </c>
      <c r="I527" s="4" t="s">
        <v>2771</v>
      </c>
      <c r="J527" s="4" t="s">
        <v>1025</v>
      </c>
      <c r="K527" s="4" t="s">
        <v>3068</v>
      </c>
      <c r="L527" s="4" t="s">
        <v>1716</v>
      </c>
      <c r="M527" s="4" t="s">
        <v>1677</v>
      </c>
      <c r="N527" s="4" t="s">
        <v>1827</v>
      </c>
      <c r="O527" s="4" t="s">
        <v>1190</v>
      </c>
      <c r="P527" s="4" t="s">
        <v>1814</v>
      </c>
      <c r="Q527" s="4" t="s">
        <v>1433</v>
      </c>
      <c r="R527" s="4" t="s">
        <v>1814</v>
      </c>
      <c r="S527" s="4" t="s">
        <v>2740</v>
      </c>
      <c r="T527" s="4" t="s">
        <v>2357</v>
      </c>
      <c r="U527" s="4" t="s">
        <v>1230</v>
      </c>
    </row>
    <row r="528" spans="2:21" hidden="1">
      <c r="B528" s="4" t="s">
        <v>2073</v>
      </c>
      <c r="C528" s="4" t="s">
        <v>821</v>
      </c>
      <c r="D528" s="4" t="s">
        <v>2096</v>
      </c>
      <c r="E528" s="4" t="s">
        <v>2967</v>
      </c>
      <c r="F528" s="4" t="s">
        <v>815</v>
      </c>
      <c r="G528" s="4" t="s">
        <v>1025</v>
      </c>
      <c r="H528" s="4" t="s">
        <v>2727</v>
      </c>
      <c r="I528" s="4" t="s">
        <v>210</v>
      </c>
      <c r="J528" s="4" t="s">
        <v>2771</v>
      </c>
      <c r="K528" s="4" t="s">
        <v>1207</v>
      </c>
      <c r="L528" s="4" t="s">
        <v>393</v>
      </c>
      <c r="M528" s="4" t="s">
        <v>3218</v>
      </c>
      <c r="N528" s="4" t="s">
        <v>1025</v>
      </c>
      <c r="O528" s="4" t="s">
        <v>1621</v>
      </c>
      <c r="P528" s="4" t="s">
        <v>1287</v>
      </c>
      <c r="Q528" s="4" t="s">
        <v>1673</v>
      </c>
      <c r="R528" s="4" t="s">
        <v>326</v>
      </c>
      <c r="S528" s="4" t="s">
        <v>1406</v>
      </c>
      <c r="T528" s="4" t="s">
        <v>2761</v>
      </c>
      <c r="U528" s="4" t="s">
        <v>1134</v>
      </c>
    </row>
    <row r="529" spans="2:21" hidden="1">
      <c r="B529" s="4" t="s">
        <v>3094</v>
      </c>
      <c r="C529" s="4" t="s">
        <v>2517</v>
      </c>
      <c r="D529" s="4" t="s">
        <v>2978</v>
      </c>
      <c r="E529" s="4" t="s">
        <v>2897</v>
      </c>
      <c r="F529" s="4" t="s">
        <v>819</v>
      </c>
      <c r="G529" s="4" t="s">
        <v>210</v>
      </c>
      <c r="H529" s="4" t="s">
        <v>1676</v>
      </c>
      <c r="I529" s="4" t="s">
        <v>1676</v>
      </c>
      <c r="J529" s="4" t="s">
        <v>210</v>
      </c>
      <c r="K529" s="4" t="s">
        <v>1025</v>
      </c>
      <c r="L529" s="4" t="s">
        <v>1884</v>
      </c>
      <c r="M529" s="4" t="s">
        <v>1716</v>
      </c>
      <c r="N529" s="4" t="s">
        <v>25</v>
      </c>
      <c r="O529" s="4" t="s">
        <v>1433</v>
      </c>
      <c r="P529" s="4" t="s">
        <v>226</v>
      </c>
      <c r="Q529" s="4" t="s">
        <v>2761</v>
      </c>
      <c r="R529" s="4" t="s">
        <v>1287</v>
      </c>
      <c r="S529" s="4" t="s">
        <v>1287</v>
      </c>
      <c r="T529" s="4" t="s">
        <v>3122</v>
      </c>
      <c r="U529" s="4" t="s">
        <v>496</v>
      </c>
    </row>
    <row r="530" spans="2:21" hidden="1">
      <c r="B530" s="4" t="s">
        <v>821</v>
      </c>
      <c r="C530" s="4" t="s">
        <v>2422</v>
      </c>
      <c r="D530" s="4" t="s">
        <v>862</v>
      </c>
      <c r="E530" s="4" t="s">
        <v>3</v>
      </c>
      <c r="F530" s="4" t="s">
        <v>3094</v>
      </c>
      <c r="G530" s="4" t="s">
        <v>26</v>
      </c>
      <c r="H530" s="4" t="s">
        <v>1725</v>
      </c>
      <c r="I530" s="4" t="s">
        <v>1725</v>
      </c>
      <c r="J530" s="4" t="s">
        <v>2727</v>
      </c>
      <c r="K530" s="4" t="s">
        <v>2771</v>
      </c>
      <c r="L530" s="4" t="s">
        <v>1550</v>
      </c>
      <c r="M530" s="4" t="s">
        <v>393</v>
      </c>
      <c r="N530" s="4" t="s">
        <v>419</v>
      </c>
      <c r="O530" s="4" t="s">
        <v>1673</v>
      </c>
      <c r="P530" s="4" t="s">
        <v>1296</v>
      </c>
      <c r="Q530" s="4" t="s">
        <v>2740</v>
      </c>
      <c r="R530" s="4" t="s">
        <v>1207</v>
      </c>
      <c r="S530" s="4" t="s">
        <v>1207</v>
      </c>
      <c r="T530" s="4" t="s">
        <v>1287</v>
      </c>
      <c r="U530" s="4" t="s">
        <v>1778</v>
      </c>
    </row>
    <row r="531" spans="2:21" hidden="1">
      <c r="B531" s="4" t="s">
        <v>2517</v>
      </c>
      <c r="C531" s="4" t="s">
        <v>2096</v>
      </c>
      <c r="D531" s="4" t="s">
        <v>2850</v>
      </c>
      <c r="E531" s="4" t="s">
        <v>2998</v>
      </c>
      <c r="F531" s="4" t="s">
        <v>821</v>
      </c>
      <c r="G531" s="4" t="s">
        <v>1676</v>
      </c>
      <c r="H531" s="4" t="s">
        <v>1677</v>
      </c>
      <c r="I531" s="4" t="s">
        <v>1677</v>
      </c>
      <c r="J531" s="4" t="s">
        <v>1676</v>
      </c>
      <c r="K531" s="4" t="s">
        <v>210</v>
      </c>
      <c r="L531" s="4" t="s">
        <v>1032</v>
      </c>
      <c r="M531" s="4" t="s">
        <v>1550</v>
      </c>
      <c r="N531" s="4" t="s">
        <v>1725</v>
      </c>
      <c r="O531" s="4" t="s">
        <v>1814</v>
      </c>
      <c r="P531" s="4" t="s">
        <v>1827</v>
      </c>
      <c r="Q531" s="4" t="s">
        <v>1814</v>
      </c>
      <c r="R531" s="4" t="s">
        <v>1296</v>
      </c>
      <c r="S531" s="4" t="s">
        <v>1296</v>
      </c>
      <c r="T531" s="4" t="s">
        <v>1514</v>
      </c>
      <c r="U531" s="4" t="s">
        <v>2954</v>
      </c>
    </row>
    <row r="532" spans="2:21" hidden="1">
      <c r="B532" s="4" t="s">
        <v>2422</v>
      </c>
      <c r="C532" s="4" t="s">
        <v>2978</v>
      </c>
      <c r="D532" s="4" t="s">
        <v>2090</v>
      </c>
      <c r="E532" s="4" t="s">
        <v>1338</v>
      </c>
      <c r="F532" s="4" t="s">
        <v>2131</v>
      </c>
      <c r="G532" s="4" t="s">
        <v>1725</v>
      </c>
      <c r="H532" s="4" t="s">
        <v>199</v>
      </c>
      <c r="I532" s="4" t="s">
        <v>199</v>
      </c>
      <c r="J532" s="4" t="s">
        <v>1725</v>
      </c>
      <c r="K532" s="4" t="s">
        <v>1676</v>
      </c>
      <c r="L532" s="4" t="s">
        <v>745</v>
      </c>
      <c r="M532" s="4" t="s">
        <v>1032</v>
      </c>
      <c r="N532" s="4" t="s">
        <v>1677</v>
      </c>
      <c r="O532" s="4" t="s">
        <v>1406</v>
      </c>
      <c r="P532" s="4" t="s">
        <v>1447</v>
      </c>
      <c r="Q532" s="4" t="s">
        <v>2963</v>
      </c>
      <c r="R532" s="4" t="s">
        <v>343</v>
      </c>
      <c r="S532" s="4" t="s">
        <v>2810</v>
      </c>
      <c r="T532" s="4" t="s">
        <v>343</v>
      </c>
      <c r="U532" s="4" t="s">
        <v>1755</v>
      </c>
    </row>
    <row r="533" spans="2:21" hidden="1">
      <c r="B533" s="4" t="s">
        <v>2096</v>
      </c>
      <c r="C533" s="4" t="s">
        <v>2462</v>
      </c>
      <c r="D533" s="4" t="s">
        <v>3</v>
      </c>
      <c r="E533" s="4" t="s">
        <v>3148</v>
      </c>
      <c r="F533" s="4" t="s">
        <v>2978</v>
      </c>
      <c r="G533" s="4" t="s">
        <v>1568</v>
      </c>
      <c r="H533" s="4" t="s">
        <v>1586</v>
      </c>
      <c r="I533" s="4" t="s">
        <v>1586</v>
      </c>
      <c r="J533" s="4" t="s">
        <v>1677</v>
      </c>
      <c r="K533" s="4" t="s">
        <v>1725</v>
      </c>
      <c r="L533" s="4" t="s">
        <v>771</v>
      </c>
      <c r="M533" s="4" t="s">
        <v>745</v>
      </c>
      <c r="N533" s="4" t="s">
        <v>1387</v>
      </c>
      <c r="O533" s="4" t="s">
        <v>1287</v>
      </c>
      <c r="P533" s="4" t="s">
        <v>1025</v>
      </c>
      <c r="Q533" s="4" t="s">
        <v>1287</v>
      </c>
      <c r="R533" s="4" t="s">
        <v>2165</v>
      </c>
      <c r="S533" s="4" t="s">
        <v>1447</v>
      </c>
      <c r="T533" s="4" t="s">
        <v>2348</v>
      </c>
      <c r="U533" s="4" t="s">
        <v>1032</v>
      </c>
    </row>
    <row r="534" spans="2:21" hidden="1">
      <c r="B534" s="4" t="s">
        <v>2978</v>
      </c>
      <c r="C534" s="4" t="s">
        <v>2850</v>
      </c>
      <c r="D534" s="4" t="s">
        <v>2569</v>
      </c>
      <c r="E534" s="4" t="s">
        <v>936</v>
      </c>
      <c r="F534" s="4" t="s">
        <v>862</v>
      </c>
      <c r="G534" s="4" t="s">
        <v>199</v>
      </c>
      <c r="H534" s="4" t="s">
        <v>1716</v>
      </c>
      <c r="I534" s="4" t="s">
        <v>1716</v>
      </c>
      <c r="J534" s="4" t="s">
        <v>199</v>
      </c>
      <c r="K534" s="4" t="s">
        <v>1677</v>
      </c>
      <c r="L534" s="4"/>
      <c r="M534" s="4" t="s">
        <v>771</v>
      </c>
      <c r="N534" s="4" t="s">
        <v>1716</v>
      </c>
      <c r="O534" s="4" t="s">
        <v>3068</v>
      </c>
      <c r="P534" s="4" t="s">
        <v>25</v>
      </c>
      <c r="Q534" s="4" t="s">
        <v>1296</v>
      </c>
      <c r="R534" s="4" t="s">
        <v>709</v>
      </c>
      <c r="S534" s="4" t="s">
        <v>709</v>
      </c>
      <c r="T534" s="4" t="s">
        <v>1230</v>
      </c>
      <c r="U534" s="4"/>
    </row>
    <row r="535" spans="2:21" hidden="1">
      <c r="B535" s="4" t="s">
        <v>2462</v>
      </c>
      <c r="C535" s="4" t="s">
        <v>2090</v>
      </c>
      <c r="D535" s="4" t="s">
        <v>2601</v>
      </c>
      <c r="E535" s="4"/>
      <c r="F535" s="4" t="s">
        <v>1944</v>
      </c>
      <c r="G535" s="4" t="s">
        <v>1586</v>
      </c>
      <c r="H535" s="4" t="s">
        <v>684</v>
      </c>
      <c r="I535" s="4" t="s">
        <v>684</v>
      </c>
      <c r="J535" s="4" t="s">
        <v>3218</v>
      </c>
      <c r="K535" s="4" t="s">
        <v>199</v>
      </c>
      <c r="L535" s="4"/>
      <c r="M535" s="4" t="s">
        <v>1415</v>
      </c>
      <c r="N535" s="4" t="s">
        <v>393</v>
      </c>
      <c r="O535" s="4" t="s">
        <v>1296</v>
      </c>
      <c r="P535" s="4" t="s">
        <v>1725</v>
      </c>
      <c r="Q535" s="4" t="s">
        <v>343</v>
      </c>
      <c r="R535" s="4" t="s">
        <v>1230</v>
      </c>
      <c r="S535" s="4" t="s">
        <v>49</v>
      </c>
      <c r="T535" s="4" t="s">
        <v>2245</v>
      </c>
      <c r="U535" s="4"/>
    </row>
    <row r="536" spans="2:21" hidden="1">
      <c r="B536" s="4" t="s">
        <v>2850</v>
      </c>
      <c r="C536" s="4" t="s">
        <v>3</v>
      </c>
      <c r="D536" s="4" t="s">
        <v>3148</v>
      </c>
      <c r="E536" s="4"/>
      <c r="F536" s="4" t="s">
        <v>2967</v>
      </c>
      <c r="G536" s="4" t="s">
        <v>1594</v>
      </c>
      <c r="H536" s="4" t="s">
        <v>2382</v>
      </c>
      <c r="I536" s="4" t="s">
        <v>2382</v>
      </c>
      <c r="J536" s="4" t="s">
        <v>1716</v>
      </c>
      <c r="K536" s="4" t="s">
        <v>3218</v>
      </c>
      <c r="L536" s="4"/>
      <c r="M536" s="4"/>
      <c r="N536" s="4" t="s">
        <v>1884</v>
      </c>
      <c r="O536" s="4" t="s">
        <v>1827</v>
      </c>
      <c r="P536" s="4" t="s">
        <v>2245</v>
      </c>
      <c r="Q536" s="4" t="s">
        <v>911</v>
      </c>
      <c r="R536" s="4" t="s">
        <v>2162</v>
      </c>
      <c r="S536" s="4" t="s">
        <v>2245</v>
      </c>
      <c r="T536" s="4" t="s">
        <v>3116</v>
      </c>
      <c r="U536" s="4"/>
    </row>
    <row r="537" spans="2:21" hidden="1">
      <c r="B537" s="4" t="s">
        <v>2090</v>
      </c>
      <c r="C537" s="4" t="s">
        <v>2569</v>
      </c>
      <c r="D537" s="4" t="s">
        <v>2051</v>
      </c>
      <c r="E537" s="4"/>
      <c r="F537" s="4" t="s">
        <v>3</v>
      </c>
      <c r="G537" s="4" t="s">
        <v>2382</v>
      </c>
      <c r="H537" s="4" t="s">
        <v>1714</v>
      </c>
      <c r="I537" s="4" t="s">
        <v>1714</v>
      </c>
      <c r="J537" s="4" t="s">
        <v>684</v>
      </c>
      <c r="K537" s="4" t="s">
        <v>1716</v>
      </c>
      <c r="L537" s="4"/>
      <c r="M537" s="4"/>
      <c r="N537" s="4" t="s">
        <v>1550</v>
      </c>
      <c r="O537" s="4" t="s">
        <v>1447</v>
      </c>
      <c r="P537" s="4" t="s">
        <v>179</v>
      </c>
      <c r="Q537" s="4" t="s">
        <v>1447</v>
      </c>
      <c r="R537" s="4" t="s">
        <v>435</v>
      </c>
      <c r="S537" s="4" t="s">
        <v>1988</v>
      </c>
      <c r="T537" s="4" t="s">
        <v>1873</v>
      </c>
      <c r="U537" s="4"/>
    </row>
    <row r="538" spans="2:21" hidden="1">
      <c r="B538" s="4" t="s">
        <v>3</v>
      </c>
      <c r="C538" s="4" t="s">
        <v>2601</v>
      </c>
      <c r="E538" s="4"/>
      <c r="F538" s="4" t="s">
        <v>2998</v>
      </c>
      <c r="G538" s="4" t="s">
        <v>1714</v>
      </c>
      <c r="H538" s="4" t="s">
        <v>688</v>
      </c>
      <c r="I538" s="4" t="s">
        <v>688</v>
      </c>
      <c r="J538" s="4" t="s">
        <v>2382</v>
      </c>
      <c r="K538" s="4" t="s">
        <v>393</v>
      </c>
      <c r="L538" s="4"/>
      <c r="M538" s="4"/>
      <c r="N538" s="4" t="s">
        <v>1032</v>
      </c>
      <c r="O538" s="4" t="s">
        <v>1025</v>
      </c>
      <c r="P538" s="4" t="s">
        <v>603</v>
      </c>
      <c r="Q538" s="4" t="s">
        <v>1025</v>
      </c>
      <c r="R538" s="4" t="s">
        <v>1988</v>
      </c>
      <c r="S538" s="4" t="s">
        <v>1032</v>
      </c>
      <c r="T538" s="4" t="s">
        <v>1550</v>
      </c>
      <c r="U538" s="4"/>
    </row>
    <row r="539" spans="2:21" hidden="1">
      <c r="B539" s="4" t="s">
        <v>2569</v>
      </c>
      <c r="C539" s="4" t="s">
        <v>3148</v>
      </c>
      <c r="E539" s="4"/>
      <c r="F539" s="4" t="s">
        <v>3148</v>
      </c>
      <c r="G539" s="4" t="s">
        <v>70</v>
      </c>
      <c r="H539" s="4" t="s">
        <v>2200</v>
      </c>
      <c r="I539" s="4" t="s">
        <v>2200</v>
      </c>
      <c r="J539" s="4" t="s">
        <v>1714</v>
      </c>
      <c r="K539" s="4" t="s">
        <v>1714</v>
      </c>
      <c r="L539" s="4"/>
      <c r="M539" s="4"/>
      <c r="N539" s="4" t="s">
        <v>771</v>
      </c>
      <c r="O539" s="4" t="s">
        <v>25</v>
      </c>
      <c r="P539" s="4" t="s">
        <v>598</v>
      </c>
      <c r="Q539" s="4" t="s">
        <v>347</v>
      </c>
      <c r="R539" s="4" t="s">
        <v>637</v>
      </c>
      <c r="S539" s="4"/>
      <c r="T539" s="4" t="s">
        <v>1032</v>
      </c>
      <c r="U539" s="4"/>
    </row>
    <row r="540" spans="2:21" hidden="1">
      <c r="B540" s="4" t="s">
        <v>3148</v>
      </c>
      <c r="C540" s="4" t="s">
        <v>2051</v>
      </c>
      <c r="E540" s="4"/>
      <c r="F540" s="4" t="s">
        <v>936</v>
      </c>
      <c r="G540" s="4" t="s">
        <v>653</v>
      </c>
      <c r="H540" s="4" t="s">
        <v>1550</v>
      </c>
      <c r="I540" s="4" t="s">
        <v>1550</v>
      </c>
      <c r="J540" s="4" t="s">
        <v>688</v>
      </c>
      <c r="K540" s="4" t="s">
        <v>2200</v>
      </c>
      <c r="L540" s="4"/>
      <c r="M540" s="4"/>
      <c r="N540" s="4" t="s">
        <v>1415</v>
      </c>
      <c r="O540" s="4" t="s">
        <v>1725</v>
      </c>
      <c r="P540" s="4" t="s">
        <v>1550</v>
      </c>
      <c r="Q540" s="4" t="s">
        <v>25</v>
      </c>
      <c r="R540" s="4" t="s">
        <v>1032</v>
      </c>
      <c r="S540" s="4"/>
      <c r="T540" s="4"/>
      <c r="U540" s="4"/>
    </row>
    <row r="541" spans="2:21" hidden="1">
      <c r="B541" s="4" t="s">
        <v>2051</v>
      </c>
      <c r="E541" s="4"/>
      <c r="F541" s="4"/>
      <c r="G541" s="4" t="s">
        <v>1032</v>
      </c>
      <c r="H541" s="4" t="s">
        <v>1032</v>
      </c>
      <c r="I541" s="4" t="s">
        <v>2200</v>
      </c>
      <c r="J541" s="4" t="s">
        <v>1550</v>
      </c>
      <c r="K541" s="4"/>
      <c r="L541" s="4"/>
      <c r="M541" s="4"/>
      <c r="N541" s="4" t="s">
        <v>1716</v>
      </c>
      <c r="O541" s="4" t="s">
        <v>1032</v>
      </c>
      <c r="P541" s="4" t="s">
        <v>2245</v>
      </c>
      <c r="Q541" s="4"/>
      <c r="R541" s="4"/>
      <c r="S541" s="4"/>
      <c r="T541" s="4"/>
    </row>
    <row r="542" spans="2:21" hidden="1">
      <c r="E542" s="4"/>
      <c r="F542" s="4"/>
      <c r="G542" s="4" t="s">
        <v>1563</v>
      </c>
      <c r="H542" s="4" t="s">
        <v>1563</v>
      </c>
      <c r="I542" s="4" t="s">
        <v>1550</v>
      </c>
      <c r="J542" s="4" t="s">
        <v>1032</v>
      </c>
      <c r="K542" s="4"/>
      <c r="L542" s="4"/>
      <c r="M542" s="4"/>
      <c r="N542" s="4" t="s">
        <v>1884</v>
      </c>
      <c r="O542" s="4" t="s">
        <v>596</v>
      </c>
      <c r="P542" s="4" t="s">
        <v>179</v>
      </c>
      <c r="Q542" s="4"/>
      <c r="R542" s="4"/>
      <c r="S542" s="4"/>
      <c r="T542" s="4"/>
    </row>
    <row r="543" spans="2:21" hidden="1">
      <c r="E543" s="4"/>
      <c r="F543" s="4"/>
      <c r="G543" s="4" t="s">
        <v>1019</v>
      </c>
      <c r="H543" s="4" t="s">
        <v>1019</v>
      </c>
      <c r="I543" s="4" t="s">
        <v>1032</v>
      </c>
      <c r="J543" s="4" t="s">
        <v>745</v>
      </c>
      <c r="K543" s="4"/>
      <c r="L543" s="4"/>
      <c r="M543" s="4"/>
      <c r="N543" s="4" t="s">
        <v>1032</v>
      </c>
      <c r="O543" s="4" t="s">
        <v>771</v>
      </c>
      <c r="P543" s="4" t="s">
        <v>1032</v>
      </c>
      <c r="Q543" s="4"/>
      <c r="R543" s="4"/>
      <c r="S543" s="4"/>
      <c r="T543" s="4"/>
    </row>
    <row r="544" spans="2:21" hidden="1">
      <c r="E544" s="4"/>
      <c r="F544" s="4"/>
      <c r="G544" s="4"/>
      <c r="H544" s="4"/>
      <c r="I544" s="4" t="s">
        <v>1563</v>
      </c>
      <c r="J544" s="4" t="s">
        <v>771</v>
      </c>
      <c r="K544" s="4"/>
      <c r="L544" s="4"/>
      <c r="M544" s="4"/>
      <c r="N544" s="4" t="s">
        <v>771</v>
      </c>
      <c r="P544" s="4"/>
      <c r="Q544" s="4"/>
      <c r="R544" s="4"/>
      <c r="S544" s="4"/>
      <c r="T544" s="4"/>
    </row>
    <row r="545" spans="5:22" hidden="1">
      <c r="E545" s="4"/>
      <c r="F545" s="4"/>
      <c r="G545" s="4"/>
      <c r="H545" s="4"/>
      <c r="I545" s="4" t="s">
        <v>771</v>
      </c>
      <c r="J545" s="4"/>
      <c r="K545" s="4"/>
      <c r="L545" s="4"/>
      <c r="M545" s="4"/>
      <c r="N545" s="4"/>
      <c r="P545" s="4"/>
      <c r="Q545" s="4"/>
      <c r="R545" s="4"/>
      <c r="S545" s="4"/>
      <c r="T545" s="4"/>
    </row>
    <row r="546" spans="5:22" hidden="1">
      <c r="E546" s="4"/>
      <c r="F546" s="4"/>
      <c r="G546" s="4"/>
      <c r="H546" s="4"/>
      <c r="I546" s="4"/>
      <c r="J546" s="4"/>
      <c r="K546" s="4"/>
      <c r="L546" s="4"/>
      <c r="M546" s="4"/>
      <c r="N546" s="4"/>
      <c r="P546" s="4"/>
      <c r="Q546" s="4"/>
      <c r="R546" s="4"/>
      <c r="S546" s="4"/>
      <c r="T546" s="4"/>
    </row>
    <row r="547" spans="5:22" hidden="1">
      <c r="E547" s="4"/>
      <c r="F547" s="4"/>
      <c r="G547" s="4"/>
      <c r="H547" s="4"/>
      <c r="I547" s="4"/>
      <c r="J547" s="4"/>
      <c r="K547" s="4"/>
      <c r="L547" s="4"/>
      <c r="M547" s="4"/>
      <c r="N547" s="4"/>
      <c r="P547" s="4"/>
      <c r="Q547" s="4"/>
      <c r="R547" s="4"/>
      <c r="S547" s="4"/>
      <c r="T547" s="4"/>
    </row>
    <row r="548" spans="5:22" hidden="1">
      <c r="E548" s="4"/>
      <c r="F548" s="4"/>
      <c r="G548" s="4"/>
      <c r="H548" s="4"/>
      <c r="I548" s="4"/>
      <c r="J548" s="4"/>
      <c r="K548" s="4"/>
      <c r="L548" s="4"/>
      <c r="M548" s="4"/>
      <c r="N548" s="4"/>
      <c r="P548" s="4"/>
      <c r="Q548" s="4"/>
      <c r="R548" s="4"/>
      <c r="S548" s="4"/>
      <c r="T548" s="4"/>
    </row>
    <row r="549" spans="5:22" hidden="1">
      <c r="E549" s="4"/>
      <c r="F549" s="4"/>
      <c r="G549" s="4"/>
      <c r="H549" s="4"/>
      <c r="I549" s="4"/>
      <c r="J549" s="4"/>
      <c r="K549" s="4"/>
      <c r="L549" s="4"/>
      <c r="M549" s="4"/>
      <c r="N549" s="4"/>
      <c r="P549" s="4"/>
      <c r="Q549" s="4"/>
      <c r="R549" s="4"/>
      <c r="S549" s="4"/>
      <c r="T549" s="4"/>
    </row>
    <row r="550" spans="5:22" hidden="1">
      <c r="E550" s="4"/>
      <c r="F550" s="4"/>
      <c r="G550" s="4"/>
      <c r="H550" s="4"/>
      <c r="I550" s="4"/>
      <c r="J550" s="4"/>
      <c r="K550" s="4"/>
      <c r="L550" s="4"/>
      <c r="M550" s="4"/>
      <c r="N550" s="4"/>
      <c r="P550" s="4"/>
      <c r="Q550" s="4"/>
      <c r="R550" s="4"/>
      <c r="S550" s="4"/>
      <c r="T550" s="4"/>
    </row>
    <row r="551" spans="5:22" hidden="1">
      <c r="E551" s="4"/>
      <c r="F551" s="4"/>
      <c r="G551" s="4"/>
      <c r="H551" s="4"/>
      <c r="I551" s="4"/>
      <c r="J551" s="4"/>
      <c r="K551" s="4"/>
      <c r="L551" s="4"/>
      <c r="M551" s="4"/>
      <c r="N551" s="4"/>
      <c r="P551" s="4"/>
      <c r="Q551" s="4"/>
      <c r="R551" s="4"/>
      <c r="S551" s="4"/>
      <c r="T551" s="4"/>
    </row>
    <row r="552" spans="5:22" hidden="1">
      <c r="E552" s="4"/>
      <c r="F552" s="4"/>
      <c r="G552" s="4"/>
      <c r="H552" s="4"/>
      <c r="I552" s="4"/>
      <c r="J552" s="4"/>
      <c r="K552" s="4"/>
      <c r="L552" s="4"/>
      <c r="M552" s="4"/>
      <c r="N552" s="4"/>
      <c r="P552" s="4"/>
      <c r="Q552" s="4"/>
      <c r="R552" s="4"/>
      <c r="S552" s="4"/>
      <c r="T552" s="4"/>
    </row>
    <row r="553" spans="5:22" hidden="1">
      <c r="E553" s="4"/>
      <c r="F553" s="4"/>
      <c r="G553" s="4"/>
      <c r="H553" s="4"/>
      <c r="I553" s="4"/>
      <c r="J553" s="4"/>
      <c r="K553" s="4"/>
      <c r="L553" s="4"/>
      <c r="M553" s="4"/>
      <c r="N553" s="4"/>
      <c r="P553" s="4"/>
      <c r="Q553" s="4"/>
      <c r="R553" s="4"/>
      <c r="S553" s="4"/>
      <c r="T553" s="4"/>
    </row>
    <row r="554" spans="5:22" hidden="1">
      <c r="E554" s="4"/>
      <c r="F554" s="4"/>
      <c r="G554" s="4"/>
      <c r="H554" s="4"/>
      <c r="I554" s="4"/>
      <c r="J554" s="4"/>
      <c r="K554" s="4"/>
      <c r="L554" s="4"/>
      <c r="M554" s="4"/>
      <c r="N554" s="4"/>
      <c r="O554" s="4"/>
      <c r="P554" s="4"/>
      <c r="R554" s="4"/>
      <c r="S554" s="4"/>
      <c r="T554" s="4"/>
      <c r="U554" s="4"/>
      <c r="V554" s="4"/>
    </row>
    <row r="555" spans="5:22" hidden="1">
      <c r="E555" s="4"/>
      <c r="F555" s="4"/>
      <c r="G555" s="4"/>
      <c r="H555" s="4"/>
      <c r="I555" s="4"/>
      <c r="J555" s="4"/>
      <c r="K555" s="4"/>
      <c r="L555" s="4"/>
      <c r="M555" s="4"/>
      <c r="N555" s="4"/>
      <c r="O555" s="4"/>
      <c r="P555" s="4"/>
      <c r="V555" s="4"/>
    </row>
    <row r="556" spans="5:22" hidden="1">
      <c r="E556" s="4"/>
      <c r="F556" s="4"/>
      <c r="G556" s="4"/>
      <c r="H556" s="4"/>
      <c r="I556" s="4"/>
      <c r="J556" s="4"/>
      <c r="K556" s="4"/>
      <c r="L556" s="4"/>
      <c r="M556" s="4"/>
      <c r="N556" s="4"/>
      <c r="O556" s="4"/>
      <c r="P556" s="4"/>
      <c r="V556" s="4"/>
    </row>
    <row r="557" spans="5:22" hidden="1">
      <c r="V557" s="4"/>
    </row>
  </sheetData>
  <sheetProtection algorithmName="SHA-512" hashValue="8kq/a4Gwwvv8RJFutrkRy5n8dtsyVEW2kn7Yd7t3gUBM62eLhFIPdhWtU94WbXPaqN+fbm/gEnSctOExclGYUA==" saltValue="+/J94b0uh9Lu4+2W3Ew2og==" spinCount="100000" sheet="1" objects="1" scenarios="1" autoFilter="0"/>
  <sortState ref="B59:B558">
    <sortCondition ref="B59:B558"/>
  </sortState>
  <mergeCells count="34">
    <mergeCell ref="D55:S55"/>
    <mergeCell ref="J26:K26"/>
    <mergeCell ref="B52:C52"/>
    <mergeCell ref="B54:C54"/>
    <mergeCell ref="D52:S52"/>
    <mergeCell ref="D50:S51"/>
    <mergeCell ref="D54:S54"/>
    <mergeCell ref="D26:E26"/>
    <mergeCell ref="H26:I26"/>
    <mergeCell ref="R26:S26"/>
    <mergeCell ref="F4:K4"/>
    <mergeCell ref="M14:R14"/>
    <mergeCell ref="F10:K10"/>
    <mergeCell ref="F12:K12"/>
    <mergeCell ref="F14:K14"/>
    <mergeCell ref="M8:R8"/>
    <mergeCell ref="M4:R4"/>
    <mergeCell ref="F6:K6"/>
    <mergeCell ref="F8:K8"/>
    <mergeCell ref="M6:R6"/>
    <mergeCell ref="M12:R12"/>
    <mergeCell ref="F18:K18"/>
    <mergeCell ref="F20:K20"/>
    <mergeCell ref="M10:R10"/>
    <mergeCell ref="M16:R16"/>
    <mergeCell ref="N26:O26"/>
    <mergeCell ref="F22:K22"/>
    <mergeCell ref="F26:G26"/>
    <mergeCell ref="F16:K16"/>
    <mergeCell ref="M22:R22"/>
    <mergeCell ref="M20:R20"/>
    <mergeCell ref="M18:R18"/>
    <mergeCell ref="P26:Q26"/>
    <mergeCell ref="L26:M26"/>
  </mergeCells>
  <phoneticPr fontId="2" type="noConversion"/>
  <dataValidations xWindow="325" yWindow="338" count="20">
    <dataValidation type="list" errorStyle="warning" allowBlank="1" showInputMessage="1" showErrorMessage="1" error="Lüften listede yer alan kuruluş isimlerinden birini seçiniz." prompt="Lütfen analiz etmek istediğiniz kuruluşu seçiniz." sqref="C32">
      <formula1>$F$59:$F$540</formula1>
    </dataValidation>
    <dataValidation type="list" errorStyle="warning" allowBlank="1" showInputMessage="1" showErrorMessage="1" error="Lüften listede yer alan kuruluş isimlerinden birini seçiniz." prompt="Lütfen analiz etmek istediğiniz kuruluşu seçiniz." sqref="C38">
      <formula1>$L$59:$L$533</formula1>
    </dataValidation>
    <dataValidation type="list" errorStyle="warning" allowBlank="1" showInputMessage="1" showErrorMessage="1" error="Lüften listede yer alan kuruluş isimlerinden birini seçiniz." prompt="Lütfen analiz etmek istediğiniz kuruluşu seçiniz." sqref="C39">
      <formula1>$M$59:$M$535</formula1>
    </dataValidation>
    <dataValidation type="list" errorStyle="warning" allowBlank="1" showInputMessage="1" showErrorMessage="1" error="Lüften listede yer alan kuruluş isimlerinden birini seçiniz." prompt="Lütfen analiz etmek istediğiniz kuruluşu seçiniz." sqref="C40">
      <formula1>$N$59:$N$544</formula1>
    </dataValidation>
    <dataValidation type="list" errorStyle="warning" allowBlank="1" showInputMessage="1" showErrorMessage="1" error="Lüften listede yer alan kuruluş isimlerinden birini seçiniz." prompt="Lütfen analiz etmek istediğiniz kuruluşu seçiniz." sqref="C44">
      <formula1>$R$59:$R$540</formula1>
    </dataValidation>
    <dataValidation type="list" errorStyle="warning" allowBlank="1" showInputMessage="1" showErrorMessage="1" error="Lüften listede yer alan kuruluş isimlerinden birini seçiniz." prompt="Lütfen analiz etmek istediğiniz kuruluşu seçiniz." sqref="C45">
      <formula1>$S$59:$S$538</formula1>
    </dataValidation>
    <dataValidation type="list" errorStyle="warning" allowBlank="1" showInputMessage="1" showErrorMessage="1" error="Lüften listede yer alan kuruluş isimlerinden birini seçiniz." prompt="Lütfen analiz etmek istediğiniz kuruluşu seçiniz." sqref="C46">
      <formula1>$T$59:$T$539</formula1>
    </dataValidation>
    <dataValidation type="list" errorStyle="warning" allowBlank="1" showInputMessage="1" showErrorMessage="1" error="Lüften listede yer alan kuruluş isimlerinden birini seçiniz." prompt="Lütfen analiz etmek istediğiniz kuruluşu seçiniz." sqref="C47">
      <formula1>$U$59:$U$533</formula1>
    </dataValidation>
    <dataValidation type="list" errorStyle="warning" allowBlank="1" showInputMessage="1" showErrorMessage="1" error="Lüften listede yer alan kuruluş isimlerinden birini seçiniz." prompt="Lütfen analiz etmek istediğiniz kuruluşu seçiniz." sqref="C31">
      <formula1>$E$59:$E$534</formula1>
    </dataValidation>
    <dataValidation type="list" errorStyle="warning" allowBlank="1" showInputMessage="1" showErrorMessage="1" error="Lüften listede yer alan kuruluş isimlerinden birini seçiniz." prompt="Lütfen analiz etmek istediğiniz kuruluşu seçiniz." sqref="C30">
      <formula1>$D$59:$D$537</formula1>
    </dataValidation>
    <dataValidation type="list" errorStyle="warning" allowBlank="1" showInputMessage="1" showErrorMessage="1" error="Lüften listede yer alan kuruluş isimlerinden birini seçiniz." prompt="Lütfen analiz etmek istediğiniz kuruluşu seçiniz." sqref="C29">
      <formula1>$C$59:$C$540</formula1>
    </dataValidation>
    <dataValidation type="list" errorStyle="warning" allowBlank="1" showInputMessage="1" showErrorMessage="1" error="Lüften listede yer alan kuruluş isimlerinden birini seçiniz." prompt="Lütfen analiz etmek istediğiniz kuruluşu seçiniz." sqref="C33">
      <formula1>$G$59:$G$543</formula1>
    </dataValidation>
    <dataValidation type="list" errorStyle="warning" allowBlank="1" showInputMessage="1" showErrorMessage="1" error="Lüften listede yer alan kuruluş isimlerinden birini seçiniz." prompt="Lütfen analiz etmek istediğiniz kuruluşu seçiniz." sqref="C34">
      <formula1>$H$59:$H$543</formula1>
    </dataValidation>
    <dataValidation type="list" errorStyle="warning" allowBlank="1" showInputMessage="1" showErrorMessage="1" error="Lüften listede yer alan kuruluş isimlerinden birini seçiniz." prompt="Lütfen analiz etmek istediğiniz kuruluşu seçiniz." sqref="C35">
      <formula1>$I$59:$I$545</formula1>
    </dataValidation>
    <dataValidation type="list" errorStyle="warning" allowBlank="1" showInputMessage="1" showErrorMessage="1" error="Lüften listede yer alan kuruluş isimlerinden birini seçiniz." prompt="Lütfen analiz etmek istediğiniz kuruluşu seçiniz." sqref="C36">
      <formula1>$J$59:$J$544</formula1>
    </dataValidation>
    <dataValidation type="list" errorStyle="warning" allowBlank="1" showInputMessage="1" showErrorMessage="1" error="Lüften listede yer alan kuruluş isimlerinden birini seçiniz." prompt="Lütfen analiz etmek istediğiniz kuruluşu seçiniz." sqref="C37">
      <formula1>$K$59:$K$540</formula1>
    </dataValidation>
    <dataValidation type="list" errorStyle="warning" allowBlank="1" showInputMessage="1" showErrorMessage="1" error="Lüften listede yer alan kuruluş isimlerinden birini seçiniz." prompt="Lütfen analiz etmek istediğiniz kuruluşu seçiniz." sqref="C41">
      <formula1>$O$59:$O$543</formula1>
    </dataValidation>
    <dataValidation type="list" errorStyle="warning" allowBlank="1" showInputMessage="1" showErrorMessage="1" error="Lüften listede yer alan kuruluş isimlerinden birini seçiniz." prompt="Lütfen analiz etmek istediğiniz kuruluşu seçiniz." sqref="C43">
      <formula1>$Q$59:$Q$540</formula1>
    </dataValidation>
    <dataValidation type="list" errorStyle="warning" allowBlank="1" showInputMessage="1" showErrorMessage="1" error="Lüften listede yer alan kuruluş isimlerinden birini seçiniz." prompt="Lütfen analiz etmek istediğiniz kuruluşu seçiniz." sqref="C42">
      <formula1>$P$59:$P$543</formula1>
    </dataValidation>
    <dataValidation type="list" errorStyle="warning" allowBlank="1" showInputMessage="1" showErrorMessage="1" error="Lüften listede yer alan kuruluş isimlerinden birini seçiniz." prompt="Lütfen analiz etmek istediğiniz kuruluşu seçiniz." sqref="C28">
      <formula1>$B$59:$B$541</formula1>
    </dataValidation>
  </dataValidations>
  <hyperlinks>
    <hyperlink ref="F10" location="'2008'!A1" display="2008 yılına ait Birinci 500 Büyük Sanayi Kuruluşu Listesi"/>
    <hyperlink ref="F12" location="'2007'!A1" display="2007 yılına ait Birinci 500 Büyük Sanayi Kuruluşu Listesi"/>
    <hyperlink ref="F14" location="'2006'!A1" display="2006 yılına ait Birinci 500 Büyük Sanayi Kuruluşu Listesi"/>
    <hyperlink ref="F16" location="'2005'!A1" display="2005 yılına ait Birinci 500 Büyük Sanayi Kuruluşu Listesi"/>
    <hyperlink ref="F18" location="'2004'!A1" display="2004 yılına ait Birinci 500 Büyük Sanayi Kuruluşu Listesi"/>
    <hyperlink ref="F20" location="'2003'!A1" display="2003 yılına ait Birinci 500 Büyük Sanayi Kuruluşu Listesi"/>
    <hyperlink ref="F22" location="'2002'!A1" display="2002 yılına ait Birinci 500 Büyük Sanayi Kuruluşu Listesi"/>
    <hyperlink ref="M10" location="'1999'!A1" display="1999 yılına ait Birinci 500 Büyük Sanayi Kuruluşu Listesi"/>
    <hyperlink ref="M12" location="'1999'!A1" display="1999 yılına ait Birinci 500 Büyük Sanayi Kuruluşu Listesi"/>
    <hyperlink ref="M14" location="'1999'!A1" display="1999 yılına ait Birinci 500 Büyük Sanayi Kuruluşu Listesi"/>
    <hyperlink ref="M16" location="'1999'!A1" display="1999 yılına ait Birinci 500 Büyük Sanayi Kuruluşu Listesi"/>
    <hyperlink ref="M18" location="'1999'!A1" display="1999 yılına ait Birinci 500 Büyük Sanayi Kuruluşu Listesi"/>
    <hyperlink ref="M20" location="'1999'!A1" display="1999 yılına ait Birinci 500 Büyük Sanayi Kuruluşu Listesi"/>
    <hyperlink ref="M22" location="'1999'!A1" display="1999 yılına ait Birinci 500 Büyük Sanayi Kuruluşu Listesi"/>
    <hyperlink ref="M12:P12" location="'1998'!A1" display="1998 yılına ait Birinci 500 Büyük Sanayi Kuruluşu Listesi"/>
    <hyperlink ref="M14:P14" location="'1997'!A1" display="1997 yılına ait Birinci 500 Büyük Sanayi Kuruluşu Listesi"/>
    <hyperlink ref="M16:P16" location="'1996'!A1" display="1996 yılına ait Birinci 500 Büyük Sanayi Kuruluşu Listesi"/>
    <hyperlink ref="M18:P18" location="'1995'!A1" display="1995 yılına ait Birinci 500 Büyük Sanayi Kuruluşu Listesi"/>
    <hyperlink ref="M20:P20" location="'1994'!A1" display="1994 yılına ait Birinci 500 Büyük Sanayi Kuruluşu Listesi"/>
    <hyperlink ref="M22:P22" location="'1993'!A1" display="1993 yılına ait Birinci 500 Büyük Sanayi Kuruluşu Listesi"/>
    <hyperlink ref="M8" location="'2000'!A1" display="2000 yılına ait Birinci 500 Büyük Sanayi Kuruluşu Listesi"/>
    <hyperlink ref="F10:J10" location="'2008'!A1" tooltip="2008 yılına ait Birinci 500 Büyük Sanayi Kuruluşu Listesi için lütfen tıklayınız." display="2008 yılına ait Birinci 500 Büyük Sanayi Kuruluşu Listesi (*)"/>
    <hyperlink ref="F12:J12" location="'2007'!A1" tooltip="2007 yılına ait Birinci 500 Büyük Sanayi Kuruluşu Listesi için lütfen tıklayınız." display="2007 yılına ait Birinci 500 Büyük Sanayi Kuruluşu Listesi (*)"/>
    <hyperlink ref="F14:J14" location="'2006'!A1" tooltip="2006 yılına ait Birinci 500 Büyük Sanayi Kuruluşu Listesi için lütfen tıklayınız." display="2006 yılına ait Birinci 500 Büyük Sanayi Kuruluşu Listesi (*)"/>
    <hyperlink ref="F16:J16" location="'2005'!A1" tooltip="2005 yılına ait Birinci 500 Büyük Sanayi Kuruluşu Listesi için lütfen tıklayınız." display="2005 yılına ait Birinci 500 Büyük Sanayi Kuruluşu Listesi (*)"/>
    <hyperlink ref="F18:J18" location="'2004'!A1" tooltip="2004 yılına ait Birinci 500 Büyük Sanayi Kuruluşu Listesi için lütfen tıklayınız." display="2004 yılına ait Birinci 500 Büyük Sanayi Kuruluşu Listesi (*)"/>
    <hyperlink ref="F20:J20" location="'2003'!A1" tooltip="2003 yılına ait Birinci 500 Büyük Sanayi Kuruluşu Listesi için lütfen tıklayınız." display="2003 yılına ait Birinci 500 Büyük Sanayi Kuruluşu Listesi (*)"/>
    <hyperlink ref="F22:J22" location="'2002'!A1" tooltip="2002 yılına ait Birinci 500 Büyük Sanayi Kuruluşu Listesi için lütfen tıklayınız." display="2002 yılına ait Birinci 500 Büyük Sanayi Kuruluşu Listesi (*)"/>
    <hyperlink ref="M8:Q8" location="'2000'!A1" tooltip="2000 yılına ait Birinci 500 Büyük Sanayi Kuruluşu Listesi için lütfen tıklayınız." display="2000 yılına ait Birinci 500 Büyük Sanayi Kuruluşu Listesi (*)"/>
    <hyperlink ref="M10:Q10" location="'1999'!A1" tooltip="1999 yılına ait Birinci 500 Büyük Sanayi Kuruluşu Listesi için lütfen tıklayınız." display="1999 yılına ait Birinci 500 Büyük Sanayi Kuruluşu Listesi (*)"/>
    <hyperlink ref="M12:Q12" location="'1998'!A1" tooltip="1998 yılına ait Birinci 500 Büyük Sanayi Kuruluşu Listesi için lütfen tıklayınız." display="1998 yılına ait Birinci 500 Büyük Sanayi Kuruluşu Listesi (*)"/>
    <hyperlink ref="M14:Q14" location="'1997'!A1" tooltip="1997 yılına ait Birinci 500 Büyük Sanayi Kuruluşu Listesi için lütfen tıklayınız." display="1997 yılına ait Birinci 500 Büyük Sanayi Kuruluşu Listesi (*)"/>
    <hyperlink ref="M16:Q16" location="'1996'!A1" tooltip="1996 yılına ait Birinci 500 Büyük Sanayi Kuruluşu Listesi için lütfen tıklayınız." display="1996 yılına ait Birinci 500 Büyük Sanayi Kuruluşu Listesi (*)"/>
    <hyperlink ref="M18:Q18" location="'1995'!A1" tooltip="1995 yılına ait Birinci 500 Büyük Sanayi Kuruluşu Listesi için lütfen tıklayınız." display="1995 yılına ait Birinci 500 Büyük Sanayi Kuruluşu Listesi (*)"/>
    <hyperlink ref="M20:Q20" location="'1994'!A1" tooltip="1994 yılına ait Birinci 500 Büyük Sanayi Kuruluşu Listesi için lütfen tıklayınız." display="1994 yılına ait Birinci 500 Büyük Sanayi Kuruluşu Listesi (*)"/>
    <hyperlink ref="M22:Q22" location="'1993'!A1" tooltip="1993 yılına ait Birinci 500 Büyük Sanayi Kuruluşu Listesi için lütfen tıklayınız." display="1993 yılına ait Birinci 500 Büyük Sanayi Kuruluşu Listesi (*)"/>
    <hyperlink ref="F8" location="'2008'!A1" display="2008 yılına ait Birinci 500 Büyük Sanayi Kuruluşu Listesi"/>
    <hyperlink ref="F8:J8" location="'2008'!A1" tooltip="2008 yılına ait Birinci 500 Büyük Sanayi Kuruluşu Listesi için lütfen tıklayınız." display="2008 yılına ait Birinci 500 Büyük Sanayi Kuruluşu Listesi (*)"/>
    <hyperlink ref="F8:K8" location="'2010'!A1" tooltip="2010 yılına ait Birinci 500 Büyük Sanayi Kuruluşu Listesi için lütfen tıklayınız." display="2010 yılına ait Birinci 500 Büyük Sanayi Kuruluşu Listesi (*)"/>
    <hyperlink ref="M6" location="'2000'!A1" display="2000 yılına ait Birinci 500 Büyük Sanayi Kuruluşu Listesi"/>
    <hyperlink ref="M6:Q6" location="'2000'!A1" tooltip="2000 yılına ait Birinci 500 Büyük Sanayi Kuruluşu Listesi için lütfen tıklayınız." display="2000 yılına ait Birinci 500 Büyük Sanayi Kuruluşu Listesi (*)"/>
    <hyperlink ref="M6:R6" location="'2001'!A1" tooltip="2001 yılına ait Birinci 500 Büyük Sanayi Kuruluşu Listesi için lütfen tıklayınız." display="2001 yılına ait Birinci 500 Büyük Sanayi Kuruluşu Listesi (*)"/>
    <hyperlink ref="F22:K22" location="'2003'!A1" tooltip="2003 yılına ait Birinci 500 Büyük Sanayi Kuruluşu Listesi için lütfen tıklayınız." display="2003 yılına ait Birinci 500 Büyük Sanayi Kuruluşu Listesi (*)"/>
    <hyperlink ref="F20:K20" location="'2004'!A1" tooltip="2004 yılına ait Birinci 500 Büyük Sanayi Kuruluşu Listesi için lütfen tıklayınız." display="2004 yılına ait Birinci 500 Büyük Sanayi Kuruluşu Listesi (*)"/>
    <hyperlink ref="F18:K18" location="'2005'!A1" tooltip="2005 yılına ait Birinci 500 Büyük Sanayi Kuruluşu Listesi için lütfen tıklayınız." display="2005 yılına ait Birinci 500 Büyük Sanayi Kuruluşu Listesi (*)"/>
    <hyperlink ref="F16:K16" location="'2006'!A1" tooltip="2006 yılına ait Birinci 500 Büyük Sanayi Kuruluşu Listesi için lütfen tıklayınız." display="2006 yılına ait Birinci 500 Büyük Sanayi Kuruluşu Listesi (*)"/>
    <hyperlink ref="F14:K14" location="'2007'!A1" tooltip="2007 yılına ait Birinci 500 Büyük Sanayi Kuruluşu Listesi için lütfen tıklayınız." display="2007 yılına ait Birinci 500 Büyük Sanayi Kuruluşu Listesi (*)"/>
    <hyperlink ref="F12:K12" location="'2008'!A1" tooltip="2008 yılına ait Birinci 500 Büyük Sanayi Kuruluşu Listesi için lütfen tıklayınız." display="2008 yılına ait Birinci 500 Büyük Sanayi Kuruluşu Listesi (*)"/>
    <hyperlink ref="F10:K10" location="'2009'!A1" tooltip="2009 yılına ait Birinci 500 Büyük Sanayi Kuruluşu Listesi için lütfen tıklayınız." display="2009 yılına ait Birinci 500 Büyük Sanayi Kuruluşu Listesi (*)"/>
    <hyperlink ref="F6" location="'2008'!A1" display="2008 yılına ait Birinci 500 Büyük Sanayi Kuruluşu Listesi"/>
    <hyperlink ref="F6:J6" location="'2008'!A1" tooltip="2008 yılına ait Birinci 500 Büyük Sanayi Kuruluşu Listesi için lütfen tıklayınız." display="2008 yılına ait Birinci 500 Büyük Sanayi Kuruluşu Listesi (*)"/>
    <hyperlink ref="F6:K6" location="'2011'!A1" tooltip="2011 yılına ait Birinci 500 Büyük Sanayi Kuruluşu Listesi için lütfen tıklayınız." display="2011 yılına ait Birinci 500 Büyük Sanayi Kuruluşu Listesi (*)"/>
    <hyperlink ref="F4" location="'2008'!A1" display="2008 yılına ait Birinci 500 Büyük Sanayi Kuruluşu Listesi"/>
    <hyperlink ref="F4:J4" location="'2008'!A1" tooltip="2008 yılına ait Birinci 500 Büyük Sanayi Kuruluşu Listesi için lütfen tıklayınız." display="2008 yılına ait Birinci 500 Büyük Sanayi Kuruluşu Listesi (*)"/>
    <hyperlink ref="F4:K4" location="'2012'!A1" tooltip="2011 yılına ait Birinci 500 Büyük Sanayi Kuruluşu Listesi için lütfen tıklayınız." display="2012 yılına ait Birinci 500 Büyük Sanayi Kuruluşu Listesi (*)"/>
    <hyperlink ref="M4:R4" location="'2002'!Yazdırma_Alanı" display="2002 yılına ait Birinci 500 Büyük Sanayi Kuruluşu Listesi (*)"/>
  </hyperlinks>
  <printOptions horizontalCentered="1"/>
  <pageMargins left="0.11811023622047245" right="0.11811023622047245" top="0.19685039370078741" bottom="0.19685039370078741" header="0.11811023622047245" footer="0.11811023622047245"/>
  <pageSetup paperSize="9" scale="53"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6">
    <tabColor indexed="43"/>
  </sheetPr>
  <dimension ref="A1:IU513"/>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cols>
    <col min="1" max="2" width="7.85546875" style="89" customWidth="1"/>
    <col min="3" max="3" width="52.42578125" style="89" customWidth="1"/>
    <col min="4" max="4" width="15.7109375" style="89" customWidth="1"/>
    <col min="5" max="6" width="7.85546875" style="89" customWidth="1"/>
    <col min="7" max="7" width="15.28515625" style="89" bestFit="1" customWidth="1"/>
    <col min="8" max="9" width="11" style="89" customWidth="1"/>
    <col min="10" max="10" width="15.28515625" style="89" bestFit="1" customWidth="1"/>
    <col min="11" max="12" width="11" style="89" customWidth="1"/>
    <col min="13" max="13" width="15.28515625" style="89" bestFit="1" customWidth="1"/>
    <col min="14" max="15" width="11" style="89" customWidth="1"/>
    <col min="16" max="16" width="15.28515625" style="89" bestFit="1" customWidth="1"/>
    <col min="17" max="18" width="11" style="89" customWidth="1"/>
    <col min="19" max="19" width="15.28515625" style="89" customWidth="1"/>
    <col min="20" max="21" width="11" style="89" customWidth="1"/>
    <col min="22" max="22" width="13.85546875" style="89" customWidth="1"/>
    <col min="23" max="24" width="11" style="89" customWidth="1"/>
    <col min="25" max="25" width="13.85546875" style="89" customWidth="1"/>
    <col min="26" max="27" width="11" style="89" customWidth="1"/>
    <col min="28" max="29" width="13.85546875" style="89" customWidth="1"/>
    <col min="30" max="31" width="14" style="89" customWidth="1"/>
    <col min="32" max="32" width="13.85546875" style="89" customWidth="1"/>
    <col min="33" max="255" width="9.140625" style="89" hidden="1" customWidth="1"/>
    <col min="256" max="16384" width="0" style="89" hidden="1"/>
  </cols>
  <sheetData>
    <row r="1" spans="1:32" s="16" customFormat="1" ht="37.5" customHeight="1">
      <c r="A1" s="705" t="s">
        <v>3033</v>
      </c>
      <c r="B1" s="706"/>
      <c r="C1" s="686" t="s">
        <v>3034</v>
      </c>
      <c r="D1" s="688" t="s">
        <v>3035</v>
      </c>
      <c r="E1" s="690" t="s">
        <v>3036</v>
      </c>
      <c r="F1" s="686" t="s">
        <v>3037</v>
      </c>
      <c r="G1" s="688" t="s">
        <v>1285</v>
      </c>
      <c r="H1" s="690" t="s">
        <v>3039</v>
      </c>
      <c r="I1" s="703"/>
      <c r="J1" s="697"/>
      <c r="K1" s="690" t="s">
        <v>3176</v>
      </c>
      <c r="L1" s="703"/>
      <c r="M1" s="697"/>
      <c r="N1" s="710" t="s">
        <v>2818</v>
      </c>
      <c r="O1" s="692"/>
      <c r="P1" s="689"/>
      <c r="Q1" s="694" t="s">
        <v>3043</v>
      </c>
      <c r="R1" s="699"/>
      <c r="S1" s="700"/>
      <c r="T1" s="672" t="s">
        <v>85</v>
      </c>
      <c r="U1" s="699"/>
      <c r="V1" s="700"/>
      <c r="W1" s="672" t="s">
        <v>83</v>
      </c>
      <c r="X1" s="701"/>
      <c r="Y1" s="702"/>
      <c r="Z1" s="672" t="s">
        <v>3032</v>
      </c>
      <c r="AA1" s="673"/>
      <c r="AB1" s="674"/>
      <c r="AC1" s="675" t="s">
        <v>935</v>
      </c>
      <c r="AD1" s="670" t="s">
        <v>3044</v>
      </c>
      <c r="AE1" s="682" t="s">
        <v>3045</v>
      </c>
      <c r="AF1" s="668" t="s">
        <v>3046</v>
      </c>
    </row>
    <row r="2" spans="1:32" s="17" customFormat="1" ht="24" customHeight="1">
      <c r="A2" s="126">
        <v>2004</v>
      </c>
      <c r="B2" s="127">
        <v>2003</v>
      </c>
      <c r="C2" s="687"/>
      <c r="D2" s="697"/>
      <c r="E2" s="698"/>
      <c r="F2" s="703"/>
      <c r="G2" s="693"/>
      <c r="H2" s="118" t="s">
        <v>933</v>
      </c>
      <c r="I2" s="119" t="s">
        <v>934</v>
      </c>
      <c r="J2" s="128" t="s">
        <v>1286</v>
      </c>
      <c r="K2" s="118" t="s">
        <v>933</v>
      </c>
      <c r="L2" s="119" t="s">
        <v>934</v>
      </c>
      <c r="M2" s="128" t="s">
        <v>1286</v>
      </c>
      <c r="N2" s="118" t="s">
        <v>933</v>
      </c>
      <c r="O2" s="119" t="s">
        <v>934</v>
      </c>
      <c r="P2" s="128" t="s">
        <v>1286</v>
      </c>
      <c r="Q2" s="118" t="s">
        <v>933</v>
      </c>
      <c r="R2" s="119" t="s">
        <v>934</v>
      </c>
      <c r="S2" s="128" t="s">
        <v>1286</v>
      </c>
      <c r="T2" s="118" t="s">
        <v>933</v>
      </c>
      <c r="U2" s="119" t="s">
        <v>934</v>
      </c>
      <c r="V2" s="128" t="s">
        <v>1286</v>
      </c>
      <c r="W2" s="118" t="s">
        <v>933</v>
      </c>
      <c r="X2" s="119" t="s">
        <v>934</v>
      </c>
      <c r="Y2" s="129" t="s">
        <v>84</v>
      </c>
      <c r="Z2" s="118" t="s">
        <v>933</v>
      </c>
      <c r="AA2" s="119" t="s">
        <v>934</v>
      </c>
      <c r="AB2" s="129" t="s">
        <v>3049</v>
      </c>
      <c r="AC2" s="676"/>
      <c r="AD2" s="671"/>
      <c r="AE2" s="683"/>
      <c r="AF2" s="669"/>
    </row>
    <row r="3" spans="1:32" s="3" customFormat="1" ht="18.75" customHeight="1">
      <c r="A3" s="18">
        <v>1</v>
      </c>
      <c r="B3" s="19">
        <v>1</v>
      </c>
      <c r="C3" s="20" t="s">
        <v>3050</v>
      </c>
      <c r="D3" s="21" t="s">
        <v>3054</v>
      </c>
      <c r="E3" s="22">
        <v>1</v>
      </c>
      <c r="F3" s="23" t="s">
        <v>3052</v>
      </c>
      <c r="G3" s="24">
        <v>10446591755</v>
      </c>
      <c r="H3" s="25">
        <v>1</v>
      </c>
      <c r="I3" s="26">
        <v>1</v>
      </c>
      <c r="J3" s="27">
        <v>11001171251</v>
      </c>
      <c r="K3" s="28">
        <v>1</v>
      </c>
      <c r="L3" s="29">
        <v>1</v>
      </c>
      <c r="M3" s="97">
        <v>11943016700</v>
      </c>
      <c r="N3" s="25">
        <v>3</v>
      </c>
      <c r="O3" s="26">
        <v>2</v>
      </c>
      <c r="P3" s="27">
        <v>2747148931</v>
      </c>
      <c r="Q3" s="28">
        <v>3</v>
      </c>
      <c r="R3" s="29">
        <v>2</v>
      </c>
      <c r="S3" s="24">
        <v>4700731508</v>
      </c>
      <c r="T3" s="25">
        <v>2</v>
      </c>
      <c r="U3" s="26">
        <v>2</v>
      </c>
      <c r="V3" s="27">
        <v>849233892</v>
      </c>
      <c r="W3" s="28">
        <v>5</v>
      </c>
      <c r="X3" s="29">
        <v>1</v>
      </c>
      <c r="Y3" s="24">
        <v>981150</v>
      </c>
      <c r="Z3" s="25">
        <v>11</v>
      </c>
      <c r="AA3" s="26">
        <v>7</v>
      </c>
      <c r="AB3" s="27">
        <v>5229</v>
      </c>
      <c r="AC3" s="107">
        <v>353</v>
      </c>
      <c r="AD3" s="22">
        <v>51</v>
      </c>
      <c r="AE3" s="30">
        <v>9.8000000000000007</v>
      </c>
      <c r="AF3" s="31">
        <v>39.200000000000003</v>
      </c>
    </row>
    <row r="4" spans="1:32" s="3" customFormat="1" ht="18.75" customHeight="1">
      <c r="A4" s="137">
        <v>2</v>
      </c>
      <c r="B4" s="138">
        <v>2</v>
      </c>
      <c r="C4" s="139" t="s">
        <v>1525</v>
      </c>
      <c r="D4" s="140" t="s">
        <v>3056</v>
      </c>
      <c r="E4" s="185" t="s">
        <v>3052</v>
      </c>
      <c r="F4" s="150">
        <v>1</v>
      </c>
      <c r="G4" s="143">
        <v>4445190178</v>
      </c>
      <c r="H4" s="144">
        <v>3</v>
      </c>
      <c r="I4" s="145">
        <v>2</v>
      </c>
      <c r="J4" s="146">
        <v>5359956676</v>
      </c>
      <c r="K4" s="147">
        <v>9</v>
      </c>
      <c r="L4" s="148">
        <v>6</v>
      </c>
      <c r="M4" s="216">
        <v>964628014</v>
      </c>
      <c r="N4" s="144">
        <v>14</v>
      </c>
      <c r="O4" s="145">
        <v>7</v>
      </c>
      <c r="P4" s="146">
        <v>953506969</v>
      </c>
      <c r="Q4" s="147">
        <v>11</v>
      </c>
      <c r="R4" s="148">
        <v>6</v>
      </c>
      <c r="S4" s="143">
        <v>2022203172</v>
      </c>
      <c r="T4" s="144">
        <v>4</v>
      </c>
      <c r="U4" s="145">
        <v>2</v>
      </c>
      <c r="V4" s="146">
        <v>551979316</v>
      </c>
      <c r="W4" s="147">
        <v>2</v>
      </c>
      <c r="X4" s="148">
        <v>2</v>
      </c>
      <c r="Y4" s="143">
        <v>1791839</v>
      </c>
      <c r="Z4" s="144">
        <v>8</v>
      </c>
      <c r="AA4" s="145">
        <v>3</v>
      </c>
      <c r="AB4" s="146">
        <v>7198</v>
      </c>
      <c r="AC4" s="149">
        <v>384</v>
      </c>
      <c r="AD4" s="141">
        <v>0</v>
      </c>
      <c r="AE4" s="150">
        <v>58.96</v>
      </c>
      <c r="AF4" s="151">
        <v>41.04</v>
      </c>
    </row>
    <row r="5" spans="1:32" s="3" customFormat="1" ht="18.75" customHeight="1">
      <c r="A5" s="32">
        <v>3</v>
      </c>
      <c r="B5" s="33">
        <v>11</v>
      </c>
      <c r="C5" s="34" t="s">
        <v>1534</v>
      </c>
      <c r="D5" s="35" t="s">
        <v>1699</v>
      </c>
      <c r="E5" s="45" t="s">
        <v>3052</v>
      </c>
      <c r="F5" s="47">
        <v>2</v>
      </c>
      <c r="G5" s="38">
        <v>3348031394</v>
      </c>
      <c r="H5" s="39">
        <v>7</v>
      </c>
      <c r="I5" s="40">
        <v>6</v>
      </c>
      <c r="J5" s="41">
        <v>3356227473</v>
      </c>
      <c r="K5" s="42" t="s">
        <v>3052</v>
      </c>
      <c r="L5" s="43" t="s">
        <v>3052</v>
      </c>
      <c r="M5" s="44" t="s">
        <v>3052</v>
      </c>
      <c r="N5" s="39" t="s">
        <v>3052</v>
      </c>
      <c r="O5" s="40" t="s">
        <v>3052</v>
      </c>
      <c r="P5" s="62" t="s">
        <v>3052</v>
      </c>
      <c r="Q5" s="42" t="s">
        <v>3052</v>
      </c>
      <c r="R5" s="43" t="s">
        <v>3052</v>
      </c>
      <c r="S5" s="44" t="s">
        <v>3052</v>
      </c>
      <c r="T5" s="39" t="s">
        <v>3052</v>
      </c>
      <c r="U5" s="40" t="s">
        <v>3052</v>
      </c>
      <c r="V5" s="62" t="s">
        <v>3052</v>
      </c>
      <c r="W5" s="42">
        <v>1</v>
      </c>
      <c r="X5" s="43">
        <v>1</v>
      </c>
      <c r="Y5" s="38">
        <v>2156128</v>
      </c>
      <c r="Z5" s="39" t="s">
        <v>3052</v>
      </c>
      <c r="AA5" s="40" t="s">
        <v>3052</v>
      </c>
      <c r="AB5" s="62" t="s">
        <v>3052</v>
      </c>
      <c r="AC5" s="108">
        <v>384</v>
      </c>
      <c r="AD5" s="45">
        <v>0</v>
      </c>
      <c r="AE5" s="37">
        <v>0</v>
      </c>
      <c r="AF5" s="46">
        <v>100</v>
      </c>
    </row>
    <row r="6" spans="1:32" s="3" customFormat="1" ht="18.75" customHeight="1">
      <c r="A6" s="137">
        <v>4</v>
      </c>
      <c r="B6" s="138">
        <v>4</v>
      </c>
      <c r="C6" s="139" t="s">
        <v>1527</v>
      </c>
      <c r="D6" s="140" t="s">
        <v>3056</v>
      </c>
      <c r="E6" s="141" t="s">
        <v>3052</v>
      </c>
      <c r="F6" s="142">
        <v>3</v>
      </c>
      <c r="G6" s="143">
        <v>3279366618</v>
      </c>
      <c r="H6" s="144">
        <v>8</v>
      </c>
      <c r="I6" s="145">
        <v>7</v>
      </c>
      <c r="J6" s="146">
        <v>3316023177</v>
      </c>
      <c r="K6" s="147">
        <v>16</v>
      </c>
      <c r="L6" s="148">
        <v>11</v>
      </c>
      <c r="M6" s="216">
        <v>560998005</v>
      </c>
      <c r="N6" s="144">
        <v>18</v>
      </c>
      <c r="O6" s="145">
        <v>11</v>
      </c>
      <c r="P6" s="146">
        <v>665096638</v>
      </c>
      <c r="Q6" s="147">
        <v>22</v>
      </c>
      <c r="R6" s="148">
        <v>15</v>
      </c>
      <c r="S6" s="143">
        <v>979584801</v>
      </c>
      <c r="T6" s="144">
        <v>5</v>
      </c>
      <c r="U6" s="145">
        <v>3</v>
      </c>
      <c r="V6" s="146">
        <v>320707689</v>
      </c>
      <c r="W6" s="147">
        <v>3</v>
      </c>
      <c r="X6" s="148">
        <v>3</v>
      </c>
      <c r="Y6" s="143">
        <v>1502586</v>
      </c>
      <c r="Z6" s="144">
        <v>20</v>
      </c>
      <c r="AA6" s="145">
        <v>10</v>
      </c>
      <c r="AB6" s="146">
        <v>4339</v>
      </c>
      <c r="AC6" s="149">
        <v>384</v>
      </c>
      <c r="AD6" s="141">
        <v>0</v>
      </c>
      <c r="AE6" s="150">
        <v>49</v>
      </c>
      <c r="AF6" s="151">
        <v>51</v>
      </c>
    </row>
    <row r="7" spans="1:32" s="3" customFormat="1" ht="18.75" customHeight="1">
      <c r="A7" s="48">
        <v>5</v>
      </c>
      <c r="B7" s="49">
        <v>6</v>
      </c>
      <c r="C7" s="50" t="s">
        <v>1529</v>
      </c>
      <c r="D7" s="51" t="s">
        <v>3058</v>
      </c>
      <c r="E7" s="52" t="s">
        <v>3052</v>
      </c>
      <c r="F7" s="53">
        <v>4</v>
      </c>
      <c r="G7" s="54">
        <v>2966839536</v>
      </c>
      <c r="H7" s="55">
        <v>10</v>
      </c>
      <c r="I7" s="56">
        <v>8</v>
      </c>
      <c r="J7" s="57">
        <v>2966839536</v>
      </c>
      <c r="K7" s="58">
        <v>6</v>
      </c>
      <c r="L7" s="59">
        <v>3</v>
      </c>
      <c r="M7" s="99">
        <v>1527231016</v>
      </c>
      <c r="N7" s="55">
        <v>2</v>
      </c>
      <c r="O7" s="56">
        <v>1</v>
      </c>
      <c r="P7" s="57">
        <v>4519182534</v>
      </c>
      <c r="Q7" s="58">
        <v>2</v>
      </c>
      <c r="R7" s="59">
        <v>1</v>
      </c>
      <c r="S7" s="54">
        <v>5808815252</v>
      </c>
      <c r="T7" s="55">
        <v>3</v>
      </c>
      <c r="U7" s="56">
        <v>1</v>
      </c>
      <c r="V7" s="57">
        <v>815467179</v>
      </c>
      <c r="W7" s="58">
        <v>14</v>
      </c>
      <c r="X7" s="59">
        <v>13</v>
      </c>
      <c r="Y7" s="54">
        <v>360000</v>
      </c>
      <c r="Z7" s="55">
        <v>7</v>
      </c>
      <c r="AA7" s="56">
        <v>2</v>
      </c>
      <c r="AB7" s="57">
        <v>7539</v>
      </c>
      <c r="AC7" s="109">
        <v>371</v>
      </c>
      <c r="AD7" s="52">
        <v>49.29</v>
      </c>
      <c r="AE7" s="60">
        <v>50.71</v>
      </c>
      <c r="AF7" s="61">
        <v>0</v>
      </c>
    </row>
    <row r="8" spans="1:32" s="3" customFormat="1" ht="18.75" customHeight="1">
      <c r="A8" s="18">
        <v>6</v>
      </c>
      <c r="B8" s="19">
        <v>3</v>
      </c>
      <c r="C8" s="20" t="s">
        <v>1526</v>
      </c>
      <c r="D8" s="21" t="s">
        <v>3054</v>
      </c>
      <c r="E8" s="22">
        <v>2</v>
      </c>
      <c r="F8" s="23" t="s">
        <v>3052</v>
      </c>
      <c r="G8" s="24">
        <v>2848736197</v>
      </c>
      <c r="H8" s="25">
        <v>9</v>
      </c>
      <c r="I8" s="26">
        <v>2</v>
      </c>
      <c r="J8" s="27">
        <v>3126954576</v>
      </c>
      <c r="K8" s="28">
        <v>5</v>
      </c>
      <c r="L8" s="29">
        <v>3</v>
      </c>
      <c r="M8" s="97">
        <v>1892224693</v>
      </c>
      <c r="N8" s="25">
        <v>1</v>
      </c>
      <c r="O8" s="26">
        <v>1</v>
      </c>
      <c r="P8" s="27">
        <v>7792673984</v>
      </c>
      <c r="Q8" s="28">
        <v>1</v>
      </c>
      <c r="R8" s="29">
        <v>1</v>
      </c>
      <c r="S8" s="24">
        <v>13888793153</v>
      </c>
      <c r="T8" s="25">
        <v>1</v>
      </c>
      <c r="U8" s="26">
        <v>1</v>
      </c>
      <c r="V8" s="27">
        <v>1429742823</v>
      </c>
      <c r="W8" s="28" t="s">
        <v>3052</v>
      </c>
      <c r="X8" s="29" t="s">
        <v>3052</v>
      </c>
      <c r="Y8" s="24" t="s">
        <v>3052</v>
      </c>
      <c r="Z8" s="25">
        <v>4</v>
      </c>
      <c r="AA8" s="26">
        <v>4</v>
      </c>
      <c r="AB8" s="27">
        <v>10407</v>
      </c>
      <c r="AC8" s="107">
        <v>400</v>
      </c>
      <c r="AD8" s="22">
        <v>100</v>
      </c>
      <c r="AE8" s="30">
        <v>0</v>
      </c>
      <c r="AF8" s="31">
        <v>0</v>
      </c>
    </row>
    <row r="9" spans="1:32" s="3" customFormat="1" ht="18.75" customHeight="1">
      <c r="A9" s="137">
        <v>7</v>
      </c>
      <c r="B9" s="138">
        <v>5</v>
      </c>
      <c r="C9" s="139" t="s">
        <v>1528</v>
      </c>
      <c r="D9" s="140" t="s">
        <v>3056</v>
      </c>
      <c r="E9" s="141" t="s">
        <v>3052</v>
      </c>
      <c r="F9" s="142">
        <v>5</v>
      </c>
      <c r="G9" s="143">
        <v>2688686138</v>
      </c>
      <c r="H9" s="144">
        <v>4</v>
      </c>
      <c r="I9" s="145">
        <v>3</v>
      </c>
      <c r="J9" s="146">
        <v>3880138461</v>
      </c>
      <c r="K9" s="147">
        <v>7</v>
      </c>
      <c r="L9" s="148">
        <v>4</v>
      </c>
      <c r="M9" s="216">
        <v>972097642</v>
      </c>
      <c r="N9" s="144">
        <v>8</v>
      </c>
      <c r="O9" s="145">
        <v>3</v>
      </c>
      <c r="P9" s="146">
        <v>1410820428</v>
      </c>
      <c r="Q9" s="147">
        <v>7</v>
      </c>
      <c r="R9" s="148">
        <v>3</v>
      </c>
      <c r="S9" s="143">
        <v>2796462824</v>
      </c>
      <c r="T9" s="144">
        <v>7</v>
      </c>
      <c r="U9" s="145">
        <v>5</v>
      </c>
      <c r="V9" s="146">
        <v>306832222</v>
      </c>
      <c r="W9" s="147">
        <v>8</v>
      </c>
      <c r="X9" s="148">
        <v>7</v>
      </c>
      <c r="Y9" s="143">
        <v>788272</v>
      </c>
      <c r="Z9" s="144">
        <v>6</v>
      </c>
      <c r="AA9" s="145">
        <v>1</v>
      </c>
      <c r="AB9" s="146">
        <v>8376</v>
      </c>
      <c r="AC9" s="149">
        <v>382</v>
      </c>
      <c r="AD9" s="141">
        <v>0</v>
      </c>
      <c r="AE9" s="150">
        <v>100</v>
      </c>
      <c r="AF9" s="151">
        <v>0</v>
      </c>
    </row>
    <row r="10" spans="1:32" s="3" customFormat="1" ht="18.75" customHeight="1">
      <c r="A10" s="137">
        <v>8</v>
      </c>
      <c r="B10" s="138">
        <v>9</v>
      </c>
      <c r="C10" s="139" t="s">
        <v>1532</v>
      </c>
      <c r="D10" s="140" t="s">
        <v>3056</v>
      </c>
      <c r="E10" s="141" t="s">
        <v>3052</v>
      </c>
      <c r="F10" s="142">
        <v>6</v>
      </c>
      <c r="G10" s="143">
        <v>2404084375</v>
      </c>
      <c r="H10" s="144">
        <v>12</v>
      </c>
      <c r="I10" s="145">
        <v>10</v>
      </c>
      <c r="J10" s="146">
        <v>2415167813</v>
      </c>
      <c r="K10" s="147">
        <v>25</v>
      </c>
      <c r="L10" s="148">
        <v>18</v>
      </c>
      <c r="M10" s="216">
        <v>372579114</v>
      </c>
      <c r="N10" s="144">
        <v>16</v>
      </c>
      <c r="O10" s="145">
        <v>9</v>
      </c>
      <c r="P10" s="146">
        <v>831340729</v>
      </c>
      <c r="Q10" s="147">
        <v>8</v>
      </c>
      <c r="R10" s="148">
        <v>4</v>
      </c>
      <c r="S10" s="143">
        <v>2418604431</v>
      </c>
      <c r="T10" s="144">
        <v>41</v>
      </c>
      <c r="U10" s="145">
        <v>35</v>
      </c>
      <c r="V10" s="146">
        <v>70034248</v>
      </c>
      <c r="W10" s="147">
        <v>4</v>
      </c>
      <c r="X10" s="148">
        <v>4</v>
      </c>
      <c r="Y10" s="143">
        <v>1462677</v>
      </c>
      <c r="Z10" s="144">
        <v>14</v>
      </c>
      <c r="AA10" s="145">
        <v>6</v>
      </c>
      <c r="AB10" s="146">
        <v>4752</v>
      </c>
      <c r="AC10" s="149">
        <v>383</v>
      </c>
      <c r="AD10" s="141">
        <v>0</v>
      </c>
      <c r="AE10" s="150">
        <v>48.41</v>
      </c>
      <c r="AF10" s="151">
        <v>51.59</v>
      </c>
    </row>
    <row r="11" spans="1:32" s="3" customFormat="1" ht="18.75" customHeight="1">
      <c r="A11" s="137">
        <v>9</v>
      </c>
      <c r="B11" s="138">
        <v>7</v>
      </c>
      <c r="C11" s="139" t="s">
        <v>1530</v>
      </c>
      <c r="D11" s="140" t="s">
        <v>3056</v>
      </c>
      <c r="E11" s="141" t="s">
        <v>3052</v>
      </c>
      <c r="F11" s="142">
        <v>7</v>
      </c>
      <c r="G11" s="143">
        <v>2146938617</v>
      </c>
      <c r="H11" s="144">
        <v>11</v>
      </c>
      <c r="I11" s="145">
        <v>9</v>
      </c>
      <c r="J11" s="146">
        <v>2535297044</v>
      </c>
      <c r="K11" s="147">
        <v>24</v>
      </c>
      <c r="L11" s="148">
        <v>17</v>
      </c>
      <c r="M11" s="216">
        <v>386121907</v>
      </c>
      <c r="N11" s="144">
        <v>22</v>
      </c>
      <c r="O11" s="145">
        <v>15</v>
      </c>
      <c r="P11" s="146">
        <v>578569570</v>
      </c>
      <c r="Q11" s="147">
        <v>14</v>
      </c>
      <c r="R11" s="148">
        <v>8</v>
      </c>
      <c r="S11" s="143">
        <v>1401182578</v>
      </c>
      <c r="T11" s="144">
        <v>39</v>
      </c>
      <c r="U11" s="145">
        <v>33</v>
      </c>
      <c r="V11" s="146">
        <v>71929658</v>
      </c>
      <c r="W11" s="147">
        <v>7</v>
      </c>
      <c r="X11" s="148">
        <v>6</v>
      </c>
      <c r="Y11" s="143">
        <v>825266</v>
      </c>
      <c r="Z11" s="144">
        <v>17</v>
      </c>
      <c r="AA11" s="145">
        <v>8</v>
      </c>
      <c r="AB11" s="146">
        <v>4471</v>
      </c>
      <c r="AC11" s="149">
        <v>384</v>
      </c>
      <c r="AD11" s="141">
        <v>0</v>
      </c>
      <c r="AE11" s="150">
        <v>62.14</v>
      </c>
      <c r="AF11" s="151">
        <v>37.86</v>
      </c>
    </row>
    <row r="12" spans="1:32" s="3" customFormat="1" ht="18.75" customHeight="1">
      <c r="A12" s="152">
        <v>10</v>
      </c>
      <c r="B12" s="153">
        <v>10</v>
      </c>
      <c r="C12" s="154" t="s">
        <v>1533</v>
      </c>
      <c r="D12" s="155" t="s">
        <v>3056</v>
      </c>
      <c r="E12" s="156" t="s">
        <v>3052</v>
      </c>
      <c r="F12" s="157">
        <v>8</v>
      </c>
      <c r="G12" s="158">
        <v>1890336892</v>
      </c>
      <c r="H12" s="159">
        <v>15</v>
      </c>
      <c r="I12" s="160">
        <v>13</v>
      </c>
      <c r="J12" s="161">
        <v>1917964333</v>
      </c>
      <c r="K12" s="162">
        <v>8</v>
      </c>
      <c r="L12" s="163">
        <v>5</v>
      </c>
      <c r="M12" s="217">
        <v>966194661</v>
      </c>
      <c r="N12" s="159">
        <v>19</v>
      </c>
      <c r="O12" s="160">
        <v>12</v>
      </c>
      <c r="P12" s="161">
        <v>627741160</v>
      </c>
      <c r="Q12" s="162">
        <v>30</v>
      </c>
      <c r="R12" s="163">
        <v>22</v>
      </c>
      <c r="S12" s="158">
        <v>808170085</v>
      </c>
      <c r="T12" s="159">
        <v>24</v>
      </c>
      <c r="U12" s="160">
        <v>18</v>
      </c>
      <c r="V12" s="161">
        <v>96619106</v>
      </c>
      <c r="W12" s="162">
        <v>41</v>
      </c>
      <c r="X12" s="163">
        <v>38</v>
      </c>
      <c r="Y12" s="158">
        <v>153185</v>
      </c>
      <c r="Z12" s="159">
        <v>111</v>
      </c>
      <c r="AA12" s="160">
        <v>96</v>
      </c>
      <c r="AB12" s="161">
        <v>1291</v>
      </c>
      <c r="AC12" s="164">
        <v>354</v>
      </c>
      <c r="AD12" s="156">
        <v>0</v>
      </c>
      <c r="AE12" s="165">
        <v>100</v>
      </c>
      <c r="AF12" s="166">
        <v>0</v>
      </c>
    </row>
    <row r="13" spans="1:32" s="3" customFormat="1" ht="18.75" customHeight="1">
      <c r="A13" s="18">
        <v>11</v>
      </c>
      <c r="B13" s="19">
        <v>8</v>
      </c>
      <c r="C13" s="20" t="s">
        <v>1531</v>
      </c>
      <c r="D13" s="21" t="s">
        <v>3054</v>
      </c>
      <c r="E13" s="22">
        <v>3</v>
      </c>
      <c r="F13" s="23" t="s">
        <v>3052</v>
      </c>
      <c r="G13" s="24">
        <v>1832112754</v>
      </c>
      <c r="H13" s="25">
        <v>16</v>
      </c>
      <c r="I13" s="26">
        <v>3</v>
      </c>
      <c r="J13" s="27">
        <v>1841758614</v>
      </c>
      <c r="K13" s="28">
        <v>10</v>
      </c>
      <c r="L13" s="29">
        <v>4</v>
      </c>
      <c r="M13" s="97">
        <v>937260570</v>
      </c>
      <c r="N13" s="25">
        <v>4</v>
      </c>
      <c r="O13" s="26">
        <v>3</v>
      </c>
      <c r="P13" s="27">
        <v>2400865673</v>
      </c>
      <c r="Q13" s="28">
        <v>4</v>
      </c>
      <c r="R13" s="29">
        <v>3</v>
      </c>
      <c r="S13" s="24">
        <v>3553381379</v>
      </c>
      <c r="T13" s="25">
        <v>17</v>
      </c>
      <c r="U13" s="26">
        <v>4</v>
      </c>
      <c r="V13" s="27">
        <v>121098036</v>
      </c>
      <c r="W13" s="28">
        <v>241</v>
      </c>
      <c r="X13" s="29">
        <v>5</v>
      </c>
      <c r="Y13" s="24">
        <v>24457</v>
      </c>
      <c r="Z13" s="25">
        <v>2</v>
      </c>
      <c r="AA13" s="26">
        <v>2</v>
      </c>
      <c r="AB13" s="27">
        <v>16686</v>
      </c>
      <c r="AC13" s="107">
        <v>311</v>
      </c>
      <c r="AD13" s="22">
        <v>100</v>
      </c>
      <c r="AE13" s="30">
        <v>0</v>
      </c>
      <c r="AF13" s="31">
        <v>0</v>
      </c>
    </row>
    <row r="14" spans="1:32" s="3" customFormat="1" ht="18.75" customHeight="1">
      <c r="A14" s="137">
        <v>12</v>
      </c>
      <c r="B14" s="138">
        <v>12</v>
      </c>
      <c r="C14" s="139" t="s">
        <v>1535</v>
      </c>
      <c r="D14" s="140" t="s">
        <v>3056</v>
      </c>
      <c r="E14" s="141" t="s">
        <v>3052</v>
      </c>
      <c r="F14" s="142">
        <v>9</v>
      </c>
      <c r="G14" s="143">
        <v>1827115895</v>
      </c>
      <c r="H14" s="144">
        <v>13</v>
      </c>
      <c r="I14" s="145">
        <v>11</v>
      </c>
      <c r="J14" s="146">
        <v>2006677711</v>
      </c>
      <c r="K14" s="147">
        <v>28</v>
      </c>
      <c r="L14" s="148">
        <v>21</v>
      </c>
      <c r="M14" s="216">
        <v>267535171</v>
      </c>
      <c r="N14" s="144">
        <v>56</v>
      </c>
      <c r="O14" s="145">
        <v>45</v>
      </c>
      <c r="P14" s="146">
        <v>294322208</v>
      </c>
      <c r="Q14" s="147">
        <v>17</v>
      </c>
      <c r="R14" s="148">
        <v>11</v>
      </c>
      <c r="S14" s="143">
        <v>1288548595</v>
      </c>
      <c r="T14" s="144">
        <v>477</v>
      </c>
      <c r="U14" s="145">
        <v>462</v>
      </c>
      <c r="V14" s="146">
        <v>-13134965</v>
      </c>
      <c r="W14" s="147">
        <v>6</v>
      </c>
      <c r="X14" s="148">
        <v>5</v>
      </c>
      <c r="Y14" s="143">
        <v>938041</v>
      </c>
      <c r="Z14" s="144">
        <v>24</v>
      </c>
      <c r="AA14" s="145">
        <v>13</v>
      </c>
      <c r="AB14" s="146">
        <v>3726</v>
      </c>
      <c r="AC14" s="149">
        <v>383</v>
      </c>
      <c r="AD14" s="141">
        <v>0</v>
      </c>
      <c r="AE14" s="150">
        <v>100</v>
      </c>
      <c r="AF14" s="151">
        <v>0</v>
      </c>
    </row>
    <row r="15" spans="1:32" s="3" customFormat="1" ht="18.75" customHeight="1">
      <c r="A15" s="137">
        <v>13</v>
      </c>
      <c r="B15" s="138">
        <v>21</v>
      </c>
      <c r="C15" s="139" t="s">
        <v>1544</v>
      </c>
      <c r="D15" s="140" t="s">
        <v>3056</v>
      </c>
      <c r="E15" s="141" t="s">
        <v>3052</v>
      </c>
      <c r="F15" s="142">
        <v>10</v>
      </c>
      <c r="G15" s="143">
        <v>1616169797</v>
      </c>
      <c r="H15" s="144">
        <v>17</v>
      </c>
      <c r="I15" s="145">
        <v>14</v>
      </c>
      <c r="J15" s="146">
        <v>1617227629</v>
      </c>
      <c r="K15" s="147">
        <v>63</v>
      </c>
      <c r="L15" s="148">
        <v>52</v>
      </c>
      <c r="M15" s="216">
        <v>123641130</v>
      </c>
      <c r="N15" s="144">
        <v>55</v>
      </c>
      <c r="O15" s="145">
        <v>44</v>
      </c>
      <c r="P15" s="146">
        <v>295541818</v>
      </c>
      <c r="Q15" s="147">
        <v>34</v>
      </c>
      <c r="R15" s="148">
        <v>25</v>
      </c>
      <c r="S15" s="143">
        <v>731286842</v>
      </c>
      <c r="T15" s="144">
        <v>29</v>
      </c>
      <c r="U15" s="145">
        <v>23</v>
      </c>
      <c r="V15" s="146">
        <v>87784232</v>
      </c>
      <c r="W15" s="147">
        <v>9</v>
      </c>
      <c r="X15" s="148">
        <v>8</v>
      </c>
      <c r="Y15" s="143">
        <v>764638</v>
      </c>
      <c r="Z15" s="144">
        <v>50</v>
      </c>
      <c r="AA15" s="145">
        <v>38</v>
      </c>
      <c r="AB15" s="146">
        <v>2100</v>
      </c>
      <c r="AC15" s="149">
        <v>371</v>
      </c>
      <c r="AD15" s="141">
        <v>0</v>
      </c>
      <c r="AE15" s="150">
        <v>100</v>
      </c>
      <c r="AF15" s="151">
        <v>0</v>
      </c>
    </row>
    <row r="16" spans="1:32" s="3" customFormat="1" ht="18.75" customHeight="1">
      <c r="A16" s="32">
        <v>14</v>
      </c>
      <c r="B16" s="33">
        <v>13</v>
      </c>
      <c r="C16" s="34" t="s">
        <v>1536</v>
      </c>
      <c r="D16" s="35" t="s">
        <v>3054</v>
      </c>
      <c r="E16" s="45">
        <v>4</v>
      </c>
      <c r="F16" s="47" t="s">
        <v>3052</v>
      </c>
      <c r="G16" s="38">
        <v>1489649139</v>
      </c>
      <c r="H16" s="39">
        <v>18</v>
      </c>
      <c r="I16" s="40">
        <v>4</v>
      </c>
      <c r="J16" s="41">
        <v>1489649139</v>
      </c>
      <c r="K16" s="42">
        <v>19</v>
      </c>
      <c r="L16" s="43">
        <v>7</v>
      </c>
      <c r="M16" s="98">
        <v>432565457</v>
      </c>
      <c r="N16" s="39">
        <v>9</v>
      </c>
      <c r="O16" s="40">
        <v>6</v>
      </c>
      <c r="P16" s="41">
        <v>1243825217</v>
      </c>
      <c r="Q16" s="42">
        <v>13</v>
      </c>
      <c r="R16" s="43">
        <v>6</v>
      </c>
      <c r="S16" s="38">
        <v>1511787828</v>
      </c>
      <c r="T16" s="39">
        <v>72</v>
      </c>
      <c r="U16" s="40">
        <v>8</v>
      </c>
      <c r="V16" s="41">
        <v>36063293</v>
      </c>
      <c r="W16" s="42">
        <v>34</v>
      </c>
      <c r="X16" s="43">
        <v>3</v>
      </c>
      <c r="Y16" s="38">
        <v>182334</v>
      </c>
      <c r="Z16" s="39">
        <v>22</v>
      </c>
      <c r="AA16" s="40">
        <v>11</v>
      </c>
      <c r="AB16" s="41">
        <v>3967</v>
      </c>
      <c r="AC16" s="108">
        <v>351</v>
      </c>
      <c r="AD16" s="45">
        <v>95.86</v>
      </c>
      <c r="AE16" s="37">
        <v>4.1399999999999997</v>
      </c>
      <c r="AF16" s="46">
        <v>0</v>
      </c>
    </row>
    <row r="17" spans="1:32" s="3" customFormat="1" ht="18.75" customHeight="1">
      <c r="A17" s="152">
        <v>15</v>
      </c>
      <c r="B17" s="153">
        <v>19</v>
      </c>
      <c r="C17" s="154" t="s">
        <v>1542</v>
      </c>
      <c r="D17" s="155" t="s">
        <v>3056</v>
      </c>
      <c r="E17" s="156" t="s">
        <v>3052</v>
      </c>
      <c r="F17" s="157">
        <v>11</v>
      </c>
      <c r="G17" s="158">
        <v>1345054341</v>
      </c>
      <c r="H17" s="159">
        <v>19</v>
      </c>
      <c r="I17" s="160">
        <v>15</v>
      </c>
      <c r="J17" s="161">
        <v>1419795673</v>
      </c>
      <c r="K17" s="162">
        <v>48</v>
      </c>
      <c r="L17" s="163">
        <v>38</v>
      </c>
      <c r="M17" s="217">
        <v>160970551</v>
      </c>
      <c r="N17" s="159">
        <v>47</v>
      </c>
      <c r="O17" s="160">
        <v>38</v>
      </c>
      <c r="P17" s="161">
        <v>340361197</v>
      </c>
      <c r="Q17" s="162">
        <v>26</v>
      </c>
      <c r="R17" s="163">
        <v>18</v>
      </c>
      <c r="S17" s="158">
        <v>867922561</v>
      </c>
      <c r="T17" s="159">
        <v>50</v>
      </c>
      <c r="U17" s="160">
        <v>44</v>
      </c>
      <c r="V17" s="161">
        <v>53501620</v>
      </c>
      <c r="W17" s="162">
        <v>10</v>
      </c>
      <c r="X17" s="163">
        <v>9</v>
      </c>
      <c r="Y17" s="158">
        <v>671725</v>
      </c>
      <c r="Z17" s="159">
        <v>115</v>
      </c>
      <c r="AA17" s="160">
        <v>100</v>
      </c>
      <c r="AB17" s="161">
        <v>1254</v>
      </c>
      <c r="AC17" s="164">
        <v>371</v>
      </c>
      <c r="AD17" s="156">
        <v>0</v>
      </c>
      <c r="AE17" s="165">
        <v>100</v>
      </c>
      <c r="AF17" s="166">
        <v>0</v>
      </c>
    </row>
    <row r="18" spans="1:32" s="3" customFormat="1" ht="18.75" customHeight="1">
      <c r="A18" s="167">
        <v>16</v>
      </c>
      <c r="B18" s="168">
        <v>17</v>
      </c>
      <c r="C18" s="169" t="s">
        <v>1540</v>
      </c>
      <c r="D18" s="170" t="s">
        <v>3056</v>
      </c>
      <c r="E18" s="182" t="s">
        <v>3052</v>
      </c>
      <c r="F18" s="180">
        <v>12</v>
      </c>
      <c r="G18" s="173">
        <v>1218993109</v>
      </c>
      <c r="H18" s="174">
        <v>14</v>
      </c>
      <c r="I18" s="175">
        <v>12</v>
      </c>
      <c r="J18" s="176">
        <v>1935742106</v>
      </c>
      <c r="K18" s="177">
        <v>20</v>
      </c>
      <c r="L18" s="178">
        <v>13</v>
      </c>
      <c r="M18" s="218">
        <v>414145930</v>
      </c>
      <c r="N18" s="174">
        <v>33</v>
      </c>
      <c r="O18" s="175">
        <v>25</v>
      </c>
      <c r="P18" s="176">
        <v>426327216</v>
      </c>
      <c r="Q18" s="177">
        <v>27</v>
      </c>
      <c r="R18" s="178">
        <v>19</v>
      </c>
      <c r="S18" s="173">
        <v>857846158</v>
      </c>
      <c r="T18" s="174">
        <v>16</v>
      </c>
      <c r="U18" s="175">
        <v>13</v>
      </c>
      <c r="V18" s="176">
        <v>143899154</v>
      </c>
      <c r="W18" s="177">
        <v>20</v>
      </c>
      <c r="X18" s="178">
        <v>19</v>
      </c>
      <c r="Y18" s="173">
        <v>284033</v>
      </c>
      <c r="Z18" s="174">
        <v>25</v>
      </c>
      <c r="AA18" s="175">
        <v>14</v>
      </c>
      <c r="AB18" s="176">
        <v>3597</v>
      </c>
      <c r="AC18" s="179">
        <v>384</v>
      </c>
      <c r="AD18" s="171">
        <v>7.96</v>
      </c>
      <c r="AE18" s="180">
        <v>7.04</v>
      </c>
      <c r="AF18" s="181">
        <v>85</v>
      </c>
    </row>
    <row r="19" spans="1:32" s="3" customFormat="1" ht="18.75" customHeight="1">
      <c r="A19" s="32">
        <v>17</v>
      </c>
      <c r="B19" s="33">
        <v>20</v>
      </c>
      <c r="C19" s="34" t="s">
        <v>1543</v>
      </c>
      <c r="D19" s="35" t="s">
        <v>1696</v>
      </c>
      <c r="E19" s="45" t="s">
        <v>3052</v>
      </c>
      <c r="F19" s="47">
        <v>13</v>
      </c>
      <c r="G19" s="38">
        <v>1185416580</v>
      </c>
      <c r="H19" s="39">
        <v>22</v>
      </c>
      <c r="I19" s="40">
        <v>18</v>
      </c>
      <c r="J19" s="41">
        <v>1185416580</v>
      </c>
      <c r="K19" s="42">
        <v>13</v>
      </c>
      <c r="L19" s="43">
        <v>9</v>
      </c>
      <c r="M19" s="98">
        <v>651487725</v>
      </c>
      <c r="N19" s="39">
        <v>5</v>
      </c>
      <c r="O19" s="40">
        <v>2</v>
      </c>
      <c r="P19" s="41">
        <v>1937290489</v>
      </c>
      <c r="Q19" s="42">
        <v>9</v>
      </c>
      <c r="R19" s="43">
        <v>5</v>
      </c>
      <c r="S19" s="38">
        <v>2368070466</v>
      </c>
      <c r="T19" s="39">
        <v>9</v>
      </c>
      <c r="U19" s="40">
        <v>6</v>
      </c>
      <c r="V19" s="41">
        <v>255456855</v>
      </c>
      <c r="W19" s="42">
        <v>16</v>
      </c>
      <c r="X19" s="43">
        <v>15</v>
      </c>
      <c r="Y19" s="38">
        <v>291303</v>
      </c>
      <c r="Z19" s="39">
        <v>10</v>
      </c>
      <c r="AA19" s="40">
        <v>4</v>
      </c>
      <c r="AB19" s="41">
        <v>6333</v>
      </c>
      <c r="AC19" s="108">
        <v>371</v>
      </c>
      <c r="AD19" s="45">
        <v>0</v>
      </c>
      <c r="AE19" s="37">
        <v>100</v>
      </c>
      <c r="AF19" s="46">
        <v>0</v>
      </c>
    </row>
    <row r="20" spans="1:32" s="3" customFormat="1" ht="18.75" customHeight="1">
      <c r="A20" s="32">
        <v>18</v>
      </c>
      <c r="B20" s="33">
        <v>15</v>
      </c>
      <c r="C20" s="34" t="s">
        <v>1538</v>
      </c>
      <c r="D20" s="35" t="s">
        <v>3054</v>
      </c>
      <c r="E20" s="45">
        <v>5</v>
      </c>
      <c r="F20" s="47" t="s">
        <v>3052</v>
      </c>
      <c r="G20" s="38">
        <v>1125508434</v>
      </c>
      <c r="H20" s="39">
        <v>23</v>
      </c>
      <c r="I20" s="40">
        <v>5</v>
      </c>
      <c r="J20" s="41">
        <v>1125508434</v>
      </c>
      <c r="K20" s="42">
        <v>15</v>
      </c>
      <c r="L20" s="43">
        <v>5</v>
      </c>
      <c r="M20" s="98">
        <v>621139813</v>
      </c>
      <c r="N20" s="39">
        <v>28</v>
      </c>
      <c r="O20" s="40">
        <v>8</v>
      </c>
      <c r="P20" s="41">
        <v>459179625</v>
      </c>
      <c r="Q20" s="42">
        <v>32</v>
      </c>
      <c r="R20" s="43">
        <v>9</v>
      </c>
      <c r="S20" s="38">
        <v>797066061</v>
      </c>
      <c r="T20" s="39">
        <v>19</v>
      </c>
      <c r="U20" s="40">
        <v>5</v>
      </c>
      <c r="V20" s="41">
        <v>118796725</v>
      </c>
      <c r="W20" s="42" t="s">
        <v>3052</v>
      </c>
      <c r="X20" s="43" t="s">
        <v>3052</v>
      </c>
      <c r="Y20" s="38" t="s">
        <v>3052</v>
      </c>
      <c r="Z20" s="39">
        <v>3</v>
      </c>
      <c r="AA20" s="40">
        <v>3</v>
      </c>
      <c r="AB20" s="41">
        <v>12710</v>
      </c>
      <c r="AC20" s="108">
        <v>210</v>
      </c>
      <c r="AD20" s="45">
        <v>100</v>
      </c>
      <c r="AE20" s="37">
        <v>0</v>
      </c>
      <c r="AF20" s="46">
        <v>0</v>
      </c>
    </row>
    <row r="21" spans="1:32" s="3" customFormat="1" ht="18.75" customHeight="1">
      <c r="A21" s="137">
        <v>19</v>
      </c>
      <c r="B21" s="138">
        <v>18</v>
      </c>
      <c r="C21" s="139" t="s">
        <v>1541</v>
      </c>
      <c r="D21" s="140" t="s">
        <v>3056</v>
      </c>
      <c r="E21" s="185" t="s">
        <v>3052</v>
      </c>
      <c r="F21" s="150">
        <v>14</v>
      </c>
      <c r="G21" s="143">
        <v>1116999999</v>
      </c>
      <c r="H21" s="144">
        <v>24</v>
      </c>
      <c r="I21" s="145">
        <v>19</v>
      </c>
      <c r="J21" s="146">
        <v>1119773517</v>
      </c>
      <c r="K21" s="147">
        <v>29</v>
      </c>
      <c r="L21" s="148">
        <v>22</v>
      </c>
      <c r="M21" s="216">
        <v>265745069</v>
      </c>
      <c r="N21" s="144">
        <v>15</v>
      </c>
      <c r="O21" s="145">
        <v>8</v>
      </c>
      <c r="P21" s="146">
        <v>945667705</v>
      </c>
      <c r="Q21" s="147">
        <v>21</v>
      </c>
      <c r="R21" s="148">
        <v>14</v>
      </c>
      <c r="S21" s="143">
        <v>999825888</v>
      </c>
      <c r="T21" s="144">
        <v>14</v>
      </c>
      <c r="U21" s="145">
        <v>11</v>
      </c>
      <c r="V21" s="146">
        <v>162078975</v>
      </c>
      <c r="W21" s="147">
        <v>12</v>
      </c>
      <c r="X21" s="148">
        <v>11</v>
      </c>
      <c r="Y21" s="143">
        <v>458243</v>
      </c>
      <c r="Z21" s="144">
        <v>139</v>
      </c>
      <c r="AA21" s="145">
        <v>123</v>
      </c>
      <c r="AB21" s="146">
        <v>1056</v>
      </c>
      <c r="AC21" s="149">
        <v>371</v>
      </c>
      <c r="AD21" s="141">
        <v>0</v>
      </c>
      <c r="AE21" s="150">
        <v>100</v>
      </c>
      <c r="AF21" s="151">
        <v>0</v>
      </c>
    </row>
    <row r="22" spans="1:32" s="3" customFormat="1" ht="18.75" customHeight="1">
      <c r="A22" s="48">
        <v>20</v>
      </c>
      <c r="B22" s="49">
        <v>29</v>
      </c>
      <c r="C22" s="50" t="s">
        <v>1843</v>
      </c>
      <c r="D22" s="51" t="s">
        <v>3051</v>
      </c>
      <c r="E22" s="52" t="s">
        <v>3052</v>
      </c>
      <c r="F22" s="53">
        <v>15</v>
      </c>
      <c r="G22" s="54">
        <v>1067141342</v>
      </c>
      <c r="H22" s="55">
        <v>21</v>
      </c>
      <c r="I22" s="56">
        <v>17</v>
      </c>
      <c r="J22" s="57">
        <v>1382324745</v>
      </c>
      <c r="K22" s="58" t="s">
        <v>3052</v>
      </c>
      <c r="L22" s="59" t="s">
        <v>3052</v>
      </c>
      <c r="M22" s="65" t="s">
        <v>3052</v>
      </c>
      <c r="N22" s="55">
        <v>46</v>
      </c>
      <c r="O22" s="56">
        <v>37</v>
      </c>
      <c r="P22" s="57">
        <v>349967759</v>
      </c>
      <c r="Q22" s="58">
        <v>35</v>
      </c>
      <c r="R22" s="59">
        <v>26</v>
      </c>
      <c r="S22" s="54">
        <v>725549186</v>
      </c>
      <c r="T22" s="55" t="s">
        <v>3052</v>
      </c>
      <c r="U22" s="56" t="s">
        <v>3052</v>
      </c>
      <c r="V22" s="66" t="s">
        <v>3052</v>
      </c>
      <c r="W22" s="58">
        <v>29</v>
      </c>
      <c r="X22" s="59">
        <v>27</v>
      </c>
      <c r="Y22" s="54">
        <v>220704</v>
      </c>
      <c r="Z22" s="55">
        <v>74</v>
      </c>
      <c r="AA22" s="56">
        <v>60</v>
      </c>
      <c r="AB22" s="57">
        <v>1678</v>
      </c>
      <c r="AC22" s="109">
        <v>384</v>
      </c>
      <c r="AD22" s="52">
        <v>0</v>
      </c>
      <c r="AE22" s="60">
        <v>50</v>
      </c>
      <c r="AF22" s="61">
        <v>50</v>
      </c>
    </row>
    <row r="23" spans="1:32" s="3" customFormat="1" ht="18.75" customHeight="1">
      <c r="A23" s="18">
        <v>21</v>
      </c>
      <c r="B23" s="19">
        <v>14</v>
      </c>
      <c r="C23" s="20" t="s">
        <v>1537</v>
      </c>
      <c r="D23" s="21" t="s">
        <v>3054</v>
      </c>
      <c r="E23" s="22">
        <v>6</v>
      </c>
      <c r="F23" s="23" t="s">
        <v>3052</v>
      </c>
      <c r="G23" s="24">
        <v>980458581</v>
      </c>
      <c r="H23" s="25" t="s">
        <v>3052</v>
      </c>
      <c r="I23" s="26" t="s">
        <v>3052</v>
      </c>
      <c r="J23" s="69" t="s">
        <v>3052</v>
      </c>
      <c r="K23" s="28" t="s">
        <v>3052</v>
      </c>
      <c r="L23" s="29" t="s">
        <v>3052</v>
      </c>
      <c r="M23" s="64" t="s">
        <v>3052</v>
      </c>
      <c r="N23" s="25" t="s">
        <v>3052</v>
      </c>
      <c r="O23" s="26" t="s">
        <v>3052</v>
      </c>
      <c r="P23" s="69" t="s">
        <v>3052</v>
      </c>
      <c r="Q23" s="28" t="s">
        <v>3052</v>
      </c>
      <c r="R23" s="29" t="s">
        <v>3052</v>
      </c>
      <c r="S23" s="64" t="s">
        <v>3052</v>
      </c>
      <c r="T23" s="25" t="s">
        <v>3052</v>
      </c>
      <c r="U23" s="26" t="s">
        <v>3052</v>
      </c>
      <c r="V23" s="69" t="s">
        <v>3052</v>
      </c>
      <c r="W23" s="28" t="s">
        <v>3052</v>
      </c>
      <c r="X23" s="29" t="s">
        <v>3052</v>
      </c>
      <c r="Y23" s="24" t="s">
        <v>3052</v>
      </c>
      <c r="Z23" s="25">
        <v>1</v>
      </c>
      <c r="AA23" s="26">
        <v>1</v>
      </c>
      <c r="AB23" s="27">
        <v>18954</v>
      </c>
      <c r="AC23" s="107">
        <v>314</v>
      </c>
      <c r="AD23" s="22">
        <v>100</v>
      </c>
      <c r="AE23" s="30">
        <v>0</v>
      </c>
      <c r="AF23" s="31">
        <v>0</v>
      </c>
    </row>
    <row r="24" spans="1:32" s="3" customFormat="1" ht="18.75" customHeight="1">
      <c r="A24" s="137">
        <v>22</v>
      </c>
      <c r="B24" s="138">
        <v>16</v>
      </c>
      <c r="C24" s="139" t="s">
        <v>1539</v>
      </c>
      <c r="D24" s="140" t="s">
        <v>3056</v>
      </c>
      <c r="E24" s="141" t="s">
        <v>3052</v>
      </c>
      <c r="F24" s="142">
        <v>16</v>
      </c>
      <c r="G24" s="143">
        <v>968782038</v>
      </c>
      <c r="H24" s="144">
        <v>28</v>
      </c>
      <c r="I24" s="145">
        <v>22</v>
      </c>
      <c r="J24" s="146">
        <v>972334662</v>
      </c>
      <c r="K24" s="147">
        <v>21</v>
      </c>
      <c r="L24" s="148">
        <v>14</v>
      </c>
      <c r="M24" s="216">
        <v>410026132</v>
      </c>
      <c r="N24" s="144">
        <v>96</v>
      </c>
      <c r="O24" s="145">
        <v>85</v>
      </c>
      <c r="P24" s="146">
        <v>173076234</v>
      </c>
      <c r="Q24" s="147">
        <v>105</v>
      </c>
      <c r="R24" s="148">
        <v>94</v>
      </c>
      <c r="S24" s="143">
        <v>305212237</v>
      </c>
      <c r="T24" s="144">
        <v>76</v>
      </c>
      <c r="U24" s="145">
        <v>68</v>
      </c>
      <c r="V24" s="146">
        <v>34118750</v>
      </c>
      <c r="W24" s="147">
        <v>251</v>
      </c>
      <c r="X24" s="148">
        <v>246</v>
      </c>
      <c r="Y24" s="143">
        <v>22155</v>
      </c>
      <c r="Z24" s="144">
        <v>242</v>
      </c>
      <c r="AA24" s="145">
        <v>226</v>
      </c>
      <c r="AB24" s="146">
        <v>615</v>
      </c>
      <c r="AC24" s="149">
        <v>354</v>
      </c>
      <c r="AD24" s="141">
        <v>0</v>
      </c>
      <c r="AE24" s="150">
        <v>0.12</v>
      </c>
      <c r="AF24" s="151">
        <v>99.88</v>
      </c>
    </row>
    <row r="25" spans="1:32" s="3" customFormat="1" ht="18.75" customHeight="1">
      <c r="A25" s="137">
        <v>23</v>
      </c>
      <c r="B25" s="138">
        <v>24</v>
      </c>
      <c r="C25" s="139" t="s">
        <v>1547</v>
      </c>
      <c r="D25" s="140" t="s">
        <v>3056</v>
      </c>
      <c r="E25" s="141" t="s">
        <v>3052</v>
      </c>
      <c r="F25" s="142">
        <v>17</v>
      </c>
      <c r="G25" s="143">
        <v>906635595</v>
      </c>
      <c r="H25" s="144">
        <v>29</v>
      </c>
      <c r="I25" s="145">
        <v>23</v>
      </c>
      <c r="J25" s="146">
        <v>906635595</v>
      </c>
      <c r="K25" s="147">
        <v>23</v>
      </c>
      <c r="L25" s="148">
        <v>16</v>
      </c>
      <c r="M25" s="216">
        <v>387445960</v>
      </c>
      <c r="N25" s="144">
        <v>245</v>
      </c>
      <c r="O25" s="145">
        <v>234</v>
      </c>
      <c r="P25" s="146">
        <v>65284733</v>
      </c>
      <c r="Q25" s="147">
        <v>107</v>
      </c>
      <c r="R25" s="148">
        <v>96</v>
      </c>
      <c r="S25" s="143">
        <v>295568964</v>
      </c>
      <c r="T25" s="144">
        <v>341</v>
      </c>
      <c r="U25" s="145">
        <v>330</v>
      </c>
      <c r="V25" s="146">
        <v>2689845</v>
      </c>
      <c r="W25" s="147">
        <v>54</v>
      </c>
      <c r="X25" s="148">
        <v>51</v>
      </c>
      <c r="Y25" s="143">
        <v>114948</v>
      </c>
      <c r="Z25" s="144">
        <v>140</v>
      </c>
      <c r="AA25" s="145">
        <v>124</v>
      </c>
      <c r="AB25" s="146">
        <v>1055</v>
      </c>
      <c r="AC25" s="149">
        <v>354</v>
      </c>
      <c r="AD25" s="141">
        <v>0</v>
      </c>
      <c r="AE25" s="150">
        <v>100</v>
      </c>
      <c r="AF25" s="151">
        <v>0</v>
      </c>
    </row>
    <row r="26" spans="1:32" s="3" customFormat="1" ht="18.75" customHeight="1">
      <c r="A26" s="137">
        <v>24</v>
      </c>
      <c r="B26" s="138">
        <v>22</v>
      </c>
      <c r="C26" s="139" t="s">
        <v>1545</v>
      </c>
      <c r="D26" s="140" t="s">
        <v>3056</v>
      </c>
      <c r="E26" s="141" t="s">
        <v>3052</v>
      </c>
      <c r="F26" s="142">
        <v>18</v>
      </c>
      <c r="G26" s="143">
        <v>833290078</v>
      </c>
      <c r="H26" s="144">
        <v>31</v>
      </c>
      <c r="I26" s="145">
        <v>25</v>
      </c>
      <c r="J26" s="146">
        <v>840571641</v>
      </c>
      <c r="K26" s="147">
        <v>2</v>
      </c>
      <c r="L26" s="148">
        <v>1</v>
      </c>
      <c r="M26" s="216">
        <v>3951101993</v>
      </c>
      <c r="N26" s="144">
        <v>39</v>
      </c>
      <c r="O26" s="145">
        <v>30</v>
      </c>
      <c r="P26" s="146">
        <v>387561296</v>
      </c>
      <c r="Q26" s="147">
        <v>29</v>
      </c>
      <c r="R26" s="148">
        <v>21</v>
      </c>
      <c r="S26" s="143">
        <v>826055135</v>
      </c>
      <c r="T26" s="144">
        <v>11</v>
      </c>
      <c r="U26" s="145">
        <v>8</v>
      </c>
      <c r="V26" s="146">
        <v>189575473</v>
      </c>
      <c r="W26" s="147">
        <v>394</v>
      </c>
      <c r="X26" s="148">
        <v>387</v>
      </c>
      <c r="Y26" s="143">
        <v>3075</v>
      </c>
      <c r="Z26" s="144">
        <v>214</v>
      </c>
      <c r="AA26" s="145">
        <v>198</v>
      </c>
      <c r="AB26" s="146">
        <v>716</v>
      </c>
      <c r="AC26" s="149">
        <v>314</v>
      </c>
      <c r="AD26" s="141">
        <v>0</v>
      </c>
      <c r="AE26" s="150">
        <v>25</v>
      </c>
      <c r="AF26" s="151">
        <v>75</v>
      </c>
    </row>
    <row r="27" spans="1:32" s="3" customFormat="1" ht="18.75" customHeight="1">
      <c r="A27" s="152">
        <v>25</v>
      </c>
      <c r="B27" s="153">
        <v>23</v>
      </c>
      <c r="C27" s="154" t="s">
        <v>1546</v>
      </c>
      <c r="D27" s="155" t="s">
        <v>3056</v>
      </c>
      <c r="E27" s="156" t="s">
        <v>3052</v>
      </c>
      <c r="F27" s="157">
        <v>19</v>
      </c>
      <c r="G27" s="158">
        <v>816718464</v>
      </c>
      <c r="H27" s="159">
        <v>20</v>
      </c>
      <c r="I27" s="160">
        <v>16</v>
      </c>
      <c r="J27" s="161">
        <v>1414007385</v>
      </c>
      <c r="K27" s="162">
        <v>26</v>
      </c>
      <c r="L27" s="163">
        <v>19</v>
      </c>
      <c r="M27" s="217">
        <v>353666265</v>
      </c>
      <c r="N27" s="159">
        <v>68</v>
      </c>
      <c r="O27" s="160">
        <v>57</v>
      </c>
      <c r="P27" s="161">
        <v>241554145</v>
      </c>
      <c r="Q27" s="162">
        <v>42</v>
      </c>
      <c r="R27" s="163">
        <v>33</v>
      </c>
      <c r="S27" s="158">
        <v>634928094</v>
      </c>
      <c r="T27" s="159">
        <v>30</v>
      </c>
      <c r="U27" s="160">
        <v>24</v>
      </c>
      <c r="V27" s="161">
        <v>87508570</v>
      </c>
      <c r="W27" s="162">
        <v>24</v>
      </c>
      <c r="X27" s="163">
        <v>23</v>
      </c>
      <c r="Y27" s="158">
        <v>258519</v>
      </c>
      <c r="Z27" s="159">
        <v>39</v>
      </c>
      <c r="AA27" s="160">
        <v>28</v>
      </c>
      <c r="AB27" s="161">
        <v>2546</v>
      </c>
      <c r="AC27" s="164">
        <v>382</v>
      </c>
      <c r="AD27" s="156">
        <v>0</v>
      </c>
      <c r="AE27" s="165">
        <v>5.9</v>
      </c>
      <c r="AF27" s="166">
        <v>94.1</v>
      </c>
    </row>
    <row r="28" spans="1:32" s="3" customFormat="1" ht="18.75" customHeight="1">
      <c r="A28" s="167">
        <v>26</v>
      </c>
      <c r="B28" s="168">
        <v>31</v>
      </c>
      <c r="C28" s="169" t="s">
        <v>3065</v>
      </c>
      <c r="D28" s="170" t="s">
        <v>3056</v>
      </c>
      <c r="E28" s="171" t="s">
        <v>3052</v>
      </c>
      <c r="F28" s="172">
        <v>20</v>
      </c>
      <c r="G28" s="173">
        <v>744731642</v>
      </c>
      <c r="H28" s="174">
        <v>33</v>
      </c>
      <c r="I28" s="175">
        <v>27</v>
      </c>
      <c r="J28" s="176">
        <v>747690556</v>
      </c>
      <c r="K28" s="177">
        <v>110</v>
      </c>
      <c r="L28" s="178">
        <v>99</v>
      </c>
      <c r="M28" s="218">
        <v>68196719</v>
      </c>
      <c r="N28" s="174">
        <v>73</v>
      </c>
      <c r="O28" s="175">
        <v>62</v>
      </c>
      <c r="P28" s="176">
        <v>224286376</v>
      </c>
      <c r="Q28" s="177">
        <v>74</v>
      </c>
      <c r="R28" s="178">
        <v>64</v>
      </c>
      <c r="S28" s="173">
        <v>407382803</v>
      </c>
      <c r="T28" s="174">
        <v>66</v>
      </c>
      <c r="U28" s="175">
        <v>59</v>
      </c>
      <c r="V28" s="176">
        <v>38240200</v>
      </c>
      <c r="W28" s="177">
        <v>13</v>
      </c>
      <c r="X28" s="178">
        <v>12</v>
      </c>
      <c r="Y28" s="173">
        <v>419000</v>
      </c>
      <c r="Z28" s="174">
        <v>151</v>
      </c>
      <c r="AA28" s="175">
        <v>135</v>
      </c>
      <c r="AB28" s="176">
        <v>995</v>
      </c>
      <c r="AC28" s="179">
        <v>371</v>
      </c>
      <c r="AD28" s="171">
        <v>0</v>
      </c>
      <c r="AE28" s="180">
        <v>88</v>
      </c>
      <c r="AF28" s="181">
        <v>12</v>
      </c>
    </row>
    <row r="29" spans="1:32" s="3" customFormat="1" ht="18.75" customHeight="1">
      <c r="A29" s="32">
        <v>27</v>
      </c>
      <c r="B29" s="33">
        <v>25</v>
      </c>
      <c r="C29" s="34" t="s">
        <v>1548</v>
      </c>
      <c r="D29" s="35" t="s">
        <v>1061</v>
      </c>
      <c r="E29" s="45" t="s">
        <v>3052</v>
      </c>
      <c r="F29" s="47">
        <v>21</v>
      </c>
      <c r="G29" s="38">
        <v>718414804</v>
      </c>
      <c r="H29" s="39">
        <v>30</v>
      </c>
      <c r="I29" s="40">
        <v>24</v>
      </c>
      <c r="J29" s="41">
        <v>868646489</v>
      </c>
      <c r="K29" s="42" t="s">
        <v>3052</v>
      </c>
      <c r="L29" s="43" t="s">
        <v>3052</v>
      </c>
      <c r="M29" s="44" t="s">
        <v>3052</v>
      </c>
      <c r="N29" s="39">
        <v>30</v>
      </c>
      <c r="O29" s="40">
        <v>22</v>
      </c>
      <c r="P29" s="41">
        <v>449128248</v>
      </c>
      <c r="Q29" s="42">
        <v>39</v>
      </c>
      <c r="R29" s="43">
        <v>30</v>
      </c>
      <c r="S29" s="38">
        <v>655677291</v>
      </c>
      <c r="T29" s="39" t="s">
        <v>3052</v>
      </c>
      <c r="U29" s="40" t="s">
        <v>3052</v>
      </c>
      <c r="V29" s="62" t="s">
        <v>3052</v>
      </c>
      <c r="W29" s="42">
        <v>11</v>
      </c>
      <c r="X29" s="43">
        <v>10</v>
      </c>
      <c r="Y29" s="38">
        <v>501310</v>
      </c>
      <c r="Z29" s="39">
        <v>28</v>
      </c>
      <c r="AA29" s="40">
        <v>17</v>
      </c>
      <c r="AB29" s="41">
        <v>3334</v>
      </c>
      <c r="AC29" s="108">
        <v>384</v>
      </c>
      <c r="AD29" s="45">
        <v>0</v>
      </c>
      <c r="AE29" s="37">
        <v>0</v>
      </c>
      <c r="AF29" s="46">
        <v>100</v>
      </c>
    </row>
    <row r="30" spans="1:32" s="3" customFormat="1" ht="18.75" customHeight="1">
      <c r="A30" s="137">
        <v>28</v>
      </c>
      <c r="B30" s="138">
        <v>26</v>
      </c>
      <c r="C30" s="139" t="s">
        <v>1549</v>
      </c>
      <c r="D30" s="140" t="s">
        <v>3056</v>
      </c>
      <c r="E30" s="141" t="s">
        <v>3052</v>
      </c>
      <c r="F30" s="142">
        <v>22</v>
      </c>
      <c r="G30" s="143">
        <v>716994199</v>
      </c>
      <c r="H30" s="144">
        <v>34</v>
      </c>
      <c r="I30" s="145">
        <v>28</v>
      </c>
      <c r="J30" s="146">
        <v>716994199</v>
      </c>
      <c r="K30" s="147">
        <v>34</v>
      </c>
      <c r="L30" s="148">
        <v>26</v>
      </c>
      <c r="M30" s="216">
        <v>230726257</v>
      </c>
      <c r="N30" s="144">
        <v>29</v>
      </c>
      <c r="O30" s="145">
        <v>21</v>
      </c>
      <c r="P30" s="146">
        <v>459143785</v>
      </c>
      <c r="Q30" s="147">
        <v>38</v>
      </c>
      <c r="R30" s="148">
        <v>29</v>
      </c>
      <c r="S30" s="143">
        <v>656222245</v>
      </c>
      <c r="T30" s="144">
        <v>46</v>
      </c>
      <c r="U30" s="145">
        <v>40</v>
      </c>
      <c r="V30" s="146">
        <v>59699652</v>
      </c>
      <c r="W30" s="147">
        <v>36</v>
      </c>
      <c r="X30" s="148">
        <v>33</v>
      </c>
      <c r="Y30" s="143">
        <v>180076</v>
      </c>
      <c r="Z30" s="144">
        <v>236</v>
      </c>
      <c r="AA30" s="145">
        <v>220</v>
      </c>
      <c r="AB30" s="146">
        <v>633</v>
      </c>
      <c r="AC30" s="149">
        <v>351</v>
      </c>
      <c r="AD30" s="141">
        <v>0</v>
      </c>
      <c r="AE30" s="150">
        <v>100</v>
      </c>
      <c r="AF30" s="151">
        <v>0</v>
      </c>
    </row>
    <row r="31" spans="1:32" s="3" customFormat="1" ht="18.75" customHeight="1">
      <c r="A31" s="32">
        <v>29</v>
      </c>
      <c r="B31" s="33">
        <v>35</v>
      </c>
      <c r="C31" s="34" t="s">
        <v>3069</v>
      </c>
      <c r="D31" s="35" t="s">
        <v>88</v>
      </c>
      <c r="E31" s="45" t="s">
        <v>3052</v>
      </c>
      <c r="F31" s="47">
        <v>23</v>
      </c>
      <c r="G31" s="38">
        <v>682570250</v>
      </c>
      <c r="H31" s="39">
        <v>35</v>
      </c>
      <c r="I31" s="40">
        <v>29</v>
      </c>
      <c r="J31" s="41">
        <v>682588584</v>
      </c>
      <c r="K31" s="42">
        <v>42</v>
      </c>
      <c r="L31" s="43">
        <v>32</v>
      </c>
      <c r="M31" s="98">
        <v>194310110</v>
      </c>
      <c r="N31" s="39">
        <v>12</v>
      </c>
      <c r="O31" s="40">
        <v>5</v>
      </c>
      <c r="P31" s="41">
        <v>1063988125</v>
      </c>
      <c r="Q31" s="42">
        <v>12</v>
      </c>
      <c r="R31" s="43">
        <v>7</v>
      </c>
      <c r="S31" s="38">
        <v>1802594121</v>
      </c>
      <c r="T31" s="39">
        <v>495</v>
      </c>
      <c r="U31" s="40">
        <v>479</v>
      </c>
      <c r="V31" s="41">
        <v>-67031620</v>
      </c>
      <c r="W31" s="42">
        <v>125</v>
      </c>
      <c r="X31" s="43">
        <v>121</v>
      </c>
      <c r="Y31" s="38">
        <v>53201</v>
      </c>
      <c r="Z31" s="39">
        <v>31</v>
      </c>
      <c r="AA31" s="40">
        <v>20</v>
      </c>
      <c r="AB31" s="41">
        <v>2987</v>
      </c>
      <c r="AC31" s="108">
        <v>384</v>
      </c>
      <c r="AD31" s="45">
        <v>0</v>
      </c>
      <c r="AE31" s="37">
        <v>100</v>
      </c>
      <c r="AF31" s="46">
        <v>0</v>
      </c>
    </row>
    <row r="32" spans="1:32" s="3" customFormat="1" ht="18.75" customHeight="1">
      <c r="A32" s="48">
        <v>30</v>
      </c>
      <c r="B32" s="49">
        <v>67</v>
      </c>
      <c r="C32" s="50" t="s">
        <v>761</v>
      </c>
      <c r="D32" s="51" t="s">
        <v>907</v>
      </c>
      <c r="E32" s="52" t="s">
        <v>3052</v>
      </c>
      <c r="F32" s="53">
        <v>24</v>
      </c>
      <c r="G32" s="54">
        <v>661042447</v>
      </c>
      <c r="H32" s="55">
        <v>37</v>
      </c>
      <c r="I32" s="56">
        <v>31</v>
      </c>
      <c r="J32" s="57">
        <v>664522428</v>
      </c>
      <c r="K32" s="58">
        <v>49</v>
      </c>
      <c r="L32" s="59">
        <v>39</v>
      </c>
      <c r="M32" s="99">
        <v>142914897</v>
      </c>
      <c r="N32" s="55">
        <v>26</v>
      </c>
      <c r="O32" s="56">
        <v>19</v>
      </c>
      <c r="P32" s="57">
        <v>548494139</v>
      </c>
      <c r="Q32" s="58">
        <v>28</v>
      </c>
      <c r="R32" s="59">
        <v>20</v>
      </c>
      <c r="S32" s="54">
        <v>854132604</v>
      </c>
      <c r="T32" s="55">
        <v>60</v>
      </c>
      <c r="U32" s="56">
        <v>54</v>
      </c>
      <c r="V32" s="57">
        <v>41579114</v>
      </c>
      <c r="W32" s="58">
        <v>56</v>
      </c>
      <c r="X32" s="59">
        <v>53</v>
      </c>
      <c r="Y32" s="54">
        <v>111916</v>
      </c>
      <c r="Z32" s="55">
        <v>275</v>
      </c>
      <c r="AA32" s="56">
        <v>259</v>
      </c>
      <c r="AB32" s="57">
        <v>505</v>
      </c>
      <c r="AC32" s="109">
        <v>371</v>
      </c>
      <c r="AD32" s="52">
        <v>0</v>
      </c>
      <c r="AE32" s="60">
        <v>48.03</v>
      </c>
      <c r="AF32" s="61">
        <v>51.97</v>
      </c>
    </row>
    <row r="33" spans="1:32" s="3" customFormat="1" ht="18.75" customHeight="1">
      <c r="A33" s="18">
        <v>31</v>
      </c>
      <c r="B33" s="19">
        <v>33</v>
      </c>
      <c r="C33" s="20" t="s">
        <v>428</v>
      </c>
      <c r="D33" s="21" t="s">
        <v>2187</v>
      </c>
      <c r="E33" s="22" t="s">
        <v>3052</v>
      </c>
      <c r="F33" s="23">
        <v>25</v>
      </c>
      <c r="G33" s="24">
        <v>650895909</v>
      </c>
      <c r="H33" s="25">
        <v>39</v>
      </c>
      <c r="I33" s="26">
        <v>33</v>
      </c>
      <c r="J33" s="27">
        <v>654183902</v>
      </c>
      <c r="K33" s="28">
        <v>78</v>
      </c>
      <c r="L33" s="29">
        <v>67</v>
      </c>
      <c r="M33" s="97">
        <v>97362912</v>
      </c>
      <c r="N33" s="25">
        <v>41</v>
      </c>
      <c r="O33" s="26">
        <v>32</v>
      </c>
      <c r="P33" s="27">
        <v>374212697</v>
      </c>
      <c r="Q33" s="28">
        <v>43</v>
      </c>
      <c r="R33" s="29">
        <v>34</v>
      </c>
      <c r="S33" s="24">
        <v>630291803</v>
      </c>
      <c r="T33" s="25">
        <v>476</v>
      </c>
      <c r="U33" s="26">
        <v>461</v>
      </c>
      <c r="V33" s="27">
        <v>-12680140</v>
      </c>
      <c r="W33" s="28">
        <v>44</v>
      </c>
      <c r="X33" s="29">
        <v>41</v>
      </c>
      <c r="Y33" s="24">
        <v>146033</v>
      </c>
      <c r="Z33" s="25">
        <v>43</v>
      </c>
      <c r="AA33" s="26">
        <v>32</v>
      </c>
      <c r="AB33" s="27">
        <v>2323</v>
      </c>
      <c r="AC33" s="107">
        <v>356</v>
      </c>
      <c r="AD33" s="22">
        <v>0</v>
      </c>
      <c r="AE33" s="30">
        <v>18.89</v>
      </c>
      <c r="AF33" s="31">
        <v>81.11</v>
      </c>
    </row>
    <row r="34" spans="1:32" s="3" customFormat="1" ht="18.75" customHeight="1">
      <c r="A34" s="137">
        <v>32</v>
      </c>
      <c r="B34" s="138">
        <v>37</v>
      </c>
      <c r="C34" s="139" t="s">
        <v>3071</v>
      </c>
      <c r="D34" s="140" t="s">
        <v>3056</v>
      </c>
      <c r="E34" s="185" t="s">
        <v>3052</v>
      </c>
      <c r="F34" s="150">
        <v>26</v>
      </c>
      <c r="G34" s="143">
        <v>640094513</v>
      </c>
      <c r="H34" s="144">
        <v>41</v>
      </c>
      <c r="I34" s="145">
        <v>35</v>
      </c>
      <c r="J34" s="146">
        <v>642189012</v>
      </c>
      <c r="K34" s="147">
        <v>90</v>
      </c>
      <c r="L34" s="148">
        <v>79</v>
      </c>
      <c r="M34" s="216">
        <v>80077143</v>
      </c>
      <c r="N34" s="144">
        <v>114</v>
      </c>
      <c r="O34" s="145">
        <v>103</v>
      </c>
      <c r="P34" s="146">
        <v>155944312</v>
      </c>
      <c r="Q34" s="147">
        <v>68</v>
      </c>
      <c r="R34" s="148">
        <v>58</v>
      </c>
      <c r="S34" s="143">
        <v>434148124</v>
      </c>
      <c r="T34" s="144">
        <v>42</v>
      </c>
      <c r="U34" s="145">
        <v>36</v>
      </c>
      <c r="V34" s="146">
        <v>66942900</v>
      </c>
      <c r="W34" s="147">
        <v>25</v>
      </c>
      <c r="X34" s="148">
        <v>24</v>
      </c>
      <c r="Y34" s="143">
        <v>254347</v>
      </c>
      <c r="Z34" s="144">
        <v>226</v>
      </c>
      <c r="AA34" s="145">
        <v>210</v>
      </c>
      <c r="AB34" s="146">
        <v>669</v>
      </c>
      <c r="AC34" s="149">
        <v>371</v>
      </c>
      <c r="AD34" s="141">
        <v>0</v>
      </c>
      <c r="AE34" s="150">
        <v>100</v>
      </c>
      <c r="AF34" s="151">
        <v>0</v>
      </c>
    </row>
    <row r="35" spans="1:32" s="3" customFormat="1" ht="18.75" customHeight="1">
      <c r="A35" s="137">
        <v>33</v>
      </c>
      <c r="B35" s="138">
        <v>28</v>
      </c>
      <c r="C35" s="139" t="s">
        <v>1842</v>
      </c>
      <c r="D35" s="140" t="s">
        <v>3056</v>
      </c>
      <c r="E35" s="141" t="s">
        <v>3052</v>
      </c>
      <c r="F35" s="142">
        <v>27</v>
      </c>
      <c r="G35" s="143">
        <v>636345459</v>
      </c>
      <c r="H35" s="144">
        <v>42</v>
      </c>
      <c r="I35" s="145">
        <v>36</v>
      </c>
      <c r="J35" s="146">
        <v>642097360</v>
      </c>
      <c r="K35" s="147">
        <v>35</v>
      </c>
      <c r="L35" s="148">
        <v>27</v>
      </c>
      <c r="M35" s="216">
        <v>226587610</v>
      </c>
      <c r="N35" s="144">
        <v>34</v>
      </c>
      <c r="O35" s="145">
        <v>26</v>
      </c>
      <c r="P35" s="146">
        <v>421639606</v>
      </c>
      <c r="Q35" s="147">
        <v>58</v>
      </c>
      <c r="R35" s="148">
        <v>49</v>
      </c>
      <c r="S35" s="143">
        <v>519064146</v>
      </c>
      <c r="T35" s="144">
        <v>31</v>
      </c>
      <c r="U35" s="145">
        <v>25</v>
      </c>
      <c r="V35" s="146">
        <v>87233023</v>
      </c>
      <c r="W35" s="147">
        <v>343</v>
      </c>
      <c r="X35" s="148">
        <v>337</v>
      </c>
      <c r="Y35" s="143">
        <v>9979</v>
      </c>
      <c r="Z35" s="144">
        <v>233</v>
      </c>
      <c r="AA35" s="145">
        <v>217</v>
      </c>
      <c r="AB35" s="146">
        <v>648</v>
      </c>
      <c r="AC35" s="149">
        <v>313</v>
      </c>
      <c r="AD35" s="141">
        <v>0</v>
      </c>
      <c r="AE35" s="150">
        <v>60.01</v>
      </c>
      <c r="AF35" s="151">
        <v>39.99</v>
      </c>
    </row>
    <row r="36" spans="1:32" s="3" customFormat="1" ht="18.75" customHeight="1">
      <c r="A36" s="137">
        <v>34</v>
      </c>
      <c r="B36" s="138">
        <v>27</v>
      </c>
      <c r="C36" s="139" t="s">
        <v>1841</v>
      </c>
      <c r="D36" s="140" t="s">
        <v>3056</v>
      </c>
      <c r="E36" s="141" t="s">
        <v>3052</v>
      </c>
      <c r="F36" s="142">
        <v>28</v>
      </c>
      <c r="G36" s="143">
        <v>614713761</v>
      </c>
      <c r="H36" s="144">
        <v>43</v>
      </c>
      <c r="I36" s="145">
        <v>37</v>
      </c>
      <c r="J36" s="146">
        <v>620269918</v>
      </c>
      <c r="K36" s="147">
        <v>44</v>
      </c>
      <c r="L36" s="148">
        <v>34</v>
      </c>
      <c r="M36" s="216">
        <v>185915482</v>
      </c>
      <c r="N36" s="144">
        <v>21</v>
      </c>
      <c r="O36" s="145">
        <v>14</v>
      </c>
      <c r="P36" s="146">
        <v>583088989</v>
      </c>
      <c r="Q36" s="147">
        <v>18</v>
      </c>
      <c r="R36" s="148">
        <v>12</v>
      </c>
      <c r="S36" s="143">
        <v>1144489728</v>
      </c>
      <c r="T36" s="144">
        <v>336</v>
      </c>
      <c r="U36" s="145">
        <v>325</v>
      </c>
      <c r="V36" s="146">
        <v>3014076</v>
      </c>
      <c r="W36" s="147">
        <v>50</v>
      </c>
      <c r="X36" s="148">
        <v>47</v>
      </c>
      <c r="Y36" s="143">
        <v>129805</v>
      </c>
      <c r="Z36" s="144">
        <v>12</v>
      </c>
      <c r="AA36" s="145">
        <v>5</v>
      </c>
      <c r="AB36" s="146">
        <v>4892</v>
      </c>
      <c r="AC36" s="149">
        <v>321</v>
      </c>
      <c r="AD36" s="141">
        <v>0</v>
      </c>
      <c r="AE36" s="150">
        <v>100</v>
      </c>
      <c r="AF36" s="151">
        <v>0</v>
      </c>
    </row>
    <row r="37" spans="1:32" s="3" customFormat="1" ht="18.75" customHeight="1">
      <c r="A37" s="48">
        <v>35</v>
      </c>
      <c r="B37" s="49">
        <v>61</v>
      </c>
      <c r="C37" s="50" t="s">
        <v>1684</v>
      </c>
      <c r="D37" s="51" t="s">
        <v>881</v>
      </c>
      <c r="E37" s="52" t="s">
        <v>3052</v>
      </c>
      <c r="F37" s="53">
        <v>29</v>
      </c>
      <c r="G37" s="54">
        <v>611442823</v>
      </c>
      <c r="H37" s="55">
        <v>36</v>
      </c>
      <c r="I37" s="56">
        <v>30</v>
      </c>
      <c r="J37" s="57">
        <v>667512815</v>
      </c>
      <c r="K37" s="58">
        <v>33</v>
      </c>
      <c r="L37" s="59">
        <v>25</v>
      </c>
      <c r="M37" s="99">
        <v>242661134</v>
      </c>
      <c r="N37" s="55">
        <v>119</v>
      </c>
      <c r="O37" s="56">
        <v>108</v>
      </c>
      <c r="P37" s="57">
        <v>144000848</v>
      </c>
      <c r="Q37" s="58">
        <v>71</v>
      </c>
      <c r="R37" s="59">
        <v>61</v>
      </c>
      <c r="S37" s="54">
        <v>420971993</v>
      </c>
      <c r="T37" s="55">
        <v>36</v>
      </c>
      <c r="U37" s="56">
        <v>30</v>
      </c>
      <c r="V37" s="57">
        <v>76928647</v>
      </c>
      <c r="W37" s="58">
        <v>22</v>
      </c>
      <c r="X37" s="59">
        <v>21</v>
      </c>
      <c r="Y37" s="54">
        <v>271221</v>
      </c>
      <c r="Z37" s="55">
        <v>42</v>
      </c>
      <c r="AA37" s="56">
        <v>31</v>
      </c>
      <c r="AB37" s="57">
        <v>2328</v>
      </c>
      <c r="AC37" s="109">
        <v>382</v>
      </c>
      <c r="AD37" s="52">
        <v>0</v>
      </c>
      <c r="AE37" s="60">
        <v>100</v>
      </c>
      <c r="AF37" s="61">
        <v>0</v>
      </c>
    </row>
    <row r="38" spans="1:32" s="3" customFormat="1" ht="18.75" customHeight="1">
      <c r="A38" s="18">
        <v>36</v>
      </c>
      <c r="B38" s="19">
        <v>32</v>
      </c>
      <c r="C38" s="20" t="s">
        <v>3066</v>
      </c>
      <c r="D38" s="21" t="s">
        <v>3054</v>
      </c>
      <c r="E38" s="22">
        <v>7</v>
      </c>
      <c r="F38" s="23" t="s">
        <v>3052</v>
      </c>
      <c r="G38" s="24">
        <v>601528025</v>
      </c>
      <c r="H38" s="25">
        <v>47</v>
      </c>
      <c r="I38" s="26">
        <v>7</v>
      </c>
      <c r="J38" s="27">
        <v>601528025</v>
      </c>
      <c r="K38" s="28">
        <v>30</v>
      </c>
      <c r="L38" s="29">
        <v>8</v>
      </c>
      <c r="M38" s="97">
        <v>264550592</v>
      </c>
      <c r="N38" s="25">
        <v>37</v>
      </c>
      <c r="O38" s="26">
        <v>9</v>
      </c>
      <c r="P38" s="27">
        <v>401832367</v>
      </c>
      <c r="Q38" s="28">
        <v>60</v>
      </c>
      <c r="R38" s="29">
        <v>10</v>
      </c>
      <c r="S38" s="24">
        <v>502232847</v>
      </c>
      <c r="T38" s="25">
        <v>102</v>
      </c>
      <c r="U38" s="26">
        <v>9</v>
      </c>
      <c r="V38" s="27">
        <v>24060943</v>
      </c>
      <c r="W38" s="28">
        <v>384</v>
      </c>
      <c r="X38" s="29">
        <v>7</v>
      </c>
      <c r="Y38" s="24">
        <v>4338</v>
      </c>
      <c r="Z38" s="25">
        <v>5</v>
      </c>
      <c r="AA38" s="26">
        <v>5</v>
      </c>
      <c r="AB38" s="27">
        <v>9693</v>
      </c>
      <c r="AC38" s="107">
        <v>312</v>
      </c>
      <c r="AD38" s="22">
        <v>100</v>
      </c>
      <c r="AE38" s="30">
        <v>0</v>
      </c>
      <c r="AF38" s="31">
        <v>0</v>
      </c>
    </row>
    <row r="39" spans="1:32" s="3" customFormat="1" ht="18.75" customHeight="1">
      <c r="A39" s="137">
        <v>37</v>
      </c>
      <c r="B39" s="138">
        <v>30</v>
      </c>
      <c r="C39" s="139" t="s">
        <v>3064</v>
      </c>
      <c r="D39" s="140" t="s">
        <v>3056</v>
      </c>
      <c r="E39" s="141" t="s">
        <v>3052</v>
      </c>
      <c r="F39" s="142">
        <v>30</v>
      </c>
      <c r="G39" s="143">
        <v>578814400</v>
      </c>
      <c r="H39" s="144">
        <v>32</v>
      </c>
      <c r="I39" s="145">
        <v>26</v>
      </c>
      <c r="J39" s="146">
        <v>772497577</v>
      </c>
      <c r="K39" s="147">
        <v>80</v>
      </c>
      <c r="L39" s="148">
        <v>69</v>
      </c>
      <c r="M39" s="216">
        <v>90120442</v>
      </c>
      <c r="N39" s="144">
        <v>482</v>
      </c>
      <c r="O39" s="145">
        <v>465</v>
      </c>
      <c r="P39" s="146">
        <v>4781990</v>
      </c>
      <c r="Q39" s="147">
        <v>64</v>
      </c>
      <c r="R39" s="148">
        <v>54</v>
      </c>
      <c r="S39" s="143">
        <v>449139707</v>
      </c>
      <c r="T39" s="144">
        <v>235</v>
      </c>
      <c r="U39" s="145">
        <v>225</v>
      </c>
      <c r="V39" s="146">
        <v>7614894</v>
      </c>
      <c r="W39" s="147">
        <v>15</v>
      </c>
      <c r="X39" s="148">
        <v>14</v>
      </c>
      <c r="Y39" s="143">
        <v>341265</v>
      </c>
      <c r="Z39" s="144">
        <v>57</v>
      </c>
      <c r="AA39" s="145">
        <v>45</v>
      </c>
      <c r="AB39" s="146">
        <v>1968</v>
      </c>
      <c r="AC39" s="149">
        <v>383</v>
      </c>
      <c r="AD39" s="141">
        <v>0</v>
      </c>
      <c r="AE39" s="150">
        <v>99.9</v>
      </c>
      <c r="AF39" s="151">
        <v>0.1</v>
      </c>
    </row>
    <row r="40" spans="1:32" s="3" customFormat="1" ht="18.75" customHeight="1">
      <c r="A40" s="137">
        <v>38</v>
      </c>
      <c r="B40" s="138">
        <v>41</v>
      </c>
      <c r="C40" s="139" t="s">
        <v>1664</v>
      </c>
      <c r="D40" s="140" t="s">
        <v>3056</v>
      </c>
      <c r="E40" s="141" t="s">
        <v>3052</v>
      </c>
      <c r="F40" s="142">
        <v>31</v>
      </c>
      <c r="G40" s="143">
        <v>562414259</v>
      </c>
      <c r="H40" s="144">
        <v>46</v>
      </c>
      <c r="I40" s="145">
        <v>40</v>
      </c>
      <c r="J40" s="146">
        <v>602687482</v>
      </c>
      <c r="K40" s="147">
        <v>272</v>
      </c>
      <c r="L40" s="148">
        <v>257</v>
      </c>
      <c r="M40" s="216">
        <v>29112508</v>
      </c>
      <c r="N40" s="144">
        <v>145</v>
      </c>
      <c r="O40" s="145">
        <v>134</v>
      </c>
      <c r="P40" s="146">
        <v>121154788</v>
      </c>
      <c r="Q40" s="147">
        <v>90</v>
      </c>
      <c r="R40" s="148">
        <v>80</v>
      </c>
      <c r="S40" s="143">
        <v>331217455</v>
      </c>
      <c r="T40" s="144">
        <v>239</v>
      </c>
      <c r="U40" s="145">
        <v>229</v>
      </c>
      <c r="V40" s="146">
        <v>7420458</v>
      </c>
      <c r="W40" s="147">
        <v>17</v>
      </c>
      <c r="X40" s="148">
        <v>16</v>
      </c>
      <c r="Y40" s="143">
        <v>290825</v>
      </c>
      <c r="Z40" s="144">
        <v>235</v>
      </c>
      <c r="AA40" s="145">
        <v>219</v>
      </c>
      <c r="AB40" s="146">
        <v>642</v>
      </c>
      <c r="AC40" s="149">
        <v>371</v>
      </c>
      <c r="AD40" s="141">
        <v>0</v>
      </c>
      <c r="AE40" s="150">
        <v>100</v>
      </c>
      <c r="AF40" s="151">
        <v>0</v>
      </c>
    </row>
    <row r="41" spans="1:32" s="3" customFormat="1" ht="18.75" customHeight="1">
      <c r="A41" s="32">
        <v>39</v>
      </c>
      <c r="B41" s="33">
        <v>51</v>
      </c>
      <c r="C41" s="34" t="s">
        <v>1674</v>
      </c>
      <c r="D41" s="35" t="s">
        <v>3051</v>
      </c>
      <c r="E41" s="45" t="s">
        <v>3052</v>
      </c>
      <c r="F41" s="47">
        <v>32</v>
      </c>
      <c r="G41" s="38">
        <v>555444865</v>
      </c>
      <c r="H41" s="39">
        <v>45</v>
      </c>
      <c r="I41" s="40">
        <v>39</v>
      </c>
      <c r="J41" s="41">
        <v>603088269</v>
      </c>
      <c r="K41" s="42">
        <v>62</v>
      </c>
      <c r="L41" s="43">
        <v>51</v>
      </c>
      <c r="M41" s="98">
        <v>123741761</v>
      </c>
      <c r="N41" s="39">
        <v>117</v>
      </c>
      <c r="O41" s="40">
        <v>106</v>
      </c>
      <c r="P41" s="41">
        <v>145662036</v>
      </c>
      <c r="Q41" s="42">
        <v>108</v>
      </c>
      <c r="R41" s="43">
        <v>97</v>
      </c>
      <c r="S41" s="38">
        <v>291172333</v>
      </c>
      <c r="T41" s="39">
        <v>40</v>
      </c>
      <c r="U41" s="40">
        <v>34</v>
      </c>
      <c r="V41" s="41">
        <v>71251244</v>
      </c>
      <c r="W41" s="42">
        <v>40</v>
      </c>
      <c r="X41" s="43">
        <v>37</v>
      </c>
      <c r="Y41" s="38">
        <v>153295</v>
      </c>
      <c r="Z41" s="39">
        <v>252</v>
      </c>
      <c r="AA41" s="40">
        <v>236</v>
      </c>
      <c r="AB41" s="41">
        <v>577</v>
      </c>
      <c r="AC41" s="108">
        <v>371</v>
      </c>
      <c r="AD41" s="45">
        <v>0</v>
      </c>
      <c r="AE41" s="37">
        <v>100</v>
      </c>
      <c r="AF41" s="46">
        <v>0</v>
      </c>
    </row>
    <row r="42" spans="1:32" s="3" customFormat="1" ht="18.75" customHeight="1">
      <c r="A42" s="152">
        <v>40</v>
      </c>
      <c r="B42" s="153">
        <v>81</v>
      </c>
      <c r="C42" s="154" t="s">
        <v>339</v>
      </c>
      <c r="D42" s="155" t="s">
        <v>3056</v>
      </c>
      <c r="E42" s="156" t="s">
        <v>3052</v>
      </c>
      <c r="F42" s="157">
        <v>33</v>
      </c>
      <c r="G42" s="158">
        <v>546398966</v>
      </c>
      <c r="H42" s="159">
        <v>27</v>
      </c>
      <c r="I42" s="160">
        <v>21</v>
      </c>
      <c r="J42" s="161">
        <v>995284974</v>
      </c>
      <c r="K42" s="162">
        <v>32</v>
      </c>
      <c r="L42" s="163">
        <v>24</v>
      </c>
      <c r="M42" s="217">
        <v>251354521</v>
      </c>
      <c r="N42" s="159">
        <v>94</v>
      </c>
      <c r="O42" s="160">
        <v>83</v>
      </c>
      <c r="P42" s="161">
        <v>178038307</v>
      </c>
      <c r="Q42" s="162">
        <v>55</v>
      </c>
      <c r="R42" s="163">
        <v>46</v>
      </c>
      <c r="S42" s="158">
        <v>534628651</v>
      </c>
      <c r="T42" s="159">
        <v>27</v>
      </c>
      <c r="U42" s="160">
        <v>21</v>
      </c>
      <c r="V42" s="161">
        <v>93534661</v>
      </c>
      <c r="W42" s="162">
        <v>70</v>
      </c>
      <c r="X42" s="163">
        <v>67</v>
      </c>
      <c r="Y42" s="158">
        <v>90799</v>
      </c>
      <c r="Z42" s="159">
        <v>46</v>
      </c>
      <c r="AA42" s="160">
        <v>35</v>
      </c>
      <c r="AB42" s="161">
        <v>2203</v>
      </c>
      <c r="AC42" s="164">
        <v>383</v>
      </c>
      <c r="AD42" s="156">
        <v>0</v>
      </c>
      <c r="AE42" s="165">
        <v>0.22</v>
      </c>
      <c r="AF42" s="166">
        <v>99.78</v>
      </c>
    </row>
    <row r="43" spans="1:32" s="3" customFormat="1" ht="18.75" customHeight="1">
      <c r="A43" s="167">
        <v>41</v>
      </c>
      <c r="B43" s="168">
        <v>38</v>
      </c>
      <c r="C43" s="169" t="s">
        <v>1898</v>
      </c>
      <c r="D43" s="170" t="s">
        <v>3056</v>
      </c>
      <c r="E43" s="171" t="s">
        <v>3052</v>
      </c>
      <c r="F43" s="172">
        <v>34</v>
      </c>
      <c r="G43" s="173">
        <v>541561244</v>
      </c>
      <c r="H43" s="174">
        <v>44</v>
      </c>
      <c r="I43" s="175">
        <v>38</v>
      </c>
      <c r="J43" s="176">
        <v>614985412</v>
      </c>
      <c r="K43" s="177">
        <v>64</v>
      </c>
      <c r="L43" s="178">
        <v>53</v>
      </c>
      <c r="M43" s="218">
        <v>123070772</v>
      </c>
      <c r="N43" s="174">
        <v>57</v>
      </c>
      <c r="O43" s="175">
        <v>46</v>
      </c>
      <c r="P43" s="176">
        <v>285445805</v>
      </c>
      <c r="Q43" s="177">
        <v>45</v>
      </c>
      <c r="R43" s="178">
        <v>36</v>
      </c>
      <c r="S43" s="173">
        <v>612181096</v>
      </c>
      <c r="T43" s="174">
        <v>121</v>
      </c>
      <c r="U43" s="175">
        <v>112</v>
      </c>
      <c r="V43" s="176">
        <v>19534389</v>
      </c>
      <c r="W43" s="177">
        <v>42</v>
      </c>
      <c r="X43" s="178">
        <v>39</v>
      </c>
      <c r="Y43" s="173">
        <v>152294</v>
      </c>
      <c r="Z43" s="174">
        <v>212</v>
      </c>
      <c r="AA43" s="175">
        <v>196</v>
      </c>
      <c r="AB43" s="176">
        <v>718</v>
      </c>
      <c r="AC43" s="179">
        <v>371</v>
      </c>
      <c r="AD43" s="171">
        <v>0</v>
      </c>
      <c r="AE43" s="180">
        <v>100</v>
      </c>
      <c r="AF43" s="181">
        <v>0</v>
      </c>
    </row>
    <row r="44" spans="1:32" s="3" customFormat="1" ht="18.75" customHeight="1">
      <c r="A44" s="32">
        <v>42</v>
      </c>
      <c r="B44" s="33">
        <v>46</v>
      </c>
      <c r="C44" s="34" t="s">
        <v>1669</v>
      </c>
      <c r="D44" s="35" t="s">
        <v>3058</v>
      </c>
      <c r="E44" s="45" t="s">
        <v>3052</v>
      </c>
      <c r="F44" s="47">
        <v>35</v>
      </c>
      <c r="G44" s="38">
        <v>534842449</v>
      </c>
      <c r="H44" s="39">
        <v>55</v>
      </c>
      <c r="I44" s="40">
        <v>47</v>
      </c>
      <c r="J44" s="41">
        <v>534842449</v>
      </c>
      <c r="K44" s="42">
        <v>40</v>
      </c>
      <c r="L44" s="43">
        <v>30</v>
      </c>
      <c r="M44" s="98">
        <v>199095418</v>
      </c>
      <c r="N44" s="39">
        <v>80</v>
      </c>
      <c r="O44" s="40">
        <v>69</v>
      </c>
      <c r="P44" s="41">
        <v>211914738</v>
      </c>
      <c r="Q44" s="42">
        <v>63</v>
      </c>
      <c r="R44" s="43">
        <v>53</v>
      </c>
      <c r="S44" s="38">
        <v>450662177</v>
      </c>
      <c r="T44" s="39">
        <v>15</v>
      </c>
      <c r="U44" s="40">
        <v>12</v>
      </c>
      <c r="V44" s="41">
        <v>162075368</v>
      </c>
      <c r="W44" s="42">
        <v>47</v>
      </c>
      <c r="X44" s="43">
        <v>44</v>
      </c>
      <c r="Y44" s="38">
        <v>137366</v>
      </c>
      <c r="Z44" s="39">
        <v>141</v>
      </c>
      <c r="AA44" s="40">
        <v>125</v>
      </c>
      <c r="AB44" s="41">
        <v>1051</v>
      </c>
      <c r="AC44" s="108">
        <v>382</v>
      </c>
      <c r="AD44" s="45">
        <v>0</v>
      </c>
      <c r="AE44" s="37">
        <v>62.5</v>
      </c>
      <c r="AF44" s="46">
        <v>37.5</v>
      </c>
    </row>
    <row r="45" spans="1:32" s="3" customFormat="1" ht="18.75" customHeight="1">
      <c r="A45" s="137">
        <v>43</v>
      </c>
      <c r="B45" s="138">
        <v>70</v>
      </c>
      <c r="C45" s="139" t="s">
        <v>763</v>
      </c>
      <c r="D45" s="140" t="s">
        <v>3056</v>
      </c>
      <c r="E45" s="141" t="s">
        <v>3052</v>
      </c>
      <c r="F45" s="142">
        <v>36</v>
      </c>
      <c r="G45" s="143">
        <v>526646990</v>
      </c>
      <c r="H45" s="144">
        <v>57</v>
      </c>
      <c r="I45" s="145">
        <v>49</v>
      </c>
      <c r="J45" s="146">
        <v>528204522</v>
      </c>
      <c r="K45" s="147">
        <v>122</v>
      </c>
      <c r="L45" s="148">
        <v>111</v>
      </c>
      <c r="M45" s="216">
        <v>61280977</v>
      </c>
      <c r="N45" s="144">
        <v>130</v>
      </c>
      <c r="O45" s="145">
        <v>119</v>
      </c>
      <c r="P45" s="146">
        <v>130290762</v>
      </c>
      <c r="Q45" s="147">
        <v>125</v>
      </c>
      <c r="R45" s="148">
        <v>113</v>
      </c>
      <c r="S45" s="143">
        <v>257329251</v>
      </c>
      <c r="T45" s="144">
        <v>165</v>
      </c>
      <c r="U45" s="145">
        <v>155</v>
      </c>
      <c r="V45" s="146">
        <v>12737376</v>
      </c>
      <c r="W45" s="147">
        <v>31</v>
      </c>
      <c r="X45" s="148">
        <v>29</v>
      </c>
      <c r="Y45" s="143">
        <v>212596</v>
      </c>
      <c r="Z45" s="144">
        <v>251</v>
      </c>
      <c r="AA45" s="145">
        <v>235</v>
      </c>
      <c r="AB45" s="146">
        <v>580</v>
      </c>
      <c r="AC45" s="149">
        <v>383</v>
      </c>
      <c r="AD45" s="141">
        <v>0</v>
      </c>
      <c r="AE45" s="150">
        <v>100</v>
      </c>
      <c r="AF45" s="151">
        <v>0</v>
      </c>
    </row>
    <row r="46" spans="1:32" s="3" customFormat="1" ht="18.75" customHeight="1">
      <c r="A46" s="137">
        <v>44</v>
      </c>
      <c r="B46" s="138">
        <v>39</v>
      </c>
      <c r="C46" s="139" t="s">
        <v>3073</v>
      </c>
      <c r="D46" s="140" t="s">
        <v>3056</v>
      </c>
      <c r="E46" s="141" t="s">
        <v>3052</v>
      </c>
      <c r="F46" s="142">
        <v>37</v>
      </c>
      <c r="G46" s="143">
        <v>518743183</v>
      </c>
      <c r="H46" s="144">
        <v>53</v>
      </c>
      <c r="I46" s="145">
        <v>45</v>
      </c>
      <c r="J46" s="146">
        <v>538105892</v>
      </c>
      <c r="K46" s="147">
        <v>27</v>
      </c>
      <c r="L46" s="148">
        <v>20</v>
      </c>
      <c r="M46" s="216">
        <v>275767237</v>
      </c>
      <c r="N46" s="144">
        <v>24</v>
      </c>
      <c r="O46" s="145">
        <v>17</v>
      </c>
      <c r="P46" s="146">
        <v>561803807</v>
      </c>
      <c r="Q46" s="147">
        <v>31</v>
      </c>
      <c r="R46" s="148">
        <v>23</v>
      </c>
      <c r="S46" s="143">
        <v>804990618</v>
      </c>
      <c r="T46" s="144">
        <v>18</v>
      </c>
      <c r="U46" s="145">
        <v>14</v>
      </c>
      <c r="V46" s="146">
        <v>120003847</v>
      </c>
      <c r="W46" s="147">
        <v>74</v>
      </c>
      <c r="X46" s="148">
        <v>71</v>
      </c>
      <c r="Y46" s="143">
        <v>85991</v>
      </c>
      <c r="Z46" s="144">
        <v>52</v>
      </c>
      <c r="AA46" s="145">
        <v>40</v>
      </c>
      <c r="AB46" s="146">
        <v>2038</v>
      </c>
      <c r="AC46" s="149">
        <v>362</v>
      </c>
      <c r="AD46" s="141">
        <v>0</v>
      </c>
      <c r="AE46" s="150">
        <v>98.26</v>
      </c>
      <c r="AF46" s="151">
        <v>1.74</v>
      </c>
    </row>
    <row r="47" spans="1:32" s="3" customFormat="1" ht="18.75" customHeight="1">
      <c r="A47" s="152">
        <v>45</v>
      </c>
      <c r="B47" s="153">
        <v>53</v>
      </c>
      <c r="C47" s="154" t="s">
        <v>1676</v>
      </c>
      <c r="D47" s="155" t="s">
        <v>3056</v>
      </c>
      <c r="E47" s="156" t="s">
        <v>3052</v>
      </c>
      <c r="F47" s="157">
        <v>38</v>
      </c>
      <c r="G47" s="158">
        <v>508337210</v>
      </c>
      <c r="H47" s="159">
        <v>54</v>
      </c>
      <c r="I47" s="160">
        <v>46</v>
      </c>
      <c r="J47" s="161">
        <v>536376676</v>
      </c>
      <c r="K47" s="162">
        <v>89</v>
      </c>
      <c r="L47" s="163">
        <v>78</v>
      </c>
      <c r="M47" s="217">
        <v>82267781</v>
      </c>
      <c r="N47" s="159">
        <v>67</v>
      </c>
      <c r="O47" s="160">
        <v>56</v>
      </c>
      <c r="P47" s="161">
        <v>245055580</v>
      </c>
      <c r="Q47" s="162">
        <v>62</v>
      </c>
      <c r="R47" s="163">
        <v>52</v>
      </c>
      <c r="S47" s="158">
        <v>456292017</v>
      </c>
      <c r="T47" s="159">
        <v>34</v>
      </c>
      <c r="U47" s="160">
        <v>28</v>
      </c>
      <c r="V47" s="161">
        <v>81957277</v>
      </c>
      <c r="W47" s="162">
        <v>21</v>
      </c>
      <c r="X47" s="163">
        <v>20</v>
      </c>
      <c r="Y47" s="158">
        <v>279280</v>
      </c>
      <c r="Z47" s="159">
        <v>159</v>
      </c>
      <c r="AA47" s="160">
        <v>143</v>
      </c>
      <c r="AB47" s="161">
        <v>960</v>
      </c>
      <c r="AC47" s="164">
        <v>371</v>
      </c>
      <c r="AD47" s="156">
        <v>0</v>
      </c>
      <c r="AE47" s="165">
        <v>100</v>
      </c>
      <c r="AF47" s="166">
        <v>0</v>
      </c>
    </row>
    <row r="48" spans="1:32" s="3" customFormat="1" ht="18.75" customHeight="1">
      <c r="A48" s="167">
        <v>46</v>
      </c>
      <c r="B48" s="168">
        <v>36</v>
      </c>
      <c r="C48" s="169" t="s">
        <v>3070</v>
      </c>
      <c r="D48" s="170" t="s">
        <v>3056</v>
      </c>
      <c r="E48" s="171" t="s">
        <v>3052</v>
      </c>
      <c r="F48" s="172">
        <v>39</v>
      </c>
      <c r="G48" s="173">
        <v>502712860</v>
      </c>
      <c r="H48" s="174">
        <v>56</v>
      </c>
      <c r="I48" s="175">
        <v>48</v>
      </c>
      <c r="J48" s="176">
        <v>529546054</v>
      </c>
      <c r="K48" s="177">
        <v>36</v>
      </c>
      <c r="L48" s="178">
        <v>28</v>
      </c>
      <c r="M48" s="218">
        <v>223130995</v>
      </c>
      <c r="N48" s="174">
        <v>43</v>
      </c>
      <c r="O48" s="175">
        <v>34</v>
      </c>
      <c r="P48" s="176">
        <v>363530743</v>
      </c>
      <c r="Q48" s="177">
        <v>67</v>
      </c>
      <c r="R48" s="178">
        <v>57</v>
      </c>
      <c r="S48" s="173">
        <v>442603713</v>
      </c>
      <c r="T48" s="174">
        <v>35</v>
      </c>
      <c r="U48" s="175">
        <v>29</v>
      </c>
      <c r="V48" s="176">
        <v>80476252</v>
      </c>
      <c r="W48" s="177">
        <v>52</v>
      </c>
      <c r="X48" s="178">
        <v>49</v>
      </c>
      <c r="Y48" s="173">
        <v>118586</v>
      </c>
      <c r="Z48" s="174">
        <v>103</v>
      </c>
      <c r="AA48" s="175">
        <v>89</v>
      </c>
      <c r="AB48" s="176">
        <v>1390</v>
      </c>
      <c r="AC48" s="179">
        <v>355</v>
      </c>
      <c r="AD48" s="171">
        <v>0</v>
      </c>
      <c r="AE48" s="180">
        <v>57.14</v>
      </c>
      <c r="AF48" s="181">
        <v>42.86</v>
      </c>
    </row>
    <row r="49" spans="1:32" s="3" customFormat="1" ht="18.75" customHeight="1">
      <c r="A49" s="32">
        <v>47</v>
      </c>
      <c r="B49" s="33">
        <v>45</v>
      </c>
      <c r="C49" s="34" t="s">
        <v>1668</v>
      </c>
      <c r="D49" s="35" t="s">
        <v>3103</v>
      </c>
      <c r="E49" s="45" t="s">
        <v>3052</v>
      </c>
      <c r="F49" s="47">
        <v>40</v>
      </c>
      <c r="G49" s="38">
        <v>499978437</v>
      </c>
      <c r="H49" s="39">
        <v>58</v>
      </c>
      <c r="I49" s="40">
        <v>50</v>
      </c>
      <c r="J49" s="41">
        <v>527160150</v>
      </c>
      <c r="K49" s="42">
        <v>71</v>
      </c>
      <c r="L49" s="43">
        <v>60</v>
      </c>
      <c r="M49" s="98">
        <v>111454258</v>
      </c>
      <c r="N49" s="39">
        <v>31</v>
      </c>
      <c r="O49" s="40">
        <v>23</v>
      </c>
      <c r="P49" s="41">
        <v>440809847</v>
      </c>
      <c r="Q49" s="42">
        <v>40</v>
      </c>
      <c r="R49" s="43">
        <v>31</v>
      </c>
      <c r="S49" s="38">
        <v>654386778</v>
      </c>
      <c r="T49" s="39">
        <v>474</v>
      </c>
      <c r="U49" s="40">
        <v>459</v>
      </c>
      <c r="V49" s="41">
        <v>-9995814</v>
      </c>
      <c r="W49" s="42">
        <v>129</v>
      </c>
      <c r="X49" s="43">
        <v>125</v>
      </c>
      <c r="Y49" s="38">
        <v>52468</v>
      </c>
      <c r="Z49" s="39">
        <v>29</v>
      </c>
      <c r="AA49" s="40">
        <v>18</v>
      </c>
      <c r="AB49" s="41">
        <v>3142</v>
      </c>
      <c r="AC49" s="108">
        <v>321</v>
      </c>
      <c r="AD49" s="45">
        <v>0</v>
      </c>
      <c r="AE49" s="37">
        <v>100</v>
      </c>
      <c r="AF49" s="46">
        <v>0</v>
      </c>
    </row>
    <row r="50" spans="1:32" s="3" customFormat="1" ht="18.75" customHeight="1">
      <c r="A50" s="32">
        <v>48</v>
      </c>
      <c r="B50" s="33">
        <v>72</v>
      </c>
      <c r="C50" s="34" t="s">
        <v>765</v>
      </c>
      <c r="D50" s="35" t="s">
        <v>88</v>
      </c>
      <c r="E50" s="45" t="s">
        <v>3052</v>
      </c>
      <c r="F50" s="47">
        <v>41</v>
      </c>
      <c r="G50" s="38">
        <v>493417885</v>
      </c>
      <c r="H50" s="39">
        <v>61</v>
      </c>
      <c r="I50" s="40">
        <v>53</v>
      </c>
      <c r="J50" s="41">
        <v>494123748</v>
      </c>
      <c r="K50" s="42">
        <v>59</v>
      </c>
      <c r="L50" s="43">
        <v>48</v>
      </c>
      <c r="M50" s="98">
        <v>129320759</v>
      </c>
      <c r="N50" s="39">
        <v>66</v>
      </c>
      <c r="O50" s="40">
        <v>55</v>
      </c>
      <c r="P50" s="41">
        <v>249403087</v>
      </c>
      <c r="Q50" s="42">
        <v>87</v>
      </c>
      <c r="R50" s="43">
        <v>77</v>
      </c>
      <c r="S50" s="38">
        <v>335613828</v>
      </c>
      <c r="T50" s="39">
        <v>52</v>
      </c>
      <c r="U50" s="40">
        <v>46</v>
      </c>
      <c r="V50" s="41">
        <v>52295745</v>
      </c>
      <c r="W50" s="42">
        <v>19</v>
      </c>
      <c r="X50" s="43">
        <v>18</v>
      </c>
      <c r="Y50" s="38">
        <v>286000</v>
      </c>
      <c r="Z50" s="39">
        <v>213</v>
      </c>
      <c r="AA50" s="40">
        <v>197</v>
      </c>
      <c r="AB50" s="41">
        <v>717</v>
      </c>
      <c r="AC50" s="108">
        <v>371</v>
      </c>
      <c r="AD50" s="45">
        <v>0</v>
      </c>
      <c r="AE50" s="37">
        <v>94.85</v>
      </c>
      <c r="AF50" s="46">
        <v>5.15</v>
      </c>
    </row>
    <row r="51" spans="1:32" s="3" customFormat="1" ht="18.75" customHeight="1">
      <c r="A51" s="137">
        <v>49</v>
      </c>
      <c r="B51" s="138">
        <v>44</v>
      </c>
      <c r="C51" s="139" t="s">
        <v>1667</v>
      </c>
      <c r="D51" s="140" t="s">
        <v>3056</v>
      </c>
      <c r="E51" s="185" t="s">
        <v>3052</v>
      </c>
      <c r="F51" s="150">
        <v>42</v>
      </c>
      <c r="G51" s="143">
        <v>467949455</v>
      </c>
      <c r="H51" s="144">
        <v>67</v>
      </c>
      <c r="I51" s="145">
        <v>59</v>
      </c>
      <c r="J51" s="146">
        <v>471286758</v>
      </c>
      <c r="K51" s="147">
        <v>12</v>
      </c>
      <c r="L51" s="148">
        <v>8</v>
      </c>
      <c r="M51" s="216">
        <v>883827149</v>
      </c>
      <c r="N51" s="144">
        <v>11</v>
      </c>
      <c r="O51" s="145">
        <v>4</v>
      </c>
      <c r="P51" s="146">
        <v>1070901551</v>
      </c>
      <c r="Q51" s="147">
        <v>16</v>
      </c>
      <c r="R51" s="148">
        <v>10</v>
      </c>
      <c r="S51" s="143">
        <v>1297049222</v>
      </c>
      <c r="T51" s="144">
        <v>13</v>
      </c>
      <c r="U51" s="145">
        <v>10</v>
      </c>
      <c r="V51" s="146">
        <v>162116541</v>
      </c>
      <c r="W51" s="147">
        <v>249</v>
      </c>
      <c r="X51" s="148">
        <v>244</v>
      </c>
      <c r="Y51" s="143">
        <v>22204</v>
      </c>
      <c r="Z51" s="144">
        <v>149</v>
      </c>
      <c r="AA51" s="145">
        <v>133</v>
      </c>
      <c r="AB51" s="146">
        <v>999</v>
      </c>
      <c r="AC51" s="149">
        <v>313</v>
      </c>
      <c r="AD51" s="141">
        <v>0</v>
      </c>
      <c r="AE51" s="150">
        <v>100</v>
      </c>
      <c r="AF51" s="151">
        <v>0</v>
      </c>
    </row>
    <row r="52" spans="1:32" s="3" customFormat="1" ht="18.75" customHeight="1">
      <c r="A52" s="48">
        <v>50</v>
      </c>
      <c r="B52" s="49">
        <v>69</v>
      </c>
      <c r="C52" s="50" t="s">
        <v>762</v>
      </c>
      <c r="D52" s="51" t="s">
        <v>1064</v>
      </c>
      <c r="E52" s="52" t="s">
        <v>3052</v>
      </c>
      <c r="F52" s="53">
        <v>43</v>
      </c>
      <c r="G52" s="54">
        <v>460833747</v>
      </c>
      <c r="H52" s="55">
        <v>68</v>
      </c>
      <c r="I52" s="56">
        <v>60</v>
      </c>
      <c r="J52" s="57">
        <v>462754118</v>
      </c>
      <c r="K52" s="58">
        <v>31</v>
      </c>
      <c r="L52" s="59">
        <v>23</v>
      </c>
      <c r="M52" s="99">
        <v>251363362</v>
      </c>
      <c r="N52" s="55">
        <v>45</v>
      </c>
      <c r="O52" s="56">
        <v>36</v>
      </c>
      <c r="P52" s="57">
        <v>354840646</v>
      </c>
      <c r="Q52" s="58">
        <v>44</v>
      </c>
      <c r="R52" s="59">
        <v>35</v>
      </c>
      <c r="S52" s="54">
        <v>628121553</v>
      </c>
      <c r="T52" s="55">
        <v>20</v>
      </c>
      <c r="U52" s="56">
        <v>15</v>
      </c>
      <c r="V52" s="57">
        <v>114043835</v>
      </c>
      <c r="W52" s="58">
        <v>427</v>
      </c>
      <c r="X52" s="59">
        <v>419</v>
      </c>
      <c r="Y52" s="54">
        <v>743</v>
      </c>
      <c r="Z52" s="55">
        <v>26</v>
      </c>
      <c r="AA52" s="56">
        <v>15</v>
      </c>
      <c r="AB52" s="57">
        <v>3561</v>
      </c>
      <c r="AC52" s="109">
        <v>371</v>
      </c>
      <c r="AD52" s="52">
        <v>0</v>
      </c>
      <c r="AE52" s="60">
        <v>100</v>
      </c>
      <c r="AF52" s="61">
        <v>0</v>
      </c>
    </row>
    <row r="53" spans="1:32" s="3" customFormat="1" ht="18.75" customHeight="1">
      <c r="A53" s="167">
        <v>51</v>
      </c>
      <c r="B53" s="168">
        <v>63</v>
      </c>
      <c r="C53" s="169" t="s">
        <v>1516</v>
      </c>
      <c r="D53" s="170" t="s">
        <v>3056</v>
      </c>
      <c r="E53" s="171" t="s">
        <v>3052</v>
      </c>
      <c r="F53" s="172">
        <v>44</v>
      </c>
      <c r="G53" s="173">
        <v>459047994</v>
      </c>
      <c r="H53" s="174">
        <v>62</v>
      </c>
      <c r="I53" s="175">
        <v>54</v>
      </c>
      <c r="J53" s="176">
        <v>486549987</v>
      </c>
      <c r="K53" s="177">
        <v>73</v>
      </c>
      <c r="L53" s="178">
        <v>62</v>
      </c>
      <c r="M53" s="218">
        <v>110890722</v>
      </c>
      <c r="N53" s="174">
        <v>48</v>
      </c>
      <c r="O53" s="175">
        <v>39</v>
      </c>
      <c r="P53" s="176">
        <v>328631008</v>
      </c>
      <c r="Q53" s="177">
        <v>49</v>
      </c>
      <c r="R53" s="178">
        <v>40</v>
      </c>
      <c r="S53" s="173">
        <v>569347292</v>
      </c>
      <c r="T53" s="174">
        <v>280</v>
      </c>
      <c r="U53" s="175">
        <v>270</v>
      </c>
      <c r="V53" s="176">
        <v>5098966</v>
      </c>
      <c r="W53" s="177">
        <v>260</v>
      </c>
      <c r="X53" s="178">
        <v>255</v>
      </c>
      <c r="Y53" s="173">
        <v>21218</v>
      </c>
      <c r="Z53" s="174">
        <v>82</v>
      </c>
      <c r="AA53" s="175">
        <v>68</v>
      </c>
      <c r="AB53" s="176">
        <v>1567</v>
      </c>
      <c r="AC53" s="179">
        <v>311</v>
      </c>
      <c r="AD53" s="171">
        <v>0</v>
      </c>
      <c r="AE53" s="180">
        <v>0.02</v>
      </c>
      <c r="AF53" s="181">
        <v>99.98</v>
      </c>
    </row>
    <row r="54" spans="1:32" s="3" customFormat="1" ht="18.75" customHeight="1">
      <c r="A54" s="137">
        <v>52</v>
      </c>
      <c r="B54" s="138">
        <v>88</v>
      </c>
      <c r="C54" s="139" t="s">
        <v>1897</v>
      </c>
      <c r="D54" s="140" t="s">
        <v>3056</v>
      </c>
      <c r="E54" s="141" t="s">
        <v>3052</v>
      </c>
      <c r="F54" s="142">
        <v>45</v>
      </c>
      <c r="G54" s="143">
        <v>453851842</v>
      </c>
      <c r="H54" s="144">
        <v>65</v>
      </c>
      <c r="I54" s="145">
        <v>57</v>
      </c>
      <c r="J54" s="146">
        <v>472426750</v>
      </c>
      <c r="K54" s="147">
        <v>66</v>
      </c>
      <c r="L54" s="148">
        <v>55</v>
      </c>
      <c r="M54" s="216">
        <v>120166848</v>
      </c>
      <c r="N54" s="144">
        <v>83</v>
      </c>
      <c r="O54" s="145">
        <v>72</v>
      </c>
      <c r="P54" s="146">
        <v>208342573</v>
      </c>
      <c r="Q54" s="147">
        <v>80</v>
      </c>
      <c r="R54" s="148">
        <v>70</v>
      </c>
      <c r="S54" s="143">
        <v>369401233</v>
      </c>
      <c r="T54" s="144">
        <v>47</v>
      </c>
      <c r="U54" s="145">
        <v>41</v>
      </c>
      <c r="V54" s="146">
        <v>56257538</v>
      </c>
      <c r="W54" s="147">
        <v>68</v>
      </c>
      <c r="X54" s="148">
        <v>65</v>
      </c>
      <c r="Y54" s="143">
        <v>96528</v>
      </c>
      <c r="Z54" s="144">
        <v>155</v>
      </c>
      <c r="AA54" s="145">
        <v>139</v>
      </c>
      <c r="AB54" s="146">
        <v>976</v>
      </c>
      <c r="AC54" s="149">
        <v>371</v>
      </c>
      <c r="AD54" s="141">
        <v>0</v>
      </c>
      <c r="AE54" s="150">
        <v>93.33</v>
      </c>
      <c r="AF54" s="151">
        <v>6.67</v>
      </c>
    </row>
    <row r="55" spans="1:32" s="3" customFormat="1" ht="18.75" customHeight="1">
      <c r="A55" s="32">
        <v>53</v>
      </c>
      <c r="B55" s="67">
        <v>43</v>
      </c>
      <c r="C55" s="34" t="s">
        <v>1666</v>
      </c>
      <c r="D55" s="35" t="s">
        <v>3054</v>
      </c>
      <c r="E55" s="45">
        <v>8</v>
      </c>
      <c r="F55" s="47" t="s">
        <v>3052</v>
      </c>
      <c r="G55" s="38">
        <v>453447491</v>
      </c>
      <c r="H55" s="39">
        <v>50</v>
      </c>
      <c r="I55" s="40">
        <v>8</v>
      </c>
      <c r="J55" s="41">
        <v>577611299</v>
      </c>
      <c r="K55" s="42">
        <v>18</v>
      </c>
      <c r="L55" s="43">
        <v>6</v>
      </c>
      <c r="M55" s="98">
        <v>439217233</v>
      </c>
      <c r="N55" s="39">
        <v>7</v>
      </c>
      <c r="O55" s="40">
        <v>5</v>
      </c>
      <c r="P55" s="41">
        <v>1607992610</v>
      </c>
      <c r="Q55" s="42">
        <v>10</v>
      </c>
      <c r="R55" s="43">
        <v>5</v>
      </c>
      <c r="S55" s="38">
        <v>2077446902</v>
      </c>
      <c r="T55" s="39">
        <v>8</v>
      </c>
      <c r="U55" s="40">
        <v>3</v>
      </c>
      <c r="V55" s="41">
        <v>301630996</v>
      </c>
      <c r="W55" s="42" t="s">
        <v>3052</v>
      </c>
      <c r="X55" s="43" t="s">
        <v>3052</v>
      </c>
      <c r="Y55" s="44" t="s">
        <v>3052</v>
      </c>
      <c r="Z55" s="39">
        <v>13</v>
      </c>
      <c r="AA55" s="40">
        <v>8</v>
      </c>
      <c r="AB55" s="41">
        <v>4776</v>
      </c>
      <c r="AC55" s="108">
        <v>353</v>
      </c>
      <c r="AD55" s="45">
        <v>99.99</v>
      </c>
      <c r="AE55" s="37">
        <v>0.01</v>
      </c>
      <c r="AF55" s="46">
        <v>0</v>
      </c>
    </row>
    <row r="56" spans="1:32" s="3" customFormat="1" ht="18.75" customHeight="1">
      <c r="A56" s="137">
        <v>54</v>
      </c>
      <c r="B56" s="138">
        <v>42</v>
      </c>
      <c r="C56" s="139" t="s">
        <v>1665</v>
      </c>
      <c r="D56" s="140" t="s">
        <v>3056</v>
      </c>
      <c r="E56" s="141" t="s">
        <v>3052</v>
      </c>
      <c r="F56" s="142">
        <v>46</v>
      </c>
      <c r="G56" s="143">
        <v>451109403</v>
      </c>
      <c r="H56" s="144">
        <v>63</v>
      </c>
      <c r="I56" s="145">
        <v>55</v>
      </c>
      <c r="J56" s="146">
        <v>478752193</v>
      </c>
      <c r="K56" s="147">
        <v>68</v>
      </c>
      <c r="L56" s="148">
        <v>57</v>
      </c>
      <c r="M56" s="216">
        <v>115449672</v>
      </c>
      <c r="N56" s="144">
        <v>76</v>
      </c>
      <c r="O56" s="145">
        <v>65</v>
      </c>
      <c r="P56" s="146">
        <v>219788650</v>
      </c>
      <c r="Q56" s="147">
        <v>93</v>
      </c>
      <c r="R56" s="148">
        <v>83</v>
      </c>
      <c r="S56" s="143">
        <v>325444743</v>
      </c>
      <c r="T56" s="144">
        <v>250</v>
      </c>
      <c r="U56" s="145">
        <v>240</v>
      </c>
      <c r="V56" s="146">
        <v>6871196</v>
      </c>
      <c r="W56" s="147">
        <v>35</v>
      </c>
      <c r="X56" s="148">
        <v>32</v>
      </c>
      <c r="Y56" s="143">
        <v>181814</v>
      </c>
      <c r="Z56" s="144">
        <v>92</v>
      </c>
      <c r="AA56" s="145">
        <v>78</v>
      </c>
      <c r="AB56" s="146">
        <v>1491</v>
      </c>
      <c r="AC56" s="149">
        <v>355</v>
      </c>
      <c r="AD56" s="141">
        <v>0</v>
      </c>
      <c r="AE56" s="150">
        <v>36.950000000000003</v>
      </c>
      <c r="AF56" s="151">
        <v>63.05</v>
      </c>
    </row>
    <row r="57" spans="1:32" s="3" customFormat="1" ht="18.75" customHeight="1">
      <c r="A57" s="152">
        <v>55</v>
      </c>
      <c r="B57" s="153">
        <v>92</v>
      </c>
      <c r="C57" s="154" t="s">
        <v>2701</v>
      </c>
      <c r="D57" s="155" t="s">
        <v>3056</v>
      </c>
      <c r="E57" s="189" t="s">
        <v>3052</v>
      </c>
      <c r="F57" s="165">
        <v>47</v>
      </c>
      <c r="G57" s="158">
        <v>449389507</v>
      </c>
      <c r="H57" s="159">
        <v>66</v>
      </c>
      <c r="I57" s="160">
        <v>58</v>
      </c>
      <c r="J57" s="161">
        <v>471366806</v>
      </c>
      <c r="K57" s="162">
        <v>81</v>
      </c>
      <c r="L57" s="163">
        <v>70</v>
      </c>
      <c r="M57" s="217">
        <v>88032635</v>
      </c>
      <c r="N57" s="159">
        <v>127</v>
      </c>
      <c r="O57" s="160">
        <v>116</v>
      </c>
      <c r="P57" s="161">
        <v>131450548</v>
      </c>
      <c r="Q57" s="162">
        <v>124</v>
      </c>
      <c r="R57" s="163">
        <v>112</v>
      </c>
      <c r="S57" s="158">
        <v>259191980</v>
      </c>
      <c r="T57" s="159">
        <v>296</v>
      </c>
      <c r="U57" s="160">
        <v>285</v>
      </c>
      <c r="V57" s="161">
        <v>4550749</v>
      </c>
      <c r="W57" s="162">
        <v>140</v>
      </c>
      <c r="X57" s="163">
        <v>136</v>
      </c>
      <c r="Y57" s="158">
        <v>48060</v>
      </c>
      <c r="Z57" s="159">
        <v>85</v>
      </c>
      <c r="AA57" s="160">
        <v>71</v>
      </c>
      <c r="AB57" s="161">
        <v>1520</v>
      </c>
      <c r="AC57" s="164">
        <v>382</v>
      </c>
      <c r="AD57" s="156">
        <v>0</v>
      </c>
      <c r="AE57" s="165">
        <v>100</v>
      </c>
      <c r="AF57" s="166">
        <v>0</v>
      </c>
    </row>
    <row r="58" spans="1:32" s="3" customFormat="1" ht="18.75" customHeight="1">
      <c r="A58" s="167">
        <v>56</v>
      </c>
      <c r="B58" s="168" t="s">
        <v>3052</v>
      </c>
      <c r="C58" s="210" t="s">
        <v>3052</v>
      </c>
      <c r="D58" s="170" t="s">
        <v>3056</v>
      </c>
      <c r="E58" s="171" t="s">
        <v>3052</v>
      </c>
      <c r="F58" s="172">
        <v>48</v>
      </c>
      <c r="G58" s="184" t="s">
        <v>3052</v>
      </c>
      <c r="H58" s="174">
        <v>51</v>
      </c>
      <c r="I58" s="175">
        <v>43</v>
      </c>
      <c r="J58" s="183" t="s">
        <v>3052</v>
      </c>
      <c r="K58" s="177">
        <v>58</v>
      </c>
      <c r="L58" s="178">
        <v>47</v>
      </c>
      <c r="M58" s="184" t="s">
        <v>3052</v>
      </c>
      <c r="N58" s="174">
        <v>161</v>
      </c>
      <c r="O58" s="175">
        <v>150</v>
      </c>
      <c r="P58" s="183" t="s">
        <v>3052</v>
      </c>
      <c r="Q58" s="177">
        <v>115</v>
      </c>
      <c r="R58" s="178">
        <v>103</v>
      </c>
      <c r="S58" s="184" t="s">
        <v>3052</v>
      </c>
      <c r="T58" s="174">
        <v>87</v>
      </c>
      <c r="U58" s="175">
        <v>79</v>
      </c>
      <c r="V58" s="183" t="s">
        <v>3052</v>
      </c>
      <c r="W58" s="177">
        <v>28</v>
      </c>
      <c r="X58" s="178">
        <v>26</v>
      </c>
      <c r="Y58" s="173" t="s">
        <v>3052</v>
      </c>
      <c r="Z58" s="174">
        <v>88</v>
      </c>
      <c r="AA58" s="175">
        <v>74</v>
      </c>
      <c r="AB58" s="183" t="s">
        <v>3052</v>
      </c>
      <c r="AC58" s="179">
        <v>355</v>
      </c>
      <c r="AD58" s="171">
        <v>0</v>
      </c>
      <c r="AE58" s="180">
        <v>25.4</v>
      </c>
      <c r="AF58" s="181">
        <v>74.599999999999994</v>
      </c>
    </row>
    <row r="59" spans="1:32" s="3" customFormat="1" ht="18.75" customHeight="1">
      <c r="A59" s="32">
        <v>57</v>
      </c>
      <c r="B59" s="33">
        <v>95</v>
      </c>
      <c r="C59" s="34" t="s">
        <v>2704</v>
      </c>
      <c r="D59" s="35" t="s">
        <v>3164</v>
      </c>
      <c r="E59" s="45" t="s">
        <v>3052</v>
      </c>
      <c r="F59" s="47">
        <v>49</v>
      </c>
      <c r="G59" s="38">
        <v>439033028</v>
      </c>
      <c r="H59" s="39">
        <v>70</v>
      </c>
      <c r="I59" s="40">
        <v>62</v>
      </c>
      <c r="J59" s="41">
        <v>450385678</v>
      </c>
      <c r="K59" s="42">
        <v>437</v>
      </c>
      <c r="L59" s="43">
        <v>420</v>
      </c>
      <c r="M59" s="98">
        <v>8808778</v>
      </c>
      <c r="N59" s="39">
        <v>410</v>
      </c>
      <c r="O59" s="40">
        <v>394</v>
      </c>
      <c r="P59" s="41">
        <v>20565064</v>
      </c>
      <c r="Q59" s="42">
        <v>396</v>
      </c>
      <c r="R59" s="43">
        <v>380</v>
      </c>
      <c r="S59" s="38">
        <v>64654886</v>
      </c>
      <c r="T59" s="39">
        <v>298</v>
      </c>
      <c r="U59" s="40">
        <v>287</v>
      </c>
      <c r="V59" s="41">
        <v>4516341</v>
      </c>
      <c r="W59" s="42">
        <v>18</v>
      </c>
      <c r="X59" s="43">
        <v>17</v>
      </c>
      <c r="Y59" s="38">
        <v>286733</v>
      </c>
      <c r="Z59" s="39">
        <v>409</v>
      </c>
      <c r="AA59" s="40">
        <v>391</v>
      </c>
      <c r="AB59" s="41">
        <v>254</v>
      </c>
      <c r="AC59" s="108">
        <v>312</v>
      </c>
      <c r="AD59" s="45">
        <v>0</v>
      </c>
      <c r="AE59" s="37">
        <v>100</v>
      </c>
      <c r="AF59" s="46">
        <v>0</v>
      </c>
    </row>
    <row r="60" spans="1:32" s="3" customFormat="1" ht="18.75" customHeight="1">
      <c r="A60" s="137">
        <v>58</v>
      </c>
      <c r="B60" s="138" t="s">
        <v>3052</v>
      </c>
      <c r="C60" s="139" t="s">
        <v>1899</v>
      </c>
      <c r="D60" s="140" t="s">
        <v>3056</v>
      </c>
      <c r="E60" s="141" t="s">
        <v>3052</v>
      </c>
      <c r="F60" s="142">
        <v>50</v>
      </c>
      <c r="G60" s="143">
        <v>422609530</v>
      </c>
      <c r="H60" s="144">
        <v>73</v>
      </c>
      <c r="I60" s="145">
        <v>65</v>
      </c>
      <c r="J60" s="146">
        <v>445147756</v>
      </c>
      <c r="K60" s="147">
        <v>153</v>
      </c>
      <c r="L60" s="148">
        <v>141</v>
      </c>
      <c r="M60" s="216">
        <v>51671376</v>
      </c>
      <c r="N60" s="144">
        <v>266</v>
      </c>
      <c r="O60" s="145">
        <v>254</v>
      </c>
      <c r="P60" s="146">
        <v>57993931</v>
      </c>
      <c r="Q60" s="147">
        <v>149</v>
      </c>
      <c r="R60" s="148">
        <v>137</v>
      </c>
      <c r="S60" s="143">
        <v>211307938</v>
      </c>
      <c r="T60" s="144">
        <v>278</v>
      </c>
      <c r="U60" s="145">
        <v>268</v>
      </c>
      <c r="V60" s="146">
        <v>5225195</v>
      </c>
      <c r="W60" s="147">
        <v>333</v>
      </c>
      <c r="X60" s="148">
        <v>327</v>
      </c>
      <c r="Y60" s="143">
        <v>10658</v>
      </c>
      <c r="Z60" s="144">
        <v>296</v>
      </c>
      <c r="AA60" s="145">
        <v>280</v>
      </c>
      <c r="AB60" s="146">
        <v>435</v>
      </c>
      <c r="AC60" s="149">
        <v>311</v>
      </c>
      <c r="AD60" s="141">
        <v>0</v>
      </c>
      <c r="AE60" s="150">
        <v>100</v>
      </c>
      <c r="AF60" s="151">
        <v>0</v>
      </c>
    </row>
    <row r="61" spans="1:32" s="3" customFormat="1" ht="18.75" customHeight="1">
      <c r="A61" s="137">
        <v>59</v>
      </c>
      <c r="B61" s="138">
        <v>50</v>
      </c>
      <c r="C61" s="139" t="s">
        <v>1673</v>
      </c>
      <c r="D61" s="140" t="s">
        <v>3056</v>
      </c>
      <c r="E61" s="141" t="s">
        <v>3052</v>
      </c>
      <c r="F61" s="142">
        <v>51</v>
      </c>
      <c r="G61" s="143">
        <v>420192587</v>
      </c>
      <c r="H61" s="144">
        <v>59</v>
      </c>
      <c r="I61" s="145">
        <v>51</v>
      </c>
      <c r="J61" s="146">
        <v>526252172</v>
      </c>
      <c r="K61" s="147">
        <v>97</v>
      </c>
      <c r="L61" s="148">
        <v>86</v>
      </c>
      <c r="M61" s="216">
        <v>75834143</v>
      </c>
      <c r="N61" s="144">
        <v>218</v>
      </c>
      <c r="O61" s="145">
        <v>207</v>
      </c>
      <c r="P61" s="146">
        <v>74710878</v>
      </c>
      <c r="Q61" s="147">
        <v>139</v>
      </c>
      <c r="R61" s="148">
        <v>127</v>
      </c>
      <c r="S61" s="143">
        <v>228444268</v>
      </c>
      <c r="T61" s="144">
        <v>274</v>
      </c>
      <c r="U61" s="145">
        <v>264</v>
      </c>
      <c r="V61" s="146">
        <v>5501634</v>
      </c>
      <c r="W61" s="147">
        <v>268</v>
      </c>
      <c r="X61" s="148">
        <v>263</v>
      </c>
      <c r="Y61" s="143">
        <v>20033</v>
      </c>
      <c r="Z61" s="144">
        <v>106</v>
      </c>
      <c r="AA61" s="145">
        <v>91</v>
      </c>
      <c r="AB61" s="146">
        <v>1347</v>
      </c>
      <c r="AC61" s="149">
        <v>311</v>
      </c>
      <c r="AD61" s="141">
        <v>0</v>
      </c>
      <c r="AE61" s="150">
        <v>62</v>
      </c>
      <c r="AF61" s="151">
        <v>38</v>
      </c>
    </row>
    <row r="62" spans="1:32" s="3" customFormat="1" ht="18.75" customHeight="1">
      <c r="A62" s="152">
        <v>60</v>
      </c>
      <c r="B62" s="153">
        <v>93</v>
      </c>
      <c r="C62" s="154" t="s">
        <v>2702</v>
      </c>
      <c r="D62" s="155" t="s">
        <v>3056</v>
      </c>
      <c r="E62" s="156" t="s">
        <v>3052</v>
      </c>
      <c r="F62" s="157">
        <v>52</v>
      </c>
      <c r="G62" s="158">
        <v>409727689</v>
      </c>
      <c r="H62" s="159">
        <v>79</v>
      </c>
      <c r="I62" s="160">
        <v>70</v>
      </c>
      <c r="J62" s="161">
        <v>426522840</v>
      </c>
      <c r="K62" s="162">
        <v>82</v>
      </c>
      <c r="L62" s="163">
        <v>71</v>
      </c>
      <c r="M62" s="217">
        <v>86342221</v>
      </c>
      <c r="N62" s="159">
        <v>72</v>
      </c>
      <c r="O62" s="160">
        <v>61</v>
      </c>
      <c r="P62" s="161">
        <v>225282402</v>
      </c>
      <c r="Q62" s="162">
        <v>56</v>
      </c>
      <c r="R62" s="163">
        <v>47</v>
      </c>
      <c r="S62" s="158">
        <v>520616821</v>
      </c>
      <c r="T62" s="159">
        <v>45</v>
      </c>
      <c r="U62" s="160">
        <v>39</v>
      </c>
      <c r="V62" s="161">
        <v>60224091</v>
      </c>
      <c r="W62" s="162">
        <v>188</v>
      </c>
      <c r="X62" s="163">
        <v>184</v>
      </c>
      <c r="Y62" s="158">
        <v>36790</v>
      </c>
      <c r="Z62" s="159">
        <v>323</v>
      </c>
      <c r="AA62" s="160">
        <v>306</v>
      </c>
      <c r="AB62" s="161">
        <v>377</v>
      </c>
      <c r="AC62" s="164">
        <v>356</v>
      </c>
      <c r="AD62" s="156">
        <v>0</v>
      </c>
      <c r="AE62" s="165">
        <v>100</v>
      </c>
      <c r="AF62" s="166">
        <v>0</v>
      </c>
    </row>
    <row r="63" spans="1:32" s="3" customFormat="1" ht="18.75" customHeight="1">
      <c r="A63" s="18">
        <v>61</v>
      </c>
      <c r="B63" s="19">
        <v>58</v>
      </c>
      <c r="C63" s="20" t="s">
        <v>1681</v>
      </c>
      <c r="D63" s="21" t="s">
        <v>3092</v>
      </c>
      <c r="E63" s="22" t="s">
        <v>3052</v>
      </c>
      <c r="F63" s="23">
        <v>53</v>
      </c>
      <c r="G63" s="24">
        <v>406281443</v>
      </c>
      <c r="H63" s="25">
        <v>75</v>
      </c>
      <c r="I63" s="26">
        <v>67</v>
      </c>
      <c r="J63" s="27">
        <v>433382460</v>
      </c>
      <c r="K63" s="28">
        <v>46</v>
      </c>
      <c r="L63" s="29">
        <v>36</v>
      </c>
      <c r="M63" s="97">
        <v>172358113</v>
      </c>
      <c r="N63" s="25">
        <v>51</v>
      </c>
      <c r="O63" s="26">
        <v>41</v>
      </c>
      <c r="P63" s="27">
        <v>309862761</v>
      </c>
      <c r="Q63" s="28">
        <v>79</v>
      </c>
      <c r="R63" s="29">
        <v>69</v>
      </c>
      <c r="S63" s="24">
        <v>393262976</v>
      </c>
      <c r="T63" s="25">
        <v>51</v>
      </c>
      <c r="U63" s="26">
        <v>45</v>
      </c>
      <c r="V63" s="27">
        <v>53280556</v>
      </c>
      <c r="W63" s="28" t="s">
        <v>3052</v>
      </c>
      <c r="X63" s="29" t="s">
        <v>3052</v>
      </c>
      <c r="Y63" s="24" t="s">
        <v>3052</v>
      </c>
      <c r="Z63" s="25">
        <v>154</v>
      </c>
      <c r="AA63" s="26">
        <v>138</v>
      </c>
      <c r="AB63" s="27">
        <v>980</v>
      </c>
      <c r="AC63" s="107">
        <v>311</v>
      </c>
      <c r="AD63" s="22">
        <v>0</v>
      </c>
      <c r="AE63" s="30">
        <v>100</v>
      </c>
      <c r="AF63" s="31">
        <v>0</v>
      </c>
    </row>
    <row r="64" spans="1:32" s="3" customFormat="1" ht="18.75" customHeight="1">
      <c r="A64" s="137">
        <v>62</v>
      </c>
      <c r="B64" s="138">
        <v>65</v>
      </c>
      <c r="C64" s="139" t="s">
        <v>724</v>
      </c>
      <c r="D64" s="140" t="s">
        <v>3056</v>
      </c>
      <c r="E64" s="141" t="s">
        <v>3052</v>
      </c>
      <c r="F64" s="142">
        <v>54</v>
      </c>
      <c r="G64" s="143">
        <v>404287275</v>
      </c>
      <c r="H64" s="144">
        <v>69</v>
      </c>
      <c r="I64" s="145">
        <v>61</v>
      </c>
      <c r="J64" s="146">
        <v>462121947</v>
      </c>
      <c r="K64" s="147">
        <v>50</v>
      </c>
      <c r="L64" s="148">
        <v>40</v>
      </c>
      <c r="M64" s="216">
        <v>142658179</v>
      </c>
      <c r="N64" s="144">
        <v>52</v>
      </c>
      <c r="O64" s="145">
        <v>42</v>
      </c>
      <c r="P64" s="146">
        <v>304962531</v>
      </c>
      <c r="Q64" s="147">
        <v>51</v>
      </c>
      <c r="R64" s="148">
        <v>42</v>
      </c>
      <c r="S64" s="143">
        <v>556175971</v>
      </c>
      <c r="T64" s="144">
        <v>70</v>
      </c>
      <c r="U64" s="145">
        <v>63</v>
      </c>
      <c r="V64" s="146">
        <v>36932859</v>
      </c>
      <c r="W64" s="147">
        <v>39</v>
      </c>
      <c r="X64" s="148">
        <v>36</v>
      </c>
      <c r="Y64" s="143">
        <v>158947</v>
      </c>
      <c r="Z64" s="144">
        <v>45</v>
      </c>
      <c r="AA64" s="145">
        <v>34</v>
      </c>
      <c r="AB64" s="146">
        <v>2237</v>
      </c>
      <c r="AC64" s="149">
        <v>362</v>
      </c>
      <c r="AD64" s="141">
        <v>0</v>
      </c>
      <c r="AE64" s="150">
        <v>99.42</v>
      </c>
      <c r="AF64" s="151">
        <v>0.57999999999999996</v>
      </c>
    </row>
    <row r="65" spans="1:32" s="3" customFormat="1" ht="18.75" customHeight="1">
      <c r="A65" s="137">
        <v>63</v>
      </c>
      <c r="B65" s="138">
        <v>78</v>
      </c>
      <c r="C65" s="139" t="s">
        <v>771</v>
      </c>
      <c r="D65" s="140" t="s">
        <v>3056</v>
      </c>
      <c r="E65" s="141" t="s">
        <v>3052</v>
      </c>
      <c r="F65" s="142">
        <v>55</v>
      </c>
      <c r="G65" s="143">
        <v>403468446</v>
      </c>
      <c r="H65" s="144">
        <v>64</v>
      </c>
      <c r="I65" s="145">
        <v>56</v>
      </c>
      <c r="J65" s="146">
        <v>473078893</v>
      </c>
      <c r="K65" s="147">
        <v>83</v>
      </c>
      <c r="L65" s="148">
        <v>72</v>
      </c>
      <c r="M65" s="216">
        <v>85190620</v>
      </c>
      <c r="N65" s="144">
        <v>77</v>
      </c>
      <c r="O65" s="145">
        <v>66</v>
      </c>
      <c r="P65" s="146">
        <v>217428858</v>
      </c>
      <c r="Q65" s="147">
        <v>66</v>
      </c>
      <c r="R65" s="148">
        <v>56</v>
      </c>
      <c r="S65" s="143">
        <v>443383094</v>
      </c>
      <c r="T65" s="144">
        <v>387</v>
      </c>
      <c r="U65" s="145">
        <v>375</v>
      </c>
      <c r="V65" s="146">
        <v>961403</v>
      </c>
      <c r="W65" s="147">
        <v>30</v>
      </c>
      <c r="X65" s="148">
        <v>28</v>
      </c>
      <c r="Y65" s="143">
        <v>215384</v>
      </c>
      <c r="Z65" s="144">
        <v>76</v>
      </c>
      <c r="AA65" s="145">
        <v>62</v>
      </c>
      <c r="AB65" s="146">
        <v>1661</v>
      </c>
      <c r="AC65" s="149">
        <v>321</v>
      </c>
      <c r="AD65" s="141">
        <v>0</v>
      </c>
      <c r="AE65" s="150">
        <v>100</v>
      </c>
      <c r="AF65" s="151">
        <v>0</v>
      </c>
    </row>
    <row r="66" spans="1:32" s="3" customFormat="1" ht="18.75" customHeight="1">
      <c r="A66" s="32">
        <v>64</v>
      </c>
      <c r="B66" s="33">
        <v>52</v>
      </c>
      <c r="C66" s="34" t="s">
        <v>1675</v>
      </c>
      <c r="D66" s="35" t="s">
        <v>3058</v>
      </c>
      <c r="E66" s="45" t="s">
        <v>3052</v>
      </c>
      <c r="F66" s="47">
        <v>56</v>
      </c>
      <c r="G66" s="38">
        <v>402450231</v>
      </c>
      <c r="H66" s="39">
        <v>52</v>
      </c>
      <c r="I66" s="40">
        <v>44</v>
      </c>
      <c r="J66" s="41">
        <v>546538463</v>
      </c>
      <c r="K66" s="42">
        <v>70</v>
      </c>
      <c r="L66" s="43">
        <v>59</v>
      </c>
      <c r="M66" s="98">
        <v>111810246</v>
      </c>
      <c r="N66" s="39">
        <v>63</v>
      </c>
      <c r="O66" s="40">
        <v>52</v>
      </c>
      <c r="P66" s="41">
        <v>253656420</v>
      </c>
      <c r="Q66" s="42">
        <v>77</v>
      </c>
      <c r="R66" s="43">
        <v>67</v>
      </c>
      <c r="S66" s="38">
        <v>394880774</v>
      </c>
      <c r="T66" s="39">
        <v>132</v>
      </c>
      <c r="U66" s="40">
        <v>123</v>
      </c>
      <c r="V66" s="41">
        <v>17258627</v>
      </c>
      <c r="W66" s="42">
        <v>33</v>
      </c>
      <c r="X66" s="43">
        <v>31</v>
      </c>
      <c r="Y66" s="38">
        <v>196301</v>
      </c>
      <c r="Z66" s="39">
        <v>40</v>
      </c>
      <c r="AA66" s="40">
        <v>29</v>
      </c>
      <c r="AB66" s="41">
        <v>2476</v>
      </c>
      <c r="AC66" s="108">
        <v>384</v>
      </c>
      <c r="AD66" s="45">
        <v>0</v>
      </c>
      <c r="AE66" s="37">
        <v>0.01</v>
      </c>
      <c r="AF66" s="46">
        <v>99.99</v>
      </c>
    </row>
    <row r="67" spans="1:32" s="3" customFormat="1" ht="18.75" customHeight="1">
      <c r="A67" s="48">
        <v>65</v>
      </c>
      <c r="B67" s="49">
        <v>54</v>
      </c>
      <c r="C67" s="50" t="s">
        <v>1677</v>
      </c>
      <c r="D67" s="51" t="s">
        <v>1061</v>
      </c>
      <c r="E67" s="52" t="s">
        <v>3052</v>
      </c>
      <c r="F67" s="53">
        <v>57</v>
      </c>
      <c r="G67" s="54">
        <v>401547314</v>
      </c>
      <c r="H67" s="55">
        <v>81</v>
      </c>
      <c r="I67" s="56">
        <v>72</v>
      </c>
      <c r="J67" s="57">
        <v>408023318</v>
      </c>
      <c r="K67" s="58">
        <v>84</v>
      </c>
      <c r="L67" s="59">
        <v>73</v>
      </c>
      <c r="M67" s="99">
        <v>85126733</v>
      </c>
      <c r="N67" s="55">
        <v>54</v>
      </c>
      <c r="O67" s="56">
        <v>43</v>
      </c>
      <c r="P67" s="57">
        <v>296944151</v>
      </c>
      <c r="Q67" s="58">
        <v>41</v>
      </c>
      <c r="R67" s="59">
        <v>32</v>
      </c>
      <c r="S67" s="54">
        <v>644325530</v>
      </c>
      <c r="T67" s="55">
        <v>448</v>
      </c>
      <c r="U67" s="56">
        <v>435</v>
      </c>
      <c r="V67" s="57">
        <v>-2997699</v>
      </c>
      <c r="W67" s="58">
        <v>23</v>
      </c>
      <c r="X67" s="59">
        <v>22</v>
      </c>
      <c r="Y67" s="54">
        <v>263230</v>
      </c>
      <c r="Z67" s="55">
        <v>18</v>
      </c>
      <c r="AA67" s="56">
        <v>9</v>
      </c>
      <c r="AB67" s="57">
        <v>4390</v>
      </c>
      <c r="AC67" s="109">
        <v>321</v>
      </c>
      <c r="AD67" s="52">
        <v>0</v>
      </c>
      <c r="AE67" s="60">
        <v>100</v>
      </c>
      <c r="AF67" s="61">
        <v>0</v>
      </c>
    </row>
    <row r="68" spans="1:32" s="3" customFormat="1" ht="18.75" customHeight="1">
      <c r="A68" s="167">
        <v>66</v>
      </c>
      <c r="B68" s="168">
        <v>77</v>
      </c>
      <c r="C68" s="169" t="s">
        <v>770</v>
      </c>
      <c r="D68" s="170" t="s">
        <v>3056</v>
      </c>
      <c r="E68" s="171" t="s">
        <v>3052</v>
      </c>
      <c r="F68" s="172">
        <v>58</v>
      </c>
      <c r="G68" s="173">
        <v>397729758</v>
      </c>
      <c r="H68" s="174">
        <v>72</v>
      </c>
      <c r="I68" s="175">
        <v>64</v>
      </c>
      <c r="J68" s="176">
        <v>447380622</v>
      </c>
      <c r="K68" s="177">
        <v>250</v>
      </c>
      <c r="L68" s="178">
        <v>235</v>
      </c>
      <c r="M68" s="218">
        <v>32602790</v>
      </c>
      <c r="N68" s="174">
        <v>44</v>
      </c>
      <c r="O68" s="175">
        <v>35</v>
      </c>
      <c r="P68" s="176">
        <v>358398746</v>
      </c>
      <c r="Q68" s="177">
        <v>57</v>
      </c>
      <c r="R68" s="178">
        <v>48</v>
      </c>
      <c r="S68" s="173">
        <v>520080951</v>
      </c>
      <c r="T68" s="174">
        <v>201</v>
      </c>
      <c r="U68" s="175">
        <v>191</v>
      </c>
      <c r="V68" s="176">
        <v>9971070</v>
      </c>
      <c r="W68" s="177">
        <v>325</v>
      </c>
      <c r="X68" s="178">
        <v>320</v>
      </c>
      <c r="Y68" s="173">
        <v>12034</v>
      </c>
      <c r="Z68" s="174">
        <v>291</v>
      </c>
      <c r="AA68" s="175">
        <v>275</v>
      </c>
      <c r="AB68" s="176">
        <v>440</v>
      </c>
      <c r="AC68" s="179">
        <v>351</v>
      </c>
      <c r="AD68" s="171">
        <v>15</v>
      </c>
      <c r="AE68" s="180">
        <v>85</v>
      </c>
      <c r="AF68" s="181">
        <v>0</v>
      </c>
    </row>
    <row r="69" spans="1:32" s="3" customFormat="1" ht="18.75" customHeight="1">
      <c r="A69" s="32">
        <v>67</v>
      </c>
      <c r="B69" s="33">
        <v>57</v>
      </c>
      <c r="C69" s="34" t="s">
        <v>1907</v>
      </c>
      <c r="D69" s="35" t="s">
        <v>3054</v>
      </c>
      <c r="E69" s="45">
        <v>9</v>
      </c>
      <c r="F69" s="47" t="s">
        <v>3052</v>
      </c>
      <c r="G69" s="38">
        <v>390548194</v>
      </c>
      <c r="H69" s="39">
        <v>76</v>
      </c>
      <c r="I69" s="40">
        <v>9</v>
      </c>
      <c r="J69" s="41">
        <v>432363148</v>
      </c>
      <c r="K69" s="42">
        <v>37</v>
      </c>
      <c r="L69" s="43">
        <v>9</v>
      </c>
      <c r="M69" s="98">
        <v>214314057</v>
      </c>
      <c r="N69" s="39">
        <v>10</v>
      </c>
      <c r="O69" s="40">
        <v>7</v>
      </c>
      <c r="P69" s="41">
        <v>1094833398</v>
      </c>
      <c r="Q69" s="42">
        <v>19</v>
      </c>
      <c r="R69" s="43">
        <v>7</v>
      </c>
      <c r="S69" s="38">
        <v>1138879997</v>
      </c>
      <c r="T69" s="39">
        <v>23</v>
      </c>
      <c r="U69" s="40">
        <v>6</v>
      </c>
      <c r="V69" s="41">
        <v>99862242</v>
      </c>
      <c r="W69" s="42">
        <v>26</v>
      </c>
      <c r="X69" s="43">
        <v>2</v>
      </c>
      <c r="Y69" s="38">
        <v>250507</v>
      </c>
      <c r="Z69" s="39">
        <v>19</v>
      </c>
      <c r="AA69" s="40">
        <v>10</v>
      </c>
      <c r="AB69" s="41">
        <v>4356</v>
      </c>
      <c r="AC69" s="108">
        <v>210</v>
      </c>
      <c r="AD69" s="45">
        <v>100</v>
      </c>
      <c r="AE69" s="37">
        <v>0</v>
      </c>
      <c r="AF69" s="46">
        <v>0</v>
      </c>
    </row>
    <row r="70" spans="1:32" s="3" customFormat="1" ht="18.75" customHeight="1">
      <c r="A70" s="137">
        <v>68</v>
      </c>
      <c r="B70" s="138">
        <v>86</v>
      </c>
      <c r="C70" s="139" t="s">
        <v>2695</v>
      </c>
      <c r="D70" s="140" t="s">
        <v>3056</v>
      </c>
      <c r="E70" s="141" t="s">
        <v>3052</v>
      </c>
      <c r="F70" s="142">
        <v>59</v>
      </c>
      <c r="G70" s="143">
        <v>387775944</v>
      </c>
      <c r="H70" s="144">
        <v>77</v>
      </c>
      <c r="I70" s="145">
        <v>68</v>
      </c>
      <c r="J70" s="146">
        <v>431147078</v>
      </c>
      <c r="K70" s="147">
        <v>85</v>
      </c>
      <c r="L70" s="148">
        <v>74</v>
      </c>
      <c r="M70" s="216">
        <v>84048664</v>
      </c>
      <c r="N70" s="144">
        <v>158</v>
      </c>
      <c r="O70" s="145">
        <v>147</v>
      </c>
      <c r="P70" s="146">
        <v>112971413</v>
      </c>
      <c r="Q70" s="147">
        <v>133</v>
      </c>
      <c r="R70" s="148">
        <v>121</v>
      </c>
      <c r="S70" s="143">
        <v>243752625</v>
      </c>
      <c r="T70" s="144">
        <v>94</v>
      </c>
      <c r="U70" s="145">
        <v>86</v>
      </c>
      <c r="V70" s="146">
        <v>27643795</v>
      </c>
      <c r="W70" s="147">
        <v>59</v>
      </c>
      <c r="X70" s="148">
        <v>56</v>
      </c>
      <c r="Y70" s="143">
        <v>108592</v>
      </c>
      <c r="Z70" s="144">
        <v>234</v>
      </c>
      <c r="AA70" s="145">
        <v>218</v>
      </c>
      <c r="AB70" s="146">
        <v>646</v>
      </c>
      <c r="AC70" s="149">
        <v>381</v>
      </c>
      <c r="AD70" s="141">
        <v>0</v>
      </c>
      <c r="AE70" s="150">
        <v>100</v>
      </c>
      <c r="AF70" s="151">
        <v>0</v>
      </c>
    </row>
    <row r="71" spans="1:32" s="3" customFormat="1" ht="18.75" customHeight="1">
      <c r="A71" s="137">
        <v>69</v>
      </c>
      <c r="B71" s="138">
        <v>101</v>
      </c>
      <c r="C71" s="139" t="s">
        <v>1550</v>
      </c>
      <c r="D71" s="140" t="s">
        <v>3056</v>
      </c>
      <c r="E71" s="141" t="s">
        <v>3052</v>
      </c>
      <c r="F71" s="142">
        <v>60</v>
      </c>
      <c r="G71" s="143">
        <v>386227089</v>
      </c>
      <c r="H71" s="144">
        <v>82</v>
      </c>
      <c r="I71" s="145">
        <v>73</v>
      </c>
      <c r="J71" s="146">
        <v>397699251</v>
      </c>
      <c r="K71" s="147">
        <v>67</v>
      </c>
      <c r="L71" s="148">
        <v>56</v>
      </c>
      <c r="M71" s="216">
        <v>116790735</v>
      </c>
      <c r="N71" s="144">
        <v>79</v>
      </c>
      <c r="O71" s="145">
        <v>68</v>
      </c>
      <c r="P71" s="146">
        <v>212844688</v>
      </c>
      <c r="Q71" s="147">
        <v>109</v>
      </c>
      <c r="R71" s="148">
        <v>98</v>
      </c>
      <c r="S71" s="143">
        <v>289536981</v>
      </c>
      <c r="T71" s="144">
        <v>37</v>
      </c>
      <c r="U71" s="145">
        <v>31</v>
      </c>
      <c r="V71" s="146">
        <v>74107257</v>
      </c>
      <c r="W71" s="147">
        <v>83</v>
      </c>
      <c r="X71" s="148">
        <v>80</v>
      </c>
      <c r="Y71" s="143">
        <v>74148</v>
      </c>
      <c r="Z71" s="144">
        <v>359</v>
      </c>
      <c r="AA71" s="145">
        <v>341</v>
      </c>
      <c r="AB71" s="146">
        <v>315</v>
      </c>
      <c r="AC71" s="149">
        <v>371</v>
      </c>
      <c r="AD71" s="141">
        <v>0</v>
      </c>
      <c r="AE71" s="150">
        <v>100</v>
      </c>
      <c r="AF71" s="151">
        <v>0</v>
      </c>
    </row>
    <row r="72" spans="1:32" s="3" customFormat="1" ht="18.75" customHeight="1">
      <c r="A72" s="48">
        <v>70</v>
      </c>
      <c r="B72" s="49">
        <v>97</v>
      </c>
      <c r="C72" s="50" t="s">
        <v>2706</v>
      </c>
      <c r="D72" s="51" t="s">
        <v>3098</v>
      </c>
      <c r="E72" s="52" t="s">
        <v>3052</v>
      </c>
      <c r="F72" s="53">
        <v>61</v>
      </c>
      <c r="G72" s="54">
        <v>372972280</v>
      </c>
      <c r="H72" s="55">
        <v>86</v>
      </c>
      <c r="I72" s="56">
        <v>77</v>
      </c>
      <c r="J72" s="57">
        <v>386313903</v>
      </c>
      <c r="K72" s="58">
        <v>52</v>
      </c>
      <c r="L72" s="59">
        <v>42</v>
      </c>
      <c r="M72" s="99">
        <v>138587880</v>
      </c>
      <c r="N72" s="55">
        <v>112</v>
      </c>
      <c r="O72" s="56">
        <v>101</v>
      </c>
      <c r="P72" s="57">
        <v>159693572</v>
      </c>
      <c r="Q72" s="58">
        <v>164</v>
      </c>
      <c r="R72" s="59">
        <v>152</v>
      </c>
      <c r="S72" s="54">
        <v>194686237</v>
      </c>
      <c r="T72" s="55">
        <v>44</v>
      </c>
      <c r="U72" s="56">
        <v>38</v>
      </c>
      <c r="V72" s="57">
        <v>61539486</v>
      </c>
      <c r="W72" s="58">
        <v>407</v>
      </c>
      <c r="X72" s="59">
        <v>399</v>
      </c>
      <c r="Y72" s="54">
        <v>1829</v>
      </c>
      <c r="Z72" s="55">
        <v>84</v>
      </c>
      <c r="AA72" s="56">
        <v>70</v>
      </c>
      <c r="AB72" s="57">
        <v>1520</v>
      </c>
      <c r="AC72" s="109">
        <v>311</v>
      </c>
      <c r="AD72" s="52">
        <v>10</v>
      </c>
      <c r="AE72" s="60">
        <v>90</v>
      </c>
      <c r="AF72" s="61">
        <v>0</v>
      </c>
    </row>
    <row r="73" spans="1:32" s="3" customFormat="1" ht="18.75" customHeight="1">
      <c r="A73" s="167">
        <v>71</v>
      </c>
      <c r="B73" s="168">
        <v>64</v>
      </c>
      <c r="C73" s="169" t="s">
        <v>1517</v>
      </c>
      <c r="D73" s="170" t="s">
        <v>3056</v>
      </c>
      <c r="E73" s="171" t="s">
        <v>3052</v>
      </c>
      <c r="F73" s="172">
        <v>62</v>
      </c>
      <c r="G73" s="173">
        <v>372479552</v>
      </c>
      <c r="H73" s="174">
        <v>88</v>
      </c>
      <c r="I73" s="175">
        <v>79</v>
      </c>
      <c r="J73" s="176">
        <v>373885604</v>
      </c>
      <c r="K73" s="177">
        <v>280</v>
      </c>
      <c r="L73" s="178">
        <v>265</v>
      </c>
      <c r="M73" s="218">
        <v>28297527</v>
      </c>
      <c r="N73" s="174">
        <v>180</v>
      </c>
      <c r="O73" s="175">
        <v>169</v>
      </c>
      <c r="P73" s="176">
        <v>96308924</v>
      </c>
      <c r="Q73" s="177">
        <v>120</v>
      </c>
      <c r="R73" s="178">
        <v>108</v>
      </c>
      <c r="S73" s="173">
        <v>271629590</v>
      </c>
      <c r="T73" s="174">
        <v>203</v>
      </c>
      <c r="U73" s="175">
        <v>193</v>
      </c>
      <c r="V73" s="176">
        <v>9765105</v>
      </c>
      <c r="W73" s="177">
        <v>218</v>
      </c>
      <c r="X73" s="178">
        <v>214</v>
      </c>
      <c r="Y73" s="173">
        <v>30308</v>
      </c>
      <c r="Z73" s="174">
        <v>443</v>
      </c>
      <c r="AA73" s="175">
        <v>425</v>
      </c>
      <c r="AB73" s="176">
        <v>174</v>
      </c>
      <c r="AC73" s="179">
        <v>311</v>
      </c>
      <c r="AD73" s="171">
        <v>0</v>
      </c>
      <c r="AE73" s="180">
        <v>100</v>
      </c>
      <c r="AF73" s="181">
        <v>0</v>
      </c>
    </row>
    <row r="74" spans="1:32" s="3" customFormat="1" ht="18.75" customHeight="1">
      <c r="A74" s="137">
        <v>72</v>
      </c>
      <c r="B74" s="138">
        <v>66</v>
      </c>
      <c r="C74" s="139" t="s">
        <v>1519</v>
      </c>
      <c r="D74" s="140" t="s">
        <v>3056</v>
      </c>
      <c r="E74" s="141" t="s">
        <v>3052</v>
      </c>
      <c r="F74" s="142">
        <v>63</v>
      </c>
      <c r="G74" s="143">
        <v>367820946</v>
      </c>
      <c r="H74" s="144">
        <v>89</v>
      </c>
      <c r="I74" s="145">
        <v>80</v>
      </c>
      <c r="J74" s="146">
        <v>371334926</v>
      </c>
      <c r="K74" s="147">
        <v>54</v>
      </c>
      <c r="L74" s="148">
        <v>43</v>
      </c>
      <c r="M74" s="216">
        <v>137301118</v>
      </c>
      <c r="N74" s="144">
        <v>25</v>
      </c>
      <c r="O74" s="145">
        <v>18</v>
      </c>
      <c r="P74" s="146">
        <v>555631361</v>
      </c>
      <c r="Q74" s="147">
        <v>37</v>
      </c>
      <c r="R74" s="148">
        <v>28</v>
      </c>
      <c r="S74" s="143">
        <v>680679833</v>
      </c>
      <c r="T74" s="144">
        <v>43</v>
      </c>
      <c r="U74" s="145">
        <v>37</v>
      </c>
      <c r="V74" s="146">
        <v>62835109</v>
      </c>
      <c r="W74" s="147" t="s">
        <v>3052</v>
      </c>
      <c r="X74" s="148" t="s">
        <v>3052</v>
      </c>
      <c r="Y74" s="143" t="s">
        <v>3052</v>
      </c>
      <c r="Z74" s="144">
        <v>379</v>
      </c>
      <c r="AA74" s="145">
        <v>361</v>
      </c>
      <c r="AB74" s="146">
        <v>288</v>
      </c>
      <c r="AC74" s="149">
        <v>342</v>
      </c>
      <c r="AD74" s="141">
        <v>0</v>
      </c>
      <c r="AE74" s="150">
        <v>100</v>
      </c>
      <c r="AF74" s="151">
        <v>0</v>
      </c>
    </row>
    <row r="75" spans="1:32" s="3" customFormat="1" ht="18.75" customHeight="1">
      <c r="A75" s="32">
        <v>73</v>
      </c>
      <c r="B75" s="33">
        <v>126</v>
      </c>
      <c r="C75" s="34" t="s">
        <v>3078</v>
      </c>
      <c r="D75" s="35" t="s">
        <v>2187</v>
      </c>
      <c r="E75" s="45" t="s">
        <v>3052</v>
      </c>
      <c r="F75" s="47">
        <v>64</v>
      </c>
      <c r="G75" s="38">
        <v>365258614</v>
      </c>
      <c r="H75" s="39">
        <v>49</v>
      </c>
      <c r="I75" s="40">
        <v>42</v>
      </c>
      <c r="J75" s="41">
        <v>580661155</v>
      </c>
      <c r="K75" s="42">
        <v>74</v>
      </c>
      <c r="L75" s="43">
        <v>63</v>
      </c>
      <c r="M75" s="98">
        <v>106275137</v>
      </c>
      <c r="N75" s="39">
        <v>187</v>
      </c>
      <c r="O75" s="40">
        <v>176</v>
      </c>
      <c r="P75" s="41">
        <v>93623794</v>
      </c>
      <c r="Q75" s="42">
        <v>126</v>
      </c>
      <c r="R75" s="43">
        <v>114</v>
      </c>
      <c r="S75" s="38">
        <v>256383775</v>
      </c>
      <c r="T75" s="39">
        <v>38</v>
      </c>
      <c r="U75" s="40">
        <v>32</v>
      </c>
      <c r="V75" s="41">
        <v>74017791</v>
      </c>
      <c r="W75" s="42">
        <v>71</v>
      </c>
      <c r="X75" s="43">
        <v>68</v>
      </c>
      <c r="Y75" s="38">
        <v>90045</v>
      </c>
      <c r="Z75" s="39">
        <v>146</v>
      </c>
      <c r="AA75" s="40">
        <v>130</v>
      </c>
      <c r="AB75" s="41">
        <v>1015</v>
      </c>
      <c r="AC75" s="108">
        <v>384</v>
      </c>
      <c r="AD75" s="45">
        <v>0</v>
      </c>
      <c r="AE75" s="37">
        <v>100</v>
      </c>
      <c r="AF75" s="46">
        <v>0</v>
      </c>
    </row>
    <row r="76" spans="1:32" s="3" customFormat="1" ht="18.75" customHeight="1">
      <c r="A76" s="32">
        <v>74</v>
      </c>
      <c r="B76" s="33">
        <v>469</v>
      </c>
      <c r="C76" s="34" t="s">
        <v>1208</v>
      </c>
      <c r="D76" s="35" t="s">
        <v>3058</v>
      </c>
      <c r="E76" s="45" t="s">
        <v>3052</v>
      </c>
      <c r="F76" s="47">
        <v>65</v>
      </c>
      <c r="G76" s="38">
        <v>364584283</v>
      </c>
      <c r="H76" s="39">
        <v>87</v>
      </c>
      <c r="I76" s="40">
        <v>78</v>
      </c>
      <c r="J76" s="41">
        <v>377697421</v>
      </c>
      <c r="K76" s="42" t="s">
        <v>3052</v>
      </c>
      <c r="L76" s="43" t="s">
        <v>3052</v>
      </c>
      <c r="M76" s="44" t="s">
        <v>3052</v>
      </c>
      <c r="N76" s="39">
        <v>61</v>
      </c>
      <c r="O76" s="40">
        <v>50</v>
      </c>
      <c r="P76" s="41">
        <v>266969727</v>
      </c>
      <c r="Q76" s="42">
        <v>25</v>
      </c>
      <c r="R76" s="43">
        <v>17</v>
      </c>
      <c r="S76" s="38">
        <v>870190666</v>
      </c>
      <c r="T76" s="39" t="s">
        <v>3052</v>
      </c>
      <c r="U76" s="40" t="s">
        <v>3052</v>
      </c>
      <c r="V76" s="62" t="s">
        <v>3052</v>
      </c>
      <c r="W76" s="42" t="s">
        <v>3052</v>
      </c>
      <c r="X76" s="43" t="s">
        <v>3052</v>
      </c>
      <c r="Y76" s="44" t="s">
        <v>3052</v>
      </c>
      <c r="Z76" s="39">
        <v>497</v>
      </c>
      <c r="AA76" s="40">
        <v>479</v>
      </c>
      <c r="AB76" s="41">
        <v>46</v>
      </c>
      <c r="AC76" s="108">
        <v>400</v>
      </c>
      <c r="AD76" s="45">
        <v>0</v>
      </c>
      <c r="AE76" s="37">
        <v>5</v>
      </c>
      <c r="AF76" s="46">
        <v>95</v>
      </c>
    </row>
    <row r="77" spans="1:32" s="3" customFormat="1" ht="18.75" customHeight="1">
      <c r="A77" s="152">
        <v>75</v>
      </c>
      <c r="B77" s="153">
        <v>47</v>
      </c>
      <c r="C77" s="154" t="s">
        <v>1670</v>
      </c>
      <c r="D77" s="155" t="s">
        <v>3056</v>
      </c>
      <c r="E77" s="156" t="s">
        <v>3052</v>
      </c>
      <c r="F77" s="157">
        <v>66</v>
      </c>
      <c r="G77" s="158">
        <v>359019264</v>
      </c>
      <c r="H77" s="159">
        <v>71</v>
      </c>
      <c r="I77" s="160">
        <v>63</v>
      </c>
      <c r="J77" s="161">
        <v>450068026</v>
      </c>
      <c r="K77" s="162">
        <v>247</v>
      </c>
      <c r="L77" s="163">
        <v>232</v>
      </c>
      <c r="M77" s="217">
        <v>33156285</v>
      </c>
      <c r="N77" s="159">
        <v>92</v>
      </c>
      <c r="O77" s="160">
        <v>81</v>
      </c>
      <c r="P77" s="161">
        <v>180863601</v>
      </c>
      <c r="Q77" s="162">
        <v>69</v>
      </c>
      <c r="R77" s="163">
        <v>59</v>
      </c>
      <c r="S77" s="158">
        <v>428658344</v>
      </c>
      <c r="T77" s="159">
        <v>342</v>
      </c>
      <c r="U77" s="160">
        <v>331</v>
      </c>
      <c r="V77" s="161">
        <v>2601401</v>
      </c>
      <c r="W77" s="162">
        <v>32</v>
      </c>
      <c r="X77" s="163">
        <v>30</v>
      </c>
      <c r="Y77" s="158">
        <v>199877</v>
      </c>
      <c r="Z77" s="159">
        <v>133</v>
      </c>
      <c r="AA77" s="160">
        <v>117</v>
      </c>
      <c r="AB77" s="161">
        <v>1085</v>
      </c>
      <c r="AC77" s="164">
        <v>321</v>
      </c>
      <c r="AD77" s="156">
        <v>0</v>
      </c>
      <c r="AE77" s="165">
        <v>100</v>
      </c>
      <c r="AF77" s="166">
        <v>0</v>
      </c>
    </row>
    <row r="78" spans="1:32" s="3" customFormat="1" ht="18.75" customHeight="1">
      <c r="A78" s="167">
        <v>76</v>
      </c>
      <c r="B78" s="168">
        <v>56</v>
      </c>
      <c r="C78" s="169" t="s">
        <v>424</v>
      </c>
      <c r="D78" s="170" t="s">
        <v>3056</v>
      </c>
      <c r="E78" s="171" t="s">
        <v>3052</v>
      </c>
      <c r="F78" s="172">
        <v>67</v>
      </c>
      <c r="G78" s="173">
        <v>355029172</v>
      </c>
      <c r="H78" s="174">
        <v>98</v>
      </c>
      <c r="I78" s="175">
        <v>89</v>
      </c>
      <c r="J78" s="176">
        <v>355029172</v>
      </c>
      <c r="K78" s="177">
        <v>108</v>
      </c>
      <c r="L78" s="178">
        <v>97</v>
      </c>
      <c r="M78" s="218">
        <v>68403962</v>
      </c>
      <c r="N78" s="174">
        <v>32</v>
      </c>
      <c r="O78" s="175">
        <v>24</v>
      </c>
      <c r="P78" s="176">
        <v>434954209</v>
      </c>
      <c r="Q78" s="177">
        <v>52</v>
      </c>
      <c r="R78" s="178">
        <v>43</v>
      </c>
      <c r="S78" s="173">
        <v>543287809</v>
      </c>
      <c r="T78" s="174">
        <v>291</v>
      </c>
      <c r="U78" s="175">
        <v>281</v>
      </c>
      <c r="V78" s="176">
        <v>4646770</v>
      </c>
      <c r="W78" s="177" t="s">
        <v>3052</v>
      </c>
      <c r="X78" s="178" t="s">
        <v>3052</v>
      </c>
      <c r="Y78" s="173" t="s">
        <v>3052</v>
      </c>
      <c r="Z78" s="174">
        <v>376</v>
      </c>
      <c r="AA78" s="175">
        <v>358</v>
      </c>
      <c r="AB78" s="176">
        <v>292</v>
      </c>
      <c r="AC78" s="179">
        <v>400</v>
      </c>
      <c r="AD78" s="171">
        <v>0</v>
      </c>
      <c r="AE78" s="180">
        <v>100</v>
      </c>
      <c r="AF78" s="181">
        <v>0</v>
      </c>
    </row>
    <row r="79" spans="1:32" s="3" customFormat="1" ht="18.75" customHeight="1">
      <c r="A79" s="137">
        <v>77</v>
      </c>
      <c r="B79" s="138">
        <v>76</v>
      </c>
      <c r="C79" s="139" t="s">
        <v>769</v>
      </c>
      <c r="D79" s="140" t="s">
        <v>3056</v>
      </c>
      <c r="E79" s="141" t="s">
        <v>3052</v>
      </c>
      <c r="F79" s="142">
        <v>68</v>
      </c>
      <c r="G79" s="143">
        <v>352871496</v>
      </c>
      <c r="H79" s="144">
        <v>94</v>
      </c>
      <c r="I79" s="145">
        <v>85</v>
      </c>
      <c r="J79" s="146">
        <v>361116304</v>
      </c>
      <c r="K79" s="147">
        <v>112</v>
      </c>
      <c r="L79" s="148">
        <v>101</v>
      </c>
      <c r="M79" s="216">
        <v>66671325</v>
      </c>
      <c r="N79" s="144">
        <v>23</v>
      </c>
      <c r="O79" s="145">
        <v>16</v>
      </c>
      <c r="P79" s="146">
        <v>570960923</v>
      </c>
      <c r="Q79" s="147">
        <v>33</v>
      </c>
      <c r="R79" s="148">
        <v>24</v>
      </c>
      <c r="S79" s="143">
        <v>741642233</v>
      </c>
      <c r="T79" s="144">
        <v>55</v>
      </c>
      <c r="U79" s="145">
        <v>49</v>
      </c>
      <c r="V79" s="146">
        <v>51076116</v>
      </c>
      <c r="W79" s="147">
        <v>256</v>
      </c>
      <c r="X79" s="148">
        <v>251</v>
      </c>
      <c r="Y79" s="143">
        <v>21552</v>
      </c>
      <c r="Z79" s="144">
        <v>182</v>
      </c>
      <c r="AA79" s="145">
        <v>166</v>
      </c>
      <c r="AB79" s="146">
        <v>852</v>
      </c>
      <c r="AC79" s="149">
        <v>352</v>
      </c>
      <c r="AD79" s="141">
        <v>0</v>
      </c>
      <c r="AE79" s="150">
        <v>100</v>
      </c>
      <c r="AF79" s="151">
        <v>0</v>
      </c>
    </row>
    <row r="80" spans="1:32" s="3" customFormat="1" ht="18.75" customHeight="1">
      <c r="A80" s="137">
        <v>78</v>
      </c>
      <c r="B80" s="138">
        <v>59</v>
      </c>
      <c r="C80" s="139" t="s">
        <v>1682</v>
      </c>
      <c r="D80" s="140" t="s">
        <v>3056</v>
      </c>
      <c r="E80" s="141" t="s">
        <v>3052</v>
      </c>
      <c r="F80" s="142">
        <v>69</v>
      </c>
      <c r="G80" s="143">
        <v>351917194</v>
      </c>
      <c r="H80" s="144">
        <v>93</v>
      </c>
      <c r="I80" s="145">
        <v>84</v>
      </c>
      <c r="J80" s="146">
        <v>361436309</v>
      </c>
      <c r="K80" s="147">
        <v>75</v>
      </c>
      <c r="L80" s="148">
        <v>64</v>
      </c>
      <c r="M80" s="216">
        <v>101849642</v>
      </c>
      <c r="N80" s="144">
        <v>81</v>
      </c>
      <c r="O80" s="145">
        <v>70</v>
      </c>
      <c r="P80" s="146">
        <v>210345373</v>
      </c>
      <c r="Q80" s="147">
        <v>113</v>
      </c>
      <c r="R80" s="148">
        <v>101</v>
      </c>
      <c r="S80" s="143">
        <v>284906660</v>
      </c>
      <c r="T80" s="144">
        <v>88</v>
      </c>
      <c r="U80" s="145">
        <v>80</v>
      </c>
      <c r="V80" s="146">
        <v>28609848</v>
      </c>
      <c r="W80" s="147">
        <v>323</v>
      </c>
      <c r="X80" s="148">
        <v>318</v>
      </c>
      <c r="Y80" s="143">
        <v>12250</v>
      </c>
      <c r="Z80" s="144" t="s">
        <v>3052</v>
      </c>
      <c r="AA80" s="145" t="s">
        <v>3052</v>
      </c>
      <c r="AB80" s="187" t="s">
        <v>3052</v>
      </c>
      <c r="AC80" s="149">
        <v>352</v>
      </c>
      <c r="AD80" s="141">
        <v>0</v>
      </c>
      <c r="AE80" s="150">
        <v>100</v>
      </c>
      <c r="AF80" s="151">
        <v>0</v>
      </c>
    </row>
    <row r="81" spans="1:32" s="3" customFormat="1" ht="18.75" customHeight="1">
      <c r="A81" s="32">
        <v>79</v>
      </c>
      <c r="B81" s="33">
        <v>79</v>
      </c>
      <c r="C81" s="34" t="s">
        <v>772</v>
      </c>
      <c r="D81" s="35" t="s">
        <v>3058</v>
      </c>
      <c r="E81" s="45" t="s">
        <v>3052</v>
      </c>
      <c r="F81" s="47">
        <v>70</v>
      </c>
      <c r="G81" s="38">
        <v>350510363</v>
      </c>
      <c r="H81" s="39">
        <v>96</v>
      </c>
      <c r="I81" s="40">
        <v>87</v>
      </c>
      <c r="J81" s="41">
        <v>358477988</v>
      </c>
      <c r="K81" s="42">
        <v>45</v>
      </c>
      <c r="L81" s="43">
        <v>35</v>
      </c>
      <c r="M81" s="98">
        <v>176529207</v>
      </c>
      <c r="N81" s="39">
        <v>64</v>
      </c>
      <c r="O81" s="40">
        <v>53</v>
      </c>
      <c r="P81" s="41">
        <v>252161688</v>
      </c>
      <c r="Q81" s="42">
        <v>20</v>
      </c>
      <c r="R81" s="43">
        <v>13</v>
      </c>
      <c r="S81" s="38">
        <v>1065872476</v>
      </c>
      <c r="T81" s="39">
        <v>26</v>
      </c>
      <c r="U81" s="40">
        <v>20</v>
      </c>
      <c r="V81" s="41">
        <v>93711048</v>
      </c>
      <c r="W81" s="42">
        <v>206</v>
      </c>
      <c r="X81" s="43">
        <v>202</v>
      </c>
      <c r="Y81" s="38">
        <v>33223</v>
      </c>
      <c r="Z81" s="39">
        <v>32</v>
      </c>
      <c r="AA81" s="40">
        <v>21</v>
      </c>
      <c r="AB81" s="41">
        <v>2957</v>
      </c>
      <c r="AC81" s="108">
        <v>383</v>
      </c>
      <c r="AD81" s="45">
        <v>0</v>
      </c>
      <c r="AE81" s="37">
        <v>100</v>
      </c>
      <c r="AF81" s="46">
        <v>0</v>
      </c>
    </row>
    <row r="82" spans="1:32" s="3" customFormat="1" ht="18.75" customHeight="1">
      <c r="A82" s="48">
        <v>80</v>
      </c>
      <c r="B82" s="49">
        <v>109</v>
      </c>
      <c r="C82" s="50" t="s">
        <v>333</v>
      </c>
      <c r="D82" s="51" t="s">
        <v>88</v>
      </c>
      <c r="E82" s="68" t="s">
        <v>3052</v>
      </c>
      <c r="F82" s="60">
        <v>71</v>
      </c>
      <c r="G82" s="54">
        <v>349210638</v>
      </c>
      <c r="H82" s="55">
        <v>97</v>
      </c>
      <c r="I82" s="56">
        <v>88</v>
      </c>
      <c r="J82" s="57">
        <v>357320358</v>
      </c>
      <c r="K82" s="58">
        <v>154</v>
      </c>
      <c r="L82" s="59">
        <v>142</v>
      </c>
      <c r="M82" s="99">
        <v>51507057</v>
      </c>
      <c r="N82" s="55">
        <v>487</v>
      </c>
      <c r="O82" s="56">
        <v>469</v>
      </c>
      <c r="P82" s="57">
        <v>3133126</v>
      </c>
      <c r="Q82" s="58">
        <v>315</v>
      </c>
      <c r="R82" s="59">
        <v>302</v>
      </c>
      <c r="S82" s="54">
        <v>93998886</v>
      </c>
      <c r="T82" s="55">
        <v>337</v>
      </c>
      <c r="U82" s="56">
        <v>326</v>
      </c>
      <c r="V82" s="57">
        <v>2957306</v>
      </c>
      <c r="W82" s="58">
        <v>385</v>
      </c>
      <c r="X82" s="59">
        <v>378</v>
      </c>
      <c r="Y82" s="54">
        <v>4332</v>
      </c>
      <c r="Z82" s="55">
        <v>300</v>
      </c>
      <c r="AA82" s="56">
        <v>284</v>
      </c>
      <c r="AB82" s="57">
        <v>432</v>
      </c>
      <c r="AC82" s="109">
        <v>371</v>
      </c>
      <c r="AD82" s="52">
        <v>0</v>
      </c>
      <c r="AE82" s="60">
        <v>100</v>
      </c>
      <c r="AF82" s="61">
        <v>0</v>
      </c>
    </row>
    <row r="83" spans="1:32" s="3" customFormat="1" ht="18.75" customHeight="1">
      <c r="A83" s="167">
        <v>81</v>
      </c>
      <c r="B83" s="168">
        <v>49</v>
      </c>
      <c r="C83" s="169" t="s">
        <v>1672</v>
      </c>
      <c r="D83" s="170" t="s">
        <v>3056</v>
      </c>
      <c r="E83" s="171" t="s">
        <v>3052</v>
      </c>
      <c r="F83" s="172">
        <v>72</v>
      </c>
      <c r="G83" s="173">
        <v>348664608</v>
      </c>
      <c r="H83" s="174">
        <v>83</v>
      </c>
      <c r="I83" s="175">
        <v>74</v>
      </c>
      <c r="J83" s="176">
        <v>392235548</v>
      </c>
      <c r="K83" s="177">
        <v>72</v>
      </c>
      <c r="L83" s="178">
        <v>61</v>
      </c>
      <c r="M83" s="218">
        <v>111447565</v>
      </c>
      <c r="N83" s="174">
        <v>40</v>
      </c>
      <c r="O83" s="175">
        <v>31</v>
      </c>
      <c r="P83" s="176">
        <v>374220986</v>
      </c>
      <c r="Q83" s="177">
        <v>47</v>
      </c>
      <c r="R83" s="178">
        <v>38</v>
      </c>
      <c r="S83" s="173">
        <v>602537624</v>
      </c>
      <c r="T83" s="174">
        <v>56</v>
      </c>
      <c r="U83" s="175">
        <v>50</v>
      </c>
      <c r="V83" s="176">
        <v>50625318</v>
      </c>
      <c r="W83" s="177">
        <v>101</v>
      </c>
      <c r="X83" s="178">
        <v>97</v>
      </c>
      <c r="Y83" s="173">
        <v>62265</v>
      </c>
      <c r="Z83" s="174">
        <v>129</v>
      </c>
      <c r="AA83" s="175">
        <v>113</v>
      </c>
      <c r="AB83" s="176">
        <v>1145</v>
      </c>
      <c r="AC83" s="179">
        <v>311</v>
      </c>
      <c r="AD83" s="171">
        <v>0</v>
      </c>
      <c r="AE83" s="180">
        <v>71.03</v>
      </c>
      <c r="AF83" s="181">
        <v>28.97</v>
      </c>
    </row>
    <row r="84" spans="1:32" s="3" customFormat="1" ht="18.75" customHeight="1">
      <c r="A84" s="32">
        <v>82</v>
      </c>
      <c r="B84" s="33">
        <v>148</v>
      </c>
      <c r="C84" s="34" t="s">
        <v>1624</v>
      </c>
      <c r="D84" s="35" t="s">
        <v>1061</v>
      </c>
      <c r="E84" s="45" t="s">
        <v>3052</v>
      </c>
      <c r="F84" s="47">
        <v>73</v>
      </c>
      <c r="G84" s="38">
        <v>348463623</v>
      </c>
      <c r="H84" s="39">
        <v>95</v>
      </c>
      <c r="I84" s="40">
        <v>86</v>
      </c>
      <c r="J84" s="41">
        <v>360676553</v>
      </c>
      <c r="K84" s="42">
        <v>151</v>
      </c>
      <c r="L84" s="43">
        <v>139</v>
      </c>
      <c r="M84" s="98">
        <v>51945931</v>
      </c>
      <c r="N84" s="39">
        <v>227</v>
      </c>
      <c r="O84" s="40">
        <v>216</v>
      </c>
      <c r="P84" s="41">
        <v>71064681</v>
      </c>
      <c r="Q84" s="42">
        <v>206</v>
      </c>
      <c r="R84" s="43">
        <v>194</v>
      </c>
      <c r="S84" s="38">
        <v>157979882</v>
      </c>
      <c r="T84" s="39">
        <v>462</v>
      </c>
      <c r="U84" s="40">
        <v>449</v>
      </c>
      <c r="V84" s="41">
        <v>-5957296</v>
      </c>
      <c r="W84" s="42">
        <v>362</v>
      </c>
      <c r="X84" s="43">
        <v>356</v>
      </c>
      <c r="Y84" s="38">
        <v>7299</v>
      </c>
      <c r="Z84" s="39">
        <v>143</v>
      </c>
      <c r="AA84" s="40">
        <v>127</v>
      </c>
      <c r="AB84" s="41">
        <v>1032</v>
      </c>
      <c r="AC84" s="108">
        <v>384</v>
      </c>
      <c r="AD84" s="45">
        <v>0</v>
      </c>
      <c r="AE84" s="37">
        <v>100</v>
      </c>
      <c r="AF84" s="46">
        <v>0</v>
      </c>
    </row>
    <row r="85" spans="1:32" s="3" customFormat="1" ht="18.75" customHeight="1">
      <c r="A85" s="137">
        <v>83</v>
      </c>
      <c r="B85" s="138">
        <v>87</v>
      </c>
      <c r="C85" s="139" t="s">
        <v>2696</v>
      </c>
      <c r="D85" s="140" t="s">
        <v>3056</v>
      </c>
      <c r="E85" s="141" t="s">
        <v>3052</v>
      </c>
      <c r="F85" s="142">
        <v>74</v>
      </c>
      <c r="G85" s="143">
        <v>343074770</v>
      </c>
      <c r="H85" s="144">
        <v>99</v>
      </c>
      <c r="I85" s="145">
        <v>90</v>
      </c>
      <c r="J85" s="146">
        <v>349414002</v>
      </c>
      <c r="K85" s="147">
        <v>47</v>
      </c>
      <c r="L85" s="148">
        <v>37</v>
      </c>
      <c r="M85" s="216">
        <v>162320459</v>
      </c>
      <c r="N85" s="144">
        <v>27</v>
      </c>
      <c r="O85" s="145">
        <v>20</v>
      </c>
      <c r="P85" s="146">
        <v>488425090</v>
      </c>
      <c r="Q85" s="147">
        <v>59</v>
      </c>
      <c r="R85" s="148">
        <v>50</v>
      </c>
      <c r="S85" s="143">
        <v>516812976</v>
      </c>
      <c r="T85" s="144">
        <v>28</v>
      </c>
      <c r="U85" s="145">
        <v>22</v>
      </c>
      <c r="V85" s="146">
        <v>92349952</v>
      </c>
      <c r="W85" s="147">
        <v>168</v>
      </c>
      <c r="X85" s="148">
        <v>164</v>
      </c>
      <c r="Y85" s="143">
        <v>40903</v>
      </c>
      <c r="Z85" s="144">
        <v>178</v>
      </c>
      <c r="AA85" s="145">
        <v>162</v>
      </c>
      <c r="AB85" s="146">
        <v>860</v>
      </c>
      <c r="AC85" s="149">
        <v>369</v>
      </c>
      <c r="AD85" s="141">
        <v>0</v>
      </c>
      <c r="AE85" s="150">
        <v>60.28</v>
      </c>
      <c r="AF85" s="151">
        <v>39.72</v>
      </c>
    </row>
    <row r="86" spans="1:32" s="3" customFormat="1" ht="18.75" customHeight="1">
      <c r="A86" s="32">
        <v>84</v>
      </c>
      <c r="B86" s="33">
        <v>80</v>
      </c>
      <c r="C86" s="34" t="s">
        <v>1904</v>
      </c>
      <c r="D86" s="35" t="s">
        <v>3103</v>
      </c>
      <c r="E86" s="45" t="s">
        <v>3052</v>
      </c>
      <c r="F86" s="47">
        <v>75</v>
      </c>
      <c r="G86" s="38">
        <v>342419638</v>
      </c>
      <c r="H86" s="39">
        <v>48</v>
      </c>
      <c r="I86" s="40">
        <v>41</v>
      </c>
      <c r="J86" s="41">
        <v>582111600</v>
      </c>
      <c r="K86" s="42">
        <v>60</v>
      </c>
      <c r="L86" s="43">
        <v>49</v>
      </c>
      <c r="M86" s="98">
        <v>126329534</v>
      </c>
      <c r="N86" s="39">
        <v>17</v>
      </c>
      <c r="O86" s="40">
        <v>10</v>
      </c>
      <c r="P86" s="41">
        <v>735499323</v>
      </c>
      <c r="Q86" s="42">
        <v>24</v>
      </c>
      <c r="R86" s="43">
        <v>16</v>
      </c>
      <c r="S86" s="38">
        <v>891501080</v>
      </c>
      <c r="T86" s="39">
        <v>301</v>
      </c>
      <c r="U86" s="40">
        <v>290</v>
      </c>
      <c r="V86" s="41">
        <v>4352823</v>
      </c>
      <c r="W86" s="42">
        <v>64</v>
      </c>
      <c r="X86" s="43">
        <v>61</v>
      </c>
      <c r="Y86" s="38">
        <v>100589</v>
      </c>
      <c r="Z86" s="39">
        <v>21</v>
      </c>
      <c r="AA86" s="40">
        <v>11</v>
      </c>
      <c r="AB86" s="41">
        <v>4094</v>
      </c>
      <c r="AC86" s="108">
        <v>321</v>
      </c>
      <c r="AD86" s="45">
        <v>0</v>
      </c>
      <c r="AE86" s="37">
        <v>100</v>
      </c>
      <c r="AF86" s="46">
        <v>0</v>
      </c>
    </row>
    <row r="87" spans="1:32" s="3" customFormat="1" ht="18.75" customHeight="1">
      <c r="A87" s="152">
        <v>85</v>
      </c>
      <c r="B87" s="153">
        <v>62</v>
      </c>
      <c r="C87" s="154" t="s">
        <v>1685</v>
      </c>
      <c r="D87" s="155" t="s">
        <v>3056</v>
      </c>
      <c r="E87" s="156" t="s">
        <v>3052</v>
      </c>
      <c r="F87" s="157">
        <v>76</v>
      </c>
      <c r="G87" s="158">
        <v>334967001</v>
      </c>
      <c r="H87" s="159">
        <v>91</v>
      </c>
      <c r="I87" s="160">
        <v>82</v>
      </c>
      <c r="J87" s="161">
        <v>369048055</v>
      </c>
      <c r="K87" s="162">
        <v>316</v>
      </c>
      <c r="L87" s="163">
        <v>300</v>
      </c>
      <c r="M87" s="217">
        <v>23334252</v>
      </c>
      <c r="N87" s="159">
        <v>190</v>
      </c>
      <c r="O87" s="160">
        <v>179</v>
      </c>
      <c r="P87" s="161">
        <v>91220167</v>
      </c>
      <c r="Q87" s="162">
        <v>85</v>
      </c>
      <c r="R87" s="163">
        <v>75</v>
      </c>
      <c r="S87" s="158">
        <v>335991878</v>
      </c>
      <c r="T87" s="159">
        <v>494</v>
      </c>
      <c r="U87" s="160">
        <v>478</v>
      </c>
      <c r="V87" s="161">
        <v>-52414692</v>
      </c>
      <c r="W87" s="162">
        <v>173</v>
      </c>
      <c r="X87" s="163">
        <v>169</v>
      </c>
      <c r="Y87" s="158">
        <v>38839</v>
      </c>
      <c r="Z87" s="159">
        <v>60</v>
      </c>
      <c r="AA87" s="160">
        <v>48</v>
      </c>
      <c r="AB87" s="161">
        <v>1928</v>
      </c>
      <c r="AC87" s="164">
        <v>311</v>
      </c>
      <c r="AD87" s="156">
        <v>0</v>
      </c>
      <c r="AE87" s="165">
        <v>91.76</v>
      </c>
      <c r="AF87" s="166">
        <v>8.24</v>
      </c>
    </row>
    <row r="88" spans="1:32" s="3" customFormat="1" ht="18.75" customHeight="1">
      <c r="A88" s="167">
        <v>86</v>
      </c>
      <c r="B88" s="168">
        <v>84</v>
      </c>
      <c r="C88" s="169" t="s">
        <v>342</v>
      </c>
      <c r="D88" s="170" t="s">
        <v>3056</v>
      </c>
      <c r="E88" s="171" t="s">
        <v>3052</v>
      </c>
      <c r="F88" s="172">
        <v>77</v>
      </c>
      <c r="G88" s="173">
        <v>334879811</v>
      </c>
      <c r="H88" s="174">
        <v>100</v>
      </c>
      <c r="I88" s="175">
        <v>91</v>
      </c>
      <c r="J88" s="176">
        <v>348475665</v>
      </c>
      <c r="K88" s="177">
        <v>138</v>
      </c>
      <c r="L88" s="178">
        <v>127</v>
      </c>
      <c r="M88" s="218">
        <v>54490408</v>
      </c>
      <c r="N88" s="174">
        <v>234</v>
      </c>
      <c r="O88" s="175">
        <v>223</v>
      </c>
      <c r="P88" s="176">
        <v>68735081</v>
      </c>
      <c r="Q88" s="177">
        <v>250</v>
      </c>
      <c r="R88" s="178">
        <v>238</v>
      </c>
      <c r="S88" s="173">
        <v>121958627</v>
      </c>
      <c r="T88" s="174">
        <v>391</v>
      </c>
      <c r="U88" s="175">
        <v>379</v>
      </c>
      <c r="V88" s="176">
        <v>837157</v>
      </c>
      <c r="W88" s="177">
        <v>414</v>
      </c>
      <c r="X88" s="178">
        <v>406</v>
      </c>
      <c r="Y88" s="173">
        <v>1394</v>
      </c>
      <c r="Z88" s="174">
        <v>47</v>
      </c>
      <c r="AA88" s="175">
        <v>36</v>
      </c>
      <c r="AB88" s="176">
        <v>2200</v>
      </c>
      <c r="AC88" s="179">
        <v>312</v>
      </c>
      <c r="AD88" s="171">
        <v>0</v>
      </c>
      <c r="AE88" s="180">
        <v>0</v>
      </c>
      <c r="AF88" s="181">
        <v>100</v>
      </c>
    </row>
    <row r="89" spans="1:32" s="3" customFormat="1" ht="18.75" customHeight="1">
      <c r="A89" s="32">
        <v>87</v>
      </c>
      <c r="B89" s="33">
        <v>119</v>
      </c>
      <c r="C89" s="34" t="s">
        <v>2182</v>
      </c>
      <c r="D89" s="35" t="s">
        <v>1054</v>
      </c>
      <c r="E89" s="45" t="s">
        <v>3052</v>
      </c>
      <c r="F89" s="47">
        <v>78</v>
      </c>
      <c r="G89" s="38">
        <v>325598126</v>
      </c>
      <c r="H89" s="39">
        <v>105</v>
      </c>
      <c r="I89" s="40">
        <v>96</v>
      </c>
      <c r="J89" s="41">
        <v>325598126</v>
      </c>
      <c r="K89" s="42">
        <v>229</v>
      </c>
      <c r="L89" s="43">
        <v>216</v>
      </c>
      <c r="M89" s="98">
        <v>35995184</v>
      </c>
      <c r="N89" s="39">
        <v>324</v>
      </c>
      <c r="O89" s="40">
        <v>311</v>
      </c>
      <c r="P89" s="41">
        <v>41053415</v>
      </c>
      <c r="Q89" s="42">
        <v>220</v>
      </c>
      <c r="R89" s="43">
        <v>208</v>
      </c>
      <c r="S89" s="38">
        <v>143545353</v>
      </c>
      <c r="T89" s="39">
        <v>212</v>
      </c>
      <c r="U89" s="40">
        <v>202</v>
      </c>
      <c r="V89" s="41">
        <v>9013085</v>
      </c>
      <c r="W89" s="42">
        <v>92</v>
      </c>
      <c r="X89" s="43">
        <v>88</v>
      </c>
      <c r="Y89" s="38">
        <v>67350</v>
      </c>
      <c r="Z89" s="39">
        <v>333</v>
      </c>
      <c r="AA89" s="40">
        <v>315</v>
      </c>
      <c r="AB89" s="41">
        <v>360</v>
      </c>
      <c r="AC89" s="108">
        <v>372</v>
      </c>
      <c r="AD89" s="45">
        <v>0</v>
      </c>
      <c r="AE89" s="37">
        <v>100</v>
      </c>
      <c r="AF89" s="46">
        <v>0</v>
      </c>
    </row>
    <row r="90" spans="1:32" s="3" customFormat="1" ht="18.75" customHeight="1">
      <c r="A90" s="32">
        <v>88</v>
      </c>
      <c r="B90" s="33">
        <v>55</v>
      </c>
      <c r="C90" s="34" t="s">
        <v>1678</v>
      </c>
      <c r="D90" s="35" t="s">
        <v>88</v>
      </c>
      <c r="E90" s="45" t="s">
        <v>3052</v>
      </c>
      <c r="F90" s="47">
        <v>79</v>
      </c>
      <c r="G90" s="38">
        <v>324501086</v>
      </c>
      <c r="H90" s="39">
        <v>92</v>
      </c>
      <c r="I90" s="40">
        <v>83</v>
      </c>
      <c r="J90" s="41">
        <v>361764337</v>
      </c>
      <c r="K90" s="42">
        <v>491</v>
      </c>
      <c r="L90" s="43">
        <v>474</v>
      </c>
      <c r="M90" s="98">
        <v>-2051256</v>
      </c>
      <c r="N90" s="39">
        <v>152</v>
      </c>
      <c r="O90" s="40">
        <v>141</v>
      </c>
      <c r="P90" s="41">
        <v>119255205</v>
      </c>
      <c r="Q90" s="42">
        <v>117</v>
      </c>
      <c r="R90" s="43">
        <v>105</v>
      </c>
      <c r="S90" s="38">
        <v>279273302</v>
      </c>
      <c r="T90" s="39">
        <v>491</v>
      </c>
      <c r="U90" s="40">
        <v>476</v>
      </c>
      <c r="V90" s="41">
        <v>-38940970</v>
      </c>
      <c r="W90" s="42">
        <v>223</v>
      </c>
      <c r="X90" s="43">
        <v>219</v>
      </c>
      <c r="Y90" s="38">
        <v>28907</v>
      </c>
      <c r="Z90" s="39">
        <v>90</v>
      </c>
      <c r="AA90" s="40">
        <v>76</v>
      </c>
      <c r="AB90" s="41">
        <v>1498</v>
      </c>
      <c r="AC90" s="108">
        <v>321</v>
      </c>
      <c r="AD90" s="45">
        <v>0</v>
      </c>
      <c r="AE90" s="37">
        <v>100</v>
      </c>
      <c r="AF90" s="46">
        <v>0</v>
      </c>
    </row>
    <row r="91" spans="1:32" s="3" customFormat="1" ht="18.75" customHeight="1">
      <c r="A91" s="32">
        <v>89</v>
      </c>
      <c r="B91" s="33">
        <v>100</v>
      </c>
      <c r="C91" s="34" t="s">
        <v>2709</v>
      </c>
      <c r="D91" s="35" t="s">
        <v>3162</v>
      </c>
      <c r="E91" s="45" t="s">
        <v>3052</v>
      </c>
      <c r="F91" s="47">
        <v>80</v>
      </c>
      <c r="G91" s="38">
        <v>320727061</v>
      </c>
      <c r="H91" s="39">
        <v>104</v>
      </c>
      <c r="I91" s="40">
        <v>95</v>
      </c>
      <c r="J91" s="41">
        <v>329746041</v>
      </c>
      <c r="K91" s="42">
        <v>69</v>
      </c>
      <c r="L91" s="43">
        <v>58</v>
      </c>
      <c r="M91" s="98">
        <v>112517333</v>
      </c>
      <c r="N91" s="39">
        <v>147</v>
      </c>
      <c r="O91" s="40">
        <v>136</v>
      </c>
      <c r="P91" s="41">
        <v>120571455</v>
      </c>
      <c r="Q91" s="42">
        <v>141</v>
      </c>
      <c r="R91" s="43">
        <v>129</v>
      </c>
      <c r="S91" s="38">
        <v>226686719</v>
      </c>
      <c r="T91" s="39">
        <v>127</v>
      </c>
      <c r="U91" s="40">
        <v>118</v>
      </c>
      <c r="V91" s="41">
        <v>18462074</v>
      </c>
      <c r="W91" s="42">
        <v>49</v>
      </c>
      <c r="X91" s="43">
        <v>46</v>
      </c>
      <c r="Y91" s="38">
        <v>132432</v>
      </c>
      <c r="Z91" s="39">
        <v>62</v>
      </c>
      <c r="AA91" s="40">
        <v>49</v>
      </c>
      <c r="AB91" s="41">
        <v>1856</v>
      </c>
      <c r="AC91" s="108">
        <v>371</v>
      </c>
      <c r="AD91" s="45">
        <v>0</v>
      </c>
      <c r="AE91" s="37">
        <v>100</v>
      </c>
      <c r="AF91" s="46">
        <v>0</v>
      </c>
    </row>
    <row r="92" spans="1:32" s="3" customFormat="1" ht="18.75" customHeight="1">
      <c r="A92" s="48">
        <v>90</v>
      </c>
      <c r="B92" s="70">
        <v>85</v>
      </c>
      <c r="C92" s="50" t="s">
        <v>2694</v>
      </c>
      <c r="D92" s="51" t="s">
        <v>3106</v>
      </c>
      <c r="E92" s="52" t="s">
        <v>3052</v>
      </c>
      <c r="F92" s="53">
        <v>81</v>
      </c>
      <c r="G92" s="54">
        <v>318394488</v>
      </c>
      <c r="H92" s="55">
        <v>110</v>
      </c>
      <c r="I92" s="56">
        <v>101</v>
      </c>
      <c r="J92" s="57">
        <v>318394811</v>
      </c>
      <c r="K92" s="58">
        <v>285</v>
      </c>
      <c r="L92" s="59">
        <v>270</v>
      </c>
      <c r="M92" s="99">
        <v>27364821</v>
      </c>
      <c r="N92" s="55">
        <v>202</v>
      </c>
      <c r="O92" s="56">
        <v>191</v>
      </c>
      <c r="P92" s="57">
        <v>83071308</v>
      </c>
      <c r="Q92" s="58">
        <v>170</v>
      </c>
      <c r="R92" s="59">
        <v>158</v>
      </c>
      <c r="S92" s="54">
        <v>186789530</v>
      </c>
      <c r="T92" s="55">
        <v>479</v>
      </c>
      <c r="U92" s="56">
        <v>464</v>
      </c>
      <c r="V92" s="57">
        <v>-13195585</v>
      </c>
      <c r="W92" s="58" t="s">
        <v>3052</v>
      </c>
      <c r="X92" s="59" t="s">
        <v>3052</v>
      </c>
      <c r="Y92" s="54" t="s">
        <v>3052</v>
      </c>
      <c r="Z92" s="55">
        <v>53</v>
      </c>
      <c r="AA92" s="56">
        <v>41</v>
      </c>
      <c r="AB92" s="57">
        <v>2032</v>
      </c>
      <c r="AC92" s="109">
        <v>312</v>
      </c>
      <c r="AD92" s="52">
        <v>0</v>
      </c>
      <c r="AE92" s="60">
        <v>97.5</v>
      </c>
      <c r="AF92" s="61">
        <v>2.5</v>
      </c>
    </row>
    <row r="93" spans="1:32" s="3" customFormat="1" ht="18.75" customHeight="1">
      <c r="A93" s="167">
        <v>91</v>
      </c>
      <c r="B93" s="168">
        <v>73</v>
      </c>
      <c r="C93" s="169" t="s">
        <v>766</v>
      </c>
      <c r="D93" s="170" t="s">
        <v>3056</v>
      </c>
      <c r="E93" s="171" t="s">
        <v>3052</v>
      </c>
      <c r="F93" s="172">
        <v>82</v>
      </c>
      <c r="G93" s="173">
        <v>318321108</v>
      </c>
      <c r="H93" s="174">
        <v>101</v>
      </c>
      <c r="I93" s="175">
        <v>92</v>
      </c>
      <c r="J93" s="176">
        <v>342244185</v>
      </c>
      <c r="K93" s="177">
        <v>41</v>
      </c>
      <c r="L93" s="178">
        <v>31</v>
      </c>
      <c r="M93" s="218">
        <v>198009629</v>
      </c>
      <c r="N93" s="174">
        <v>38</v>
      </c>
      <c r="O93" s="175">
        <v>29</v>
      </c>
      <c r="P93" s="176">
        <v>391019954</v>
      </c>
      <c r="Q93" s="177">
        <v>61</v>
      </c>
      <c r="R93" s="178">
        <v>51</v>
      </c>
      <c r="S93" s="173">
        <v>495834408</v>
      </c>
      <c r="T93" s="174">
        <v>80</v>
      </c>
      <c r="U93" s="175">
        <v>72</v>
      </c>
      <c r="V93" s="176">
        <v>32498512</v>
      </c>
      <c r="W93" s="177">
        <v>257</v>
      </c>
      <c r="X93" s="178">
        <v>252</v>
      </c>
      <c r="Y93" s="173">
        <v>21473</v>
      </c>
      <c r="Z93" s="174">
        <v>65</v>
      </c>
      <c r="AA93" s="175">
        <v>51</v>
      </c>
      <c r="AB93" s="176">
        <v>1739</v>
      </c>
      <c r="AC93" s="179">
        <v>362</v>
      </c>
      <c r="AD93" s="171">
        <v>0</v>
      </c>
      <c r="AE93" s="180">
        <v>100</v>
      </c>
      <c r="AF93" s="181">
        <v>0</v>
      </c>
    </row>
    <row r="94" spans="1:32" s="3" customFormat="1" ht="18.75" customHeight="1">
      <c r="A94" s="137">
        <v>92</v>
      </c>
      <c r="B94" s="138">
        <v>158</v>
      </c>
      <c r="C94" s="139" t="s">
        <v>668</v>
      </c>
      <c r="D94" s="140" t="s">
        <v>3056</v>
      </c>
      <c r="E94" s="141" t="s">
        <v>3052</v>
      </c>
      <c r="F94" s="142">
        <v>83</v>
      </c>
      <c r="G94" s="143">
        <v>315985062</v>
      </c>
      <c r="H94" s="144">
        <v>112</v>
      </c>
      <c r="I94" s="145">
        <v>102</v>
      </c>
      <c r="J94" s="146">
        <v>316087662</v>
      </c>
      <c r="K94" s="147">
        <v>351</v>
      </c>
      <c r="L94" s="148">
        <v>335</v>
      </c>
      <c r="M94" s="216">
        <v>19157096</v>
      </c>
      <c r="N94" s="144">
        <v>209</v>
      </c>
      <c r="O94" s="145">
        <v>198</v>
      </c>
      <c r="P94" s="146">
        <v>80126708</v>
      </c>
      <c r="Q94" s="147">
        <v>318</v>
      </c>
      <c r="R94" s="148">
        <v>305</v>
      </c>
      <c r="S94" s="143">
        <v>93047280</v>
      </c>
      <c r="T94" s="144">
        <v>403</v>
      </c>
      <c r="U94" s="145">
        <v>391</v>
      </c>
      <c r="V94" s="146">
        <v>407014</v>
      </c>
      <c r="W94" s="147">
        <v>38</v>
      </c>
      <c r="X94" s="148">
        <v>35</v>
      </c>
      <c r="Y94" s="143">
        <v>168633</v>
      </c>
      <c r="Z94" s="144">
        <v>326</v>
      </c>
      <c r="AA94" s="145">
        <v>309</v>
      </c>
      <c r="AB94" s="146">
        <v>372</v>
      </c>
      <c r="AC94" s="149">
        <v>371</v>
      </c>
      <c r="AD94" s="141">
        <v>0</v>
      </c>
      <c r="AE94" s="150">
        <v>100</v>
      </c>
      <c r="AF94" s="151">
        <v>0</v>
      </c>
    </row>
    <row r="95" spans="1:32" s="3" customFormat="1" ht="18.75" customHeight="1">
      <c r="A95" s="137">
        <v>93</v>
      </c>
      <c r="B95" s="138">
        <v>103</v>
      </c>
      <c r="C95" s="139" t="s">
        <v>1552</v>
      </c>
      <c r="D95" s="140" t="s">
        <v>3056</v>
      </c>
      <c r="E95" s="141" t="s">
        <v>3052</v>
      </c>
      <c r="F95" s="142">
        <v>84</v>
      </c>
      <c r="G95" s="143">
        <v>310940502</v>
      </c>
      <c r="H95" s="144">
        <v>113</v>
      </c>
      <c r="I95" s="145">
        <v>103</v>
      </c>
      <c r="J95" s="146">
        <v>313890706</v>
      </c>
      <c r="K95" s="147">
        <v>77</v>
      </c>
      <c r="L95" s="148">
        <v>66</v>
      </c>
      <c r="M95" s="216">
        <v>98145887</v>
      </c>
      <c r="N95" s="144">
        <v>149</v>
      </c>
      <c r="O95" s="145">
        <v>138</v>
      </c>
      <c r="P95" s="146">
        <v>119985099</v>
      </c>
      <c r="Q95" s="147">
        <v>140</v>
      </c>
      <c r="R95" s="148">
        <v>128</v>
      </c>
      <c r="S95" s="143">
        <v>227645712</v>
      </c>
      <c r="T95" s="144">
        <v>429</v>
      </c>
      <c r="U95" s="145">
        <v>416</v>
      </c>
      <c r="V95" s="146">
        <v>-885749</v>
      </c>
      <c r="W95" s="147">
        <v>43</v>
      </c>
      <c r="X95" s="148">
        <v>40</v>
      </c>
      <c r="Y95" s="143">
        <v>151100</v>
      </c>
      <c r="Z95" s="144">
        <v>56</v>
      </c>
      <c r="AA95" s="145">
        <v>44</v>
      </c>
      <c r="AB95" s="146">
        <v>1970</v>
      </c>
      <c r="AC95" s="149">
        <v>361</v>
      </c>
      <c r="AD95" s="141">
        <v>0</v>
      </c>
      <c r="AE95" s="150">
        <v>100</v>
      </c>
      <c r="AF95" s="151">
        <v>0</v>
      </c>
    </row>
    <row r="96" spans="1:32" s="3" customFormat="1" ht="18.75" customHeight="1">
      <c r="A96" s="32">
        <v>94</v>
      </c>
      <c r="B96" s="33">
        <v>194</v>
      </c>
      <c r="C96" s="34" t="s">
        <v>211</v>
      </c>
      <c r="D96" s="35" t="s">
        <v>889</v>
      </c>
      <c r="E96" s="45" t="s">
        <v>3052</v>
      </c>
      <c r="F96" s="47">
        <v>85</v>
      </c>
      <c r="G96" s="38">
        <v>309037647</v>
      </c>
      <c r="H96" s="39">
        <v>102</v>
      </c>
      <c r="I96" s="40">
        <v>93</v>
      </c>
      <c r="J96" s="41">
        <v>339112177</v>
      </c>
      <c r="K96" s="42">
        <v>434</v>
      </c>
      <c r="L96" s="43">
        <v>417</v>
      </c>
      <c r="M96" s="98">
        <v>8971255</v>
      </c>
      <c r="N96" s="39">
        <v>338</v>
      </c>
      <c r="O96" s="40">
        <v>324</v>
      </c>
      <c r="P96" s="41">
        <v>37289771</v>
      </c>
      <c r="Q96" s="42">
        <v>358</v>
      </c>
      <c r="R96" s="43">
        <v>344</v>
      </c>
      <c r="S96" s="38">
        <v>80477418</v>
      </c>
      <c r="T96" s="39">
        <v>288</v>
      </c>
      <c r="U96" s="40">
        <v>278</v>
      </c>
      <c r="V96" s="41">
        <v>4742770</v>
      </c>
      <c r="W96" s="42">
        <v>46</v>
      </c>
      <c r="X96" s="43">
        <v>43</v>
      </c>
      <c r="Y96" s="38">
        <v>138220</v>
      </c>
      <c r="Z96" s="39">
        <v>345</v>
      </c>
      <c r="AA96" s="40">
        <v>327</v>
      </c>
      <c r="AB96" s="41">
        <v>339</v>
      </c>
      <c r="AC96" s="108">
        <v>312</v>
      </c>
      <c r="AD96" s="45">
        <v>0</v>
      </c>
      <c r="AE96" s="37">
        <v>100</v>
      </c>
      <c r="AF96" s="46">
        <v>0</v>
      </c>
    </row>
    <row r="97" spans="1:32" s="3" customFormat="1" ht="18.75" customHeight="1">
      <c r="A97" s="48">
        <v>95</v>
      </c>
      <c r="B97" s="49">
        <v>137</v>
      </c>
      <c r="C97" s="50" t="s">
        <v>3089</v>
      </c>
      <c r="D97" s="51" t="s">
        <v>3051</v>
      </c>
      <c r="E97" s="52" t="s">
        <v>3052</v>
      </c>
      <c r="F97" s="53">
        <v>86</v>
      </c>
      <c r="G97" s="54">
        <v>304917784</v>
      </c>
      <c r="H97" s="55">
        <v>106</v>
      </c>
      <c r="I97" s="56">
        <v>97</v>
      </c>
      <c r="J97" s="57">
        <v>322026489</v>
      </c>
      <c r="K97" s="58">
        <v>240</v>
      </c>
      <c r="L97" s="59">
        <v>226</v>
      </c>
      <c r="M97" s="99">
        <v>34755353</v>
      </c>
      <c r="N97" s="55">
        <v>207</v>
      </c>
      <c r="O97" s="56">
        <v>196</v>
      </c>
      <c r="P97" s="57">
        <v>81058607</v>
      </c>
      <c r="Q97" s="58">
        <v>129</v>
      </c>
      <c r="R97" s="59">
        <v>117</v>
      </c>
      <c r="S97" s="54">
        <v>251224655</v>
      </c>
      <c r="T97" s="55">
        <v>153</v>
      </c>
      <c r="U97" s="56">
        <v>143</v>
      </c>
      <c r="V97" s="57">
        <v>13820496</v>
      </c>
      <c r="W97" s="58">
        <v>154</v>
      </c>
      <c r="X97" s="59">
        <v>150</v>
      </c>
      <c r="Y97" s="54">
        <v>45186</v>
      </c>
      <c r="Z97" s="55">
        <v>415</v>
      </c>
      <c r="AA97" s="56">
        <v>397</v>
      </c>
      <c r="AB97" s="57">
        <v>231</v>
      </c>
      <c r="AC97" s="109">
        <v>371</v>
      </c>
      <c r="AD97" s="52">
        <v>0</v>
      </c>
      <c r="AE97" s="60">
        <v>100</v>
      </c>
      <c r="AF97" s="61">
        <v>0</v>
      </c>
    </row>
    <row r="98" spans="1:32" s="3" customFormat="1" ht="18.75" customHeight="1">
      <c r="A98" s="167">
        <v>96</v>
      </c>
      <c r="B98" s="168">
        <v>82</v>
      </c>
      <c r="C98" s="169" t="s">
        <v>340</v>
      </c>
      <c r="D98" s="170" t="s">
        <v>3056</v>
      </c>
      <c r="E98" s="171" t="s">
        <v>3052</v>
      </c>
      <c r="F98" s="172">
        <v>87</v>
      </c>
      <c r="G98" s="173">
        <v>294013962</v>
      </c>
      <c r="H98" s="174">
        <v>115</v>
      </c>
      <c r="I98" s="175">
        <v>105</v>
      </c>
      <c r="J98" s="176">
        <v>298667420</v>
      </c>
      <c r="K98" s="177">
        <v>51</v>
      </c>
      <c r="L98" s="178">
        <v>41</v>
      </c>
      <c r="M98" s="218">
        <v>142579861</v>
      </c>
      <c r="N98" s="174">
        <v>60</v>
      </c>
      <c r="O98" s="175">
        <v>49</v>
      </c>
      <c r="P98" s="176">
        <v>275976264</v>
      </c>
      <c r="Q98" s="177">
        <v>89</v>
      </c>
      <c r="R98" s="178">
        <v>79</v>
      </c>
      <c r="S98" s="173">
        <v>333297662</v>
      </c>
      <c r="T98" s="174">
        <v>48</v>
      </c>
      <c r="U98" s="175">
        <v>42</v>
      </c>
      <c r="V98" s="176">
        <v>53848005</v>
      </c>
      <c r="W98" s="177">
        <v>37</v>
      </c>
      <c r="X98" s="178">
        <v>34</v>
      </c>
      <c r="Y98" s="173">
        <v>177046</v>
      </c>
      <c r="Z98" s="174">
        <v>191</v>
      </c>
      <c r="AA98" s="175">
        <v>175</v>
      </c>
      <c r="AB98" s="176">
        <v>806</v>
      </c>
      <c r="AC98" s="179">
        <v>321</v>
      </c>
      <c r="AD98" s="171">
        <v>0</v>
      </c>
      <c r="AE98" s="180">
        <v>15.95</v>
      </c>
      <c r="AF98" s="181">
        <v>84.05</v>
      </c>
    </row>
    <row r="99" spans="1:32" s="3" customFormat="1" ht="18.75" customHeight="1">
      <c r="A99" s="137">
        <v>97</v>
      </c>
      <c r="B99" s="138">
        <v>114</v>
      </c>
      <c r="C99" s="139" t="s">
        <v>2177</v>
      </c>
      <c r="D99" s="140" t="s">
        <v>3056</v>
      </c>
      <c r="E99" s="141" t="s">
        <v>3052</v>
      </c>
      <c r="F99" s="142">
        <v>88</v>
      </c>
      <c r="G99" s="143">
        <v>293764020</v>
      </c>
      <c r="H99" s="144">
        <v>119</v>
      </c>
      <c r="I99" s="145">
        <v>109</v>
      </c>
      <c r="J99" s="146">
        <v>295693407</v>
      </c>
      <c r="K99" s="147">
        <v>279</v>
      </c>
      <c r="L99" s="148">
        <v>264</v>
      </c>
      <c r="M99" s="216">
        <v>28335101</v>
      </c>
      <c r="N99" s="144">
        <v>257</v>
      </c>
      <c r="O99" s="145">
        <v>245</v>
      </c>
      <c r="P99" s="146">
        <v>61241096</v>
      </c>
      <c r="Q99" s="147">
        <v>380</v>
      </c>
      <c r="R99" s="148">
        <v>364</v>
      </c>
      <c r="S99" s="143">
        <v>70082785</v>
      </c>
      <c r="T99" s="144">
        <v>195</v>
      </c>
      <c r="U99" s="145">
        <v>185</v>
      </c>
      <c r="V99" s="146">
        <v>10336548</v>
      </c>
      <c r="W99" s="147">
        <v>426</v>
      </c>
      <c r="X99" s="148">
        <v>418</v>
      </c>
      <c r="Y99" s="143">
        <v>783</v>
      </c>
      <c r="Z99" s="144">
        <v>447</v>
      </c>
      <c r="AA99" s="145">
        <v>429</v>
      </c>
      <c r="AB99" s="146">
        <v>167</v>
      </c>
      <c r="AC99" s="149">
        <v>354</v>
      </c>
      <c r="AD99" s="141">
        <v>0</v>
      </c>
      <c r="AE99" s="150">
        <v>100</v>
      </c>
      <c r="AF99" s="151">
        <v>0</v>
      </c>
    </row>
    <row r="100" spans="1:32" s="3" customFormat="1" ht="18.75" customHeight="1">
      <c r="A100" s="32">
        <v>98</v>
      </c>
      <c r="B100" s="33">
        <v>71</v>
      </c>
      <c r="C100" s="34" t="s">
        <v>764</v>
      </c>
      <c r="D100" s="35" t="s">
        <v>3058</v>
      </c>
      <c r="E100" s="36" t="s">
        <v>3052</v>
      </c>
      <c r="F100" s="37">
        <v>89</v>
      </c>
      <c r="G100" s="38">
        <v>292618985</v>
      </c>
      <c r="H100" s="39">
        <v>114</v>
      </c>
      <c r="I100" s="40">
        <v>104</v>
      </c>
      <c r="J100" s="41">
        <v>312666489</v>
      </c>
      <c r="K100" s="42">
        <v>165</v>
      </c>
      <c r="L100" s="43">
        <v>153</v>
      </c>
      <c r="M100" s="98">
        <v>48736636</v>
      </c>
      <c r="N100" s="39">
        <v>414</v>
      </c>
      <c r="O100" s="40">
        <v>398</v>
      </c>
      <c r="P100" s="41">
        <v>19794577</v>
      </c>
      <c r="Q100" s="42">
        <v>84</v>
      </c>
      <c r="R100" s="43">
        <v>74</v>
      </c>
      <c r="S100" s="38">
        <v>341943112</v>
      </c>
      <c r="T100" s="39">
        <v>377</v>
      </c>
      <c r="U100" s="40">
        <v>365</v>
      </c>
      <c r="V100" s="41">
        <v>1163889</v>
      </c>
      <c r="W100" s="42" t="s">
        <v>3052</v>
      </c>
      <c r="X100" s="43" t="s">
        <v>3052</v>
      </c>
      <c r="Y100" s="38" t="s">
        <v>3052</v>
      </c>
      <c r="Z100" s="39">
        <v>125</v>
      </c>
      <c r="AA100" s="40">
        <v>109</v>
      </c>
      <c r="AB100" s="41">
        <v>1172</v>
      </c>
      <c r="AC100" s="108">
        <v>400</v>
      </c>
      <c r="AD100" s="45">
        <v>0</v>
      </c>
      <c r="AE100" s="37">
        <v>100</v>
      </c>
      <c r="AF100" s="46">
        <v>0</v>
      </c>
    </row>
    <row r="101" spans="1:32" s="3" customFormat="1" ht="18.75" customHeight="1">
      <c r="A101" s="32">
        <v>99</v>
      </c>
      <c r="B101" s="67">
        <v>89</v>
      </c>
      <c r="C101" s="34" t="s">
        <v>2698</v>
      </c>
      <c r="D101" s="35" t="s">
        <v>2187</v>
      </c>
      <c r="E101" s="45" t="s">
        <v>3052</v>
      </c>
      <c r="F101" s="47">
        <v>90</v>
      </c>
      <c r="G101" s="38">
        <v>288109729</v>
      </c>
      <c r="H101" s="39">
        <v>123</v>
      </c>
      <c r="I101" s="40">
        <v>113</v>
      </c>
      <c r="J101" s="41">
        <v>288249784</v>
      </c>
      <c r="K101" s="42">
        <v>55</v>
      </c>
      <c r="L101" s="43">
        <v>44</v>
      </c>
      <c r="M101" s="98">
        <v>135437156</v>
      </c>
      <c r="N101" s="39">
        <v>71</v>
      </c>
      <c r="O101" s="40">
        <v>60</v>
      </c>
      <c r="P101" s="41">
        <v>229288949</v>
      </c>
      <c r="Q101" s="42">
        <v>119</v>
      </c>
      <c r="R101" s="43">
        <v>107</v>
      </c>
      <c r="S101" s="38">
        <v>271859417</v>
      </c>
      <c r="T101" s="39">
        <v>58</v>
      </c>
      <c r="U101" s="40">
        <v>52</v>
      </c>
      <c r="V101" s="41">
        <v>42741790</v>
      </c>
      <c r="W101" s="42">
        <v>51</v>
      </c>
      <c r="X101" s="43">
        <v>48</v>
      </c>
      <c r="Y101" s="38">
        <v>124924</v>
      </c>
      <c r="Z101" s="39">
        <v>36</v>
      </c>
      <c r="AA101" s="40">
        <v>25</v>
      </c>
      <c r="AB101" s="41">
        <v>2658</v>
      </c>
      <c r="AC101" s="108">
        <v>321</v>
      </c>
      <c r="AD101" s="45">
        <v>0</v>
      </c>
      <c r="AE101" s="37">
        <v>100</v>
      </c>
      <c r="AF101" s="46">
        <v>0</v>
      </c>
    </row>
    <row r="102" spans="1:32" s="3" customFormat="1" ht="18.75" customHeight="1">
      <c r="A102" s="48">
        <v>100</v>
      </c>
      <c r="B102" s="49">
        <v>98</v>
      </c>
      <c r="C102" s="50" t="s">
        <v>2707</v>
      </c>
      <c r="D102" s="51" t="s">
        <v>88</v>
      </c>
      <c r="E102" s="52" t="s">
        <v>3052</v>
      </c>
      <c r="F102" s="53">
        <v>91</v>
      </c>
      <c r="G102" s="54">
        <v>284164257</v>
      </c>
      <c r="H102" s="55">
        <v>117</v>
      </c>
      <c r="I102" s="56">
        <v>107</v>
      </c>
      <c r="J102" s="57">
        <v>297164131</v>
      </c>
      <c r="K102" s="58">
        <v>196</v>
      </c>
      <c r="L102" s="59">
        <v>183</v>
      </c>
      <c r="M102" s="99">
        <v>41411519</v>
      </c>
      <c r="N102" s="55">
        <v>169</v>
      </c>
      <c r="O102" s="56">
        <v>158</v>
      </c>
      <c r="P102" s="57">
        <v>105743832</v>
      </c>
      <c r="Q102" s="58">
        <v>134</v>
      </c>
      <c r="R102" s="59">
        <v>122</v>
      </c>
      <c r="S102" s="54">
        <v>237565331</v>
      </c>
      <c r="T102" s="55">
        <v>108</v>
      </c>
      <c r="U102" s="56">
        <v>99</v>
      </c>
      <c r="V102" s="57">
        <v>22185766</v>
      </c>
      <c r="W102" s="58">
        <v>308</v>
      </c>
      <c r="X102" s="59">
        <v>303</v>
      </c>
      <c r="Y102" s="54">
        <v>14489</v>
      </c>
      <c r="Z102" s="55">
        <v>217</v>
      </c>
      <c r="AA102" s="56">
        <v>201</v>
      </c>
      <c r="AB102" s="57">
        <v>710</v>
      </c>
      <c r="AC102" s="109">
        <v>311</v>
      </c>
      <c r="AD102" s="52">
        <v>0</v>
      </c>
      <c r="AE102" s="60">
        <v>100</v>
      </c>
      <c r="AF102" s="61">
        <v>0</v>
      </c>
    </row>
    <row r="103" spans="1:32" s="3" customFormat="1" ht="18.75" customHeight="1">
      <c r="A103" s="18">
        <v>101</v>
      </c>
      <c r="B103" s="19">
        <v>122</v>
      </c>
      <c r="C103" s="20" t="s">
        <v>3075</v>
      </c>
      <c r="D103" s="21" t="s">
        <v>3098</v>
      </c>
      <c r="E103" s="22" t="s">
        <v>3052</v>
      </c>
      <c r="F103" s="23">
        <v>92</v>
      </c>
      <c r="G103" s="24">
        <v>283150831</v>
      </c>
      <c r="H103" s="25">
        <v>108</v>
      </c>
      <c r="I103" s="26">
        <v>99</v>
      </c>
      <c r="J103" s="27">
        <v>318887458</v>
      </c>
      <c r="K103" s="28">
        <v>143</v>
      </c>
      <c r="L103" s="29">
        <v>131</v>
      </c>
      <c r="M103" s="97">
        <v>53555836</v>
      </c>
      <c r="N103" s="25">
        <v>142</v>
      </c>
      <c r="O103" s="26">
        <v>131</v>
      </c>
      <c r="P103" s="27">
        <v>121732998</v>
      </c>
      <c r="Q103" s="28">
        <v>145</v>
      </c>
      <c r="R103" s="29">
        <v>133</v>
      </c>
      <c r="S103" s="24">
        <v>213303141</v>
      </c>
      <c r="T103" s="25">
        <v>105</v>
      </c>
      <c r="U103" s="26">
        <v>96</v>
      </c>
      <c r="V103" s="27">
        <v>23410229</v>
      </c>
      <c r="W103" s="28">
        <v>211</v>
      </c>
      <c r="X103" s="29">
        <v>207</v>
      </c>
      <c r="Y103" s="24">
        <v>32346</v>
      </c>
      <c r="Z103" s="25">
        <v>34</v>
      </c>
      <c r="AA103" s="26">
        <v>23</v>
      </c>
      <c r="AB103" s="27">
        <v>2803</v>
      </c>
      <c r="AC103" s="107">
        <v>332</v>
      </c>
      <c r="AD103" s="22">
        <v>0</v>
      </c>
      <c r="AE103" s="30">
        <v>100</v>
      </c>
      <c r="AF103" s="31">
        <v>0</v>
      </c>
    </row>
    <row r="104" spans="1:32" s="3" customFormat="1" ht="18.75" customHeight="1">
      <c r="A104" s="32">
        <v>102</v>
      </c>
      <c r="B104" s="33">
        <v>99</v>
      </c>
      <c r="C104" s="34" t="s">
        <v>2708</v>
      </c>
      <c r="D104" s="35" t="s">
        <v>3098</v>
      </c>
      <c r="E104" s="45" t="s">
        <v>3052</v>
      </c>
      <c r="F104" s="47">
        <v>93</v>
      </c>
      <c r="G104" s="38">
        <v>281446281</v>
      </c>
      <c r="H104" s="39">
        <v>126</v>
      </c>
      <c r="I104" s="40">
        <v>116</v>
      </c>
      <c r="J104" s="41">
        <v>282643635</v>
      </c>
      <c r="K104" s="42">
        <v>61</v>
      </c>
      <c r="L104" s="43">
        <v>50</v>
      </c>
      <c r="M104" s="98">
        <v>125664503</v>
      </c>
      <c r="N104" s="39">
        <v>100</v>
      </c>
      <c r="O104" s="40">
        <v>89</v>
      </c>
      <c r="P104" s="41">
        <v>168931564</v>
      </c>
      <c r="Q104" s="42">
        <v>123</v>
      </c>
      <c r="R104" s="43">
        <v>111</v>
      </c>
      <c r="S104" s="38">
        <v>264653219</v>
      </c>
      <c r="T104" s="39">
        <v>54</v>
      </c>
      <c r="U104" s="40">
        <v>48</v>
      </c>
      <c r="V104" s="41">
        <v>51704618</v>
      </c>
      <c r="W104" s="42">
        <v>58</v>
      </c>
      <c r="X104" s="43">
        <v>55</v>
      </c>
      <c r="Y104" s="38">
        <v>110000</v>
      </c>
      <c r="Z104" s="39">
        <v>156</v>
      </c>
      <c r="AA104" s="40">
        <v>140</v>
      </c>
      <c r="AB104" s="41">
        <v>974</v>
      </c>
      <c r="AC104" s="108">
        <v>321</v>
      </c>
      <c r="AD104" s="45">
        <v>0</v>
      </c>
      <c r="AE104" s="37">
        <v>100</v>
      </c>
      <c r="AF104" s="46">
        <v>0</v>
      </c>
    </row>
    <row r="105" spans="1:32" s="3" customFormat="1" ht="18.75" customHeight="1">
      <c r="A105" s="32">
        <v>103</v>
      </c>
      <c r="B105" s="67">
        <v>83</v>
      </c>
      <c r="C105" s="34" t="s">
        <v>341</v>
      </c>
      <c r="D105" s="35" t="s">
        <v>2187</v>
      </c>
      <c r="E105" s="45" t="s">
        <v>3052</v>
      </c>
      <c r="F105" s="47">
        <v>94</v>
      </c>
      <c r="G105" s="38">
        <v>279134567</v>
      </c>
      <c r="H105" s="39">
        <v>118</v>
      </c>
      <c r="I105" s="40">
        <v>108</v>
      </c>
      <c r="J105" s="41">
        <v>296318718</v>
      </c>
      <c r="K105" s="42">
        <v>56</v>
      </c>
      <c r="L105" s="43">
        <v>45</v>
      </c>
      <c r="M105" s="98">
        <v>133785841</v>
      </c>
      <c r="N105" s="39">
        <v>305</v>
      </c>
      <c r="O105" s="40">
        <v>293</v>
      </c>
      <c r="P105" s="41">
        <v>44735874</v>
      </c>
      <c r="Q105" s="42">
        <v>321</v>
      </c>
      <c r="R105" s="43">
        <v>308</v>
      </c>
      <c r="S105" s="38">
        <v>91320373</v>
      </c>
      <c r="T105" s="39">
        <v>412</v>
      </c>
      <c r="U105" s="40">
        <v>399</v>
      </c>
      <c r="V105" s="41">
        <v>163107</v>
      </c>
      <c r="W105" s="42">
        <v>132</v>
      </c>
      <c r="X105" s="43">
        <v>128</v>
      </c>
      <c r="Y105" s="38">
        <v>51476</v>
      </c>
      <c r="Z105" s="39">
        <v>289</v>
      </c>
      <c r="AA105" s="40">
        <v>273</v>
      </c>
      <c r="AB105" s="41">
        <v>444</v>
      </c>
      <c r="AC105" s="108">
        <v>311</v>
      </c>
      <c r="AD105" s="45">
        <v>0</v>
      </c>
      <c r="AE105" s="37">
        <v>51</v>
      </c>
      <c r="AF105" s="46">
        <v>49</v>
      </c>
    </row>
    <row r="106" spans="1:32" s="3" customFormat="1" ht="18.75" customHeight="1">
      <c r="A106" s="32">
        <v>104</v>
      </c>
      <c r="B106" s="33">
        <v>131</v>
      </c>
      <c r="C106" s="34" t="s">
        <v>3083</v>
      </c>
      <c r="D106" s="35" t="s">
        <v>3051</v>
      </c>
      <c r="E106" s="45" t="s">
        <v>3052</v>
      </c>
      <c r="F106" s="47">
        <v>95</v>
      </c>
      <c r="G106" s="38">
        <v>277111593</v>
      </c>
      <c r="H106" s="39">
        <v>38</v>
      </c>
      <c r="I106" s="40">
        <v>32</v>
      </c>
      <c r="J106" s="41">
        <v>664313126</v>
      </c>
      <c r="K106" s="42">
        <v>198</v>
      </c>
      <c r="L106" s="43">
        <v>185</v>
      </c>
      <c r="M106" s="98">
        <v>40884788</v>
      </c>
      <c r="N106" s="39">
        <v>196</v>
      </c>
      <c r="O106" s="40">
        <v>185</v>
      </c>
      <c r="P106" s="41">
        <v>86759337</v>
      </c>
      <c r="Q106" s="42">
        <v>173</v>
      </c>
      <c r="R106" s="43">
        <v>161</v>
      </c>
      <c r="S106" s="38">
        <v>184481635</v>
      </c>
      <c r="T106" s="39">
        <v>225</v>
      </c>
      <c r="U106" s="40">
        <v>215</v>
      </c>
      <c r="V106" s="41">
        <v>8301935</v>
      </c>
      <c r="W106" s="42">
        <v>89</v>
      </c>
      <c r="X106" s="43">
        <v>86</v>
      </c>
      <c r="Y106" s="38">
        <v>67799</v>
      </c>
      <c r="Z106" s="39">
        <v>260</v>
      </c>
      <c r="AA106" s="40">
        <v>244</v>
      </c>
      <c r="AB106" s="41">
        <v>552</v>
      </c>
      <c r="AC106" s="108">
        <v>384</v>
      </c>
      <c r="AD106" s="45">
        <v>0</v>
      </c>
      <c r="AE106" s="37">
        <v>0</v>
      </c>
      <c r="AF106" s="46">
        <v>100</v>
      </c>
    </row>
    <row r="107" spans="1:32" s="3" customFormat="1" ht="18.75" customHeight="1">
      <c r="A107" s="152">
        <v>105</v>
      </c>
      <c r="B107" s="153">
        <v>94</v>
      </c>
      <c r="C107" s="154" t="s">
        <v>2703</v>
      </c>
      <c r="D107" s="155" t="s">
        <v>3056</v>
      </c>
      <c r="E107" s="156" t="s">
        <v>3052</v>
      </c>
      <c r="F107" s="157">
        <v>96</v>
      </c>
      <c r="G107" s="158">
        <v>276650201</v>
      </c>
      <c r="H107" s="159">
        <v>85</v>
      </c>
      <c r="I107" s="160">
        <v>76</v>
      </c>
      <c r="J107" s="161">
        <v>388891827</v>
      </c>
      <c r="K107" s="162">
        <v>135</v>
      </c>
      <c r="L107" s="163">
        <v>124</v>
      </c>
      <c r="M107" s="217">
        <v>54747349</v>
      </c>
      <c r="N107" s="159">
        <v>104</v>
      </c>
      <c r="O107" s="160">
        <v>93</v>
      </c>
      <c r="P107" s="161">
        <v>165755204</v>
      </c>
      <c r="Q107" s="162">
        <v>94</v>
      </c>
      <c r="R107" s="163">
        <v>84</v>
      </c>
      <c r="S107" s="158">
        <v>325417590</v>
      </c>
      <c r="T107" s="159">
        <v>324</v>
      </c>
      <c r="U107" s="160">
        <v>313</v>
      </c>
      <c r="V107" s="161">
        <v>3638774</v>
      </c>
      <c r="W107" s="162">
        <v>219</v>
      </c>
      <c r="X107" s="163">
        <v>215</v>
      </c>
      <c r="Y107" s="158">
        <v>29300</v>
      </c>
      <c r="Z107" s="159">
        <v>261</v>
      </c>
      <c r="AA107" s="160">
        <v>245</v>
      </c>
      <c r="AB107" s="161">
        <v>550</v>
      </c>
      <c r="AC107" s="164">
        <v>351</v>
      </c>
      <c r="AD107" s="156">
        <v>0</v>
      </c>
      <c r="AE107" s="165">
        <v>0.01</v>
      </c>
      <c r="AF107" s="166">
        <v>99.99</v>
      </c>
    </row>
    <row r="108" spans="1:32" s="3" customFormat="1" ht="18.75" customHeight="1">
      <c r="A108" s="167">
        <v>106</v>
      </c>
      <c r="B108" s="168">
        <v>74</v>
      </c>
      <c r="C108" s="169" t="s">
        <v>767</v>
      </c>
      <c r="D108" s="170" t="s">
        <v>3056</v>
      </c>
      <c r="E108" s="171" t="s">
        <v>3052</v>
      </c>
      <c r="F108" s="172">
        <v>97</v>
      </c>
      <c r="G108" s="173">
        <v>276400264</v>
      </c>
      <c r="H108" s="174">
        <v>129</v>
      </c>
      <c r="I108" s="175">
        <v>119</v>
      </c>
      <c r="J108" s="176">
        <v>276815300</v>
      </c>
      <c r="K108" s="177">
        <v>11</v>
      </c>
      <c r="L108" s="178">
        <v>7</v>
      </c>
      <c r="M108" s="218">
        <v>927937280</v>
      </c>
      <c r="N108" s="174">
        <v>90</v>
      </c>
      <c r="O108" s="175">
        <v>79</v>
      </c>
      <c r="P108" s="176">
        <v>182543440</v>
      </c>
      <c r="Q108" s="177">
        <v>101</v>
      </c>
      <c r="R108" s="178">
        <v>90</v>
      </c>
      <c r="S108" s="173">
        <v>313576940</v>
      </c>
      <c r="T108" s="174">
        <v>473</v>
      </c>
      <c r="U108" s="175">
        <v>458</v>
      </c>
      <c r="V108" s="176">
        <v>-9874614</v>
      </c>
      <c r="W108" s="177">
        <v>81</v>
      </c>
      <c r="X108" s="178">
        <v>78</v>
      </c>
      <c r="Y108" s="173">
        <v>75506</v>
      </c>
      <c r="Z108" s="174">
        <v>288</v>
      </c>
      <c r="AA108" s="175">
        <v>272</v>
      </c>
      <c r="AB108" s="176">
        <v>445</v>
      </c>
      <c r="AC108" s="179">
        <v>314</v>
      </c>
      <c r="AD108" s="171">
        <v>0</v>
      </c>
      <c r="AE108" s="180">
        <v>0</v>
      </c>
      <c r="AF108" s="181">
        <v>100</v>
      </c>
    </row>
    <row r="109" spans="1:32" s="3" customFormat="1" ht="18.75" customHeight="1">
      <c r="A109" s="137">
        <v>107</v>
      </c>
      <c r="B109" s="138">
        <v>139</v>
      </c>
      <c r="C109" s="139" t="s">
        <v>1615</v>
      </c>
      <c r="D109" s="140" t="s">
        <v>3056</v>
      </c>
      <c r="E109" s="141" t="s">
        <v>3052</v>
      </c>
      <c r="F109" s="142">
        <v>98</v>
      </c>
      <c r="G109" s="143">
        <v>270438399</v>
      </c>
      <c r="H109" s="144">
        <v>109</v>
      </c>
      <c r="I109" s="145">
        <v>100</v>
      </c>
      <c r="J109" s="146">
        <v>318677105</v>
      </c>
      <c r="K109" s="147">
        <v>95</v>
      </c>
      <c r="L109" s="148">
        <v>84</v>
      </c>
      <c r="M109" s="216">
        <v>76867798</v>
      </c>
      <c r="N109" s="144">
        <v>121</v>
      </c>
      <c r="O109" s="145">
        <v>110</v>
      </c>
      <c r="P109" s="146">
        <v>141265371</v>
      </c>
      <c r="Q109" s="147">
        <v>144</v>
      </c>
      <c r="R109" s="148">
        <v>132</v>
      </c>
      <c r="S109" s="143">
        <v>216883049</v>
      </c>
      <c r="T109" s="144">
        <v>57</v>
      </c>
      <c r="U109" s="145">
        <v>51</v>
      </c>
      <c r="V109" s="146">
        <v>44603256</v>
      </c>
      <c r="W109" s="147">
        <v>139</v>
      </c>
      <c r="X109" s="148">
        <v>135</v>
      </c>
      <c r="Y109" s="143">
        <v>48249</v>
      </c>
      <c r="Z109" s="144">
        <v>227</v>
      </c>
      <c r="AA109" s="145">
        <v>211</v>
      </c>
      <c r="AB109" s="146">
        <v>669</v>
      </c>
      <c r="AC109" s="149">
        <v>384</v>
      </c>
      <c r="AD109" s="141">
        <v>0</v>
      </c>
      <c r="AE109" s="150">
        <v>70.25</v>
      </c>
      <c r="AF109" s="151">
        <v>29.75</v>
      </c>
    </row>
    <row r="110" spans="1:32" s="3" customFormat="1" ht="18.75" customHeight="1">
      <c r="A110" s="137">
        <v>108</v>
      </c>
      <c r="B110" s="138">
        <v>105</v>
      </c>
      <c r="C110" s="139" t="s">
        <v>1554</v>
      </c>
      <c r="D110" s="140" t="s">
        <v>3056</v>
      </c>
      <c r="E110" s="141" t="s">
        <v>3052</v>
      </c>
      <c r="F110" s="142">
        <v>99</v>
      </c>
      <c r="G110" s="143">
        <v>270080419</v>
      </c>
      <c r="H110" s="144">
        <v>128</v>
      </c>
      <c r="I110" s="145">
        <v>118</v>
      </c>
      <c r="J110" s="146">
        <v>276870006</v>
      </c>
      <c r="K110" s="147">
        <v>123</v>
      </c>
      <c r="L110" s="148">
        <v>112</v>
      </c>
      <c r="M110" s="216">
        <v>61115719</v>
      </c>
      <c r="N110" s="144">
        <v>49</v>
      </c>
      <c r="O110" s="145">
        <v>40</v>
      </c>
      <c r="P110" s="146">
        <v>322011767</v>
      </c>
      <c r="Q110" s="147">
        <v>75</v>
      </c>
      <c r="R110" s="148">
        <v>65</v>
      </c>
      <c r="S110" s="143">
        <v>399935677</v>
      </c>
      <c r="T110" s="144">
        <v>200</v>
      </c>
      <c r="U110" s="145">
        <v>190</v>
      </c>
      <c r="V110" s="146">
        <v>10075143</v>
      </c>
      <c r="W110" s="147">
        <v>103</v>
      </c>
      <c r="X110" s="148">
        <v>99</v>
      </c>
      <c r="Y110" s="143">
        <v>61251</v>
      </c>
      <c r="Z110" s="144">
        <v>37</v>
      </c>
      <c r="AA110" s="145">
        <v>26</v>
      </c>
      <c r="AB110" s="146">
        <v>2655</v>
      </c>
      <c r="AC110" s="149">
        <v>361</v>
      </c>
      <c r="AD110" s="141">
        <v>0</v>
      </c>
      <c r="AE110" s="150">
        <v>100</v>
      </c>
      <c r="AF110" s="151">
        <v>0</v>
      </c>
    </row>
    <row r="111" spans="1:32" s="3" customFormat="1" ht="18.75" customHeight="1">
      <c r="A111" s="32">
        <v>109</v>
      </c>
      <c r="B111" s="33">
        <v>127</v>
      </c>
      <c r="C111" s="34" t="s">
        <v>3079</v>
      </c>
      <c r="D111" s="35" t="s">
        <v>1061</v>
      </c>
      <c r="E111" s="45" t="s">
        <v>3052</v>
      </c>
      <c r="F111" s="47">
        <v>100</v>
      </c>
      <c r="G111" s="38">
        <v>269123528</v>
      </c>
      <c r="H111" s="39">
        <v>124</v>
      </c>
      <c r="I111" s="40">
        <v>114</v>
      </c>
      <c r="J111" s="41">
        <v>285540155</v>
      </c>
      <c r="K111" s="42">
        <v>214</v>
      </c>
      <c r="L111" s="43">
        <v>201</v>
      </c>
      <c r="M111" s="98">
        <v>37946984</v>
      </c>
      <c r="N111" s="39">
        <v>360</v>
      </c>
      <c r="O111" s="40">
        <v>345</v>
      </c>
      <c r="P111" s="41">
        <v>31373161</v>
      </c>
      <c r="Q111" s="42">
        <v>340</v>
      </c>
      <c r="R111" s="43">
        <v>327</v>
      </c>
      <c r="S111" s="38">
        <v>84619683</v>
      </c>
      <c r="T111" s="39">
        <v>114</v>
      </c>
      <c r="U111" s="40">
        <v>105</v>
      </c>
      <c r="V111" s="41">
        <v>20505025</v>
      </c>
      <c r="W111" s="42">
        <v>187</v>
      </c>
      <c r="X111" s="43">
        <v>183</v>
      </c>
      <c r="Y111" s="38">
        <v>36919</v>
      </c>
      <c r="Z111" s="39">
        <v>196</v>
      </c>
      <c r="AA111" s="40">
        <v>180</v>
      </c>
      <c r="AB111" s="41">
        <v>787</v>
      </c>
      <c r="AC111" s="108">
        <v>384</v>
      </c>
      <c r="AD111" s="45">
        <v>0</v>
      </c>
      <c r="AE111" s="37">
        <v>50</v>
      </c>
      <c r="AF111" s="46">
        <v>50</v>
      </c>
    </row>
    <row r="112" spans="1:32" s="3" customFormat="1" ht="18.75" customHeight="1">
      <c r="A112" s="48">
        <v>110</v>
      </c>
      <c r="B112" s="49">
        <v>110</v>
      </c>
      <c r="C112" s="50" t="s">
        <v>2173</v>
      </c>
      <c r="D112" s="51" t="s">
        <v>1662</v>
      </c>
      <c r="E112" s="52" t="s">
        <v>3052</v>
      </c>
      <c r="F112" s="53">
        <v>101</v>
      </c>
      <c r="G112" s="54">
        <v>268598337</v>
      </c>
      <c r="H112" s="55">
        <v>131</v>
      </c>
      <c r="I112" s="56">
        <v>121</v>
      </c>
      <c r="J112" s="57">
        <v>270913819</v>
      </c>
      <c r="K112" s="58">
        <v>156</v>
      </c>
      <c r="L112" s="59">
        <v>144</v>
      </c>
      <c r="M112" s="99">
        <v>50407150</v>
      </c>
      <c r="N112" s="55">
        <v>287</v>
      </c>
      <c r="O112" s="56">
        <v>275</v>
      </c>
      <c r="P112" s="57">
        <v>50723490</v>
      </c>
      <c r="Q112" s="58">
        <v>249</v>
      </c>
      <c r="R112" s="59">
        <v>237</v>
      </c>
      <c r="S112" s="54">
        <v>122402936</v>
      </c>
      <c r="T112" s="55">
        <v>217</v>
      </c>
      <c r="U112" s="56">
        <v>207</v>
      </c>
      <c r="V112" s="57">
        <v>8741564</v>
      </c>
      <c r="W112" s="58">
        <v>428</v>
      </c>
      <c r="X112" s="59">
        <v>420</v>
      </c>
      <c r="Y112" s="54">
        <v>688</v>
      </c>
      <c r="Z112" s="55">
        <v>83</v>
      </c>
      <c r="AA112" s="56">
        <v>69</v>
      </c>
      <c r="AB112" s="57">
        <v>1554</v>
      </c>
      <c r="AC112" s="109">
        <v>311</v>
      </c>
      <c r="AD112" s="52">
        <v>0</v>
      </c>
      <c r="AE112" s="60">
        <v>100</v>
      </c>
      <c r="AF112" s="61">
        <v>0</v>
      </c>
    </row>
    <row r="113" spans="1:32" s="3" customFormat="1" ht="18.75" customHeight="1">
      <c r="A113" s="167">
        <v>111</v>
      </c>
      <c r="B113" s="168">
        <v>118</v>
      </c>
      <c r="C113" s="169" t="s">
        <v>2181</v>
      </c>
      <c r="D113" s="170" t="s">
        <v>3056</v>
      </c>
      <c r="E113" s="171" t="s">
        <v>3052</v>
      </c>
      <c r="F113" s="172">
        <v>102</v>
      </c>
      <c r="G113" s="173">
        <v>267602064</v>
      </c>
      <c r="H113" s="174">
        <v>125</v>
      </c>
      <c r="I113" s="175">
        <v>115</v>
      </c>
      <c r="J113" s="176">
        <v>282877747</v>
      </c>
      <c r="K113" s="177">
        <v>98</v>
      </c>
      <c r="L113" s="178">
        <v>87</v>
      </c>
      <c r="M113" s="218">
        <v>74621123</v>
      </c>
      <c r="N113" s="174">
        <v>193</v>
      </c>
      <c r="O113" s="175">
        <v>182</v>
      </c>
      <c r="P113" s="176">
        <v>88596224</v>
      </c>
      <c r="Q113" s="177">
        <v>160</v>
      </c>
      <c r="R113" s="178">
        <v>148</v>
      </c>
      <c r="S113" s="173">
        <v>199529309</v>
      </c>
      <c r="T113" s="174">
        <v>86</v>
      </c>
      <c r="U113" s="175">
        <v>78</v>
      </c>
      <c r="V113" s="176">
        <v>30730357</v>
      </c>
      <c r="W113" s="177">
        <v>245</v>
      </c>
      <c r="X113" s="178">
        <v>240</v>
      </c>
      <c r="Y113" s="173">
        <v>23660</v>
      </c>
      <c r="Z113" s="174">
        <v>168</v>
      </c>
      <c r="AA113" s="175">
        <v>152</v>
      </c>
      <c r="AB113" s="176">
        <v>909</v>
      </c>
      <c r="AC113" s="179">
        <v>384</v>
      </c>
      <c r="AD113" s="171">
        <v>0</v>
      </c>
      <c r="AE113" s="180">
        <v>100</v>
      </c>
      <c r="AF113" s="181">
        <v>0</v>
      </c>
    </row>
    <row r="114" spans="1:32" s="3" customFormat="1" ht="18.75" customHeight="1">
      <c r="A114" s="137">
        <v>112</v>
      </c>
      <c r="B114" s="138">
        <v>144</v>
      </c>
      <c r="C114" s="139" t="s">
        <v>1620</v>
      </c>
      <c r="D114" s="140" t="s">
        <v>3056</v>
      </c>
      <c r="E114" s="141" t="s">
        <v>3052</v>
      </c>
      <c r="F114" s="142">
        <v>103</v>
      </c>
      <c r="G114" s="143">
        <v>255597429</v>
      </c>
      <c r="H114" s="144">
        <v>116</v>
      </c>
      <c r="I114" s="145">
        <v>106</v>
      </c>
      <c r="J114" s="146">
        <v>297262375</v>
      </c>
      <c r="K114" s="147">
        <v>91</v>
      </c>
      <c r="L114" s="148">
        <v>80</v>
      </c>
      <c r="M114" s="216">
        <v>79821604</v>
      </c>
      <c r="N114" s="144">
        <v>166</v>
      </c>
      <c r="O114" s="145">
        <v>155</v>
      </c>
      <c r="P114" s="146">
        <v>108077421</v>
      </c>
      <c r="Q114" s="147">
        <v>198</v>
      </c>
      <c r="R114" s="148">
        <v>186</v>
      </c>
      <c r="S114" s="143">
        <v>162882200</v>
      </c>
      <c r="T114" s="144">
        <v>90</v>
      </c>
      <c r="U114" s="145">
        <v>82</v>
      </c>
      <c r="V114" s="146">
        <v>28237720</v>
      </c>
      <c r="W114" s="147">
        <v>69</v>
      </c>
      <c r="X114" s="148">
        <v>66</v>
      </c>
      <c r="Y114" s="143">
        <v>94002</v>
      </c>
      <c r="Z114" s="144">
        <v>136</v>
      </c>
      <c r="AA114" s="145">
        <v>120</v>
      </c>
      <c r="AB114" s="146">
        <v>1065</v>
      </c>
      <c r="AC114" s="149">
        <v>352</v>
      </c>
      <c r="AD114" s="141">
        <v>0</v>
      </c>
      <c r="AE114" s="150">
        <v>1</v>
      </c>
      <c r="AF114" s="151">
        <v>99</v>
      </c>
    </row>
    <row r="115" spans="1:32" s="3" customFormat="1" ht="18.75" customHeight="1">
      <c r="A115" s="137">
        <v>113</v>
      </c>
      <c r="B115" s="138">
        <v>146</v>
      </c>
      <c r="C115" s="139" t="s">
        <v>1622</v>
      </c>
      <c r="D115" s="140" t="s">
        <v>3056</v>
      </c>
      <c r="E115" s="141" t="s">
        <v>3052</v>
      </c>
      <c r="F115" s="142">
        <v>104</v>
      </c>
      <c r="G115" s="143">
        <v>252891071</v>
      </c>
      <c r="H115" s="144">
        <v>133</v>
      </c>
      <c r="I115" s="145">
        <v>123</v>
      </c>
      <c r="J115" s="146">
        <v>252891071</v>
      </c>
      <c r="K115" s="147">
        <v>102</v>
      </c>
      <c r="L115" s="148">
        <v>91</v>
      </c>
      <c r="M115" s="216">
        <v>71636275</v>
      </c>
      <c r="N115" s="144">
        <v>138</v>
      </c>
      <c r="O115" s="145">
        <v>127</v>
      </c>
      <c r="P115" s="146">
        <v>124157734</v>
      </c>
      <c r="Q115" s="147">
        <v>187</v>
      </c>
      <c r="R115" s="148">
        <v>175</v>
      </c>
      <c r="S115" s="143">
        <v>170027964</v>
      </c>
      <c r="T115" s="144">
        <v>25</v>
      </c>
      <c r="U115" s="145">
        <v>19</v>
      </c>
      <c r="V115" s="146">
        <v>93783480</v>
      </c>
      <c r="W115" s="147">
        <v>45</v>
      </c>
      <c r="X115" s="148">
        <v>42</v>
      </c>
      <c r="Y115" s="143">
        <v>141665</v>
      </c>
      <c r="Z115" s="144">
        <v>33</v>
      </c>
      <c r="AA115" s="145">
        <v>22</v>
      </c>
      <c r="AB115" s="146">
        <v>2821</v>
      </c>
      <c r="AC115" s="149">
        <v>384</v>
      </c>
      <c r="AD115" s="141">
        <v>0</v>
      </c>
      <c r="AE115" s="150">
        <v>0</v>
      </c>
      <c r="AF115" s="151">
        <v>100</v>
      </c>
    </row>
    <row r="116" spans="1:32" s="3" customFormat="1" ht="18.75" customHeight="1">
      <c r="A116" s="137">
        <v>114</v>
      </c>
      <c r="B116" s="138">
        <v>91</v>
      </c>
      <c r="C116" s="139" t="s">
        <v>2700</v>
      </c>
      <c r="D116" s="140" t="s">
        <v>3056</v>
      </c>
      <c r="E116" s="141" t="s">
        <v>3052</v>
      </c>
      <c r="F116" s="142">
        <v>105</v>
      </c>
      <c r="G116" s="143">
        <v>252585167</v>
      </c>
      <c r="H116" s="144">
        <v>132</v>
      </c>
      <c r="I116" s="145">
        <v>122</v>
      </c>
      <c r="J116" s="146">
        <v>255558185</v>
      </c>
      <c r="K116" s="147">
        <v>118</v>
      </c>
      <c r="L116" s="148">
        <v>107</v>
      </c>
      <c r="M116" s="216">
        <v>63724278</v>
      </c>
      <c r="N116" s="144">
        <v>220</v>
      </c>
      <c r="O116" s="145">
        <v>209</v>
      </c>
      <c r="P116" s="146">
        <v>74201081</v>
      </c>
      <c r="Q116" s="147">
        <v>226</v>
      </c>
      <c r="R116" s="148">
        <v>214</v>
      </c>
      <c r="S116" s="143">
        <v>139652392</v>
      </c>
      <c r="T116" s="144">
        <v>93</v>
      </c>
      <c r="U116" s="145">
        <v>85</v>
      </c>
      <c r="V116" s="146">
        <v>27936156</v>
      </c>
      <c r="W116" s="147">
        <v>297</v>
      </c>
      <c r="X116" s="148">
        <v>292</v>
      </c>
      <c r="Y116" s="143">
        <v>15665</v>
      </c>
      <c r="Z116" s="144">
        <v>327</v>
      </c>
      <c r="AA116" s="145">
        <v>310</v>
      </c>
      <c r="AB116" s="146">
        <v>366</v>
      </c>
      <c r="AC116" s="149">
        <v>352</v>
      </c>
      <c r="AD116" s="141">
        <v>0</v>
      </c>
      <c r="AE116" s="150">
        <v>3.88</v>
      </c>
      <c r="AF116" s="151">
        <v>96.12</v>
      </c>
    </row>
    <row r="117" spans="1:32" s="3" customFormat="1" ht="18.75" customHeight="1">
      <c r="A117" s="48">
        <v>115</v>
      </c>
      <c r="B117" s="49">
        <v>125</v>
      </c>
      <c r="C117" s="50" t="s">
        <v>3077</v>
      </c>
      <c r="D117" s="51" t="s">
        <v>3154</v>
      </c>
      <c r="E117" s="52" t="s">
        <v>3052</v>
      </c>
      <c r="F117" s="53">
        <v>106</v>
      </c>
      <c r="G117" s="54">
        <v>249081000</v>
      </c>
      <c r="H117" s="55">
        <v>138</v>
      </c>
      <c r="I117" s="56">
        <v>128</v>
      </c>
      <c r="J117" s="57">
        <v>249236366</v>
      </c>
      <c r="K117" s="58">
        <v>99</v>
      </c>
      <c r="L117" s="59">
        <v>88</v>
      </c>
      <c r="M117" s="99">
        <v>74178293</v>
      </c>
      <c r="N117" s="55">
        <v>168</v>
      </c>
      <c r="O117" s="56">
        <v>157</v>
      </c>
      <c r="P117" s="57">
        <v>107537583</v>
      </c>
      <c r="Q117" s="58">
        <v>216</v>
      </c>
      <c r="R117" s="59">
        <v>204</v>
      </c>
      <c r="S117" s="54">
        <v>147175535</v>
      </c>
      <c r="T117" s="55">
        <v>97</v>
      </c>
      <c r="U117" s="56">
        <v>89</v>
      </c>
      <c r="V117" s="57">
        <v>25869968</v>
      </c>
      <c r="W117" s="58">
        <v>287</v>
      </c>
      <c r="X117" s="59">
        <v>282</v>
      </c>
      <c r="Y117" s="54">
        <v>17115</v>
      </c>
      <c r="Z117" s="55">
        <v>41</v>
      </c>
      <c r="AA117" s="56">
        <v>30</v>
      </c>
      <c r="AB117" s="57">
        <v>2366</v>
      </c>
      <c r="AC117" s="109">
        <v>311</v>
      </c>
      <c r="AD117" s="52">
        <v>0</v>
      </c>
      <c r="AE117" s="60">
        <v>100</v>
      </c>
      <c r="AF117" s="61">
        <v>0</v>
      </c>
    </row>
    <row r="118" spans="1:32" s="3" customFormat="1" ht="18.75" customHeight="1">
      <c r="A118" s="18">
        <v>116</v>
      </c>
      <c r="B118" s="19">
        <v>106</v>
      </c>
      <c r="C118" s="20" t="s">
        <v>1555</v>
      </c>
      <c r="D118" s="21" t="s">
        <v>3113</v>
      </c>
      <c r="E118" s="22" t="s">
        <v>3052</v>
      </c>
      <c r="F118" s="23">
        <v>107</v>
      </c>
      <c r="G118" s="24">
        <v>246792234</v>
      </c>
      <c r="H118" s="25">
        <v>141</v>
      </c>
      <c r="I118" s="26">
        <v>131</v>
      </c>
      <c r="J118" s="27">
        <v>246800508</v>
      </c>
      <c r="K118" s="28">
        <v>65</v>
      </c>
      <c r="L118" s="29">
        <v>54</v>
      </c>
      <c r="M118" s="97">
        <v>121892513</v>
      </c>
      <c r="N118" s="25">
        <v>35</v>
      </c>
      <c r="O118" s="26">
        <v>27</v>
      </c>
      <c r="P118" s="27">
        <v>416799348</v>
      </c>
      <c r="Q118" s="28">
        <v>65</v>
      </c>
      <c r="R118" s="29">
        <v>55</v>
      </c>
      <c r="S118" s="24">
        <v>448339214</v>
      </c>
      <c r="T118" s="25">
        <v>32</v>
      </c>
      <c r="U118" s="26">
        <v>26</v>
      </c>
      <c r="V118" s="27">
        <v>85593501</v>
      </c>
      <c r="W118" s="28">
        <v>102</v>
      </c>
      <c r="X118" s="29">
        <v>98</v>
      </c>
      <c r="Y118" s="24">
        <v>61703</v>
      </c>
      <c r="Z118" s="25">
        <v>299</v>
      </c>
      <c r="AA118" s="26">
        <v>283</v>
      </c>
      <c r="AB118" s="27">
        <v>433</v>
      </c>
      <c r="AC118" s="107">
        <v>369</v>
      </c>
      <c r="AD118" s="22">
        <v>0</v>
      </c>
      <c r="AE118" s="30">
        <v>100</v>
      </c>
      <c r="AF118" s="31">
        <v>0</v>
      </c>
    </row>
    <row r="119" spans="1:32" s="3" customFormat="1" ht="18.75" customHeight="1">
      <c r="A119" s="137">
        <v>117</v>
      </c>
      <c r="B119" s="138">
        <v>102</v>
      </c>
      <c r="C119" s="139" t="s">
        <v>1551</v>
      </c>
      <c r="D119" s="140" t="s">
        <v>3056</v>
      </c>
      <c r="E119" s="141" t="s">
        <v>3052</v>
      </c>
      <c r="F119" s="142">
        <v>108</v>
      </c>
      <c r="G119" s="143">
        <v>244374139</v>
      </c>
      <c r="H119" s="144">
        <v>130</v>
      </c>
      <c r="I119" s="145">
        <v>120</v>
      </c>
      <c r="J119" s="146">
        <v>272434937</v>
      </c>
      <c r="K119" s="147">
        <v>128</v>
      </c>
      <c r="L119" s="148">
        <v>117</v>
      </c>
      <c r="M119" s="216">
        <v>59435616</v>
      </c>
      <c r="N119" s="144">
        <v>151</v>
      </c>
      <c r="O119" s="145">
        <v>140</v>
      </c>
      <c r="P119" s="146">
        <v>119694993</v>
      </c>
      <c r="Q119" s="147">
        <v>131</v>
      </c>
      <c r="R119" s="148">
        <v>119</v>
      </c>
      <c r="S119" s="143">
        <v>249097802</v>
      </c>
      <c r="T119" s="144">
        <v>238</v>
      </c>
      <c r="U119" s="145">
        <v>228</v>
      </c>
      <c r="V119" s="146">
        <v>7422347</v>
      </c>
      <c r="W119" s="147">
        <v>238</v>
      </c>
      <c r="X119" s="148">
        <v>234</v>
      </c>
      <c r="Y119" s="143">
        <v>24660</v>
      </c>
      <c r="Z119" s="144">
        <v>207</v>
      </c>
      <c r="AA119" s="145">
        <v>191</v>
      </c>
      <c r="AB119" s="146">
        <v>730</v>
      </c>
      <c r="AC119" s="149">
        <v>352</v>
      </c>
      <c r="AD119" s="141">
        <v>0</v>
      </c>
      <c r="AE119" s="150">
        <v>0</v>
      </c>
      <c r="AF119" s="151">
        <v>100</v>
      </c>
    </row>
    <row r="120" spans="1:32" s="3" customFormat="1" ht="18.75" customHeight="1">
      <c r="A120" s="32">
        <v>118</v>
      </c>
      <c r="B120" s="67">
        <v>112</v>
      </c>
      <c r="C120" s="34" t="s">
        <v>2175</v>
      </c>
      <c r="D120" s="35" t="s">
        <v>3058</v>
      </c>
      <c r="E120" s="45" t="s">
        <v>3052</v>
      </c>
      <c r="F120" s="47">
        <v>109</v>
      </c>
      <c r="G120" s="38">
        <v>242230263</v>
      </c>
      <c r="H120" s="39">
        <v>143</v>
      </c>
      <c r="I120" s="40">
        <v>133</v>
      </c>
      <c r="J120" s="41">
        <v>244109022</v>
      </c>
      <c r="K120" s="42">
        <v>204</v>
      </c>
      <c r="L120" s="43">
        <v>191</v>
      </c>
      <c r="M120" s="98">
        <v>39586840</v>
      </c>
      <c r="N120" s="39">
        <v>171</v>
      </c>
      <c r="O120" s="40">
        <v>160</v>
      </c>
      <c r="P120" s="41">
        <v>102892317</v>
      </c>
      <c r="Q120" s="42">
        <v>223</v>
      </c>
      <c r="R120" s="43">
        <v>211</v>
      </c>
      <c r="S120" s="38">
        <v>142754473</v>
      </c>
      <c r="T120" s="39">
        <v>103</v>
      </c>
      <c r="U120" s="40">
        <v>94</v>
      </c>
      <c r="V120" s="41">
        <v>24050194</v>
      </c>
      <c r="W120" s="42">
        <v>76</v>
      </c>
      <c r="X120" s="43">
        <v>73</v>
      </c>
      <c r="Y120" s="38">
        <v>82169</v>
      </c>
      <c r="Z120" s="39">
        <v>250</v>
      </c>
      <c r="AA120" s="40">
        <v>234</v>
      </c>
      <c r="AB120" s="41">
        <v>583</v>
      </c>
      <c r="AC120" s="108">
        <v>371</v>
      </c>
      <c r="AD120" s="45">
        <v>0</v>
      </c>
      <c r="AE120" s="37">
        <v>60</v>
      </c>
      <c r="AF120" s="46">
        <v>40</v>
      </c>
    </row>
    <row r="121" spans="1:32" s="3" customFormat="1" ht="18.75" customHeight="1">
      <c r="A121" s="32">
        <v>119</v>
      </c>
      <c r="B121" s="67">
        <v>325</v>
      </c>
      <c r="C121" s="34" t="s">
        <v>1039</v>
      </c>
      <c r="D121" s="35" t="s">
        <v>1699</v>
      </c>
      <c r="E121" s="45" t="s">
        <v>3052</v>
      </c>
      <c r="F121" s="47">
        <v>110</v>
      </c>
      <c r="G121" s="38">
        <v>241222289</v>
      </c>
      <c r="H121" s="39">
        <v>145</v>
      </c>
      <c r="I121" s="40">
        <v>135</v>
      </c>
      <c r="J121" s="41">
        <v>241222289</v>
      </c>
      <c r="K121" s="42" t="s">
        <v>3052</v>
      </c>
      <c r="L121" s="43" t="s">
        <v>3052</v>
      </c>
      <c r="M121" s="44" t="s">
        <v>3052</v>
      </c>
      <c r="N121" s="39">
        <v>268</v>
      </c>
      <c r="O121" s="40">
        <v>256</v>
      </c>
      <c r="P121" s="41">
        <v>57464890</v>
      </c>
      <c r="Q121" s="42">
        <v>335</v>
      </c>
      <c r="R121" s="43">
        <v>322</v>
      </c>
      <c r="S121" s="38">
        <v>85773643</v>
      </c>
      <c r="T121" s="39" t="s">
        <v>3052</v>
      </c>
      <c r="U121" s="40" t="s">
        <v>3052</v>
      </c>
      <c r="V121" s="62" t="s">
        <v>3052</v>
      </c>
      <c r="W121" s="42">
        <v>453</v>
      </c>
      <c r="X121" s="43">
        <v>443</v>
      </c>
      <c r="Y121" s="38">
        <v>8</v>
      </c>
      <c r="Z121" s="39">
        <v>266</v>
      </c>
      <c r="AA121" s="40">
        <v>250</v>
      </c>
      <c r="AB121" s="41">
        <v>540</v>
      </c>
      <c r="AC121" s="108">
        <v>384</v>
      </c>
      <c r="AD121" s="45">
        <v>0</v>
      </c>
      <c r="AE121" s="37">
        <v>0</v>
      </c>
      <c r="AF121" s="46">
        <v>100</v>
      </c>
    </row>
    <row r="122" spans="1:32" s="3" customFormat="1" ht="18.75" customHeight="1">
      <c r="A122" s="48">
        <v>120</v>
      </c>
      <c r="B122" s="49">
        <v>75</v>
      </c>
      <c r="C122" s="50" t="s">
        <v>768</v>
      </c>
      <c r="D122" s="51" t="s">
        <v>3054</v>
      </c>
      <c r="E122" s="52">
        <v>10</v>
      </c>
      <c r="F122" s="53" t="s">
        <v>3052</v>
      </c>
      <c r="G122" s="54">
        <v>240128088</v>
      </c>
      <c r="H122" s="55">
        <v>111</v>
      </c>
      <c r="I122" s="56">
        <v>10</v>
      </c>
      <c r="J122" s="57">
        <v>317975678</v>
      </c>
      <c r="K122" s="58">
        <v>39</v>
      </c>
      <c r="L122" s="59">
        <v>10</v>
      </c>
      <c r="M122" s="99">
        <v>202559927</v>
      </c>
      <c r="N122" s="55">
        <v>50</v>
      </c>
      <c r="O122" s="56">
        <v>10</v>
      </c>
      <c r="P122" s="57">
        <v>312452161</v>
      </c>
      <c r="Q122" s="58">
        <v>23</v>
      </c>
      <c r="R122" s="59">
        <v>8</v>
      </c>
      <c r="S122" s="54">
        <v>919183255</v>
      </c>
      <c r="T122" s="55">
        <v>466</v>
      </c>
      <c r="U122" s="56">
        <v>14</v>
      </c>
      <c r="V122" s="57">
        <v>-8509759</v>
      </c>
      <c r="W122" s="58">
        <v>399</v>
      </c>
      <c r="X122" s="59">
        <v>8</v>
      </c>
      <c r="Y122" s="54">
        <v>2251</v>
      </c>
      <c r="Z122" s="55">
        <v>9</v>
      </c>
      <c r="AA122" s="56">
        <v>6</v>
      </c>
      <c r="AB122" s="57">
        <v>6708</v>
      </c>
      <c r="AC122" s="109">
        <v>381</v>
      </c>
      <c r="AD122" s="52">
        <v>100</v>
      </c>
      <c r="AE122" s="60">
        <v>0</v>
      </c>
      <c r="AF122" s="61">
        <v>0</v>
      </c>
    </row>
    <row r="123" spans="1:32" s="3" customFormat="1" ht="18.75" customHeight="1">
      <c r="A123" s="167">
        <v>121</v>
      </c>
      <c r="B123" s="168">
        <v>129</v>
      </c>
      <c r="C123" s="169" t="s">
        <v>3081</v>
      </c>
      <c r="D123" s="170" t="s">
        <v>3056</v>
      </c>
      <c r="E123" s="171" t="s">
        <v>3052</v>
      </c>
      <c r="F123" s="172">
        <v>111</v>
      </c>
      <c r="G123" s="173">
        <v>239720303</v>
      </c>
      <c r="H123" s="174">
        <v>136</v>
      </c>
      <c r="I123" s="175">
        <v>126</v>
      </c>
      <c r="J123" s="176">
        <v>251203086</v>
      </c>
      <c r="K123" s="177">
        <v>207</v>
      </c>
      <c r="L123" s="178">
        <v>194</v>
      </c>
      <c r="M123" s="218">
        <v>39321888</v>
      </c>
      <c r="N123" s="174">
        <v>417</v>
      </c>
      <c r="O123" s="175">
        <v>401</v>
      </c>
      <c r="P123" s="176">
        <v>19313682</v>
      </c>
      <c r="Q123" s="177">
        <v>382</v>
      </c>
      <c r="R123" s="178">
        <v>366</v>
      </c>
      <c r="S123" s="173">
        <v>69821367</v>
      </c>
      <c r="T123" s="174">
        <v>204</v>
      </c>
      <c r="U123" s="175">
        <v>194</v>
      </c>
      <c r="V123" s="176">
        <v>9605588</v>
      </c>
      <c r="W123" s="177">
        <v>450</v>
      </c>
      <c r="X123" s="178">
        <v>441</v>
      </c>
      <c r="Y123" s="173">
        <v>22</v>
      </c>
      <c r="Z123" s="174">
        <v>128</v>
      </c>
      <c r="AA123" s="175">
        <v>112</v>
      </c>
      <c r="AB123" s="176">
        <v>1152</v>
      </c>
      <c r="AC123" s="179">
        <v>342</v>
      </c>
      <c r="AD123" s="171">
        <v>0</v>
      </c>
      <c r="AE123" s="180">
        <v>100</v>
      </c>
      <c r="AF123" s="181">
        <v>0</v>
      </c>
    </row>
    <row r="124" spans="1:32" s="3" customFormat="1" ht="18.75" customHeight="1">
      <c r="A124" s="32">
        <v>122</v>
      </c>
      <c r="B124" s="33">
        <v>135</v>
      </c>
      <c r="C124" s="34" t="s">
        <v>3087</v>
      </c>
      <c r="D124" s="35" t="s">
        <v>1699</v>
      </c>
      <c r="E124" s="45" t="s">
        <v>3052</v>
      </c>
      <c r="F124" s="47">
        <v>112</v>
      </c>
      <c r="G124" s="38">
        <v>235827401</v>
      </c>
      <c r="H124" s="39">
        <v>149</v>
      </c>
      <c r="I124" s="40">
        <v>139</v>
      </c>
      <c r="J124" s="41">
        <v>235827401</v>
      </c>
      <c r="K124" s="42">
        <v>96</v>
      </c>
      <c r="L124" s="43">
        <v>85</v>
      </c>
      <c r="M124" s="98">
        <v>76052050</v>
      </c>
      <c r="N124" s="39">
        <v>144</v>
      </c>
      <c r="O124" s="40">
        <v>133</v>
      </c>
      <c r="P124" s="41">
        <v>121264379</v>
      </c>
      <c r="Q124" s="42">
        <v>215</v>
      </c>
      <c r="R124" s="43">
        <v>203</v>
      </c>
      <c r="S124" s="38">
        <v>147382653</v>
      </c>
      <c r="T124" s="39">
        <v>92</v>
      </c>
      <c r="U124" s="40">
        <v>84</v>
      </c>
      <c r="V124" s="41">
        <v>28000542</v>
      </c>
      <c r="W124" s="42">
        <v>72</v>
      </c>
      <c r="X124" s="43">
        <v>69</v>
      </c>
      <c r="Y124" s="38">
        <v>89971</v>
      </c>
      <c r="Z124" s="39">
        <v>108</v>
      </c>
      <c r="AA124" s="40">
        <v>93</v>
      </c>
      <c r="AB124" s="41">
        <v>1300</v>
      </c>
      <c r="AC124" s="108">
        <v>384</v>
      </c>
      <c r="AD124" s="45">
        <v>0</v>
      </c>
      <c r="AE124" s="37">
        <v>100</v>
      </c>
      <c r="AF124" s="46">
        <v>0</v>
      </c>
    </row>
    <row r="125" spans="1:32" s="3" customFormat="1" ht="18.75" customHeight="1">
      <c r="A125" s="137">
        <v>123</v>
      </c>
      <c r="B125" s="138">
        <v>134</v>
      </c>
      <c r="C125" s="139" t="s">
        <v>3086</v>
      </c>
      <c r="D125" s="140" t="s">
        <v>3056</v>
      </c>
      <c r="E125" s="141" t="s">
        <v>3052</v>
      </c>
      <c r="F125" s="142">
        <v>113</v>
      </c>
      <c r="G125" s="143">
        <v>235808327</v>
      </c>
      <c r="H125" s="144">
        <v>142</v>
      </c>
      <c r="I125" s="145">
        <v>132</v>
      </c>
      <c r="J125" s="146">
        <v>244870155</v>
      </c>
      <c r="K125" s="147">
        <v>148</v>
      </c>
      <c r="L125" s="148">
        <v>136</v>
      </c>
      <c r="M125" s="216">
        <v>52195538</v>
      </c>
      <c r="N125" s="144">
        <v>210</v>
      </c>
      <c r="O125" s="145">
        <v>199</v>
      </c>
      <c r="P125" s="146">
        <v>79860172</v>
      </c>
      <c r="Q125" s="147">
        <v>209</v>
      </c>
      <c r="R125" s="148">
        <v>197</v>
      </c>
      <c r="S125" s="143">
        <v>154967899</v>
      </c>
      <c r="T125" s="144">
        <v>145</v>
      </c>
      <c r="U125" s="145">
        <v>136</v>
      </c>
      <c r="V125" s="146">
        <v>14738352</v>
      </c>
      <c r="W125" s="147">
        <v>344</v>
      </c>
      <c r="X125" s="148">
        <v>338</v>
      </c>
      <c r="Y125" s="143">
        <v>9955</v>
      </c>
      <c r="Z125" s="144">
        <v>188</v>
      </c>
      <c r="AA125" s="145">
        <v>172</v>
      </c>
      <c r="AB125" s="146">
        <v>827</v>
      </c>
      <c r="AC125" s="149">
        <v>352</v>
      </c>
      <c r="AD125" s="141">
        <v>0</v>
      </c>
      <c r="AE125" s="150">
        <v>75</v>
      </c>
      <c r="AF125" s="151">
        <v>25</v>
      </c>
    </row>
    <row r="126" spans="1:32" s="3" customFormat="1" ht="18.75" customHeight="1">
      <c r="A126" s="32">
        <v>124</v>
      </c>
      <c r="B126" s="33">
        <v>156</v>
      </c>
      <c r="C126" s="34" t="s">
        <v>1630</v>
      </c>
      <c r="D126" s="35" t="s">
        <v>3098</v>
      </c>
      <c r="E126" s="45" t="s">
        <v>3052</v>
      </c>
      <c r="F126" s="47">
        <v>114</v>
      </c>
      <c r="G126" s="38">
        <v>235055306</v>
      </c>
      <c r="H126" s="39">
        <v>140</v>
      </c>
      <c r="I126" s="40">
        <v>130</v>
      </c>
      <c r="J126" s="41">
        <v>248931044</v>
      </c>
      <c r="K126" s="42">
        <v>105</v>
      </c>
      <c r="L126" s="43">
        <v>94</v>
      </c>
      <c r="M126" s="98">
        <v>70727360</v>
      </c>
      <c r="N126" s="39">
        <v>146</v>
      </c>
      <c r="O126" s="40">
        <v>135</v>
      </c>
      <c r="P126" s="41">
        <v>120831372</v>
      </c>
      <c r="Q126" s="42">
        <v>148</v>
      </c>
      <c r="R126" s="43">
        <v>136</v>
      </c>
      <c r="S126" s="38">
        <v>211850307</v>
      </c>
      <c r="T126" s="39">
        <v>190</v>
      </c>
      <c r="U126" s="40">
        <v>180</v>
      </c>
      <c r="V126" s="41">
        <v>10656019</v>
      </c>
      <c r="W126" s="42">
        <v>443</v>
      </c>
      <c r="X126" s="43">
        <v>434</v>
      </c>
      <c r="Y126" s="38">
        <v>95</v>
      </c>
      <c r="Z126" s="39">
        <v>23</v>
      </c>
      <c r="AA126" s="40">
        <v>12</v>
      </c>
      <c r="AB126" s="41">
        <v>3818</v>
      </c>
      <c r="AC126" s="108">
        <v>332</v>
      </c>
      <c r="AD126" s="45">
        <v>0</v>
      </c>
      <c r="AE126" s="37">
        <v>100</v>
      </c>
      <c r="AF126" s="46">
        <v>0</v>
      </c>
    </row>
    <row r="127" spans="1:32" s="3" customFormat="1" ht="18.75" customHeight="1">
      <c r="A127" s="191">
        <v>125</v>
      </c>
      <c r="B127" s="192" t="s">
        <v>3052</v>
      </c>
      <c r="C127" s="193" t="s">
        <v>1901</v>
      </c>
      <c r="D127" s="194" t="s">
        <v>3056</v>
      </c>
      <c r="E127" s="195" t="s">
        <v>3052</v>
      </c>
      <c r="F127" s="196">
        <v>115</v>
      </c>
      <c r="G127" s="197">
        <v>234762831</v>
      </c>
      <c r="H127" s="198">
        <v>150</v>
      </c>
      <c r="I127" s="199">
        <v>140</v>
      </c>
      <c r="J127" s="200">
        <v>234991622</v>
      </c>
      <c r="K127" s="201">
        <v>294</v>
      </c>
      <c r="L127" s="202">
        <v>279</v>
      </c>
      <c r="M127" s="219">
        <v>25939255</v>
      </c>
      <c r="N127" s="198">
        <v>120</v>
      </c>
      <c r="O127" s="199">
        <v>109</v>
      </c>
      <c r="P127" s="200">
        <v>141811173</v>
      </c>
      <c r="Q127" s="201">
        <v>95</v>
      </c>
      <c r="R127" s="202">
        <v>85</v>
      </c>
      <c r="S127" s="197">
        <v>324246993</v>
      </c>
      <c r="T127" s="198">
        <v>242</v>
      </c>
      <c r="U127" s="199">
        <v>232</v>
      </c>
      <c r="V127" s="200">
        <v>7346778</v>
      </c>
      <c r="W127" s="201">
        <v>100</v>
      </c>
      <c r="X127" s="202">
        <v>96</v>
      </c>
      <c r="Y127" s="197">
        <v>64167</v>
      </c>
      <c r="Z127" s="198">
        <v>202</v>
      </c>
      <c r="AA127" s="199">
        <v>186</v>
      </c>
      <c r="AB127" s="200">
        <v>749</v>
      </c>
      <c r="AC127" s="203">
        <v>371</v>
      </c>
      <c r="AD127" s="195">
        <v>0</v>
      </c>
      <c r="AE127" s="204">
        <v>100</v>
      </c>
      <c r="AF127" s="205">
        <v>0</v>
      </c>
    </row>
    <row r="128" spans="1:32" s="3" customFormat="1" ht="18.75" customHeight="1">
      <c r="A128" s="18">
        <v>126</v>
      </c>
      <c r="B128" s="19">
        <v>252</v>
      </c>
      <c r="C128" s="20" t="s">
        <v>1905</v>
      </c>
      <c r="D128" s="21" t="s">
        <v>1696</v>
      </c>
      <c r="E128" s="22" t="s">
        <v>3052</v>
      </c>
      <c r="F128" s="23">
        <v>116</v>
      </c>
      <c r="G128" s="24">
        <v>234725164</v>
      </c>
      <c r="H128" s="25">
        <v>134</v>
      </c>
      <c r="I128" s="26">
        <v>124</v>
      </c>
      <c r="J128" s="27">
        <v>252656473</v>
      </c>
      <c r="K128" s="28">
        <v>142</v>
      </c>
      <c r="L128" s="29">
        <v>130</v>
      </c>
      <c r="M128" s="97">
        <v>53596980</v>
      </c>
      <c r="N128" s="25">
        <v>238</v>
      </c>
      <c r="O128" s="26">
        <v>227</v>
      </c>
      <c r="P128" s="27">
        <v>66778805</v>
      </c>
      <c r="Q128" s="28">
        <v>154</v>
      </c>
      <c r="R128" s="29">
        <v>142</v>
      </c>
      <c r="S128" s="24">
        <v>203530723</v>
      </c>
      <c r="T128" s="25">
        <v>67</v>
      </c>
      <c r="U128" s="26">
        <v>60</v>
      </c>
      <c r="V128" s="27">
        <v>38160502</v>
      </c>
      <c r="W128" s="28">
        <v>163</v>
      </c>
      <c r="X128" s="29">
        <v>159</v>
      </c>
      <c r="Y128" s="24">
        <v>42549</v>
      </c>
      <c r="Z128" s="25">
        <v>363</v>
      </c>
      <c r="AA128" s="26">
        <v>345</v>
      </c>
      <c r="AB128" s="27">
        <v>309</v>
      </c>
      <c r="AC128" s="107">
        <v>371</v>
      </c>
      <c r="AD128" s="22">
        <v>0</v>
      </c>
      <c r="AE128" s="30">
        <v>100</v>
      </c>
      <c r="AF128" s="31">
        <v>0</v>
      </c>
    </row>
    <row r="129" spans="1:32" s="3" customFormat="1" ht="18.75" customHeight="1">
      <c r="A129" s="32">
        <v>127</v>
      </c>
      <c r="B129" s="33">
        <v>147</v>
      </c>
      <c r="C129" s="34" t="s">
        <v>1623</v>
      </c>
      <c r="D129" s="35" t="s">
        <v>3051</v>
      </c>
      <c r="E129" s="36" t="s">
        <v>3052</v>
      </c>
      <c r="F129" s="37">
        <v>117</v>
      </c>
      <c r="G129" s="38">
        <v>234541031</v>
      </c>
      <c r="H129" s="39">
        <v>151</v>
      </c>
      <c r="I129" s="40">
        <v>141</v>
      </c>
      <c r="J129" s="41">
        <v>234541031</v>
      </c>
      <c r="K129" s="42">
        <v>221</v>
      </c>
      <c r="L129" s="43">
        <v>208</v>
      </c>
      <c r="M129" s="98">
        <v>37186187</v>
      </c>
      <c r="N129" s="39">
        <v>251</v>
      </c>
      <c r="O129" s="40">
        <v>239</v>
      </c>
      <c r="P129" s="41">
        <v>62685550</v>
      </c>
      <c r="Q129" s="42">
        <v>334</v>
      </c>
      <c r="R129" s="43">
        <v>321</v>
      </c>
      <c r="S129" s="38">
        <v>86962756</v>
      </c>
      <c r="T129" s="39">
        <v>115</v>
      </c>
      <c r="U129" s="40">
        <v>106</v>
      </c>
      <c r="V129" s="41">
        <v>20419203</v>
      </c>
      <c r="W129" s="42">
        <v>77</v>
      </c>
      <c r="X129" s="43">
        <v>74</v>
      </c>
      <c r="Y129" s="38">
        <v>80830</v>
      </c>
      <c r="Z129" s="39">
        <v>209</v>
      </c>
      <c r="AA129" s="40">
        <v>193</v>
      </c>
      <c r="AB129" s="41">
        <v>727</v>
      </c>
      <c r="AC129" s="108">
        <v>384</v>
      </c>
      <c r="AD129" s="45">
        <v>0</v>
      </c>
      <c r="AE129" s="37">
        <v>0</v>
      </c>
      <c r="AF129" s="46">
        <v>100</v>
      </c>
    </row>
    <row r="130" spans="1:32" s="3" customFormat="1" ht="18.75" customHeight="1">
      <c r="A130" s="137">
        <v>128</v>
      </c>
      <c r="B130" s="138">
        <v>168</v>
      </c>
      <c r="C130" s="139" t="s">
        <v>185</v>
      </c>
      <c r="D130" s="140" t="s">
        <v>3056</v>
      </c>
      <c r="E130" s="141" t="s">
        <v>3052</v>
      </c>
      <c r="F130" s="142">
        <v>118</v>
      </c>
      <c r="G130" s="143">
        <v>234039236</v>
      </c>
      <c r="H130" s="144">
        <v>148</v>
      </c>
      <c r="I130" s="145">
        <v>138</v>
      </c>
      <c r="J130" s="146">
        <v>236108031</v>
      </c>
      <c r="K130" s="147">
        <v>111</v>
      </c>
      <c r="L130" s="148">
        <v>100</v>
      </c>
      <c r="M130" s="216">
        <v>67941911</v>
      </c>
      <c r="N130" s="144">
        <v>101</v>
      </c>
      <c r="O130" s="145">
        <v>90</v>
      </c>
      <c r="P130" s="146">
        <v>168446298</v>
      </c>
      <c r="Q130" s="147">
        <v>122</v>
      </c>
      <c r="R130" s="148">
        <v>110</v>
      </c>
      <c r="S130" s="143">
        <v>267007435</v>
      </c>
      <c r="T130" s="144">
        <v>147</v>
      </c>
      <c r="U130" s="145">
        <v>138</v>
      </c>
      <c r="V130" s="146">
        <v>14322663</v>
      </c>
      <c r="W130" s="147">
        <v>146</v>
      </c>
      <c r="X130" s="148">
        <v>142</v>
      </c>
      <c r="Y130" s="143">
        <v>46308</v>
      </c>
      <c r="Z130" s="144">
        <v>101</v>
      </c>
      <c r="AA130" s="145">
        <v>87</v>
      </c>
      <c r="AB130" s="146">
        <v>1400</v>
      </c>
      <c r="AC130" s="149">
        <v>384</v>
      </c>
      <c r="AD130" s="141">
        <v>0</v>
      </c>
      <c r="AE130" s="150">
        <v>100</v>
      </c>
      <c r="AF130" s="151">
        <v>0</v>
      </c>
    </row>
    <row r="131" spans="1:32" s="3" customFormat="1" ht="18.75" customHeight="1">
      <c r="A131" s="32">
        <v>129</v>
      </c>
      <c r="B131" s="33">
        <v>176</v>
      </c>
      <c r="C131" s="34" t="s">
        <v>193</v>
      </c>
      <c r="D131" s="35" t="s">
        <v>3098</v>
      </c>
      <c r="E131" s="45" t="s">
        <v>3052</v>
      </c>
      <c r="F131" s="47">
        <v>119</v>
      </c>
      <c r="G131" s="38">
        <v>230387172</v>
      </c>
      <c r="H131" s="39">
        <v>153</v>
      </c>
      <c r="I131" s="40">
        <v>143</v>
      </c>
      <c r="J131" s="41">
        <v>230536825</v>
      </c>
      <c r="K131" s="42">
        <v>219</v>
      </c>
      <c r="L131" s="43">
        <v>206</v>
      </c>
      <c r="M131" s="98">
        <v>37202733</v>
      </c>
      <c r="N131" s="39">
        <v>272</v>
      </c>
      <c r="O131" s="40">
        <v>260</v>
      </c>
      <c r="P131" s="41">
        <v>56318150</v>
      </c>
      <c r="Q131" s="42">
        <v>155</v>
      </c>
      <c r="R131" s="43">
        <v>143</v>
      </c>
      <c r="S131" s="38">
        <v>203100063</v>
      </c>
      <c r="T131" s="39">
        <v>325</v>
      </c>
      <c r="U131" s="40">
        <v>314</v>
      </c>
      <c r="V131" s="41">
        <v>3579695</v>
      </c>
      <c r="W131" s="42">
        <v>202</v>
      </c>
      <c r="X131" s="43">
        <v>198</v>
      </c>
      <c r="Y131" s="38">
        <v>34030</v>
      </c>
      <c r="Z131" s="39">
        <v>215</v>
      </c>
      <c r="AA131" s="40">
        <v>199</v>
      </c>
      <c r="AB131" s="41">
        <v>716</v>
      </c>
      <c r="AC131" s="108">
        <v>383</v>
      </c>
      <c r="AD131" s="45">
        <v>0</v>
      </c>
      <c r="AE131" s="37">
        <v>100</v>
      </c>
      <c r="AF131" s="46">
        <v>0</v>
      </c>
    </row>
    <row r="132" spans="1:32" s="3" customFormat="1" ht="18.75" customHeight="1">
      <c r="A132" s="152">
        <v>130</v>
      </c>
      <c r="B132" s="153">
        <v>107</v>
      </c>
      <c r="C132" s="154" t="s">
        <v>1556</v>
      </c>
      <c r="D132" s="155" t="s">
        <v>3056</v>
      </c>
      <c r="E132" s="156" t="s">
        <v>3052</v>
      </c>
      <c r="F132" s="157">
        <v>120</v>
      </c>
      <c r="G132" s="158">
        <v>229335316</v>
      </c>
      <c r="H132" s="159">
        <v>122</v>
      </c>
      <c r="I132" s="160">
        <v>112</v>
      </c>
      <c r="J132" s="161">
        <v>288580854</v>
      </c>
      <c r="K132" s="162">
        <v>149</v>
      </c>
      <c r="L132" s="163">
        <v>137</v>
      </c>
      <c r="M132" s="217">
        <v>52064963</v>
      </c>
      <c r="N132" s="159">
        <v>82</v>
      </c>
      <c r="O132" s="160">
        <v>71</v>
      </c>
      <c r="P132" s="161">
        <v>210310009</v>
      </c>
      <c r="Q132" s="162">
        <v>116</v>
      </c>
      <c r="R132" s="163">
        <v>104</v>
      </c>
      <c r="S132" s="158">
        <v>280628993</v>
      </c>
      <c r="T132" s="159">
        <v>454</v>
      </c>
      <c r="U132" s="160">
        <v>441</v>
      </c>
      <c r="V132" s="161">
        <v>-4010771</v>
      </c>
      <c r="W132" s="162">
        <v>66</v>
      </c>
      <c r="X132" s="163">
        <v>63</v>
      </c>
      <c r="Y132" s="158">
        <v>98079</v>
      </c>
      <c r="Z132" s="159">
        <v>165</v>
      </c>
      <c r="AA132" s="160">
        <v>149</v>
      </c>
      <c r="AB132" s="161">
        <v>920</v>
      </c>
      <c r="AC132" s="164">
        <v>351</v>
      </c>
      <c r="AD132" s="156">
        <v>0</v>
      </c>
      <c r="AE132" s="165">
        <v>100</v>
      </c>
      <c r="AF132" s="166">
        <v>0</v>
      </c>
    </row>
    <row r="133" spans="1:32" s="3" customFormat="1" ht="18.75" customHeight="1">
      <c r="A133" s="167">
        <v>131</v>
      </c>
      <c r="B133" s="168">
        <v>113</v>
      </c>
      <c r="C133" s="169" t="s">
        <v>2176</v>
      </c>
      <c r="D133" s="170" t="s">
        <v>3056</v>
      </c>
      <c r="E133" s="171" t="s">
        <v>3052</v>
      </c>
      <c r="F133" s="172">
        <v>121</v>
      </c>
      <c r="G133" s="173">
        <v>228632045</v>
      </c>
      <c r="H133" s="174">
        <v>147</v>
      </c>
      <c r="I133" s="175">
        <v>137</v>
      </c>
      <c r="J133" s="176">
        <v>238897175</v>
      </c>
      <c r="K133" s="177">
        <v>245</v>
      </c>
      <c r="L133" s="178">
        <v>230</v>
      </c>
      <c r="M133" s="218">
        <v>33245756</v>
      </c>
      <c r="N133" s="174">
        <v>359</v>
      </c>
      <c r="O133" s="175">
        <v>344</v>
      </c>
      <c r="P133" s="176">
        <v>31494073</v>
      </c>
      <c r="Q133" s="177">
        <v>162</v>
      </c>
      <c r="R133" s="178">
        <v>150</v>
      </c>
      <c r="S133" s="173">
        <v>197340179</v>
      </c>
      <c r="T133" s="174">
        <v>267</v>
      </c>
      <c r="U133" s="175">
        <v>257</v>
      </c>
      <c r="V133" s="176">
        <v>6058865</v>
      </c>
      <c r="W133" s="177">
        <v>88</v>
      </c>
      <c r="X133" s="178">
        <v>85</v>
      </c>
      <c r="Y133" s="173">
        <v>68436</v>
      </c>
      <c r="Z133" s="174">
        <v>417</v>
      </c>
      <c r="AA133" s="175">
        <v>399</v>
      </c>
      <c r="AB133" s="176">
        <v>226</v>
      </c>
      <c r="AC133" s="179">
        <v>311</v>
      </c>
      <c r="AD133" s="171">
        <v>0</v>
      </c>
      <c r="AE133" s="180">
        <v>100</v>
      </c>
      <c r="AF133" s="181">
        <v>0</v>
      </c>
    </row>
    <row r="134" spans="1:32" s="3" customFormat="1" ht="18.75" customHeight="1">
      <c r="A134" s="137">
        <v>132</v>
      </c>
      <c r="B134" s="138">
        <v>141</v>
      </c>
      <c r="C134" s="139" t="s">
        <v>1617</v>
      </c>
      <c r="D134" s="140" t="s">
        <v>3056</v>
      </c>
      <c r="E134" s="141" t="s">
        <v>3052</v>
      </c>
      <c r="F134" s="142">
        <v>122</v>
      </c>
      <c r="G134" s="143">
        <v>222066890</v>
      </c>
      <c r="H134" s="144">
        <v>40</v>
      </c>
      <c r="I134" s="145">
        <v>34</v>
      </c>
      <c r="J134" s="146">
        <v>644369971</v>
      </c>
      <c r="K134" s="147">
        <v>345</v>
      </c>
      <c r="L134" s="148">
        <v>329</v>
      </c>
      <c r="M134" s="216">
        <v>20347983</v>
      </c>
      <c r="N134" s="144">
        <v>131</v>
      </c>
      <c r="O134" s="145">
        <v>120</v>
      </c>
      <c r="P134" s="146">
        <v>130126329</v>
      </c>
      <c r="Q134" s="147">
        <v>175</v>
      </c>
      <c r="R134" s="148">
        <v>163</v>
      </c>
      <c r="S134" s="143">
        <v>182095984</v>
      </c>
      <c r="T134" s="144">
        <v>406</v>
      </c>
      <c r="U134" s="145">
        <v>394</v>
      </c>
      <c r="V134" s="146">
        <v>369588</v>
      </c>
      <c r="W134" s="147">
        <v>143</v>
      </c>
      <c r="X134" s="148">
        <v>139</v>
      </c>
      <c r="Y134" s="143">
        <v>47103</v>
      </c>
      <c r="Z134" s="144">
        <v>361</v>
      </c>
      <c r="AA134" s="145">
        <v>343</v>
      </c>
      <c r="AB134" s="146">
        <v>312</v>
      </c>
      <c r="AC134" s="149">
        <v>390</v>
      </c>
      <c r="AD134" s="141">
        <v>0</v>
      </c>
      <c r="AE134" s="150">
        <v>100</v>
      </c>
      <c r="AF134" s="151">
        <v>0</v>
      </c>
    </row>
    <row r="135" spans="1:32" s="3" customFormat="1" ht="18.75" customHeight="1">
      <c r="A135" s="32">
        <v>133</v>
      </c>
      <c r="B135" s="33">
        <v>136</v>
      </c>
      <c r="C135" s="34" t="s">
        <v>3088</v>
      </c>
      <c r="D135" s="35" t="s">
        <v>3051</v>
      </c>
      <c r="E135" s="45" t="s">
        <v>3052</v>
      </c>
      <c r="F135" s="47">
        <v>123</v>
      </c>
      <c r="G135" s="38">
        <v>221176169</v>
      </c>
      <c r="H135" s="39">
        <v>154</v>
      </c>
      <c r="I135" s="40">
        <v>144</v>
      </c>
      <c r="J135" s="41">
        <v>227200886</v>
      </c>
      <c r="K135" s="42">
        <v>107</v>
      </c>
      <c r="L135" s="43">
        <v>96</v>
      </c>
      <c r="M135" s="98">
        <v>68480545</v>
      </c>
      <c r="N135" s="39">
        <v>118</v>
      </c>
      <c r="O135" s="40">
        <v>107</v>
      </c>
      <c r="P135" s="41">
        <v>144681914</v>
      </c>
      <c r="Q135" s="42">
        <v>138</v>
      </c>
      <c r="R135" s="43">
        <v>126</v>
      </c>
      <c r="S135" s="38">
        <v>229081627</v>
      </c>
      <c r="T135" s="39">
        <v>183</v>
      </c>
      <c r="U135" s="40">
        <v>173</v>
      </c>
      <c r="V135" s="41">
        <v>11322120</v>
      </c>
      <c r="W135" s="42">
        <v>149</v>
      </c>
      <c r="X135" s="43">
        <v>145</v>
      </c>
      <c r="Y135" s="38">
        <v>45769</v>
      </c>
      <c r="Z135" s="39">
        <v>77</v>
      </c>
      <c r="AA135" s="40">
        <v>63</v>
      </c>
      <c r="AB135" s="41">
        <v>1658</v>
      </c>
      <c r="AC135" s="108">
        <v>311</v>
      </c>
      <c r="AD135" s="45">
        <v>0</v>
      </c>
      <c r="AE135" s="37">
        <v>34.64</v>
      </c>
      <c r="AF135" s="46">
        <v>65.36</v>
      </c>
    </row>
    <row r="136" spans="1:32" s="3" customFormat="1" ht="18.75" customHeight="1">
      <c r="A136" s="32">
        <v>134</v>
      </c>
      <c r="B136" s="33">
        <v>117</v>
      </c>
      <c r="C136" s="34" t="s">
        <v>2180</v>
      </c>
      <c r="D136" s="35" t="s">
        <v>3051</v>
      </c>
      <c r="E136" s="45" t="s">
        <v>3052</v>
      </c>
      <c r="F136" s="47">
        <v>124</v>
      </c>
      <c r="G136" s="38">
        <v>219638593</v>
      </c>
      <c r="H136" s="39">
        <v>127</v>
      </c>
      <c r="I136" s="40">
        <v>117</v>
      </c>
      <c r="J136" s="41">
        <v>278106560</v>
      </c>
      <c r="K136" s="42">
        <v>304</v>
      </c>
      <c r="L136" s="43">
        <v>289</v>
      </c>
      <c r="M136" s="98">
        <v>25115496</v>
      </c>
      <c r="N136" s="39">
        <v>59</v>
      </c>
      <c r="O136" s="40">
        <v>48</v>
      </c>
      <c r="P136" s="41">
        <v>276643510</v>
      </c>
      <c r="Q136" s="42">
        <v>50</v>
      </c>
      <c r="R136" s="43">
        <v>41</v>
      </c>
      <c r="S136" s="38">
        <v>560715226</v>
      </c>
      <c r="T136" s="39">
        <v>485</v>
      </c>
      <c r="U136" s="40">
        <v>470</v>
      </c>
      <c r="V136" s="41">
        <v>-25389747</v>
      </c>
      <c r="W136" s="42" t="s">
        <v>3052</v>
      </c>
      <c r="X136" s="43" t="s">
        <v>3052</v>
      </c>
      <c r="Y136" s="44" t="s">
        <v>3052</v>
      </c>
      <c r="Z136" s="39">
        <v>473</v>
      </c>
      <c r="AA136" s="40">
        <v>455</v>
      </c>
      <c r="AB136" s="41">
        <v>122</v>
      </c>
      <c r="AC136" s="108">
        <v>400</v>
      </c>
      <c r="AD136" s="45">
        <v>0</v>
      </c>
      <c r="AE136" s="37">
        <v>100</v>
      </c>
      <c r="AF136" s="46">
        <v>0</v>
      </c>
    </row>
    <row r="137" spans="1:32" s="3" customFormat="1" ht="18.75" customHeight="1">
      <c r="A137" s="152">
        <v>135</v>
      </c>
      <c r="B137" s="153">
        <v>108</v>
      </c>
      <c r="C137" s="154" t="s">
        <v>1612</v>
      </c>
      <c r="D137" s="155" t="s">
        <v>3056</v>
      </c>
      <c r="E137" s="156" t="s">
        <v>3052</v>
      </c>
      <c r="F137" s="157">
        <v>125</v>
      </c>
      <c r="G137" s="158">
        <v>217706012</v>
      </c>
      <c r="H137" s="159">
        <v>161</v>
      </c>
      <c r="I137" s="160">
        <v>151</v>
      </c>
      <c r="J137" s="161">
        <v>217706012</v>
      </c>
      <c r="K137" s="162">
        <v>493</v>
      </c>
      <c r="L137" s="163">
        <v>475</v>
      </c>
      <c r="M137" s="217">
        <v>-3070049</v>
      </c>
      <c r="N137" s="159">
        <v>479</v>
      </c>
      <c r="O137" s="160">
        <v>462</v>
      </c>
      <c r="P137" s="161">
        <v>5145818</v>
      </c>
      <c r="Q137" s="162">
        <v>481</v>
      </c>
      <c r="R137" s="163">
        <v>463</v>
      </c>
      <c r="S137" s="158">
        <v>30011891</v>
      </c>
      <c r="T137" s="159">
        <v>427</v>
      </c>
      <c r="U137" s="160">
        <v>414</v>
      </c>
      <c r="V137" s="161">
        <v>-865676</v>
      </c>
      <c r="W137" s="162">
        <v>213</v>
      </c>
      <c r="X137" s="163">
        <v>209</v>
      </c>
      <c r="Y137" s="158">
        <v>31701</v>
      </c>
      <c r="Z137" s="159">
        <v>496</v>
      </c>
      <c r="AA137" s="160">
        <v>478</v>
      </c>
      <c r="AB137" s="161">
        <v>48</v>
      </c>
      <c r="AC137" s="164">
        <v>390</v>
      </c>
      <c r="AD137" s="156">
        <v>0</v>
      </c>
      <c r="AE137" s="165">
        <v>100</v>
      </c>
      <c r="AF137" s="166">
        <v>0</v>
      </c>
    </row>
    <row r="138" spans="1:32" s="3" customFormat="1" ht="18.75" customHeight="1">
      <c r="A138" s="167">
        <v>136</v>
      </c>
      <c r="B138" s="168">
        <v>334</v>
      </c>
      <c r="C138" s="169" t="s">
        <v>387</v>
      </c>
      <c r="D138" s="170" t="s">
        <v>3056</v>
      </c>
      <c r="E138" s="171" t="s">
        <v>3052</v>
      </c>
      <c r="F138" s="172">
        <v>126</v>
      </c>
      <c r="G138" s="173">
        <v>213430406</v>
      </c>
      <c r="H138" s="174">
        <v>158</v>
      </c>
      <c r="I138" s="175">
        <v>148</v>
      </c>
      <c r="J138" s="176">
        <v>222560691</v>
      </c>
      <c r="K138" s="177">
        <v>273</v>
      </c>
      <c r="L138" s="178">
        <v>258</v>
      </c>
      <c r="M138" s="218">
        <v>29029616</v>
      </c>
      <c r="N138" s="174">
        <v>128</v>
      </c>
      <c r="O138" s="175">
        <v>117</v>
      </c>
      <c r="P138" s="176">
        <v>131233545</v>
      </c>
      <c r="Q138" s="177">
        <v>197</v>
      </c>
      <c r="R138" s="178">
        <v>185</v>
      </c>
      <c r="S138" s="173">
        <v>163068965</v>
      </c>
      <c r="T138" s="174">
        <v>263</v>
      </c>
      <c r="U138" s="175">
        <v>253</v>
      </c>
      <c r="V138" s="176">
        <v>6303299</v>
      </c>
      <c r="W138" s="177" t="s">
        <v>3052</v>
      </c>
      <c r="X138" s="178" t="s">
        <v>3052</v>
      </c>
      <c r="Y138" s="173" t="s">
        <v>3052</v>
      </c>
      <c r="Z138" s="174">
        <v>457</v>
      </c>
      <c r="AA138" s="175">
        <v>439</v>
      </c>
      <c r="AB138" s="176">
        <v>154</v>
      </c>
      <c r="AC138" s="179">
        <v>342</v>
      </c>
      <c r="AD138" s="171">
        <v>0</v>
      </c>
      <c r="AE138" s="180">
        <v>100</v>
      </c>
      <c r="AF138" s="181">
        <v>0</v>
      </c>
    </row>
    <row r="139" spans="1:32" s="3" customFormat="1" ht="18.75" customHeight="1">
      <c r="A139" s="32">
        <v>137</v>
      </c>
      <c r="B139" s="33">
        <v>185</v>
      </c>
      <c r="C139" s="34" t="s">
        <v>202</v>
      </c>
      <c r="D139" s="35" t="s">
        <v>3103</v>
      </c>
      <c r="E139" s="45" t="s">
        <v>3052</v>
      </c>
      <c r="F139" s="47">
        <v>127</v>
      </c>
      <c r="G139" s="38">
        <v>212232936</v>
      </c>
      <c r="H139" s="39">
        <v>157</v>
      </c>
      <c r="I139" s="40">
        <v>147</v>
      </c>
      <c r="J139" s="41">
        <v>222981368</v>
      </c>
      <c r="K139" s="42">
        <v>132</v>
      </c>
      <c r="L139" s="43">
        <v>121</v>
      </c>
      <c r="M139" s="98">
        <v>56529791</v>
      </c>
      <c r="N139" s="39">
        <v>162</v>
      </c>
      <c r="O139" s="40">
        <v>151</v>
      </c>
      <c r="P139" s="41">
        <v>111909471</v>
      </c>
      <c r="Q139" s="42">
        <v>127</v>
      </c>
      <c r="R139" s="43">
        <v>115</v>
      </c>
      <c r="S139" s="38">
        <v>255858319</v>
      </c>
      <c r="T139" s="39">
        <v>220</v>
      </c>
      <c r="U139" s="40">
        <v>210</v>
      </c>
      <c r="V139" s="41">
        <v>8516964</v>
      </c>
      <c r="W139" s="42">
        <v>115</v>
      </c>
      <c r="X139" s="43">
        <v>111</v>
      </c>
      <c r="Y139" s="38">
        <v>55515</v>
      </c>
      <c r="Z139" s="39">
        <v>94</v>
      </c>
      <c r="AA139" s="40">
        <v>80</v>
      </c>
      <c r="AB139" s="41">
        <v>1485</v>
      </c>
      <c r="AC139" s="108">
        <v>321</v>
      </c>
      <c r="AD139" s="45">
        <v>0</v>
      </c>
      <c r="AE139" s="37">
        <v>100</v>
      </c>
      <c r="AF139" s="46">
        <v>0</v>
      </c>
    </row>
    <row r="140" spans="1:32" s="3" customFormat="1" ht="18.75" customHeight="1">
      <c r="A140" s="137">
        <v>138</v>
      </c>
      <c r="B140" s="138" t="s">
        <v>3052</v>
      </c>
      <c r="C140" s="188" t="s">
        <v>3052</v>
      </c>
      <c r="D140" s="140" t="s">
        <v>3056</v>
      </c>
      <c r="E140" s="141" t="s">
        <v>3052</v>
      </c>
      <c r="F140" s="142">
        <v>128</v>
      </c>
      <c r="G140" s="186" t="s">
        <v>3052</v>
      </c>
      <c r="H140" s="144">
        <v>84</v>
      </c>
      <c r="I140" s="145">
        <v>75</v>
      </c>
      <c r="J140" s="187" t="s">
        <v>3052</v>
      </c>
      <c r="K140" s="147">
        <v>496</v>
      </c>
      <c r="L140" s="148">
        <v>478</v>
      </c>
      <c r="M140" s="186" t="s">
        <v>3052</v>
      </c>
      <c r="N140" s="144">
        <v>224</v>
      </c>
      <c r="O140" s="145">
        <v>213</v>
      </c>
      <c r="P140" s="187" t="s">
        <v>3052</v>
      </c>
      <c r="Q140" s="147">
        <v>106</v>
      </c>
      <c r="R140" s="148">
        <v>95</v>
      </c>
      <c r="S140" s="186" t="s">
        <v>3052</v>
      </c>
      <c r="T140" s="144">
        <v>496</v>
      </c>
      <c r="U140" s="145">
        <v>480</v>
      </c>
      <c r="V140" s="187" t="s">
        <v>3052</v>
      </c>
      <c r="W140" s="147">
        <v>280</v>
      </c>
      <c r="X140" s="148">
        <v>275</v>
      </c>
      <c r="Y140" s="143" t="s">
        <v>3052</v>
      </c>
      <c r="Z140" s="144">
        <v>137</v>
      </c>
      <c r="AA140" s="145">
        <v>121</v>
      </c>
      <c r="AB140" s="187" t="s">
        <v>3052</v>
      </c>
      <c r="AC140" s="149">
        <v>352</v>
      </c>
      <c r="AD140" s="141">
        <v>0</v>
      </c>
      <c r="AE140" s="150">
        <v>0</v>
      </c>
      <c r="AF140" s="151">
        <v>100</v>
      </c>
    </row>
    <row r="141" spans="1:32" s="3" customFormat="1" ht="18.75" customHeight="1">
      <c r="A141" s="137">
        <v>139</v>
      </c>
      <c r="B141" s="138">
        <v>104</v>
      </c>
      <c r="C141" s="139" t="s">
        <v>1553</v>
      </c>
      <c r="D141" s="140" t="s">
        <v>3056</v>
      </c>
      <c r="E141" s="141" t="s">
        <v>3052</v>
      </c>
      <c r="F141" s="142">
        <v>129</v>
      </c>
      <c r="G141" s="143">
        <v>203539859</v>
      </c>
      <c r="H141" s="144">
        <v>74</v>
      </c>
      <c r="I141" s="145">
        <v>66</v>
      </c>
      <c r="J141" s="146">
        <v>441992011</v>
      </c>
      <c r="K141" s="147">
        <v>498</v>
      </c>
      <c r="L141" s="148">
        <v>480</v>
      </c>
      <c r="M141" s="216">
        <v>-29752593</v>
      </c>
      <c r="N141" s="144">
        <v>97</v>
      </c>
      <c r="O141" s="145">
        <v>86</v>
      </c>
      <c r="P141" s="146">
        <v>173002167</v>
      </c>
      <c r="Q141" s="147">
        <v>88</v>
      </c>
      <c r="R141" s="148">
        <v>78</v>
      </c>
      <c r="S141" s="143">
        <v>335532476</v>
      </c>
      <c r="T141" s="144">
        <v>95</v>
      </c>
      <c r="U141" s="145">
        <v>87</v>
      </c>
      <c r="V141" s="146">
        <v>27260141</v>
      </c>
      <c r="W141" s="147">
        <v>432</v>
      </c>
      <c r="X141" s="148">
        <v>424</v>
      </c>
      <c r="Y141" s="143">
        <v>521</v>
      </c>
      <c r="Z141" s="144">
        <v>172</v>
      </c>
      <c r="AA141" s="145">
        <v>156</v>
      </c>
      <c r="AB141" s="146">
        <v>897</v>
      </c>
      <c r="AC141" s="149">
        <v>352</v>
      </c>
      <c r="AD141" s="141">
        <v>0</v>
      </c>
      <c r="AE141" s="150">
        <v>0</v>
      </c>
      <c r="AF141" s="151">
        <v>100</v>
      </c>
    </row>
    <row r="142" spans="1:32" s="3" customFormat="1" ht="18.75" customHeight="1">
      <c r="A142" s="152">
        <v>140</v>
      </c>
      <c r="B142" s="153">
        <v>188</v>
      </c>
      <c r="C142" s="154" t="s">
        <v>205</v>
      </c>
      <c r="D142" s="155" t="s">
        <v>3056</v>
      </c>
      <c r="E142" s="156" t="s">
        <v>3052</v>
      </c>
      <c r="F142" s="157">
        <v>130</v>
      </c>
      <c r="G142" s="158">
        <v>203130619</v>
      </c>
      <c r="H142" s="159">
        <v>156</v>
      </c>
      <c r="I142" s="160">
        <v>146</v>
      </c>
      <c r="J142" s="161">
        <v>225723453</v>
      </c>
      <c r="K142" s="162">
        <v>336</v>
      </c>
      <c r="L142" s="163">
        <v>320</v>
      </c>
      <c r="M142" s="217">
        <v>21452041</v>
      </c>
      <c r="N142" s="159">
        <v>155</v>
      </c>
      <c r="O142" s="160">
        <v>144</v>
      </c>
      <c r="P142" s="161">
        <v>116516773</v>
      </c>
      <c r="Q142" s="162">
        <v>114</v>
      </c>
      <c r="R142" s="163">
        <v>102</v>
      </c>
      <c r="S142" s="158">
        <v>283230109</v>
      </c>
      <c r="T142" s="159">
        <v>179</v>
      </c>
      <c r="U142" s="160">
        <v>169</v>
      </c>
      <c r="V142" s="161">
        <v>11788842</v>
      </c>
      <c r="W142" s="162">
        <v>307</v>
      </c>
      <c r="X142" s="163">
        <v>302</v>
      </c>
      <c r="Y142" s="158">
        <v>14559</v>
      </c>
      <c r="Z142" s="159">
        <v>208</v>
      </c>
      <c r="AA142" s="160">
        <v>192</v>
      </c>
      <c r="AB142" s="161">
        <v>729</v>
      </c>
      <c r="AC142" s="164">
        <v>331</v>
      </c>
      <c r="AD142" s="156">
        <v>0</v>
      </c>
      <c r="AE142" s="165">
        <v>100</v>
      </c>
      <c r="AF142" s="166">
        <v>0</v>
      </c>
    </row>
    <row r="143" spans="1:32" s="3" customFormat="1" ht="18.75" customHeight="1">
      <c r="A143" s="167">
        <v>141</v>
      </c>
      <c r="B143" s="168">
        <v>203</v>
      </c>
      <c r="C143" s="169" t="s">
        <v>714</v>
      </c>
      <c r="D143" s="170" t="s">
        <v>3056</v>
      </c>
      <c r="E143" s="182" t="s">
        <v>3052</v>
      </c>
      <c r="F143" s="180">
        <v>131</v>
      </c>
      <c r="G143" s="173">
        <v>201370007</v>
      </c>
      <c r="H143" s="174">
        <v>146</v>
      </c>
      <c r="I143" s="175">
        <v>136</v>
      </c>
      <c r="J143" s="176">
        <v>239302576</v>
      </c>
      <c r="K143" s="177">
        <v>171</v>
      </c>
      <c r="L143" s="178">
        <v>159</v>
      </c>
      <c r="M143" s="218">
        <v>47664037</v>
      </c>
      <c r="N143" s="174">
        <v>160</v>
      </c>
      <c r="O143" s="175">
        <v>149</v>
      </c>
      <c r="P143" s="176">
        <v>112385230</v>
      </c>
      <c r="Q143" s="177" t="s">
        <v>3052</v>
      </c>
      <c r="R143" s="178" t="s">
        <v>3052</v>
      </c>
      <c r="S143" s="184" t="s">
        <v>3052</v>
      </c>
      <c r="T143" s="174">
        <v>150</v>
      </c>
      <c r="U143" s="175">
        <v>141</v>
      </c>
      <c r="V143" s="176">
        <v>14054152</v>
      </c>
      <c r="W143" s="177">
        <v>82</v>
      </c>
      <c r="X143" s="178">
        <v>79</v>
      </c>
      <c r="Y143" s="173">
        <v>75010</v>
      </c>
      <c r="Z143" s="174">
        <v>70</v>
      </c>
      <c r="AA143" s="175">
        <v>56</v>
      </c>
      <c r="AB143" s="176">
        <v>1691</v>
      </c>
      <c r="AC143" s="179">
        <v>321</v>
      </c>
      <c r="AD143" s="171">
        <v>0</v>
      </c>
      <c r="AE143" s="180">
        <v>100</v>
      </c>
      <c r="AF143" s="181">
        <v>0</v>
      </c>
    </row>
    <row r="144" spans="1:32" s="3" customFormat="1" ht="18.75" customHeight="1">
      <c r="A144" s="32">
        <v>142</v>
      </c>
      <c r="B144" s="33">
        <v>111</v>
      </c>
      <c r="C144" s="34" t="s">
        <v>2174</v>
      </c>
      <c r="D144" s="35" t="s">
        <v>1054</v>
      </c>
      <c r="E144" s="45" t="s">
        <v>3052</v>
      </c>
      <c r="F144" s="47">
        <v>132</v>
      </c>
      <c r="G144" s="38">
        <v>201319661</v>
      </c>
      <c r="H144" s="39">
        <v>152</v>
      </c>
      <c r="I144" s="40">
        <v>142</v>
      </c>
      <c r="J144" s="41">
        <v>233691529</v>
      </c>
      <c r="K144" s="42">
        <v>109</v>
      </c>
      <c r="L144" s="43">
        <v>98</v>
      </c>
      <c r="M144" s="98">
        <v>68325269</v>
      </c>
      <c r="N144" s="39">
        <v>89</v>
      </c>
      <c r="O144" s="40">
        <v>78</v>
      </c>
      <c r="P144" s="41">
        <v>188282660</v>
      </c>
      <c r="Q144" s="42">
        <v>121</v>
      </c>
      <c r="R144" s="43">
        <v>109</v>
      </c>
      <c r="S144" s="38">
        <v>269266605</v>
      </c>
      <c r="T144" s="39">
        <v>357</v>
      </c>
      <c r="U144" s="40">
        <v>346</v>
      </c>
      <c r="V144" s="41">
        <v>1857055</v>
      </c>
      <c r="W144" s="42">
        <v>48</v>
      </c>
      <c r="X144" s="43">
        <v>45</v>
      </c>
      <c r="Y144" s="38">
        <v>135220</v>
      </c>
      <c r="Z144" s="39">
        <v>402</v>
      </c>
      <c r="AA144" s="40">
        <v>384</v>
      </c>
      <c r="AB144" s="41">
        <v>260</v>
      </c>
      <c r="AC144" s="108">
        <v>321</v>
      </c>
      <c r="AD144" s="45">
        <v>0</v>
      </c>
      <c r="AE144" s="37">
        <v>100</v>
      </c>
      <c r="AF144" s="46">
        <v>0</v>
      </c>
    </row>
    <row r="145" spans="1:32" s="3" customFormat="1" ht="18.75" customHeight="1">
      <c r="A145" s="32">
        <v>143</v>
      </c>
      <c r="B145" s="33">
        <v>140</v>
      </c>
      <c r="C145" s="34" t="s">
        <v>1616</v>
      </c>
      <c r="D145" s="35" t="s">
        <v>404</v>
      </c>
      <c r="E145" s="45" t="s">
        <v>3052</v>
      </c>
      <c r="F145" s="47">
        <v>133</v>
      </c>
      <c r="G145" s="38">
        <v>200202069</v>
      </c>
      <c r="H145" s="39">
        <v>170</v>
      </c>
      <c r="I145" s="40">
        <v>160</v>
      </c>
      <c r="J145" s="41">
        <v>202198614</v>
      </c>
      <c r="K145" s="42">
        <v>380</v>
      </c>
      <c r="L145" s="43">
        <v>363</v>
      </c>
      <c r="M145" s="98">
        <v>16005620</v>
      </c>
      <c r="N145" s="39">
        <v>170</v>
      </c>
      <c r="O145" s="40">
        <v>159</v>
      </c>
      <c r="P145" s="41">
        <v>103317128</v>
      </c>
      <c r="Q145" s="42">
        <v>243</v>
      </c>
      <c r="R145" s="43">
        <v>231</v>
      </c>
      <c r="S145" s="38">
        <v>125189899</v>
      </c>
      <c r="T145" s="39">
        <v>433</v>
      </c>
      <c r="U145" s="40">
        <v>420</v>
      </c>
      <c r="V145" s="41">
        <v>-1305576</v>
      </c>
      <c r="W145" s="42">
        <v>413</v>
      </c>
      <c r="X145" s="43">
        <v>405</v>
      </c>
      <c r="Y145" s="38">
        <v>1443</v>
      </c>
      <c r="Z145" s="39">
        <v>81</v>
      </c>
      <c r="AA145" s="40">
        <v>67</v>
      </c>
      <c r="AB145" s="41">
        <v>1594</v>
      </c>
      <c r="AC145" s="108">
        <v>311</v>
      </c>
      <c r="AD145" s="45">
        <v>0</v>
      </c>
      <c r="AE145" s="37">
        <v>94.92</v>
      </c>
      <c r="AF145" s="46">
        <v>5.08</v>
      </c>
    </row>
    <row r="146" spans="1:32" s="3" customFormat="1" ht="18.75" customHeight="1">
      <c r="A146" s="32">
        <v>144</v>
      </c>
      <c r="B146" s="33">
        <v>164</v>
      </c>
      <c r="C146" s="34" t="s">
        <v>674</v>
      </c>
      <c r="D146" s="35" t="s">
        <v>88</v>
      </c>
      <c r="E146" s="36" t="s">
        <v>3052</v>
      </c>
      <c r="F146" s="37">
        <v>134</v>
      </c>
      <c r="G146" s="38">
        <v>198809741</v>
      </c>
      <c r="H146" s="39">
        <v>162</v>
      </c>
      <c r="I146" s="40">
        <v>152</v>
      </c>
      <c r="J146" s="41">
        <v>217160260</v>
      </c>
      <c r="K146" s="42">
        <v>189</v>
      </c>
      <c r="L146" s="43">
        <v>176</v>
      </c>
      <c r="M146" s="98">
        <v>43157840</v>
      </c>
      <c r="N146" s="39">
        <v>65</v>
      </c>
      <c r="O146" s="40">
        <v>54</v>
      </c>
      <c r="P146" s="41">
        <v>249945202</v>
      </c>
      <c r="Q146" s="42">
        <v>118</v>
      </c>
      <c r="R146" s="43">
        <v>106</v>
      </c>
      <c r="S146" s="38">
        <v>277706160</v>
      </c>
      <c r="T146" s="39">
        <v>81</v>
      </c>
      <c r="U146" s="40">
        <v>73</v>
      </c>
      <c r="V146" s="41">
        <v>32478421</v>
      </c>
      <c r="W146" s="42">
        <v>180</v>
      </c>
      <c r="X146" s="43">
        <v>176</v>
      </c>
      <c r="Y146" s="38">
        <v>37669</v>
      </c>
      <c r="Z146" s="39">
        <v>329</v>
      </c>
      <c r="AA146" s="40">
        <v>312</v>
      </c>
      <c r="AB146" s="41">
        <v>365</v>
      </c>
      <c r="AC146" s="108">
        <v>369</v>
      </c>
      <c r="AD146" s="45">
        <v>0</v>
      </c>
      <c r="AE146" s="37">
        <v>100</v>
      </c>
      <c r="AF146" s="46">
        <v>0</v>
      </c>
    </row>
    <row r="147" spans="1:32" s="3" customFormat="1" ht="18.75" customHeight="1">
      <c r="A147" s="48">
        <v>145</v>
      </c>
      <c r="B147" s="49">
        <v>130</v>
      </c>
      <c r="C147" s="50" t="s">
        <v>3082</v>
      </c>
      <c r="D147" s="51" t="s">
        <v>3054</v>
      </c>
      <c r="E147" s="52">
        <v>11</v>
      </c>
      <c r="F147" s="53" t="s">
        <v>3052</v>
      </c>
      <c r="G147" s="54">
        <v>198465090</v>
      </c>
      <c r="H147" s="55">
        <v>175</v>
      </c>
      <c r="I147" s="56">
        <v>11</v>
      </c>
      <c r="J147" s="57">
        <v>198465090</v>
      </c>
      <c r="K147" s="58">
        <v>53</v>
      </c>
      <c r="L147" s="59">
        <v>11</v>
      </c>
      <c r="M147" s="99">
        <v>137666333</v>
      </c>
      <c r="N147" s="55">
        <v>53</v>
      </c>
      <c r="O147" s="56">
        <v>11</v>
      </c>
      <c r="P147" s="57">
        <v>297673862</v>
      </c>
      <c r="Q147" s="58">
        <v>99</v>
      </c>
      <c r="R147" s="59">
        <v>11</v>
      </c>
      <c r="S147" s="54">
        <v>317996930</v>
      </c>
      <c r="T147" s="55">
        <v>64</v>
      </c>
      <c r="U147" s="56">
        <v>7</v>
      </c>
      <c r="V147" s="57">
        <v>39473889</v>
      </c>
      <c r="W147" s="58">
        <v>331</v>
      </c>
      <c r="X147" s="59">
        <v>6</v>
      </c>
      <c r="Y147" s="54">
        <v>10903</v>
      </c>
      <c r="Z147" s="55">
        <v>49</v>
      </c>
      <c r="AA147" s="56">
        <v>12</v>
      </c>
      <c r="AB147" s="57">
        <v>2174</v>
      </c>
      <c r="AC147" s="109">
        <v>372</v>
      </c>
      <c r="AD147" s="52">
        <v>100</v>
      </c>
      <c r="AE147" s="60">
        <v>0</v>
      </c>
      <c r="AF147" s="61">
        <v>0</v>
      </c>
    </row>
    <row r="148" spans="1:32" s="3" customFormat="1" ht="18.75" customHeight="1">
      <c r="A148" s="18">
        <v>146</v>
      </c>
      <c r="B148" s="19">
        <v>171</v>
      </c>
      <c r="C148" s="20" t="s">
        <v>188</v>
      </c>
      <c r="D148" s="21" t="s">
        <v>1061</v>
      </c>
      <c r="E148" s="22" t="s">
        <v>3052</v>
      </c>
      <c r="F148" s="23">
        <v>135</v>
      </c>
      <c r="G148" s="24">
        <v>197763790</v>
      </c>
      <c r="H148" s="25">
        <v>173</v>
      </c>
      <c r="I148" s="26">
        <v>163</v>
      </c>
      <c r="J148" s="27">
        <v>199553475</v>
      </c>
      <c r="K148" s="28">
        <v>307</v>
      </c>
      <c r="L148" s="29">
        <v>292</v>
      </c>
      <c r="M148" s="97">
        <v>24866177</v>
      </c>
      <c r="N148" s="25">
        <v>200</v>
      </c>
      <c r="O148" s="26">
        <v>189</v>
      </c>
      <c r="P148" s="27">
        <v>83673167</v>
      </c>
      <c r="Q148" s="28">
        <v>199</v>
      </c>
      <c r="R148" s="29">
        <v>187</v>
      </c>
      <c r="S148" s="24">
        <v>161574612</v>
      </c>
      <c r="T148" s="25">
        <v>271</v>
      </c>
      <c r="U148" s="26">
        <v>261</v>
      </c>
      <c r="V148" s="27">
        <v>5810472</v>
      </c>
      <c r="W148" s="28">
        <v>162</v>
      </c>
      <c r="X148" s="29">
        <v>158</v>
      </c>
      <c r="Y148" s="24">
        <v>42633</v>
      </c>
      <c r="Z148" s="25">
        <v>358</v>
      </c>
      <c r="AA148" s="26">
        <v>340</v>
      </c>
      <c r="AB148" s="27">
        <v>315</v>
      </c>
      <c r="AC148" s="107">
        <v>383</v>
      </c>
      <c r="AD148" s="22">
        <v>0</v>
      </c>
      <c r="AE148" s="30">
        <v>16.3</v>
      </c>
      <c r="AF148" s="31">
        <v>83.7</v>
      </c>
    </row>
    <row r="149" spans="1:32" s="3" customFormat="1" ht="18.75" customHeight="1">
      <c r="A149" s="137">
        <v>147</v>
      </c>
      <c r="B149" s="138">
        <v>318</v>
      </c>
      <c r="C149" s="139" t="s">
        <v>1020</v>
      </c>
      <c r="D149" s="140" t="s">
        <v>3056</v>
      </c>
      <c r="E149" s="141" t="s">
        <v>3052</v>
      </c>
      <c r="F149" s="142">
        <v>136</v>
      </c>
      <c r="G149" s="143">
        <v>196937762</v>
      </c>
      <c r="H149" s="144">
        <v>171</v>
      </c>
      <c r="I149" s="145">
        <v>161</v>
      </c>
      <c r="J149" s="146">
        <v>201799810</v>
      </c>
      <c r="K149" s="147">
        <v>421</v>
      </c>
      <c r="L149" s="148">
        <v>404</v>
      </c>
      <c r="M149" s="216">
        <v>10787541</v>
      </c>
      <c r="N149" s="144">
        <v>488</v>
      </c>
      <c r="O149" s="145">
        <v>470</v>
      </c>
      <c r="P149" s="146">
        <v>3097246</v>
      </c>
      <c r="Q149" s="147">
        <v>377</v>
      </c>
      <c r="R149" s="148">
        <v>361</v>
      </c>
      <c r="S149" s="143">
        <v>70917455</v>
      </c>
      <c r="T149" s="144">
        <v>307</v>
      </c>
      <c r="U149" s="145">
        <v>296</v>
      </c>
      <c r="V149" s="146">
        <v>4155540</v>
      </c>
      <c r="W149" s="147">
        <v>212</v>
      </c>
      <c r="X149" s="148">
        <v>208</v>
      </c>
      <c r="Y149" s="143">
        <v>31749</v>
      </c>
      <c r="Z149" s="144">
        <v>492</v>
      </c>
      <c r="AA149" s="145">
        <v>474</v>
      </c>
      <c r="AB149" s="146">
        <v>61</v>
      </c>
      <c r="AC149" s="149">
        <v>371</v>
      </c>
      <c r="AD149" s="141">
        <v>0</v>
      </c>
      <c r="AE149" s="150">
        <v>90</v>
      </c>
      <c r="AF149" s="151">
        <v>10</v>
      </c>
    </row>
    <row r="150" spans="1:32" s="3" customFormat="1" ht="18.75" customHeight="1">
      <c r="A150" s="32">
        <v>148</v>
      </c>
      <c r="B150" s="33">
        <v>116</v>
      </c>
      <c r="C150" s="34" t="s">
        <v>2179</v>
      </c>
      <c r="D150" s="35" t="s">
        <v>88</v>
      </c>
      <c r="E150" s="45" t="s">
        <v>3052</v>
      </c>
      <c r="F150" s="47">
        <v>137</v>
      </c>
      <c r="G150" s="38">
        <v>196166801</v>
      </c>
      <c r="H150" s="39">
        <v>169</v>
      </c>
      <c r="I150" s="40">
        <v>159</v>
      </c>
      <c r="J150" s="41">
        <v>203162823</v>
      </c>
      <c r="K150" s="42">
        <v>157</v>
      </c>
      <c r="L150" s="43">
        <v>145</v>
      </c>
      <c r="M150" s="98">
        <v>50004313</v>
      </c>
      <c r="N150" s="39">
        <v>173</v>
      </c>
      <c r="O150" s="40">
        <v>162</v>
      </c>
      <c r="P150" s="41">
        <v>101651249</v>
      </c>
      <c r="Q150" s="42">
        <v>152</v>
      </c>
      <c r="R150" s="43">
        <v>140</v>
      </c>
      <c r="S150" s="38">
        <v>206083652</v>
      </c>
      <c r="T150" s="39">
        <v>167</v>
      </c>
      <c r="U150" s="40">
        <v>157</v>
      </c>
      <c r="V150" s="41">
        <v>12616092</v>
      </c>
      <c r="W150" s="42">
        <v>401</v>
      </c>
      <c r="X150" s="43">
        <v>393</v>
      </c>
      <c r="Y150" s="38">
        <v>2190</v>
      </c>
      <c r="Z150" s="39">
        <v>269</v>
      </c>
      <c r="AA150" s="40">
        <v>253</v>
      </c>
      <c r="AB150" s="41">
        <v>523</v>
      </c>
      <c r="AC150" s="108">
        <v>311</v>
      </c>
      <c r="AD150" s="45">
        <v>0</v>
      </c>
      <c r="AE150" s="37">
        <v>100</v>
      </c>
      <c r="AF150" s="46">
        <v>0</v>
      </c>
    </row>
    <row r="151" spans="1:32" s="3" customFormat="1" ht="18.75" customHeight="1">
      <c r="A151" s="32">
        <v>149</v>
      </c>
      <c r="B151" s="33">
        <v>419</v>
      </c>
      <c r="C151" s="34" t="s">
        <v>2275</v>
      </c>
      <c r="D151" s="35" t="s">
        <v>2650</v>
      </c>
      <c r="E151" s="45" t="s">
        <v>3052</v>
      </c>
      <c r="F151" s="47">
        <v>138</v>
      </c>
      <c r="G151" s="38">
        <v>191913949</v>
      </c>
      <c r="H151" s="39">
        <v>178</v>
      </c>
      <c r="I151" s="40">
        <v>167</v>
      </c>
      <c r="J151" s="41">
        <v>191913949</v>
      </c>
      <c r="K151" s="42">
        <v>482</v>
      </c>
      <c r="L151" s="43">
        <v>465</v>
      </c>
      <c r="M151" s="98">
        <v>2565622</v>
      </c>
      <c r="N151" s="39">
        <v>486</v>
      </c>
      <c r="O151" s="40">
        <v>468</v>
      </c>
      <c r="P151" s="41">
        <v>3232640</v>
      </c>
      <c r="Q151" s="42">
        <v>489</v>
      </c>
      <c r="R151" s="43">
        <v>471</v>
      </c>
      <c r="S151" s="38">
        <v>27157748</v>
      </c>
      <c r="T151" s="39">
        <v>394</v>
      </c>
      <c r="U151" s="40">
        <v>382</v>
      </c>
      <c r="V151" s="41">
        <v>761636</v>
      </c>
      <c r="W151" s="42" t="s">
        <v>3052</v>
      </c>
      <c r="X151" s="43" t="s">
        <v>3052</v>
      </c>
      <c r="Y151" s="38" t="s">
        <v>3052</v>
      </c>
      <c r="Z151" s="39">
        <v>453</v>
      </c>
      <c r="AA151" s="40">
        <v>435</v>
      </c>
      <c r="AB151" s="41">
        <v>160</v>
      </c>
      <c r="AC151" s="108">
        <v>312</v>
      </c>
      <c r="AD151" s="45">
        <v>0</v>
      </c>
      <c r="AE151" s="37">
        <v>100</v>
      </c>
      <c r="AF151" s="46">
        <v>0</v>
      </c>
    </row>
    <row r="152" spans="1:32" s="3" customFormat="1" ht="18.75" customHeight="1">
      <c r="A152" s="48">
        <v>150</v>
      </c>
      <c r="B152" s="49">
        <v>299</v>
      </c>
      <c r="C152" s="50" t="s">
        <v>1723</v>
      </c>
      <c r="D152" s="51" t="s">
        <v>91</v>
      </c>
      <c r="E152" s="52" t="s">
        <v>3052</v>
      </c>
      <c r="F152" s="53">
        <v>139</v>
      </c>
      <c r="G152" s="54">
        <v>191663350</v>
      </c>
      <c r="H152" s="55">
        <v>179</v>
      </c>
      <c r="I152" s="56">
        <v>168</v>
      </c>
      <c r="J152" s="57">
        <v>191663350</v>
      </c>
      <c r="K152" s="58">
        <v>497</v>
      </c>
      <c r="L152" s="59">
        <v>479</v>
      </c>
      <c r="M152" s="99">
        <v>-27752920</v>
      </c>
      <c r="N152" s="55">
        <v>500</v>
      </c>
      <c r="O152" s="56">
        <v>482</v>
      </c>
      <c r="P152" s="57">
        <v>-1336015136</v>
      </c>
      <c r="Q152" s="58">
        <v>111</v>
      </c>
      <c r="R152" s="59">
        <v>99</v>
      </c>
      <c r="S152" s="54">
        <v>287129624</v>
      </c>
      <c r="T152" s="55">
        <v>499</v>
      </c>
      <c r="U152" s="56">
        <v>482</v>
      </c>
      <c r="V152" s="57">
        <v>-373565081</v>
      </c>
      <c r="W152" s="58">
        <v>420</v>
      </c>
      <c r="X152" s="59">
        <v>412</v>
      </c>
      <c r="Y152" s="54">
        <v>1160</v>
      </c>
      <c r="Z152" s="55">
        <v>444</v>
      </c>
      <c r="AA152" s="56">
        <v>426</v>
      </c>
      <c r="AB152" s="57">
        <v>174</v>
      </c>
      <c r="AC152" s="109">
        <v>312</v>
      </c>
      <c r="AD152" s="52">
        <v>0</v>
      </c>
      <c r="AE152" s="60">
        <v>100</v>
      </c>
      <c r="AF152" s="61">
        <v>0</v>
      </c>
    </row>
    <row r="153" spans="1:32" s="3" customFormat="1" ht="18.75" customHeight="1">
      <c r="A153" s="167">
        <v>151</v>
      </c>
      <c r="B153" s="168">
        <v>159</v>
      </c>
      <c r="C153" s="169" t="s">
        <v>669</v>
      </c>
      <c r="D153" s="170" t="s">
        <v>3056</v>
      </c>
      <c r="E153" s="171" t="s">
        <v>3052</v>
      </c>
      <c r="F153" s="172">
        <v>140</v>
      </c>
      <c r="G153" s="173">
        <v>191109222</v>
      </c>
      <c r="H153" s="174">
        <v>159</v>
      </c>
      <c r="I153" s="175">
        <v>149</v>
      </c>
      <c r="J153" s="176">
        <v>221168134</v>
      </c>
      <c r="K153" s="177">
        <v>168</v>
      </c>
      <c r="L153" s="178">
        <v>156</v>
      </c>
      <c r="M153" s="218">
        <v>48547152</v>
      </c>
      <c r="N153" s="174">
        <v>354</v>
      </c>
      <c r="O153" s="175">
        <v>339</v>
      </c>
      <c r="P153" s="176">
        <v>32035895</v>
      </c>
      <c r="Q153" s="177">
        <v>230</v>
      </c>
      <c r="R153" s="178">
        <v>218</v>
      </c>
      <c r="S153" s="173">
        <v>137753565</v>
      </c>
      <c r="T153" s="174">
        <v>457</v>
      </c>
      <c r="U153" s="175">
        <v>444</v>
      </c>
      <c r="V153" s="176">
        <v>-5034589</v>
      </c>
      <c r="W153" s="177">
        <v>248</v>
      </c>
      <c r="X153" s="178">
        <v>243</v>
      </c>
      <c r="Y153" s="173">
        <v>22728</v>
      </c>
      <c r="Z153" s="174">
        <v>134</v>
      </c>
      <c r="AA153" s="175">
        <v>118</v>
      </c>
      <c r="AB153" s="176">
        <v>1069</v>
      </c>
      <c r="AC153" s="179">
        <v>384</v>
      </c>
      <c r="AD153" s="171">
        <v>0</v>
      </c>
      <c r="AE153" s="180">
        <v>73</v>
      </c>
      <c r="AF153" s="181">
        <v>27</v>
      </c>
    </row>
    <row r="154" spans="1:32" s="3" customFormat="1" ht="18.75" customHeight="1">
      <c r="A154" s="137">
        <v>152</v>
      </c>
      <c r="B154" s="138">
        <v>149</v>
      </c>
      <c r="C154" s="139" t="s">
        <v>1625</v>
      </c>
      <c r="D154" s="140" t="s">
        <v>3056</v>
      </c>
      <c r="E154" s="141" t="s">
        <v>3052</v>
      </c>
      <c r="F154" s="142">
        <v>141</v>
      </c>
      <c r="G154" s="143">
        <v>190872512</v>
      </c>
      <c r="H154" s="144">
        <v>180</v>
      </c>
      <c r="I154" s="145">
        <v>169</v>
      </c>
      <c r="J154" s="146">
        <v>191383854</v>
      </c>
      <c r="K154" s="147">
        <v>146</v>
      </c>
      <c r="L154" s="148">
        <v>134</v>
      </c>
      <c r="M154" s="216">
        <v>52238126</v>
      </c>
      <c r="N154" s="144">
        <v>201</v>
      </c>
      <c r="O154" s="145">
        <v>190</v>
      </c>
      <c r="P154" s="146">
        <v>83103143</v>
      </c>
      <c r="Q154" s="147">
        <v>202</v>
      </c>
      <c r="R154" s="148">
        <v>190</v>
      </c>
      <c r="S154" s="143">
        <v>161346711</v>
      </c>
      <c r="T154" s="144">
        <v>229</v>
      </c>
      <c r="U154" s="145">
        <v>219</v>
      </c>
      <c r="V154" s="146">
        <v>8015734</v>
      </c>
      <c r="W154" s="147">
        <v>57</v>
      </c>
      <c r="X154" s="148">
        <v>54</v>
      </c>
      <c r="Y154" s="143">
        <v>110050</v>
      </c>
      <c r="Z154" s="144">
        <v>69</v>
      </c>
      <c r="AA154" s="145">
        <v>55</v>
      </c>
      <c r="AB154" s="146">
        <v>1696</v>
      </c>
      <c r="AC154" s="149">
        <v>321</v>
      </c>
      <c r="AD154" s="141">
        <v>0</v>
      </c>
      <c r="AE154" s="150">
        <v>100</v>
      </c>
      <c r="AF154" s="151">
        <v>0</v>
      </c>
    </row>
    <row r="155" spans="1:32" s="3" customFormat="1" ht="18.75" customHeight="1">
      <c r="A155" s="137">
        <v>153</v>
      </c>
      <c r="B155" s="138">
        <v>170</v>
      </c>
      <c r="C155" s="139" t="s">
        <v>187</v>
      </c>
      <c r="D155" s="140" t="s">
        <v>3056</v>
      </c>
      <c r="E155" s="141" t="s">
        <v>3052</v>
      </c>
      <c r="F155" s="142">
        <v>142</v>
      </c>
      <c r="G155" s="143">
        <v>190553530</v>
      </c>
      <c r="H155" s="144">
        <v>165</v>
      </c>
      <c r="I155" s="145">
        <v>155</v>
      </c>
      <c r="J155" s="146">
        <v>205788318</v>
      </c>
      <c r="K155" s="147">
        <v>254</v>
      </c>
      <c r="L155" s="148">
        <v>239</v>
      </c>
      <c r="M155" s="216">
        <v>31430429</v>
      </c>
      <c r="N155" s="144">
        <v>123</v>
      </c>
      <c r="O155" s="145">
        <v>112</v>
      </c>
      <c r="P155" s="146">
        <v>138438850</v>
      </c>
      <c r="Q155" s="147">
        <v>96</v>
      </c>
      <c r="R155" s="148">
        <v>86</v>
      </c>
      <c r="S155" s="143">
        <v>322102155</v>
      </c>
      <c r="T155" s="144">
        <v>335</v>
      </c>
      <c r="U155" s="145">
        <v>324</v>
      </c>
      <c r="V155" s="146">
        <v>3061745</v>
      </c>
      <c r="W155" s="147">
        <v>228</v>
      </c>
      <c r="X155" s="148">
        <v>224</v>
      </c>
      <c r="Y155" s="143">
        <v>27650</v>
      </c>
      <c r="Z155" s="144">
        <v>38</v>
      </c>
      <c r="AA155" s="145">
        <v>27</v>
      </c>
      <c r="AB155" s="146">
        <v>2615</v>
      </c>
      <c r="AC155" s="149">
        <v>321</v>
      </c>
      <c r="AD155" s="141">
        <v>0</v>
      </c>
      <c r="AE155" s="150">
        <v>100</v>
      </c>
      <c r="AF155" s="151">
        <v>0</v>
      </c>
    </row>
    <row r="156" spans="1:32" s="3" customFormat="1" ht="18.75" customHeight="1">
      <c r="A156" s="137">
        <v>154</v>
      </c>
      <c r="B156" s="138">
        <v>123</v>
      </c>
      <c r="C156" s="139" t="s">
        <v>330</v>
      </c>
      <c r="D156" s="140" t="s">
        <v>3056</v>
      </c>
      <c r="E156" s="141" t="s">
        <v>3052</v>
      </c>
      <c r="F156" s="142">
        <v>143</v>
      </c>
      <c r="G156" s="143">
        <v>190362675</v>
      </c>
      <c r="H156" s="144">
        <v>176</v>
      </c>
      <c r="I156" s="145">
        <v>165</v>
      </c>
      <c r="J156" s="146">
        <v>197292896</v>
      </c>
      <c r="K156" s="147">
        <v>180</v>
      </c>
      <c r="L156" s="148">
        <v>168</v>
      </c>
      <c r="M156" s="216">
        <v>45318723</v>
      </c>
      <c r="N156" s="144">
        <v>296</v>
      </c>
      <c r="O156" s="145">
        <v>284</v>
      </c>
      <c r="P156" s="146">
        <v>47574965</v>
      </c>
      <c r="Q156" s="147">
        <v>275</v>
      </c>
      <c r="R156" s="148">
        <v>263</v>
      </c>
      <c r="S156" s="143">
        <v>111233371</v>
      </c>
      <c r="T156" s="144">
        <v>287</v>
      </c>
      <c r="U156" s="145">
        <v>277</v>
      </c>
      <c r="V156" s="146">
        <v>4743634</v>
      </c>
      <c r="W156" s="147">
        <v>63</v>
      </c>
      <c r="X156" s="148">
        <v>60</v>
      </c>
      <c r="Y156" s="143">
        <v>100886</v>
      </c>
      <c r="Z156" s="144">
        <v>44</v>
      </c>
      <c r="AA156" s="145">
        <v>33</v>
      </c>
      <c r="AB156" s="146">
        <v>2248</v>
      </c>
      <c r="AC156" s="149">
        <v>322</v>
      </c>
      <c r="AD156" s="141">
        <v>0</v>
      </c>
      <c r="AE156" s="150">
        <v>100</v>
      </c>
      <c r="AF156" s="151">
        <v>0</v>
      </c>
    </row>
    <row r="157" spans="1:32" s="3" customFormat="1" ht="18.75" customHeight="1">
      <c r="A157" s="152">
        <v>155</v>
      </c>
      <c r="B157" s="153">
        <v>128</v>
      </c>
      <c r="C157" s="154" t="s">
        <v>3080</v>
      </c>
      <c r="D157" s="155" t="s">
        <v>3056</v>
      </c>
      <c r="E157" s="156" t="s">
        <v>3052</v>
      </c>
      <c r="F157" s="157">
        <v>144</v>
      </c>
      <c r="G157" s="158">
        <v>190305375</v>
      </c>
      <c r="H157" s="159">
        <v>177</v>
      </c>
      <c r="I157" s="160">
        <v>166</v>
      </c>
      <c r="J157" s="161">
        <v>194107851</v>
      </c>
      <c r="K157" s="162" t="s">
        <v>3052</v>
      </c>
      <c r="L157" s="163" t="s">
        <v>3052</v>
      </c>
      <c r="M157" s="206" t="s">
        <v>3052</v>
      </c>
      <c r="N157" s="159" t="s">
        <v>3052</v>
      </c>
      <c r="O157" s="160" t="s">
        <v>3052</v>
      </c>
      <c r="P157" s="207" t="s">
        <v>3052</v>
      </c>
      <c r="Q157" s="162" t="s">
        <v>3052</v>
      </c>
      <c r="R157" s="163" t="s">
        <v>3052</v>
      </c>
      <c r="S157" s="206" t="s">
        <v>3052</v>
      </c>
      <c r="T157" s="159" t="s">
        <v>3052</v>
      </c>
      <c r="U157" s="160" t="s">
        <v>3052</v>
      </c>
      <c r="V157" s="207" t="s">
        <v>3052</v>
      </c>
      <c r="W157" s="162" t="s">
        <v>3052</v>
      </c>
      <c r="X157" s="163" t="s">
        <v>3052</v>
      </c>
      <c r="Y157" s="158" t="s">
        <v>3052</v>
      </c>
      <c r="Z157" s="159" t="s">
        <v>3052</v>
      </c>
      <c r="AA157" s="160" t="s">
        <v>3052</v>
      </c>
      <c r="AB157" s="207" t="s">
        <v>3052</v>
      </c>
      <c r="AC157" s="164">
        <v>341</v>
      </c>
      <c r="AD157" s="156">
        <v>0</v>
      </c>
      <c r="AE157" s="165">
        <v>50</v>
      </c>
      <c r="AF157" s="166">
        <v>50</v>
      </c>
    </row>
    <row r="158" spans="1:32" s="3" customFormat="1" ht="18.75" customHeight="1">
      <c r="A158" s="167">
        <v>156</v>
      </c>
      <c r="B158" s="168">
        <v>197</v>
      </c>
      <c r="C158" s="169" t="s">
        <v>214</v>
      </c>
      <c r="D158" s="170" t="s">
        <v>3056</v>
      </c>
      <c r="E158" s="171" t="s">
        <v>3052</v>
      </c>
      <c r="F158" s="172">
        <v>145</v>
      </c>
      <c r="G158" s="173">
        <v>190299338</v>
      </c>
      <c r="H158" s="174">
        <v>183</v>
      </c>
      <c r="I158" s="175">
        <v>172</v>
      </c>
      <c r="J158" s="176">
        <v>190299338</v>
      </c>
      <c r="K158" s="177">
        <v>155</v>
      </c>
      <c r="L158" s="178">
        <v>143</v>
      </c>
      <c r="M158" s="218">
        <v>51469629</v>
      </c>
      <c r="N158" s="174">
        <v>103</v>
      </c>
      <c r="O158" s="175">
        <v>92</v>
      </c>
      <c r="P158" s="176">
        <v>166766533</v>
      </c>
      <c r="Q158" s="177">
        <v>163</v>
      </c>
      <c r="R158" s="178">
        <v>151</v>
      </c>
      <c r="S158" s="173">
        <v>196281660</v>
      </c>
      <c r="T158" s="174">
        <v>120</v>
      </c>
      <c r="U158" s="175">
        <v>111</v>
      </c>
      <c r="V158" s="176">
        <v>19579682</v>
      </c>
      <c r="W158" s="177">
        <v>137</v>
      </c>
      <c r="X158" s="178">
        <v>133</v>
      </c>
      <c r="Y158" s="173">
        <v>48354</v>
      </c>
      <c r="Z158" s="174">
        <v>238</v>
      </c>
      <c r="AA158" s="175">
        <v>222</v>
      </c>
      <c r="AB158" s="176">
        <v>621</v>
      </c>
      <c r="AC158" s="179">
        <v>371</v>
      </c>
      <c r="AD158" s="171">
        <v>0</v>
      </c>
      <c r="AE158" s="180">
        <v>100</v>
      </c>
      <c r="AF158" s="181">
        <v>0</v>
      </c>
    </row>
    <row r="159" spans="1:32" s="3" customFormat="1" ht="18.75" customHeight="1">
      <c r="A159" s="137">
        <v>157</v>
      </c>
      <c r="B159" s="138">
        <v>133</v>
      </c>
      <c r="C159" s="139" t="s">
        <v>3085</v>
      </c>
      <c r="D159" s="140" t="s">
        <v>3056</v>
      </c>
      <c r="E159" s="185" t="s">
        <v>3052</v>
      </c>
      <c r="F159" s="150">
        <v>146</v>
      </c>
      <c r="G159" s="143">
        <v>190182192</v>
      </c>
      <c r="H159" s="144">
        <v>184</v>
      </c>
      <c r="I159" s="145">
        <v>173</v>
      </c>
      <c r="J159" s="146">
        <v>190182192</v>
      </c>
      <c r="K159" s="147">
        <v>113</v>
      </c>
      <c r="L159" s="148">
        <v>102</v>
      </c>
      <c r="M159" s="216">
        <v>65950004</v>
      </c>
      <c r="N159" s="144">
        <v>258</v>
      </c>
      <c r="O159" s="145">
        <v>246</v>
      </c>
      <c r="P159" s="146">
        <v>60707015</v>
      </c>
      <c r="Q159" s="147">
        <v>158</v>
      </c>
      <c r="R159" s="148">
        <v>146</v>
      </c>
      <c r="S159" s="143">
        <v>200529580</v>
      </c>
      <c r="T159" s="144">
        <v>437</v>
      </c>
      <c r="U159" s="145">
        <v>424</v>
      </c>
      <c r="V159" s="146">
        <v>-1647571</v>
      </c>
      <c r="W159" s="147">
        <v>191</v>
      </c>
      <c r="X159" s="148">
        <v>187</v>
      </c>
      <c r="Y159" s="143">
        <v>35851</v>
      </c>
      <c r="Z159" s="144">
        <v>97</v>
      </c>
      <c r="AA159" s="145">
        <v>83</v>
      </c>
      <c r="AB159" s="146">
        <v>1442</v>
      </c>
      <c r="AC159" s="149">
        <v>321</v>
      </c>
      <c r="AD159" s="141">
        <v>0</v>
      </c>
      <c r="AE159" s="150">
        <v>100</v>
      </c>
      <c r="AF159" s="151">
        <v>0</v>
      </c>
    </row>
    <row r="160" spans="1:32" s="3" customFormat="1" ht="18.75" customHeight="1">
      <c r="A160" s="32">
        <v>158</v>
      </c>
      <c r="B160" s="33">
        <v>254</v>
      </c>
      <c r="C160" s="34" t="s">
        <v>299</v>
      </c>
      <c r="D160" s="35" t="s">
        <v>1056</v>
      </c>
      <c r="E160" s="45" t="s">
        <v>3052</v>
      </c>
      <c r="F160" s="47">
        <v>147</v>
      </c>
      <c r="G160" s="38">
        <v>189768782</v>
      </c>
      <c r="H160" s="39">
        <v>135</v>
      </c>
      <c r="I160" s="40">
        <v>125</v>
      </c>
      <c r="J160" s="41">
        <v>252403505</v>
      </c>
      <c r="K160" s="42">
        <v>314</v>
      </c>
      <c r="L160" s="43">
        <v>298</v>
      </c>
      <c r="M160" s="98">
        <v>23434459</v>
      </c>
      <c r="N160" s="39">
        <v>388</v>
      </c>
      <c r="O160" s="40">
        <v>373</v>
      </c>
      <c r="P160" s="41">
        <v>25861646</v>
      </c>
      <c r="Q160" s="42">
        <v>406</v>
      </c>
      <c r="R160" s="43">
        <v>390</v>
      </c>
      <c r="S160" s="38">
        <v>60105139</v>
      </c>
      <c r="T160" s="39">
        <v>269</v>
      </c>
      <c r="U160" s="40">
        <v>259</v>
      </c>
      <c r="V160" s="41">
        <v>6021922</v>
      </c>
      <c r="W160" s="42">
        <v>109</v>
      </c>
      <c r="X160" s="43">
        <v>105</v>
      </c>
      <c r="Y160" s="38">
        <v>57862</v>
      </c>
      <c r="Z160" s="39">
        <v>459</v>
      </c>
      <c r="AA160" s="40">
        <v>441</v>
      </c>
      <c r="AB160" s="41">
        <v>149</v>
      </c>
      <c r="AC160" s="108">
        <v>371</v>
      </c>
      <c r="AD160" s="45">
        <v>0</v>
      </c>
      <c r="AE160" s="37">
        <v>100</v>
      </c>
      <c r="AF160" s="46">
        <v>0</v>
      </c>
    </row>
    <row r="161" spans="1:32" s="3" customFormat="1" ht="18.75" customHeight="1">
      <c r="A161" s="32">
        <v>159</v>
      </c>
      <c r="B161" s="33">
        <v>132</v>
      </c>
      <c r="C161" s="34" t="s">
        <v>3084</v>
      </c>
      <c r="D161" s="35" t="s">
        <v>881</v>
      </c>
      <c r="E161" s="45" t="s">
        <v>3052</v>
      </c>
      <c r="F161" s="47">
        <v>148</v>
      </c>
      <c r="G161" s="38">
        <v>187492807</v>
      </c>
      <c r="H161" s="39">
        <v>185</v>
      </c>
      <c r="I161" s="40">
        <v>174</v>
      </c>
      <c r="J161" s="41">
        <v>189591655</v>
      </c>
      <c r="K161" s="42">
        <v>114</v>
      </c>
      <c r="L161" s="43">
        <v>103</v>
      </c>
      <c r="M161" s="98">
        <v>65725652</v>
      </c>
      <c r="N161" s="39">
        <v>191</v>
      </c>
      <c r="O161" s="40">
        <v>180</v>
      </c>
      <c r="P161" s="41">
        <v>89562489</v>
      </c>
      <c r="Q161" s="42">
        <v>282</v>
      </c>
      <c r="R161" s="43">
        <v>270</v>
      </c>
      <c r="S161" s="38">
        <v>108718156</v>
      </c>
      <c r="T161" s="39">
        <v>83</v>
      </c>
      <c r="U161" s="40">
        <v>75</v>
      </c>
      <c r="V161" s="41">
        <v>31710453</v>
      </c>
      <c r="W161" s="42">
        <v>61</v>
      </c>
      <c r="X161" s="43">
        <v>58</v>
      </c>
      <c r="Y161" s="38">
        <v>104002</v>
      </c>
      <c r="Z161" s="39">
        <v>237</v>
      </c>
      <c r="AA161" s="40">
        <v>221</v>
      </c>
      <c r="AB161" s="41">
        <v>624</v>
      </c>
      <c r="AC161" s="108">
        <v>382</v>
      </c>
      <c r="AD161" s="45">
        <v>0</v>
      </c>
      <c r="AE161" s="37">
        <v>0</v>
      </c>
      <c r="AF161" s="46">
        <v>100</v>
      </c>
    </row>
    <row r="162" spans="1:32" s="3" customFormat="1" ht="18.75" customHeight="1">
      <c r="A162" s="48">
        <v>160</v>
      </c>
      <c r="B162" s="49">
        <v>120</v>
      </c>
      <c r="C162" s="50" t="s">
        <v>729</v>
      </c>
      <c r="D162" s="51" t="s">
        <v>1061</v>
      </c>
      <c r="E162" s="52" t="s">
        <v>3052</v>
      </c>
      <c r="F162" s="53">
        <v>149</v>
      </c>
      <c r="G162" s="54">
        <v>186221719</v>
      </c>
      <c r="H162" s="55">
        <v>168</v>
      </c>
      <c r="I162" s="56">
        <v>158</v>
      </c>
      <c r="J162" s="57">
        <v>204215710</v>
      </c>
      <c r="K162" s="58">
        <v>203</v>
      </c>
      <c r="L162" s="59">
        <v>190</v>
      </c>
      <c r="M162" s="99">
        <v>39775351</v>
      </c>
      <c r="N162" s="55">
        <v>278</v>
      </c>
      <c r="O162" s="56">
        <v>266</v>
      </c>
      <c r="P162" s="57">
        <v>53086255</v>
      </c>
      <c r="Q162" s="58">
        <v>224</v>
      </c>
      <c r="R162" s="59">
        <v>212</v>
      </c>
      <c r="S162" s="54">
        <v>140630634</v>
      </c>
      <c r="T162" s="55">
        <v>123</v>
      </c>
      <c r="U162" s="56">
        <v>114</v>
      </c>
      <c r="V162" s="57">
        <v>19084363</v>
      </c>
      <c r="W162" s="58" t="s">
        <v>3052</v>
      </c>
      <c r="X162" s="59" t="s">
        <v>3052</v>
      </c>
      <c r="Y162" s="65" t="s">
        <v>3052</v>
      </c>
      <c r="Z162" s="55">
        <v>489</v>
      </c>
      <c r="AA162" s="56">
        <v>471</v>
      </c>
      <c r="AB162" s="57">
        <v>77</v>
      </c>
      <c r="AC162" s="109">
        <v>400</v>
      </c>
      <c r="AD162" s="52">
        <v>0</v>
      </c>
      <c r="AE162" s="60">
        <v>100</v>
      </c>
      <c r="AF162" s="61">
        <v>0</v>
      </c>
    </row>
    <row r="163" spans="1:32" s="3" customFormat="1" ht="18.75" customHeight="1">
      <c r="A163" s="167">
        <v>161</v>
      </c>
      <c r="B163" s="168">
        <v>169</v>
      </c>
      <c r="C163" s="169" t="s">
        <v>186</v>
      </c>
      <c r="D163" s="170" t="s">
        <v>3056</v>
      </c>
      <c r="E163" s="171" t="s">
        <v>3052</v>
      </c>
      <c r="F163" s="172">
        <v>150</v>
      </c>
      <c r="G163" s="173">
        <v>185786464</v>
      </c>
      <c r="H163" s="174">
        <v>6</v>
      </c>
      <c r="I163" s="175">
        <v>5</v>
      </c>
      <c r="J163" s="176">
        <v>3794234026</v>
      </c>
      <c r="K163" s="177">
        <v>457</v>
      </c>
      <c r="L163" s="178">
        <v>440</v>
      </c>
      <c r="M163" s="218">
        <v>6532044</v>
      </c>
      <c r="N163" s="174">
        <v>93</v>
      </c>
      <c r="O163" s="175">
        <v>82</v>
      </c>
      <c r="P163" s="176">
        <v>178334738</v>
      </c>
      <c r="Q163" s="177">
        <v>36</v>
      </c>
      <c r="R163" s="178">
        <v>27</v>
      </c>
      <c r="S163" s="173">
        <v>717696608</v>
      </c>
      <c r="T163" s="174">
        <v>69</v>
      </c>
      <c r="U163" s="175">
        <v>62</v>
      </c>
      <c r="V163" s="176">
        <v>37000287</v>
      </c>
      <c r="W163" s="177">
        <v>172</v>
      </c>
      <c r="X163" s="178">
        <v>168</v>
      </c>
      <c r="Y163" s="173">
        <v>39236</v>
      </c>
      <c r="Z163" s="174">
        <v>290</v>
      </c>
      <c r="AA163" s="175">
        <v>274</v>
      </c>
      <c r="AB163" s="176">
        <v>442</v>
      </c>
      <c r="AC163" s="179">
        <v>354</v>
      </c>
      <c r="AD163" s="171">
        <v>0</v>
      </c>
      <c r="AE163" s="180">
        <v>0</v>
      </c>
      <c r="AF163" s="181">
        <v>100</v>
      </c>
    </row>
    <row r="164" spans="1:32" s="3" customFormat="1" ht="18.75" customHeight="1">
      <c r="A164" s="32">
        <v>162</v>
      </c>
      <c r="B164" s="33">
        <v>143</v>
      </c>
      <c r="C164" s="34" t="s">
        <v>1619</v>
      </c>
      <c r="D164" s="35" t="s">
        <v>2124</v>
      </c>
      <c r="E164" s="45" t="s">
        <v>3052</v>
      </c>
      <c r="F164" s="47">
        <v>151</v>
      </c>
      <c r="G164" s="38">
        <v>184874842</v>
      </c>
      <c r="H164" s="39">
        <v>189</v>
      </c>
      <c r="I164" s="40">
        <v>178</v>
      </c>
      <c r="J164" s="41">
        <v>185648841</v>
      </c>
      <c r="K164" s="42">
        <v>228</v>
      </c>
      <c r="L164" s="43">
        <v>215</v>
      </c>
      <c r="M164" s="98">
        <v>36436175</v>
      </c>
      <c r="N164" s="39">
        <v>183</v>
      </c>
      <c r="O164" s="40">
        <v>172</v>
      </c>
      <c r="P164" s="41">
        <v>95315198</v>
      </c>
      <c r="Q164" s="42">
        <v>161</v>
      </c>
      <c r="R164" s="43">
        <v>149</v>
      </c>
      <c r="S164" s="38">
        <v>198998415</v>
      </c>
      <c r="T164" s="39">
        <v>351</v>
      </c>
      <c r="U164" s="40">
        <v>340</v>
      </c>
      <c r="V164" s="41">
        <v>2268427</v>
      </c>
      <c r="W164" s="42">
        <v>67</v>
      </c>
      <c r="X164" s="43">
        <v>64</v>
      </c>
      <c r="Y164" s="38">
        <v>97856</v>
      </c>
      <c r="Z164" s="39">
        <v>54</v>
      </c>
      <c r="AA164" s="40">
        <v>42</v>
      </c>
      <c r="AB164" s="41">
        <v>1975</v>
      </c>
      <c r="AC164" s="108">
        <v>321</v>
      </c>
      <c r="AD164" s="45">
        <v>0</v>
      </c>
      <c r="AE164" s="37">
        <v>100</v>
      </c>
      <c r="AF164" s="46">
        <v>0</v>
      </c>
    </row>
    <row r="165" spans="1:32" s="3" customFormat="1" ht="18.75" customHeight="1">
      <c r="A165" s="32">
        <v>163</v>
      </c>
      <c r="B165" s="33">
        <v>266</v>
      </c>
      <c r="C165" s="34" t="s">
        <v>311</v>
      </c>
      <c r="D165" s="35" t="s">
        <v>3103</v>
      </c>
      <c r="E165" s="45" t="s">
        <v>3052</v>
      </c>
      <c r="F165" s="47">
        <v>152</v>
      </c>
      <c r="G165" s="38">
        <v>184794193</v>
      </c>
      <c r="H165" s="39">
        <v>181</v>
      </c>
      <c r="I165" s="40">
        <v>170</v>
      </c>
      <c r="J165" s="41">
        <v>190844101</v>
      </c>
      <c r="K165" s="42">
        <v>144</v>
      </c>
      <c r="L165" s="43">
        <v>132</v>
      </c>
      <c r="M165" s="98">
        <v>53496755</v>
      </c>
      <c r="N165" s="39">
        <v>141</v>
      </c>
      <c r="O165" s="40">
        <v>130</v>
      </c>
      <c r="P165" s="41">
        <v>122785604</v>
      </c>
      <c r="Q165" s="42">
        <v>92</v>
      </c>
      <c r="R165" s="43">
        <v>82</v>
      </c>
      <c r="S165" s="38">
        <v>325744602</v>
      </c>
      <c r="T165" s="39">
        <v>118</v>
      </c>
      <c r="U165" s="40">
        <v>109</v>
      </c>
      <c r="V165" s="41">
        <v>20203446</v>
      </c>
      <c r="W165" s="42">
        <v>164</v>
      </c>
      <c r="X165" s="43">
        <v>160</v>
      </c>
      <c r="Y165" s="38">
        <v>42080</v>
      </c>
      <c r="Z165" s="39">
        <v>51</v>
      </c>
      <c r="AA165" s="40">
        <v>39</v>
      </c>
      <c r="AB165" s="41">
        <v>2050</v>
      </c>
      <c r="AC165" s="108">
        <v>321</v>
      </c>
      <c r="AD165" s="45">
        <v>0</v>
      </c>
      <c r="AE165" s="37">
        <v>100</v>
      </c>
      <c r="AF165" s="46">
        <v>0</v>
      </c>
    </row>
    <row r="166" spans="1:32" s="3" customFormat="1" ht="18.75" customHeight="1">
      <c r="A166" s="32">
        <v>164</v>
      </c>
      <c r="B166" s="33">
        <v>264</v>
      </c>
      <c r="C166" s="34" t="s">
        <v>309</v>
      </c>
      <c r="D166" s="35" t="s">
        <v>88</v>
      </c>
      <c r="E166" s="45" t="s">
        <v>3052</v>
      </c>
      <c r="F166" s="47">
        <v>153</v>
      </c>
      <c r="G166" s="38">
        <v>184060388</v>
      </c>
      <c r="H166" s="39">
        <v>144</v>
      </c>
      <c r="I166" s="40">
        <v>134</v>
      </c>
      <c r="J166" s="41">
        <v>242508105</v>
      </c>
      <c r="K166" s="42">
        <v>341</v>
      </c>
      <c r="L166" s="43">
        <v>325</v>
      </c>
      <c r="M166" s="98">
        <v>21180037</v>
      </c>
      <c r="N166" s="39">
        <v>348</v>
      </c>
      <c r="O166" s="40">
        <v>333</v>
      </c>
      <c r="P166" s="41">
        <v>32877663</v>
      </c>
      <c r="Q166" s="42">
        <v>256</v>
      </c>
      <c r="R166" s="43">
        <v>244</v>
      </c>
      <c r="S166" s="38">
        <v>120003329</v>
      </c>
      <c r="T166" s="39">
        <v>144</v>
      </c>
      <c r="U166" s="40">
        <v>135</v>
      </c>
      <c r="V166" s="41">
        <v>14750934</v>
      </c>
      <c r="W166" s="42">
        <v>79</v>
      </c>
      <c r="X166" s="43">
        <v>76</v>
      </c>
      <c r="Y166" s="38">
        <v>78062</v>
      </c>
      <c r="Z166" s="39">
        <v>493</v>
      </c>
      <c r="AA166" s="40">
        <v>475</v>
      </c>
      <c r="AB166" s="41">
        <v>49</v>
      </c>
      <c r="AC166" s="108">
        <v>371</v>
      </c>
      <c r="AD166" s="45">
        <v>0</v>
      </c>
      <c r="AE166" s="37">
        <v>100</v>
      </c>
      <c r="AF166" s="46">
        <v>0</v>
      </c>
    </row>
    <row r="167" spans="1:32" s="3" customFormat="1" ht="18.75" customHeight="1">
      <c r="A167" s="152">
        <v>165</v>
      </c>
      <c r="B167" s="153">
        <v>96</v>
      </c>
      <c r="C167" s="154" t="s">
        <v>2705</v>
      </c>
      <c r="D167" s="155" t="s">
        <v>3056</v>
      </c>
      <c r="E167" s="156" t="s">
        <v>3052</v>
      </c>
      <c r="F167" s="157">
        <v>154</v>
      </c>
      <c r="G167" s="158">
        <v>183082060</v>
      </c>
      <c r="H167" s="159">
        <v>155</v>
      </c>
      <c r="I167" s="160">
        <v>145</v>
      </c>
      <c r="J167" s="161">
        <v>226959547</v>
      </c>
      <c r="K167" s="162">
        <v>354</v>
      </c>
      <c r="L167" s="163">
        <v>338</v>
      </c>
      <c r="M167" s="217">
        <v>18752631</v>
      </c>
      <c r="N167" s="159">
        <v>406</v>
      </c>
      <c r="O167" s="160">
        <v>390</v>
      </c>
      <c r="P167" s="161">
        <v>21100775</v>
      </c>
      <c r="Q167" s="162">
        <v>171</v>
      </c>
      <c r="R167" s="163">
        <v>159</v>
      </c>
      <c r="S167" s="158">
        <v>185172320</v>
      </c>
      <c r="T167" s="159">
        <v>484</v>
      </c>
      <c r="U167" s="160">
        <v>469</v>
      </c>
      <c r="V167" s="161">
        <v>-23866975</v>
      </c>
      <c r="W167" s="162">
        <v>304</v>
      </c>
      <c r="X167" s="163">
        <v>299</v>
      </c>
      <c r="Y167" s="158">
        <v>15000</v>
      </c>
      <c r="Z167" s="159">
        <v>380</v>
      </c>
      <c r="AA167" s="160">
        <v>362</v>
      </c>
      <c r="AB167" s="161">
        <v>287</v>
      </c>
      <c r="AC167" s="164">
        <v>383</v>
      </c>
      <c r="AD167" s="156">
        <v>0</v>
      </c>
      <c r="AE167" s="165">
        <v>35</v>
      </c>
      <c r="AF167" s="166">
        <v>65</v>
      </c>
    </row>
    <row r="168" spans="1:32" s="3" customFormat="1" ht="18.75" customHeight="1">
      <c r="A168" s="18">
        <v>166</v>
      </c>
      <c r="B168" s="19">
        <v>342</v>
      </c>
      <c r="C168" s="20" t="s">
        <v>395</v>
      </c>
      <c r="D168" s="21" t="s">
        <v>3051</v>
      </c>
      <c r="E168" s="22" t="s">
        <v>3052</v>
      </c>
      <c r="F168" s="23">
        <v>155</v>
      </c>
      <c r="G168" s="24">
        <v>182822605</v>
      </c>
      <c r="H168" s="25">
        <v>190</v>
      </c>
      <c r="I168" s="26">
        <v>179</v>
      </c>
      <c r="J168" s="27">
        <v>185647456</v>
      </c>
      <c r="K168" s="28">
        <v>383</v>
      </c>
      <c r="L168" s="29">
        <v>366</v>
      </c>
      <c r="M168" s="97">
        <v>15570336</v>
      </c>
      <c r="N168" s="25">
        <v>403</v>
      </c>
      <c r="O168" s="26">
        <v>387</v>
      </c>
      <c r="P168" s="27">
        <v>21617957</v>
      </c>
      <c r="Q168" s="28">
        <v>332</v>
      </c>
      <c r="R168" s="29">
        <v>319</v>
      </c>
      <c r="S168" s="24">
        <v>87665624</v>
      </c>
      <c r="T168" s="25">
        <v>216</v>
      </c>
      <c r="U168" s="26">
        <v>206</v>
      </c>
      <c r="V168" s="27">
        <v>8752256</v>
      </c>
      <c r="W168" s="28">
        <v>119</v>
      </c>
      <c r="X168" s="29">
        <v>115</v>
      </c>
      <c r="Y168" s="24">
        <v>54700</v>
      </c>
      <c r="Z168" s="25">
        <v>378</v>
      </c>
      <c r="AA168" s="26">
        <v>360</v>
      </c>
      <c r="AB168" s="27">
        <v>290</v>
      </c>
      <c r="AC168" s="107">
        <v>371</v>
      </c>
      <c r="AD168" s="22">
        <v>0</v>
      </c>
      <c r="AE168" s="30">
        <v>100</v>
      </c>
      <c r="AF168" s="31">
        <v>0</v>
      </c>
    </row>
    <row r="169" spans="1:32" s="3" customFormat="1" ht="18.75" customHeight="1">
      <c r="A169" s="32">
        <v>167</v>
      </c>
      <c r="B169" s="33">
        <v>60</v>
      </c>
      <c r="C169" s="34" t="s">
        <v>1683</v>
      </c>
      <c r="D169" s="35" t="s">
        <v>3150</v>
      </c>
      <c r="E169" s="45" t="s">
        <v>3052</v>
      </c>
      <c r="F169" s="47">
        <v>156</v>
      </c>
      <c r="G169" s="38">
        <v>182296875</v>
      </c>
      <c r="H169" s="39">
        <v>78</v>
      </c>
      <c r="I169" s="40">
        <v>69</v>
      </c>
      <c r="J169" s="41">
        <v>428640206</v>
      </c>
      <c r="K169" s="42">
        <v>408</v>
      </c>
      <c r="L169" s="43">
        <v>391</v>
      </c>
      <c r="M169" s="98">
        <v>12483978</v>
      </c>
      <c r="N169" s="39">
        <v>88</v>
      </c>
      <c r="O169" s="40">
        <v>77</v>
      </c>
      <c r="P169" s="41">
        <v>193763011</v>
      </c>
      <c r="Q169" s="42">
        <v>156</v>
      </c>
      <c r="R169" s="43">
        <v>144</v>
      </c>
      <c r="S169" s="38">
        <v>201844609</v>
      </c>
      <c r="T169" s="39">
        <v>101</v>
      </c>
      <c r="U169" s="40">
        <v>93</v>
      </c>
      <c r="V169" s="41">
        <v>24211301</v>
      </c>
      <c r="W169" s="42" t="s">
        <v>3052</v>
      </c>
      <c r="X169" s="43" t="s">
        <v>3052</v>
      </c>
      <c r="Y169" s="44" t="s">
        <v>3052</v>
      </c>
      <c r="Z169" s="39">
        <v>138</v>
      </c>
      <c r="AA169" s="40">
        <v>122</v>
      </c>
      <c r="AB169" s="41">
        <v>1058</v>
      </c>
      <c r="AC169" s="108">
        <v>311</v>
      </c>
      <c r="AD169" s="45">
        <v>0</v>
      </c>
      <c r="AE169" s="37">
        <v>100</v>
      </c>
      <c r="AF169" s="46">
        <v>0</v>
      </c>
    </row>
    <row r="170" spans="1:32" s="3" customFormat="1" ht="18.75" customHeight="1">
      <c r="A170" s="32">
        <v>168</v>
      </c>
      <c r="B170" s="33">
        <v>157</v>
      </c>
      <c r="C170" s="34" t="s">
        <v>1563</v>
      </c>
      <c r="D170" s="35" t="s">
        <v>1061</v>
      </c>
      <c r="E170" s="45" t="s">
        <v>3052</v>
      </c>
      <c r="F170" s="47">
        <v>157</v>
      </c>
      <c r="G170" s="38">
        <v>181097442</v>
      </c>
      <c r="H170" s="39">
        <v>187</v>
      </c>
      <c r="I170" s="40">
        <v>176</v>
      </c>
      <c r="J170" s="41">
        <v>187605257</v>
      </c>
      <c r="K170" s="42">
        <v>241</v>
      </c>
      <c r="L170" s="43">
        <v>227</v>
      </c>
      <c r="M170" s="98">
        <v>34548219</v>
      </c>
      <c r="N170" s="39">
        <v>78</v>
      </c>
      <c r="O170" s="40">
        <v>67</v>
      </c>
      <c r="P170" s="41">
        <v>215882546</v>
      </c>
      <c r="Q170" s="42">
        <v>73</v>
      </c>
      <c r="R170" s="43">
        <v>63</v>
      </c>
      <c r="S170" s="38">
        <v>411007305</v>
      </c>
      <c r="T170" s="39">
        <v>334</v>
      </c>
      <c r="U170" s="40">
        <v>323</v>
      </c>
      <c r="V170" s="41">
        <v>3084714</v>
      </c>
      <c r="W170" s="42">
        <v>448</v>
      </c>
      <c r="X170" s="43">
        <v>439</v>
      </c>
      <c r="Y170" s="38">
        <v>48</v>
      </c>
      <c r="Z170" s="39">
        <v>432</v>
      </c>
      <c r="AA170" s="40">
        <v>414</v>
      </c>
      <c r="AB170" s="41">
        <v>199</v>
      </c>
      <c r="AC170" s="108">
        <v>400</v>
      </c>
      <c r="AD170" s="45">
        <v>0</v>
      </c>
      <c r="AE170" s="37">
        <v>100</v>
      </c>
      <c r="AF170" s="46">
        <v>0</v>
      </c>
    </row>
    <row r="171" spans="1:32" s="3" customFormat="1" ht="18.75" customHeight="1">
      <c r="A171" s="32">
        <v>169</v>
      </c>
      <c r="B171" s="33">
        <v>160</v>
      </c>
      <c r="C171" s="34" t="s">
        <v>670</v>
      </c>
      <c r="D171" s="35" t="s">
        <v>2187</v>
      </c>
      <c r="E171" s="45" t="s">
        <v>3052</v>
      </c>
      <c r="F171" s="47">
        <v>158</v>
      </c>
      <c r="G171" s="38">
        <v>180931247</v>
      </c>
      <c r="H171" s="39">
        <v>197</v>
      </c>
      <c r="I171" s="40">
        <v>186</v>
      </c>
      <c r="J171" s="41">
        <v>180931247</v>
      </c>
      <c r="K171" s="42">
        <v>100</v>
      </c>
      <c r="L171" s="43">
        <v>89</v>
      </c>
      <c r="M171" s="98">
        <v>73481370</v>
      </c>
      <c r="N171" s="39">
        <v>58</v>
      </c>
      <c r="O171" s="40">
        <v>47</v>
      </c>
      <c r="P171" s="41">
        <v>277122265</v>
      </c>
      <c r="Q171" s="42">
        <v>103</v>
      </c>
      <c r="R171" s="43">
        <v>92</v>
      </c>
      <c r="S171" s="38">
        <v>308252852</v>
      </c>
      <c r="T171" s="39">
        <v>49</v>
      </c>
      <c r="U171" s="40">
        <v>43</v>
      </c>
      <c r="V171" s="41">
        <v>53688897</v>
      </c>
      <c r="W171" s="42">
        <v>131</v>
      </c>
      <c r="X171" s="43">
        <v>127</v>
      </c>
      <c r="Y171" s="38">
        <v>52127</v>
      </c>
      <c r="Z171" s="39">
        <v>335</v>
      </c>
      <c r="AA171" s="40">
        <v>317</v>
      </c>
      <c r="AB171" s="41">
        <v>355</v>
      </c>
      <c r="AC171" s="108">
        <v>369</v>
      </c>
      <c r="AD171" s="45">
        <v>0</v>
      </c>
      <c r="AE171" s="37">
        <v>100</v>
      </c>
      <c r="AF171" s="46">
        <v>0</v>
      </c>
    </row>
    <row r="172" spans="1:32" s="3" customFormat="1" ht="18.75" customHeight="1">
      <c r="A172" s="152">
        <v>170</v>
      </c>
      <c r="B172" s="153">
        <v>152</v>
      </c>
      <c r="C172" s="154" t="s">
        <v>1627</v>
      </c>
      <c r="D172" s="155" t="s">
        <v>3056</v>
      </c>
      <c r="E172" s="156" t="s">
        <v>3052</v>
      </c>
      <c r="F172" s="157">
        <v>159</v>
      </c>
      <c r="G172" s="158">
        <v>179747853</v>
      </c>
      <c r="H172" s="159">
        <v>194</v>
      </c>
      <c r="I172" s="160">
        <v>183</v>
      </c>
      <c r="J172" s="161">
        <v>184068416</v>
      </c>
      <c r="K172" s="162">
        <v>202</v>
      </c>
      <c r="L172" s="163">
        <v>189</v>
      </c>
      <c r="M172" s="217">
        <v>40252660</v>
      </c>
      <c r="N172" s="159">
        <v>159</v>
      </c>
      <c r="O172" s="160">
        <v>148</v>
      </c>
      <c r="P172" s="161">
        <v>112670568</v>
      </c>
      <c r="Q172" s="162">
        <v>132</v>
      </c>
      <c r="R172" s="163">
        <v>120</v>
      </c>
      <c r="S172" s="158">
        <v>246367984</v>
      </c>
      <c r="T172" s="159">
        <v>173</v>
      </c>
      <c r="U172" s="160">
        <v>163</v>
      </c>
      <c r="V172" s="161">
        <v>12157370</v>
      </c>
      <c r="W172" s="162" t="s">
        <v>3052</v>
      </c>
      <c r="X172" s="163" t="s">
        <v>3052</v>
      </c>
      <c r="Y172" s="206" t="s">
        <v>3052</v>
      </c>
      <c r="Z172" s="159">
        <v>264</v>
      </c>
      <c r="AA172" s="160">
        <v>248</v>
      </c>
      <c r="AB172" s="161">
        <v>542</v>
      </c>
      <c r="AC172" s="164">
        <v>352</v>
      </c>
      <c r="AD172" s="156">
        <v>0</v>
      </c>
      <c r="AE172" s="165">
        <v>100</v>
      </c>
      <c r="AF172" s="166">
        <v>0</v>
      </c>
    </row>
    <row r="173" spans="1:32" s="3" customFormat="1" ht="18.75" customHeight="1">
      <c r="A173" s="167">
        <v>171</v>
      </c>
      <c r="B173" s="168">
        <v>166</v>
      </c>
      <c r="C173" s="169" t="s">
        <v>676</v>
      </c>
      <c r="D173" s="170" t="s">
        <v>3056</v>
      </c>
      <c r="E173" s="171" t="s">
        <v>3052</v>
      </c>
      <c r="F173" s="172">
        <v>160</v>
      </c>
      <c r="G173" s="173">
        <v>179373798</v>
      </c>
      <c r="H173" s="174">
        <v>192</v>
      </c>
      <c r="I173" s="175">
        <v>181</v>
      </c>
      <c r="J173" s="176">
        <v>185131091</v>
      </c>
      <c r="K173" s="177">
        <v>127</v>
      </c>
      <c r="L173" s="178">
        <v>116</v>
      </c>
      <c r="M173" s="218">
        <v>60012528</v>
      </c>
      <c r="N173" s="174">
        <v>239</v>
      </c>
      <c r="O173" s="175">
        <v>228</v>
      </c>
      <c r="P173" s="176">
        <v>66713167</v>
      </c>
      <c r="Q173" s="177">
        <v>239</v>
      </c>
      <c r="R173" s="178">
        <v>227</v>
      </c>
      <c r="S173" s="173">
        <v>133575244</v>
      </c>
      <c r="T173" s="174">
        <v>258</v>
      </c>
      <c r="U173" s="175">
        <v>248</v>
      </c>
      <c r="V173" s="176">
        <v>6543414</v>
      </c>
      <c r="W173" s="177">
        <v>356</v>
      </c>
      <c r="X173" s="178">
        <v>350</v>
      </c>
      <c r="Y173" s="173">
        <v>7735</v>
      </c>
      <c r="Z173" s="174" t="s">
        <v>3052</v>
      </c>
      <c r="AA173" s="175" t="s">
        <v>3052</v>
      </c>
      <c r="AB173" s="183" t="s">
        <v>3052</v>
      </c>
      <c r="AC173" s="179">
        <v>352</v>
      </c>
      <c r="AD173" s="171">
        <v>0</v>
      </c>
      <c r="AE173" s="180">
        <v>100</v>
      </c>
      <c r="AF173" s="181">
        <v>0</v>
      </c>
    </row>
    <row r="174" spans="1:32" s="3" customFormat="1" ht="18.75" customHeight="1">
      <c r="A174" s="32">
        <v>172</v>
      </c>
      <c r="B174" s="33">
        <v>182</v>
      </c>
      <c r="C174" s="34" t="s">
        <v>199</v>
      </c>
      <c r="D174" s="35" t="s">
        <v>816</v>
      </c>
      <c r="E174" s="45" t="s">
        <v>3052</v>
      </c>
      <c r="F174" s="47">
        <v>161</v>
      </c>
      <c r="G174" s="38">
        <v>178766463</v>
      </c>
      <c r="H174" s="39">
        <v>107</v>
      </c>
      <c r="I174" s="40">
        <v>98</v>
      </c>
      <c r="J174" s="41">
        <v>320105700</v>
      </c>
      <c r="K174" s="42">
        <v>93</v>
      </c>
      <c r="L174" s="43">
        <v>82</v>
      </c>
      <c r="M174" s="98">
        <v>78536027</v>
      </c>
      <c r="N174" s="39">
        <v>136</v>
      </c>
      <c r="O174" s="40">
        <v>125</v>
      </c>
      <c r="P174" s="41">
        <v>124688107</v>
      </c>
      <c r="Q174" s="42">
        <v>97</v>
      </c>
      <c r="R174" s="43">
        <v>87</v>
      </c>
      <c r="S174" s="38">
        <v>320689437</v>
      </c>
      <c r="T174" s="39">
        <v>61</v>
      </c>
      <c r="U174" s="40">
        <v>55</v>
      </c>
      <c r="V174" s="41">
        <v>41069627</v>
      </c>
      <c r="W174" s="42">
        <v>166</v>
      </c>
      <c r="X174" s="43">
        <v>162</v>
      </c>
      <c r="Y174" s="38">
        <v>41210</v>
      </c>
      <c r="Z174" s="39">
        <v>309</v>
      </c>
      <c r="AA174" s="40">
        <v>292</v>
      </c>
      <c r="AB174" s="41">
        <v>403</v>
      </c>
      <c r="AC174" s="108">
        <v>331</v>
      </c>
      <c r="AD174" s="45">
        <v>0</v>
      </c>
      <c r="AE174" s="37">
        <v>99.99</v>
      </c>
      <c r="AF174" s="46">
        <v>0.01</v>
      </c>
    </row>
    <row r="175" spans="1:32" s="3" customFormat="1" ht="18.75" customHeight="1">
      <c r="A175" s="137">
        <v>173</v>
      </c>
      <c r="B175" s="138">
        <v>184</v>
      </c>
      <c r="C175" s="139" t="s">
        <v>201</v>
      </c>
      <c r="D175" s="140" t="s">
        <v>3056</v>
      </c>
      <c r="E175" s="141" t="s">
        <v>3052</v>
      </c>
      <c r="F175" s="142">
        <v>162</v>
      </c>
      <c r="G175" s="143">
        <v>178593935</v>
      </c>
      <c r="H175" s="144">
        <v>166</v>
      </c>
      <c r="I175" s="145">
        <v>156</v>
      </c>
      <c r="J175" s="146">
        <v>205501622</v>
      </c>
      <c r="K175" s="147">
        <v>92</v>
      </c>
      <c r="L175" s="148">
        <v>81</v>
      </c>
      <c r="M175" s="216">
        <v>79083109</v>
      </c>
      <c r="N175" s="144">
        <v>229</v>
      </c>
      <c r="O175" s="145">
        <v>218</v>
      </c>
      <c r="P175" s="146">
        <v>70589392</v>
      </c>
      <c r="Q175" s="147">
        <v>196</v>
      </c>
      <c r="R175" s="148">
        <v>184</v>
      </c>
      <c r="S175" s="143">
        <v>165020161</v>
      </c>
      <c r="T175" s="144">
        <v>62</v>
      </c>
      <c r="U175" s="145">
        <v>56</v>
      </c>
      <c r="V175" s="146">
        <v>40942964</v>
      </c>
      <c r="W175" s="147">
        <v>341</v>
      </c>
      <c r="X175" s="148">
        <v>335</v>
      </c>
      <c r="Y175" s="143">
        <v>10192</v>
      </c>
      <c r="Z175" s="144">
        <v>112</v>
      </c>
      <c r="AA175" s="145">
        <v>97</v>
      </c>
      <c r="AB175" s="146">
        <v>1290</v>
      </c>
      <c r="AC175" s="149">
        <v>352</v>
      </c>
      <c r="AD175" s="141">
        <v>0</v>
      </c>
      <c r="AE175" s="150">
        <v>9.98</v>
      </c>
      <c r="AF175" s="151">
        <v>90.02</v>
      </c>
    </row>
    <row r="176" spans="1:32" s="3" customFormat="1" ht="18.75" customHeight="1">
      <c r="A176" s="32">
        <v>174</v>
      </c>
      <c r="B176" s="33">
        <v>153</v>
      </c>
      <c r="C176" s="34" t="s">
        <v>1628</v>
      </c>
      <c r="D176" s="35" t="s">
        <v>404</v>
      </c>
      <c r="E176" s="36" t="s">
        <v>3052</v>
      </c>
      <c r="F176" s="37">
        <v>163</v>
      </c>
      <c r="G176" s="38">
        <v>177714416</v>
      </c>
      <c r="H176" s="39">
        <v>188</v>
      </c>
      <c r="I176" s="40">
        <v>177</v>
      </c>
      <c r="J176" s="41">
        <v>186773749</v>
      </c>
      <c r="K176" s="42">
        <v>152</v>
      </c>
      <c r="L176" s="43">
        <v>140</v>
      </c>
      <c r="M176" s="98">
        <v>51892803</v>
      </c>
      <c r="N176" s="39">
        <v>265</v>
      </c>
      <c r="O176" s="40">
        <v>253</v>
      </c>
      <c r="P176" s="41">
        <v>58511089</v>
      </c>
      <c r="Q176" s="42">
        <v>349</v>
      </c>
      <c r="R176" s="43">
        <v>335</v>
      </c>
      <c r="S176" s="38">
        <v>81833288</v>
      </c>
      <c r="T176" s="39">
        <v>316</v>
      </c>
      <c r="U176" s="40">
        <v>305</v>
      </c>
      <c r="V176" s="41">
        <v>3784039</v>
      </c>
      <c r="W176" s="42">
        <v>449</v>
      </c>
      <c r="X176" s="43">
        <v>440</v>
      </c>
      <c r="Y176" s="38">
        <v>47</v>
      </c>
      <c r="Z176" s="39">
        <v>177</v>
      </c>
      <c r="AA176" s="40">
        <v>161</v>
      </c>
      <c r="AB176" s="41">
        <v>865</v>
      </c>
      <c r="AC176" s="108">
        <v>311</v>
      </c>
      <c r="AD176" s="45">
        <v>0</v>
      </c>
      <c r="AE176" s="37">
        <v>100</v>
      </c>
      <c r="AF176" s="46">
        <v>0</v>
      </c>
    </row>
    <row r="177" spans="1:32" s="3" customFormat="1" ht="18.75" customHeight="1">
      <c r="A177" s="48">
        <v>175</v>
      </c>
      <c r="B177" s="49">
        <v>228</v>
      </c>
      <c r="C177" s="50" t="s">
        <v>2625</v>
      </c>
      <c r="D177" s="51" t="s">
        <v>3103</v>
      </c>
      <c r="E177" s="52" t="s">
        <v>3052</v>
      </c>
      <c r="F177" s="53">
        <v>164</v>
      </c>
      <c r="G177" s="54">
        <v>177327981</v>
      </c>
      <c r="H177" s="55">
        <v>186</v>
      </c>
      <c r="I177" s="56">
        <v>175</v>
      </c>
      <c r="J177" s="57">
        <v>189288036</v>
      </c>
      <c r="K177" s="58">
        <v>312</v>
      </c>
      <c r="L177" s="59">
        <v>296</v>
      </c>
      <c r="M177" s="99">
        <v>23889278</v>
      </c>
      <c r="N177" s="55">
        <v>208</v>
      </c>
      <c r="O177" s="56">
        <v>197</v>
      </c>
      <c r="P177" s="57">
        <v>80585634</v>
      </c>
      <c r="Q177" s="58">
        <v>262</v>
      </c>
      <c r="R177" s="59">
        <v>250</v>
      </c>
      <c r="S177" s="54">
        <v>118597633</v>
      </c>
      <c r="T177" s="55">
        <v>425</v>
      </c>
      <c r="U177" s="56">
        <v>412</v>
      </c>
      <c r="V177" s="57">
        <v>-329929</v>
      </c>
      <c r="W177" s="58">
        <v>226</v>
      </c>
      <c r="X177" s="59">
        <v>222</v>
      </c>
      <c r="Y177" s="54">
        <v>27774</v>
      </c>
      <c r="Z177" s="55">
        <v>127</v>
      </c>
      <c r="AA177" s="56">
        <v>111</v>
      </c>
      <c r="AB177" s="57">
        <v>1160</v>
      </c>
      <c r="AC177" s="109">
        <v>356</v>
      </c>
      <c r="AD177" s="52">
        <v>0</v>
      </c>
      <c r="AE177" s="60">
        <v>100</v>
      </c>
      <c r="AF177" s="61">
        <v>0</v>
      </c>
    </row>
    <row r="178" spans="1:32" s="3" customFormat="1" ht="18.75" customHeight="1">
      <c r="A178" s="167">
        <v>176</v>
      </c>
      <c r="B178" s="168">
        <v>90</v>
      </c>
      <c r="C178" s="169" t="s">
        <v>2699</v>
      </c>
      <c r="D178" s="170" t="s">
        <v>3056</v>
      </c>
      <c r="E178" s="171" t="s">
        <v>3052</v>
      </c>
      <c r="F178" s="172">
        <v>165</v>
      </c>
      <c r="G178" s="173">
        <v>174604129</v>
      </c>
      <c r="H178" s="174">
        <v>103</v>
      </c>
      <c r="I178" s="175">
        <v>94</v>
      </c>
      <c r="J178" s="176">
        <v>336683306</v>
      </c>
      <c r="K178" s="177">
        <v>448</v>
      </c>
      <c r="L178" s="178">
        <v>431</v>
      </c>
      <c r="M178" s="218">
        <v>8064765</v>
      </c>
      <c r="N178" s="174">
        <v>276</v>
      </c>
      <c r="O178" s="175">
        <v>264</v>
      </c>
      <c r="P178" s="176">
        <v>54688748</v>
      </c>
      <c r="Q178" s="177">
        <v>168</v>
      </c>
      <c r="R178" s="178">
        <v>156</v>
      </c>
      <c r="S178" s="173">
        <v>189829596</v>
      </c>
      <c r="T178" s="174">
        <v>358</v>
      </c>
      <c r="U178" s="175">
        <v>347</v>
      </c>
      <c r="V178" s="176">
        <v>1834228</v>
      </c>
      <c r="W178" s="177">
        <v>105</v>
      </c>
      <c r="X178" s="178">
        <v>101</v>
      </c>
      <c r="Y178" s="173">
        <v>59855</v>
      </c>
      <c r="Z178" s="174">
        <v>124</v>
      </c>
      <c r="AA178" s="175">
        <v>108</v>
      </c>
      <c r="AB178" s="176">
        <v>1179</v>
      </c>
      <c r="AC178" s="179">
        <v>352</v>
      </c>
      <c r="AD178" s="171">
        <v>0</v>
      </c>
      <c r="AE178" s="180">
        <v>100</v>
      </c>
      <c r="AF178" s="181">
        <v>0</v>
      </c>
    </row>
    <row r="179" spans="1:32" s="3" customFormat="1" ht="18.75" customHeight="1">
      <c r="A179" s="32">
        <v>177</v>
      </c>
      <c r="B179" s="33">
        <v>244</v>
      </c>
      <c r="C179" s="34" t="s">
        <v>2641</v>
      </c>
      <c r="D179" s="35" t="s">
        <v>90</v>
      </c>
      <c r="E179" s="45" t="s">
        <v>3052</v>
      </c>
      <c r="F179" s="47">
        <v>166</v>
      </c>
      <c r="G179" s="38">
        <v>171933473</v>
      </c>
      <c r="H179" s="39">
        <v>201</v>
      </c>
      <c r="I179" s="40">
        <v>190</v>
      </c>
      <c r="J179" s="41">
        <v>179314405</v>
      </c>
      <c r="K179" s="42">
        <v>86</v>
      </c>
      <c r="L179" s="43">
        <v>75</v>
      </c>
      <c r="M179" s="98">
        <v>83595384</v>
      </c>
      <c r="N179" s="39">
        <v>243</v>
      </c>
      <c r="O179" s="40">
        <v>232</v>
      </c>
      <c r="P179" s="41">
        <v>65579617</v>
      </c>
      <c r="Q179" s="42">
        <v>236</v>
      </c>
      <c r="R179" s="43">
        <v>224</v>
      </c>
      <c r="S179" s="38">
        <v>134265224</v>
      </c>
      <c r="T179" s="39">
        <v>53</v>
      </c>
      <c r="U179" s="40">
        <v>47</v>
      </c>
      <c r="V179" s="41">
        <v>52071697</v>
      </c>
      <c r="W179" s="42" t="s">
        <v>3052</v>
      </c>
      <c r="X179" s="43" t="s">
        <v>3052</v>
      </c>
      <c r="Y179" s="44" t="s">
        <v>3052</v>
      </c>
      <c r="Z179" s="39">
        <v>198</v>
      </c>
      <c r="AA179" s="40">
        <v>182</v>
      </c>
      <c r="AB179" s="41">
        <v>779</v>
      </c>
      <c r="AC179" s="108">
        <v>311</v>
      </c>
      <c r="AD179" s="45">
        <v>0</v>
      </c>
      <c r="AE179" s="37">
        <v>100</v>
      </c>
      <c r="AF179" s="46">
        <v>0</v>
      </c>
    </row>
    <row r="180" spans="1:32" s="3" customFormat="1" ht="18.75" customHeight="1">
      <c r="A180" s="32">
        <v>178</v>
      </c>
      <c r="B180" s="67" t="s">
        <v>3052</v>
      </c>
      <c r="C180" s="67" t="s">
        <v>3052</v>
      </c>
      <c r="D180" s="35" t="s">
        <v>2187</v>
      </c>
      <c r="E180" s="45" t="s">
        <v>3052</v>
      </c>
      <c r="F180" s="47">
        <v>167</v>
      </c>
      <c r="G180" s="44" t="s">
        <v>3052</v>
      </c>
      <c r="H180" s="39">
        <v>172</v>
      </c>
      <c r="I180" s="40">
        <v>162</v>
      </c>
      <c r="J180" s="62" t="s">
        <v>3052</v>
      </c>
      <c r="K180" s="42">
        <v>106</v>
      </c>
      <c r="L180" s="43">
        <v>95</v>
      </c>
      <c r="M180" s="44" t="s">
        <v>3052</v>
      </c>
      <c r="N180" s="39">
        <v>134</v>
      </c>
      <c r="O180" s="40">
        <v>123</v>
      </c>
      <c r="P180" s="62" t="s">
        <v>3052</v>
      </c>
      <c r="Q180" s="42">
        <v>214</v>
      </c>
      <c r="R180" s="43">
        <v>202</v>
      </c>
      <c r="S180" s="44" t="s">
        <v>3052</v>
      </c>
      <c r="T180" s="39">
        <v>77</v>
      </c>
      <c r="U180" s="40">
        <v>69</v>
      </c>
      <c r="V180" s="62" t="s">
        <v>3052</v>
      </c>
      <c r="W180" s="42">
        <v>281</v>
      </c>
      <c r="X180" s="43">
        <v>276</v>
      </c>
      <c r="Y180" s="44" t="s">
        <v>3052</v>
      </c>
      <c r="Z180" s="39">
        <v>442</v>
      </c>
      <c r="AA180" s="40">
        <v>424</v>
      </c>
      <c r="AB180" s="62" t="s">
        <v>3052</v>
      </c>
      <c r="AC180" s="108">
        <v>311</v>
      </c>
      <c r="AD180" s="45">
        <v>0</v>
      </c>
      <c r="AE180" s="37">
        <v>0</v>
      </c>
      <c r="AF180" s="46">
        <v>100</v>
      </c>
    </row>
    <row r="181" spans="1:32" s="3" customFormat="1" ht="18.75" customHeight="1">
      <c r="A181" s="137">
        <v>179</v>
      </c>
      <c r="B181" s="138">
        <v>155</v>
      </c>
      <c r="C181" s="139" t="s">
        <v>1629</v>
      </c>
      <c r="D181" s="140" t="s">
        <v>3056</v>
      </c>
      <c r="E181" s="141" t="s">
        <v>3052</v>
      </c>
      <c r="F181" s="142">
        <v>168</v>
      </c>
      <c r="G181" s="143">
        <v>168662108</v>
      </c>
      <c r="H181" s="144">
        <v>200</v>
      </c>
      <c r="I181" s="145">
        <v>189</v>
      </c>
      <c r="J181" s="146">
        <v>179403895</v>
      </c>
      <c r="K181" s="147">
        <v>173</v>
      </c>
      <c r="L181" s="148">
        <v>161</v>
      </c>
      <c r="M181" s="216">
        <v>47585374</v>
      </c>
      <c r="N181" s="144">
        <v>156</v>
      </c>
      <c r="O181" s="145">
        <v>145</v>
      </c>
      <c r="P181" s="146">
        <v>115997840</v>
      </c>
      <c r="Q181" s="147">
        <v>227</v>
      </c>
      <c r="R181" s="148">
        <v>215</v>
      </c>
      <c r="S181" s="143">
        <v>139352727</v>
      </c>
      <c r="T181" s="144">
        <v>252</v>
      </c>
      <c r="U181" s="145">
        <v>242</v>
      </c>
      <c r="V181" s="146">
        <v>6832520</v>
      </c>
      <c r="W181" s="147">
        <v>337</v>
      </c>
      <c r="X181" s="148">
        <v>331</v>
      </c>
      <c r="Y181" s="143">
        <v>10574</v>
      </c>
      <c r="Z181" s="144">
        <v>248</v>
      </c>
      <c r="AA181" s="145">
        <v>232</v>
      </c>
      <c r="AB181" s="146">
        <v>588</v>
      </c>
      <c r="AC181" s="149">
        <v>341</v>
      </c>
      <c r="AD181" s="141">
        <v>0</v>
      </c>
      <c r="AE181" s="150">
        <v>50</v>
      </c>
      <c r="AF181" s="151">
        <v>50</v>
      </c>
    </row>
    <row r="182" spans="1:32" s="3" customFormat="1" ht="18.75" customHeight="1">
      <c r="A182" s="48">
        <v>180</v>
      </c>
      <c r="B182" s="49">
        <v>142</v>
      </c>
      <c r="C182" s="50" t="s">
        <v>1618</v>
      </c>
      <c r="D182" s="51" t="s">
        <v>3056</v>
      </c>
      <c r="E182" s="68" t="s">
        <v>3052</v>
      </c>
      <c r="F182" s="60">
        <v>169</v>
      </c>
      <c r="G182" s="54">
        <v>168650000</v>
      </c>
      <c r="H182" s="55">
        <v>2</v>
      </c>
      <c r="I182" s="56">
        <v>1</v>
      </c>
      <c r="J182" s="57">
        <v>9333003027</v>
      </c>
      <c r="K182" s="58">
        <v>3</v>
      </c>
      <c r="L182" s="59">
        <v>2</v>
      </c>
      <c r="M182" s="99">
        <v>2750507318</v>
      </c>
      <c r="N182" s="55">
        <v>13</v>
      </c>
      <c r="O182" s="56">
        <v>6</v>
      </c>
      <c r="P182" s="57">
        <v>1021404359</v>
      </c>
      <c r="Q182" s="58">
        <v>5</v>
      </c>
      <c r="R182" s="59">
        <v>2</v>
      </c>
      <c r="S182" s="54">
        <v>3373321492</v>
      </c>
      <c r="T182" s="55">
        <v>10</v>
      </c>
      <c r="U182" s="56">
        <v>7</v>
      </c>
      <c r="V182" s="57">
        <v>219764909</v>
      </c>
      <c r="W182" s="58">
        <v>27</v>
      </c>
      <c r="X182" s="59">
        <v>25</v>
      </c>
      <c r="Y182" s="54">
        <v>249382</v>
      </c>
      <c r="Z182" s="55">
        <v>148</v>
      </c>
      <c r="AA182" s="56">
        <v>132</v>
      </c>
      <c r="AB182" s="57">
        <v>1000</v>
      </c>
      <c r="AC182" s="109">
        <v>354</v>
      </c>
      <c r="AD182" s="52">
        <v>0</v>
      </c>
      <c r="AE182" s="60">
        <v>100</v>
      </c>
      <c r="AF182" s="61">
        <v>0</v>
      </c>
    </row>
    <row r="183" spans="1:32" s="3" customFormat="1" ht="18.75" customHeight="1">
      <c r="A183" s="167">
        <v>181</v>
      </c>
      <c r="B183" s="168">
        <v>121</v>
      </c>
      <c r="C183" s="169" t="s">
        <v>3074</v>
      </c>
      <c r="D183" s="170" t="s">
        <v>3056</v>
      </c>
      <c r="E183" s="171" t="s">
        <v>3052</v>
      </c>
      <c r="F183" s="172">
        <v>170</v>
      </c>
      <c r="G183" s="173">
        <v>168261340</v>
      </c>
      <c r="H183" s="174">
        <v>60</v>
      </c>
      <c r="I183" s="175">
        <v>52</v>
      </c>
      <c r="J183" s="176">
        <v>507896995</v>
      </c>
      <c r="K183" s="177" t="s">
        <v>3052</v>
      </c>
      <c r="L183" s="178" t="s">
        <v>3052</v>
      </c>
      <c r="M183" s="184" t="s">
        <v>3052</v>
      </c>
      <c r="N183" s="174" t="s">
        <v>3052</v>
      </c>
      <c r="O183" s="175" t="s">
        <v>3052</v>
      </c>
      <c r="P183" s="183" t="s">
        <v>3052</v>
      </c>
      <c r="Q183" s="177" t="s">
        <v>3052</v>
      </c>
      <c r="R183" s="178" t="s">
        <v>3052</v>
      </c>
      <c r="S183" s="184" t="s">
        <v>3052</v>
      </c>
      <c r="T183" s="174" t="s">
        <v>3052</v>
      </c>
      <c r="U183" s="175" t="s">
        <v>3052</v>
      </c>
      <c r="V183" s="183" t="s">
        <v>3052</v>
      </c>
      <c r="W183" s="177" t="s">
        <v>3052</v>
      </c>
      <c r="X183" s="178" t="s">
        <v>3052</v>
      </c>
      <c r="Y183" s="184" t="s">
        <v>3052</v>
      </c>
      <c r="Z183" s="174" t="s">
        <v>3052</v>
      </c>
      <c r="AA183" s="175" t="s">
        <v>3052</v>
      </c>
      <c r="AB183" s="183" t="s">
        <v>3052</v>
      </c>
      <c r="AC183" s="179">
        <v>352</v>
      </c>
      <c r="AD183" s="171">
        <v>0</v>
      </c>
      <c r="AE183" s="180">
        <v>0</v>
      </c>
      <c r="AF183" s="181">
        <v>100</v>
      </c>
    </row>
    <row r="184" spans="1:32" s="3" customFormat="1" ht="18.75" customHeight="1">
      <c r="A184" s="32">
        <v>182</v>
      </c>
      <c r="B184" s="33">
        <v>183</v>
      </c>
      <c r="C184" s="34" t="s">
        <v>200</v>
      </c>
      <c r="D184" s="35" t="s">
        <v>1061</v>
      </c>
      <c r="E184" s="45" t="s">
        <v>3052</v>
      </c>
      <c r="F184" s="47">
        <v>171</v>
      </c>
      <c r="G184" s="38">
        <v>168098314</v>
      </c>
      <c r="H184" s="39">
        <v>213</v>
      </c>
      <c r="I184" s="40">
        <v>202</v>
      </c>
      <c r="J184" s="41">
        <v>168098314</v>
      </c>
      <c r="K184" s="42">
        <v>115</v>
      </c>
      <c r="L184" s="43">
        <v>104</v>
      </c>
      <c r="M184" s="98">
        <v>65104719</v>
      </c>
      <c r="N184" s="39">
        <v>343</v>
      </c>
      <c r="O184" s="40">
        <v>328</v>
      </c>
      <c r="P184" s="41">
        <v>36886628</v>
      </c>
      <c r="Q184" s="42">
        <v>356</v>
      </c>
      <c r="R184" s="43">
        <v>342</v>
      </c>
      <c r="S184" s="38">
        <v>80944671</v>
      </c>
      <c r="T184" s="39">
        <v>137</v>
      </c>
      <c r="U184" s="40">
        <v>128</v>
      </c>
      <c r="V184" s="41">
        <v>15920102</v>
      </c>
      <c r="W184" s="42">
        <v>240</v>
      </c>
      <c r="X184" s="43">
        <v>236</v>
      </c>
      <c r="Y184" s="38">
        <v>24470</v>
      </c>
      <c r="Z184" s="39">
        <v>135</v>
      </c>
      <c r="AA184" s="40">
        <v>119</v>
      </c>
      <c r="AB184" s="41">
        <v>1066</v>
      </c>
      <c r="AC184" s="108">
        <v>384</v>
      </c>
      <c r="AD184" s="45">
        <v>0</v>
      </c>
      <c r="AE184" s="37">
        <v>57</v>
      </c>
      <c r="AF184" s="46">
        <v>43</v>
      </c>
    </row>
    <row r="185" spans="1:32" s="3" customFormat="1" ht="18.75" customHeight="1">
      <c r="A185" s="137">
        <v>183</v>
      </c>
      <c r="B185" s="138">
        <v>172</v>
      </c>
      <c r="C185" s="139" t="s">
        <v>189</v>
      </c>
      <c r="D185" s="140" t="s">
        <v>3056</v>
      </c>
      <c r="E185" s="141" t="s">
        <v>3052</v>
      </c>
      <c r="F185" s="142">
        <v>172</v>
      </c>
      <c r="G185" s="143">
        <v>167554633</v>
      </c>
      <c r="H185" s="144">
        <v>205</v>
      </c>
      <c r="I185" s="145">
        <v>194</v>
      </c>
      <c r="J185" s="146">
        <v>176683002</v>
      </c>
      <c r="K185" s="147">
        <v>160</v>
      </c>
      <c r="L185" s="148">
        <v>148</v>
      </c>
      <c r="M185" s="216">
        <v>49740743</v>
      </c>
      <c r="N185" s="144">
        <v>126</v>
      </c>
      <c r="O185" s="145">
        <v>115</v>
      </c>
      <c r="P185" s="146">
        <v>133402434</v>
      </c>
      <c r="Q185" s="147">
        <v>203</v>
      </c>
      <c r="R185" s="148">
        <v>191</v>
      </c>
      <c r="S185" s="143">
        <v>160493966</v>
      </c>
      <c r="T185" s="144">
        <v>251</v>
      </c>
      <c r="U185" s="145">
        <v>241</v>
      </c>
      <c r="V185" s="146">
        <v>6834271</v>
      </c>
      <c r="W185" s="147">
        <v>335</v>
      </c>
      <c r="X185" s="148">
        <v>329</v>
      </c>
      <c r="Y185" s="143">
        <v>10619</v>
      </c>
      <c r="Z185" s="144">
        <v>255</v>
      </c>
      <c r="AA185" s="145">
        <v>239</v>
      </c>
      <c r="AB185" s="146">
        <v>565</v>
      </c>
      <c r="AC185" s="149">
        <v>352</v>
      </c>
      <c r="AD185" s="141">
        <v>0</v>
      </c>
      <c r="AE185" s="150">
        <v>100</v>
      </c>
      <c r="AF185" s="151">
        <v>0</v>
      </c>
    </row>
    <row r="186" spans="1:32" s="3" customFormat="1" ht="18.75" customHeight="1">
      <c r="A186" s="32">
        <v>184</v>
      </c>
      <c r="B186" s="33" t="s">
        <v>3052</v>
      </c>
      <c r="C186" s="34" t="s">
        <v>426</v>
      </c>
      <c r="D186" s="35" t="s">
        <v>3051</v>
      </c>
      <c r="E186" s="45" t="s">
        <v>3052</v>
      </c>
      <c r="F186" s="47">
        <v>173</v>
      </c>
      <c r="G186" s="38">
        <v>167532633</v>
      </c>
      <c r="H186" s="39">
        <v>195</v>
      </c>
      <c r="I186" s="40">
        <v>184</v>
      </c>
      <c r="J186" s="41">
        <v>183599531</v>
      </c>
      <c r="K186" s="42">
        <v>174</v>
      </c>
      <c r="L186" s="43">
        <v>162</v>
      </c>
      <c r="M186" s="98">
        <v>47550949</v>
      </c>
      <c r="N186" s="39">
        <v>264</v>
      </c>
      <c r="O186" s="40">
        <v>252</v>
      </c>
      <c r="P186" s="41">
        <v>58804656</v>
      </c>
      <c r="Q186" s="42">
        <v>288</v>
      </c>
      <c r="R186" s="43">
        <v>276</v>
      </c>
      <c r="S186" s="38">
        <v>105453297</v>
      </c>
      <c r="T186" s="39">
        <v>192</v>
      </c>
      <c r="U186" s="40">
        <v>182</v>
      </c>
      <c r="V186" s="41">
        <v>10514658</v>
      </c>
      <c r="W186" s="42">
        <v>246</v>
      </c>
      <c r="X186" s="43">
        <v>241</v>
      </c>
      <c r="Y186" s="38">
        <v>23486</v>
      </c>
      <c r="Z186" s="39">
        <v>349</v>
      </c>
      <c r="AA186" s="40">
        <v>331</v>
      </c>
      <c r="AB186" s="41">
        <v>328</v>
      </c>
      <c r="AC186" s="108">
        <v>382</v>
      </c>
      <c r="AD186" s="45">
        <v>0</v>
      </c>
      <c r="AE186" s="37">
        <v>50</v>
      </c>
      <c r="AF186" s="46">
        <v>50</v>
      </c>
    </row>
    <row r="187" spans="1:32" s="3" customFormat="1" ht="18.75" customHeight="1">
      <c r="A187" s="48">
        <v>185</v>
      </c>
      <c r="B187" s="49" t="s">
        <v>3052</v>
      </c>
      <c r="C187" s="70" t="s">
        <v>3052</v>
      </c>
      <c r="D187" s="51" t="s">
        <v>3162</v>
      </c>
      <c r="E187" s="52" t="s">
        <v>3052</v>
      </c>
      <c r="F187" s="53">
        <v>174</v>
      </c>
      <c r="G187" s="65" t="s">
        <v>3052</v>
      </c>
      <c r="H187" s="55">
        <v>199</v>
      </c>
      <c r="I187" s="56">
        <v>188</v>
      </c>
      <c r="J187" s="66" t="s">
        <v>3052</v>
      </c>
      <c r="K187" s="58">
        <v>225</v>
      </c>
      <c r="L187" s="59">
        <v>212</v>
      </c>
      <c r="M187" s="65" t="s">
        <v>3052</v>
      </c>
      <c r="N187" s="55">
        <v>236</v>
      </c>
      <c r="O187" s="56">
        <v>225</v>
      </c>
      <c r="P187" s="66" t="s">
        <v>3052</v>
      </c>
      <c r="Q187" s="58">
        <v>247</v>
      </c>
      <c r="R187" s="59">
        <v>235</v>
      </c>
      <c r="S187" s="65" t="s">
        <v>3052</v>
      </c>
      <c r="T187" s="55">
        <v>111</v>
      </c>
      <c r="U187" s="56">
        <v>102</v>
      </c>
      <c r="V187" s="66" t="s">
        <v>3052</v>
      </c>
      <c r="W187" s="58" t="s">
        <v>3052</v>
      </c>
      <c r="X187" s="59" t="s">
        <v>3052</v>
      </c>
      <c r="Y187" s="65" t="s">
        <v>3052</v>
      </c>
      <c r="Z187" s="55">
        <v>478</v>
      </c>
      <c r="AA187" s="56">
        <v>460</v>
      </c>
      <c r="AB187" s="66" t="s">
        <v>3052</v>
      </c>
      <c r="AC187" s="109">
        <v>371</v>
      </c>
      <c r="AD187" s="52">
        <v>0</v>
      </c>
      <c r="AE187" s="60">
        <v>0</v>
      </c>
      <c r="AF187" s="61">
        <v>100</v>
      </c>
    </row>
    <row r="188" spans="1:32" s="3" customFormat="1" ht="18.75" customHeight="1">
      <c r="A188" s="18">
        <v>186</v>
      </c>
      <c r="B188" s="19">
        <v>163</v>
      </c>
      <c r="C188" s="20" t="s">
        <v>1565</v>
      </c>
      <c r="D188" s="21" t="s">
        <v>3056</v>
      </c>
      <c r="E188" s="22" t="s">
        <v>3052</v>
      </c>
      <c r="F188" s="23">
        <v>175</v>
      </c>
      <c r="G188" s="24">
        <v>166159315</v>
      </c>
      <c r="H188" s="25">
        <v>139</v>
      </c>
      <c r="I188" s="26">
        <v>129</v>
      </c>
      <c r="J188" s="27">
        <v>249096462</v>
      </c>
      <c r="K188" s="28">
        <v>414</v>
      </c>
      <c r="L188" s="29">
        <v>397</v>
      </c>
      <c r="M188" s="97">
        <v>11893277</v>
      </c>
      <c r="N188" s="25">
        <v>282</v>
      </c>
      <c r="O188" s="26">
        <v>270</v>
      </c>
      <c r="P188" s="27">
        <v>52573001</v>
      </c>
      <c r="Q188" s="28">
        <v>212</v>
      </c>
      <c r="R188" s="29">
        <v>200</v>
      </c>
      <c r="S188" s="24">
        <v>151303548</v>
      </c>
      <c r="T188" s="25">
        <v>323</v>
      </c>
      <c r="U188" s="26">
        <v>312</v>
      </c>
      <c r="V188" s="27">
        <v>3649523</v>
      </c>
      <c r="W188" s="28">
        <v>96</v>
      </c>
      <c r="X188" s="29">
        <v>92</v>
      </c>
      <c r="Y188" s="24">
        <v>65870</v>
      </c>
      <c r="Z188" s="25">
        <v>245</v>
      </c>
      <c r="AA188" s="26">
        <v>229</v>
      </c>
      <c r="AB188" s="27">
        <v>612</v>
      </c>
      <c r="AC188" s="107">
        <v>382</v>
      </c>
      <c r="AD188" s="22">
        <v>0</v>
      </c>
      <c r="AE188" s="30">
        <v>0</v>
      </c>
      <c r="AF188" s="31">
        <v>100</v>
      </c>
    </row>
    <row r="189" spans="1:32" s="3" customFormat="1" ht="18.75" customHeight="1">
      <c r="A189" s="32">
        <v>187</v>
      </c>
      <c r="B189" s="33">
        <v>138</v>
      </c>
      <c r="C189" s="34" t="s">
        <v>1614</v>
      </c>
      <c r="D189" s="35" t="s">
        <v>3051</v>
      </c>
      <c r="E189" s="45" t="s">
        <v>3052</v>
      </c>
      <c r="F189" s="47">
        <v>176</v>
      </c>
      <c r="G189" s="38">
        <v>164867127</v>
      </c>
      <c r="H189" s="39">
        <v>160</v>
      </c>
      <c r="I189" s="40">
        <v>150</v>
      </c>
      <c r="J189" s="41">
        <v>219258894</v>
      </c>
      <c r="K189" s="42">
        <v>175</v>
      </c>
      <c r="L189" s="43">
        <v>163</v>
      </c>
      <c r="M189" s="98">
        <v>46990302</v>
      </c>
      <c r="N189" s="39">
        <v>174</v>
      </c>
      <c r="O189" s="40">
        <v>163</v>
      </c>
      <c r="P189" s="41">
        <v>101487537</v>
      </c>
      <c r="Q189" s="42">
        <v>233</v>
      </c>
      <c r="R189" s="43">
        <v>221</v>
      </c>
      <c r="S189" s="38">
        <v>136431187</v>
      </c>
      <c r="T189" s="39">
        <v>100</v>
      </c>
      <c r="U189" s="40">
        <v>92</v>
      </c>
      <c r="V189" s="41">
        <v>25078933</v>
      </c>
      <c r="W189" s="42">
        <v>234</v>
      </c>
      <c r="X189" s="43">
        <v>230</v>
      </c>
      <c r="Y189" s="38">
        <v>25730</v>
      </c>
      <c r="Z189" s="39">
        <v>348</v>
      </c>
      <c r="AA189" s="40">
        <v>330</v>
      </c>
      <c r="AB189" s="41">
        <v>328</v>
      </c>
      <c r="AC189" s="108">
        <v>351</v>
      </c>
      <c r="AD189" s="45">
        <v>0</v>
      </c>
      <c r="AE189" s="37">
        <v>100</v>
      </c>
      <c r="AF189" s="46">
        <v>0</v>
      </c>
    </row>
    <row r="190" spans="1:32" s="3" customFormat="1" ht="18.75" customHeight="1">
      <c r="A190" s="32">
        <v>188</v>
      </c>
      <c r="B190" s="33">
        <v>175</v>
      </c>
      <c r="C190" s="34" t="s">
        <v>1595</v>
      </c>
      <c r="D190" s="35" t="s">
        <v>88</v>
      </c>
      <c r="E190" s="45" t="s">
        <v>3052</v>
      </c>
      <c r="F190" s="47">
        <v>177</v>
      </c>
      <c r="G190" s="38">
        <v>164548931</v>
      </c>
      <c r="H190" s="39">
        <v>215</v>
      </c>
      <c r="I190" s="40">
        <v>204</v>
      </c>
      <c r="J190" s="41">
        <v>166509440</v>
      </c>
      <c r="K190" s="42">
        <v>230</v>
      </c>
      <c r="L190" s="43">
        <v>217</v>
      </c>
      <c r="M190" s="98">
        <v>35944594</v>
      </c>
      <c r="N190" s="39">
        <v>197</v>
      </c>
      <c r="O190" s="40">
        <v>186</v>
      </c>
      <c r="P190" s="41">
        <v>86756668</v>
      </c>
      <c r="Q190" s="42">
        <v>205</v>
      </c>
      <c r="R190" s="43">
        <v>193</v>
      </c>
      <c r="S190" s="38">
        <v>158806793</v>
      </c>
      <c r="T190" s="39">
        <v>205</v>
      </c>
      <c r="U190" s="40">
        <v>195</v>
      </c>
      <c r="V190" s="41">
        <v>9509936</v>
      </c>
      <c r="W190" s="42">
        <v>189</v>
      </c>
      <c r="X190" s="43">
        <v>185</v>
      </c>
      <c r="Y190" s="38">
        <v>36732</v>
      </c>
      <c r="Z190" s="39">
        <v>325</v>
      </c>
      <c r="AA190" s="40">
        <v>308</v>
      </c>
      <c r="AB190" s="41">
        <v>372</v>
      </c>
      <c r="AC190" s="108">
        <v>356</v>
      </c>
      <c r="AD190" s="45">
        <v>0</v>
      </c>
      <c r="AE190" s="37">
        <v>75</v>
      </c>
      <c r="AF190" s="46">
        <v>25</v>
      </c>
    </row>
    <row r="191" spans="1:32" s="3" customFormat="1" ht="18.75" customHeight="1">
      <c r="A191" s="32">
        <v>189</v>
      </c>
      <c r="B191" s="33">
        <v>165</v>
      </c>
      <c r="C191" s="34" t="s">
        <v>1567</v>
      </c>
      <c r="D191" s="35" t="s">
        <v>1054</v>
      </c>
      <c r="E191" s="45" t="s">
        <v>3052</v>
      </c>
      <c r="F191" s="47">
        <v>178</v>
      </c>
      <c r="G191" s="38">
        <v>164455879</v>
      </c>
      <c r="H191" s="39">
        <v>212</v>
      </c>
      <c r="I191" s="40">
        <v>201</v>
      </c>
      <c r="J191" s="41">
        <v>170046453</v>
      </c>
      <c r="K191" s="42">
        <v>313</v>
      </c>
      <c r="L191" s="43">
        <v>297</v>
      </c>
      <c r="M191" s="98">
        <v>23645966</v>
      </c>
      <c r="N191" s="39">
        <v>226</v>
      </c>
      <c r="O191" s="40">
        <v>215</v>
      </c>
      <c r="P191" s="41">
        <v>71374173</v>
      </c>
      <c r="Q191" s="42">
        <v>266</v>
      </c>
      <c r="R191" s="43">
        <v>254</v>
      </c>
      <c r="S191" s="38">
        <v>116088430</v>
      </c>
      <c r="T191" s="39">
        <v>231</v>
      </c>
      <c r="U191" s="40">
        <v>221</v>
      </c>
      <c r="V191" s="41">
        <v>7834714</v>
      </c>
      <c r="W191" s="42">
        <v>433</v>
      </c>
      <c r="X191" s="43">
        <v>425</v>
      </c>
      <c r="Y191" s="38">
        <v>487</v>
      </c>
      <c r="Z191" s="39">
        <v>186</v>
      </c>
      <c r="AA191" s="40">
        <v>170</v>
      </c>
      <c r="AB191" s="41">
        <v>840</v>
      </c>
      <c r="AC191" s="108">
        <v>312</v>
      </c>
      <c r="AD191" s="45">
        <v>0</v>
      </c>
      <c r="AE191" s="37">
        <v>100</v>
      </c>
      <c r="AF191" s="46">
        <v>0</v>
      </c>
    </row>
    <row r="192" spans="1:32" s="3" customFormat="1" ht="18.75" customHeight="1">
      <c r="A192" s="48">
        <v>190</v>
      </c>
      <c r="B192" s="49">
        <v>302</v>
      </c>
      <c r="C192" s="50" t="s">
        <v>1725</v>
      </c>
      <c r="D192" s="51" t="s">
        <v>816</v>
      </c>
      <c r="E192" s="52" t="s">
        <v>3052</v>
      </c>
      <c r="F192" s="53">
        <v>179</v>
      </c>
      <c r="G192" s="54">
        <v>163630549</v>
      </c>
      <c r="H192" s="55">
        <v>216</v>
      </c>
      <c r="I192" s="56">
        <v>205</v>
      </c>
      <c r="J192" s="57">
        <v>165494425</v>
      </c>
      <c r="K192" s="58">
        <v>199</v>
      </c>
      <c r="L192" s="59">
        <v>186</v>
      </c>
      <c r="M192" s="99">
        <v>40817036</v>
      </c>
      <c r="N192" s="55">
        <v>307</v>
      </c>
      <c r="O192" s="56">
        <v>295</v>
      </c>
      <c r="P192" s="57">
        <v>44131461</v>
      </c>
      <c r="Q192" s="58">
        <v>413</v>
      </c>
      <c r="R192" s="59">
        <v>397</v>
      </c>
      <c r="S192" s="54">
        <v>56036280</v>
      </c>
      <c r="T192" s="55">
        <v>143</v>
      </c>
      <c r="U192" s="56">
        <v>134</v>
      </c>
      <c r="V192" s="57">
        <v>15261817</v>
      </c>
      <c r="W192" s="58">
        <v>360</v>
      </c>
      <c r="X192" s="59">
        <v>354</v>
      </c>
      <c r="Y192" s="54">
        <v>7567</v>
      </c>
      <c r="Z192" s="55">
        <v>350</v>
      </c>
      <c r="AA192" s="56">
        <v>332</v>
      </c>
      <c r="AB192" s="57">
        <v>328</v>
      </c>
      <c r="AC192" s="109">
        <v>371</v>
      </c>
      <c r="AD192" s="52">
        <v>0</v>
      </c>
      <c r="AE192" s="60">
        <v>100</v>
      </c>
      <c r="AF192" s="61">
        <v>0</v>
      </c>
    </row>
    <row r="193" spans="1:32" s="3" customFormat="1" ht="18.75" customHeight="1">
      <c r="A193" s="167">
        <v>191</v>
      </c>
      <c r="B193" s="168">
        <v>195</v>
      </c>
      <c r="C193" s="169" t="s">
        <v>212</v>
      </c>
      <c r="D193" s="170" t="s">
        <v>3056</v>
      </c>
      <c r="E193" s="171" t="s">
        <v>3052</v>
      </c>
      <c r="F193" s="172">
        <v>180</v>
      </c>
      <c r="G193" s="173">
        <v>163405446</v>
      </c>
      <c r="H193" s="174">
        <v>214</v>
      </c>
      <c r="I193" s="175">
        <v>203</v>
      </c>
      <c r="J193" s="176">
        <v>167437878</v>
      </c>
      <c r="K193" s="177">
        <v>262</v>
      </c>
      <c r="L193" s="178">
        <v>247</v>
      </c>
      <c r="M193" s="218">
        <v>30565129</v>
      </c>
      <c r="N193" s="174">
        <v>349</v>
      </c>
      <c r="O193" s="175">
        <v>334</v>
      </c>
      <c r="P193" s="176">
        <v>32388541</v>
      </c>
      <c r="Q193" s="177">
        <v>201</v>
      </c>
      <c r="R193" s="178">
        <v>189</v>
      </c>
      <c r="S193" s="173">
        <v>161485138</v>
      </c>
      <c r="T193" s="174">
        <v>386</v>
      </c>
      <c r="U193" s="175">
        <v>374</v>
      </c>
      <c r="V193" s="176">
        <v>980422</v>
      </c>
      <c r="W193" s="177">
        <v>351</v>
      </c>
      <c r="X193" s="178">
        <v>345</v>
      </c>
      <c r="Y193" s="173">
        <v>8742</v>
      </c>
      <c r="Z193" s="174">
        <v>362</v>
      </c>
      <c r="AA193" s="175">
        <v>344</v>
      </c>
      <c r="AB193" s="176">
        <v>310</v>
      </c>
      <c r="AC193" s="179">
        <v>352</v>
      </c>
      <c r="AD193" s="171">
        <v>0</v>
      </c>
      <c r="AE193" s="180">
        <v>100</v>
      </c>
      <c r="AF193" s="181">
        <v>0</v>
      </c>
    </row>
    <row r="194" spans="1:32" s="3" customFormat="1" ht="18.75" customHeight="1">
      <c r="A194" s="137">
        <v>192</v>
      </c>
      <c r="B194" s="138" t="s">
        <v>3052</v>
      </c>
      <c r="C194" s="188" t="s">
        <v>3052</v>
      </c>
      <c r="D194" s="140" t="s">
        <v>3056</v>
      </c>
      <c r="E194" s="141" t="s">
        <v>3052</v>
      </c>
      <c r="F194" s="142">
        <v>181</v>
      </c>
      <c r="G194" s="186" t="s">
        <v>3052</v>
      </c>
      <c r="H194" s="144">
        <v>207</v>
      </c>
      <c r="I194" s="145">
        <v>196</v>
      </c>
      <c r="J194" s="187" t="s">
        <v>3052</v>
      </c>
      <c r="K194" s="147">
        <v>256</v>
      </c>
      <c r="L194" s="148">
        <v>241</v>
      </c>
      <c r="M194" s="186" t="s">
        <v>3052</v>
      </c>
      <c r="N194" s="144">
        <v>285</v>
      </c>
      <c r="O194" s="145">
        <v>273</v>
      </c>
      <c r="P194" s="187" t="s">
        <v>3052</v>
      </c>
      <c r="Q194" s="147">
        <v>237</v>
      </c>
      <c r="R194" s="148">
        <v>225</v>
      </c>
      <c r="S194" s="186" t="s">
        <v>3052</v>
      </c>
      <c r="T194" s="144">
        <v>276</v>
      </c>
      <c r="U194" s="145">
        <v>266</v>
      </c>
      <c r="V194" s="187" t="s">
        <v>3052</v>
      </c>
      <c r="W194" s="147">
        <v>279</v>
      </c>
      <c r="X194" s="148">
        <v>274</v>
      </c>
      <c r="Y194" s="186" t="s">
        <v>3052</v>
      </c>
      <c r="Z194" s="144">
        <v>166</v>
      </c>
      <c r="AA194" s="145">
        <v>150</v>
      </c>
      <c r="AB194" s="187" t="s">
        <v>3052</v>
      </c>
      <c r="AC194" s="149">
        <v>381</v>
      </c>
      <c r="AD194" s="141">
        <v>0</v>
      </c>
      <c r="AE194" s="150">
        <v>100</v>
      </c>
      <c r="AF194" s="151">
        <v>0</v>
      </c>
    </row>
    <row r="195" spans="1:32" s="3" customFormat="1" ht="18.75" customHeight="1">
      <c r="A195" s="32">
        <v>193</v>
      </c>
      <c r="B195" s="33">
        <v>40</v>
      </c>
      <c r="C195" s="34" t="s">
        <v>1663</v>
      </c>
      <c r="D195" s="35" t="s">
        <v>3058</v>
      </c>
      <c r="E195" s="45" t="s">
        <v>3052</v>
      </c>
      <c r="F195" s="47">
        <v>182</v>
      </c>
      <c r="G195" s="38">
        <v>161572001</v>
      </c>
      <c r="H195" s="39">
        <v>222</v>
      </c>
      <c r="I195" s="40">
        <v>211</v>
      </c>
      <c r="J195" s="41">
        <v>161572001</v>
      </c>
      <c r="K195" s="42">
        <v>103</v>
      </c>
      <c r="L195" s="43">
        <v>92</v>
      </c>
      <c r="M195" s="98">
        <v>71516488</v>
      </c>
      <c r="N195" s="39">
        <v>219</v>
      </c>
      <c r="O195" s="40">
        <v>208</v>
      </c>
      <c r="P195" s="41">
        <v>74362031</v>
      </c>
      <c r="Q195" s="42">
        <v>264</v>
      </c>
      <c r="R195" s="43">
        <v>252</v>
      </c>
      <c r="S195" s="38">
        <v>116669551</v>
      </c>
      <c r="T195" s="39">
        <v>175</v>
      </c>
      <c r="U195" s="40">
        <v>165</v>
      </c>
      <c r="V195" s="41">
        <v>12125012</v>
      </c>
      <c r="W195" s="42">
        <v>359</v>
      </c>
      <c r="X195" s="43">
        <v>353</v>
      </c>
      <c r="Y195" s="38">
        <v>7594</v>
      </c>
      <c r="Z195" s="39">
        <v>352</v>
      </c>
      <c r="AA195" s="40">
        <v>334</v>
      </c>
      <c r="AB195" s="41">
        <v>323</v>
      </c>
      <c r="AC195" s="108">
        <v>384</v>
      </c>
      <c r="AD195" s="45">
        <v>0</v>
      </c>
      <c r="AE195" s="37">
        <v>49</v>
      </c>
      <c r="AF195" s="46">
        <v>51</v>
      </c>
    </row>
    <row r="196" spans="1:32" s="3" customFormat="1" ht="18.75" customHeight="1">
      <c r="A196" s="32">
        <v>194</v>
      </c>
      <c r="B196" s="33">
        <v>189</v>
      </c>
      <c r="C196" s="34" t="s">
        <v>206</v>
      </c>
      <c r="D196" s="35" t="s">
        <v>3056</v>
      </c>
      <c r="E196" s="45" t="s">
        <v>3052</v>
      </c>
      <c r="F196" s="47">
        <v>183</v>
      </c>
      <c r="G196" s="38">
        <v>161249871</v>
      </c>
      <c r="H196" s="39">
        <v>224</v>
      </c>
      <c r="I196" s="40">
        <v>213</v>
      </c>
      <c r="J196" s="41">
        <v>161249871</v>
      </c>
      <c r="K196" s="42">
        <v>117</v>
      </c>
      <c r="L196" s="43">
        <v>106</v>
      </c>
      <c r="M196" s="98">
        <v>64876999</v>
      </c>
      <c r="N196" s="39">
        <v>106</v>
      </c>
      <c r="O196" s="40">
        <v>95</v>
      </c>
      <c r="P196" s="41">
        <v>164142151</v>
      </c>
      <c r="Q196" s="42">
        <v>135</v>
      </c>
      <c r="R196" s="43">
        <v>123</v>
      </c>
      <c r="S196" s="38">
        <v>235314824</v>
      </c>
      <c r="T196" s="39">
        <v>365</v>
      </c>
      <c r="U196" s="40">
        <v>354</v>
      </c>
      <c r="V196" s="41">
        <v>1429832</v>
      </c>
      <c r="W196" s="42">
        <v>334</v>
      </c>
      <c r="X196" s="43">
        <v>328</v>
      </c>
      <c r="Y196" s="38">
        <v>10657</v>
      </c>
      <c r="Z196" s="39">
        <v>321</v>
      </c>
      <c r="AA196" s="40">
        <v>304</v>
      </c>
      <c r="AB196" s="41">
        <v>380</v>
      </c>
      <c r="AC196" s="108">
        <v>341</v>
      </c>
      <c r="AD196" s="45">
        <v>0</v>
      </c>
      <c r="AE196" s="37">
        <v>100</v>
      </c>
      <c r="AF196" s="46">
        <v>0</v>
      </c>
    </row>
    <row r="197" spans="1:32" s="3" customFormat="1" ht="18.75" customHeight="1">
      <c r="A197" s="48">
        <v>195</v>
      </c>
      <c r="B197" s="49">
        <v>201</v>
      </c>
      <c r="C197" s="50" t="s">
        <v>712</v>
      </c>
      <c r="D197" s="51" t="s">
        <v>88</v>
      </c>
      <c r="E197" s="52" t="s">
        <v>3052</v>
      </c>
      <c r="F197" s="53">
        <v>184</v>
      </c>
      <c r="G197" s="54">
        <v>159610444</v>
      </c>
      <c r="H197" s="55">
        <v>203</v>
      </c>
      <c r="I197" s="56">
        <v>192</v>
      </c>
      <c r="J197" s="57">
        <v>178508061</v>
      </c>
      <c r="K197" s="58">
        <v>130</v>
      </c>
      <c r="L197" s="59">
        <v>119</v>
      </c>
      <c r="M197" s="99">
        <v>57451270</v>
      </c>
      <c r="N197" s="55">
        <v>298</v>
      </c>
      <c r="O197" s="56">
        <v>286</v>
      </c>
      <c r="P197" s="57">
        <v>46939338</v>
      </c>
      <c r="Q197" s="58">
        <v>294</v>
      </c>
      <c r="R197" s="59">
        <v>282</v>
      </c>
      <c r="S197" s="54">
        <v>103194953</v>
      </c>
      <c r="T197" s="55">
        <v>138</v>
      </c>
      <c r="U197" s="56">
        <v>129</v>
      </c>
      <c r="V197" s="57">
        <v>15756556</v>
      </c>
      <c r="W197" s="58">
        <v>73</v>
      </c>
      <c r="X197" s="59">
        <v>70</v>
      </c>
      <c r="Y197" s="54">
        <v>86432</v>
      </c>
      <c r="Z197" s="55">
        <v>167</v>
      </c>
      <c r="AA197" s="56">
        <v>151</v>
      </c>
      <c r="AB197" s="57">
        <v>917</v>
      </c>
      <c r="AC197" s="109">
        <v>384</v>
      </c>
      <c r="AD197" s="52">
        <v>0</v>
      </c>
      <c r="AE197" s="60">
        <v>100</v>
      </c>
      <c r="AF197" s="61">
        <v>0</v>
      </c>
    </row>
    <row r="198" spans="1:32" s="3" customFormat="1" ht="18.75" customHeight="1">
      <c r="A198" s="18">
        <v>196</v>
      </c>
      <c r="B198" s="19">
        <v>162</v>
      </c>
      <c r="C198" s="20" t="s">
        <v>672</v>
      </c>
      <c r="D198" s="21" t="s">
        <v>88</v>
      </c>
      <c r="E198" s="22" t="s">
        <v>3052</v>
      </c>
      <c r="F198" s="23">
        <v>185</v>
      </c>
      <c r="G198" s="24">
        <v>158986234</v>
      </c>
      <c r="H198" s="25">
        <v>210</v>
      </c>
      <c r="I198" s="26">
        <v>199</v>
      </c>
      <c r="J198" s="27">
        <v>172766413</v>
      </c>
      <c r="K198" s="28">
        <v>388</v>
      </c>
      <c r="L198" s="29">
        <v>371</v>
      </c>
      <c r="M198" s="97">
        <v>14893834</v>
      </c>
      <c r="N198" s="25">
        <v>493</v>
      </c>
      <c r="O198" s="26">
        <v>475</v>
      </c>
      <c r="P198" s="27">
        <v>-6214120</v>
      </c>
      <c r="Q198" s="28">
        <v>184</v>
      </c>
      <c r="R198" s="29">
        <v>172</v>
      </c>
      <c r="S198" s="24">
        <v>172960448</v>
      </c>
      <c r="T198" s="25">
        <v>478</v>
      </c>
      <c r="U198" s="26">
        <v>463</v>
      </c>
      <c r="V198" s="27">
        <v>-13175683</v>
      </c>
      <c r="W198" s="28">
        <v>346</v>
      </c>
      <c r="X198" s="29">
        <v>340</v>
      </c>
      <c r="Y198" s="24">
        <v>9621</v>
      </c>
      <c r="Z198" s="25">
        <v>193</v>
      </c>
      <c r="AA198" s="26">
        <v>177</v>
      </c>
      <c r="AB198" s="27">
        <v>793</v>
      </c>
      <c r="AC198" s="107">
        <v>352</v>
      </c>
      <c r="AD198" s="22">
        <v>0</v>
      </c>
      <c r="AE198" s="30">
        <v>100</v>
      </c>
      <c r="AF198" s="31">
        <v>0</v>
      </c>
    </row>
    <row r="199" spans="1:32" s="3" customFormat="1" ht="18.75" customHeight="1">
      <c r="A199" s="32">
        <v>197</v>
      </c>
      <c r="B199" s="33">
        <v>177</v>
      </c>
      <c r="C199" s="34" t="s">
        <v>194</v>
      </c>
      <c r="D199" s="35" t="s">
        <v>2124</v>
      </c>
      <c r="E199" s="45" t="s">
        <v>3052</v>
      </c>
      <c r="F199" s="47">
        <v>186</v>
      </c>
      <c r="G199" s="38">
        <v>158419898</v>
      </c>
      <c r="H199" s="39">
        <v>204</v>
      </c>
      <c r="I199" s="40">
        <v>193</v>
      </c>
      <c r="J199" s="41">
        <v>177681946</v>
      </c>
      <c r="K199" s="42">
        <v>223</v>
      </c>
      <c r="L199" s="43">
        <v>210</v>
      </c>
      <c r="M199" s="98">
        <v>37003931</v>
      </c>
      <c r="N199" s="39">
        <v>153</v>
      </c>
      <c r="O199" s="40">
        <v>142</v>
      </c>
      <c r="P199" s="41">
        <v>119226055</v>
      </c>
      <c r="Q199" s="42">
        <v>86</v>
      </c>
      <c r="R199" s="43">
        <v>76</v>
      </c>
      <c r="S199" s="38">
        <v>335901015</v>
      </c>
      <c r="T199" s="39">
        <v>134</v>
      </c>
      <c r="U199" s="40">
        <v>125</v>
      </c>
      <c r="V199" s="41">
        <v>17062877</v>
      </c>
      <c r="W199" s="42">
        <v>263</v>
      </c>
      <c r="X199" s="43">
        <v>258</v>
      </c>
      <c r="Y199" s="38">
        <v>20641</v>
      </c>
      <c r="Z199" s="39">
        <v>315</v>
      </c>
      <c r="AA199" s="40">
        <v>298</v>
      </c>
      <c r="AB199" s="41">
        <v>398</v>
      </c>
      <c r="AC199" s="108">
        <v>331</v>
      </c>
      <c r="AD199" s="45">
        <v>0</v>
      </c>
      <c r="AE199" s="37">
        <v>98.1</v>
      </c>
      <c r="AF199" s="46">
        <v>1.9</v>
      </c>
    </row>
    <row r="200" spans="1:32" s="3" customFormat="1" ht="18.75" customHeight="1">
      <c r="A200" s="137">
        <v>198</v>
      </c>
      <c r="B200" s="138">
        <v>145</v>
      </c>
      <c r="C200" s="139" t="s">
        <v>1621</v>
      </c>
      <c r="D200" s="140" t="s">
        <v>3056</v>
      </c>
      <c r="E200" s="141" t="s">
        <v>3052</v>
      </c>
      <c r="F200" s="142">
        <v>187</v>
      </c>
      <c r="G200" s="143">
        <v>158206408</v>
      </c>
      <c r="H200" s="144">
        <v>229</v>
      </c>
      <c r="I200" s="145">
        <v>218</v>
      </c>
      <c r="J200" s="146">
        <v>158251143</v>
      </c>
      <c r="K200" s="147">
        <v>278</v>
      </c>
      <c r="L200" s="148">
        <v>263</v>
      </c>
      <c r="M200" s="216">
        <v>28471493</v>
      </c>
      <c r="N200" s="144">
        <v>135</v>
      </c>
      <c r="O200" s="145">
        <v>124</v>
      </c>
      <c r="P200" s="146">
        <v>125093774</v>
      </c>
      <c r="Q200" s="147">
        <v>218</v>
      </c>
      <c r="R200" s="148">
        <v>206</v>
      </c>
      <c r="S200" s="143">
        <v>145050017</v>
      </c>
      <c r="T200" s="144">
        <v>223</v>
      </c>
      <c r="U200" s="145">
        <v>213</v>
      </c>
      <c r="V200" s="146">
        <v>8381059</v>
      </c>
      <c r="W200" s="147">
        <v>182</v>
      </c>
      <c r="X200" s="148">
        <v>178</v>
      </c>
      <c r="Y200" s="143">
        <v>37497</v>
      </c>
      <c r="Z200" s="144">
        <v>268</v>
      </c>
      <c r="AA200" s="145">
        <v>252</v>
      </c>
      <c r="AB200" s="146">
        <v>527</v>
      </c>
      <c r="AC200" s="149">
        <v>371</v>
      </c>
      <c r="AD200" s="141">
        <v>0</v>
      </c>
      <c r="AE200" s="150">
        <v>100</v>
      </c>
      <c r="AF200" s="151">
        <v>0</v>
      </c>
    </row>
    <row r="201" spans="1:32" s="3" customFormat="1" ht="18.75" customHeight="1">
      <c r="A201" s="32">
        <v>199</v>
      </c>
      <c r="B201" s="33">
        <v>257</v>
      </c>
      <c r="C201" s="34" t="s">
        <v>302</v>
      </c>
      <c r="D201" s="35" t="s">
        <v>3051</v>
      </c>
      <c r="E201" s="45" t="s">
        <v>3052</v>
      </c>
      <c r="F201" s="47">
        <v>188</v>
      </c>
      <c r="G201" s="38">
        <v>157807645</v>
      </c>
      <c r="H201" s="39">
        <v>191</v>
      </c>
      <c r="I201" s="40">
        <v>180</v>
      </c>
      <c r="J201" s="41">
        <v>185452931</v>
      </c>
      <c r="K201" s="42">
        <v>133</v>
      </c>
      <c r="L201" s="43">
        <v>122</v>
      </c>
      <c r="M201" s="98">
        <v>55606512</v>
      </c>
      <c r="N201" s="39">
        <v>205</v>
      </c>
      <c r="O201" s="40">
        <v>194</v>
      </c>
      <c r="P201" s="41">
        <v>81392766</v>
      </c>
      <c r="Q201" s="42">
        <v>242</v>
      </c>
      <c r="R201" s="43">
        <v>230</v>
      </c>
      <c r="S201" s="38">
        <v>128499718</v>
      </c>
      <c r="T201" s="39">
        <v>109</v>
      </c>
      <c r="U201" s="40">
        <v>100</v>
      </c>
      <c r="V201" s="41">
        <v>22172145</v>
      </c>
      <c r="W201" s="42">
        <v>94</v>
      </c>
      <c r="X201" s="43">
        <v>90</v>
      </c>
      <c r="Y201" s="38">
        <v>66415</v>
      </c>
      <c r="Z201" s="39">
        <v>366</v>
      </c>
      <c r="AA201" s="40">
        <v>348</v>
      </c>
      <c r="AB201" s="41">
        <v>302</v>
      </c>
      <c r="AC201" s="108">
        <v>371</v>
      </c>
      <c r="AD201" s="45">
        <v>0</v>
      </c>
      <c r="AE201" s="37">
        <v>100</v>
      </c>
      <c r="AF201" s="46">
        <v>0</v>
      </c>
    </row>
    <row r="202" spans="1:32" s="3" customFormat="1" ht="18.75" customHeight="1">
      <c r="A202" s="48">
        <v>200</v>
      </c>
      <c r="B202" s="49">
        <v>150</v>
      </c>
      <c r="C202" s="50" t="s">
        <v>1626</v>
      </c>
      <c r="D202" s="51" t="s">
        <v>88</v>
      </c>
      <c r="E202" s="52" t="s">
        <v>3052</v>
      </c>
      <c r="F202" s="53">
        <v>189</v>
      </c>
      <c r="G202" s="54">
        <v>157780964</v>
      </c>
      <c r="H202" s="55">
        <v>230</v>
      </c>
      <c r="I202" s="56">
        <v>219</v>
      </c>
      <c r="J202" s="57">
        <v>157866255</v>
      </c>
      <c r="K202" s="58">
        <v>490</v>
      </c>
      <c r="L202" s="59">
        <v>473</v>
      </c>
      <c r="M202" s="99">
        <v>-1741668</v>
      </c>
      <c r="N202" s="55">
        <v>277</v>
      </c>
      <c r="O202" s="56">
        <v>265</v>
      </c>
      <c r="P202" s="57">
        <v>54061755</v>
      </c>
      <c r="Q202" s="58">
        <v>258</v>
      </c>
      <c r="R202" s="59">
        <v>246</v>
      </c>
      <c r="S202" s="54">
        <v>119785680</v>
      </c>
      <c r="T202" s="55">
        <v>218</v>
      </c>
      <c r="U202" s="56">
        <v>208</v>
      </c>
      <c r="V202" s="57">
        <v>8624527</v>
      </c>
      <c r="W202" s="58">
        <v>60</v>
      </c>
      <c r="X202" s="59">
        <v>57</v>
      </c>
      <c r="Y202" s="54">
        <v>107524</v>
      </c>
      <c r="Z202" s="55">
        <v>216</v>
      </c>
      <c r="AA202" s="56">
        <v>200</v>
      </c>
      <c r="AB202" s="57">
        <v>712</v>
      </c>
      <c r="AC202" s="109">
        <v>311</v>
      </c>
      <c r="AD202" s="52">
        <v>0</v>
      </c>
      <c r="AE202" s="60">
        <v>100</v>
      </c>
      <c r="AF202" s="61">
        <v>0</v>
      </c>
    </row>
    <row r="203" spans="1:32" s="3" customFormat="1" ht="18.75" customHeight="1">
      <c r="A203" s="18">
        <v>201</v>
      </c>
      <c r="B203" s="19">
        <v>206</v>
      </c>
      <c r="C203" s="20" t="s">
        <v>716</v>
      </c>
      <c r="D203" s="21" t="s">
        <v>829</v>
      </c>
      <c r="E203" s="22" t="s">
        <v>3052</v>
      </c>
      <c r="F203" s="23">
        <v>190</v>
      </c>
      <c r="G203" s="24">
        <v>155962747</v>
      </c>
      <c r="H203" s="25">
        <v>220</v>
      </c>
      <c r="I203" s="26">
        <v>209</v>
      </c>
      <c r="J203" s="27">
        <v>161937108</v>
      </c>
      <c r="K203" s="28">
        <v>233</v>
      </c>
      <c r="L203" s="29">
        <v>220</v>
      </c>
      <c r="M203" s="97">
        <v>35725074</v>
      </c>
      <c r="N203" s="25">
        <v>409</v>
      </c>
      <c r="O203" s="26">
        <v>393</v>
      </c>
      <c r="P203" s="27">
        <v>20831758</v>
      </c>
      <c r="Q203" s="28">
        <v>418</v>
      </c>
      <c r="R203" s="29">
        <v>402</v>
      </c>
      <c r="S203" s="24">
        <v>54592908</v>
      </c>
      <c r="T203" s="25">
        <v>186</v>
      </c>
      <c r="U203" s="26">
        <v>176</v>
      </c>
      <c r="V203" s="27">
        <v>11119273</v>
      </c>
      <c r="W203" s="28">
        <v>289</v>
      </c>
      <c r="X203" s="29">
        <v>284</v>
      </c>
      <c r="Y203" s="24">
        <v>16795</v>
      </c>
      <c r="Z203" s="25">
        <v>87</v>
      </c>
      <c r="AA203" s="26">
        <v>73</v>
      </c>
      <c r="AB203" s="27">
        <v>1510</v>
      </c>
      <c r="AC203" s="107">
        <v>311</v>
      </c>
      <c r="AD203" s="22">
        <v>0</v>
      </c>
      <c r="AE203" s="30">
        <v>100</v>
      </c>
      <c r="AF203" s="31">
        <v>0</v>
      </c>
    </row>
    <row r="204" spans="1:32" s="3" customFormat="1" ht="18.75" customHeight="1">
      <c r="A204" s="32">
        <v>202</v>
      </c>
      <c r="B204" s="33">
        <v>209</v>
      </c>
      <c r="C204" s="34" t="s">
        <v>719</v>
      </c>
      <c r="D204" s="35" t="s">
        <v>407</v>
      </c>
      <c r="E204" s="45" t="s">
        <v>3052</v>
      </c>
      <c r="F204" s="47">
        <v>191</v>
      </c>
      <c r="G204" s="38">
        <v>155215752</v>
      </c>
      <c r="H204" s="39">
        <v>233</v>
      </c>
      <c r="I204" s="40">
        <v>222</v>
      </c>
      <c r="J204" s="41">
        <v>155477349</v>
      </c>
      <c r="K204" s="42">
        <v>328</v>
      </c>
      <c r="L204" s="43">
        <v>312</v>
      </c>
      <c r="M204" s="98">
        <v>22012757</v>
      </c>
      <c r="N204" s="39">
        <v>341</v>
      </c>
      <c r="O204" s="40">
        <v>326</v>
      </c>
      <c r="P204" s="41">
        <v>37133746</v>
      </c>
      <c r="Q204" s="42">
        <v>367</v>
      </c>
      <c r="R204" s="43">
        <v>353</v>
      </c>
      <c r="S204" s="38">
        <v>75330450</v>
      </c>
      <c r="T204" s="39">
        <v>459</v>
      </c>
      <c r="U204" s="40">
        <v>446</v>
      </c>
      <c r="V204" s="41">
        <v>-5168678</v>
      </c>
      <c r="W204" s="42">
        <v>391</v>
      </c>
      <c r="X204" s="43">
        <v>384</v>
      </c>
      <c r="Y204" s="38">
        <v>3195</v>
      </c>
      <c r="Z204" s="39">
        <v>78</v>
      </c>
      <c r="AA204" s="40">
        <v>64</v>
      </c>
      <c r="AB204" s="41">
        <v>1656</v>
      </c>
      <c r="AC204" s="108">
        <v>311</v>
      </c>
      <c r="AD204" s="45">
        <v>0</v>
      </c>
      <c r="AE204" s="37">
        <v>100</v>
      </c>
      <c r="AF204" s="46">
        <v>0</v>
      </c>
    </row>
    <row r="205" spans="1:32" s="3" customFormat="1" ht="18.75" customHeight="1">
      <c r="A205" s="137">
        <v>203</v>
      </c>
      <c r="B205" s="138">
        <v>199</v>
      </c>
      <c r="C205" s="139" t="s">
        <v>216</v>
      </c>
      <c r="D205" s="140" t="s">
        <v>3056</v>
      </c>
      <c r="E205" s="141" t="s">
        <v>3052</v>
      </c>
      <c r="F205" s="142">
        <v>192</v>
      </c>
      <c r="G205" s="143">
        <v>154028909</v>
      </c>
      <c r="H205" s="144">
        <v>232</v>
      </c>
      <c r="I205" s="145">
        <v>221</v>
      </c>
      <c r="J205" s="146">
        <v>155740255</v>
      </c>
      <c r="K205" s="147">
        <v>179</v>
      </c>
      <c r="L205" s="148">
        <v>167</v>
      </c>
      <c r="M205" s="216">
        <v>45761613</v>
      </c>
      <c r="N205" s="144">
        <v>240</v>
      </c>
      <c r="O205" s="145">
        <v>229</v>
      </c>
      <c r="P205" s="146">
        <v>65978954</v>
      </c>
      <c r="Q205" s="147">
        <v>350</v>
      </c>
      <c r="R205" s="148">
        <v>336</v>
      </c>
      <c r="S205" s="143">
        <v>81758284</v>
      </c>
      <c r="T205" s="144">
        <v>125</v>
      </c>
      <c r="U205" s="145">
        <v>116</v>
      </c>
      <c r="V205" s="146">
        <v>18592094</v>
      </c>
      <c r="W205" s="147">
        <v>441</v>
      </c>
      <c r="X205" s="148">
        <v>432</v>
      </c>
      <c r="Y205" s="143">
        <v>237</v>
      </c>
      <c r="Z205" s="144">
        <v>160</v>
      </c>
      <c r="AA205" s="145">
        <v>144</v>
      </c>
      <c r="AB205" s="146">
        <v>955</v>
      </c>
      <c r="AC205" s="149">
        <v>311</v>
      </c>
      <c r="AD205" s="141">
        <v>0</v>
      </c>
      <c r="AE205" s="150">
        <v>100</v>
      </c>
      <c r="AF205" s="151">
        <v>0</v>
      </c>
    </row>
    <row r="206" spans="1:32" s="3" customFormat="1" ht="18.75" customHeight="1">
      <c r="A206" s="137">
        <v>204</v>
      </c>
      <c r="B206" s="138">
        <v>226</v>
      </c>
      <c r="C206" s="139" t="s">
        <v>776</v>
      </c>
      <c r="D206" s="140" t="s">
        <v>3056</v>
      </c>
      <c r="E206" s="141" t="s">
        <v>3052</v>
      </c>
      <c r="F206" s="142">
        <v>193</v>
      </c>
      <c r="G206" s="143">
        <v>153908392</v>
      </c>
      <c r="H206" s="144">
        <v>225</v>
      </c>
      <c r="I206" s="145">
        <v>214</v>
      </c>
      <c r="J206" s="146">
        <v>160981758</v>
      </c>
      <c r="K206" s="147">
        <v>274</v>
      </c>
      <c r="L206" s="148">
        <v>259</v>
      </c>
      <c r="M206" s="216">
        <v>28859852</v>
      </c>
      <c r="N206" s="144">
        <v>216</v>
      </c>
      <c r="O206" s="145">
        <v>205</v>
      </c>
      <c r="P206" s="146">
        <v>75717703</v>
      </c>
      <c r="Q206" s="147">
        <v>276</v>
      </c>
      <c r="R206" s="148">
        <v>264</v>
      </c>
      <c r="S206" s="143">
        <v>110237491</v>
      </c>
      <c r="T206" s="144">
        <v>343</v>
      </c>
      <c r="U206" s="145">
        <v>332</v>
      </c>
      <c r="V206" s="146">
        <v>2564967</v>
      </c>
      <c r="W206" s="147">
        <v>322</v>
      </c>
      <c r="X206" s="148">
        <v>317</v>
      </c>
      <c r="Y206" s="143">
        <v>12371</v>
      </c>
      <c r="Z206" s="144">
        <v>285</v>
      </c>
      <c r="AA206" s="145">
        <v>269</v>
      </c>
      <c r="AB206" s="146">
        <v>459</v>
      </c>
      <c r="AC206" s="149">
        <v>352</v>
      </c>
      <c r="AD206" s="141">
        <v>0</v>
      </c>
      <c r="AE206" s="150">
        <v>60.6</v>
      </c>
      <c r="AF206" s="151">
        <v>39.4</v>
      </c>
    </row>
    <row r="207" spans="1:32" s="3" customFormat="1" ht="18.75" customHeight="1">
      <c r="A207" s="152">
        <v>205</v>
      </c>
      <c r="B207" s="153">
        <v>229</v>
      </c>
      <c r="C207" s="154" t="s">
        <v>2626</v>
      </c>
      <c r="D207" s="155" t="s">
        <v>3056</v>
      </c>
      <c r="E207" s="189" t="s">
        <v>3052</v>
      </c>
      <c r="F207" s="165">
        <v>194</v>
      </c>
      <c r="G207" s="158">
        <v>153729255</v>
      </c>
      <c r="H207" s="159">
        <v>196</v>
      </c>
      <c r="I207" s="160">
        <v>185</v>
      </c>
      <c r="J207" s="161">
        <v>182052640</v>
      </c>
      <c r="K207" s="162">
        <v>182</v>
      </c>
      <c r="L207" s="163">
        <v>170</v>
      </c>
      <c r="M207" s="217">
        <v>44420994</v>
      </c>
      <c r="N207" s="159">
        <v>336</v>
      </c>
      <c r="O207" s="160">
        <v>322</v>
      </c>
      <c r="P207" s="161">
        <v>37719250</v>
      </c>
      <c r="Q207" s="162">
        <v>245</v>
      </c>
      <c r="R207" s="163">
        <v>233</v>
      </c>
      <c r="S207" s="158">
        <v>124528114</v>
      </c>
      <c r="T207" s="159">
        <v>163</v>
      </c>
      <c r="U207" s="160">
        <v>153</v>
      </c>
      <c r="V207" s="161">
        <v>12869208</v>
      </c>
      <c r="W207" s="162">
        <v>194</v>
      </c>
      <c r="X207" s="163">
        <v>190</v>
      </c>
      <c r="Y207" s="158">
        <v>35286</v>
      </c>
      <c r="Z207" s="159">
        <v>247</v>
      </c>
      <c r="AA207" s="160">
        <v>231</v>
      </c>
      <c r="AB207" s="161">
        <v>595</v>
      </c>
      <c r="AC207" s="164">
        <v>383</v>
      </c>
      <c r="AD207" s="156">
        <v>0</v>
      </c>
      <c r="AE207" s="165">
        <v>100</v>
      </c>
      <c r="AF207" s="166">
        <v>0</v>
      </c>
    </row>
    <row r="208" spans="1:32" s="3" customFormat="1" ht="18.75" customHeight="1">
      <c r="A208" s="18">
        <v>206</v>
      </c>
      <c r="B208" s="19">
        <v>178</v>
      </c>
      <c r="C208" s="20" t="s">
        <v>195</v>
      </c>
      <c r="D208" s="21" t="s">
        <v>3051</v>
      </c>
      <c r="E208" s="22" t="s">
        <v>3052</v>
      </c>
      <c r="F208" s="23">
        <v>195</v>
      </c>
      <c r="G208" s="24">
        <v>153580359</v>
      </c>
      <c r="H208" s="25">
        <v>231</v>
      </c>
      <c r="I208" s="26">
        <v>220</v>
      </c>
      <c r="J208" s="27">
        <v>157308157</v>
      </c>
      <c r="K208" s="28">
        <v>88</v>
      </c>
      <c r="L208" s="29">
        <v>77</v>
      </c>
      <c r="M208" s="97">
        <v>82525321</v>
      </c>
      <c r="N208" s="25">
        <v>36</v>
      </c>
      <c r="O208" s="26">
        <v>28</v>
      </c>
      <c r="P208" s="27">
        <v>410098998</v>
      </c>
      <c r="Q208" s="28">
        <v>54</v>
      </c>
      <c r="R208" s="29">
        <v>45</v>
      </c>
      <c r="S208" s="24">
        <v>538283343</v>
      </c>
      <c r="T208" s="25">
        <v>65</v>
      </c>
      <c r="U208" s="26">
        <v>58</v>
      </c>
      <c r="V208" s="27">
        <v>38745746</v>
      </c>
      <c r="W208" s="28">
        <v>247</v>
      </c>
      <c r="X208" s="29">
        <v>242</v>
      </c>
      <c r="Y208" s="24">
        <v>23275</v>
      </c>
      <c r="Z208" s="25">
        <v>287</v>
      </c>
      <c r="AA208" s="26">
        <v>271</v>
      </c>
      <c r="AB208" s="27">
        <v>452</v>
      </c>
      <c r="AC208" s="107">
        <v>369</v>
      </c>
      <c r="AD208" s="22">
        <v>0</v>
      </c>
      <c r="AE208" s="30">
        <v>100</v>
      </c>
      <c r="AF208" s="31">
        <v>0</v>
      </c>
    </row>
    <row r="209" spans="1:32" s="3" customFormat="1" ht="18.75" customHeight="1">
      <c r="A209" s="137">
        <v>207</v>
      </c>
      <c r="B209" s="138">
        <v>196</v>
      </c>
      <c r="C209" s="139" t="s">
        <v>213</v>
      </c>
      <c r="D209" s="140" t="s">
        <v>3056</v>
      </c>
      <c r="E209" s="141" t="s">
        <v>3052</v>
      </c>
      <c r="F209" s="142">
        <v>196</v>
      </c>
      <c r="G209" s="143">
        <v>153564468</v>
      </c>
      <c r="H209" s="144">
        <v>217</v>
      </c>
      <c r="I209" s="145">
        <v>206</v>
      </c>
      <c r="J209" s="146">
        <v>164819784</v>
      </c>
      <c r="K209" s="147">
        <v>176</v>
      </c>
      <c r="L209" s="148">
        <v>164</v>
      </c>
      <c r="M209" s="216">
        <v>46950923</v>
      </c>
      <c r="N209" s="144">
        <v>212</v>
      </c>
      <c r="O209" s="145">
        <v>201</v>
      </c>
      <c r="P209" s="146">
        <v>79188306</v>
      </c>
      <c r="Q209" s="147">
        <v>191</v>
      </c>
      <c r="R209" s="148">
        <v>179</v>
      </c>
      <c r="S209" s="143">
        <v>167632208</v>
      </c>
      <c r="T209" s="144">
        <v>210</v>
      </c>
      <c r="U209" s="145">
        <v>200</v>
      </c>
      <c r="V209" s="146">
        <v>9027974</v>
      </c>
      <c r="W209" s="147">
        <v>95</v>
      </c>
      <c r="X209" s="148">
        <v>91</v>
      </c>
      <c r="Y209" s="143">
        <v>66205</v>
      </c>
      <c r="Z209" s="144">
        <v>131</v>
      </c>
      <c r="AA209" s="145">
        <v>115</v>
      </c>
      <c r="AB209" s="146">
        <v>1093</v>
      </c>
      <c r="AC209" s="149">
        <v>361</v>
      </c>
      <c r="AD209" s="141">
        <v>0</v>
      </c>
      <c r="AE209" s="150">
        <v>98.49</v>
      </c>
      <c r="AF209" s="151">
        <v>1.51</v>
      </c>
    </row>
    <row r="210" spans="1:32" s="3" customFormat="1" ht="18.75" customHeight="1">
      <c r="A210" s="32">
        <v>208</v>
      </c>
      <c r="B210" s="33">
        <v>181</v>
      </c>
      <c r="C210" s="34" t="s">
        <v>198</v>
      </c>
      <c r="D210" s="35" t="s">
        <v>3051</v>
      </c>
      <c r="E210" s="45" t="s">
        <v>3052</v>
      </c>
      <c r="F210" s="47">
        <v>197</v>
      </c>
      <c r="G210" s="38">
        <v>153473239</v>
      </c>
      <c r="H210" s="39">
        <v>211</v>
      </c>
      <c r="I210" s="40">
        <v>200</v>
      </c>
      <c r="J210" s="41">
        <v>172704685</v>
      </c>
      <c r="K210" s="42">
        <v>358</v>
      </c>
      <c r="L210" s="43">
        <v>342</v>
      </c>
      <c r="M210" s="98">
        <v>18484884</v>
      </c>
      <c r="N210" s="39">
        <v>372</v>
      </c>
      <c r="O210" s="40">
        <v>357</v>
      </c>
      <c r="P210" s="41">
        <v>28980040</v>
      </c>
      <c r="Q210" s="42">
        <v>297</v>
      </c>
      <c r="R210" s="43">
        <v>285</v>
      </c>
      <c r="S210" s="38">
        <v>102286132</v>
      </c>
      <c r="T210" s="39">
        <v>344</v>
      </c>
      <c r="U210" s="40">
        <v>333</v>
      </c>
      <c r="V210" s="41">
        <v>2564639</v>
      </c>
      <c r="W210" s="42">
        <v>365</v>
      </c>
      <c r="X210" s="43">
        <v>359</v>
      </c>
      <c r="Y210" s="38">
        <v>6618</v>
      </c>
      <c r="Z210" s="39">
        <v>240</v>
      </c>
      <c r="AA210" s="40">
        <v>224</v>
      </c>
      <c r="AB210" s="41">
        <v>619</v>
      </c>
      <c r="AC210" s="108">
        <v>352</v>
      </c>
      <c r="AD210" s="45">
        <v>0</v>
      </c>
      <c r="AE210" s="37">
        <v>100</v>
      </c>
      <c r="AF210" s="46">
        <v>0</v>
      </c>
    </row>
    <row r="211" spans="1:32" s="3" customFormat="1" ht="18.75" customHeight="1">
      <c r="A211" s="137">
        <v>209</v>
      </c>
      <c r="B211" s="138">
        <v>248</v>
      </c>
      <c r="C211" s="139" t="s">
        <v>2679</v>
      </c>
      <c r="D211" s="140" t="s">
        <v>3056</v>
      </c>
      <c r="E211" s="141" t="s">
        <v>3052</v>
      </c>
      <c r="F211" s="142">
        <v>198</v>
      </c>
      <c r="G211" s="143">
        <v>151970298</v>
      </c>
      <c r="H211" s="144">
        <v>218</v>
      </c>
      <c r="I211" s="145">
        <v>207</v>
      </c>
      <c r="J211" s="146">
        <v>164164672</v>
      </c>
      <c r="K211" s="147">
        <v>418</v>
      </c>
      <c r="L211" s="148">
        <v>401</v>
      </c>
      <c r="M211" s="216">
        <v>11294842</v>
      </c>
      <c r="N211" s="144">
        <v>428</v>
      </c>
      <c r="O211" s="145">
        <v>411</v>
      </c>
      <c r="P211" s="146">
        <v>17311655</v>
      </c>
      <c r="Q211" s="147">
        <v>299</v>
      </c>
      <c r="R211" s="148">
        <v>287</v>
      </c>
      <c r="S211" s="143">
        <v>101585981</v>
      </c>
      <c r="T211" s="144">
        <v>346</v>
      </c>
      <c r="U211" s="145">
        <v>335</v>
      </c>
      <c r="V211" s="146">
        <v>2504661</v>
      </c>
      <c r="W211" s="147">
        <v>222</v>
      </c>
      <c r="X211" s="148">
        <v>218</v>
      </c>
      <c r="Y211" s="143">
        <v>29000</v>
      </c>
      <c r="Z211" s="144">
        <v>479</v>
      </c>
      <c r="AA211" s="145">
        <v>461</v>
      </c>
      <c r="AB211" s="146">
        <v>110</v>
      </c>
      <c r="AC211" s="149">
        <v>371</v>
      </c>
      <c r="AD211" s="141">
        <v>25</v>
      </c>
      <c r="AE211" s="150">
        <v>0</v>
      </c>
      <c r="AF211" s="151">
        <v>75</v>
      </c>
    </row>
    <row r="212" spans="1:32" s="3" customFormat="1" ht="18.75" customHeight="1">
      <c r="A212" s="152">
        <v>210</v>
      </c>
      <c r="B212" s="153">
        <v>231</v>
      </c>
      <c r="C212" s="154" t="s">
        <v>2628</v>
      </c>
      <c r="D212" s="155" t="s">
        <v>3056</v>
      </c>
      <c r="E212" s="156" t="s">
        <v>3052</v>
      </c>
      <c r="F212" s="157">
        <v>199</v>
      </c>
      <c r="G212" s="158">
        <v>151586987</v>
      </c>
      <c r="H212" s="159">
        <v>236</v>
      </c>
      <c r="I212" s="160">
        <v>225</v>
      </c>
      <c r="J212" s="161">
        <v>153030772</v>
      </c>
      <c r="K212" s="162">
        <v>346</v>
      </c>
      <c r="L212" s="163">
        <v>330</v>
      </c>
      <c r="M212" s="217">
        <v>20328978</v>
      </c>
      <c r="N212" s="159">
        <v>241</v>
      </c>
      <c r="O212" s="160">
        <v>230</v>
      </c>
      <c r="P212" s="161">
        <v>65840241</v>
      </c>
      <c r="Q212" s="162">
        <v>248</v>
      </c>
      <c r="R212" s="163">
        <v>236</v>
      </c>
      <c r="S212" s="158">
        <v>122545128</v>
      </c>
      <c r="T212" s="159">
        <v>228</v>
      </c>
      <c r="U212" s="160">
        <v>218</v>
      </c>
      <c r="V212" s="161">
        <v>8021339</v>
      </c>
      <c r="W212" s="162">
        <v>116</v>
      </c>
      <c r="X212" s="163">
        <v>112</v>
      </c>
      <c r="Y212" s="158">
        <v>55052</v>
      </c>
      <c r="Z212" s="159">
        <v>382</v>
      </c>
      <c r="AA212" s="160">
        <v>364</v>
      </c>
      <c r="AB212" s="161">
        <v>286</v>
      </c>
      <c r="AC212" s="164">
        <v>383</v>
      </c>
      <c r="AD212" s="156">
        <v>0</v>
      </c>
      <c r="AE212" s="165">
        <v>100</v>
      </c>
      <c r="AF212" s="166">
        <v>0</v>
      </c>
    </row>
    <row r="213" spans="1:32" s="3" customFormat="1" ht="18.75" customHeight="1">
      <c r="A213" s="167">
        <v>211</v>
      </c>
      <c r="B213" s="168">
        <v>446</v>
      </c>
      <c r="C213" s="169" t="s">
        <v>655</v>
      </c>
      <c r="D213" s="170" t="s">
        <v>3056</v>
      </c>
      <c r="E213" s="171" t="s">
        <v>3052</v>
      </c>
      <c r="F213" s="172">
        <v>200</v>
      </c>
      <c r="G213" s="173">
        <v>151423321</v>
      </c>
      <c r="H213" s="174">
        <v>234</v>
      </c>
      <c r="I213" s="175">
        <v>223</v>
      </c>
      <c r="J213" s="176">
        <v>154942259</v>
      </c>
      <c r="K213" s="177">
        <v>275</v>
      </c>
      <c r="L213" s="178">
        <v>260</v>
      </c>
      <c r="M213" s="218">
        <v>28708098</v>
      </c>
      <c r="N213" s="174">
        <v>364</v>
      </c>
      <c r="O213" s="175">
        <v>349</v>
      </c>
      <c r="P213" s="176">
        <v>30554125</v>
      </c>
      <c r="Q213" s="177">
        <v>422</v>
      </c>
      <c r="R213" s="178">
        <v>405</v>
      </c>
      <c r="S213" s="173">
        <v>52378812</v>
      </c>
      <c r="T213" s="174">
        <v>330</v>
      </c>
      <c r="U213" s="175">
        <v>319</v>
      </c>
      <c r="V213" s="176">
        <v>3387810</v>
      </c>
      <c r="W213" s="177">
        <v>55</v>
      </c>
      <c r="X213" s="178">
        <v>52</v>
      </c>
      <c r="Y213" s="173">
        <v>111967</v>
      </c>
      <c r="Z213" s="174">
        <v>35</v>
      </c>
      <c r="AA213" s="175">
        <v>24</v>
      </c>
      <c r="AB213" s="176">
        <v>2700</v>
      </c>
      <c r="AC213" s="179">
        <v>322</v>
      </c>
      <c r="AD213" s="171">
        <v>0</v>
      </c>
      <c r="AE213" s="180">
        <v>100</v>
      </c>
      <c r="AF213" s="181">
        <v>0</v>
      </c>
    </row>
    <row r="214" spans="1:32" s="3" customFormat="1" ht="18.75" customHeight="1">
      <c r="A214" s="32">
        <v>212</v>
      </c>
      <c r="B214" s="33">
        <v>173</v>
      </c>
      <c r="C214" s="34" t="s">
        <v>1577</v>
      </c>
      <c r="D214" s="35" t="s">
        <v>3058</v>
      </c>
      <c r="E214" s="45" t="s">
        <v>3052</v>
      </c>
      <c r="F214" s="47">
        <v>201</v>
      </c>
      <c r="G214" s="38">
        <v>148870051</v>
      </c>
      <c r="H214" s="39">
        <v>227</v>
      </c>
      <c r="I214" s="40">
        <v>216</v>
      </c>
      <c r="J214" s="41">
        <v>160242665</v>
      </c>
      <c r="K214" s="42">
        <v>162</v>
      </c>
      <c r="L214" s="43">
        <v>150</v>
      </c>
      <c r="M214" s="98">
        <v>49155223</v>
      </c>
      <c r="N214" s="39">
        <v>111</v>
      </c>
      <c r="O214" s="40">
        <v>100</v>
      </c>
      <c r="P214" s="41">
        <v>160106494</v>
      </c>
      <c r="Q214" s="42">
        <v>53</v>
      </c>
      <c r="R214" s="43">
        <v>44</v>
      </c>
      <c r="S214" s="38">
        <v>541110121</v>
      </c>
      <c r="T214" s="39">
        <v>33</v>
      </c>
      <c r="U214" s="40">
        <v>27</v>
      </c>
      <c r="V214" s="41">
        <v>83093668</v>
      </c>
      <c r="W214" s="42" t="s">
        <v>3052</v>
      </c>
      <c r="X214" s="43" t="s">
        <v>3052</v>
      </c>
      <c r="Y214" s="44" t="s">
        <v>3052</v>
      </c>
      <c r="Z214" s="39">
        <v>200</v>
      </c>
      <c r="AA214" s="40">
        <v>184</v>
      </c>
      <c r="AB214" s="41">
        <v>753</v>
      </c>
      <c r="AC214" s="108">
        <v>210</v>
      </c>
      <c r="AD214" s="45">
        <v>0</v>
      </c>
      <c r="AE214" s="37">
        <v>100</v>
      </c>
      <c r="AF214" s="46">
        <v>0</v>
      </c>
    </row>
    <row r="215" spans="1:32" s="3" customFormat="1" ht="18.75" customHeight="1">
      <c r="A215" s="137">
        <v>213</v>
      </c>
      <c r="B215" s="138" t="s">
        <v>3052</v>
      </c>
      <c r="C215" s="139" t="s">
        <v>334</v>
      </c>
      <c r="D215" s="140" t="s">
        <v>3056</v>
      </c>
      <c r="E215" s="141" t="s">
        <v>3052</v>
      </c>
      <c r="F215" s="142">
        <v>202</v>
      </c>
      <c r="G215" s="143">
        <v>148718818</v>
      </c>
      <c r="H215" s="144">
        <v>209</v>
      </c>
      <c r="I215" s="145">
        <v>198</v>
      </c>
      <c r="J215" s="146">
        <v>172867349</v>
      </c>
      <c r="K215" s="147">
        <v>140</v>
      </c>
      <c r="L215" s="148">
        <v>128</v>
      </c>
      <c r="M215" s="216">
        <v>54058581</v>
      </c>
      <c r="N215" s="144">
        <v>371</v>
      </c>
      <c r="O215" s="145">
        <v>356</v>
      </c>
      <c r="P215" s="146">
        <v>29440789</v>
      </c>
      <c r="Q215" s="147">
        <v>235</v>
      </c>
      <c r="R215" s="148">
        <v>223</v>
      </c>
      <c r="S215" s="143">
        <v>134285455</v>
      </c>
      <c r="T215" s="144">
        <v>315</v>
      </c>
      <c r="U215" s="145">
        <v>304</v>
      </c>
      <c r="V215" s="146">
        <v>3858998</v>
      </c>
      <c r="W215" s="147">
        <v>381</v>
      </c>
      <c r="X215" s="148">
        <v>375</v>
      </c>
      <c r="Y215" s="143">
        <v>4654</v>
      </c>
      <c r="Z215" s="144">
        <v>369</v>
      </c>
      <c r="AA215" s="145">
        <v>351</v>
      </c>
      <c r="AB215" s="146">
        <v>300</v>
      </c>
      <c r="AC215" s="149">
        <v>312</v>
      </c>
      <c r="AD215" s="141">
        <v>0</v>
      </c>
      <c r="AE215" s="150">
        <v>100</v>
      </c>
      <c r="AF215" s="151">
        <v>0</v>
      </c>
    </row>
    <row r="216" spans="1:32" s="3" customFormat="1" ht="18.75" customHeight="1">
      <c r="A216" s="137">
        <v>214</v>
      </c>
      <c r="B216" s="138">
        <v>276</v>
      </c>
      <c r="C216" s="139" t="s">
        <v>321</v>
      </c>
      <c r="D216" s="140" t="s">
        <v>3056</v>
      </c>
      <c r="E216" s="141" t="s">
        <v>3052</v>
      </c>
      <c r="F216" s="142">
        <v>203</v>
      </c>
      <c r="G216" s="143">
        <v>148108489</v>
      </c>
      <c r="H216" s="144">
        <v>198</v>
      </c>
      <c r="I216" s="145">
        <v>187</v>
      </c>
      <c r="J216" s="146">
        <v>180793129</v>
      </c>
      <c r="K216" s="147">
        <v>261</v>
      </c>
      <c r="L216" s="148">
        <v>246</v>
      </c>
      <c r="M216" s="216">
        <v>30629153</v>
      </c>
      <c r="N216" s="144">
        <v>232</v>
      </c>
      <c r="O216" s="145">
        <v>221</v>
      </c>
      <c r="P216" s="146">
        <v>69401127</v>
      </c>
      <c r="Q216" s="147">
        <v>186</v>
      </c>
      <c r="R216" s="148">
        <v>174</v>
      </c>
      <c r="S216" s="143">
        <v>171481319</v>
      </c>
      <c r="T216" s="144">
        <v>282</v>
      </c>
      <c r="U216" s="145">
        <v>272</v>
      </c>
      <c r="V216" s="146">
        <v>5057460</v>
      </c>
      <c r="W216" s="147">
        <v>404</v>
      </c>
      <c r="X216" s="148">
        <v>396</v>
      </c>
      <c r="Y216" s="143">
        <v>1901</v>
      </c>
      <c r="Z216" s="144">
        <v>107</v>
      </c>
      <c r="AA216" s="145">
        <v>92</v>
      </c>
      <c r="AB216" s="146">
        <v>1321</v>
      </c>
      <c r="AC216" s="149">
        <v>321</v>
      </c>
      <c r="AD216" s="141">
        <v>0</v>
      </c>
      <c r="AE216" s="150">
        <v>100</v>
      </c>
      <c r="AF216" s="151">
        <v>0</v>
      </c>
    </row>
    <row r="217" spans="1:32" s="3" customFormat="1" ht="18.75" customHeight="1">
      <c r="A217" s="152">
        <v>215</v>
      </c>
      <c r="B217" s="190">
        <v>220</v>
      </c>
      <c r="C217" s="154" t="s">
        <v>2623</v>
      </c>
      <c r="D217" s="155" t="s">
        <v>3056</v>
      </c>
      <c r="E217" s="156" t="s">
        <v>3052</v>
      </c>
      <c r="F217" s="157">
        <v>204</v>
      </c>
      <c r="G217" s="158">
        <v>147645680</v>
      </c>
      <c r="H217" s="159">
        <v>242</v>
      </c>
      <c r="I217" s="160">
        <v>231</v>
      </c>
      <c r="J217" s="161">
        <v>147907523</v>
      </c>
      <c r="K217" s="162">
        <v>184</v>
      </c>
      <c r="L217" s="163">
        <v>172</v>
      </c>
      <c r="M217" s="217">
        <v>43871955</v>
      </c>
      <c r="N217" s="159">
        <v>188</v>
      </c>
      <c r="O217" s="160">
        <v>177</v>
      </c>
      <c r="P217" s="161">
        <v>92930481</v>
      </c>
      <c r="Q217" s="162">
        <v>178</v>
      </c>
      <c r="R217" s="163">
        <v>166</v>
      </c>
      <c r="S217" s="158">
        <v>179712116</v>
      </c>
      <c r="T217" s="159">
        <v>331</v>
      </c>
      <c r="U217" s="160">
        <v>320</v>
      </c>
      <c r="V217" s="161">
        <v>3318870</v>
      </c>
      <c r="W217" s="162">
        <v>135</v>
      </c>
      <c r="X217" s="163">
        <v>131</v>
      </c>
      <c r="Y217" s="158">
        <v>49622</v>
      </c>
      <c r="Z217" s="159">
        <v>228</v>
      </c>
      <c r="AA217" s="160">
        <v>212</v>
      </c>
      <c r="AB217" s="161">
        <v>660</v>
      </c>
      <c r="AC217" s="164">
        <v>362</v>
      </c>
      <c r="AD217" s="156">
        <v>0</v>
      </c>
      <c r="AE217" s="165">
        <v>100</v>
      </c>
      <c r="AF217" s="166">
        <v>0</v>
      </c>
    </row>
    <row r="218" spans="1:32" s="3" customFormat="1" ht="18.75" customHeight="1">
      <c r="A218" s="18">
        <v>216</v>
      </c>
      <c r="B218" s="19">
        <v>204</v>
      </c>
      <c r="C218" s="20" t="s">
        <v>715</v>
      </c>
      <c r="D218" s="21" t="s">
        <v>3103</v>
      </c>
      <c r="E218" s="22" t="s">
        <v>3052</v>
      </c>
      <c r="F218" s="23">
        <v>205</v>
      </c>
      <c r="G218" s="24">
        <v>147336681</v>
      </c>
      <c r="H218" s="25">
        <v>193</v>
      </c>
      <c r="I218" s="26">
        <v>182</v>
      </c>
      <c r="J218" s="27">
        <v>185103404</v>
      </c>
      <c r="K218" s="28">
        <v>218</v>
      </c>
      <c r="L218" s="29">
        <v>205</v>
      </c>
      <c r="M218" s="97">
        <v>37514527</v>
      </c>
      <c r="N218" s="25">
        <v>178</v>
      </c>
      <c r="O218" s="26">
        <v>167</v>
      </c>
      <c r="P218" s="27">
        <v>96572533</v>
      </c>
      <c r="Q218" s="28">
        <v>100</v>
      </c>
      <c r="R218" s="29">
        <v>89</v>
      </c>
      <c r="S218" s="24">
        <v>315580714</v>
      </c>
      <c r="T218" s="25">
        <v>275</v>
      </c>
      <c r="U218" s="26">
        <v>265</v>
      </c>
      <c r="V218" s="27">
        <v>5465209</v>
      </c>
      <c r="W218" s="28">
        <v>85</v>
      </c>
      <c r="X218" s="29">
        <v>82</v>
      </c>
      <c r="Y218" s="24">
        <v>72163</v>
      </c>
      <c r="Z218" s="25">
        <v>63</v>
      </c>
      <c r="AA218" s="26">
        <v>50</v>
      </c>
      <c r="AB218" s="27">
        <v>1838</v>
      </c>
      <c r="AC218" s="107">
        <v>321</v>
      </c>
      <c r="AD218" s="22">
        <v>0</v>
      </c>
      <c r="AE218" s="30">
        <v>100</v>
      </c>
      <c r="AF218" s="31">
        <v>0</v>
      </c>
    </row>
    <row r="219" spans="1:32" s="3" customFormat="1" ht="18.75" customHeight="1">
      <c r="A219" s="137">
        <v>217</v>
      </c>
      <c r="B219" s="138">
        <v>180</v>
      </c>
      <c r="C219" s="139" t="s">
        <v>197</v>
      </c>
      <c r="D219" s="140" t="s">
        <v>3056</v>
      </c>
      <c r="E219" s="141" t="s">
        <v>3052</v>
      </c>
      <c r="F219" s="142">
        <v>206</v>
      </c>
      <c r="G219" s="143">
        <v>146419716</v>
      </c>
      <c r="H219" s="144">
        <v>239</v>
      </c>
      <c r="I219" s="145">
        <v>228</v>
      </c>
      <c r="J219" s="146">
        <v>151165420</v>
      </c>
      <c r="K219" s="147">
        <v>455</v>
      </c>
      <c r="L219" s="148">
        <v>438</v>
      </c>
      <c r="M219" s="216">
        <v>6763581</v>
      </c>
      <c r="N219" s="144">
        <v>244</v>
      </c>
      <c r="O219" s="145">
        <v>233</v>
      </c>
      <c r="P219" s="146">
        <v>65345139</v>
      </c>
      <c r="Q219" s="147">
        <v>231</v>
      </c>
      <c r="R219" s="148">
        <v>219</v>
      </c>
      <c r="S219" s="143">
        <v>137303721</v>
      </c>
      <c r="T219" s="144">
        <v>285</v>
      </c>
      <c r="U219" s="145">
        <v>275</v>
      </c>
      <c r="V219" s="146">
        <v>4807707</v>
      </c>
      <c r="W219" s="147">
        <v>99</v>
      </c>
      <c r="X219" s="148">
        <v>95</v>
      </c>
      <c r="Y219" s="143">
        <v>64500</v>
      </c>
      <c r="Z219" s="144">
        <v>400</v>
      </c>
      <c r="AA219" s="145">
        <v>382</v>
      </c>
      <c r="AB219" s="146">
        <v>265</v>
      </c>
      <c r="AC219" s="149">
        <v>356</v>
      </c>
      <c r="AD219" s="141">
        <v>0</v>
      </c>
      <c r="AE219" s="150">
        <v>100</v>
      </c>
      <c r="AF219" s="151">
        <v>0</v>
      </c>
    </row>
    <row r="220" spans="1:32" s="3" customFormat="1" ht="18.75" customHeight="1">
      <c r="A220" s="32">
        <v>218</v>
      </c>
      <c r="B220" s="33">
        <v>214</v>
      </c>
      <c r="C220" s="34" t="s">
        <v>2618</v>
      </c>
      <c r="D220" s="35" t="s">
        <v>3154</v>
      </c>
      <c r="E220" s="45" t="s">
        <v>3052</v>
      </c>
      <c r="F220" s="47">
        <v>207</v>
      </c>
      <c r="G220" s="38">
        <v>145952986</v>
      </c>
      <c r="H220" s="39">
        <v>248</v>
      </c>
      <c r="I220" s="40">
        <v>237</v>
      </c>
      <c r="J220" s="41">
        <v>145952986</v>
      </c>
      <c r="K220" s="42">
        <v>125</v>
      </c>
      <c r="L220" s="43">
        <v>114</v>
      </c>
      <c r="M220" s="98">
        <v>60303996</v>
      </c>
      <c r="N220" s="39">
        <v>125</v>
      </c>
      <c r="O220" s="40">
        <v>114</v>
      </c>
      <c r="P220" s="41">
        <v>133993000</v>
      </c>
      <c r="Q220" s="42">
        <v>147</v>
      </c>
      <c r="R220" s="43">
        <v>135</v>
      </c>
      <c r="S220" s="38">
        <v>213046831</v>
      </c>
      <c r="T220" s="39">
        <v>110</v>
      </c>
      <c r="U220" s="40">
        <v>101</v>
      </c>
      <c r="V220" s="41">
        <v>21063045</v>
      </c>
      <c r="W220" s="42">
        <v>80</v>
      </c>
      <c r="X220" s="43">
        <v>77</v>
      </c>
      <c r="Y220" s="38">
        <v>77516</v>
      </c>
      <c r="Z220" s="39">
        <v>161</v>
      </c>
      <c r="AA220" s="40">
        <v>145</v>
      </c>
      <c r="AB220" s="41">
        <v>941</v>
      </c>
      <c r="AC220" s="108">
        <v>362</v>
      </c>
      <c r="AD220" s="45">
        <v>0</v>
      </c>
      <c r="AE220" s="37">
        <v>100</v>
      </c>
      <c r="AF220" s="46">
        <v>0</v>
      </c>
    </row>
    <row r="221" spans="1:32" s="3" customFormat="1" ht="18.75" customHeight="1">
      <c r="A221" s="32">
        <v>219</v>
      </c>
      <c r="B221" s="33">
        <v>292</v>
      </c>
      <c r="C221" s="34" t="s">
        <v>1716</v>
      </c>
      <c r="D221" s="35" t="s">
        <v>3058</v>
      </c>
      <c r="E221" s="45" t="s">
        <v>3052</v>
      </c>
      <c r="F221" s="47">
        <v>208</v>
      </c>
      <c r="G221" s="38">
        <v>145565045</v>
      </c>
      <c r="H221" s="39">
        <v>237</v>
      </c>
      <c r="I221" s="40">
        <v>226</v>
      </c>
      <c r="J221" s="41">
        <v>152090706</v>
      </c>
      <c r="K221" s="42">
        <v>121</v>
      </c>
      <c r="L221" s="43">
        <v>110</v>
      </c>
      <c r="M221" s="98">
        <v>62837621</v>
      </c>
      <c r="N221" s="39">
        <v>105</v>
      </c>
      <c r="O221" s="40">
        <v>94</v>
      </c>
      <c r="P221" s="41">
        <v>165531590</v>
      </c>
      <c r="Q221" s="42">
        <v>146</v>
      </c>
      <c r="R221" s="43">
        <v>134</v>
      </c>
      <c r="S221" s="38">
        <v>213125451</v>
      </c>
      <c r="T221" s="39">
        <v>130</v>
      </c>
      <c r="U221" s="40">
        <v>121</v>
      </c>
      <c r="V221" s="41">
        <v>17864399</v>
      </c>
      <c r="W221" s="42" t="s">
        <v>3052</v>
      </c>
      <c r="X221" s="43" t="s">
        <v>3052</v>
      </c>
      <c r="Y221" s="44" t="s">
        <v>3052</v>
      </c>
      <c r="Z221" s="39">
        <v>272</v>
      </c>
      <c r="AA221" s="40">
        <v>256</v>
      </c>
      <c r="AB221" s="41">
        <v>518</v>
      </c>
      <c r="AC221" s="108">
        <v>369</v>
      </c>
      <c r="AD221" s="45">
        <v>0</v>
      </c>
      <c r="AE221" s="37">
        <v>100</v>
      </c>
      <c r="AF221" s="46">
        <v>0</v>
      </c>
    </row>
    <row r="222" spans="1:32" s="3" customFormat="1" ht="18.75" customHeight="1">
      <c r="A222" s="48">
        <v>220</v>
      </c>
      <c r="B222" s="49">
        <v>186</v>
      </c>
      <c r="C222" s="50" t="s">
        <v>203</v>
      </c>
      <c r="D222" s="51" t="s">
        <v>3051</v>
      </c>
      <c r="E222" s="52" t="s">
        <v>3052</v>
      </c>
      <c r="F222" s="53">
        <v>209</v>
      </c>
      <c r="G222" s="54">
        <v>143813875</v>
      </c>
      <c r="H222" s="55">
        <v>202</v>
      </c>
      <c r="I222" s="56">
        <v>191</v>
      </c>
      <c r="J222" s="57">
        <v>178792877</v>
      </c>
      <c r="K222" s="58">
        <v>186</v>
      </c>
      <c r="L222" s="59">
        <v>173</v>
      </c>
      <c r="M222" s="99">
        <v>43614702</v>
      </c>
      <c r="N222" s="55">
        <v>228</v>
      </c>
      <c r="O222" s="56">
        <v>217</v>
      </c>
      <c r="P222" s="57">
        <v>70620244</v>
      </c>
      <c r="Q222" s="58">
        <v>304</v>
      </c>
      <c r="R222" s="59">
        <v>292</v>
      </c>
      <c r="S222" s="54">
        <v>100115893</v>
      </c>
      <c r="T222" s="55">
        <v>151</v>
      </c>
      <c r="U222" s="56">
        <v>142</v>
      </c>
      <c r="V222" s="57">
        <v>13996868</v>
      </c>
      <c r="W222" s="58">
        <v>295</v>
      </c>
      <c r="X222" s="59">
        <v>290</v>
      </c>
      <c r="Y222" s="54">
        <v>16000</v>
      </c>
      <c r="Z222" s="55">
        <v>372</v>
      </c>
      <c r="AA222" s="56">
        <v>354</v>
      </c>
      <c r="AB222" s="57">
        <v>297</v>
      </c>
      <c r="AC222" s="109">
        <v>351</v>
      </c>
      <c r="AD222" s="52">
        <v>0</v>
      </c>
      <c r="AE222" s="60">
        <v>0.01</v>
      </c>
      <c r="AF222" s="61">
        <v>99.99</v>
      </c>
    </row>
    <row r="223" spans="1:32" s="3" customFormat="1" ht="18.75" customHeight="1">
      <c r="A223" s="18">
        <v>221</v>
      </c>
      <c r="B223" s="19">
        <v>268</v>
      </c>
      <c r="C223" s="20" t="s">
        <v>313</v>
      </c>
      <c r="D223" s="21" t="s">
        <v>3098</v>
      </c>
      <c r="E223" s="22" t="s">
        <v>3052</v>
      </c>
      <c r="F223" s="23">
        <v>210</v>
      </c>
      <c r="G223" s="24">
        <v>143229869</v>
      </c>
      <c r="H223" s="25">
        <v>235</v>
      </c>
      <c r="I223" s="26">
        <v>224</v>
      </c>
      <c r="J223" s="27">
        <v>153081485</v>
      </c>
      <c r="K223" s="28">
        <v>297</v>
      </c>
      <c r="L223" s="29">
        <v>282</v>
      </c>
      <c r="M223" s="97">
        <v>25750487</v>
      </c>
      <c r="N223" s="25">
        <v>297</v>
      </c>
      <c r="O223" s="26">
        <v>285</v>
      </c>
      <c r="P223" s="27">
        <v>47032302</v>
      </c>
      <c r="Q223" s="28">
        <v>314</v>
      </c>
      <c r="R223" s="29">
        <v>301</v>
      </c>
      <c r="S223" s="24">
        <v>94204753</v>
      </c>
      <c r="T223" s="25">
        <v>208</v>
      </c>
      <c r="U223" s="26">
        <v>198</v>
      </c>
      <c r="V223" s="27">
        <v>9137457</v>
      </c>
      <c r="W223" s="28">
        <v>358</v>
      </c>
      <c r="X223" s="29">
        <v>352</v>
      </c>
      <c r="Y223" s="24">
        <v>7633</v>
      </c>
      <c r="Z223" s="25">
        <v>190</v>
      </c>
      <c r="AA223" s="26">
        <v>174</v>
      </c>
      <c r="AB223" s="27">
        <v>822</v>
      </c>
      <c r="AC223" s="107">
        <v>332</v>
      </c>
      <c r="AD223" s="22">
        <v>0</v>
      </c>
      <c r="AE223" s="30">
        <v>100</v>
      </c>
      <c r="AF223" s="31">
        <v>0</v>
      </c>
    </row>
    <row r="224" spans="1:32" s="3" customFormat="1" ht="18.75" customHeight="1">
      <c r="A224" s="32">
        <v>222</v>
      </c>
      <c r="B224" s="33">
        <v>198</v>
      </c>
      <c r="C224" s="34" t="s">
        <v>215</v>
      </c>
      <c r="D224" s="35" t="s">
        <v>88</v>
      </c>
      <c r="E224" s="45" t="s">
        <v>3052</v>
      </c>
      <c r="F224" s="47">
        <v>211</v>
      </c>
      <c r="G224" s="38">
        <v>142512764</v>
      </c>
      <c r="H224" s="39">
        <v>247</v>
      </c>
      <c r="I224" s="40">
        <v>236</v>
      </c>
      <c r="J224" s="41">
        <v>146736935</v>
      </c>
      <c r="K224" s="42">
        <v>344</v>
      </c>
      <c r="L224" s="43">
        <v>328</v>
      </c>
      <c r="M224" s="98">
        <v>20858295</v>
      </c>
      <c r="N224" s="39">
        <v>291</v>
      </c>
      <c r="O224" s="40">
        <v>279</v>
      </c>
      <c r="P224" s="41">
        <v>48308558</v>
      </c>
      <c r="Q224" s="42">
        <v>253</v>
      </c>
      <c r="R224" s="43">
        <v>241</v>
      </c>
      <c r="S224" s="38">
        <v>120532327</v>
      </c>
      <c r="T224" s="39">
        <v>423</v>
      </c>
      <c r="U224" s="40">
        <v>410</v>
      </c>
      <c r="V224" s="41">
        <v>-253624</v>
      </c>
      <c r="W224" s="42">
        <v>174</v>
      </c>
      <c r="X224" s="43">
        <v>170</v>
      </c>
      <c r="Y224" s="38">
        <v>38528</v>
      </c>
      <c r="Z224" s="39">
        <v>306</v>
      </c>
      <c r="AA224" s="40">
        <v>289</v>
      </c>
      <c r="AB224" s="41">
        <v>415</v>
      </c>
      <c r="AC224" s="108">
        <v>311</v>
      </c>
      <c r="AD224" s="45">
        <v>0</v>
      </c>
      <c r="AE224" s="37">
        <v>100</v>
      </c>
      <c r="AF224" s="46">
        <v>0</v>
      </c>
    </row>
    <row r="225" spans="1:32" s="3" customFormat="1" ht="18.75" customHeight="1">
      <c r="A225" s="32">
        <v>223</v>
      </c>
      <c r="B225" s="33" t="s">
        <v>3052</v>
      </c>
      <c r="C225" s="34" t="s">
        <v>1296</v>
      </c>
      <c r="D225" s="35" t="s">
        <v>270</v>
      </c>
      <c r="E225" s="36" t="s">
        <v>3052</v>
      </c>
      <c r="F225" s="37">
        <v>212</v>
      </c>
      <c r="G225" s="38">
        <v>142376950</v>
      </c>
      <c r="H225" s="39">
        <v>245</v>
      </c>
      <c r="I225" s="40">
        <v>234</v>
      </c>
      <c r="J225" s="41">
        <v>146959894</v>
      </c>
      <c r="K225" s="42">
        <v>177</v>
      </c>
      <c r="L225" s="43">
        <v>165</v>
      </c>
      <c r="M225" s="98">
        <v>46918965</v>
      </c>
      <c r="N225" s="39">
        <v>460</v>
      </c>
      <c r="O225" s="40">
        <v>443</v>
      </c>
      <c r="P225" s="41">
        <v>10760750</v>
      </c>
      <c r="Q225" s="42">
        <v>438</v>
      </c>
      <c r="R225" s="43">
        <v>421</v>
      </c>
      <c r="S225" s="38">
        <v>45556839</v>
      </c>
      <c r="T225" s="39">
        <v>413</v>
      </c>
      <c r="U225" s="40">
        <v>400</v>
      </c>
      <c r="V225" s="41">
        <v>150790</v>
      </c>
      <c r="W225" s="42">
        <v>62</v>
      </c>
      <c r="X225" s="43">
        <v>59</v>
      </c>
      <c r="Y225" s="38">
        <v>101135</v>
      </c>
      <c r="Z225" s="39">
        <v>180</v>
      </c>
      <c r="AA225" s="40">
        <v>164</v>
      </c>
      <c r="AB225" s="41">
        <v>853</v>
      </c>
      <c r="AC225" s="108">
        <v>384</v>
      </c>
      <c r="AD225" s="45">
        <v>0</v>
      </c>
      <c r="AE225" s="37">
        <v>0</v>
      </c>
      <c r="AF225" s="46">
        <v>100</v>
      </c>
    </row>
    <row r="226" spans="1:32" s="3" customFormat="1" ht="18.75" customHeight="1">
      <c r="A226" s="32">
        <v>224</v>
      </c>
      <c r="B226" s="67">
        <v>328</v>
      </c>
      <c r="C226" s="34" t="s">
        <v>660</v>
      </c>
      <c r="D226" s="35" t="s">
        <v>3058</v>
      </c>
      <c r="E226" s="45" t="s">
        <v>3052</v>
      </c>
      <c r="F226" s="47">
        <v>213</v>
      </c>
      <c r="G226" s="38">
        <v>141620983</v>
      </c>
      <c r="H226" s="39">
        <v>241</v>
      </c>
      <c r="I226" s="40">
        <v>230</v>
      </c>
      <c r="J226" s="41">
        <v>148766255</v>
      </c>
      <c r="K226" s="42">
        <v>340</v>
      </c>
      <c r="L226" s="43">
        <v>324</v>
      </c>
      <c r="M226" s="98">
        <v>21325277</v>
      </c>
      <c r="N226" s="39">
        <v>301</v>
      </c>
      <c r="O226" s="40">
        <v>289</v>
      </c>
      <c r="P226" s="41">
        <v>46341566</v>
      </c>
      <c r="Q226" s="42">
        <v>166</v>
      </c>
      <c r="R226" s="43">
        <v>154</v>
      </c>
      <c r="S226" s="38">
        <v>191694297</v>
      </c>
      <c r="T226" s="39">
        <v>68</v>
      </c>
      <c r="U226" s="40">
        <v>61</v>
      </c>
      <c r="V226" s="41">
        <v>37696856</v>
      </c>
      <c r="W226" s="42">
        <v>161</v>
      </c>
      <c r="X226" s="43">
        <v>157</v>
      </c>
      <c r="Y226" s="38">
        <v>42893</v>
      </c>
      <c r="Z226" s="39">
        <v>197</v>
      </c>
      <c r="AA226" s="40">
        <v>181</v>
      </c>
      <c r="AB226" s="41">
        <v>781</v>
      </c>
      <c r="AC226" s="108">
        <v>371</v>
      </c>
      <c r="AD226" s="45">
        <v>0</v>
      </c>
      <c r="AE226" s="37">
        <v>100</v>
      </c>
      <c r="AF226" s="46">
        <v>0</v>
      </c>
    </row>
    <row r="227" spans="1:32" s="3" customFormat="1" ht="18.75" customHeight="1">
      <c r="A227" s="48">
        <v>225</v>
      </c>
      <c r="B227" s="49">
        <v>218</v>
      </c>
      <c r="C227" s="50" t="s">
        <v>1580</v>
      </c>
      <c r="D227" s="51" t="s">
        <v>88</v>
      </c>
      <c r="E227" s="52" t="s">
        <v>3052</v>
      </c>
      <c r="F227" s="53">
        <v>214</v>
      </c>
      <c r="G227" s="54">
        <v>141511227</v>
      </c>
      <c r="H227" s="55">
        <v>251</v>
      </c>
      <c r="I227" s="56">
        <v>240</v>
      </c>
      <c r="J227" s="57">
        <v>143887774</v>
      </c>
      <c r="K227" s="58">
        <v>161</v>
      </c>
      <c r="L227" s="59">
        <v>149</v>
      </c>
      <c r="M227" s="99">
        <v>49734837</v>
      </c>
      <c r="N227" s="55">
        <v>233</v>
      </c>
      <c r="O227" s="56">
        <v>222</v>
      </c>
      <c r="P227" s="57">
        <v>68899969</v>
      </c>
      <c r="Q227" s="58">
        <v>274</v>
      </c>
      <c r="R227" s="59">
        <v>262</v>
      </c>
      <c r="S227" s="54">
        <v>111608460</v>
      </c>
      <c r="T227" s="55">
        <v>320</v>
      </c>
      <c r="U227" s="56">
        <v>309</v>
      </c>
      <c r="V227" s="57">
        <v>3679180</v>
      </c>
      <c r="W227" s="58">
        <v>364</v>
      </c>
      <c r="X227" s="59">
        <v>358</v>
      </c>
      <c r="Y227" s="54">
        <v>6734</v>
      </c>
      <c r="Z227" s="55">
        <v>184</v>
      </c>
      <c r="AA227" s="56">
        <v>168</v>
      </c>
      <c r="AB227" s="57">
        <v>849</v>
      </c>
      <c r="AC227" s="109">
        <v>341</v>
      </c>
      <c r="AD227" s="52">
        <v>0</v>
      </c>
      <c r="AE227" s="60">
        <v>100</v>
      </c>
      <c r="AF227" s="61">
        <v>0</v>
      </c>
    </row>
    <row r="228" spans="1:32" s="3" customFormat="1" ht="18.75" customHeight="1">
      <c r="A228" s="167">
        <v>226</v>
      </c>
      <c r="B228" s="168">
        <v>187</v>
      </c>
      <c r="C228" s="169" t="s">
        <v>204</v>
      </c>
      <c r="D228" s="170" t="s">
        <v>3056</v>
      </c>
      <c r="E228" s="171" t="s">
        <v>3052</v>
      </c>
      <c r="F228" s="172">
        <v>215</v>
      </c>
      <c r="G228" s="173">
        <v>141458337</v>
      </c>
      <c r="H228" s="174">
        <v>5</v>
      </c>
      <c r="I228" s="175">
        <v>4</v>
      </c>
      <c r="J228" s="176">
        <v>3876725257</v>
      </c>
      <c r="K228" s="177">
        <v>17</v>
      </c>
      <c r="L228" s="178">
        <v>12</v>
      </c>
      <c r="M228" s="218">
        <v>456320063</v>
      </c>
      <c r="N228" s="174">
        <v>70</v>
      </c>
      <c r="O228" s="175">
        <v>59</v>
      </c>
      <c r="P228" s="176">
        <v>229614702</v>
      </c>
      <c r="Q228" s="177">
        <v>46</v>
      </c>
      <c r="R228" s="178">
        <v>37</v>
      </c>
      <c r="S228" s="173">
        <v>611778355</v>
      </c>
      <c r="T228" s="174">
        <v>21</v>
      </c>
      <c r="U228" s="175">
        <v>16</v>
      </c>
      <c r="V228" s="176">
        <v>109616242</v>
      </c>
      <c r="W228" s="177">
        <v>374</v>
      </c>
      <c r="X228" s="178">
        <v>368</v>
      </c>
      <c r="Y228" s="173">
        <v>5386</v>
      </c>
      <c r="Z228" s="174">
        <v>317</v>
      </c>
      <c r="AA228" s="175">
        <v>300</v>
      </c>
      <c r="AB228" s="176">
        <v>390</v>
      </c>
      <c r="AC228" s="179">
        <v>354</v>
      </c>
      <c r="AD228" s="171">
        <v>0</v>
      </c>
      <c r="AE228" s="180">
        <v>0</v>
      </c>
      <c r="AF228" s="181">
        <v>100</v>
      </c>
    </row>
    <row r="229" spans="1:32" s="3" customFormat="1" ht="18.75" customHeight="1">
      <c r="A229" s="32">
        <v>227</v>
      </c>
      <c r="B229" s="33">
        <v>476</v>
      </c>
      <c r="C229" s="34" t="s">
        <v>3135</v>
      </c>
      <c r="D229" s="35" t="s">
        <v>88</v>
      </c>
      <c r="E229" s="45" t="s">
        <v>3052</v>
      </c>
      <c r="F229" s="47">
        <v>216</v>
      </c>
      <c r="G229" s="38">
        <v>139751708</v>
      </c>
      <c r="H229" s="39">
        <v>254</v>
      </c>
      <c r="I229" s="40">
        <v>243</v>
      </c>
      <c r="J229" s="41">
        <v>139971472</v>
      </c>
      <c r="K229" s="42">
        <v>217</v>
      </c>
      <c r="L229" s="43">
        <v>204</v>
      </c>
      <c r="M229" s="98">
        <v>37604821</v>
      </c>
      <c r="N229" s="39">
        <v>254</v>
      </c>
      <c r="O229" s="40">
        <v>242</v>
      </c>
      <c r="P229" s="41">
        <v>62020077</v>
      </c>
      <c r="Q229" s="42">
        <v>293</v>
      </c>
      <c r="R229" s="43">
        <v>281</v>
      </c>
      <c r="S229" s="38">
        <v>103914340</v>
      </c>
      <c r="T229" s="39">
        <v>154</v>
      </c>
      <c r="U229" s="40">
        <v>144</v>
      </c>
      <c r="V229" s="41">
        <v>13750014</v>
      </c>
      <c r="W229" s="42">
        <v>112</v>
      </c>
      <c r="X229" s="43">
        <v>108</v>
      </c>
      <c r="Y229" s="38">
        <v>55732</v>
      </c>
      <c r="Z229" s="39">
        <v>284</v>
      </c>
      <c r="AA229" s="40">
        <v>268</v>
      </c>
      <c r="AB229" s="41">
        <v>462</v>
      </c>
      <c r="AC229" s="108">
        <v>314</v>
      </c>
      <c r="AD229" s="45">
        <v>0</v>
      </c>
      <c r="AE229" s="37">
        <v>0</v>
      </c>
      <c r="AF229" s="46">
        <v>100</v>
      </c>
    </row>
    <row r="230" spans="1:32" s="3" customFormat="1" ht="18.75" customHeight="1">
      <c r="A230" s="137">
        <v>228</v>
      </c>
      <c r="B230" s="188">
        <v>202</v>
      </c>
      <c r="C230" s="139" t="s">
        <v>713</v>
      </c>
      <c r="D230" s="140" t="s">
        <v>3056</v>
      </c>
      <c r="E230" s="141" t="s">
        <v>3052</v>
      </c>
      <c r="F230" s="142">
        <v>217</v>
      </c>
      <c r="G230" s="143">
        <v>139445933</v>
      </c>
      <c r="H230" s="144">
        <v>219</v>
      </c>
      <c r="I230" s="145">
        <v>208</v>
      </c>
      <c r="J230" s="146">
        <v>162752735</v>
      </c>
      <c r="K230" s="147">
        <v>104</v>
      </c>
      <c r="L230" s="148">
        <v>93</v>
      </c>
      <c r="M230" s="216">
        <v>71201483</v>
      </c>
      <c r="N230" s="144">
        <v>75</v>
      </c>
      <c r="O230" s="145">
        <v>64</v>
      </c>
      <c r="P230" s="146">
        <v>221500974</v>
      </c>
      <c r="Q230" s="147">
        <v>82</v>
      </c>
      <c r="R230" s="148">
        <v>72</v>
      </c>
      <c r="S230" s="143">
        <v>343939126</v>
      </c>
      <c r="T230" s="144">
        <v>160</v>
      </c>
      <c r="U230" s="145">
        <v>150</v>
      </c>
      <c r="V230" s="146">
        <v>13403883</v>
      </c>
      <c r="W230" s="147">
        <v>377</v>
      </c>
      <c r="X230" s="148">
        <v>371</v>
      </c>
      <c r="Y230" s="143">
        <v>5197</v>
      </c>
      <c r="Z230" s="144">
        <v>118</v>
      </c>
      <c r="AA230" s="145">
        <v>103</v>
      </c>
      <c r="AB230" s="146">
        <v>1224</v>
      </c>
      <c r="AC230" s="149">
        <v>352</v>
      </c>
      <c r="AD230" s="141">
        <v>0</v>
      </c>
      <c r="AE230" s="150">
        <v>100</v>
      </c>
      <c r="AF230" s="151">
        <v>0</v>
      </c>
    </row>
    <row r="231" spans="1:32" s="3" customFormat="1" ht="18.75" customHeight="1">
      <c r="A231" s="137">
        <v>229</v>
      </c>
      <c r="B231" s="138">
        <v>174</v>
      </c>
      <c r="C231" s="139" t="s">
        <v>191</v>
      </c>
      <c r="D231" s="140" t="s">
        <v>3056</v>
      </c>
      <c r="E231" s="141" t="s">
        <v>3052</v>
      </c>
      <c r="F231" s="142">
        <v>218</v>
      </c>
      <c r="G231" s="143">
        <v>138690336</v>
      </c>
      <c r="H231" s="144">
        <v>174</v>
      </c>
      <c r="I231" s="145">
        <v>164</v>
      </c>
      <c r="J231" s="146">
        <v>199253912</v>
      </c>
      <c r="K231" s="147">
        <v>76</v>
      </c>
      <c r="L231" s="148">
        <v>65</v>
      </c>
      <c r="M231" s="216">
        <v>98936743</v>
      </c>
      <c r="N231" s="144">
        <v>107</v>
      </c>
      <c r="O231" s="145">
        <v>96</v>
      </c>
      <c r="P231" s="146">
        <v>163807928</v>
      </c>
      <c r="Q231" s="147">
        <v>142</v>
      </c>
      <c r="R231" s="148">
        <v>130</v>
      </c>
      <c r="S231" s="143">
        <v>226089899</v>
      </c>
      <c r="T231" s="144">
        <v>148</v>
      </c>
      <c r="U231" s="145">
        <v>139</v>
      </c>
      <c r="V231" s="146">
        <v>14316931</v>
      </c>
      <c r="W231" s="147">
        <v>285</v>
      </c>
      <c r="X231" s="148">
        <v>280</v>
      </c>
      <c r="Y231" s="143">
        <v>17289</v>
      </c>
      <c r="Z231" s="144">
        <v>270</v>
      </c>
      <c r="AA231" s="145">
        <v>254</v>
      </c>
      <c r="AB231" s="146">
        <v>521</v>
      </c>
      <c r="AC231" s="149">
        <v>383</v>
      </c>
      <c r="AD231" s="141">
        <v>0</v>
      </c>
      <c r="AE231" s="150">
        <v>46.87</v>
      </c>
      <c r="AF231" s="151">
        <v>53.13</v>
      </c>
    </row>
    <row r="232" spans="1:32" s="3" customFormat="1" ht="18.75" customHeight="1">
      <c r="A232" s="48">
        <v>230</v>
      </c>
      <c r="B232" s="49">
        <v>289</v>
      </c>
      <c r="C232" s="50" t="s">
        <v>1713</v>
      </c>
      <c r="D232" s="51" t="s">
        <v>1056</v>
      </c>
      <c r="E232" s="52" t="s">
        <v>3052</v>
      </c>
      <c r="F232" s="53">
        <v>219</v>
      </c>
      <c r="G232" s="54">
        <v>137854930</v>
      </c>
      <c r="H232" s="55">
        <v>223</v>
      </c>
      <c r="I232" s="56">
        <v>212</v>
      </c>
      <c r="J232" s="57">
        <v>161312701</v>
      </c>
      <c r="K232" s="58">
        <v>478</v>
      </c>
      <c r="L232" s="59">
        <v>461</v>
      </c>
      <c r="M232" s="99">
        <v>3761347</v>
      </c>
      <c r="N232" s="55">
        <v>356</v>
      </c>
      <c r="O232" s="56">
        <v>341</v>
      </c>
      <c r="P232" s="57">
        <v>31943006</v>
      </c>
      <c r="Q232" s="58">
        <v>361</v>
      </c>
      <c r="R232" s="59">
        <v>347</v>
      </c>
      <c r="S232" s="54">
        <v>78478165</v>
      </c>
      <c r="T232" s="55">
        <v>385</v>
      </c>
      <c r="U232" s="56">
        <v>373</v>
      </c>
      <c r="V232" s="57">
        <v>1009624</v>
      </c>
      <c r="W232" s="58">
        <v>169</v>
      </c>
      <c r="X232" s="59">
        <v>165</v>
      </c>
      <c r="Y232" s="54">
        <v>40343</v>
      </c>
      <c r="Z232" s="55">
        <v>424</v>
      </c>
      <c r="AA232" s="56">
        <v>406</v>
      </c>
      <c r="AB232" s="57">
        <v>214</v>
      </c>
      <c r="AC232" s="109">
        <v>371</v>
      </c>
      <c r="AD232" s="52">
        <v>0</v>
      </c>
      <c r="AE232" s="60">
        <v>100</v>
      </c>
      <c r="AF232" s="61">
        <v>0</v>
      </c>
    </row>
    <row r="233" spans="1:32" s="3" customFormat="1" ht="18.75" customHeight="1">
      <c r="A233" s="167">
        <v>231</v>
      </c>
      <c r="B233" s="168">
        <v>350</v>
      </c>
      <c r="C233" s="169" t="s">
        <v>2155</v>
      </c>
      <c r="D233" s="170" t="s">
        <v>3056</v>
      </c>
      <c r="E233" s="171" t="s">
        <v>3052</v>
      </c>
      <c r="F233" s="172">
        <v>220</v>
      </c>
      <c r="G233" s="173">
        <v>136993464</v>
      </c>
      <c r="H233" s="174">
        <v>244</v>
      </c>
      <c r="I233" s="175">
        <v>233</v>
      </c>
      <c r="J233" s="176">
        <v>147564901</v>
      </c>
      <c r="K233" s="177">
        <v>480</v>
      </c>
      <c r="L233" s="178">
        <v>463</v>
      </c>
      <c r="M233" s="218">
        <v>2894583</v>
      </c>
      <c r="N233" s="174">
        <v>496</v>
      </c>
      <c r="O233" s="175">
        <v>478</v>
      </c>
      <c r="P233" s="176">
        <v>-42996935</v>
      </c>
      <c r="Q233" s="177">
        <v>343</v>
      </c>
      <c r="R233" s="178">
        <v>330</v>
      </c>
      <c r="S233" s="173">
        <v>83750151</v>
      </c>
      <c r="T233" s="174">
        <v>414</v>
      </c>
      <c r="U233" s="175">
        <v>401</v>
      </c>
      <c r="V233" s="176">
        <v>147180</v>
      </c>
      <c r="W233" s="177">
        <v>417</v>
      </c>
      <c r="X233" s="178">
        <v>409</v>
      </c>
      <c r="Y233" s="173">
        <v>1263</v>
      </c>
      <c r="Z233" s="174">
        <v>294</v>
      </c>
      <c r="AA233" s="175">
        <v>278</v>
      </c>
      <c r="AB233" s="176">
        <v>436</v>
      </c>
      <c r="AC233" s="179">
        <v>384</v>
      </c>
      <c r="AD233" s="171">
        <v>0</v>
      </c>
      <c r="AE233" s="180">
        <v>100</v>
      </c>
      <c r="AF233" s="181">
        <v>0</v>
      </c>
    </row>
    <row r="234" spans="1:32" s="3" customFormat="1" ht="18.75" customHeight="1">
      <c r="A234" s="137">
        <v>232</v>
      </c>
      <c r="B234" s="138">
        <v>219</v>
      </c>
      <c r="C234" s="139" t="s">
        <v>2622</v>
      </c>
      <c r="D234" s="140" t="s">
        <v>3056</v>
      </c>
      <c r="E234" s="141" t="s">
        <v>3052</v>
      </c>
      <c r="F234" s="142">
        <v>221</v>
      </c>
      <c r="G234" s="143">
        <v>136799370</v>
      </c>
      <c r="H234" s="144">
        <v>258</v>
      </c>
      <c r="I234" s="145">
        <v>247</v>
      </c>
      <c r="J234" s="146">
        <v>136988772</v>
      </c>
      <c r="K234" s="147">
        <v>259</v>
      </c>
      <c r="L234" s="148">
        <v>244</v>
      </c>
      <c r="M234" s="216">
        <v>31011277</v>
      </c>
      <c r="N234" s="144">
        <v>223</v>
      </c>
      <c r="O234" s="145">
        <v>212</v>
      </c>
      <c r="P234" s="146">
        <v>73101553</v>
      </c>
      <c r="Q234" s="147">
        <v>150</v>
      </c>
      <c r="R234" s="148">
        <v>138</v>
      </c>
      <c r="S234" s="143">
        <v>211032201</v>
      </c>
      <c r="T234" s="144">
        <v>106</v>
      </c>
      <c r="U234" s="145">
        <v>97</v>
      </c>
      <c r="V234" s="146">
        <v>22723324</v>
      </c>
      <c r="W234" s="147">
        <v>151</v>
      </c>
      <c r="X234" s="148">
        <v>147</v>
      </c>
      <c r="Y234" s="143">
        <v>45690</v>
      </c>
      <c r="Z234" s="144">
        <v>98</v>
      </c>
      <c r="AA234" s="145">
        <v>84</v>
      </c>
      <c r="AB234" s="146">
        <v>1415</v>
      </c>
      <c r="AC234" s="149">
        <v>384</v>
      </c>
      <c r="AD234" s="141">
        <v>0</v>
      </c>
      <c r="AE234" s="150">
        <v>20</v>
      </c>
      <c r="AF234" s="151">
        <v>80</v>
      </c>
    </row>
    <row r="235" spans="1:32" s="3" customFormat="1" ht="18.75" customHeight="1">
      <c r="A235" s="137">
        <v>233</v>
      </c>
      <c r="B235" s="138">
        <v>285</v>
      </c>
      <c r="C235" s="139" t="s">
        <v>2308</v>
      </c>
      <c r="D235" s="140" t="s">
        <v>3056</v>
      </c>
      <c r="E235" s="141" t="s">
        <v>3052</v>
      </c>
      <c r="F235" s="142">
        <v>222</v>
      </c>
      <c r="G235" s="143">
        <v>136450796</v>
      </c>
      <c r="H235" s="144">
        <v>182</v>
      </c>
      <c r="I235" s="145">
        <v>171</v>
      </c>
      <c r="J235" s="146">
        <v>190809527</v>
      </c>
      <c r="K235" s="147">
        <v>464</v>
      </c>
      <c r="L235" s="148">
        <v>447</v>
      </c>
      <c r="M235" s="216">
        <v>5995824</v>
      </c>
      <c r="N235" s="144">
        <v>375</v>
      </c>
      <c r="O235" s="145">
        <v>360</v>
      </c>
      <c r="P235" s="146">
        <v>28733090</v>
      </c>
      <c r="Q235" s="147">
        <v>420</v>
      </c>
      <c r="R235" s="148">
        <v>403</v>
      </c>
      <c r="S235" s="143">
        <v>52400152</v>
      </c>
      <c r="T235" s="144">
        <v>396</v>
      </c>
      <c r="U235" s="145">
        <v>384</v>
      </c>
      <c r="V235" s="146">
        <v>723248</v>
      </c>
      <c r="W235" s="147">
        <v>264</v>
      </c>
      <c r="X235" s="148">
        <v>259</v>
      </c>
      <c r="Y235" s="143">
        <v>20488</v>
      </c>
      <c r="Z235" s="144">
        <v>426</v>
      </c>
      <c r="AA235" s="145">
        <v>408</v>
      </c>
      <c r="AB235" s="146">
        <v>210</v>
      </c>
      <c r="AC235" s="149">
        <v>371</v>
      </c>
      <c r="AD235" s="141">
        <v>0</v>
      </c>
      <c r="AE235" s="150">
        <v>100</v>
      </c>
      <c r="AF235" s="151">
        <v>0</v>
      </c>
    </row>
    <row r="236" spans="1:32" s="3" customFormat="1" ht="18.75" customHeight="1">
      <c r="A236" s="137">
        <v>234</v>
      </c>
      <c r="B236" s="138">
        <v>208</v>
      </c>
      <c r="C236" s="139" t="s">
        <v>718</v>
      </c>
      <c r="D236" s="140" t="s">
        <v>3056</v>
      </c>
      <c r="E236" s="141" t="s">
        <v>3052</v>
      </c>
      <c r="F236" s="142">
        <v>223</v>
      </c>
      <c r="G236" s="143">
        <v>135682802</v>
      </c>
      <c r="H236" s="144">
        <v>167</v>
      </c>
      <c r="I236" s="145">
        <v>157</v>
      </c>
      <c r="J236" s="146">
        <v>205111963</v>
      </c>
      <c r="K236" s="147">
        <v>94</v>
      </c>
      <c r="L236" s="148">
        <v>83</v>
      </c>
      <c r="M236" s="216">
        <v>77287199</v>
      </c>
      <c r="N236" s="144">
        <v>221</v>
      </c>
      <c r="O236" s="145">
        <v>210</v>
      </c>
      <c r="P236" s="146">
        <v>73805457</v>
      </c>
      <c r="Q236" s="147">
        <v>190</v>
      </c>
      <c r="R236" s="148">
        <v>178</v>
      </c>
      <c r="S236" s="143">
        <v>168581393</v>
      </c>
      <c r="T236" s="144">
        <v>59</v>
      </c>
      <c r="U236" s="145">
        <v>53</v>
      </c>
      <c r="V236" s="146">
        <v>42286389</v>
      </c>
      <c r="W236" s="147">
        <v>437</v>
      </c>
      <c r="X236" s="148">
        <v>429</v>
      </c>
      <c r="Y236" s="143">
        <v>318</v>
      </c>
      <c r="Z236" s="144">
        <v>262</v>
      </c>
      <c r="AA236" s="145">
        <v>246</v>
      </c>
      <c r="AB236" s="146">
        <v>549</v>
      </c>
      <c r="AC236" s="149">
        <v>352</v>
      </c>
      <c r="AD236" s="141">
        <v>0</v>
      </c>
      <c r="AE236" s="150">
        <v>50</v>
      </c>
      <c r="AF236" s="151">
        <v>50</v>
      </c>
    </row>
    <row r="237" spans="1:32" s="3" customFormat="1" ht="18.75" customHeight="1">
      <c r="A237" s="152">
        <v>235</v>
      </c>
      <c r="B237" s="153">
        <v>240</v>
      </c>
      <c r="C237" s="154" t="s">
        <v>1795</v>
      </c>
      <c r="D237" s="155" t="s">
        <v>3056</v>
      </c>
      <c r="E237" s="156" t="s">
        <v>3052</v>
      </c>
      <c r="F237" s="157">
        <v>224</v>
      </c>
      <c r="G237" s="158">
        <v>135636807</v>
      </c>
      <c r="H237" s="159">
        <v>90</v>
      </c>
      <c r="I237" s="160">
        <v>81</v>
      </c>
      <c r="J237" s="161">
        <v>369382062</v>
      </c>
      <c r="K237" s="162">
        <v>131</v>
      </c>
      <c r="L237" s="163">
        <v>120</v>
      </c>
      <c r="M237" s="217">
        <v>56703396</v>
      </c>
      <c r="N237" s="159">
        <v>95</v>
      </c>
      <c r="O237" s="160">
        <v>84</v>
      </c>
      <c r="P237" s="161">
        <v>178024328</v>
      </c>
      <c r="Q237" s="162">
        <v>98</v>
      </c>
      <c r="R237" s="163">
        <v>88</v>
      </c>
      <c r="S237" s="158">
        <v>319895081</v>
      </c>
      <c r="T237" s="159">
        <v>468</v>
      </c>
      <c r="U237" s="160">
        <v>454</v>
      </c>
      <c r="V237" s="161">
        <v>-8814767</v>
      </c>
      <c r="W237" s="162" t="s">
        <v>3052</v>
      </c>
      <c r="X237" s="163" t="s">
        <v>3052</v>
      </c>
      <c r="Y237" s="206" t="s">
        <v>3052</v>
      </c>
      <c r="Z237" s="159">
        <v>192</v>
      </c>
      <c r="AA237" s="160">
        <v>176</v>
      </c>
      <c r="AB237" s="161">
        <v>797</v>
      </c>
      <c r="AC237" s="164">
        <v>352</v>
      </c>
      <c r="AD237" s="156">
        <v>0</v>
      </c>
      <c r="AE237" s="165">
        <v>0.1</v>
      </c>
      <c r="AF237" s="166">
        <v>99.9</v>
      </c>
    </row>
    <row r="238" spans="1:32" s="3" customFormat="1" ht="18.75" customHeight="1">
      <c r="A238" s="18">
        <v>236</v>
      </c>
      <c r="B238" s="19">
        <v>221</v>
      </c>
      <c r="C238" s="20" t="s">
        <v>1253</v>
      </c>
      <c r="D238" s="21" t="s">
        <v>404</v>
      </c>
      <c r="E238" s="22" t="s">
        <v>3052</v>
      </c>
      <c r="F238" s="23">
        <v>225</v>
      </c>
      <c r="G238" s="24">
        <v>134453055</v>
      </c>
      <c r="H238" s="25">
        <v>260</v>
      </c>
      <c r="I238" s="26">
        <v>249</v>
      </c>
      <c r="J238" s="27">
        <v>135577821</v>
      </c>
      <c r="K238" s="28">
        <v>329</v>
      </c>
      <c r="L238" s="29">
        <v>313</v>
      </c>
      <c r="M238" s="97">
        <v>21984006</v>
      </c>
      <c r="N238" s="25">
        <v>237</v>
      </c>
      <c r="O238" s="26">
        <v>226</v>
      </c>
      <c r="P238" s="27">
        <v>66815958</v>
      </c>
      <c r="Q238" s="28">
        <v>347</v>
      </c>
      <c r="R238" s="29">
        <v>333</v>
      </c>
      <c r="S238" s="24">
        <v>82720450</v>
      </c>
      <c r="T238" s="25">
        <v>198</v>
      </c>
      <c r="U238" s="26">
        <v>188</v>
      </c>
      <c r="V238" s="27">
        <v>10115760</v>
      </c>
      <c r="W238" s="28">
        <v>454</v>
      </c>
      <c r="X238" s="29">
        <v>444</v>
      </c>
      <c r="Y238" s="24">
        <v>7</v>
      </c>
      <c r="Z238" s="25">
        <v>351</v>
      </c>
      <c r="AA238" s="26">
        <v>333</v>
      </c>
      <c r="AB238" s="27">
        <v>326</v>
      </c>
      <c r="AC238" s="107">
        <v>312</v>
      </c>
      <c r="AD238" s="22">
        <v>0</v>
      </c>
      <c r="AE238" s="30">
        <v>100</v>
      </c>
      <c r="AF238" s="31">
        <v>0</v>
      </c>
    </row>
    <row r="239" spans="1:32" s="3" customFormat="1" ht="18.75" customHeight="1">
      <c r="A239" s="32">
        <v>237</v>
      </c>
      <c r="B239" s="33">
        <v>452</v>
      </c>
      <c r="C239" s="34" t="s">
        <v>2773</v>
      </c>
      <c r="D239" s="35" t="s">
        <v>889</v>
      </c>
      <c r="E239" s="45" t="s">
        <v>3052</v>
      </c>
      <c r="F239" s="47">
        <v>226</v>
      </c>
      <c r="G239" s="38">
        <v>133095022</v>
      </c>
      <c r="H239" s="39">
        <v>262</v>
      </c>
      <c r="I239" s="40">
        <v>251</v>
      </c>
      <c r="J239" s="41">
        <v>133095022</v>
      </c>
      <c r="K239" s="42">
        <v>454</v>
      </c>
      <c r="L239" s="43">
        <v>437</v>
      </c>
      <c r="M239" s="98">
        <v>6948303</v>
      </c>
      <c r="N239" s="39">
        <v>471</v>
      </c>
      <c r="O239" s="40">
        <v>454</v>
      </c>
      <c r="P239" s="41">
        <v>8833182</v>
      </c>
      <c r="Q239" s="42">
        <v>459</v>
      </c>
      <c r="R239" s="43">
        <v>441</v>
      </c>
      <c r="S239" s="38">
        <v>39607250</v>
      </c>
      <c r="T239" s="39">
        <v>294</v>
      </c>
      <c r="U239" s="40">
        <v>283</v>
      </c>
      <c r="V239" s="41">
        <v>4605112</v>
      </c>
      <c r="W239" s="42">
        <v>75</v>
      </c>
      <c r="X239" s="43">
        <v>72</v>
      </c>
      <c r="Y239" s="38">
        <v>82987</v>
      </c>
      <c r="Z239" s="39">
        <v>385</v>
      </c>
      <c r="AA239" s="40">
        <v>367</v>
      </c>
      <c r="AB239" s="41">
        <v>281</v>
      </c>
      <c r="AC239" s="108">
        <v>312</v>
      </c>
      <c r="AD239" s="45">
        <v>0</v>
      </c>
      <c r="AE239" s="37">
        <v>100</v>
      </c>
      <c r="AF239" s="46">
        <v>0</v>
      </c>
    </row>
    <row r="240" spans="1:32" s="3" customFormat="1" ht="18.75" customHeight="1">
      <c r="A240" s="137">
        <v>238</v>
      </c>
      <c r="B240" s="138">
        <v>304</v>
      </c>
      <c r="C240" s="139" t="s">
        <v>1458</v>
      </c>
      <c r="D240" s="140" t="s">
        <v>3056</v>
      </c>
      <c r="E240" s="141" t="s">
        <v>3052</v>
      </c>
      <c r="F240" s="142">
        <v>227</v>
      </c>
      <c r="G240" s="143">
        <v>132208275</v>
      </c>
      <c r="H240" s="144">
        <v>259</v>
      </c>
      <c r="I240" s="145">
        <v>248</v>
      </c>
      <c r="J240" s="146">
        <v>135807036</v>
      </c>
      <c r="K240" s="147" t="s">
        <v>3052</v>
      </c>
      <c r="L240" s="148" t="s">
        <v>3052</v>
      </c>
      <c r="M240" s="186" t="s">
        <v>3052</v>
      </c>
      <c r="N240" s="144">
        <v>404</v>
      </c>
      <c r="O240" s="145">
        <v>388</v>
      </c>
      <c r="P240" s="146">
        <v>21575286</v>
      </c>
      <c r="Q240" s="147">
        <v>366</v>
      </c>
      <c r="R240" s="148">
        <v>352</v>
      </c>
      <c r="S240" s="143">
        <v>75771849</v>
      </c>
      <c r="T240" s="144" t="s">
        <v>3052</v>
      </c>
      <c r="U240" s="145" t="s">
        <v>3052</v>
      </c>
      <c r="V240" s="187" t="s">
        <v>3052</v>
      </c>
      <c r="W240" s="147">
        <v>144</v>
      </c>
      <c r="X240" s="148">
        <v>140</v>
      </c>
      <c r="Y240" s="143">
        <v>46662</v>
      </c>
      <c r="Z240" s="144">
        <v>354</v>
      </c>
      <c r="AA240" s="145">
        <v>336</v>
      </c>
      <c r="AB240" s="146">
        <v>320</v>
      </c>
      <c r="AC240" s="149">
        <v>383</v>
      </c>
      <c r="AD240" s="141">
        <v>0</v>
      </c>
      <c r="AE240" s="150">
        <v>0</v>
      </c>
      <c r="AF240" s="151">
        <v>100</v>
      </c>
    </row>
    <row r="241" spans="1:32" s="3" customFormat="1" ht="18.75" customHeight="1">
      <c r="A241" s="137">
        <v>239</v>
      </c>
      <c r="B241" s="138">
        <v>225</v>
      </c>
      <c r="C241" s="139" t="s">
        <v>775</v>
      </c>
      <c r="D241" s="140" t="s">
        <v>3056</v>
      </c>
      <c r="E241" s="141" t="s">
        <v>3052</v>
      </c>
      <c r="F241" s="142">
        <v>228</v>
      </c>
      <c r="G241" s="143">
        <v>131434409</v>
      </c>
      <c r="H241" s="144">
        <v>256</v>
      </c>
      <c r="I241" s="145">
        <v>245</v>
      </c>
      <c r="J241" s="146">
        <v>138051803</v>
      </c>
      <c r="K241" s="147">
        <v>266</v>
      </c>
      <c r="L241" s="148">
        <v>251</v>
      </c>
      <c r="M241" s="216">
        <v>29945247</v>
      </c>
      <c r="N241" s="144">
        <v>189</v>
      </c>
      <c r="O241" s="145">
        <v>178</v>
      </c>
      <c r="P241" s="146">
        <v>91557022</v>
      </c>
      <c r="Q241" s="147">
        <v>229</v>
      </c>
      <c r="R241" s="148">
        <v>217</v>
      </c>
      <c r="S241" s="143">
        <v>138106810</v>
      </c>
      <c r="T241" s="144">
        <v>352</v>
      </c>
      <c r="U241" s="145">
        <v>341</v>
      </c>
      <c r="V241" s="146">
        <v>2248434</v>
      </c>
      <c r="W241" s="147">
        <v>243</v>
      </c>
      <c r="X241" s="148">
        <v>238</v>
      </c>
      <c r="Y241" s="143">
        <v>23905</v>
      </c>
      <c r="Z241" s="144">
        <v>263</v>
      </c>
      <c r="AA241" s="145">
        <v>247</v>
      </c>
      <c r="AB241" s="146">
        <v>547</v>
      </c>
      <c r="AC241" s="149">
        <v>383</v>
      </c>
      <c r="AD241" s="141">
        <v>0</v>
      </c>
      <c r="AE241" s="150">
        <v>100</v>
      </c>
      <c r="AF241" s="151">
        <v>0</v>
      </c>
    </row>
    <row r="242" spans="1:32" s="3" customFormat="1" ht="18.75" customHeight="1">
      <c r="A242" s="48">
        <v>240</v>
      </c>
      <c r="B242" s="49">
        <v>262</v>
      </c>
      <c r="C242" s="50" t="s">
        <v>307</v>
      </c>
      <c r="D242" s="51" t="s">
        <v>88</v>
      </c>
      <c r="E242" s="52" t="s">
        <v>3052</v>
      </c>
      <c r="F242" s="53">
        <v>229</v>
      </c>
      <c r="G242" s="54">
        <v>131417163</v>
      </c>
      <c r="H242" s="55">
        <v>246</v>
      </c>
      <c r="I242" s="56">
        <v>235</v>
      </c>
      <c r="J242" s="57">
        <v>146904217</v>
      </c>
      <c r="K242" s="58">
        <v>141</v>
      </c>
      <c r="L242" s="59">
        <v>129</v>
      </c>
      <c r="M242" s="99">
        <v>53695485</v>
      </c>
      <c r="N242" s="55">
        <v>304</v>
      </c>
      <c r="O242" s="56">
        <v>292</v>
      </c>
      <c r="P242" s="57">
        <v>44911531</v>
      </c>
      <c r="Q242" s="58">
        <v>389</v>
      </c>
      <c r="R242" s="59">
        <v>373</v>
      </c>
      <c r="S242" s="54">
        <v>67962304</v>
      </c>
      <c r="T242" s="55">
        <v>89</v>
      </c>
      <c r="U242" s="56">
        <v>81</v>
      </c>
      <c r="V242" s="57">
        <v>28382990</v>
      </c>
      <c r="W242" s="58">
        <v>366</v>
      </c>
      <c r="X242" s="59">
        <v>360</v>
      </c>
      <c r="Y242" s="54">
        <v>6569</v>
      </c>
      <c r="Z242" s="55">
        <v>277</v>
      </c>
      <c r="AA242" s="56">
        <v>261</v>
      </c>
      <c r="AB242" s="57">
        <v>504</v>
      </c>
      <c r="AC242" s="109">
        <v>352</v>
      </c>
      <c r="AD242" s="52">
        <v>0</v>
      </c>
      <c r="AE242" s="60">
        <v>49</v>
      </c>
      <c r="AF242" s="61">
        <v>51</v>
      </c>
    </row>
    <row r="243" spans="1:32" s="3" customFormat="1" ht="18.75" customHeight="1">
      <c r="A243" s="167">
        <v>241</v>
      </c>
      <c r="B243" s="168">
        <v>273</v>
      </c>
      <c r="C243" s="169" t="s">
        <v>318</v>
      </c>
      <c r="D243" s="170" t="s">
        <v>3056</v>
      </c>
      <c r="E243" s="171" t="s">
        <v>3052</v>
      </c>
      <c r="F243" s="172">
        <v>230</v>
      </c>
      <c r="G243" s="173">
        <v>130000283</v>
      </c>
      <c r="H243" s="174">
        <v>80</v>
      </c>
      <c r="I243" s="175">
        <v>71</v>
      </c>
      <c r="J243" s="176">
        <v>408276238</v>
      </c>
      <c r="K243" s="177">
        <v>252</v>
      </c>
      <c r="L243" s="178">
        <v>237</v>
      </c>
      <c r="M243" s="218">
        <v>31962987</v>
      </c>
      <c r="N243" s="174">
        <v>246</v>
      </c>
      <c r="O243" s="175">
        <v>235</v>
      </c>
      <c r="P243" s="176">
        <v>65270570</v>
      </c>
      <c r="Q243" s="177">
        <v>180</v>
      </c>
      <c r="R243" s="178">
        <v>168</v>
      </c>
      <c r="S243" s="173">
        <v>176005657</v>
      </c>
      <c r="T243" s="174">
        <v>156</v>
      </c>
      <c r="U243" s="175">
        <v>146</v>
      </c>
      <c r="V243" s="176">
        <v>13517703</v>
      </c>
      <c r="W243" s="177">
        <v>406</v>
      </c>
      <c r="X243" s="178">
        <v>398</v>
      </c>
      <c r="Y243" s="173">
        <v>1849</v>
      </c>
      <c r="Z243" s="174">
        <v>292</v>
      </c>
      <c r="AA243" s="175">
        <v>276</v>
      </c>
      <c r="AB243" s="176">
        <v>439</v>
      </c>
      <c r="AC243" s="179">
        <v>351</v>
      </c>
      <c r="AD243" s="171">
        <v>0</v>
      </c>
      <c r="AE243" s="180">
        <v>100</v>
      </c>
      <c r="AF243" s="181">
        <v>0</v>
      </c>
    </row>
    <row r="244" spans="1:32" s="3" customFormat="1" ht="18.75" customHeight="1">
      <c r="A244" s="32">
        <v>242</v>
      </c>
      <c r="B244" s="33">
        <v>235</v>
      </c>
      <c r="C244" s="34" t="s">
        <v>2632</v>
      </c>
      <c r="D244" s="35" t="s">
        <v>88</v>
      </c>
      <c r="E244" s="45" t="s">
        <v>3052</v>
      </c>
      <c r="F244" s="47">
        <v>231</v>
      </c>
      <c r="G244" s="38">
        <v>129452471</v>
      </c>
      <c r="H244" s="39">
        <v>264</v>
      </c>
      <c r="I244" s="40">
        <v>253</v>
      </c>
      <c r="J244" s="41">
        <v>132400522</v>
      </c>
      <c r="K244" s="42">
        <v>303</v>
      </c>
      <c r="L244" s="43">
        <v>288</v>
      </c>
      <c r="M244" s="98">
        <v>25159779</v>
      </c>
      <c r="N244" s="39">
        <v>310</v>
      </c>
      <c r="O244" s="40">
        <v>298</v>
      </c>
      <c r="P244" s="41">
        <v>43460346</v>
      </c>
      <c r="Q244" s="42">
        <v>238</v>
      </c>
      <c r="R244" s="43">
        <v>226</v>
      </c>
      <c r="S244" s="38">
        <v>133993296</v>
      </c>
      <c r="T244" s="39">
        <v>471</v>
      </c>
      <c r="U244" s="40">
        <v>457</v>
      </c>
      <c r="V244" s="41">
        <v>-9720374</v>
      </c>
      <c r="W244" s="42">
        <v>376</v>
      </c>
      <c r="X244" s="43">
        <v>370</v>
      </c>
      <c r="Y244" s="38">
        <v>5304</v>
      </c>
      <c r="Z244" s="39">
        <v>150</v>
      </c>
      <c r="AA244" s="40">
        <v>134</v>
      </c>
      <c r="AB244" s="41">
        <v>995</v>
      </c>
      <c r="AC244" s="108">
        <v>341</v>
      </c>
      <c r="AD244" s="45">
        <v>0</v>
      </c>
      <c r="AE244" s="37">
        <v>100</v>
      </c>
      <c r="AF244" s="46">
        <v>0</v>
      </c>
    </row>
    <row r="245" spans="1:32" s="3" customFormat="1" ht="18.75" customHeight="1">
      <c r="A245" s="137">
        <v>243</v>
      </c>
      <c r="B245" s="188">
        <v>200</v>
      </c>
      <c r="C245" s="139" t="s">
        <v>217</v>
      </c>
      <c r="D245" s="140" t="s">
        <v>3056</v>
      </c>
      <c r="E245" s="141" t="s">
        <v>3052</v>
      </c>
      <c r="F245" s="142">
        <v>232</v>
      </c>
      <c r="G245" s="143">
        <v>129359853</v>
      </c>
      <c r="H245" s="144">
        <v>271</v>
      </c>
      <c r="I245" s="145">
        <v>260</v>
      </c>
      <c r="J245" s="146">
        <v>129359853</v>
      </c>
      <c r="K245" s="147">
        <v>206</v>
      </c>
      <c r="L245" s="148">
        <v>193</v>
      </c>
      <c r="M245" s="216">
        <v>39373152</v>
      </c>
      <c r="N245" s="144">
        <v>260</v>
      </c>
      <c r="O245" s="145">
        <v>248</v>
      </c>
      <c r="P245" s="146">
        <v>60486010</v>
      </c>
      <c r="Q245" s="147">
        <v>328</v>
      </c>
      <c r="R245" s="148">
        <v>315</v>
      </c>
      <c r="S245" s="143">
        <v>89155494</v>
      </c>
      <c r="T245" s="144">
        <v>241</v>
      </c>
      <c r="U245" s="145">
        <v>231</v>
      </c>
      <c r="V245" s="146">
        <v>7352377</v>
      </c>
      <c r="W245" s="147">
        <v>152</v>
      </c>
      <c r="X245" s="148">
        <v>148</v>
      </c>
      <c r="Y245" s="143">
        <v>45361</v>
      </c>
      <c r="Z245" s="144">
        <v>283</v>
      </c>
      <c r="AA245" s="145">
        <v>267</v>
      </c>
      <c r="AB245" s="146">
        <v>471</v>
      </c>
      <c r="AC245" s="149">
        <v>342</v>
      </c>
      <c r="AD245" s="141">
        <v>0</v>
      </c>
      <c r="AE245" s="150">
        <v>0</v>
      </c>
      <c r="AF245" s="151">
        <v>100</v>
      </c>
    </row>
    <row r="246" spans="1:32" s="3" customFormat="1" ht="18.75" customHeight="1">
      <c r="A246" s="32">
        <v>244</v>
      </c>
      <c r="B246" s="67">
        <v>251</v>
      </c>
      <c r="C246" s="34" t="s">
        <v>2682</v>
      </c>
      <c r="D246" s="35" t="s">
        <v>1061</v>
      </c>
      <c r="E246" s="45" t="s">
        <v>3052</v>
      </c>
      <c r="F246" s="47">
        <v>233</v>
      </c>
      <c r="G246" s="38">
        <v>129284980</v>
      </c>
      <c r="H246" s="39">
        <v>269</v>
      </c>
      <c r="I246" s="40">
        <v>258</v>
      </c>
      <c r="J246" s="41">
        <v>130719265</v>
      </c>
      <c r="K246" s="42">
        <v>300</v>
      </c>
      <c r="L246" s="43">
        <v>285</v>
      </c>
      <c r="M246" s="98">
        <v>25524005</v>
      </c>
      <c r="N246" s="39">
        <v>326</v>
      </c>
      <c r="O246" s="40">
        <v>313</v>
      </c>
      <c r="P246" s="41">
        <v>40734386</v>
      </c>
      <c r="Q246" s="42">
        <v>177</v>
      </c>
      <c r="R246" s="43">
        <v>165</v>
      </c>
      <c r="S246" s="38">
        <v>180545013</v>
      </c>
      <c r="T246" s="39">
        <v>240</v>
      </c>
      <c r="U246" s="40">
        <v>230</v>
      </c>
      <c r="V246" s="41">
        <v>7361741</v>
      </c>
      <c r="W246" s="42">
        <v>328</v>
      </c>
      <c r="X246" s="43">
        <v>323</v>
      </c>
      <c r="Y246" s="38">
        <v>11719</v>
      </c>
      <c r="Z246" s="39">
        <v>116</v>
      </c>
      <c r="AA246" s="40">
        <v>101</v>
      </c>
      <c r="AB246" s="41">
        <v>1251</v>
      </c>
      <c r="AC246" s="108">
        <v>321</v>
      </c>
      <c r="AD246" s="45">
        <v>0</v>
      </c>
      <c r="AE246" s="37">
        <v>100</v>
      </c>
      <c r="AF246" s="46">
        <v>0</v>
      </c>
    </row>
    <row r="247" spans="1:32" s="3" customFormat="1" ht="18.75" customHeight="1">
      <c r="A247" s="48">
        <v>245</v>
      </c>
      <c r="B247" s="49" t="s">
        <v>3052</v>
      </c>
      <c r="C247" s="50" t="s">
        <v>547</v>
      </c>
      <c r="D247" s="51" t="s">
        <v>3092</v>
      </c>
      <c r="E247" s="52" t="s">
        <v>3052</v>
      </c>
      <c r="F247" s="53">
        <v>234</v>
      </c>
      <c r="G247" s="54">
        <v>128576407</v>
      </c>
      <c r="H247" s="55">
        <v>261</v>
      </c>
      <c r="I247" s="56">
        <v>250</v>
      </c>
      <c r="J247" s="57">
        <v>133808908</v>
      </c>
      <c r="K247" s="58">
        <v>216</v>
      </c>
      <c r="L247" s="59">
        <v>203</v>
      </c>
      <c r="M247" s="99">
        <v>37789898</v>
      </c>
      <c r="N247" s="55">
        <v>42</v>
      </c>
      <c r="O247" s="56">
        <v>33</v>
      </c>
      <c r="P247" s="57">
        <v>367450424</v>
      </c>
      <c r="Q247" s="58">
        <v>72</v>
      </c>
      <c r="R247" s="59">
        <v>62</v>
      </c>
      <c r="S247" s="54">
        <v>411985117</v>
      </c>
      <c r="T247" s="55">
        <v>248</v>
      </c>
      <c r="U247" s="56">
        <v>238</v>
      </c>
      <c r="V247" s="57">
        <v>6922252</v>
      </c>
      <c r="W247" s="58">
        <v>342</v>
      </c>
      <c r="X247" s="59">
        <v>336</v>
      </c>
      <c r="Y247" s="54">
        <v>10058</v>
      </c>
      <c r="Z247" s="55">
        <v>126</v>
      </c>
      <c r="AA247" s="56">
        <v>110</v>
      </c>
      <c r="AB247" s="57">
        <v>1167</v>
      </c>
      <c r="AC247" s="109">
        <v>341</v>
      </c>
      <c r="AD247" s="52">
        <v>0</v>
      </c>
      <c r="AE247" s="60">
        <v>100</v>
      </c>
      <c r="AF247" s="61">
        <v>0</v>
      </c>
    </row>
    <row r="248" spans="1:32" s="3" customFormat="1" ht="18.75" customHeight="1">
      <c r="A248" s="18">
        <v>246</v>
      </c>
      <c r="B248" s="19">
        <v>306</v>
      </c>
      <c r="C248" s="20" t="s">
        <v>1460</v>
      </c>
      <c r="D248" s="21" t="s">
        <v>1061</v>
      </c>
      <c r="E248" s="22" t="s">
        <v>3052</v>
      </c>
      <c r="F248" s="23">
        <v>235</v>
      </c>
      <c r="G248" s="24">
        <v>128377626</v>
      </c>
      <c r="H248" s="25">
        <v>268</v>
      </c>
      <c r="I248" s="26">
        <v>257</v>
      </c>
      <c r="J248" s="27">
        <v>130825607</v>
      </c>
      <c r="K248" s="28">
        <v>129</v>
      </c>
      <c r="L248" s="29">
        <v>118</v>
      </c>
      <c r="M248" s="97">
        <v>59064609</v>
      </c>
      <c r="N248" s="25">
        <v>225</v>
      </c>
      <c r="O248" s="26">
        <v>214</v>
      </c>
      <c r="P248" s="27">
        <v>72492270</v>
      </c>
      <c r="Q248" s="28">
        <v>327</v>
      </c>
      <c r="R248" s="29">
        <v>314</v>
      </c>
      <c r="S248" s="24">
        <v>89732771</v>
      </c>
      <c r="T248" s="25">
        <v>85</v>
      </c>
      <c r="U248" s="26">
        <v>77</v>
      </c>
      <c r="V248" s="27">
        <v>30862361</v>
      </c>
      <c r="W248" s="28">
        <v>178</v>
      </c>
      <c r="X248" s="29">
        <v>174</v>
      </c>
      <c r="Y248" s="24">
        <v>38234</v>
      </c>
      <c r="Z248" s="25">
        <v>405</v>
      </c>
      <c r="AA248" s="26">
        <v>387</v>
      </c>
      <c r="AB248" s="27">
        <v>258</v>
      </c>
      <c r="AC248" s="107">
        <v>371</v>
      </c>
      <c r="AD248" s="22">
        <v>0</v>
      </c>
      <c r="AE248" s="30">
        <v>100</v>
      </c>
      <c r="AF248" s="31">
        <v>0</v>
      </c>
    </row>
    <row r="249" spans="1:32" s="3" customFormat="1" ht="18.75" customHeight="1">
      <c r="A249" s="137">
        <v>247</v>
      </c>
      <c r="B249" s="138">
        <v>278</v>
      </c>
      <c r="C249" s="139" t="s">
        <v>323</v>
      </c>
      <c r="D249" s="140" t="s">
        <v>3056</v>
      </c>
      <c r="E249" s="141" t="s">
        <v>3052</v>
      </c>
      <c r="F249" s="142">
        <v>236</v>
      </c>
      <c r="G249" s="143">
        <v>128359335</v>
      </c>
      <c r="H249" s="144">
        <v>265</v>
      </c>
      <c r="I249" s="145">
        <v>254</v>
      </c>
      <c r="J249" s="146">
        <v>131219911</v>
      </c>
      <c r="K249" s="147">
        <v>124</v>
      </c>
      <c r="L249" s="148">
        <v>113</v>
      </c>
      <c r="M249" s="216">
        <v>60872753</v>
      </c>
      <c r="N249" s="144">
        <v>154</v>
      </c>
      <c r="O249" s="145">
        <v>143</v>
      </c>
      <c r="P249" s="146">
        <v>117242805</v>
      </c>
      <c r="Q249" s="147">
        <v>210</v>
      </c>
      <c r="R249" s="148">
        <v>198</v>
      </c>
      <c r="S249" s="143">
        <v>153259614</v>
      </c>
      <c r="T249" s="144">
        <v>98</v>
      </c>
      <c r="U249" s="145">
        <v>90</v>
      </c>
      <c r="V249" s="146">
        <v>25170871</v>
      </c>
      <c r="W249" s="147">
        <v>274</v>
      </c>
      <c r="X249" s="148">
        <v>269</v>
      </c>
      <c r="Y249" s="143">
        <v>18962</v>
      </c>
      <c r="Z249" s="144">
        <v>342</v>
      </c>
      <c r="AA249" s="145">
        <v>324</v>
      </c>
      <c r="AB249" s="146">
        <v>346</v>
      </c>
      <c r="AC249" s="149">
        <v>371</v>
      </c>
      <c r="AD249" s="141">
        <v>0</v>
      </c>
      <c r="AE249" s="150">
        <v>50</v>
      </c>
      <c r="AF249" s="151">
        <v>50</v>
      </c>
    </row>
    <row r="250" spans="1:32" s="3" customFormat="1" ht="18.75" customHeight="1">
      <c r="A250" s="32">
        <v>248</v>
      </c>
      <c r="B250" s="33">
        <v>230</v>
      </c>
      <c r="C250" s="34" t="s">
        <v>2627</v>
      </c>
      <c r="D250" s="35" t="s">
        <v>2657</v>
      </c>
      <c r="E250" s="45" t="s">
        <v>3052</v>
      </c>
      <c r="F250" s="47">
        <v>237</v>
      </c>
      <c r="G250" s="38">
        <v>127921418</v>
      </c>
      <c r="H250" s="39">
        <v>257</v>
      </c>
      <c r="I250" s="40">
        <v>246</v>
      </c>
      <c r="J250" s="41">
        <v>138039168</v>
      </c>
      <c r="K250" s="42">
        <v>234</v>
      </c>
      <c r="L250" s="43">
        <v>221</v>
      </c>
      <c r="M250" s="98">
        <v>35298562</v>
      </c>
      <c r="N250" s="39">
        <v>203</v>
      </c>
      <c r="O250" s="40">
        <v>192</v>
      </c>
      <c r="P250" s="41">
        <v>82365792</v>
      </c>
      <c r="Q250" s="42">
        <v>83</v>
      </c>
      <c r="R250" s="43">
        <v>73</v>
      </c>
      <c r="S250" s="38">
        <v>342188896</v>
      </c>
      <c r="T250" s="39">
        <v>350</v>
      </c>
      <c r="U250" s="40">
        <v>339</v>
      </c>
      <c r="V250" s="41">
        <v>2343821</v>
      </c>
      <c r="W250" s="42">
        <v>147</v>
      </c>
      <c r="X250" s="43">
        <v>143</v>
      </c>
      <c r="Y250" s="38">
        <v>46304</v>
      </c>
      <c r="Z250" s="39">
        <v>96</v>
      </c>
      <c r="AA250" s="40">
        <v>82</v>
      </c>
      <c r="AB250" s="41">
        <v>1450</v>
      </c>
      <c r="AC250" s="108">
        <v>321</v>
      </c>
      <c r="AD250" s="45">
        <v>0</v>
      </c>
      <c r="AE250" s="37">
        <v>100</v>
      </c>
      <c r="AF250" s="46">
        <v>0</v>
      </c>
    </row>
    <row r="251" spans="1:32" s="3" customFormat="1" ht="18.75" customHeight="1">
      <c r="A251" s="32">
        <v>249</v>
      </c>
      <c r="B251" s="33">
        <v>223</v>
      </c>
      <c r="C251" s="34" t="s">
        <v>1255</v>
      </c>
      <c r="D251" s="35" t="s">
        <v>3154</v>
      </c>
      <c r="E251" s="45" t="s">
        <v>3052</v>
      </c>
      <c r="F251" s="47">
        <v>238</v>
      </c>
      <c r="G251" s="38">
        <v>127433429</v>
      </c>
      <c r="H251" s="39">
        <v>243</v>
      </c>
      <c r="I251" s="40">
        <v>232</v>
      </c>
      <c r="J251" s="41">
        <v>147858238</v>
      </c>
      <c r="K251" s="42">
        <v>205</v>
      </c>
      <c r="L251" s="43">
        <v>192</v>
      </c>
      <c r="M251" s="98">
        <v>39512798</v>
      </c>
      <c r="N251" s="39">
        <v>163</v>
      </c>
      <c r="O251" s="40">
        <v>152</v>
      </c>
      <c r="P251" s="41">
        <v>111179951</v>
      </c>
      <c r="Q251" s="42">
        <v>222</v>
      </c>
      <c r="R251" s="43">
        <v>210</v>
      </c>
      <c r="S251" s="38">
        <v>143029561</v>
      </c>
      <c r="T251" s="39">
        <v>140</v>
      </c>
      <c r="U251" s="40">
        <v>131</v>
      </c>
      <c r="V251" s="41">
        <v>15681794</v>
      </c>
      <c r="W251" s="42">
        <v>195</v>
      </c>
      <c r="X251" s="43">
        <v>191</v>
      </c>
      <c r="Y251" s="38">
        <v>35265</v>
      </c>
      <c r="Z251" s="39">
        <v>110</v>
      </c>
      <c r="AA251" s="40">
        <v>95</v>
      </c>
      <c r="AB251" s="41">
        <v>1292</v>
      </c>
      <c r="AC251" s="108">
        <v>322</v>
      </c>
      <c r="AD251" s="45">
        <v>0</v>
      </c>
      <c r="AE251" s="37">
        <v>100</v>
      </c>
      <c r="AF251" s="46">
        <v>0</v>
      </c>
    </row>
    <row r="252" spans="1:32" s="3" customFormat="1" ht="18.75" customHeight="1">
      <c r="A252" s="71">
        <v>250</v>
      </c>
      <c r="B252" s="72">
        <v>190</v>
      </c>
      <c r="C252" s="73" t="s">
        <v>690</v>
      </c>
      <c r="D252" s="74" t="s">
        <v>1049</v>
      </c>
      <c r="E252" s="75" t="s">
        <v>3052</v>
      </c>
      <c r="F252" s="76">
        <v>239</v>
      </c>
      <c r="G252" s="77">
        <v>127051976</v>
      </c>
      <c r="H252" s="78">
        <v>266</v>
      </c>
      <c r="I252" s="79">
        <v>255</v>
      </c>
      <c r="J252" s="80">
        <v>130965382</v>
      </c>
      <c r="K252" s="81">
        <v>226</v>
      </c>
      <c r="L252" s="82">
        <v>213</v>
      </c>
      <c r="M252" s="100">
        <v>36699253</v>
      </c>
      <c r="N252" s="78">
        <v>69</v>
      </c>
      <c r="O252" s="79">
        <v>58</v>
      </c>
      <c r="P252" s="80">
        <v>240190216</v>
      </c>
      <c r="Q252" s="81">
        <v>104</v>
      </c>
      <c r="R252" s="82">
        <v>93</v>
      </c>
      <c r="S252" s="77">
        <v>305914400</v>
      </c>
      <c r="T252" s="78">
        <v>219</v>
      </c>
      <c r="U252" s="79">
        <v>209</v>
      </c>
      <c r="V252" s="80">
        <v>8590995</v>
      </c>
      <c r="W252" s="81">
        <v>227</v>
      </c>
      <c r="X252" s="82">
        <v>223</v>
      </c>
      <c r="Y252" s="77">
        <v>27757</v>
      </c>
      <c r="Z252" s="78">
        <v>68</v>
      </c>
      <c r="AA252" s="79">
        <v>54</v>
      </c>
      <c r="AB252" s="80">
        <v>1700</v>
      </c>
      <c r="AC252" s="110">
        <v>321</v>
      </c>
      <c r="AD252" s="75">
        <v>0</v>
      </c>
      <c r="AE252" s="83">
        <v>100</v>
      </c>
      <c r="AF252" s="84">
        <v>0</v>
      </c>
    </row>
    <row r="253" spans="1:32" s="3" customFormat="1" ht="18.75" customHeight="1">
      <c r="A253" s="18">
        <v>251</v>
      </c>
      <c r="B253" s="19">
        <v>255</v>
      </c>
      <c r="C253" s="20" t="s">
        <v>300</v>
      </c>
      <c r="D253" s="21" t="s">
        <v>1699</v>
      </c>
      <c r="E253" s="22" t="s">
        <v>3052</v>
      </c>
      <c r="F253" s="23">
        <v>240</v>
      </c>
      <c r="G253" s="24">
        <v>126910545</v>
      </c>
      <c r="H253" s="25">
        <v>221</v>
      </c>
      <c r="I253" s="26">
        <v>210</v>
      </c>
      <c r="J253" s="27">
        <v>161710392</v>
      </c>
      <c r="K253" s="28">
        <v>201</v>
      </c>
      <c r="L253" s="29">
        <v>188</v>
      </c>
      <c r="M253" s="97">
        <v>40369497</v>
      </c>
      <c r="N253" s="25">
        <v>185</v>
      </c>
      <c r="O253" s="26">
        <v>174</v>
      </c>
      <c r="P253" s="27">
        <v>94151384</v>
      </c>
      <c r="Q253" s="28">
        <v>165</v>
      </c>
      <c r="R253" s="29">
        <v>153</v>
      </c>
      <c r="S253" s="24">
        <v>192598031</v>
      </c>
      <c r="T253" s="25">
        <v>266</v>
      </c>
      <c r="U253" s="26">
        <v>256</v>
      </c>
      <c r="V253" s="27">
        <v>6252537</v>
      </c>
      <c r="W253" s="28">
        <v>326</v>
      </c>
      <c r="X253" s="29">
        <v>321</v>
      </c>
      <c r="Y253" s="24">
        <v>11803</v>
      </c>
      <c r="Z253" s="25">
        <v>371</v>
      </c>
      <c r="AA253" s="26">
        <v>353</v>
      </c>
      <c r="AB253" s="27">
        <v>299</v>
      </c>
      <c r="AC253" s="107">
        <v>384</v>
      </c>
      <c r="AD253" s="22">
        <v>0</v>
      </c>
      <c r="AE253" s="30">
        <v>100</v>
      </c>
      <c r="AF253" s="31">
        <v>0</v>
      </c>
    </row>
    <row r="254" spans="1:32" s="3" customFormat="1" ht="18.75" customHeight="1">
      <c r="A254" s="32">
        <v>252</v>
      </c>
      <c r="B254" s="33">
        <v>258</v>
      </c>
      <c r="C254" s="34" t="s">
        <v>303</v>
      </c>
      <c r="D254" s="35" t="s">
        <v>3098</v>
      </c>
      <c r="E254" s="36" t="s">
        <v>3052</v>
      </c>
      <c r="F254" s="37">
        <v>241</v>
      </c>
      <c r="G254" s="38">
        <v>126072502</v>
      </c>
      <c r="H254" s="39">
        <v>277</v>
      </c>
      <c r="I254" s="40">
        <v>266</v>
      </c>
      <c r="J254" s="41">
        <v>127645925</v>
      </c>
      <c r="K254" s="42">
        <v>263</v>
      </c>
      <c r="L254" s="43">
        <v>248</v>
      </c>
      <c r="M254" s="98">
        <v>30542014</v>
      </c>
      <c r="N254" s="39">
        <v>294</v>
      </c>
      <c r="O254" s="40">
        <v>282</v>
      </c>
      <c r="P254" s="41">
        <v>48009313</v>
      </c>
      <c r="Q254" s="42">
        <v>273</v>
      </c>
      <c r="R254" s="43">
        <v>261</v>
      </c>
      <c r="S254" s="38">
        <v>112268076</v>
      </c>
      <c r="T254" s="39">
        <v>329</v>
      </c>
      <c r="U254" s="40">
        <v>318</v>
      </c>
      <c r="V254" s="41">
        <v>3420985</v>
      </c>
      <c r="W254" s="42">
        <v>156</v>
      </c>
      <c r="X254" s="43">
        <v>152</v>
      </c>
      <c r="Y254" s="38">
        <v>44303</v>
      </c>
      <c r="Z254" s="39">
        <v>71</v>
      </c>
      <c r="AA254" s="40">
        <v>57</v>
      </c>
      <c r="AB254" s="41">
        <v>1683</v>
      </c>
      <c r="AC254" s="108">
        <v>321</v>
      </c>
      <c r="AD254" s="45">
        <v>0</v>
      </c>
      <c r="AE254" s="37">
        <v>100</v>
      </c>
      <c r="AF254" s="46">
        <v>0</v>
      </c>
    </row>
    <row r="255" spans="1:32" s="3" customFormat="1" ht="18.75" customHeight="1">
      <c r="A255" s="137">
        <v>253</v>
      </c>
      <c r="B255" s="138">
        <v>247</v>
      </c>
      <c r="C255" s="139" t="s">
        <v>2644</v>
      </c>
      <c r="D255" s="140" t="s">
        <v>3056</v>
      </c>
      <c r="E255" s="141" t="s">
        <v>3052</v>
      </c>
      <c r="F255" s="142">
        <v>242</v>
      </c>
      <c r="G255" s="143">
        <v>125997819</v>
      </c>
      <c r="H255" s="144">
        <v>281</v>
      </c>
      <c r="I255" s="145">
        <v>270</v>
      </c>
      <c r="J255" s="146">
        <v>125997819</v>
      </c>
      <c r="K255" s="147">
        <v>284</v>
      </c>
      <c r="L255" s="148">
        <v>269</v>
      </c>
      <c r="M255" s="216">
        <v>27446910</v>
      </c>
      <c r="N255" s="144">
        <v>295</v>
      </c>
      <c r="O255" s="145">
        <v>283</v>
      </c>
      <c r="P255" s="146">
        <v>47740080</v>
      </c>
      <c r="Q255" s="147">
        <v>354</v>
      </c>
      <c r="R255" s="148">
        <v>340</v>
      </c>
      <c r="S255" s="143">
        <v>81399591</v>
      </c>
      <c r="T255" s="144">
        <v>310</v>
      </c>
      <c r="U255" s="145">
        <v>299</v>
      </c>
      <c r="V255" s="146">
        <v>4010286</v>
      </c>
      <c r="W255" s="147">
        <v>114</v>
      </c>
      <c r="X255" s="148">
        <v>110</v>
      </c>
      <c r="Y255" s="143">
        <v>55644</v>
      </c>
      <c r="Z255" s="144">
        <v>316</v>
      </c>
      <c r="AA255" s="145">
        <v>299</v>
      </c>
      <c r="AB255" s="146">
        <v>390</v>
      </c>
      <c r="AC255" s="149">
        <v>371</v>
      </c>
      <c r="AD255" s="141">
        <v>0</v>
      </c>
      <c r="AE255" s="150">
        <v>49</v>
      </c>
      <c r="AF255" s="151">
        <v>51</v>
      </c>
    </row>
    <row r="256" spans="1:32" s="3" customFormat="1" ht="18.75" customHeight="1">
      <c r="A256" s="32">
        <v>254</v>
      </c>
      <c r="B256" s="33">
        <v>259</v>
      </c>
      <c r="C256" s="34" t="s">
        <v>304</v>
      </c>
      <c r="D256" s="35" t="s">
        <v>88</v>
      </c>
      <c r="E256" s="45" t="s">
        <v>3052</v>
      </c>
      <c r="F256" s="47">
        <v>243</v>
      </c>
      <c r="G256" s="38">
        <v>125660829</v>
      </c>
      <c r="H256" s="39">
        <v>278</v>
      </c>
      <c r="I256" s="40">
        <v>267</v>
      </c>
      <c r="J256" s="41">
        <v>127125502</v>
      </c>
      <c r="K256" s="42">
        <v>167</v>
      </c>
      <c r="L256" s="43">
        <v>155</v>
      </c>
      <c r="M256" s="98">
        <v>48553685</v>
      </c>
      <c r="N256" s="39">
        <v>84</v>
      </c>
      <c r="O256" s="40">
        <v>73</v>
      </c>
      <c r="P256" s="41">
        <v>208275886</v>
      </c>
      <c r="Q256" s="42">
        <v>137</v>
      </c>
      <c r="R256" s="43">
        <v>125</v>
      </c>
      <c r="S256" s="38">
        <v>232409434</v>
      </c>
      <c r="T256" s="39">
        <v>104</v>
      </c>
      <c r="U256" s="40">
        <v>95</v>
      </c>
      <c r="V256" s="41">
        <v>23925728</v>
      </c>
      <c r="W256" s="42">
        <v>210</v>
      </c>
      <c r="X256" s="43">
        <v>206</v>
      </c>
      <c r="Y256" s="38">
        <v>32811</v>
      </c>
      <c r="Z256" s="39">
        <v>360</v>
      </c>
      <c r="AA256" s="40">
        <v>342</v>
      </c>
      <c r="AB256" s="41">
        <v>313</v>
      </c>
      <c r="AC256" s="108">
        <v>369</v>
      </c>
      <c r="AD256" s="45">
        <v>0</v>
      </c>
      <c r="AE256" s="37">
        <v>3.02</v>
      </c>
      <c r="AF256" s="46">
        <v>96.98</v>
      </c>
    </row>
    <row r="257" spans="1:32" s="3" customFormat="1" ht="18.75" customHeight="1">
      <c r="A257" s="48">
        <v>255</v>
      </c>
      <c r="B257" s="49">
        <v>222</v>
      </c>
      <c r="C257" s="50" t="s">
        <v>1254</v>
      </c>
      <c r="D257" s="51" t="s">
        <v>1061</v>
      </c>
      <c r="E257" s="52" t="s">
        <v>3052</v>
      </c>
      <c r="F257" s="53">
        <v>244</v>
      </c>
      <c r="G257" s="54">
        <v>125437874</v>
      </c>
      <c r="H257" s="55">
        <v>274</v>
      </c>
      <c r="I257" s="56">
        <v>263</v>
      </c>
      <c r="J257" s="57">
        <v>128829776</v>
      </c>
      <c r="K257" s="58">
        <v>291</v>
      </c>
      <c r="L257" s="59">
        <v>276</v>
      </c>
      <c r="M257" s="99">
        <v>26132021</v>
      </c>
      <c r="N257" s="55">
        <v>108</v>
      </c>
      <c r="O257" s="56">
        <v>97</v>
      </c>
      <c r="P257" s="57">
        <v>163316454</v>
      </c>
      <c r="Q257" s="58">
        <v>76</v>
      </c>
      <c r="R257" s="59">
        <v>66</v>
      </c>
      <c r="S257" s="54">
        <v>397325851</v>
      </c>
      <c r="T257" s="55">
        <v>469</v>
      </c>
      <c r="U257" s="56">
        <v>455</v>
      </c>
      <c r="V257" s="57">
        <v>-8983374</v>
      </c>
      <c r="W257" s="58" t="s">
        <v>3052</v>
      </c>
      <c r="X257" s="59" t="s">
        <v>3052</v>
      </c>
      <c r="Y257" s="65" t="s">
        <v>3052</v>
      </c>
      <c r="Z257" s="55">
        <v>80</v>
      </c>
      <c r="AA257" s="56">
        <v>66</v>
      </c>
      <c r="AB257" s="57">
        <v>1620</v>
      </c>
      <c r="AC257" s="109">
        <v>321</v>
      </c>
      <c r="AD257" s="52">
        <v>20</v>
      </c>
      <c r="AE257" s="60">
        <v>80</v>
      </c>
      <c r="AF257" s="61">
        <v>0</v>
      </c>
    </row>
    <row r="258" spans="1:32" s="3" customFormat="1" ht="18.75" customHeight="1">
      <c r="A258" s="18">
        <v>256</v>
      </c>
      <c r="B258" s="19">
        <v>256</v>
      </c>
      <c r="C258" s="20" t="s">
        <v>301</v>
      </c>
      <c r="D258" s="21" t="s">
        <v>3106</v>
      </c>
      <c r="E258" s="22" t="s">
        <v>3052</v>
      </c>
      <c r="F258" s="23">
        <v>245</v>
      </c>
      <c r="G258" s="24">
        <v>125437746</v>
      </c>
      <c r="H258" s="25">
        <v>283</v>
      </c>
      <c r="I258" s="26">
        <v>272</v>
      </c>
      <c r="J258" s="27">
        <v>125623618</v>
      </c>
      <c r="K258" s="28">
        <v>147</v>
      </c>
      <c r="L258" s="29">
        <v>135</v>
      </c>
      <c r="M258" s="97">
        <v>52224191</v>
      </c>
      <c r="N258" s="25">
        <v>177</v>
      </c>
      <c r="O258" s="26">
        <v>166</v>
      </c>
      <c r="P258" s="27">
        <v>97013355</v>
      </c>
      <c r="Q258" s="28">
        <v>151</v>
      </c>
      <c r="R258" s="29">
        <v>139</v>
      </c>
      <c r="S258" s="24">
        <v>208167643</v>
      </c>
      <c r="T258" s="25">
        <v>126</v>
      </c>
      <c r="U258" s="26">
        <v>117</v>
      </c>
      <c r="V258" s="27">
        <v>18474292</v>
      </c>
      <c r="W258" s="28">
        <v>410</v>
      </c>
      <c r="X258" s="29">
        <v>402</v>
      </c>
      <c r="Y258" s="24">
        <v>1500</v>
      </c>
      <c r="Z258" s="25">
        <v>308</v>
      </c>
      <c r="AA258" s="26">
        <v>291</v>
      </c>
      <c r="AB258" s="27">
        <v>407</v>
      </c>
      <c r="AC258" s="107">
        <v>369</v>
      </c>
      <c r="AD258" s="22">
        <v>0</v>
      </c>
      <c r="AE258" s="30">
        <v>100</v>
      </c>
      <c r="AF258" s="31">
        <v>0</v>
      </c>
    </row>
    <row r="259" spans="1:32" s="3" customFormat="1" ht="18.75" customHeight="1">
      <c r="A259" s="32">
        <v>257</v>
      </c>
      <c r="B259" s="33">
        <v>193</v>
      </c>
      <c r="C259" s="34" t="s">
        <v>210</v>
      </c>
      <c r="D259" s="35" t="s">
        <v>867</v>
      </c>
      <c r="E259" s="45" t="s">
        <v>3052</v>
      </c>
      <c r="F259" s="47">
        <v>246</v>
      </c>
      <c r="G259" s="38">
        <v>125070230</v>
      </c>
      <c r="H259" s="39">
        <v>263</v>
      </c>
      <c r="I259" s="40">
        <v>252</v>
      </c>
      <c r="J259" s="41">
        <v>132707995</v>
      </c>
      <c r="K259" s="42">
        <v>251</v>
      </c>
      <c r="L259" s="43">
        <v>236</v>
      </c>
      <c r="M259" s="98">
        <v>31988316</v>
      </c>
      <c r="N259" s="39">
        <v>302</v>
      </c>
      <c r="O259" s="40">
        <v>290</v>
      </c>
      <c r="P259" s="41">
        <v>45918226</v>
      </c>
      <c r="Q259" s="42">
        <v>383</v>
      </c>
      <c r="R259" s="43">
        <v>367</v>
      </c>
      <c r="S259" s="38">
        <v>69815948</v>
      </c>
      <c r="T259" s="39">
        <v>314</v>
      </c>
      <c r="U259" s="40">
        <v>303</v>
      </c>
      <c r="V259" s="41">
        <v>3900069</v>
      </c>
      <c r="W259" s="42">
        <v>179</v>
      </c>
      <c r="X259" s="43">
        <v>175</v>
      </c>
      <c r="Y259" s="38">
        <v>37792</v>
      </c>
      <c r="Z259" s="39">
        <v>86</v>
      </c>
      <c r="AA259" s="40">
        <v>72</v>
      </c>
      <c r="AB259" s="41">
        <v>1517</v>
      </c>
      <c r="AC259" s="108">
        <v>384</v>
      </c>
      <c r="AD259" s="45">
        <v>0</v>
      </c>
      <c r="AE259" s="37">
        <v>0</v>
      </c>
      <c r="AF259" s="46">
        <v>100</v>
      </c>
    </row>
    <row r="260" spans="1:32" s="3" customFormat="1" ht="18.75" customHeight="1">
      <c r="A260" s="137">
        <v>258</v>
      </c>
      <c r="B260" s="138" t="s">
        <v>3052</v>
      </c>
      <c r="C260" s="188" t="s">
        <v>3052</v>
      </c>
      <c r="D260" s="140" t="s">
        <v>3056</v>
      </c>
      <c r="E260" s="141" t="s">
        <v>3052</v>
      </c>
      <c r="F260" s="142">
        <v>247</v>
      </c>
      <c r="G260" s="186" t="s">
        <v>3052</v>
      </c>
      <c r="H260" s="144">
        <v>253</v>
      </c>
      <c r="I260" s="145">
        <v>242</v>
      </c>
      <c r="J260" s="187" t="s">
        <v>3052</v>
      </c>
      <c r="K260" s="147">
        <v>169</v>
      </c>
      <c r="L260" s="148">
        <v>157</v>
      </c>
      <c r="M260" s="186" t="s">
        <v>3052</v>
      </c>
      <c r="N260" s="144">
        <v>439</v>
      </c>
      <c r="O260" s="145">
        <v>422</v>
      </c>
      <c r="P260" s="187" t="s">
        <v>3052</v>
      </c>
      <c r="Q260" s="147">
        <v>442</v>
      </c>
      <c r="R260" s="148">
        <v>425</v>
      </c>
      <c r="S260" s="186" t="s">
        <v>3052</v>
      </c>
      <c r="T260" s="144">
        <v>129</v>
      </c>
      <c r="U260" s="145">
        <v>120</v>
      </c>
      <c r="V260" s="187" t="s">
        <v>3052</v>
      </c>
      <c r="W260" s="147" t="s">
        <v>3052</v>
      </c>
      <c r="X260" s="148" t="s">
        <v>3052</v>
      </c>
      <c r="Y260" s="186" t="s">
        <v>3052</v>
      </c>
      <c r="Z260" s="144">
        <v>397</v>
      </c>
      <c r="AA260" s="145">
        <v>379</v>
      </c>
      <c r="AB260" s="187" t="s">
        <v>3052</v>
      </c>
      <c r="AC260" s="149">
        <v>352</v>
      </c>
      <c r="AD260" s="141">
        <v>0</v>
      </c>
      <c r="AE260" s="150">
        <v>0</v>
      </c>
      <c r="AF260" s="151">
        <v>100</v>
      </c>
    </row>
    <row r="261" spans="1:32" s="3" customFormat="1" ht="18.75" customHeight="1">
      <c r="A261" s="32">
        <v>259</v>
      </c>
      <c r="B261" s="33">
        <v>269</v>
      </c>
      <c r="C261" s="34" t="s">
        <v>314</v>
      </c>
      <c r="D261" s="35" t="s">
        <v>907</v>
      </c>
      <c r="E261" s="45" t="s">
        <v>3052</v>
      </c>
      <c r="F261" s="47">
        <v>248</v>
      </c>
      <c r="G261" s="38">
        <v>124815964</v>
      </c>
      <c r="H261" s="39">
        <v>285</v>
      </c>
      <c r="I261" s="40">
        <v>274</v>
      </c>
      <c r="J261" s="41">
        <v>125036958</v>
      </c>
      <c r="K261" s="42">
        <v>253</v>
      </c>
      <c r="L261" s="43">
        <v>238</v>
      </c>
      <c r="M261" s="98">
        <v>31536699</v>
      </c>
      <c r="N261" s="39">
        <v>259</v>
      </c>
      <c r="O261" s="40">
        <v>247</v>
      </c>
      <c r="P261" s="41">
        <v>60497275</v>
      </c>
      <c r="Q261" s="42">
        <v>280</v>
      </c>
      <c r="R261" s="43">
        <v>268</v>
      </c>
      <c r="S261" s="38">
        <v>108889275</v>
      </c>
      <c r="T261" s="39">
        <v>490</v>
      </c>
      <c r="U261" s="40">
        <v>475</v>
      </c>
      <c r="V261" s="41">
        <v>-37651134</v>
      </c>
      <c r="W261" s="42" t="s">
        <v>3052</v>
      </c>
      <c r="X261" s="43" t="s">
        <v>3052</v>
      </c>
      <c r="Y261" s="44" t="s">
        <v>3052</v>
      </c>
      <c r="Z261" s="39">
        <v>340</v>
      </c>
      <c r="AA261" s="40">
        <v>322</v>
      </c>
      <c r="AB261" s="41">
        <v>350</v>
      </c>
      <c r="AC261" s="108">
        <v>351</v>
      </c>
      <c r="AD261" s="45">
        <v>0</v>
      </c>
      <c r="AE261" s="37">
        <v>100</v>
      </c>
      <c r="AF261" s="46">
        <v>0</v>
      </c>
    </row>
    <row r="262" spans="1:32" s="3" customFormat="1" ht="18.75" customHeight="1">
      <c r="A262" s="152">
        <v>260</v>
      </c>
      <c r="B262" s="153">
        <v>237</v>
      </c>
      <c r="C262" s="154" t="s">
        <v>2634</v>
      </c>
      <c r="D262" s="155" t="s">
        <v>3056</v>
      </c>
      <c r="E262" s="156" t="s">
        <v>3052</v>
      </c>
      <c r="F262" s="157">
        <v>249</v>
      </c>
      <c r="G262" s="158">
        <v>124510197</v>
      </c>
      <c r="H262" s="159">
        <v>276</v>
      </c>
      <c r="I262" s="160">
        <v>265</v>
      </c>
      <c r="J262" s="161">
        <v>127855510</v>
      </c>
      <c r="K262" s="162">
        <v>244</v>
      </c>
      <c r="L262" s="163">
        <v>229</v>
      </c>
      <c r="M262" s="217">
        <v>33350722</v>
      </c>
      <c r="N262" s="159">
        <v>222</v>
      </c>
      <c r="O262" s="160">
        <v>211</v>
      </c>
      <c r="P262" s="161">
        <v>73678634</v>
      </c>
      <c r="Q262" s="162">
        <v>342</v>
      </c>
      <c r="R262" s="163">
        <v>329</v>
      </c>
      <c r="S262" s="158">
        <v>83991698</v>
      </c>
      <c r="T262" s="159">
        <v>224</v>
      </c>
      <c r="U262" s="160">
        <v>214</v>
      </c>
      <c r="V262" s="161">
        <v>8342880</v>
      </c>
      <c r="W262" s="162">
        <v>283</v>
      </c>
      <c r="X262" s="163">
        <v>278</v>
      </c>
      <c r="Y262" s="158">
        <v>18000</v>
      </c>
      <c r="Z262" s="159">
        <v>374</v>
      </c>
      <c r="AA262" s="160">
        <v>356</v>
      </c>
      <c r="AB262" s="161">
        <v>295</v>
      </c>
      <c r="AC262" s="164">
        <v>351</v>
      </c>
      <c r="AD262" s="156">
        <v>0</v>
      </c>
      <c r="AE262" s="165">
        <v>100</v>
      </c>
      <c r="AF262" s="166">
        <v>0</v>
      </c>
    </row>
    <row r="263" spans="1:32" s="3" customFormat="1" ht="18.75" customHeight="1">
      <c r="A263" s="167">
        <v>261</v>
      </c>
      <c r="B263" s="168">
        <v>215</v>
      </c>
      <c r="C263" s="169" t="s">
        <v>2619</v>
      </c>
      <c r="D263" s="170" t="s">
        <v>3056</v>
      </c>
      <c r="E263" s="171" t="s">
        <v>3052</v>
      </c>
      <c r="F263" s="172">
        <v>250</v>
      </c>
      <c r="G263" s="173">
        <v>123538952</v>
      </c>
      <c r="H263" s="174">
        <v>284</v>
      </c>
      <c r="I263" s="175">
        <v>273</v>
      </c>
      <c r="J263" s="176">
        <v>125434183</v>
      </c>
      <c r="K263" s="177">
        <v>181</v>
      </c>
      <c r="L263" s="178">
        <v>169</v>
      </c>
      <c r="M263" s="218">
        <v>45296245</v>
      </c>
      <c r="N263" s="174">
        <v>102</v>
      </c>
      <c r="O263" s="175">
        <v>91</v>
      </c>
      <c r="P263" s="176">
        <v>167325865</v>
      </c>
      <c r="Q263" s="177">
        <v>172</v>
      </c>
      <c r="R263" s="178">
        <v>160</v>
      </c>
      <c r="S263" s="173">
        <v>184502707</v>
      </c>
      <c r="T263" s="174">
        <v>142</v>
      </c>
      <c r="U263" s="175">
        <v>133</v>
      </c>
      <c r="V263" s="176">
        <v>15376972</v>
      </c>
      <c r="W263" s="177">
        <v>288</v>
      </c>
      <c r="X263" s="178">
        <v>283</v>
      </c>
      <c r="Y263" s="173">
        <v>16806</v>
      </c>
      <c r="Z263" s="174">
        <v>387</v>
      </c>
      <c r="AA263" s="175">
        <v>369</v>
      </c>
      <c r="AB263" s="176">
        <v>280</v>
      </c>
      <c r="AC263" s="179">
        <v>341</v>
      </c>
      <c r="AD263" s="171">
        <v>0</v>
      </c>
      <c r="AE263" s="180">
        <v>100</v>
      </c>
      <c r="AF263" s="181">
        <v>0</v>
      </c>
    </row>
    <row r="264" spans="1:32" s="3" customFormat="1" ht="18.75" customHeight="1">
      <c r="A264" s="32">
        <v>262</v>
      </c>
      <c r="B264" s="33">
        <v>290</v>
      </c>
      <c r="C264" s="34" t="s">
        <v>1714</v>
      </c>
      <c r="D264" s="35" t="s">
        <v>3106</v>
      </c>
      <c r="E264" s="45" t="s">
        <v>3052</v>
      </c>
      <c r="F264" s="47">
        <v>251</v>
      </c>
      <c r="G264" s="38">
        <v>123015407</v>
      </c>
      <c r="H264" s="39">
        <v>289</v>
      </c>
      <c r="I264" s="40">
        <v>278</v>
      </c>
      <c r="J264" s="41">
        <v>123267359</v>
      </c>
      <c r="K264" s="42">
        <v>395</v>
      </c>
      <c r="L264" s="43">
        <v>378</v>
      </c>
      <c r="M264" s="98">
        <v>13929187</v>
      </c>
      <c r="N264" s="39">
        <v>262</v>
      </c>
      <c r="O264" s="40">
        <v>250</v>
      </c>
      <c r="P264" s="41">
        <v>58978008</v>
      </c>
      <c r="Q264" s="42">
        <v>390</v>
      </c>
      <c r="R264" s="43">
        <v>374</v>
      </c>
      <c r="S264" s="38">
        <v>67891353</v>
      </c>
      <c r="T264" s="39">
        <v>420</v>
      </c>
      <c r="U264" s="40">
        <v>407</v>
      </c>
      <c r="V264" s="41">
        <v>-6097</v>
      </c>
      <c r="W264" s="42">
        <v>440</v>
      </c>
      <c r="X264" s="43">
        <v>431</v>
      </c>
      <c r="Y264" s="38">
        <v>247</v>
      </c>
      <c r="Z264" s="39">
        <v>337</v>
      </c>
      <c r="AA264" s="40">
        <v>319</v>
      </c>
      <c r="AB264" s="41">
        <v>353</v>
      </c>
      <c r="AC264" s="108">
        <v>311</v>
      </c>
      <c r="AD264" s="45">
        <v>0</v>
      </c>
      <c r="AE264" s="37">
        <v>100</v>
      </c>
      <c r="AF264" s="46">
        <v>0</v>
      </c>
    </row>
    <row r="265" spans="1:32" s="3" customFormat="1" ht="18.75" customHeight="1">
      <c r="A265" s="137">
        <v>263</v>
      </c>
      <c r="B265" s="138">
        <v>291</v>
      </c>
      <c r="C265" s="139" t="s">
        <v>1715</v>
      </c>
      <c r="D265" s="140" t="s">
        <v>3056</v>
      </c>
      <c r="E265" s="141" t="s">
        <v>3052</v>
      </c>
      <c r="F265" s="142">
        <v>252</v>
      </c>
      <c r="G265" s="143">
        <v>122335730</v>
      </c>
      <c r="H265" s="144">
        <v>273</v>
      </c>
      <c r="I265" s="145">
        <v>262</v>
      </c>
      <c r="J265" s="146">
        <v>128837953</v>
      </c>
      <c r="K265" s="147">
        <v>163</v>
      </c>
      <c r="L265" s="148">
        <v>151</v>
      </c>
      <c r="M265" s="216">
        <v>49097322</v>
      </c>
      <c r="N265" s="144">
        <v>198</v>
      </c>
      <c r="O265" s="145">
        <v>187</v>
      </c>
      <c r="P265" s="146">
        <v>85733420</v>
      </c>
      <c r="Q265" s="147">
        <v>254</v>
      </c>
      <c r="R265" s="148">
        <v>242</v>
      </c>
      <c r="S265" s="143">
        <v>120451152</v>
      </c>
      <c r="T265" s="144">
        <v>136</v>
      </c>
      <c r="U265" s="145">
        <v>127</v>
      </c>
      <c r="V265" s="146">
        <v>16300272</v>
      </c>
      <c r="W265" s="147">
        <v>269</v>
      </c>
      <c r="X265" s="148">
        <v>264</v>
      </c>
      <c r="Y265" s="143">
        <v>19653</v>
      </c>
      <c r="Z265" s="144">
        <v>339</v>
      </c>
      <c r="AA265" s="145">
        <v>321</v>
      </c>
      <c r="AB265" s="146">
        <v>351</v>
      </c>
      <c r="AC265" s="149">
        <v>362</v>
      </c>
      <c r="AD265" s="141">
        <v>0</v>
      </c>
      <c r="AE265" s="150">
        <v>100</v>
      </c>
      <c r="AF265" s="151">
        <v>0</v>
      </c>
    </row>
    <row r="266" spans="1:32" s="3" customFormat="1" ht="18.75" customHeight="1">
      <c r="A266" s="32">
        <v>264</v>
      </c>
      <c r="B266" s="33">
        <v>271</v>
      </c>
      <c r="C266" s="34" t="s">
        <v>316</v>
      </c>
      <c r="D266" s="35" t="s">
        <v>1061</v>
      </c>
      <c r="E266" s="45" t="s">
        <v>3052</v>
      </c>
      <c r="F266" s="47">
        <v>253</v>
      </c>
      <c r="G266" s="38">
        <v>121145562</v>
      </c>
      <c r="H266" s="39">
        <v>293</v>
      </c>
      <c r="I266" s="40">
        <v>282</v>
      </c>
      <c r="J266" s="41">
        <v>121145562</v>
      </c>
      <c r="K266" s="42">
        <v>227</v>
      </c>
      <c r="L266" s="43">
        <v>214</v>
      </c>
      <c r="M266" s="98">
        <v>36614583</v>
      </c>
      <c r="N266" s="39">
        <v>363</v>
      </c>
      <c r="O266" s="40">
        <v>348</v>
      </c>
      <c r="P266" s="41">
        <v>30563161</v>
      </c>
      <c r="Q266" s="42">
        <v>440</v>
      </c>
      <c r="R266" s="43">
        <v>423</v>
      </c>
      <c r="S266" s="38">
        <v>44502492</v>
      </c>
      <c r="T266" s="39">
        <v>233</v>
      </c>
      <c r="U266" s="40">
        <v>223</v>
      </c>
      <c r="V266" s="41">
        <v>7669571</v>
      </c>
      <c r="W266" s="42">
        <v>90</v>
      </c>
      <c r="X266" s="43">
        <v>87</v>
      </c>
      <c r="Y266" s="38">
        <v>67730</v>
      </c>
      <c r="Z266" s="39">
        <v>175</v>
      </c>
      <c r="AA266" s="40">
        <v>159</v>
      </c>
      <c r="AB266" s="41">
        <v>870</v>
      </c>
      <c r="AC266" s="108">
        <v>332</v>
      </c>
      <c r="AD266" s="45">
        <v>0</v>
      </c>
      <c r="AE266" s="37">
        <v>0.75</v>
      </c>
      <c r="AF266" s="46">
        <v>99.25</v>
      </c>
    </row>
    <row r="267" spans="1:32" s="3" customFormat="1" ht="18.75" customHeight="1">
      <c r="A267" s="48">
        <v>265</v>
      </c>
      <c r="B267" s="49">
        <v>245</v>
      </c>
      <c r="C267" s="50" t="s">
        <v>2642</v>
      </c>
      <c r="D267" s="51" t="s">
        <v>404</v>
      </c>
      <c r="E267" s="52" t="s">
        <v>3052</v>
      </c>
      <c r="F267" s="53">
        <v>254</v>
      </c>
      <c r="G267" s="54">
        <v>120092808</v>
      </c>
      <c r="H267" s="55">
        <v>294</v>
      </c>
      <c r="I267" s="56">
        <v>283</v>
      </c>
      <c r="J267" s="57">
        <v>120092808</v>
      </c>
      <c r="K267" s="58">
        <v>134</v>
      </c>
      <c r="L267" s="59">
        <v>123</v>
      </c>
      <c r="M267" s="99">
        <v>55153800</v>
      </c>
      <c r="N267" s="55">
        <v>98</v>
      </c>
      <c r="O267" s="56">
        <v>87</v>
      </c>
      <c r="P267" s="57">
        <v>171449836</v>
      </c>
      <c r="Q267" s="58">
        <v>169</v>
      </c>
      <c r="R267" s="59">
        <v>157</v>
      </c>
      <c r="S267" s="54">
        <v>188192338</v>
      </c>
      <c r="T267" s="55">
        <v>74</v>
      </c>
      <c r="U267" s="56">
        <v>66</v>
      </c>
      <c r="V267" s="57">
        <v>34987681</v>
      </c>
      <c r="W267" s="58" t="s">
        <v>3052</v>
      </c>
      <c r="X267" s="59" t="s">
        <v>3052</v>
      </c>
      <c r="Y267" s="65" t="s">
        <v>3052</v>
      </c>
      <c r="Z267" s="55">
        <v>428</v>
      </c>
      <c r="AA267" s="56">
        <v>410</v>
      </c>
      <c r="AB267" s="57">
        <v>209</v>
      </c>
      <c r="AC267" s="109">
        <v>369</v>
      </c>
      <c r="AD267" s="52">
        <v>0</v>
      </c>
      <c r="AE267" s="60">
        <v>100</v>
      </c>
      <c r="AF267" s="61">
        <v>0</v>
      </c>
    </row>
    <row r="268" spans="1:32" s="3" customFormat="1" ht="18.75" customHeight="1">
      <c r="A268" s="167">
        <v>266</v>
      </c>
      <c r="B268" s="168">
        <v>260</v>
      </c>
      <c r="C268" s="169" t="s">
        <v>305</v>
      </c>
      <c r="D268" s="170" t="s">
        <v>3056</v>
      </c>
      <c r="E268" s="182" t="s">
        <v>3052</v>
      </c>
      <c r="F268" s="180">
        <v>255</v>
      </c>
      <c r="G268" s="173">
        <v>119579357</v>
      </c>
      <c r="H268" s="174">
        <v>120</v>
      </c>
      <c r="I268" s="175">
        <v>110</v>
      </c>
      <c r="J268" s="176">
        <v>290118280</v>
      </c>
      <c r="K268" s="177" t="s">
        <v>3052</v>
      </c>
      <c r="L268" s="178" t="s">
        <v>3052</v>
      </c>
      <c r="M268" s="184" t="s">
        <v>3052</v>
      </c>
      <c r="N268" s="174" t="s">
        <v>3052</v>
      </c>
      <c r="O268" s="175" t="s">
        <v>3052</v>
      </c>
      <c r="P268" s="183" t="s">
        <v>3052</v>
      </c>
      <c r="Q268" s="177" t="s">
        <v>3052</v>
      </c>
      <c r="R268" s="178" t="s">
        <v>3052</v>
      </c>
      <c r="S268" s="184" t="s">
        <v>3052</v>
      </c>
      <c r="T268" s="174" t="s">
        <v>3052</v>
      </c>
      <c r="U268" s="175" t="s">
        <v>3052</v>
      </c>
      <c r="V268" s="183" t="s">
        <v>3052</v>
      </c>
      <c r="W268" s="177">
        <v>299</v>
      </c>
      <c r="X268" s="178">
        <v>294</v>
      </c>
      <c r="Y268" s="173">
        <v>15613</v>
      </c>
      <c r="Z268" s="174">
        <v>431</v>
      </c>
      <c r="AA268" s="175">
        <v>413</v>
      </c>
      <c r="AB268" s="176">
        <v>199</v>
      </c>
      <c r="AC268" s="179">
        <v>354</v>
      </c>
      <c r="AD268" s="171">
        <v>0</v>
      </c>
      <c r="AE268" s="180">
        <v>0.01</v>
      </c>
      <c r="AF268" s="181">
        <v>99.99</v>
      </c>
    </row>
    <row r="269" spans="1:32" s="3" customFormat="1" ht="18.75" customHeight="1">
      <c r="A269" s="137">
        <v>267</v>
      </c>
      <c r="B269" s="138">
        <v>324</v>
      </c>
      <c r="C269" s="139" t="s">
        <v>1038</v>
      </c>
      <c r="D269" s="140" t="s">
        <v>3056</v>
      </c>
      <c r="E269" s="141" t="s">
        <v>3052</v>
      </c>
      <c r="F269" s="142">
        <v>256</v>
      </c>
      <c r="G269" s="143">
        <v>119295647</v>
      </c>
      <c r="H269" s="144">
        <v>272</v>
      </c>
      <c r="I269" s="145">
        <v>261</v>
      </c>
      <c r="J269" s="146">
        <v>128854457</v>
      </c>
      <c r="K269" s="147">
        <v>242</v>
      </c>
      <c r="L269" s="148">
        <v>228</v>
      </c>
      <c r="M269" s="216">
        <v>34057114</v>
      </c>
      <c r="N269" s="144">
        <v>299</v>
      </c>
      <c r="O269" s="145">
        <v>287</v>
      </c>
      <c r="P269" s="146">
        <v>46836889</v>
      </c>
      <c r="Q269" s="147">
        <v>289</v>
      </c>
      <c r="R269" s="148">
        <v>277</v>
      </c>
      <c r="S269" s="143">
        <v>105282734</v>
      </c>
      <c r="T269" s="144">
        <v>133</v>
      </c>
      <c r="U269" s="145">
        <v>124</v>
      </c>
      <c r="V269" s="146">
        <v>17132800</v>
      </c>
      <c r="W269" s="147">
        <v>160</v>
      </c>
      <c r="X269" s="148">
        <v>156</v>
      </c>
      <c r="Y269" s="143">
        <v>43161</v>
      </c>
      <c r="Z269" s="144">
        <v>249</v>
      </c>
      <c r="AA269" s="145">
        <v>233</v>
      </c>
      <c r="AB269" s="146">
        <v>586</v>
      </c>
      <c r="AC269" s="149">
        <v>372</v>
      </c>
      <c r="AD269" s="141">
        <v>0</v>
      </c>
      <c r="AE269" s="150">
        <v>100</v>
      </c>
      <c r="AF269" s="151">
        <v>0</v>
      </c>
    </row>
    <row r="270" spans="1:32" s="3" customFormat="1" ht="18.75" customHeight="1">
      <c r="A270" s="32">
        <v>268</v>
      </c>
      <c r="B270" s="33">
        <v>224</v>
      </c>
      <c r="C270" s="34" t="s">
        <v>774</v>
      </c>
      <c r="D270" s="35" t="s">
        <v>1054</v>
      </c>
      <c r="E270" s="45" t="s">
        <v>3052</v>
      </c>
      <c r="F270" s="47">
        <v>257</v>
      </c>
      <c r="G270" s="38">
        <v>118785910</v>
      </c>
      <c r="H270" s="39">
        <v>287</v>
      </c>
      <c r="I270" s="40">
        <v>276</v>
      </c>
      <c r="J270" s="41">
        <v>124044052</v>
      </c>
      <c r="K270" s="42">
        <v>500</v>
      </c>
      <c r="L270" s="43">
        <v>482</v>
      </c>
      <c r="M270" s="98">
        <v>-96290156</v>
      </c>
      <c r="N270" s="39">
        <v>498</v>
      </c>
      <c r="O270" s="40">
        <v>480</v>
      </c>
      <c r="P270" s="41">
        <v>-109293927</v>
      </c>
      <c r="Q270" s="42">
        <v>344</v>
      </c>
      <c r="R270" s="43">
        <v>331</v>
      </c>
      <c r="S270" s="38">
        <v>83541382</v>
      </c>
      <c r="T270" s="39">
        <v>497</v>
      </c>
      <c r="U270" s="40">
        <v>481</v>
      </c>
      <c r="V270" s="41">
        <v>-97196050</v>
      </c>
      <c r="W270" s="42">
        <v>215</v>
      </c>
      <c r="X270" s="43">
        <v>211</v>
      </c>
      <c r="Y270" s="38">
        <v>31512</v>
      </c>
      <c r="Z270" s="39">
        <v>297</v>
      </c>
      <c r="AA270" s="40">
        <v>281</v>
      </c>
      <c r="AB270" s="41">
        <v>435</v>
      </c>
      <c r="AC270" s="108">
        <v>321</v>
      </c>
      <c r="AD270" s="45">
        <v>0</v>
      </c>
      <c r="AE270" s="37">
        <v>100</v>
      </c>
      <c r="AF270" s="46">
        <v>0</v>
      </c>
    </row>
    <row r="271" spans="1:32" s="3" customFormat="1" ht="18.75" customHeight="1">
      <c r="A271" s="137">
        <v>269</v>
      </c>
      <c r="B271" s="138">
        <v>409</v>
      </c>
      <c r="C271" s="139" t="s">
        <v>2265</v>
      </c>
      <c r="D271" s="140" t="s">
        <v>3056</v>
      </c>
      <c r="E271" s="185" t="s">
        <v>3052</v>
      </c>
      <c r="F271" s="150">
        <v>258</v>
      </c>
      <c r="G271" s="143">
        <v>118560460</v>
      </c>
      <c r="H271" s="144">
        <v>296</v>
      </c>
      <c r="I271" s="145">
        <v>285</v>
      </c>
      <c r="J271" s="146">
        <v>118560460</v>
      </c>
      <c r="K271" s="147" t="s">
        <v>3052</v>
      </c>
      <c r="L271" s="148" t="s">
        <v>3052</v>
      </c>
      <c r="M271" s="186" t="s">
        <v>3052</v>
      </c>
      <c r="N271" s="144" t="s">
        <v>3052</v>
      </c>
      <c r="O271" s="145" t="s">
        <v>3052</v>
      </c>
      <c r="P271" s="187" t="s">
        <v>3052</v>
      </c>
      <c r="Q271" s="147" t="s">
        <v>3052</v>
      </c>
      <c r="R271" s="148" t="s">
        <v>3052</v>
      </c>
      <c r="S271" s="186" t="s">
        <v>3052</v>
      </c>
      <c r="T271" s="144" t="s">
        <v>3052</v>
      </c>
      <c r="U271" s="145" t="s">
        <v>3052</v>
      </c>
      <c r="V271" s="187" t="s">
        <v>3052</v>
      </c>
      <c r="W271" s="147">
        <v>84</v>
      </c>
      <c r="X271" s="148">
        <v>81</v>
      </c>
      <c r="Y271" s="143">
        <v>73577</v>
      </c>
      <c r="Z271" s="144">
        <v>393</v>
      </c>
      <c r="AA271" s="145">
        <v>375</v>
      </c>
      <c r="AB271" s="146">
        <v>275</v>
      </c>
      <c r="AC271" s="149">
        <v>312</v>
      </c>
      <c r="AD271" s="141">
        <v>0</v>
      </c>
      <c r="AE271" s="150">
        <v>30</v>
      </c>
      <c r="AF271" s="151">
        <v>70</v>
      </c>
    </row>
    <row r="272" spans="1:32" s="3" customFormat="1" ht="18.75" customHeight="1">
      <c r="A272" s="152">
        <v>270</v>
      </c>
      <c r="B272" s="153">
        <v>239</v>
      </c>
      <c r="C272" s="154" t="s">
        <v>2636</v>
      </c>
      <c r="D272" s="155" t="s">
        <v>3056</v>
      </c>
      <c r="E272" s="156" t="s">
        <v>3052</v>
      </c>
      <c r="F272" s="157">
        <v>259</v>
      </c>
      <c r="G272" s="158">
        <v>118420387</v>
      </c>
      <c r="H272" s="159">
        <v>298</v>
      </c>
      <c r="I272" s="160">
        <v>287</v>
      </c>
      <c r="J272" s="161">
        <v>118420387</v>
      </c>
      <c r="K272" s="162">
        <v>445</v>
      </c>
      <c r="L272" s="163">
        <v>428</v>
      </c>
      <c r="M272" s="217">
        <v>8217758</v>
      </c>
      <c r="N272" s="159">
        <v>451</v>
      </c>
      <c r="O272" s="160">
        <v>434</v>
      </c>
      <c r="P272" s="161">
        <v>12764571</v>
      </c>
      <c r="Q272" s="162">
        <v>403</v>
      </c>
      <c r="R272" s="163">
        <v>387</v>
      </c>
      <c r="S272" s="158">
        <v>62447787</v>
      </c>
      <c r="T272" s="159">
        <v>354</v>
      </c>
      <c r="U272" s="160">
        <v>343</v>
      </c>
      <c r="V272" s="161">
        <v>2153896</v>
      </c>
      <c r="W272" s="162">
        <v>396</v>
      </c>
      <c r="X272" s="163">
        <v>389</v>
      </c>
      <c r="Y272" s="158">
        <v>2584</v>
      </c>
      <c r="Z272" s="159">
        <v>416</v>
      </c>
      <c r="AA272" s="160">
        <v>398</v>
      </c>
      <c r="AB272" s="161">
        <v>226</v>
      </c>
      <c r="AC272" s="164">
        <v>382</v>
      </c>
      <c r="AD272" s="156">
        <v>0</v>
      </c>
      <c r="AE272" s="165">
        <v>50</v>
      </c>
      <c r="AF272" s="166">
        <v>50</v>
      </c>
    </row>
    <row r="273" spans="1:32" s="3" customFormat="1" ht="18.75" customHeight="1">
      <c r="A273" s="18">
        <v>271</v>
      </c>
      <c r="B273" s="19">
        <v>286</v>
      </c>
      <c r="C273" s="20" t="s">
        <v>1710</v>
      </c>
      <c r="D273" s="21" t="s">
        <v>1061</v>
      </c>
      <c r="E273" s="22" t="s">
        <v>3052</v>
      </c>
      <c r="F273" s="23">
        <v>260</v>
      </c>
      <c r="G273" s="24">
        <v>118294277</v>
      </c>
      <c r="H273" s="25">
        <v>297</v>
      </c>
      <c r="I273" s="26">
        <v>286</v>
      </c>
      <c r="J273" s="27">
        <v>118443275</v>
      </c>
      <c r="K273" s="28">
        <v>315</v>
      </c>
      <c r="L273" s="29">
        <v>299</v>
      </c>
      <c r="M273" s="97">
        <v>23336373</v>
      </c>
      <c r="N273" s="25">
        <v>273</v>
      </c>
      <c r="O273" s="26">
        <v>261</v>
      </c>
      <c r="P273" s="27">
        <v>55868012</v>
      </c>
      <c r="Q273" s="28">
        <v>316</v>
      </c>
      <c r="R273" s="29">
        <v>303</v>
      </c>
      <c r="S273" s="24">
        <v>93781872</v>
      </c>
      <c r="T273" s="25">
        <v>221</v>
      </c>
      <c r="U273" s="26">
        <v>211</v>
      </c>
      <c r="V273" s="27">
        <v>8496141</v>
      </c>
      <c r="W273" s="28">
        <v>198</v>
      </c>
      <c r="X273" s="29">
        <v>194</v>
      </c>
      <c r="Y273" s="24">
        <v>34630</v>
      </c>
      <c r="Z273" s="25">
        <v>157</v>
      </c>
      <c r="AA273" s="26">
        <v>141</v>
      </c>
      <c r="AB273" s="27">
        <v>967</v>
      </c>
      <c r="AC273" s="107">
        <v>321</v>
      </c>
      <c r="AD273" s="22">
        <v>0</v>
      </c>
      <c r="AE273" s="30">
        <v>100</v>
      </c>
      <c r="AF273" s="31">
        <v>0</v>
      </c>
    </row>
    <row r="274" spans="1:32" s="3" customFormat="1" ht="18.75" customHeight="1">
      <c r="A274" s="137">
        <v>272</v>
      </c>
      <c r="B274" s="138">
        <v>192</v>
      </c>
      <c r="C274" s="139" t="s">
        <v>209</v>
      </c>
      <c r="D274" s="140" t="s">
        <v>3056</v>
      </c>
      <c r="E274" s="141" t="s">
        <v>3052</v>
      </c>
      <c r="F274" s="142">
        <v>261</v>
      </c>
      <c r="G274" s="143">
        <v>118099578</v>
      </c>
      <c r="H274" s="144">
        <v>292</v>
      </c>
      <c r="I274" s="145">
        <v>281</v>
      </c>
      <c r="J274" s="146">
        <v>121512662</v>
      </c>
      <c r="K274" s="147">
        <v>319</v>
      </c>
      <c r="L274" s="148">
        <v>303</v>
      </c>
      <c r="M274" s="216">
        <v>23260032</v>
      </c>
      <c r="N274" s="144">
        <v>184</v>
      </c>
      <c r="O274" s="145">
        <v>173</v>
      </c>
      <c r="P274" s="146">
        <v>94976457</v>
      </c>
      <c r="Q274" s="147">
        <v>211</v>
      </c>
      <c r="R274" s="148">
        <v>199</v>
      </c>
      <c r="S274" s="143">
        <v>153157057</v>
      </c>
      <c r="T274" s="144">
        <v>450</v>
      </c>
      <c r="U274" s="145">
        <v>437</v>
      </c>
      <c r="V274" s="146">
        <v>-3237225</v>
      </c>
      <c r="W274" s="147">
        <v>190</v>
      </c>
      <c r="X274" s="148">
        <v>186</v>
      </c>
      <c r="Y274" s="143">
        <v>36340</v>
      </c>
      <c r="Z274" s="144">
        <v>119</v>
      </c>
      <c r="AA274" s="145">
        <v>104</v>
      </c>
      <c r="AB274" s="146">
        <v>1220</v>
      </c>
      <c r="AC274" s="149">
        <v>321</v>
      </c>
      <c r="AD274" s="141">
        <v>0</v>
      </c>
      <c r="AE274" s="150">
        <v>100</v>
      </c>
      <c r="AF274" s="151">
        <v>0</v>
      </c>
    </row>
    <row r="275" spans="1:32" s="3" customFormat="1" ht="18.75" customHeight="1">
      <c r="A275" s="137">
        <v>273</v>
      </c>
      <c r="B275" s="138">
        <v>314</v>
      </c>
      <c r="C275" s="139" t="s">
        <v>1029</v>
      </c>
      <c r="D275" s="140" t="s">
        <v>3056</v>
      </c>
      <c r="E275" s="141" t="s">
        <v>3052</v>
      </c>
      <c r="F275" s="142">
        <v>262</v>
      </c>
      <c r="G275" s="143">
        <v>117057763</v>
      </c>
      <c r="H275" s="144">
        <v>206</v>
      </c>
      <c r="I275" s="145">
        <v>195</v>
      </c>
      <c r="J275" s="146">
        <v>174532222</v>
      </c>
      <c r="K275" s="147">
        <v>79</v>
      </c>
      <c r="L275" s="148">
        <v>68</v>
      </c>
      <c r="M275" s="216">
        <v>92678163</v>
      </c>
      <c r="N275" s="144">
        <v>249</v>
      </c>
      <c r="O275" s="145">
        <v>237</v>
      </c>
      <c r="P275" s="146">
        <v>62758852</v>
      </c>
      <c r="Q275" s="147">
        <v>305</v>
      </c>
      <c r="R275" s="148">
        <v>293</v>
      </c>
      <c r="S275" s="143">
        <v>99425139</v>
      </c>
      <c r="T275" s="144">
        <v>84</v>
      </c>
      <c r="U275" s="145">
        <v>76</v>
      </c>
      <c r="V275" s="146">
        <v>31492005</v>
      </c>
      <c r="W275" s="147" t="s">
        <v>3052</v>
      </c>
      <c r="X275" s="148" t="s">
        <v>3052</v>
      </c>
      <c r="Y275" s="186" t="s">
        <v>3052</v>
      </c>
      <c r="Z275" s="144">
        <v>113</v>
      </c>
      <c r="AA275" s="145">
        <v>98</v>
      </c>
      <c r="AB275" s="146">
        <v>1288</v>
      </c>
      <c r="AC275" s="149">
        <v>311</v>
      </c>
      <c r="AD275" s="141">
        <v>0</v>
      </c>
      <c r="AE275" s="150">
        <v>41.25</v>
      </c>
      <c r="AF275" s="151">
        <v>58.75</v>
      </c>
    </row>
    <row r="276" spans="1:32" s="3" customFormat="1" ht="18.75" customHeight="1">
      <c r="A276" s="32">
        <v>274</v>
      </c>
      <c r="B276" s="33" t="s">
        <v>3052</v>
      </c>
      <c r="C276" s="34" t="s">
        <v>1021</v>
      </c>
      <c r="D276" s="35" t="s">
        <v>3051</v>
      </c>
      <c r="E276" s="45" t="s">
        <v>3052</v>
      </c>
      <c r="F276" s="47">
        <v>263</v>
      </c>
      <c r="G276" s="38">
        <v>116601706</v>
      </c>
      <c r="H276" s="39">
        <v>302</v>
      </c>
      <c r="I276" s="40">
        <v>291</v>
      </c>
      <c r="J276" s="41">
        <v>116937514</v>
      </c>
      <c r="K276" s="42">
        <v>258</v>
      </c>
      <c r="L276" s="43">
        <v>243</v>
      </c>
      <c r="M276" s="98">
        <v>31124044</v>
      </c>
      <c r="N276" s="39">
        <v>280</v>
      </c>
      <c r="O276" s="40">
        <v>268</v>
      </c>
      <c r="P276" s="41">
        <v>52854106</v>
      </c>
      <c r="Q276" s="42">
        <v>348</v>
      </c>
      <c r="R276" s="43">
        <v>334</v>
      </c>
      <c r="S276" s="38">
        <v>81847352</v>
      </c>
      <c r="T276" s="39">
        <v>197</v>
      </c>
      <c r="U276" s="40">
        <v>187</v>
      </c>
      <c r="V276" s="41">
        <v>10231144</v>
      </c>
      <c r="W276" s="42">
        <v>444</v>
      </c>
      <c r="X276" s="43">
        <v>435</v>
      </c>
      <c r="Y276" s="38">
        <v>89</v>
      </c>
      <c r="Z276" s="39">
        <v>336</v>
      </c>
      <c r="AA276" s="40">
        <v>318</v>
      </c>
      <c r="AB276" s="41">
        <v>353</v>
      </c>
      <c r="AC276" s="108">
        <v>352</v>
      </c>
      <c r="AD276" s="45">
        <v>0</v>
      </c>
      <c r="AE276" s="37">
        <v>80</v>
      </c>
      <c r="AF276" s="46">
        <v>20</v>
      </c>
    </row>
    <row r="277" spans="1:32" s="3" customFormat="1" ht="18.75" customHeight="1">
      <c r="A277" s="152">
        <v>275</v>
      </c>
      <c r="B277" s="153">
        <v>343</v>
      </c>
      <c r="C277" s="154" t="s">
        <v>2148</v>
      </c>
      <c r="D277" s="155" t="s">
        <v>3056</v>
      </c>
      <c r="E277" s="156" t="s">
        <v>3052</v>
      </c>
      <c r="F277" s="157">
        <v>264</v>
      </c>
      <c r="G277" s="158">
        <v>115762328</v>
      </c>
      <c r="H277" s="159">
        <v>303</v>
      </c>
      <c r="I277" s="160">
        <v>292</v>
      </c>
      <c r="J277" s="161">
        <v>116929295</v>
      </c>
      <c r="K277" s="162">
        <v>271</v>
      </c>
      <c r="L277" s="163">
        <v>256</v>
      </c>
      <c r="M277" s="217">
        <v>29229332</v>
      </c>
      <c r="N277" s="159">
        <v>383</v>
      </c>
      <c r="O277" s="160">
        <v>368</v>
      </c>
      <c r="P277" s="161">
        <v>26672965</v>
      </c>
      <c r="Q277" s="162">
        <v>330</v>
      </c>
      <c r="R277" s="163">
        <v>317</v>
      </c>
      <c r="S277" s="158">
        <v>88026894</v>
      </c>
      <c r="T277" s="159">
        <v>164</v>
      </c>
      <c r="U277" s="160">
        <v>154</v>
      </c>
      <c r="V277" s="161">
        <v>12823279</v>
      </c>
      <c r="W277" s="162">
        <v>98</v>
      </c>
      <c r="X277" s="163">
        <v>94</v>
      </c>
      <c r="Y277" s="158">
        <v>65211</v>
      </c>
      <c r="Z277" s="159">
        <v>302</v>
      </c>
      <c r="AA277" s="160">
        <v>286</v>
      </c>
      <c r="AB277" s="161">
        <v>430</v>
      </c>
      <c r="AC277" s="164">
        <v>384</v>
      </c>
      <c r="AD277" s="156">
        <v>0</v>
      </c>
      <c r="AE277" s="165">
        <v>15</v>
      </c>
      <c r="AF277" s="166">
        <v>85</v>
      </c>
    </row>
    <row r="278" spans="1:32" s="3" customFormat="1" ht="18.75" customHeight="1">
      <c r="A278" s="18">
        <v>276</v>
      </c>
      <c r="B278" s="19">
        <v>379</v>
      </c>
      <c r="C278" s="20" t="s">
        <v>3224</v>
      </c>
      <c r="D278" s="21" t="s">
        <v>1696</v>
      </c>
      <c r="E278" s="22" t="s">
        <v>3052</v>
      </c>
      <c r="F278" s="23">
        <v>265</v>
      </c>
      <c r="G278" s="24">
        <v>115574191</v>
      </c>
      <c r="H278" s="25">
        <v>267</v>
      </c>
      <c r="I278" s="26">
        <v>256</v>
      </c>
      <c r="J278" s="27">
        <v>130899438</v>
      </c>
      <c r="K278" s="28">
        <v>449</v>
      </c>
      <c r="L278" s="29">
        <v>432</v>
      </c>
      <c r="M278" s="97">
        <v>8044271</v>
      </c>
      <c r="N278" s="25">
        <v>419</v>
      </c>
      <c r="O278" s="26">
        <v>403</v>
      </c>
      <c r="P278" s="27">
        <v>18829563</v>
      </c>
      <c r="Q278" s="28">
        <v>405</v>
      </c>
      <c r="R278" s="29">
        <v>389</v>
      </c>
      <c r="S278" s="24">
        <v>61581251</v>
      </c>
      <c r="T278" s="25">
        <v>345</v>
      </c>
      <c r="U278" s="26">
        <v>334</v>
      </c>
      <c r="V278" s="27">
        <v>2534426</v>
      </c>
      <c r="W278" s="28">
        <v>200</v>
      </c>
      <c r="X278" s="29">
        <v>196</v>
      </c>
      <c r="Y278" s="24">
        <v>34141</v>
      </c>
      <c r="Z278" s="25">
        <v>395</v>
      </c>
      <c r="AA278" s="26">
        <v>377</v>
      </c>
      <c r="AB278" s="27">
        <v>272</v>
      </c>
      <c r="AC278" s="107">
        <v>371</v>
      </c>
      <c r="AD278" s="22">
        <v>0</v>
      </c>
      <c r="AE278" s="30">
        <v>100</v>
      </c>
      <c r="AF278" s="31">
        <v>0</v>
      </c>
    </row>
    <row r="279" spans="1:32" s="3" customFormat="1" ht="18.75" customHeight="1">
      <c r="A279" s="32">
        <v>277</v>
      </c>
      <c r="B279" s="33">
        <v>232</v>
      </c>
      <c r="C279" s="34" t="s">
        <v>2629</v>
      </c>
      <c r="D279" s="35" t="s">
        <v>1054</v>
      </c>
      <c r="E279" s="45" t="s">
        <v>3052</v>
      </c>
      <c r="F279" s="47">
        <v>266</v>
      </c>
      <c r="G279" s="38">
        <v>114831641</v>
      </c>
      <c r="H279" s="39">
        <v>291</v>
      </c>
      <c r="I279" s="40">
        <v>280</v>
      </c>
      <c r="J279" s="41">
        <v>121992707</v>
      </c>
      <c r="K279" s="42">
        <v>318</v>
      </c>
      <c r="L279" s="43">
        <v>302</v>
      </c>
      <c r="M279" s="98">
        <v>23280816</v>
      </c>
      <c r="N279" s="39">
        <v>357</v>
      </c>
      <c r="O279" s="40">
        <v>342</v>
      </c>
      <c r="P279" s="41">
        <v>31728255</v>
      </c>
      <c r="Q279" s="42">
        <v>195</v>
      </c>
      <c r="R279" s="43">
        <v>183</v>
      </c>
      <c r="S279" s="38">
        <v>165028502</v>
      </c>
      <c r="T279" s="39">
        <v>304</v>
      </c>
      <c r="U279" s="40">
        <v>293</v>
      </c>
      <c r="V279" s="41">
        <v>4196633</v>
      </c>
      <c r="W279" s="42">
        <v>117</v>
      </c>
      <c r="X279" s="43">
        <v>113</v>
      </c>
      <c r="Y279" s="38">
        <v>55037</v>
      </c>
      <c r="Z279" s="39">
        <v>224</v>
      </c>
      <c r="AA279" s="40">
        <v>208</v>
      </c>
      <c r="AB279" s="41">
        <v>671</v>
      </c>
      <c r="AC279" s="108">
        <v>321</v>
      </c>
      <c r="AD279" s="45">
        <v>0</v>
      </c>
      <c r="AE279" s="37">
        <v>100</v>
      </c>
      <c r="AF279" s="46">
        <v>0</v>
      </c>
    </row>
    <row r="280" spans="1:32" s="3" customFormat="1" ht="18.75" customHeight="1">
      <c r="A280" s="32">
        <v>278</v>
      </c>
      <c r="B280" s="33" t="s">
        <v>3052</v>
      </c>
      <c r="C280" s="67" t="s">
        <v>3052</v>
      </c>
      <c r="D280" s="35" t="s">
        <v>88</v>
      </c>
      <c r="E280" s="45" t="s">
        <v>3052</v>
      </c>
      <c r="F280" s="47">
        <v>267</v>
      </c>
      <c r="G280" s="44" t="s">
        <v>3052</v>
      </c>
      <c r="H280" s="39">
        <v>306</v>
      </c>
      <c r="I280" s="40">
        <v>294</v>
      </c>
      <c r="J280" s="62" t="s">
        <v>3052</v>
      </c>
      <c r="K280" s="42">
        <v>483</v>
      </c>
      <c r="L280" s="43">
        <v>466</v>
      </c>
      <c r="M280" s="44" t="s">
        <v>3052</v>
      </c>
      <c r="N280" s="39">
        <v>452</v>
      </c>
      <c r="O280" s="40">
        <v>435</v>
      </c>
      <c r="P280" s="62" t="s">
        <v>3052</v>
      </c>
      <c r="Q280" s="42">
        <v>427</v>
      </c>
      <c r="R280" s="43">
        <v>410</v>
      </c>
      <c r="S280" s="44" t="s">
        <v>3052</v>
      </c>
      <c r="T280" s="39">
        <v>449</v>
      </c>
      <c r="U280" s="40">
        <v>436</v>
      </c>
      <c r="V280" s="62" t="s">
        <v>3052</v>
      </c>
      <c r="W280" s="42">
        <v>314</v>
      </c>
      <c r="X280" s="43">
        <v>309</v>
      </c>
      <c r="Y280" s="44" t="s">
        <v>3052</v>
      </c>
      <c r="Z280" s="39">
        <v>433</v>
      </c>
      <c r="AA280" s="40">
        <v>415</v>
      </c>
      <c r="AB280" s="62" t="s">
        <v>3052</v>
      </c>
      <c r="AC280" s="108">
        <v>311</v>
      </c>
      <c r="AD280" s="45">
        <v>0</v>
      </c>
      <c r="AE280" s="37">
        <v>100</v>
      </c>
      <c r="AF280" s="46">
        <v>0</v>
      </c>
    </row>
    <row r="281" spans="1:32" s="3" customFormat="1" ht="18.75" customHeight="1">
      <c r="A281" s="137">
        <v>279</v>
      </c>
      <c r="B281" s="138" t="s">
        <v>3052</v>
      </c>
      <c r="C281" s="188" t="s">
        <v>3052</v>
      </c>
      <c r="D281" s="140" t="s">
        <v>3056</v>
      </c>
      <c r="E281" s="141" t="s">
        <v>3052</v>
      </c>
      <c r="F281" s="142">
        <v>268</v>
      </c>
      <c r="G281" s="186" t="s">
        <v>3052</v>
      </c>
      <c r="H281" s="144">
        <v>311</v>
      </c>
      <c r="I281" s="145">
        <v>299</v>
      </c>
      <c r="J281" s="187" t="s">
        <v>3052</v>
      </c>
      <c r="K281" s="147">
        <v>183</v>
      </c>
      <c r="L281" s="148">
        <v>171</v>
      </c>
      <c r="M281" s="186" t="s">
        <v>3052</v>
      </c>
      <c r="N281" s="144">
        <v>438</v>
      </c>
      <c r="O281" s="145">
        <v>421</v>
      </c>
      <c r="P281" s="187" t="s">
        <v>3052</v>
      </c>
      <c r="Q281" s="147">
        <v>455</v>
      </c>
      <c r="R281" s="148">
        <v>437</v>
      </c>
      <c r="S281" s="186" t="s">
        <v>3052</v>
      </c>
      <c r="T281" s="144">
        <v>213</v>
      </c>
      <c r="U281" s="145">
        <v>203</v>
      </c>
      <c r="V281" s="187" t="s">
        <v>3052</v>
      </c>
      <c r="W281" s="147" t="s">
        <v>3052</v>
      </c>
      <c r="X281" s="148" t="s">
        <v>3052</v>
      </c>
      <c r="Y281" s="186" t="s">
        <v>3052</v>
      </c>
      <c r="Z281" s="144">
        <v>27</v>
      </c>
      <c r="AA281" s="145">
        <v>16</v>
      </c>
      <c r="AB281" s="187" t="s">
        <v>3052</v>
      </c>
      <c r="AC281" s="149">
        <v>311</v>
      </c>
      <c r="AD281" s="141">
        <v>0</v>
      </c>
      <c r="AE281" s="150">
        <v>45.4</v>
      </c>
      <c r="AF281" s="151">
        <v>54.6</v>
      </c>
    </row>
    <row r="282" spans="1:32" s="3" customFormat="1" ht="18.75" customHeight="1">
      <c r="A282" s="152">
        <v>280</v>
      </c>
      <c r="B282" s="153">
        <v>246</v>
      </c>
      <c r="C282" s="154" t="s">
        <v>688</v>
      </c>
      <c r="D282" s="155" t="s">
        <v>3056</v>
      </c>
      <c r="E282" s="156" t="s">
        <v>3052</v>
      </c>
      <c r="F282" s="157">
        <v>269</v>
      </c>
      <c r="G282" s="158">
        <v>114434586</v>
      </c>
      <c r="H282" s="159">
        <v>312</v>
      </c>
      <c r="I282" s="160">
        <v>300</v>
      </c>
      <c r="J282" s="161">
        <v>114434586</v>
      </c>
      <c r="K282" s="162">
        <v>378</v>
      </c>
      <c r="L282" s="163">
        <v>361</v>
      </c>
      <c r="M282" s="217">
        <v>16291134</v>
      </c>
      <c r="N282" s="159">
        <v>418</v>
      </c>
      <c r="O282" s="160">
        <v>402</v>
      </c>
      <c r="P282" s="161">
        <v>18968630</v>
      </c>
      <c r="Q282" s="162">
        <v>473</v>
      </c>
      <c r="R282" s="163">
        <v>455</v>
      </c>
      <c r="S282" s="158">
        <v>35623628</v>
      </c>
      <c r="T282" s="159">
        <v>170</v>
      </c>
      <c r="U282" s="160">
        <v>160</v>
      </c>
      <c r="V282" s="161">
        <v>12440063</v>
      </c>
      <c r="W282" s="162">
        <v>438</v>
      </c>
      <c r="X282" s="163">
        <v>430</v>
      </c>
      <c r="Y282" s="158">
        <v>309</v>
      </c>
      <c r="Z282" s="159">
        <v>468</v>
      </c>
      <c r="AA282" s="160">
        <v>450</v>
      </c>
      <c r="AB282" s="161">
        <v>131</v>
      </c>
      <c r="AC282" s="164">
        <v>311</v>
      </c>
      <c r="AD282" s="156">
        <v>0</v>
      </c>
      <c r="AE282" s="165">
        <v>0</v>
      </c>
      <c r="AF282" s="166">
        <v>100</v>
      </c>
    </row>
    <row r="283" spans="1:32" s="3" customFormat="1" ht="18.75" customHeight="1">
      <c r="A283" s="18">
        <v>281</v>
      </c>
      <c r="B283" s="19">
        <v>167</v>
      </c>
      <c r="C283" s="20" t="s">
        <v>184</v>
      </c>
      <c r="D283" s="21" t="s">
        <v>3054</v>
      </c>
      <c r="E283" s="22">
        <v>12</v>
      </c>
      <c r="F283" s="23" t="s">
        <v>3052</v>
      </c>
      <c r="G283" s="24">
        <v>113970799</v>
      </c>
      <c r="H283" s="25">
        <v>304</v>
      </c>
      <c r="I283" s="26">
        <v>12</v>
      </c>
      <c r="J283" s="27">
        <v>116626672</v>
      </c>
      <c r="K283" s="28">
        <v>492</v>
      </c>
      <c r="L283" s="29">
        <v>18</v>
      </c>
      <c r="M283" s="97">
        <v>-2799623</v>
      </c>
      <c r="N283" s="25">
        <v>247</v>
      </c>
      <c r="O283" s="26">
        <v>12</v>
      </c>
      <c r="P283" s="27">
        <v>63790538</v>
      </c>
      <c r="Q283" s="28">
        <v>372</v>
      </c>
      <c r="R283" s="29">
        <v>15</v>
      </c>
      <c r="S283" s="24">
        <v>73225501</v>
      </c>
      <c r="T283" s="25">
        <v>492</v>
      </c>
      <c r="U283" s="26">
        <v>16</v>
      </c>
      <c r="V283" s="27">
        <v>-42172007</v>
      </c>
      <c r="W283" s="28">
        <v>451</v>
      </c>
      <c r="X283" s="29">
        <v>10</v>
      </c>
      <c r="Y283" s="24">
        <v>18</v>
      </c>
      <c r="Z283" s="25">
        <v>123</v>
      </c>
      <c r="AA283" s="26">
        <v>16</v>
      </c>
      <c r="AB283" s="27">
        <v>1184</v>
      </c>
      <c r="AC283" s="107">
        <v>311</v>
      </c>
      <c r="AD283" s="22">
        <v>100</v>
      </c>
      <c r="AE283" s="30">
        <v>0</v>
      </c>
      <c r="AF283" s="31">
        <v>0</v>
      </c>
    </row>
    <row r="284" spans="1:32" s="3" customFormat="1" ht="18.75" customHeight="1">
      <c r="A284" s="32">
        <v>282</v>
      </c>
      <c r="B284" s="33">
        <v>238</v>
      </c>
      <c r="C284" s="34" t="s">
        <v>2635</v>
      </c>
      <c r="D284" s="35" t="s">
        <v>88</v>
      </c>
      <c r="E284" s="36" t="s">
        <v>3052</v>
      </c>
      <c r="F284" s="37">
        <v>270</v>
      </c>
      <c r="G284" s="38">
        <v>113324026</v>
      </c>
      <c r="H284" s="39">
        <v>280</v>
      </c>
      <c r="I284" s="40">
        <v>269</v>
      </c>
      <c r="J284" s="41">
        <v>126317433</v>
      </c>
      <c r="K284" s="42">
        <v>213</v>
      </c>
      <c r="L284" s="43">
        <v>200</v>
      </c>
      <c r="M284" s="98">
        <v>38340462</v>
      </c>
      <c r="N284" s="39">
        <v>235</v>
      </c>
      <c r="O284" s="40">
        <v>224</v>
      </c>
      <c r="P284" s="41">
        <v>67660356</v>
      </c>
      <c r="Q284" s="42">
        <v>176</v>
      </c>
      <c r="R284" s="43">
        <v>164</v>
      </c>
      <c r="S284" s="38">
        <v>182038541</v>
      </c>
      <c r="T284" s="39">
        <v>184</v>
      </c>
      <c r="U284" s="40">
        <v>174</v>
      </c>
      <c r="V284" s="41">
        <v>11262162</v>
      </c>
      <c r="W284" s="42">
        <v>167</v>
      </c>
      <c r="X284" s="43">
        <v>163</v>
      </c>
      <c r="Y284" s="38">
        <v>41185</v>
      </c>
      <c r="Z284" s="39">
        <v>130</v>
      </c>
      <c r="AA284" s="40">
        <v>114</v>
      </c>
      <c r="AB284" s="41">
        <v>1101</v>
      </c>
      <c r="AC284" s="108">
        <v>361</v>
      </c>
      <c r="AD284" s="45">
        <v>0</v>
      </c>
      <c r="AE284" s="37">
        <v>100</v>
      </c>
      <c r="AF284" s="46">
        <v>0</v>
      </c>
    </row>
    <row r="285" spans="1:32" s="3" customFormat="1" ht="18.75" customHeight="1">
      <c r="A285" s="32">
        <v>283</v>
      </c>
      <c r="B285" s="33" t="s">
        <v>3052</v>
      </c>
      <c r="C285" s="34" t="s">
        <v>2710</v>
      </c>
      <c r="D285" s="35" t="s">
        <v>3058</v>
      </c>
      <c r="E285" s="45" t="s">
        <v>3052</v>
      </c>
      <c r="F285" s="47">
        <v>271</v>
      </c>
      <c r="G285" s="38">
        <v>113108219</v>
      </c>
      <c r="H285" s="39">
        <v>310</v>
      </c>
      <c r="I285" s="40">
        <v>298</v>
      </c>
      <c r="J285" s="41">
        <v>114558076</v>
      </c>
      <c r="K285" s="42">
        <v>119</v>
      </c>
      <c r="L285" s="43">
        <v>108</v>
      </c>
      <c r="M285" s="98">
        <v>63226313</v>
      </c>
      <c r="N285" s="39">
        <v>182</v>
      </c>
      <c r="O285" s="40">
        <v>171</v>
      </c>
      <c r="P285" s="41">
        <v>95481035</v>
      </c>
      <c r="Q285" s="42">
        <v>200</v>
      </c>
      <c r="R285" s="43">
        <v>188</v>
      </c>
      <c r="S285" s="38">
        <v>161524327</v>
      </c>
      <c r="T285" s="39">
        <v>237</v>
      </c>
      <c r="U285" s="40">
        <v>227</v>
      </c>
      <c r="V285" s="41">
        <v>7437822</v>
      </c>
      <c r="W285" s="42">
        <v>155</v>
      </c>
      <c r="X285" s="43">
        <v>151</v>
      </c>
      <c r="Y285" s="38">
        <v>44841</v>
      </c>
      <c r="Z285" s="39">
        <v>91</v>
      </c>
      <c r="AA285" s="40">
        <v>77</v>
      </c>
      <c r="AB285" s="41">
        <v>1496</v>
      </c>
      <c r="AC285" s="108">
        <v>382</v>
      </c>
      <c r="AD285" s="45">
        <v>0</v>
      </c>
      <c r="AE285" s="37">
        <v>96.7</v>
      </c>
      <c r="AF285" s="46">
        <v>3.3</v>
      </c>
    </row>
    <row r="286" spans="1:32" s="3" customFormat="1" ht="18.75" customHeight="1">
      <c r="A286" s="32">
        <v>284</v>
      </c>
      <c r="B286" s="33">
        <v>411</v>
      </c>
      <c r="C286" s="34" t="s">
        <v>2267</v>
      </c>
      <c r="D286" s="35" t="s">
        <v>2657</v>
      </c>
      <c r="E286" s="45" t="s">
        <v>3052</v>
      </c>
      <c r="F286" s="47">
        <v>272</v>
      </c>
      <c r="G286" s="38">
        <v>112555368</v>
      </c>
      <c r="H286" s="39">
        <v>250</v>
      </c>
      <c r="I286" s="40">
        <v>239</v>
      </c>
      <c r="J286" s="41">
        <v>144889515</v>
      </c>
      <c r="K286" s="42">
        <v>398</v>
      </c>
      <c r="L286" s="43">
        <v>381</v>
      </c>
      <c r="M286" s="98">
        <v>13439602</v>
      </c>
      <c r="N286" s="39">
        <v>373</v>
      </c>
      <c r="O286" s="40">
        <v>358</v>
      </c>
      <c r="P286" s="41">
        <v>28861269</v>
      </c>
      <c r="Q286" s="42">
        <v>265</v>
      </c>
      <c r="R286" s="43">
        <v>253</v>
      </c>
      <c r="S286" s="38">
        <v>116333339</v>
      </c>
      <c r="T286" s="39">
        <v>273</v>
      </c>
      <c r="U286" s="40">
        <v>263</v>
      </c>
      <c r="V286" s="41">
        <v>5593068</v>
      </c>
      <c r="W286" s="42">
        <v>302</v>
      </c>
      <c r="X286" s="43">
        <v>297</v>
      </c>
      <c r="Y286" s="38">
        <v>15100</v>
      </c>
      <c r="Z286" s="39">
        <v>328</v>
      </c>
      <c r="AA286" s="40">
        <v>311</v>
      </c>
      <c r="AB286" s="41">
        <v>366</v>
      </c>
      <c r="AC286" s="108">
        <v>356</v>
      </c>
      <c r="AD286" s="45">
        <v>0</v>
      </c>
      <c r="AE286" s="37">
        <v>100</v>
      </c>
      <c r="AF286" s="46">
        <v>0</v>
      </c>
    </row>
    <row r="287" spans="1:32" s="3" customFormat="1" ht="18.75" customHeight="1">
      <c r="A287" s="48">
        <v>285</v>
      </c>
      <c r="B287" s="49">
        <v>344</v>
      </c>
      <c r="C287" s="50" t="s">
        <v>2149</v>
      </c>
      <c r="D287" s="51" t="s">
        <v>1061</v>
      </c>
      <c r="E287" s="52" t="s">
        <v>3052</v>
      </c>
      <c r="F287" s="53">
        <v>273</v>
      </c>
      <c r="G287" s="54">
        <v>112514938</v>
      </c>
      <c r="H287" s="55">
        <v>308</v>
      </c>
      <c r="I287" s="56">
        <v>296</v>
      </c>
      <c r="J287" s="57">
        <v>115312085</v>
      </c>
      <c r="K287" s="58">
        <v>239</v>
      </c>
      <c r="L287" s="59">
        <v>225</v>
      </c>
      <c r="M287" s="99">
        <v>35102495</v>
      </c>
      <c r="N287" s="55">
        <v>290</v>
      </c>
      <c r="O287" s="56">
        <v>278</v>
      </c>
      <c r="P287" s="57">
        <v>48469683</v>
      </c>
      <c r="Q287" s="58">
        <v>324</v>
      </c>
      <c r="R287" s="59">
        <v>311</v>
      </c>
      <c r="S287" s="54">
        <v>90892739</v>
      </c>
      <c r="T287" s="55">
        <v>279</v>
      </c>
      <c r="U287" s="56">
        <v>269</v>
      </c>
      <c r="V287" s="57">
        <v>5108207</v>
      </c>
      <c r="W287" s="58">
        <v>292</v>
      </c>
      <c r="X287" s="59">
        <v>287</v>
      </c>
      <c r="Y287" s="54">
        <v>16187</v>
      </c>
      <c r="Z287" s="55">
        <v>171</v>
      </c>
      <c r="AA287" s="56">
        <v>155</v>
      </c>
      <c r="AB287" s="57">
        <v>898</v>
      </c>
      <c r="AC287" s="109">
        <v>384</v>
      </c>
      <c r="AD287" s="52">
        <v>0</v>
      </c>
      <c r="AE287" s="60">
        <v>100</v>
      </c>
      <c r="AF287" s="61">
        <v>0</v>
      </c>
    </row>
    <row r="288" spans="1:32" s="3" customFormat="1" ht="18.75" customHeight="1">
      <c r="A288" s="18">
        <v>286</v>
      </c>
      <c r="B288" s="19">
        <v>346</v>
      </c>
      <c r="C288" s="20" t="s">
        <v>2151</v>
      </c>
      <c r="D288" s="21" t="s">
        <v>1061</v>
      </c>
      <c r="E288" s="22" t="s">
        <v>3052</v>
      </c>
      <c r="F288" s="23">
        <v>274</v>
      </c>
      <c r="G288" s="24">
        <v>112313445</v>
      </c>
      <c r="H288" s="25">
        <v>316</v>
      </c>
      <c r="I288" s="26">
        <v>304</v>
      </c>
      <c r="J288" s="27">
        <v>112313445</v>
      </c>
      <c r="K288" s="28">
        <v>187</v>
      </c>
      <c r="L288" s="29">
        <v>174</v>
      </c>
      <c r="M288" s="97">
        <v>43558351</v>
      </c>
      <c r="N288" s="25">
        <v>157</v>
      </c>
      <c r="O288" s="26">
        <v>146</v>
      </c>
      <c r="P288" s="27">
        <v>115620239</v>
      </c>
      <c r="Q288" s="28">
        <v>241</v>
      </c>
      <c r="R288" s="29">
        <v>229</v>
      </c>
      <c r="S288" s="24">
        <v>129975551</v>
      </c>
      <c r="T288" s="25">
        <v>99</v>
      </c>
      <c r="U288" s="26">
        <v>91</v>
      </c>
      <c r="V288" s="27">
        <v>25109349</v>
      </c>
      <c r="W288" s="28">
        <v>254</v>
      </c>
      <c r="X288" s="29">
        <v>249</v>
      </c>
      <c r="Y288" s="24">
        <v>21591</v>
      </c>
      <c r="Z288" s="25">
        <v>391</v>
      </c>
      <c r="AA288" s="26">
        <v>373</v>
      </c>
      <c r="AB288" s="27">
        <v>278</v>
      </c>
      <c r="AC288" s="107">
        <v>369</v>
      </c>
      <c r="AD288" s="22">
        <v>0</v>
      </c>
      <c r="AE288" s="30">
        <v>100</v>
      </c>
      <c r="AF288" s="31">
        <v>0</v>
      </c>
    </row>
    <row r="289" spans="1:32" s="3" customFormat="1" ht="18.75" customHeight="1">
      <c r="A289" s="137">
        <v>287</v>
      </c>
      <c r="B289" s="138">
        <v>308</v>
      </c>
      <c r="C289" s="139" t="s">
        <v>1023</v>
      </c>
      <c r="D289" s="140" t="s">
        <v>3056</v>
      </c>
      <c r="E289" s="141" t="s">
        <v>3052</v>
      </c>
      <c r="F289" s="142">
        <v>275</v>
      </c>
      <c r="G289" s="143">
        <v>112191750</v>
      </c>
      <c r="H289" s="144">
        <v>226</v>
      </c>
      <c r="I289" s="145">
        <v>215</v>
      </c>
      <c r="J289" s="146">
        <v>160288422</v>
      </c>
      <c r="K289" s="147">
        <v>246</v>
      </c>
      <c r="L289" s="148">
        <v>231</v>
      </c>
      <c r="M289" s="216">
        <v>33189585</v>
      </c>
      <c r="N289" s="144">
        <v>263</v>
      </c>
      <c r="O289" s="145">
        <v>251</v>
      </c>
      <c r="P289" s="146">
        <v>58891642</v>
      </c>
      <c r="Q289" s="147">
        <v>317</v>
      </c>
      <c r="R289" s="148">
        <v>304</v>
      </c>
      <c r="S289" s="143">
        <v>93468688</v>
      </c>
      <c r="T289" s="144">
        <v>176</v>
      </c>
      <c r="U289" s="145">
        <v>166</v>
      </c>
      <c r="V289" s="146">
        <v>11960985</v>
      </c>
      <c r="W289" s="147">
        <v>97</v>
      </c>
      <c r="X289" s="148">
        <v>93</v>
      </c>
      <c r="Y289" s="143">
        <v>65427</v>
      </c>
      <c r="Z289" s="144">
        <v>109</v>
      </c>
      <c r="AA289" s="145">
        <v>94</v>
      </c>
      <c r="AB289" s="146">
        <v>1300</v>
      </c>
      <c r="AC289" s="149">
        <v>322</v>
      </c>
      <c r="AD289" s="141">
        <v>0</v>
      </c>
      <c r="AE289" s="150">
        <v>100</v>
      </c>
      <c r="AF289" s="151">
        <v>0</v>
      </c>
    </row>
    <row r="290" spans="1:32" s="3" customFormat="1" ht="18.75" customHeight="1">
      <c r="A290" s="137">
        <v>288</v>
      </c>
      <c r="B290" s="138">
        <v>227</v>
      </c>
      <c r="C290" s="139" t="s">
        <v>777</v>
      </c>
      <c r="D290" s="140" t="s">
        <v>3056</v>
      </c>
      <c r="E290" s="141" t="s">
        <v>3052</v>
      </c>
      <c r="F290" s="142">
        <v>276</v>
      </c>
      <c r="G290" s="143">
        <v>111556913</v>
      </c>
      <c r="H290" s="144">
        <v>279</v>
      </c>
      <c r="I290" s="145">
        <v>268</v>
      </c>
      <c r="J290" s="146">
        <v>126820329</v>
      </c>
      <c r="K290" s="147">
        <v>327</v>
      </c>
      <c r="L290" s="148">
        <v>311</v>
      </c>
      <c r="M290" s="216">
        <v>22226115</v>
      </c>
      <c r="N290" s="144">
        <v>335</v>
      </c>
      <c r="O290" s="145">
        <v>321</v>
      </c>
      <c r="P290" s="146">
        <v>37775465</v>
      </c>
      <c r="Q290" s="147">
        <v>351</v>
      </c>
      <c r="R290" s="148">
        <v>337</v>
      </c>
      <c r="S290" s="143">
        <v>81734607</v>
      </c>
      <c r="T290" s="144">
        <v>393</v>
      </c>
      <c r="U290" s="145">
        <v>381</v>
      </c>
      <c r="V290" s="146">
        <v>808829</v>
      </c>
      <c r="W290" s="147">
        <v>236</v>
      </c>
      <c r="X290" s="148">
        <v>232</v>
      </c>
      <c r="Y290" s="143">
        <v>24905</v>
      </c>
      <c r="Z290" s="144">
        <v>102</v>
      </c>
      <c r="AA290" s="145">
        <v>88</v>
      </c>
      <c r="AB290" s="146">
        <v>1399</v>
      </c>
      <c r="AC290" s="149">
        <v>321</v>
      </c>
      <c r="AD290" s="141">
        <v>0</v>
      </c>
      <c r="AE290" s="150">
        <v>100</v>
      </c>
      <c r="AF290" s="151">
        <v>0</v>
      </c>
    </row>
    <row r="291" spans="1:32" s="3" customFormat="1" ht="18.75" customHeight="1">
      <c r="A291" s="137">
        <v>289</v>
      </c>
      <c r="B291" s="138" t="s">
        <v>3052</v>
      </c>
      <c r="C291" s="188" t="s">
        <v>3052</v>
      </c>
      <c r="D291" s="140" t="s">
        <v>3056</v>
      </c>
      <c r="E291" s="141" t="s">
        <v>3052</v>
      </c>
      <c r="F291" s="142">
        <v>277</v>
      </c>
      <c r="G291" s="186" t="s">
        <v>3052</v>
      </c>
      <c r="H291" s="144">
        <v>249</v>
      </c>
      <c r="I291" s="145">
        <v>238</v>
      </c>
      <c r="J291" s="187" t="s">
        <v>3052</v>
      </c>
      <c r="K291" s="147">
        <v>260</v>
      </c>
      <c r="L291" s="148">
        <v>245</v>
      </c>
      <c r="M291" s="186" t="s">
        <v>3052</v>
      </c>
      <c r="N291" s="144">
        <v>370</v>
      </c>
      <c r="O291" s="145">
        <v>355</v>
      </c>
      <c r="P291" s="187" t="s">
        <v>3052</v>
      </c>
      <c r="Q291" s="147">
        <v>337</v>
      </c>
      <c r="R291" s="148">
        <v>324</v>
      </c>
      <c r="S291" s="186" t="s">
        <v>3052</v>
      </c>
      <c r="T291" s="144">
        <v>178</v>
      </c>
      <c r="U291" s="145">
        <v>168</v>
      </c>
      <c r="V291" s="187" t="s">
        <v>3052</v>
      </c>
      <c r="W291" s="147">
        <v>201</v>
      </c>
      <c r="X291" s="148">
        <v>197</v>
      </c>
      <c r="Y291" s="186" t="s">
        <v>3052</v>
      </c>
      <c r="Z291" s="144">
        <v>455</v>
      </c>
      <c r="AA291" s="145">
        <v>437</v>
      </c>
      <c r="AB291" s="187" t="s">
        <v>3052</v>
      </c>
      <c r="AC291" s="149">
        <v>351</v>
      </c>
      <c r="AD291" s="141">
        <v>0</v>
      </c>
      <c r="AE291" s="150">
        <v>51</v>
      </c>
      <c r="AF291" s="151">
        <v>49</v>
      </c>
    </row>
    <row r="292" spans="1:32" s="3" customFormat="1" ht="18.75" customHeight="1">
      <c r="A292" s="48">
        <v>290</v>
      </c>
      <c r="B292" s="49">
        <v>327</v>
      </c>
      <c r="C292" s="50" t="s">
        <v>1041</v>
      </c>
      <c r="D292" s="51" t="s">
        <v>889</v>
      </c>
      <c r="E292" s="52" t="s">
        <v>3052</v>
      </c>
      <c r="F292" s="53">
        <v>278</v>
      </c>
      <c r="G292" s="54">
        <v>111032264</v>
      </c>
      <c r="H292" s="55">
        <v>320</v>
      </c>
      <c r="I292" s="56">
        <v>308</v>
      </c>
      <c r="J292" s="57">
        <v>111099013</v>
      </c>
      <c r="K292" s="58">
        <v>269</v>
      </c>
      <c r="L292" s="59">
        <v>254</v>
      </c>
      <c r="M292" s="99">
        <v>29523710</v>
      </c>
      <c r="N292" s="55">
        <v>164</v>
      </c>
      <c r="O292" s="56">
        <v>153</v>
      </c>
      <c r="P292" s="57">
        <v>109389252</v>
      </c>
      <c r="Q292" s="58">
        <v>157</v>
      </c>
      <c r="R292" s="59">
        <v>145</v>
      </c>
      <c r="S292" s="54">
        <v>200864758</v>
      </c>
      <c r="T292" s="55">
        <v>254</v>
      </c>
      <c r="U292" s="56">
        <v>244</v>
      </c>
      <c r="V292" s="57">
        <v>6731947</v>
      </c>
      <c r="W292" s="58">
        <v>348</v>
      </c>
      <c r="X292" s="59">
        <v>342</v>
      </c>
      <c r="Y292" s="54">
        <v>9439</v>
      </c>
      <c r="Z292" s="55">
        <v>222</v>
      </c>
      <c r="AA292" s="56">
        <v>206</v>
      </c>
      <c r="AB292" s="57">
        <v>675</v>
      </c>
      <c r="AC292" s="109">
        <v>331</v>
      </c>
      <c r="AD292" s="52">
        <v>0</v>
      </c>
      <c r="AE292" s="60">
        <v>100</v>
      </c>
      <c r="AF292" s="61">
        <v>0</v>
      </c>
    </row>
    <row r="293" spans="1:32" s="3" customFormat="1" ht="18.75" customHeight="1">
      <c r="A293" s="18">
        <v>291</v>
      </c>
      <c r="B293" s="19">
        <v>307</v>
      </c>
      <c r="C293" s="20" t="s">
        <v>1022</v>
      </c>
      <c r="D293" s="21" t="s">
        <v>3051</v>
      </c>
      <c r="E293" s="22" t="s">
        <v>3052</v>
      </c>
      <c r="F293" s="23">
        <v>279</v>
      </c>
      <c r="G293" s="24">
        <v>111027801</v>
      </c>
      <c r="H293" s="25">
        <v>321</v>
      </c>
      <c r="I293" s="26">
        <v>309</v>
      </c>
      <c r="J293" s="27">
        <v>111027801</v>
      </c>
      <c r="K293" s="28">
        <v>192</v>
      </c>
      <c r="L293" s="29">
        <v>179</v>
      </c>
      <c r="M293" s="97">
        <v>42477691</v>
      </c>
      <c r="N293" s="25">
        <v>122</v>
      </c>
      <c r="O293" s="26">
        <v>111</v>
      </c>
      <c r="P293" s="27">
        <v>140221813</v>
      </c>
      <c r="Q293" s="28">
        <v>159</v>
      </c>
      <c r="R293" s="29">
        <v>147</v>
      </c>
      <c r="S293" s="24">
        <v>199715868</v>
      </c>
      <c r="T293" s="25">
        <v>96</v>
      </c>
      <c r="U293" s="26">
        <v>88</v>
      </c>
      <c r="V293" s="27">
        <v>26473496</v>
      </c>
      <c r="W293" s="28">
        <v>123</v>
      </c>
      <c r="X293" s="29">
        <v>119</v>
      </c>
      <c r="Y293" s="24">
        <v>53620</v>
      </c>
      <c r="Z293" s="25">
        <v>365</v>
      </c>
      <c r="AA293" s="26">
        <v>347</v>
      </c>
      <c r="AB293" s="27">
        <v>303</v>
      </c>
      <c r="AC293" s="107">
        <v>321</v>
      </c>
      <c r="AD293" s="22">
        <v>0</v>
      </c>
      <c r="AE293" s="30">
        <v>100</v>
      </c>
      <c r="AF293" s="31">
        <v>0</v>
      </c>
    </row>
    <row r="294" spans="1:32" s="3" customFormat="1" ht="18.75" customHeight="1">
      <c r="A294" s="32">
        <v>292</v>
      </c>
      <c r="B294" s="33">
        <v>296</v>
      </c>
      <c r="C294" s="34" t="s">
        <v>1720</v>
      </c>
      <c r="D294" s="35" t="s">
        <v>1054</v>
      </c>
      <c r="E294" s="45" t="s">
        <v>3052</v>
      </c>
      <c r="F294" s="47">
        <v>280</v>
      </c>
      <c r="G294" s="38">
        <v>110752173</v>
      </c>
      <c r="H294" s="39">
        <v>322</v>
      </c>
      <c r="I294" s="40">
        <v>310</v>
      </c>
      <c r="J294" s="41">
        <v>110955817</v>
      </c>
      <c r="K294" s="42">
        <v>116</v>
      </c>
      <c r="L294" s="43">
        <v>105</v>
      </c>
      <c r="M294" s="98">
        <v>65046833</v>
      </c>
      <c r="N294" s="39">
        <v>192</v>
      </c>
      <c r="O294" s="40">
        <v>181</v>
      </c>
      <c r="P294" s="41">
        <v>88814142</v>
      </c>
      <c r="Q294" s="42">
        <v>263</v>
      </c>
      <c r="R294" s="43">
        <v>251</v>
      </c>
      <c r="S294" s="38">
        <v>118074056</v>
      </c>
      <c r="T294" s="39">
        <v>73</v>
      </c>
      <c r="U294" s="40">
        <v>65</v>
      </c>
      <c r="V294" s="41">
        <v>35607950</v>
      </c>
      <c r="W294" s="42">
        <v>336</v>
      </c>
      <c r="X294" s="43">
        <v>330</v>
      </c>
      <c r="Y294" s="38">
        <v>10583</v>
      </c>
      <c r="Z294" s="39">
        <v>401</v>
      </c>
      <c r="AA294" s="40">
        <v>383</v>
      </c>
      <c r="AB294" s="41">
        <v>265</v>
      </c>
      <c r="AC294" s="108">
        <v>369</v>
      </c>
      <c r="AD294" s="45">
        <v>0</v>
      </c>
      <c r="AE294" s="37">
        <v>100</v>
      </c>
      <c r="AF294" s="46">
        <v>0</v>
      </c>
    </row>
    <row r="295" spans="1:32" s="3" customFormat="1" ht="18.75" customHeight="1">
      <c r="A295" s="137">
        <v>293</v>
      </c>
      <c r="B295" s="138">
        <v>211</v>
      </c>
      <c r="C295" s="139" t="s">
        <v>721</v>
      </c>
      <c r="D295" s="140" t="s">
        <v>3056</v>
      </c>
      <c r="E295" s="141" t="s">
        <v>3052</v>
      </c>
      <c r="F295" s="142">
        <v>281</v>
      </c>
      <c r="G295" s="143">
        <v>110696318</v>
      </c>
      <c r="H295" s="144">
        <v>240</v>
      </c>
      <c r="I295" s="145">
        <v>229</v>
      </c>
      <c r="J295" s="146">
        <v>150538283</v>
      </c>
      <c r="K295" s="147">
        <v>422</v>
      </c>
      <c r="L295" s="148">
        <v>405</v>
      </c>
      <c r="M295" s="216">
        <v>10647961</v>
      </c>
      <c r="N295" s="144">
        <v>214</v>
      </c>
      <c r="O295" s="145">
        <v>203</v>
      </c>
      <c r="P295" s="146">
        <v>77621088</v>
      </c>
      <c r="Q295" s="147">
        <v>182</v>
      </c>
      <c r="R295" s="148">
        <v>170</v>
      </c>
      <c r="S295" s="143">
        <v>173259891</v>
      </c>
      <c r="T295" s="144">
        <v>259</v>
      </c>
      <c r="U295" s="145">
        <v>249</v>
      </c>
      <c r="V295" s="146">
        <v>6521243</v>
      </c>
      <c r="W295" s="147">
        <v>371</v>
      </c>
      <c r="X295" s="148">
        <v>365</v>
      </c>
      <c r="Y295" s="143">
        <v>5944</v>
      </c>
      <c r="Z295" s="144">
        <v>346</v>
      </c>
      <c r="AA295" s="145">
        <v>328</v>
      </c>
      <c r="AB295" s="146">
        <v>339</v>
      </c>
      <c r="AC295" s="149">
        <v>351</v>
      </c>
      <c r="AD295" s="141">
        <v>0</v>
      </c>
      <c r="AE295" s="150">
        <v>100</v>
      </c>
      <c r="AF295" s="151">
        <v>0</v>
      </c>
    </row>
    <row r="296" spans="1:32" s="3" customFormat="1" ht="18.75" customHeight="1">
      <c r="A296" s="32">
        <v>294</v>
      </c>
      <c r="B296" s="33">
        <v>295</v>
      </c>
      <c r="C296" s="34" t="s">
        <v>1719</v>
      </c>
      <c r="D296" s="35" t="s">
        <v>95</v>
      </c>
      <c r="E296" s="45" t="s">
        <v>3052</v>
      </c>
      <c r="F296" s="47">
        <v>282</v>
      </c>
      <c r="G296" s="38">
        <v>110672632</v>
      </c>
      <c r="H296" s="39">
        <v>300</v>
      </c>
      <c r="I296" s="40">
        <v>289</v>
      </c>
      <c r="J296" s="41">
        <v>117529727</v>
      </c>
      <c r="K296" s="42">
        <v>428</v>
      </c>
      <c r="L296" s="43">
        <v>411</v>
      </c>
      <c r="M296" s="98">
        <v>9597297</v>
      </c>
      <c r="N296" s="39">
        <v>433</v>
      </c>
      <c r="O296" s="40">
        <v>416</v>
      </c>
      <c r="P296" s="41">
        <v>16574142</v>
      </c>
      <c r="Q296" s="42">
        <v>480</v>
      </c>
      <c r="R296" s="43">
        <v>462</v>
      </c>
      <c r="S296" s="38">
        <v>30024646</v>
      </c>
      <c r="T296" s="39">
        <v>327</v>
      </c>
      <c r="U296" s="40">
        <v>316</v>
      </c>
      <c r="V296" s="41">
        <v>3541798</v>
      </c>
      <c r="W296" s="42">
        <v>424</v>
      </c>
      <c r="X296" s="43">
        <v>416</v>
      </c>
      <c r="Y296" s="38">
        <v>837</v>
      </c>
      <c r="Z296" s="39">
        <v>460</v>
      </c>
      <c r="AA296" s="40">
        <v>442</v>
      </c>
      <c r="AB296" s="41">
        <v>149</v>
      </c>
      <c r="AC296" s="108">
        <v>312</v>
      </c>
      <c r="AD296" s="45">
        <v>0</v>
      </c>
      <c r="AE296" s="37">
        <v>100</v>
      </c>
      <c r="AF296" s="46">
        <v>0</v>
      </c>
    </row>
    <row r="297" spans="1:32" s="3" customFormat="1" ht="18.75" customHeight="1">
      <c r="A297" s="48">
        <v>295</v>
      </c>
      <c r="B297" s="49">
        <v>388</v>
      </c>
      <c r="C297" s="50" t="s">
        <v>3233</v>
      </c>
      <c r="D297" s="51" t="s">
        <v>3103</v>
      </c>
      <c r="E297" s="52" t="s">
        <v>3052</v>
      </c>
      <c r="F297" s="53">
        <v>283</v>
      </c>
      <c r="G297" s="54">
        <v>110170326</v>
      </c>
      <c r="H297" s="55">
        <v>314</v>
      </c>
      <c r="I297" s="56">
        <v>302</v>
      </c>
      <c r="J297" s="57">
        <v>113519450</v>
      </c>
      <c r="K297" s="58">
        <v>479</v>
      </c>
      <c r="L297" s="59">
        <v>462</v>
      </c>
      <c r="M297" s="99">
        <v>3203177</v>
      </c>
      <c r="N297" s="55">
        <v>454</v>
      </c>
      <c r="O297" s="56">
        <v>437</v>
      </c>
      <c r="P297" s="57">
        <v>12537184</v>
      </c>
      <c r="Q297" s="58">
        <v>428</v>
      </c>
      <c r="R297" s="59">
        <v>411</v>
      </c>
      <c r="S297" s="54">
        <v>50300524</v>
      </c>
      <c r="T297" s="55">
        <v>356</v>
      </c>
      <c r="U297" s="56">
        <v>345</v>
      </c>
      <c r="V297" s="57">
        <v>1862918</v>
      </c>
      <c r="W297" s="58">
        <v>193</v>
      </c>
      <c r="X297" s="59">
        <v>189</v>
      </c>
      <c r="Y297" s="54">
        <v>35458</v>
      </c>
      <c r="Z297" s="55">
        <v>474</v>
      </c>
      <c r="AA297" s="56">
        <v>456</v>
      </c>
      <c r="AB297" s="57">
        <v>120</v>
      </c>
      <c r="AC297" s="109">
        <v>311</v>
      </c>
      <c r="AD297" s="52">
        <v>0</v>
      </c>
      <c r="AE297" s="60">
        <v>100</v>
      </c>
      <c r="AF297" s="61">
        <v>0</v>
      </c>
    </row>
    <row r="298" spans="1:32" s="3" customFormat="1" ht="18.75" customHeight="1">
      <c r="A298" s="18">
        <v>296</v>
      </c>
      <c r="B298" s="19">
        <v>373</v>
      </c>
      <c r="C298" s="20" t="s">
        <v>3218</v>
      </c>
      <c r="D298" s="21" t="s">
        <v>3051</v>
      </c>
      <c r="E298" s="22" t="s">
        <v>3052</v>
      </c>
      <c r="F298" s="23">
        <v>284</v>
      </c>
      <c r="G298" s="24">
        <v>110030263</v>
      </c>
      <c r="H298" s="25">
        <v>324</v>
      </c>
      <c r="I298" s="26">
        <v>312</v>
      </c>
      <c r="J298" s="27">
        <v>110301800</v>
      </c>
      <c r="K298" s="28">
        <v>257</v>
      </c>
      <c r="L298" s="29">
        <v>242</v>
      </c>
      <c r="M298" s="97">
        <v>31239537</v>
      </c>
      <c r="N298" s="25">
        <v>286</v>
      </c>
      <c r="O298" s="26">
        <v>274</v>
      </c>
      <c r="P298" s="27">
        <v>51638271</v>
      </c>
      <c r="Q298" s="28">
        <v>260</v>
      </c>
      <c r="R298" s="29">
        <v>248</v>
      </c>
      <c r="S298" s="24">
        <v>119533563</v>
      </c>
      <c r="T298" s="25">
        <v>253</v>
      </c>
      <c r="U298" s="26">
        <v>243</v>
      </c>
      <c r="V298" s="27">
        <v>6808820</v>
      </c>
      <c r="W298" s="28">
        <v>382</v>
      </c>
      <c r="X298" s="29">
        <v>376</v>
      </c>
      <c r="Y298" s="24">
        <v>4539</v>
      </c>
      <c r="Z298" s="25">
        <v>311</v>
      </c>
      <c r="AA298" s="26">
        <v>294</v>
      </c>
      <c r="AB298" s="27">
        <v>401</v>
      </c>
      <c r="AC298" s="107">
        <v>331</v>
      </c>
      <c r="AD298" s="22">
        <v>0</v>
      </c>
      <c r="AE298" s="30">
        <v>100</v>
      </c>
      <c r="AF298" s="31">
        <v>0</v>
      </c>
    </row>
    <row r="299" spans="1:32" s="3" customFormat="1" ht="18.75" customHeight="1">
      <c r="A299" s="32">
        <v>297</v>
      </c>
      <c r="B299" s="33">
        <v>236</v>
      </c>
      <c r="C299" s="34" t="s">
        <v>2633</v>
      </c>
      <c r="D299" s="35" t="s">
        <v>88</v>
      </c>
      <c r="E299" s="45" t="s">
        <v>3052</v>
      </c>
      <c r="F299" s="47">
        <v>285</v>
      </c>
      <c r="G299" s="38">
        <v>109110404</v>
      </c>
      <c r="H299" s="39">
        <v>282</v>
      </c>
      <c r="I299" s="40">
        <v>271</v>
      </c>
      <c r="J299" s="41">
        <v>125660530</v>
      </c>
      <c r="K299" s="42">
        <v>420</v>
      </c>
      <c r="L299" s="43">
        <v>403</v>
      </c>
      <c r="M299" s="98">
        <v>10802212</v>
      </c>
      <c r="N299" s="39">
        <v>293</v>
      </c>
      <c r="O299" s="40">
        <v>281</v>
      </c>
      <c r="P299" s="41">
        <v>48017969</v>
      </c>
      <c r="Q299" s="42">
        <v>291</v>
      </c>
      <c r="R299" s="43">
        <v>279</v>
      </c>
      <c r="S299" s="38">
        <v>105150120</v>
      </c>
      <c r="T299" s="39">
        <v>442</v>
      </c>
      <c r="U299" s="40">
        <v>429</v>
      </c>
      <c r="V299" s="41">
        <v>-2057636</v>
      </c>
      <c r="W299" s="42">
        <v>142</v>
      </c>
      <c r="X299" s="43">
        <v>138</v>
      </c>
      <c r="Y299" s="38">
        <v>47684</v>
      </c>
      <c r="Z299" s="39">
        <v>464</v>
      </c>
      <c r="AA299" s="40">
        <v>446</v>
      </c>
      <c r="AB299" s="41">
        <v>142</v>
      </c>
      <c r="AC299" s="108">
        <v>311</v>
      </c>
      <c r="AD299" s="45">
        <v>0</v>
      </c>
      <c r="AE299" s="37">
        <v>100</v>
      </c>
      <c r="AF299" s="46">
        <v>0</v>
      </c>
    </row>
    <row r="300" spans="1:32" s="3" customFormat="1" ht="18.75" customHeight="1">
      <c r="A300" s="137">
        <v>298</v>
      </c>
      <c r="B300" s="138">
        <v>418</v>
      </c>
      <c r="C300" s="139" t="s">
        <v>2274</v>
      </c>
      <c r="D300" s="140" t="s">
        <v>3056</v>
      </c>
      <c r="E300" s="141" t="s">
        <v>3052</v>
      </c>
      <c r="F300" s="142">
        <v>286</v>
      </c>
      <c r="G300" s="143">
        <v>108542567</v>
      </c>
      <c r="H300" s="144">
        <v>208</v>
      </c>
      <c r="I300" s="145">
        <v>197</v>
      </c>
      <c r="J300" s="146">
        <v>173140543</v>
      </c>
      <c r="K300" s="147">
        <v>317</v>
      </c>
      <c r="L300" s="148">
        <v>301</v>
      </c>
      <c r="M300" s="216">
        <v>23297645</v>
      </c>
      <c r="N300" s="144">
        <v>333</v>
      </c>
      <c r="O300" s="145">
        <v>319</v>
      </c>
      <c r="P300" s="146">
        <v>38156277</v>
      </c>
      <c r="Q300" s="147">
        <v>341</v>
      </c>
      <c r="R300" s="148">
        <v>328</v>
      </c>
      <c r="S300" s="143">
        <v>84410708</v>
      </c>
      <c r="T300" s="144">
        <v>113</v>
      </c>
      <c r="U300" s="145">
        <v>104</v>
      </c>
      <c r="V300" s="146">
        <v>20909324</v>
      </c>
      <c r="W300" s="147">
        <v>237</v>
      </c>
      <c r="X300" s="148">
        <v>233</v>
      </c>
      <c r="Y300" s="143">
        <v>24811</v>
      </c>
      <c r="Z300" s="144">
        <v>495</v>
      </c>
      <c r="AA300" s="145">
        <v>477</v>
      </c>
      <c r="AB300" s="146">
        <v>48</v>
      </c>
      <c r="AC300" s="149">
        <v>371</v>
      </c>
      <c r="AD300" s="141">
        <v>0</v>
      </c>
      <c r="AE300" s="150">
        <v>100</v>
      </c>
      <c r="AF300" s="151">
        <v>0</v>
      </c>
    </row>
    <row r="301" spans="1:32" s="3" customFormat="1" ht="18.75" customHeight="1">
      <c r="A301" s="137">
        <v>299</v>
      </c>
      <c r="B301" s="138" t="s">
        <v>3052</v>
      </c>
      <c r="C301" s="139" t="s">
        <v>1271</v>
      </c>
      <c r="D301" s="140" t="s">
        <v>3056</v>
      </c>
      <c r="E301" s="185" t="s">
        <v>3052</v>
      </c>
      <c r="F301" s="150">
        <v>287</v>
      </c>
      <c r="G301" s="143">
        <v>108095951</v>
      </c>
      <c r="H301" s="144">
        <v>270</v>
      </c>
      <c r="I301" s="145">
        <v>259</v>
      </c>
      <c r="J301" s="146">
        <v>130538447</v>
      </c>
      <c r="K301" s="147">
        <v>209</v>
      </c>
      <c r="L301" s="148">
        <v>196</v>
      </c>
      <c r="M301" s="216">
        <v>38796193</v>
      </c>
      <c r="N301" s="144">
        <v>242</v>
      </c>
      <c r="O301" s="145">
        <v>231</v>
      </c>
      <c r="P301" s="146">
        <v>65707327</v>
      </c>
      <c r="Q301" s="147">
        <v>379</v>
      </c>
      <c r="R301" s="148">
        <v>363</v>
      </c>
      <c r="S301" s="143">
        <v>70158229</v>
      </c>
      <c r="T301" s="144">
        <v>117</v>
      </c>
      <c r="U301" s="145">
        <v>108</v>
      </c>
      <c r="V301" s="146">
        <v>20238537</v>
      </c>
      <c r="W301" s="147">
        <v>409</v>
      </c>
      <c r="X301" s="148">
        <v>401</v>
      </c>
      <c r="Y301" s="143">
        <v>1689</v>
      </c>
      <c r="Z301" s="144">
        <v>499</v>
      </c>
      <c r="AA301" s="145">
        <v>481</v>
      </c>
      <c r="AB301" s="146">
        <v>38</v>
      </c>
      <c r="AC301" s="149">
        <v>312</v>
      </c>
      <c r="AD301" s="141">
        <v>0</v>
      </c>
      <c r="AE301" s="150">
        <v>50</v>
      </c>
      <c r="AF301" s="151">
        <v>50</v>
      </c>
    </row>
    <row r="302" spans="1:32" s="3" customFormat="1" ht="18.75" customHeight="1">
      <c r="A302" s="152">
        <v>300</v>
      </c>
      <c r="B302" s="153">
        <v>270</v>
      </c>
      <c r="C302" s="154" t="s">
        <v>315</v>
      </c>
      <c r="D302" s="155" t="s">
        <v>3056</v>
      </c>
      <c r="E302" s="156" t="s">
        <v>3052</v>
      </c>
      <c r="F302" s="157">
        <v>288</v>
      </c>
      <c r="G302" s="158">
        <v>107790846</v>
      </c>
      <c r="H302" s="159">
        <v>318</v>
      </c>
      <c r="I302" s="160">
        <v>306</v>
      </c>
      <c r="J302" s="161">
        <v>111496084</v>
      </c>
      <c r="K302" s="162">
        <v>292</v>
      </c>
      <c r="L302" s="163">
        <v>277</v>
      </c>
      <c r="M302" s="217">
        <v>26126904</v>
      </c>
      <c r="N302" s="159">
        <v>275</v>
      </c>
      <c r="O302" s="160">
        <v>263</v>
      </c>
      <c r="P302" s="161">
        <v>54701522</v>
      </c>
      <c r="Q302" s="162">
        <v>192</v>
      </c>
      <c r="R302" s="163">
        <v>180</v>
      </c>
      <c r="S302" s="158">
        <v>165571808</v>
      </c>
      <c r="T302" s="159">
        <v>368</v>
      </c>
      <c r="U302" s="160">
        <v>357</v>
      </c>
      <c r="V302" s="161">
        <v>1411002</v>
      </c>
      <c r="W302" s="162">
        <v>159</v>
      </c>
      <c r="X302" s="163">
        <v>155</v>
      </c>
      <c r="Y302" s="158">
        <v>43400</v>
      </c>
      <c r="Z302" s="159">
        <v>104</v>
      </c>
      <c r="AA302" s="160">
        <v>90</v>
      </c>
      <c r="AB302" s="161">
        <v>1359</v>
      </c>
      <c r="AC302" s="164">
        <v>321</v>
      </c>
      <c r="AD302" s="156">
        <v>0</v>
      </c>
      <c r="AE302" s="165">
        <v>100</v>
      </c>
      <c r="AF302" s="166">
        <v>0</v>
      </c>
    </row>
    <row r="303" spans="1:32" s="3" customFormat="1" ht="18.75" customHeight="1">
      <c r="A303" s="18">
        <v>301</v>
      </c>
      <c r="B303" s="19" t="s">
        <v>3052</v>
      </c>
      <c r="C303" s="20" t="s">
        <v>932</v>
      </c>
      <c r="D303" s="21" t="s">
        <v>3051</v>
      </c>
      <c r="E303" s="22" t="s">
        <v>3052</v>
      </c>
      <c r="F303" s="23">
        <v>289</v>
      </c>
      <c r="G303" s="24">
        <v>107744320</v>
      </c>
      <c r="H303" s="25">
        <v>252</v>
      </c>
      <c r="I303" s="26">
        <v>241</v>
      </c>
      <c r="J303" s="27">
        <v>141702694</v>
      </c>
      <c r="K303" s="28">
        <v>302</v>
      </c>
      <c r="L303" s="29">
        <v>287</v>
      </c>
      <c r="M303" s="97">
        <v>25197560</v>
      </c>
      <c r="N303" s="25">
        <v>269</v>
      </c>
      <c r="O303" s="26">
        <v>257</v>
      </c>
      <c r="P303" s="27">
        <v>57401437</v>
      </c>
      <c r="Q303" s="28">
        <v>363</v>
      </c>
      <c r="R303" s="29">
        <v>349</v>
      </c>
      <c r="S303" s="24">
        <v>76910047</v>
      </c>
      <c r="T303" s="25">
        <v>265</v>
      </c>
      <c r="U303" s="26">
        <v>255</v>
      </c>
      <c r="V303" s="27">
        <v>6266503</v>
      </c>
      <c r="W303" s="28">
        <v>185</v>
      </c>
      <c r="X303" s="29">
        <v>181</v>
      </c>
      <c r="Y303" s="24">
        <v>37081</v>
      </c>
      <c r="Z303" s="25">
        <v>477</v>
      </c>
      <c r="AA303" s="26">
        <v>459</v>
      </c>
      <c r="AB303" s="27">
        <v>112</v>
      </c>
      <c r="AC303" s="107">
        <v>381</v>
      </c>
      <c r="AD303" s="22">
        <v>0</v>
      </c>
      <c r="AE303" s="30">
        <v>0</v>
      </c>
      <c r="AF303" s="31">
        <v>100</v>
      </c>
    </row>
    <row r="304" spans="1:32" s="3" customFormat="1" ht="18.75" customHeight="1">
      <c r="A304" s="137">
        <v>302</v>
      </c>
      <c r="B304" s="138">
        <v>311</v>
      </c>
      <c r="C304" s="139" t="s">
        <v>1026</v>
      </c>
      <c r="D304" s="140" t="s">
        <v>3056</v>
      </c>
      <c r="E304" s="141" t="s">
        <v>3052</v>
      </c>
      <c r="F304" s="142">
        <v>290</v>
      </c>
      <c r="G304" s="143">
        <v>107529481</v>
      </c>
      <c r="H304" s="144">
        <v>163</v>
      </c>
      <c r="I304" s="145">
        <v>153</v>
      </c>
      <c r="J304" s="146">
        <v>209025867</v>
      </c>
      <c r="K304" s="147">
        <v>120</v>
      </c>
      <c r="L304" s="148">
        <v>109</v>
      </c>
      <c r="M304" s="216">
        <v>62979046</v>
      </c>
      <c r="N304" s="144">
        <v>129</v>
      </c>
      <c r="O304" s="145">
        <v>118</v>
      </c>
      <c r="P304" s="146">
        <v>130542258</v>
      </c>
      <c r="Q304" s="147">
        <v>183</v>
      </c>
      <c r="R304" s="148">
        <v>171</v>
      </c>
      <c r="S304" s="143">
        <v>173108585</v>
      </c>
      <c r="T304" s="144">
        <v>161</v>
      </c>
      <c r="U304" s="145">
        <v>151</v>
      </c>
      <c r="V304" s="146">
        <v>13299369</v>
      </c>
      <c r="W304" s="147">
        <v>252</v>
      </c>
      <c r="X304" s="148">
        <v>247</v>
      </c>
      <c r="Y304" s="143">
        <v>22012</v>
      </c>
      <c r="Z304" s="144">
        <v>199</v>
      </c>
      <c r="AA304" s="145">
        <v>183</v>
      </c>
      <c r="AB304" s="146">
        <v>757</v>
      </c>
      <c r="AC304" s="149">
        <v>382</v>
      </c>
      <c r="AD304" s="141">
        <v>0</v>
      </c>
      <c r="AE304" s="150">
        <v>57.97</v>
      </c>
      <c r="AF304" s="151">
        <v>42.03</v>
      </c>
    </row>
    <row r="305" spans="1:32" s="3" customFormat="1" ht="18.75" customHeight="1">
      <c r="A305" s="32">
        <v>303</v>
      </c>
      <c r="B305" s="67">
        <v>310</v>
      </c>
      <c r="C305" s="34" t="s">
        <v>1025</v>
      </c>
      <c r="D305" s="35" t="s">
        <v>3098</v>
      </c>
      <c r="E305" s="45" t="s">
        <v>3052</v>
      </c>
      <c r="F305" s="47">
        <v>291</v>
      </c>
      <c r="G305" s="38">
        <v>107459828</v>
      </c>
      <c r="H305" s="39">
        <v>327</v>
      </c>
      <c r="I305" s="40">
        <v>315</v>
      </c>
      <c r="J305" s="41">
        <v>109603150</v>
      </c>
      <c r="K305" s="42">
        <v>332</v>
      </c>
      <c r="L305" s="43">
        <v>316</v>
      </c>
      <c r="M305" s="98">
        <v>21754420</v>
      </c>
      <c r="N305" s="39">
        <v>358</v>
      </c>
      <c r="O305" s="40">
        <v>343</v>
      </c>
      <c r="P305" s="41">
        <v>31674598</v>
      </c>
      <c r="Q305" s="42">
        <v>308</v>
      </c>
      <c r="R305" s="43">
        <v>295</v>
      </c>
      <c r="S305" s="38">
        <v>97730825</v>
      </c>
      <c r="T305" s="39">
        <v>410</v>
      </c>
      <c r="U305" s="40">
        <v>397</v>
      </c>
      <c r="V305" s="41">
        <v>223674</v>
      </c>
      <c r="W305" s="42">
        <v>347</v>
      </c>
      <c r="X305" s="43">
        <v>341</v>
      </c>
      <c r="Y305" s="38">
        <v>9529</v>
      </c>
      <c r="Z305" s="39">
        <v>174</v>
      </c>
      <c r="AA305" s="40">
        <v>158</v>
      </c>
      <c r="AB305" s="41">
        <v>874</v>
      </c>
      <c r="AC305" s="108">
        <v>332</v>
      </c>
      <c r="AD305" s="45">
        <v>0</v>
      </c>
      <c r="AE305" s="37">
        <v>100</v>
      </c>
      <c r="AF305" s="46">
        <v>0</v>
      </c>
    </row>
    <row r="306" spans="1:32" s="3" customFormat="1" ht="18.75" customHeight="1">
      <c r="A306" s="32">
        <v>304</v>
      </c>
      <c r="B306" s="33">
        <v>274</v>
      </c>
      <c r="C306" s="34" t="s">
        <v>319</v>
      </c>
      <c r="D306" s="35" t="s">
        <v>1061</v>
      </c>
      <c r="E306" s="45" t="s">
        <v>3052</v>
      </c>
      <c r="F306" s="47">
        <v>292</v>
      </c>
      <c r="G306" s="38">
        <v>107448973</v>
      </c>
      <c r="H306" s="39">
        <v>288</v>
      </c>
      <c r="I306" s="40">
        <v>277</v>
      </c>
      <c r="J306" s="41">
        <v>123375011</v>
      </c>
      <c r="K306" s="42">
        <v>178</v>
      </c>
      <c r="L306" s="43">
        <v>166</v>
      </c>
      <c r="M306" s="98">
        <v>45898023</v>
      </c>
      <c r="N306" s="39">
        <v>87</v>
      </c>
      <c r="O306" s="40">
        <v>76</v>
      </c>
      <c r="P306" s="41">
        <v>194861549</v>
      </c>
      <c r="Q306" s="42">
        <v>91</v>
      </c>
      <c r="R306" s="43">
        <v>81</v>
      </c>
      <c r="S306" s="38">
        <v>331161671</v>
      </c>
      <c r="T306" s="39">
        <v>149</v>
      </c>
      <c r="U306" s="40">
        <v>140</v>
      </c>
      <c r="V306" s="41">
        <v>14091799</v>
      </c>
      <c r="W306" s="42" t="s">
        <v>3052</v>
      </c>
      <c r="X306" s="43" t="s">
        <v>3052</v>
      </c>
      <c r="Y306" s="44" t="s">
        <v>3052</v>
      </c>
      <c r="Z306" s="39">
        <v>498</v>
      </c>
      <c r="AA306" s="40">
        <v>480</v>
      </c>
      <c r="AB306" s="41">
        <v>43</v>
      </c>
      <c r="AC306" s="108">
        <v>400</v>
      </c>
      <c r="AD306" s="45">
        <v>0</v>
      </c>
      <c r="AE306" s="37">
        <v>100</v>
      </c>
      <c r="AF306" s="46">
        <v>0</v>
      </c>
    </row>
    <row r="307" spans="1:32" s="3" customFormat="1" ht="18.75" customHeight="1">
      <c r="A307" s="48">
        <v>305</v>
      </c>
      <c r="B307" s="49">
        <v>376</v>
      </c>
      <c r="C307" s="50" t="s">
        <v>3221</v>
      </c>
      <c r="D307" s="51" t="s">
        <v>881</v>
      </c>
      <c r="E307" s="68" t="s">
        <v>3052</v>
      </c>
      <c r="F307" s="60">
        <v>293</v>
      </c>
      <c r="G307" s="54">
        <v>107093624</v>
      </c>
      <c r="H307" s="55">
        <v>331</v>
      </c>
      <c r="I307" s="56">
        <v>319</v>
      </c>
      <c r="J307" s="57">
        <v>107928177</v>
      </c>
      <c r="K307" s="58">
        <v>290</v>
      </c>
      <c r="L307" s="59">
        <v>275</v>
      </c>
      <c r="M307" s="99">
        <v>26180443</v>
      </c>
      <c r="N307" s="55">
        <v>325</v>
      </c>
      <c r="O307" s="56">
        <v>312</v>
      </c>
      <c r="P307" s="57">
        <v>40918252</v>
      </c>
      <c r="Q307" s="58">
        <v>355</v>
      </c>
      <c r="R307" s="59">
        <v>341</v>
      </c>
      <c r="S307" s="54">
        <v>81346503</v>
      </c>
      <c r="T307" s="55">
        <v>168</v>
      </c>
      <c r="U307" s="56">
        <v>158</v>
      </c>
      <c r="V307" s="57">
        <v>12501981</v>
      </c>
      <c r="W307" s="58">
        <v>170</v>
      </c>
      <c r="X307" s="59">
        <v>166</v>
      </c>
      <c r="Y307" s="54">
        <v>40301</v>
      </c>
      <c r="Z307" s="55">
        <v>254</v>
      </c>
      <c r="AA307" s="56">
        <v>238</v>
      </c>
      <c r="AB307" s="57">
        <v>573</v>
      </c>
      <c r="AC307" s="109">
        <v>384</v>
      </c>
      <c r="AD307" s="52">
        <v>0</v>
      </c>
      <c r="AE307" s="60">
        <v>40</v>
      </c>
      <c r="AF307" s="61">
        <v>60</v>
      </c>
    </row>
    <row r="308" spans="1:32" s="3" customFormat="1" ht="18.75" customHeight="1">
      <c r="A308" s="167">
        <v>306</v>
      </c>
      <c r="B308" s="168">
        <v>242</v>
      </c>
      <c r="C308" s="169" t="s">
        <v>2639</v>
      </c>
      <c r="D308" s="170" t="s">
        <v>3056</v>
      </c>
      <c r="E308" s="171" t="s">
        <v>3052</v>
      </c>
      <c r="F308" s="172">
        <v>294</v>
      </c>
      <c r="G308" s="173">
        <v>106470196</v>
      </c>
      <c r="H308" s="174">
        <v>332</v>
      </c>
      <c r="I308" s="175">
        <v>320</v>
      </c>
      <c r="J308" s="176">
        <v>107808638</v>
      </c>
      <c r="K308" s="177" t="s">
        <v>3052</v>
      </c>
      <c r="L308" s="178" t="s">
        <v>3052</v>
      </c>
      <c r="M308" s="184" t="s">
        <v>3052</v>
      </c>
      <c r="N308" s="174" t="s">
        <v>3052</v>
      </c>
      <c r="O308" s="175" t="s">
        <v>3052</v>
      </c>
      <c r="P308" s="183" t="s">
        <v>3052</v>
      </c>
      <c r="Q308" s="177">
        <v>462</v>
      </c>
      <c r="R308" s="178">
        <v>444</v>
      </c>
      <c r="S308" s="173">
        <v>38728161</v>
      </c>
      <c r="T308" s="174" t="s">
        <v>3052</v>
      </c>
      <c r="U308" s="175" t="s">
        <v>3052</v>
      </c>
      <c r="V308" s="183" t="s">
        <v>3052</v>
      </c>
      <c r="W308" s="177">
        <v>431</v>
      </c>
      <c r="X308" s="178">
        <v>423</v>
      </c>
      <c r="Y308" s="173">
        <v>569</v>
      </c>
      <c r="Z308" s="174">
        <v>403</v>
      </c>
      <c r="AA308" s="175">
        <v>385</v>
      </c>
      <c r="AB308" s="176">
        <v>260</v>
      </c>
      <c r="AC308" s="179">
        <v>369</v>
      </c>
      <c r="AD308" s="171">
        <v>0</v>
      </c>
      <c r="AE308" s="180">
        <v>0</v>
      </c>
      <c r="AF308" s="181">
        <v>100</v>
      </c>
    </row>
    <row r="309" spans="1:32" s="3" customFormat="1" ht="18.75" customHeight="1">
      <c r="A309" s="137">
        <v>307</v>
      </c>
      <c r="B309" s="138">
        <v>399</v>
      </c>
      <c r="C309" s="139" t="s">
        <v>2255</v>
      </c>
      <c r="D309" s="140" t="s">
        <v>3056</v>
      </c>
      <c r="E309" s="141" t="s">
        <v>3052</v>
      </c>
      <c r="F309" s="142">
        <v>295</v>
      </c>
      <c r="G309" s="143">
        <v>106232637</v>
      </c>
      <c r="H309" s="144">
        <v>315</v>
      </c>
      <c r="I309" s="145">
        <v>303</v>
      </c>
      <c r="J309" s="146">
        <v>113005215</v>
      </c>
      <c r="K309" s="147">
        <v>364</v>
      </c>
      <c r="L309" s="148">
        <v>348</v>
      </c>
      <c r="M309" s="216">
        <v>17870510</v>
      </c>
      <c r="N309" s="144">
        <v>446</v>
      </c>
      <c r="O309" s="145">
        <v>429</v>
      </c>
      <c r="P309" s="146">
        <v>14381718</v>
      </c>
      <c r="Q309" s="147">
        <v>470</v>
      </c>
      <c r="R309" s="148">
        <v>452</v>
      </c>
      <c r="S309" s="143">
        <v>36988284</v>
      </c>
      <c r="T309" s="144">
        <v>270</v>
      </c>
      <c r="U309" s="145">
        <v>260</v>
      </c>
      <c r="V309" s="146">
        <v>6006752</v>
      </c>
      <c r="W309" s="147">
        <v>357</v>
      </c>
      <c r="X309" s="148">
        <v>351</v>
      </c>
      <c r="Y309" s="143">
        <v>7715</v>
      </c>
      <c r="Z309" s="144">
        <v>279</v>
      </c>
      <c r="AA309" s="145">
        <v>263</v>
      </c>
      <c r="AB309" s="146">
        <v>484</v>
      </c>
      <c r="AC309" s="149">
        <v>384</v>
      </c>
      <c r="AD309" s="141">
        <v>0</v>
      </c>
      <c r="AE309" s="150">
        <v>100</v>
      </c>
      <c r="AF309" s="151">
        <v>0</v>
      </c>
    </row>
    <row r="310" spans="1:32" s="3" customFormat="1" ht="18.75" customHeight="1">
      <c r="A310" s="32">
        <v>308</v>
      </c>
      <c r="B310" s="33" t="s">
        <v>3052</v>
      </c>
      <c r="C310" s="34" t="s">
        <v>687</v>
      </c>
      <c r="D310" s="35" t="s">
        <v>1054</v>
      </c>
      <c r="E310" s="45" t="s">
        <v>3052</v>
      </c>
      <c r="F310" s="47">
        <v>296</v>
      </c>
      <c r="G310" s="38">
        <v>105674974</v>
      </c>
      <c r="H310" s="39">
        <v>338</v>
      </c>
      <c r="I310" s="40">
        <v>326</v>
      </c>
      <c r="J310" s="41">
        <v>105674974</v>
      </c>
      <c r="K310" s="42">
        <v>406</v>
      </c>
      <c r="L310" s="43">
        <v>389</v>
      </c>
      <c r="M310" s="98">
        <v>12663461</v>
      </c>
      <c r="N310" s="39">
        <v>430</v>
      </c>
      <c r="O310" s="40">
        <v>413</v>
      </c>
      <c r="P310" s="41">
        <v>17219784</v>
      </c>
      <c r="Q310" s="42">
        <v>443</v>
      </c>
      <c r="R310" s="43">
        <v>426</v>
      </c>
      <c r="S310" s="38">
        <v>43437036</v>
      </c>
      <c r="T310" s="39">
        <v>249</v>
      </c>
      <c r="U310" s="40">
        <v>239</v>
      </c>
      <c r="V310" s="41">
        <v>6875745</v>
      </c>
      <c r="W310" s="42">
        <v>316</v>
      </c>
      <c r="X310" s="43">
        <v>311</v>
      </c>
      <c r="Y310" s="38">
        <v>13102</v>
      </c>
      <c r="Z310" s="39">
        <v>486</v>
      </c>
      <c r="AA310" s="40">
        <v>468</v>
      </c>
      <c r="AB310" s="41">
        <v>95</v>
      </c>
      <c r="AC310" s="108">
        <v>371</v>
      </c>
      <c r="AD310" s="45">
        <v>0</v>
      </c>
      <c r="AE310" s="37">
        <v>100</v>
      </c>
      <c r="AF310" s="46">
        <v>0</v>
      </c>
    </row>
    <row r="311" spans="1:32" s="3" customFormat="1" ht="18.75" customHeight="1">
      <c r="A311" s="32">
        <v>309</v>
      </c>
      <c r="B311" s="33">
        <v>345</v>
      </c>
      <c r="C311" s="34" t="s">
        <v>2150</v>
      </c>
      <c r="D311" s="35" t="s">
        <v>3103</v>
      </c>
      <c r="E311" s="45" t="s">
        <v>3052</v>
      </c>
      <c r="F311" s="47">
        <v>297</v>
      </c>
      <c r="G311" s="38">
        <v>105460346</v>
      </c>
      <c r="H311" s="39">
        <v>336</v>
      </c>
      <c r="I311" s="40">
        <v>324</v>
      </c>
      <c r="J311" s="41">
        <v>106046757</v>
      </c>
      <c r="K311" s="42">
        <v>324</v>
      </c>
      <c r="L311" s="43">
        <v>308</v>
      </c>
      <c r="M311" s="98">
        <v>22510239</v>
      </c>
      <c r="N311" s="39">
        <v>271</v>
      </c>
      <c r="O311" s="40">
        <v>259</v>
      </c>
      <c r="P311" s="41">
        <v>57028217</v>
      </c>
      <c r="Q311" s="42">
        <v>257</v>
      </c>
      <c r="R311" s="43">
        <v>245</v>
      </c>
      <c r="S311" s="38">
        <v>119873372</v>
      </c>
      <c r="T311" s="39">
        <v>281</v>
      </c>
      <c r="U311" s="40">
        <v>271</v>
      </c>
      <c r="V311" s="41">
        <v>5097670</v>
      </c>
      <c r="W311" s="42">
        <v>141</v>
      </c>
      <c r="X311" s="43">
        <v>137</v>
      </c>
      <c r="Y311" s="38">
        <v>47876</v>
      </c>
      <c r="Z311" s="39">
        <v>253</v>
      </c>
      <c r="AA311" s="40">
        <v>237</v>
      </c>
      <c r="AB311" s="41">
        <v>577</v>
      </c>
      <c r="AC311" s="108">
        <v>311</v>
      </c>
      <c r="AD311" s="45">
        <v>0</v>
      </c>
      <c r="AE311" s="37">
        <v>100</v>
      </c>
      <c r="AF311" s="46">
        <v>0</v>
      </c>
    </row>
    <row r="312" spans="1:32" s="3" customFormat="1" ht="18.75" customHeight="1">
      <c r="A312" s="152">
        <v>310</v>
      </c>
      <c r="B312" s="153">
        <v>330</v>
      </c>
      <c r="C312" s="154" t="s">
        <v>1044</v>
      </c>
      <c r="D312" s="155" t="s">
        <v>3056</v>
      </c>
      <c r="E312" s="156" t="s">
        <v>3052</v>
      </c>
      <c r="F312" s="157">
        <v>298</v>
      </c>
      <c r="G312" s="158">
        <v>105134787</v>
      </c>
      <c r="H312" s="159">
        <v>339</v>
      </c>
      <c r="I312" s="160">
        <v>327</v>
      </c>
      <c r="J312" s="161">
        <v>105298633</v>
      </c>
      <c r="K312" s="162">
        <v>283</v>
      </c>
      <c r="L312" s="163">
        <v>268</v>
      </c>
      <c r="M312" s="217">
        <v>27722336</v>
      </c>
      <c r="N312" s="159">
        <v>284</v>
      </c>
      <c r="O312" s="160">
        <v>272</v>
      </c>
      <c r="P312" s="161">
        <v>52144914</v>
      </c>
      <c r="Q312" s="162">
        <v>279</v>
      </c>
      <c r="R312" s="163">
        <v>267</v>
      </c>
      <c r="S312" s="158">
        <v>108900202</v>
      </c>
      <c r="T312" s="159">
        <v>193</v>
      </c>
      <c r="U312" s="160">
        <v>183</v>
      </c>
      <c r="V312" s="161">
        <v>10444730</v>
      </c>
      <c r="W312" s="162">
        <v>110</v>
      </c>
      <c r="X312" s="163">
        <v>106</v>
      </c>
      <c r="Y312" s="158">
        <v>57644</v>
      </c>
      <c r="Z312" s="159">
        <v>244</v>
      </c>
      <c r="AA312" s="160">
        <v>228</v>
      </c>
      <c r="AB312" s="161">
        <v>612</v>
      </c>
      <c r="AC312" s="164">
        <v>371</v>
      </c>
      <c r="AD312" s="156">
        <v>0</v>
      </c>
      <c r="AE312" s="165">
        <v>100</v>
      </c>
      <c r="AF312" s="166">
        <v>0</v>
      </c>
    </row>
    <row r="313" spans="1:32" s="3" customFormat="1" ht="18.75" customHeight="1">
      <c r="A313" s="18">
        <v>311</v>
      </c>
      <c r="B313" s="19">
        <v>277</v>
      </c>
      <c r="C313" s="20" t="s">
        <v>322</v>
      </c>
      <c r="D313" s="21" t="s">
        <v>3154</v>
      </c>
      <c r="E313" s="22" t="s">
        <v>3052</v>
      </c>
      <c r="F313" s="23">
        <v>299</v>
      </c>
      <c r="G313" s="24">
        <v>104924867</v>
      </c>
      <c r="H313" s="25">
        <v>333</v>
      </c>
      <c r="I313" s="26">
        <v>321</v>
      </c>
      <c r="J313" s="27">
        <v>106810976</v>
      </c>
      <c r="K313" s="28">
        <v>208</v>
      </c>
      <c r="L313" s="29">
        <v>195</v>
      </c>
      <c r="M313" s="97">
        <v>38803833</v>
      </c>
      <c r="N313" s="25">
        <v>133</v>
      </c>
      <c r="O313" s="26">
        <v>122</v>
      </c>
      <c r="P313" s="27">
        <v>127697292</v>
      </c>
      <c r="Q313" s="28">
        <v>181</v>
      </c>
      <c r="R313" s="29">
        <v>169</v>
      </c>
      <c r="S313" s="24">
        <v>173759015</v>
      </c>
      <c r="T313" s="25">
        <v>379</v>
      </c>
      <c r="U313" s="26">
        <v>367</v>
      </c>
      <c r="V313" s="27">
        <v>1136581</v>
      </c>
      <c r="W313" s="28">
        <v>86</v>
      </c>
      <c r="X313" s="29">
        <v>83</v>
      </c>
      <c r="Y313" s="24">
        <v>70000</v>
      </c>
      <c r="Z313" s="25">
        <v>230</v>
      </c>
      <c r="AA313" s="26">
        <v>214</v>
      </c>
      <c r="AB313" s="27">
        <v>657</v>
      </c>
      <c r="AC313" s="107">
        <v>384</v>
      </c>
      <c r="AD313" s="22">
        <v>0</v>
      </c>
      <c r="AE313" s="30">
        <v>54</v>
      </c>
      <c r="AF313" s="31">
        <v>46</v>
      </c>
    </row>
    <row r="314" spans="1:32" s="3" customFormat="1" ht="18.75" customHeight="1">
      <c r="A314" s="137">
        <v>312</v>
      </c>
      <c r="B314" s="138">
        <v>284</v>
      </c>
      <c r="C314" s="139" t="s">
        <v>2307</v>
      </c>
      <c r="D314" s="140" t="s">
        <v>3056</v>
      </c>
      <c r="E314" s="141" t="s">
        <v>3052</v>
      </c>
      <c r="F314" s="142">
        <v>300</v>
      </c>
      <c r="G314" s="143">
        <v>104787271</v>
      </c>
      <c r="H314" s="144">
        <v>317</v>
      </c>
      <c r="I314" s="145">
        <v>305</v>
      </c>
      <c r="J314" s="146">
        <v>111889489</v>
      </c>
      <c r="K314" s="147">
        <v>281</v>
      </c>
      <c r="L314" s="148">
        <v>266</v>
      </c>
      <c r="M314" s="216">
        <v>28218587</v>
      </c>
      <c r="N314" s="144">
        <v>374</v>
      </c>
      <c r="O314" s="145">
        <v>359</v>
      </c>
      <c r="P314" s="146">
        <v>28840625</v>
      </c>
      <c r="Q314" s="147">
        <v>465</v>
      </c>
      <c r="R314" s="148">
        <v>447</v>
      </c>
      <c r="S314" s="143">
        <v>38239983</v>
      </c>
      <c r="T314" s="144">
        <v>146</v>
      </c>
      <c r="U314" s="145">
        <v>137</v>
      </c>
      <c r="V314" s="146">
        <v>14425246</v>
      </c>
      <c r="W314" s="147">
        <v>379</v>
      </c>
      <c r="X314" s="148">
        <v>373</v>
      </c>
      <c r="Y314" s="143">
        <v>4986</v>
      </c>
      <c r="Z314" s="144">
        <v>373</v>
      </c>
      <c r="AA314" s="145">
        <v>355</v>
      </c>
      <c r="AB314" s="146">
        <v>296</v>
      </c>
      <c r="AC314" s="149">
        <v>341</v>
      </c>
      <c r="AD314" s="141">
        <v>0</v>
      </c>
      <c r="AE314" s="150">
        <v>0</v>
      </c>
      <c r="AF314" s="151">
        <v>100</v>
      </c>
    </row>
    <row r="315" spans="1:32" s="3" customFormat="1" ht="18.75" customHeight="1">
      <c r="A315" s="32">
        <v>313</v>
      </c>
      <c r="B315" s="33">
        <v>233</v>
      </c>
      <c r="C315" s="34" t="s">
        <v>2630</v>
      </c>
      <c r="D315" s="35" t="s">
        <v>2187</v>
      </c>
      <c r="E315" s="45" t="s">
        <v>3052</v>
      </c>
      <c r="F315" s="47">
        <v>301</v>
      </c>
      <c r="G315" s="38">
        <v>104055651</v>
      </c>
      <c r="H315" s="39">
        <v>307</v>
      </c>
      <c r="I315" s="40">
        <v>295</v>
      </c>
      <c r="J315" s="41">
        <v>115542831</v>
      </c>
      <c r="K315" s="42">
        <v>495</v>
      </c>
      <c r="L315" s="43">
        <v>477</v>
      </c>
      <c r="M315" s="98">
        <v>-11217631</v>
      </c>
      <c r="N315" s="39">
        <v>300</v>
      </c>
      <c r="O315" s="40">
        <v>288</v>
      </c>
      <c r="P315" s="41">
        <v>46777638</v>
      </c>
      <c r="Q315" s="42">
        <v>185</v>
      </c>
      <c r="R315" s="43">
        <v>173</v>
      </c>
      <c r="S315" s="38">
        <v>172873782</v>
      </c>
      <c r="T315" s="39">
        <v>487</v>
      </c>
      <c r="U315" s="40">
        <v>472</v>
      </c>
      <c r="V315" s="41">
        <v>-30091706</v>
      </c>
      <c r="W315" s="42">
        <v>183</v>
      </c>
      <c r="X315" s="43">
        <v>179</v>
      </c>
      <c r="Y315" s="38">
        <v>37356</v>
      </c>
      <c r="Z315" s="39">
        <v>187</v>
      </c>
      <c r="AA315" s="40">
        <v>171</v>
      </c>
      <c r="AB315" s="41">
        <v>835</v>
      </c>
      <c r="AC315" s="108">
        <v>321</v>
      </c>
      <c r="AD315" s="45">
        <v>0</v>
      </c>
      <c r="AE315" s="37">
        <v>100</v>
      </c>
      <c r="AF315" s="46">
        <v>0</v>
      </c>
    </row>
    <row r="316" spans="1:32" s="3" customFormat="1" ht="18.75" customHeight="1">
      <c r="A316" s="137">
        <v>314</v>
      </c>
      <c r="B316" s="138">
        <v>275</v>
      </c>
      <c r="C316" s="139" t="s">
        <v>320</v>
      </c>
      <c r="D316" s="140" t="s">
        <v>3056</v>
      </c>
      <c r="E316" s="141" t="s">
        <v>3052</v>
      </c>
      <c r="F316" s="142">
        <v>302</v>
      </c>
      <c r="G316" s="143">
        <v>104000061</v>
      </c>
      <c r="H316" s="144">
        <v>341</v>
      </c>
      <c r="I316" s="145">
        <v>329</v>
      </c>
      <c r="J316" s="146">
        <v>104669200</v>
      </c>
      <c r="K316" s="147">
        <v>193</v>
      </c>
      <c r="L316" s="148">
        <v>180</v>
      </c>
      <c r="M316" s="216">
        <v>42469221</v>
      </c>
      <c r="N316" s="144">
        <v>206</v>
      </c>
      <c r="O316" s="145">
        <v>195</v>
      </c>
      <c r="P316" s="146">
        <v>81128355</v>
      </c>
      <c r="Q316" s="147">
        <v>302</v>
      </c>
      <c r="R316" s="148">
        <v>290</v>
      </c>
      <c r="S316" s="143">
        <v>101087030</v>
      </c>
      <c r="T316" s="144">
        <v>166</v>
      </c>
      <c r="U316" s="145">
        <v>156</v>
      </c>
      <c r="V316" s="146">
        <v>12640380</v>
      </c>
      <c r="W316" s="147">
        <v>403</v>
      </c>
      <c r="X316" s="148">
        <v>395</v>
      </c>
      <c r="Y316" s="143">
        <v>1973</v>
      </c>
      <c r="Z316" s="144">
        <v>332</v>
      </c>
      <c r="AA316" s="145">
        <v>314</v>
      </c>
      <c r="AB316" s="146">
        <v>360</v>
      </c>
      <c r="AC316" s="149">
        <v>341</v>
      </c>
      <c r="AD316" s="141">
        <v>0</v>
      </c>
      <c r="AE316" s="150">
        <v>100</v>
      </c>
      <c r="AF316" s="151">
        <v>0</v>
      </c>
    </row>
    <row r="317" spans="1:32" s="3" customFormat="1" ht="18.75" customHeight="1">
      <c r="A317" s="152">
        <v>315</v>
      </c>
      <c r="B317" s="153">
        <v>348</v>
      </c>
      <c r="C317" s="154" t="s">
        <v>2153</v>
      </c>
      <c r="D317" s="155" t="s">
        <v>3056</v>
      </c>
      <c r="E317" s="156" t="s">
        <v>3052</v>
      </c>
      <c r="F317" s="157">
        <v>303</v>
      </c>
      <c r="G317" s="158">
        <v>103930292</v>
      </c>
      <c r="H317" s="159">
        <v>313</v>
      </c>
      <c r="I317" s="160">
        <v>301</v>
      </c>
      <c r="J317" s="161">
        <v>114028023</v>
      </c>
      <c r="K317" s="162">
        <v>331</v>
      </c>
      <c r="L317" s="163">
        <v>315</v>
      </c>
      <c r="M317" s="217">
        <v>21762652</v>
      </c>
      <c r="N317" s="159">
        <v>378</v>
      </c>
      <c r="O317" s="160">
        <v>363</v>
      </c>
      <c r="P317" s="161">
        <v>28057356</v>
      </c>
      <c r="Q317" s="162">
        <v>251</v>
      </c>
      <c r="R317" s="163">
        <v>239</v>
      </c>
      <c r="S317" s="158">
        <v>121370699</v>
      </c>
      <c r="T317" s="159">
        <v>226</v>
      </c>
      <c r="U317" s="160">
        <v>216</v>
      </c>
      <c r="V317" s="161">
        <v>8270960</v>
      </c>
      <c r="W317" s="162">
        <v>425</v>
      </c>
      <c r="X317" s="163">
        <v>417</v>
      </c>
      <c r="Y317" s="158">
        <v>784</v>
      </c>
      <c r="Z317" s="159">
        <v>55</v>
      </c>
      <c r="AA317" s="160">
        <v>43</v>
      </c>
      <c r="AB317" s="161">
        <v>1974</v>
      </c>
      <c r="AC317" s="164">
        <v>322</v>
      </c>
      <c r="AD317" s="156">
        <v>0</v>
      </c>
      <c r="AE317" s="165">
        <v>100</v>
      </c>
      <c r="AF317" s="166">
        <v>0</v>
      </c>
    </row>
    <row r="318" spans="1:32" s="3" customFormat="1" ht="18.75" customHeight="1">
      <c r="A318" s="167">
        <v>316</v>
      </c>
      <c r="B318" s="168">
        <v>317</v>
      </c>
      <c r="C318" s="169" t="s">
        <v>1032</v>
      </c>
      <c r="D318" s="170" t="s">
        <v>3056</v>
      </c>
      <c r="E318" s="171" t="s">
        <v>3052</v>
      </c>
      <c r="F318" s="172">
        <v>304</v>
      </c>
      <c r="G318" s="173">
        <v>103410138</v>
      </c>
      <c r="H318" s="174">
        <v>346</v>
      </c>
      <c r="I318" s="175">
        <v>334</v>
      </c>
      <c r="J318" s="176">
        <v>103410138</v>
      </c>
      <c r="K318" s="177">
        <v>224</v>
      </c>
      <c r="L318" s="178">
        <v>211</v>
      </c>
      <c r="M318" s="218">
        <v>36903508</v>
      </c>
      <c r="N318" s="174">
        <v>248</v>
      </c>
      <c r="O318" s="175">
        <v>236</v>
      </c>
      <c r="P318" s="176">
        <v>63504864</v>
      </c>
      <c r="Q318" s="177">
        <v>270</v>
      </c>
      <c r="R318" s="178">
        <v>258</v>
      </c>
      <c r="S318" s="173">
        <v>114612689</v>
      </c>
      <c r="T318" s="174">
        <v>209</v>
      </c>
      <c r="U318" s="175">
        <v>199</v>
      </c>
      <c r="V318" s="176">
        <v>9097115</v>
      </c>
      <c r="W318" s="177">
        <v>126</v>
      </c>
      <c r="X318" s="178">
        <v>122</v>
      </c>
      <c r="Y318" s="173">
        <v>53127</v>
      </c>
      <c r="Z318" s="174">
        <v>173</v>
      </c>
      <c r="AA318" s="175">
        <v>157</v>
      </c>
      <c r="AB318" s="176">
        <v>882</v>
      </c>
      <c r="AC318" s="179">
        <v>321</v>
      </c>
      <c r="AD318" s="171">
        <v>0</v>
      </c>
      <c r="AE318" s="180">
        <v>100</v>
      </c>
      <c r="AF318" s="181">
        <v>0</v>
      </c>
    </row>
    <row r="319" spans="1:32" s="3" customFormat="1" ht="18.75" customHeight="1">
      <c r="A319" s="137">
        <v>317</v>
      </c>
      <c r="B319" s="138">
        <v>279</v>
      </c>
      <c r="C319" s="139" t="s">
        <v>324</v>
      </c>
      <c r="D319" s="140" t="s">
        <v>3056</v>
      </c>
      <c r="E319" s="141" t="s">
        <v>3052</v>
      </c>
      <c r="F319" s="142">
        <v>305</v>
      </c>
      <c r="G319" s="143">
        <v>103317488</v>
      </c>
      <c r="H319" s="144">
        <v>329</v>
      </c>
      <c r="I319" s="145">
        <v>317</v>
      </c>
      <c r="J319" s="146">
        <v>108394683</v>
      </c>
      <c r="K319" s="147">
        <v>466</v>
      </c>
      <c r="L319" s="148">
        <v>449</v>
      </c>
      <c r="M319" s="216">
        <v>5849927</v>
      </c>
      <c r="N319" s="144">
        <v>143</v>
      </c>
      <c r="O319" s="145">
        <v>132</v>
      </c>
      <c r="P319" s="146">
        <v>121300290</v>
      </c>
      <c r="Q319" s="147">
        <v>232</v>
      </c>
      <c r="R319" s="148">
        <v>220</v>
      </c>
      <c r="S319" s="143">
        <v>136695371</v>
      </c>
      <c r="T319" s="144">
        <v>461</v>
      </c>
      <c r="U319" s="145">
        <v>448</v>
      </c>
      <c r="V319" s="146">
        <v>-5469630</v>
      </c>
      <c r="W319" s="147">
        <v>181</v>
      </c>
      <c r="X319" s="148">
        <v>177</v>
      </c>
      <c r="Y319" s="143">
        <v>37549</v>
      </c>
      <c r="Z319" s="144">
        <v>122</v>
      </c>
      <c r="AA319" s="145">
        <v>107</v>
      </c>
      <c r="AB319" s="146">
        <v>1196</v>
      </c>
      <c r="AC319" s="149">
        <v>321</v>
      </c>
      <c r="AD319" s="141">
        <v>0</v>
      </c>
      <c r="AE319" s="150">
        <v>100</v>
      </c>
      <c r="AF319" s="151">
        <v>0</v>
      </c>
    </row>
    <row r="320" spans="1:32" s="3" customFormat="1" ht="18.75" customHeight="1">
      <c r="A320" s="32">
        <v>318</v>
      </c>
      <c r="B320" s="33">
        <v>351</v>
      </c>
      <c r="C320" s="34" t="s">
        <v>2156</v>
      </c>
      <c r="D320" s="35" t="s">
        <v>2671</v>
      </c>
      <c r="E320" s="45" t="s">
        <v>3052</v>
      </c>
      <c r="F320" s="47">
        <v>306</v>
      </c>
      <c r="G320" s="38">
        <v>103251653</v>
      </c>
      <c r="H320" s="39">
        <v>348</v>
      </c>
      <c r="I320" s="40">
        <v>335</v>
      </c>
      <c r="J320" s="41">
        <v>103251653</v>
      </c>
      <c r="K320" s="42">
        <v>356</v>
      </c>
      <c r="L320" s="43">
        <v>340</v>
      </c>
      <c r="M320" s="98">
        <v>18685320</v>
      </c>
      <c r="N320" s="39">
        <v>387</v>
      </c>
      <c r="O320" s="40">
        <v>372</v>
      </c>
      <c r="P320" s="41">
        <v>25886253</v>
      </c>
      <c r="Q320" s="42">
        <v>416</v>
      </c>
      <c r="R320" s="43">
        <v>400</v>
      </c>
      <c r="S320" s="38">
        <v>54633968</v>
      </c>
      <c r="T320" s="39">
        <v>214</v>
      </c>
      <c r="U320" s="40">
        <v>204</v>
      </c>
      <c r="V320" s="41">
        <v>8795861</v>
      </c>
      <c r="W320" s="42">
        <v>370</v>
      </c>
      <c r="X320" s="43">
        <v>364</v>
      </c>
      <c r="Y320" s="38">
        <v>5997</v>
      </c>
      <c r="Z320" s="39">
        <v>394</v>
      </c>
      <c r="AA320" s="40">
        <v>376</v>
      </c>
      <c r="AB320" s="41">
        <v>273</v>
      </c>
      <c r="AC320" s="108">
        <v>313</v>
      </c>
      <c r="AD320" s="45">
        <v>0</v>
      </c>
      <c r="AE320" s="37">
        <v>100</v>
      </c>
      <c r="AF320" s="46">
        <v>0</v>
      </c>
    </row>
    <row r="321" spans="1:32" s="3" customFormat="1" ht="18.75" customHeight="1">
      <c r="A321" s="32">
        <v>319</v>
      </c>
      <c r="B321" s="33">
        <v>281</v>
      </c>
      <c r="C321" s="34" t="s">
        <v>2304</v>
      </c>
      <c r="D321" s="35" t="s">
        <v>88</v>
      </c>
      <c r="E321" s="45" t="s">
        <v>3052</v>
      </c>
      <c r="F321" s="47">
        <v>307</v>
      </c>
      <c r="G321" s="38">
        <v>103101328</v>
      </c>
      <c r="H321" s="39">
        <v>349</v>
      </c>
      <c r="I321" s="40">
        <v>336</v>
      </c>
      <c r="J321" s="41">
        <v>103185287</v>
      </c>
      <c r="K321" s="42">
        <v>166</v>
      </c>
      <c r="L321" s="43">
        <v>154</v>
      </c>
      <c r="M321" s="98">
        <v>48663434</v>
      </c>
      <c r="N321" s="39">
        <v>230</v>
      </c>
      <c r="O321" s="40">
        <v>219</v>
      </c>
      <c r="P321" s="41">
        <v>70047711</v>
      </c>
      <c r="Q321" s="42">
        <v>271</v>
      </c>
      <c r="R321" s="43">
        <v>259</v>
      </c>
      <c r="S321" s="38">
        <v>114080745</v>
      </c>
      <c r="T321" s="39">
        <v>185</v>
      </c>
      <c r="U321" s="40">
        <v>175</v>
      </c>
      <c r="V321" s="41">
        <v>11128713</v>
      </c>
      <c r="W321" s="42">
        <v>111</v>
      </c>
      <c r="X321" s="43">
        <v>107</v>
      </c>
      <c r="Y321" s="38">
        <v>56381</v>
      </c>
      <c r="Z321" s="39">
        <v>100</v>
      </c>
      <c r="AA321" s="40">
        <v>86</v>
      </c>
      <c r="AB321" s="41">
        <v>1408</v>
      </c>
      <c r="AC321" s="108">
        <v>321</v>
      </c>
      <c r="AD321" s="45">
        <v>0</v>
      </c>
      <c r="AE321" s="37">
        <v>100</v>
      </c>
      <c r="AF321" s="46">
        <v>0</v>
      </c>
    </row>
    <row r="322" spans="1:32" s="3" customFormat="1" ht="18.75" customHeight="1">
      <c r="A322" s="48">
        <v>320</v>
      </c>
      <c r="B322" s="49">
        <v>293</v>
      </c>
      <c r="C322" s="50" t="s">
        <v>1717</v>
      </c>
      <c r="D322" s="51" t="s">
        <v>3051</v>
      </c>
      <c r="E322" s="52" t="s">
        <v>3052</v>
      </c>
      <c r="F322" s="53">
        <v>308</v>
      </c>
      <c r="G322" s="54">
        <v>103014094</v>
      </c>
      <c r="H322" s="55">
        <v>350</v>
      </c>
      <c r="I322" s="56">
        <v>337</v>
      </c>
      <c r="J322" s="57">
        <v>103087745</v>
      </c>
      <c r="K322" s="58">
        <v>431</v>
      </c>
      <c r="L322" s="59">
        <v>414</v>
      </c>
      <c r="M322" s="99">
        <v>9539458</v>
      </c>
      <c r="N322" s="55">
        <v>444</v>
      </c>
      <c r="O322" s="56">
        <v>427</v>
      </c>
      <c r="P322" s="57">
        <v>15100285</v>
      </c>
      <c r="Q322" s="58">
        <v>495</v>
      </c>
      <c r="R322" s="59">
        <v>477</v>
      </c>
      <c r="S322" s="54">
        <v>23116769</v>
      </c>
      <c r="T322" s="55">
        <v>422</v>
      </c>
      <c r="U322" s="56">
        <v>409</v>
      </c>
      <c r="V322" s="57">
        <v>-236163</v>
      </c>
      <c r="W322" s="58" t="s">
        <v>3052</v>
      </c>
      <c r="X322" s="59" t="s">
        <v>3052</v>
      </c>
      <c r="Y322" s="65" t="s">
        <v>3052</v>
      </c>
      <c r="Z322" s="55">
        <v>487</v>
      </c>
      <c r="AA322" s="56">
        <v>469</v>
      </c>
      <c r="AB322" s="57">
        <v>91</v>
      </c>
      <c r="AC322" s="109">
        <v>354</v>
      </c>
      <c r="AD322" s="52">
        <v>0</v>
      </c>
      <c r="AE322" s="60">
        <v>0.85</v>
      </c>
      <c r="AF322" s="61">
        <v>99.15</v>
      </c>
    </row>
    <row r="323" spans="1:32" s="3" customFormat="1" ht="18.75" customHeight="1">
      <c r="A323" s="18">
        <v>321</v>
      </c>
      <c r="B323" s="19">
        <v>300</v>
      </c>
      <c r="C323" s="20" t="s">
        <v>1724</v>
      </c>
      <c r="D323" s="21" t="s">
        <v>3106</v>
      </c>
      <c r="E323" s="22" t="s">
        <v>3052</v>
      </c>
      <c r="F323" s="23">
        <v>309</v>
      </c>
      <c r="G323" s="24">
        <v>102642023</v>
      </c>
      <c r="H323" s="25">
        <v>326</v>
      </c>
      <c r="I323" s="26">
        <v>314</v>
      </c>
      <c r="J323" s="27">
        <v>109647835</v>
      </c>
      <c r="K323" s="28">
        <v>465</v>
      </c>
      <c r="L323" s="29">
        <v>448</v>
      </c>
      <c r="M323" s="97">
        <v>5878968</v>
      </c>
      <c r="N323" s="25">
        <v>470</v>
      </c>
      <c r="O323" s="26">
        <v>453</v>
      </c>
      <c r="P323" s="27">
        <v>9072273</v>
      </c>
      <c r="Q323" s="28">
        <v>423</v>
      </c>
      <c r="R323" s="29">
        <v>406</v>
      </c>
      <c r="S323" s="24">
        <v>51720768</v>
      </c>
      <c r="T323" s="25">
        <v>475</v>
      </c>
      <c r="U323" s="26">
        <v>460</v>
      </c>
      <c r="V323" s="27">
        <v>-11448954</v>
      </c>
      <c r="W323" s="28">
        <v>422</v>
      </c>
      <c r="X323" s="29">
        <v>414</v>
      </c>
      <c r="Y323" s="24">
        <v>1069</v>
      </c>
      <c r="Z323" s="25">
        <v>152</v>
      </c>
      <c r="AA323" s="26">
        <v>136</v>
      </c>
      <c r="AB323" s="27">
        <v>987</v>
      </c>
      <c r="AC323" s="107">
        <v>311</v>
      </c>
      <c r="AD323" s="22">
        <v>0</v>
      </c>
      <c r="AE323" s="30">
        <v>100</v>
      </c>
      <c r="AF323" s="31">
        <v>0</v>
      </c>
    </row>
    <row r="324" spans="1:32" s="3" customFormat="1" ht="18.75" customHeight="1">
      <c r="A324" s="137">
        <v>322</v>
      </c>
      <c r="B324" s="138" t="s">
        <v>3052</v>
      </c>
      <c r="C324" s="188" t="s">
        <v>3052</v>
      </c>
      <c r="D324" s="140" t="s">
        <v>3056</v>
      </c>
      <c r="E324" s="141" t="s">
        <v>3052</v>
      </c>
      <c r="F324" s="142">
        <v>310</v>
      </c>
      <c r="G324" s="186" t="s">
        <v>3052</v>
      </c>
      <c r="H324" s="144">
        <v>286</v>
      </c>
      <c r="I324" s="145">
        <v>275</v>
      </c>
      <c r="J324" s="187" t="s">
        <v>3052</v>
      </c>
      <c r="K324" s="147">
        <v>249</v>
      </c>
      <c r="L324" s="148">
        <v>234</v>
      </c>
      <c r="M324" s="186" t="s">
        <v>3052</v>
      </c>
      <c r="N324" s="144">
        <v>328</v>
      </c>
      <c r="O324" s="145">
        <v>315</v>
      </c>
      <c r="P324" s="187" t="s">
        <v>3052</v>
      </c>
      <c r="Q324" s="147">
        <v>385</v>
      </c>
      <c r="R324" s="148">
        <v>369</v>
      </c>
      <c r="S324" s="186" t="s">
        <v>3052</v>
      </c>
      <c r="T324" s="144">
        <v>155</v>
      </c>
      <c r="U324" s="145">
        <v>145</v>
      </c>
      <c r="V324" s="187" t="s">
        <v>3052</v>
      </c>
      <c r="W324" s="147">
        <v>367</v>
      </c>
      <c r="X324" s="148">
        <v>361</v>
      </c>
      <c r="Y324" s="186" t="s">
        <v>3052</v>
      </c>
      <c r="Z324" s="144">
        <v>221</v>
      </c>
      <c r="AA324" s="145">
        <v>205</v>
      </c>
      <c r="AB324" s="187" t="s">
        <v>3052</v>
      </c>
      <c r="AC324" s="149">
        <v>384</v>
      </c>
      <c r="AD324" s="141">
        <v>0</v>
      </c>
      <c r="AE324" s="150">
        <v>100</v>
      </c>
      <c r="AF324" s="151">
        <v>0</v>
      </c>
    </row>
    <row r="325" spans="1:32" s="3" customFormat="1" ht="18.75" customHeight="1">
      <c r="A325" s="137">
        <v>323</v>
      </c>
      <c r="B325" s="138">
        <v>288</v>
      </c>
      <c r="C325" s="139" t="s">
        <v>1712</v>
      </c>
      <c r="D325" s="140" t="s">
        <v>3056</v>
      </c>
      <c r="E325" s="141" t="s">
        <v>3052</v>
      </c>
      <c r="F325" s="142">
        <v>311</v>
      </c>
      <c r="G325" s="143">
        <v>102103787</v>
      </c>
      <c r="H325" s="144">
        <v>342</v>
      </c>
      <c r="I325" s="145">
        <v>330</v>
      </c>
      <c r="J325" s="146">
        <v>104536240</v>
      </c>
      <c r="K325" s="147">
        <v>190</v>
      </c>
      <c r="L325" s="148">
        <v>177</v>
      </c>
      <c r="M325" s="216">
        <v>42689901</v>
      </c>
      <c r="N325" s="144">
        <v>396</v>
      </c>
      <c r="O325" s="145">
        <v>381</v>
      </c>
      <c r="P325" s="146">
        <v>23244412</v>
      </c>
      <c r="Q325" s="147">
        <v>392</v>
      </c>
      <c r="R325" s="148">
        <v>376</v>
      </c>
      <c r="S325" s="143">
        <v>67103106</v>
      </c>
      <c r="T325" s="144">
        <v>222</v>
      </c>
      <c r="U325" s="145">
        <v>212</v>
      </c>
      <c r="V325" s="146">
        <v>8494096</v>
      </c>
      <c r="W325" s="147">
        <v>434</v>
      </c>
      <c r="X325" s="148">
        <v>426</v>
      </c>
      <c r="Y325" s="143">
        <v>415</v>
      </c>
      <c r="Z325" s="144">
        <v>218</v>
      </c>
      <c r="AA325" s="145">
        <v>202</v>
      </c>
      <c r="AB325" s="146">
        <v>707</v>
      </c>
      <c r="AC325" s="149">
        <v>352</v>
      </c>
      <c r="AD325" s="141">
        <v>0</v>
      </c>
      <c r="AE325" s="150">
        <v>100</v>
      </c>
      <c r="AF325" s="151">
        <v>0</v>
      </c>
    </row>
    <row r="326" spans="1:32" s="3" customFormat="1" ht="18.75" customHeight="1">
      <c r="A326" s="32">
        <v>324</v>
      </c>
      <c r="B326" s="33">
        <v>372</v>
      </c>
      <c r="C326" s="34" t="s">
        <v>3217</v>
      </c>
      <c r="D326" s="35" t="s">
        <v>3092</v>
      </c>
      <c r="E326" s="45" t="s">
        <v>3052</v>
      </c>
      <c r="F326" s="47">
        <v>312</v>
      </c>
      <c r="G326" s="38">
        <v>102062250</v>
      </c>
      <c r="H326" s="39">
        <v>352</v>
      </c>
      <c r="I326" s="40">
        <v>339</v>
      </c>
      <c r="J326" s="41">
        <v>102387181</v>
      </c>
      <c r="K326" s="42">
        <v>158</v>
      </c>
      <c r="L326" s="43">
        <v>146</v>
      </c>
      <c r="M326" s="98">
        <v>49930484</v>
      </c>
      <c r="N326" s="39">
        <v>150</v>
      </c>
      <c r="O326" s="40">
        <v>139</v>
      </c>
      <c r="P326" s="41">
        <v>119927524</v>
      </c>
      <c r="Q326" s="42">
        <v>221</v>
      </c>
      <c r="R326" s="43">
        <v>209</v>
      </c>
      <c r="S326" s="38">
        <v>143320487</v>
      </c>
      <c r="T326" s="39">
        <v>82</v>
      </c>
      <c r="U326" s="40">
        <v>74</v>
      </c>
      <c r="V326" s="41">
        <v>31975607</v>
      </c>
      <c r="W326" s="42">
        <v>361</v>
      </c>
      <c r="X326" s="43">
        <v>355</v>
      </c>
      <c r="Y326" s="38">
        <v>7471</v>
      </c>
      <c r="Z326" s="39">
        <v>465</v>
      </c>
      <c r="AA326" s="40">
        <v>447</v>
      </c>
      <c r="AB326" s="41">
        <v>135</v>
      </c>
      <c r="AC326" s="108">
        <v>369</v>
      </c>
      <c r="AD326" s="45">
        <v>0</v>
      </c>
      <c r="AE326" s="37">
        <v>49.5</v>
      </c>
      <c r="AF326" s="46">
        <v>50.5</v>
      </c>
    </row>
    <row r="327" spans="1:32" s="3" customFormat="1" ht="18.75" customHeight="1">
      <c r="A327" s="48">
        <v>325</v>
      </c>
      <c r="B327" s="49" t="s">
        <v>3052</v>
      </c>
      <c r="C327" s="50" t="s">
        <v>2390</v>
      </c>
      <c r="D327" s="51" t="s">
        <v>3164</v>
      </c>
      <c r="E327" s="52" t="s">
        <v>3052</v>
      </c>
      <c r="F327" s="53">
        <v>313</v>
      </c>
      <c r="G327" s="54">
        <v>101955370</v>
      </c>
      <c r="H327" s="55">
        <v>351</v>
      </c>
      <c r="I327" s="56">
        <v>338</v>
      </c>
      <c r="J327" s="57">
        <v>102636313</v>
      </c>
      <c r="K327" s="58">
        <v>471</v>
      </c>
      <c r="L327" s="59">
        <v>454</v>
      </c>
      <c r="M327" s="99">
        <v>4614742</v>
      </c>
      <c r="N327" s="55">
        <v>478</v>
      </c>
      <c r="O327" s="56">
        <v>461</v>
      </c>
      <c r="P327" s="57">
        <v>6460329</v>
      </c>
      <c r="Q327" s="58">
        <v>464</v>
      </c>
      <c r="R327" s="59">
        <v>446</v>
      </c>
      <c r="S327" s="54">
        <v>38441183</v>
      </c>
      <c r="T327" s="55">
        <v>359</v>
      </c>
      <c r="U327" s="56">
        <v>348</v>
      </c>
      <c r="V327" s="57">
        <v>1767921</v>
      </c>
      <c r="W327" s="58">
        <v>145</v>
      </c>
      <c r="X327" s="59">
        <v>141</v>
      </c>
      <c r="Y327" s="54">
        <v>46573</v>
      </c>
      <c r="Z327" s="55">
        <v>494</v>
      </c>
      <c r="AA327" s="56">
        <v>476</v>
      </c>
      <c r="AB327" s="57">
        <v>48</v>
      </c>
      <c r="AC327" s="109">
        <v>312</v>
      </c>
      <c r="AD327" s="52">
        <v>0</v>
      </c>
      <c r="AE327" s="60">
        <v>100</v>
      </c>
      <c r="AF327" s="61">
        <v>0</v>
      </c>
    </row>
    <row r="328" spans="1:32" s="3" customFormat="1" ht="18.75" customHeight="1">
      <c r="A328" s="18">
        <v>326</v>
      </c>
      <c r="B328" s="19">
        <v>337</v>
      </c>
      <c r="C328" s="20" t="s">
        <v>390</v>
      </c>
      <c r="D328" s="21" t="s">
        <v>88</v>
      </c>
      <c r="E328" s="22" t="s">
        <v>3052</v>
      </c>
      <c r="F328" s="23">
        <v>314</v>
      </c>
      <c r="G328" s="24">
        <v>101872296</v>
      </c>
      <c r="H328" s="25">
        <v>328</v>
      </c>
      <c r="I328" s="26">
        <v>316</v>
      </c>
      <c r="J328" s="27">
        <v>109147463</v>
      </c>
      <c r="K328" s="28">
        <v>347</v>
      </c>
      <c r="L328" s="29">
        <v>331</v>
      </c>
      <c r="M328" s="97">
        <v>19691561</v>
      </c>
      <c r="N328" s="25">
        <v>329</v>
      </c>
      <c r="O328" s="26">
        <v>316</v>
      </c>
      <c r="P328" s="27">
        <v>39256723</v>
      </c>
      <c r="Q328" s="28">
        <v>303</v>
      </c>
      <c r="R328" s="29">
        <v>291</v>
      </c>
      <c r="S328" s="24">
        <v>100342782</v>
      </c>
      <c r="T328" s="25">
        <v>227</v>
      </c>
      <c r="U328" s="26">
        <v>217</v>
      </c>
      <c r="V328" s="27">
        <v>8049479</v>
      </c>
      <c r="W328" s="28">
        <v>392</v>
      </c>
      <c r="X328" s="29">
        <v>385</v>
      </c>
      <c r="Y328" s="24">
        <v>3115</v>
      </c>
      <c r="Z328" s="25">
        <v>407</v>
      </c>
      <c r="AA328" s="26">
        <v>389</v>
      </c>
      <c r="AB328" s="27">
        <v>255</v>
      </c>
      <c r="AC328" s="107">
        <v>312</v>
      </c>
      <c r="AD328" s="22">
        <v>0</v>
      </c>
      <c r="AE328" s="30">
        <v>100</v>
      </c>
      <c r="AF328" s="31">
        <v>0</v>
      </c>
    </row>
    <row r="329" spans="1:32" s="3" customFormat="1" ht="18.75" customHeight="1">
      <c r="A329" s="32">
        <v>327</v>
      </c>
      <c r="B329" s="33">
        <v>212</v>
      </c>
      <c r="C329" s="34" t="s">
        <v>2616</v>
      </c>
      <c r="D329" s="35" t="s">
        <v>2187</v>
      </c>
      <c r="E329" s="45" t="s">
        <v>3052</v>
      </c>
      <c r="F329" s="47">
        <v>315</v>
      </c>
      <c r="G329" s="38">
        <v>101845791</v>
      </c>
      <c r="H329" s="39">
        <v>309</v>
      </c>
      <c r="I329" s="40">
        <v>297</v>
      </c>
      <c r="J329" s="41">
        <v>114917111</v>
      </c>
      <c r="K329" s="42">
        <v>499</v>
      </c>
      <c r="L329" s="43">
        <v>481</v>
      </c>
      <c r="M329" s="98">
        <v>-30021901</v>
      </c>
      <c r="N329" s="39">
        <v>499</v>
      </c>
      <c r="O329" s="40">
        <v>481</v>
      </c>
      <c r="P329" s="41">
        <v>-220430072</v>
      </c>
      <c r="Q329" s="42">
        <v>286</v>
      </c>
      <c r="R329" s="43">
        <v>274</v>
      </c>
      <c r="S329" s="38">
        <v>106124405</v>
      </c>
      <c r="T329" s="39">
        <v>489</v>
      </c>
      <c r="U329" s="40">
        <v>474</v>
      </c>
      <c r="V329" s="41">
        <v>-35587443</v>
      </c>
      <c r="W329" s="42">
        <v>378</v>
      </c>
      <c r="X329" s="43">
        <v>372</v>
      </c>
      <c r="Y329" s="38">
        <v>5019</v>
      </c>
      <c r="Z329" s="39">
        <v>273</v>
      </c>
      <c r="AA329" s="40">
        <v>257</v>
      </c>
      <c r="AB329" s="41">
        <v>511</v>
      </c>
      <c r="AC329" s="108">
        <v>321</v>
      </c>
      <c r="AD329" s="45">
        <v>0</v>
      </c>
      <c r="AE329" s="37">
        <v>100</v>
      </c>
      <c r="AF329" s="46">
        <v>0</v>
      </c>
    </row>
    <row r="330" spans="1:32" s="3" customFormat="1" ht="18.75" customHeight="1">
      <c r="A330" s="32">
        <v>328</v>
      </c>
      <c r="B330" s="33">
        <v>339</v>
      </c>
      <c r="C330" s="34" t="s">
        <v>392</v>
      </c>
      <c r="D330" s="35" t="s">
        <v>2187</v>
      </c>
      <c r="E330" s="45" t="s">
        <v>3052</v>
      </c>
      <c r="F330" s="47">
        <v>316</v>
      </c>
      <c r="G330" s="38">
        <v>101764029</v>
      </c>
      <c r="H330" s="39">
        <v>319</v>
      </c>
      <c r="I330" s="40">
        <v>307</v>
      </c>
      <c r="J330" s="41">
        <v>111307729</v>
      </c>
      <c r="K330" s="42">
        <v>194</v>
      </c>
      <c r="L330" s="43">
        <v>181</v>
      </c>
      <c r="M330" s="98">
        <v>42276782</v>
      </c>
      <c r="N330" s="39">
        <v>255</v>
      </c>
      <c r="O330" s="40">
        <v>243</v>
      </c>
      <c r="P330" s="41">
        <v>61969249</v>
      </c>
      <c r="Q330" s="42">
        <v>371</v>
      </c>
      <c r="R330" s="43">
        <v>357</v>
      </c>
      <c r="S330" s="38">
        <v>73576271</v>
      </c>
      <c r="T330" s="39">
        <v>124</v>
      </c>
      <c r="U330" s="40">
        <v>115</v>
      </c>
      <c r="V330" s="41">
        <v>18926692</v>
      </c>
      <c r="W330" s="42">
        <v>217</v>
      </c>
      <c r="X330" s="43">
        <v>213</v>
      </c>
      <c r="Y330" s="38">
        <v>30794</v>
      </c>
      <c r="Z330" s="39">
        <v>265</v>
      </c>
      <c r="AA330" s="40">
        <v>249</v>
      </c>
      <c r="AB330" s="41">
        <v>540</v>
      </c>
      <c r="AC330" s="108">
        <v>356</v>
      </c>
      <c r="AD330" s="45">
        <v>0</v>
      </c>
      <c r="AE330" s="37">
        <v>100</v>
      </c>
      <c r="AF330" s="46">
        <v>0</v>
      </c>
    </row>
    <row r="331" spans="1:32" s="3" customFormat="1" ht="18.75" customHeight="1">
      <c r="A331" s="32">
        <v>329</v>
      </c>
      <c r="B331" s="33">
        <v>482</v>
      </c>
      <c r="C331" s="34" t="s">
        <v>2201</v>
      </c>
      <c r="D331" s="35" t="s">
        <v>1056</v>
      </c>
      <c r="E331" s="45" t="s">
        <v>3052</v>
      </c>
      <c r="F331" s="47">
        <v>317</v>
      </c>
      <c r="G331" s="38">
        <v>101082155</v>
      </c>
      <c r="H331" s="39">
        <v>354</v>
      </c>
      <c r="I331" s="40">
        <v>341</v>
      </c>
      <c r="J331" s="41">
        <v>101232678</v>
      </c>
      <c r="K331" s="42">
        <v>446</v>
      </c>
      <c r="L331" s="43">
        <v>429</v>
      </c>
      <c r="M331" s="98">
        <v>8196224</v>
      </c>
      <c r="N331" s="39">
        <v>456</v>
      </c>
      <c r="O331" s="40">
        <v>439</v>
      </c>
      <c r="P331" s="41">
        <v>12202667</v>
      </c>
      <c r="Q331" s="42">
        <v>491</v>
      </c>
      <c r="R331" s="43">
        <v>473</v>
      </c>
      <c r="S331" s="38">
        <v>26478926</v>
      </c>
      <c r="T331" s="39">
        <v>340</v>
      </c>
      <c r="U331" s="40">
        <v>329</v>
      </c>
      <c r="V331" s="41">
        <v>2783227</v>
      </c>
      <c r="W331" s="42">
        <v>294</v>
      </c>
      <c r="X331" s="43">
        <v>289</v>
      </c>
      <c r="Y331" s="38">
        <v>16040</v>
      </c>
      <c r="Z331" s="39">
        <v>490</v>
      </c>
      <c r="AA331" s="40">
        <v>472</v>
      </c>
      <c r="AB331" s="41">
        <v>76</v>
      </c>
      <c r="AC331" s="108">
        <v>371</v>
      </c>
      <c r="AD331" s="45">
        <v>0</v>
      </c>
      <c r="AE331" s="37">
        <v>100</v>
      </c>
      <c r="AF331" s="46">
        <v>0</v>
      </c>
    </row>
    <row r="332" spans="1:32" s="3" customFormat="1" ht="18.75" customHeight="1">
      <c r="A332" s="48">
        <v>330</v>
      </c>
      <c r="B332" s="49">
        <v>416</v>
      </c>
      <c r="C332" s="50" t="s">
        <v>2272</v>
      </c>
      <c r="D332" s="51" t="s">
        <v>3098</v>
      </c>
      <c r="E332" s="68" t="s">
        <v>3052</v>
      </c>
      <c r="F332" s="60">
        <v>318</v>
      </c>
      <c r="G332" s="54">
        <v>100309118</v>
      </c>
      <c r="H332" s="55">
        <v>355</v>
      </c>
      <c r="I332" s="56">
        <v>342</v>
      </c>
      <c r="J332" s="57">
        <v>101150377</v>
      </c>
      <c r="K332" s="58">
        <v>369</v>
      </c>
      <c r="L332" s="59">
        <v>352</v>
      </c>
      <c r="M332" s="99">
        <v>17242467</v>
      </c>
      <c r="N332" s="55">
        <v>369</v>
      </c>
      <c r="O332" s="56">
        <v>354</v>
      </c>
      <c r="P332" s="57">
        <v>29528545</v>
      </c>
      <c r="Q332" s="58">
        <v>333</v>
      </c>
      <c r="R332" s="59">
        <v>320</v>
      </c>
      <c r="S332" s="54">
        <v>87533395</v>
      </c>
      <c r="T332" s="55">
        <v>202</v>
      </c>
      <c r="U332" s="56">
        <v>192</v>
      </c>
      <c r="V332" s="57">
        <v>9912897</v>
      </c>
      <c r="W332" s="58">
        <v>214</v>
      </c>
      <c r="X332" s="59">
        <v>210</v>
      </c>
      <c r="Y332" s="54">
        <v>31651</v>
      </c>
      <c r="Z332" s="55">
        <v>331</v>
      </c>
      <c r="AA332" s="56">
        <v>313</v>
      </c>
      <c r="AB332" s="57">
        <v>362</v>
      </c>
      <c r="AC332" s="109">
        <v>371</v>
      </c>
      <c r="AD332" s="52">
        <v>0</v>
      </c>
      <c r="AE332" s="60">
        <v>100</v>
      </c>
      <c r="AF332" s="61">
        <v>0</v>
      </c>
    </row>
    <row r="333" spans="1:32" s="3" customFormat="1" ht="18.75" customHeight="1">
      <c r="A333" s="167">
        <v>331</v>
      </c>
      <c r="B333" s="168">
        <v>207</v>
      </c>
      <c r="C333" s="169" t="s">
        <v>1300</v>
      </c>
      <c r="D333" s="170" t="s">
        <v>3056</v>
      </c>
      <c r="E333" s="171" t="s">
        <v>3052</v>
      </c>
      <c r="F333" s="172">
        <v>319</v>
      </c>
      <c r="G333" s="173">
        <v>99814091</v>
      </c>
      <c r="H333" s="174">
        <v>361</v>
      </c>
      <c r="I333" s="175">
        <v>348</v>
      </c>
      <c r="J333" s="176">
        <v>99814091</v>
      </c>
      <c r="K333" s="177">
        <v>372</v>
      </c>
      <c r="L333" s="178">
        <v>355</v>
      </c>
      <c r="M333" s="218">
        <v>16670815</v>
      </c>
      <c r="N333" s="174">
        <v>426</v>
      </c>
      <c r="O333" s="175">
        <v>409</v>
      </c>
      <c r="P333" s="176">
        <v>17412355</v>
      </c>
      <c r="Q333" s="177">
        <v>434</v>
      </c>
      <c r="R333" s="178">
        <v>417</v>
      </c>
      <c r="S333" s="173">
        <v>48310276</v>
      </c>
      <c r="T333" s="174">
        <v>289</v>
      </c>
      <c r="U333" s="175">
        <v>279</v>
      </c>
      <c r="V333" s="176">
        <v>4720021</v>
      </c>
      <c r="W333" s="177">
        <v>78</v>
      </c>
      <c r="X333" s="178">
        <v>75</v>
      </c>
      <c r="Y333" s="173">
        <v>78400</v>
      </c>
      <c r="Z333" s="174">
        <v>164</v>
      </c>
      <c r="AA333" s="175">
        <v>148</v>
      </c>
      <c r="AB333" s="176">
        <v>923</v>
      </c>
      <c r="AC333" s="179">
        <v>322</v>
      </c>
      <c r="AD333" s="171">
        <v>0</v>
      </c>
      <c r="AE333" s="180">
        <v>100</v>
      </c>
      <c r="AF333" s="181">
        <v>0</v>
      </c>
    </row>
    <row r="334" spans="1:32" s="3" customFormat="1" ht="18.75" customHeight="1">
      <c r="A334" s="32">
        <v>332</v>
      </c>
      <c r="B334" s="33">
        <v>387</v>
      </c>
      <c r="C334" s="34" t="s">
        <v>3232</v>
      </c>
      <c r="D334" s="35" t="s">
        <v>3058</v>
      </c>
      <c r="E334" s="45" t="s">
        <v>3052</v>
      </c>
      <c r="F334" s="47">
        <v>320</v>
      </c>
      <c r="G334" s="38">
        <v>99440686</v>
      </c>
      <c r="H334" s="39">
        <v>353</v>
      </c>
      <c r="I334" s="40">
        <v>340</v>
      </c>
      <c r="J334" s="41">
        <v>102041574</v>
      </c>
      <c r="K334" s="42">
        <v>267</v>
      </c>
      <c r="L334" s="43">
        <v>252</v>
      </c>
      <c r="M334" s="98">
        <v>29909201</v>
      </c>
      <c r="N334" s="39">
        <v>86</v>
      </c>
      <c r="O334" s="40">
        <v>75</v>
      </c>
      <c r="P334" s="41">
        <v>197961692</v>
      </c>
      <c r="Q334" s="42">
        <v>136</v>
      </c>
      <c r="R334" s="43">
        <v>124</v>
      </c>
      <c r="S334" s="38">
        <v>234595027</v>
      </c>
      <c r="T334" s="39">
        <v>409</v>
      </c>
      <c r="U334" s="40">
        <v>396</v>
      </c>
      <c r="V334" s="41">
        <v>285465</v>
      </c>
      <c r="W334" s="42">
        <v>389</v>
      </c>
      <c r="X334" s="43">
        <v>382</v>
      </c>
      <c r="Y334" s="38">
        <v>3507</v>
      </c>
      <c r="Z334" s="39">
        <v>276</v>
      </c>
      <c r="AA334" s="40">
        <v>260</v>
      </c>
      <c r="AB334" s="41">
        <v>505</v>
      </c>
      <c r="AC334" s="108">
        <v>342</v>
      </c>
      <c r="AD334" s="45">
        <v>0</v>
      </c>
      <c r="AE334" s="37">
        <v>100</v>
      </c>
      <c r="AF334" s="46">
        <v>0</v>
      </c>
    </row>
    <row r="335" spans="1:32" s="3" customFormat="1" ht="18.75" customHeight="1">
      <c r="A335" s="137">
        <v>333</v>
      </c>
      <c r="B335" s="138">
        <v>319</v>
      </c>
      <c r="C335" s="139" t="s">
        <v>1034</v>
      </c>
      <c r="D335" s="140" t="s">
        <v>3056</v>
      </c>
      <c r="E335" s="141" t="s">
        <v>3052</v>
      </c>
      <c r="F335" s="142">
        <v>321</v>
      </c>
      <c r="G335" s="143">
        <v>99424210</v>
      </c>
      <c r="H335" s="144">
        <v>359</v>
      </c>
      <c r="I335" s="145">
        <v>346</v>
      </c>
      <c r="J335" s="146">
        <v>100216225</v>
      </c>
      <c r="K335" s="147">
        <v>126</v>
      </c>
      <c r="L335" s="148">
        <v>115</v>
      </c>
      <c r="M335" s="216">
        <v>60153279</v>
      </c>
      <c r="N335" s="144">
        <v>213</v>
      </c>
      <c r="O335" s="145">
        <v>202</v>
      </c>
      <c r="P335" s="146">
        <v>79076517</v>
      </c>
      <c r="Q335" s="147">
        <v>193</v>
      </c>
      <c r="R335" s="148">
        <v>181</v>
      </c>
      <c r="S335" s="143">
        <v>165505887</v>
      </c>
      <c r="T335" s="144">
        <v>215</v>
      </c>
      <c r="U335" s="145">
        <v>205</v>
      </c>
      <c r="V335" s="146">
        <v>8754965</v>
      </c>
      <c r="W335" s="147">
        <v>353</v>
      </c>
      <c r="X335" s="148">
        <v>347</v>
      </c>
      <c r="Y335" s="143">
        <v>8413</v>
      </c>
      <c r="Z335" s="144">
        <v>89</v>
      </c>
      <c r="AA335" s="145">
        <v>75</v>
      </c>
      <c r="AB335" s="146">
        <v>1500</v>
      </c>
      <c r="AC335" s="149">
        <v>321</v>
      </c>
      <c r="AD335" s="141">
        <v>0</v>
      </c>
      <c r="AE335" s="150">
        <v>100</v>
      </c>
      <c r="AF335" s="151">
        <v>0</v>
      </c>
    </row>
    <row r="336" spans="1:32" s="3" customFormat="1" ht="18.75" customHeight="1">
      <c r="A336" s="137">
        <v>334</v>
      </c>
      <c r="B336" s="138">
        <v>363</v>
      </c>
      <c r="C336" s="139" t="s">
        <v>3209</v>
      </c>
      <c r="D336" s="140" t="s">
        <v>3056</v>
      </c>
      <c r="E336" s="141" t="s">
        <v>3052</v>
      </c>
      <c r="F336" s="142">
        <v>322</v>
      </c>
      <c r="G336" s="143">
        <v>98284285</v>
      </c>
      <c r="H336" s="144">
        <v>356</v>
      </c>
      <c r="I336" s="145">
        <v>343</v>
      </c>
      <c r="J336" s="146">
        <v>100844502</v>
      </c>
      <c r="K336" s="147">
        <v>298</v>
      </c>
      <c r="L336" s="148">
        <v>283</v>
      </c>
      <c r="M336" s="216">
        <v>25573558</v>
      </c>
      <c r="N336" s="144">
        <v>312</v>
      </c>
      <c r="O336" s="145">
        <v>300</v>
      </c>
      <c r="P336" s="146">
        <v>42952502</v>
      </c>
      <c r="Q336" s="147">
        <v>310</v>
      </c>
      <c r="R336" s="148">
        <v>297</v>
      </c>
      <c r="S336" s="143">
        <v>95965356</v>
      </c>
      <c r="T336" s="144">
        <v>292</v>
      </c>
      <c r="U336" s="145">
        <v>282</v>
      </c>
      <c r="V336" s="146">
        <v>4621208</v>
      </c>
      <c r="W336" s="147">
        <v>138</v>
      </c>
      <c r="X336" s="148">
        <v>134</v>
      </c>
      <c r="Y336" s="143">
        <v>48337</v>
      </c>
      <c r="Z336" s="144">
        <v>305</v>
      </c>
      <c r="AA336" s="145">
        <v>288</v>
      </c>
      <c r="AB336" s="146">
        <v>416</v>
      </c>
      <c r="AC336" s="149">
        <v>384</v>
      </c>
      <c r="AD336" s="141">
        <v>0</v>
      </c>
      <c r="AE336" s="150">
        <v>100</v>
      </c>
      <c r="AF336" s="151">
        <v>0</v>
      </c>
    </row>
    <row r="337" spans="1:32" s="3" customFormat="1" ht="18.75" customHeight="1">
      <c r="A337" s="48">
        <v>335</v>
      </c>
      <c r="B337" s="49">
        <v>402</v>
      </c>
      <c r="C337" s="50" t="s">
        <v>664</v>
      </c>
      <c r="D337" s="51" t="s">
        <v>3098</v>
      </c>
      <c r="E337" s="52" t="s">
        <v>3052</v>
      </c>
      <c r="F337" s="53">
        <v>323</v>
      </c>
      <c r="G337" s="54">
        <v>97763414</v>
      </c>
      <c r="H337" s="55">
        <v>340</v>
      </c>
      <c r="I337" s="56">
        <v>328</v>
      </c>
      <c r="J337" s="57">
        <v>104897244</v>
      </c>
      <c r="K337" s="58">
        <v>429</v>
      </c>
      <c r="L337" s="59">
        <v>412</v>
      </c>
      <c r="M337" s="99">
        <v>9586399</v>
      </c>
      <c r="N337" s="55">
        <v>389</v>
      </c>
      <c r="O337" s="56">
        <v>374</v>
      </c>
      <c r="P337" s="57">
        <v>24958117</v>
      </c>
      <c r="Q337" s="58">
        <v>424</v>
      </c>
      <c r="R337" s="59">
        <v>407</v>
      </c>
      <c r="S337" s="54">
        <v>51718921</v>
      </c>
      <c r="T337" s="55">
        <v>382</v>
      </c>
      <c r="U337" s="56">
        <v>370</v>
      </c>
      <c r="V337" s="57">
        <v>1032696</v>
      </c>
      <c r="W337" s="58">
        <v>231</v>
      </c>
      <c r="X337" s="59">
        <v>227</v>
      </c>
      <c r="Y337" s="54">
        <v>27000</v>
      </c>
      <c r="Z337" s="55">
        <v>389</v>
      </c>
      <c r="AA337" s="56">
        <v>371</v>
      </c>
      <c r="AB337" s="57">
        <v>279</v>
      </c>
      <c r="AC337" s="109">
        <v>371</v>
      </c>
      <c r="AD337" s="52">
        <v>0</v>
      </c>
      <c r="AE337" s="60">
        <v>100</v>
      </c>
      <c r="AF337" s="61">
        <v>0</v>
      </c>
    </row>
    <row r="338" spans="1:32" s="3" customFormat="1" ht="18.75" customHeight="1">
      <c r="A338" s="18">
        <v>336</v>
      </c>
      <c r="B338" s="19">
        <v>312</v>
      </c>
      <c r="C338" s="20" t="s">
        <v>1027</v>
      </c>
      <c r="D338" s="21" t="s">
        <v>3150</v>
      </c>
      <c r="E338" s="22" t="s">
        <v>3052</v>
      </c>
      <c r="F338" s="23">
        <v>324</v>
      </c>
      <c r="G338" s="24">
        <v>97323567</v>
      </c>
      <c r="H338" s="25">
        <v>343</v>
      </c>
      <c r="I338" s="26">
        <v>331</v>
      </c>
      <c r="J338" s="27">
        <v>104374231</v>
      </c>
      <c r="K338" s="28">
        <v>438</v>
      </c>
      <c r="L338" s="29">
        <v>421</v>
      </c>
      <c r="M338" s="97">
        <v>8789167</v>
      </c>
      <c r="N338" s="25">
        <v>469</v>
      </c>
      <c r="O338" s="26">
        <v>452</v>
      </c>
      <c r="P338" s="27">
        <v>9103724</v>
      </c>
      <c r="Q338" s="28">
        <v>499</v>
      </c>
      <c r="R338" s="29">
        <v>481</v>
      </c>
      <c r="S338" s="24">
        <v>16848381</v>
      </c>
      <c r="T338" s="25">
        <v>415</v>
      </c>
      <c r="U338" s="26">
        <v>402</v>
      </c>
      <c r="V338" s="27">
        <v>143390</v>
      </c>
      <c r="W338" s="28">
        <v>419</v>
      </c>
      <c r="X338" s="29">
        <v>411</v>
      </c>
      <c r="Y338" s="24">
        <v>1234</v>
      </c>
      <c r="Z338" s="25">
        <v>425</v>
      </c>
      <c r="AA338" s="26">
        <v>407</v>
      </c>
      <c r="AB338" s="27">
        <v>211</v>
      </c>
      <c r="AC338" s="107">
        <v>311</v>
      </c>
      <c r="AD338" s="22">
        <v>0</v>
      </c>
      <c r="AE338" s="30">
        <v>100</v>
      </c>
      <c r="AF338" s="31">
        <v>0</v>
      </c>
    </row>
    <row r="339" spans="1:32" s="3" customFormat="1" ht="18.75" customHeight="1">
      <c r="A339" s="32">
        <v>337</v>
      </c>
      <c r="B339" s="33">
        <v>287</v>
      </c>
      <c r="C339" s="34" t="s">
        <v>1711</v>
      </c>
      <c r="D339" s="35" t="s">
        <v>99</v>
      </c>
      <c r="E339" s="45" t="s">
        <v>3052</v>
      </c>
      <c r="F339" s="47">
        <v>325</v>
      </c>
      <c r="G339" s="38">
        <v>97292880</v>
      </c>
      <c r="H339" s="39">
        <v>323</v>
      </c>
      <c r="I339" s="40">
        <v>311</v>
      </c>
      <c r="J339" s="41">
        <v>110675546</v>
      </c>
      <c r="K339" s="42">
        <v>212</v>
      </c>
      <c r="L339" s="43">
        <v>199</v>
      </c>
      <c r="M339" s="98">
        <v>38351732</v>
      </c>
      <c r="N339" s="39">
        <v>475</v>
      </c>
      <c r="O339" s="40">
        <v>458</v>
      </c>
      <c r="P339" s="41">
        <v>7290647</v>
      </c>
      <c r="Q339" s="42">
        <v>307</v>
      </c>
      <c r="R339" s="43">
        <v>294</v>
      </c>
      <c r="S339" s="38">
        <v>98503505</v>
      </c>
      <c r="T339" s="39">
        <v>158</v>
      </c>
      <c r="U339" s="40">
        <v>148</v>
      </c>
      <c r="V339" s="41">
        <v>13442255</v>
      </c>
      <c r="W339" s="42">
        <v>107</v>
      </c>
      <c r="X339" s="43">
        <v>103</v>
      </c>
      <c r="Y339" s="38">
        <v>58288</v>
      </c>
      <c r="Z339" s="39">
        <v>170</v>
      </c>
      <c r="AA339" s="40">
        <v>154</v>
      </c>
      <c r="AB339" s="41">
        <v>900</v>
      </c>
      <c r="AC339" s="108">
        <v>321</v>
      </c>
      <c r="AD339" s="45">
        <v>0</v>
      </c>
      <c r="AE339" s="37">
        <v>100</v>
      </c>
      <c r="AF339" s="46">
        <v>0</v>
      </c>
    </row>
    <row r="340" spans="1:32" s="3" customFormat="1" ht="18.75" customHeight="1">
      <c r="A340" s="32">
        <v>338</v>
      </c>
      <c r="B340" s="33">
        <v>361</v>
      </c>
      <c r="C340" s="34" t="s">
        <v>3207</v>
      </c>
      <c r="D340" s="35" t="s">
        <v>89</v>
      </c>
      <c r="E340" s="45" t="s">
        <v>3052</v>
      </c>
      <c r="F340" s="47">
        <v>326</v>
      </c>
      <c r="G340" s="38">
        <v>97115572</v>
      </c>
      <c r="H340" s="39">
        <v>363</v>
      </c>
      <c r="I340" s="40">
        <v>350</v>
      </c>
      <c r="J340" s="41">
        <v>99455818</v>
      </c>
      <c r="K340" s="42">
        <v>159</v>
      </c>
      <c r="L340" s="43">
        <v>147</v>
      </c>
      <c r="M340" s="98">
        <v>49889666</v>
      </c>
      <c r="N340" s="39">
        <v>109</v>
      </c>
      <c r="O340" s="40">
        <v>98</v>
      </c>
      <c r="P340" s="41">
        <v>160437488</v>
      </c>
      <c r="Q340" s="42">
        <v>179</v>
      </c>
      <c r="R340" s="43">
        <v>167</v>
      </c>
      <c r="S340" s="38">
        <v>176991929</v>
      </c>
      <c r="T340" s="39">
        <v>79</v>
      </c>
      <c r="U340" s="40">
        <v>71</v>
      </c>
      <c r="V340" s="41">
        <v>32941151</v>
      </c>
      <c r="W340" s="42">
        <v>386</v>
      </c>
      <c r="X340" s="43">
        <v>379</v>
      </c>
      <c r="Y340" s="38">
        <v>4231</v>
      </c>
      <c r="Z340" s="39">
        <v>293</v>
      </c>
      <c r="AA340" s="40">
        <v>277</v>
      </c>
      <c r="AB340" s="41">
        <v>436</v>
      </c>
      <c r="AC340" s="108">
        <v>369</v>
      </c>
      <c r="AD340" s="45">
        <v>3.26</v>
      </c>
      <c r="AE340" s="37">
        <v>96.74</v>
      </c>
      <c r="AF340" s="46">
        <v>0</v>
      </c>
    </row>
    <row r="341" spans="1:32" s="3" customFormat="1" ht="18.75" customHeight="1">
      <c r="A341" s="32">
        <v>339</v>
      </c>
      <c r="B341" s="33">
        <v>249</v>
      </c>
      <c r="C341" s="34" t="s">
        <v>2680</v>
      </c>
      <c r="D341" s="35" t="s">
        <v>3058</v>
      </c>
      <c r="E341" s="45" t="s">
        <v>3052</v>
      </c>
      <c r="F341" s="47">
        <v>327</v>
      </c>
      <c r="G341" s="38">
        <v>96368570</v>
      </c>
      <c r="H341" s="39">
        <v>366</v>
      </c>
      <c r="I341" s="40">
        <v>353</v>
      </c>
      <c r="J341" s="41">
        <v>97871176</v>
      </c>
      <c r="K341" s="42">
        <v>355</v>
      </c>
      <c r="L341" s="43">
        <v>339</v>
      </c>
      <c r="M341" s="98">
        <v>18706542</v>
      </c>
      <c r="N341" s="39">
        <v>211</v>
      </c>
      <c r="O341" s="40">
        <v>200</v>
      </c>
      <c r="P341" s="41">
        <v>79460615</v>
      </c>
      <c r="Q341" s="42">
        <v>295</v>
      </c>
      <c r="R341" s="43">
        <v>283</v>
      </c>
      <c r="S341" s="38">
        <v>102881852</v>
      </c>
      <c r="T341" s="39">
        <v>243</v>
      </c>
      <c r="U341" s="40">
        <v>233</v>
      </c>
      <c r="V341" s="41">
        <v>7290239</v>
      </c>
      <c r="W341" s="42">
        <v>380</v>
      </c>
      <c r="X341" s="43">
        <v>374</v>
      </c>
      <c r="Y341" s="38">
        <v>4761</v>
      </c>
      <c r="Z341" s="39">
        <v>390</v>
      </c>
      <c r="AA341" s="40">
        <v>372</v>
      </c>
      <c r="AB341" s="41">
        <v>278</v>
      </c>
      <c r="AC341" s="108">
        <v>311</v>
      </c>
      <c r="AD341" s="45">
        <v>0</v>
      </c>
      <c r="AE341" s="37">
        <v>100</v>
      </c>
      <c r="AF341" s="46">
        <v>0</v>
      </c>
    </row>
    <row r="342" spans="1:32" s="3" customFormat="1" ht="18.75" customHeight="1">
      <c r="A342" s="48">
        <v>340</v>
      </c>
      <c r="B342" s="70">
        <v>414</v>
      </c>
      <c r="C342" s="50" t="s">
        <v>2270</v>
      </c>
      <c r="D342" s="51" t="s">
        <v>87</v>
      </c>
      <c r="E342" s="52" t="s">
        <v>3052</v>
      </c>
      <c r="F342" s="53">
        <v>328</v>
      </c>
      <c r="G342" s="54">
        <v>95080776</v>
      </c>
      <c r="H342" s="55">
        <v>372</v>
      </c>
      <c r="I342" s="56">
        <v>359</v>
      </c>
      <c r="J342" s="57">
        <v>95458944</v>
      </c>
      <c r="K342" s="58">
        <v>172</v>
      </c>
      <c r="L342" s="59">
        <v>160</v>
      </c>
      <c r="M342" s="99">
        <v>47621646</v>
      </c>
      <c r="N342" s="55">
        <v>217</v>
      </c>
      <c r="O342" s="56">
        <v>206</v>
      </c>
      <c r="P342" s="57">
        <v>75295668</v>
      </c>
      <c r="Q342" s="58">
        <v>323</v>
      </c>
      <c r="R342" s="59">
        <v>310</v>
      </c>
      <c r="S342" s="54">
        <v>91260122</v>
      </c>
      <c r="T342" s="55">
        <v>71</v>
      </c>
      <c r="U342" s="56">
        <v>64</v>
      </c>
      <c r="V342" s="57">
        <v>36391861</v>
      </c>
      <c r="W342" s="58">
        <v>373</v>
      </c>
      <c r="X342" s="59">
        <v>367</v>
      </c>
      <c r="Y342" s="54">
        <v>5862</v>
      </c>
      <c r="Z342" s="55">
        <v>434</v>
      </c>
      <c r="AA342" s="56">
        <v>416</v>
      </c>
      <c r="AB342" s="57">
        <v>196</v>
      </c>
      <c r="AC342" s="109">
        <v>369</v>
      </c>
      <c r="AD342" s="52">
        <v>0</v>
      </c>
      <c r="AE342" s="60">
        <v>100</v>
      </c>
      <c r="AF342" s="61">
        <v>0</v>
      </c>
    </row>
    <row r="343" spans="1:32" s="3" customFormat="1" ht="18.75" customHeight="1">
      <c r="A343" s="18">
        <v>341</v>
      </c>
      <c r="B343" s="19" t="s">
        <v>3052</v>
      </c>
      <c r="C343" s="20" t="s">
        <v>691</v>
      </c>
      <c r="D343" s="21" t="s">
        <v>3164</v>
      </c>
      <c r="E343" s="22" t="s">
        <v>3052</v>
      </c>
      <c r="F343" s="23">
        <v>329</v>
      </c>
      <c r="G343" s="24">
        <v>95018172</v>
      </c>
      <c r="H343" s="25">
        <v>376</v>
      </c>
      <c r="I343" s="26">
        <v>362</v>
      </c>
      <c r="J343" s="27">
        <v>95018172</v>
      </c>
      <c r="K343" s="28">
        <v>489</v>
      </c>
      <c r="L343" s="29">
        <v>472</v>
      </c>
      <c r="M343" s="97">
        <v>-1142720</v>
      </c>
      <c r="N343" s="25">
        <v>476</v>
      </c>
      <c r="O343" s="26">
        <v>459</v>
      </c>
      <c r="P343" s="27">
        <v>6948296</v>
      </c>
      <c r="Q343" s="28">
        <v>488</v>
      </c>
      <c r="R343" s="29">
        <v>470</v>
      </c>
      <c r="S343" s="24">
        <v>27577627</v>
      </c>
      <c r="T343" s="25">
        <v>411</v>
      </c>
      <c r="U343" s="26">
        <v>398</v>
      </c>
      <c r="V343" s="27">
        <v>170893</v>
      </c>
      <c r="W343" s="28">
        <v>130</v>
      </c>
      <c r="X343" s="29">
        <v>126</v>
      </c>
      <c r="Y343" s="24">
        <v>52425</v>
      </c>
      <c r="Z343" s="25">
        <v>462</v>
      </c>
      <c r="AA343" s="26">
        <v>444</v>
      </c>
      <c r="AB343" s="27">
        <v>145</v>
      </c>
      <c r="AC343" s="107">
        <v>312</v>
      </c>
      <c r="AD343" s="22">
        <v>0</v>
      </c>
      <c r="AE343" s="30">
        <v>100</v>
      </c>
      <c r="AF343" s="31">
        <v>0</v>
      </c>
    </row>
    <row r="344" spans="1:32" s="3" customFormat="1" ht="18.75" customHeight="1">
      <c r="A344" s="32">
        <v>342</v>
      </c>
      <c r="B344" s="33">
        <v>360</v>
      </c>
      <c r="C344" s="34" t="s">
        <v>3206</v>
      </c>
      <c r="D344" s="35" t="s">
        <v>2674</v>
      </c>
      <c r="E344" s="45" t="s">
        <v>3052</v>
      </c>
      <c r="F344" s="47">
        <v>330</v>
      </c>
      <c r="G344" s="38">
        <v>94562389</v>
      </c>
      <c r="H344" s="39">
        <v>377</v>
      </c>
      <c r="I344" s="40">
        <v>363</v>
      </c>
      <c r="J344" s="41">
        <v>94896038</v>
      </c>
      <c r="K344" s="42">
        <v>255</v>
      </c>
      <c r="L344" s="43">
        <v>240</v>
      </c>
      <c r="M344" s="98">
        <v>31348826</v>
      </c>
      <c r="N344" s="39">
        <v>204</v>
      </c>
      <c r="O344" s="40">
        <v>193</v>
      </c>
      <c r="P344" s="41">
        <v>81497077</v>
      </c>
      <c r="Q344" s="42">
        <v>217</v>
      </c>
      <c r="R344" s="43">
        <v>205</v>
      </c>
      <c r="S344" s="38">
        <v>147124081</v>
      </c>
      <c r="T344" s="39">
        <v>260</v>
      </c>
      <c r="U344" s="40">
        <v>250</v>
      </c>
      <c r="V344" s="41">
        <v>6484818</v>
      </c>
      <c r="W344" s="42">
        <v>284</v>
      </c>
      <c r="X344" s="43">
        <v>279</v>
      </c>
      <c r="Y344" s="38">
        <v>17812</v>
      </c>
      <c r="Z344" s="39">
        <v>422</v>
      </c>
      <c r="AA344" s="40">
        <v>404</v>
      </c>
      <c r="AB344" s="41">
        <v>218</v>
      </c>
      <c r="AC344" s="108">
        <v>369</v>
      </c>
      <c r="AD344" s="45">
        <v>0</v>
      </c>
      <c r="AE344" s="37">
        <v>100</v>
      </c>
      <c r="AF344" s="46">
        <v>0</v>
      </c>
    </row>
    <row r="345" spans="1:32" s="3" customFormat="1" ht="18.75" customHeight="1">
      <c r="A345" s="32">
        <v>343</v>
      </c>
      <c r="B345" s="33">
        <v>398</v>
      </c>
      <c r="C345" s="34" t="s">
        <v>2254</v>
      </c>
      <c r="D345" s="35" t="s">
        <v>3054</v>
      </c>
      <c r="E345" s="45">
        <v>13</v>
      </c>
      <c r="F345" s="47" t="s">
        <v>3052</v>
      </c>
      <c r="G345" s="38">
        <v>94537145</v>
      </c>
      <c r="H345" s="39">
        <v>374</v>
      </c>
      <c r="I345" s="40">
        <v>14</v>
      </c>
      <c r="J345" s="41">
        <v>95202174</v>
      </c>
      <c r="K345" s="42">
        <v>139</v>
      </c>
      <c r="L345" s="43">
        <v>12</v>
      </c>
      <c r="M345" s="98">
        <v>54471994</v>
      </c>
      <c r="N345" s="39">
        <v>339</v>
      </c>
      <c r="O345" s="40">
        <v>15</v>
      </c>
      <c r="P345" s="41">
        <v>37178316</v>
      </c>
      <c r="Q345" s="42">
        <v>345</v>
      </c>
      <c r="R345" s="43">
        <v>14</v>
      </c>
      <c r="S345" s="38">
        <v>83079940</v>
      </c>
      <c r="T345" s="39">
        <v>293</v>
      </c>
      <c r="U345" s="40">
        <v>11</v>
      </c>
      <c r="V345" s="41">
        <v>4619027</v>
      </c>
      <c r="W345" s="42">
        <v>439</v>
      </c>
      <c r="X345" s="43">
        <v>9</v>
      </c>
      <c r="Y345" s="38">
        <v>284</v>
      </c>
      <c r="Z345" s="39">
        <v>61</v>
      </c>
      <c r="AA345" s="40">
        <v>13</v>
      </c>
      <c r="AB345" s="41">
        <v>1890</v>
      </c>
      <c r="AC345" s="108">
        <v>384</v>
      </c>
      <c r="AD345" s="45">
        <v>100</v>
      </c>
      <c r="AE345" s="37">
        <v>0</v>
      </c>
      <c r="AF345" s="46">
        <v>0</v>
      </c>
    </row>
    <row r="346" spans="1:32" s="3" customFormat="1" ht="18.75" customHeight="1">
      <c r="A346" s="32">
        <v>344</v>
      </c>
      <c r="B346" s="33" t="s">
        <v>3052</v>
      </c>
      <c r="C346" s="34" t="s">
        <v>2008</v>
      </c>
      <c r="D346" s="35" t="s">
        <v>3010</v>
      </c>
      <c r="E346" s="45" t="s">
        <v>3052</v>
      </c>
      <c r="F346" s="47">
        <v>331</v>
      </c>
      <c r="G346" s="38">
        <v>94173623</v>
      </c>
      <c r="H346" s="39">
        <v>290</v>
      </c>
      <c r="I346" s="40">
        <v>279</v>
      </c>
      <c r="J346" s="41">
        <v>122798759</v>
      </c>
      <c r="K346" s="42">
        <v>442</v>
      </c>
      <c r="L346" s="43">
        <v>425</v>
      </c>
      <c r="M346" s="98">
        <v>8577948</v>
      </c>
      <c r="N346" s="39">
        <v>473</v>
      </c>
      <c r="O346" s="40">
        <v>456</v>
      </c>
      <c r="P346" s="41">
        <v>8709802</v>
      </c>
      <c r="Q346" s="42">
        <v>417</v>
      </c>
      <c r="R346" s="43">
        <v>401</v>
      </c>
      <c r="S346" s="38">
        <v>54617268</v>
      </c>
      <c r="T346" s="39">
        <v>363</v>
      </c>
      <c r="U346" s="40">
        <v>352</v>
      </c>
      <c r="V346" s="41">
        <v>1577156</v>
      </c>
      <c r="W346" s="42" t="s">
        <v>3052</v>
      </c>
      <c r="X346" s="43" t="s">
        <v>3052</v>
      </c>
      <c r="Y346" s="44" t="s">
        <v>3052</v>
      </c>
      <c r="Z346" s="39">
        <v>338</v>
      </c>
      <c r="AA346" s="40">
        <v>320</v>
      </c>
      <c r="AB346" s="41">
        <v>352</v>
      </c>
      <c r="AC346" s="108">
        <v>312</v>
      </c>
      <c r="AD346" s="45">
        <v>0</v>
      </c>
      <c r="AE346" s="37">
        <v>100</v>
      </c>
      <c r="AF346" s="46">
        <v>0</v>
      </c>
    </row>
    <row r="347" spans="1:32" s="3" customFormat="1" ht="18.75" customHeight="1">
      <c r="A347" s="48">
        <v>345</v>
      </c>
      <c r="B347" s="49">
        <v>263</v>
      </c>
      <c r="C347" s="50" t="s">
        <v>308</v>
      </c>
      <c r="D347" s="51" t="s">
        <v>3058</v>
      </c>
      <c r="E347" s="52" t="s">
        <v>3052</v>
      </c>
      <c r="F347" s="53">
        <v>332</v>
      </c>
      <c r="G347" s="54">
        <v>94088293</v>
      </c>
      <c r="H347" s="55">
        <v>379</v>
      </c>
      <c r="I347" s="56">
        <v>365</v>
      </c>
      <c r="J347" s="57">
        <v>94088293</v>
      </c>
      <c r="K347" s="58">
        <v>137</v>
      </c>
      <c r="L347" s="59">
        <v>126</v>
      </c>
      <c r="M347" s="99">
        <v>54535851</v>
      </c>
      <c r="N347" s="55">
        <v>85</v>
      </c>
      <c r="O347" s="56">
        <v>74</v>
      </c>
      <c r="P347" s="57">
        <v>203064369</v>
      </c>
      <c r="Q347" s="58">
        <v>48</v>
      </c>
      <c r="R347" s="59">
        <v>39</v>
      </c>
      <c r="S347" s="54">
        <v>571804593</v>
      </c>
      <c r="T347" s="55">
        <v>486</v>
      </c>
      <c r="U347" s="56">
        <v>471</v>
      </c>
      <c r="V347" s="57">
        <v>-29637585</v>
      </c>
      <c r="W347" s="58">
        <v>134</v>
      </c>
      <c r="X347" s="59">
        <v>130</v>
      </c>
      <c r="Y347" s="54">
        <v>49750</v>
      </c>
      <c r="Z347" s="55">
        <v>66</v>
      </c>
      <c r="AA347" s="56">
        <v>52</v>
      </c>
      <c r="AB347" s="57">
        <v>1737</v>
      </c>
      <c r="AC347" s="109">
        <v>384</v>
      </c>
      <c r="AD347" s="52">
        <v>0</v>
      </c>
      <c r="AE347" s="60">
        <v>51</v>
      </c>
      <c r="AF347" s="61">
        <v>49</v>
      </c>
    </row>
    <row r="348" spans="1:32" s="3" customFormat="1" ht="18.75" customHeight="1">
      <c r="A348" s="18">
        <v>346</v>
      </c>
      <c r="B348" s="19">
        <v>241</v>
      </c>
      <c r="C348" s="20" t="s">
        <v>2638</v>
      </c>
      <c r="D348" s="21" t="s">
        <v>2187</v>
      </c>
      <c r="E348" s="22" t="s">
        <v>3052</v>
      </c>
      <c r="F348" s="23">
        <v>333</v>
      </c>
      <c r="G348" s="24">
        <v>93889133</v>
      </c>
      <c r="H348" s="25">
        <v>370</v>
      </c>
      <c r="I348" s="26">
        <v>357</v>
      </c>
      <c r="J348" s="27">
        <v>96468671</v>
      </c>
      <c r="K348" s="28" t="s">
        <v>3052</v>
      </c>
      <c r="L348" s="29" t="s">
        <v>3052</v>
      </c>
      <c r="M348" s="64" t="s">
        <v>3052</v>
      </c>
      <c r="N348" s="25" t="s">
        <v>3052</v>
      </c>
      <c r="O348" s="26" t="s">
        <v>3052</v>
      </c>
      <c r="P348" s="69" t="s">
        <v>3052</v>
      </c>
      <c r="Q348" s="28" t="s">
        <v>3052</v>
      </c>
      <c r="R348" s="29" t="s">
        <v>3052</v>
      </c>
      <c r="S348" s="64" t="s">
        <v>3052</v>
      </c>
      <c r="T348" s="25" t="s">
        <v>3052</v>
      </c>
      <c r="U348" s="26" t="s">
        <v>3052</v>
      </c>
      <c r="V348" s="69" t="s">
        <v>3052</v>
      </c>
      <c r="W348" s="28" t="s">
        <v>3052</v>
      </c>
      <c r="X348" s="29" t="s">
        <v>3052</v>
      </c>
      <c r="Y348" s="64" t="s">
        <v>3052</v>
      </c>
      <c r="Z348" s="25" t="s">
        <v>3052</v>
      </c>
      <c r="AA348" s="26" t="s">
        <v>3052</v>
      </c>
      <c r="AB348" s="69" t="s">
        <v>3052</v>
      </c>
      <c r="AC348" s="107">
        <v>321</v>
      </c>
      <c r="AD348" s="22">
        <v>0</v>
      </c>
      <c r="AE348" s="30">
        <v>49</v>
      </c>
      <c r="AF348" s="31">
        <v>51</v>
      </c>
    </row>
    <row r="349" spans="1:32" s="3" customFormat="1" ht="18.75" customHeight="1">
      <c r="A349" s="32">
        <v>347</v>
      </c>
      <c r="B349" s="33">
        <v>479</v>
      </c>
      <c r="C349" s="34" t="s">
        <v>1269</v>
      </c>
      <c r="D349" s="35" t="s">
        <v>1054</v>
      </c>
      <c r="E349" s="45" t="s">
        <v>3052</v>
      </c>
      <c r="F349" s="47">
        <v>334</v>
      </c>
      <c r="G349" s="38">
        <v>93227040</v>
      </c>
      <c r="H349" s="39">
        <v>345</v>
      </c>
      <c r="I349" s="40">
        <v>333</v>
      </c>
      <c r="J349" s="41">
        <v>103585600</v>
      </c>
      <c r="K349" s="42">
        <v>405</v>
      </c>
      <c r="L349" s="43">
        <v>388</v>
      </c>
      <c r="M349" s="98">
        <v>12681725</v>
      </c>
      <c r="N349" s="39">
        <v>425</v>
      </c>
      <c r="O349" s="40">
        <v>408</v>
      </c>
      <c r="P349" s="41">
        <v>17419164</v>
      </c>
      <c r="Q349" s="42">
        <v>457</v>
      </c>
      <c r="R349" s="43">
        <v>439</v>
      </c>
      <c r="S349" s="38">
        <v>40067999</v>
      </c>
      <c r="T349" s="39">
        <v>303</v>
      </c>
      <c r="U349" s="40">
        <v>292</v>
      </c>
      <c r="V349" s="41">
        <v>4269872</v>
      </c>
      <c r="W349" s="42">
        <v>106</v>
      </c>
      <c r="X349" s="43">
        <v>102</v>
      </c>
      <c r="Y349" s="38">
        <v>59508</v>
      </c>
      <c r="Z349" s="39">
        <v>469</v>
      </c>
      <c r="AA349" s="40">
        <v>451</v>
      </c>
      <c r="AB349" s="41">
        <v>130</v>
      </c>
      <c r="AC349" s="108">
        <v>371</v>
      </c>
      <c r="AD349" s="45">
        <v>0</v>
      </c>
      <c r="AE349" s="37">
        <v>100</v>
      </c>
      <c r="AF349" s="46">
        <v>0</v>
      </c>
    </row>
    <row r="350" spans="1:32" s="3" customFormat="1" ht="18.75" customHeight="1">
      <c r="A350" s="137">
        <v>348</v>
      </c>
      <c r="B350" s="138" t="s">
        <v>3052</v>
      </c>
      <c r="C350" s="188" t="s">
        <v>3052</v>
      </c>
      <c r="D350" s="140" t="s">
        <v>3056</v>
      </c>
      <c r="E350" s="185" t="s">
        <v>3052</v>
      </c>
      <c r="F350" s="150">
        <v>335</v>
      </c>
      <c r="G350" s="186" t="s">
        <v>3052</v>
      </c>
      <c r="H350" s="144">
        <v>382</v>
      </c>
      <c r="I350" s="145">
        <v>368</v>
      </c>
      <c r="J350" s="187" t="s">
        <v>3052</v>
      </c>
      <c r="K350" s="147">
        <v>352</v>
      </c>
      <c r="L350" s="148">
        <v>336</v>
      </c>
      <c r="M350" s="186" t="s">
        <v>3052</v>
      </c>
      <c r="N350" s="144">
        <v>292</v>
      </c>
      <c r="O350" s="145">
        <v>280</v>
      </c>
      <c r="P350" s="187" t="s">
        <v>3052</v>
      </c>
      <c r="Q350" s="147">
        <v>311</v>
      </c>
      <c r="R350" s="148">
        <v>298</v>
      </c>
      <c r="S350" s="186" t="s">
        <v>3052</v>
      </c>
      <c r="T350" s="144">
        <v>332</v>
      </c>
      <c r="U350" s="145">
        <v>321</v>
      </c>
      <c r="V350" s="187" t="s">
        <v>3052</v>
      </c>
      <c r="W350" s="147">
        <v>120</v>
      </c>
      <c r="X350" s="148">
        <v>116</v>
      </c>
      <c r="Y350" s="186" t="s">
        <v>3052</v>
      </c>
      <c r="Z350" s="144">
        <v>396</v>
      </c>
      <c r="AA350" s="145">
        <v>378</v>
      </c>
      <c r="AB350" s="187" t="s">
        <v>3052</v>
      </c>
      <c r="AC350" s="149">
        <v>321</v>
      </c>
      <c r="AD350" s="141">
        <v>0</v>
      </c>
      <c r="AE350" s="150">
        <v>100</v>
      </c>
      <c r="AF350" s="151">
        <v>0</v>
      </c>
    </row>
    <row r="351" spans="1:32" s="3" customFormat="1" ht="18.75" customHeight="1">
      <c r="A351" s="32">
        <v>349</v>
      </c>
      <c r="B351" s="67">
        <v>405</v>
      </c>
      <c r="C351" s="34" t="s">
        <v>2261</v>
      </c>
      <c r="D351" s="35" t="s">
        <v>1061</v>
      </c>
      <c r="E351" s="45" t="s">
        <v>3052</v>
      </c>
      <c r="F351" s="47">
        <v>336</v>
      </c>
      <c r="G351" s="38">
        <v>92841646</v>
      </c>
      <c r="H351" s="39">
        <v>380</v>
      </c>
      <c r="I351" s="40">
        <v>366</v>
      </c>
      <c r="J351" s="41">
        <v>93686749</v>
      </c>
      <c r="K351" s="42">
        <v>362</v>
      </c>
      <c r="L351" s="43">
        <v>346</v>
      </c>
      <c r="M351" s="98">
        <v>18085876</v>
      </c>
      <c r="N351" s="39">
        <v>311</v>
      </c>
      <c r="O351" s="40">
        <v>299</v>
      </c>
      <c r="P351" s="41">
        <v>43448755</v>
      </c>
      <c r="Q351" s="42">
        <v>364</v>
      </c>
      <c r="R351" s="43">
        <v>350</v>
      </c>
      <c r="S351" s="38">
        <v>76856563</v>
      </c>
      <c r="T351" s="39">
        <v>308</v>
      </c>
      <c r="U351" s="40">
        <v>297</v>
      </c>
      <c r="V351" s="41">
        <v>4070863</v>
      </c>
      <c r="W351" s="42">
        <v>150</v>
      </c>
      <c r="X351" s="43">
        <v>146</v>
      </c>
      <c r="Y351" s="38">
        <v>45699</v>
      </c>
      <c r="Z351" s="39">
        <v>256</v>
      </c>
      <c r="AA351" s="40">
        <v>240</v>
      </c>
      <c r="AB351" s="41">
        <v>565</v>
      </c>
      <c r="AC351" s="108">
        <v>382</v>
      </c>
      <c r="AD351" s="45">
        <v>0</v>
      </c>
      <c r="AE351" s="37">
        <v>100</v>
      </c>
      <c r="AF351" s="46">
        <v>0</v>
      </c>
    </row>
    <row r="352" spans="1:32" s="3" customFormat="1" ht="18.75" customHeight="1">
      <c r="A352" s="48">
        <v>350</v>
      </c>
      <c r="B352" s="49">
        <v>294</v>
      </c>
      <c r="C352" s="50" t="s">
        <v>1718</v>
      </c>
      <c r="D352" s="51" t="s">
        <v>88</v>
      </c>
      <c r="E352" s="52" t="s">
        <v>3052</v>
      </c>
      <c r="F352" s="53">
        <v>337</v>
      </c>
      <c r="G352" s="54">
        <v>92750341</v>
      </c>
      <c r="H352" s="55">
        <v>369</v>
      </c>
      <c r="I352" s="56">
        <v>356</v>
      </c>
      <c r="J352" s="57">
        <v>96993510</v>
      </c>
      <c r="K352" s="58">
        <v>43</v>
      </c>
      <c r="L352" s="59">
        <v>33</v>
      </c>
      <c r="M352" s="99">
        <v>188197684</v>
      </c>
      <c r="N352" s="55">
        <v>62</v>
      </c>
      <c r="O352" s="56">
        <v>51</v>
      </c>
      <c r="P352" s="57">
        <v>261633631</v>
      </c>
      <c r="Q352" s="58">
        <v>78</v>
      </c>
      <c r="R352" s="59">
        <v>68</v>
      </c>
      <c r="S352" s="54">
        <v>394734847</v>
      </c>
      <c r="T352" s="55">
        <v>447</v>
      </c>
      <c r="U352" s="56">
        <v>434</v>
      </c>
      <c r="V352" s="57">
        <v>-2951855</v>
      </c>
      <c r="W352" s="58">
        <v>327</v>
      </c>
      <c r="X352" s="59">
        <v>322</v>
      </c>
      <c r="Y352" s="54">
        <v>11792</v>
      </c>
      <c r="Z352" s="55">
        <v>383</v>
      </c>
      <c r="AA352" s="56">
        <v>365</v>
      </c>
      <c r="AB352" s="57">
        <v>285</v>
      </c>
      <c r="AC352" s="109">
        <v>313</v>
      </c>
      <c r="AD352" s="52">
        <v>0</v>
      </c>
      <c r="AE352" s="60">
        <v>4.3499999999999996</v>
      </c>
      <c r="AF352" s="61">
        <v>95.65</v>
      </c>
    </row>
    <row r="353" spans="1:32" s="3" customFormat="1" ht="18.75" customHeight="1">
      <c r="A353" s="167">
        <v>351</v>
      </c>
      <c r="B353" s="168">
        <v>447</v>
      </c>
      <c r="C353" s="169" t="s">
        <v>2302</v>
      </c>
      <c r="D353" s="170" t="s">
        <v>3056</v>
      </c>
      <c r="E353" s="171" t="s">
        <v>3052</v>
      </c>
      <c r="F353" s="172">
        <v>338</v>
      </c>
      <c r="G353" s="173">
        <v>92271813</v>
      </c>
      <c r="H353" s="174">
        <v>386</v>
      </c>
      <c r="I353" s="175">
        <v>372</v>
      </c>
      <c r="J353" s="176">
        <v>92271813</v>
      </c>
      <c r="K353" s="177">
        <v>335</v>
      </c>
      <c r="L353" s="178">
        <v>319</v>
      </c>
      <c r="M353" s="218">
        <v>21454576</v>
      </c>
      <c r="N353" s="174">
        <v>313</v>
      </c>
      <c r="O353" s="175">
        <v>301</v>
      </c>
      <c r="P353" s="176">
        <v>42899925</v>
      </c>
      <c r="Q353" s="177">
        <v>407</v>
      </c>
      <c r="R353" s="178">
        <v>391</v>
      </c>
      <c r="S353" s="173">
        <v>59723116</v>
      </c>
      <c r="T353" s="174">
        <v>236</v>
      </c>
      <c r="U353" s="175">
        <v>226</v>
      </c>
      <c r="V353" s="176">
        <v>7560313</v>
      </c>
      <c r="W353" s="177">
        <v>301</v>
      </c>
      <c r="X353" s="178">
        <v>296</v>
      </c>
      <c r="Y353" s="173">
        <v>15293</v>
      </c>
      <c r="Z353" s="174">
        <v>456</v>
      </c>
      <c r="AA353" s="175">
        <v>438</v>
      </c>
      <c r="AB353" s="176">
        <v>156</v>
      </c>
      <c r="AC353" s="179">
        <v>372</v>
      </c>
      <c r="AD353" s="171">
        <v>0</v>
      </c>
      <c r="AE353" s="180">
        <v>100</v>
      </c>
      <c r="AF353" s="181">
        <v>0</v>
      </c>
    </row>
    <row r="354" spans="1:32" s="3" customFormat="1" ht="18.75" customHeight="1">
      <c r="A354" s="32">
        <v>352</v>
      </c>
      <c r="B354" s="33">
        <v>191</v>
      </c>
      <c r="C354" s="34" t="s">
        <v>208</v>
      </c>
      <c r="D354" s="35" t="s">
        <v>88</v>
      </c>
      <c r="E354" s="45" t="s">
        <v>3052</v>
      </c>
      <c r="F354" s="47">
        <v>339</v>
      </c>
      <c r="G354" s="38">
        <v>92232719</v>
      </c>
      <c r="H354" s="39">
        <v>362</v>
      </c>
      <c r="I354" s="40">
        <v>349</v>
      </c>
      <c r="J354" s="41">
        <v>99490211</v>
      </c>
      <c r="K354" s="42">
        <v>430</v>
      </c>
      <c r="L354" s="43">
        <v>413</v>
      </c>
      <c r="M354" s="98">
        <v>9573156</v>
      </c>
      <c r="N354" s="39">
        <v>194</v>
      </c>
      <c r="O354" s="40">
        <v>183</v>
      </c>
      <c r="P354" s="41">
        <v>87541644</v>
      </c>
      <c r="Q354" s="42">
        <v>143</v>
      </c>
      <c r="R354" s="43">
        <v>131</v>
      </c>
      <c r="S354" s="38">
        <v>221706860</v>
      </c>
      <c r="T354" s="39">
        <v>480</v>
      </c>
      <c r="U354" s="40">
        <v>465</v>
      </c>
      <c r="V354" s="41">
        <v>-13200794</v>
      </c>
      <c r="W354" s="42">
        <v>108</v>
      </c>
      <c r="X354" s="43">
        <v>104</v>
      </c>
      <c r="Y354" s="38">
        <v>58190</v>
      </c>
      <c r="Z354" s="39">
        <v>132</v>
      </c>
      <c r="AA354" s="40">
        <v>116</v>
      </c>
      <c r="AB354" s="41">
        <v>1092</v>
      </c>
      <c r="AC354" s="108">
        <v>382</v>
      </c>
      <c r="AD354" s="45">
        <v>0</v>
      </c>
      <c r="AE354" s="37">
        <v>90</v>
      </c>
      <c r="AF354" s="46">
        <v>10</v>
      </c>
    </row>
    <row r="355" spans="1:32" s="3" customFormat="1" ht="18.75" customHeight="1">
      <c r="A355" s="137">
        <v>353</v>
      </c>
      <c r="B355" s="188">
        <v>341</v>
      </c>
      <c r="C355" s="139" t="s">
        <v>394</v>
      </c>
      <c r="D355" s="140" t="s">
        <v>3056</v>
      </c>
      <c r="E355" s="141" t="s">
        <v>3052</v>
      </c>
      <c r="F355" s="142">
        <v>340</v>
      </c>
      <c r="G355" s="143">
        <v>92000758</v>
      </c>
      <c r="H355" s="144">
        <v>385</v>
      </c>
      <c r="I355" s="145">
        <v>371</v>
      </c>
      <c r="J355" s="146">
        <v>92661595</v>
      </c>
      <c r="K355" s="147">
        <v>396</v>
      </c>
      <c r="L355" s="148">
        <v>379</v>
      </c>
      <c r="M355" s="216">
        <v>13830824</v>
      </c>
      <c r="N355" s="144">
        <v>288</v>
      </c>
      <c r="O355" s="145">
        <v>276</v>
      </c>
      <c r="P355" s="146">
        <v>49634691</v>
      </c>
      <c r="Q355" s="147">
        <v>312</v>
      </c>
      <c r="R355" s="148">
        <v>299</v>
      </c>
      <c r="S355" s="143">
        <v>95468288</v>
      </c>
      <c r="T355" s="144">
        <v>424</v>
      </c>
      <c r="U355" s="145">
        <v>411</v>
      </c>
      <c r="V355" s="146">
        <v>-281254</v>
      </c>
      <c r="W355" s="147">
        <v>338</v>
      </c>
      <c r="X355" s="148">
        <v>332</v>
      </c>
      <c r="Y355" s="143">
        <v>10535</v>
      </c>
      <c r="Z355" s="144">
        <v>210</v>
      </c>
      <c r="AA355" s="145">
        <v>194</v>
      </c>
      <c r="AB355" s="146">
        <v>724</v>
      </c>
      <c r="AC355" s="149">
        <v>311</v>
      </c>
      <c r="AD355" s="141">
        <v>0</v>
      </c>
      <c r="AE355" s="150">
        <v>100</v>
      </c>
      <c r="AF355" s="151">
        <v>0</v>
      </c>
    </row>
    <row r="356" spans="1:32" s="3" customFormat="1" ht="18.75" customHeight="1">
      <c r="A356" s="137">
        <v>354</v>
      </c>
      <c r="B356" s="138">
        <v>280</v>
      </c>
      <c r="C356" s="139" t="s">
        <v>2303</v>
      </c>
      <c r="D356" s="140" t="s">
        <v>3056</v>
      </c>
      <c r="E356" s="141" t="s">
        <v>3052</v>
      </c>
      <c r="F356" s="142">
        <v>341</v>
      </c>
      <c r="G356" s="143">
        <v>91937893</v>
      </c>
      <c r="H356" s="144">
        <v>383</v>
      </c>
      <c r="I356" s="145">
        <v>369</v>
      </c>
      <c r="J356" s="146">
        <v>92757966</v>
      </c>
      <c r="K356" s="147">
        <v>393</v>
      </c>
      <c r="L356" s="148">
        <v>376</v>
      </c>
      <c r="M356" s="216">
        <v>14244109</v>
      </c>
      <c r="N356" s="144">
        <v>366</v>
      </c>
      <c r="O356" s="145">
        <v>351</v>
      </c>
      <c r="P356" s="146">
        <v>30156633</v>
      </c>
      <c r="Q356" s="147">
        <v>471</v>
      </c>
      <c r="R356" s="148">
        <v>453</v>
      </c>
      <c r="S356" s="143">
        <v>35749801</v>
      </c>
      <c r="T356" s="144">
        <v>338</v>
      </c>
      <c r="U356" s="145">
        <v>327</v>
      </c>
      <c r="V356" s="146">
        <v>2894538</v>
      </c>
      <c r="W356" s="147" t="s">
        <v>3052</v>
      </c>
      <c r="X356" s="148" t="s">
        <v>3052</v>
      </c>
      <c r="Y356" s="186" t="s">
        <v>3052</v>
      </c>
      <c r="Z356" s="144">
        <v>419</v>
      </c>
      <c r="AA356" s="145">
        <v>401</v>
      </c>
      <c r="AB356" s="146">
        <v>220</v>
      </c>
      <c r="AC356" s="149">
        <v>354</v>
      </c>
      <c r="AD356" s="141">
        <v>0</v>
      </c>
      <c r="AE356" s="150">
        <v>100</v>
      </c>
      <c r="AF356" s="151">
        <v>0</v>
      </c>
    </row>
    <row r="357" spans="1:32" s="3" customFormat="1" ht="18.75" customHeight="1">
      <c r="A357" s="48">
        <v>355</v>
      </c>
      <c r="B357" s="49">
        <v>353</v>
      </c>
      <c r="C357" s="50" t="s">
        <v>2158</v>
      </c>
      <c r="D357" s="51" t="s">
        <v>1054</v>
      </c>
      <c r="E357" s="52" t="s">
        <v>3052</v>
      </c>
      <c r="F357" s="53">
        <v>342</v>
      </c>
      <c r="G357" s="54">
        <v>91219111</v>
      </c>
      <c r="H357" s="55">
        <v>367</v>
      </c>
      <c r="I357" s="56">
        <v>354</v>
      </c>
      <c r="J357" s="57">
        <v>97537247</v>
      </c>
      <c r="K357" s="58">
        <v>306</v>
      </c>
      <c r="L357" s="59">
        <v>291</v>
      </c>
      <c r="M357" s="99">
        <v>25003039</v>
      </c>
      <c r="N357" s="55">
        <v>381</v>
      </c>
      <c r="O357" s="56">
        <v>366</v>
      </c>
      <c r="P357" s="57">
        <v>27237434</v>
      </c>
      <c r="Q357" s="58">
        <v>369</v>
      </c>
      <c r="R357" s="59">
        <v>355</v>
      </c>
      <c r="S357" s="54">
        <v>73980512</v>
      </c>
      <c r="T357" s="55">
        <v>361</v>
      </c>
      <c r="U357" s="56">
        <v>350</v>
      </c>
      <c r="V357" s="57">
        <v>1698454</v>
      </c>
      <c r="W357" s="58">
        <v>128</v>
      </c>
      <c r="X357" s="59">
        <v>124</v>
      </c>
      <c r="Y357" s="54">
        <v>52483</v>
      </c>
      <c r="Z357" s="55">
        <v>93</v>
      </c>
      <c r="AA357" s="56">
        <v>79</v>
      </c>
      <c r="AB357" s="57">
        <v>1485</v>
      </c>
      <c r="AC357" s="109">
        <v>321</v>
      </c>
      <c r="AD357" s="52">
        <v>0</v>
      </c>
      <c r="AE357" s="60">
        <v>100</v>
      </c>
      <c r="AF357" s="61">
        <v>0</v>
      </c>
    </row>
    <row r="358" spans="1:32" s="3" customFormat="1" ht="18.75" customHeight="1">
      <c r="A358" s="18">
        <v>356</v>
      </c>
      <c r="B358" s="19">
        <v>366</v>
      </c>
      <c r="C358" s="20" t="s">
        <v>3212</v>
      </c>
      <c r="D358" s="21" t="s">
        <v>3051</v>
      </c>
      <c r="E358" s="22" t="s">
        <v>3052</v>
      </c>
      <c r="F358" s="23">
        <v>343</v>
      </c>
      <c r="G358" s="24">
        <v>91000589</v>
      </c>
      <c r="H358" s="25">
        <v>228</v>
      </c>
      <c r="I358" s="26">
        <v>217</v>
      </c>
      <c r="J358" s="27">
        <v>160109186</v>
      </c>
      <c r="K358" s="28">
        <v>373</v>
      </c>
      <c r="L358" s="29">
        <v>356</v>
      </c>
      <c r="M358" s="97">
        <v>16619959</v>
      </c>
      <c r="N358" s="25">
        <v>480</v>
      </c>
      <c r="O358" s="26">
        <v>463</v>
      </c>
      <c r="P358" s="27">
        <v>4834397</v>
      </c>
      <c r="Q358" s="28">
        <v>381</v>
      </c>
      <c r="R358" s="29">
        <v>365</v>
      </c>
      <c r="S358" s="24">
        <v>69854820</v>
      </c>
      <c r="T358" s="25">
        <v>328</v>
      </c>
      <c r="U358" s="26">
        <v>317</v>
      </c>
      <c r="V358" s="27">
        <v>3453444</v>
      </c>
      <c r="W358" s="28">
        <v>209</v>
      </c>
      <c r="X358" s="29">
        <v>205</v>
      </c>
      <c r="Y358" s="24">
        <v>32989</v>
      </c>
      <c r="Z358" s="25">
        <v>344</v>
      </c>
      <c r="AA358" s="26">
        <v>326</v>
      </c>
      <c r="AB358" s="27">
        <v>343</v>
      </c>
      <c r="AC358" s="107">
        <v>311</v>
      </c>
      <c r="AD358" s="22">
        <v>0</v>
      </c>
      <c r="AE358" s="30">
        <v>100</v>
      </c>
      <c r="AF358" s="31">
        <v>0</v>
      </c>
    </row>
    <row r="359" spans="1:32" s="3" customFormat="1" ht="18.75" customHeight="1">
      <c r="A359" s="32">
        <v>357</v>
      </c>
      <c r="B359" s="33">
        <v>395</v>
      </c>
      <c r="C359" s="34" t="s">
        <v>2251</v>
      </c>
      <c r="D359" s="35" t="s">
        <v>88</v>
      </c>
      <c r="E359" s="45" t="s">
        <v>3052</v>
      </c>
      <c r="F359" s="47">
        <v>344</v>
      </c>
      <c r="G359" s="38">
        <v>90786961</v>
      </c>
      <c r="H359" s="39">
        <v>26</v>
      </c>
      <c r="I359" s="40">
        <v>20</v>
      </c>
      <c r="J359" s="41">
        <v>1056293025</v>
      </c>
      <c r="K359" s="42">
        <v>87</v>
      </c>
      <c r="L359" s="43">
        <v>76</v>
      </c>
      <c r="M359" s="98">
        <v>82896267</v>
      </c>
      <c r="N359" s="39">
        <v>113</v>
      </c>
      <c r="O359" s="40">
        <v>102</v>
      </c>
      <c r="P359" s="41">
        <v>158172860</v>
      </c>
      <c r="Q359" s="42">
        <v>70</v>
      </c>
      <c r="R359" s="43">
        <v>60</v>
      </c>
      <c r="S359" s="38">
        <v>425110158</v>
      </c>
      <c r="T359" s="39">
        <v>493</v>
      </c>
      <c r="U359" s="40">
        <v>477</v>
      </c>
      <c r="V359" s="41">
        <v>-46009843</v>
      </c>
      <c r="W359" s="42" t="s">
        <v>3052</v>
      </c>
      <c r="X359" s="43" t="s">
        <v>3052</v>
      </c>
      <c r="Y359" s="44" t="s">
        <v>3052</v>
      </c>
      <c r="Z359" s="39">
        <v>15</v>
      </c>
      <c r="AA359" s="40">
        <v>7</v>
      </c>
      <c r="AB359" s="41">
        <v>4641</v>
      </c>
      <c r="AC359" s="108">
        <v>311</v>
      </c>
      <c r="AD359" s="45">
        <v>0</v>
      </c>
      <c r="AE359" s="37">
        <v>100</v>
      </c>
      <c r="AF359" s="46">
        <v>0</v>
      </c>
    </row>
    <row r="360" spans="1:32" s="3" customFormat="1" ht="18.75" customHeight="1">
      <c r="A360" s="137">
        <v>358</v>
      </c>
      <c r="B360" s="138">
        <v>298</v>
      </c>
      <c r="C360" s="139" t="s">
        <v>1722</v>
      </c>
      <c r="D360" s="140" t="s">
        <v>3056</v>
      </c>
      <c r="E360" s="141" t="s">
        <v>3052</v>
      </c>
      <c r="F360" s="142">
        <v>345</v>
      </c>
      <c r="G360" s="143">
        <v>90167407</v>
      </c>
      <c r="H360" s="144">
        <v>121</v>
      </c>
      <c r="I360" s="145">
        <v>111</v>
      </c>
      <c r="J360" s="146">
        <v>289782545</v>
      </c>
      <c r="K360" s="147">
        <v>486</v>
      </c>
      <c r="L360" s="148">
        <v>469</v>
      </c>
      <c r="M360" s="216">
        <v>843113</v>
      </c>
      <c r="N360" s="144">
        <v>442</v>
      </c>
      <c r="O360" s="145">
        <v>425</v>
      </c>
      <c r="P360" s="146">
        <v>15628246</v>
      </c>
      <c r="Q360" s="147">
        <v>338</v>
      </c>
      <c r="R360" s="148">
        <v>325</v>
      </c>
      <c r="S360" s="143">
        <v>85116310</v>
      </c>
      <c r="T360" s="144">
        <v>380</v>
      </c>
      <c r="U360" s="145">
        <v>368</v>
      </c>
      <c r="V360" s="146">
        <v>1136068</v>
      </c>
      <c r="W360" s="147">
        <v>93</v>
      </c>
      <c r="X360" s="148">
        <v>89</v>
      </c>
      <c r="Y360" s="143">
        <v>66785</v>
      </c>
      <c r="Z360" s="144">
        <v>411</v>
      </c>
      <c r="AA360" s="145">
        <v>393</v>
      </c>
      <c r="AB360" s="146">
        <v>250</v>
      </c>
      <c r="AC360" s="149">
        <v>390</v>
      </c>
      <c r="AD360" s="141">
        <v>0</v>
      </c>
      <c r="AE360" s="150">
        <v>100</v>
      </c>
      <c r="AF360" s="151">
        <v>0</v>
      </c>
    </row>
    <row r="361" spans="1:32" s="3" customFormat="1" ht="18.75" customHeight="1">
      <c r="A361" s="137">
        <v>359</v>
      </c>
      <c r="B361" s="138">
        <v>356</v>
      </c>
      <c r="C361" s="139" t="s">
        <v>2170</v>
      </c>
      <c r="D361" s="140" t="s">
        <v>3056</v>
      </c>
      <c r="E361" s="141" t="s">
        <v>3052</v>
      </c>
      <c r="F361" s="142">
        <v>346</v>
      </c>
      <c r="G361" s="143">
        <v>90123239</v>
      </c>
      <c r="H361" s="144">
        <v>357</v>
      </c>
      <c r="I361" s="145">
        <v>344</v>
      </c>
      <c r="J361" s="146">
        <v>100520500</v>
      </c>
      <c r="K361" s="147">
        <v>339</v>
      </c>
      <c r="L361" s="148">
        <v>323</v>
      </c>
      <c r="M361" s="216">
        <v>21341228</v>
      </c>
      <c r="N361" s="144">
        <v>429</v>
      </c>
      <c r="O361" s="145">
        <v>412</v>
      </c>
      <c r="P361" s="146">
        <v>17232327</v>
      </c>
      <c r="Q361" s="147">
        <v>435</v>
      </c>
      <c r="R361" s="148">
        <v>418</v>
      </c>
      <c r="S361" s="143">
        <v>47928341</v>
      </c>
      <c r="T361" s="144">
        <v>398</v>
      </c>
      <c r="U361" s="145">
        <v>386</v>
      </c>
      <c r="V361" s="146">
        <v>648527</v>
      </c>
      <c r="W361" s="147">
        <v>136</v>
      </c>
      <c r="X361" s="148">
        <v>132</v>
      </c>
      <c r="Y361" s="143">
        <v>49013</v>
      </c>
      <c r="Z361" s="144">
        <v>75</v>
      </c>
      <c r="AA361" s="145">
        <v>61</v>
      </c>
      <c r="AB361" s="146">
        <v>1666</v>
      </c>
      <c r="AC361" s="149">
        <v>322</v>
      </c>
      <c r="AD361" s="141">
        <v>0</v>
      </c>
      <c r="AE361" s="150">
        <v>100</v>
      </c>
      <c r="AF361" s="151">
        <v>0</v>
      </c>
    </row>
    <row r="362" spans="1:32" s="3" customFormat="1" ht="18.75" customHeight="1">
      <c r="A362" s="48">
        <v>360</v>
      </c>
      <c r="B362" s="49">
        <v>440</v>
      </c>
      <c r="C362" s="50" t="s">
        <v>2295</v>
      </c>
      <c r="D362" s="51" t="s">
        <v>993</v>
      </c>
      <c r="E362" s="52" t="s">
        <v>3052</v>
      </c>
      <c r="F362" s="53">
        <v>347</v>
      </c>
      <c r="G362" s="54">
        <v>89804437</v>
      </c>
      <c r="H362" s="55">
        <v>368</v>
      </c>
      <c r="I362" s="56">
        <v>355</v>
      </c>
      <c r="J362" s="57">
        <v>97167687</v>
      </c>
      <c r="K362" s="58" t="s">
        <v>3052</v>
      </c>
      <c r="L362" s="59" t="s">
        <v>3052</v>
      </c>
      <c r="M362" s="65" t="s">
        <v>3052</v>
      </c>
      <c r="N362" s="55">
        <v>132</v>
      </c>
      <c r="O362" s="56">
        <v>121</v>
      </c>
      <c r="P362" s="57">
        <v>129329455</v>
      </c>
      <c r="Q362" s="58">
        <v>208</v>
      </c>
      <c r="R362" s="59">
        <v>196</v>
      </c>
      <c r="S362" s="54">
        <v>156103424</v>
      </c>
      <c r="T362" s="55" t="s">
        <v>3052</v>
      </c>
      <c r="U362" s="56" t="s">
        <v>3052</v>
      </c>
      <c r="V362" s="66" t="s">
        <v>3052</v>
      </c>
      <c r="W362" s="58">
        <v>455</v>
      </c>
      <c r="X362" s="59">
        <v>445</v>
      </c>
      <c r="Y362" s="54">
        <v>5</v>
      </c>
      <c r="Z362" s="55">
        <v>258</v>
      </c>
      <c r="AA362" s="56">
        <v>242</v>
      </c>
      <c r="AB362" s="57">
        <v>557</v>
      </c>
      <c r="AC362" s="109">
        <v>311</v>
      </c>
      <c r="AD362" s="52">
        <v>0</v>
      </c>
      <c r="AE362" s="60">
        <v>91.6</v>
      </c>
      <c r="AF362" s="61">
        <v>8.4</v>
      </c>
    </row>
    <row r="363" spans="1:32" s="3" customFormat="1" ht="18.75" customHeight="1">
      <c r="A363" s="167">
        <v>361</v>
      </c>
      <c r="B363" s="168">
        <v>329</v>
      </c>
      <c r="C363" s="169" t="s">
        <v>1043</v>
      </c>
      <c r="D363" s="170" t="s">
        <v>3056</v>
      </c>
      <c r="E363" s="171" t="s">
        <v>3052</v>
      </c>
      <c r="F363" s="172">
        <v>348</v>
      </c>
      <c r="G363" s="173">
        <v>89665429</v>
      </c>
      <c r="H363" s="174">
        <v>392</v>
      </c>
      <c r="I363" s="175">
        <v>378</v>
      </c>
      <c r="J363" s="176">
        <v>89743758</v>
      </c>
      <c r="K363" s="177">
        <v>350</v>
      </c>
      <c r="L363" s="178">
        <v>334</v>
      </c>
      <c r="M363" s="218">
        <v>19289755</v>
      </c>
      <c r="N363" s="174">
        <v>124</v>
      </c>
      <c r="O363" s="175">
        <v>113</v>
      </c>
      <c r="P363" s="176">
        <v>135425987</v>
      </c>
      <c r="Q363" s="177">
        <v>194</v>
      </c>
      <c r="R363" s="178">
        <v>182</v>
      </c>
      <c r="S363" s="173">
        <v>165401077</v>
      </c>
      <c r="T363" s="174">
        <v>256</v>
      </c>
      <c r="U363" s="175">
        <v>246</v>
      </c>
      <c r="V363" s="176">
        <v>6653737</v>
      </c>
      <c r="W363" s="177">
        <v>312</v>
      </c>
      <c r="X363" s="178">
        <v>307</v>
      </c>
      <c r="Y363" s="173">
        <v>13786</v>
      </c>
      <c r="Z363" s="174">
        <v>225</v>
      </c>
      <c r="AA363" s="175">
        <v>209</v>
      </c>
      <c r="AB363" s="176">
        <v>671</v>
      </c>
      <c r="AC363" s="179">
        <v>384</v>
      </c>
      <c r="AD363" s="171">
        <v>0</v>
      </c>
      <c r="AE363" s="180">
        <v>100</v>
      </c>
      <c r="AF363" s="181">
        <v>0</v>
      </c>
    </row>
    <row r="364" spans="1:32" s="3" customFormat="1" ht="18.75" customHeight="1">
      <c r="A364" s="137">
        <v>362</v>
      </c>
      <c r="B364" s="138">
        <v>355</v>
      </c>
      <c r="C364" s="139" t="s">
        <v>2160</v>
      </c>
      <c r="D364" s="140" t="s">
        <v>3056</v>
      </c>
      <c r="E364" s="141" t="s">
        <v>3052</v>
      </c>
      <c r="F364" s="142">
        <v>349</v>
      </c>
      <c r="G364" s="143">
        <v>89179652</v>
      </c>
      <c r="H364" s="144">
        <v>396</v>
      </c>
      <c r="I364" s="145">
        <v>382</v>
      </c>
      <c r="J364" s="146">
        <v>89179652</v>
      </c>
      <c r="K364" s="147">
        <v>467</v>
      </c>
      <c r="L364" s="148">
        <v>450</v>
      </c>
      <c r="M364" s="216">
        <v>5564525</v>
      </c>
      <c r="N364" s="144">
        <v>474</v>
      </c>
      <c r="O364" s="145">
        <v>457</v>
      </c>
      <c r="P364" s="146">
        <v>7407386</v>
      </c>
      <c r="Q364" s="147">
        <v>482</v>
      </c>
      <c r="R364" s="148">
        <v>464</v>
      </c>
      <c r="S364" s="143">
        <v>29874432</v>
      </c>
      <c r="T364" s="144">
        <v>370</v>
      </c>
      <c r="U364" s="145">
        <v>359</v>
      </c>
      <c r="V364" s="146">
        <v>1324079</v>
      </c>
      <c r="W364" s="147" t="s">
        <v>3052</v>
      </c>
      <c r="X364" s="148" t="s">
        <v>3052</v>
      </c>
      <c r="Y364" s="186" t="s">
        <v>3052</v>
      </c>
      <c r="Z364" s="144">
        <v>450</v>
      </c>
      <c r="AA364" s="145">
        <v>432</v>
      </c>
      <c r="AB364" s="146">
        <v>165</v>
      </c>
      <c r="AC364" s="149">
        <v>383</v>
      </c>
      <c r="AD364" s="141">
        <v>0</v>
      </c>
      <c r="AE364" s="150">
        <v>100</v>
      </c>
      <c r="AF364" s="151">
        <v>0</v>
      </c>
    </row>
    <row r="365" spans="1:32" s="3" customFormat="1" ht="18.75" customHeight="1">
      <c r="A365" s="32">
        <v>363</v>
      </c>
      <c r="B365" s="33">
        <v>429</v>
      </c>
      <c r="C365" s="34" t="s">
        <v>2285</v>
      </c>
      <c r="D365" s="35" t="s">
        <v>88</v>
      </c>
      <c r="E365" s="45" t="s">
        <v>3052</v>
      </c>
      <c r="F365" s="47">
        <v>350</v>
      </c>
      <c r="G365" s="38">
        <v>88695581</v>
      </c>
      <c r="H365" s="39">
        <v>391</v>
      </c>
      <c r="I365" s="40">
        <v>377</v>
      </c>
      <c r="J365" s="41">
        <v>90109399</v>
      </c>
      <c r="K365" s="42">
        <v>391</v>
      </c>
      <c r="L365" s="43">
        <v>374</v>
      </c>
      <c r="M365" s="98">
        <v>14362531</v>
      </c>
      <c r="N365" s="39">
        <v>337</v>
      </c>
      <c r="O365" s="40">
        <v>323</v>
      </c>
      <c r="P365" s="41">
        <v>37690417</v>
      </c>
      <c r="Q365" s="42">
        <v>259</v>
      </c>
      <c r="R365" s="43">
        <v>247</v>
      </c>
      <c r="S365" s="38">
        <v>119689239</v>
      </c>
      <c r="T365" s="39">
        <v>199</v>
      </c>
      <c r="U365" s="40">
        <v>189</v>
      </c>
      <c r="V365" s="41">
        <v>10111636</v>
      </c>
      <c r="W365" s="42">
        <v>118</v>
      </c>
      <c r="X365" s="43">
        <v>114</v>
      </c>
      <c r="Y365" s="38">
        <v>54826</v>
      </c>
      <c r="Z365" s="39">
        <v>286</v>
      </c>
      <c r="AA365" s="40">
        <v>270</v>
      </c>
      <c r="AB365" s="41">
        <v>458</v>
      </c>
      <c r="AC365" s="108">
        <v>314</v>
      </c>
      <c r="AD365" s="45">
        <v>0</v>
      </c>
      <c r="AE365" s="37">
        <v>100</v>
      </c>
      <c r="AF365" s="46">
        <v>0</v>
      </c>
    </row>
    <row r="366" spans="1:32" s="3" customFormat="1" ht="18.75" customHeight="1">
      <c r="A366" s="32">
        <v>364</v>
      </c>
      <c r="B366" s="33">
        <v>331</v>
      </c>
      <c r="C366" s="34" t="s">
        <v>2645</v>
      </c>
      <c r="D366" s="35" t="s">
        <v>3058</v>
      </c>
      <c r="E366" s="45" t="s">
        <v>3052</v>
      </c>
      <c r="F366" s="47">
        <v>351</v>
      </c>
      <c r="G366" s="38">
        <v>88686120</v>
      </c>
      <c r="H366" s="39">
        <v>401</v>
      </c>
      <c r="I366" s="40">
        <v>387</v>
      </c>
      <c r="J366" s="41">
        <v>88686120</v>
      </c>
      <c r="K366" s="42">
        <v>363</v>
      </c>
      <c r="L366" s="43">
        <v>347</v>
      </c>
      <c r="M366" s="98">
        <v>18006301</v>
      </c>
      <c r="N366" s="39">
        <v>384</v>
      </c>
      <c r="O366" s="40">
        <v>369</v>
      </c>
      <c r="P366" s="41">
        <v>26452691</v>
      </c>
      <c r="Q366" s="42">
        <v>458</v>
      </c>
      <c r="R366" s="43">
        <v>440</v>
      </c>
      <c r="S366" s="38">
        <v>39957801</v>
      </c>
      <c r="T366" s="39">
        <v>322</v>
      </c>
      <c r="U366" s="40">
        <v>311</v>
      </c>
      <c r="V366" s="41">
        <v>3662721</v>
      </c>
      <c r="W366" s="42">
        <v>393</v>
      </c>
      <c r="X366" s="43">
        <v>386</v>
      </c>
      <c r="Y366" s="38">
        <v>3078</v>
      </c>
      <c r="Z366" s="39">
        <v>274</v>
      </c>
      <c r="AA366" s="40">
        <v>258</v>
      </c>
      <c r="AB366" s="41">
        <v>509</v>
      </c>
      <c r="AC366" s="108">
        <v>311</v>
      </c>
      <c r="AD366" s="45">
        <v>0</v>
      </c>
      <c r="AE366" s="37">
        <v>100</v>
      </c>
      <c r="AF366" s="46">
        <v>0</v>
      </c>
    </row>
    <row r="367" spans="1:32" s="3" customFormat="1" ht="18.75" customHeight="1">
      <c r="A367" s="152">
        <v>365</v>
      </c>
      <c r="B367" s="153">
        <v>396</v>
      </c>
      <c r="C367" s="154" t="s">
        <v>2252</v>
      </c>
      <c r="D367" s="155" t="s">
        <v>3056</v>
      </c>
      <c r="E367" s="156" t="s">
        <v>3052</v>
      </c>
      <c r="F367" s="157">
        <v>352</v>
      </c>
      <c r="G367" s="158">
        <v>88218719</v>
      </c>
      <c r="H367" s="159">
        <v>381</v>
      </c>
      <c r="I367" s="160">
        <v>367</v>
      </c>
      <c r="J367" s="161">
        <v>93497428</v>
      </c>
      <c r="K367" s="162">
        <v>379</v>
      </c>
      <c r="L367" s="163">
        <v>362</v>
      </c>
      <c r="M367" s="217">
        <v>16172870</v>
      </c>
      <c r="N367" s="159">
        <v>382</v>
      </c>
      <c r="O367" s="160">
        <v>367</v>
      </c>
      <c r="P367" s="161">
        <v>26720831</v>
      </c>
      <c r="Q367" s="162">
        <v>451</v>
      </c>
      <c r="R367" s="163">
        <v>433</v>
      </c>
      <c r="S367" s="158">
        <v>41283098</v>
      </c>
      <c r="T367" s="159">
        <v>261</v>
      </c>
      <c r="U367" s="160">
        <v>251</v>
      </c>
      <c r="V367" s="161">
        <v>6436338</v>
      </c>
      <c r="W367" s="162">
        <v>415</v>
      </c>
      <c r="X367" s="163">
        <v>407</v>
      </c>
      <c r="Y367" s="158">
        <v>1367</v>
      </c>
      <c r="Z367" s="159">
        <v>476</v>
      </c>
      <c r="AA367" s="160">
        <v>458</v>
      </c>
      <c r="AB367" s="161">
        <v>115</v>
      </c>
      <c r="AC367" s="164">
        <v>311</v>
      </c>
      <c r="AD367" s="156">
        <v>0</v>
      </c>
      <c r="AE367" s="165">
        <v>50</v>
      </c>
      <c r="AF367" s="166">
        <v>50</v>
      </c>
    </row>
    <row r="368" spans="1:32" s="3" customFormat="1" ht="18.75" customHeight="1">
      <c r="A368" s="167">
        <v>366</v>
      </c>
      <c r="B368" s="168">
        <v>380</v>
      </c>
      <c r="C368" s="169" t="s">
        <v>1270</v>
      </c>
      <c r="D368" s="170" t="s">
        <v>3056</v>
      </c>
      <c r="E368" s="171" t="s">
        <v>3052</v>
      </c>
      <c r="F368" s="172">
        <v>353</v>
      </c>
      <c r="G368" s="173">
        <v>87934654</v>
      </c>
      <c r="H368" s="174">
        <v>399</v>
      </c>
      <c r="I368" s="175">
        <v>385</v>
      </c>
      <c r="J368" s="176">
        <v>88790229</v>
      </c>
      <c r="K368" s="177">
        <v>265</v>
      </c>
      <c r="L368" s="178">
        <v>250</v>
      </c>
      <c r="M368" s="218">
        <v>30289944</v>
      </c>
      <c r="N368" s="174">
        <v>447</v>
      </c>
      <c r="O368" s="175">
        <v>430</v>
      </c>
      <c r="P368" s="176">
        <v>13928714</v>
      </c>
      <c r="Q368" s="177">
        <v>322</v>
      </c>
      <c r="R368" s="178">
        <v>309</v>
      </c>
      <c r="S368" s="173">
        <v>91313816</v>
      </c>
      <c r="T368" s="174">
        <v>378</v>
      </c>
      <c r="U368" s="175">
        <v>366</v>
      </c>
      <c r="V368" s="176">
        <v>1148430</v>
      </c>
      <c r="W368" s="177">
        <v>186</v>
      </c>
      <c r="X368" s="178">
        <v>182</v>
      </c>
      <c r="Y368" s="173">
        <v>37051</v>
      </c>
      <c r="Z368" s="174">
        <v>194</v>
      </c>
      <c r="AA368" s="175">
        <v>178</v>
      </c>
      <c r="AB368" s="176">
        <v>791</v>
      </c>
      <c r="AC368" s="179">
        <v>382</v>
      </c>
      <c r="AD368" s="171">
        <v>0</v>
      </c>
      <c r="AE368" s="180">
        <v>81</v>
      </c>
      <c r="AF368" s="181">
        <v>19</v>
      </c>
    </row>
    <row r="369" spans="1:32" s="3" customFormat="1" ht="18.75" customHeight="1">
      <c r="A369" s="32">
        <v>367</v>
      </c>
      <c r="B369" s="33">
        <v>340</v>
      </c>
      <c r="C369" s="34" t="s">
        <v>2382</v>
      </c>
      <c r="D369" s="35" t="s">
        <v>881</v>
      </c>
      <c r="E369" s="45" t="s">
        <v>3052</v>
      </c>
      <c r="F369" s="47">
        <v>354</v>
      </c>
      <c r="G369" s="38">
        <v>87861728</v>
      </c>
      <c r="H369" s="39">
        <v>337</v>
      </c>
      <c r="I369" s="40">
        <v>325</v>
      </c>
      <c r="J369" s="41">
        <v>105840115</v>
      </c>
      <c r="K369" s="42">
        <v>394</v>
      </c>
      <c r="L369" s="43">
        <v>377</v>
      </c>
      <c r="M369" s="98">
        <v>14220439</v>
      </c>
      <c r="N369" s="39">
        <v>423</v>
      </c>
      <c r="O369" s="40">
        <v>406</v>
      </c>
      <c r="P369" s="41">
        <v>17543297</v>
      </c>
      <c r="Q369" s="42">
        <v>404</v>
      </c>
      <c r="R369" s="43">
        <v>388</v>
      </c>
      <c r="S369" s="38">
        <v>62287026</v>
      </c>
      <c r="T369" s="39">
        <v>402</v>
      </c>
      <c r="U369" s="40">
        <v>390</v>
      </c>
      <c r="V369" s="41">
        <v>432027</v>
      </c>
      <c r="W369" s="42">
        <v>262</v>
      </c>
      <c r="X369" s="43">
        <v>257</v>
      </c>
      <c r="Y369" s="38">
        <v>20803</v>
      </c>
      <c r="Z369" s="39">
        <v>259</v>
      </c>
      <c r="AA369" s="40">
        <v>243</v>
      </c>
      <c r="AB369" s="41">
        <v>552</v>
      </c>
      <c r="AC369" s="108">
        <v>311</v>
      </c>
      <c r="AD369" s="45">
        <v>0</v>
      </c>
      <c r="AE369" s="37">
        <v>100</v>
      </c>
      <c r="AF369" s="46">
        <v>0</v>
      </c>
    </row>
    <row r="370" spans="1:32" s="3" customFormat="1" ht="18.75" customHeight="1">
      <c r="A370" s="137">
        <v>368</v>
      </c>
      <c r="B370" s="188">
        <v>392</v>
      </c>
      <c r="C370" s="139" t="s">
        <v>3237</v>
      </c>
      <c r="D370" s="140" t="s">
        <v>3056</v>
      </c>
      <c r="E370" s="141" t="s">
        <v>3052</v>
      </c>
      <c r="F370" s="142">
        <v>355</v>
      </c>
      <c r="G370" s="143">
        <v>87681393</v>
      </c>
      <c r="H370" s="144">
        <v>395</v>
      </c>
      <c r="I370" s="145">
        <v>381</v>
      </c>
      <c r="J370" s="146">
        <v>89211242</v>
      </c>
      <c r="K370" s="147">
        <v>338</v>
      </c>
      <c r="L370" s="148">
        <v>322</v>
      </c>
      <c r="M370" s="216">
        <v>21408955</v>
      </c>
      <c r="N370" s="144">
        <v>463</v>
      </c>
      <c r="O370" s="145">
        <v>446</v>
      </c>
      <c r="P370" s="146">
        <v>10529722</v>
      </c>
      <c r="Q370" s="147">
        <v>384</v>
      </c>
      <c r="R370" s="148">
        <v>368</v>
      </c>
      <c r="S370" s="143">
        <v>69725509</v>
      </c>
      <c r="T370" s="144">
        <v>306</v>
      </c>
      <c r="U370" s="145">
        <v>295</v>
      </c>
      <c r="V370" s="146">
        <v>4167107</v>
      </c>
      <c r="W370" s="147">
        <v>216</v>
      </c>
      <c r="X370" s="148">
        <v>212</v>
      </c>
      <c r="Y370" s="143">
        <v>30823</v>
      </c>
      <c r="Z370" s="144">
        <v>386</v>
      </c>
      <c r="AA370" s="145">
        <v>368</v>
      </c>
      <c r="AB370" s="146">
        <v>280</v>
      </c>
      <c r="AC370" s="149">
        <v>355</v>
      </c>
      <c r="AD370" s="141">
        <v>0</v>
      </c>
      <c r="AE370" s="150">
        <v>100</v>
      </c>
      <c r="AF370" s="151">
        <v>0</v>
      </c>
    </row>
    <row r="371" spans="1:32" s="3" customFormat="1" ht="18.75" customHeight="1">
      <c r="A371" s="32">
        <v>369</v>
      </c>
      <c r="B371" s="67">
        <v>369</v>
      </c>
      <c r="C371" s="34" t="s">
        <v>3214</v>
      </c>
      <c r="D371" s="35" t="s">
        <v>1061</v>
      </c>
      <c r="E371" s="45" t="s">
        <v>3052</v>
      </c>
      <c r="F371" s="47">
        <v>356</v>
      </c>
      <c r="G371" s="38">
        <v>87612245</v>
      </c>
      <c r="H371" s="39">
        <v>405</v>
      </c>
      <c r="I371" s="40">
        <v>391</v>
      </c>
      <c r="J371" s="41">
        <v>87734018</v>
      </c>
      <c r="K371" s="42">
        <v>402</v>
      </c>
      <c r="L371" s="43">
        <v>385</v>
      </c>
      <c r="M371" s="98">
        <v>13187605</v>
      </c>
      <c r="N371" s="39">
        <v>250</v>
      </c>
      <c r="O371" s="40">
        <v>238</v>
      </c>
      <c r="P371" s="41">
        <v>62708844</v>
      </c>
      <c r="Q371" s="42">
        <v>362</v>
      </c>
      <c r="R371" s="43">
        <v>348</v>
      </c>
      <c r="S371" s="38">
        <v>77855342</v>
      </c>
      <c r="T371" s="39">
        <v>456</v>
      </c>
      <c r="U371" s="40">
        <v>443</v>
      </c>
      <c r="V371" s="41">
        <v>-4603805</v>
      </c>
      <c r="W371" s="42">
        <v>397</v>
      </c>
      <c r="X371" s="43">
        <v>390</v>
      </c>
      <c r="Y371" s="38">
        <v>2384</v>
      </c>
      <c r="Z371" s="39">
        <v>282</v>
      </c>
      <c r="AA371" s="40">
        <v>266</v>
      </c>
      <c r="AB371" s="41">
        <v>477</v>
      </c>
      <c r="AC371" s="108">
        <v>321</v>
      </c>
      <c r="AD371" s="45">
        <v>0</v>
      </c>
      <c r="AE371" s="37">
        <v>100</v>
      </c>
      <c r="AF371" s="46">
        <v>0</v>
      </c>
    </row>
    <row r="372" spans="1:32" s="3" customFormat="1" ht="18.75" customHeight="1">
      <c r="A372" s="152">
        <v>370</v>
      </c>
      <c r="B372" s="153">
        <v>352</v>
      </c>
      <c r="C372" s="154" t="s">
        <v>2157</v>
      </c>
      <c r="D372" s="155" t="s">
        <v>3056</v>
      </c>
      <c r="E372" s="156" t="s">
        <v>3052</v>
      </c>
      <c r="F372" s="157">
        <v>357</v>
      </c>
      <c r="G372" s="158">
        <v>87537814</v>
      </c>
      <c r="H372" s="159">
        <v>394</v>
      </c>
      <c r="I372" s="160">
        <v>380</v>
      </c>
      <c r="J372" s="161">
        <v>89242417</v>
      </c>
      <c r="K372" s="162">
        <v>461</v>
      </c>
      <c r="L372" s="163">
        <v>444</v>
      </c>
      <c r="M372" s="217">
        <v>6275038</v>
      </c>
      <c r="N372" s="159">
        <v>368</v>
      </c>
      <c r="O372" s="160">
        <v>353</v>
      </c>
      <c r="P372" s="161">
        <v>30052752</v>
      </c>
      <c r="Q372" s="162">
        <v>246</v>
      </c>
      <c r="R372" s="163">
        <v>234</v>
      </c>
      <c r="S372" s="158">
        <v>124482861</v>
      </c>
      <c r="T372" s="159">
        <v>434</v>
      </c>
      <c r="U372" s="160">
        <v>421</v>
      </c>
      <c r="V372" s="161">
        <v>-1324620</v>
      </c>
      <c r="W372" s="162">
        <v>121</v>
      </c>
      <c r="X372" s="163">
        <v>117</v>
      </c>
      <c r="Y372" s="158">
        <v>54003</v>
      </c>
      <c r="Z372" s="159">
        <v>59</v>
      </c>
      <c r="AA372" s="160">
        <v>47</v>
      </c>
      <c r="AB372" s="161">
        <v>1931</v>
      </c>
      <c r="AC372" s="164">
        <v>322</v>
      </c>
      <c r="AD372" s="156">
        <v>0</v>
      </c>
      <c r="AE372" s="165">
        <v>97.1</v>
      </c>
      <c r="AF372" s="166">
        <v>2.9</v>
      </c>
    </row>
    <row r="373" spans="1:32" s="3" customFormat="1" ht="18.75" customHeight="1">
      <c r="A373" s="167">
        <v>371</v>
      </c>
      <c r="B373" s="168" t="s">
        <v>3052</v>
      </c>
      <c r="C373" s="169" t="s">
        <v>692</v>
      </c>
      <c r="D373" s="170" t="s">
        <v>3056</v>
      </c>
      <c r="E373" s="171" t="s">
        <v>3052</v>
      </c>
      <c r="F373" s="172">
        <v>358</v>
      </c>
      <c r="G373" s="173">
        <v>87498716</v>
      </c>
      <c r="H373" s="174">
        <v>398</v>
      </c>
      <c r="I373" s="175">
        <v>384</v>
      </c>
      <c r="J373" s="176">
        <v>88894178</v>
      </c>
      <c r="K373" s="177">
        <v>456</v>
      </c>
      <c r="L373" s="178">
        <v>439</v>
      </c>
      <c r="M373" s="218">
        <v>6537155</v>
      </c>
      <c r="N373" s="174">
        <v>393</v>
      </c>
      <c r="O373" s="175">
        <v>378</v>
      </c>
      <c r="P373" s="176">
        <v>23717654</v>
      </c>
      <c r="Q373" s="177">
        <v>395</v>
      </c>
      <c r="R373" s="178">
        <v>379</v>
      </c>
      <c r="S373" s="173">
        <v>65738836</v>
      </c>
      <c r="T373" s="174">
        <v>374</v>
      </c>
      <c r="U373" s="175">
        <v>363</v>
      </c>
      <c r="V373" s="176">
        <v>1229569</v>
      </c>
      <c r="W373" s="177">
        <v>204</v>
      </c>
      <c r="X373" s="178">
        <v>200</v>
      </c>
      <c r="Y373" s="173">
        <v>33713</v>
      </c>
      <c r="Z373" s="174">
        <v>145</v>
      </c>
      <c r="AA373" s="175">
        <v>129</v>
      </c>
      <c r="AB373" s="176">
        <v>1016</v>
      </c>
      <c r="AC373" s="179">
        <v>322</v>
      </c>
      <c r="AD373" s="171">
        <v>0</v>
      </c>
      <c r="AE373" s="180">
        <v>100</v>
      </c>
      <c r="AF373" s="181">
        <v>0</v>
      </c>
    </row>
    <row r="374" spans="1:32" s="3" customFormat="1" ht="18.75" customHeight="1">
      <c r="A374" s="32">
        <v>372</v>
      </c>
      <c r="B374" s="33">
        <v>297</v>
      </c>
      <c r="C374" s="34" t="s">
        <v>1721</v>
      </c>
      <c r="D374" s="35" t="s">
        <v>3098</v>
      </c>
      <c r="E374" s="45" t="s">
        <v>3052</v>
      </c>
      <c r="F374" s="47">
        <v>359</v>
      </c>
      <c r="G374" s="38">
        <v>87295084</v>
      </c>
      <c r="H374" s="39">
        <v>404</v>
      </c>
      <c r="I374" s="40">
        <v>390</v>
      </c>
      <c r="J374" s="41">
        <v>87946415</v>
      </c>
      <c r="K374" s="42">
        <v>232</v>
      </c>
      <c r="L374" s="43">
        <v>219</v>
      </c>
      <c r="M374" s="98">
        <v>35882463</v>
      </c>
      <c r="N374" s="39">
        <v>334</v>
      </c>
      <c r="O374" s="40">
        <v>320</v>
      </c>
      <c r="P374" s="41">
        <v>38095415</v>
      </c>
      <c r="Q374" s="42">
        <v>359</v>
      </c>
      <c r="R374" s="43">
        <v>345</v>
      </c>
      <c r="S374" s="38">
        <v>79031641</v>
      </c>
      <c r="T374" s="39">
        <v>453</v>
      </c>
      <c r="U374" s="40">
        <v>440</v>
      </c>
      <c r="V374" s="41">
        <v>-3862506</v>
      </c>
      <c r="W374" s="42">
        <v>319</v>
      </c>
      <c r="X374" s="43">
        <v>314</v>
      </c>
      <c r="Y374" s="38">
        <v>12619</v>
      </c>
      <c r="Z374" s="39">
        <v>195</v>
      </c>
      <c r="AA374" s="40">
        <v>179</v>
      </c>
      <c r="AB374" s="41">
        <v>790</v>
      </c>
      <c r="AC374" s="108">
        <v>321</v>
      </c>
      <c r="AD374" s="45">
        <v>0</v>
      </c>
      <c r="AE374" s="37">
        <v>100</v>
      </c>
      <c r="AF374" s="46">
        <v>0</v>
      </c>
    </row>
    <row r="375" spans="1:32" s="3" customFormat="1" ht="18.75" customHeight="1">
      <c r="A375" s="137">
        <v>373</v>
      </c>
      <c r="B375" s="138">
        <v>359</v>
      </c>
      <c r="C375" s="139" t="s">
        <v>3205</v>
      </c>
      <c r="D375" s="140" t="s">
        <v>3056</v>
      </c>
      <c r="E375" s="141" t="s">
        <v>3052</v>
      </c>
      <c r="F375" s="142">
        <v>360</v>
      </c>
      <c r="G375" s="143">
        <v>87221269</v>
      </c>
      <c r="H375" s="144">
        <v>400</v>
      </c>
      <c r="I375" s="145">
        <v>386</v>
      </c>
      <c r="J375" s="146">
        <v>88702203</v>
      </c>
      <c r="K375" s="147">
        <v>397</v>
      </c>
      <c r="L375" s="148">
        <v>380</v>
      </c>
      <c r="M375" s="216">
        <v>13511594</v>
      </c>
      <c r="N375" s="144">
        <v>449</v>
      </c>
      <c r="O375" s="145">
        <v>432</v>
      </c>
      <c r="P375" s="146">
        <v>12991745</v>
      </c>
      <c r="Q375" s="147">
        <v>375</v>
      </c>
      <c r="R375" s="148">
        <v>360</v>
      </c>
      <c r="S375" s="143">
        <v>72296534</v>
      </c>
      <c r="T375" s="144">
        <v>321</v>
      </c>
      <c r="U375" s="145">
        <v>310</v>
      </c>
      <c r="V375" s="146">
        <v>3668950</v>
      </c>
      <c r="W375" s="147">
        <v>104</v>
      </c>
      <c r="X375" s="148">
        <v>100</v>
      </c>
      <c r="Y375" s="143">
        <v>59973</v>
      </c>
      <c r="Z375" s="144">
        <v>303</v>
      </c>
      <c r="AA375" s="145">
        <v>287</v>
      </c>
      <c r="AB375" s="146">
        <v>423</v>
      </c>
      <c r="AC375" s="149">
        <v>322</v>
      </c>
      <c r="AD375" s="141">
        <v>0</v>
      </c>
      <c r="AE375" s="150">
        <v>100</v>
      </c>
      <c r="AF375" s="151">
        <v>0</v>
      </c>
    </row>
    <row r="376" spans="1:32" s="3" customFormat="1" ht="18.75" customHeight="1">
      <c r="A376" s="32">
        <v>374</v>
      </c>
      <c r="B376" s="33">
        <v>261</v>
      </c>
      <c r="C376" s="34" t="s">
        <v>306</v>
      </c>
      <c r="D376" s="35" t="s">
        <v>1061</v>
      </c>
      <c r="E376" s="45" t="s">
        <v>3052</v>
      </c>
      <c r="F376" s="47">
        <v>361</v>
      </c>
      <c r="G376" s="38">
        <v>87147651</v>
      </c>
      <c r="H376" s="39">
        <v>137</v>
      </c>
      <c r="I376" s="40">
        <v>127</v>
      </c>
      <c r="J376" s="41">
        <v>250094406</v>
      </c>
      <c r="K376" s="42">
        <v>136</v>
      </c>
      <c r="L376" s="43">
        <v>125</v>
      </c>
      <c r="M376" s="98">
        <v>54571867</v>
      </c>
      <c r="N376" s="39">
        <v>74</v>
      </c>
      <c r="O376" s="40">
        <v>63</v>
      </c>
      <c r="P376" s="41">
        <v>223155634</v>
      </c>
      <c r="Q376" s="42">
        <v>102</v>
      </c>
      <c r="R376" s="43">
        <v>91</v>
      </c>
      <c r="S376" s="38">
        <v>313385914</v>
      </c>
      <c r="T376" s="39">
        <v>181</v>
      </c>
      <c r="U376" s="40">
        <v>171</v>
      </c>
      <c r="V376" s="41">
        <v>11578128</v>
      </c>
      <c r="W376" s="42">
        <v>196</v>
      </c>
      <c r="X376" s="43">
        <v>192</v>
      </c>
      <c r="Y376" s="38">
        <v>34941</v>
      </c>
      <c r="Z376" s="39">
        <v>73</v>
      </c>
      <c r="AA376" s="40">
        <v>59</v>
      </c>
      <c r="AB376" s="41">
        <v>1678</v>
      </c>
      <c r="AC376" s="108">
        <v>321</v>
      </c>
      <c r="AD376" s="45">
        <v>0</v>
      </c>
      <c r="AE376" s="37">
        <v>100</v>
      </c>
      <c r="AF376" s="46">
        <v>0</v>
      </c>
    </row>
    <row r="377" spans="1:32" s="3" customFormat="1" ht="18.75" customHeight="1">
      <c r="A377" s="71">
        <v>375</v>
      </c>
      <c r="B377" s="72">
        <v>374</v>
      </c>
      <c r="C377" s="73" t="s">
        <v>3219</v>
      </c>
      <c r="D377" s="74" t="s">
        <v>88</v>
      </c>
      <c r="E377" s="75" t="s">
        <v>3052</v>
      </c>
      <c r="F377" s="76">
        <v>362</v>
      </c>
      <c r="G377" s="77">
        <v>86518779</v>
      </c>
      <c r="H377" s="78">
        <v>335</v>
      </c>
      <c r="I377" s="79">
        <v>323</v>
      </c>
      <c r="J377" s="80">
        <v>106082487</v>
      </c>
      <c r="K377" s="81">
        <v>436</v>
      </c>
      <c r="L377" s="82">
        <v>419</v>
      </c>
      <c r="M377" s="100">
        <v>8937018</v>
      </c>
      <c r="N377" s="78">
        <v>465</v>
      </c>
      <c r="O377" s="79">
        <v>448</v>
      </c>
      <c r="P377" s="80">
        <v>10135058</v>
      </c>
      <c r="Q377" s="81">
        <v>484</v>
      </c>
      <c r="R377" s="82">
        <v>466</v>
      </c>
      <c r="S377" s="77">
        <v>29610817</v>
      </c>
      <c r="T377" s="78">
        <v>360</v>
      </c>
      <c r="U377" s="79">
        <v>349</v>
      </c>
      <c r="V377" s="80">
        <v>1715553</v>
      </c>
      <c r="W377" s="81">
        <v>87</v>
      </c>
      <c r="X377" s="82">
        <v>84</v>
      </c>
      <c r="Y377" s="77">
        <v>68634</v>
      </c>
      <c r="Z377" s="78">
        <v>410</v>
      </c>
      <c r="AA377" s="79">
        <v>392</v>
      </c>
      <c r="AB377" s="80">
        <v>251</v>
      </c>
      <c r="AC377" s="110">
        <v>321</v>
      </c>
      <c r="AD377" s="75">
        <v>0</v>
      </c>
      <c r="AE377" s="83">
        <v>80</v>
      </c>
      <c r="AF377" s="84">
        <v>20</v>
      </c>
    </row>
    <row r="378" spans="1:32" s="3" customFormat="1" ht="18.75" customHeight="1">
      <c r="A378" s="18">
        <v>376</v>
      </c>
      <c r="B378" s="19" t="s">
        <v>3052</v>
      </c>
      <c r="C378" s="20" t="s">
        <v>2765</v>
      </c>
      <c r="D378" s="21" t="s">
        <v>889</v>
      </c>
      <c r="E378" s="22" t="s">
        <v>3052</v>
      </c>
      <c r="F378" s="23">
        <v>363</v>
      </c>
      <c r="G378" s="24">
        <v>85542447</v>
      </c>
      <c r="H378" s="25">
        <v>406</v>
      </c>
      <c r="I378" s="26">
        <v>392</v>
      </c>
      <c r="J378" s="27">
        <v>87419393</v>
      </c>
      <c r="K378" s="28">
        <v>387</v>
      </c>
      <c r="L378" s="29">
        <v>370</v>
      </c>
      <c r="M378" s="97">
        <v>15175680</v>
      </c>
      <c r="N378" s="25">
        <v>365</v>
      </c>
      <c r="O378" s="26">
        <v>350</v>
      </c>
      <c r="P378" s="27">
        <v>30537577</v>
      </c>
      <c r="Q378" s="28">
        <v>429</v>
      </c>
      <c r="R378" s="29">
        <v>412</v>
      </c>
      <c r="S378" s="24">
        <v>49976878</v>
      </c>
      <c r="T378" s="25">
        <v>180</v>
      </c>
      <c r="U378" s="26">
        <v>170</v>
      </c>
      <c r="V378" s="27">
        <v>11601191</v>
      </c>
      <c r="W378" s="28" t="s">
        <v>3052</v>
      </c>
      <c r="X378" s="29" t="s">
        <v>3052</v>
      </c>
      <c r="Y378" s="64" t="s">
        <v>3052</v>
      </c>
      <c r="Z378" s="25">
        <v>475</v>
      </c>
      <c r="AA378" s="26">
        <v>457</v>
      </c>
      <c r="AB378" s="27">
        <v>117</v>
      </c>
      <c r="AC378" s="107">
        <v>312</v>
      </c>
      <c r="AD378" s="22">
        <v>0</v>
      </c>
      <c r="AE378" s="30">
        <v>100</v>
      </c>
      <c r="AF378" s="31">
        <v>0</v>
      </c>
    </row>
    <row r="379" spans="1:32" s="3" customFormat="1" ht="18.75" customHeight="1">
      <c r="A379" s="137">
        <v>377</v>
      </c>
      <c r="B379" s="138">
        <v>445</v>
      </c>
      <c r="C379" s="139" t="s">
        <v>2300</v>
      </c>
      <c r="D379" s="140" t="s">
        <v>3056</v>
      </c>
      <c r="E379" s="185" t="s">
        <v>3052</v>
      </c>
      <c r="F379" s="150">
        <v>364</v>
      </c>
      <c r="G379" s="143">
        <v>85261052</v>
      </c>
      <c r="H379" s="144">
        <v>384</v>
      </c>
      <c r="I379" s="145">
        <v>370</v>
      </c>
      <c r="J379" s="146">
        <v>92717043</v>
      </c>
      <c r="K379" s="147">
        <v>433</v>
      </c>
      <c r="L379" s="148">
        <v>416</v>
      </c>
      <c r="M379" s="216">
        <v>9091261</v>
      </c>
      <c r="N379" s="144">
        <v>165</v>
      </c>
      <c r="O379" s="145">
        <v>154</v>
      </c>
      <c r="P379" s="146">
        <v>108397706</v>
      </c>
      <c r="Q379" s="147">
        <v>240</v>
      </c>
      <c r="R379" s="148">
        <v>228</v>
      </c>
      <c r="S379" s="143">
        <v>132187058</v>
      </c>
      <c r="T379" s="144">
        <v>428</v>
      </c>
      <c r="U379" s="145">
        <v>415</v>
      </c>
      <c r="V379" s="146">
        <v>-866040</v>
      </c>
      <c r="W379" s="147">
        <v>435</v>
      </c>
      <c r="X379" s="148">
        <v>427</v>
      </c>
      <c r="Y379" s="143">
        <v>409</v>
      </c>
      <c r="Z379" s="144">
        <v>448</v>
      </c>
      <c r="AA379" s="145">
        <v>430</v>
      </c>
      <c r="AB379" s="146">
        <v>166</v>
      </c>
      <c r="AC379" s="149">
        <v>369</v>
      </c>
      <c r="AD379" s="141">
        <v>0</v>
      </c>
      <c r="AE379" s="150">
        <v>100</v>
      </c>
      <c r="AF379" s="151">
        <v>0</v>
      </c>
    </row>
    <row r="380" spans="1:32" s="3" customFormat="1" ht="18.75" customHeight="1">
      <c r="A380" s="137">
        <v>378</v>
      </c>
      <c r="B380" s="138">
        <v>315</v>
      </c>
      <c r="C380" s="139" t="s">
        <v>1030</v>
      </c>
      <c r="D380" s="140" t="s">
        <v>3056</v>
      </c>
      <c r="E380" s="141" t="s">
        <v>3052</v>
      </c>
      <c r="F380" s="142">
        <v>365</v>
      </c>
      <c r="G380" s="143">
        <v>85135555</v>
      </c>
      <c r="H380" s="144">
        <v>387</v>
      </c>
      <c r="I380" s="145">
        <v>373</v>
      </c>
      <c r="J380" s="146">
        <v>91116546</v>
      </c>
      <c r="K380" s="147">
        <v>170</v>
      </c>
      <c r="L380" s="148">
        <v>158</v>
      </c>
      <c r="M380" s="216">
        <v>48001720</v>
      </c>
      <c r="N380" s="144">
        <v>320</v>
      </c>
      <c r="O380" s="145">
        <v>307</v>
      </c>
      <c r="P380" s="146">
        <v>41646412</v>
      </c>
      <c r="Q380" s="147">
        <v>397</v>
      </c>
      <c r="R380" s="148">
        <v>381</v>
      </c>
      <c r="S380" s="143">
        <v>64649666</v>
      </c>
      <c r="T380" s="144">
        <v>141</v>
      </c>
      <c r="U380" s="145">
        <v>132</v>
      </c>
      <c r="V380" s="146">
        <v>15430175</v>
      </c>
      <c r="W380" s="147">
        <v>309</v>
      </c>
      <c r="X380" s="148">
        <v>304</v>
      </c>
      <c r="Y380" s="143">
        <v>14471</v>
      </c>
      <c r="Z380" s="144">
        <v>158</v>
      </c>
      <c r="AA380" s="145">
        <v>142</v>
      </c>
      <c r="AB380" s="146">
        <v>961</v>
      </c>
      <c r="AC380" s="149">
        <v>321</v>
      </c>
      <c r="AD380" s="141">
        <v>0</v>
      </c>
      <c r="AE380" s="150">
        <v>23.22</v>
      </c>
      <c r="AF380" s="151">
        <v>76.78</v>
      </c>
    </row>
    <row r="381" spans="1:32" s="3" customFormat="1" ht="18.75" customHeight="1">
      <c r="A381" s="137">
        <v>379</v>
      </c>
      <c r="B381" s="138">
        <v>377</v>
      </c>
      <c r="C381" s="139" t="s">
        <v>3222</v>
      </c>
      <c r="D381" s="140" t="s">
        <v>3056</v>
      </c>
      <c r="E381" s="141" t="s">
        <v>3052</v>
      </c>
      <c r="F381" s="142">
        <v>366</v>
      </c>
      <c r="G381" s="143">
        <v>85115229</v>
      </c>
      <c r="H381" s="144">
        <v>407</v>
      </c>
      <c r="I381" s="145">
        <v>393</v>
      </c>
      <c r="J381" s="146">
        <v>87328833</v>
      </c>
      <c r="K381" s="147">
        <v>195</v>
      </c>
      <c r="L381" s="148">
        <v>182</v>
      </c>
      <c r="M381" s="216">
        <v>41424657</v>
      </c>
      <c r="N381" s="144">
        <v>139</v>
      </c>
      <c r="O381" s="145">
        <v>128</v>
      </c>
      <c r="P381" s="146">
        <v>123432184</v>
      </c>
      <c r="Q381" s="147">
        <v>213</v>
      </c>
      <c r="R381" s="148">
        <v>201</v>
      </c>
      <c r="S381" s="143">
        <v>150951952</v>
      </c>
      <c r="T381" s="144">
        <v>119</v>
      </c>
      <c r="U381" s="145">
        <v>110</v>
      </c>
      <c r="V381" s="146">
        <v>19647745</v>
      </c>
      <c r="W381" s="147">
        <v>350</v>
      </c>
      <c r="X381" s="148">
        <v>344</v>
      </c>
      <c r="Y381" s="143">
        <v>8818</v>
      </c>
      <c r="Z381" s="144">
        <v>412</v>
      </c>
      <c r="AA381" s="145">
        <v>394</v>
      </c>
      <c r="AB381" s="146">
        <v>245</v>
      </c>
      <c r="AC381" s="149">
        <v>369</v>
      </c>
      <c r="AD381" s="141">
        <v>0</v>
      </c>
      <c r="AE381" s="150">
        <v>3</v>
      </c>
      <c r="AF381" s="151">
        <v>97</v>
      </c>
    </row>
    <row r="382" spans="1:32" s="3" customFormat="1" ht="18.75" customHeight="1">
      <c r="A382" s="152">
        <v>380</v>
      </c>
      <c r="B382" s="153">
        <v>499</v>
      </c>
      <c r="C382" s="154" t="s">
        <v>1283</v>
      </c>
      <c r="D382" s="155" t="s">
        <v>3056</v>
      </c>
      <c r="E382" s="156" t="s">
        <v>3052</v>
      </c>
      <c r="F382" s="157">
        <v>367</v>
      </c>
      <c r="G382" s="158">
        <v>85029152</v>
      </c>
      <c r="H382" s="159">
        <v>344</v>
      </c>
      <c r="I382" s="160">
        <v>332</v>
      </c>
      <c r="J382" s="161">
        <v>103679872</v>
      </c>
      <c r="K382" s="162">
        <v>416</v>
      </c>
      <c r="L382" s="163">
        <v>399</v>
      </c>
      <c r="M382" s="217">
        <v>11675568</v>
      </c>
      <c r="N382" s="159">
        <v>459</v>
      </c>
      <c r="O382" s="160">
        <v>442</v>
      </c>
      <c r="P382" s="161">
        <v>11065735</v>
      </c>
      <c r="Q382" s="162">
        <v>454</v>
      </c>
      <c r="R382" s="163">
        <v>436</v>
      </c>
      <c r="S382" s="158">
        <v>40578809</v>
      </c>
      <c r="T382" s="159">
        <v>268</v>
      </c>
      <c r="U382" s="160">
        <v>258</v>
      </c>
      <c r="V382" s="161">
        <v>6022506</v>
      </c>
      <c r="W382" s="162" t="s">
        <v>3052</v>
      </c>
      <c r="X382" s="163" t="s">
        <v>3052</v>
      </c>
      <c r="Y382" s="206" t="s">
        <v>3052</v>
      </c>
      <c r="Z382" s="159">
        <v>427</v>
      </c>
      <c r="AA382" s="160">
        <v>409</v>
      </c>
      <c r="AB382" s="161">
        <v>210</v>
      </c>
      <c r="AC382" s="164">
        <v>356</v>
      </c>
      <c r="AD382" s="156">
        <v>0</v>
      </c>
      <c r="AE382" s="165">
        <v>100</v>
      </c>
      <c r="AF382" s="166">
        <v>0</v>
      </c>
    </row>
    <row r="383" spans="1:32" s="3" customFormat="1" ht="18.75" customHeight="1">
      <c r="A383" s="18">
        <v>381</v>
      </c>
      <c r="B383" s="19" t="s">
        <v>3052</v>
      </c>
      <c r="C383" s="20" t="s">
        <v>693</v>
      </c>
      <c r="D383" s="21" t="s">
        <v>1809</v>
      </c>
      <c r="E383" s="22" t="s">
        <v>3052</v>
      </c>
      <c r="F383" s="23">
        <v>368</v>
      </c>
      <c r="G383" s="24">
        <v>84590156</v>
      </c>
      <c r="H383" s="25">
        <v>389</v>
      </c>
      <c r="I383" s="26">
        <v>375</v>
      </c>
      <c r="J383" s="27">
        <v>90412638</v>
      </c>
      <c r="K383" s="28">
        <v>427</v>
      </c>
      <c r="L383" s="29">
        <v>410</v>
      </c>
      <c r="M383" s="97">
        <v>9955695</v>
      </c>
      <c r="N383" s="25">
        <v>376</v>
      </c>
      <c r="O383" s="26">
        <v>361</v>
      </c>
      <c r="P383" s="27">
        <v>28556506</v>
      </c>
      <c r="Q383" s="28">
        <v>421</v>
      </c>
      <c r="R383" s="29">
        <v>404</v>
      </c>
      <c r="S383" s="24">
        <v>52383067</v>
      </c>
      <c r="T383" s="25">
        <v>255</v>
      </c>
      <c r="U383" s="26">
        <v>245</v>
      </c>
      <c r="V383" s="27">
        <v>6670256</v>
      </c>
      <c r="W383" s="28">
        <v>233</v>
      </c>
      <c r="X383" s="29">
        <v>229</v>
      </c>
      <c r="Y383" s="24">
        <v>25803</v>
      </c>
      <c r="Z383" s="25">
        <v>445</v>
      </c>
      <c r="AA383" s="26">
        <v>427</v>
      </c>
      <c r="AB383" s="27">
        <v>170</v>
      </c>
      <c r="AC383" s="107">
        <v>371</v>
      </c>
      <c r="AD383" s="22">
        <v>0</v>
      </c>
      <c r="AE383" s="30">
        <v>100</v>
      </c>
      <c r="AF383" s="31">
        <v>0</v>
      </c>
    </row>
    <row r="384" spans="1:32" s="3" customFormat="1" ht="18.75" customHeight="1">
      <c r="A384" s="32">
        <v>382</v>
      </c>
      <c r="B384" s="33">
        <v>326</v>
      </c>
      <c r="C384" s="34" t="s">
        <v>1040</v>
      </c>
      <c r="D384" s="35" t="s">
        <v>3154</v>
      </c>
      <c r="E384" s="45" t="s">
        <v>3052</v>
      </c>
      <c r="F384" s="47">
        <v>369</v>
      </c>
      <c r="G384" s="38">
        <v>84279771</v>
      </c>
      <c r="H384" s="39">
        <v>410</v>
      </c>
      <c r="I384" s="40">
        <v>396</v>
      </c>
      <c r="J384" s="41">
        <v>86002620</v>
      </c>
      <c r="K384" s="42">
        <v>293</v>
      </c>
      <c r="L384" s="43">
        <v>278</v>
      </c>
      <c r="M384" s="98">
        <v>26109044</v>
      </c>
      <c r="N384" s="39">
        <v>394</v>
      </c>
      <c r="O384" s="40">
        <v>379</v>
      </c>
      <c r="P384" s="41">
        <v>23560734</v>
      </c>
      <c r="Q384" s="42">
        <v>477</v>
      </c>
      <c r="R384" s="43">
        <v>459</v>
      </c>
      <c r="S384" s="38">
        <v>31373696</v>
      </c>
      <c r="T384" s="39">
        <v>191</v>
      </c>
      <c r="U384" s="40">
        <v>181</v>
      </c>
      <c r="V384" s="41">
        <v>10607375</v>
      </c>
      <c r="W384" s="42">
        <v>354</v>
      </c>
      <c r="X384" s="43">
        <v>348</v>
      </c>
      <c r="Y384" s="38">
        <v>8342</v>
      </c>
      <c r="Z384" s="39">
        <v>206</v>
      </c>
      <c r="AA384" s="40">
        <v>190</v>
      </c>
      <c r="AB384" s="41">
        <v>730</v>
      </c>
      <c r="AC384" s="108">
        <v>311</v>
      </c>
      <c r="AD384" s="45">
        <v>0</v>
      </c>
      <c r="AE384" s="37">
        <v>93.78</v>
      </c>
      <c r="AF384" s="46">
        <v>6.22</v>
      </c>
    </row>
    <row r="385" spans="1:32" s="3" customFormat="1" ht="18.75" customHeight="1">
      <c r="A385" s="32">
        <v>383</v>
      </c>
      <c r="B385" s="33">
        <v>282</v>
      </c>
      <c r="C385" s="34" t="s">
        <v>2305</v>
      </c>
      <c r="D385" s="35" t="s">
        <v>3058</v>
      </c>
      <c r="E385" s="45" t="s">
        <v>3052</v>
      </c>
      <c r="F385" s="47">
        <v>370</v>
      </c>
      <c r="G385" s="38">
        <v>84136527</v>
      </c>
      <c r="H385" s="39">
        <v>418</v>
      </c>
      <c r="I385" s="40">
        <v>404</v>
      </c>
      <c r="J385" s="41">
        <v>84136527</v>
      </c>
      <c r="K385" s="42">
        <v>200</v>
      </c>
      <c r="L385" s="43">
        <v>187</v>
      </c>
      <c r="M385" s="98">
        <v>40737294</v>
      </c>
      <c r="N385" s="39">
        <v>195</v>
      </c>
      <c r="O385" s="40">
        <v>184</v>
      </c>
      <c r="P385" s="41">
        <v>86994302</v>
      </c>
      <c r="Q385" s="42">
        <v>313</v>
      </c>
      <c r="R385" s="43">
        <v>300</v>
      </c>
      <c r="S385" s="38">
        <v>94610330</v>
      </c>
      <c r="T385" s="39">
        <v>172</v>
      </c>
      <c r="U385" s="40">
        <v>162</v>
      </c>
      <c r="V385" s="41">
        <v>12191777</v>
      </c>
      <c r="W385" s="42">
        <v>310</v>
      </c>
      <c r="X385" s="43">
        <v>305</v>
      </c>
      <c r="Y385" s="38">
        <v>14399</v>
      </c>
      <c r="Z385" s="39">
        <v>211</v>
      </c>
      <c r="AA385" s="40">
        <v>195</v>
      </c>
      <c r="AB385" s="41">
        <v>720</v>
      </c>
      <c r="AC385" s="108">
        <v>321</v>
      </c>
      <c r="AD385" s="45">
        <v>0</v>
      </c>
      <c r="AE385" s="37">
        <v>92.5</v>
      </c>
      <c r="AF385" s="46">
        <v>7.5</v>
      </c>
    </row>
    <row r="386" spans="1:32" s="3" customFormat="1" ht="18.75" customHeight="1">
      <c r="A386" s="32">
        <v>384</v>
      </c>
      <c r="B386" s="33">
        <v>421</v>
      </c>
      <c r="C386" s="34" t="s">
        <v>2277</v>
      </c>
      <c r="D386" s="35" t="s">
        <v>1061</v>
      </c>
      <c r="E386" s="45" t="s">
        <v>3052</v>
      </c>
      <c r="F386" s="47">
        <v>371</v>
      </c>
      <c r="G386" s="38">
        <v>84086623</v>
      </c>
      <c r="H386" s="39">
        <v>393</v>
      </c>
      <c r="I386" s="40">
        <v>379</v>
      </c>
      <c r="J386" s="41">
        <v>89653520</v>
      </c>
      <c r="K386" s="42">
        <v>468</v>
      </c>
      <c r="L386" s="43">
        <v>451</v>
      </c>
      <c r="M386" s="98">
        <v>4950526</v>
      </c>
      <c r="N386" s="39">
        <v>495</v>
      </c>
      <c r="O386" s="40">
        <v>477</v>
      </c>
      <c r="P386" s="41">
        <v>-38164007</v>
      </c>
      <c r="Q386" s="42">
        <v>255</v>
      </c>
      <c r="R386" s="43">
        <v>243</v>
      </c>
      <c r="S386" s="38">
        <v>120176904</v>
      </c>
      <c r="T386" s="39">
        <v>404</v>
      </c>
      <c r="U386" s="40">
        <v>392</v>
      </c>
      <c r="V386" s="41">
        <v>401288</v>
      </c>
      <c r="W386" s="42">
        <v>329</v>
      </c>
      <c r="X386" s="43">
        <v>324</v>
      </c>
      <c r="Y386" s="38">
        <v>11386</v>
      </c>
      <c r="Z386" s="39">
        <v>341</v>
      </c>
      <c r="AA386" s="40">
        <v>323</v>
      </c>
      <c r="AB386" s="41">
        <v>348</v>
      </c>
      <c r="AC386" s="108">
        <v>311</v>
      </c>
      <c r="AD386" s="45">
        <v>0</v>
      </c>
      <c r="AE386" s="37">
        <v>100</v>
      </c>
      <c r="AF386" s="46">
        <v>0</v>
      </c>
    </row>
    <row r="387" spans="1:32" s="3" customFormat="1" ht="18.75" customHeight="1">
      <c r="A387" s="48">
        <v>385</v>
      </c>
      <c r="B387" s="49" t="s">
        <v>3052</v>
      </c>
      <c r="C387" s="50" t="s">
        <v>1915</v>
      </c>
      <c r="D387" s="51" t="s">
        <v>3054</v>
      </c>
      <c r="E387" s="52">
        <v>14</v>
      </c>
      <c r="F387" s="53" t="s">
        <v>3052</v>
      </c>
      <c r="G387" s="54">
        <v>84054305</v>
      </c>
      <c r="H387" s="55">
        <v>419</v>
      </c>
      <c r="I387" s="56">
        <v>15</v>
      </c>
      <c r="J387" s="57">
        <v>84054305</v>
      </c>
      <c r="K387" s="58">
        <v>243</v>
      </c>
      <c r="L387" s="59">
        <v>15</v>
      </c>
      <c r="M387" s="99">
        <v>33773084</v>
      </c>
      <c r="N387" s="55">
        <v>421</v>
      </c>
      <c r="O387" s="56">
        <v>17</v>
      </c>
      <c r="P387" s="57">
        <v>17888779</v>
      </c>
      <c r="Q387" s="58">
        <v>376</v>
      </c>
      <c r="R387" s="59">
        <v>16</v>
      </c>
      <c r="S387" s="54">
        <v>71849804</v>
      </c>
      <c r="T387" s="55">
        <v>376</v>
      </c>
      <c r="U387" s="56">
        <v>12</v>
      </c>
      <c r="V387" s="57">
        <v>1181167</v>
      </c>
      <c r="W387" s="58" t="s">
        <v>3052</v>
      </c>
      <c r="X387" s="59" t="s">
        <v>3052</v>
      </c>
      <c r="Y387" s="65" t="s">
        <v>3052</v>
      </c>
      <c r="Z387" s="55">
        <v>105</v>
      </c>
      <c r="AA387" s="56">
        <v>15</v>
      </c>
      <c r="AB387" s="57">
        <v>1350</v>
      </c>
      <c r="AC387" s="109">
        <v>384</v>
      </c>
      <c r="AD387" s="52">
        <v>100</v>
      </c>
      <c r="AE387" s="60">
        <v>0</v>
      </c>
      <c r="AF387" s="61">
        <v>0</v>
      </c>
    </row>
    <row r="388" spans="1:32" s="3" customFormat="1" ht="18.75" customHeight="1">
      <c r="A388" s="18">
        <v>386</v>
      </c>
      <c r="B388" s="19">
        <v>450</v>
      </c>
      <c r="C388" s="20" t="s">
        <v>2771</v>
      </c>
      <c r="D388" s="21" t="s">
        <v>2650</v>
      </c>
      <c r="E388" s="22" t="s">
        <v>3052</v>
      </c>
      <c r="F388" s="23">
        <v>372</v>
      </c>
      <c r="G388" s="24">
        <v>83911557</v>
      </c>
      <c r="H388" s="25">
        <v>295</v>
      </c>
      <c r="I388" s="26">
        <v>284</v>
      </c>
      <c r="J388" s="27">
        <v>119873653</v>
      </c>
      <c r="K388" s="28">
        <v>473</v>
      </c>
      <c r="L388" s="29">
        <v>456</v>
      </c>
      <c r="M388" s="97">
        <v>4413073</v>
      </c>
      <c r="N388" s="25">
        <v>477</v>
      </c>
      <c r="O388" s="26">
        <v>460</v>
      </c>
      <c r="P388" s="27">
        <v>6909810</v>
      </c>
      <c r="Q388" s="28">
        <v>492</v>
      </c>
      <c r="R388" s="29">
        <v>474</v>
      </c>
      <c r="S388" s="24">
        <v>26095861</v>
      </c>
      <c r="T388" s="25">
        <v>392</v>
      </c>
      <c r="U388" s="26">
        <v>380</v>
      </c>
      <c r="V388" s="27">
        <v>836943</v>
      </c>
      <c r="W388" s="28">
        <v>208</v>
      </c>
      <c r="X388" s="29">
        <v>204</v>
      </c>
      <c r="Y388" s="24">
        <v>33001</v>
      </c>
      <c r="Z388" s="25">
        <v>446</v>
      </c>
      <c r="AA388" s="26">
        <v>428</v>
      </c>
      <c r="AB388" s="27">
        <v>168</v>
      </c>
      <c r="AC388" s="107">
        <v>312</v>
      </c>
      <c r="AD388" s="22">
        <v>0</v>
      </c>
      <c r="AE388" s="30">
        <v>100</v>
      </c>
      <c r="AF388" s="31">
        <v>0</v>
      </c>
    </row>
    <row r="389" spans="1:32" s="3" customFormat="1" ht="18.75" customHeight="1">
      <c r="A389" s="32">
        <v>387</v>
      </c>
      <c r="B389" s="33">
        <v>234</v>
      </c>
      <c r="C389" s="34" t="s">
        <v>2631</v>
      </c>
      <c r="D389" s="35" t="s">
        <v>3058</v>
      </c>
      <c r="E389" s="45" t="s">
        <v>3052</v>
      </c>
      <c r="F389" s="47">
        <v>373</v>
      </c>
      <c r="G389" s="38">
        <v>83638083</v>
      </c>
      <c r="H389" s="39">
        <v>413</v>
      </c>
      <c r="I389" s="40">
        <v>399</v>
      </c>
      <c r="J389" s="41">
        <v>85205720</v>
      </c>
      <c r="K389" s="42">
        <v>359</v>
      </c>
      <c r="L389" s="43">
        <v>343</v>
      </c>
      <c r="M389" s="98">
        <v>18367420</v>
      </c>
      <c r="N389" s="39">
        <v>316</v>
      </c>
      <c r="O389" s="40">
        <v>304</v>
      </c>
      <c r="P389" s="41">
        <v>42046804</v>
      </c>
      <c r="Q389" s="42">
        <v>437</v>
      </c>
      <c r="R389" s="43">
        <v>420</v>
      </c>
      <c r="S389" s="38">
        <v>46901127</v>
      </c>
      <c r="T389" s="39">
        <v>286</v>
      </c>
      <c r="U389" s="40">
        <v>276</v>
      </c>
      <c r="V389" s="41">
        <v>4761531</v>
      </c>
      <c r="W389" s="42">
        <v>416</v>
      </c>
      <c r="X389" s="43">
        <v>408</v>
      </c>
      <c r="Y389" s="38">
        <v>1315</v>
      </c>
      <c r="Z389" s="39">
        <v>452</v>
      </c>
      <c r="AA389" s="40">
        <v>434</v>
      </c>
      <c r="AB389" s="41">
        <v>162</v>
      </c>
      <c r="AC389" s="108">
        <v>311</v>
      </c>
      <c r="AD389" s="45">
        <v>0</v>
      </c>
      <c r="AE389" s="37">
        <v>100</v>
      </c>
      <c r="AF389" s="46">
        <v>0</v>
      </c>
    </row>
    <row r="390" spans="1:32" s="3" customFormat="1" ht="18.75" customHeight="1">
      <c r="A390" s="32">
        <v>388</v>
      </c>
      <c r="B390" s="33">
        <v>426</v>
      </c>
      <c r="C390" s="34" t="s">
        <v>2282</v>
      </c>
      <c r="D390" s="35" t="s">
        <v>1061</v>
      </c>
      <c r="E390" s="45" t="s">
        <v>3052</v>
      </c>
      <c r="F390" s="47">
        <v>374</v>
      </c>
      <c r="G390" s="38">
        <v>83561408</v>
      </c>
      <c r="H390" s="39">
        <v>416</v>
      </c>
      <c r="I390" s="40">
        <v>402</v>
      </c>
      <c r="J390" s="41">
        <v>84714675</v>
      </c>
      <c r="K390" s="42">
        <v>321</v>
      </c>
      <c r="L390" s="43">
        <v>305</v>
      </c>
      <c r="M390" s="98">
        <v>22710318</v>
      </c>
      <c r="N390" s="39">
        <v>167</v>
      </c>
      <c r="O390" s="40">
        <v>156</v>
      </c>
      <c r="P390" s="41">
        <v>107784501</v>
      </c>
      <c r="Q390" s="42">
        <v>225</v>
      </c>
      <c r="R390" s="43">
        <v>213</v>
      </c>
      <c r="S390" s="38">
        <v>140297042</v>
      </c>
      <c r="T390" s="39">
        <v>290</v>
      </c>
      <c r="U390" s="40">
        <v>280</v>
      </c>
      <c r="V390" s="41">
        <v>4699365</v>
      </c>
      <c r="W390" s="42">
        <v>321</v>
      </c>
      <c r="X390" s="43">
        <v>316</v>
      </c>
      <c r="Y390" s="38">
        <v>12385</v>
      </c>
      <c r="Z390" s="39">
        <v>220</v>
      </c>
      <c r="AA390" s="40">
        <v>204</v>
      </c>
      <c r="AB390" s="41">
        <v>689</v>
      </c>
      <c r="AC390" s="108">
        <v>313</v>
      </c>
      <c r="AD390" s="45">
        <v>0</v>
      </c>
      <c r="AE390" s="37">
        <v>100</v>
      </c>
      <c r="AF390" s="46">
        <v>0</v>
      </c>
    </row>
    <row r="391" spans="1:32" s="3" customFormat="1" ht="18.75" customHeight="1">
      <c r="A391" s="32">
        <v>389</v>
      </c>
      <c r="B391" s="33">
        <v>394</v>
      </c>
      <c r="C391" s="34" t="s">
        <v>2250</v>
      </c>
      <c r="D391" s="35" t="s">
        <v>3113</v>
      </c>
      <c r="E391" s="45" t="s">
        <v>3052</v>
      </c>
      <c r="F391" s="47">
        <v>375</v>
      </c>
      <c r="G391" s="38">
        <v>83487229</v>
      </c>
      <c r="H391" s="39">
        <v>415</v>
      </c>
      <c r="I391" s="40">
        <v>401</v>
      </c>
      <c r="J391" s="41">
        <v>84733763</v>
      </c>
      <c r="K391" s="42">
        <v>299</v>
      </c>
      <c r="L391" s="43">
        <v>284</v>
      </c>
      <c r="M391" s="98">
        <v>25566706</v>
      </c>
      <c r="N391" s="39">
        <v>99</v>
      </c>
      <c r="O391" s="40">
        <v>88</v>
      </c>
      <c r="P391" s="41">
        <v>169317826</v>
      </c>
      <c r="Q391" s="42">
        <v>112</v>
      </c>
      <c r="R391" s="43">
        <v>100</v>
      </c>
      <c r="S391" s="38">
        <v>286973405</v>
      </c>
      <c r="T391" s="39">
        <v>302</v>
      </c>
      <c r="U391" s="40">
        <v>291</v>
      </c>
      <c r="V391" s="41">
        <v>4325323</v>
      </c>
      <c r="W391" s="42">
        <v>261</v>
      </c>
      <c r="X391" s="43">
        <v>256</v>
      </c>
      <c r="Y391" s="38">
        <v>21211</v>
      </c>
      <c r="Z391" s="39">
        <v>231</v>
      </c>
      <c r="AA391" s="40">
        <v>215</v>
      </c>
      <c r="AB391" s="41">
        <v>655</v>
      </c>
      <c r="AC391" s="108">
        <v>382</v>
      </c>
      <c r="AD391" s="45">
        <v>0</v>
      </c>
      <c r="AE391" s="37">
        <v>100</v>
      </c>
      <c r="AF391" s="46">
        <v>0</v>
      </c>
    </row>
    <row r="392" spans="1:32" s="3" customFormat="1" ht="18.75" customHeight="1">
      <c r="A392" s="48">
        <v>390</v>
      </c>
      <c r="B392" s="49">
        <v>431</v>
      </c>
      <c r="C392" s="50" t="s">
        <v>2287</v>
      </c>
      <c r="D392" s="51" t="s">
        <v>2648</v>
      </c>
      <c r="E392" s="52" t="s">
        <v>3052</v>
      </c>
      <c r="F392" s="53">
        <v>376</v>
      </c>
      <c r="G392" s="54">
        <v>83485907</v>
      </c>
      <c r="H392" s="55">
        <v>422</v>
      </c>
      <c r="I392" s="56">
        <v>407</v>
      </c>
      <c r="J392" s="57">
        <v>83485907</v>
      </c>
      <c r="K392" s="58">
        <v>197</v>
      </c>
      <c r="L392" s="59">
        <v>184</v>
      </c>
      <c r="M392" s="99">
        <v>41229795</v>
      </c>
      <c r="N392" s="55">
        <v>181</v>
      </c>
      <c r="O392" s="56">
        <v>170</v>
      </c>
      <c r="P392" s="57">
        <v>95935975</v>
      </c>
      <c r="Q392" s="58">
        <v>281</v>
      </c>
      <c r="R392" s="59">
        <v>269</v>
      </c>
      <c r="S392" s="54">
        <v>108842667</v>
      </c>
      <c r="T392" s="55">
        <v>78</v>
      </c>
      <c r="U392" s="56">
        <v>70</v>
      </c>
      <c r="V392" s="57">
        <v>33318955</v>
      </c>
      <c r="W392" s="58">
        <v>224</v>
      </c>
      <c r="X392" s="59">
        <v>220</v>
      </c>
      <c r="Y392" s="54">
        <v>28063</v>
      </c>
      <c r="Z392" s="55">
        <v>370</v>
      </c>
      <c r="AA392" s="56">
        <v>352</v>
      </c>
      <c r="AB392" s="57">
        <v>299</v>
      </c>
      <c r="AC392" s="109">
        <v>369</v>
      </c>
      <c r="AD392" s="52">
        <v>0</v>
      </c>
      <c r="AE392" s="60">
        <v>100</v>
      </c>
      <c r="AF392" s="61">
        <v>0</v>
      </c>
    </row>
    <row r="393" spans="1:32" s="3" customFormat="1" ht="18.75" customHeight="1">
      <c r="A393" s="167">
        <v>391</v>
      </c>
      <c r="B393" s="168">
        <v>449</v>
      </c>
      <c r="C393" s="169" t="s">
        <v>2770</v>
      </c>
      <c r="D393" s="170" t="s">
        <v>3056</v>
      </c>
      <c r="E393" s="182" t="s">
        <v>3052</v>
      </c>
      <c r="F393" s="180">
        <v>377</v>
      </c>
      <c r="G393" s="173">
        <v>83368481</v>
      </c>
      <c r="H393" s="174">
        <v>330</v>
      </c>
      <c r="I393" s="175">
        <v>318</v>
      </c>
      <c r="J393" s="176">
        <v>108063366</v>
      </c>
      <c r="K393" s="177">
        <v>392</v>
      </c>
      <c r="L393" s="178">
        <v>375</v>
      </c>
      <c r="M393" s="218">
        <v>14353473</v>
      </c>
      <c r="N393" s="174">
        <v>323</v>
      </c>
      <c r="O393" s="175">
        <v>310</v>
      </c>
      <c r="P393" s="176">
        <v>41265847</v>
      </c>
      <c r="Q393" s="177">
        <v>285</v>
      </c>
      <c r="R393" s="178">
        <v>273</v>
      </c>
      <c r="S393" s="173">
        <v>106283159</v>
      </c>
      <c r="T393" s="174">
        <v>297</v>
      </c>
      <c r="U393" s="175">
        <v>286</v>
      </c>
      <c r="V393" s="176">
        <v>4543575</v>
      </c>
      <c r="W393" s="177">
        <v>253</v>
      </c>
      <c r="X393" s="178">
        <v>248</v>
      </c>
      <c r="Y393" s="173">
        <v>21951</v>
      </c>
      <c r="Z393" s="174">
        <v>95</v>
      </c>
      <c r="AA393" s="175">
        <v>81</v>
      </c>
      <c r="AB393" s="176">
        <v>1454</v>
      </c>
      <c r="AC393" s="179">
        <v>322</v>
      </c>
      <c r="AD393" s="171">
        <v>0</v>
      </c>
      <c r="AE393" s="180">
        <v>62</v>
      </c>
      <c r="AF393" s="181">
        <v>38</v>
      </c>
    </row>
    <row r="394" spans="1:32" s="3" customFormat="1" ht="18.75" customHeight="1">
      <c r="A394" s="137">
        <v>392</v>
      </c>
      <c r="B394" s="138">
        <v>384</v>
      </c>
      <c r="C394" s="139" t="s">
        <v>3229</v>
      </c>
      <c r="D394" s="140" t="s">
        <v>3056</v>
      </c>
      <c r="E394" s="141" t="s">
        <v>3052</v>
      </c>
      <c r="F394" s="142">
        <v>378</v>
      </c>
      <c r="G394" s="143">
        <v>83322865</v>
      </c>
      <c r="H394" s="144">
        <v>412</v>
      </c>
      <c r="I394" s="145">
        <v>398</v>
      </c>
      <c r="J394" s="146">
        <v>85584895</v>
      </c>
      <c r="K394" s="147">
        <v>334</v>
      </c>
      <c r="L394" s="148">
        <v>318</v>
      </c>
      <c r="M394" s="216">
        <v>21603416</v>
      </c>
      <c r="N394" s="144">
        <v>441</v>
      </c>
      <c r="O394" s="145">
        <v>424</v>
      </c>
      <c r="P394" s="146">
        <v>15639437</v>
      </c>
      <c r="Q394" s="147">
        <v>408</v>
      </c>
      <c r="R394" s="148">
        <v>392</v>
      </c>
      <c r="S394" s="143">
        <v>59599490</v>
      </c>
      <c r="T394" s="144">
        <v>369</v>
      </c>
      <c r="U394" s="145">
        <v>358</v>
      </c>
      <c r="V394" s="146">
        <v>1402485</v>
      </c>
      <c r="W394" s="147">
        <v>113</v>
      </c>
      <c r="X394" s="148">
        <v>109</v>
      </c>
      <c r="Y394" s="143">
        <v>55697</v>
      </c>
      <c r="Z394" s="144">
        <v>72</v>
      </c>
      <c r="AA394" s="145">
        <v>58</v>
      </c>
      <c r="AB394" s="146">
        <v>1682</v>
      </c>
      <c r="AC394" s="149">
        <v>322</v>
      </c>
      <c r="AD394" s="141">
        <v>0</v>
      </c>
      <c r="AE394" s="150">
        <v>100</v>
      </c>
      <c r="AF394" s="151">
        <v>0</v>
      </c>
    </row>
    <row r="395" spans="1:32" s="3" customFormat="1" ht="18.75" customHeight="1">
      <c r="A395" s="32">
        <v>393</v>
      </c>
      <c r="B395" s="33">
        <v>305</v>
      </c>
      <c r="C395" s="34" t="s">
        <v>1459</v>
      </c>
      <c r="D395" s="35" t="s">
        <v>1061</v>
      </c>
      <c r="E395" s="45" t="s">
        <v>3052</v>
      </c>
      <c r="F395" s="47">
        <v>379</v>
      </c>
      <c r="G395" s="38">
        <v>83224186</v>
      </c>
      <c r="H395" s="39">
        <v>421</v>
      </c>
      <c r="I395" s="40">
        <v>406</v>
      </c>
      <c r="J395" s="41">
        <v>83870949</v>
      </c>
      <c r="K395" s="42">
        <v>348</v>
      </c>
      <c r="L395" s="43">
        <v>332</v>
      </c>
      <c r="M395" s="98">
        <v>19528649</v>
      </c>
      <c r="N395" s="39">
        <v>436</v>
      </c>
      <c r="O395" s="40">
        <v>419</v>
      </c>
      <c r="P395" s="41">
        <v>16217391</v>
      </c>
      <c r="Q395" s="42">
        <v>490</v>
      </c>
      <c r="R395" s="43">
        <v>472</v>
      </c>
      <c r="S395" s="38">
        <v>27047691</v>
      </c>
      <c r="T395" s="39">
        <v>177</v>
      </c>
      <c r="U395" s="40">
        <v>167</v>
      </c>
      <c r="V395" s="41">
        <v>11935642</v>
      </c>
      <c r="W395" s="42">
        <v>363</v>
      </c>
      <c r="X395" s="43">
        <v>357</v>
      </c>
      <c r="Y395" s="38">
        <v>6845</v>
      </c>
      <c r="Z395" s="39">
        <v>404</v>
      </c>
      <c r="AA395" s="40">
        <v>386</v>
      </c>
      <c r="AB395" s="41">
        <v>260</v>
      </c>
      <c r="AC395" s="108">
        <v>384</v>
      </c>
      <c r="AD395" s="45">
        <v>0</v>
      </c>
      <c r="AE395" s="37">
        <v>72</v>
      </c>
      <c r="AF395" s="46">
        <v>28</v>
      </c>
    </row>
    <row r="396" spans="1:32" s="3" customFormat="1" ht="18.75" customHeight="1">
      <c r="A396" s="137">
        <v>394</v>
      </c>
      <c r="B396" s="138">
        <v>354</v>
      </c>
      <c r="C396" s="139" t="s">
        <v>2159</v>
      </c>
      <c r="D396" s="140" t="s">
        <v>3054</v>
      </c>
      <c r="E396" s="185">
        <v>15</v>
      </c>
      <c r="F396" s="150" t="s">
        <v>3052</v>
      </c>
      <c r="G396" s="143">
        <v>82757106</v>
      </c>
      <c r="H396" s="144">
        <v>347</v>
      </c>
      <c r="I396" s="145">
        <v>13</v>
      </c>
      <c r="J396" s="146">
        <v>103325799</v>
      </c>
      <c r="K396" s="147">
        <v>185</v>
      </c>
      <c r="L396" s="148">
        <v>13</v>
      </c>
      <c r="M396" s="216">
        <v>43827663</v>
      </c>
      <c r="N396" s="144">
        <v>317</v>
      </c>
      <c r="O396" s="145">
        <v>13</v>
      </c>
      <c r="P396" s="146">
        <v>41941059</v>
      </c>
      <c r="Q396" s="147">
        <v>110</v>
      </c>
      <c r="R396" s="148">
        <v>12</v>
      </c>
      <c r="S396" s="143">
        <v>288933205</v>
      </c>
      <c r="T396" s="144">
        <v>152</v>
      </c>
      <c r="U396" s="145">
        <v>10</v>
      </c>
      <c r="V396" s="146">
        <v>13909203</v>
      </c>
      <c r="W396" s="147" t="s">
        <v>3052</v>
      </c>
      <c r="X396" s="148" t="s">
        <v>3052</v>
      </c>
      <c r="Y396" s="186" t="s">
        <v>3052</v>
      </c>
      <c r="Z396" s="144">
        <v>330</v>
      </c>
      <c r="AA396" s="145">
        <v>18</v>
      </c>
      <c r="AB396" s="146">
        <v>364</v>
      </c>
      <c r="AC396" s="149">
        <v>353</v>
      </c>
      <c r="AD396" s="141">
        <v>100</v>
      </c>
      <c r="AE396" s="150">
        <v>0</v>
      </c>
      <c r="AF396" s="151">
        <v>0</v>
      </c>
    </row>
    <row r="397" spans="1:32" s="3" customFormat="1" ht="18.75" customHeight="1">
      <c r="A397" s="152">
        <v>395</v>
      </c>
      <c r="B397" s="153">
        <v>465</v>
      </c>
      <c r="C397" s="154" t="s">
        <v>1205</v>
      </c>
      <c r="D397" s="155" t="s">
        <v>3056</v>
      </c>
      <c r="E397" s="156" t="s">
        <v>3052</v>
      </c>
      <c r="F397" s="157">
        <v>380</v>
      </c>
      <c r="G397" s="158">
        <v>82690723</v>
      </c>
      <c r="H397" s="159">
        <v>414</v>
      </c>
      <c r="I397" s="160">
        <v>400</v>
      </c>
      <c r="J397" s="161">
        <v>85098910</v>
      </c>
      <c r="K397" s="162">
        <v>286</v>
      </c>
      <c r="L397" s="163">
        <v>271</v>
      </c>
      <c r="M397" s="217">
        <v>27259603</v>
      </c>
      <c r="N397" s="159">
        <v>362</v>
      </c>
      <c r="O397" s="160">
        <v>347</v>
      </c>
      <c r="P397" s="161">
        <v>30646787</v>
      </c>
      <c r="Q397" s="162">
        <v>370</v>
      </c>
      <c r="R397" s="163">
        <v>356</v>
      </c>
      <c r="S397" s="158">
        <v>73631993</v>
      </c>
      <c r="T397" s="159">
        <v>196</v>
      </c>
      <c r="U397" s="160">
        <v>186</v>
      </c>
      <c r="V397" s="161">
        <v>10270923</v>
      </c>
      <c r="W397" s="162" t="s">
        <v>3052</v>
      </c>
      <c r="X397" s="163" t="s">
        <v>3052</v>
      </c>
      <c r="Y397" s="206" t="s">
        <v>3052</v>
      </c>
      <c r="Z397" s="159">
        <v>223</v>
      </c>
      <c r="AA397" s="160">
        <v>207</v>
      </c>
      <c r="AB397" s="161">
        <v>674</v>
      </c>
      <c r="AC397" s="164">
        <v>342</v>
      </c>
      <c r="AD397" s="156">
        <v>0</v>
      </c>
      <c r="AE397" s="165">
        <v>100</v>
      </c>
      <c r="AF397" s="166">
        <v>0</v>
      </c>
    </row>
    <row r="398" spans="1:32" s="3" customFormat="1" ht="18.75" customHeight="1">
      <c r="A398" s="167">
        <v>396</v>
      </c>
      <c r="B398" s="168" t="s">
        <v>3052</v>
      </c>
      <c r="C398" s="169" t="s">
        <v>736</v>
      </c>
      <c r="D398" s="170" t="s">
        <v>3056</v>
      </c>
      <c r="E398" s="171" t="s">
        <v>3052</v>
      </c>
      <c r="F398" s="172">
        <v>381</v>
      </c>
      <c r="G398" s="173">
        <v>82612049</v>
      </c>
      <c r="H398" s="174">
        <v>423</v>
      </c>
      <c r="I398" s="175">
        <v>408</v>
      </c>
      <c r="J398" s="176">
        <v>83163897</v>
      </c>
      <c r="K398" s="177">
        <v>401</v>
      </c>
      <c r="L398" s="178">
        <v>384</v>
      </c>
      <c r="M398" s="218">
        <v>13237039</v>
      </c>
      <c r="N398" s="174">
        <v>390</v>
      </c>
      <c r="O398" s="175">
        <v>375</v>
      </c>
      <c r="P398" s="176">
        <v>24946341</v>
      </c>
      <c r="Q398" s="177">
        <v>433</v>
      </c>
      <c r="R398" s="178">
        <v>416</v>
      </c>
      <c r="S398" s="173">
        <v>49210290</v>
      </c>
      <c r="T398" s="174">
        <v>333</v>
      </c>
      <c r="U398" s="175">
        <v>322</v>
      </c>
      <c r="V398" s="176">
        <v>3186014</v>
      </c>
      <c r="W398" s="177">
        <v>369</v>
      </c>
      <c r="X398" s="178">
        <v>363</v>
      </c>
      <c r="Y398" s="173">
        <v>6107</v>
      </c>
      <c r="Z398" s="174">
        <v>461</v>
      </c>
      <c r="AA398" s="175">
        <v>443</v>
      </c>
      <c r="AB398" s="176">
        <v>148</v>
      </c>
      <c r="AC398" s="179">
        <v>383</v>
      </c>
      <c r="AD398" s="171">
        <v>0</v>
      </c>
      <c r="AE398" s="180">
        <v>100</v>
      </c>
      <c r="AF398" s="181">
        <v>0</v>
      </c>
    </row>
    <row r="399" spans="1:32" s="3" customFormat="1" ht="18.75" customHeight="1">
      <c r="A399" s="32">
        <v>397</v>
      </c>
      <c r="B399" s="33">
        <v>404</v>
      </c>
      <c r="C399" s="34" t="s">
        <v>2260</v>
      </c>
      <c r="D399" s="35" t="s">
        <v>1939</v>
      </c>
      <c r="E399" s="45" t="s">
        <v>3052</v>
      </c>
      <c r="F399" s="47">
        <v>382</v>
      </c>
      <c r="G399" s="38">
        <v>82467540</v>
      </c>
      <c r="H399" s="39">
        <v>409</v>
      </c>
      <c r="I399" s="40">
        <v>395</v>
      </c>
      <c r="J399" s="41">
        <v>86363301</v>
      </c>
      <c r="K399" s="42">
        <v>210</v>
      </c>
      <c r="L399" s="43">
        <v>197</v>
      </c>
      <c r="M399" s="98">
        <v>38781453</v>
      </c>
      <c r="N399" s="39">
        <v>497</v>
      </c>
      <c r="O399" s="40">
        <v>479</v>
      </c>
      <c r="P399" s="41">
        <v>-91540264</v>
      </c>
      <c r="Q399" s="42">
        <v>284</v>
      </c>
      <c r="R399" s="43">
        <v>272</v>
      </c>
      <c r="S399" s="38">
        <v>107153219</v>
      </c>
      <c r="T399" s="39">
        <v>122</v>
      </c>
      <c r="U399" s="40">
        <v>113</v>
      </c>
      <c r="V399" s="41">
        <v>19507543</v>
      </c>
      <c r="W399" s="42">
        <v>255</v>
      </c>
      <c r="X399" s="43">
        <v>250</v>
      </c>
      <c r="Y399" s="38">
        <v>21560</v>
      </c>
      <c r="Z399" s="39">
        <v>144</v>
      </c>
      <c r="AA399" s="40">
        <v>128</v>
      </c>
      <c r="AB399" s="41">
        <v>1028</v>
      </c>
      <c r="AC399" s="108">
        <v>311</v>
      </c>
      <c r="AD399" s="45">
        <v>0</v>
      </c>
      <c r="AE399" s="37">
        <v>100</v>
      </c>
      <c r="AF399" s="46">
        <v>0</v>
      </c>
    </row>
    <row r="400" spans="1:32" s="3" customFormat="1" ht="18.75" customHeight="1">
      <c r="A400" s="32">
        <v>398</v>
      </c>
      <c r="B400" s="33" t="s">
        <v>3052</v>
      </c>
      <c r="C400" s="34" t="s">
        <v>684</v>
      </c>
      <c r="D400" s="35" t="s">
        <v>1056</v>
      </c>
      <c r="E400" s="45" t="s">
        <v>3052</v>
      </c>
      <c r="F400" s="47">
        <v>383</v>
      </c>
      <c r="G400" s="38">
        <v>82205277</v>
      </c>
      <c r="H400" s="39">
        <v>325</v>
      </c>
      <c r="I400" s="40">
        <v>313</v>
      </c>
      <c r="J400" s="41">
        <v>109707696</v>
      </c>
      <c r="K400" s="42">
        <v>426</v>
      </c>
      <c r="L400" s="43">
        <v>409</v>
      </c>
      <c r="M400" s="98">
        <v>10164932</v>
      </c>
      <c r="N400" s="39">
        <v>462</v>
      </c>
      <c r="O400" s="40">
        <v>445</v>
      </c>
      <c r="P400" s="41">
        <v>10600755</v>
      </c>
      <c r="Q400" s="42">
        <v>478</v>
      </c>
      <c r="R400" s="43">
        <v>460</v>
      </c>
      <c r="S400" s="38">
        <v>31008672</v>
      </c>
      <c r="T400" s="39">
        <v>283</v>
      </c>
      <c r="U400" s="40">
        <v>273</v>
      </c>
      <c r="V400" s="41">
        <v>5018373</v>
      </c>
      <c r="W400" s="42">
        <v>230</v>
      </c>
      <c r="X400" s="43">
        <v>226</v>
      </c>
      <c r="Y400" s="38">
        <v>27213</v>
      </c>
      <c r="Z400" s="39">
        <v>418</v>
      </c>
      <c r="AA400" s="40">
        <v>400</v>
      </c>
      <c r="AB400" s="41">
        <v>225</v>
      </c>
      <c r="AC400" s="108">
        <v>371</v>
      </c>
      <c r="AD400" s="45">
        <v>0</v>
      </c>
      <c r="AE400" s="37">
        <v>100</v>
      </c>
      <c r="AF400" s="46">
        <v>0</v>
      </c>
    </row>
    <row r="401" spans="1:32" s="3" customFormat="1" ht="18.75" customHeight="1">
      <c r="A401" s="137">
        <v>399</v>
      </c>
      <c r="B401" s="138">
        <v>407</v>
      </c>
      <c r="C401" s="139" t="s">
        <v>2263</v>
      </c>
      <c r="D401" s="140" t="s">
        <v>3056</v>
      </c>
      <c r="E401" s="141" t="s">
        <v>3052</v>
      </c>
      <c r="F401" s="142">
        <v>384</v>
      </c>
      <c r="G401" s="143">
        <v>82145209</v>
      </c>
      <c r="H401" s="144">
        <v>371</v>
      </c>
      <c r="I401" s="145">
        <v>358</v>
      </c>
      <c r="J401" s="146">
        <v>96060059</v>
      </c>
      <c r="K401" s="147">
        <v>325</v>
      </c>
      <c r="L401" s="148">
        <v>309</v>
      </c>
      <c r="M401" s="216">
        <v>22300151</v>
      </c>
      <c r="N401" s="144">
        <v>422</v>
      </c>
      <c r="O401" s="145">
        <v>405</v>
      </c>
      <c r="P401" s="146">
        <v>17785270</v>
      </c>
      <c r="Q401" s="147">
        <v>448</v>
      </c>
      <c r="R401" s="148">
        <v>431</v>
      </c>
      <c r="S401" s="143">
        <v>41645690</v>
      </c>
      <c r="T401" s="144">
        <v>264</v>
      </c>
      <c r="U401" s="145">
        <v>254</v>
      </c>
      <c r="V401" s="146">
        <v>6291760</v>
      </c>
      <c r="W401" s="147">
        <v>272</v>
      </c>
      <c r="X401" s="148">
        <v>267</v>
      </c>
      <c r="Y401" s="143">
        <v>19251</v>
      </c>
      <c r="Z401" s="144">
        <v>204</v>
      </c>
      <c r="AA401" s="145">
        <v>188</v>
      </c>
      <c r="AB401" s="146">
        <v>743</v>
      </c>
      <c r="AC401" s="149">
        <v>384</v>
      </c>
      <c r="AD401" s="141">
        <v>0</v>
      </c>
      <c r="AE401" s="150">
        <v>60</v>
      </c>
      <c r="AF401" s="151">
        <v>40</v>
      </c>
    </row>
    <row r="402" spans="1:32" s="3" customFormat="1" ht="18.75" customHeight="1">
      <c r="A402" s="48">
        <v>400</v>
      </c>
      <c r="B402" s="49">
        <v>362</v>
      </c>
      <c r="C402" s="50" t="s">
        <v>3208</v>
      </c>
      <c r="D402" s="51" t="s">
        <v>3058</v>
      </c>
      <c r="E402" s="52" t="s">
        <v>3052</v>
      </c>
      <c r="F402" s="53">
        <v>385</v>
      </c>
      <c r="G402" s="54">
        <v>82060807</v>
      </c>
      <c r="H402" s="55">
        <v>425</v>
      </c>
      <c r="I402" s="56">
        <v>410</v>
      </c>
      <c r="J402" s="57">
        <v>82290909</v>
      </c>
      <c r="K402" s="58">
        <v>145</v>
      </c>
      <c r="L402" s="59">
        <v>133</v>
      </c>
      <c r="M402" s="99">
        <v>52468702</v>
      </c>
      <c r="N402" s="55">
        <v>172</v>
      </c>
      <c r="O402" s="56">
        <v>161</v>
      </c>
      <c r="P402" s="57">
        <v>101789451</v>
      </c>
      <c r="Q402" s="58">
        <v>272</v>
      </c>
      <c r="R402" s="59">
        <v>260</v>
      </c>
      <c r="S402" s="54">
        <v>113966760</v>
      </c>
      <c r="T402" s="55">
        <v>116</v>
      </c>
      <c r="U402" s="56">
        <v>107</v>
      </c>
      <c r="V402" s="57">
        <v>20299284</v>
      </c>
      <c r="W402" s="58">
        <v>442</v>
      </c>
      <c r="X402" s="59">
        <v>433</v>
      </c>
      <c r="Y402" s="54">
        <v>164</v>
      </c>
      <c r="Z402" s="55">
        <v>310</v>
      </c>
      <c r="AA402" s="56">
        <v>293</v>
      </c>
      <c r="AB402" s="57">
        <v>403</v>
      </c>
      <c r="AC402" s="109">
        <v>210</v>
      </c>
      <c r="AD402" s="52">
        <v>0</v>
      </c>
      <c r="AE402" s="60">
        <v>100</v>
      </c>
      <c r="AF402" s="61">
        <v>0</v>
      </c>
    </row>
    <row r="403" spans="1:32" s="3" customFormat="1" ht="18.75" customHeight="1">
      <c r="A403" s="167">
        <v>401</v>
      </c>
      <c r="B403" s="168">
        <v>383</v>
      </c>
      <c r="C403" s="169" t="s">
        <v>3228</v>
      </c>
      <c r="D403" s="170" t="s">
        <v>3056</v>
      </c>
      <c r="E403" s="171" t="s">
        <v>3052</v>
      </c>
      <c r="F403" s="172">
        <v>386</v>
      </c>
      <c r="G403" s="173">
        <v>82045970</v>
      </c>
      <c r="H403" s="174">
        <v>402</v>
      </c>
      <c r="I403" s="175">
        <v>388</v>
      </c>
      <c r="J403" s="176">
        <v>88574324</v>
      </c>
      <c r="K403" s="177">
        <v>403</v>
      </c>
      <c r="L403" s="178">
        <v>386</v>
      </c>
      <c r="M403" s="218">
        <v>12787963</v>
      </c>
      <c r="N403" s="174">
        <v>342</v>
      </c>
      <c r="O403" s="175">
        <v>327</v>
      </c>
      <c r="P403" s="176">
        <v>37014166</v>
      </c>
      <c r="Q403" s="177">
        <v>373</v>
      </c>
      <c r="R403" s="178">
        <v>358</v>
      </c>
      <c r="S403" s="173">
        <v>72817100</v>
      </c>
      <c r="T403" s="174">
        <v>446</v>
      </c>
      <c r="U403" s="175">
        <v>433</v>
      </c>
      <c r="V403" s="176">
        <v>-2879201</v>
      </c>
      <c r="W403" s="177">
        <v>122</v>
      </c>
      <c r="X403" s="178">
        <v>118</v>
      </c>
      <c r="Y403" s="173">
        <v>53778</v>
      </c>
      <c r="Z403" s="174">
        <v>120</v>
      </c>
      <c r="AA403" s="175">
        <v>105</v>
      </c>
      <c r="AB403" s="176">
        <v>1213</v>
      </c>
      <c r="AC403" s="179">
        <v>322</v>
      </c>
      <c r="AD403" s="171">
        <v>0</v>
      </c>
      <c r="AE403" s="180">
        <v>100</v>
      </c>
      <c r="AF403" s="181">
        <v>0</v>
      </c>
    </row>
    <row r="404" spans="1:32" s="3" customFormat="1" ht="18.75" customHeight="1">
      <c r="A404" s="32">
        <v>402</v>
      </c>
      <c r="B404" s="33" t="s">
        <v>3052</v>
      </c>
      <c r="C404" s="34" t="s">
        <v>120</v>
      </c>
      <c r="D404" s="35" t="s">
        <v>3058</v>
      </c>
      <c r="E404" s="45" t="s">
        <v>3052</v>
      </c>
      <c r="F404" s="47">
        <v>387</v>
      </c>
      <c r="G404" s="38">
        <v>81924505</v>
      </c>
      <c r="H404" s="39">
        <v>426</v>
      </c>
      <c r="I404" s="40">
        <v>411</v>
      </c>
      <c r="J404" s="41">
        <v>81924505</v>
      </c>
      <c r="K404" s="42">
        <v>238</v>
      </c>
      <c r="L404" s="43">
        <v>224</v>
      </c>
      <c r="M404" s="98">
        <v>35120592</v>
      </c>
      <c r="N404" s="39">
        <v>306</v>
      </c>
      <c r="O404" s="40">
        <v>294</v>
      </c>
      <c r="P404" s="41">
        <v>44270858</v>
      </c>
      <c r="Q404" s="42">
        <v>339</v>
      </c>
      <c r="R404" s="43">
        <v>326</v>
      </c>
      <c r="S404" s="38">
        <v>85021396</v>
      </c>
      <c r="T404" s="39">
        <v>171</v>
      </c>
      <c r="U404" s="40">
        <v>161</v>
      </c>
      <c r="V404" s="41">
        <v>12215613</v>
      </c>
      <c r="W404" s="42">
        <v>175</v>
      </c>
      <c r="X404" s="43">
        <v>171</v>
      </c>
      <c r="Y404" s="38">
        <v>38444</v>
      </c>
      <c r="Z404" s="39">
        <v>162</v>
      </c>
      <c r="AA404" s="40">
        <v>146</v>
      </c>
      <c r="AB404" s="41">
        <v>940</v>
      </c>
      <c r="AC404" s="108">
        <v>384</v>
      </c>
      <c r="AD404" s="45">
        <v>0</v>
      </c>
      <c r="AE404" s="37">
        <v>100</v>
      </c>
      <c r="AF404" s="46">
        <v>0</v>
      </c>
    </row>
    <row r="405" spans="1:32" s="3" customFormat="1" ht="18.75" customHeight="1">
      <c r="A405" s="32">
        <v>403</v>
      </c>
      <c r="B405" s="33">
        <v>495</v>
      </c>
      <c r="C405" s="34" t="s">
        <v>1194</v>
      </c>
      <c r="D405" s="35" t="s">
        <v>88</v>
      </c>
      <c r="E405" s="45" t="s">
        <v>3052</v>
      </c>
      <c r="F405" s="47">
        <v>388</v>
      </c>
      <c r="G405" s="38">
        <v>81333358</v>
      </c>
      <c r="H405" s="39">
        <v>373</v>
      </c>
      <c r="I405" s="40">
        <v>360</v>
      </c>
      <c r="J405" s="41">
        <v>95253499</v>
      </c>
      <c r="K405" s="42">
        <v>296</v>
      </c>
      <c r="L405" s="43">
        <v>281</v>
      </c>
      <c r="M405" s="98">
        <v>25768760</v>
      </c>
      <c r="N405" s="39">
        <v>435</v>
      </c>
      <c r="O405" s="40">
        <v>418</v>
      </c>
      <c r="P405" s="41">
        <v>16357095</v>
      </c>
      <c r="Q405" s="42">
        <v>325</v>
      </c>
      <c r="R405" s="43">
        <v>312</v>
      </c>
      <c r="S405" s="38">
        <v>90862363</v>
      </c>
      <c r="T405" s="39">
        <v>318</v>
      </c>
      <c r="U405" s="40">
        <v>307</v>
      </c>
      <c r="V405" s="41">
        <v>3749777</v>
      </c>
      <c r="W405" s="42">
        <v>339</v>
      </c>
      <c r="X405" s="43">
        <v>333</v>
      </c>
      <c r="Y405" s="38">
        <v>10364</v>
      </c>
      <c r="Z405" s="39">
        <v>398</v>
      </c>
      <c r="AA405" s="40">
        <v>380</v>
      </c>
      <c r="AB405" s="41">
        <v>269</v>
      </c>
      <c r="AC405" s="108">
        <v>356</v>
      </c>
      <c r="AD405" s="45">
        <v>0</v>
      </c>
      <c r="AE405" s="37">
        <v>2.54</v>
      </c>
      <c r="AF405" s="46">
        <v>97.46</v>
      </c>
    </row>
    <row r="406" spans="1:32" s="3" customFormat="1" ht="18.75" customHeight="1">
      <c r="A406" s="137">
        <v>404</v>
      </c>
      <c r="B406" s="138" t="s">
        <v>3052</v>
      </c>
      <c r="C406" s="139" t="s">
        <v>2735</v>
      </c>
      <c r="D406" s="140" t="s">
        <v>3056</v>
      </c>
      <c r="E406" s="141" t="s">
        <v>3052</v>
      </c>
      <c r="F406" s="142">
        <v>389</v>
      </c>
      <c r="G406" s="143">
        <v>80874600</v>
      </c>
      <c r="H406" s="144">
        <v>427</v>
      </c>
      <c r="I406" s="145">
        <v>412</v>
      </c>
      <c r="J406" s="146">
        <v>81829145</v>
      </c>
      <c r="K406" s="147">
        <v>470</v>
      </c>
      <c r="L406" s="148">
        <v>453</v>
      </c>
      <c r="M406" s="216">
        <v>4716775</v>
      </c>
      <c r="N406" s="144">
        <v>412</v>
      </c>
      <c r="O406" s="145">
        <v>396</v>
      </c>
      <c r="P406" s="146">
        <v>20277706</v>
      </c>
      <c r="Q406" s="147">
        <v>469</v>
      </c>
      <c r="R406" s="148">
        <v>451</v>
      </c>
      <c r="S406" s="143">
        <v>37592903</v>
      </c>
      <c r="T406" s="144">
        <v>390</v>
      </c>
      <c r="U406" s="145">
        <v>378</v>
      </c>
      <c r="V406" s="146">
        <v>922187</v>
      </c>
      <c r="W406" s="147">
        <v>171</v>
      </c>
      <c r="X406" s="148">
        <v>167</v>
      </c>
      <c r="Y406" s="143">
        <v>40296</v>
      </c>
      <c r="Z406" s="144">
        <v>377</v>
      </c>
      <c r="AA406" s="145">
        <v>359</v>
      </c>
      <c r="AB406" s="146">
        <v>292</v>
      </c>
      <c r="AC406" s="149">
        <v>312</v>
      </c>
      <c r="AD406" s="141">
        <v>0</v>
      </c>
      <c r="AE406" s="150">
        <v>94</v>
      </c>
      <c r="AF406" s="151">
        <v>6</v>
      </c>
    </row>
    <row r="407" spans="1:32" s="3" customFormat="1" ht="18.75" customHeight="1">
      <c r="A407" s="48">
        <v>405</v>
      </c>
      <c r="B407" s="49">
        <v>349</v>
      </c>
      <c r="C407" s="50" t="s">
        <v>2154</v>
      </c>
      <c r="D407" s="51" t="s">
        <v>3103</v>
      </c>
      <c r="E407" s="52" t="s">
        <v>3052</v>
      </c>
      <c r="F407" s="53">
        <v>390</v>
      </c>
      <c r="G407" s="54">
        <v>80760829</v>
      </c>
      <c r="H407" s="55">
        <v>390</v>
      </c>
      <c r="I407" s="56">
        <v>376</v>
      </c>
      <c r="J407" s="57">
        <v>90400279</v>
      </c>
      <c r="K407" s="58">
        <v>432</v>
      </c>
      <c r="L407" s="59">
        <v>415</v>
      </c>
      <c r="M407" s="99">
        <v>9525970</v>
      </c>
      <c r="N407" s="55">
        <v>110</v>
      </c>
      <c r="O407" s="56">
        <v>99</v>
      </c>
      <c r="P407" s="57">
        <v>160261990</v>
      </c>
      <c r="Q407" s="58">
        <v>167</v>
      </c>
      <c r="R407" s="59">
        <v>155</v>
      </c>
      <c r="S407" s="54">
        <v>190126749</v>
      </c>
      <c r="T407" s="55">
        <v>464</v>
      </c>
      <c r="U407" s="56">
        <v>451</v>
      </c>
      <c r="V407" s="57">
        <v>-7562531</v>
      </c>
      <c r="W407" s="58">
        <v>278</v>
      </c>
      <c r="X407" s="59">
        <v>273</v>
      </c>
      <c r="Y407" s="54">
        <v>18742</v>
      </c>
      <c r="Z407" s="55">
        <v>313</v>
      </c>
      <c r="AA407" s="56">
        <v>296</v>
      </c>
      <c r="AB407" s="57">
        <v>400</v>
      </c>
      <c r="AC407" s="109">
        <v>352</v>
      </c>
      <c r="AD407" s="52">
        <v>0</v>
      </c>
      <c r="AE407" s="60">
        <v>100</v>
      </c>
      <c r="AF407" s="61">
        <v>0</v>
      </c>
    </row>
    <row r="408" spans="1:32" s="3" customFormat="1" ht="18.75" customHeight="1">
      <c r="A408" s="167">
        <v>406</v>
      </c>
      <c r="B408" s="168" t="s">
        <v>3052</v>
      </c>
      <c r="C408" s="169" t="s">
        <v>663</v>
      </c>
      <c r="D408" s="170" t="s">
        <v>3056</v>
      </c>
      <c r="E408" s="171" t="s">
        <v>3052</v>
      </c>
      <c r="F408" s="172">
        <v>391</v>
      </c>
      <c r="G408" s="173">
        <v>80475502</v>
      </c>
      <c r="H408" s="174">
        <v>417</v>
      </c>
      <c r="I408" s="175">
        <v>403</v>
      </c>
      <c r="J408" s="176">
        <v>84473487</v>
      </c>
      <c r="K408" s="177">
        <v>361</v>
      </c>
      <c r="L408" s="178">
        <v>345</v>
      </c>
      <c r="M408" s="218">
        <v>18161522</v>
      </c>
      <c r="N408" s="174">
        <v>330</v>
      </c>
      <c r="O408" s="175">
        <v>317</v>
      </c>
      <c r="P408" s="176">
        <v>39099322</v>
      </c>
      <c r="Q408" s="177">
        <v>447</v>
      </c>
      <c r="R408" s="178">
        <v>430</v>
      </c>
      <c r="S408" s="173">
        <v>41846098</v>
      </c>
      <c r="T408" s="174">
        <v>169</v>
      </c>
      <c r="U408" s="175">
        <v>159</v>
      </c>
      <c r="V408" s="176">
        <v>12493966</v>
      </c>
      <c r="W408" s="177">
        <v>242</v>
      </c>
      <c r="X408" s="178">
        <v>237</v>
      </c>
      <c r="Y408" s="173">
        <v>24300</v>
      </c>
      <c r="Z408" s="174">
        <v>392</v>
      </c>
      <c r="AA408" s="175">
        <v>374</v>
      </c>
      <c r="AB408" s="176">
        <v>275</v>
      </c>
      <c r="AC408" s="179">
        <v>372</v>
      </c>
      <c r="AD408" s="171">
        <v>0</v>
      </c>
      <c r="AE408" s="180">
        <v>100</v>
      </c>
      <c r="AF408" s="181">
        <v>0</v>
      </c>
    </row>
    <row r="409" spans="1:32" s="3" customFormat="1" ht="18.75" customHeight="1">
      <c r="A409" s="137">
        <v>407</v>
      </c>
      <c r="B409" s="138">
        <v>381</v>
      </c>
      <c r="C409" s="139" t="s">
        <v>3226</v>
      </c>
      <c r="D409" s="140" t="s">
        <v>3056</v>
      </c>
      <c r="E409" s="185" t="s">
        <v>3052</v>
      </c>
      <c r="F409" s="150">
        <v>392</v>
      </c>
      <c r="G409" s="143">
        <v>80007031</v>
      </c>
      <c r="H409" s="144">
        <v>364</v>
      </c>
      <c r="I409" s="145">
        <v>351</v>
      </c>
      <c r="J409" s="146">
        <v>99218894</v>
      </c>
      <c r="K409" s="147" t="s">
        <v>3052</v>
      </c>
      <c r="L409" s="148" t="s">
        <v>3052</v>
      </c>
      <c r="M409" s="186" t="s">
        <v>3052</v>
      </c>
      <c r="N409" s="144" t="s">
        <v>3052</v>
      </c>
      <c r="O409" s="145" t="s">
        <v>3052</v>
      </c>
      <c r="P409" s="187" t="s">
        <v>3052</v>
      </c>
      <c r="Q409" s="147" t="s">
        <v>3052</v>
      </c>
      <c r="R409" s="148" t="s">
        <v>3052</v>
      </c>
      <c r="S409" s="186" t="s">
        <v>3052</v>
      </c>
      <c r="T409" s="144" t="s">
        <v>3052</v>
      </c>
      <c r="U409" s="145" t="s">
        <v>3052</v>
      </c>
      <c r="V409" s="187" t="s">
        <v>3052</v>
      </c>
      <c r="W409" s="147">
        <v>345</v>
      </c>
      <c r="X409" s="148">
        <v>339</v>
      </c>
      <c r="Y409" s="143">
        <v>9683</v>
      </c>
      <c r="Z409" s="144">
        <v>384</v>
      </c>
      <c r="AA409" s="145">
        <v>366</v>
      </c>
      <c r="AB409" s="146">
        <v>282</v>
      </c>
      <c r="AC409" s="149">
        <v>311</v>
      </c>
      <c r="AD409" s="141">
        <v>0</v>
      </c>
      <c r="AE409" s="150">
        <v>0</v>
      </c>
      <c r="AF409" s="151">
        <v>100</v>
      </c>
    </row>
    <row r="410" spans="1:32" s="3" customFormat="1" ht="18.75" customHeight="1">
      <c r="A410" s="32">
        <v>408</v>
      </c>
      <c r="B410" s="33">
        <v>316</v>
      </c>
      <c r="C410" s="34" t="s">
        <v>1031</v>
      </c>
      <c r="D410" s="35" t="s">
        <v>87</v>
      </c>
      <c r="E410" s="45" t="s">
        <v>3052</v>
      </c>
      <c r="F410" s="47">
        <v>393</v>
      </c>
      <c r="G410" s="38">
        <v>79602869</v>
      </c>
      <c r="H410" s="39">
        <v>432</v>
      </c>
      <c r="I410" s="40">
        <v>417</v>
      </c>
      <c r="J410" s="41">
        <v>79875903</v>
      </c>
      <c r="K410" s="42">
        <v>342</v>
      </c>
      <c r="L410" s="43">
        <v>326</v>
      </c>
      <c r="M410" s="98">
        <v>21100717</v>
      </c>
      <c r="N410" s="39">
        <v>261</v>
      </c>
      <c r="O410" s="40">
        <v>249</v>
      </c>
      <c r="P410" s="41">
        <v>60258407</v>
      </c>
      <c r="Q410" s="42">
        <v>298</v>
      </c>
      <c r="R410" s="43">
        <v>286</v>
      </c>
      <c r="S410" s="38">
        <v>102114347</v>
      </c>
      <c r="T410" s="39">
        <v>444</v>
      </c>
      <c r="U410" s="40">
        <v>431</v>
      </c>
      <c r="V410" s="41">
        <v>-2687593</v>
      </c>
      <c r="W410" s="42">
        <v>300</v>
      </c>
      <c r="X410" s="43">
        <v>295</v>
      </c>
      <c r="Y410" s="38">
        <v>15520</v>
      </c>
      <c r="Z410" s="39">
        <v>169</v>
      </c>
      <c r="AA410" s="40">
        <v>153</v>
      </c>
      <c r="AB410" s="41">
        <v>900</v>
      </c>
      <c r="AC410" s="108">
        <v>321</v>
      </c>
      <c r="AD410" s="45">
        <v>0</v>
      </c>
      <c r="AE410" s="37">
        <v>100</v>
      </c>
      <c r="AF410" s="46">
        <v>0</v>
      </c>
    </row>
    <row r="411" spans="1:32" s="3" customFormat="1" ht="18.75" customHeight="1">
      <c r="A411" s="137">
        <v>409</v>
      </c>
      <c r="B411" s="138" t="s">
        <v>3052</v>
      </c>
      <c r="C411" s="139" t="s">
        <v>667</v>
      </c>
      <c r="D411" s="140" t="s">
        <v>3056</v>
      </c>
      <c r="E411" s="141" t="s">
        <v>3052</v>
      </c>
      <c r="F411" s="142">
        <v>394</v>
      </c>
      <c r="G411" s="143">
        <v>79358351</v>
      </c>
      <c r="H411" s="144">
        <v>388</v>
      </c>
      <c r="I411" s="145">
        <v>374</v>
      </c>
      <c r="J411" s="146">
        <v>90722015</v>
      </c>
      <c r="K411" s="147">
        <v>231</v>
      </c>
      <c r="L411" s="148">
        <v>218</v>
      </c>
      <c r="M411" s="216">
        <v>35920334</v>
      </c>
      <c r="N411" s="144">
        <v>283</v>
      </c>
      <c r="O411" s="145">
        <v>271</v>
      </c>
      <c r="P411" s="146">
        <v>52381832</v>
      </c>
      <c r="Q411" s="147">
        <v>357</v>
      </c>
      <c r="R411" s="148">
        <v>343</v>
      </c>
      <c r="S411" s="143">
        <v>80850549</v>
      </c>
      <c r="T411" s="144">
        <v>182</v>
      </c>
      <c r="U411" s="145">
        <v>172</v>
      </c>
      <c r="V411" s="146">
        <v>11505491</v>
      </c>
      <c r="W411" s="147">
        <v>286</v>
      </c>
      <c r="X411" s="148">
        <v>281</v>
      </c>
      <c r="Y411" s="143">
        <v>17118</v>
      </c>
      <c r="Z411" s="144">
        <v>163</v>
      </c>
      <c r="AA411" s="145">
        <v>147</v>
      </c>
      <c r="AB411" s="146">
        <v>933</v>
      </c>
      <c r="AC411" s="149">
        <v>381</v>
      </c>
      <c r="AD411" s="141">
        <v>0</v>
      </c>
      <c r="AE411" s="150">
        <v>100</v>
      </c>
      <c r="AF411" s="151">
        <v>0</v>
      </c>
    </row>
    <row r="412" spans="1:32" s="3" customFormat="1" ht="18.75" customHeight="1">
      <c r="A412" s="48">
        <v>410</v>
      </c>
      <c r="B412" s="49">
        <v>161</v>
      </c>
      <c r="C412" s="50" t="s">
        <v>671</v>
      </c>
      <c r="D412" s="51" t="s">
        <v>3051</v>
      </c>
      <c r="E412" s="52" t="s">
        <v>3052</v>
      </c>
      <c r="F412" s="53">
        <v>395</v>
      </c>
      <c r="G412" s="54">
        <v>79191812</v>
      </c>
      <c r="H412" s="55">
        <v>360</v>
      </c>
      <c r="I412" s="56">
        <v>347</v>
      </c>
      <c r="J412" s="57">
        <v>100196069</v>
      </c>
      <c r="K412" s="58">
        <v>384</v>
      </c>
      <c r="L412" s="59">
        <v>367</v>
      </c>
      <c r="M412" s="99">
        <v>15517466</v>
      </c>
      <c r="N412" s="55">
        <v>319</v>
      </c>
      <c r="O412" s="56">
        <v>306</v>
      </c>
      <c r="P412" s="57">
        <v>41885372</v>
      </c>
      <c r="Q412" s="58">
        <v>309</v>
      </c>
      <c r="R412" s="59">
        <v>296</v>
      </c>
      <c r="S412" s="54">
        <v>96142737</v>
      </c>
      <c r="T412" s="55">
        <v>426</v>
      </c>
      <c r="U412" s="56">
        <v>413</v>
      </c>
      <c r="V412" s="57">
        <v>-834248</v>
      </c>
      <c r="W412" s="58">
        <v>305</v>
      </c>
      <c r="X412" s="59">
        <v>300</v>
      </c>
      <c r="Y412" s="54">
        <v>14764</v>
      </c>
      <c r="Z412" s="55">
        <v>413</v>
      </c>
      <c r="AA412" s="56">
        <v>395</v>
      </c>
      <c r="AB412" s="57">
        <v>241</v>
      </c>
      <c r="AC412" s="109">
        <v>371</v>
      </c>
      <c r="AD412" s="52">
        <v>3.57</v>
      </c>
      <c r="AE412" s="60">
        <v>96.43</v>
      </c>
      <c r="AF412" s="61">
        <v>0</v>
      </c>
    </row>
    <row r="413" spans="1:32" s="3" customFormat="1" ht="18.75" customHeight="1">
      <c r="A413" s="167">
        <v>411</v>
      </c>
      <c r="B413" s="168">
        <v>338</v>
      </c>
      <c r="C413" s="169" t="s">
        <v>391</v>
      </c>
      <c r="D413" s="170" t="s">
        <v>3056</v>
      </c>
      <c r="E413" s="171" t="s">
        <v>3052</v>
      </c>
      <c r="F413" s="172">
        <v>396</v>
      </c>
      <c r="G413" s="173">
        <v>78523601</v>
      </c>
      <c r="H413" s="174">
        <v>435</v>
      </c>
      <c r="I413" s="175">
        <v>420</v>
      </c>
      <c r="J413" s="176">
        <v>78523601</v>
      </c>
      <c r="K413" s="177">
        <v>409</v>
      </c>
      <c r="L413" s="178">
        <v>392</v>
      </c>
      <c r="M413" s="218">
        <v>12443714</v>
      </c>
      <c r="N413" s="174">
        <v>468</v>
      </c>
      <c r="O413" s="175">
        <v>451</v>
      </c>
      <c r="P413" s="176">
        <v>9352677</v>
      </c>
      <c r="Q413" s="177">
        <v>485</v>
      </c>
      <c r="R413" s="178">
        <v>467</v>
      </c>
      <c r="S413" s="173">
        <v>28757744</v>
      </c>
      <c r="T413" s="174">
        <v>371</v>
      </c>
      <c r="U413" s="175">
        <v>360</v>
      </c>
      <c r="V413" s="176">
        <v>1295320</v>
      </c>
      <c r="W413" s="177">
        <v>124</v>
      </c>
      <c r="X413" s="178">
        <v>120</v>
      </c>
      <c r="Y413" s="173">
        <v>53539</v>
      </c>
      <c r="Z413" s="174">
        <v>239</v>
      </c>
      <c r="AA413" s="175">
        <v>223</v>
      </c>
      <c r="AB413" s="176">
        <v>619</v>
      </c>
      <c r="AC413" s="179">
        <v>322</v>
      </c>
      <c r="AD413" s="171">
        <v>0</v>
      </c>
      <c r="AE413" s="180">
        <v>100</v>
      </c>
      <c r="AF413" s="181">
        <v>0</v>
      </c>
    </row>
    <row r="414" spans="1:32" s="3" customFormat="1" ht="18.75" customHeight="1">
      <c r="A414" s="32">
        <v>412</v>
      </c>
      <c r="B414" s="33" t="s">
        <v>3052</v>
      </c>
      <c r="C414" s="34" t="s">
        <v>55</v>
      </c>
      <c r="D414" s="35" t="s">
        <v>270</v>
      </c>
      <c r="E414" s="45" t="s">
        <v>3052</v>
      </c>
      <c r="F414" s="47">
        <v>397</v>
      </c>
      <c r="G414" s="38">
        <v>78251378</v>
      </c>
      <c r="H414" s="39">
        <v>437</v>
      </c>
      <c r="I414" s="40">
        <v>422</v>
      </c>
      <c r="J414" s="41">
        <v>78359274</v>
      </c>
      <c r="K414" s="42">
        <v>404</v>
      </c>
      <c r="L414" s="43">
        <v>387</v>
      </c>
      <c r="M414" s="98">
        <v>12743884</v>
      </c>
      <c r="N414" s="39">
        <v>455</v>
      </c>
      <c r="O414" s="40">
        <v>438</v>
      </c>
      <c r="P414" s="41">
        <v>12319441</v>
      </c>
      <c r="Q414" s="42">
        <v>494</v>
      </c>
      <c r="R414" s="43">
        <v>476</v>
      </c>
      <c r="S414" s="38">
        <v>25568839</v>
      </c>
      <c r="T414" s="39">
        <v>245</v>
      </c>
      <c r="U414" s="40">
        <v>235</v>
      </c>
      <c r="V414" s="41">
        <v>7188095</v>
      </c>
      <c r="W414" s="42">
        <v>445</v>
      </c>
      <c r="X414" s="43">
        <v>436</v>
      </c>
      <c r="Y414" s="38">
        <v>69</v>
      </c>
      <c r="Z414" s="39">
        <v>471</v>
      </c>
      <c r="AA414" s="40">
        <v>453</v>
      </c>
      <c r="AB414" s="41">
        <v>127</v>
      </c>
      <c r="AC414" s="108">
        <v>384</v>
      </c>
      <c r="AD414" s="45">
        <v>0</v>
      </c>
      <c r="AE414" s="37">
        <v>80</v>
      </c>
      <c r="AF414" s="46">
        <v>20</v>
      </c>
    </row>
    <row r="415" spans="1:32" s="3" customFormat="1" ht="18.75" customHeight="1">
      <c r="A415" s="137">
        <v>413</v>
      </c>
      <c r="B415" s="138" t="s">
        <v>3052</v>
      </c>
      <c r="C415" s="139" t="s">
        <v>1274</v>
      </c>
      <c r="D415" s="140" t="s">
        <v>3056</v>
      </c>
      <c r="E415" s="141" t="s">
        <v>3052</v>
      </c>
      <c r="F415" s="142">
        <v>398</v>
      </c>
      <c r="G415" s="143">
        <v>77516020</v>
      </c>
      <c r="H415" s="144">
        <v>439</v>
      </c>
      <c r="I415" s="145">
        <v>424</v>
      </c>
      <c r="J415" s="146">
        <v>77851359</v>
      </c>
      <c r="K415" s="147">
        <v>343</v>
      </c>
      <c r="L415" s="148">
        <v>327</v>
      </c>
      <c r="M415" s="216">
        <v>21056518</v>
      </c>
      <c r="N415" s="144">
        <v>485</v>
      </c>
      <c r="O415" s="145">
        <v>467</v>
      </c>
      <c r="P415" s="146">
        <v>3499031</v>
      </c>
      <c r="Q415" s="147">
        <v>497</v>
      </c>
      <c r="R415" s="148">
        <v>479</v>
      </c>
      <c r="S415" s="143">
        <v>20024692</v>
      </c>
      <c r="T415" s="144">
        <v>405</v>
      </c>
      <c r="U415" s="145">
        <v>393</v>
      </c>
      <c r="V415" s="146">
        <v>376325</v>
      </c>
      <c r="W415" s="147">
        <v>447</v>
      </c>
      <c r="X415" s="148">
        <v>438</v>
      </c>
      <c r="Y415" s="143">
        <v>63</v>
      </c>
      <c r="Z415" s="144">
        <v>79</v>
      </c>
      <c r="AA415" s="145">
        <v>65</v>
      </c>
      <c r="AB415" s="146">
        <v>1645</v>
      </c>
      <c r="AC415" s="149">
        <v>311</v>
      </c>
      <c r="AD415" s="141">
        <v>0</v>
      </c>
      <c r="AE415" s="150">
        <v>100</v>
      </c>
      <c r="AF415" s="151">
        <v>0</v>
      </c>
    </row>
    <row r="416" spans="1:32" s="3" customFormat="1" ht="18.75" customHeight="1">
      <c r="A416" s="32">
        <v>414</v>
      </c>
      <c r="B416" s="33" t="s">
        <v>3052</v>
      </c>
      <c r="C416" s="34" t="s">
        <v>80</v>
      </c>
      <c r="D416" s="35" t="s">
        <v>3058</v>
      </c>
      <c r="E416" s="45" t="s">
        <v>3052</v>
      </c>
      <c r="F416" s="47">
        <v>399</v>
      </c>
      <c r="G416" s="38">
        <v>77409668</v>
      </c>
      <c r="H416" s="39">
        <v>430</v>
      </c>
      <c r="I416" s="40">
        <v>415</v>
      </c>
      <c r="J416" s="41">
        <v>80348420</v>
      </c>
      <c r="K416" s="42">
        <v>451</v>
      </c>
      <c r="L416" s="43">
        <v>434</v>
      </c>
      <c r="M416" s="98">
        <v>7810805</v>
      </c>
      <c r="N416" s="39">
        <v>440</v>
      </c>
      <c r="O416" s="40">
        <v>423</v>
      </c>
      <c r="P416" s="41">
        <v>15860668</v>
      </c>
      <c r="Q416" s="42">
        <v>486</v>
      </c>
      <c r="R416" s="43">
        <v>468</v>
      </c>
      <c r="S416" s="38">
        <v>28443826</v>
      </c>
      <c r="T416" s="39">
        <v>367</v>
      </c>
      <c r="U416" s="40">
        <v>356</v>
      </c>
      <c r="V416" s="41">
        <v>1418233</v>
      </c>
      <c r="W416" s="42">
        <v>375</v>
      </c>
      <c r="X416" s="43">
        <v>369</v>
      </c>
      <c r="Y416" s="38">
        <v>5359</v>
      </c>
      <c r="Z416" s="39">
        <v>491</v>
      </c>
      <c r="AA416" s="40">
        <v>473</v>
      </c>
      <c r="AB416" s="41">
        <v>65</v>
      </c>
      <c r="AC416" s="108">
        <v>372</v>
      </c>
      <c r="AD416" s="45">
        <v>0</v>
      </c>
      <c r="AE416" s="37">
        <v>100</v>
      </c>
      <c r="AF416" s="46">
        <v>0</v>
      </c>
    </row>
    <row r="417" spans="1:32" s="3" customFormat="1" ht="18.75" customHeight="1">
      <c r="A417" s="152">
        <v>415</v>
      </c>
      <c r="B417" s="153">
        <v>424</v>
      </c>
      <c r="C417" s="154" t="s">
        <v>2280</v>
      </c>
      <c r="D417" s="155" t="s">
        <v>3056</v>
      </c>
      <c r="E417" s="156" t="s">
        <v>3052</v>
      </c>
      <c r="F417" s="157">
        <v>400</v>
      </c>
      <c r="G417" s="158">
        <v>76941975</v>
      </c>
      <c r="H417" s="159">
        <v>436</v>
      </c>
      <c r="I417" s="160">
        <v>421</v>
      </c>
      <c r="J417" s="161">
        <v>78436424</v>
      </c>
      <c r="K417" s="162">
        <v>222</v>
      </c>
      <c r="L417" s="163">
        <v>209</v>
      </c>
      <c r="M417" s="217">
        <v>37004811</v>
      </c>
      <c r="N417" s="159">
        <v>398</v>
      </c>
      <c r="O417" s="160">
        <v>383</v>
      </c>
      <c r="P417" s="161">
        <v>22575317</v>
      </c>
      <c r="Q417" s="162">
        <v>401</v>
      </c>
      <c r="R417" s="163">
        <v>385</v>
      </c>
      <c r="S417" s="158">
        <v>62707106</v>
      </c>
      <c r="T417" s="159">
        <v>234</v>
      </c>
      <c r="U417" s="160">
        <v>224</v>
      </c>
      <c r="V417" s="161">
        <v>7647747</v>
      </c>
      <c r="W417" s="162">
        <v>290</v>
      </c>
      <c r="X417" s="163">
        <v>285</v>
      </c>
      <c r="Y417" s="158">
        <v>16710</v>
      </c>
      <c r="Z417" s="159">
        <v>278</v>
      </c>
      <c r="AA417" s="160">
        <v>262</v>
      </c>
      <c r="AB417" s="161">
        <v>490</v>
      </c>
      <c r="AC417" s="164">
        <v>371</v>
      </c>
      <c r="AD417" s="156">
        <v>0</v>
      </c>
      <c r="AE417" s="165">
        <v>100</v>
      </c>
      <c r="AF417" s="166">
        <v>0</v>
      </c>
    </row>
    <row r="418" spans="1:32" s="3" customFormat="1" ht="18.75" customHeight="1">
      <c r="A418" s="18">
        <v>416</v>
      </c>
      <c r="B418" s="19">
        <v>496</v>
      </c>
      <c r="C418" s="20" t="s">
        <v>1281</v>
      </c>
      <c r="D418" s="21" t="s">
        <v>1061</v>
      </c>
      <c r="E418" s="22" t="s">
        <v>3052</v>
      </c>
      <c r="F418" s="23">
        <v>401</v>
      </c>
      <c r="G418" s="24">
        <v>76904718</v>
      </c>
      <c r="H418" s="25">
        <v>438</v>
      </c>
      <c r="I418" s="26">
        <v>423</v>
      </c>
      <c r="J418" s="27">
        <v>78214429</v>
      </c>
      <c r="K418" s="28">
        <v>419</v>
      </c>
      <c r="L418" s="29">
        <v>402</v>
      </c>
      <c r="M418" s="97">
        <v>10834724</v>
      </c>
      <c r="N418" s="25">
        <v>407</v>
      </c>
      <c r="O418" s="26">
        <v>391</v>
      </c>
      <c r="P418" s="27">
        <v>21045319</v>
      </c>
      <c r="Q418" s="28">
        <v>450</v>
      </c>
      <c r="R418" s="29">
        <v>432</v>
      </c>
      <c r="S418" s="24">
        <v>41430522</v>
      </c>
      <c r="T418" s="25">
        <v>443</v>
      </c>
      <c r="U418" s="26">
        <v>430</v>
      </c>
      <c r="V418" s="27">
        <v>-2235468</v>
      </c>
      <c r="W418" s="28">
        <v>340</v>
      </c>
      <c r="X418" s="29">
        <v>334</v>
      </c>
      <c r="Y418" s="24">
        <v>10251</v>
      </c>
      <c r="Z418" s="25">
        <v>437</v>
      </c>
      <c r="AA418" s="26">
        <v>419</v>
      </c>
      <c r="AB418" s="27">
        <v>184</v>
      </c>
      <c r="AC418" s="107">
        <v>384</v>
      </c>
      <c r="AD418" s="22">
        <v>0</v>
      </c>
      <c r="AE418" s="30">
        <v>15.51</v>
      </c>
      <c r="AF418" s="31">
        <v>84.49</v>
      </c>
    </row>
    <row r="419" spans="1:32" s="3" customFormat="1" ht="18.75" customHeight="1">
      <c r="A419" s="32">
        <v>417</v>
      </c>
      <c r="B419" s="33">
        <v>410</v>
      </c>
      <c r="C419" s="34" t="s">
        <v>2266</v>
      </c>
      <c r="D419" s="35" t="s">
        <v>3056</v>
      </c>
      <c r="E419" s="45" t="s">
        <v>3052</v>
      </c>
      <c r="F419" s="47">
        <v>402</v>
      </c>
      <c r="G419" s="38">
        <v>76863670</v>
      </c>
      <c r="H419" s="39">
        <v>445</v>
      </c>
      <c r="I419" s="40">
        <v>430</v>
      </c>
      <c r="J419" s="41">
        <v>76863670</v>
      </c>
      <c r="K419" s="42">
        <v>295</v>
      </c>
      <c r="L419" s="43">
        <v>280</v>
      </c>
      <c r="M419" s="98">
        <v>25923944</v>
      </c>
      <c r="N419" s="39">
        <v>379</v>
      </c>
      <c r="O419" s="40">
        <v>364</v>
      </c>
      <c r="P419" s="41">
        <v>27653233</v>
      </c>
      <c r="Q419" s="42">
        <v>391</v>
      </c>
      <c r="R419" s="43">
        <v>375</v>
      </c>
      <c r="S419" s="38">
        <v>67838090</v>
      </c>
      <c r="T419" s="39">
        <v>157</v>
      </c>
      <c r="U419" s="40">
        <v>147</v>
      </c>
      <c r="V419" s="41">
        <v>13445568</v>
      </c>
      <c r="W419" s="42" t="s">
        <v>3052</v>
      </c>
      <c r="X419" s="43" t="s">
        <v>3052</v>
      </c>
      <c r="Y419" s="44" t="s">
        <v>3052</v>
      </c>
      <c r="Z419" s="39">
        <v>500</v>
      </c>
      <c r="AA419" s="40">
        <v>482</v>
      </c>
      <c r="AB419" s="41">
        <v>33</v>
      </c>
      <c r="AC419" s="108">
        <v>400</v>
      </c>
      <c r="AD419" s="45">
        <v>0</v>
      </c>
      <c r="AE419" s="37">
        <v>100</v>
      </c>
      <c r="AF419" s="46">
        <v>0</v>
      </c>
    </row>
    <row r="420" spans="1:32" s="3" customFormat="1" ht="18.75" customHeight="1">
      <c r="A420" s="32">
        <v>418</v>
      </c>
      <c r="B420" s="33">
        <v>415</v>
      </c>
      <c r="C420" s="34" t="s">
        <v>2271</v>
      </c>
      <c r="D420" s="35" t="s">
        <v>1049</v>
      </c>
      <c r="E420" s="45" t="s">
        <v>3052</v>
      </c>
      <c r="F420" s="47">
        <v>403</v>
      </c>
      <c r="G420" s="38">
        <v>76437524</v>
      </c>
      <c r="H420" s="39">
        <v>446</v>
      </c>
      <c r="I420" s="40">
        <v>431</v>
      </c>
      <c r="J420" s="41">
        <v>76660592</v>
      </c>
      <c r="K420" s="42">
        <v>360</v>
      </c>
      <c r="L420" s="43">
        <v>344</v>
      </c>
      <c r="M420" s="98">
        <v>18294327</v>
      </c>
      <c r="N420" s="39">
        <v>253</v>
      </c>
      <c r="O420" s="40">
        <v>241</v>
      </c>
      <c r="P420" s="41">
        <v>62288442</v>
      </c>
      <c r="Q420" s="42">
        <v>287</v>
      </c>
      <c r="R420" s="43">
        <v>275</v>
      </c>
      <c r="S420" s="38">
        <v>106060996</v>
      </c>
      <c r="T420" s="39">
        <v>455</v>
      </c>
      <c r="U420" s="40">
        <v>442</v>
      </c>
      <c r="V420" s="41">
        <v>-4294424</v>
      </c>
      <c r="W420" s="42">
        <v>282</v>
      </c>
      <c r="X420" s="43">
        <v>277</v>
      </c>
      <c r="Y420" s="38">
        <v>18000</v>
      </c>
      <c r="Z420" s="39">
        <v>121</v>
      </c>
      <c r="AA420" s="40">
        <v>106</v>
      </c>
      <c r="AB420" s="41">
        <v>1200</v>
      </c>
      <c r="AC420" s="108">
        <v>321</v>
      </c>
      <c r="AD420" s="45">
        <v>0</v>
      </c>
      <c r="AE420" s="37">
        <v>100</v>
      </c>
      <c r="AF420" s="46">
        <v>0</v>
      </c>
    </row>
    <row r="421" spans="1:32" s="3" customFormat="1" ht="18.75" customHeight="1">
      <c r="A421" s="32">
        <v>419</v>
      </c>
      <c r="B421" s="33">
        <v>462</v>
      </c>
      <c r="C421" s="34" t="s">
        <v>1202</v>
      </c>
      <c r="D421" s="35" t="s">
        <v>88</v>
      </c>
      <c r="E421" s="45" t="s">
        <v>3052</v>
      </c>
      <c r="F421" s="47">
        <v>404</v>
      </c>
      <c r="G421" s="38">
        <v>76333632</v>
      </c>
      <c r="H421" s="39">
        <v>442</v>
      </c>
      <c r="I421" s="40">
        <v>427</v>
      </c>
      <c r="J421" s="41">
        <v>77272570</v>
      </c>
      <c r="K421" s="42" t="s">
        <v>3052</v>
      </c>
      <c r="L421" s="43" t="s">
        <v>3052</v>
      </c>
      <c r="M421" s="44" t="s">
        <v>3052</v>
      </c>
      <c r="N421" s="39">
        <v>352</v>
      </c>
      <c r="O421" s="40">
        <v>337</v>
      </c>
      <c r="P421" s="41">
        <v>32193779</v>
      </c>
      <c r="Q421" s="42">
        <v>399</v>
      </c>
      <c r="R421" s="43">
        <v>383</v>
      </c>
      <c r="S421" s="38">
        <v>63755475</v>
      </c>
      <c r="T421" s="39" t="s">
        <v>3052</v>
      </c>
      <c r="U421" s="40" t="s">
        <v>3052</v>
      </c>
      <c r="V421" s="62" t="s">
        <v>3052</v>
      </c>
      <c r="W421" s="42">
        <v>270</v>
      </c>
      <c r="X421" s="43">
        <v>265</v>
      </c>
      <c r="Y421" s="38">
        <v>19501</v>
      </c>
      <c r="Z421" s="39" t="s">
        <v>3052</v>
      </c>
      <c r="AA421" s="40" t="s">
        <v>3052</v>
      </c>
      <c r="AB421" s="62" t="s">
        <v>3052</v>
      </c>
      <c r="AC421" s="108">
        <v>351</v>
      </c>
      <c r="AD421" s="45">
        <v>0</v>
      </c>
      <c r="AE421" s="37">
        <v>100</v>
      </c>
      <c r="AF421" s="46">
        <v>0</v>
      </c>
    </row>
    <row r="422" spans="1:32" s="3" customFormat="1" ht="18.75" customHeight="1">
      <c r="A422" s="48">
        <v>420</v>
      </c>
      <c r="B422" s="49">
        <v>371</v>
      </c>
      <c r="C422" s="50" t="s">
        <v>3216</v>
      </c>
      <c r="D422" s="51" t="s">
        <v>88</v>
      </c>
      <c r="E422" s="52" t="s">
        <v>3052</v>
      </c>
      <c r="F422" s="53">
        <v>405</v>
      </c>
      <c r="G422" s="54">
        <v>76160327</v>
      </c>
      <c r="H422" s="55">
        <v>429</v>
      </c>
      <c r="I422" s="56">
        <v>414</v>
      </c>
      <c r="J422" s="57">
        <v>80469954</v>
      </c>
      <c r="K422" s="58">
        <v>407</v>
      </c>
      <c r="L422" s="59">
        <v>390</v>
      </c>
      <c r="M422" s="99">
        <v>12553594</v>
      </c>
      <c r="N422" s="55">
        <v>400</v>
      </c>
      <c r="O422" s="56">
        <v>385</v>
      </c>
      <c r="P422" s="57">
        <v>22418746</v>
      </c>
      <c r="Q422" s="58">
        <v>461</v>
      </c>
      <c r="R422" s="59">
        <v>443</v>
      </c>
      <c r="S422" s="54">
        <v>39216352</v>
      </c>
      <c r="T422" s="55">
        <v>372</v>
      </c>
      <c r="U422" s="56">
        <v>361</v>
      </c>
      <c r="V422" s="57">
        <v>1261664</v>
      </c>
      <c r="W422" s="58">
        <v>232</v>
      </c>
      <c r="X422" s="59">
        <v>228</v>
      </c>
      <c r="Y422" s="54">
        <v>26513</v>
      </c>
      <c r="Z422" s="55">
        <v>353</v>
      </c>
      <c r="AA422" s="56">
        <v>335</v>
      </c>
      <c r="AB422" s="57">
        <v>320</v>
      </c>
      <c r="AC422" s="109">
        <v>356</v>
      </c>
      <c r="AD422" s="52">
        <v>0</v>
      </c>
      <c r="AE422" s="60">
        <v>100</v>
      </c>
      <c r="AF422" s="61">
        <v>0</v>
      </c>
    </row>
    <row r="423" spans="1:32" s="3" customFormat="1" ht="18.75" customHeight="1">
      <c r="A423" s="18">
        <v>421</v>
      </c>
      <c r="B423" s="19">
        <v>393</v>
      </c>
      <c r="C423" s="20" t="s">
        <v>2249</v>
      </c>
      <c r="D423" s="21" t="s">
        <v>3106</v>
      </c>
      <c r="E423" s="22" t="s">
        <v>3052</v>
      </c>
      <c r="F423" s="23">
        <v>406</v>
      </c>
      <c r="G423" s="24">
        <v>75850558</v>
      </c>
      <c r="H423" s="25">
        <v>441</v>
      </c>
      <c r="I423" s="26">
        <v>426</v>
      </c>
      <c r="J423" s="27">
        <v>77287986</v>
      </c>
      <c r="K423" s="28">
        <v>400</v>
      </c>
      <c r="L423" s="29">
        <v>383</v>
      </c>
      <c r="M423" s="97">
        <v>13271084</v>
      </c>
      <c r="N423" s="25">
        <v>314</v>
      </c>
      <c r="O423" s="26">
        <v>302</v>
      </c>
      <c r="P423" s="27">
        <v>42824071</v>
      </c>
      <c r="Q423" s="28">
        <v>402</v>
      </c>
      <c r="R423" s="29">
        <v>386</v>
      </c>
      <c r="S423" s="24">
        <v>62658618</v>
      </c>
      <c r="T423" s="25">
        <v>362</v>
      </c>
      <c r="U423" s="26">
        <v>351</v>
      </c>
      <c r="V423" s="27">
        <v>1669170</v>
      </c>
      <c r="W423" s="28">
        <v>199</v>
      </c>
      <c r="X423" s="29">
        <v>195</v>
      </c>
      <c r="Y423" s="24">
        <v>34250</v>
      </c>
      <c r="Z423" s="25">
        <v>367</v>
      </c>
      <c r="AA423" s="26">
        <v>349</v>
      </c>
      <c r="AB423" s="27">
        <v>301</v>
      </c>
      <c r="AC423" s="107">
        <v>321</v>
      </c>
      <c r="AD423" s="22">
        <v>0</v>
      </c>
      <c r="AE423" s="30">
        <v>100</v>
      </c>
      <c r="AF423" s="31">
        <v>0</v>
      </c>
    </row>
    <row r="424" spans="1:32" s="3" customFormat="1" ht="18.75" customHeight="1">
      <c r="A424" s="32">
        <v>422</v>
      </c>
      <c r="B424" s="33">
        <v>401</v>
      </c>
      <c r="C424" s="34" t="s">
        <v>2257</v>
      </c>
      <c r="D424" s="35" t="s">
        <v>2976</v>
      </c>
      <c r="E424" s="45" t="s">
        <v>3052</v>
      </c>
      <c r="F424" s="47">
        <v>407</v>
      </c>
      <c r="G424" s="38">
        <v>75655035</v>
      </c>
      <c r="H424" s="39">
        <v>449</v>
      </c>
      <c r="I424" s="40">
        <v>434</v>
      </c>
      <c r="J424" s="41">
        <v>75655035</v>
      </c>
      <c r="K424" s="42">
        <v>435</v>
      </c>
      <c r="L424" s="43">
        <v>418</v>
      </c>
      <c r="M424" s="98">
        <v>8964538</v>
      </c>
      <c r="N424" s="39">
        <v>399</v>
      </c>
      <c r="O424" s="40">
        <v>384</v>
      </c>
      <c r="P424" s="41">
        <v>22433527</v>
      </c>
      <c r="Q424" s="42">
        <v>301</v>
      </c>
      <c r="R424" s="43">
        <v>289</v>
      </c>
      <c r="S424" s="38">
        <v>101218825</v>
      </c>
      <c r="T424" s="39">
        <v>438</v>
      </c>
      <c r="U424" s="40">
        <v>425</v>
      </c>
      <c r="V424" s="41">
        <v>-1764500</v>
      </c>
      <c r="W424" s="42">
        <v>229</v>
      </c>
      <c r="X424" s="43">
        <v>225</v>
      </c>
      <c r="Y424" s="38">
        <v>27365</v>
      </c>
      <c r="Z424" s="39">
        <v>319</v>
      </c>
      <c r="AA424" s="40">
        <v>302</v>
      </c>
      <c r="AB424" s="41">
        <v>381</v>
      </c>
      <c r="AC424" s="108">
        <v>210</v>
      </c>
      <c r="AD424" s="45">
        <v>0</v>
      </c>
      <c r="AE424" s="37">
        <v>100</v>
      </c>
      <c r="AF424" s="46">
        <v>0</v>
      </c>
    </row>
    <row r="425" spans="1:32" s="3" customFormat="1" ht="18.75" customHeight="1">
      <c r="A425" s="137">
        <v>423</v>
      </c>
      <c r="B425" s="138">
        <v>473</v>
      </c>
      <c r="C425" s="139" t="s">
        <v>1212</v>
      </c>
      <c r="D425" s="140" t="s">
        <v>3056</v>
      </c>
      <c r="E425" s="141" t="s">
        <v>3052</v>
      </c>
      <c r="F425" s="142">
        <v>408</v>
      </c>
      <c r="G425" s="143">
        <v>75644808</v>
      </c>
      <c r="H425" s="144">
        <v>447</v>
      </c>
      <c r="I425" s="145">
        <v>432</v>
      </c>
      <c r="J425" s="146">
        <v>76354430</v>
      </c>
      <c r="K425" s="147">
        <v>326</v>
      </c>
      <c r="L425" s="148">
        <v>310</v>
      </c>
      <c r="M425" s="216">
        <v>22267926</v>
      </c>
      <c r="N425" s="144">
        <v>413</v>
      </c>
      <c r="O425" s="145">
        <v>397</v>
      </c>
      <c r="P425" s="146">
        <v>19958581</v>
      </c>
      <c r="Q425" s="147">
        <v>460</v>
      </c>
      <c r="R425" s="148">
        <v>442</v>
      </c>
      <c r="S425" s="143">
        <v>39532234</v>
      </c>
      <c r="T425" s="144">
        <v>211</v>
      </c>
      <c r="U425" s="145">
        <v>201</v>
      </c>
      <c r="V425" s="146">
        <v>9019349</v>
      </c>
      <c r="W425" s="147">
        <v>176</v>
      </c>
      <c r="X425" s="148">
        <v>172</v>
      </c>
      <c r="Y425" s="143">
        <v>38381</v>
      </c>
      <c r="Z425" s="144">
        <v>357</v>
      </c>
      <c r="AA425" s="145">
        <v>339</v>
      </c>
      <c r="AB425" s="146">
        <v>316</v>
      </c>
      <c r="AC425" s="149">
        <v>362</v>
      </c>
      <c r="AD425" s="141">
        <v>0</v>
      </c>
      <c r="AE425" s="150">
        <v>0</v>
      </c>
      <c r="AF425" s="151">
        <v>100</v>
      </c>
    </row>
    <row r="426" spans="1:32" s="3" customFormat="1" ht="18.75" customHeight="1">
      <c r="A426" s="32">
        <v>424</v>
      </c>
      <c r="B426" s="33" t="s">
        <v>3052</v>
      </c>
      <c r="C426" s="34" t="s">
        <v>694</v>
      </c>
      <c r="D426" s="35" t="s">
        <v>100</v>
      </c>
      <c r="E426" s="36" t="s">
        <v>3052</v>
      </c>
      <c r="F426" s="37">
        <v>409</v>
      </c>
      <c r="G426" s="38">
        <v>75345406</v>
      </c>
      <c r="H426" s="39">
        <v>440</v>
      </c>
      <c r="I426" s="40">
        <v>425</v>
      </c>
      <c r="J426" s="41">
        <v>77431202</v>
      </c>
      <c r="K426" s="42">
        <v>440</v>
      </c>
      <c r="L426" s="43">
        <v>423</v>
      </c>
      <c r="M426" s="98">
        <v>8650245</v>
      </c>
      <c r="N426" s="39">
        <v>445</v>
      </c>
      <c r="O426" s="40">
        <v>428</v>
      </c>
      <c r="P426" s="41">
        <v>15056809</v>
      </c>
      <c r="Q426" s="42">
        <v>411</v>
      </c>
      <c r="R426" s="43">
        <v>395</v>
      </c>
      <c r="S426" s="38">
        <v>56388200</v>
      </c>
      <c r="T426" s="39">
        <v>439</v>
      </c>
      <c r="U426" s="40">
        <v>426</v>
      </c>
      <c r="V426" s="41">
        <v>-1919189</v>
      </c>
      <c r="W426" s="42">
        <v>330</v>
      </c>
      <c r="X426" s="43">
        <v>325</v>
      </c>
      <c r="Y426" s="38">
        <v>11050</v>
      </c>
      <c r="Z426" s="39">
        <v>147</v>
      </c>
      <c r="AA426" s="40">
        <v>131</v>
      </c>
      <c r="AB426" s="41">
        <v>1002</v>
      </c>
      <c r="AC426" s="108">
        <v>321</v>
      </c>
      <c r="AD426" s="45">
        <v>0</v>
      </c>
      <c r="AE426" s="37">
        <v>100</v>
      </c>
      <c r="AF426" s="46">
        <v>0</v>
      </c>
    </row>
    <row r="427" spans="1:32" s="3" customFormat="1" ht="18.75" customHeight="1">
      <c r="A427" s="48">
        <v>425</v>
      </c>
      <c r="B427" s="49">
        <v>493</v>
      </c>
      <c r="C427" s="50" t="s">
        <v>2728</v>
      </c>
      <c r="D427" s="51" t="s">
        <v>3054</v>
      </c>
      <c r="E427" s="52">
        <v>16</v>
      </c>
      <c r="F427" s="53" t="s">
        <v>3052</v>
      </c>
      <c r="G427" s="54">
        <v>75277941</v>
      </c>
      <c r="H427" s="55">
        <v>450</v>
      </c>
      <c r="I427" s="56">
        <v>16</v>
      </c>
      <c r="J427" s="57">
        <v>75277941</v>
      </c>
      <c r="K427" s="58">
        <v>236</v>
      </c>
      <c r="L427" s="59">
        <v>14</v>
      </c>
      <c r="M427" s="99">
        <v>35149872</v>
      </c>
      <c r="N427" s="55">
        <v>484</v>
      </c>
      <c r="O427" s="56">
        <v>18</v>
      </c>
      <c r="P427" s="57">
        <v>4000507</v>
      </c>
      <c r="Q427" s="58">
        <v>419</v>
      </c>
      <c r="R427" s="59">
        <v>17</v>
      </c>
      <c r="S427" s="54">
        <v>52861200</v>
      </c>
      <c r="T427" s="55">
        <v>472</v>
      </c>
      <c r="U427" s="56">
        <v>15</v>
      </c>
      <c r="V427" s="57">
        <v>-9723420</v>
      </c>
      <c r="W427" s="58" t="s">
        <v>3052</v>
      </c>
      <c r="X427" s="59" t="s">
        <v>3052</v>
      </c>
      <c r="Y427" s="65" t="s">
        <v>3052</v>
      </c>
      <c r="Z427" s="55">
        <v>64</v>
      </c>
      <c r="AA427" s="56">
        <v>14</v>
      </c>
      <c r="AB427" s="57">
        <v>1761</v>
      </c>
      <c r="AC427" s="109">
        <v>384</v>
      </c>
      <c r="AD427" s="52">
        <v>100</v>
      </c>
      <c r="AE427" s="60">
        <v>0</v>
      </c>
      <c r="AF427" s="61">
        <v>0</v>
      </c>
    </row>
    <row r="428" spans="1:32" s="3" customFormat="1" ht="18.75" customHeight="1">
      <c r="A428" s="18">
        <v>426</v>
      </c>
      <c r="B428" s="19">
        <v>397</v>
      </c>
      <c r="C428" s="20" t="s">
        <v>2253</v>
      </c>
      <c r="D428" s="21" t="s">
        <v>89</v>
      </c>
      <c r="E428" s="22" t="s">
        <v>3052</v>
      </c>
      <c r="F428" s="23">
        <v>410</v>
      </c>
      <c r="G428" s="24">
        <v>74700129</v>
      </c>
      <c r="H428" s="25">
        <v>454</v>
      </c>
      <c r="I428" s="26">
        <v>438</v>
      </c>
      <c r="J428" s="27">
        <v>74720089</v>
      </c>
      <c r="K428" s="28">
        <v>310</v>
      </c>
      <c r="L428" s="29">
        <v>295</v>
      </c>
      <c r="M428" s="97">
        <v>24000992</v>
      </c>
      <c r="N428" s="25">
        <v>351</v>
      </c>
      <c r="O428" s="26">
        <v>336</v>
      </c>
      <c r="P428" s="27">
        <v>32295221</v>
      </c>
      <c r="Q428" s="28">
        <v>409</v>
      </c>
      <c r="R428" s="29">
        <v>393</v>
      </c>
      <c r="S428" s="24">
        <v>57175411</v>
      </c>
      <c r="T428" s="25">
        <v>189</v>
      </c>
      <c r="U428" s="26">
        <v>179</v>
      </c>
      <c r="V428" s="27">
        <v>10725931</v>
      </c>
      <c r="W428" s="28">
        <v>383</v>
      </c>
      <c r="X428" s="29">
        <v>377</v>
      </c>
      <c r="Y428" s="24">
        <v>4413</v>
      </c>
      <c r="Z428" s="25">
        <v>368</v>
      </c>
      <c r="AA428" s="26">
        <v>350</v>
      </c>
      <c r="AB428" s="27">
        <v>300</v>
      </c>
      <c r="AC428" s="107">
        <v>331</v>
      </c>
      <c r="AD428" s="22">
        <v>0</v>
      </c>
      <c r="AE428" s="30">
        <v>100</v>
      </c>
      <c r="AF428" s="31">
        <v>0</v>
      </c>
    </row>
    <row r="429" spans="1:32" s="3" customFormat="1" ht="18.75" customHeight="1">
      <c r="A429" s="32">
        <v>427</v>
      </c>
      <c r="B429" s="33" t="s">
        <v>3052</v>
      </c>
      <c r="C429" s="34" t="s">
        <v>2384</v>
      </c>
      <c r="D429" s="35" t="s">
        <v>3098</v>
      </c>
      <c r="E429" s="45" t="s">
        <v>3052</v>
      </c>
      <c r="F429" s="47">
        <v>411</v>
      </c>
      <c r="G429" s="38">
        <v>74627354</v>
      </c>
      <c r="H429" s="39">
        <v>434</v>
      </c>
      <c r="I429" s="40">
        <v>419</v>
      </c>
      <c r="J429" s="41">
        <v>78980745</v>
      </c>
      <c r="K429" s="42">
        <v>288</v>
      </c>
      <c r="L429" s="43">
        <v>273</v>
      </c>
      <c r="M429" s="98">
        <v>26288810</v>
      </c>
      <c r="N429" s="39">
        <v>281</v>
      </c>
      <c r="O429" s="40">
        <v>269</v>
      </c>
      <c r="P429" s="41">
        <v>52743367</v>
      </c>
      <c r="Q429" s="42">
        <v>268</v>
      </c>
      <c r="R429" s="43">
        <v>256</v>
      </c>
      <c r="S429" s="38">
        <v>114934730</v>
      </c>
      <c r="T429" s="39">
        <v>135</v>
      </c>
      <c r="U429" s="40">
        <v>126</v>
      </c>
      <c r="V429" s="41">
        <v>16958181</v>
      </c>
      <c r="W429" s="42">
        <v>265</v>
      </c>
      <c r="X429" s="43">
        <v>260</v>
      </c>
      <c r="Y429" s="38">
        <v>20420</v>
      </c>
      <c r="Z429" s="39">
        <v>281</v>
      </c>
      <c r="AA429" s="40">
        <v>265</v>
      </c>
      <c r="AB429" s="41">
        <v>478</v>
      </c>
      <c r="AC429" s="108">
        <v>321</v>
      </c>
      <c r="AD429" s="45">
        <v>0</v>
      </c>
      <c r="AE429" s="37">
        <v>100</v>
      </c>
      <c r="AF429" s="46">
        <v>0</v>
      </c>
    </row>
    <row r="430" spans="1:32" s="3" customFormat="1" ht="18.75" customHeight="1">
      <c r="A430" s="32">
        <v>428</v>
      </c>
      <c r="B430" s="67" t="s">
        <v>3052</v>
      </c>
      <c r="C430" s="34" t="s">
        <v>730</v>
      </c>
      <c r="D430" s="35" t="s">
        <v>3051</v>
      </c>
      <c r="E430" s="45" t="s">
        <v>3052</v>
      </c>
      <c r="F430" s="47">
        <v>412</v>
      </c>
      <c r="G430" s="38">
        <v>74466261</v>
      </c>
      <c r="H430" s="39">
        <v>420</v>
      </c>
      <c r="I430" s="40">
        <v>405</v>
      </c>
      <c r="J430" s="41">
        <v>84038982</v>
      </c>
      <c r="K430" s="42">
        <v>368</v>
      </c>
      <c r="L430" s="43">
        <v>351</v>
      </c>
      <c r="M430" s="98">
        <v>17305078</v>
      </c>
      <c r="N430" s="39">
        <v>380</v>
      </c>
      <c r="O430" s="40">
        <v>365</v>
      </c>
      <c r="P430" s="41">
        <v>27315148</v>
      </c>
      <c r="Q430" s="42">
        <v>439</v>
      </c>
      <c r="R430" s="43">
        <v>422</v>
      </c>
      <c r="S430" s="38">
        <v>45159891</v>
      </c>
      <c r="T430" s="39">
        <v>247</v>
      </c>
      <c r="U430" s="40">
        <v>237</v>
      </c>
      <c r="V430" s="41">
        <v>6940697</v>
      </c>
      <c r="W430" s="42">
        <v>127</v>
      </c>
      <c r="X430" s="43">
        <v>123</v>
      </c>
      <c r="Y430" s="38">
        <v>53000</v>
      </c>
      <c r="Z430" s="39">
        <v>441</v>
      </c>
      <c r="AA430" s="40">
        <v>423</v>
      </c>
      <c r="AB430" s="41">
        <v>175</v>
      </c>
      <c r="AC430" s="108">
        <v>371</v>
      </c>
      <c r="AD430" s="45">
        <v>0</v>
      </c>
      <c r="AE430" s="37">
        <v>100</v>
      </c>
      <c r="AF430" s="46">
        <v>0</v>
      </c>
    </row>
    <row r="431" spans="1:32" s="3" customFormat="1" ht="18.75" customHeight="1">
      <c r="A431" s="32">
        <v>429</v>
      </c>
      <c r="B431" s="33" t="s">
        <v>3052</v>
      </c>
      <c r="C431" s="67" t="s">
        <v>3052</v>
      </c>
      <c r="D431" s="35" t="s">
        <v>3056</v>
      </c>
      <c r="E431" s="45" t="s">
        <v>3052</v>
      </c>
      <c r="F431" s="47">
        <v>413</v>
      </c>
      <c r="G431" s="44" t="s">
        <v>3052</v>
      </c>
      <c r="H431" s="39">
        <v>164</v>
      </c>
      <c r="I431" s="40">
        <v>154</v>
      </c>
      <c r="J431" s="62" t="s">
        <v>3052</v>
      </c>
      <c r="K431" s="42">
        <v>472</v>
      </c>
      <c r="L431" s="43">
        <v>455</v>
      </c>
      <c r="M431" s="44" t="s">
        <v>3052</v>
      </c>
      <c r="N431" s="39">
        <v>395</v>
      </c>
      <c r="O431" s="40">
        <v>380</v>
      </c>
      <c r="P431" s="62" t="s">
        <v>3052</v>
      </c>
      <c r="Q431" s="42">
        <v>207</v>
      </c>
      <c r="R431" s="43">
        <v>195</v>
      </c>
      <c r="S431" s="44" t="s">
        <v>3052</v>
      </c>
      <c r="T431" s="39">
        <v>483</v>
      </c>
      <c r="U431" s="40">
        <v>468</v>
      </c>
      <c r="V431" s="62" t="s">
        <v>3052</v>
      </c>
      <c r="W431" s="42" t="s">
        <v>3052</v>
      </c>
      <c r="X431" s="43" t="s">
        <v>3052</v>
      </c>
      <c r="Y431" s="44" t="s">
        <v>3052</v>
      </c>
      <c r="Z431" s="39">
        <v>318</v>
      </c>
      <c r="AA431" s="40">
        <v>301</v>
      </c>
      <c r="AB431" s="62" t="s">
        <v>3052</v>
      </c>
      <c r="AC431" s="108">
        <v>352</v>
      </c>
      <c r="AD431" s="45">
        <v>0</v>
      </c>
      <c r="AE431" s="37">
        <v>0</v>
      </c>
      <c r="AF431" s="46">
        <v>100</v>
      </c>
    </row>
    <row r="432" spans="1:32" s="3" customFormat="1" ht="18.75" customHeight="1">
      <c r="A432" s="152">
        <v>430</v>
      </c>
      <c r="B432" s="153">
        <v>332</v>
      </c>
      <c r="C432" s="154" t="s">
        <v>2646</v>
      </c>
      <c r="D432" s="155" t="s">
        <v>3056</v>
      </c>
      <c r="E432" s="189" t="s">
        <v>3052</v>
      </c>
      <c r="F432" s="165">
        <v>414</v>
      </c>
      <c r="G432" s="158">
        <v>73642817</v>
      </c>
      <c r="H432" s="159">
        <v>255</v>
      </c>
      <c r="I432" s="160">
        <v>244</v>
      </c>
      <c r="J432" s="161">
        <v>138617083</v>
      </c>
      <c r="K432" s="162">
        <v>301</v>
      </c>
      <c r="L432" s="163">
        <v>286</v>
      </c>
      <c r="M432" s="217">
        <v>25492052</v>
      </c>
      <c r="N432" s="159">
        <v>315</v>
      </c>
      <c r="O432" s="160">
        <v>303</v>
      </c>
      <c r="P432" s="161">
        <v>42674670</v>
      </c>
      <c r="Q432" s="162">
        <v>360</v>
      </c>
      <c r="R432" s="163">
        <v>346</v>
      </c>
      <c r="S432" s="158">
        <v>79023406</v>
      </c>
      <c r="T432" s="159">
        <v>305</v>
      </c>
      <c r="U432" s="160">
        <v>294</v>
      </c>
      <c r="V432" s="161">
        <v>4178741</v>
      </c>
      <c r="W432" s="162">
        <v>412</v>
      </c>
      <c r="X432" s="163">
        <v>404</v>
      </c>
      <c r="Y432" s="158">
        <v>1464</v>
      </c>
      <c r="Z432" s="159">
        <v>67</v>
      </c>
      <c r="AA432" s="160">
        <v>53</v>
      </c>
      <c r="AB432" s="161">
        <v>1723</v>
      </c>
      <c r="AC432" s="164">
        <v>322</v>
      </c>
      <c r="AD432" s="156">
        <v>0</v>
      </c>
      <c r="AE432" s="165">
        <v>100</v>
      </c>
      <c r="AF432" s="166">
        <v>0</v>
      </c>
    </row>
    <row r="433" spans="1:32" s="3" customFormat="1" ht="18.75" customHeight="1">
      <c r="A433" s="167">
        <v>431</v>
      </c>
      <c r="B433" s="168" t="s">
        <v>3052</v>
      </c>
      <c r="C433" s="169" t="s">
        <v>2717</v>
      </c>
      <c r="D433" s="170" t="s">
        <v>3056</v>
      </c>
      <c r="E433" s="171" t="s">
        <v>3052</v>
      </c>
      <c r="F433" s="172">
        <v>415</v>
      </c>
      <c r="G433" s="173">
        <v>73595229</v>
      </c>
      <c r="H433" s="174">
        <v>443</v>
      </c>
      <c r="I433" s="175">
        <v>428</v>
      </c>
      <c r="J433" s="176">
        <v>77197610</v>
      </c>
      <c r="K433" s="177">
        <v>389</v>
      </c>
      <c r="L433" s="178">
        <v>372</v>
      </c>
      <c r="M433" s="218">
        <v>14812365</v>
      </c>
      <c r="N433" s="174">
        <v>453</v>
      </c>
      <c r="O433" s="175">
        <v>436</v>
      </c>
      <c r="P433" s="176">
        <v>12662582</v>
      </c>
      <c r="Q433" s="177">
        <v>436</v>
      </c>
      <c r="R433" s="178">
        <v>419</v>
      </c>
      <c r="S433" s="173">
        <v>47701303</v>
      </c>
      <c r="T433" s="174">
        <v>381</v>
      </c>
      <c r="U433" s="175">
        <v>369</v>
      </c>
      <c r="V433" s="176">
        <v>1078903</v>
      </c>
      <c r="W433" s="177">
        <v>320</v>
      </c>
      <c r="X433" s="178">
        <v>315</v>
      </c>
      <c r="Y433" s="173">
        <v>12595</v>
      </c>
      <c r="Z433" s="174">
        <v>467</v>
      </c>
      <c r="AA433" s="175">
        <v>449</v>
      </c>
      <c r="AB433" s="176">
        <v>134</v>
      </c>
      <c r="AC433" s="179">
        <v>356</v>
      </c>
      <c r="AD433" s="171">
        <v>0</v>
      </c>
      <c r="AE433" s="180">
        <v>100</v>
      </c>
      <c r="AF433" s="181">
        <v>0</v>
      </c>
    </row>
    <row r="434" spans="1:32" s="3" customFormat="1" ht="18.75" customHeight="1">
      <c r="A434" s="32">
        <v>432</v>
      </c>
      <c r="B434" s="33" t="s">
        <v>3052</v>
      </c>
      <c r="C434" s="34" t="s">
        <v>2911</v>
      </c>
      <c r="D434" s="35" t="s">
        <v>88</v>
      </c>
      <c r="E434" s="45" t="s">
        <v>3052</v>
      </c>
      <c r="F434" s="47">
        <v>416</v>
      </c>
      <c r="G434" s="38">
        <v>73532107</v>
      </c>
      <c r="H434" s="39">
        <v>461</v>
      </c>
      <c r="I434" s="40">
        <v>445</v>
      </c>
      <c r="J434" s="41">
        <v>73563219</v>
      </c>
      <c r="K434" s="42">
        <v>452</v>
      </c>
      <c r="L434" s="43">
        <v>435</v>
      </c>
      <c r="M434" s="98">
        <v>7574588</v>
      </c>
      <c r="N434" s="39">
        <v>346</v>
      </c>
      <c r="O434" s="40">
        <v>331</v>
      </c>
      <c r="P434" s="41">
        <v>33997193</v>
      </c>
      <c r="Q434" s="42">
        <v>352</v>
      </c>
      <c r="R434" s="43">
        <v>338</v>
      </c>
      <c r="S434" s="38">
        <v>81607721</v>
      </c>
      <c r="T434" s="39">
        <v>440</v>
      </c>
      <c r="U434" s="40">
        <v>427</v>
      </c>
      <c r="V434" s="41">
        <v>-2044957</v>
      </c>
      <c r="W434" s="42">
        <v>267</v>
      </c>
      <c r="X434" s="43">
        <v>262</v>
      </c>
      <c r="Y434" s="38">
        <v>20057</v>
      </c>
      <c r="Z434" s="39">
        <v>435</v>
      </c>
      <c r="AA434" s="40">
        <v>417</v>
      </c>
      <c r="AB434" s="41">
        <v>194</v>
      </c>
      <c r="AC434" s="108">
        <v>356</v>
      </c>
      <c r="AD434" s="45">
        <v>0</v>
      </c>
      <c r="AE434" s="37">
        <v>100</v>
      </c>
      <c r="AF434" s="46">
        <v>0</v>
      </c>
    </row>
    <row r="435" spans="1:32" s="3" customFormat="1" ht="18.75" customHeight="1">
      <c r="A435" s="32">
        <v>433</v>
      </c>
      <c r="B435" s="33" t="s">
        <v>3052</v>
      </c>
      <c r="C435" s="34" t="s">
        <v>418</v>
      </c>
      <c r="D435" s="35" t="s">
        <v>88</v>
      </c>
      <c r="E435" s="45" t="s">
        <v>3052</v>
      </c>
      <c r="F435" s="47">
        <v>417</v>
      </c>
      <c r="G435" s="38">
        <v>73406868</v>
      </c>
      <c r="H435" s="39">
        <v>238</v>
      </c>
      <c r="I435" s="40">
        <v>227</v>
      </c>
      <c r="J435" s="41">
        <v>151716519</v>
      </c>
      <c r="K435" s="42">
        <v>248</v>
      </c>
      <c r="L435" s="43">
        <v>233</v>
      </c>
      <c r="M435" s="98">
        <v>33036513</v>
      </c>
      <c r="N435" s="39">
        <v>270</v>
      </c>
      <c r="O435" s="40">
        <v>258</v>
      </c>
      <c r="P435" s="41">
        <v>57222907</v>
      </c>
      <c r="Q435" s="42">
        <v>252</v>
      </c>
      <c r="R435" s="43">
        <v>240</v>
      </c>
      <c r="S435" s="38">
        <v>120670747</v>
      </c>
      <c r="T435" s="39">
        <v>112</v>
      </c>
      <c r="U435" s="40">
        <v>103</v>
      </c>
      <c r="V435" s="41">
        <v>21006178</v>
      </c>
      <c r="W435" s="42">
        <v>259</v>
      </c>
      <c r="X435" s="43">
        <v>254</v>
      </c>
      <c r="Y435" s="38">
        <v>21319</v>
      </c>
      <c r="Z435" s="39">
        <v>298</v>
      </c>
      <c r="AA435" s="40">
        <v>282</v>
      </c>
      <c r="AB435" s="41">
        <v>434</v>
      </c>
      <c r="AC435" s="108">
        <v>383</v>
      </c>
      <c r="AD435" s="45">
        <v>0</v>
      </c>
      <c r="AE435" s="37">
        <v>0</v>
      </c>
      <c r="AF435" s="46">
        <v>100</v>
      </c>
    </row>
    <row r="436" spans="1:32" s="3" customFormat="1" ht="18.75" customHeight="1">
      <c r="A436" s="137">
        <v>434</v>
      </c>
      <c r="B436" s="138">
        <v>451</v>
      </c>
      <c r="C436" s="139" t="s">
        <v>2772</v>
      </c>
      <c r="D436" s="140" t="s">
        <v>3056</v>
      </c>
      <c r="E436" s="141" t="s">
        <v>3052</v>
      </c>
      <c r="F436" s="142">
        <v>418</v>
      </c>
      <c r="G436" s="143">
        <v>72689298</v>
      </c>
      <c r="H436" s="144">
        <v>378</v>
      </c>
      <c r="I436" s="145">
        <v>364</v>
      </c>
      <c r="J436" s="146">
        <v>94422571</v>
      </c>
      <c r="K436" s="147">
        <v>235</v>
      </c>
      <c r="L436" s="148">
        <v>222</v>
      </c>
      <c r="M436" s="216">
        <v>35281990</v>
      </c>
      <c r="N436" s="144">
        <v>321</v>
      </c>
      <c r="O436" s="145">
        <v>308</v>
      </c>
      <c r="P436" s="146">
        <v>41543879</v>
      </c>
      <c r="Q436" s="147">
        <v>432</v>
      </c>
      <c r="R436" s="148">
        <v>415</v>
      </c>
      <c r="S436" s="143">
        <v>49251016</v>
      </c>
      <c r="T436" s="144">
        <v>128</v>
      </c>
      <c r="U436" s="145">
        <v>119</v>
      </c>
      <c r="V436" s="146">
        <v>18206022</v>
      </c>
      <c r="W436" s="147">
        <v>355</v>
      </c>
      <c r="X436" s="148">
        <v>349</v>
      </c>
      <c r="Y436" s="143">
        <v>7950</v>
      </c>
      <c r="Z436" s="144">
        <v>439</v>
      </c>
      <c r="AA436" s="145">
        <v>421</v>
      </c>
      <c r="AB436" s="146">
        <v>179</v>
      </c>
      <c r="AC436" s="149">
        <v>352</v>
      </c>
      <c r="AD436" s="141">
        <v>0</v>
      </c>
      <c r="AE436" s="150">
        <v>0</v>
      </c>
      <c r="AF436" s="151">
        <v>100</v>
      </c>
    </row>
    <row r="437" spans="1:32" s="3" customFormat="1" ht="18.75" customHeight="1">
      <c r="A437" s="48">
        <v>435</v>
      </c>
      <c r="B437" s="49" t="s">
        <v>3052</v>
      </c>
      <c r="C437" s="50" t="s">
        <v>1892</v>
      </c>
      <c r="D437" s="51" t="s">
        <v>3154</v>
      </c>
      <c r="E437" s="52" t="s">
        <v>3052</v>
      </c>
      <c r="F437" s="53">
        <v>419</v>
      </c>
      <c r="G437" s="54">
        <v>72633962</v>
      </c>
      <c r="H437" s="55">
        <v>459</v>
      </c>
      <c r="I437" s="56">
        <v>443</v>
      </c>
      <c r="J437" s="57">
        <v>73885585</v>
      </c>
      <c r="K437" s="58">
        <v>453</v>
      </c>
      <c r="L437" s="59">
        <v>436</v>
      </c>
      <c r="M437" s="99">
        <v>7173068</v>
      </c>
      <c r="N437" s="55">
        <v>432</v>
      </c>
      <c r="O437" s="56">
        <v>415</v>
      </c>
      <c r="P437" s="57">
        <v>16697645</v>
      </c>
      <c r="Q437" s="58">
        <v>331</v>
      </c>
      <c r="R437" s="59">
        <v>318</v>
      </c>
      <c r="S437" s="54">
        <v>87851386</v>
      </c>
      <c r="T437" s="55">
        <v>421</v>
      </c>
      <c r="U437" s="56">
        <v>408</v>
      </c>
      <c r="V437" s="57">
        <v>-148284</v>
      </c>
      <c r="W437" s="58">
        <v>203</v>
      </c>
      <c r="X437" s="59">
        <v>199</v>
      </c>
      <c r="Y437" s="54">
        <v>33987</v>
      </c>
      <c r="Z437" s="55">
        <v>438</v>
      </c>
      <c r="AA437" s="56">
        <v>420</v>
      </c>
      <c r="AB437" s="57">
        <v>180</v>
      </c>
      <c r="AC437" s="109">
        <v>383</v>
      </c>
      <c r="AD437" s="52">
        <v>0</v>
      </c>
      <c r="AE437" s="60">
        <v>93.04</v>
      </c>
      <c r="AF437" s="61">
        <v>6.96</v>
      </c>
    </row>
    <row r="438" spans="1:32" s="3" customFormat="1" ht="18.75" customHeight="1">
      <c r="A438" s="18">
        <v>436</v>
      </c>
      <c r="B438" s="19">
        <v>313</v>
      </c>
      <c r="C438" s="20" t="s">
        <v>1028</v>
      </c>
      <c r="D438" s="21" t="s">
        <v>1049</v>
      </c>
      <c r="E438" s="22" t="s">
        <v>3052</v>
      </c>
      <c r="F438" s="23">
        <v>420</v>
      </c>
      <c r="G438" s="24">
        <v>72535472</v>
      </c>
      <c r="H438" s="25">
        <v>448</v>
      </c>
      <c r="I438" s="26">
        <v>433</v>
      </c>
      <c r="J438" s="27">
        <v>75740632</v>
      </c>
      <c r="K438" s="28">
        <v>365</v>
      </c>
      <c r="L438" s="29">
        <v>349</v>
      </c>
      <c r="M438" s="97">
        <v>17795524</v>
      </c>
      <c r="N438" s="25">
        <v>215</v>
      </c>
      <c r="O438" s="26">
        <v>204</v>
      </c>
      <c r="P438" s="27">
        <v>77560379</v>
      </c>
      <c r="Q438" s="28">
        <v>244</v>
      </c>
      <c r="R438" s="29">
        <v>232</v>
      </c>
      <c r="S438" s="24">
        <v>125034409</v>
      </c>
      <c r="T438" s="25">
        <v>467</v>
      </c>
      <c r="U438" s="26">
        <v>453</v>
      </c>
      <c r="V438" s="27">
        <v>-8566627</v>
      </c>
      <c r="W438" s="28">
        <v>315</v>
      </c>
      <c r="X438" s="29">
        <v>310</v>
      </c>
      <c r="Y438" s="24">
        <v>13118</v>
      </c>
      <c r="Z438" s="25">
        <v>185</v>
      </c>
      <c r="AA438" s="26">
        <v>169</v>
      </c>
      <c r="AB438" s="27">
        <v>840</v>
      </c>
      <c r="AC438" s="107">
        <v>321</v>
      </c>
      <c r="AD438" s="22">
        <v>0</v>
      </c>
      <c r="AE438" s="30">
        <v>100</v>
      </c>
      <c r="AF438" s="31">
        <v>0</v>
      </c>
    </row>
    <row r="439" spans="1:32" s="3" customFormat="1" ht="18.75" customHeight="1">
      <c r="A439" s="32">
        <v>437</v>
      </c>
      <c r="B439" s="33">
        <v>400</v>
      </c>
      <c r="C439" s="34" t="s">
        <v>2256</v>
      </c>
      <c r="D439" s="35" t="s">
        <v>3058</v>
      </c>
      <c r="E439" s="45" t="s">
        <v>3052</v>
      </c>
      <c r="F439" s="47">
        <v>421</v>
      </c>
      <c r="G439" s="38">
        <v>72371364</v>
      </c>
      <c r="H439" s="39">
        <v>451</v>
      </c>
      <c r="I439" s="40">
        <v>435</v>
      </c>
      <c r="J439" s="41">
        <v>74918694</v>
      </c>
      <c r="K439" s="42" t="s">
        <v>3052</v>
      </c>
      <c r="L439" s="43" t="s">
        <v>3052</v>
      </c>
      <c r="M439" s="44" t="s">
        <v>3052</v>
      </c>
      <c r="N439" s="39">
        <v>289</v>
      </c>
      <c r="O439" s="40">
        <v>277</v>
      </c>
      <c r="P439" s="41">
        <v>49219471</v>
      </c>
      <c r="Q439" s="42">
        <v>290</v>
      </c>
      <c r="R439" s="43">
        <v>278</v>
      </c>
      <c r="S439" s="38">
        <v>105153430</v>
      </c>
      <c r="T439" s="39" t="s">
        <v>3052</v>
      </c>
      <c r="U439" s="40" t="s">
        <v>3052</v>
      </c>
      <c r="V439" s="62" t="s">
        <v>3052</v>
      </c>
      <c r="W439" s="42">
        <v>276</v>
      </c>
      <c r="X439" s="43">
        <v>271</v>
      </c>
      <c r="Y439" s="38">
        <v>18775</v>
      </c>
      <c r="Z439" s="39">
        <v>355</v>
      </c>
      <c r="AA439" s="40">
        <v>337</v>
      </c>
      <c r="AB439" s="41">
        <v>318</v>
      </c>
      <c r="AC439" s="108">
        <v>341</v>
      </c>
      <c r="AD439" s="45">
        <v>0</v>
      </c>
      <c r="AE439" s="37">
        <v>100</v>
      </c>
      <c r="AF439" s="46">
        <v>0</v>
      </c>
    </row>
    <row r="440" spans="1:32" s="3" customFormat="1" ht="18.75" customHeight="1">
      <c r="A440" s="32">
        <v>438</v>
      </c>
      <c r="B440" s="33">
        <v>464</v>
      </c>
      <c r="C440" s="34" t="s">
        <v>1204</v>
      </c>
      <c r="D440" s="35" t="s">
        <v>88</v>
      </c>
      <c r="E440" s="45" t="s">
        <v>3052</v>
      </c>
      <c r="F440" s="47">
        <v>422</v>
      </c>
      <c r="G440" s="38">
        <v>72364086</v>
      </c>
      <c r="H440" s="39">
        <v>275</v>
      </c>
      <c r="I440" s="40">
        <v>264</v>
      </c>
      <c r="J440" s="41">
        <v>128195523</v>
      </c>
      <c r="K440" s="42">
        <v>381</v>
      </c>
      <c r="L440" s="43">
        <v>364</v>
      </c>
      <c r="M440" s="98">
        <v>15697687</v>
      </c>
      <c r="N440" s="39">
        <v>186</v>
      </c>
      <c r="O440" s="40">
        <v>175</v>
      </c>
      <c r="P440" s="41">
        <v>94087476</v>
      </c>
      <c r="Q440" s="42">
        <v>219</v>
      </c>
      <c r="R440" s="43">
        <v>207</v>
      </c>
      <c r="S440" s="38">
        <v>143961551</v>
      </c>
      <c r="T440" s="39">
        <v>194</v>
      </c>
      <c r="U440" s="40">
        <v>184</v>
      </c>
      <c r="V440" s="41">
        <v>10403319</v>
      </c>
      <c r="W440" s="42">
        <v>402</v>
      </c>
      <c r="X440" s="43">
        <v>394</v>
      </c>
      <c r="Y440" s="38">
        <v>2136</v>
      </c>
      <c r="Z440" s="39">
        <v>449</v>
      </c>
      <c r="AA440" s="40">
        <v>431</v>
      </c>
      <c r="AB440" s="41">
        <v>165</v>
      </c>
      <c r="AC440" s="108">
        <v>351</v>
      </c>
      <c r="AD440" s="45">
        <v>0</v>
      </c>
      <c r="AE440" s="37">
        <v>100</v>
      </c>
      <c r="AF440" s="46">
        <v>0</v>
      </c>
    </row>
    <row r="441" spans="1:32" s="3" customFormat="1" ht="18.75" customHeight="1">
      <c r="A441" s="32">
        <v>439</v>
      </c>
      <c r="B441" s="33">
        <v>403</v>
      </c>
      <c r="C441" s="34" t="s">
        <v>2259</v>
      </c>
      <c r="D441" s="35" t="s">
        <v>1054</v>
      </c>
      <c r="E441" s="45" t="s">
        <v>3052</v>
      </c>
      <c r="F441" s="47">
        <v>423</v>
      </c>
      <c r="G441" s="38">
        <v>72207814</v>
      </c>
      <c r="H441" s="39">
        <v>424</v>
      </c>
      <c r="I441" s="40">
        <v>409</v>
      </c>
      <c r="J441" s="41">
        <v>82567327</v>
      </c>
      <c r="K441" s="42">
        <v>376</v>
      </c>
      <c r="L441" s="43">
        <v>359</v>
      </c>
      <c r="M441" s="98">
        <v>16438574</v>
      </c>
      <c r="N441" s="39">
        <v>309</v>
      </c>
      <c r="O441" s="40">
        <v>297</v>
      </c>
      <c r="P441" s="41">
        <v>43638534</v>
      </c>
      <c r="Q441" s="42">
        <v>336</v>
      </c>
      <c r="R441" s="43">
        <v>323</v>
      </c>
      <c r="S441" s="38">
        <v>85421476</v>
      </c>
      <c r="T441" s="39">
        <v>311</v>
      </c>
      <c r="U441" s="40">
        <v>300</v>
      </c>
      <c r="V441" s="41">
        <v>4008949</v>
      </c>
      <c r="W441" s="42">
        <v>165</v>
      </c>
      <c r="X441" s="43">
        <v>161</v>
      </c>
      <c r="Y441" s="38">
        <v>41397</v>
      </c>
      <c r="Z441" s="39">
        <v>114</v>
      </c>
      <c r="AA441" s="40">
        <v>99</v>
      </c>
      <c r="AB441" s="41">
        <v>1271</v>
      </c>
      <c r="AC441" s="108">
        <v>322</v>
      </c>
      <c r="AD441" s="45">
        <v>0</v>
      </c>
      <c r="AE441" s="37">
        <v>100</v>
      </c>
      <c r="AF441" s="46">
        <v>0</v>
      </c>
    </row>
    <row r="442" spans="1:32" s="3" customFormat="1" ht="18.75" customHeight="1">
      <c r="A442" s="152">
        <v>440</v>
      </c>
      <c r="B442" s="153">
        <v>438</v>
      </c>
      <c r="C442" s="154" t="s">
        <v>2294</v>
      </c>
      <c r="D442" s="155" t="s">
        <v>3056</v>
      </c>
      <c r="E442" s="156" t="s">
        <v>3052</v>
      </c>
      <c r="F442" s="157">
        <v>424</v>
      </c>
      <c r="G442" s="158">
        <v>72112291</v>
      </c>
      <c r="H442" s="159">
        <v>464</v>
      </c>
      <c r="I442" s="160">
        <v>448</v>
      </c>
      <c r="J442" s="161">
        <v>72445340</v>
      </c>
      <c r="K442" s="162">
        <v>320</v>
      </c>
      <c r="L442" s="163">
        <v>304</v>
      </c>
      <c r="M442" s="217">
        <v>22937380</v>
      </c>
      <c r="N442" s="159">
        <v>308</v>
      </c>
      <c r="O442" s="160">
        <v>296</v>
      </c>
      <c r="P442" s="161">
        <v>44097492</v>
      </c>
      <c r="Q442" s="162">
        <v>414</v>
      </c>
      <c r="R442" s="163">
        <v>398</v>
      </c>
      <c r="S442" s="158">
        <v>55431638</v>
      </c>
      <c r="T442" s="159">
        <v>353</v>
      </c>
      <c r="U442" s="160">
        <v>342</v>
      </c>
      <c r="V442" s="161">
        <v>2193407</v>
      </c>
      <c r="W442" s="162">
        <v>423</v>
      </c>
      <c r="X442" s="163">
        <v>415</v>
      </c>
      <c r="Y442" s="158">
        <v>841</v>
      </c>
      <c r="Z442" s="159">
        <v>241</v>
      </c>
      <c r="AA442" s="160">
        <v>225</v>
      </c>
      <c r="AB442" s="161">
        <v>616</v>
      </c>
      <c r="AC442" s="164">
        <v>352</v>
      </c>
      <c r="AD442" s="156">
        <v>0</v>
      </c>
      <c r="AE442" s="165">
        <v>100</v>
      </c>
      <c r="AF442" s="166">
        <v>0</v>
      </c>
    </row>
    <row r="443" spans="1:32" s="3" customFormat="1" ht="18.75" customHeight="1">
      <c r="A443" s="18">
        <v>441</v>
      </c>
      <c r="B443" s="19">
        <v>463</v>
      </c>
      <c r="C443" s="20" t="s">
        <v>1203</v>
      </c>
      <c r="D443" s="21" t="s">
        <v>88</v>
      </c>
      <c r="E443" s="22" t="s">
        <v>3052</v>
      </c>
      <c r="F443" s="23">
        <v>425</v>
      </c>
      <c r="G443" s="24">
        <v>71730931</v>
      </c>
      <c r="H443" s="25">
        <v>444</v>
      </c>
      <c r="I443" s="26">
        <v>429</v>
      </c>
      <c r="J443" s="27">
        <v>77122875</v>
      </c>
      <c r="K443" s="28">
        <v>458</v>
      </c>
      <c r="L443" s="29">
        <v>441</v>
      </c>
      <c r="M443" s="97">
        <v>6369527</v>
      </c>
      <c r="N443" s="25">
        <v>353</v>
      </c>
      <c r="O443" s="26">
        <v>338</v>
      </c>
      <c r="P443" s="27">
        <v>32156309</v>
      </c>
      <c r="Q443" s="28">
        <v>296</v>
      </c>
      <c r="R443" s="29">
        <v>284</v>
      </c>
      <c r="S443" s="24">
        <v>102438131</v>
      </c>
      <c r="T443" s="25">
        <v>262</v>
      </c>
      <c r="U443" s="26">
        <v>252</v>
      </c>
      <c r="V443" s="27">
        <v>6403129</v>
      </c>
      <c r="W443" s="28">
        <v>324</v>
      </c>
      <c r="X443" s="29">
        <v>319</v>
      </c>
      <c r="Y443" s="24">
        <v>12212</v>
      </c>
      <c r="Z443" s="25">
        <v>324</v>
      </c>
      <c r="AA443" s="26">
        <v>307</v>
      </c>
      <c r="AB443" s="27">
        <v>374</v>
      </c>
      <c r="AC443" s="107">
        <v>356</v>
      </c>
      <c r="AD443" s="22">
        <v>0</v>
      </c>
      <c r="AE443" s="30">
        <v>100</v>
      </c>
      <c r="AF443" s="31">
        <v>0</v>
      </c>
    </row>
    <row r="444" spans="1:32" s="3" customFormat="1" ht="18.75" customHeight="1">
      <c r="A444" s="32">
        <v>442</v>
      </c>
      <c r="B444" s="33">
        <v>491</v>
      </c>
      <c r="C444" s="34" t="s">
        <v>2727</v>
      </c>
      <c r="D444" s="35" t="s">
        <v>1061</v>
      </c>
      <c r="E444" s="45" t="s">
        <v>3052</v>
      </c>
      <c r="F444" s="47">
        <v>426</v>
      </c>
      <c r="G444" s="38">
        <v>71702841</v>
      </c>
      <c r="H444" s="39">
        <v>458</v>
      </c>
      <c r="I444" s="40">
        <v>442</v>
      </c>
      <c r="J444" s="41">
        <v>73998424</v>
      </c>
      <c r="K444" s="42">
        <v>289</v>
      </c>
      <c r="L444" s="43">
        <v>274</v>
      </c>
      <c r="M444" s="98">
        <v>26199619</v>
      </c>
      <c r="N444" s="39">
        <v>411</v>
      </c>
      <c r="O444" s="40">
        <v>395</v>
      </c>
      <c r="P444" s="41">
        <v>20509850</v>
      </c>
      <c r="Q444" s="42">
        <v>468</v>
      </c>
      <c r="R444" s="43">
        <v>450</v>
      </c>
      <c r="S444" s="38">
        <v>37664322</v>
      </c>
      <c r="T444" s="39">
        <v>257</v>
      </c>
      <c r="U444" s="40">
        <v>247</v>
      </c>
      <c r="V444" s="41">
        <v>6617652</v>
      </c>
      <c r="W444" s="42">
        <v>400</v>
      </c>
      <c r="X444" s="43">
        <v>392</v>
      </c>
      <c r="Y444" s="38">
        <v>2202</v>
      </c>
      <c r="Z444" s="39">
        <v>267</v>
      </c>
      <c r="AA444" s="40">
        <v>251</v>
      </c>
      <c r="AB444" s="41">
        <v>533</v>
      </c>
      <c r="AC444" s="108">
        <v>384</v>
      </c>
      <c r="AD444" s="45">
        <v>0</v>
      </c>
      <c r="AE444" s="37">
        <v>0</v>
      </c>
      <c r="AF444" s="46">
        <v>100</v>
      </c>
    </row>
    <row r="445" spans="1:32" s="3" customFormat="1" ht="18.75" customHeight="1">
      <c r="A445" s="137">
        <v>443</v>
      </c>
      <c r="B445" s="138">
        <v>435</v>
      </c>
      <c r="C445" s="139" t="s">
        <v>2291</v>
      </c>
      <c r="D445" s="140" t="s">
        <v>3056</v>
      </c>
      <c r="E445" s="141" t="s">
        <v>3052</v>
      </c>
      <c r="F445" s="142">
        <v>427</v>
      </c>
      <c r="G445" s="143">
        <v>71592907</v>
      </c>
      <c r="H445" s="144">
        <v>463</v>
      </c>
      <c r="I445" s="145">
        <v>447</v>
      </c>
      <c r="J445" s="146">
        <v>72617703</v>
      </c>
      <c r="K445" s="147">
        <v>382</v>
      </c>
      <c r="L445" s="148">
        <v>365</v>
      </c>
      <c r="M445" s="216">
        <v>15577783</v>
      </c>
      <c r="N445" s="144">
        <v>350</v>
      </c>
      <c r="O445" s="145">
        <v>335</v>
      </c>
      <c r="P445" s="146">
        <v>32313935</v>
      </c>
      <c r="Q445" s="147">
        <v>378</v>
      </c>
      <c r="R445" s="148">
        <v>362</v>
      </c>
      <c r="S445" s="143">
        <v>70852336</v>
      </c>
      <c r="T445" s="144">
        <v>435</v>
      </c>
      <c r="U445" s="145">
        <v>422</v>
      </c>
      <c r="V445" s="146">
        <v>-1395742</v>
      </c>
      <c r="W445" s="147">
        <v>158</v>
      </c>
      <c r="X445" s="148">
        <v>154</v>
      </c>
      <c r="Y445" s="143">
        <v>44011</v>
      </c>
      <c r="Z445" s="144">
        <v>257</v>
      </c>
      <c r="AA445" s="145">
        <v>241</v>
      </c>
      <c r="AB445" s="146">
        <v>562</v>
      </c>
      <c r="AC445" s="149">
        <v>321</v>
      </c>
      <c r="AD445" s="141">
        <v>0</v>
      </c>
      <c r="AE445" s="150">
        <v>66.959999999999994</v>
      </c>
      <c r="AF445" s="151">
        <v>33.04</v>
      </c>
    </row>
    <row r="446" spans="1:32" s="3" customFormat="1" ht="18.75" customHeight="1">
      <c r="A446" s="32">
        <v>444</v>
      </c>
      <c r="B446" s="33" t="s">
        <v>3052</v>
      </c>
      <c r="C446" s="34" t="s">
        <v>1267</v>
      </c>
      <c r="D446" s="35" t="s">
        <v>3058</v>
      </c>
      <c r="E446" s="45" t="s">
        <v>3052</v>
      </c>
      <c r="F446" s="47">
        <v>428</v>
      </c>
      <c r="G446" s="38">
        <v>71450806</v>
      </c>
      <c r="H446" s="39">
        <v>462</v>
      </c>
      <c r="I446" s="40">
        <v>446</v>
      </c>
      <c r="J446" s="41">
        <v>72860019</v>
      </c>
      <c r="K446" s="42">
        <v>443</v>
      </c>
      <c r="L446" s="43">
        <v>426</v>
      </c>
      <c r="M446" s="98">
        <v>8440532</v>
      </c>
      <c r="N446" s="39">
        <v>385</v>
      </c>
      <c r="O446" s="40">
        <v>370</v>
      </c>
      <c r="P446" s="41">
        <v>26103093</v>
      </c>
      <c r="Q446" s="42">
        <v>452</v>
      </c>
      <c r="R446" s="43">
        <v>434</v>
      </c>
      <c r="S446" s="38">
        <v>41269712</v>
      </c>
      <c r="T446" s="39">
        <v>313</v>
      </c>
      <c r="U446" s="40">
        <v>302</v>
      </c>
      <c r="V446" s="41">
        <v>3942761</v>
      </c>
      <c r="W446" s="42">
        <v>220</v>
      </c>
      <c r="X446" s="43">
        <v>216</v>
      </c>
      <c r="Y446" s="38">
        <v>29280</v>
      </c>
      <c r="Z446" s="39">
        <v>58</v>
      </c>
      <c r="AA446" s="40">
        <v>46</v>
      </c>
      <c r="AB446" s="41">
        <v>1950</v>
      </c>
      <c r="AC446" s="108">
        <v>324</v>
      </c>
      <c r="AD446" s="45">
        <v>0</v>
      </c>
      <c r="AE446" s="37">
        <v>100</v>
      </c>
      <c r="AF446" s="46">
        <v>0</v>
      </c>
    </row>
    <row r="447" spans="1:32" s="3" customFormat="1" ht="18.75" customHeight="1">
      <c r="A447" s="48">
        <v>445</v>
      </c>
      <c r="B447" s="49" t="s">
        <v>3052</v>
      </c>
      <c r="C447" s="50" t="s">
        <v>683</v>
      </c>
      <c r="D447" s="51" t="s">
        <v>3058</v>
      </c>
      <c r="E447" s="52" t="s">
        <v>3052</v>
      </c>
      <c r="F447" s="53">
        <v>429</v>
      </c>
      <c r="G447" s="54">
        <v>71443640</v>
      </c>
      <c r="H447" s="55">
        <v>397</v>
      </c>
      <c r="I447" s="56">
        <v>383</v>
      </c>
      <c r="J447" s="57">
        <v>89102055</v>
      </c>
      <c r="K447" s="58">
        <v>270</v>
      </c>
      <c r="L447" s="59">
        <v>255</v>
      </c>
      <c r="M447" s="99">
        <v>29490436</v>
      </c>
      <c r="N447" s="55">
        <v>274</v>
      </c>
      <c r="O447" s="56">
        <v>262</v>
      </c>
      <c r="P447" s="57">
        <v>54854987</v>
      </c>
      <c r="Q447" s="58">
        <v>388</v>
      </c>
      <c r="R447" s="59">
        <v>372</v>
      </c>
      <c r="S447" s="54">
        <v>68020355</v>
      </c>
      <c r="T447" s="55">
        <v>131</v>
      </c>
      <c r="U447" s="56">
        <v>122</v>
      </c>
      <c r="V447" s="57">
        <v>17332474</v>
      </c>
      <c r="W447" s="58">
        <v>296</v>
      </c>
      <c r="X447" s="59">
        <v>291</v>
      </c>
      <c r="Y447" s="54">
        <v>15784</v>
      </c>
      <c r="Z447" s="55">
        <v>314</v>
      </c>
      <c r="AA447" s="56">
        <v>297</v>
      </c>
      <c r="AB447" s="57">
        <v>400</v>
      </c>
      <c r="AC447" s="109">
        <v>382</v>
      </c>
      <c r="AD447" s="52">
        <v>0</v>
      </c>
      <c r="AE447" s="60">
        <v>100</v>
      </c>
      <c r="AF447" s="61">
        <v>0</v>
      </c>
    </row>
    <row r="448" spans="1:32" s="3" customFormat="1" ht="18.75" customHeight="1">
      <c r="A448" s="18">
        <v>446</v>
      </c>
      <c r="B448" s="19">
        <v>436</v>
      </c>
      <c r="C448" s="20" t="s">
        <v>2292</v>
      </c>
      <c r="D448" s="21" t="s">
        <v>1054</v>
      </c>
      <c r="E448" s="22" t="s">
        <v>3052</v>
      </c>
      <c r="F448" s="23">
        <v>430</v>
      </c>
      <c r="G448" s="24">
        <v>71333318</v>
      </c>
      <c r="H448" s="25">
        <v>465</v>
      </c>
      <c r="I448" s="26">
        <v>449</v>
      </c>
      <c r="J448" s="27">
        <v>71334023</v>
      </c>
      <c r="K448" s="28">
        <v>277</v>
      </c>
      <c r="L448" s="29">
        <v>262</v>
      </c>
      <c r="M448" s="97">
        <v>28495718</v>
      </c>
      <c r="N448" s="25">
        <v>267</v>
      </c>
      <c r="O448" s="26">
        <v>255</v>
      </c>
      <c r="P448" s="27">
        <v>57942987</v>
      </c>
      <c r="Q448" s="28">
        <v>346</v>
      </c>
      <c r="R448" s="29">
        <v>332</v>
      </c>
      <c r="S448" s="24">
        <v>82843250</v>
      </c>
      <c r="T448" s="25">
        <v>230</v>
      </c>
      <c r="U448" s="26">
        <v>220</v>
      </c>
      <c r="V448" s="27">
        <v>7962111</v>
      </c>
      <c r="W448" s="28">
        <v>398</v>
      </c>
      <c r="X448" s="29">
        <v>391</v>
      </c>
      <c r="Y448" s="24">
        <v>2292</v>
      </c>
      <c r="Z448" s="25">
        <v>295</v>
      </c>
      <c r="AA448" s="26">
        <v>279</v>
      </c>
      <c r="AB448" s="27">
        <v>435</v>
      </c>
      <c r="AC448" s="107">
        <v>341</v>
      </c>
      <c r="AD448" s="22">
        <v>0</v>
      </c>
      <c r="AE448" s="30">
        <v>100</v>
      </c>
      <c r="AF448" s="31">
        <v>0</v>
      </c>
    </row>
    <row r="449" spans="1:32" s="3" customFormat="1" ht="18.75" customHeight="1">
      <c r="A449" s="137">
        <v>447</v>
      </c>
      <c r="B449" s="138" t="s">
        <v>3052</v>
      </c>
      <c r="C449" s="139" t="s">
        <v>79</v>
      </c>
      <c r="D449" s="140" t="s">
        <v>3056</v>
      </c>
      <c r="E449" s="141" t="s">
        <v>3052</v>
      </c>
      <c r="F449" s="142">
        <v>431</v>
      </c>
      <c r="G449" s="143">
        <v>71247172</v>
      </c>
      <c r="H449" s="144">
        <v>453</v>
      </c>
      <c r="I449" s="145">
        <v>437</v>
      </c>
      <c r="J449" s="146">
        <v>74794634</v>
      </c>
      <c r="K449" s="147">
        <v>417</v>
      </c>
      <c r="L449" s="148">
        <v>400</v>
      </c>
      <c r="M449" s="216">
        <v>11586315</v>
      </c>
      <c r="N449" s="144">
        <v>467</v>
      </c>
      <c r="O449" s="145">
        <v>450</v>
      </c>
      <c r="P449" s="146">
        <v>9614503</v>
      </c>
      <c r="Q449" s="147">
        <v>456</v>
      </c>
      <c r="R449" s="148">
        <v>438</v>
      </c>
      <c r="S449" s="143">
        <v>40350038</v>
      </c>
      <c r="T449" s="144">
        <v>397</v>
      </c>
      <c r="U449" s="145">
        <v>385</v>
      </c>
      <c r="V449" s="146">
        <v>701372</v>
      </c>
      <c r="W449" s="147">
        <v>153</v>
      </c>
      <c r="X449" s="148">
        <v>149</v>
      </c>
      <c r="Y449" s="143">
        <v>45322</v>
      </c>
      <c r="Z449" s="144">
        <v>312</v>
      </c>
      <c r="AA449" s="145">
        <v>295</v>
      </c>
      <c r="AB449" s="146">
        <v>400</v>
      </c>
      <c r="AC449" s="149">
        <v>322</v>
      </c>
      <c r="AD449" s="141">
        <v>0</v>
      </c>
      <c r="AE449" s="150">
        <v>100</v>
      </c>
      <c r="AF449" s="151">
        <v>0</v>
      </c>
    </row>
    <row r="450" spans="1:32" s="3" customFormat="1" ht="18.75" customHeight="1">
      <c r="A450" s="32">
        <v>448</v>
      </c>
      <c r="B450" s="33" t="s">
        <v>3052</v>
      </c>
      <c r="C450" s="34" t="s">
        <v>2714</v>
      </c>
      <c r="D450" s="35" t="s">
        <v>1061</v>
      </c>
      <c r="E450" s="45" t="s">
        <v>3052</v>
      </c>
      <c r="F450" s="47">
        <v>432</v>
      </c>
      <c r="G450" s="38">
        <v>70710135</v>
      </c>
      <c r="H450" s="39">
        <v>468</v>
      </c>
      <c r="I450" s="40">
        <v>452</v>
      </c>
      <c r="J450" s="41">
        <v>71024692</v>
      </c>
      <c r="K450" s="42">
        <v>323</v>
      </c>
      <c r="L450" s="43">
        <v>307</v>
      </c>
      <c r="M450" s="98">
        <v>22527009</v>
      </c>
      <c r="N450" s="39">
        <v>355</v>
      </c>
      <c r="O450" s="40">
        <v>340</v>
      </c>
      <c r="P450" s="41">
        <v>31949140</v>
      </c>
      <c r="Q450" s="42">
        <v>415</v>
      </c>
      <c r="R450" s="43">
        <v>399</v>
      </c>
      <c r="S450" s="38">
        <v>54783643</v>
      </c>
      <c r="T450" s="39">
        <v>244</v>
      </c>
      <c r="U450" s="40">
        <v>234</v>
      </c>
      <c r="V450" s="41">
        <v>7282436</v>
      </c>
      <c r="W450" s="42">
        <v>430</v>
      </c>
      <c r="X450" s="43">
        <v>422</v>
      </c>
      <c r="Y450" s="38">
        <v>579</v>
      </c>
      <c r="Z450" s="39">
        <v>280</v>
      </c>
      <c r="AA450" s="40">
        <v>264</v>
      </c>
      <c r="AB450" s="41">
        <v>480</v>
      </c>
      <c r="AC450" s="108">
        <v>384</v>
      </c>
      <c r="AD450" s="45">
        <v>0</v>
      </c>
      <c r="AE450" s="37">
        <v>100</v>
      </c>
      <c r="AF450" s="46">
        <v>0</v>
      </c>
    </row>
    <row r="451" spans="1:32" s="3" customFormat="1" ht="18.75" customHeight="1">
      <c r="A451" s="137">
        <v>449</v>
      </c>
      <c r="B451" s="138">
        <v>309</v>
      </c>
      <c r="C451" s="139" t="s">
        <v>1024</v>
      </c>
      <c r="D451" s="140" t="s">
        <v>3056</v>
      </c>
      <c r="E451" s="141" t="s">
        <v>3052</v>
      </c>
      <c r="F451" s="142">
        <v>433</v>
      </c>
      <c r="G451" s="143">
        <v>70652589</v>
      </c>
      <c r="H451" s="144">
        <v>365</v>
      </c>
      <c r="I451" s="145">
        <v>352</v>
      </c>
      <c r="J451" s="146">
        <v>98193297</v>
      </c>
      <c r="K451" s="147">
        <v>450</v>
      </c>
      <c r="L451" s="148">
        <v>433</v>
      </c>
      <c r="M451" s="216">
        <v>7856140</v>
      </c>
      <c r="N451" s="144">
        <v>483</v>
      </c>
      <c r="O451" s="145">
        <v>466</v>
      </c>
      <c r="P451" s="146">
        <v>4694411</v>
      </c>
      <c r="Q451" s="147">
        <v>463</v>
      </c>
      <c r="R451" s="148">
        <v>445</v>
      </c>
      <c r="S451" s="143">
        <v>38647094</v>
      </c>
      <c r="T451" s="144">
        <v>299</v>
      </c>
      <c r="U451" s="145">
        <v>288</v>
      </c>
      <c r="V451" s="146">
        <v>4391760</v>
      </c>
      <c r="W451" s="147">
        <v>387</v>
      </c>
      <c r="X451" s="148">
        <v>380</v>
      </c>
      <c r="Y451" s="143">
        <v>4097</v>
      </c>
      <c r="Z451" s="144">
        <v>458</v>
      </c>
      <c r="AA451" s="145">
        <v>440</v>
      </c>
      <c r="AB451" s="146">
        <v>150</v>
      </c>
      <c r="AC451" s="149">
        <v>371</v>
      </c>
      <c r="AD451" s="141">
        <v>0</v>
      </c>
      <c r="AE451" s="150">
        <v>100</v>
      </c>
      <c r="AF451" s="151">
        <v>0</v>
      </c>
    </row>
    <row r="452" spans="1:32" s="3" customFormat="1" ht="18.75" customHeight="1">
      <c r="A452" s="48">
        <v>450</v>
      </c>
      <c r="B452" s="49">
        <v>267</v>
      </c>
      <c r="C452" s="50" t="s">
        <v>695</v>
      </c>
      <c r="D452" s="51" t="s">
        <v>1061</v>
      </c>
      <c r="E452" s="52" t="s">
        <v>3052</v>
      </c>
      <c r="F452" s="53">
        <v>434</v>
      </c>
      <c r="G452" s="54">
        <v>70549038</v>
      </c>
      <c r="H452" s="55">
        <v>466</v>
      </c>
      <c r="I452" s="56">
        <v>450</v>
      </c>
      <c r="J452" s="57">
        <v>71306404</v>
      </c>
      <c r="K452" s="58">
        <v>211</v>
      </c>
      <c r="L452" s="59">
        <v>198</v>
      </c>
      <c r="M452" s="99">
        <v>38458278</v>
      </c>
      <c r="N452" s="55">
        <v>115</v>
      </c>
      <c r="O452" s="56">
        <v>104</v>
      </c>
      <c r="P452" s="57">
        <v>152860323</v>
      </c>
      <c r="Q452" s="58">
        <v>204</v>
      </c>
      <c r="R452" s="59">
        <v>192</v>
      </c>
      <c r="S452" s="54">
        <v>159784980</v>
      </c>
      <c r="T452" s="55">
        <v>364</v>
      </c>
      <c r="U452" s="56">
        <v>353</v>
      </c>
      <c r="V452" s="57">
        <v>1531679</v>
      </c>
      <c r="W452" s="58">
        <v>306</v>
      </c>
      <c r="X452" s="59">
        <v>301</v>
      </c>
      <c r="Y452" s="54">
        <v>14695</v>
      </c>
      <c r="Z452" s="55">
        <v>334</v>
      </c>
      <c r="AA452" s="56">
        <v>316</v>
      </c>
      <c r="AB452" s="57">
        <v>359</v>
      </c>
      <c r="AC452" s="109">
        <v>384</v>
      </c>
      <c r="AD452" s="52">
        <v>0</v>
      </c>
      <c r="AE452" s="60">
        <v>0</v>
      </c>
      <c r="AF452" s="61">
        <v>100</v>
      </c>
    </row>
    <row r="453" spans="1:32" s="3" customFormat="1" ht="18.75" customHeight="1">
      <c r="A453" s="167">
        <v>451</v>
      </c>
      <c r="B453" s="168">
        <v>390</v>
      </c>
      <c r="C453" s="169" t="s">
        <v>3235</v>
      </c>
      <c r="D453" s="170" t="s">
        <v>3056</v>
      </c>
      <c r="E453" s="171" t="s">
        <v>3052</v>
      </c>
      <c r="F453" s="172">
        <v>435</v>
      </c>
      <c r="G453" s="173">
        <v>69892303</v>
      </c>
      <c r="H453" s="174">
        <v>411</v>
      </c>
      <c r="I453" s="175">
        <v>397</v>
      </c>
      <c r="J453" s="176">
        <v>85694429</v>
      </c>
      <c r="K453" s="177">
        <v>469</v>
      </c>
      <c r="L453" s="178">
        <v>452</v>
      </c>
      <c r="M453" s="218">
        <v>4892939</v>
      </c>
      <c r="N453" s="174">
        <v>494</v>
      </c>
      <c r="O453" s="175">
        <v>476</v>
      </c>
      <c r="P453" s="176">
        <v>-29834305</v>
      </c>
      <c r="Q453" s="177">
        <v>393</v>
      </c>
      <c r="R453" s="178">
        <v>377</v>
      </c>
      <c r="S453" s="173">
        <v>66552934</v>
      </c>
      <c r="T453" s="174">
        <v>451</v>
      </c>
      <c r="U453" s="175">
        <v>438</v>
      </c>
      <c r="V453" s="176">
        <v>-3288880</v>
      </c>
      <c r="W453" s="177">
        <v>352</v>
      </c>
      <c r="X453" s="178">
        <v>346</v>
      </c>
      <c r="Y453" s="173">
        <v>8552</v>
      </c>
      <c r="Z453" s="174">
        <v>205</v>
      </c>
      <c r="AA453" s="175">
        <v>189</v>
      </c>
      <c r="AB453" s="176">
        <v>740</v>
      </c>
      <c r="AC453" s="179">
        <v>311</v>
      </c>
      <c r="AD453" s="171">
        <v>0</v>
      </c>
      <c r="AE453" s="180">
        <v>100</v>
      </c>
      <c r="AF453" s="181">
        <v>0</v>
      </c>
    </row>
    <row r="454" spans="1:32" s="3" customFormat="1" ht="18.75" customHeight="1">
      <c r="A454" s="137">
        <v>452</v>
      </c>
      <c r="B454" s="138">
        <v>457</v>
      </c>
      <c r="C454" s="139" t="s">
        <v>1197</v>
      </c>
      <c r="D454" s="140" t="s">
        <v>3056</v>
      </c>
      <c r="E454" s="141" t="s">
        <v>3052</v>
      </c>
      <c r="F454" s="142">
        <v>436</v>
      </c>
      <c r="G454" s="143">
        <v>69873045</v>
      </c>
      <c r="H454" s="144">
        <v>452</v>
      </c>
      <c r="I454" s="145">
        <v>436</v>
      </c>
      <c r="J454" s="146">
        <v>74825820</v>
      </c>
      <c r="K454" s="147">
        <v>413</v>
      </c>
      <c r="L454" s="148">
        <v>396</v>
      </c>
      <c r="M454" s="216">
        <v>12167730</v>
      </c>
      <c r="N454" s="144">
        <v>231</v>
      </c>
      <c r="O454" s="145">
        <v>220</v>
      </c>
      <c r="P454" s="146">
        <v>69790519</v>
      </c>
      <c r="Q454" s="147">
        <v>278</v>
      </c>
      <c r="R454" s="148">
        <v>266</v>
      </c>
      <c r="S454" s="143">
        <v>109847760</v>
      </c>
      <c r="T454" s="144">
        <v>347</v>
      </c>
      <c r="U454" s="145">
        <v>336</v>
      </c>
      <c r="V454" s="146">
        <v>2479716</v>
      </c>
      <c r="W454" s="147">
        <v>258</v>
      </c>
      <c r="X454" s="148">
        <v>253</v>
      </c>
      <c r="Y454" s="143">
        <v>21369</v>
      </c>
      <c r="Z454" s="144">
        <v>364</v>
      </c>
      <c r="AA454" s="145">
        <v>346</v>
      </c>
      <c r="AB454" s="146">
        <v>309</v>
      </c>
      <c r="AC454" s="149">
        <v>356</v>
      </c>
      <c r="AD454" s="141">
        <v>0</v>
      </c>
      <c r="AE454" s="150">
        <v>100</v>
      </c>
      <c r="AF454" s="151">
        <v>0</v>
      </c>
    </row>
    <row r="455" spans="1:32" s="3" customFormat="1" ht="18.75" customHeight="1">
      <c r="A455" s="32">
        <v>453</v>
      </c>
      <c r="B455" s="33" t="s">
        <v>3052</v>
      </c>
      <c r="C455" s="34" t="s">
        <v>1272</v>
      </c>
      <c r="D455" s="35" t="s">
        <v>3058</v>
      </c>
      <c r="E455" s="45" t="s">
        <v>3052</v>
      </c>
      <c r="F455" s="47">
        <v>437</v>
      </c>
      <c r="G455" s="38">
        <v>69580246</v>
      </c>
      <c r="H455" s="39">
        <v>456</v>
      </c>
      <c r="I455" s="40">
        <v>440</v>
      </c>
      <c r="J455" s="41">
        <v>74146689</v>
      </c>
      <c r="K455" s="42">
        <v>337</v>
      </c>
      <c r="L455" s="43">
        <v>321</v>
      </c>
      <c r="M455" s="98">
        <v>21435518</v>
      </c>
      <c r="N455" s="39">
        <v>179</v>
      </c>
      <c r="O455" s="40">
        <v>168</v>
      </c>
      <c r="P455" s="41">
        <v>96345837</v>
      </c>
      <c r="Q455" s="42">
        <v>188</v>
      </c>
      <c r="R455" s="43">
        <v>176</v>
      </c>
      <c r="S455" s="38">
        <v>169197092</v>
      </c>
      <c r="T455" s="39">
        <v>400</v>
      </c>
      <c r="U455" s="40">
        <v>388</v>
      </c>
      <c r="V455" s="41">
        <v>592095</v>
      </c>
      <c r="W455" s="42" t="s">
        <v>3052</v>
      </c>
      <c r="X455" s="43" t="s">
        <v>3052</v>
      </c>
      <c r="Y455" s="44" t="s">
        <v>3052</v>
      </c>
      <c r="Z455" s="39">
        <v>48</v>
      </c>
      <c r="AA455" s="40">
        <v>37</v>
      </c>
      <c r="AB455" s="41">
        <v>2175</v>
      </c>
      <c r="AC455" s="108">
        <v>321</v>
      </c>
      <c r="AD455" s="45">
        <v>0</v>
      </c>
      <c r="AE455" s="37">
        <v>100</v>
      </c>
      <c r="AF455" s="46">
        <v>0</v>
      </c>
    </row>
    <row r="456" spans="1:32" s="3" customFormat="1" ht="18.75" customHeight="1">
      <c r="A456" s="32">
        <v>454</v>
      </c>
      <c r="B456" s="33">
        <v>386</v>
      </c>
      <c r="C456" s="34" t="s">
        <v>3231</v>
      </c>
      <c r="D456" s="35" t="s">
        <v>3098</v>
      </c>
      <c r="E456" s="45" t="s">
        <v>3052</v>
      </c>
      <c r="F456" s="47">
        <v>438</v>
      </c>
      <c r="G456" s="38">
        <v>69561107</v>
      </c>
      <c r="H456" s="39">
        <v>474</v>
      </c>
      <c r="I456" s="40">
        <v>458</v>
      </c>
      <c r="J456" s="41">
        <v>70142555</v>
      </c>
      <c r="K456" s="42">
        <v>474</v>
      </c>
      <c r="L456" s="43">
        <v>457</v>
      </c>
      <c r="M456" s="98">
        <v>4337741</v>
      </c>
      <c r="N456" s="39">
        <v>420</v>
      </c>
      <c r="O456" s="40">
        <v>404</v>
      </c>
      <c r="P456" s="41">
        <v>18673517</v>
      </c>
      <c r="Q456" s="42">
        <v>472</v>
      </c>
      <c r="R456" s="43">
        <v>454</v>
      </c>
      <c r="S456" s="38">
        <v>35723137</v>
      </c>
      <c r="T456" s="39">
        <v>295</v>
      </c>
      <c r="U456" s="40">
        <v>284</v>
      </c>
      <c r="V456" s="41">
        <v>4585709</v>
      </c>
      <c r="W456" s="42">
        <v>446</v>
      </c>
      <c r="X456" s="43">
        <v>437</v>
      </c>
      <c r="Y456" s="38">
        <v>64</v>
      </c>
      <c r="Z456" s="39">
        <v>454</v>
      </c>
      <c r="AA456" s="40">
        <v>436</v>
      </c>
      <c r="AB456" s="41">
        <v>160</v>
      </c>
      <c r="AC456" s="108">
        <v>311</v>
      </c>
      <c r="AD456" s="45">
        <v>0</v>
      </c>
      <c r="AE456" s="37">
        <v>100</v>
      </c>
      <c r="AF456" s="46">
        <v>0</v>
      </c>
    </row>
    <row r="457" spans="1:32" s="3" customFormat="1" ht="18.75" customHeight="1">
      <c r="A457" s="152">
        <v>455</v>
      </c>
      <c r="B457" s="153" t="s">
        <v>3052</v>
      </c>
      <c r="C457" s="154" t="s">
        <v>696</v>
      </c>
      <c r="D457" s="155" t="s">
        <v>3056</v>
      </c>
      <c r="E457" s="189" t="s">
        <v>3052</v>
      </c>
      <c r="F457" s="165">
        <v>439</v>
      </c>
      <c r="G457" s="158">
        <v>69531034</v>
      </c>
      <c r="H457" s="159">
        <v>457</v>
      </c>
      <c r="I457" s="160">
        <v>441</v>
      </c>
      <c r="J457" s="161">
        <v>74081976</v>
      </c>
      <c r="K457" s="162">
        <v>386</v>
      </c>
      <c r="L457" s="163">
        <v>369</v>
      </c>
      <c r="M457" s="217">
        <v>15292124</v>
      </c>
      <c r="N457" s="159">
        <v>434</v>
      </c>
      <c r="O457" s="160">
        <v>417</v>
      </c>
      <c r="P457" s="161">
        <v>16501933</v>
      </c>
      <c r="Q457" s="162">
        <v>453</v>
      </c>
      <c r="R457" s="163">
        <v>435</v>
      </c>
      <c r="S457" s="158">
        <v>40680454</v>
      </c>
      <c r="T457" s="159">
        <v>445</v>
      </c>
      <c r="U457" s="160">
        <v>432</v>
      </c>
      <c r="V457" s="161">
        <v>-2815538</v>
      </c>
      <c r="W457" s="162">
        <v>390</v>
      </c>
      <c r="X457" s="163">
        <v>383</v>
      </c>
      <c r="Y457" s="158">
        <v>3395</v>
      </c>
      <c r="Z457" s="159">
        <v>440</v>
      </c>
      <c r="AA457" s="160">
        <v>422</v>
      </c>
      <c r="AB457" s="161">
        <v>177</v>
      </c>
      <c r="AC457" s="164">
        <v>311</v>
      </c>
      <c r="AD457" s="156">
        <v>0</v>
      </c>
      <c r="AE457" s="165">
        <v>100</v>
      </c>
      <c r="AF457" s="166">
        <v>0</v>
      </c>
    </row>
    <row r="458" spans="1:32" s="3" customFormat="1" ht="18.75" customHeight="1">
      <c r="A458" s="18">
        <v>456</v>
      </c>
      <c r="B458" s="19" t="s">
        <v>3052</v>
      </c>
      <c r="C458" s="20" t="s">
        <v>2204</v>
      </c>
      <c r="D458" s="21" t="s">
        <v>88</v>
      </c>
      <c r="E458" s="22" t="s">
        <v>3052</v>
      </c>
      <c r="F458" s="23">
        <v>440</v>
      </c>
      <c r="G458" s="24">
        <v>69515975</v>
      </c>
      <c r="H458" s="25">
        <v>431</v>
      </c>
      <c r="I458" s="26">
        <v>416</v>
      </c>
      <c r="J458" s="27">
        <v>79946594</v>
      </c>
      <c r="K458" s="28">
        <v>444</v>
      </c>
      <c r="L458" s="29">
        <v>427</v>
      </c>
      <c r="M458" s="97">
        <v>8345790</v>
      </c>
      <c r="N458" s="25">
        <v>472</v>
      </c>
      <c r="O458" s="26">
        <v>455</v>
      </c>
      <c r="P458" s="27">
        <v>8789033</v>
      </c>
      <c r="Q458" s="28">
        <v>483</v>
      </c>
      <c r="R458" s="29">
        <v>465</v>
      </c>
      <c r="S458" s="24">
        <v>29847361</v>
      </c>
      <c r="T458" s="25">
        <v>319</v>
      </c>
      <c r="U458" s="26">
        <v>308</v>
      </c>
      <c r="V458" s="27">
        <v>3717503</v>
      </c>
      <c r="W458" s="28">
        <v>133</v>
      </c>
      <c r="X458" s="29">
        <v>129</v>
      </c>
      <c r="Y458" s="24">
        <v>50615</v>
      </c>
      <c r="Z458" s="25">
        <v>483</v>
      </c>
      <c r="AA458" s="26">
        <v>465</v>
      </c>
      <c r="AB458" s="27">
        <v>100</v>
      </c>
      <c r="AC458" s="107">
        <v>322</v>
      </c>
      <c r="AD458" s="22">
        <v>0</v>
      </c>
      <c r="AE458" s="30">
        <v>100</v>
      </c>
      <c r="AF458" s="31">
        <v>0</v>
      </c>
    </row>
    <row r="459" spans="1:32" s="3" customFormat="1" ht="18.75" customHeight="1">
      <c r="A459" s="137">
        <v>457</v>
      </c>
      <c r="B459" s="138">
        <v>321</v>
      </c>
      <c r="C459" s="139" t="s">
        <v>1036</v>
      </c>
      <c r="D459" s="140" t="s">
        <v>3056</v>
      </c>
      <c r="E459" s="141" t="s">
        <v>3052</v>
      </c>
      <c r="F459" s="142">
        <v>441</v>
      </c>
      <c r="G459" s="143">
        <v>69415391</v>
      </c>
      <c r="H459" s="144">
        <v>471</v>
      </c>
      <c r="I459" s="145">
        <v>455</v>
      </c>
      <c r="J459" s="146">
        <v>70348060</v>
      </c>
      <c r="K459" s="147">
        <v>322</v>
      </c>
      <c r="L459" s="148">
        <v>306</v>
      </c>
      <c r="M459" s="216">
        <v>22677795</v>
      </c>
      <c r="N459" s="144">
        <v>256</v>
      </c>
      <c r="O459" s="145">
        <v>244</v>
      </c>
      <c r="P459" s="146">
        <v>61804778</v>
      </c>
      <c r="Q459" s="147">
        <v>292</v>
      </c>
      <c r="R459" s="148">
        <v>280</v>
      </c>
      <c r="S459" s="143">
        <v>104886166</v>
      </c>
      <c r="T459" s="144">
        <v>465</v>
      </c>
      <c r="U459" s="145">
        <v>452</v>
      </c>
      <c r="V459" s="146">
        <v>-8130647</v>
      </c>
      <c r="W459" s="147">
        <v>291</v>
      </c>
      <c r="X459" s="148">
        <v>286</v>
      </c>
      <c r="Y459" s="143">
        <v>16454</v>
      </c>
      <c r="Z459" s="144">
        <v>142</v>
      </c>
      <c r="AA459" s="145">
        <v>126</v>
      </c>
      <c r="AB459" s="146">
        <v>1046</v>
      </c>
      <c r="AC459" s="149">
        <v>321</v>
      </c>
      <c r="AD459" s="141">
        <v>0</v>
      </c>
      <c r="AE459" s="150">
        <v>100</v>
      </c>
      <c r="AF459" s="151">
        <v>0</v>
      </c>
    </row>
    <row r="460" spans="1:32" s="3" customFormat="1" ht="18.75" customHeight="1">
      <c r="A460" s="32">
        <v>458</v>
      </c>
      <c r="B460" s="33" t="s">
        <v>3052</v>
      </c>
      <c r="C460" s="34" t="s">
        <v>2722</v>
      </c>
      <c r="D460" s="35" t="s">
        <v>1809</v>
      </c>
      <c r="E460" s="45" t="s">
        <v>3052</v>
      </c>
      <c r="F460" s="47">
        <v>442</v>
      </c>
      <c r="G460" s="38">
        <v>69343493</v>
      </c>
      <c r="H460" s="39">
        <v>305</v>
      </c>
      <c r="I460" s="40">
        <v>293</v>
      </c>
      <c r="J460" s="41">
        <v>116592099</v>
      </c>
      <c r="K460" s="42">
        <v>441</v>
      </c>
      <c r="L460" s="43">
        <v>424</v>
      </c>
      <c r="M460" s="98">
        <v>8593863</v>
      </c>
      <c r="N460" s="39">
        <v>386</v>
      </c>
      <c r="O460" s="40">
        <v>371</v>
      </c>
      <c r="P460" s="41">
        <v>25962715</v>
      </c>
      <c r="Q460" s="42">
        <v>425</v>
      </c>
      <c r="R460" s="43">
        <v>408</v>
      </c>
      <c r="S460" s="38">
        <v>51396216</v>
      </c>
      <c r="T460" s="39">
        <v>312</v>
      </c>
      <c r="U460" s="40">
        <v>301</v>
      </c>
      <c r="V460" s="41">
        <v>3967450</v>
      </c>
      <c r="W460" s="42">
        <v>275</v>
      </c>
      <c r="X460" s="43">
        <v>270</v>
      </c>
      <c r="Y460" s="38">
        <v>18901</v>
      </c>
      <c r="Z460" s="39">
        <v>421</v>
      </c>
      <c r="AA460" s="40">
        <v>403</v>
      </c>
      <c r="AB460" s="41">
        <v>219</v>
      </c>
      <c r="AC460" s="108">
        <v>371</v>
      </c>
      <c r="AD460" s="45">
        <v>0</v>
      </c>
      <c r="AE460" s="37">
        <v>100</v>
      </c>
      <c r="AF460" s="46">
        <v>0</v>
      </c>
    </row>
    <row r="461" spans="1:32" s="3" customFormat="1" ht="18.75" customHeight="1">
      <c r="A461" s="137">
        <v>459</v>
      </c>
      <c r="B461" s="138">
        <v>406</v>
      </c>
      <c r="C461" s="139" t="s">
        <v>2262</v>
      </c>
      <c r="D461" s="140" t="s">
        <v>3056</v>
      </c>
      <c r="E461" s="141" t="s">
        <v>3052</v>
      </c>
      <c r="F461" s="142">
        <v>443</v>
      </c>
      <c r="G461" s="143">
        <v>69266126</v>
      </c>
      <c r="H461" s="144">
        <v>469</v>
      </c>
      <c r="I461" s="145">
        <v>453</v>
      </c>
      <c r="J461" s="146">
        <v>70764244</v>
      </c>
      <c r="K461" s="147">
        <v>424</v>
      </c>
      <c r="L461" s="148">
        <v>407</v>
      </c>
      <c r="M461" s="216">
        <v>10442027</v>
      </c>
      <c r="N461" s="144">
        <v>431</v>
      </c>
      <c r="O461" s="145">
        <v>414</v>
      </c>
      <c r="P461" s="146">
        <v>17130925</v>
      </c>
      <c r="Q461" s="147">
        <v>430</v>
      </c>
      <c r="R461" s="148">
        <v>413</v>
      </c>
      <c r="S461" s="143">
        <v>49709167</v>
      </c>
      <c r="T461" s="144">
        <v>419</v>
      </c>
      <c r="U461" s="145">
        <v>406</v>
      </c>
      <c r="V461" s="146">
        <v>11105</v>
      </c>
      <c r="W461" s="147">
        <v>277</v>
      </c>
      <c r="X461" s="148">
        <v>272</v>
      </c>
      <c r="Y461" s="143">
        <v>18766</v>
      </c>
      <c r="Z461" s="144">
        <v>307</v>
      </c>
      <c r="AA461" s="145">
        <v>290</v>
      </c>
      <c r="AB461" s="146">
        <v>408</v>
      </c>
      <c r="AC461" s="149">
        <v>352</v>
      </c>
      <c r="AD461" s="141">
        <v>0</v>
      </c>
      <c r="AE461" s="150">
        <v>55</v>
      </c>
      <c r="AF461" s="151">
        <v>45</v>
      </c>
    </row>
    <row r="462" spans="1:32" s="3" customFormat="1" ht="18.75" customHeight="1">
      <c r="A462" s="48">
        <v>460</v>
      </c>
      <c r="B462" s="49" t="s">
        <v>3052</v>
      </c>
      <c r="C462" s="50" t="s">
        <v>2912</v>
      </c>
      <c r="D462" s="51" t="s">
        <v>3058</v>
      </c>
      <c r="E462" s="52" t="s">
        <v>3052</v>
      </c>
      <c r="F462" s="53">
        <v>444</v>
      </c>
      <c r="G462" s="54">
        <v>68461263</v>
      </c>
      <c r="H462" s="55">
        <v>477</v>
      </c>
      <c r="I462" s="56">
        <v>461</v>
      </c>
      <c r="J462" s="57">
        <v>68461263</v>
      </c>
      <c r="K462" s="58">
        <v>215</v>
      </c>
      <c r="L462" s="59">
        <v>202</v>
      </c>
      <c r="M462" s="99">
        <v>37882084</v>
      </c>
      <c r="N462" s="55">
        <v>176</v>
      </c>
      <c r="O462" s="56">
        <v>165</v>
      </c>
      <c r="P462" s="57">
        <v>97756146</v>
      </c>
      <c r="Q462" s="58">
        <v>269</v>
      </c>
      <c r="R462" s="59">
        <v>257</v>
      </c>
      <c r="S462" s="54">
        <v>114850042</v>
      </c>
      <c r="T462" s="55">
        <v>107</v>
      </c>
      <c r="U462" s="56">
        <v>98</v>
      </c>
      <c r="V462" s="57">
        <v>22597568</v>
      </c>
      <c r="W462" s="58">
        <v>388</v>
      </c>
      <c r="X462" s="59">
        <v>381</v>
      </c>
      <c r="Y462" s="54">
        <v>3580</v>
      </c>
      <c r="Z462" s="55">
        <v>451</v>
      </c>
      <c r="AA462" s="56">
        <v>433</v>
      </c>
      <c r="AB462" s="57">
        <v>162</v>
      </c>
      <c r="AC462" s="109">
        <v>369</v>
      </c>
      <c r="AD462" s="52">
        <v>0</v>
      </c>
      <c r="AE462" s="60">
        <v>18</v>
      </c>
      <c r="AF462" s="61">
        <v>82</v>
      </c>
    </row>
    <row r="463" spans="1:32" s="3" customFormat="1" ht="18.75" customHeight="1">
      <c r="A463" s="167">
        <v>461</v>
      </c>
      <c r="B463" s="168">
        <v>417</v>
      </c>
      <c r="C463" s="169" t="s">
        <v>2273</v>
      </c>
      <c r="D463" s="170" t="s">
        <v>3056</v>
      </c>
      <c r="E463" s="171" t="s">
        <v>3052</v>
      </c>
      <c r="F463" s="172">
        <v>445</v>
      </c>
      <c r="G463" s="173">
        <v>68318304</v>
      </c>
      <c r="H463" s="174">
        <v>460</v>
      </c>
      <c r="I463" s="175">
        <v>444</v>
      </c>
      <c r="J463" s="176">
        <v>73799242</v>
      </c>
      <c r="K463" s="177">
        <v>220</v>
      </c>
      <c r="L463" s="178">
        <v>207</v>
      </c>
      <c r="M463" s="218">
        <v>37192749</v>
      </c>
      <c r="N463" s="174">
        <v>199</v>
      </c>
      <c r="O463" s="175">
        <v>188</v>
      </c>
      <c r="P463" s="176">
        <v>84175952</v>
      </c>
      <c r="Q463" s="177">
        <v>189</v>
      </c>
      <c r="R463" s="178">
        <v>177</v>
      </c>
      <c r="S463" s="173">
        <v>169107811</v>
      </c>
      <c r="T463" s="174">
        <v>188</v>
      </c>
      <c r="U463" s="175">
        <v>178</v>
      </c>
      <c r="V463" s="176">
        <v>10875414</v>
      </c>
      <c r="W463" s="177">
        <v>298</v>
      </c>
      <c r="X463" s="178">
        <v>293</v>
      </c>
      <c r="Y463" s="173">
        <v>15653</v>
      </c>
      <c r="Z463" s="174">
        <v>480</v>
      </c>
      <c r="AA463" s="175">
        <v>462</v>
      </c>
      <c r="AB463" s="176">
        <v>108</v>
      </c>
      <c r="AC463" s="179">
        <v>400</v>
      </c>
      <c r="AD463" s="171">
        <v>0</v>
      </c>
      <c r="AE463" s="180">
        <v>100</v>
      </c>
      <c r="AF463" s="181">
        <v>0</v>
      </c>
    </row>
    <row r="464" spans="1:32" s="3" customFormat="1" ht="18.75" customHeight="1">
      <c r="A464" s="32">
        <v>462</v>
      </c>
      <c r="B464" s="33" t="s">
        <v>3052</v>
      </c>
      <c r="C464" s="34" t="s">
        <v>1648</v>
      </c>
      <c r="D464" s="35" t="s">
        <v>96</v>
      </c>
      <c r="E464" s="45" t="s">
        <v>3052</v>
      </c>
      <c r="F464" s="47">
        <v>446</v>
      </c>
      <c r="G464" s="38">
        <v>68273980</v>
      </c>
      <c r="H464" s="39">
        <v>358</v>
      </c>
      <c r="I464" s="40">
        <v>345</v>
      </c>
      <c r="J464" s="41">
        <v>100278819</v>
      </c>
      <c r="K464" s="42">
        <v>494</v>
      </c>
      <c r="L464" s="43">
        <v>476</v>
      </c>
      <c r="M464" s="98">
        <v>-6764137</v>
      </c>
      <c r="N464" s="39">
        <v>397</v>
      </c>
      <c r="O464" s="40">
        <v>382</v>
      </c>
      <c r="P464" s="41">
        <v>22945023</v>
      </c>
      <c r="Q464" s="42">
        <v>300</v>
      </c>
      <c r="R464" s="43">
        <v>288</v>
      </c>
      <c r="S464" s="38">
        <v>101514990</v>
      </c>
      <c r="T464" s="39">
        <v>458</v>
      </c>
      <c r="U464" s="40">
        <v>445</v>
      </c>
      <c r="V464" s="41">
        <v>-5103515</v>
      </c>
      <c r="W464" s="42">
        <v>271</v>
      </c>
      <c r="X464" s="43">
        <v>266</v>
      </c>
      <c r="Y464" s="38">
        <v>19460</v>
      </c>
      <c r="Z464" s="39">
        <v>436</v>
      </c>
      <c r="AA464" s="40">
        <v>418</v>
      </c>
      <c r="AB464" s="41">
        <v>187</v>
      </c>
      <c r="AC464" s="108">
        <v>311</v>
      </c>
      <c r="AD464" s="45">
        <v>0</v>
      </c>
      <c r="AE464" s="37">
        <v>100</v>
      </c>
      <c r="AF464" s="46">
        <v>0</v>
      </c>
    </row>
    <row r="465" spans="1:32" s="3" customFormat="1" ht="18.75" customHeight="1">
      <c r="A465" s="32">
        <v>463</v>
      </c>
      <c r="B465" s="33">
        <v>425</v>
      </c>
      <c r="C465" s="34" t="s">
        <v>2281</v>
      </c>
      <c r="D465" s="35" t="s">
        <v>3054</v>
      </c>
      <c r="E465" s="45">
        <v>17</v>
      </c>
      <c r="F465" s="47" t="s">
        <v>3052</v>
      </c>
      <c r="G465" s="38">
        <v>68165481</v>
      </c>
      <c r="H465" s="39">
        <v>479</v>
      </c>
      <c r="I465" s="40">
        <v>17</v>
      </c>
      <c r="J465" s="41">
        <v>68165481</v>
      </c>
      <c r="K465" s="42">
        <v>311</v>
      </c>
      <c r="L465" s="43">
        <v>16</v>
      </c>
      <c r="M465" s="98">
        <v>23911973</v>
      </c>
      <c r="N465" s="39">
        <v>402</v>
      </c>
      <c r="O465" s="40">
        <v>16</v>
      </c>
      <c r="P465" s="41">
        <v>21790865</v>
      </c>
      <c r="Q465" s="42">
        <v>306</v>
      </c>
      <c r="R465" s="43">
        <v>13</v>
      </c>
      <c r="S465" s="38">
        <v>99197820</v>
      </c>
      <c r="T465" s="39">
        <v>498</v>
      </c>
      <c r="U465" s="40">
        <v>17</v>
      </c>
      <c r="V465" s="41">
        <v>-142956447</v>
      </c>
      <c r="W465" s="42" t="s">
        <v>3052</v>
      </c>
      <c r="X465" s="43" t="s">
        <v>3052</v>
      </c>
      <c r="Y465" s="44" t="s">
        <v>3052</v>
      </c>
      <c r="Z465" s="39">
        <v>16</v>
      </c>
      <c r="AA465" s="40">
        <v>9</v>
      </c>
      <c r="AB465" s="41">
        <v>4474</v>
      </c>
      <c r="AC465" s="108">
        <v>210</v>
      </c>
      <c r="AD465" s="45">
        <v>100</v>
      </c>
      <c r="AE465" s="37">
        <v>0</v>
      </c>
      <c r="AF465" s="46">
        <v>0</v>
      </c>
    </row>
    <row r="466" spans="1:32" s="3" customFormat="1" ht="18.75" customHeight="1">
      <c r="A466" s="32">
        <v>464</v>
      </c>
      <c r="B466" s="33">
        <v>483</v>
      </c>
      <c r="C466" s="34" t="s">
        <v>2202</v>
      </c>
      <c r="D466" s="35" t="s">
        <v>88</v>
      </c>
      <c r="E466" s="45" t="s">
        <v>3052</v>
      </c>
      <c r="F466" s="47">
        <v>447</v>
      </c>
      <c r="G466" s="38">
        <v>68042052</v>
      </c>
      <c r="H466" s="39">
        <v>473</v>
      </c>
      <c r="I466" s="40">
        <v>457</v>
      </c>
      <c r="J466" s="41">
        <v>70174874</v>
      </c>
      <c r="K466" s="42">
        <v>374</v>
      </c>
      <c r="L466" s="43">
        <v>357</v>
      </c>
      <c r="M466" s="98">
        <v>16608227</v>
      </c>
      <c r="N466" s="39">
        <v>415</v>
      </c>
      <c r="O466" s="40">
        <v>399</v>
      </c>
      <c r="P466" s="41">
        <v>19540559</v>
      </c>
      <c r="Q466" s="42">
        <v>441</v>
      </c>
      <c r="R466" s="43">
        <v>424</v>
      </c>
      <c r="S466" s="38">
        <v>44396775</v>
      </c>
      <c r="T466" s="39">
        <v>366</v>
      </c>
      <c r="U466" s="40">
        <v>355</v>
      </c>
      <c r="V466" s="41">
        <v>1426000</v>
      </c>
      <c r="W466" s="42">
        <v>273</v>
      </c>
      <c r="X466" s="43">
        <v>268</v>
      </c>
      <c r="Y466" s="38">
        <v>19142</v>
      </c>
      <c r="Z466" s="39">
        <v>229</v>
      </c>
      <c r="AA466" s="40">
        <v>213</v>
      </c>
      <c r="AB466" s="41">
        <v>658</v>
      </c>
      <c r="AC466" s="108">
        <v>382</v>
      </c>
      <c r="AD466" s="45">
        <v>0</v>
      </c>
      <c r="AE466" s="37">
        <v>100</v>
      </c>
      <c r="AF466" s="46">
        <v>0</v>
      </c>
    </row>
    <row r="467" spans="1:32" s="3" customFormat="1" ht="18.75" customHeight="1">
      <c r="A467" s="48">
        <v>465</v>
      </c>
      <c r="B467" s="70" t="s">
        <v>3052</v>
      </c>
      <c r="C467" s="50" t="s">
        <v>689</v>
      </c>
      <c r="D467" s="51" t="s">
        <v>3103</v>
      </c>
      <c r="E467" s="52" t="s">
        <v>3052</v>
      </c>
      <c r="F467" s="53">
        <v>448</v>
      </c>
      <c r="G467" s="54">
        <v>67759064</v>
      </c>
      <c r="H467" s="55">
        <v>403</v>
      </c>
      <c r="I467" s="56">
        <v>389</v>
      </c>
      <c r="J467" s="57">
        <v>88348337</v>
      </c>
      <c r="K467" s="58">
        <v>425</v>
      </c>
      <c r="L467" s="59">
        <v>408</v>
      </c>
      <c r="M467" s="99">
        <v>10246165</v>
      </c>
      <c r="N467" s="55">
        <v>377</v>
      </c>
      <c r="O467" s="56">
        <v>362</v>
      </c>
      <c r="P467" s="57">
        <v>28554952</v>
      </c>
      <c r="Q467" s="58">
        <v>394</v>
      </c>
      <c r="R467" s="59">
        <v>378</v>
      </c>
      <c r="S467" s="54">
        <v>65825614</v>
      </c>
      <c r="T467" s="55">
        <v>441</v>
      </c>
      <c r="U467" s="56">
        <v>428</v>
      </c>
      <c r="V467" s="57">
        <v>-2053822</v>
      </c>
      <c r="W467" s="58">
        <v>418</v>
      </c>
      <c r="X467" s="59">
        <v>410</v>
      </c>
      <c r="Y467" s="54">
        <v>1256</v>
      </c>
      <c r="Z467" s="55">
        <v>189</v>
      </c>
      <c r="AA467" s="56">
        <v>173</v>
      </c>
      <c r="AB467" s="57">
        <v>824</v>
      </c>
      <c r="AC467" s="109">
        <v>321</v>
      </c>
      <c r="AD467" s="52">
        <v>0</v>
      </c>
      <c r="AE467" s="60">
        <v>100</v>
      </c>
      <c r="AF467" s="61">
        <v>0</v>
      </c>
    </row>
    <row r="468" spans="1:32" s="3" customFormat="1" ht="18.75" customHeight="1">
      <c r="A468" s="18">
        <v>466</v>
      </c>
      <c r="B468" s="19" t="s">
        <v>3052</v>
      </c>
      <c r="C468" s="20" t="s">
        <v>697</v>
      </c>
      <c r="D468" s="21" t="s">
        <v>816</v>
      </c>
      <c r="E468" s="22" t="s">
        <v>3052</v>
      </c>
      <c r="F468" s="23">
        <v>449</v>
      </c>
      <c r="G468" s="24">
        <v>67617765</v>
      </c>
      <c r="H468" s="25">
        <v>375</v>
      </c>
      <c r="I468" s="26">
        <v>361</v>
      </c>
      <c r="J468" s="27">
        <v>95153228</v>
      </c>
      <c r="K468" s="28">
        <v>485</v>
      </c>
      <c r="L468" s="29">
        <v>468</v>
      </c>
      <c r="M468" s="97">
        <v>1447451</v>
      </c>
      <c r="N468" s="25">
        <v>481</v>
      </c>
      <c r="O468" s="26">
        <v>464</v>
      </c>
      <c r="P468" s="27">
        <v>4817876</v>
      </c>
      <c r="Q468" s="28">
        <v>487</v>
      </c>
      <c r="R468" s="29">
        <v>469</v>
      </c>
      <c r="S468" s="24">
        <v>28353841</v>
      </c>
      <c r="T468" s="25">
        <v>416</v>
      </c>
      <c r="U468" s="26">
        <v>403</v>
      </c>
      <c r="V468" s="27">
        <v>97389</v>
      </c>
      <c r="W468" s="28">
        <v>317</v>
      </c>
      <c r="X468" s="29">
        <v>312</v>
      </c>
      <c r="Y468" s="24">
        <v>12659</v>
      </c>
      <c r="Z468" s="25">
        <v>485</v>
      </c>
      <c r="AA468" s="26">
        <v>467</v>
      </c>
      <c r="AB468" s="27">
        <v>98</v>
      </c>
      <c r="AC468" s="107">
        <v>311</v>
      </c>
      <c r="AD468" s="22">
        <v>0</v>
      </c>
      <c r="AE468" s="30">
        <v>100</v>
      </c>
      <c r="AF468" s="31">
        <v>0</v>
      </c>
    </row>
    <row r="469" spans="1:32" s="3" customFormat="1" ht="18.75" customHeight="1">
      <c r="A469" s="32">
        <v>467</v>
      </c>
      <c r="B469" s="33">
        <v>389</v>
      </c>
      <c r="C469" s="34" t="s">
        <v>3234</v>
      </c>
      <c r="D469" s="35" t="s">
        <v>3098</v>
      </c>
      <c r="E469" s="45" t="s">
        <v>3052</v>
      </c>
      <c r="F469" s="47">
        <v>450</v>
      </c>
      <c r="G469" s="38">
        <v>67504640</v>
      </c>
      <c r="H469" s="39">
        <v>428</v>
      </c>
      <c r="I469" s="40">
        <v>413</v>
      </c>
      <c r="J469" s="41">
        <v>81393879</v>
      </c>
      <c r="K469" s="42">
        <v>399</v>
      </c>
      <c r="L469" s="43">
        <v>382</v>
      </c>
      <c r="M469" s="98">
        <v>13298030</v>
      </c>
      <c r="N469" s="39">
        <v>424</v>
      </c>
      <c r="O469" s="40">
        <v>407</v>
      </c>
      <c r="P469" s="41">
        <v>17496150</v>
      </c>
      <c r="Q469" s="42">
        <v>365</v>
      </c>
      <c r="R469" s="43">
        <v>351</v>
      </c>
      <c r="S469" s="38">
        <v>76278069</v>
      </c>
      <c r="T469" s="39">
        <v>388</v>
      </c>
      <c r="U469" s="40">
        <v>376</v>
      </c>
      <c r="V469" s="41">
        <v>950851</v>
      </c>
      <c r="W469" s="42">
        <v>207</v>
      </c>
      <c r="X469" s="43">
        <v>203</v>
      </c>
      <c r="Y469" s="38">
        <v>33190</v>
      </c>
      <c r="Z469" s="39">
        <v>219</v>
      </c>
      <c r="AA469" s="40">
        <v>203</v>
      </c>
      <c r="AB469" s="41">
        <v>702</v>
      </c>
      <c r="AC469" s="108">
        <v>382</v>
      </c>
      <c r="AD469" s="45">
        <v>0</v>
      </c>
      <c r="AE469" s="37">
        <v>100</v>
      </c>
      <c r="AF469" s="46">
        <v>0</v>
      </c>
    </row>
    <row r="470" spans="1:32" s="3" customFormat="1" ht="18.75" customHeight="1">
      <c r="A470" s="137">
        <v>468</v>
      </c>
      <c r="B470" s="138">
        <v>428</v>
      </c>
      <c r="C470" s="139" t="s">
        <v>2284</v>
      </c>
      <c r="D470" s="140" t="s">
        <v>3056</v>
      </c>
      <c r="E470" s="141" t="s">
        <v>3052</v>
      </c>
      <c r="F470" s="142">
        <v>451</v>
      </c>
      <c r="G470" s="143">
        <v>66835705</v>
      </c>
      <c r="H470" s="144">
        <v>455</v>
      </c>
      <c r="I470" s="145">
        <v>439</v>
      </c>
      <c r="J470" s="146">
        <v>74567695</v>
      </c>
      <c r="K470" s="147">
        <v>349</v>
      </c>
      <c r="L470" s="148">
        <v>333</v>
      </c>
      <c r="M470" s="216">
        <v>19519872</v>
      </c>
      <c r="N470" s="144">
        <v>416</v>
      </c>
      <c r="O470" s="145">
        <v>400</v>
      </c>
      <c r="P470" s="146">
        <v>19481884</v>
      </c>
      <c r="Q470" s="147">
        <v>444</v>
      </c>
      <c r="R470" s="148">
        <v>427</v>
      </c>
      <c r="S470" s="143">
        <v>43159606</v>
      </c>
      <c r="T470" s="144">
        <v>300</v>
      </c>
      <c r="U470" s="145">
        <v>289</v>
      </c>
      <c r="V470" s="146">
        <v>4377555</v>
      </c>
      <c r="W470" s="147">
        <v>235</v>
      </c>
      <c r="X470" s="148">
        <v>231</v>
      </c>
      <c r="Y470" s="143">
        <v>25508</v>
      </c>
      <c r="Z470" s="144">
        <v>271</v>
      </c>
      <c r="AA470" s="145">
        <v>255</v>
      </c>
      <c r="AB470" s="146">
        <v>520</v>
      </c>
      <c r="AC470" s="149">
        <v>311</v>
      </c>
      <c r="AD470" s="141">
        <v>0</v>
      </c>
      <c r="AE470" s="150">
        <v>0</v>
      </c>
      <c r="AF470" s="151">
        <v>100</v>
      </c>
    </row>
    <row r="471" spans="1:32" s="3" customFormat="1" ht="18.75" customHeight="1">
      <c r="A471" s="137">
        <v>469</v>
      </c>
      <c r="B471" s="138">
        <v>365</v>
      </c>
      <c r="C471" s="139" t="s">
        <v>3211</v>
      </c>
      <c r="D471" s="140" t="s">
        <v>3056</v>
      </c>
      <c r="E471" s="141" t="s">
        <v>3052</v>
      </c>
      <c r="F471" s="142">
        <v>452</v>
      </c>
      <c r="G471" s="143">
        <v>66735814</v>
      </c>
      <c r="H471" s="144">
        <v>467</v>
      </c>
      <c r="I471" s="145">
        <v>451</v>
      </c>
      <c r="J471" s="146">
        <v>71076607</v>
      </c>
      <c r="K471" s="147">
        <v>375</v>
      </c>
      <c r="L471" s="148">
        <v>358</v>
      </c>
      <c r="M471" s="216">
        <v>16571752</v>
      </c>
      <c r="N471" s="144">
        <v>448</v>
      </c>
      <c r="O471" s="145">
        <v>431</v>
      </c>
      <c r="P471" s="146">
        <v>13354637</v>
      </c>
      <c r="Q471" s="147">
        <v>426</v>
      </c>
      <c r="R471" s="148">
        <v>409</v>
      </c>
      <c r="S471" s="143">
        <v>50947843</v>
      </c>
      <c r="T471" s="144">
        <v>375</v>
      </c>
      <c r="U471" s="145">
        <v>364</v>
      </c>
      <c r="V471" s="146">
        <v>1210645</v>
      </c>
      <c r="W471" s="147">
        <v>372</v>
      </c>
      <c r="X471" s="148">
        <v>366</v>
      </c>
      <c r="Y471" s="143">
        <v>5915</v>
      </c>
      <c r="Z471" s="144">
        <v>406</v>
      </c>
      <c r="AA471" s="145">
        <v>388</v>
      </c>
      <c r="AB471" s="146">
        <v>256</v>
      </c>
      <c r="AC471" s="149">
        <v>322</v>
      </c>
      <c r="AD471" s="141">
        <v>0</v>
      </c>
      <c r="AE471" s="150">
        <v>100</v>
      </c>
      <c r="AF471" s="151">
        <v>0</v>
      </c>
    </row>
    <row r="472" spans="1:32" s="3" customFormat="1" ht="18.75" customHeight="1">
      <c r="A472" s="48">
        <v>470</v>
      </c>
      <c r="B472" s="49">
        <v>471</v>
      </c>
      <c r="C472" s="50" t="s">
        <v>1210</v>
      </c>
      <c r="D472" s="51" t="s">
        <v>1061</v>
      </c>
      <c r="E472" s="52" t="s">
        <v>3052</v>
      </c>
      <c r="F472" s="53">
        <v>453</v>
      </c>
      <c r="G472" s="54">
        <v>66708665</v>
      </c>
      <c r="H472" s="55">
        <v>475</v>
      </c>
      <c r="I472" s="56">
        <v>459</v>
      </c>
      <c r="J472" s="57">
        <v>69303421</v>
      </c>
      <c r="K472" s="58">
        <v>366</v>
      </c>
      <c r="L472" s="59">
        <v>350</v>
      </c>
      <c r="M472" s="99">
        <v>17667811</v>
      </c>
      <c r="N472" s="55">
        <v>401</v>
      </c>
      <c r="O472" s="56">
        <v>386</v>
      </c>
      <c r="P472" s="57">
        <v>22045843</v>
      </c>
      <c r="Q472" s="58">
        <v>261</v>
      </c>
      <c r="R472" s="59">
        <v>249</v>
      </c>
      <c r="S472" s="54">
        <v>119302489</v>
      </c>
      <c r="T472" s="55">
        <v>373</v>
      </c>
      <c r="U472" s="56">
        <v>362</v>
      </c>
      <c r="V472" s="57">
        <v>1230037</v>
      </c>
      <c r="W472" s="58" t="s">
        <v>3052</v>
      </c>
      <c r="X472" s="59" t="s">
        <v>3052</v>
      </c>
      <c r="Y472" s="65" t="s">
        <v>3052</v>
      </c>
      <c r="Z472" s="55">
        <v>203</v>
      </c>
      <c r="AA472" s="56">
        <v>187</v>
      </c>
      <c r="AB472" s="57">
        <v>744</v>
      </c>
      <c r="AC472" s="109">
        <v>321</v>
      </c>
      <c r="AD472" s="52">
        <v>0</v>
      </c>
      <c r="AE472" s="60">
        <v>100</v>
      </c>
      <c r="AF472" s="61">
        <v>0</v>
      </c>
    </row>
    <row r="473" spans="1:32" s="3" customFormat="1" ht="18.75" customHeight="1">
      <c r="A473" s="18">
        <v>471</v>
      </c>
      <c r="B473" s="19">
        <v>335</v>
      </c>
      <c r="C473" s="20" t="s">
        <v>388</v>
      </c>
      <c r="D473" s="21" t="s">
        <v>1054</v>
      </c>
      <c r="E473" s="22" t="s">
        <v>3052</v>
      </c>
      <c r="F473" s="23">
        <v>454</v>
      </c>
      <c r="G473" s="24">
        <v>66631161</v>
      </c>
      <c r="H473" s="25">
        <v>478</v>
      </c>
      <c r="I473" s="26">
        <v>462</v>
      </c>
      <c r="J473" s="27">
        <v>68307326</v>
      </c>
      <c r="K473" s="28">
        <v>276</v>
      </c>
      <c r="L473" s="29">
        <v>261</v>
      </c>
      <c r="M473" s="97">
        <v>28578942</v>
      </c>
      <c r="N473" s="25">
        <v>252</v>
      </c>
      <c r="O473" s="26">
        <v>240</v>
      </c>
      <c r="P473" s="27">
        <v>62667859</v>
      </c>
      <c r="Q473" s="28">
        <v>387</v>
      </c>
      <c r="R473" s="29">
        <v>371</v>
      </c>
      <c r="S473" s="24">
        <v>68905442</v>
      </c>
      <c r="T473" s="25">
        <v>272</v>
      </c>
      <c r="U473" s="26">
        <v>262</v>
      </c>
      <c r="V473" s="27">
        <v>5685245</v>
      </c>
      <c r="W473" s="28">
        <v>250</v>
      </c>
      <c r="X473" s="29">
        <v>245</v>
      </c>
      <c r="Y473" s="24">
        <v>22199</v>
      </c>
      <c r="Z473" s="25">
        <v>99</v>
      </c>
      <c r="AA473" s="26">
        <v>85</v>
      </c>
      <c r="AB473" s="27">
        <v>1410</v>
      </c>
      <c r="AC473" s="107">
        <v>321</v>
      </c>
      <c r="AD473" s="22">
        <v>0</v>
      </c>
      <c r="AE473" s="30">
        <v>100</v>
      </c>
      <c r="AF473" s="31">
        <v>0</v>
      </c>
    </row>
    <row r="474" spans="1:32" s="3" customFormat="1" ht="18.75" customHeight="1">
      <c r="A474" s="32">
        <v>472</v>
      </c>
      <c r="B474" s="33" t="s">
        <v>3052</v>
      </c>
      <c r="C474" s="34" t="s">
        <v>130</v>
      </c>
      <c r="D474" s="35" t="s">
        <v>3164</v>
      </c>
      <c r="E474" s="45" t="s">
        <v>3052</v>
      </c>
      <c r="F474" s="47">
        <v>455</v>
      </c>
      <c r="G474" s="38">
        <v>66523662</v>
      </c>
      <c r="H474" s="39">
        <v>484</v>
      </c>
      <c r="I474" s="40">
        <v>466</v>
      </c>
      <c r="J474" s="41">
        <v>66753413</v>
      </c>
      <c r="K474" s="42">
        <v>484</v>
      </c>
      <c r="L474" s="43">
        <v>467</v>
      </c>
      <c r="M474" s="98">
        <v>1823065</v>
      </c>
      <c r="N474" s="39">
        <v>489</v>
      </c>
      <c r="O474" s="40">
        <v>471</v>
      </c>
      <c r="P474" s="41">
        <v>2778814</v>
      </c>
      <c r="Q474" s="42">
        <v>498</v>
      </c>
      <c r="R474" s="43">
        <v>480</v>
      </c>
      <c r="S474" s="38">
        <v>16914363</v>
      </c>
      <c r="T474" s="39">
        <v>401</v>
      </c>
      <c r="U474" s="40">
        <v>389</v>
      </c>
      <c r="V474" s="41">
        <v>530017</v>
      </c>
      <c r="W474" s="42">
        <v>157</v>
      </c>
      <c r="X474" s="43">
        <v>153</v>
      </c>
      <c r="Y474" s="38">
        <v>44013</v>
      </c>
      <c r="Z474" s="39">
        <v>488</v>
      </c>
      <c r="AA474" s="40">
        <v>470</v>
      </c>
      <c r="AB474" s="41">
        <v>79</v>
      </c>
      <c r="AC474" s="108">
        <v>312</v>
      </c>
      <c r="AD474" s="45">
        <v>0</v>
      </c>
      <c r="AE474" s="37">
        <v>100</v>
      </c>
      <c r="AF474" s="46">
        <v>0</v>
      </c>
    </row>
    <row r="475" spans="1:32" s="3" customFormat="1" ht="18.75" customHeight="1">
      <c r="A475" s="32">
        <v>473</v>
      </c>
      <c r="B475" s="33" t="s">
        <v>3052</v>
      </c>
      <c r="C475" s="34" t="s">
        <v>2730</v>
      </c>
      <c r="D475" s="35" t="s">
        <v>88</v>
      </c>
      <c r="E475" s="36" t="s">
        <v>3052</v>
      </c>
      <c r="F475" s="37">
        <v>456</v>
      </c>
      <c r="G475" s="38">
        <v>66505581</v>
      </c>
      <c r="H475" s="39">
        <v>482</v>
      </c>
      <c r="I475" s="40">
        <v>464</v>
      </c>
      <c r="J475" s="41">
        <v>67133754</v>
      </c>
      <c r="K475" s="42">
        <v>371</v>
      </c>
      <c r="L475" s="43">
        <v>354</v>
      </c>
      <c r="M475" s="98">
        <v>16721072</v>
      </c>
      <c r="N475" s="39">
        <v>148</v>
      </c>
      <c r="O475" s="40">
        <v>137</v>
      </c>
      <c r="P475" s="41">
        <v>120016406</v>
      </c>
      <c r="Q475" s="42">
        <v>228</v>
      </c>
      <c r="R475" s="43">
        <v>216</v>
      </c>
      <c r="S475" s="38">
        <v>138589303</v>
      </c>
      <c r="T475" s="39">
        <v>317</v>
      </c>
      <c r="U475" s="40">
        <v>306</v>
      </c>
      <c r="V475" s="41">
        <v>3779820</v>
      </c>
      <c r="W475" s="42">
        <v>244</v>
      </c>
      <c r="X475" s="43">
        <v>239</v>
      </c>
      <c r="Y475" s="38">
        <v>23869</v>
      </c>
      <c r="Z475" s="39">
        <v>301</v>
      </c>
      <c r="AA475" s="40">
        <v>285</v>
      </c>
      <c r="AB475" s="41">
        <v>430</v>
      </c>
      <c r="AC475" s="108">
        <v>384</v>
      </c>
      <c r="AD475" s="45">
        <v>0</v>
      </c>
      <c r="AE475" s="37">
        <v>100</v>
      </c>
      <c r="AF475" s="46">
        <v>0</v>
      </c>
    </row>
    <row r="476" spans="1:32" s="3" customFormat="1" ht="18.75" customHeight="1">
      <c r="A476" s="137">
        <v>474</v>
      </c>
      <c r="B476" s="188" t="s">
        <v>3052</v>
      </c>
      <c r="C476" s="188" t="s">
        <v>3052</v>
      </c>
      <c r="D476" s="140" t="s">
        <v>3056</v>
      </c>
      <c r="E476" s="141" t="s">
        <v>3052</v>
      </c>
      <c r="F476" s="142">
        <v>457</v>
      </c>
      <c r="G476" s="186" t="s">
        <v>3052</v>
      </c>
      <c r="H476" s="144">
        <v>476</v>
      </c>
      <c r="I476" s="145">
        <v>460</v>
      </c>
      <c r="J476" s="187" t="s">
        <v>3052</v>
      </c>
      <c r="K476" s="147">
        <v>164</v>
      </c>
      <c r="L476" s="148">
        <v>152</v>
      </c>
      <c r="M476" s="186" t="s">
        <v>3052</v>
      </c>
      <c r="N476" s="144">
        <v>303</v>
      </c>
      <c r="O476" s="145">
        <v>291</v>
      </c>
      <c r="P476" s="187" t="s">
        <v>3052</v>
      </c>
      <c r="Q476" s="147">
        <v>431</v>
      </c>
      <c r="R476" s="148">
        <v>414</v>
      </c>
      <c r="S476" s="186" t="s">
        <v>3052</v>
      </c>
      <c r="T476" s="144">
        <v>91</v>
      </c>
      <c r="U476" s="145">
        <v>83</v>
      </c>
      <c r="V476" s="187" t="s">
        <v>3052</v>
      </c>
      <c r="W476" s="147">
        <v>405</v>
      </c>
      <c r="X476" s="148">
        <v>397</v>
      </c>
      <c r="Y476" s="186" t="s">
        <v>3052</v>
      </c>
      <c r="Z476" s="144">
        <v>201</v>
      </c>
      <c r="AA476" s="145">
        <v>185</v>
      </c>
      <c r="AB476" s="187" t="s">
        <v>3052</v>
      </c>
      <c r="AC476" s="149">
        <v>383</v>
      </c>
      <c r="AD476" s="141">
        <v>0</v>
      </c>
      <c r="AE476" s="150">
        <v>100</v>
      </c>
      <c r="AF476" s="151">
        <v>0</v>
      </c>
    </row>
    <row r="477" spans="1:32" s="3" customFormat="1" ht="18.75" customHeight="1">
      <c r="A477" s="152">
        <v>475</v>
      </c>
      <c r="B477" s="153">
        <v>485</v>
      </c>
      <c r="C477" s="154" t="s">
        <v>2210</v>
      </c>
      <c r="D477" s="155" t="s">
        <v>3056</v>
      </c>
      <c r="E477" s="156" t="s">
        <v>3052</v>
      </c>
      <c r="F477" s="157">
        <v>458</v>
      </c>
      <c r="G477" s="158">
        <v>66417581</v>
      </c>
      <c r="H477" s="159">
        <v>486</v>
      </c>
      <c r="I477" s="160">
        <v>468</v>
      </c>
      <c r="J477" s="161">
        <v>66417581</v>
      </c>
      <c r="K477" s="162">
        <v>390</v>
      </c>
      <c r="L477" s="163">
        <v>373</v>
      </c>
      <c r="M477" s="217">
        <v>14572355</v>
      </c>
      <c r="N477" s="159">
        <v>367</v>
      </c>
      <c r="O477" s="160">
        <v>352</v>
      </c>
      <c r="P477" s="161">
        <v>30149134</v>
      </c>
      <c r="Q477" s="162">
        <v>386</v>
      </c>
      <c r="R477" s="163">
        <v>370</v>
      </c>
      <c r="S477" s="158">
        <v>69023978</v>
      </c>
      <c r="T477" s="159">
        <v>284</v>
      </c>
      <c r="U477" s="160">
        <v>274</v>
      </c>
      <c r="V477" s="161">
        <v>4944499</v>
      </c>
      <c r="W477" s="162">
        <v>53</v>
      </c>
      <c r="X477" s="163">
        <v>50</v>
      </c>
      <c r="Y477" s="158">
        <v>118</v>
      </c>
      <c r="Z477" s="159">
        <v>430</v>
      </c>
      <c r="AA477" s="160">
        <v>412</v>
      </c>
      <c r="AB477" s="161">
        <v>200</v>
      </c>
      <c r="AC477" s="164">
        <v>352</v>
      </c>
      <c r="AD477" s="156">
        <v>0</v>
      </c>
      <c r="AE477" s="165">
        <v>100</v>
      </c>
      <c r="AF477" s="166">
        <v>0</v>
      </c>
    </row>
    <row r="478" spans="1:32" s="3" customFormat="1" ht="18.75" customHeight="1">
      <c r="A478" s="18">
        <v>476</v>
      </c>
      <c r="B478" s="19">
        <v>467</v>
      </c>
      <c r="C478" s="20" t="s">
        <v>1207</v>
      </c>
      <c r="D478" s="21" t="s">
        <v>88</v>
      </c>
      <c r="E478" s="22" t="s">
        <v>3052</v>
      </c>
      <c r="F478" s="23">
        <v>459</v>
      </c>
      <c r="G478" s="24">
        <v>66406936</v>
      </c>
      <c r="H478" s="25">
        <v>481</v>
      </c>
      <c r="I478" s="26">
        <v>463</v>
      </c>
      <c r="J478" s="27">
        <v>67548251</v>
      </c>
      <c r="K478" s="28">
        <v>353</v>
      </c>
      <c r="L478" s="29">
        <v>337</v>
      </c>
      <c r="M478" s="97">
        <v>18807033</v>
      </c>
      <c r="N478" s="25">
        <v>344</v>
      </c>
      <c r="O478" s="26">
        <v>329</v>
      </c>
      <c r="P478" s="27">
        <v>34935094</v>
      </c>
      <c r="Q478" s="28">
        <v>277</v>
      </c>
      <c r="R478" s="29">
        <v>265</v>
      </c>
      <c r="S478" s="24">
        <v>110063766</v>
      </c>
      <c r="T478" s="25">
        <v>339</v>
      </c>
      <c r="U478" s="26">
        <v>328</v>
      </c>
      <c r="V478" s="27">
        <v>2875879</v>
      </c>
      <c r="W478" s="28">
        <v>332</v>
      </c>
      <c r="X478" s="29">
        <v>326</v>
      </c>
      <c r="Y478" s="24">
        <v>10788</v>
      </c>
      <c r="Z478" s="25">
        <v>375</v>
      </c>
      <c r="AA478" s="26">
        <v>357</v>
      </c>
      <c r="AB478" s="27">
        <v>292</v>
      </c>
      <c r="AC478" s="107">
        <v>341</v>
      </c>
      <c r="AD478" s="22">
        <v>0</v>
      </c>
      <c r="AE478" s="30">
        <v>100</v>
      </c>
      <c r="AF478" s="31">
        <v>0</v>
      </c>
    </row>
    <row r="479" spans="1:32" s="3" customFormat="1" ht="18.75" customHeight="1">
      <c r="A479" s="137">
        <v>477</v>
      </c>
      <c r="B479" s="138" t="s">
        <v>3052</v>
      </c>
      <c r="C479" s="139" t="s">
        <v>2387</v>
      </c>
      <c r="D479" s="140" t="s">
        <v>3056</v>
      </c>
      <c r="E479" s="141" t="s">
        <v>3052</v>
      </c>
      <c r="F479" s="142">
        <v>460</v>
      </c>
      <c r="G479" s="143">
        <v>66337456</v>
      </c>
      <c r="H479" s="144">
        <v>472</v>
      </c>
      <c r="I479" s="145">
        <v>456</v>
      </c>
      <c r="J479" s="146">
        <v>70283760</v>
      </c>
      <c r="K479" s="147">
        <v>488</v>
      </c>
      <c r="L479" s="148">
        <v>471</v>
      </c>
      <c r="M479" s="216">
        <v>-881828</v>
      </c>
      <c r="N479" s="144">
        <v>491</v>
      </c>
      <c r="O479" s="145">
        <v>473</v>
      </c>
      <c r="P479" s="146">
        <v>-4813404</v>
      </c>
      <c r="Q479" s="147">
        <v>319</v>
      </c>
      <c r="R479" s="148">
        <v>306</v>
      </c>
      <c r="S479" s="143">
        <v>91633712</v>
      </c>
      <c r="T479" s="144">
        <v>481</v>
      </c>
      <c r="U479" s="145">
        <v>466</v>
      </c>
      <c r="V479" s="146">
        <v>-15750220</v>
      </c>
      <c r="W479" s="147" t="s">
        <v>3052</v>
      </c>
      <c r="X479" s="148" t="s">
        <v>3052</v>
      </c>
      <c r="Y479" s="186" t="s">
        <v>3052</v>
      </c>
      <c r="Z479" s="144">
        <v>429</v>
      </c>
      <c r="AA479" s="145">
        <v>411</v>
      </c>
      <c r="AB479" s="146">
        <v>205</v>
      </c>
      <c r="AC479" s="149">
        <v>311</v>
      </c>
      <c r="AD479" s="141">
        <v>0</v>
      </c>
      <c r="AE479" s="150">
        <v>100</v>
      </c>
      <c r="AF479" s="151">
        <v>0</v>
      </c>
    </row>
    <row r="480" spans="1:32" s="3" customFormat="1" ht="18.75" customHeight="1">
      <c r="A480" s="32">
        <v>478</v>
      </c>
      <c r="B480" s="67" t="s">
        <v>3052</v>
      </c>
      <c r="C480" s="34" t="s">
        <v>657</v>
      </c>
      <c r="D480" s="35" t="s">
        <v>902</v>
      </c>
      <c r="E480" s="45" t="s">
        <v>3052</v>
      </c>
      <c r="F480" s="47">
        <v>461</v>
      </c>
      <c r="G480" s="38">
        <v>66289212</v>
      </c>
      <c r="H480" s="39">
        <v>488</v>
      </c>
      <c r="I480" s="40">
        <v>470</v>
      </c>
      <c r="J480" s="41">
        <v>66289212</v>
      </c>
      <c r="K480" s="42">
        <v>268</v>
      </c>
      <c r="L480" s="43">
        <v>253</v>
      </c>
      <c r="M480" s="98">
        <v>29708839</v>
      </c>
      <c r="N480" s="39">
        <v>331</v>
      </c>
      <c r="O480" s="40">
        <v>318</v>
      </c>
      <c r="P480" s="41">
        <v>38599716</v>
      </c>
      <c r="Q480" s="42">
        <v>412</v>
      </c>
      <c r="R480" s="43">
        <v>396</v>
      </c>
      <c r="S480" s="38">
        <v>56215092</v>
      </c>
      <c r="T480" s="39">
        <v>162</v>
      </c>
      <c r="U480" s="40">
        <v>152</v>
      </c>
      <c r="V480" s="41">
        <v>13025961</v>
      </c>
      <c r="W480" s="42">
        <v>411</v>
      </c>
      <c r="X480" s="43">
        <v>403</v>
      </c>
      <c r="Y480" s="38">
        <v>1476</v>
      </c>
      <c r="Z480" s="39">
        <v>420</v>
      </c>
      <c r="AA480" s="40">
        <v>402</v>
      </c>
      <c r="AB480" s="41">
        <v>219</v>
      </c>
      <c r="AC480" s="108">
        <v>369</v>
      </c>
      <c r="AD480" s="45">
        <v>0</v>
      </c>
      <c r="AE480" s="37">
        <v>100</v>
      </c>
      <c r="AF480" s="46">
        <v>0</v>
      </c>
    </row>
    <row r="481" spans="1:32" s="3" customFormat="1" ht="18.75" customHeight="1">
      <c r="A481" s="137">
        <v>479</v>
      </c>
      <c r="B481" s="138" t="s">
        <v>3052</v>
      </c>
      <c r="C481" s="139" t="s">
        <v>2712</v>
      </c>
      <c r="D481" s="140" t="s">
        <v>3056</v>
      </c>
      <c r="E481" s="141" t="s">
        <v>3052</v>
      </c>
      <c r="F481" s="142">
        <v>462</v>
      </c>
      <c r="G481" s="143">
        <v>66138738</v>
      </c>
      <c r="H481" s="144">
        <v>490</v>
      </c>
      <c r="I481" s="145">
        <v>472</v>
      </c>
      <c r="J481" s="146">
        <v>66138738</v>
      </c>
      <c r="K481" s="147">
        <v>460</v>
      </c>
      <c r="L481" s="148">
        <v>443</v>
      </c>
      <c r="M481" s="216">
        <v>6279510</v>
      </c>
      <c r="N481" s="144">
        <v>347</v>
      </c>
      <c r="O481" s="145">
        <v>332</v>
      </c>
      <c r="P481" s="146">
        <v>33858095</v>
      </c>
      <c r="Q481" s="147">
        <v>374</v>
      </c>
      <c r="R481" s="148">
        <v>359</v>
      </c>
      <c r="S481" s="143">
        <v>72394728</v>
      </c>
      <c r="T481" s="144">
        <v>430</v>
      </c>
      <c r="U481" s="145">
        <v>417</v>
      </c>
      <c r="V481" s="146">
        <v>-968169</v>
      </c>
      <c r="W481" s="147">
        <v>429</v>
      </c>
      <c r="X481" s="148">
        <v>421</v>
      </c>
      <c r="Y481" s="143">
        <v>646</v>
      </c>
      <c r="Z481" s="144">
        <v>472</v>
      </c>
      <c r="AA481" s="145">
        <v>454</v>
      </c>
      <c r="AB481" s="146">
        <v>125</v>
      </c>
      <c r="AC481" s="149">
        <v>383</v>
      </c>
      <c r="AD481" s="141">
        <v>0</v>
      </c>
      <c r="AE481" s="150">
        <v>100</v>
      </c>
      <c r="AF481" s="151">
        <v>0</v>
      </c>
    </row>
    <row r="482" spans="1:32" s="3" customFormat="1" ht="18.75" customHeight="1">
      <c r="A482" s="48">
        <v>480</v>
      </c>
      <c r="B482" s="49" t="s">
        <v>3052</v>
      </c>
      <c r="C482" s="50" t="s">
        <v>698</v>
      </c>
      <c r="D482" s="51" t="s">
        <v>1061</v>
      </c>
      <c r="E482" s="52" t="s">
        <v>3052</v>
      </c>
      <c r="F482" s="53">
        <v>463</v>
      </c>
      <c r="G482" s="54">
        <v>65835368</v>
      </c>
      <c r="H482" s="55">
        <v>470</v>
      </c>
      <c r="I482" s="56">
        <v>454</v>
      </c>
      <c r="J482" s="57">
        <v>70443921</v>
      </c>
      <c r="K482" s="58">
        <v>309</v>
      </c>
      <c r="L482" s="59">
        <v>294</v>
      </c>
      <c r="M482" s="99">
        <v>24119269</v>
      </c>
      <c r="N482" s="55">
        <v>340</v>
      </c>
      <c r="O482" s="56">
        <v>325</v>
      </c>
      <c r="P482" s="57">
        <v>37174230</v>
      </c>
      <c r="Q482" s="58">
        <v>400</v>
      </c>
      <c r="R482" s="59">
        <v>384</v>
      </c>
      <c r="S482" s="54">
        <v>62780793</v>
      </c>
      <c r="T482" s="55">
        <v>174</v>
      </c>
      <c r="U482" s="56">
        <v>164</v>
      </c>
      <c r="V482" s="57">
        <v>12151998</v>
      </c>
      <c r="W482" s="58">
        <v>177</v>
      </c>
      <c r="X482" s="59">
        <v>173</v>
      </c>
      <c r="Y482" s="54">
        <v>38237</v>
      </c>
      <c r="Z482" s="55">
        <v>179</v>
      </c>
      <c r="AA482" s="56">
        <v>163</v>
      </c>
      <c r="AB482" s="57">
        <v>859</v>
      </c>
      <c r="AC482" s="109">
        <v>321</v>
      </c>
      <c r="AD482" s="52">
        <v>0</v>
      </c>
      <c r="AE482" s="60">
        <v>100</v>
      </c>
      <c r="AF482" s="61">
        <v>0</v>
      </c>
    </row>
    <row r="483" spans="1:32" s="3" customFormat="1" ht="18.75" customHeight="1">
      <c r="A483" s="18">
        <v>481</v>
      </c>
      <c r="B483" s="19">
        <v>477</v>
      </c>
      <c r="C483" s="20" t="s">
        <v>3136</v>
      </c>
      <c r="D483" s="21" t="s">
        <v>88</v>
      </c>
      <c r="E483" s="22" t="s">
        <v>3052</v>
      </c>
      <c r="F483" s="23">
        <v>464</v>
      </c>
      <c r="G483" s="24">
        <v>65669142</v>
      </c>
      <c r="H483" s="25">
        <v>483</v>
      </c>
      <c r="I483" s="26">
        <v>465</v>
      </c>
      <c r="J483" s="27">
        <v>66933021</v>
      </c>
      <c r="K483" s="28">
        <v>287</v>
      </c>
      <c r="L483" s="29">
        <v>272</v>
      </c>
      <c r="M483" s="97">
        <v>27196526</v>
      </c>
      <c r="N483" s="25">
        <v>408</v>
      </c>
      <c r="O483" s="26">
        <v>392</v>
      </c>
      <c r="P483" s="27">
        <v>20996233</v>
      </c>
      <c r="Q483" s="28">
        <v>320</v>
      </c>
      <c r="R483" s="29">
        <v>307</v>
      </c>
      <c r="S483" s="24">
        <v>91476712</v>
      </c>
      <c r="T483" s="25">
        <v>348</v>
      </c>
      <c r="U483" s="26">
        <v>337</v>
      </c>
      <c r="V483" s="27">
        <v>2467448</v>
      </c>
      <c r="W483" s="28">
        <v>197</v>
      </c>
      <c r="X483" s="29">
        <v>193</v>
      </c>
      <c r="Y483" s="24">
        <v>34794</v>
      </c>
      <c r="Z483" s="25">
        <v>246</v>
      </c>
      <c r="AA483" s="26">
        <v>230</v>
      </c>
      <c r="AB483" s="27">
        <v>600</v>
      </c>
      <c r="AC483" s="107">
        <v>372</v>
      </c>
      <c r="AD483" s="22">
        <v>0</v>
      </c>
      <c r="AE483" s="30">
        <v>70</v>
      </c>
      <c r="AF483" s="31">
        <v>30</v>
      </c>
    </row>
    <row r="484" spans="1:32" s="3" customFormat="1" ht="18.75" customHeight="1">
      <c r="A484" s="32">
        <v>482</v>
      </c>
      <c r="B484" s="33">
        <v>475</v>
      </c>
      <c r="C484" s="34" t="s">
        <v>1214</v>
      </c>
      <c r="D484" s="35" t="s">
        <v>88</v>
      </c>
      <c r="E484" s="45" t="s">
        <v>3052</v>
      </c>
      <c r="F484" s="47">
        <v>465</v>
      </c>
      <c r="G484" s="38">
        <v>65531095</v>
      </c>
      <c r="H484" s="39">
        <v>487</v>
      </c>
      <c r="I484" s="40">
        <v>469</v>
      </c>
      <c r="J484" s="41">
        <v>66394726</v>
      </c>
      <c r="K484" s="42">
        <v>330</v>
      </c>
      <c r="L484" s="43">
        <v>314</v>
      </c>
      <c r="M484" s="98">
        <v>21846359</v>
      </c>
      <c r="N484" s="39">
        <v>137</v>
      </c>
      <c r="O484" s="40">
        <v>126</v>
      </c>
      <c r="P484" s="41">
        <v>124433604</v>
      </c>
      <c r="Q484" s="42">
        <v>234</v>
      </c>
      <c r="R484" s="43">
        <v>222</v>
      </c>
      <c r="S484" s="38">
        <v>135679664</v>
      </c>
      <c r="T484" s="39">
        <v>232</v>
      </c>
      <c r="U484" s="40">
        <v>222</v>
      </c>
      <c r="V484" s="41">
        <v>7794214</v>
      </c>
      <c r="W484" s="42">
        <v>318</v>
      </c>
      <c r="X484" s="43">
        <v>313</v>
      </c>
      <c r="Y484" s="38">
        <v>12640</v>
      </c>
      <c r="Z484" s="39">
        <v>388</v>
      </c>
      <c r="AA484" s="40">
        <v>370</v>
      </c>
      <c r="AB484" s="41">
        <v>280</v>
      </c>
      <c r="AC484" s="108">
        <v>369</v>
      </c>
      <c r="AD484" s="45">
        <v>0</v>
      </c>
      <c r="AE484" s="37">
        <v>100</v>
      </c>
      <c r="AF484" s="46">
        <v>0</v>
      </c>
    </row>
    <row r="485" spans="1:32" s="3" customFormat="1" ht="18.75" customHeight="1">
      <c r="A485" s="32">
        <v>483</v>
      </c>
      <c r="B485" s="33">
        <v>368</v>
      </c>
      <c r="C485" s="34" t="s">
        <v>3213</v>
      </c>
      <c r="D485" s="35" t="s">
        <v>1061</v>
      </c>
      <c r="E485" s="45" t="s">
        <v>3052</v>
      </c>
      <c r="F485" s="47">
        <v>466</v>
      </c>
      <c r="G485" s="38">
        <v>65281207</v>
      </c>
      <c r="H485" s="39">
        <v>492</v>
      </c>
      <c r="I485" s="40">
        <v>474</v>
      </c>
      <c r="J485" s="41">
        <v>65281207</v>
      </c>
      <c r="K485" s="42">
        <v>385</v>
      </c>
      <c r="L485" s="43">
        <v>368</v>
      </c>
      <c r="M485" s="98">
        <v>15382072</v>
      </c>
      <c r="N485" s="39">
        <v>466</v>
      </c>
      <c r="O485" s="40">
        <v>449</v>
      </c>
      <c r="P485" s="41">
        <v>10102359</v>
      </c>
      <c r="Q485" s="42">
        <v>496</v>
      </c>
      <c r="R485" s="43">
        <v>478</v>
      </c>
      <c r="S485" s="38">
        <v>20099813</v>
      </c>
      <c r="T485" s="39">
        <v>207</v>
      </c>
      <c r="U485" s="40">
        <v>197</v>
      </c>
      <c r="V485" s="41">
        <v>9384428</v>
      </c>
      <c r="W485" s="42">
        <v>148</v>
      </c>
      <c r="X485" s="43">
        <v>144</v>
      </c>
      <c r="Y485" s="38">
        <v>46164</v>
      </c>
      <c r="Z485" s="39">
        <v>347</v>
      </c>
      <c r="AA485" s="40">
        <v>329</v>
      </c>
      <c r="AB485" s="41">
        <v>337</v>
      </c>
      <c r="AC485" s="108">
        <v>321</v>
      </c>
      <c r="AD485" s="45">
        <v>0</v>
      </c>
      <c r="AE485" s="37">
        <v>33</v>
      </c>
      <c r="AF485" s="46">
        <v>67</v>
      </c>
    </row>
    <row r="486" spans="1:32" s="3" customFormat="1" ht="18.75" customHeight="1">
      <c r="A486" s="32">
        <v>484</v>
      </c>
      <c r="B486" s="33" t="s">
        <v>3052</v>
      </c>
      <c r="C486" s="34" t="s">
        <v>2729</v>
      </c>
      <c r="D486" s="35" t="s">
        <v>3092</v>
      </c>
      <c r="E486" s="45" t="s">
        <v>3052</v>
      </c>
      <c r="F486" s="47">
        <v>467</v>
      </c>
      <c r="G486" s="38">
        <v>64925649</v>
      </c>
      <c r="H486" s="39">
        <v>433</v>
      </c>
      <c r="I486" s="40">
        <v>418</v>
      </c>
      <c r="J486" s="41">
        <v>79407910</v>
      </c>
      <c r="K486" s="42">
        <v>476</v>
      </c>
      <c r="L486" s="43">
        <v>459</v>
      </c>
      <c r="M486" s="98">
        <v>4048824</v>
      </c>
      <c r="N486" s="39">
        <v>457</v>
      </c>
      <c r="O486" s="40">
        <v>440</v>
      </c>
      <c r="P486" s="41">
        <v>11790887</v>
      </c>
      <c r="Q486" s="42">
        <v>446</v>
      </c>
      <c r="R486" s="43">
        <v>429</v>
      </c>
      <c r="S486" s="38">
        <v>42261161</v>
      </c>
      <c r="T486" s="39">
        <v>384</v>
      </c>
      <c r="U486" s="40">
        <v>372</v>
      </c>
      <c r="V486" s="41">
        <v>1020184</v>
      </c>
      <c r="W486" s="42">
        <v>303</v>
      </c>
      <c r="X486" s="43">
        <v>298</v>
      </c>
      <c r="Y486" s="38">
        <v>15025</v>
      </c>
      <c r="Z486" s="39">
        <v>481</v>
      </c>
      <c r="AA486" s="40">
        <v>463</v>
      </c>
      <c r="AB486" s="41">
        <v>106</v>
      </c>
      <c r="AC486" s="108">
        <v>311</v>
      </c>
      <c r="AD486" s="45">
        <v>0</v>
      </c>
      <c r="AE486" s="37">
        <v>100</v>
      </c>
      <c r="AF486" s="46">
        <v>0</v>
      </c>
    </row>
    <row r="487" spans="1:32" s="3" customFormat="1" ht="18.75" customHeight="1">
      <c r="A487" s="48">
        <v>485</v>
      </c>
      <c r="B487" s="49">
        <v>432</v>
      </c>
      <c r="C487" s="50" t="s">
        <v>2288</v>
      </c>
      <c r="D487" s="51" t="s">
        <v>88</v>
      </c>
      <c r="E487" s="52" t="s">
        <v>3052</v>
      </c>
      <c r="F487" s="53">
        <v>468</v>
      </c>
      <c r="G487" s="54">
        <v>64810540</v>
      </c>
      <c r="H487" s="55">
        <v>491</v>
      </c>
      <c r="I487" s="56">
        <v>473</v>
      </c>
      <c r="J487" s="57">
        <v>65942504</v>
      </c>
      <c r="K487" s="58">
        <v>410</v>
      </c>
      <c r="L487" s="59">
        <v>393</v>
      </c>
      <c r="M487" s="99">
        <v>12302646</v>
      </c>
      <c r="N487" s="55">
        <v>427</v>
      </c>
      <c r="O487" s="56">
        <v>410</v>
      </c>
      <c r="P487" s="57">
        <v>17387295</v>
      </c>
      <c r="Q487" s="58">
        <v>410</v>
      </c>
      <c r="R487" s="59">
        <v>394</v>
      </c>
      <c r="S487" s="54">
        <v>56478940</v>
      </c>
      <c r="T487" s="55">
        <v>246</v>
      </c>
      <c r="U487" s="56">
        <v>236</v>
      </c>
      <c r="V487" s="57">
        <v>7146584</v>
      </c>
      <c r="W487" s="58">
        <v>368</v>
      </c>
      <c r="X487" s="59">
        <v>362</v>
      </c>
      <c r="Y487" s="54">
        <v>6217</v>
      </c>
      <c r="Z487" s="55">
        <v>423</v>
      </c>
      <c r="AA487" s="56">
        <v>405</v>
      </c>
      <c r="AB487" s="57">
        <v>215</v>
      </c>
      <c r="AC487" s="109">
        <v>352</v>
      </c>
      <c r="AD487" s="52">
        <v>0</v>
      </c>
      <c r="AE487" s="60">
        <v>56.5</v>
      </c>
      <c r="AF487" s="61">
        <v>43.5</v>
      </c>
    </row>
    <row r="488" spans="1:32" s="3" customFormat="1" ht="18.75" customHeight="1">
      <c r="A488" s="167">
        <v>486</v>
      </c>
      <c r="B488" s="168">
        <v>412</v>
      </c>
      <c r="C488" s="169" t="s">
        <v>2268</v>
      </c>
      <c r="D488" s="170" t="s">
        <v>3054</v>
      </c>
      <c r="E488" s="171">
        <v>18</v>
      </c>
      <c r="F488" s="172" t="s">
        <v>3052</v>
      </c>
      <c r="G488" s="173">
        <v>64787567</v>
      </c>
      <c r="H488" s="174">
        <v>480</v>
      </c>
      <c r="I488" s="175">
        <v>18</v>
      </c>
      <c r="J488" s="176">
        <v>67630752</v>
      </c>
      <c r="K488" s="177">
        <v>367</v>
      </c>
      <c r="L488" s="178">
        <v>17</v>
      </c>
      <c r="M488" s="218">
        <v>17617406</v>
      </c>
      <c r="N488" s="174">
        <v>332</v>
      </c>
      <c r="O488" s="175">
        <v>14</v>
      </c>
      <c r="P488" s="176">
        <v>38286215</v>
      </c>
      <c r="Q488" s="177">
        <v>449</v>
      </c>
      <c r="R488" s="178">
        <v>18</v>
      </c>
      <c r="S488" s="173">
        <v>41563023</v>
      </c>
      <c r="T488" s="174">
        <v>408</v>
      </c>
      <c r="U488" s="175">
        <v>13</v>
      </c>
      <c r="V488" s="176">
        <v>308243</v>
      </c>
      <c r="W488" s="177" t="s">
        <v>3052</v>
      </c>
      <c r="X488" s="178" t="s">
        <v>3052</v>
      </c>
      <c r="Y488" s="184" t="s">
        <v>3052</v>
      </c>
      <c r="Z488" s="174">
        <v>304</v>
      </c>
      <c r="AA488" s="175">
        <v>17</v>
      </c>
      <c r="AB488" s="176">
        <v>420</v>
      </c>
      <c r="AC488" s="179">
        <v>311</v>
      </c>
      <c r="AD488" s="171">
        <v>100</v>
      </c>
      <c r="AE488" s="180">
        <v>0</v>
      </c>
      <c r="AF488" s="181">
        <v>0</v>
      </c>
    </row>
    <row r="489" spans="1:32" s="3" customFormat="1" ht="18.75" customHeight="1">
      <c r="A489" s="32">
        <v>487</v>
      </c>
      <c r="B489" s="33" t="s">
        <v>3052</v>
      </c>
      <c r="C489" s="34" t="s">
        <v>2375</v>
      </c>
      <c r="D489" s="35" t="s">
        <v>94</v>
      </c>
      <c r="E489" s="45" t="s">
        <v>3052</v>
      </c>
      <c r="F489" s="47">
        <v>469</v>
      </c>
      <c r="G489" s="38">
        <v>64660204</v>
      </c>
      <c r="H489" s="39">
        <v>408</v>
      </c>
      <c r="I489" s="40">
        <v>394</v>
      </c>
      <c r="J489" s="41">
        <v>86467669</v>
      </c>
      <c r="K489" s="42">
        <v>191</v>
      </c>
      <c r="L489" s="43">
        <v>178</v>
      </c>
      <c r="M489" s="98">
        <v>42526073</v>
      </c>
      <c r="N489" s="39">
        <v>91</v>
      </c>
      <c r="O489" s="40">
        <v>80</v>
      </c>
      <c r="P489" s="41">
        <v>182151549</v>
      </c>
      <c r="Q489" s="42">
        <v>153</v>
      </c>
      <c r="R489" s="43">
        <v>141</v>
      </c>
      <c r="S489" s="38">
        <v>205464170</v>
      </c>
      <c r="T489" s="39">
        <v>326</v>
      </c>
      <c r="U489" s="40">
        <v>315</v>
      </c>
      <c r="V489" s="41">
        <v>3545832</v>
      </c>
      <c r="W489" s="42">
        <v>421</v>
      </c>
      <c r="X489" s="43">
        <v>413</v>
      </c>
      <c r="Y489" s="38">
        <v>1108</v>
      </c>
      <c r="Z489" s="39">
        <v>343</v>
      </c>
      <c r="AA489" s="40">
        <v>325</v>
      </c>
      <c r="AB489" s="41">
        <v>343</v>
      </c>
      <c r="AC489" s="108">
        <v>369</v>
      </c>
      <c r="AD489" s="45">
        <v>0</v>
      </c>
      <c r="AE489" s="37">
        <v>100</v>
      </c>
      <c r="AF489" s="46">
        <v>0</v>
      </c>
    </row>
    <row r="490" spans="1:32" s="3" customFormat="1" ht="18.75" customHeight="1">
      <c r="A490" s="32">
        <v>488</v>
      </c>
      <c r="B490" s="33" t="s">
        <v>3052</v>
      </c>
      <c r="C490" s="34" t="s">
        <v>699</v>
      </c>
      <c r="D490" s="35" t="s">
        <v>3051</v>
      </c>
      <c r="E490" s="45" t="s">
        <v>3052</v>
      </c>
      <c r="F490" s="47">
        <v>470</v>
      </c>
      <c r="G490" s="38">
        <v>64452000</v>
      </c>
      <c r="H490" s="39">
        <v>495</v>
      </c>
      <c r="I490" s="40">
        <v>477</v>
      </c>
      <c r="J490" s="41">
        <v>64864172</v>
      </c>
      <c r="K490" s="42">
        <v>377</v>
      </c>
      <c r="L490" s="43">
        <v>360</v>
      </c>
      <c r="M490" s="98">
        <v>16381266</v>
      </c>
      <c r="N490" s="39">
        <v>392</v>
      </c>
      <c r="O490" s="40">
        <v>377</v>
      </c>
      <c r="P490" s="41">
        <v>23742517</v>
      </c>
      <c r="Q490" s="42">
        <v>445</v>
      </c>
      <c r="R490" s="43">
        <v>428</v>
      </c>
      <c r="S490" s="38">
        <v>42438560</v>
      </c>
      <c r="T490" s="39">
        <v>309</v>
      </c>
      <c r="U490" s="40">
        <v>298</v>
      </c>
      <c r="V490" s="41">
        <v>4019038</v>
      </c>
      <c r="W490" s="42">
        <v>313</v>
      </c>
      <c r="X490" s="43">
        <v>308</v>
      </c>
      <c r="Y490" s="38">
        <v>13500</v>
      </c>
      <c r="Z490" s="39">
        <v>356</v>
      </c>
      <c r="AA490" s="40">
        <v>338</v>
      </c>
      <c r="AB490" s="41">
        <v>317</v>
      </c>
      <c r="AC490" s="108">
        <v>371</v>
      </c>
      <c r="AD490" s="45">
        <v>37.56</v>
      </c>
      <c r="AE490" s="37">
        <v>62.44</v>
      </c>
      <c r="AF490" s="46">
        <v>0</v>
      </c>
    </row>
    <row r="491" spans="1:32" s="3" customFormat="1" ht="18.75" customHeight="1">
      <c r="A491" s="32">
        <v>489</v>
      </c>
      <c r="B491" s="33" t="s">
        <v>3052</v>
      </c>
      <c r="C491" s="34" t="s">
        <v>555</v>
      </c>
      <c r="D491" s="35" t="s">
        <v>88</v>
      </c>
      <c r="E491" s="45" t="s">
        <v>3052</v>
      </c>
      <c r="F491" s="47">
        <v>471</v>
      </c>
      <c r="G491" s="38">
        <v>64420450</v>
      </c>
      <c r="H491" s="39">
        <v>496</v>
      </c>
      <c r="I491" s="40">
        <v>478</v>
      </c>
      <c r="J491" s="41">
        <v>64426172</v>
      </c>
      <c r="K491" s="42">
        <v>439</v>
      </c>
      <c r="L491" s="43">
        <v>422</v>
      </c>
      <c r="M491" s="98">
        <v>8775491</v>
      </c>
      <c r="N491" s="39">
        <v>391</v>
      </c>
      <c r="O491" s="40">
        <v>376</v>
      </c>
      <c r="P491" s="41">
        <v>24259743</v>
      </c>
      <c r="Q491" s="42">
        <v>474</v>
      </c>
      <c r="R491" s="43">
        <v>456</v>
      </c>
      <c r="S491" s="38">
        <v>34936361</v>
      </c>
      <c r="T491" s="39">
        <v>349</v>
      </c>
      <c r="U491" s="40">
        <v>338</v>
      </c>
      <c r="V491" s="41">
        <v>2388214</v>
      </c>
      <c r="W491" s="42">
        <v>436</v>
      </c>
      <c r="X491" s="43">
        <v>428</v>
      </c>
      <c r="Y491" s="38">
        <v>378</v>
      </c>
      <c r="Z491" s="39">
        <v>484</v>
      </c>
      <c r="AA491" s="40">
        <v>466</v>
      </c>
      <c r="AB491" s="41">
        <v>98</v>
      </c>
      <c r="AC491" s="108">
        <v>369</v>
      </c>
      <c r="AD491" s="45">
        <v>0</v>
      </c>
      <c r="AE491" s="37">
        <v>100</v>
      </c>
      <c r="AF491" s="46">
        <v>0</v>
      </c>
    </row>
    <row r="492" spans="1:32" s="3" customFormat="1" ht="18.75" customHeight="1">
      <c r="A492" s="48">
        <v>490</v>
      </c>
      <c r="B492" s="49">
        <v>470</v>
      </c>
      <c r="C492" s="50" t="s">
        <v>1209</v>
      </c>
      <c r="D492" s="51" t="s">
        <v>1061</v>
      </c>
      <c r="E492" s="52" t="s">
        <v>3052</v>
      </c>
      <c r="F492" s="53">
        <v>472</v>
      </c>
      <c r="G492" s="54">
        <v>64350068</v>
      </c>
      <c r="H492" s="55">
        <v>494</v>
      </c>
      <c r="I492" s="56">
        <v>476</v>
      </c>
      <c r="J492" s="57">
        <v>65002866</v>
      </c>
      <c r="K492" s="58">
        <v>412</v>
      </c>
      <c r="L492" s="59">
        <v>395</v>
      </c>
      <c r="M492" s="99">
        <v>12180425</v>
      </c>
      <c r="N492" s="55">
        <v>461</v>
      </c>
      <c r="O492" s="56">
        <v>444</v>
      </c>
      <c r="P492" s="57">
        <v>10676787</v>
      </c>
      <c r="Q492" s="58">
        <v>368</v>
      </c>
      <c r="R492" s="59">
        <v>354</v>
      </c>
      <c r="S492" s="54">
        <v>74487363</v>
      </c>
      <c r="T492" s="55">
        <v>417</v>
      </c>
      <c r="U492" s="56">
        <v>404</v>
      </c>
      <c r="V492" s="57">
        <v>88486</v>
      </c>
      <c r="W492" s="58">
        <v>221</v>
      </c>
      <c r="X492" s="59">
        <v>217</v>
      </c>
      <c r="Y492" s="54">
        <v>29224</v>
      </c>
      <c r="Z492" s="55">
        <v>414</v>
      </c>
      <c r="AA492" s="56">
        <v>396</v>
      </c>
      <c r="AB492" s="57">
        <v>239</v>
      </c>
      <c r="AC492" s="109">
        <v>311</v>
      </c>
      <c r="AD492" s="52">
        <v>0</v>
      </c>
      <c r="AE492" s="60">
        <v>85.35</v>
      </c>
      <c r="AF492" s="61">
        <v>14.65</v>
      </c>
    </row>
    <row r="493" spans="1:32" s="3" customFormat="1" ht="18.75" customHeight="1">
      <c r="A493" s="18">
        <v>491</v>
      </c>
      <c r="B493" s="19" t="s">
        <v>3052</v>
      </c>
      <c r="C493" s="20" t="s">
        <v>700</v>
      </c>
      <c r="D493" s="21" t="s">
        <v>3051</v>
      </c>
      <c r="E493" s="22" t="s">
        <v>3052</v>
      </c>
      <c r="F493" s="23">
        <v>473</v>
      </c>
      <c r="G493" s="24">
        <v>64318779</v>
      </c>
      <c r="H493" s="25">
        <v>497</v>
      </c>
      <c r="I493" s="26">
        <v>479</v>
      </c>
      <c r="J493" s="27">
        <v>64318779</v>
      </c>
      <c r="K493" s="28">
        <v>475</v>
      </c>
      <c r="L493" s="29">
        <v>458</v>
      </c>
      <c r="M493" s="97">
        <v>4180400</v>
      </c>
      <c r="N493" s="25">
        <v>464</v>
      </c>
      <c r="O493" s="26">
        <v>447</v>
      </c>
      <c r="P493" s="27">
        <v>10476068</v>
      </c>
      <c r="Q493" s="28">
        <v>500</v>
      </c>
      <c r="R493" s="29">
        <v>482</v>
      </c>
      <c r="S493" s="24">
        <v>12691528</v>
      </c>
      <c r="T493" s="25">
        <v>383</v>
      </c>
      <c r="U493" s="26">
        <v>371</v>
      </c>
      <c r="V493" s="27">
        <v>1029366</v>
      </c>
      <c r="W493" s="28">
        <v>452</v>
      </c>
      <c r="X493" s="29">
        <v>442</v>
      </c>
      <c r="Y493" s="24">
        <v>15</v>
      </c>
      <c r="Z493" s="25">
        <v>482</v>
      </c>
      <c r="AA493" s="26">
        <v>464</v>
      </c>
      <c r="AB493" s="27">
        <v>102</v>
      </c>
      <c r="AC493" s="107">
        <v>354</v>
      </c>
      <c r="AD493" s="22">
        <v>0</v>
      </c>
      <c r="AE493" s="30">
        <v>100</v>
      </c>
      <c r="AF493" s="31">
        <v>0</v>
      </c>
    </row>
    <row r="494" spans="1:32" s="3" customFormat="1" ht="18.75" customHeight="1">
      <c r="A494" s="32">
        <v>492</v>
      </c>
      <c r="B494" s="33" t="s">
        <v>3052</v>
      </c>
      <c r="C494" s="34" t="s">
        <v>1958</v>
      </c>
      <c r="D494" s="35" t="s">
        <v>2674</v>
      </c>
      <c r="E494" s="45" t="s">
        <v>3052</v>
      </c>
      <c r="F494" s="47">
        <v>474</v>
      </c>
      <c r="G494" s="38">
        <v>64192863</v>
      </c>
      <c r="H494" s="39">
        <v>301</v>
      </c>
      <c r="I494" s="40">
        <v>290</v>
      </c>
      <c r="J494" s="41">
        <v>117129405</v>
      </c>
      <c r="K494" s="42">
        <v>487</v>
      </c>
      <c r="L494" s="43">
        <v>470</v>
      </c>
      <c r="M494" s="98">
        <v>-216825</v>
      </c>
      <c r="N494" s="39">
        <v>490</v>
      </c>
      <c r="O494" s="40">
        <v>472</v>
      </c>
      <c r="P494" s="41">
        <v>787551</v>
      </c>
      <c r="Q494" s="42">
        <v>493</v>
      </c>
      <c r="R494" s="43">
        <v>475</v>
      </c>
      <c r="S494" s="38">
        <v>25918834</v>
      </c>
      <c r="T494" s="39">
        <v>407</v>
      </c>
      <c r="U494" s="40">
        <v>395</v>
      </c>
      <c r="V494" s="41">
        <v>320275</v>
      </c>
      <c r="W494" s="42">
        <v>293</v>
      </c>
      <c r="X494" s="43">
        <v>288</v>
      </c>
      <c r="Y494" s="38">
        <v>16045</v>
      </c>
      <c r="Z494" s="39">
        <v>381</v>
      </c>
      <c r="AA494" s="40">
        <v>363</v>
      </c>
      <c r="AB494" s="41">
        <v>287</v>
      </c>
      <c r="AC494" s="108">
        <v>312</v>
      </c>
      <c r="AD494" s="45">
        <v>0</v>
      </c>
      <c r="AE494" s="37">
        <v>100</v>
      </c>
      <c r="AF494" s="46">
        <v>0</v>
      </c>
    </row>
    <row r="495" spans="1:32" s="3" customFormat="1" ht="18.75" customHeight="1">
      <c r="A495" s="32">
        <v>493</v>
      </c>
      <c r="B495" s="67">
        <v>466</v>
      </c>
      <c r="C495" s="34" t="s">
        <v>1206</v>
      </c>
      <c r="D495" s="35" t="s">
        <v>3092</v>
      </c>
      <c r="E495" s="45" t="s">
        <v>3052</v>
      </c>
      <c r="F495" s="47">
        <v>475</v>
      </c>
      <c r="G495" s="38">
        <v>64109972</v>
      </c>
      <c r="H495" s="39">
        <v>499</v>
      </c>
      <c r="I495" s="40">
        <v>481</v>
      </c>
      <c r="J495" s="41">
        <v>64112972</v>
      </c>
      <c r="K495" s="42">
        <v>463</v>
      </c>
      <c r="L495" s="43">
        <v>446</v>
      </c>
      <c r="M495" s="98">
        <v>6172100</v>
      </c>
      <c r="N495" s="39">
        <v>405</v>
      </c>
      <c r="O495" s="40">
        <v>389</v>
      </c>
      <c r="P495" s="41">
        <v>21153021</v>
      </c>
      <c r="Q495" s="42">
        <v>479</v>
      </c>
      <c r="R495" s="43">
        <v>461</v>
      </c>
      <c r="S495" s="38">
        <v>30175338</v>
      </c>
      <c r="T495" s="39">
        <v>399</v>
      </c>
      <c r="U495" s="40">
        <v>387</v>
      </c>
      <c r="V495" s="41">
        <v>639963</v>
      </c>
      <c r="W495" s="42" t="s">
        <v>3052</v>
      </c>
      <c r="X495" s="43" t="s">
        <v>3052</v>
      </c>
      <c r="Y495" s="44" t="s">
        <v>3052</v>
      </c>
      <c r="Z495" s="39">
        <v>466</v>
      </c>
      <c r="AA495" s="40">
        <v>448</v>
      </c>
      <c r="AB495" s="41">
        <v>134</v>
      </c>
      <c r="AC495" s="108">
        <v>311</v>
      </c>
      <c r="AD495" s="45">
        <v>0</v>
      </c>
      <c r="AE495" s="37">
        <v>100</v>
      </c>
      <c r="AF495" s="46">
        <v>0</v>
      </c>
    </row>
    <row r="496" spans="1:32" s="3" customFormat="1" ht="18.75" customHeight="1">
      <c r="A496" s="137">
        <v>494</v>
      </c>
      <c r="B496" s="188">
        <v>453</v>
      </c>
      <c r="C496" s="139" t="s">
        <v>2774</v>
      </c>
      <c r="D496" s="140" t="s">
        <v>3056</v>
      </c>
      <c r="E496" s="141" t="s">
        <v>3052</v>
      </c>
      <c r="F496" s="142">
        <v>476</v>
      </c>
      <c r="G496" s="143">
        <v>64083470</v>
      </c>
      <c r="H496" s="144">
        <v>485</v>
      </c>
      <c r="I496" s="145">
        <v>467</v>
      </c>
      <c r="J496" s="146">
        <v>66466967</v>
      </c>
      <c r="K496" s="147">
        <v>477</v>
      </c>
      <c r="L496" s="148">
        <v>460</v>
      </c>
      <c r="M496" s="216">
        <v>4019365</v>
      </c>
      <c r="N496" s="144">
        <v>450</v>
      </c>
      <c r="O496" s="145">
        <v>433</v>
      </c>
      <c r="P496" s="146">
        <v>12828994</v>
      </c>
      <c r="Q496" s="147">
        <v>466</v>
      </c>
      <c r="R496" s="148">
        <v>448</v>
      </c>
      <c r="S496" s="143">
        <v>38102127</v>
      </c>
      <c r="T496" s="144">
        <v>452</v>
      </c>
      <c r="U496" s="145">
        <v>439</v>
      </c>
      <c r="V496" s="146">
        <v>-3325854</v>
      </c>
      <c r="W496" s="147">
        <v>239</v>
      </c>
      <c r="X496" s="148">
        <v>235</v>
      </c>
      <c r="Y496" s="143">
        <v>24641</v>
      </c>
      <c r="Z496" s="144">
        <v>470</v>
      </c>
      <c r="AA496" s="145">
        <v>452</v>
      </c>
      <c r="AB496" s="146">
        <v>129</v>
      </c>
      <c r="AC496" s="149">
        <v>369</v>
      </c>
      <c r="AD496" s="141">
        <v>0</v>
      </c>
      <c r="AE496" s="150">
        <v>100</v>
      </c>
      <c r="AF496" s="151">
        <v>0</v>
      </c>
    </row>
    <row r="497" spans="1:32" s="3" customFormat="1" ht="18.75" customHeight="1">
      <c r="A497" s="48">
        <v>495</v>
      </c>
      <c r="B497" s="49">
        <v>481</v>
      </c>
      <c r="C497" s="50" t="s">
        <v>2200</v>
      </c>
      <c r="D497" s="51" t="s">
        <v>3154</v>
      </c>
      <c r="E497" s="52" t="s">
        <v>3052</v>
      </c>
      <c r="F497" s="53">
        <v>477</v>
      </c>
      <c r="G497" s="54">
        <v>63891364</v>
      </c>
      <c r="H497" s="55">
        <v>493</v>
      </c>
      <c r="I497" s="56">
        <v>475</v>
      </c>
      <c r="J497" s="57">
        <v>65077297</v>
      </c>
      <c r="K497" s="58">
        <v>305</v>
      </c>
      <c r="L497" s="59">
        <v>290</v>
      </c>
      <c r="M497" s="99">
        <v>25072518</v>
      </c>
      <c r="N497" s="55">
        <v>279</v>
      </c>
      <c r="O497" s="56">
        <v>267</v>
      </c>
      <c r="P497" s="57">
        <v>53023568</v>
      </c>
      <c r="Q497" s="58">
        <v>329</v>
      </c>
      <c r="R497" s="59">
        <v>316</v>
      </c>
      <c r="S497" s="54">
        <v>88314497</v>
      </c>
      <c r="T497" s="55">
        <v>277</v>
      </c>
      <c r="U497" s="56">
        <v>267</v>
      </c>
      <c r="V497" s="57">
        <v>5333320</v>
      </c>
      <c r="W497" s="58">
        <v>266</v>
      </c>
      <c r="X497" s="59">
        <v>261</v>
      </c>
      <c r="Y497" s="54">
        <v>20278</v>
      </c>
      <c r="Z497" s="55">
        <v>232</v>
      </c>
      <c r="AA497" s="56">
        <v>216</v>
      </c>
      <c r="AB497" s="57">
        <v>648</v>
      </c>
      <c r="AC497" s="109">
        <v>361</v>
      </c>
      <c r="AD497" s="52">
        <v>0</v>
      </c>
      <c r="AE497" s="60">
        <v>100</v>
      </c>
      <c r="AF497" s="61">
        <v>0</v>
      </c>
    </row>
    <row r="498" spans="1:32" s="3" customFormat="1" ht="18.75" customHeight="1">
      <c r="A498" s="167">
        <v>496</v>
      </c>
      <c r="B498" s="168" t="s">
        <v>3052</v>
      </c>
      <c r="C498" s="169" t="s">
        <v>2208</v>
      </c>
      <c r="D498" s="170" t="s">
        <v>3056</v>
      </c>
      <c r="E498" s="171" t="s">
        <v>3052</v>
      </c>
      <c r="F498" s="172">
        <v>478</v>
      </c>
      <c r="G498" s="173">
        <v>63827462</v>
      </c>
      <c r="H498" s="174">
        <v>334</v>
      </c>
      <c r="I498" s="175">
        <v>322</v>
      </c>
      <c r="J498" s="176">
        <v>106102568</v>
      </c>
      <c r="K498" s="177">
        <v>282</v>
      </c>
      <c r="L498" s="178">
        <v>267</v>
      </c>
      <c r="M498" s="218">
        <v>27780598</v>
      </c>
      <c r="N498" s="174">
        <v>361</v>
      </c>
      <c r="O498" s="175">
        <v>346</v>
      </c>
      <c r="P498" s="176">
        <v>31355482</v>
      </c>
      <c r="Q498" s="177">
        <v>398</v>
      </c>
      <c r="R498" s="178">
        <v>382</v>
      </c>
      <c r="S498" s="173">
        <v>64468951</v>
      </c>
      <c r="T498" s="174">
        <v>436</v>
      </c>
      <c r="U498" s="175">
        <v>423</v>
      </c>
      <c r="V498" s="176">
        <v>-1521692</v>
      </c>
      <c r="W498" s="177">
        <v>349</v>
      </c>
      <c r="X498" s="178">
        <v>343</v>
      </c>
      <c r="Y498" s="173">
        <v>9315</v>
      </c>
      <c r="Z498" s="174">
        <v>408</v>
      </c>
      <c r="AA498" s="175">
        <v>390</v>
      </c>
      <c r="AB498" s="176">
        <v>254</v>
      </c>
      <c r="AC498" s="179">
        <v>351</v>
      </c>
      <c r="AD498" s="171">
        <v>0</v>
      </c>
      <c r="AE498" s="180">
        <v>0</v>
      </c>
      <c r="AF498" s="181">
        <v>100</v>
      </c>
    </row>
    <row r="499" spans="1:32" s="3" customFormat="1" ht="18.75" customHeight="1">
      <c r="A499" s="32">
        <v>497</v>
      </c>
      <c r="B499" s="33">
        <v>413</v>
      </c>
      <c r="C499" s="34" t="s">
        <v>2269</v>
      </c>
      <c r="D499" s="35" t="s">
        <v>3106</v>
      </c>
      <c r="E499" s="45" t="s">
        <v>3052</v>
      </c>
      <c r="F499" s="47">
        <v>479</v>
      </c>
      <c r="G499" s="38">
        <v>63737353</v>
      </c>
      <c r="H499" s="39">
        <v>489</v>
      </c>
      <c r="I499" s="40">
        <v>471</v>
      </c>
      <c r="J499" s="41">
        <v>66187024</v>
      </c>
      <c r="K499" s="42">
        <v>447</v>
      </c>
      <c r="L499" s="43">
        <v>430</v>
      </c>
      <c r="M499" s="98">
        <v>8171100</v>
      </c>
      <c r="N499" s="39">
        <v>443</v>
      </c>
      <c r="O499" s="40">
        <v>426</v>
      </c>
      <c r="P499" s="41">
        <v>15511981</v>
      </c>
      <c r="Q499" s="42">
        <v>475</v>
      </c>
      <c r="R499" s="43">
        <v>457</v>
      </c>
      <c r="S499" s="38">
        <v>32293577</v>
      </c>
      <c r="T499" s="39">
        <v>355</v>
      </c>
      <c r="U499" s="40">
        <v>344</v>
      </c>
      <c r="V499" s="41">
        <v>1867496</v>
      </c>
      <c r="W499" s="42">
        <v>408</v>
      </c>
      <c r="X499" s="43">
        <v>400</v>
      </c>
      <c r="Y499" s="38">
        <v>1698</v>
      </c>
      <c r="Z499" s="39">
        <v>463</v>
      </c>
      <c r="AA499" s="40">
        <v>445</v>
      </c>
      <c r="AB499" s="41">
        <v>143</v>
      </c>
      <c r="AC499" s="108">
        <v>311</v>
      </c>
      <c r="AD499" s="45">
        <v>0</v>
      </c>
      <c r="AE499" s="37">
        <v>100</v>
      </c>
      <c r="AF499" s="46">
        <v>0</v>
      </c>
    </row>
    <row r="500" spans="1:32" s="3" customFormat="1" ht="18.75" customHeight="1">
      <c r="A500" s="137">
        <v>498</v>
      </c>
      <c r="B500" s="138" t="s">
        <v>3052</v>
      </c>
      <c r="C500" s="139" t="s">
        <v>2732</v>
      </c>
      <c r="D500" s="140" t="s">
        <v>3056</v>
      </c>
      <c r="E500" s="141" t="s">
        <v>3052</v>
      </c>
      <c r="F500" s="142">
        <v>480</v>
      </c>
      <c r="G500" s="143">
        <v>63627100</v>
      </c>
      <c r="H500" s="144">
        <v>500</v>
      </c>
      <c r="I500" s="145">
        <v>482</v>
      </c>
      <c r="J500" s="146">
        <v>63639746</v>
      </c>
      <c r="K500" s="147">
        <v>264</v>
      </c>
      <c r="L500" s="148">
        <v>249</v>
      </c>
      <c r="M500" s="216">
        <v>30431790</v>
      </c>
      <c r="N500" s="144">
        <v>318</v>
      </c>
      <c r="O500" s="145">
        <v>305</v>
      </c>
      <c r="P500" s="146">
        <v>41895189</v>
      </c>
      <c r="Q500" s="147">
        <v>353</v>
      </c>
      <c r="R500" s="148">
        <v>339</v>
      </c>
      <c r="S500" s="143">
        <v>81439989</v>
      </c>
      <c r="T500" s="144">
        <v>159</v>
      </c>
      <c r="U500" s="145">
        <v>149</v>
      </c>
      <c r="V500" s="146">
        <v>13408643</v>
      </c>
      <c r="W500" s="147">
        <v>225</v>
      </c>
      <c r="X500" s="148">
        <v>221</v>
      </c>
      <c r="Y500" s="143">
        <v>28062</v>
      </c>
      <c r="Z500" s="144">
        <v>243</v>
      </c>
      <c r="AA500" s="145">
        <v>227</v>
      </c>
      <c r="AB500" s="146">
        <v>612</v>
      </c>
      <c r="AC500" s="149">
        <v>382</v>
      </c>
      <c r="AD500" s="141">
        <v>0</v>
      </c>
      <c r="AE500" s="150">
        <v>100</v>
      </c>
      <c r="AF500" s="151">
        <v>0</v>
      </c>
    </row>
    <row r="501" spans="1:32" s="3" customFormat="1" ht="18.75" customHeight="1">
      <c r="A501" s="32">
        <v>499</v>
      </c>
      <c r="B501" s="33" t="s">
        <v>3052</v>
      </c>
      <c r="C501" s="34" t="s">
        <v>2737</v>
      </c>
      <c r="D501" s="35" t="s">
        <v>1049</v>
      </c>
      <c r="E501" s="45" t="s">
        <v>3052</v>
      </c>
      <c r="F501" s="47">
        <v>481</v>
      </c>
      <c r="G501" s="38">
        <v>63604116</v>
      </c>
      <c r="H501" s="39">
        <v>498</v>
      </c>
      <c r="I501" s="40">
        <v>480</v>
      </c>
      <c r="J501" s="41">
        <v>64256758</v>
      </c>
      <c r="K501" s="42" t="s">
        <v>3052</v>
      </c>
      <c r="L501" s="43" t="s">
        <v>3052</v>
      </c>
      <c r="M501" s="44" t="s">
        <v>3052</v>
      </c>
      <c r="N501" s="39">
        <v>345</v>
      </c>
      <c r="O501" s="40">
        <v>330</v>
      </c>
      <c r="P501" s="41">
        <v>34457377</v>
      </c>
      <c r="Q501" s="42">
        <v>283</v>
      </c>
      <c r="R501" s="43">
        <v>271</v>
      </c>
      <c r="S501" s="38">
        <v>108687831</v>
      </c>
      <c r="T501" s="39" t="s">
        <v>3052</v>
      </c>
      <c r="U501" s="40" t="s">
        <v>3052</v>
      </c>
      <c r="V501" s="62" t="s">
        <v>3052</v>
      </c>
      <c r="W501" s="42">
        <v>395</v>
      </c>
      <c r="X501" s="43">
        <v>388</v>
      </c>
      <c r="Y501" s="38">
        <v>2665</v>
      </c>
      <c r="Z501" s="39">
        <v>320</v>
      </c>
      <c r="AA501" s="40">
        <v>303</v>
      </c>
      <c r="AB501" s="41">
        <v>380</v>
      </c>
      <c r="AC501" s="108">
        <v>321</v>
      </c>
      <c r="AD501" s="45">
        <v>0</v>
      </c>
      <c r="AE501" s="37">
        <v>100</v>
      </c>
      <c r="AF501" s="46">
        <v>0</v>
      </c>
    </row>
    <row r="502" spans="1:32" s="3" customFormat="1" ht="18.75" customHeight="1">
      <c r="A502" s="191">
        <v>500</v>
      </c>
      <c r="B502" s="192" t="s">
        <v>3052</v>
      </c>
      <c r="C502" s="193" t="s">
        <v>1307</v>
      </c>
      <c r="D502" s="194" t="s">
        <v>3056</v>
      </c>
      <c r="E502" s="195" t="s">
        <v>3052</v>
      </c>
      <c r="F502" s="196">
        <v>482</v>
      </c>
      <c r="G502" s="197">
        <v>63582908</v>
      </c>
      <c r="H502" s="198">
        <v>299</v>
      </c>
      <c r="I502" s="199">
        <v>288</v>
      </c>
      <c r="J502" s="200">
        <v>118258543</v>
      </c>
      <c r="K502" s="201">
        <v>415</v>
      </c>
      <c r="L502" s="202">
        <v>398</v>
      </c>
      <c r="M502" s="219">
        <v>11738286</v>
      </c>
      <c r="N502" s="198">
        <v>322</v>
      </c>
      <c r="O502" s="199">
        <v>309</v>
      </c>
      <c r="P502" s="200">
        <v>41370410</v>
      </c>
      <c r="Q502" s="201">
        <v>267</v>
      </c>
      <c r="R502" s="202">
        <v>255</v>
      </c>
      <c r="S502" s="197">
        <v>116025621</v>
      </c>
      <c r="T502" s="198">
        <v>431</v>
      </c>
      <c r="U502" s="199">
        <v>418</v>
      </c>
      <c r="V502" s="200">
        <v>-1174094</v>
      </c>
      <c r="W502" s="201">
        <v>192</v>
      </c>
      <c r="X502" s="202">
        <v>188</v>
      </c>
      <c r="Y502" s="197">
        <v>35620</v>
      </c>
      <c r="Z502" s="198">
        <v>183</v>
      </c>
      <c r="AA502" s="199">
        <v>167</v>
      </c>
      <c r="AB502" s="200">
        <v>850</v>
      </c>
      <c r="AC502" s="203">
        <v>321</v>
      </c>
      <c r="AD502" s="195">
        <v>0</v>
      </c>
      <c r="AE502" s="204">
        <v>100</v>
      </c>
      <c r="AF502" s="205">
        <v>0</v>
      </c>
    </row>
    <row r="503" spans="1:32" s="3" customFormat="1">
      <c r="A503" s="658" t="s">
        <v>3203</v>
      </c>
      <c r="B503" s="659"/>
      <c r="C503" s="659"/>
    </row>
    <row r="504" spans="1:32" ht="22.5" customHeight="1">
      <c r="A504" s="660"/>
      <c r="B504" s="660"/>
      <c r="C504" s="660"/>
      <c r="D504" s="661" t="s">
        <v>3204</v>
      </c>
      <c r="E504" s="661"/>
      <c r="F504" s="704">
        <v>137462193539</v>
      </c>
      <c r="G504" s="704"/>
      <c r="I504" s="704">
        <v>170584948603</v>
      </c>
      <c r="J504" s="663"/>
      <c r="L504" s="704">
        <v>57972953684</v>
      </c>
      <c r="M504" s="663"/>
      <c r="O504" s="704">
        <v>80419920713</v>
      </c>
      <c r="P504" s="663"/>
      <c r="R504" s="704">
        <v>147546914646</v>
      </c>
      <c r="S504" s="663"/>
      <c r="U504" s="704">
        <v>11456592942</v>
      </c>
      <c r="V504" s="663"/>
      <c r="X504" s="704">
        <v>33198124</v>
      </c>
      <c r="Y504" s="663"/>
      <c r="AA504" s="704">
        <v>530770</v>
      </c>
      <c r="AB504" s="663"/>
      <c r="AC504" s="90"/>
      <c r="AD504" s="90"/>
      <c r="AE504" s="90"/>
      <c r="AF504" s="90"/>
    </row>
    <row r="505" spans="1:32" hidden="1">
      <c r="A505" s="3"/>
      <c r="B505" s="3"/>
      <c r="C505" s="3"/>
      <c r="E505" s="88"/>
      <c r="G505" s="90"/>
      <c r="J505" s="90"/>
      <c r="M505" s="90"/>
      <c r="P505" s="90"/>
      <c r="S505" s="90"/>
      <c r="V505" s="90"/>
      <c r="Y505" s="90"/>
      <c r="AB505" s="90"/>
      <c r="AC505" s="90"/>
      <c r="AD505" s="90"/>
      <c r="AE505" s="90"/>
      <c r="AF505" s="90"/>
    </row>
    <row r="506" spans="1:32" hidden="1">
      <c r="D506" s="87">
        <f>SUM(F504:AA504)</f>
        <v>605477253021</v>
      </c>
      <c r="E506" s="88" t="s">
        <v>1316</v>
      </c>
      <c r="G506" s="90">
        <f>F504/500</f>
        <v>274924387.07800001</v>
      </c>
      <c r="J506" s="90">
        <f>I504/500</f>
        <v>341169897.20599997</v>
      </c>
      <c r="M506" s="90">
        <f>L504/500</f>
        <v>115945907.368</v>
      </c>
      <c r="P506" s="90">
        <f>O504/500</f>
        <v>160839841.426</v>
      </c>
      <c r="S506" s="90">
        <f>R504/500</f>
        <v>295093829.292</v>
      </c>
      <c r="V506" s="90">
        <f>U504/500</f>
        <v>22913185.884</v>
      </c>
      <c r="Y506" s="90">
        <f>X504/500</f>
        <v>66396.248000000007</v>
      </c>
      <c r="AB506" s="90">
        <f>AA504/500</f>
        <v>1061.54</v>
      </c>
      <c r="AC506" s="90"/>
    </row>
    <row r="507" spans="1:32" hidden="1"/>
    <row r="508" spans="1:32" hidden="1">
      <c r="G508" s="90"/>
    </row>
    <row r="509" spans="1:32" hidden="1"/>
    <row r="510" spans="1:32" hidden="1"/>
    <row r="511" spans="1:32" hidden="1"/>
    <row r="512" spans="1:32" hidden="1"/>
    <row r="513" hidden="1"/>
  </sheetData>
  <sheetProtection password="CFD1" sheet="1" objects="1" scenarios="1" autoFilter="0"/>
  <autoFilter ref="A2:AF504"/>
  <mergeCells count="27">
    <mergeCell ref="AE1:AE2"/>
    <mergeCell ref="AF1:AF2"/>
    <mergeCell ref="AD1:AD2"/>
    <mergeCell ref="Z1:AB1"/>
    <mergeCell ref="AC1:AC2"/>
    <mergeCell ref="N1:P1"/>
    <mergeCell ref="Q1:S1"/>
    <mergeCell ref="T1:V1"/>
    <mergeCell ref="W1:Y1"/>
    <mergeCell ref="F1:F2"/>
    <mergeCell ref="G1:G2"/>
    <mergeCell ref="H1:J1"/>
    <mergeCell ref="K1:M1"/>
    <mergeCell ref="A1:B1"/>
    <mergeCell ref="C1:C2"/>
    <mergeCell ref="D1:D2"/>
    <mergeCell ref="E1:E2"/>
    <mergeCell ref="A503:C504"/>
    <mergeCell ref="D504:E504"/>
    <mergeCell ref="F504:G504"/>
    <mergeCell ref="I504:J504"/>
    <mergeCell ref="X504:Y504"/>
    <mergeCell ref="AA504:AB504"/>
    <mergeCell ref="L504:M504"/>
    <mergeCell ref="O504:P504"/>
    <mergeCell ref="R504:S504"/>
    <mergeCell ref="U504:V504"/>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16383" man="1"/>
    <brk id="302" max="31" man="1"/>
    <brk id="352" max="31" man="1"/>
    <brk id="402" max="31" man="1"/>
    <brk id="452" max="31" man="1"/>
  </rowBreaks>
  <colBreaks count="1" manualBreakCount="1">
    <brk id="19" max="50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
    <tabColor indexed="43"/>
  </sheetPr>
  <dimension ref="A1:IU506"/>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cols>
    <col min="1" max="2" width="7.85546875" style="89" customWidth="1"/>
    <col min="3" max="3" width="56.85546875" style="89" customWidth="1"/>
    <col min="4" max="4" width="15.7109375" style="89" customWidth="1"/>
    <col min="5" max="5" width="9" style="89" customWidth="1"/>
    <col min="6" max="6" width="16" style="89" bestFit="1" customWidth="1"/>
    <col min="7" max="8" width="11" style="89" customWidth="1"/>
    <col min="9" max="9" width="16" style="89" bestFit="1" customWidth="1"/>
    <col min="10" max="11" width="11" style="89" customWidth="1"/>
    <col min="12" max="12" width="15" style="89" customWidth="1"/>
    <col min="13" max="14" width="11" style="89" customWidth="1"/>
    <col min="15" max="15" width="14.140625" style="89" customWidth="1"/>
    <col min="16" max="17" width="11" style="89" customWidth="1"/>
    <col min="18" max="18" width="15.7109375" style="89" customWidth="1"/>
    <col min="19" max="20" width="11" style="89" customWidth="1"/>
    <col min="21" max="21" width="13.85546875" style="89" customWidth="1"/>
    <col min="22" max="23" width="11" style="89" customWidth="1"/>
    <col min="24" max="24" width="13.85546875" style="89" customWidth="1"/>
    <col min="25" max="26" width="11" style="89" customWidth="1"/>
    <col min="27" max="28" width="13.85546875" style="89" customWidth="1"/>
    <col min="29" max="30" width="14" style="89" customWidth="1"/>
    <col min="31" max="31" width="13.85546875" style="89" customWidth="1"/>
    <col min="32" max="255" width="9.140625" style="89" hidden="1" customWidth="1"/>
    <col min="256" max="16384" width="0" style="89" hidden="1"/>
  </cols>
  <sheetData>
    <row r="1" spans="1:31" s="16" customFormat="1" ht="37.5" customHeight="1">
      <c r="A1" s="705" t="s">
        <v>3033</v>
      </c>
      <c r="B1" s="706"/>
      <c r="C1" s="686" t="s">
        <v>3034</v>
      </c>
      <c r="D1" s="688" t="s">
        <v>3035</v>
      </c>
      <c r="E1" s="670" t="s">
        <v>817</v>
      </c>
      <c r="F1" s="688" t="s">
        <v>1285</v>
      </c>
      <c r="G1" s="690" t="s">
        <v>3039</v>
      </c>
      <c r="H1" s="703"/>
      <c r="I1" s="697"/>
      <c r="J1" s="690" t="s">
        <v>3176</v>
      </c>
      <c r="K1" s="703"/>
      <c r="L1" s="697"/>
      <c r="M1" s="710" t="s">
        <v>2818</v>
      </c>
      <c r="N1" s="692"/>
      <c r="O1" s="689"/>
      <c r="P1" s="707" t="s">
        <v>3043</v>
      </c>
      <c r="Q1" s="703"/>
      <c r="R1" s="697"/>
      <c r="S1" s="690" t="s">
        <v>85</v>
      </c>
      <c r="T1" s="703"/>
      <c r="U1" s="697"/>
      <c r="V1" s="672" t="s">
        <v>83</v>
      </c>
      <c r="W1" s="712"/>
      <c r="X1" s="713"/>
      <c r="Y1" s="672" t="s">
        <v>3032</v>
      </c>
      <c r="Z1" s="673"/>
      <c r="AA1" s="674"/>
      <c r="AB1" s="675" t="s">
        <v>935</v>
      </c>
      <c r="AC1" s="670" t="s">
        <v>3044</v>
      </c>
      <c r="AD1" s="682" t="s">
        <v>3045</v>
      </c>
      <c r="AE1" s="668" t="s">
        <v>3046</v>
      </c>
    </row>
    <row r="2" spans="1:31" s="17" customFormat="1" ht="24" customHeight="1">
      <c r="A2" s="126">
        <v>2003</v>
      </c>
      <c r="B2" s="127">
        <v>2002</v>
      </c>
      <c r="C2" s="687"/>
      <c r="D2" s="697"/>
      <c r="E2" s="711"/>
      <c r="F2" s="693"/>
      <c r="G2" s="118" t="s">
        <v>933</v>
      </c>
      <c r="H2" s="119" t="s">
        <v>934</v>
      </c>
      <c r="I2" s="128" t="s">
        <v>1286</v>
      </c>
      <c r="J2" s="118" t="s">
        <v>933</v>
      </c>
      <c r="K2" s="119" t="s">
        <v>934</v>
      </c>
      <c r="L2" s="128" t="s">
        <v>1286</v>
      </c>
      <c r="M2" s="118" t="s">
        <v>933</v>
      </c>
      <c r="N2" s="119" t="s">
        <v>934</v>
      </c>
      <c r="O2" s="128" t="s">
        <v>1286</v>
      </c>
      <c r="P2" s="118" t="s">
        <v>933</v>
      </c>
      <c r="Q2" s="119" t="s">
        <v>934</v>
      </c>
      <c r="R2" s="128" t="s">
        <v>1286</v>
      </c>
      <c r="S2" s="118" t="s">
        <v>933</v>
      </c>
      <c r="T2" s="119" t="s">
        <v>934</v>
      </c>
      <c r="U2" s="128" t="s">
        <v>1286</v>
      </c>
      <c r="V2" s="118" t="s">
        <v>933</v>
      </c>
      <c r="W2" s="119" t="s">
        <v>934</v>
      </c>
      <c r="X2" s="129" t="s">
        <v>84</v>
      </c>
      <c r="Y2" s="118" t="s">
        <v>933</v>
      </c>
      <c r="Z2" s="119" t="s">
        <v>934</v>
      </c>
      <c r="AA2" s="129" t="s">
        <v>3049</v>
      </c>
      <c r="AB2" s="676"/>
      <c r="AC2" s="671"/>
      <c r="AD2" s="683"/>
      <c r="AE2" s="669"/>
    </row>
    <row r="3" spans="1:31" s="3" customFormat="1" ht="18.75" customHeight="1">
      <c r="A3" s="366">
        <v>1</v>
      </c>
      <c r="B3" s="367">
        <v>1</v>
      </c>
      <c r="C3" s="368" t="s">
        <v>3050</v>
      </c>
      <c r="D3" s="369" t="s">
        <v>3054</v>
      </c>
      <c r="E3" s="370">
        <v>1</v>
      </c>
      <c r="F3" s="371">
        <v>8215208423</v>
      </c>
      <c r="G3" s="372">
        <v>1</v>
      </c>
      <c r="H3" s="373">
        <v>1</v>
      </c>
      <c r="I3" s="374">
        <v>9060439981</v>
      </c>
      <c r="J3" s="375">
        <v>1</v>
      </c>
      <c r="K3" s="376">
        <v>1</v>
      </c>
      <c r="L3" s="371">
        <v>11922585240</v>
      </c>
      <c r="M3" s="372">
        <v>4</v>
      </c>
      <c r="N3" s="373">
        <v>3</v>
      </c>
      <c r="O3" s="374">
        <v>1656557781</v>
      </c>
      <c r="P3" s="375">
        <v>3</v>
      </c>
      <c r="Q3" s="376">
        <v>2</v>
      </c>
      <c r="R3" s="371">
        <v>3440404040</v>
      </c>
      <c r="S3" s="372">
        <v>1</v>
      </c>
      <c r="T3" s="373">
        <v>1</v>
      </c>
      <c r="U3" s="374">
        <v>654825430</v>
      </c>
      <c r="V3" s="375">
        <v>6</v>
      </c>
      <c r="W3" s="376">
        <v>1</v>
      </c>
      <c r="X3" s="377">
        <v>738187</v>
      </c>
      <c r="Y3" s="372">
        <v>12</v>
      </c>
      <c r="Z3" s="373">
        <v>7</v>
      </c>
      <c r="AA3" s="378">
        <v>4536</v>
      </c>
      <c r="AB3" s="379">
        <v>353</v>
      </c>
      <c r="AC3" s="370">
        <v>65.760000000000005</v>
      </c>
      <c r="AD3" s="380">
        <v>34.24</v>
      </c>
      <c r="AE3" s="381">
        <v>0</v>
      </c>
    </row>
    <row r="4" spans="1:31" s="3" customFormat="1" ht="18.75" customHeight="1">
      <c r="A4" s="137">
        <v>2</v>
      </c>
      <c r="B4" s="138">
        <v>13</v>
      </c>
      <c r="C4" s="139" t="s">
        <v>1525</v>
      </c>
      <c r="D4" s="140" t="s">
        <v>3056</v>
      </c>
      <c r="E4" s="185">
        <v>1</v>
      </c>
      <c r="F4" s="143">
        <v>2425400623</v>
      </c>
      <c r="G4" s="144">
        <v>5</v>
      </c>
      <c r="H4" s="145">
        <v>4</v>
      </c>
      <c r="I4" s="146">
        <v>2907801583</v>
      </c>
      <c r="J4" s="147">
        <v>10</v>
      </c>
      <c r="K4" s="148">
        <v>6</v>
      </c>
      <c r="L4" s="143">
        <v>622704952</v>
      </c>
      <c r="M4" s="144">
        <v>14</v>
      </c>
      <c r="N4" s="145">
        <v>8</v>
      </c>
      <c r="O4" s="146">
        <v>485276936</v>
      </c>
      <c r="P4" s="147">
        <v>9</v>
      </c>
      <c r="Q4" s="148">
        <v>5</v>
      </c>
      <c r="R4" s="143">
        <v>1506860997</v>
      </c>
      <c r="S4" s="144">
        <v>7</v>
      </c>
      <c r="T4" s="145">
        <v>4</v>
      </c>
      <c r="U4" s="146">
        <v>245888693</v>
      </c>
      <c r="V4" s="147">
        <v>3</v>
      </c>
      <c r="W4" s="148">
        <v>3</v>
      </c>
      <c r="X4" s="216">
        <v>864683</v>
      </c>
      <c r="Y4" s="144">
        <v>10</v>
      </c>
      <c r="Z4" s="145">
        <v>4</v>
      </c>
      <c r="AA4" s="212">
        <v>5153</v>
      </c>
      <c r="AB4" s="149">
        <v>384</v>
      </c>
      <c r="AC4" s="141">
        <v>0</v>
      </c>
      <c r="AD4" s="150">
        <v>58.96</v>
      </c>
      <c r="AE4" s="151">
        <v>41.04</v>
      </c>
    </row>
    <row r="5" spans="1:31" s="3" customFormat="1" ht="18.75" customHeight="1">
      <c r="A5" s="382">
        <v>3</v>
      </c>
      <c r="B5" s="383">
        <v>2</v>
      </c>
      <c r="C5" s="384" t="s">
        <v>1526</v>
      </c>
      <c r="D5" s="385" t="s">
        <v>3054</v>
      </c>
      <c r="E5" s="396">
        <v>2</v>
      </c>
      <c r="F5" s="387">
        <v>2166932961</v>
      </c>
      <c r="G5" s="388">
        <v>7</v>
      </c>
      <c r="H5" s="389">
        <v>2</v>
      </c>
      <c r="I5" s="390">
        <v>2531172851</v>
      </c>
      <c r="J5" s="391">
        <v>5</v>
      </c>
      <c r="K5" s="392">
        <v>3</v>
      </c>
      <c r="L5" s="387">
        <v>1438810364</v>
      </c>
      <c r="M5" s="388">
        <v>1</v>
      </c>
      <c r="N5" s="389">
        <v>1</v>
      </c>
      <c r="O5" s="390">
        <v>5301880005</v>
      </c>
      <c r="P5" s="391">
        <v>1</v>
      </c>
      <c r="Q5" s="392">
        <v>1</v>
      </c>
      <c r="R5" s="387">
        <v>11526612825</v>
      </c>
      <c r="S5" s="388">
        <v>4</v>
      </c>
      <c r="T5" s="389">
        <v>2</v>
      </c>
      <c r="U5" s="390">
        <v>420647934</v>
      </c>
      <c r="V5" s="391" t="s">
        <v>3052</v>
      </c>
      <c r="W5" s="392" t="s">
        <v>3052</v>
      </c>
      <c r="X5" s="399" t="s">
        <v>3052</v>
      </c>
      <c r="Y5" s="388">
        <v>4</v>
      </c>
      <c r="Z5" s="389">
        <v>4</v>
      </c>
      <c r="AA5" s="394">
        <v>10185</v>
      </c>
      <c r="AB5" s="395">
        <v>400</v>
      </c>
      <c r="AC5" s="396">
        <v>100</v>
      </c>
      <c r="AD5" s="397">
        <v>0</v>
      </c>
      <c r="AE5" s="398">
        <v>0</v>
      </c>
    </row>
    <row r="6" spans="1:31" s="3" customFormat="1" ht="18.75" customHeight="1">
      <c r="A6" s="137">
        <v>4</v>
      </c>
      <c r="B6" s="138">
        <v>7</v>
      </c>
      <c r="C6" s="139" t="s">
        <v>1527</v>
      </c>
      <c r="D6" s="140" t="s">
        <v>3056</v>
      </c>
      <c r="E6" s="141">
        <v>2</v>
      </c>
      <c r="F6" s="143">
        <v>2051932583</v>
      </c>
      <c r="G6" s="144">
        <v>8</v>
      </c>
      <c r="H6" s="145">
        <v>6</v>
      </c>
      <c r="I6" s="146">
        <v>2076944874</v>
      </c>
      <c r="J6" s="147">
        <v>14</v>
      </c>
      <c r="K6" s="148">
        <v>9</v>
      </c>
      <c r="L6" s="143">
        <v>436879202</v>
      </c>
      <c r="M6" s="144">
        <v>15</v>
      </c>
      <c r="N6" s="145">
        <v>9</v>
      </c>
      <c r="O6" s="146">
        <v>457590702</v>
      </c>
      <c r="P6" s="147">
        <v>17</v>
      </c>
      <c r="Q6" s="148">
        <v>11</v>
      </c>
      <c r="R6" s="143">
        <v>728219847</v>
      </c>
      <c r="S6" s="144">
        <v>9</v>
      </c>
      <c r="T6" s="145">
        <v>5</v>
      </c>
      <c r="U6" s="146">
        <v>178244371</v>
      </c>
      <c r="V6" s="147">
        <v>2</v>
      </c>
      <c r="W6" s="148">
        <v>2</v>
      </c>
      <c r="X6" s="216">
        <v>1015902</v>
      </c>
      <c r="Y6" s="144">
        <v>19</v>
      </c>
      <c r="Z6" s="145">
        <v>10</v>
      </c>
      <c r="AA6" s="212">
        <v>3810</v>
      </c>
      <c r="AB6" s="149">
        <v>384</v>
      </c>
      <c r="AC6" s="141">
        <v>0</v>
      </c>
      <c r="AD6" s="150">
        <v>49</v>
      </c>
      <c r="AE6" s="151">
        <v>51</v>
      </c>
    </row>
    <row r="7" spans="1:31" s="3" customFormat="1" ht="18.75" customHeight="1">
      <c r="A7" s="152">
        <v>5</v>
      </c>
      <c r="B7" s="153">
        <v>3</v>
      </c>
      <c r="C7" s="154" t="s">
        <v>1528</v>
      </c>
      <c r="D7" s="155" t="s">
        <v>3056</v>
      </c>
      <c r="E7" s="156">
        <v>3</v>
      </c>
      <c r="F7" s="158">
        <v>2004374937</v>
      </c>
      <c r="G7" s="159">
        <v>6</v>
      </c>
      <c r="H7" s="160">
        <v>5</v>
      </c>
      <c r="I7" s="161">
        <v>2656195742</v>
      </c>
      <c r="J7" s="162">
        <v>9</v>
      </c>
      <c r="K7" s="163">
        <v>5</v>
      </c>
      <c r="L7" s="158">
        <v>678465388</v>
      </c>
      <c r="M7" s="159">
        <v>9</v>
      </c>
      <c r="N7" s="160">
        <v>3</v>
      </c>
      <c r="O7" s="161">
        <v>849550065</v>
      </c>
      <c r="P7" s="162">
        <v>8</v>
      </c>
      <c r="Q7" s="163">
        <v>4</v>
      </c>
      <c r="R7" s="158">
        <v>1923723407</v>
      </c>
      <c r="S7" s="159">
        <v>6</v>
      </c>
      <c r="T7" s="160">
        <v>3</v>
      </c>
      <c r="U7" s="161">
        <v>340135046</v>
      </c>
      <c r="V7" s="162">
        <v>7</v>
      </c>
      <c r="W7" s="163">
        <v>6</v>
      </c>
      <c r="X7" s="217">
        <v>616590</v>
      </c>
      <c r="Y7" s="159">
        <v>9</v>
      </c>
      <c r="Z7" s="160">
        <v>3</v>
      </c>
      <c r="AA7" s="213">
        <v>6902</v>
      </c>
      <c r="AB7" s="164">
        <v>382</v>
      </c>
      <c r="AC7" s="156">
        <v>0</v>
      </c>
      <c r="AD7" s="165">
        <v>100</v>
      </c>
      <c r="AE7" s="166">
        <v>0</v>
      </c>
    </row>
    <row r="8" spans="1:31" s="3" customFormat="1" ht="18.75" customHeight="1">
      <c r="A8" s="366">
        <v>6</v>
      </c>
      <c r="B8" s="367">
        <v>6</v>
      </c>
      <c r="C8" s="368" t="s">
        <v>1529</v>
      </c>
      <c r="D8" s="369" t="s">
        <v>3058</v>
      </c>
      <c r="E8" s="370">
        <v>4</v>
      </c>
      <c r="F8" s="371">
        <v>1947455927</v>
      </c>
      <c r="G8" s="372">
        <v>10</v>
      </c>
      <c r="H8" s="373">
        <v>8</v>
      </c>
      <c r="I8" s="374">
        <v>1947455927</v>
      </c>
      <c r="J8" s="375">
        <v>7</v>
      </c>
      <c r="K8" s="376">
        <v>3</v>
      </c>
      <c r="L8" s="371">
        <v>862410680</v>
      </c>
      <c r="M8" s="372">
        <v>2</v>
      </c>
      <c r="N8" s="373">
        <v>1</v>
      </c>
      <c r="O8" s="374">
        <v>2022123375</v>
      </c>
      <c r="P8" s="375">
        <v>4</v>
      </c>
      <c r="Q8" s="376">
        <v>2</v>
      </c>
      <c r="R8" s="371">
        <v>3095703967</v>
      </c>
      <c r="S8" s="372">
        <v>3</v>
      </c>
      <c r="T8" s="373">
        <v>2</v>
      </c>
      <c r="U8" s="374">
        <v>432908453</v>
      </c>
      <c r="V8" s="375">
        <v>15</v>
      </c>
      <c r="W8" s="376">
        <v>14</v>
      </c>
      <c r="X8" s="377">
        <v>242800</v>
      </c>
      <c r="Y8" s="372">
        <v>5</v>
      </c>
      <c r="Z8" s="373">
        <v>1</v>
      </c>
      <c r="AA8" s="378">
        <v>7982</v>
      </c>
      <c r="AB8" s="379">
        <v>371</v>
      </c>
      <c r="AC8" s="370">
        <v>49.93</v>
      </c>
      <c r="AD8" s="380">
        <v>50.07</v>
      </c>
      <c r="AE8" s="381">
        <v>0</v>
      </c>
    </row>
    <row r="9" spans="1:31" s="3" customFormat="1" ht="18.75" customHeight="1">
      <c r="A9" s="137">
        <v>7</v>
      </c>
      <c r="B9" s="138">
        <v>5</v>
      </c>
      <c r="C9" s="139" t="s">
        <v>1530</v>
      </c>
      <c r="D9" s="140" t="s">
        <v>3056</v>
      </c>
      <c r="E9" s="141">
        <v>5</v>
      </c>
      <c r="F9" s="143">
        <v>1816917130</v>
      </c>
      <c r="G9" s="144">
        <v>9</v>
      </c>
      <c r="H9" s="145">
        <v>7</v>
      </c>
      <c r="I9" s="146">
        <v>2048246112</v>
      </c>
      <c r="J9" s="147">
        <v>16</v>
      </c>
      <c r="K9" s="148">
        <v>11</v>
      </c>
      <c r="L9" s="143">
        <v>326591362</v>
      </c>
      <c r="M9" s="144">
        <v>12</v>
      </c>
      <c r="N9" s="145">
        <v>6</v>
      </c>
      <c r="O9" s="146">
        <v>575172983</v>
      </c>
      <c r="P9" s="147">
        <v>10</v>
      </c>
      <c r="Q9" s="148">
        <v>6</v>
      </c>
      <c r="R9" s="143">
        <v>1478396683</v>
      </c>
      <c r="S9" s="144">
        <v>48</v>
      </c>
      <c r="T9" s="145">
        <v>40</v>
      </c>
      <c r="U9" s="146">
        <v>39630991</v>
      </c>
      <c r="V9" s="147">
        <v>5</v>
      </c>
      <c r="W9" s="148">
        <v>5</v>
      </c>
      <c r="X9" s="216">
        <v>771385</v>
      </c>
      <c r="Y9" s="144">
        <v>17</v>
      </c>
      <c r="Z9" s="145">
        <v>9</v>
      </c>
      <c r="AA9" s="212">
        <v>4138</v>
      </c>
      <c r="AB9" s="149">
        <v>384</v>
      </c>
      <c r="AC9" s="141">
        <v>0</v>
      </c>
      <c r="AD9" s="150">
        <v>62.14</v>
      </c>
      <c r="AE9" s="151">
        <v>37.86</v>
      </c>
    </row>
    <row r="10" spans="1:31" s="3" customFormat="1" ht="18.75" customHeight="1">
      <c r="A10" s="382">
        <v>8</v>
      </c>
      <c r="B10" s="383">
        <v>8</v>
      </c>
      <c r="C10" s="384" t="s">
        <v>1531</v>
      </c>
      <c r="D10" s="385" t="s">
        <v>3054</v>
      </c>
      <c r="E10" s="396">
        <v>3</v>
      </c>
      <c r="F10" s="387">
        <v>1788298469</v>
      </c>
      <c r="G10" s="388">
        <v>11</v>
      </c>
      <c r="H10" s="389">
        <v>3</v>
      </c>
      <c r="I10" s="390">
        <v>1797485445</v>
      </c>
      <c r="J10" s="391">
        <v>6</v>
      </c>
      <c r="K10" s="392">
        <v>4</v>
      </c>
      <c r="L10" s="387">
        <v>948623878</v>
      </c>
      <c r="M10" s="388">
        <v>3</v>
      </c>
      <c r="N10" s="389">
        <v>2</v>
      </c>
      <c r="O10" s="390">
        <v>1736785099</v>
      </c>
      <c r="P10" s="391">
        <v>5</v>
      </c>
      <c r="Q10" s="392">
        <v>3</v>
      </c>
      <c r="R10" s="387">
        <v>2918237731</v>
      </c>
      <c r="S10" s="388">
        <v>5</v>
      </c>
      <c r="T10" s="389">
        <v>3</v>
      </c>
      <c r="U10" s="390">
        <v>377727487</v>
      </c>
      <c r="V10" s="391">
        <v>117</v>
      </c>
      <c r="W10" s="392">
        <v>5</v>
      </c>
      <c r="X10" s="393">
        <v>43633</v>
      </c>
      <c r="Y10" s="388">
        <v>2</v>
      </c>
      <c r="Z10" s="389">
        <v>2</v>
      </c>
      <c r="AA10" s="394">
        <v>17795</v>
      </c>
      <c r="AB10" s="395">
        <v>311</v>
      </c>
      <c r="AC10" s="396">
        <v>100</v>
      </c>
      <c r="AD10" s="397">
        <v>0</v>
      </c>
      <c r="AE10" s="398">
        <v>0</v>
      </c>
    </row>
    <row r="11" spans="1:31" s="3" customFormat="1" ht="18.75" customHeight="1">
      <c r="A11" s="137">
        <v>9</v>
      </c>
      <c r="B11" s="138">
        <v>4</v>
      </c>
      <c r="C11" s="139" t="s">
        <v>1532</v>
      </c>
      <c r="D11" s="140" t="s">
        <v>3056</v>
      </c>
      <c r="E11" s="141">
        <v>6</v>
      </c>
      <c r="F11" s="143">
        <v>1686330302</v>
      </c>
      <c r="G11" s="144">
        <v>13</v>
      </c>
      <c r="H11" s="145">
        <v>9</v>
      </c>
      <c r="I11" s="146">
        <v>1712574277</v>
      </c>
      <c r="J11" s="147">
        <v>21</v>
      </c>
      <c r="K11" s="148">
        <v>15</v>
      </c>
      <c r="L11" s="143">
        <v>261733781</v>
      </c>
      <c r="M11" s="144">
        <v>11</v>
      </c>
      <c r="N11" s="145">
        <v>5</v>
      </c>
      <c r="O11" s="146">
        <v>609781641</v>
      </c>
      <c r="P11" s="147">
        <v>7</v>
      </c>
      <c r="Q11" s="148">
        <v>3</v>
      </c>
      <c r="R11" s="143">
        <v>1929043514</v>
      </c>
      <c r="S11" s="144">
        <v>13</v>
      </c>
      <c r="T11" s="145">
        <v>8</v>
      </c>
      <c r="U11" s="146">
        <v>140631726</v>
      </c>
      <c r="V11" s="147">
        <v>1</v>
      </c>
      <c r="W11" s="148">
        <v>1</v>
      </c>
      <c r="X11" s="216">
        <v>1036517</v>
      </c>
      <c r="Y11" s="144">
        <v>25</v>
      </c>
      <c r="Z11" s="145">
        <v>14</v>
      </c>
      <c r="AA11" s="212">
        <v>3397</v>
      </c>
      <c r="AB11" s="149">
        <v>383</v>
      </c>
      <c r="AC11" s="141">
        <v>0</v>
      </c>
      <c r="AD11" s="150">
        <v>48.41</v>
      </c>
      <c r="AE11" s="151">
        <v>51.59</v>
      </c>
    </row>
    <row r="12" spans="1:31" s="3" customFormat="1" ht="18.75" customHeight="1">
      <c r="A12" s="152">
        <v>10</v>
      </c>
      <c r="B12" s="153">
        <v>10</v>
      </c>
      <c r="C12" s="154" t="s">
        <v>1533</v>
      </c>
      <c r="D12" s="155" t="s">
        <v>3056</v>
      </c>
      <c r="E12" s="156">
        <v>7</v>
      </c>
      <c r="F12" s="158">
        <v>1607993566</v>
      </c>
      <c r="G12" s="159">
        <v>14</v>
      </c>
      <c r="H12" s="160">
        <v>10</v>
      </c>
      <c r="I12" s="161">
        <v>1625849652</v>
      </c>
      <c r="J12" s="162">
        <v>11</v>
      </c>
      <c r="K12" s="163">
        <v>7</v>
      </c>
      <c r="L12" s="158">
        <v>610457996</v>
      </c>
      <c r="M12" s="159">
        <v>21</v>
      </c>
      <c r="N12" s="160">
        <v>15</v>
      </c>
      <c r="O12" s="161">
        <v>369869487</v>
      </c>
      <c r="P12" s="162">
        <v>31</v>
      </c>
      <c r="Q12" s="163">
        <v>24</v>
      </c>
      <c r="R12" s="158">
        <v>547937149</v>
      </c>
      <c r="S12" s="159">
        <v>23</v>
      </c>
      <c r="T12" s="160">
        <v>17</v>
      </c>
      <c r="U12" s="161">
        <v>100334028</v>
      </c>
      <c r="V12" s="162">
        <v>53</v>
      </c>
      <c r="W12" s="163">
        <v>50</v>
      </c>
      <c r="X12" s="217">
        <v>96570</v>
      </c>
      <c r="Y12" s="159">
        <v>109</v>
      </c>
      <c r="Z12" s="160">
        <v>93</v>
      </c>
      <c r="AA12" s="213">
        <v>1221</v>
      </c>
      <c r="AB12" s="164">
        <v>354</v>
      </c>
      <c r="AC12" s="156">
        <v>0</v>
      </c>
      <c r="AD12" s="165">
        <v>100</v>
      </c>
      <c r="AE12" s="166">
        <v>0</v>
      </c>
    </row>
    <row r="13" spans="1:31" s="3" customFormat="1" ht="18.75" customHeight="1">
      <c r="A13" s="366">
        <v>11</v>
      </c>
      <c r="B13" s="367">
        <v>15</v>
      </c>
      <c r="C13" s="368" t="s">
        <v>1534</v>
      </c>
      <c r="D13" s="369" t="s">
        <v>1699</v>
      </c>
      <c r="E13" s="370">
        <v>8</v>
      </c>
      <c r="F13" s="371">
        <v>1320220431</v>
      </c>
      <c r="G13" s="372">
        <v>16</v>
      </c>
      <c r="H13" s="373">
        <v>12</v>
      </c>
      <c r="I13" s="374">
        <v>1320220431</v>
      </c>
      <c r="J13" s="375">
        <v>41</v>
      </c>
      <c r="K13" s="376">
        <v>31</v>
      </c>
      <c r="L13" s="371">
        <v>141437871</v>
      </c>
      <c r="M13" s="372">
        <v>28</v>
      </c>
      <c r="N13" s="373">
        <v>22</v>
      </c>
      <c r="O13" s="374">
        <v>317507410</v>
      </c>
      <c r="P13" s="375">
        <v>15</v>
      </c>
      <c r="Q13" s="376">
        <v>9</v>
      </c>
      <c r="R13" s="371">
        <v>869046679</v>
      </c>
      <c r="S13" s="372">
        <v>488</v>
      </c>
      <c r="T13" s="373">
        <v>470</v>
      </c>
      <c r="U13" s="374">
        <v>-39272595</v>
      </c>
      <c r="V13" s="375">
        <v>4</v>
      </c>
      <c r="W13" s="376">
        <v>4</v>
      </c>
      <c r="X13" s="377">
        <v>831170</v>
      </c>
      <c r="Y13" s="372">
        <v>38</v>
      </c>
      <c r="Z13" s="373">
        <v>25</v>
      </c>
      <c r="AA13" s="378">
        <v>2370</v>
      </c>
      <c r="AB13" s="379">
        <v>384</v>
      </c>
      <c r="AC13" s="370">
        <v>0</v>
      </c>
      <c r="AD13" s="380">
        <v>0</v>
      </c>
      <c r="AE13" s="381">
        <v>100</v>
      </c>
    </row>
    <row r="14" spans="1:31" s="3" customFormat="1" ht="18.75" customHeight="1">
      <c r="A14" s="137">
        <v>12</v>
      </c>
      <c r="B14" s="138">
        <v>12</v>
      </c>
      <c r="C14" s="139" t="s">
        <v>1535</v>
      </c>
      <c r="D14" s="140" t="s">
        <v>3056</v>
      </c>
      <c r="E14" s="141">
        <v>9</v>
      </c>
      <c r="F14" s="143">
        <v>1149607598</v>
      </c>
      <c r="G14" s="144">
        <v>17</v>
      </c>
      <c r="H14" s="145">
        <v>13</v>
      </c>
      <c r="I14" s="146">
        <v>1206611443</v>
      </c>
      <c r="J14" s="147">
        <v>26</v>
      </c>
      <c r="K14" s="148">
        <v>18</v>
      </c>
      <c r="L14" s="143">
        <v>197631049</v>
      </c>
      <c r="M14" s="144">
        <v>63</v>
      </c>
      <c r="N14" s="145">
        <v>54</v>
      </c>
      <c r="O14" s="146">
        <v>151937456</v>
      </c>
      <c r="P14" s="147">
        <v>20</v>
      </c>
      <c r="Q14" s="148">
        <v>14</v>
      </c>
      <c r="R14" s="143">
        <v>679340455</v>
      </c>
      <c r="S14" s="144">
        <v>37</v>
      </c>
      <c r="T14" s="145">
        <v>30</v>
      </c>
      <c r="U14" s="146">
        <v>54518581</v>
      </c>
      <c r="V14" s="147">
        <v>8</v>
      </c>
      <c r="W14" s="148">
        <v>7</v>
      </c>
      <c r="X14" s="216">
        <v>563282</v>
      </c>
      <c r="Y14" s="144">
        <v>27</v>
      </c>
      <c r="Z14" s="145">
        <v>15</v>
      </c>
      <c r="AA14" s="212">
        <v>3062</v>
      </c>
      <c r="AB14" s="149">
        <v>383</v>
      </c>
      <c r="AC14" s="141">
        <v>0</v>
      </c>
      <c r="AD14" s="150">
        <v>100</v>
      </c>
      <c r="AE14" s="151">
        <v>0</v>
      </c>
    </row>
    <row r="15" spans="1:31" s="3" customFormat="1" ht="18.75" customHeight="1">
      <c r="A15" s="382">
        <v>13</v>
      </c>
      <c r="B15" s="383">
        <v>11</v>
      </c>
      <c r="C15" s="384" t="s">
        <v>1536</v>
      </c>
      <c r="D15" s="385" t="s">
        <v>3054</v>
      </c>
      <c r="E15" s="396">
        <v>4</v>
      </c>
      <c r="F15" s="387">
        <v>1061773425</v>
      </c>
      <c r="G15" s="388">
        <v>18</v>
      </c>
      <c r="H15" s="389">
        <v>5</v>
      </c>
      <c r="I15" s="390">
        <v>1061773425</v>
      </c>
      <c r="J15" s="391">
        <v>39</v>
      </c>
      <c r="K15" s="392">
        <v>10</v>
      </c>
      <c r="L15" s="387">
        <v>145327709</v>
      </c>
      <c r="M15" s="388">
        <v>8</v>
      </c>
      <c r="N15" s="389">
        <v>6</v>
      </c>
      <c r="O15" s="390">
        <v>875317126</v>
      </c>
      <c r="P15" s="391">
        <v>13</v>
      </c>
      <c r="Q15" s="392">
        <v>6</v>
      </c>
      <c r="R15" s="387">
        <v>1164973784</v>
      </c>
      <c r="S15" s="388">
        <v>497</v>
      </c>
      <c r="T15" s="389">
        <v>22</v>
      </c>
      <c r="U15" s="390">
        <v>-85383142</v>
      </c>
      <c r="V15" s="391">
        <v>40</v>
      </c>
      <c r="W15" s="392">
        <v>3</v>
      </c>
      <c r="X15" s="393">
        <v>127208</v>
      </c>
      <c r="Y15" s="388">
        <v>14</v>
      </c>
      <c r="Z15" s="389">
        <v>8</v>
      </c>
      <c r="AA15" s="394">
        <v>4281</v>
      </c>
      <c r="AB15" s="395">
        <v>351</v>
      </c>
      <c r="AC15" s="396">
        <v>88.86</v>
      </c>
      <c r="AD15" s="397">
        <v>11.14</v>
      </c>
      <c r="AE15" s="398">
        <v>0</v>
      </c>
    </row>
    <row r="16" spans="1:31" s="3" customFormat="1" ht="18.75" customHeight="1">
      <c r="A16" s="382">
        <v>14</v>
      </c>
      <c r="B16" s="383">
        <v>9</v>
      </c>
      <c r="C16" s="384" t="s">
        <v>1537</v>
      </c>
      <c r="D16" s="385" t="s">
        <v>3054</v>
      </c>
      <c r="E16" s="396">
        <v>5</v>
      </c>
      <c r="F16" s="387">
        <v>1023543086</v>
      </c>
      <c r="G16" s="388">
        <v>12</v>
      </c>
      <c r="H16" s="389">
        <v>4</v>
      </c>
      <c r="I16" s="390">
        <v>1780239131</v>
      </c>
      <c r="J16" s="391">
        <v>2</v>
      </c>
      <c r="K16" s="392">
        <v>2</v>
      </c>
      <c r="L16" s="387">
        <v>4288681145</v>
      </c>
      <c r="M16" s="388">
        <v>6</v>
      </c>
      <c r="N16" s="389">
        <v>4</v>
      </c>
      <c r="O16" s="390">
        <v>1386027238</v>
      </c>
      <c r="P16" s="391">
        <v>6</v>
      </c>
      <c r="Q16" s="392">
        <v>4</v>
      </c>
      <c r="R16" s="387">
        <v>2452235195</v>
      </c>
      <c r="S16" s="388">
        <v>10</v>
      </c>
      <c r="T16" s="389">
        <v>5</v>
      </c>
      <c r="U16" s="390">
        <v>176531018</v>
      </c>
      <c r="V16" s="391">
        <v>72</v>
      </c>
      <c r="W16" s="392">
        <v>4</v>
      </c>
      <c r="X16" s="393">
        <v>69997</v>
      </c>
      <c r="Y16" s="388">
        <v>1</v>
      </c>
      <c r="Z16" s="389">
        <v>1</v>
      </c>
      <c r="AA16" s="394">
        <v>28373</v>
      </c>
      <c r="AB16" s="395">
        <v>314</v>
      </c>
      <c r="AC16" s="396">
        <v>100</v>
      </c>
      <c r="AD16" s="397">
        <v>0</v>
      </c>
      <c r="AE16" s="398">
        <v>0</v>
      </c>
    </row>
    <row r="17" spans="1:31" s="3" customFormat="1" ht="18.75" customHeight="1">
      <c r="A17" s="400">
        <v>15</v>
      </c>
      <c r="B17" s="401">
        <v>14</v>
      </c>
      <c r="C17" s="402" t="s">
        <v>1538</v>
      </c>
      <c r="D17" s="403" t="s">
        <v>3054</v>
      </c>
      <c r="E17" s="404">
        <v>6</v>
      </c>
      <c r="F17" s="405">
        <v>868009182</v>
      </c>
      <c r="G17" s="406">
        <v>20</v>
      </c>
      <c r="H17" s="407">
        <v>6</v>
      </c>
      <c r="I17" s="408">
        <v>868009182</v>
      </c>
      <c r="J17" s="409">
        <v>13</v>
      </c>
      <c r="K17" s="410">
        <v>5</v>
      </c>
      <c r="L17" s="405">
        <v>508359264</v>
      </c>
      <c r="M17" s="406">
        <v>32</v>
      </c>
      <c r="N17" s="407">
        <v>7</v>
      </c>
      <c r="O17" s="408">
        <v>276865063</v>
      </c>
      <c r="P17" s="409">
        <v>27</v>
      </c>
      <c r="Q17" s="410">
        <v>7</v>
      </c>
      <c r="R17" s="405">
        <v>571751766</v>
      </c>
      <c r="S17" s="406">
        <v>25</v>
      </c>
      <c r="T17" s="407">
        <v>7</v>
      </c>
      <c r="U17" s="408">
        <v>87766440</v>
      </c>
      <c r="V17" s="409" t="s">
        <v>3052</v>
      </c>
      <c r="W17" s="410" t="s">
        <v>3052</v>
      </c>
      <c r="X17" s="416" t="s">
        <v>3052</v>
      </c>
      <c r="Y17" s="406">
        <v>3</v>
      </c>
      <c r="Z17" s="407">
        <v>3</v>
      </c>
      <c r="AA17" s="412">
        <v>12986</v>
      </c>
      <c r="AB17" s="413">
        <v>210</v>
      </c>
      <c r="AC17" s="404">
        <v>100</v>
      </c>
      <c r="AD17" s="414">
        <v>0</v>
      </c>
      <c r="AE17" s="415">
        <v>0</v>
      </c>
    </row>
    <row r="18" spans="1:31" s="3" customFormat="1" ht="18.75" customHeight="1">
      <c r="A18" s="167">
        <v>16</v>
      </c>
      <c r="B18" s="168">
        <v>16</v>
      </c>
      <c r="C18" s="169" t="s">
        <v>1539</v>
      </c>
      <c r="D18" s="170" t="s">
        <v>3056</v>
      </c>
      <c r="E18" s="182">
        <v>10</v>
      </c>
      <c r="F18" s="173">
        <v>859074140</v>
      </c>
      <c r="G18" s="174">
        <v>21</v>
      </c>
      <c r="H18" s="175">
        <v>15</v>
      </c>
      <c r="I18" s="176">
        <v>864836886</v>
      </c>
      <c r="J18" s="177">
        <v>19</v>
      </c>
      <c r="K18" s="178">
        <v>13</v>
      </c>
      <c r="L18" s="173">
        <v>272635301</v>
      </c>
      <c r="M18" s="174">
        <v>58</v>
      </c>
      <c r="N18" s="175">
        <v>49</v>
      </c>
      <c r="O18" s="176">
        <v>161041588</v>
      </c>
      <c r="P18" s="177">
        <v>100</v>
      </c>
      <c r="Q18" s="178">
        <v>90</v>
      </c>
      <c r="R18" s="173">
        <v>217972305</v>
      </c>
      <c r="S18" s="174">
        <v>46</v>
      </c>
      <c r="T18" s="175">
        <v>38</v>
      </c>
      <c r="U18" s="176">
        <v>40049390</v>
      </c>
      <c r="V18" s="177">
        <v>216</v>
      </c>
      <c r="W18" s="178">
        <v>210</v>
      </c>
      <c r="X18" s="218">
        <v>23268</v>
      </c>
      <c r="Y18" s="174">
        <v>242</v>
      </c>
      <c r="Z18" s="175">
        <v>224</v>
      </c>
      <c r="AA18" s="214">
        <v>607</v>
      </c>
      <c r="AB18" s="179">
        <v>354</v>
      </c>
      <c r="AC18" s="171">
        <v>0</v>
      </c>
      <c r="AD18" s="180">
        <v>0.21</v>
      </c>
      <c r="AE18" s="181">
        <v>99.79</v>
      </c>
    </row>
    <row r="19" spans="1:31" s="3" customFormat="1" ht="18.75" customHeight="1">
      <c r="A19" s="137">
        <v>17</v>
      </c>
      <c r="B19" s="138">
        <v>19</v>
      </c>
      <c r="C19" s="139" t="s">
        <v>1540</v>
      </c>
      <c r="D19" s="140" t="s">
        <v>3056</v>
      </c>
      <c r="E19" s="141">
        <v>11</v>
      </c>
      <c r="F19" s="143">
        <v>833872575</v>
      </c>
      <c r="G19" s="144">
        <v>15</v>
      </c>
      <c r="H19" s="145">
        <v>11</v>
      </c>
      <c r="I19" s="146">
        <v>1331008508</v>
      </c>
      <c r="J19" s="147">
        <v>23</v>
      </c>
      <c r="K19" s="148">
        <v>16</v>
      </c>
      <c r="L19" s="143">
        <v>240636634</v>
      </c>
      <c r="M19" s="144">
        <v>43</v>
      </c>
      <c r="N19" s="145">
        <v>34</v>
      </c>
      <c r="O19" s="146">
        <v>218245538</v>
      </c>
      <c r="P19" s="147">
        <v>32</v>
      </c>
      <c r="Q19" s="148">
        <v>25</v>
      </c>
      <c r="R19" s="143">
        <v>547698189</v>
      </c>
      <c r="S19" s="144">
        <v>29</v>
      </c>
      <c r="T19" s="145">
        <v>22</v>
      </c>
      <c r="U19" s="146">
        <v>72184419</v>
      </c>
      <c r="V19" s="147">
        <v>11</v>
      </c>
      <c r="W19" s="148">
        <v>10</v>
      </c>
      <c r="X19" s="216">
        <v>291490</v>
      </c>
      <c r="Y19" s="144">
        <v>22</v>
      </c>
      <c r="Z19" s="145">
        <v>12</v>
      </c>
      <c r="AA19" s="212">
        <v>3645</v>
      </c>
      <c r="AB19" s="149">
        <v>384</v>
      </c>
      <c r="AC19" s="141">
        <v>7.96</v>
      </c>
      <c r="AD19" s="150">
        <v>7.04</v>
      </c>
      <c r="AE19" s="151">
        <v>85</v>
      </c>
    </row>
    <row r="20" spans="1:31" s="3" customFormat="1" ht="18.75" customHeight="1">
      <c r="A20" s="137">
        <v>18</v>
      </c>
      <c r="B20" s="138">
        <v>17</v>
      </c>
      <c r="C20" s="139" t="s">
        <v>1541</v>
      </c>
      <c r="D20" s="140" t="s">
        <v>3056</v>
      </c>
      <c r="E20" s="141">
        <v>12</v>
      </c>
      <c r="F20" s="143">
        <v>801124784</v>
      </c>
      <c r="G20" s="144">
        <v>23</v>
      </c>
      <c r="H20" s="145">
        <v>17</v>
      </c>
      <c r="I20" s="146">
        <v>802280961</v>
      </c>
      <c r="J20" s="147">
        <v>32</v>
      </c>
      <c r="K20" s="148">
        <v>24</v>
      </c>
      <c r="L20" s="143">
        <v>176580881</v>
      </c>
      <c r="M20" s="144">
        <v>25</v>
      </c>
      <c r="N20" s="145">
        <v>19</v>
      </c>
      <c r="O20" s="146">
        <v>343373860</v>
      </c>
      <c r="P20" s="147">
        <v>47</v>
      </c>
      <c r="Q20" s="148">
        <v>38</v>
      </c>
      <c r="R20" s="143">
        <v>426708048</v>
      </c>
      <c r="S20" s="144">
        <v>15</v>
      </c>
      <c r="T20" s="145">
        <v>10</v>
      </c>
      <c r="U20" s="146">
        <v>117538811</v>
      </c>
      <c r="V20" s="147">
        <v>12</v>
      </c>
      <c r="W20" s="148">
        <v>11</v>
      </c>
      <c r="X20" s="216">
        <v>265439</v>
      </c>
      <c r="Y20" s="144">
        <v>128</v>
      </c>
      <c r="Z20" s="145">
        <v>112</v>
      </c>
      <c r="AA20" s="212">
        <v>1059</v>
      </c>
      <c r="AB20" s="149">
        <v>371</v>
      </c>
      <c r="AC20" s="141">
        <v>0</v>
      </c>
      <c r="AD20" s="150">
        <v>100</v>
      </c>
      <c r="AE20" s="151">
        <v>0</v>
      </c>
    </row>
    <row r="21" spans="1:31" s="3" customFormat="1" ht="18.75" customHeight="1">
      <c r="A21" s="137">
        <v>19</v>
      </c>
      <c r="B21" s="138">
        <v>18</v>
      </c>
      <c r="C21" s="139" t="s">
        <v>1542</v>
      </c>
      <c r="D21" s="140" t="s">
        <v>3056</v>
      </c>
      <c r="E21" s="185">
        <v>13</v>
      </c>
      <c r="F21" s="143">
        <v>796378095</v>
      </c>
      <c r="G21" s="144">
        <v>22</v>
      </c>
      <c r="H21" s="145">
        <v>16</v>
      </c>
      <c r="I21" s="146">
        <v>803378521</v>
      </c>
      <c r="J21" s="147">
        <v>112</v>
      </c>
      <c r="K21" s="148">
        <v>101</v>
      </c>
      <c r="L21" s="143">
        <v>48900008</v>
      </c>
      <c r="M21" s="144">
        <v>68</v>
      </c>
      <c r="N21" s="145">
        <v>59</v>
      </c>
      <c r="O21" s="146">
        <v>143909496</v>
      </c>
      <c r="P21" s="147">
        <v>36</v>
      </c>
      <c r="Q21" s="148">
        <v>28</v>
      </c>
      <c r="R21" s="143">
        <v>503428662</v>
      </c>
      <c r="S21" s="144">
        <v>101</v>
      </c>
      <c r="T21" s="145">
        <v>92</v>
      </c>
      <c r="U21" s="146">
        <v>19115212</v>
      </c>
      <c r="V21" s="147">
        <v>10</v>
      </c>
      <c r="W21" s="148">
        <v>9</v>
      </c>
      <c r="X21" s="216">
        <v>352257</v>
      </c>
      <c r="Y21" s="144">
        <v>113</v>
      </c>
      <c r="Z21" s="145">
        <v>97</v>
      </c>
      <c r="AA21" s="212">
        <v>1192</v>
      </c>
      <c r="AB21" s="149">
        <v>371</v>
      </c>
      <c r="AC21" s="141">
        <v>0</v>
      </c>
      <c r="AD21" s="150">
        <v>100</v>
      </c>
      <c r="AE21" s="151">
        <v>0</v>
      </c>
    </row>
    <row r="22" spans="1:31" s="3" customFormat="1" ht="18.75" customHeight="1">
      <c r="A22" s="400">
        <v>20</v>
      </c>
      <c r="B22" s="401">
        <v>22</v>
      </c>
      <c r="C22" s="402" t="s">
        <v>1543</v>
      </c>
      <c r="D22" s="403" t="s">
        <v>1696</v>
      </c>
      <c r="E22" s="404">
        <v>14</v>
      </c>
      <c r="F22" s="405">
        <v>735093000</v>
      </c>
      <c r="G22" s="406">
        <v>25</v>
      </c>
      <c r="H22" s="407">
        <v>19</v>
      </c>
      <c r="I22" s="408">
        <v>735093000</v>
      </c>
      <c r="J22" s="409">
        <v>29</v>
      </c>
      <c r="K22" s="410">
        <v>21</v>
      </c>
      <c r="L22" s="405">
        <v>188448401</v>
      </c>
      <c r="M22" s="406">
        <v>13</v>
      </c>
      <c r="N22" s="407">
        <v>7</v>
      </c>
      <c r="O22" s="408">
        <v>547918136</v>
      </c>
      <c r="P22" s="409">
        <v>16</v>
      </c>
      <c r="Q22" s="410">
        <v>10</v>
      </c>
      <c r="R22" s="405">
        <v>735342764</v>
      </c>
      <c r="S22" s="406">
        <v>39</v>
      </c>
      <c r="T22" s="407">
        <v>32</v>
      </c>
      <c r="U22" s="408">
        <v>49428573</v>
      </c>
      <c r="V22" s="409">
        <v>36</v>
      </c>
      <c r="W22" s="410">
        <v>34</v>
      </c>
      <c r="X22" s="411">
        <v>151879</v>
      </c>
      <c r="Y22" s="406">
        <v>7</v>
      </c>
      <c r="Z22" s="407">
        <v>2</v>
      </c>
      <c r="AA22" s="412">
        <v>7344</v>
      </c>
      <c r="AB22" s="413">
        <v>371</v>
      </c>
      <c r="AC22" s="404">
        <v>0</v>
      </c>
      <c r="AD22" s="414">
        <v>100</v>
      </c>
      <c r="AE22" s="415">
        <v>0</v>
      </c>
    </row>
    <row r="23" spans="1:31" s="3" customFormat="1" ht="18.75" customHeight="1">
      <c r="A23" s="167">
        <v>21</v>
      </c>
      <c r="B23" s="168">
        <v>20</v>
      </c>
      <c r="C23" s="169" t="s">
        <v>1544</v>
      </c>
      <c r="D23" s="170" t="s">
        <v>3056</v>
      </c>
      <c r="E23" s="171">
        <v>15</v>
      </c>
      <c r="F23" s="173">
        <v>686704410</v>
      </c>
      <c r="G23" s="174">
        <v>27</v>
      </c>
      <c r="H23" s="175">
        <v>21</v>
      </c>
      <c r="I23" s="176">
        <v>697567240</v>
      </c>
      <c r="J23" s="177">
        <v>241</v>
      </c>
      <c r="K23" s="178">
        <v>225</v>
      </c>
      <c r="L23" s="173">
        <v>25850437</v>
      </c>
      <c r="M23" s="174">
        <v>89</v>
      </c>
      <c r="N23" s="175">
        <v>80</v>
      </c>
      <c r="O23" s="176">
        <v>109810939</v>
      </c>
      <c r="P23" s="177">
        <v>57</v>
      </c>
      <c r="Q23" s="178">
        <v>47</v>
      </c>
      <c r="R23" s="173">
        <v>368921913</v>
      </c>
      <c r="S23" s="174">
        <v>133</v>
      </c>
      <c r="T23" s="175">
        <v>123</v>
      </c>
      <c r="U23" s="176">
        <v>14736481</v>
      </c>
      <c r="V23" s="177">
        <v>13</v>
      </c>
      <c r="W23" s="178">
        <v>12</v>
      </c>
      <c r="X23" s="218">
        <v>261454</v>
      </c>
      <c r="Y23" s="174">
        <v>87</v>
      </c>
      <c r="Z23" s="175">
        <v>71</v>
      </c>
      <c r="AA23" s="214">
        <v>1465</v>
      </c>
      <c r="AB23" s="179">
        <v>371</v>
      </c>
      <c r="AC23" s="171">
        <v>0</v>
      </c>
      <c r="AD23" s="180">
        <v>100</v>
      </c>
      <c r="AE23" s="181">
        <v>0</v>
      </c>
    </row>
    <row r="24" spans="1:31" s="3" customFormat="1" ht="18.75" customHeight="1">
      <c r="A24" s="137">
        <v>22</v>
      </c>
      <c r="B24" s="138">
        <v>21</v>
      </c>
      <c r="C24" s="139" t="s">
        <v>1545</v>
      </c>
      <c r="D24" s="140" t="s">
        <v>3056</v>
      </c>
      <c r="E24" s="141">
        <v>16</v>
      </c>
      <c r="F24" s="143">
        <v>656975888</v>
      </c>
      <c r="G24" s="144">
        <v>28</v>
      </c>
      <c r="H24" s="145">
        <v>22</v>
      </c>
      <c r="I24" s="146">
        <v>661021482</v>
      </c>
      <c r="J24" s="147">
        <v>3</v>
      </c>
      <c r="K24" s="148">
        <v>1</v>
      </c>
      <c r="L24" s="143">
        <v>2629084791</v>
      </c>
      <c r="M24" s="144">
        <v>30</v>
      </c>
      <c r="N24" s="145">
        <v>24</v>
      </c>
      <c r="O24" s="146">
        <v>299000159</v>
      </c>
      <c r="P24" s="147">
        <v>25</v>
      </c>
      <c r="Q24" s="148">
        <v>19</v>
      </c>
      <c r="R24" s="143">
        <v>591292607</v>
      </c>
      <c r="S24" s="144">
        <v>17</v>
      </c>
      <c r="T24" s="145">
        <v>11</v>
      </c>
      <c r="U24" s="146">
        <v>114132896</v>
      </c>
      <c r="V24" s="147">
        <v>429</v>
      </c>
      <c r="W24" s="148">
        <v>416</v>
      </c>
      <c r="X24" s="216">
        <v>257</v>
      </c>
      <c r="Y24" s="144">
        <v>205</v>
      </c>
      <c r="Z24" s="145">
        <v>187</v>
      </c>
      <c r="AA24" s="212">
        <v>692</v>
      </c>
      <c r="AB24" s="149">
        <v>314</v>
      </c>
      <c r="AC24" s="141">
        <v>0</v>
      </c>
      <c r="AD24" s="150">
        <v>25</v>
      </c>
      <c r="AE24" s="151">
        <v>75</v>
      </c>
    </row>
    <row r="25" spans="1:31" s="3" customFormat="1" ht="18.75" customHeight="1">
      <c r="A25" s="137">
        <v>23</v>
      </c>
      <c r="B25" s="138">
        <v>30</v>
      </c>
      <c r="C25" s="139" t="s">
        <v>1546</v>
      </c>
      <c r="D25" s="140" t="s">
        <v>3056</v>
      </c>
      <c r="E25" s="141">
        <v>17</v>
      </c>
      <c r="F25" s="143">
        <v>581534645</v>
      </c>
      <c r="G25" s="144">
        <v>19</v>
      </c>
      <c r="H25" s="145">
        <v>14</v>
      </c>
      <c r="I25" s="146">
        <v>986818613</v>
      </c>
      <c r="J25" s="147">
        <v>20</v>
      </c>
      <c r="K25" s="148">
        <v>14</v>
      </c>
      <c r="L25" s="143">
        <v>264293850</v>
      </c>
      <c r="M25" s="144">
        <v>62</v>
      </c>
      <c r="N25" s="145">
        <v>53</v>
      </c>
      <c r="O25" s="146">
        <v>154870600</v>
      </c>
      <c r="P25" s="147">
        <v>29</v>
      </c>
      <c r="Q25" s="148">
        <v>22</v>
      </c>
      <c r="R25" s="143">
        <v>549571390</v>
      </c>
      <c r="S25" s="144">
        <v>28</v>
      </c>
      <c r="T25" s="145">
        <v>21</v>
      </c>
      <c r="U25" s="146">
        <v>75294801</v>
      </c>
      <c r="V25" s="147">
        <v>24</v>
      </c>
      <c r="W25" s="148">
        <v>22</v>
      </c>
      <c r="X25" s="216">
        <v>182283</v>
      </c>
      <c r="Y25" s="144">
        <v>41</v>
      </c>
      <c r="Z25" s="145">
        <v>28</v>
      </c>
      <c r="AA25" s="212">
        <v>2334</v>
      </c>
      <c r="AB25" s="149">
        <v>382</v>
      </c>
      <c r="AC25" s="141">
        <v>0</v>
      </c>
      <c r="AD25" s="150">
        <v>6.14</v>
      </c>
      <c r="AE25" s="151">
        <v>93.86</v>
      </c>
    </row>
    <row r="26" spans="1:31" s="3" customFormat="1" ht="18.75" customHeight="1">
      <c r="A26" s="137">
        <v>24</v>
      </c>
      <c r="B26" s="138">
        <v>25</v>
      </c>
      <c r="C26" s="139" t="s">
        <v>1547</v>
      </c>
      <c r="D26" s="140" t="s">
        <v>3056</v>
      </c>
      <c r="E26" s="141">
        <v>18</v>
      </c>
      <c r="F26" s="143">
        <v>571562073</v>
      </c>
      <c r="G26" s="144">
        <v>30</v>
      </c>
      <c r="H26" s="145">
        <v>24</v>
      </c>
      <c r="I26" s="146">
        <v>571562073</v>
      </c>
      <c r="J26" s="147">
        <v>73</v>
      </c>
      <c r="K26" s="148">
        <v>63</v>
      </c>
      <c r="L26" s="143">
        <v>73360943</v>
      </c>
      <c r="M26" s="144">
        <v>286</v>
      </c>
      <c r="N26" s="145">
        <v>271</v>
      </c>
      <c r="O26" s="146">
        <v>33566489</v>
      </c>
      <c r="P26" s="147">
        <v>219</v>
      </c>
      <c r="Q26" s="148">
        <v>206</v>
      </c>
      <c r="R26" s="143">
        <v>108574085</v>
      </c>
      <c r="S26" s="144">
        <v>391</v>
      </c>
      <c r="T26" s="145">
        <v>380</v>
      </c>
      <c r="U26" s="146">
        <v>702646</v>
      </c>
      <c r="V26" s="147" t="s">
        <v>3052</v>
      </c>
      <c r="W26" s="148" t="s">
        <v>3052</v>
      </c>
      <c r="X26" s="186" t="s">
        <v>3052</v>
      </c>
      <c r="Y26" s="144">
        <v>72</v>
      </c>
      <c r="Z26" s="145">
        <v>57</v>
      </c>
      <c r="AA26" s="212">
        <v>1640</v>
      </c>
      <c r="AB26" s="149">
        <v>354</v>
      </c>
      <c r="AC26" s="141">
        <v>0</v>
      </c>
      <c r="AD26" s="150">
        <v>100</v>
      </c>
      <c r="AE26" s="151">
        <v>0</v>
      </c>
    </row>
    <row r="27" spans="1:31" s="3" customFormat="1" ht="18.75" customHeight="1">
      <c r="A27" s="400">
        <v>25</v>
      </c>
      <c r="B27" s="401">
        <v>24</v>
      </c>
      <c r="C27" s="402" t="s">
        <v>1548</v>
      </c>
      <c r="D27" s="403" t="s">
        <v>1061</v>
      </c>
      <c r="E27" s="404">
        <v>19</v>
      </c>
      <c r="F27" s="405">
        <v>567310504</v>
      </c>
      <c r="G27" s="406">
        <v>26</v>
      </c>
      <c r="H27" s="407">
        <v>20</v>
      </c>
      <c r="I27" s="408">
        <v>701264446</v>
      </c>
      <c r="J27" s="409" t="s">
        <v>3052</v>
      </c>
      <c r="K27" s="410" t="s">
        <v>3052</v>
      </c>
      <c r="L27" s="416" t="s">
        <v>3052</v>
      </c>
      <c r="M27" s="406" t="s">
        <v>3052</v>
      </c>
      <c r="N27" s="407" t="s">
        <v>3052</v>
      </c>
      <c r="O27" s="418" t="s">
        <v>3052</v>
      </c>
      <c r="P27" s="409">
        <v>42</v>
      </c>
      <c r="Q27" s="410">
        <v>34</v>
      </c>
      <c r="R27" s="405">
        <v>478030827</v>
      </c>
      <c r="S27" s="406" t="s">
        <v>3052</v>
      </c>
      <c r="T27" s="407" t="s">
        <v>3052</v>
      </c>
      <c r="U27" s="418" t="s">
        <v>3052</v>
      </c>
      <c r="V27" s="409">
        <v>9</v>
      </c>
      <c r="W27" s="410">
        <v>8</v>
      </c>
      <c r="X27" s="411">
        <v>375802</v>
      </c>
      <c r="Y27" s="406">
        <v>28</v>
      </c>
      <c r="Z27" s="407">
        <v>16</v>
      </c>
      <c r="AA27" s="412">
        <v>3011</v>
      </c>
      <c r="AB27" s="413">
        <v>382</v>
      </c>
      <c r="AC27" s="404">
        <v>0</v>
      </c>
      <c r="AD27" s="414">
        <v>0</v>
      </c>
      <c r="AE27" s="415">
        <v>100</v>
      </c>
    </row>
    <row r="28" spans="1:31" s="3" customFormat="1" ht="18.75" customHeight="1">
      <c r="A28" s="167">
        <v>26</v>
      </c>
      <c r="B28" s="168">
        <v>23</v>
      </c>
      <c r="C28" s="169" t="s">
        <v>1549</v>
      </c>
      <c r="D28" s="170" t="s">
        <v>3056</v>
      </c>
      <c r="E28" s="171">
        <v>20</v>
      </c>
      <c r="F28" s="173">
        <v>565415967</v>
      </c>
      <c r="G28" s="174">
        <v>31</v>
      </c>
      <c r="H28" s="175">
        <v>25</v>
      </c>
      <c r="I28" s="176">
        <v>565415967</v>
      </c>
      <c r="J28" s="177">
        <v>66</v>
      </c>
      <c r="K28" s="178">
        <v>56</v>
      </c>
      <c r="L28" s="173">
        <v>79170089</v>
      </c>
      <c r="M28" s="174">
        <v>33</v>
      </c>
      <c r="N28" s="175">
        <v>26</v>
      </c>
      <c r="O28" s="176">
        <v>270692499</v>
      </c>
      <c r="P28" s="177">
        <v>53</v>
      </c>
      <c r="Q28" s="178">
        <v>43</v>
      </c>
      <c r="R28" s="173">
        <v>380038329</v>
      </c>
      <c r="S28" s="174">
        <v>50</v>
      </c>
      <c r="T28" s="175">
        <v>42</v>
      </c>
      <c r="U28" s="176">
        <v>38505354</v>
      </c>
      <c r="V28" s="177">
        <v>38</v>
      </c>
      <c r="W28" s="178">
        <v>36</v>
      </c>
      <c r="X28" s="218">
        <v>137935</v>
      </c>
      <c r="Y28" s="174">
        <v>227</v>
      </c>
      <c r="Z28" s="175">
        <v>209</v>
      </c>
      <c r="AA28" s="214">
        <v>633</v>
      </c>
      <c r="AB28" s="179">
        <v>351</v>
      </c>
      <c r="AC28" s="171">
        <v>0</v>
      </c>
      <c r="AD28" s="180">
        <v>100</v>
      </c>
      <c r="AE28" s="181">
        <v>0</v>
      </c>
    </row>
    <row r="29" spans="1:31" s="3" customFormat="1" ht="18.75" customHeight="1">
      <c r="A29" s="137">
        <v>27</v>
      </c>
      <c r="B29" s="138">
        <v>29</v>
      </c>
      <c r="C29" s="139" t="s">
        <v>1841</v>
      </c>
      <c r="D29" s="140" t="s">
        <v>3056</v>
      </c>
      <c r="E29" s="141">
        <v>21</v>
      </c>
      <c r="F29" s="143">
        <v>507161809</v>
      </c>
      <c r="G29" s="144">
        <v>35</v>
      </c>
      <c r="H29" s="145">
        <v>28</v>
      </c>
      <c r="I29" s="146">
        <v>510680197</v>
      </c>
      <c r="J29" s="147">
        <v>45</v>
      </c>
      <c r="K29" s="148">
        <v>35</v>
      </c>
      <c r="L29" s="143">
        <v>120566059</v>
      </c>
      <c r="M29" s="144">
        <v>16</v>
      </c>
      <c r="N29" s="145">
        <v>10</v>
      </c>
      <c r="O29" s="146">
        <v>441493853</v>
      </c>
      <c r="P29" s="147">
        <v>14</v>
      </c>
      <c r="Q29" s="148">
        <v>8</v>
      </c>
      <c r="R29" s="143">
        <v>979517201</v>
      </c>
      <c r="S29" s="144">
        <v>64</v>
      </c>
      <c r="T29" s="145">
        <v>55</v>
      </c>
      <c r="U29" s="146">
        <v>32279623</v>
      </c>
      <c r="V29" s="147">
        <v>48</v>
      </c>
      <c r="W29" s="148">
        <v>45</v>
      </c>
      <c r="X29" s="216">
        <v>105736</v>
      </c>
      <c r="Y29" s="144">
        <v>11</v>
      </c>
      <c r="Z29" s="145">
        <v>5</v>
      </c>
      <c r="AA29" s="212">
        <v>5067</v>
      </c>
      <c r="AB29" s="149">
        <v>321</v>
      </c>
      <c r="AC29" s="141">
        <v>0</v>
      </c>
      <c r="AD29" s="150">
        <v>100</v>
      </c>
      <c r="AE29" s="151">
        <v>0</v>
      </c>
    </row>
    <row r="30" spans="1:31" s="3" customFormat="1" ht="18.75" customHeight="1">
      <c r="A30" s="137">
        <v>28</v>
      </c>
      <c r="B30" s="138">
        <v>26</v>
      </c>
      <c r="C30" s="139" t="s">
        <v>1842</v>
      </c>
      <c r="D30" s="140" t="s">
        <v>3056</v>
      </c>
      <c r="E30" s="141">
        <v>22</v>
      </c>
      <c r="F30" s="143">
        <v>502480869</v>
      </c>
      <c r="G30" s="144">
        <v>37</v>
      </c>
      <c r="H30" s="145">
        <v>30</v>
      </c>
      <c r="I30" s="146">
        <v>507736642</v>
      </c>
      <c r="J30" s="147">
        <v>31</v>
      </c>
      <c r="K30" s="148">
        <v>23</v>
      </c>
      <c r="L30" s="143">
        <v>177019250</v>
      </c>
      <c r="M30" s="144">
        <v>18</v>
      </c>
      <c r="N30" s="145">
        <v>12</v>
      </c>
      <c r="O30" s="146">
        <v>384465691</v>
      </c>
      <c r="P30" s="147">
        <v>35</v>
      </c>
      <c r="Q30" s="148">
        <v>27</v>
      </c>
      <c r="R30" s="143">
        <v>508710487</v>
      </c>
      <c r="S30" s="144">
        <v>32</v>
      </c>
      <c r="T30" s="145">
        <v>25</v>
      </c>
      <c r="U30" s="146">
        <v>63561537</v>
      </c>
      <c r="V30" s="147">
        <v>352</v>
      </c>
      <c r="W30" s="148">
        <v>344</v>
      </c>
      <c r="X30" s="216">
        <v>5915</v>
      </c>
      <c r="Y30" s="144">
        <v>223</v>
      </c>
      <c r="Z30" s="145">
        <v>205</v>
      </c>
      <c r="AA30" s="212">
        <v>648</v>
      </c>
      <c r="AB30" s="149">
        <v>313</v>
      </c>
      <c r="AC30" s="141">
        <v>0</v>
      </c>
      <c r="AD30" s="150">
        <v>60.01</v>
      </c>
      <c r="AE30" s="151">
        <v>39.99</v>
      </c>
    </row>
    <row r="31" spans="1:31" s="3" customFormat="1" ht="18.75" customHeight="1">
      <c r="A31" s="382">
        <v>29</v>
      </c>
      <c r="B31" s="383">
        <v>143</v>
      </c>
      <c r="C31" s="384" t="s">
        <v>1843</v>
      </c>
      <c r="D31" s="385" t="s">
        <v>3051</v>
      </c>
      <c r="E31" s="396">
        <v>23</v>
      </c>
      <c r="F31" s="387">
        <v>485860590</v>
      </c>
      <c r="G31" s="388">
        <v>29</v>
      </c>
      <c r="H31" s="389">
        <v>23</v>
      </c>
      <c r="I31" s="390">
        <v>638227193</v>
      </c>
      <c r="J31" s="391" t="s">
        <v>3052</v>
      </c>
      <c r="K31" s="392" t="s">
        <v>3052</v>
      </c>
      <c r="L31" s="399" t="s">
        <v>3052</v>
      </c>
      <c r="M31" s="388">
        <v>47</v>
      </c>
      <c r="N31" s="389">
        <v>38</v>
      </c>
      <c r="O31" s="390">
        <v>192624308</v>
      </c>
      <c r="P31" s="391">
        <v>30</v>
      </c>
      <c r="Q31" s="392">
        <v>23</v>
      </c>
      <c r="R31" s="387">
        <v>549475781</v>
      </c>
      <c r="S31" s="388" t="s">
        <v>3052</v>
      </c>
      <c r="T31" s="389" t="s">
        <v>3052</v>
      </c>
      <c r="U31" s="419" t="s">
        <v>3052</v>
      </c>
      <c r="V31" s="391">
        <v>29</v>
      </c>
      <c r="W31" s="392">
        <v>27</v>
      </c>
      <c r="X31" s="393">
        <v>168999</v>
      </c>
      <c r="Y31" s="388">
        <v>103</v>
      </c>
      <c r="Z31" s="389">
        <v>87</v>
      </c>
      <c r="AA31" s="394">
        <v>1265</v>
      </c>
      <c r="AB31" s="395">
        <v>384</v>
      </c>
      <c r="AC31" s="396">
        <v>0</v>
      </c>
      <c r="AD31" s="397">
        <v>50</v>
      </c>
      <c r="AE31" s="398">
        <v>50</v>
      </c>
    </row>
    <row r="32" spans="1:31" s="3" customFormat="1" ht="18.75" customHeight="1">
      <c r="A32" s="152">
        <v>30</v>
      </c>
      <c r="B32" s="153" t="s">
        <v>3052</v>
      </c>
      <c r="C32" s="154" t="s">
        <v>3064</v>
      </c>
      <c r="D32" s="155" t="s">
        <v>3056</v>
      </c>
      <c r="E32" s="156">
        <v>24</v>
      </c>
      <c r="F32" s="158">
        <v>481983566</v>
      </c>
      <c r="G32" s="159">
        <v>32</v>
      </c>
      <c r="H32" s="160">
        <v>26</v>
      </c>
      <c r="I32" s="161">
        <v>526530321</v>
      </c>
      <c r="J32" s="162">
        <v>85</v>
      </c>
      <c r="K32" s="163">
        <v>75</v>
      </c>
      <c r="L32" s="158">
        <v>63201383</v>
      </c>
      <c r="M32" s="159">
        <v>105</v>
      </c>
      <c r="N32" s="160">
        <v>96</v>
      </c>
      <c r="O32" s="161">
        <v>94755331</v>
      </c>
      <c r="P32" s="162">
        <v>41</v>
      </c>
      <c r="Q32" s="163">
        <v>33</v>
      </c>
      <c r="R32" s="158">
        <v>478334647</v>
      </c>
      <c r="S32" s="159">
        <v>163</v>
      </c>
      <c r="T32" s="160">
        <v>153</v>
      </c>
      <c r="U32" s="161">
        <v>11501948</v>
      </c>
      <c r="V32" s="162">
        <v>14</v>
      </c>
      <c r="W32" s="163">
        <v>13</v>
      </c>
      <c r="X32" s="217">
        <v>251248</v>
      </c>
      <c r="Y32" s="159">
        <v>59</v>
      </c>
      <c r="Z32" s="160">
        <v>44</v>
      </c>
      <c r="AA32" s="213">
        <v>1818</v>
      </c>
      <c r="AB32" s="164">
        <v>383</v>
      </c>
      <c r="AC32" s="156">
        <v>0</v>
      </c>
      <c r="AD32" s="165">
        <v>99.9</v>
      </c>
      <c r="AE32" s="166">
        <v>0.1</v>
      </c>
    </row>
    <row r="33" spans="1:31" s="3" customFormat="1" ht="18.75" customHeight="1">
      <c r="A33" s="167">
        <v>31</v>
      </c>
      <c r="B33" s="168">
        <v>36</v>
      </c>
      <c r="C33" s="169" t="s">
        <v>3065</v>
      </c>
      <c r="D33" s="170" t="s">
        <v>3056</v>
      </c>
      <c r="E33" s="171">
        <v>25</v>
      </c>
      <c r="F33" s="173">
        <v>470285864</v>
      </c>
      <c r="G33" s="174">
        <v>39</v>
      </c>
      <c r="H33" s="175">
        <v>32</v>
      </c>
      <c r="I33" s="176">
        <v>471943297</v>
      </c>
      <c r="J33" s="177">
        <v>206</v>
      </c>
      <c r="K33" s="178">
        <v>190</v>
      </c>
      <c r="L33" s="173">
        <v>29274643</v>
      </c>
      <c r="M33" s="174">
        <v>61</v>
      </c>
      <c r="N33" s="175">
        <v>52</v>
      </c>
      <c r="O33" s="176">
        <v>155039311</v>
      </c>
      <c r="P33" s="177">
        <v>73</v>
      </c>
      <c r="Q33" s="178">
        <v>63</v>
      </c>
      <c r="R33" s="173">
        <v>282616931</v>
      </c>
      <c r="S33" s="174">
        <v>451</v>
      </c>
      <c r="T33" s="175">
        <v>438</v>
      </c>
      <c r="U33" s="176">
        <v>-4099652</v>
      </c>
      <c r="V33" s="177">
        <v>19</v>
      </c>
      <c r="W33" s="178">
        <v>18</v>
      </c>
      <c r="X33" s="218">
        <v>220578</v>
      </c>
      <c r="Y33" s="174">
        <v>142</v>
      </c>
      <c r="Z33" s="175">
        <v>126</v>
      </c>
      <c r="AA33" s="214">
        <v>992</v>
      </c>
      <c r="AB33" s="179">
        <v>371</v>
      </c>
      <c r="AC33" s="171">
        <v>0</v>
      </c>
      <c r="AD33" s="180">
        <v>88</v>
      </c>
      <c r="AE33" s="181">
        <v>12</v>
      </c>
    </row>
    <row r="34" spans="1:31" s="3" customFormat="1" ht="18.75" customHeight="1">
      <c r="A34" s="382">
        <v>32</v>
      </c>
      <c r="B34" s="383">
        <v>45</v>
      </c>
      <c r="C34" s="384" t="s">
        <v>3066</v>
      </c>
      <c r="D34" s="385" t="s">
        <v>3054</v>
      </c>
      <c r="E34" s="386">
        <v>7</v>
      </c>
      <c r="F34" s="387">
        <v>468499237</v>
      </c>
      <c r="G34" s="388">
        <v>40</v>
      </c>
      <c r="H34" s="389">
        <v>8</v>
      </c>
      <c r="I34" s="390">
        <v>468499237</v>
      </c>
      <c r="J34" s="391">
        <v>37</v>
      </c>
      <c r="K34" s="392">
        <v>9</v>
      </c>
      <c r="L34" s="387">
        <v>148029704</v>
      </c>
      <c r="M34" s="388">
        <v>41</v>
      </c>
      <c r="N34" s="389">
        <v>9</v>
      </c>
      <c r="O34" s="390">
        <v>220872277</v>
      </c>
      <c r="P34" s="391">
        <v>52</v>
      </c>
      <c r="Q34" s="392">
        <v>10</v>
      </c>
      <c r="R34" s="387">
        <v>387781859</v>
      </c>
      <c r="S34" s="388">
        <v>495</v>
      </c>
      <c r="T34" s="389">
        <v>21</v>
      </c>
      <c r="U34" s="390">
        <v>-68340827</v>
      </c>
      <c r="V34" s="391">
        <v>362</v>
      </c>
      <c r="W34" s="392">
        <v>9</v>
      </c>
      <c r="X34" s="393">
        <v>5389</v>
      </c>
      <c r="Y34" s="388">
        <v>6</v>
      </c>
      <c r="Z34" s="389">
        <v>5</v>
      </c>
      <c r="AA34" s="394">
        <v>7664</v>
      </c>
      <c r="AB34" s="395">
        <v>312</v>
      </c>
      <c r="AC34" s="396">
        <v>100</v>
      </c>
      <c r="AD34" s="397">
        <v>0</v>
      </c>
      <c r="AE34" s="398">
        <v>0</v>
      </c>
    </row>
    <row r="35" spans="1:31" s="3" customFormat="1" ht="18.75" customHeight="1">
      <c r="A35" s="382">
        <v>33</v>
      </c>
      <c r="B35" s="383">
        <v>27</v>
      </c>
      <c r="C35" s="384" t="s">
        <v>3067</v>
      </c>
      <c r="D35" s="385" t="s">
        <v>2187</v>
      </c>
      <c r="E35" s="396">
        <v>26</v>
      </c>
      <c r="F35" s="387">
        <v>461718220</v>
      </c>
      <c r="G35" s="388">
        <v>41</v>
      </c>
      <c r="H35" s="389">
        <v>33</v>
      </c>
      <c r="I35" s="390">
        <v>465522023</v>
      </c>
      <c r="J35" s="391">
        <v>138</v>
      </c>
      <c r="K35" s="392">
        <v>126</v>
      </c>
      <c r="L35" s="387">
        <v>41863366</v>
      </c>
      <c r="M35" s="388">
        <v>39</v>
      </c>
      <c r="N35" s="389">
        <v>31</v>
      </c>
      <c r="O35" s="390">
        <v>238822911</v>
      </c>
      <c r="P35" s="391">
        <v>40</v>
      </c>
      <c r="Q35" s="392">
        <v>32</v>
      </c>
      <c r="R35" s="387">
        <v>482777094</v>
      </c>
      <c r="S35" s="388">
        <v>487</v>
      </c>
      <c r="T35" s="389">
        <v>469</v>
      </c>
      <c r="U35" s="390">
        <v>-38001149</v>
      </c>
      <c r="V35" s="391">
        <v>59</v>
      </c>
      <c r="W35" s="392">
        <v>56</v>
      </c>
      <c r="X35" s="393">
        <v>87845</v>
      </c>
      <c r="Y35" s="388">
        <v>36</v>
      </c>
      <c r="Z35" s="389">
        <v>23</v>
      </c>
      <c r="AA35" s="394">
        <v>2398</v>
      </c>
      <c r="AB35" s="395">
        <v>356</v>
      </c>
      <c r="AC35" s="396">
        <v>0</v>
      </c>
      <c r="AD35" s="397">
        <v>18.89</v>
      </c>
      <c r="AE35" s="398">
        <v>81.11</v>
      </c>
    </row>
    <row r="36" spans="1:31" s="3" customFormat="1" ht="18.75" customHeight="1">
      <c r="A36" s="382">
        <v>34</v>
      </c>
      <c r="B36" s="383">
        <v>57</v>
      </c>
      <c r="C36" s="384" t="s">
        <v>3068</v>
      </c>
      <c r="D36" s="385" t="s">
        <v>88</v>
      </c>
      <c r="E36" s="396">
        <v>27</v>
      </c>
      <c r="F36" s="387">
        <v>453708622</v>
      </c>
      <c r="G36" s="388">
        <v>44</v>
      </c>
      <c r="H36" s="389">
        <v>36</v>
      </c>
      <c r="I36" s="390">
        <v>453708622</v>
      </c>
      <c r="J36" s="391">
        <v>320</v>
      </c>
      <c r="K36" s="392">
        <v>304</v>
      </c>
      <c r="L36" s="387">
        <v>17275864</v>
      </c>
      <c r="M36" s="388">
        <v>297</v>
      </c>
      <c r="N36" s="389">
        <v>282</v>
      </c>
      <c r="O36" s="390">
        <v>31420560</v>
      </c>
      <c r="P36" s="391">
        <v>121</v>
      </c>
      <c r="Q36" s="392">
        <v>109</v>
      </c>
      <c r="R36" s="387">
        <v>184329728</v>
      </c>
      <c r="S36" s="388">
        <v>206</v>
      </c>
      <c r="T36" s="389">
        <v>195</v>
      </c>
      <c r="U36" s="390">
        <v>9154305</v>
      </c>
      <c r="V36" s="391">
        <v>17</v>
      </c>
      <c r="W36" s="392">
        <v>16</v>
      </c>
      <c r="X36" s="393">
        <v>234570</v>
      </c>
      <c r="Y36" s="388">
        <v>105</v>
      </c>
      <c r="Z36" s="389">
        <v>89</v>
      </c>
      <c r="AA36" s="394">
        <v>1263</v>
      </c>
      <c r="AB36" s="395">
        <v>383</v>
      </c>
      <c r="AC36" s="396">
        <v>0</v>
      </c>
      <c r="AD36" s="397">
        <v>100</v>
      </c>
      <c r="AE36" s="398">
        <v>0</v>
      </c>
    </row>
    <row r="37" spans="1:31" s="3" customFormat="1" ht="18.75" customHeight="1">
      <c r="A37" s="400">
        <v>35</v>
      </c>
      <c r="B37" s="401">
        <v>93</v>
      </c>
      <c r="C37" s="402" t="s">
        <v>3069</v>
      </c>
      <c r="D37" s="403" t="s">
        <v>88</v>
      </c>
      <c r="E37" s="404">
        <v>28</v>
      </c>
      <c r="F37" s="405">
        <v>444061606</v>
      </c>
      <c r="G37" s="406">
        <v>46</v>
      </c>
      <c r="H37" s="407">
        <v>38</v>
      </c>
      <c r="I37" s="408">
        <v>444073269</v>
      </c>
      <c r="J37" s="409">
        <v>79</v>
      </c>
      <c r="K37" s="410">
        <v>69</v>
      </c>
      <c r="L37" s="405">
        <v>66041814</v>
      </c>
      <c r="M37" s="406">
        <v>22</v>
      </c>
      <c r="N37" s="407">
        <v>16</v>
      </c>
      <c r="O37" s="408">
        <v>360162933</v>
      </c>
      <c r="P37" s="409">
        <v>11</v>
      </c>
      <c r="Q37" s="410">
        <v>7</v>
      </c>
      <c r="R37" s="405">
        <v>1389102564</v>
      </c>
      <c r="S37" s="406">
        <v>20</v>
      </c>
      <c r="T37" s="407">
        <v>14</v>
      </c>
      <c r="U37" s="408">
        <v>102468260</v>
      </c>
      <c r="V37" s="409">
        <v>226</v>
      </c>
      <c r="W37" s="410">
        <v>220</v>
      </c>
      <c r="X37" s="411">
        <v>21822</v>
      </c>
      <c r="Y37" s="406">
        <v>39</v>
      </c>
      <c r="Z37" s="407">
        <v>26</v>
      </c>
      <c r="AA37" s="412">
        <v>2354</v>
      </c>
      <c r="AB37" s="413">
        <v>384</v>
      </c>
      <c r="AC37" s="404">
        <v>0</v>
      </c>
      <c r="AD37" s="414">
        <v>100</v>
      </c>
      <c r="AE37" s="415">
        <v>0</v>
      </c>
    </row>
    <row r="38" spans="1:31" s="3" customFormat="1" ht="18.75" customHeight="1">
      <c r="A38" s="167">
        <v>36</v>
      </c>
      <c r="B38" s="168">
        <v>38</v>
      </c>
      <c r="C38" s="169" t="s">
        <v>3070</v>
      </c>
      <c r="D38" s="170" t="s">
        <v>3056</v>
      </c>
      <c r="E38" s="171">
        <v>29</v>
      </c>
      <c r="F38" s="173">
        <v>438969956</v>
      </c>
      <c r="G38" s="174">
        <v>42</v>
      </c>
      <c r="H38" s="175">
        <v>34</v>
      </c>
      <c r="I38" s="176">
        <v>457650065</v>
      </c>
      <c r="J38" s="177">
        <v>33</v>
      </c>
      <c r="K38" s="178">
        <v>25</v>
      </c>
      <c r="L38" s="173">
        <v>176387789</v>
      </c>
      <c r="M38" s="174">
        <v>37</v>
      </c>
      <c r="N38" s="175">
        <v>29</v>
      </c>
      <c r="O38" s="176">
        <v>250581056</v>
      </c>
      <c r="P38" s="177">
        <v>64</v>
      </c>
      <c r="Q38" s="178">
        <v>54</v>
      </c>
      <c r="R38" s="173">
        <v>320534718</v>
      </c>
      <c r="S38" s="174">
        <v>22</v>
      </c>
      <c r="T38" s="175">
        <v>16</v>
      </c>
      <c r="U38" s="176">
        <v>100393176</v>
      </c>
      <c r="V38" s="177">
        <v>47</v>
      </c>
      <c r="W38" s="178">
        <v>44</v>
      </c>
      <c r="X38" s="218">
        <v>108736</v>
      </c>
      <c r="Y38" s="174">
        <v>116</v>
      </c>
      <c r="Z38" s="175">
        <v>100</v>
      </c>
      <c r="AA38" s="214">
        <v>1158</v>
      </c>
      <c r="AB38" s="179">
        <v>355</v>
      </c>
      <c r="AC38" s="171">
        <v>0</v>
      </c>
      <c r="AD38" s="180">
        <v>57.14</v>
      </c>
      <c r="AE38" s="181">
        <v>42.86</v>
      </c>
    </row>
    <row r="39" spans="1:31" s="3" customFormat="1" ht="18.75" customHeight="1">
      <c r="A39" s="137">
        <v>37</v>
      </c>
      <c r="B39" s="138" t="s">
        <v>3052</v>
      </c>
      <c r="C39" s="139" t="s">
        <v>3071</v>
      </c>
      <c r="D39" s="140" t="s">
        <v>3056</v>
      </c>
      <c r="E39" s="141">
        <v>30</v>
      </c>
      <c r="F39" s="143">
        <v>432747238</v>
      </c>
      <c r="G39" s="144">
        <v>49</v>
      </c>
      <c r="H39" s="145">
        <v>41</v>
      </c>
      <c r="I39" s="146">
        <v>437898522</v>
      </c>
      <c r="J39" s="147">
        <v>180</v>
      </c>
      <c r="K39" s="148">
        <v>166</v>
      </c>
      <c r="L39" s="143">
        <v>33561295</v>
      </c>
      <c r="M39" s="144">
        <v>246</v>
      </c>
      <c r="N39" s="145">
        <v>233</v>
      </c>
      <c r="O39" s="146">
        <v>40651189</v>
      </c>
      <c r="P39" s="147">
        <v>65</v>
      </c>
      <c r="Q39" s="148">
        <v>55</v>
      </c>
      <c r="R39" s="143">
        <v>319682513</v>
      </c>
      <c r="S39" s="144">
        <v>418</v>
      </c>
      <c r="T39" s="145">
        <v>407</v>
      </c>
      <c r="U39" s="146">
        <v>106265</v>
      </c>
      <c r="V39" s="147">
        <v>23</v>
      </c>
      <c r="W39" s="148">
        <v>21</v>
      </c>
      <c r="X39" s="216">
        <v>192780</v>
      </c>
      <c r="Y39" s="144">
        <v>243</v>
      </c>
      <c r="Z39" s="145">
        <v>225</v>
      </c>
      <c r="AA39" s="212">
        <v>607</v>
      </c>
      <c r="AB39" s="149">
        <v>371</v>
      </c>
      <c r="AC39" s="141">
        <v>0</v>
      </c>
      <c r="AD39" s="150">
        <v>100</v>
      </c>
      <c r="AE39" s="151">
        <v>0</v>
      </c>
    </row>
    <row r="40" spans="1:31" s="3" customFormat="1" ht="18.75" customHeight="1">
      <c r="A40" s="137">
        <v>38</v>
      </c>
      <c r="B40" s="138">
        <v>33</v>
      </c>
      <c r="C40" s="139" t="s">
        <v>3072</v>
      </c>
      <c r="D40" s="140" t="s">
        <v>3056</v>
      </c>
      <c r="E40" s="141">
        <v>31</v>
      </c>
      <c r="F40" s="143">
        <v>418300068</v>
      </c>
      <c r="G40" s="144">
        <v>47</v>
      </c>
      <c r="H40" s="145">
        <v>39</v>
      </c>
      <c r="I40" s="146">
        <v>440996542</v>
      </c>
      <c r="J40" s="147">
        <v>57</v>
      </c>
      <c r="K40" s="148">
        <v>47</v>
      </c>
      <c r="L40" s="143">
        <v>91788977</v>
      </c>
      <c r="M40" s="144">
        <v>67</v>
      </c>
      <c r="N40" s="145">
        <v>58</v>
      </c>
      <c r="O40" s="146">
        <v>145663873</v>
      </c>
      <c r="P40" s="147">
        <v>39</v>
      </c>
      <c r="Q40" s="148">
        <v>31</v>
      </c>
      <c r="R40" s="143">
        <v>483768318</v>
      </c>
      <c r="S40" s="144">
        <v>170</v>
      </c>
      <c r="T40" s="145">
        <v>160</v>
      </c>
      <c r="U40" s="146">
        <v>11100864</v>
      </c>
      <c r="V40" s="147">
        <v>42</v>
      </c>
      <c r="W40" s="148">
        <v>39</v>
      </c>
      <c r="X40" s="216">
        <v>124619</v>
      </c>
      <c r="Y40" s="144">
        <v>193</v>
      </c>
      <c r="Z40" s="145">
        <v>176</v>
      </c>
      <c r="AA40" s="212">
        <v>773</v>
      </c>
      <c r="AB40" s="149">
        <v>371</v>
      </c>
      <c r="AC40" s="141">
        <v>0</v>
      </c>
      <c r="AD40" s="150">
        <v>100</v>
      </c>
      <c r="AE40" s="151">
        <v>0</v>
      </c>
    </row>
    <row r="41" spans="1:31" s="3" customFormat="1" ht="18.75" customHeight="1">
      <c r="A41" s="137">
        <v>39</v>
      </c>
      <c r="B41" s="138">
        <v>39</v>
      </c>
      <c r="C41" s="139" t="s">
        <v>3073</v>
      </c>
      <c r="D41" s="140" t="s">
        <v>3056</v>
      </c>
      <c r="E41" s="141">
        <v>32</v>
      </c>
      <c r="F41" s="143">
        <v>410732748</v>
      </c>
      <c r="G41" s="144">
        <v>51</v>
      </c>
      <c r="H41" s="145">
        <v>43</v>
      </c>
      <c r="I41" s="146">
        <v>429764147</v>
      </c>
      <c r="J41" s="147">
        <v>30</v>
      </c>
      <c r="K41" s="148">
        <v>22</v>
      </c>
      <c r="L41" s="143">
        <v>187363767</v>
      </c>
      <c r="M41" s="144">
        <v>17</v>
      </c>
      <c r="N41" s="145">
        <v>11</v>
      </c>
      <c r="O41" s="146">
        <v>385771596</v>
      </c>
      <c r="P41" s="147">
        <v>22</v>
      </c>
      <c r="Q41" s="148">
        <v>16</v>
      </c>
      <c r="R41" s="143">
        <v>633176392</v>
      </c>
      <c r="S41" s="144">
        <v>24</v>
      </c>
      <c r="T41" s="145">
        <v>18</v>
      </c>
      <c r="U41" s="146">
        <v>95001969</v>
      </c>
      <c r="V41" s="147">
        <v>63</v>
      </c>
      <c r="W41" s="148">
        <v>60</v>
      </c>
      <c r="X41" s="216">
        <v>82623</v>
      </c>
      <c r="Y41" s="144">
        <v>46</v>
      </c>
      <c r="Z41" s="145">
        <v>32</v>
      </c>
      <c r="AA41" s="212">
        <v>2041</v>
      </c>
      <c r="AB41" s="149">
        <v>362</v>
      </c>
      <c r="AC41" s="141">
        <v>0</v>
      </c>
      <c r="AD41" s="150">
        <v>97.76</v>
      </c>
      <c r="AE41" s="151">
        <v>2.2400000000000002</v>
      </c>
    </row>
    <row r="42" spans="1:31" s="3" customFormat="1" ht="18.75" customHeight="1">
      <c r="A42" s="400">
        <v>40</v>
      </c>
      <c r="B42" s="401">
        <v>44</v>
      </c>
      <c r="C42" s="402" t="s">
        <v>1663</v>
      </c>
      <c r="D42" s="403" t="s">
        <v>3058</v>
      </c>
      <c r="E42" s="404">
        <v>33</v>
      </c>
      <c r="F42" s="405">
        <v>404824958</v>
      </c>
      <c r="G42" s="406">
        <v>57</v>
      </c>
      <c r="H42" s="407">
        <v>49</v>
      </c>
      <c r="I42" s="408">
        <v>404824958</v>
      </c>
      <c r="J42" s="409">
        <v>38</v>
      </c>
      <c r="K42" s="410">
        <v>29</v>
      </c>
      <c r="L42" s="405">
        <v>145560755</v>
      </c>
      <c r="M42" s="406">
        <v>102</v>
      </c>
      <c r="N42" s="407">
        <v>93</v>
      </c>
      <c r="O42" s="408">
        <v>97521774</v>
      </c>
      <c r="P42" s="409">
        <v>86</v>
      </c>
      <c r="Q42" s="410">
        <v>76</v>
      </c>
      <c r="R42" s="405">
        <v>253579296</v>
      </c>
      <c r="S42" s="406">
        <v>14</v>
      </c>
      <c r="T42" s="407">
        <v>9</v>
      </c>
      <c r="U42" s="408">
        <v>126148190</v>
      </c>
      <c r="V42" s="409">
        <v>26</v>
      </c>
      <c r="W42" s="410">
        <v>24</v>
      </c>
      <c r="X42" s="411">
        <v>179937</v>
      </c>
      <c r="Y42" s="406">
        <v>328</v>
      </c>
      <c r="Z42" s="407">
        <v>305</v>
      </c>
      <c r="AA42" s="412">
        <v>395</v>
      </c>
      <c r="AB42" s="413">
        <v>384</v>
      </c>
      <c r="AC42" s="404">
        <v>0</v>
      </c>
      <c r="AD42" s="414">
        <v>49</v>
      </c>
      <c r="AE42" s="415">
        <v>51</v>
      </c>
    </row>
    <row r="43" spans="1:31" s="3" customFormat="1" ht="18.75" customHeight="1">
      <c r="A43" s="167">
        <v>41</v>
      </c>
      <c r="B43" s="168">
        <v>71</v>
      </c>
      <c r="C43" s="169" t="s">
        <v>1664</v>
      </c>
      <c r="D43" s="170" t="s">
        <v>3056</v>
      </c>
      <c r="E43" s="171">
        <v>34</v>
      </c>
      <c r="F43" s="173">
        <v>403544135</v>
      </c>
      <c r="G43" s="174">
        <v>53</v>
      </c>
      <c r="H43" s="175">
        <v>45</v>
      </c>
      <c r="I43" s="176">
        <v>421640313</v>
      </c>
      <c r="J43" s="177">
        <v>284</v>
      </c>
      <c r="K43" s="178">
        <v>268</v>
      </c>
      <c r="L43" s="173">
        <v>21563859</v>
      </c>
      <c r="M43" s="174">
        <v>237</v>
      </c>
      <c r="N43" s="175">
        <v>225</v>
      </c>
      <c r="O43" s="176">
        <v>42399303</v>
      </c>
      <c r="P43" s="177">
        <v>81</v>
      </c>
      <c r="Q43" s="178">
        <v>71</v>
      </c>
      <c r="R43" s="173">
        <v>269321693</v>
      </c>
      <c r="S43" s="174">
        <v>363</v>
      </c>
      <c r="T43" s="175">
        <v>352</v>
      </c>
      <c r="U43" s="176">
        <v>1450097</v>
      </c>
      <c r="V43" s="177">
        <v>16</v>
      </c>
      <c r="W43" s="178">
        <v>15</v>
      </c>
      <c r="X43" s="218">
        <v>236935</v>
      </c>
      <c r="Y43" s="174">
        <v>228</v>
      </c>
      <c r="Z43" s="175">
        <v>210</v>
      </c>
      <c r="AA43" s="214">
        <v>633</v>
      </c>
      <c r="AB43" s="179">
        <v>371</v>
      </c>
      <c r="AC43" s="171">
        <v>0</v>
      </c>
      <c r="AD43" s="180">
        <v>100</v>
      </c>
      <c r="AE43" s="181">
        <v>0</v>
      </c>
    </row>
    <row r="44" spans="1:31" s="3" customFormat="1" ht="18.75" customHeight="1">
      <c r="A44" s="137">
        <v>42</v>
      </c>
      <c r="B44" s="138">
        <v>50</v>
      </c>
      <c r="C44" s="139" t="s">
        <v>1665</v>
      </c>
      <c r="D44" s="140" t="s">
        <v>3056</v>
      </c>
      <c r="E44" s="141">
        <v>35</v>
      </c>
      <c r="F44" s="143">
        <v>398290274</v>
      </c>
      <c r="G44" s="144">
        <v>54</v>
      </c>
      <c r="H44" s="145">
        <v>46</v>
      </c>
      <c r="I44" s="146">
        <v>419288549</v>
      </c>
      <c r="J44" s="147">
        <v>48</v>
      </c>
      <c r="K44" s="148">
        <v>38</v>
      </c>
      <c r="L44" s="143">
        <v>103560831</v>
      </c>
      <c r="M44" s="144">
        <v>49</v>
      </c>
      <c r="N44" s="145">
        <v>40</v>
      </c>
      <c r="O44" s="146">
        <v>188475499</v>
      </c>
      <c r="P44" s="147">
        <v>72</v>
      </c>
      <c r="Q44" s="148">
        <v>62</v>
      </c>
      <c r="R44" s="143">
        <v>282656049</v>
      </c>
      <c r="S44" s="144">
        <v>106</v>
      </c>
      <c r="T44" s="145">
        <v>97</v>
      </c>
      <c r="U44" s="146">
        <v>17704345</v>
      </c>
      <c r="V44" s="147">
        <v>31</v>
      </c>
      <c r="W44" s="148">
        <v>29</v>
      </c>
      <c r="X44" s="216">
        <v>163722</v>
      </c>
      <c r="Y44" s="144">
        <v>86</v>
      </c>
      <c r="Z44" s="145">
        <v>70</v>
      </c>
      <c r="AA44" s="212">
        <v>1481</v>
      </c>
      <c r="AB44" s="149">
        <v>355</v>
      </c>
      <c r="AC44" s="141">
        <v>0</v>
      </c>
      <c r="AD44" s="150">
        <v>36.950000000000003</v>
      </c>
      <c r="AE44" s="151">
        <v>63.05</v>
      </c>
    </row>
    <row r="45" spans="1:31" s="3" customFormat="1" ht="18.75" customHeight="1">
      <c r="A45" s="382">
        <v>43</v>
      </c>
      <c r="B45" s="383">
        <v>32</v>
      </c>
      <c r="C45" s="384" t="s">
        <v>1666</v>
      </c>
      <c r="D45" s="385" t="s">
        <v>3054</v>
      </c>
      <c r="E45" s="396">
        <v>8</v>
      </c>
      <c r="F45" s="387">
        <v>397536387</v>
      </c>
      <c r="G45" s="388">
        <v>33</v>
      </c>
      <c r="H45" s="389">
        <v>7</v>
      </c>
      <c r="I45" s="390">
        <v>518377147</v>
      </c>
      <c r="J45" s="391">
        <v>17</v>
      </c>
      <c r="K45" s="392">
        <v>6</v>
      </c>
      <c r="L45" s="387">
        <v>301264994</v>
      </c>
      <c r="M45" s="388">
        <v>7</v>
      </c>
      <c r="N45" s="389">
        <v>5</v>
      </c>
      <c r="O45" s="390">
        <v>1189329520</v>
      </c>
      <c r="P45" s="391">
        <v>12</v>
      </c>
      <c r="Q45" s="392">
        <v>5</v>
      </c>
      <c r="R45" s="387">
        <v>1363845944</v>
      </c>
      <c r="S45" s="388">
        <v>8</v>
      </c>
      <c r="T45" s="389">
        <v>4</v>
      </c>
      <c r="U45" s="390">
        <v>191507467</v>
      </c>
      <c r="V45" s="391" t="s">
        <v>3052</v>
      </c>
      <c r="W45" s="392" t="s">
        <v>3052</v>
      </c>
      <c r="X45" s="399" t="s">
        <v>3052</v>
      </c>
      <c r="Y45" s="388">
        <v>18</v>
      </c>
      <c r="Z45" s="389">
        <v>9</v>
      </c>
      <c r="AA45" s="394">
        <v>3894</v>
      </c>
      <c r="AB45" s="395">
        <v>353</v>
      </c>
      <c r="AC45" s="396">
        <v>99.99</v>
      </c>
      <c r="AD45" s="397">
        <v>0.01</v>
      </c>
      <c r="AE45" s="398">
        <v>0</v>
      </c>
    </row>
    <row r="46" spans="1:31" s="3" customFormat="1" ht="18.75" customHeight="1">
      <c r="A46" s="137">
        <v>44</v>
      </c>
      <c r="B46" s="138">
        <v>49</v>
      </c>
      <c r="C46" s="139" t="s">
        <v>1667</v>
      </c>
      <c r="D46" s="140" t="s">
        <v>3056</v>
      </c>
      <c r="E46" s="141">
        <v>36</v>
      </c>
      <c r="F46" s="143">
        <v>394028083</v>
      </c>
      <c r="G46" s="144">
        <v>59</v>
      </c>
      <c r="H46" s="145">
        <v>51</v>
      </c>
      <c r="I46" s="146">
        <v>397071693</v>
      </c>
      <c r="J46" s="147">
        <v>12</v>
      </c>
      <c r="K46" s="148">
        <v>8</v>
      </c>
      <c r="L46" s="143">
        <v>515053548</v>
      </c>
      <c r="M46" s="144">
        <v>19</v>
      </c>
      <c r="N46" s="145">
        <v>13</v>
      </c>
      <c r="O46" s="146">
        <v>380233220</v>
      </c>
      <c r="P46" s="147">
        <v>24</v>
      </c>
      <c r="Q46" s="148">
        <v>18</v>
      </c>
      <c r="R46" s="143">
        <v>611851849</v>
      </c>
      <c r="S46" s="144">
        <v>11</v>
      </c>
      <c r="T46" s="145">
        <v>6</v>
      </c>
      <c r="U46" s="146">
        <v>162167961</v>
      </c>
      <c r="V46" s="147">
        <v>254</v>
      </c>
      <c r="W46" s="148">
        <v>248</v>
      </c>
      <c r="X46" s="216">
        <v>17539</v>
      </c>
      <c r="Y46" s="144">
        <v>138</v>
      </c>
      <c r="Z46" s="145">
        <v>122</v>
      </c>
      <c r="AA46" s="212">
        <v>1008</v>
      </c>
      <c r="AB46" s="149">
        <v>313</v>
      </c>
      <c r="AC46" s="141">
        <v>0</v>
      </c>
      <c r="AD46" s="150">
        <v>100</v>
      </c>
      <c r="AE46" s="151">
        <v>0</v>
      </c>
    </row>
    <row r="47" spans="1:31" s="3" customFormat="1" ht="18.75" customHeight="1">
      <c r="A47" s="400">
        <v>45</v>
      </c>
      <c r="B47" s="401">
        <v>35</v>
      </c>
      <c r="C47" s="402" t="s">
        <v>1668</v>
      </c>
      <c r="D47" s="403" t="s">
        <v>3103</v>
      </c>
      <c r="E47" s="404">
        <v>37</v>
      </c>
      <c r="F47" s="405">
        <v>393799787</v>
      </c>
      <c r="G47" s="406">
        <v>48</v>
      </c>
      <c r="H47" s="407">
        <v>40</v>
      </c>
      <c r="I47" s="408">
        <v>440904385</v>
      </c>
      <c r="J47" s="409">
        <v>60</v>
      </c>
      <c r="K47" s="410">
        <v>50</v>
      </c>
      <c r="L47" s="405">
        <v>88571500</v>
      </c>
      <c r="M47" s="406">
        <v>26</v>
      </c>
      <c r="N47" s="407">
        <v>20</v>
      </c>
      <c r="O47" s="408">
        <v>331567308</v>
      </c>
      <c r="P47" s="409">
        <v>23</v>
      </c>
      <c r="Q47" s="410">
        <v>17</v>
      </c>
      <c r="R47" s="405">
        <v>630257195</v>
      </c>
      <c r="S47" s="406">
        <v>479</v>
      </c>
      <c r="T47" s="407">
        <v>465</v>
      </c>
      <c r="U47" s="408">
        <v>-19826005</v>
      </c>
      <c r="V47" s="409">
        <v>144</v>
      </c>
      <c r="W47" s="410">
        <v>138</v>
      </c>
      <c r="X47" s="411">
        <v>36448</v>
      </c>
      <c r="Y47" s="406">
        <v>31</v>
      </c>
      <c r="Z47" s="407">
        <v>19</v>
      </c>
      <c r="AA47" s="412">
        <v>2721</v>
      </c>
      <c r="AB47" s="413">
        <v>321</v>
      </c>
      <c r="AC47" s="404">
        <v>0</v>
      </c>
      <c r="AD47" s="414">
        <v>100</v>
      </c>
      <c r="AE47" s="415">
        <v>0</v>
      </c>
    </row>
    <row r="48" spans="1:31" s="3" customFormat="1" ht="18.75" customHeight="1">
      <c r="A48" s="366">
        <v>46</v>
      </c>
      <c r="B48" s="367">
        <v>216</v>
      </c>
      <c r="C48" s="368" t="s">
        <v>1669</v>
      </c>
      <c r="D48" s="369" t="s">
        <v>3058</v>
      </c>
      <c r="E48" s="370">
        <v>38</v>
      </c>
      <c r="F48" s="371">
        <v>389507832</v>
      </c>
      <c r="G48" s="372">
        <v>61</v>
      </c>
      <c r="H48" s="373">
        <v>53</v>
      </c>
      <c r="I48" s="374">
        <v>389507832</v>
      </c>
      <c r="J48" s="375">
        <v>55</v>
      </c>
      <c r="K48" s="376">
        <v>45</v>
      </c>
      <c r="L48" s="371">
        <v>94980882</v>
      </c>
      <c r="M48" s="372">
        <v>75</v>
      </c>
      <c r="N48" s="373">
        <v>66</v>
      </c>
      <c r="O48" s="374">
        <v>131674960</v>
      </c>
      <c r="P48" s="375">
        <v>74</v>
      </c>
      <c r="Q48" s="376">
        <v>64</v>
      </c>
      <c r="R48" s="371">
        <v>280953855</v>
      </c>
      <c r="S48" s="372">
        <v>26</v>
      </c>
      <c r="T48" s="373">
        <v>19</v>
      </c>
      <c r="U48" s="374">
        <v>87230785</v>
      </c>
      <c r="V48" s="375">
        <v>44</v>
      </c>
      <c r="W48" s="376">
        <v>41</v>
      </c>
      <c r="X48" s="377">
        <v>117629</v>
      </c>
      <c r="Y48" s="372">
        <v>187</v>
      </c>
      <c r="Z48" s="373">
        <v>170</v>
      </c>
      <c r="AA48" s="378">
        <v>804</v>
      </c>
      <c r="AB48" s="379">
        <v>382</v>
      </c>
      <c r="AC48" s="370">
        <v>0</v>
      </c>
      <c r="AD48" s="380">
        <v>62.5</v>
      </c>
      <c r="AE48" s="381">
        <v>37.5</v>
      </c>
    </row>
    <row r="49" spans="1:31" s="3" customFormat="1" ht="18.75" customHeight="1">
      <c r="A49" s="137">
        <v>47</v>
      </c>
      <c r="B49" s="138">
        <v>37</v>
      </c>
      <c r="C49" s="139" t="s">
        <v>1670</v>
      </c>
      <c r="D49" s="140" t="s">
        <v>3056</v>
      </c>
      <c r="E49" s="141">
        <v>39</v>
      </c>
      <c r="F49" s="143">
        <v>382425641</v>
      </c>
      <c r="G49" s="144">
        <v>38</v>
      </c>
      <c r="H49" s="145">
        <v>31</v>
      </c>
      <c r="I49" s="146">
        <v>480917557</v>
      </c>
      <c r="J49" s="147">
        <v>171</v>
      </c>
      <c r="K49" s="148">
        <v>158</v>
      </c>
      <c r="L49" s="143">
        <v>35254148</v>
      </c>
      <c r="M49" s="144">
        <v>265</v>
      </c>
      <c r="N49" s="145">
        <v>251</v>
      </c>
      <c r="O49" s="146">
        <v>37559335</v>
      </c>
      <c r="P49" s="147">
        <v>83</v>
      </c>
      <c r="Q49" s="148">
        <v>73</v>
      </c>
      <c r="R49" s="143">
        <v>262802006</v>
      </c>
      <c r="S49" s="144">
        <v>204</v>
      </c>
      <c r="T49" s="145">
        <v>193</v>
      </c>
      <c r="U49" s="146">
        <v>9280536</v>
      </c>
      <c r="V49" s="147">
        <v>20</v>
      </c>
      <c r="W49" s="148">
        <v>19</v>
      </c>
      <c r="X49" s="216">
        <v>211315</v>
      </c>
      <c r="Y49" s="144">
        <v>97</v>
      </c>
      <c r="Z49" s="145">
        <v>81</v>
      </c>
      <c r="AA49" s="212">
        <v>1312</v>
      </c>
      <c r="AB49" s="149">
        <v>321</v>
      </c>
      <c r="AC49" s="141">
        <v>0</v>
      </c>
      <c r="AD49" s="150">
        <v>100</v>
      </c>
      <c r="AE49" s="151">
        <v>0</v>
      </c>
    </row>
    <row r="50" spans="1:31" s="3" customFormat="1" ht="18.75" customHeight="1">
      <c r="A50" s="137">
        <v>48</v>
      </c>
      <c r="B50" s="138">
        <v>41</v>
      </c>
      <c r="C50" s="139" t="s">
        <v>1671</v>
      </c>
      <c r="D50" s="140" t="s">
        <v>3056</v>
      </c>
      <c r="E50" s="141">
        <v>40</v>
      </c>
      <c r="F50" s="143">
        <v>378828670</v>
      </c>
      <c r="G50" s="144">
        <v>45</v>
      </c>
      <c r="H50" s="145">
        <v>37</v>
      </c>
      <c r="I50" s="146">
        <v>446207773</v>
      </c>
      <c r="J50" s="147">
        <v>47</v>
      </c>
      <c r="K50" s="148">
        <v>37</v>
      </c>
      <c r="L50" s="143">
        <v>115133452</v>
      </c>
      <c r="M50" s="144">
        <v>112</v>
      </c>
      <c r="N50" s="145">
        <v>103</v>
      </c>
      <c r="O50" s="146">
        <v>90718470</v>
      </c>
      <c r="P50" s="147">
        <v>95</v>
      </c>
      <c r="Q50" s="148">
        <v>85</v>
      </c>
      <c r="R50" s="143">
        <v>233439646</v>
      </c>
      <c r="S50" s="144">
        <v>138</v>
      </c>
      <c r="T50" s="145">
        <v>128</v>
      </c>
      <c r="U50" s="146">
        <v>13822521</v>
      </c>
      <c r="V50" s="147">
        <v>25</v>
      </c>
      <c r="W50" s="148">
        <v>23</v>
      </c>
      <c r="X50" s="216">
        <v>182165</v>
      </c>
      <c r="Y50" s="144">
        <v>85</v>
      </c>
      <c r="Z50" s="145">
        <v>69</v>
      </c>
      <c r="AA50" s="212">
        <v>1492</v>
      </c>
      <c r="AB50" s="149">
        <v>355</v>
      </c>
      <c r="AC50" s="141">
        <v>0</v>
      </c>
      <c r="AD50" s="150">
        <v>25.4</v>
      </c>
      <c r="AE50" s="151">
        <v>74.599999999999994</v>
      </c>
    </row>
    <row r="51" spans="1:31" s="3" customFormat="1" ht="18.75" customHeight="1">
      <c r="A51" s="137">
        <v>49</v>
      </c>
      <c r="B51" s="138" t="s">
        <v>3052</v>
      </c>
      <c r="C51" s="139" t="s">
        <v>1672</v>
      </c>
      <c r="D51" s="140" t="s">
        <v>3056</v>
      </c>
      <c r="E51" s="185">
        <v>41</v>
      </c>
      <c r="F51" s="143">
        <v>371205391</v>
      </c>
      <c r="G51" s="144">
        <v>55</v>
      </c>
      <c r="H51" s="145">
        <v>47</v>
      </c>
      <c r="I51" s="146">
        <v>411384086</v>
      </c>
      <c r="J51" s="147">
        <v>69</v>
      </c>
      <c r="K51" s="148">
        <v>59</v>
      </c>
      <c r="L51" s="143">
        <v>76545569</v>
      </c>
      <c r="M51" s="144">
        <v>35</v>
      </c>
      <c r="N51" s="145">
        <v>27</v>
      </c>
      <c r="O51" s="146">
        <v>257440007</v>
      </c>
      <c r="P51" s="147">
        <v>48</v>
      </c>
      <c r="Q51" s="148">
        <v>39</v>
      </c>
      <c r="R51" s="143">
        <v>426352291</v>
      </c>
      <c r="S51" s="144">
        <v>54</v>
      </c>
      <c r="T51" s="145">
        <v>46</v>
      </c>
      <c r="U51" s="146">
        <v>36858207</v>
      </c>
      <c r="V51" s="147">
        <v>66</v>
      </c>
      <c r="W51" s="148">
        <v>63</v>
      </c>
      <c r="X51" s="216">
        <v>78029</v>
      </c>
      <c r="Y51" s="144">
        <v>55</v>
      </c>
      <c r="Z51" s="145">
        <v>41</v>
      </c>
      <c r="AA51" s="212">
        <v>1888</v>
      </c>
      <c r="AB51" s="149">
        <v>311</v>
      </c>
      <c r="AC51" s="141">
        <v>0</v>
      </c>
      <c r="AD51" s="150">
        <v>67</v>
      </c>
      <c r="AE51" s="151">
        <v>33</v>
      </c>
    </row>
    <row r="52" spans="1:31" s="3" customFormat="1" ht="18.75" customHeight="1">
      <c r="A52" s="152">
        <v>50</v>
      </c>
      <c r="B52" s="153" t="s">
        <v>3052</v>
      </c>
      <c r="C52" s="154" t="s">
        <v>1673</v>
      </c>
      <c r="D52" s="155" t="s">
        <v>3056</v>
      </c>
      <c r="E52" s="156">
        <v>42</v>
      </c>
      <c r="F52" s="158">
        <v>368352621</v>
      </c>
      <c r="G52" s="159">
        <v>60</v>
      </c>
      <c r="H52" s="160">
        <v>52</v>
      </c>
      <c r="I52" s="161">
        <v>391725218</v>
      </c>
      <c r="J52" s="162">
        <v>68</v>
      </c>
      <c r="K52" s="163">
        <v>58</v>
      </c>
      <c r="L52" s="158">
        <v>77026081</v>
      </c>
      <c r="M52" s="159">
        <v>203</v>
      </c>
      <c r="N52" s="160">
        <v>191</v>
      </c>
      <c r="O52" s="161">
        <v>51737118</v>
      </c>
      <c r="P52" s="162">
        <v>77</v>
      </c>
      <c r="Q52" s="163">
        <v>67</v>
      </c>
      <c r="R52" s="158">
        <v>276467836</v>
      </c>
      <c r="S52" s="159">
        <v>115</v>
      </c>
      <c r="T52" s="160">
        <v>106</v>
      </c>
      <c r="U52" s="161">
        <v>16874667</v>
      </c>
      <c r="V52" s="162">
        <v>341</v>
      </c>
      <c r="W52" s="163">
        <v>333</v>
      </c>
      <c r="X52" s="217">
        <v>6649</v>
      </c>
      <c r="Y52" s="159">
        <v>94</v>
      </c>
      <c r="Z52" s="160">
        <v>78</v>
      </c>
      <c r="AA52" s="213">
        <v>1359</v>
      </c>
      <c r="AB52" s="164">
        <v>311</v>
      </c>
      <c r="AC52" s="156">
        <v>0</v>
      </c>
      <c r="AD52" s="165">
        <v>62</v>
      </c>
      <c r="AE52" s="166">
        <v>38</v>
      </c>
    </row>
    <row r="53" spans="1:31" s="3" customFormat="1" ht="18.75" customHeight="1">
      <c r="A53" s="366">
        <v>51</v>
      </c>
      <c r="B53" s="367">
        <v>70</v>
      </c>
      <c r="C53" s="368" t="s">
        <v>1674</v>
      </c>
      <c r="D53" s="369" t="s">
        <v>3051</v>
      </c>
      <c r="E53" s="370">
        <v>43</v>
      </c>
      <c r="F53" s="371">
        <v>368260860</v>
      </c>
      <c r="G53" s="372">
        <v>58</v>
      </c>
      <c r="H53" s="373">
        <v>50</v>
      </c>
      <c r="I53" s="374">
        <v>401743339</v>
      </c>
      <c r="J53" s="375">
        <v>163</v>
      </c>
      <c r="K53" s="376">
        <v>150</v>
      </c>
      <c r="L53" s="371">
        <v>37088838</v>
      </c>
      <c r="M53" s="372">
        <v>221</v>
      </c>
      <c r="N53" s="373">
        <v>209</v>
      </c>
      <c r="O53" s="374">
        <v>47333657</v>
      </c>
      <c r="P53" s="375">
        <v>161</v>
      </c>
      <c r="Q53" s="376">
        <v>149</v>
      </c>
      <c r="R53" s="371">
        <v>144527765</v>
      </c>
      <c r="S53" s="372">
        <v>160</v>
      </c>
      <c r="T53" s="373">
        <v>150</v>
      </c>
      <c r="U53" s="374">
        <v>11741343</v>
      </c>
      <c r="V53" s="375">
        <v>39</v>
      </c>
      <c r="W53" s="376">
        <v>37</v>
      </c>
      <c r="X53" s="377">
        <v>131604</v>
      </c>
      <c r="Y53" s="372">
        <v>250</v>
      </c>
      <c r="Z53" s="373">
        <v>232</v>
      </c>
      <c r="AA53" s="378">
        <v>569</v>
      </c>
      <c r="AB53" s="379">
        <v>371</v>
      </c>
      <c r="AC53" s="370">
        <v>0</v>
      </c>
      <c r="AD53" s="380">
        <v>100</v>
      </c>
      <c r="AE53" s="381">
        <v>0</v>
      </c>
    </row>
    <row r="54" spans="1:31" s="3" customFormat="1" ht="18.75" customHeight="1">
      <c r="A54" s="382">
        <v>52</v>
      </c>
      <c r="B54" s="383">
        <v>55</v>
      </c>
      <c r="C54" s="384" t="s">
        <v>1675</v>
      </c>
      <c r="D54" s="385" t="s">
        <v>3058</v>
      </c>
      <c r="E54" s="396">
        <v>44</v>
      </c>
      <c r="F54" s="387">
        <v>367549834</v>
      </c>
      <c r="G54" s="388">
        <v>34</v>
      </c>
      <c r="H54" s="389">
        <v>27</v>
      </c>
      <c r="I54" s="390">
        <v>511384892</v>
      </c>
      <c r="J54" s="391">
        <v>42</v>
      </c>
      <c r="K54" s="392">
        <v>32</v>
      </c>
      <c r="L54" s="387">
        <v>140373953</v>
      </c>
      <c r="M54" s="388">
        <v>100</v>
      </c>
      <c r="N54" s="389">
        <v>91</v>
      </c>
      <c r="O54" s="390">
        <v>99864050</v>
      </c>
      <c r="P54" s="391">
        <v>70</v>
      </c>
      <c r="Q54" s="392">
        <v>60</v>
      </c>
      <c r="R54" s="387">
        <v>284671225</v>
      </c>
      <c r="S54" s="388">
        <v>85</v>
      </c>
      <c r="T54" s="389">
        <v>76</v>
      </c>
      <c r="U54" s="390">
        <v>22690969</v>
      </c>
      <c r="V54" s="391">
        <v>33</v>
      </c>
      <c r="W54" s="392">
        <v>31</v>
      </c>
      <c r="X54" s="393">
        <v>161803</v>
      </c>
      <c r="Y54" s="388">
        <v>34</v>
      </c>
      <c r="Z54" s="389">
        <v>22</v>
      </c>
      <c r="AA54" s="394">
        <v>2497</v>
      </c>
      <c r="AB54" s="395">
        <v>384</v>
      </c>
      <c r="AC54" s="396">
        <v>0</v>
      </c>
      <c r="AD54" s="397">
        <v>0.01</v>
      </c>
      <c r="AE54" s="398">
        <v>99.99</v>
      </c>
    </row>
    <row r="55" spans="1:31" s="3" customFormat="1" ht="18.75" customHeight="1">
      <c r="A55" s="137">
        <v>53</v>
      </c>
      <c r="B55" s="188">
        <v>61</v>
      </c>
      <c r="C55" s="139" t="s">
        <v>1676</v>
      </c>
      <c r="D55" s="140" t="s">
        <v>3056</v>
      </c>
      <c r="E55" s="141">
        <v>45</v>
      </c>
      <c r="F55" s="143">
        <v>361453171</v>
      </c>
      <c r="G55" s="144">
        <v>67</v>
      </c>
      <c r="H55" s="145">
        <v>58</v>
      </c>
      <c r="I55" s="146">
        <v>363886042</v>
      </c>
      <c r="J55" s="147">
        <v>256</v>
      </c>
      <c r="K55" s="148">
        <v>240</v>
      </c>
      <c r="L55" s="143">
        <v>24459066</v>
      </c>
      <c r="M55" s="144">
        <v>95</v>
      </c>
      <c r="N55" s="145">
        <v>86</v>
      </c>
      <c r="O55" s="146">
        <v>102055108</v>
      </c>
      <c r="P55" s="147">
        <v>82</v>
      </c>
      <c r="Q55" s="148">
        <v>72</v>
      </c>
      <c r="R55" s="143">
        <v>263202081</v>
      </c>
      <c r="S55" s="144">
        <v>144</v>
      </c>
      <c r="T55" s="145">
        <v>134</v>
      </c>
      <c r="U55" s="146">
        <v>13080651</v>
      </c>
      <c r="V55" s="147">
        <v>27</v>
      </c>
      <c r="W55" s="148">
        <v>25</v>
      </c>
      <c r="X55" s="216">
        <v>179030</v>
      </c>
      <c r="Y55" s="144">
        <v>150</v>
      </c>
      <c r="Z55" s="145">
        <v>134</v>
      </c>
      <c r="AA55" s="212">
        <v>958</v>
      </c>
      <c r="AB55" s="149">
        <v>371</v>
      </c>
      <c r="AC55" s="141">
        <v>0</v>
      </c>
      <c r="AD55" s="150">
        <v>100</v>
      </c>
      <c r="AE55" s="151">
        <v>0</v>
      </c>
    </row>
    <row r="56" spans="1:31" s="3" customFormat="1" ht="18.75" customHeight="1">
      <c r="A56" s="382">
        <v>54</v>
      </c>
      <c r="B56" s="383">
        <v>47</v>
      </c>
      <c r="C56" s="384" t="s">
        <v>1677</v>
      </c>
      <c r="D56" s="385" t="s">
        <v>1061</v>
      </c>
      <c r="E56" s="396">
        <v>46</v>
      </c>
      <c r="F56" s="387">
        <v>357866904</v>
      </c>
      <c r="G56" s="388">
        <v>66</v>
      </c>
      <c r="H56" s="389">
        <v>57</v>
      </c>
      <c r="I56" s="390">
        <v>368631697</v>
      </c>
      <c r="J56" s="391">
        <v>54</v>
      </c>
      <c r="K56" s="392">
        <v>44</v>
      </c>
      <c r="L56" s="387">
        <v>96567973</v>
      </c>
      <c r="M56" s="388">
        <v>483</v>
      </c>
      <c r="N56" s="389">
        <v>460</v>
      </c>
      <c r="O56" s="390">
        <v>-1838770</v>
      </c>
      <c r="P56" s="391">
        <v>93</v>
      </c>
      <c r="Q56" s="392">
        <v>83</v>
      </c>
      <c r="R56" s="387">
        <v>240377294</v>
      </c>
      <c r="S56" s="388">
        <v>121</v>
      </c>
      <c r="T56" s="389">
        <v>112</v>
      </c>
      <c r="U56" s="390">
        <v>16152411</v>
      </c>
      <c r="V56" s="391">
        <v>18</v>
      </c>
      <c r="W56" s="392">
        <v>17</v>
      </c>
      <c r="X56" s="393">
        <v>231132</v>
      </c>
      <c r="Y56" s="388">
        <v>13</v>
      </c>
      <c r="Z56" s="389">
        <v>6</v>
      </c>
      <c r="AA56" s="394">
        <v>4482</v>
      </c>
      <c r="AB56" s="395">
        <v>321</v>
      </c>
      <c r="AC56" s="396">
        <v>0</v>
      </c>
      <c r="AD56" s="397">
        <v>100</v>
      </c>
      <c r="AE56" s="398">
        <v>0</v>
      </c>
    </row>
    <row r="57" spans="1:31" s="3" customFormat="1" ht="18.75" customHeight="1">
      <c r="A57" s="400">
        <v>55</v>
      </c>
      <c r="B57" s="401">
        <v>72</v>
      </c>
      <c r="C57" s="402" t="s">
        <v>1678</v>
      </c>
      <c r="D57" s="403" t="s">
        <v>88</v>
      </c>
      <c r="E57" s="421">
        <v>47</v>
      </c>
      <c r="F57" s="405">
        <v>353525335</v>
      </c>
      <c r="G57" s="406">
        <v>62</v>
      </c>
      <c r="H57" s="407">
        <v>54</v>
      </c>
      <c r="I57" s="408">
        <v>383626115</v>
      </c>
      <c r="J57" s="409">
        <v>493</v>
      </c>
      <c r="K57" s="410">
        <v>473</v>
      </c>
      <c r="L57" s="405">
        <v>-14689956</v>
      </c>
      <c r="M57" s="406">
        <v>496</v>
      </c>
      <c r="N57" s="407">
        <v>472</v>
      </c>
      <c r="O57" s="408">
        <v>-64111756</v>
      </c>
      <c r="P57" s="409">
        <v>96</v>
      </c>
      <c r="Q57" s="410">
        <v>86</v>
      </c>
      <c r="R57" s="405">
        <v>229562656</v>
      </c>
      <c r="S57" s="406">
        <v>493</v>
      </c>
      <c r="T57" s="407">
        <v>473</v>
      </c>
      <c r="U57" s="408">
        <v>-62573237</v>
      </c>
      <c r="V57" s="409">
        <v>258</v>
      </c>
      <c r="W57" s="410">
        <v>252</v>
      </c>
      <c r="X57" s="411">
        <v>16983</v>
      </c>
      <c r="Y57" s="406">
        <v>90</v>
      </c>
      <c r="Z57" s="407">
        <v>74</v>
      </c>
      <c r="AA57" s="412">
        <v>1438</v>
      </c>
      <c r="AB57" s="413">
        <v>321</v>
      </c>
      <c r="AC57" s="404">
        <v>0</v>
      </c>
      <c r="AD57" s="414">
        <v>100</v>
      </c>
      <c r="AE57" s="415">
        <v>0</v>
      </c>
    </row>
    <row r="58" spans="1:31" s="3" customFormat="1" ht="18.75" customHeight="1">
      <c r="A58" s="167">
        <v>56</v>
      </c>
      <c r="B58" s="168">
        <v>54</v>
      </c>
      <c r="C58" s="169" t="s">
        <v>1679</v>
      </c>
      <c r="D58" s="170" t="s">
        <v>3056</v>
      </c>
      <c r="E58" s="171">
        <v>48</v>
      </c>
      <c r="F58" s="173">
        <v>351603215</v>
      </c>
      <c r="G58" s="174">
        <v>71</v>
      </c>
      <c r="H58" s="175">
        <v>62</v>
      </c>
      <c r="I58" s="176">
        <v>351645209</v>
      </c>
      <c r="J58" s="177">
        <v>74</v>
      </c>
      <c r="K58" s="178">
        <v>64</v>
      </c>
      <c r="L58" s="173">
        <v>73273374</v>
      </c>
      <c r="M58" s="174">
        <v>23</v>
      </c>
      <c r="N58" s="175">
        <v>17</v>
      </c>
      <c r="O58" s="176">
        <v>357753724</v>
      </c>
      <c r="P58" s="177">
        <v>46</v>
      </c>
      <c r="Q58" s="178">
        <v>37</v>
      </c>
      <c r="R58" s="173">
        <v>448686377</v>
      </c>
      <c r="S58" s="174">
        <v>56</v>
      </c>
      <c r="T58" s="175">
        <v>48</v>
      </c>
      <c r="U58" s="176">
        <v>35269025</v>
      </c>
      <c r="V58" s="177" t="s">
        <v>3052</v>
      </c>
      <c r="W58" s="178" t="s">
        <v>3052</v>
      </c>
      <c r="X58" s="184" t="s">
        <v>3052</v>
      </c>
      <c r="Y58" s="174">
        <v>389</v>
      </c>
      <c r="Z58" s="175">
        <v>365</v>
      </c>
      <c r="AA58" s="214">
        <v>284</v>
      </c>
      <c r="AB58" s="179">
        <v>400</v>
      </c>
      <c r="AC58" s="171">
        <v>0</v>
      </c>
      <c r="AD58" s="180">
        <v>100</v>
      </c>
      <c r="AE58" s="181">
        <v>0</v>
      </c>
    </row>
    <row r="59" spans="1:31" s="3" customFormat="1" ht="18.75" customHeight="1">
      <c r="A59" s="382">
        <v>57</v>
      </c>
      <c r="B59" s="383">
        <v>48</v>
      </c>
      <c r="C59" s="384" t="s">
        <v>1680</v>
      </c>
      <c r="D59" s="385" t="s">
        <v>3054</v>
      </c>
      <c r="E59" s="396">
        <v>9</v>
      </c>
      <c r="F59" s="387">
        <v>337564094</v>
      </c>
      <c r="G59" s="388">
        <v>73</v>
      </c>
      <c r="H59" s="389">
        <v>10</v>
      </c>
      <c r="I59" s="390">
        <v>345566308</v>
      </c>
      <c r="J59" s="391">
        <v>25</v>
      </c>
      <c r="K59" s="392">
        <v>8</v>
      </c>
      <c r="L59" s="387">
        <v>217936802</v>
      </c>
      <c r="M59" s="388">
        <v>34</v>
      </c>
      <c r="N59" s="389">
        <v>8</v>
      </c>
      <c r="O59" s="390">
        <v>265171473</v>
      </c>
      <c r="P59" s="391">
        <v>45</v>
      </c>
      <c r="Q59" s="392">
        <v>9</v>
      </c>
      <c r="R59" s="387">
        <v>458476400</v>
      </c>
      <c r="S59" s="388">
        <v>16</v>
      </c>
      <c r="T59" s="389">
        <v>6</v>
      </c>
      <c r="U59" s="390">
        <v>115218912</v>
      </c>
      <c r="V59" s="391">
        <v>21</v>
      </c>
      <c r="W59" s="392">
        <v>2</v>
      </c>
      <c r="X59" s="393">
        <v>205910</v>
      </c>
      <c r="Y59" s="388">
        <v>26</v>
      </c>
      <c r="Z59" s="389">
        <v>12</v>
      </c>
      <c r="AA59" s="394">
        <v>3137</v>
      </c>
      <c r="AB59" s="395">
        <v>210</v>
      </c>
      <c r="AC59" s="396">
        <v>100</v>
      </c>
      <c r="AD59" s="397">
        <v>0</v>
      </c>
      <c r="AE59" s="398">
        <v>0</v>
      </c>
    </row>
    <row r="60" spans="1:31" s="3" customFormat="1" ht="18.75" customHeight="1">
      <c r="A60" s="382">
        <v>58</v>
      </c>
      <c r="B60" s="383">
        <v>46</v>
      </c>
      <c r="C60" s="384" t="s">
        <v>1681</v>
      </c>
      <c r="D60" s="385" t="s">
        <v>3092</v>
      </c>
      <c r="E60" s="396">
        <v>49</v>
      </c>
      <c r="F60" s="387">
        <v>333174740</v>
      </c>
      <c r="G60" s="388">
        <v>70</v>
      </c>
      <c r="H60" s="389">
        <v>61</v>
      </c>
      <c r="I60" s="390">
        <v>355262101</v>
      </c>
      <c r="J60" s="391">
        <v>35</v>
      </c>
      <c r="K60" s="392">
        <v>27</v>
      </c>
      <c r="L60" s="387">
        <v>156820537</v>
      </c>
      <c r="M60" s="388">
        <v>50</v>
      </c>
      <c r="N60" s="389">
        <v>41</v>
      </c>
      <c r="O60" s="390">
        <v>186089915</v>
      </c>
      <c r="P60" s="391">
        <v>71</v>
      </c>
      <c r="Q60" s="392">
        <v>61</v>
      </c>
      <c r="R60" s="387">
        <v>283011056</v>
      </c>
      <c r="S60" s="388">
        <v>19</v>
      </c>
      <c r="T60" s="389">
        <v>13</v>
      </c>
      <c r="U60" s="390">
        <v>102645709</v>
      </c>
      <c r="V60" s="391" t="s">
        <v>3052</v>
      </c>
      <c r="W60" s="392" t="s">
        <v>3052</v>
      </c>
      <c r="X60" s="399" t="s">
        <v>3052</v>
      </c>
      <c r="Y60" s="388">
        <v>169</v>
      </c>
      <c r="Z60" s="389">
        <v>152</v>
      </c>
      <c r="AA60" s="394">
        <v>875</v>
      </c>
      <c r="AB60" s="395">
        <v>311</v>
      </c>
      <c r="AC60" s="396">
        <v>0</v>
      </c>
      <c r="AD60" s="397">
        <v>100</v>
      </c>
      <c r="AE60" s="398">
        <v>0</v>
      </c>
    </row>
    <row r="61" spans="1:31" s="3" customFormat="1" ht="18.75" customHeight="1">
      <c r="A61" s="137">
        <v>59</v>
      </c>
      <c r="B61" s="138">
        <v>74</v>
      </c>
      <c r="C61" s="139" t="s">
        <v>1682</v>
      </c>
      <c r="D61" s="140" t="s">
        <v>3056</v>
      </c>
      <c r="E61" s="141">
        <v>50</v>
      </c>
      <c r="F61" s="143">
        <v>331609484</v>
      </c>
      <c r="G61" s="144">
        <v>68</v>
      </c>
      <c r="H61" s="145">
        <v>59</v>
      </c>
      <c r="I61" s="146">
        <v>360461836</v>
      </c>
      <c r="J61" s="147">
        <v>43</v>
      </c>
      <c r="K61" s="148">
        <v>33</v>
      </c>
      <c r="L61" s="143">
        <v>130650269</v>
      </c>
      <c r="M61" s="144">
        <v>54</v>
      </c>
      <c r="N61" s="145">
        <v>45</v>
      </c>
      <c r="O61" s="146">
        <v>168890699</v>
      </c>
      <c r="P61" s="147">
        <v>88</v>
      </c>
      <c r="Q61" s="148">
        <v>78</v>
      </c>
      <c r="R61" s="143">
        <v>246274754</v>
      </c>
      <c r="S61" s="144">
        <v>35</v>
      </c>
      <c r="T61" s="145">
        <v>28</v>
      </c>
      <c r="U61" s="146">
        <v>58625272</v>
      </c>
      <c r="V61" s="147">
        <v>332</v>
      </c>
      <c r="W61" s="148">
        <v>324</v>
      </c>
      <c r="X61" s="216">
        <v>7979</v>
      </c>
      <c r="Y61" s="144" t="s">
        <v>3052</v>
      </c>
      <c r="Z61" s="145" t="s">
        <v>3052</v>
      </c>
      <c r="AA61" s="187" t="s">
        <v>3052</v>
      </c>
      <c r="AB61" s="149">
        <v>352</v>
      </c>
      <c r="AC61" s="141">
        <v>0</v>
      </c>
      <c r="AD61" s="150">
        <v>100</v>
      </c>
      <c r="AE61" s="151">
        <v>0</v>
      </c>
    </row>
    <row r="62" spans="1:31" s="3" customFormat="1" ht="18.75" customHeight="1">
      <c r="A62" s="400">
        <v>60</v>
      </c>
      <c r="B62" s="401">
        <v>60</v>
      </c>
      <c r="C62" s="402" t="s">
        <v>1683</v>
      </c>
      <c r="D62" s="403" t="s">
        <v>3150</v>
      </c>
      <c r="E62" s="404">
        <v>51</v>
      </c>
      <c r="F62" s="405">
        <v>327847179</v>
      </c>
      <c r="G62" s="406">
        <v>69</v>
      </c>
      <c r="H62" s="407">
        <v>60</v>
      </c>
      <c r="I62" s="408">
        <v>357351804</v>
      </c>
      <c r="J62" s="409">
        <v>132</v>
      </c>
      <c r="K62" s="410">
        <v>120</v>
      </c>
      <c r="L62" s="405">
        <v>42854616</v>
      </c>
      <c r="M62" s="406">
        <v>487</v>
      </c>
      <c r="N62" s="407">
        <v>464</v>
      </c>
      <c r="O62" s="408">
        <v>-6788431</v>
      </c>
      <c r="P62" s="409">
        <v>138</v>
      </c>
      <c r="Q62" s="410">
        <v>126</v>
      </c>
      <c r="R62" s="405">
        <v>159273678</v>
      </c>
      <c r="S62" s="406">
        <v>72</v>
      </c>
      <c r="T62" s="407">
        <v>63</v>
      </c>
      <c r="U62" s="408">
        <v>27241656</v>
      </c>
      <c r="V62" s="409" t="s">
        <v>3052</v>
      </c>
      <c r="W62" s="410" t="s">
        <v>3052</v>
      </c>
      <c r="X62" s="416" t="s">
        <v>3052</v>
      </c>
      <c r="Y62" s="406">
        <v>173</v>
      </c>
      <c r="Z62" s="407">
        <v>156</v>
      </c>
      <c r="AA62" s="412">
        <v>836</v>
      </c>
      <c r="AB62" s="413">
        <v>311</v>
      </c>
      <c r="AC62" s="404">
        <v>0</v>
      </c>
      <c r="AD62" s="414">
        <v>100</v>
      </c>
      <c r="AE62" s="415">
        <v>0</v>
      </c>
    </row>
    <row r="63" spans="1:31" s="3" customFormat="1" ht="18.75" customHeight="1">
      <c r="A63" s="366">
        <v>61</v>
      </c>
      <c r="B63" s="367">
        <v>104</v>
      </c>
      <c r="C63" s="368" t="s">
        <v>1684</v>
      </c>
      <c r="D63" s="369" t="s">
        <v>881</v>
      </c>
      <c r="E63" s="370">
        <v>52</v>
      </c>
      <c r="F63" s="371">
        <v>326247655</v>
      </c>
      <c r="G63" s="372">
        <v>65</v>
      </c>
      <c r="H63" s="373">
        <v>56</v>
      </c>
      <c r="I63" s="374">
        <v>369872508</v>
      </c>
      <c r="J63" s="375">
        <v>64</v>
      </c>
      <c r="K63" s="376">
        <v>54</v>
      </c>
      <c r="L63" s="371">
        <v>82050006</v>
      </c>
      <c r="M63" s="372">
        <v>190</v>
      </c>
      <c r="N63" s="373">
        <v>180</v>
      </c>
      <c r="O63" s="374">
        <v>56535261</v>
      </c>
      <c r="P63" s="375">
        <v>109</v>
      </c>
      <c r="Q63" s="376">
        <v>98</v>
      </c>
      <c r="R63" s="371">
        <v>199661987</v>
      </c>
      <c r="S63" s="372">
        <v>112</v>
      </c>
      <c r="T63" s="373">
        <v>103</v>
      </c>
      <c r="U63" s="374">
        <v>17143326</v>
      </c>
      <c r="V63" s="375">
        <v>32</v>
      </c>
      <c r="W63" s="376">
        <v>30</v>
      </c>
      <c r="X63" s="377">
        <v>162472</v>
      </c>
      <c r="Y63" s="372">
        <v>51</v>
      </c>
      <c r="Z63" s="373">
        <v>37</v>
      </c>
      <c r="AA63" s="378">
        <v>1962</v>
      </c>
      <c r="AB63" s="379">
        <v>382</v>
      </c>
      <c r="AC63" s="370">
        <v>0</v>
      </c>
      <c r="AD63" s="380">
        <v>100</v>
      </c>
      <c r="AE63" s="381">
        <v>0</v>
      </c>
    </row>
    <row r="64" spans="1:31" s="3" customFormat="1" ht="18.75" customHeight="1">
      <c r="A64" s="137">
        <v>62</v>
      </c>
      <c r="B64" s="138">
        <v>221</v>
      </c>
      <c r="C64" s="139" t="s">
        <v>1685</v>
      </c>
      <c r="D64" s="140" t="s">
        <v>3056</v>
      </c>
      <c r="E64" s="141">
        <v>53</v>
      </c>
      <c r="F64" s="143">
        <v>326144208</v>
      </c>
      <c r="G64" s="144">
        <v>78</v>
      </c>
      <c r="H64" s="145">
        <v>68</v>
      </c>
      <c r="I64" s="146">
        <v>328029366</v>
      </c>
      <c r="J64" s="147">
        <v>371</v>
      </c>
      <c r="K64" s="148">
        <v>355</v>
      </c>
      <c r="L64" s="143">
        <v>13098651</v>
      </c>
      <c r="M64" s="144">
        <v>91</v>
      </c>
      <c r="N64" s="145">
        <v>82</v>
      </c>
      <c r="O64" s="146">
        <v>106201940</v>
      </c>
      <c r="P64" s="147">
        <v>76</v>
      </c>
      <c r="Q64" s="148">
        <v>66</v>
      </c>
      <c r="R64" s="143">
        <v>277873938</v>
      </c>
      <c r="S64" s="144">
        <v>473</v>
      </c>
      <c r="T64" s="145">
        <v>459</v>
      </c>
      <c r="U64" s="146">
        <v>-10613637</v>
      </c>
      <c r="V64" s="147">
        <v>210</v>
      </c>
      <c r="W64" s="148">
        <v>204</v>
      </c>
      <c r="X64" s="216">
        <v>24960</v>
      </c>
      <c r="Y64" s="144">
        <v>56</v>
      </c>
      <c r="Z64" s="145">
        <v>42</v>
      </c>
      <c r="AA64" s="212">
        <v>1871</v>
      </c>
      <c r="AB64" s="149">
        <v>311</v>
      </c>
      <c r="AC64" s="141">
        <v>0</v>
      </c>
      <c r="AD64" s="150">
        <v>89.36</v>
      </c>
      <c r="AE64" s="151">
        <v>10.64</v>
      </c>
    </row>
    <row r="65" spans="1:31" s="3" customFormat="1" ht="18.75" customHeight="1">
      <c r="A65" s="137">
        <v>63</v>
      </c>
      <c r="B65" s="138" t="s">
        <v>3052</v>
      </c>
      <c r="C65" s="139" t="s">
        <v>1516</v>
      </c>
      <c r="D65" s="140" t="s">
        <v>3056</v>
      </c>
      <c r="E65" s="141">
        <v>54</v>
      </c>
      <c r="F65" s="143">
        <v>323648866</v>
      </c>
      <c r="G65" s="144">
        <v>79</v>
      </c>
      <c r="H65" s="145">
        <v>69</v>
      </c>
      <c r="I65" s="146">
        <v>325643914</v>
      </c>
      <c r="J65" s="147">
        <v>61</v>
      </c>
      <c r="K65" s="148">
        <v>51</v>
      </c>
      <c r="L65" s="143">
        <v>88242739</v>
      </c>
      <c r="M65" s="144">
        <v>78</v>
      </c>
      <c r="N65" s="145">
        <v>69</v>
      </c>
      <c r="O65" s="146">
        <v>129613107</v>
      </c>
      <c r="P65" s="147">
        <v>119</v>
      </c>
      <c r="Q65" s="148">
        <v>107</v>
      </c>
      <c r="R65" s="143">
        <v>186517131</v>
      </c>
      <c r="S65" s="144">
        <v>96</v>
      </c>
      <c r="T65" s="145">
        <v>87</v>
      </c>
      <c r="U65" s="146">
        <v>20792180</v>
      </c>
      <c r="V65" s="147">
        <v>247</v>
      </c>
      <c r="W65" s="148">
        <v>241</v>
      </c>
      <c r="X65" s="216">
        <v>19343</v>
      </c>
      <c r="Y65" s="144">
        <v>352</v>
      </c>
      <c r="Z65" s="145">
        <v>328</v>
      </c>
      <c r="AA65" s="212">
        <v>344</v>
      </c>
      <c r="AB65" s="149">
        <v>311</v>
      </c>
      <c r="AC65" s="141">
        <v>0</v>
      </c>
      <c r="AD65" s="150">
        <v>3</v>
      </c>
      <c r="AE65" s="151">
        <v>97</v>
      </c>
    </row>
    <row r="66" spans="1:31" s="3" customFormat="1" ht="18.75" customHeight="1">
      <c r="A66" s="137">
        <v>64</v>
      </c>
      <c r="B66" s="138" t="s">
        <v>3052</v>
      </c>
      <c r="C66" s="139" t="s">
        <v>1517</v>
      </c>
      <c r="D66" s="140" t="s">
        <v>3056</v>
      </c>
      <c r="E66" s="141">
        <v>55</v>
      </c>
      <c r="F66" s="143">
        <v>323185440</v>
      </c>
      <c r="G66" s="144">
        <v>76</v>
      </c>
      <c r="H66" s="145">
        <v>66</v>
      </c>
      <c r="I66" s="146">
        <v>330943281</v>
      </c>
      <c r="J66" s="147">
        <v>162</v>
      </c>
      <c r="K66" s="148">
        <v>149</v>
      </c>
      <c r="L66" s="143">
        <v>37209463</v>
      </c>
      <c r="M66" s="144">
        <v>122</v>
      </c>
      <c r="N66" s="145">
        <v>113</v>
      </c>
      <c r="O66" s="146">
        <v>85030951</v>
      </c>
      <c r="P66" s="147">
        <v>94</v>
      </c>
      <c r="Q66" s="148">
        <v>84</v>
      </c>
      <c r="R66" s="143">
        <v>239394070</v>
      </c>
      <c r="S66" s="144">
        <v>103</v>
      </c>
      <c r="T66" s="145">
        <v>94</v>
      </c>
      <c r="U66" s="146">
        <v>18729574</v>
      </c>
      <c r="V66" s="147">
        <v>165</v>
      </c>
      <c r="W66" s="148">
        <v>159</v>
      </c>
      <c r="X66" s="216">
        <v>31647</v>
      </c>
      <c r="Y66" s="144">
        <v>438</v>
      </c>
      <c r="Z66" s="145">
        <v>414</v>
      </c>
      <c r="AA66" s="212">
        <v>200</v>
      </c>
      <c r="AB66" s="149">
        <v>311</v>
      </c>
      <c r="AC66" s="141">
        <v>0</v>
      </c>
      <c r="AD66" s="150">
        <v>100</v>
      </c>
      <c r="AE66" s="151">
        <v>0</v>
      </c>
    </row>
    <row r="67" spans="1:31" s="3" customFormat="1" ht="18.75" customHeight="1">
      <c r="A67" s="152">
        <v>65</v>
      </c>
      <c r="B67" s="153">
        <v>34</v>
      </c>
      <c r="C67" s="154" t="s">
        <v>1518</v>
      </c>
      <c r="D67" s="155" t="s">
        <v>3056</v>
      </c>
      <c r="E67" s="156">
        <v>56</v>
      </c>
      <c r="F67" s="158">
        <v>321336035</v>
      </c>
      <c r="G67" s="159">
        <v>52</v>
      </c>
      <c r="H67" s="160">
        <v>44</v>
      </c>
      <c r="I67" s="161">
        <v>425330898</v>
      </c>
      <c r="J67" s="162">
        <v>36</v>
      </c>
      <c r="K67" s="163">
        <v>28</v>
      </c>
      <c r="L67" s="158">
        <v>154655165</v>
      </c>
      <c r="M67" s="159">
        <v>31</v>
      </c>
      <c r="N67" s="160">
        <v>25</v>
      </c>
      <c r="O67" s="161">
        <v>278346754</v>
      </c>
      <c r="P67" s="162">
        <v>38</v>
      </c>
      <c r="Q67" s="163">
        <v>30</v>
      </c>
      <c r="R67" s="158">
        <v>499090472</v>
      </c>
      <c r="S67" s="159">
        <v>34</v>
      </c>
      <c r="T67" s="160">
        <v>27</v>
      </c>
      <c r="U67" s="161">
        <v>62354904</v>
      </c>
      <c r="V67" s="162">
        <v>35</v>
      </c>
      <c r="W67" s="163">
        <v>33</v>
      </c>
      <c r="X67" s="217">
        <v>155181</v>
      </c>
      <c r="Y67" s="159">
        <v>42</v>
      </c>
      <c r="Z67" s="160">
        <v>29</v>
      </c>
      <c r="AA67" s="213">
        <v>2264</v>
      </c>
      <c r="AB67" s="164">
        <v>362</v>
      </c>
      <c r="AC67" s="156">
        <v>0</v>
      </c>
      <c r="AD67" s="165">
        <v>99.42</v>
      </c>
      <c r="AE67" s="166">
        <v>0.57999999999999996</v>
      </c>
    </row>
    <row r="68" spans="1:31" s="3" customFormat="1" ht="18.75" customHeight="1">
      <c r="A68" s="167">
        <v>66</v>
      </c>
      <c r="B68" s="168">
        <v>58</v>
      </c>
      <c r="C68" s="169" t="s">
        <v>1519</v>
      </c>
      <c r="D68" s="170" t="s">
        <v>3056</v>
      </c>
      <c r="E68" s="171">
        <v>57</v>
      </c>
      <c r="F68" s="173">
        <v>319585041</v>
      </c>
      <c r="G68" s="174">
        <v>80</v>
      </c>
      <c r="H68" s="175">
        <v>70</v>
      </c>
      <c r="I68" s="176">
        <v>323231829</v>
      </c>
      <c r="J68" s="177">
        <v>56</v>
      </c>
      <c r="K68" s="178">
        <v>46</v>
      </c>
      <c r="L68" s="173">
        <v>93836089</v>
      </c>
      <c r="M68" s="174">
        <v>24</v>
      </c>
      <c r="N68" s="175">
        <v>18</v>
      </c>
      <c r="O68" s="176">
        <v>356976293</v>
      </c>
      <c r="P68" s="177">
        <v>44</v>
      </c>
      <c r="Q68" s="178">
        <v>36</v>
      </c>
      <c r="R68" s="173">
        <v>459098402</v>
      </c>
      <c r="S68" s="174">
        <v>30</v>
      </c>
      <c r="T68" s="175">
        <v>23</v>
      </c>
      <c r="U68" s="176">
        <v>71489550</v>
      </c>
      <c r="V68" s="177" t="s">
        <v>3052</v>
      </c>
      <c r="W68" s="178" t="s">
        <v>3052</v>
      </c>
      <c r="X68" s="184" t="s">
        <v>3052</v>
      </c>
      <c r="Y68" s="174">
        <v>422</v>
      </c>
      <c r="Z68" s="175">
        <v>398</v>
      </c>
      <c r="AA68" s="214">
        <v>236</v>
      </c>
      <c r="AB68" s="179">
        <v>342</v>
      </c>
      <c r="AC68" s="171">
        <v>0</v>
      </c>
      <c r="AD68" s="180">
        <v>100</v>
      </c>
      <c r="AE68" s="181">
        <v>0</v>
      </c>
    </row>
    <row r="69" spans="1:31" s="3" customFormat="1" ht="18.75" customHeight="1">
      <c r="A69" s="382">
        <v>67</v>
      </c>
      <c r="B69" s="383">
        <v>79</v>
      </c>
      <c r="C69" s="384" t="s">
        <v>761</v>
      </c>
      <c r="D69" s="385" t="s">
        <v>907</v>
      </c>
      <c r="E69" s="396">
        <v>58</v>
      </c>
      <c r="F69" s="387">
        <v>318149288</v>
      </c>
      <c r="G69" s="388">
        <v>82</v>
      </c>
      <c r="H69" s="389">
        <v>72</v>
      </c>
      <c r="I69" s="390">
        <v>320219096</v>
      </c>
      <c r="J69" s="391">
        <v>67</v>
      </c>
      <c r="K69" s="392">
        <v>57</v>
      </c>
      <c r="L69" s="387">
        <v>77062373</v>
      </c>
      <c r="M69" s="388">
        <v>29</v>
      </c>
      <c r="N69" s="389">
        <v>23</v>
      </c>
      <c r="O69" s="390">
        <v>303715227</v>
      </c>
      <c r="P69" s="391">
        <v>33</v>
      </c>
      <c r="Q69" s="392">
        <v>26</v>
      </c>
      <c r="R69" s="387">
        <v>545670507</v>
      </c>
      <c r="S69" s="388">
        <v>88</v>
      </c>
      <c r="T69" s="389">
        <v>79</v>
      </c>
      <c r="U69" s="390">
        <v>22455597</v>
      </c>
      <c r="V69" s="391">
        <v>130</v>
      </c>
      <c r="W69" s="392">
        <v>125</v>
      </c>
      <c r="X69" s="393">
        <v>40527</v>
      </c>
      <c r="Y69" s="388">
        <v>324</v>
      </c>
      <c r="Z69" s="389">
        <v>301</v>
      </c>
      <c r="AA69" s="394">
        <v>401</v>
      </c>
      <c r="AB69" s="395">
        <v>371</v>
      </c>
      <c r="AC69" s="396">
        <v>0</v>
      </c>
      <c r="AD69" s="397">
        <v>48.03</v>
      </c>
      <c r="AE69" s="398">
        <v>51.97</v>
      </c>
    </row>
    <row r="70" spans="1:31" s="3" customFormat="1" ht="18.75" customHeight="1">
      <c r="A70" s="137">
        <v>68</v>
      </c>
      <c r="B70" s="138" t="s">
        <v>3052</v>
      </c>
      <c r="C70" s="188" t="s">
        <v>3052</v>
      </c>
      <c r="D70" s="140" t="s">
        <v>3056</v>
      </c>
      <c r="E70" s="141">
        <v>59</v>
      </c>
      <c r="F70" s="186" t="s">
        <v>3052</v>
      </c>
      <c r="G70" s="144">
        <v>74</v>
      </c>
      <c r="H70" s="145">
        <v>64</v>
      </c>
      <c r="I70" s="187" t="s">
        <v>3052</v>
      </c>
      <c r="J70" s="147">
        <v>215</v>
      </c>
      <c r="K70" s="148">
        <v>199</v>
      </c>
      <c r="L70" s="186" t="s">
        <v>3052</v>
      </c>
      <c r="M70" s="144">
        <v>215</v>
      </c>
      <c r="N70" s="145">
        <v>203</v>
      </c>
      <c r="O70" s="187" t="s">
        <v>3052</v>
      </c>
      <c r="P70" s="147">
        <v>125</v>
      </c>
      <c r="Q70" s="148">
        <v>113</v>
      </c>
      <c r="R70" s="186" t="s">
        <v>3052</v>
      </c>
      <c r="S70" s="144">
        <v>465</v>
      </c>
      <c r="T70" s="145">
        <v>452</v>
      </c>
      <c r="U70" s="187" t="s">
        <v>3052</v>
      </c>
      <c r="V70" s="147">
        <v>321</v>
      </c>
      <c r="W70" s="148">
        <v>313</v>
      </c>
      <c r="X70" s="186" t="s">
        <v>3052</v>
      </c>
      <c r="Y70" s="144">
        <v>220</v>
      </c>
      <c r="Z70" s="145">
        <v>202</v>
      </c>
      <c r="AA70" s="187" t="s">
        <v>3052</v>
      </c>
      <c r="AB70" s="149">
        <v>311</v>
      </c>
      <c r="AC70" s="141">
        <v>0</v>
      </c>
      <c r="AD70" s="150">
        <v>100</v>
      </c>
      <c r="AE70" s="151">
        <v>0</v>
      </c>
    </row>
    <row r="71" spans="1:31" s="3" customFormat="1" ht="18.75" customHeight="1">
      <c r="A71" s="382">
        <v>69</v>
      </c>
      <c r="B71" s="383">
        <v>105</v>
      </c>
      <c r="C71" s="384" t="s">
        <v>762</v>
      </c>
      <c r="D71" s="385" t="s">
        <v>1064</v>
      </c>
      <c r="E71" s="396">
        <v>60</v>
      </c>
      <c r="F71" s="387">
        <v>317586274</v>
      </c>
      <c r="G71" s="388">
        <v>86</v>
      </c>
      <c r="H71" s="389">
        <v>76</v>
      </c>
      <c r="I71" s="390">
        <v>317586274</v>
      </c>
      <c r="J71" s="391">
        <v>34</v>
      </c>
      <c r="K71" s="392">
        <v>26</v>
      </c>
      <c r="L71" s="387">
        <v>162289628</v>
      </c>
      <c r="M71" s="388">
        <v>231</v>
      </c>
      <c r="N71" s="389">
        <v>219</v>
      </c>
      <c r="O71" s="390">
        <v>45301325</v>
      </c>
      <c r="P71" s="391">
        <v>60</v>
      </c>
      <c r="Q71" s="392">
        <v>50</v>
      </c>
      <c r="R71" s="387">
        <v>355764473</v>
      </c>
      <c r="S71" s="388">
        <v>27</v>
      </c>
      <c r="T71" s="389">
        <v>20</v>
      </c>
      <c r="U71" s="390">
        <v>85663492</v>
      </c>
      <c r="V71" s="391">
        <v>346</v>
      </c>
      <c r="W71" s="392">
        <v>338</v>
      </c>
      <c r="X71" s="393">
        <v>6221</v>
      </c>
      <c r="Y71" s="388">
        <v>20</v>
      </c>
      <c r="Z71" s="389">
        <v>11</v>
      </c>
      <c r="AA71" s="394">
        <v>3678</v>
      </c>
      <c r="AB71" s="395">
        <v>371</v>
      </c>
      <c r="AC71" s="396">
        <v>0</v>
      </c>
      <c r="AD71" s="397">
        <v>100</v>
      </c>
      <c r="AE71" s="398">
        <v>0</v>
      </c>
    </row>
    <row r="72" spans="1:31" s="3" customFormat="1" ht="18.75" customHeight="1">
      <c r="A72" s="152">
        <v>70</v>
      </c>
      <c r="B72" s="153">
        <v>56</v>
      </c>
      <c r="C72" s="154" t="s">
        <v>763</v>
      </c>
      <c r="D72" s="155" t="s">
        <v>3056</v>
      </c>
      <c r="E72" s="156">
        <v>61</v>
      </c>
      <c r="F72" s="158">
        <v>317188536</v>
      </c>
      <c r="G72" s="159">
        <v>85</v>
      </c>
      <c r="H72" s="160">
        <v>75</v>
      </c>
      <c r="I72" s="161">
        <v>318079023</v>
      </c>
      <c r="J72" s="162">
        <v>226</v>
      </c>
      <c r="K72" s="163">
        <v>210</v>
      </c>
      <c r="L72" s="158">
        <v>28143261</v>
      </c>
      <c r="M72" s="159">
        <v>133</v>
      </c>
      <c r="N72" s="160">
        <v>123</v>
      </c>
      <c r="O72" s="161">
        <v>77949232</v>
      </c>
      <c r="P72" s="162">
        <v>182</v>
      </c>
      <c r="Q72" s="163">
        <v>170</v>
      </c>
      <c r="R72" s="158">
        <v>132277768</v>
      </c>
      <c r="S72" s="159">
        <v>233</v>
      </c>
      <c r="T72" s="160">
        <v>222</v>
      </c>
      <c r="U72" s="161">
        <v>7153520</v>
      </c>
      <c r="V72" s="162">
        <v>41</v>
      </c>
      <c r="W72" s="163">
        <v>38</v>
      </c>
      <c r="X72" s="217">
        <v>125011</v>
      </c>
      <c r="Y72" s="159">
        <v>262</v>
      </c>
      <c r="Z72" s="160">
        <v>244</v>
      </c>
      <c r="AA72" s="213">
        <v>543</v>
      </c>
      <c r="AB72" s="164">
        <v>383</v>
      </c>
      <c r="AC72" s="156">
        <v>0</v>
      </c>
      <c r="AD72" s="165">
        <v>100</v>
      </c>
      <c r="AE72" s="166">
        <v>0</v>
      </c>
    </row>
    <row r="73" spans="1:31" s="3" customFormat="1" ht="18.75" customHeight="1">
      <c r="A73" s="366">
        <v>71</v>
      </c>
      <c r="B73" s="367">
        <v>52</v>
      </c>
      <c r="C73" s="368" t="s">
        <v>764</v>
      </c>
      <c r="D73" s="369" t="s">
        <v>3058</v>
      </c>
      <c r="E73" s="370">
        <v>62</v>
      </c>
      <c r="F73" s="371">
        <v>314809809</v>
      </c>
      <c r="G73" s="372">
        <v>75</v>
      </c>
      <c r="H73" s="373">
        <v>65</v>
      </c>
      <c r="I73" s="374">
        <v>334430140</v>
      </c>
      <c r="J73" s="375">
        <v>51</v>
      </c>
      <c r="K73" s="376">
        <v>41</v>
      </c>
      <c r="L73" s="371">
        <v>99930441</v>
      </c>
      <c r="M73" s="372">
        <v>232</v>
      </c>
      <c r="N73" s="373">
        <v>220</v>
      </c>
      <c r="O73" s="374">
        <v>44166093</v>
      </c>
      <c r="P73" s="375">
        <v>61</v>
      </c>
      <c r="Q73" s="376">
        <v>51</v>
      </c>
      <c r="R73" s="371">
        <v>348486615</v>
      </c>
      <c r="S73" s="372">
        <v>113</v>
      </c>
      <c r="T73" s="373">
        <v>104</v>
      </c>
      <c r="U73" s="374">
        <v>16950827</v>
      </c>
      <c r="V73" s="375" t="s">
        <v>3052</v>
      </c>
      <c r="W73" s="376" t="s">
        <v>3052</v>
      </c>
      <c r="X73" s="422" t="s">
        <v>3052</v>
      </c>
      <c r="Y73" s="372">
        <v>108</v>
      </c>
      <c r="Z73" s="373">
        <v>92</v>
      </c>
      <c r="AA73" s="378">
        <v>1244</v>
      </c>
      <c r="AB73" s="379">
        <v>400</v>
      </c>
      <c r="AC73" s="370">
        <v>0</v>
      </c>
      <c r="AD73" s="380">
        <v>100</v>
      </c>
      <c r="AE73" s="381">
        <v>0</v>
      </c>
    </row>
    <row r="74" spans="1:31" s="3" customFormat="1" ht="18.75" customHeight="1">
      <c r="A74" s="382">
        <v>72</v>
      </c>
      <c r="B74" s="383">
        <v>78</v>
      </c>
      <c r="C74" s="384" t="s">
        <v>765</v>
      </c>
      <c r="D74" s="385" t="s">
        <v>88</v>
      </c>
      <c r="E74" s="396">
        <v>63</v>
      </c>
      <c r="F74" s="387">
        <v>311630993</v>
      </c>
      <c r="G74" s="388">
        <v>88</v>
      </c>
      <c r="H74" s="389">
        <v>78</v>
      </c>
      <c r="I74" s="390">
        <v>313975980</v>
      </c>
      <c r="J74" s="391">
        <v>463</v>
      </c>
      <c r="K74" s="392">
        <v>445</v>
      </c>
      <c r="L74" s="387">
        <v>2476693</v>
      </c>
      <c r="M74" s="388">
        <v>55</v>
      </c>
      <c r="N74" s="389">
        <v>46</v>
      </c>
      <c r="O74" s="390">
        <v>167456076</v>
      </c>
      <c r="P74" s="391">
        <v>68</v>
      </c>
      <c r="Q74" s="392">
        <v>58</v>
      </c>
      <c r="R74" s="387">
        <v>298746921</v>
      </c>
      <c r="S74" s="388">
        <v>478</v>
      </c>
      <c r="T74" s="389">
        <v>464</v>
      </c>
      <c r="U74" s="390">
        <v>-16217916</v>
      </c>
      <c r="V74" s="391">
        <v>28</v>
      </c>
      <c r="W74" s="392">
        <v>26</v>
      </c>
      <c r="X74" s="393">
        <v>176449</v>
      </c>
      <c r="Y74" s="388">
        <v>217</v>
      </c>
      <c r="Z74" s="389">
        <v>199</v>
      </c>
      <c r="AA74" s="394">
        <v>676</v>
      </c>
      <c r="AB74" s="395">
        <v>371</v>
      </c>
      <c r="AC74" s="396">
        <v>0</v>
      </c>
      <c r="AD74" s="397">
        <v>94.85</v>
      </c>
      <c r="AE74" s="398">
        <v>5.15</v>
      </c>
    </row>
    <row r="75" spans="1:31" s="3" customFormat="1" ht="18.75" customHeight="1">
      <c r="A75" s="137">
        <v>73</v>
      </c>
      <c r="B75" s="138">
        <v>66</v>
      </c>
      <c r="C75" s="139" t="s">
        <v>766</v>
      </c>
      <c r="D75" s="140" t="s">
        <v>3056</v>
      </c>
      <c r="E75" s="141">
        <v>64</v>
      </c>
      <c r="F75" s="143">
        <v>307388929</v>
      </c>
      <c r="G75" s="144">
        <v>87</v>
      </c>
      <c r="H75" s="145">
        <v>77</v>
      </c>
      <c r="I75" s="146">
        <v>317506976</v>
      </c>
      <c r="J75" s="147">
        <v>27</v>
      </c>
      <c r="K75" s="148">
        <v>19</v>
      </c>
      <c r="L75" s="143">
        <v>191866366</v>
      </c>
      <c r="M75" s="144">
        <v>36</v>
      </c>
      <c r="N75" s="145">
        <v>28</v>
      </c>
      <c r="O75" s="146">
        <v>252875049</v>
      </c>
      <c r="P75" s="147">
        <v>56</v>
      </c>
      <c r="Q75" s="148">
        <v>46</v>
      </c>
      <c r="R75" s="143">
        <v>372513344</v>
      </c>
      <c r="S75" s="144">
        <v>31</v>
      </c>
      <c r="T75" s="145">
        <v>24</v>
      </c>
      <c r="U75" s="146">
        <v>70372822</v>
      </c>
      <c r="V75" s="147">
        <v>201</v>
      </c>
      <c r="W75" s="148">
        <v>195</v>
      </c>
      <c r="X75" s="216">
        <v>26271</v>
      </c>
      <c r="Y75" s="144">
        <v>63</v>
      </c>
      <c r="Z75" s="145">
        <v>48</v>
      </c>
      <c r="AA75" s="212">
        <v>1730</v>
      </c>
      <c r="AB75" s="149">
        <v>362</v>
      </c>
      <c r="AC75" s="141">
        <v>0</v>
      </c>
      <c r="AD75" s="150">
        <v>100</v>
      </c>
      <c r="AE75" s="151">
        <v>0</v>
      </c>
    </row>
    <row r="76" spans="1:31" s="3" customFormat="1" ht="18.75" customHeight="1">
      <c r="A76" s="137">
        <v>74</v>
      </c>
      <c r="B76" s="138">
        <v>42</v>
      </c>
      <c r="C76" s="139" t="s">
        <v>767</v>
      </c>
      <c r="D76" s="140" t="s">
        <v>3056</v>
      </c>
      <c r="E76" s="141">
        <v>65</v>
      </c>
      <c r="F76" s="143">
        <v>304578514</v>
      </c>
      <c r="G76" s="144">
        <v>92</v>
      </c>
      <c r="H76" s="145">
        <v>82</v>
      </c>
      <c r="I76" s="146">
        <v>305528691</v>
      </c>
      <c r="J76" s="147">
        <v>8</v>
      </c>
      <c r="K76" s="148">
        <v>4</v>
      </c>
      <c r="L76" s="143">
        <v>723296824</v>
      </c>
      <c r="M76" s="144">
        <v>60</v>
      </c>
      <c r="N76" s="145">
        <v>51</v>
      </c>
      <c r="O76" s="146">
        <v>156925598</v>
      </c>
      <c r="P76" s="147">
        <v>90</v>
      </c>
      <c r="Q76" s="148">
        <v>80</v>
      </c>
      <c r="R76" s="143">
        <v>242819828</v>
      </c>
      <c r="S76" s="144">
        <v>434</v>
      </c>
      <c r="T76" s="145">
        <v>422</v>
      </c>
      <c r="U76" s="146">
        <v>-844729</v>
      </c>
      <c r="V76" s="147">
        <v>54</v>
      </c>
      <c r="W76" s="148">
        <v>51</v>
      </c>
      <c r="X76" s="216">
        <v>93771</v>
      </c>
      <c r="Y76" s="144">
        <v>297</v>
      </c>
      <c r="Z76" s="145">
        <v>277</v>
      </c>
      <c r="AA76" s="212">
        <v>459</v>
      </c>
      <c r="AB76" s="149">
        <v>314</v>
      </c>
      <c r="AC76" s="141">
        <v>0</v>
      </c>
      <c r="AD76" s="150">
        <v>0</v>
      </c>
      <c r="AE76" s="151">
        <v>100</v>
      </c>
    </row>
    <row r="77" spans="1:31" s="3" customFormat="1" ht="18.75" customHeight="1">
      <c r="A77" s="400">
        <v>75</v>
      </c>
      <c r="B77" s="401" t="s">
        <v>3052</v>
      </c>
      <c r="C77" s="402" t="s">
        <v>768</v>
      </c>
      <c r="D77" s="403" t="s">
        <v>3054</v>
      </c>
      <c r="E77" s="404">
        <v>10</v>
      </c>
      <c r="F77" s="405">
        <v>304004965</v>
      </c>
      <c r="G77" s="406">
        <v>63</v>
      </c>
      <c r="H77" s="407">
        <v>9</v>
      </c>
      <c r="I77" s="408">
        <v>380969063</v>
      </c>
      <c r="J77" s="409">
        <v>22</v>
      </c>
      <c r="K77" s="410">
        <v>7</v>
      </c>
      <c r="L77" s="405">
        <v>254867168</v>
      </c>
      <c r="M77" s="406">
        <v>349</v>
      </c>
      <c r="N77" s="407">
        <v>20</v>
      </c>
      <c r="O77" s="408">
        <v>21859461</v>
      </c>
      <c r="P77" s="409">
        <v>34</v>
      </c>
      <c r="Q77" s="410">
        <v>8</v>
      </c>
      <c r="R77" s="405">
        <v>512651841</v>
      </c>
      <c r="S77" s="406">
        <v>41</v>
      </c>
      <c r="T77" s="407">
        <v>8</v>
      </c>
      <c r="U77" s="408">
        <v>44069372</v>
      </c>
      <c r="V77" s="409">
        <v>371</v>
      </c>
      <c r="W77" s="410">
        <v>10</v>
      </c>
      <c r="X77" s="411">
        <v>4533</v>
      </c>
      <c r="Y77" s="406">
        <v>8</v>
      </c>
      <c r="Z77" s="407">
        <v>6</v>
      </c>
      <c r="AA77" s="412">
        <v>7025</v>
      </c>
      <c r="AB77" s="413">
        <v>381</v>
      </c>
      <c r="AC77" s="404">
        <v>100</v>
      </c>
      <c r="AD77" s="414">
        <v>0</v>
      </c>
      <c r="AE77" s="415">
        <v>0</v>
      </c>
    </row>
    <row r="78" spans="1:31" s="3" customFormat="1" ht="18.75" customHeight="1">
      <c r="A78" s="167">
        <v>76</v>
      </c>
      <c r="B78" s="168">
        <v>76</v>
      </c>
      <c r="C78" s="169" t="s">
        <v>769</v>
      </c>
      <c r="D78" s="170" t="s">
        <v>3056</v>
      </c>
      <c r="E78" s="171">
        <v>66</v>
      </c>
      <c r="F78" s="173">
        <v>301647507</v>
      </c>
      <c r="G78" s="174">
        <v>90</v>
      </c>
      <c r="H78" s="175">
        <v>80</v>
      </c>
      <c r="I78" s="176">
        <v>307596090</v>
      </c>
      <c r="J78" s="177">
        <v>82</v>
      </c>
      <c r="K78" s="178">
        <v>72</v>
      </c>
      <c r="L78" s="173">
        <v>64055266</v>
      </c>
      <c r="M78" s="174">
        <v>27</v>
      </c>
      <c r="N78" s="175">
        <v>21</v>
      </c>
      <c r="O78" s="176">
        <v>328055998</v>
      </c>
      <c r="P78" s="177">
        <v>37</v>
      </c>
      <c r="Q78" s="178">
        <v>29</v>
      </c>
      <c r="R78" s="173">
        <v>503252839</v>
      </c>
      <c r="S78" s="174">
        <v>42</v>
      </c>
      <c r="T78" s="175">
        <v>34</v>
      </c>
      <c r="U78" s="176">
        <v>42352740</v>
      </c>
      <c r="V78" s="177">
        <v>259</v>
      </c>
      <c r="W78" s="178">
        <v>253</v>
      </c>
      <c r="X78" s="218">
        <v>16927</v>
      </c>
      <c r="Y78" s="174">
        <v>185</v>
      </c>
      <c r="Z78" s="175">
        <v>168</v>
      </c>
      <c r="AA78" s="214">
        <v>817</v>
      </c>
      <c r="AB78" s="179">
        <v>352</v>
      </c>
      <c r="AC78" s="171">
        <v>0</v>
      </c>
      <c r="AD78" s="180">
        <v>100</v>
      </c>
      <c r="AE78" s="181">
        <v>0</v>
      </c>
    </row>
    <row r="79" spans="1:31" s="3" customFormat="1" ht="18.75" customHeight="1">
      <c r="A79" s="137">
        <v>77</v>
      </c>
      <c r="B79" s="138">
        <v>73</v>
      </c>
      <c r="C79" s="139" t="s">
        <v>770</v>
      </c>
      <c r="D79" s="140" t="s">
        <v>3056</v>
      </c>
      <c r="E79" s="141">
        <v>67</v>
      </c>
      <c r="F79" s="143">
        <v>300797939</v>
      </c>
      <c r="G79" s="144">
        <v>72</v>
      </c>
      <c r="H79" s="145">
        <v>63</v>
      </c>
      <c r="I79" s="146">
        <v>348685519</v>
      </c>
      <c r="J79" s="147">
        <v>197</v>
      </c>
      <c r="K79" s="148">
        <v>181</v>
      </c>
      <c r="L79" s="143">
        <v>30859850</v>
      </c>
      <c r="M79" s="144">
        <v>124</v>
      </c>
      <c r="N79" s="145">
        <v>115</v>
      </c>
      <c r="O79" s="146">
        <v>82326527</v>
      </c>
      <c r="P79" s="147">
        <v>112</v>
      </c>
      <c r="Q79" s="148">
        <v>101</v>
      </c>
      <c r="R79" s="143">
        <v>196281085</v>
      </c>
      <c r="S79" s="144">
        <v>197</v>
      </c>
      <c r="T79" s="145">
        <v>186</v>
      </c>
      <c r="U79" s="146">
        <v>9453692</v>
      </c>
      <c r="V79" s="147">
        <v>375</v>
      </c>
      <c r="W79" s="148">
        <v>365</v>
      </c>
      <c r="X79" s="216">
        <v>3852</v>
      </c>
      <c r="Y79" s="144">
        <v>294</v>
      </c>
      <c r="Z79" s="145">
        <v>275</v>
      </c>
      <c r="AA79" s="212">
        <v>462</v>
      </c>
      <c r="AB79" s="149">
        <v>351</v>
      </c>
      <c r="AC79" s="141">
        <v>15</v>
      </c>
      <c r="AD79" s="150">
        <v>85</v>
      </c>
      <c r="AE79" s="151">
        <v>0</v>
      </c>
    </row>
    <row r="80" spans="1:31" s="3" customFormat="1" ht="18.75" customHeight="1">
      <c r="A80" s="137">
        <v>78</v>
      </c>
      <c r="B80" s="138">
        <v>69</v>
      </c>
      <c r="C80" s="139" t="s">
        <v>771</v>
      </c>
      <c r="D80" s="140" t="s">
        <v>3056</v>
      </c>
      <c r="E80" s="141">
        <v>68</v>
      </c>
      <c r="F80" s="143">
        <v>298925301</v>
      </c>
      <c r="G80" s="144">
        <v>81</v>
      </c>
      <c r="H80" s="145">
        <v>71</v>
      </c>
      <c r="I80" s="146">
        <v>321610119</v>
      </c>
      <c r="J80" s="147">
        <v>116</v>
      </c>
      <c r="K80" s="148">
        <v>105</v>
      </c>
      <c r="L80" s="143">
        <v>46404612</v>
      </c>
      <c r="M80" s="144">
        <v>96</v>
      </c>
      <c r="N80" s="145">
        <v>87</v>
      </c>
      <c r="O80" s="146">
        <v>101916760</v>
      </c>
      <c r="P80" s="147">
        <v>80</v>
      </c>
      <c r="Q80" s="148">
        <v>70</v>
      </c>
      <c r="R80" s="143">
        <v>271458070</v>
      </c>
      <c r="S80" s="144">
        <v>62</v>
      </c>
      <c r="T80" s="145">
        <v>53</v>
      </c>
      <c r="U80" s="146">
        <v>32969319</v>
      </c>
      <c r="V80" s="147">
        <v>37</v>
      </c>
      <c r="W80" s="148">
        <v>35</v>
      </c>
      <c r="X80" s="216">
        <v>144083</v>
      </c>
      <c r="Y80" s="144">
        <v>73</v>
      </c>
      <c r="Z80" s="145">
        <v>58</v>
      </c>
      <c r="AA80" s="212">
        <v>1578</v>
      </c>
      <c r="AB80" s="149">
        <v>321</v>
      </c>
      <c r="AC80" s="141">
        <v>0</v>
      </c>
      <c r="AD80" s="150">
        <v>100</v>
      </c>
      <c r="AE80" s="151">
        <v>0</v>
      </c>
    </row>
    <row r="81" spans="1:31" s="3" customFormat="1" ht="18.75" customHeight="1">
      <c r="A81" s="382">
        <v>79</v>
      </c>
      <c r="B81" s="383">
        <v>43</v>
      </c>
      <c r="C81" s="384" t="s">
        <v>772</v>
      </c>
      <c r="D81" s="385" t="s">
        <v>3058</v>
      </c>
      <c r="E81" s="396">
        <v>69</v>
      </c>
      <c r="F81" s="387">
        <v>295589488</v>
      </c>
      <c r="G81" s="388">
        <v>91</v>
      </c>
      <c r="H81" s="389">
        <v>81</v>
      </c>
      <c r="I81" s="390">
        <v>306154847</v>
      </c>
      <c r="J81" s="391">
        <v>44</v>
      </c>
      <c r="K81" s="392">
        <v>34</v>
      </c>
      <c r="L81" s="387">
        <v>123704022</v>
      </c>
      <c r="M81" s="388">
        <v>52</v>
      </c>
      <c r="N81" s="389">
        <v>43</v>
      </c>
      <c r="O81" s="390">
        <v>182709205</v>
      </c>
      <c r="P81" s="391">
        <v>21</v>
      </c>
      <c r="Q81" s="392">
        <v>15</v>
      </c>
      <c r="R81" s="387">
        <v>678850580</v>
      </c>
      <c r="S81" s="388">
        <v>40</v>
      </c>
      <c r="T81" s="389">
        <v>33</v>
      </c>
      <c r="U81" s="390">
        <v>45614636</v>
      </c>
      <c r="V81" s="391">
        <v>161</v>
      </c>
      <c r="W81" s="392">
        <v>155</v>
      </c>
      <c r="X81" s="393">
        <v>32795</v>
      </c>
      <c r="Y81" s="388">
        <v>29</v>
      </c>
      <c r="Z81" s="389">
        <v>17</v>
      </c>
      <c r="AA81" s="394">
        <v>2923</v>
      </c>
      <c r="AB81" s="395">
        <v>383</v>
      </c>
      <c r="AC81" s="396">
        <v>0</v>
      </c>
      <c r="AD81" s="397">
        <v>100</v>
      </c>
      <c r="AE81" s="398">
        <v>0</v>
      </c>
    </row>
    <row r="82" spans="1:31" s="3" customFormat="1" ht="18.75" customHeight="1">
      <c r="A82" s="400">
        <v>80</v>
      </c>
      <c r="B82" s="401">
        <v>40</v>
      </c>
      <c r="C82" s="402" t="s">
        <v>773</v>
      </c>
      <c r="D82" s="403" t="s">
        <v>3103</v>
      </c>
      <c r="E82" s="421">
        <v>70</v>
      </c>
      <c r="F82" s="405">
        <v>295471433</v>
      </c>
      <c r="G82" s="406">
        <v>50</v>
      </c>
      <c r="H82" s="407">
        <v>42</v>
      </c>
      <c r="I82" s="408">
        <v>432545306</v>
      </c>
      <c r="J82" s="409">
        <v>52</v>
      </c>
      <c r="K82" s="410">
        <v>42</v>
      </c>
      <c r="L82" s="405">
        <v>98610907</v>
      </c>
      <c r="M82" s="406">
        <v>10</v>
      </c>
      <c r="N82" s="407">
        <v>4</v>
      </c>
      <c r="O82" s="408">
        <v>645804341</v>
      </c>
      <c r="P82" s="409">
        <v>18</v>
      </c>
      <c r="Q82" s="410">
        <v>12</v>
      </c>
      <c r="R82" s="405">
        <v>720620536</v>
      </c>
      <c r="S82" s="406">
        <v>489</v>
      </c>
      <c r="T82" s="407">
        <v>471</v>
      </c>
      <c r="U82" s="408">
        <v>-44953116</v>
      </c>
      <c r="V82" s="409">
        <v>96</v>
      </c>
      <c r="W82" s="410">
        <v>92</v>
      </c>
      <c r="X82" s="411">
        <v>48324</v>
      </c>
      <c r="Y82" s="406">
        <v>16</v>
      </c>
      <c r="Z82" s="407">
        <v>8</v>
      </c>
      <c r="AA82" s="412">
        <v>4238</v>
      </c>
      <c r="AB82" s="413">
        <v>321</v>
      </c>
      <c r="AC82" s="404">
        <v>0</v>
      </c>
      <c r="AD82" s="414">
        <v>100</v>
      </c>
      <c r="AE82" s="415">
        <v>0</v>
      </c>
    </row>
    <row r="83" spans="1:31" s="3" customFormat="1" ht="18.75" customHeight="1">
      <c r="A83" s="167">
        <v>81</v>
      </c>
      <c r="B83" s="168">
        <v>53</v>
      </c>
      <c r="C83" s="169" t="s">
        <v>339</v>
      </c>
      <c r="D83" s="170" t="s">
        <v>3056</v>
      </c>
      <c r="E83" s="171">
        <v>71</v>
      </c>
      <c r="F83" s="173">
        <v>289521796</v>
      </c>
      <c r="G83" s="174">
        <v>36</v>
      </c>
      <c r="H83" s="175">
        <v>29</v>
      </c>
      <c r="I83" s="176">
        <v>510163678</v>
      </c>
      <c r="J83" s="177">
        <v>24</v>
      </c>
      <c r="K83" s="178">
        <v>17</v>
      </c>
      <c r="L83" s="173">
        <v>239826659</v>
      </c>
      <c r="M83" s="174">
        <v>79</v>
      </c>
      <c r="N83" s="175">
        <v>70</v>
      </c>
      <c r="O83" s="176">
        <v>128352669</v>
      </c>
      <c r="P83" s="177">
        <v>49</v>
      </c>
      <c r="Q83" s="178">
        <v>40</v>
      </c>
      <c r="R83" s="173">
        <v>424074700</v>
      </c>
      <c r="S83" s="174">
        <v>36</v>
      </c>
      <c r="T83" s="175">
        <v>29</v>
      </c>
      <c r="U83" s="176">
        <v>58524676</v>
      </c>
      <c r="V83" s="177">
        <v>86</v>
      </c>
      <c r="W83" s="178">
        <v>82</v>
      </c>
      <c r="X83" s="218">
        <v>54834</v>
      </c>
      <c r="Y83" s="174">
        <v>37</v>
      </c>
      <c r="Z83" s="175">
        <v>24</v>
      </c>
      <c r="AA83" s="214">
        <v>2373</v>
      </c>
      <c r="AB83" s="179">
        <v>383</v>
      </c>
      <c r="AC83" s="171">
        <v>0</v>
      </c>
      <c r="AD83" s="180">
        <v>0.2</v>
      </c>
      <c r="AE83" s="181">
        <v>99.8</v>
      </c>
    </row>
    <row r="84" spans="1:31" s="3" customFormat="1" ht="18.75" customHeight="1">
      <c r="A84" s="137">
        <v>82</v>
      </c>
      <c r="B84" s="138">
        <v>62</v>
      </c>
      <c r="C84" s="139" t="s">
        <v>340</v>
      </c>
      <c r="D84" s="140" t="s">
        <v>3056</v>
      </c>
      <c r="E84" s="141">
        <v>72</v>
      </c>
      <c r="F84" s="143">
        <v>283427697</v>
      </c>
      <c r="G84" s="144">
        <v>97</v>
      </c>
      <c r="H84" s="145">
        <v>87</v>
      </c>
      <c r="I84" s="146">
        <v>284025727</v>
      </c>
      <c r="J84" s="147">
        <v>40</v>
      </c>
      <c r="K84" s="148">
        <v>30</v>
      </c>
      <c r="L84" s="143">
        <v>141936855</v>
      </c>
      <c r="M84" s="144">
        <v>48</v>
      </c>
      <c r="N84" s="145">
        <v>39</v>
      </c>
      <c r="O84" s="146">
        <v>190432206</v>
      </c>
      <c r="P84" s="147">
        <v>75</v>
      </c>
      <c r="Q84" s="148">
        <v>65</v>
      </c>
      <c r="R84" s="143">
        <v>279150100</v>
      </c>
      <c r="S84" s="144">
        <v>52</v>
      </c>
      <c r="T84" s="145">
        <v>44</v>
      </c>
      <c r="U84" s="146">
        <v>38194788</v>
      </c>
      <c r="V84" s="147">
        <v>34</v>
      </c>
      <c r="W84" s="148">
        <v>32</v>
      </c>
      <c r="X84" s="216">
        <v>155531</v>
      </c>
      <c r="Y84" s="144">
        <v>182</v>
      </c>
      <c r="Z84" s="145">
        <v>165</v>
      </c>
      <c r="AA84" s="212">
        <v>821</v>
      </c>
      <c r="AB84" s="149">
        <v>321</v>
      </c>
      <c r="AC84" s="141">
        <v>0</v>
      </c>
      <c r="AD84" s="150">
        <v>15.95</v>
      </c>
      <c r="AE84" s="151">
        <v>84.05</v>
      </c>
    </row>
    <row r="85" spans="1:31" s="3" customFormat="1" ht="18.75" customHeight="1">
      <c r="A85" s="382">
        <v>83</v>
      </c>
      <c r="B85" s="383">
        <v>77</v>
      </c>
      <c r="C85" s="384" t="s">
        <v>341</v>
      </c>
      <c r="D85" s="385" t="s">
        <v>2187</v>
      </c>
      <c r="E85" s="396">
        <v>73</v>
      </c>
      <c r="F85" s="387">
        <v>283144941</v>
      </c>
      <c r="G85" s="388">
        <v>95</v>
      </c>
      <c r="H85" s="389">
        <v>85</v>
      </c>
      <c r="I85" s="390">
        <v>290197404</v>
      </c>
      <c r="J85" s="391">
        <v>212</v>
      </c>
      <c r="K85" s="392">
        <v>196</v>
      </c>
      <c r="L85" s="387">
        <v>28885537</v>
      </c>
      <c r="M85" s="388">
        <v>249</v>
      </c>
      <c r="N85" s="389">
        <v>236</v>
      </c>
      <c r="O85" s="390">
        <v>39944792</v>
      </c>
      <c r="P85" s="391">
        <v>240</v>
      </c>
      <c r="Q85" s="392">
        <v>226</v>
      </c>
      <c r="R85" s="387">
        <v>98029416</v>
      </c>
      <c r="S85" s="388">
        <v>215</v>
      </c>
      <c r="T85" s="389">
        <v>204</v>
      </c>
      <c r="U85" s="390">
        <v>8688050</v>
      </c>
      <c r="V85" s="391">
        <v>91</v>
      </c>
      <c r="W85" s="392">
        <v>87</v>
      </c>
      <c r="X85" s="393">
        <v>51121</v>
      </c>
      <c r="Y85" s="388">
        <v>296</v>
      </c>
      <c r="Z85" s="389">
        <v>276</v>
      </c>
      <c r="AA85" s="394">
        <v>461</v>
      </c>
      <c r="AB85" s="395">
        <v>311</v>
      </c>
      <c r="AC85" s="396">
        <v>0</v>
      </c>
      <c r="AD85" s="397">
        <v>51</v>
      </c>
      <c r="AE85" s="398">
        <v>49</v>
      </c>
    </row>
    <row r="86" spans="1:31" s="3" customFormat="1" ht="18.75" customHeight="1">
      <c r="A86" s="137">
        <v>84</v>
      </c>
      <c r="B86" s="138">
        <v>84</v>
      </c>
      <c r="C86" s="139" t="s">
        <v>342</v>
      </c>
      <c r="D86" s="140" t="s">
        <v>3056</v>
      </c>
      <c r="E86" s="141">
        <v>74</v>
      </c>
      <c r="F86" s="143">
        <v>275377368</v>
      </c>
      <c r="G86" s="144">
        <v>93</v>
      </c>
      <c r="H86" s="145">
        <v>83</v>
      </c>
      <c r="I86" s="146">
        <v>296398216</v>
      </c>
      <c r="J86" s="147">
        <v>88</v>
      </c>
      <c r="K86" s="148">
        <v>78</v>
      </c>
      <c r="L86" s="143">
        <v>61494307</v>
      </c>
      <c r="M86" s="144">
        <v>182</v>
      </c>
      <c r="N86" s="145">
        <v>172</v>
      </c>
      <c r="O86" s="146">
        <v>58470346</v>
      </c>
      <c r="P86" s="147">
        <v>222</v>
      </c>
      <c r="Q86" s="148">
        <v>209</v>
      </c>
      <c r="R86" s="143">
        <v>108272582</v>
      </c>
      <c r="S86" s="144">
        <v>84</v>
      </c>
      <c r="T86" s="145">
        <v>75</v>
      </c>
      <c r="U86" s="146">
        <v>23141371</v>
      </c>
      <c r="V86" s="147">
        <v>399</v>
      </c>
      <c r="W86" s="148">
        <v>387</v>
      </c>
      <c r="X86" s="216">
        <v>1820</v>
      </c>
      <c r="Y86" s="144">
        <v>60</v>
      </c>
      <c r="Z86" s="145">
        <v>45</v>
      </c>
      <c r="AA86" s="212">
        <v>1780</v>
      </c>
      <c r="AB86" s="149">
        <v>312</v>
      </c>
      <c r="AC86" s="141">
        <v>0</v>
      </c>
      <c r="AD86" s="150">
        <v>0</v>
      </c>
      <c r="AE86" s="151">
        <v>100</v>
      </c>
    </row>
    <row r="87" spans="1:31" s="3" customFormat="1" ht="18.75" customHeight="1">
      <c r="A87" s="400">
        <v>85</v>
      </c>
      <c r="B87" s="401">
        <v>94</v>
      </c>
      <c r="C87" s="402" t="s">
        <v>2694</v>
      </c>
      <c r="D87" s="403" t="s">
        <v>3106</v>
      </c>
      <c r="E87" s="404">
        <v>75</v>
      </c>
      <c r="F87" s="405">
        <v>273575970</v>
      </c>
      <c r="G87" s="406">
        <v>98</v>
      </c>
      <c r="H87" s="407">
        <v>88</v>
      </c>
      <c r="I87" s="408">
        <v>280168612</v>
      </c>
      <c r="J87" s="409">
        <v>75</v>
      </c>
      <c r="K87" s="410">
        <v>65</v>
      </c>
      <c r="L87" s="405">
        <v>72517398</v>
      </c>
      <c r="M87" s="406">
        <v>131</v>
      </c>
      <c r="N87" s="407">
        <v>121</v>
      </c>
      <c r="O87" s="408">
        <v>79572231</v>
      </c>
      <c r="P87" s="409">
        <v>145</v>
      </c>
      <c r="Q87" s="410">
        <v>133</v>
      </c>
      <c r="R87" s="405">
        <v>154381105</v>
      </c>
      <c r="S87" s="406">
        <v>57</v>
      </c>
      <c r="T87" s="407">
        <v>49</v>
      </c>
      <c r="U87" s="408">
        <v>35174934</v>
      </c>
      <c r="V87" s="409">
        <v>356</v>
      </c>
      <c r="W87" s="410">
        <v>348</v>
      </c>
      <c r="X87" s="411">
        <v>5763</v>
      </c>
      <c r="Y87" s="406">
        <v>53</v>
      </c>
      <c r="Z87" s="407">
        <v>39</v>
      </c>
      <c r="AA87" s="412">
        <v>1910</v>
      </c>
      <c r="AB87" s="413">
        <v>312</v>
      </c>
      <c r="AC87" s="404">
        <v>0</v>
      </c>
      <c r="AD87" s="414">
        <v>97.5</v>
      </c>
      <c r="AE87" s="415">
        <v>2.5</v>
      </c>
    </row>
    <row r="88" spans="1:31" s="3" customFormat="1" ht="18.75" customHeight="1">
      <c r="A88" s="167">
        <v>86</v>
      </c>
      <c r="B88" s="168">
        <v>90</v>
      </c>
      <c r="C88" s="169" t="s">
        <v>2695</v>
      </c>
      <c r="D88" s="170" t="s">
        <v>3056</v>
      </c>
      <c r="E88" s="171">
        <v>76</v>
      </c>
      <c r="F88" s="173">
        <v>272844439</v>
      </c>
      <c r="G88" s="174">
        <v>94</v>
      </c>
      <c r="H88" s="175">
        <v>84</v>
      </c>
      <c r="I88" s="176">
        <v>295204861</v>
      </c>
      <c r="J88" s="177">
        <v>90</v>
      </c>
      <c r="K88" s="178">
        <v>80</v>
      </c>
      <c r="L88" s="173">
        <v>60311033</v>
      </c>
      <c r="M88" s="174">
        <v>120</v>
      </c>
      <c r="N88" s="175">
        <v>111</v>
      </c>
      <c r="O88" s="176">
        <v>85456968</v>
      </c>
      <c r="P88" s="177">
        <v>114</v>
      </c>
      <c r="Q88" s="178">
        <v>103</v>
      </c>
      <c r="R88" s="173">
        <v>192729601</v>
      </c>
      <c r="S88" s="174">
        <v>66</v>
      </c>
      <c r="T88" s="175">
        <v>57</v>
      </c>
      <c r="U88" s="176">
        <v>29153395</v>
      </c>
      <c r="V88" s="177">
        <v>67</v>
      </c>
      <c r="W88" s="178">
        <v>64</v>
      </c>
      <c r="X88" s="218">
        <v>77342</v>
      </c>
      <c r="Y88" s="174">
        <v>289</v>
      </c>
      <c r="Z88" s="175">
        <v>270</v>
      </c>
      <c r="AA88" s="214">
        <v>473</v>
      </c>
      <c r="AB88" s="179">
        <v>381</v>
      </c>
      <c r="AC88" s="171">
        <v>0</v>
      </c>
      <c r="AD88" s="180">
        <v>100</v>
      </c>
      <c r="AE88" s="181">
        <v>0</v>
      </c>
    </row>
    <row r="89" spans="1:31" s="3" customFormat="1" ht="18.75" customHeight="1">
      <c r="A89" s="137">
        <v>87</v>
      </c>
      <c r="B89" s="138">
        <v>75</v>
      </c>
      <c r="C89" s="139" t="s">
        <v>2696</v>
      </c>
      <c r="D89" s="140" t="s">
        <v>3056</v>
      </c>
      <c r="E89" s="141">
        <v>77</v>
      </c>
      <c r="F89" s="143">
        <v>267217717</v>
      </c>
      <c r="G89" s="144">
        <v>100</v>
      </c>
      <c r="H89" s="145">
        <v>90</v>
      </c>
      <c r="I89" s="146">
        <v>272337186</v>
      </c>
      <c r="J89" s="147">
        <v>86</v>
      </c>
      <c r="K89" s="148">
        <v>76</v>
      </c>
      <c r="L89" s="143">
        <v>62570336</v>
      </c>
      <c r="M89" s="144">
        <v>38</v>
      </c>
      <c r="N89" s="145">
        <v>30</v>
      </c>
      <c r="O89" s="146">
        <v>240294291</v>
      </c>
      <c r="P89" s="147">
        <v>69</v>
      </c>
      <c r="Q89" s="148">
        <v>59</v>
      </c>
      <c r="R89" s="143">
        <v>290185560</v>
      </c>
      <c r="S89" s="144">
        <v>68</v>
      </c>
      <c r="T89" s="145">
        <v>59</v>
      </c>
      <c r="U89" s="146">
        <v>28438105</v>
      </c>
      <c r="V89" s="147">
        <v>114</v>
      </c>
      <c r="W89" s="148">
        <v>110</v>
      </c>
      <c r="X89" s="216">
        <v>44162</v>
      </c>
      <c r="Y89" s="144">
        <v>179</v>
      </c>
      <c r="Z89" s="145">
        <v>162</v>
      </c>
      <c r="AA89" s="212">
        <v>827</v>
      </c>
      <c r="AB89" s="149">
        <v>369</v>
      </c>
      <c r="AC89" s="141">
        <v>0</v>
      </c>
      <c r="AD89" s="150">
        <v>60.28</v>
      </c>
      <c r="AE89" s="151">
        <v>39.72</v>
      </c>
    </row>
    <row r="90" spans="1:31" s="3" customFormat="1" ht="18.75" customHeight="1">
      <c r="A90" s="137">
        <v>88</v>
      </c>
      <c r="B90" s="138">
        <v>80</v>
      </c>
      <c r="C90" s="139" t="s">
        <v>2697</v>
      </c>
      <c r="D90" s="140" t="s">
        <v>3056</v>
      </c>
      <c r="E90" s="141">
        <v>78</v>
      </c>
      <c r="F90" s="143">
        <v>265936214</v>
      </c>
      <c r="G90" s="144">
        <v>89</v>
      </c>
      <c r="H90" s="145">
        <v>79</v>
      </c>
      <c r="I90" s="146">
        <v>309955202</v>
      </c>
      <c r="J90" s="147">
        <v>100</v>
      </c>
      <c r="K90" s="148">
        <v>90</v>
      </c>
      <c r="L90" s="143">
        <v>53737248</v>
      </c>
      <c r="M90" s="144">
        <v>171</v>
      </c>
      <c r="N90" s="145">
        <v>161</v>
      </c>
      <c r="O90" s="146">
        <v>61295463</v>
      </c>
      <c r="P90" s="147">
        <v>137</v>
      </c>
      <c r="Q90" s="148">
        <v>125</v>
      </c>
      <c r="R90" s="143">
        <v>159925007</v>
      </c>
      <c r="S90" s="144">
        <v>217</v>
      </c>
      <c r="T90" s="145">
        <v>206</v>
      </c>
      <c r="U90" s="146">
        <v>8595835</v>
      </c>
      <c r="V90" s="147">
        <v>70</v>
      </c>
      <c r="W90" s="148">
        <v>67</v>
      </c>
      <c r="X90" s="216">
        <v>72254</v>
      </c>
      <c r="Y90" s="144">
        <v>137</v>
      </c>
      <c r="Z90" s="145">
        <v>121</v>
      </c>
      <c r="AA90" s="212">
        <v>1023</v>
      </c>
      <c r="AB90" s="149">
        <v>371</v>
      </c>
      <c r="AC90" s="141">
        <v>0</v>
      </c>
      <c r="AD90" s="150">
        <v>90</v>
      </c>
      <c r="AE90" s="151">
        <v>10</v>
      </c>
    </row>
    <row r="91" spans="1:31" s="3" customFormat="1" ht="18.75" customHeight="1">
      <c r="A91" s="382">
        <v>89</v>
      </c>
      <c r="B91" s="383">
        <v>63</v>
      </c>
      <c r="C91" s="384" t="s">
        <v>2698</v>
      </c>
      <c r="D91" s="385" t="s">
        <v>2187</v>
      </c>
      <c r="E91" s="396">
        <v>79</v>
      </c>
      <c r="F91" s="387">
        <v>260697460</v>
      </c>
      <c r="G91" s="388">
        <v>105</v>
      </c>
      <c r="H91" s="389">
        <v>95</v>
      </c>
      <c r="I91" s="390">
        <v>260806059</v>
      </c>
      <c r="J91" s="391">
        <v>58</v>
      </c>
      <c r="K91" s="392">
        <v>48</v>
      </c>
      <c r="L91" s="387">
        <v>91068094</v>
      </c>
      <c r="M91" s="388">
        <v>73</v>
      </c>
      <c r="N91" s="389">
        <v>64</v>
      </c>
      <c r="O91" s="390">
        <v>135863837</v>
      </c>
      <c r="P91" s="391">
        <v>98</v>
      </c>
      <c r="Q91" s="392">
        <v>88</v>
      </c>
      <c r="R91" s="387">
        <v>220576641</v>
      </c>
      <c r="S91" s="388">
        <v>196</v>
      </c>
      <c r="T91" s="389">
        <v>185</v>
      </c>
      <c r="U91" s="390">
        <v>9537759</v>
      </c>
      <c r="V91" s="391">
        <v>45</v>
      </c>
      <c r="W91" s="392">
        <v>42</v>
      </c>
      <c r="X91" s="393">
        <v>115423</v>
      </c>
      <c r="Y91" s="388">
        <v>47</v>
      </c>
      <c r="Z91" s="389">
        <v>33</v>
      </c>
      <c r="AA91" s="394">
        <v>2006</v>
      </c>
      <c r="AB91" s="395">
        <v>321</v>
      </c>
      <c r="AC91" s="396">
        <v>0</v>
      </c>
      <c r="AD91" s="397">
        <v>100</v>
      </c>
      <c r="AE91" s="398">
        <v>0</v>
      </c>
    </row>
    <row r="92" spans="1:31" s="3" customFormat="1" ht="18.75" customHeight="1">
      <c r="A92" s="152">
        <v>90</v>
      </c>
      <c r="B92" s="190">
        <v>107</v>
      </c>
      <c r="C92" s="154" t="s">
        <v>2699</v>
      </c>
      <c r="D92" s="155" t="s">
        <v>3056</v>
      </c>
      <c r="E92" s="156">
        <v>80</v>
      </c>
      <c r="F92" s="158">
        <v>257394485</v>
      </c>
      <c r="G92" s="159">
        <v>103</v>
      </c>
      <c r="H92" s="160">
        <v>93</v>
      </c>
      <c r="I92" s="161">
        <v>262800111</v>
      </c>
      <c r="J92" s="162">
        <v>370</v>
      </c>
      <c r="K92" s="163">
        <v>354</v>
      </c>
      <c r="L92" s="158">
        <v>13236177</v>
      </c>
      <c r="M92" s="159">
        <v>275</v>
      </c>
      <c r="N92" s="160">
        <v>261</v>
      </c>
      <c r="O92" s="161">
        <v>34898046</v>
      </c>
      <c r="P92" s="162">
        <v>160</v>
      </c>
      <c r="Q92" s="163">
        <v>148</v>
      </c>
      <c r="R92" s="158">
        <v>145065978</v>
      </c>
      <c r="S92" s="159">
        <v>118</v>
      </c>
      <c r="T92" s="160">
        <v>109</v>
      </c>
      <c r="U92" s="161">
        <v>16349753</v>
      </c>
      <c r="V92" s="162">
        <v>126</v>
      </c>
      <c r="W92" s="163">
        <v>121</v>
      </c>
      <c r="X92" s="217">
        <v>40787</v>
      </c>
      <c r="Y92" s="159">
        <v>164</v>
      </c>
      <c r="Z92" s="160">
        <v>147</v>
      </c>
      <c r="AA92" s="213">
        <v>898</v>
      </c>
      <c r="AB92" s="164">
        <v>352</v>
      </c>
      <c r="AC92" s="156">
        <v>0</v>
      </c>
      <c r="AD92" s="165">
        <v>100</v>
      </c>
      <c r="AE92" s="166">
        <v>0</v>
      </c>
    </row>
    <row r="93" spans="1:31" s="3" customFormat="1" ht="18.75" customHeight="1">
      <c r="A93" s="167">
        <v>91</v>
      </c>
      <c r="B93" s="168" t="s">
        <v>3052</v>
      </c>
      <c r="C93" s="169" t="s">
        <v>2700</v>
      </c>
      <c r="D93" s="170" t="s">
        <v>3056</v>
      </c>
      <c r="E93" s="171">
        <v>81</v>
      </c>
      <c r="F93" s="173">
        <v>252637339</v>
      </c>
      <c r="G93" s="174">
        <v>107</v>
      </c>
      <c r="H93" s="175">
        <v>97</v>
      </c>
      <c r="I93" s="176">
        <v>257691507</v>
      </c>
      <c r="J93" s="177">
        <v>89</v>
      </c>
      <c r="K93" s="178">
        <v>79</v>
      </c>
      <c r="L93" s="173">
        <v>61446757</v>
      </c>
      <c r="M93" s="174">
        <v>208</v>
      </c>
      <c r="N93" s="175">
        <v>196</v>
      </c>
      <c r="O93" s="176">
        <v>50851728</v>
      </c>
      <c r="P93" s="177">
        <v>190</v>
      </c>
      <c r="Q93" s="178">
        <v>178</v>
      </c>
      <c r="R93" s="173">
        <v>128444989</v>
      </c>
      <c r="S93" s="174">
        <v>69</v>
      </c>
      <c r="T93" s="175">
        <v>60</v>
      </c>
      <c r="U93" s="176">
        <v>28267767</v>
      </c>
      <c r="V93" s="177">
        <v>244</v>
      </c>
      <c r="W93" s="178">
        <v>238</v>
      </c>
      <c r="X93" s="218">
        <v>19502</v>
      </c>
      <c r="Y93" s="174">
        <v>356</v>
      </c>
      <c r="Z93" s="175">
        <v>332</v>
      </c>
      <c r="AA93" s="214">
        <v>337</v>
      </c>
      <c r="AB93" s="179">
        <v>352</v>
      </c>
      <c r="AC93" s="171">
        <v>0</v>
      </c>
      <c r="AD93" s="180">
        <v>4</v>
      </c>
      <c r="AE93" s="181">
        <v>96</v>
      </c>
    </row>
    <row r="94" spans="1:31" s="3" customFormat="1" ht="18.75" customHeight="1">
      <c r="A94" s="137">
        <v>92</v>
      </c>
      <c r="B94" s="138">
        <v>145</v>
      </c>
      <c r="C94" s="139" t="s">
        <v>2701</v>
      </c>
      <c r="D94" s="140" t="s">
        <v>3056</v>
      </c>
      <c r="E94" s="141">
        <v>82</v>
      </c>
      <c r="F94" s="143">
        <v>252280736</v>
      </c>
      <c r="G94" s="144">
        <v>101</v>
      </c>
      <c r="H94" s="145">
        <v>91</v>
      </c>
      <c r="I94" s="146">
        <v>270381360</v>
      </c>
      <c r="J94" s="147">
        <v>70</v>
      </c>
      <c r="K94" s="148">
        <v>60</v>
      </c>
      <c r="L94" s="143">
        <v>76244118</v>
      </c>
      <c r="M94" s="144">
        <v>295</v>
      </c>
      <c r="N94" s="145">
        <v>280</v>
      </c>
      <c r="O94" s="146">
        <v>31478962</v>
      </c>
      <c r="P94" s="147">
        <v>142</v>
      </c>
      <c r="Q94" s="148">
        <v>130</v>
      </c>
      <c r="R94" s="143">
        <v>156341700</v>
      </c>
      <c r="S94" s="144">
        <v>97</v>
      </c>
      <c r="T94" s="145">
        <v>88</v>
      </c>
      <c r="U94" s="146">
        <v>20031482</v>
      </c>
      <c r="V94" s="147">
        <v>170</v>
      </c>
      <c r="W94" s="148">
        <v>164</v>
      </c>
      <c r="X94" s="216">
        <v>31105</v>
      </c>
      <c r="Y94" s="144">
        <v>115</v>
      </c>
      <c r="Z94" s="145">
        <v>99</v>
      </c>
      <c r="AA94" s="212">
        <v>1187</v>
      </c>
      <c r="AB94" s="149">
        <v>382</v>
      </c>
      <c r="AC94" s="141">
        <v>0</v>
      </c>
      <c r="AD94" s="150">
        <v>100</v>
      </c>
      <c r="AE94" s="151">
        <v>0</v>
      </c>
    </row>
    <row r="95" spans="1:31" s="3" customFormat="1" ht="18.75" customHeight="1">
      <c r="A95" s="137">
        <v>93</v>
      </c>
      <c r="B95" s="138">
        <v>117</v>
      </c>
      <c r="C95" s="139" t="s">
        <v>2702</v>
      </c>
      <c r="D95" s="140" t="s">
        <v>3056</v>
      </c>
      <c r="E95" s="141">
        <v>83</v>
      </c>
      <c r="F95" s="143">
        <v>248796797</v>
      </c>
      <c r="G95" s="144">
        <v>106</v>
      </c>
      <c r="H95" s="145">
        <v>96</v>
      </c>
      <c r="I95" s="146">
        <v>260289264</v>
      </c>
      <c r="J95" s="147">
        <v>122</v>
      </c>
      <c r="K95" s="148">
        <v>111</v>
      </c>
      <c r="L95" s="143">
        <v>44866156</v>
      </c>
      <c r="M95" s="144">
        <v>71</v>
      </c>
      <c r="N95" s="145">
        <v>62</v>
      </c>
      <c r="O95" s="146">
        <v>141958387</v>
      </c>
      <c r="P95" s="147">
        <v>66</v>
      </c>
      <c r="Q95" s="148">
        <v>56</v>
      </c>
      <c r="R95" s="143">
        <v>319389942</v>
      </c>
      <c r="S95" s="144">
        <v>70</v>
      </c>
      <c r="T95" s="145">
        <v>61</v>
      </c>
      <c r="U95" s="146">
        <v>28157259</v>
      </c>
      <c r="V95" s="147">
        <v>224</v>
      </c>
      <c r="W95" s="148">
        <v>218</v>
      </c>
      <c r="X95" s="216">
        <v>22067</v>
      </c>
      <c r="Y95" s="144">
        <v>401</v>
      </c>
      <c r="Z95" s="145">
        <v>377</v>
      </c>
      <c r="AA95" s="212">
        <v>263</v>
      </c>
      <c r="AB95" s="149">
        <v>356</v>
      </c>
      <c r="AC95" s="141">
        <v>0</v>
      </c>
      <c r="AD95" s="150">
        <v>100</v>
      </c>
      <c r="AE95" s="151">
        <v>0</v>
      </c>
    </row>
    <row r="96" spans="1:31" s="3" customFormat="1" ht="18.75" customHeight="1">
      <c r="A96" s="137">
        <v>94</v>
      </c>
      <c r="B96" s="138" t="s">
        <v>3052</v>
      </c>
      <c r="C96" s="139" t="s">
        <v>2703</v>
      </c>
      <c r="D96" s="140" t="s">
        <v>3056</v>
      </c>
      <c r="E96" s="141">
        <v>84</v>
      </c>
      <c r="F96" s="143">
        <v>248666734</v>
      </c>
      <c r="G96" s="144">
        <v>84</v>
      </c>
      <c r="H96" s="145">
        <v>74</v>
      </c>
      <c r="I96" s="146">
        <v>318500042</v>
      </c>
      <c r="J96" s="147">
        <v>154</v>
      </c>
      <c r="K96" s="148">
        <v>142</v>
      </c>
      <c r="L96" s="143">
        <v>38157746</v>
      </c>
      <c r="M96" s="144">
        <v>436</v>
      </c>
      <c r="N96" s="145">
        <v>413</v>
      </c>
      <c r="O96" s="146">
        <v>8835322</v>
      </c>
      <c r="P96" s="147">
        <v>199</v>
      </c>
      <c r="Q96" s="148">
        <v>187</v>
      </c>
      <c r="R96" s="143">
        <v>120100138</v>
      </c>
      <c r="S96" s="144">
        <v>376</v>
      </c>
      <c r="T96" s="145">
        <v>365</v>
      </c>
      <c r="U96" s="146">
        <v>995270</v>
      </c>
      <c r="V96" s="147">
        <v>314</v>
      </c>
      <c r="W96" s="148">
        <v>306</v>
      </c>
      <c r="X96" s="216">
        <v>9900</v>
      </c>
      <c r="Y96" s="144">
        <v>255</v>
      </c>
      <c r="Z96" s="145">
        <v>237</v>
      </c>
      <c r="AA96" s="212">
        <v>557</v>
      </c>
      <c r="AB96" s="149">
        <v>351</v>
      </c>
      <c r="AC96" s="141">
        <v>0</v>
      </c>
      <c r="AD96" s="150">
        <v>1</v>
      </c>
      <c r="AE96" s="151">
        <v>99</v>
      </c>
    </row>
    <row r="97" spans="1:31" s="3" customFormat="1" ht="18.75" customHeight="1">
      <c r="A97" s="400">
        <v>95</v>
      </c>
      <c r="B97" s="401">
        <v>99</v>
      </c>
      <c r="C97" s="402" t="s">
        <v>2704</v>
      </c>
      <c r="D97" s="403" t="s">
        <v>3164</v>
      </c>
      <c r="E97" s="404">
        <v>85</v>
      </c>
      <c r="F97" s="405">
        <v>245734479</v>
      </c>
      <c r="G97" s="406">
        <v>110</v>
      </c>
      <c r="H97" s="407">
        <v>100</v>
      </c>
      <c r="I97" s="408">
        <v>249107251</v>
      </c>
      <c r="J97" s="409">
        <v>421</v>
      </c>
      <c r="K97" s="410">
        <v>403</v>
      </c>
      <c r="L97" s="405">
        <v>7447110</v>
      </c>
      <c r="M97" s="406">
        <v>405</v>
      </c>
      <c r="N97" s="407">
        <v>383</v>
      </c>
      <c r="O97" s="408">
        <v>13414981</v>
      </c>
      <c r="P97" s="409">
        <v>283</v>
      </c>
      <c r="Q97" s="410">
        <v>268</v>
      </c>
      <c r="R97" s="405">
        <v>78047439</v>
      </c>
      <c r="S97" s="406">
        <v>321</v>
      </c>
      <c r="T97" s="407">
        <v>310</v>
      </c>
      <c r="U97" s="408">
        <v>2916824</v>
      </c>
      <c r="V97" s="409">
        <v>30</v>
      </c>
      <c r="W97" s="410">
        <v>28</v>
      </c>
      <c r="X97" s="411">
        <v>164687</v>
      </c>
      <c r="Y97" s="406">
        <v>391</v>
      </c>
      <c r="Z97" s="407">
        <v>367</v>
      </c>
      <c r="AA97" s="412">
        <v>280</v>
      </c>
      <c r="AB97" s="413">
        <v>312</v>
      </c>
      <c r="AC97" s="404">
        <v>0</v>
      </c>
      <c r="AD97" s="414">
        <v>100</v>
      </c>
      <c r="AE97" s="415">
        <v>0</v>
      </c>
    </row>
    <row r="98" spans="1:31" s="3" customFormat="1" ht="18.75" customHeight="1">
      <c r="A98" s="167">
        <v>96</v>
      </c>
      <c r="B98" s="168">
        <v>137</v>
      </c>
      <c r="C98" s="169" t="s">
        <v>2705</v>
      </c>
      <c r="D98" s="170" t="s">
        <v>3056</v>
      </c>
      <c r="E98" s="171">
        <v>86</v>
      </c>
      <c r="F98" s="173">
        <v>243808607</v>
      </c>
      <c r="G98" s="174">
        <v>113</v>
      </c>
      <c r="H98" s="175">
        <v>103</v>
      </c>
      <c r="I98" s="176">
        <v>243808607</v>
      </c>
      <c r="J98" s="177">
        <v>146</v>
      </c>
      <c r="K98" s="178">
        <v>134</v>
      </c>
      <c r="L98" s="173">
        <v>40070602</v>
      </c>
      <c r="M98" s="174">
        <v>369</v>
      </c>
      <c r="N98" s="175">
        <v>347</v>
      </c>
      <c r="O98" s="176">
        <v>18342973</v>
      </c>
      <c r="P98" s="177">
        <v>168</v>
      </c>
      <c r="Q98" s="178">
        <v>156</v>
      </c>
      <c r="R98" s="173">
        <v>138111236</v>
      </c>
      <c r="S98" s="174">
        <v>439</v>
      </c>
      <c r="T98" s="175">
        <v>427</v>
      </c>
      <c r="U98" s="176">
        <v>-1564826</v>
      </c>
      <c r="V98" s="177">
        <v>331</v>
      </c>
      <c r="W98" s="178">
        <v>323</v>
      </c>
      <c r="X98" s="218">
        <v>8000</v>
      </c>
      <c r="Y98" s="174">
        <v>355</v>
      </c>
      <c r="Z98" s="175">
        <v>331</v>
      </c>
      <c r="AA98" s="214">
        <v>340</v>
      </c>
      <c r="AB98" s="179">
        <v>383</v>
      </c>
      <c r="AC98" s="171">
        <v>0</v>
      </c>
      <c r="AD98" s="180">
        <v>35</v>
      </c>
      <c r="AE98" s="181">
        <v>65</v>
      </c>
    </row>
    <row r="99" spans="1:31" s="3" customFormat="1" ht="18.75" customHeight="1">
      <c r="A99" s="382">
        <v>97</v>
      </c>
      <c r="B99" s="383">
        <v>87</v>
      </c>
      <c r="C99" s="384" t="s">
        <v>2706</v>
      </c>
      <c r="D99" s="385" t="s">
        <v>3098</v>
      </c>
      <c r="E99" s="396">
        <v>87</v>
      </c>
      <c r="F99" s="387">
        <v>242915734</v>
      </c>
      <c r="G99" s="388">
        <v>109</v>
      </c>
      <c r="H99" s="389">
        <v>99</v>
      </c>
      <c r="I99" s="390">
        <v>252090358</v>
      </c>
      <c r="J99" s="391">
        <v>63</v>
      </c>
      <c r="K99" s="392">
        <v>53</v>
      </c>
      <c r="L99" s="387">
        <v>87882748</v>
      </c>
      <c r="M99" s="388">
        <v>106</v>
      </c>
      <c r="N99" s="389">
        <v>97</v>
      </c>
      <c r="O99" s="390">
        <v>92540821</v>
      </c>
      <c r="P99" s="391">
        <v>173</v>
      </c>
      <c r="Q99" s="392">
        <v>161</v>
      </c>
      <c r="R99" s="387">
        <v>135998320</v>
      </c>
      <c r="S99" s="388">
        <v>100</v>
      </c>
      <c r="T99" s="389">
        <v>91</v>
      </c>
      <c r="U99" s="390">
        <v>19368879</v>
      </c>
      <c r="V99" s="391">
        <v>426</v>
      </c>
      <c r="W99" s="392">
        <v>413</v>
      </c>
      <c r="X99" s="393">
        <v>317</v>
      </c>
      <c r="Y99" s="388">
        <v>112</v>
      </c>
      <c r="Z99" s="389">
        <v>96</v>
      </c>
      <c r="AA99" s="394">
        <v>1200</v>
      </c>
      <c r="AB99" s="395">
        <v>311</v>
      </c>
      <c r="AC99" s="396">
        <v>10</v>
      </c>
      <c r="AD99" s="397">
        <v>90</v>
      </c>
      <c r="AE99" s="398">
        <v>0</v>
      </c>
    </row>
    <row r="100" spans="1:31" s="3" customFormat="1" ht="18.75" customHeight="1">
      <c r="A100" s="382">
        <v>98</v>
      </c>
      <c r="B100" s="383">
        <v>95</v>
      </c>
      <c r="C100" s="384" t="s">
        <v>2707</v>
      </c>
      <c r="D100" s="385" t="s">
        <v>88</v>
      </c>
      <c r="E100" s="386">
        <v>88</v>
      </c>
      <c r="F100" s="387">
        <v>234880404</v>
      </c>
      <c r="G100" s="388">
        <v>111</v>
      </c>
      <c r="H100" s="389">
        <v>101</v>
      </c>
      <c r="I100" s="390">
        <v>247540172</v>
      </c>
      <c r="J100" s="391">
        <v>228</v>
      </c>
      <c r="K100" s="392">
        <v>212</v>
      </c>
      <c r="L100" s="387">
        <v>27869097</v>
      </c>
      <c r="M100" s="388">
        <v>160</v>
      </c>
      <c r="N100" s="389">
        <v>150</v>
      </c>
      <c r="O100" s="390">
        <v>64725145</v>
      </c>
      <c r="P100" s="391">
        <v>108</v>
      </c>
      <c r="Q100" s="392">
        <v>97</v>
      </c>
      <c r="R100" s="387">
        <v>202893089</v>
      </c>
      <c r="S100" s="388">
        <v>177</v>
      </c>
      <c r="T100" s="389">
        <v>166</v>
      </c>
      <c r="U100" s="390">
        <v>10687498</v>
      </c>
      <c r="V100" s="391">
        <v>280</v>
      </c>
      <c r="W100" s="392">
        <v>274</v>
      </c>
      <c r="X100" s="393">
        <v>13833</v>
      </c>
      <c r="Y100" s="388">
        <v>213</v>
      </c>
      <c r="Z100" s="389">
        <v>195</v>
      </c>
      <c r="AA100" s="394">
        <v>685</v>
      </c>
      <c r="AB100" s="395">
        <v>311</v>
      </c>
      <c r="AC100" s="396">
        <v>0</v>
      </c>
      <c r="AD100" s="397">
        <v>100</v>
      </c>
      <c r="AE100" s="398">
        <v>0</v>
      </c>
    </row>
    <row r="101" spans="1:31" s="3" customFormat="1" ht="18.75" customHeight="1">
      <c r="A101" s="382">
        <v>99</v>
      </c>
      <c r="B101" s="420">
        <v>85</v>
      </c>
      <c r="C101" s="384" t="s">
        <v>2708</v>
      </c>
      <c r="D101" s="385" t="s">
        <v>3098</v>
      </c>
      <c r="E101" s="396">
        <v>89</v>
      </c>
      <c r="F101" s="387">
        <v>230152854</v>
      </c>
      <c r="G101" s="388">
        <v>118</v>
      </c>
      <c r="H101" s="389">
        <v>108</v>
      </c>
      <c r="I101" s="390">
        <v>230660486</v>
      </c>
      <c r="J101" s="391">
        <v>49</v>
      </c>
      <c r="K101" s="392">
        <v>39</v>
      </c>
      <c r="L101" s="387">
        <v>102388353</v>
      </c>
      <c r="M101" s="388">
        <v>81</v>
      </c>
      <c r="N101" s="389">
        <v>72</v>
      </c>
      <c r="O101" s="390">
        <v>121871803</v>
      </c>
      <c r="P101" s="391">
        <v>116</v>
      </c>
      <c r="Q101" s="392">
        <v>105</v>
      </c>
      <c r="R101" s="387">
        <v>188875398</v>
      </c>
      <c r="S101" s="388">
        <v>47</v>
      </c>
      <c r="T101" s="389">
        <v>39</v>
      </c>
      <c r="U101" s="390">
        <v>39925264</v>
      </c>
      <c r="V101" s="391">
        <v>52</v>
      </c>
      <c r="W101" s="392">
        <v>49</v>
      </c>
      <c r="X101" s="393">
        <v>97000</v>
      </c>
      <c r="Y101" s="388">
        <v>161</v>
      </c>
      <c r="Z101" s="389">
        <v>144</v>
      </c>
      <c r="AA101" s="394">
        <v>919</v>
      </c>
      <c r="AB101" s="395">
        <v>321</v>
      </c>
      <c r="AC101" s="396">
        <v>0</v>
      </c>
      <c r="AD101" s="397">
        <v>100</v>
      </c>
      <c r="AE101" s="398">
        <v>0</v>
      </c>
    </row>
    <row r="102" spans="1:31" s="3" customFormat="1" ht="18.75" customHeight="1">
      <c r="A102" s="400">
        <v>100</v>
      </c>
      <c r="B102" s="401">
        <v>115</v>
      </c>
      <c r="C102" s="402" t="s">
        <v>2709</v>
      </c>
      <c r="D102" s="403" t="s">
        <v>3162</v>
      </c>
      <c r="E102" s="404">
        <v>90</v>
      </c>
      <c r="F102" s="405">
        <v>228181303</v>
      </c>
      <c r="G102" s="406">
        <v>115</v>
      </c>
      <c r="H102" s="407">
        <v>105</v>
      </c>
      <c r="I102" s="408">
        <v>235023036</v>
      </c>
      <c r="J102" s="409">
        <v>71</v>
      </c>
      <c r="K102" s="410">
        <v>61</v>
      </c>
      <c r="L102" s="405">
        <v>75654097</v>
      </c>
      <c r="M102" s="406">
        <v>118</v>
      </c>
      <c r="N102" s="407">
        <v>109</v>
      </c>
      <c r="O102" s="408">
        <v>86847288</v>
      </c>
      <c r="P102" s="409">
        <v>155</v>
      </c>
      <c r="Q102" s="410">
        <v>143</v>
      </c>
      <c r="R102" s="405">
        <v>147040842</v>
      </c>
      <c r="S102" s="406">
        <v>145</v>
      </c>
      <c r="T102" s="407">
        <v>135</v>
      </c>
      <c r="U102" s="408">
        <v>12987760</v>
      </c>
      <c r="V102" s="409">
        <v>55</v>
      </c>
      <c r="W102" s="410">
        <v>52</v>
      </c>
      <c r="X102" s="411">
        <v>93721</v>
      </c>
      <c r="Y102" s="406">
        <v>78</v>
      </c>
      <c r="Z102" s="407">
        <v>63</v>
      </c>
      <c r="AA102" s="412">
        <v>1528</v>
      </c>
      <c r="AB102" s="413">
        <v>371</v>
      </c>
      <c r="AC102" s="404">
        <v>0</v>
      </c>
      <c r="AD102" s="414">
        <v>100</v>
      </c>
      <c r="AE102" s="415">
        <v>0</v>
      </c>
    </row>
    <row r="103" spans="1:31" s="3" customFormat="1" ht="18.75" customHeight="1">
      <c r="A103" s="167">
        <v>101</v>
      </c>
      <c r="B103" s="168">
        <v>111</v>
      </c>
      <c r="C103" s="169" t="s">
        <v>1550</v>
      </c>
      <c r="D103" s="170" t="s">
        <v>3056</v>
      </c>
      <c r="E103" s="171">
        <v>91</v>
      </c>
      <c r="F103" s="173">
        <v>227944230</v>
      </c>
      <c r="G103" s="174">
        <v>104</v>
      </c>
      <c r="H103" s="175">
        <v>94</v>
      </c>
      <c r="I103" s="176">
        <v>262792312</v>
      </c>
      <c r="J103" s="177">
        <v>150</v>
      </c>
      <c r="K103" s="178">
        <v>138</v>
      </c>
      <c r="L103" s="173">
        <v>39041753</v>
      </c>
      <c r="M103" s="174">
        <v>198</v>
      </c>
      <c r="N103" s="175">
        <v>186</v>
      </c>
      <c r="O103" s="176">
        <v>53058109</v>
      </c>
      <c r="P103" s="177">
        <v>227</v>
      </c>
      <c r="Q103" s="178">
        <v>213</v>
      </c>
      <c r="R103" s="173">
        <v>105957503</v>
      </c>
      <c r="S103" s="174">
        <v>102</v>
      </c>
      <c r="T103" s="175">
        <v>93</v>
      </c>
      <c r="U103" s="176">
        <v>19027411</v>
      </c>
      <c r="V103" s="177">
        <v>102</v>
      </c>
      <c r="W103" s="178">
        <v>98</v>
      </c>
      <c r="X103" s="218">
        <v>47101</v>
      </c>
      <c r="Y103" s="174">
        <v>382</v>
      </c>
      <c r="Z103" s="175">
        <v>358</v>
      </c>
      <c r="AA103" s="214">
        <v>291</v>
      </c>
      <c r="AB103" s="179">
        <v>371</v>
      </c>
      <c r="AC103" s="171">
        <v>0</v>
      </c>
      <c r="AD103" s="180">
        <v>100</v>
      </c>
      <c r="AE103" s="181">
        <v>0</v>
      </c>
    </row>
    <row r="104" spans="1:31" s="3" customFormat="1" ht="18.75" customHeight="1">
      <c r="A104" s="137">
        <v>102</v>
      </c>
      <c r="B104" s="138">
        <v>119</v>
      </c>
      <c r="C104" s="139" t="s">
        <v>1551</v>
      </c>
      <c r="D104" s="140" t="s">
        <v>3056</v>
      </c>
      <c r="E104" s="141">
        <v>92</v>
      </c>
      <c r="F104" s="143">
        <v>223586057</v>
      </c>
      <c r="G104" s="144">
        <v>114</v>
      </c>
      <c r="H104" s="145">
        <v>104</v>
      </c>
      <c r="I104" s="146">
        <v>237741710</v>
      </c>
      <c r="J104" s="147">
        <v>119</v>
      </c>
      <c r="K104" s="148">
        <v>108</v>
      </c>
      <c r="L104" s="143">
        <v>45533114</v>
      </c>
      <c r="M104" s="144">
        <v>176</v>
      </c>
      <c r="N104" s="145">
        <v>166</v>
      </c>
      <c r="O104" s="146">
        <v>60218115</v>
      </c>
      <c r="P104" s="147">
        <v>189</v>
      </c>
      <c r="Q104" s="148">
        <v>177</v>
      </c>
      <c r="R104" s="143">
        <v>129793830</v>
      </c>
      <c r="S104" s="144">
        <v>213</v>
      </c>
      <c r="T104" s="145">
        <v>202</v>
      </c>
      <c r="U104" s="146">
        <v>8775183</v>
      </c>
      <c r="V104" s="147">
        <v>223</v>
      </c>
      <c r="W104" s="148">
        <v>217</v>
      </c>
      <c r="X104" s="216">
        <v>22159</v>
      </c>
      <c r="Y104" s="144">
        <v>219</v>
      </c>
      <c r="Z104" s="145">
        <v>201</v>
      </c>
      <c r="AA104" s="212">
        <v>670</v>
      </c>
      <c r="AB104" s="149">
        <v>352</v>
      </c>
      <c r="AC104" s="141">
        <v>0</v>
      </c>
      <c r="AD104" s="150">
        <v>0</v>
      </c>
      <c r="AE104" s="151">
        <v>100</v>
      </c>
    </row>
    <row r="105" spans="1:31" s="3" customFormat="1" ht="18.75" customHeight="1">
      <c r="A105" s="137">
        <v>103</v>
      </c>
      <c r="B105" s="188">
        <v>82</v>
      </c>
      <c r="C105" s="139" t="s">
        <v>1552</v>
      </c>
      <c r="D105" s="140" t="s">
        <v>3056</v>
      </c>
      <c r="E105" s="141">
        <v>93</v>
      </c>
      <c r="F105" s="143">
        <v>222867310</v>
      </c>
      <c r="G105" s="144">
        <v>119</v>
      </c>
      <c r="H105" s="145">
        <v>109</v>
      </c>
      <c r="I105" s="146">
        <v>227795730</v>
      </c>
      <c r="J105" s="147">
        <v>59</v>
      </c>
      <c r="K105" s="148">
        <v>49</v>
      </c>
      <c r="L105" s="143">
        <v>89564893</v>
      </c>
      <c r="M105" s="144">
        <v>93</v>
      </c>
      <c r="N105" s="145">
        <v>84</v>
      </c>
      <c r="O105" s="146">
        <v>103893025</v>
      </c>
      <c r="P105" s="147">
        <v>131</v>
      </c>
      <c r="Q105" s="148">
        <v>119</v>
      </c>
      <c r="R105" s="143">
        <v>170350952</v>
      </c>
      <c r="S105" s="144">
        <v>271</v>
      </c>
      <c r="T105" s="145">
        <v>260</v>
      </c>
      <c r="U105" s="146">
        <v>4675180</v>
      </c>
      <c r="V105" s="147">
        <v>46</v>
      </c>
      <c r="W105" s="148">
        <v>43</v>
      </c>
      <c r="X105" s="216">
        <v>112600</v>
      </c>
      <c r="Y105" s="144">
        <v>61</v>
      </c>
      <c r="Z105" s="145">
        <v>46</v>
      </c>
      <c r="AA105" s="212">
        <v>1750</v>
      </c>
      <c r="AB105" s="149">
        <v>361</v>
      </c>
      <c r="AC105" s="141">
        <v>0</v>
      </c>
      <c r="AD105" s="150">
        <v>99.29</v>
      </c>
      <c r="AE105" s="151">
        <v>0.71</v>
      </c>
    </row>
    <row r="106" spans="1:31" s="3" customFormat="1" ht="18.75" customHeight="1">
      <c r="A106" s="137">
        <v>104</v>
      </c>
      <c r="B106" s="138">
        <v>92</v>
      </c>
      <c r="C106" s="139" t="s">
        <v>1553</v>
      </c>
      <c r="D106" s="140" t="s">
        <v>3056</v>
      </c>
      <c r="E106" s="141">
        <v>94</v>
      </c>
      <c r="F106" s="143">
        <v>221155651</v>
      </c>
      <c r="G106" s="144">
        <v>56</v>
      </c>
      <c r="H106" s="145">
        <v>48</v>
      </c>
      <c r="I106" s="146">
        <v>408706948</v>
      </c>
      <c r="J106" s="147">
        <v>141</v>
      </c>
      <c r="K106" s="148">
        <v>129</v>
      </c>
      <c r="L106" s="143">
        <v>41220509</v>
      </c>
      <c r="M106" s="144">
        <v>126</v>
      </c>
      <c r="N106" s="145">
        <v>116</v>
      </c>
      <c r="O106" s="146">
        <v>81106927</v>
      </c>
      <c r="P106" s="147">
        <v>63</v>
      </c>
      <c r="Q106" s="148">
        <v>53</v>
      </c>
      <c r="R106" s="143">
        <v>345355511</v>
      </c>
      <c r="S106" s="144">
        <v>164</v>
      </c>
      <c r="T106" s="145">
        <v>154</v>
      </c>
      <c r="U106" s="146">
        <v>11431260</v>
      </c>
      <c r="V106" s="147">
        <v>425</v>
      </c>
      <c r="W106" s="148">
        <v>412</v>
      </c>
      <c r="X106" s="216">
        <v>339</v>
      </c>
      <c r="Y106" s="144">
        <v>165</v>
      </c>
      <c r="Z106" s="145">
        <v>148</v>
      </c>
      <c r="AA106" s="212">
        <v>894</v>
      </c>
      <c r="AB106" s="149">
        <v>352</v>
      </c>
      <c r="AC106" s="141">
        <v>0</v>
      </c>
      <c r="AD106" s="150">
        <v>0</v>
      </c>
      <c r="AE106" s="151">
        <v>100</v>
      </c>
    </row>
    <row r="107" spans="1:31" s="3" customFormat="1" ht="18.75" customHeight="1">
      <c r="A107" s="152">
        <v>105</v>
      </c>
      <c r="B107" s="153">
        <v>98</v>
      </c>
      <c r="C107" s="154" t="s">
        <v>1554</v>
      </c>
      <c r="D107" s="155" t="s">
        <v>3056</v>
      </c>
      <c r="E107" s="156">
        <v>95</v>
      </c>
      <c r="F107" s="158">
        <v>218913177</v>
      </c>
      <c r="G107" s="159">
        <v>117</v>
      </c>
      <c r="H107" s="160">
        <v>107</v>
      </c>
      <c r="I107" s="161">
        <v>231823330</v>
      </c>
      <c r="J107" s="162">
        <v>221</v>
      </c>
      <c r="K107" s="163">
        <v>205</v>
      </c>
      <c r="L107" s="158">
        <v>28413260</v>
      </c>
      <c r="M107" s="159">
        <v>40</v>
      </c>
      <c r="N107" s="160">
        <v>32</v>
      </c>
      <c r="O107" s="161">
        <v>223182821</v>
      </c>
      <c r="P107" s="162">
        <v>79</v>
      </c>
      <c r="Q107" s="163">
        <v>69</v>
      </c>
      <c r="R107" s="158">
        <v>272454200</v>
      </c>
      <c r="S107" s="159">
        <v>246</v>
      </c>
      <c r="T107" s="160">
        <v>235</v>
      </c>
      <c r="U107" s="161">
        <v>6160929</v>
      </c>
      <c r="V107" s="162">
        <v>76</v>
      </c>
      <c r="W107" s="163">
        <v>72</v>
      </c>
      <c r="X107" s="217">
        <v>65288</v>
      </c>
      <c r="Y107" s="159">
        <v>428</v>
      </c>
      <c r="Z107" s="160">
        <v>404</v>
      </c>
      <c r="AA107" s="213">
        <v>225</v>
      </c>
      <c r="AB107" s="164">
        <v>361</v>
      </c>
      <c r="AC107" s="156">
        <v>0</v>
      </c>
      <c r="AD107" s="165">
        <v>100</v>
      </c>
      <c r="AE107" s="166">
        <v>0</v>
      </c>
    </row>
    <row r="108" spans="1:31" s="3" customFormat="1" ht="18.75" customHeight="1">
      <c r="A108" s="366">
        <v>106</v>
      </c>
      <c r="B108" s="367">
        <v>88</v>
      </c>
      <c r="C108" s="368" t="s">
        <v>1555</v>
      </c>
      <c r="D108" s="369" t="s">
        <v>3113</v>
      </c>
      <c r="E108" s="370">
        <v>96</v>
      </c>
      <c r="F108" s="371">
        <v>211186804</v>
      </c>
      <c r="G108" s="372">
        <v>122</v>
      </c>
      <c r="H108" s="373">
        <v>112</v>
      </c>
      <c r="I108" s="374">
        <v>211270982</v>
      </c>
      <c r="J108" s="375">
        <v>62</v>
      </c>
      <c r="K108" s="376">
        <v>52</v>
      </c>
      <c r="L108" s="371">
        <v>87926942</v>
      </c>
      <c r="M108" s="372">
        <v>42</v>
      </c>
      <c r="N108" s="373">
        <v>33</v>
      </c>
      <c r="O108" s="374">
        <v>219231655</v>
      </c>
      <c r="P108" s="375">
        <v>84</v>
      </c>
      <c r="Q108" s="376">
        <v>74</v>
      </c>
      <c r="R108" s="371">
        <v>255884505</v>
      </c>
      <c r="S108" s="372">
        <v>38</v>
      </c>
      <c r="T108" s="373">
        <v>31</v>
      </c>
      <c r="U108" s="374">
        <v>54306678</v>
      </c>
      <c r="V108" s="375">
        <v>79</v>
      </c>
      <c r="W108" s="376">
        <v>75</v>
      </c>
      <c r="X108" s="377">
        <v>61417</v>
      </c>
      <c r="Y108" s="372">
        <v>298</v>
      </c>
      <c r="Z108" s="373">
        <v>278</v>
      </c>
      <c r="AA108" s="378">
        <v>455</v>
      </c>
      <c r="AB108" s="379">
        <v>369</v>
      </c>
      <c r="AC108" s="370">
        <v>0</v>
      </c>
      <c r="AD108" s="380">
        <v>100</v>
      </c>
      <c r="AE108" s="381">
        <v>0</v>
      </c>
    </row>
    <row r="109" spans="1:31" s="3" customFormat="1" ht="18.75" customHeight="1">
      <c r="A109" s="382">
        <v>107</v>
      </c>
      <c r="B109" s="383">
        <v>81</v>
      </c>
      <c r="C109" s="384" t="s">
        <v>1556</v>
      </c>
      <c r="D109" s="385" t="s">
        <v>3056</v>
      </c>
      <c r="E109" s="396">
        <v>97</v>
      </c>
      <c r="F109" s="387">
        <v>210312455</v>
      </c>
      <c r="G109" s="388">
        <v>102</v>
      </c>
      <c r="H109" s="389">
        <v>92</v>
      </c>
      <c r="I109" s="390">
        <v>266226690</v>
      </c>
      <c r="J109" s="391">
        <v>145</v>
      </c>
      <c r="K109" s="392">
        <v>133</v>
      </c>
      <c r="L109" s="387">
        <v>40581238</v>
      </c>
      <c r="M109" s="388">
        <v>83</v>
      </c>
      <c r="N109" s="389">
        <v>74</v>
      </c>
      <c r="O109" s="390">
        <v>114388639</v>
      </c>
      <c r="P109" s="391">
        <v>110</v>
      </c>
      <c r="Q109" s="392">
        <v>99</v>
      </c>
      <c r="R109" s="387">
        <v>199481441</v>
      </c>
      <c r="S109" s="388">
        <v>463</v>
      </c>
      <c r="T109" s="389">
        <v>450</v>
      </c>
      <c r="U109" s="390">
        <v>-5296000</v>
      </c>
      <c r="V109" s="391">
        <v>62</v>
      </c>
      <c r="W109" s="392">
        <v>59</v>
      </c>
      <c r="X109" s="393">
        <v>84840</v>
      </c>
      <c r="Y109" s="388">
        <v>147</v>
      </c>
      <c r="Z109" s="389">
        <v>131</v>
      </c>
      <c r="AA109" s="394">
        <v>968</v>
      </c>
      <c r="AB109" s="395">
        <v>351</v>
      </c>
      <c r="AC109" s="396">
        <v>0</v>
      </c>
      <c r="AD109" s="397">
        <v>100</v>
      </c>
      <c r="AE109" s="398">
        <v>0</v>
      </c>
    </row>
    <row r="110" spans="1:31" s="3" customFormat="1" ht="18.75" customHeight="1">
      <c r="A110" s="137">
        <v>108</v>
      </c>
      <c r="B110" s="138">
        <v>132</v>
      </c>
      <c r="C110" s="139" t="s">
        <v>1612</v>
      </c>
      <c r="D110" s="140" t="s">
        <v>3056</v>
      </c>
      <c r="E110" s="141">
        <v>98</v>
      </c>
      <c r="F110" s="143">
        <v>210256495</v>
      </c>
      <c r="G110" s="144">
        <v>124</v>
      </c>
      <c r="H110" s="145">
        <v>114</v>
      </c>
      <c r="I110" s="146">
        <v>210256495</v>
      </c>
      <c r="J110" s="147">
        <v>470</v>
      </c>
      <c r="K110" s="148">
        <v>452</v>
      </c>
      <c r="L110" s="143">
        <v>1711940</v>
      </c>
      <c r="M110" s="144">
        <v>459</v>
      </c>
      <c r="N110" s="145">
        <v>436</v>
      </c>
      <c r="O110" s="146">
        <v>5247334</v>
      </c>
      <c r="P110" s="147">
        <v>478</v>
      </c>
      <c r="Q110" s="148">
        <v>454</v>
      </c>
      <c r="R110" s="143">
        <v>24150581</v>
      </c>
      <c r="S110" s="144">
        <v>386</v>
      </c>
      <c r="T110" s="145">
        <v>375</v>
      </c>
      <c r="U110" s="146">
        <v>828103</v>
      </c>
      <c r="V110" s="147">
        <v>191</v>
      </c>
      <c r="W110" s="148">
        <v>185</v>
      </c>
      <c r="X110" s="216">
        <v>27605</v>
      </c>
      <c r="Y110" s="144">
        <v>460</v>
      </c>
      <c r="Z110" s="145">
        <v>436</v>
      </c>
      <c r="AA110" s="212">
        <v>156</v>
      </c>
      <c r="AB110" s="149">
        <v>390</v>
      </c>
      <c r="AC110" s="141">
        <v>0</v>
      </c>
      <c r="AD110" s="150">
        <v>100</v>
      </c>
      <c r="AE110" s="151">
        <v>0</v>
      </c>
    </row>
    <row r="111" spans="1:31" s="3" customFormat="1" ht="18.75" customHeight="1">
      <c r="A111" s="382">
        <v>109</v>
      </c>
      <c r="B111" s="383" t="s">
        <v>3052</v>
      </c>
      <c r="C111" s="384" t="s">
        <v>1613</v>
      </c>
      <c r="D111" s="385" t="s">
        <v>88</v>
      </c>
      <c r="E111" s="396">
        <v>99</v>
      </c>
      <c r="F111" s="387">
        <v>207191562</v>
      </c>
      <c r="G111" s="388">
        <v>123</v>
      </c>
      <c r="H111" s="389">
        <v>113</v>
      </c>
      <c r="I111" s="390">
        <v>210640253</v>
      </c>
      <c r="J111" s="391">
        <v>435</v>
      </c>
      <c r="K111" s="392">
        <v>417</v>
      </c>
      <c r="L111" s="387">
        <v>5170330</v>
      </c>
      <c r="M111" s="388">
        <v>476</v>
      </c>
      <c r="N111" s="389">
        <v>453</v>
      </c>
      <c r="O111" s="390">
        <v>1315326</v>
      </c>
      <c r="P111" s="391">
        <v>416</v>
      </c>
      <c r="Q111" s="392">
        <v>395</v>
      </c>
      <c r="R111" s="387">
        <v>39097627</v>
      </c>
      <c r="S111" s="388">
        <v>404</v>
      </c>
      <c r="T111" s="389">
        <v>393</v>
      </c>
      <c r="U111" s="390">
        <v>345532</v>
      </c>
      <c r="V111" s="391">
        <v>308</v>
      </c>
      <c r="W111" s="392">
        <v>302</v>
      </c>
      <c r="X111" s="393">
        <v>10393</v>
      </c>
      <c r="Y111" s="388">
        <v>287</v>
      </c>
      <c r="Z111" s="389">
        <v>268</v>
      </c>
      <c r="AA111" s="394">
        <v>476</v>
      </c>
      <c r="AB111" s="395">
        <v>371</v>
      </c>
      <c r="AC111" s="396">
        <v>0</v>
      </c>
      <c r="AD111" s="397">
        <v>100</v>
      </c>
      <c r="AE111" s="398">
        <v>0</v>
      </c>
    </row>
    <row r="112" spans="1:31" s="3" customFormat="1" ht="18.75" customHeight="1">
      <c r="A112" s="400">
        <v>110</v>
      </c>
      <c r="B112" s="401">
        <v>122</v>
      </c>
      <c r="C112" s="402" t="s">
        <v>2173</v>
      </c>
      <c r="D112" s="403" t="s">
        <v>1662</v>
      </c>
      <c r="E112" s="404">
        <v>100</v>
      </c>
      <c r="F112" s="405">
        <v>202992014</v>
      </c>
      <c r="G112" s="406">
        <v>127</v>
      </c>
      <c r="H112" s="407">
        <v>117</v>
      </c>
      <c r="I112" s="408">
        <v>206206494</v>
      </c>
      <c r="J112" s="409">
        <v>204</v>
      </c>
      <c r="K112" s="410">
        <v>188</v>
      </c>
      <c r="L112" s="405">
        <v>29634553</v>
      </c>
      <c r="M112" s="406">
        <v>269</v>
      </c>
      <c r="N112" s="407">
        <v>255</v>
      </c>
      <c r="O112" s="408">
        <v>36166468</v>
      </c>
      <c r="P112" s="409">
        <v>250</v>
      </c>
      <c r="Q112" s="410">
        <v>236</v>
      </c>
      <c r="R112" s="405">
        <v>91939320</v>
      </c>
      <c r="S112" s="406">
        <v>288</v>
      </c>
      <c r="T112" s="407">
        <v>277</v>
      </c>
      <c r="U112" s="408">
        <v>4003902</v>
      </c>
      <c r="V112" s="409">
        <v>435</v>
      </c>
      <c r="W112" s="410">
        <v>422</v>
      </c>
      <c r="X112" s="411">
        <v>133</v>
      </c>
      <c r="Y112" s="406">
        <v>88</v>
      </c>
      <c r="Z112" s="407">
        <v>72</v>
      </c>
      <c r="AA112" s="412">
        <v>1453</v>
      </c>
      <c r="AB112" s="413">
        <v>311</v>
      </c>
      <c r="AC112" s="404">
        <v>0</v>
      </c>
      <c r="AD112" s="414">
        <v>100</v>
      </c>
      <c r="AE112" s="415">
        <v>0</v>
      </c>
    </row>
    <row r="113" spans="1:31" s="3" customFormat="1" ht="18.75" customHeight="1">
      <c r="A113" s="366">
        <v>111</v>
      </c>
      <c r="B113" s="367">
        <v>124</v>
      </c>
      <c r="C113" s="368" t="s">
        <v>2174</v>
      </c>
      <c r="D113" s="369" t="s">
        <v>1054</v>
      </c>
      <c r="E113" s="370">
        <v>101</v>
      </c>
      <c r="F113" s="371">
        <v>199439036</v>
      </c>
      <c r="G113" s="372">
        <v>125</v>
      </c>
      <c r="H113" s="373">
        <v>115</v>
      </c>
      <c r="I113" s="374">
        <v>208552686</v>
      </c>
      <c r="J113" s="375">
        <v>108</v>
      </c>
      <c r="K113" s="376">
        <v>97</v>
      </c>
      <c r="L113" s="371">
        <v>50689107</v>
      </c>
      <c r="M113" s="372">
        <v>64</v>
      </c>
      <c r="N113" s="373">
        <v>55</v>
      </c>
      <c r="O113" s="374">
        <v>151440330</v>
      </c>
      <c r="P113" s="375">
        <v>87</v>
      </c>
      <c r="Q113" s="376">
        <v>77</v>
      </c>
      <c r="R113" s="371">
        <v>249029870</v>
      </c>
      <c r="S113" s="372">
        <v>258</v>
      </c>
      <c r="T113" s="373">
        <v>247</v>
      </c>
      <c r="U113" s="374">
        <v>5487922</v>
      </c>
      <c r="V113" s="375">
        <v>43</v>
      </c>
      <c r="W113" s="376">
        <v>40</v>
      </c>
      <c r="X113" s="377">
        <v>123369</v>
      </c>
      <c r="Y113" s="372">
        <v>23</v>
      </c>
      <c r="Z113" s="373">
        <v>13</v>
      </c>
      <c r="AA113" s="378">
        <v>3531</v>
      </c>
      <c r="AB113" s="379">
        <v>321</v>
      </c>
      <c r="AC113" s="370">
        <v>0</v>
      </c>
      <c r="AD113" s="380">
        <v>100</v>
      </c>
      <c r="AE113" s="381">
        <v>0</v>
      </c>
    </row>
    <row r="114" spans="1:31" s="3" customFormat="1" ht="18.75" customHeight="1">
      <c r="A114" s="382">
        <v>112</v>
      </c>
      <c r="B114" s="383">
        <v>164</v>
      </c>
      <c r="C114" s="384" t="s">
        <v>2175</v>
      </c>
      <c r="D114" s="385" t="s">
        <v>3058</v>
      </c>
      <c r="E114" s="396">
        <v>102</v>
      </c>
      <c r="F114" s="387">
        <v>197283347</v>
      </c>
      <c r="G114" s="388">
        <v>128</v>
      </c>
      <c r="H114" s="389">
        <v>118</v>
      </c>
      <c r="I114" s="390">
        <v>199513021</v>
      </c>
      <c r="J114" s="391">
        <v>93</v>
      </c>
      <c r="K114" s="392">
        <v>83</v>
      </c>
      <c r="L114" s="387">
        <v>58912313</v>
      </c>
      <c r="M114" s="388">
        <v>117</v>
      </c>
      <c r="N114" s="389">
        <v>108</v>
      </c>
      <c r="O114" s="390">
        <v>87927291</v>
      </c>
      <c r="P114" s="391">
        <v>225</v>
      </c>
      <c r="Q114" s="392">
        <v>211</v>
      </c>
      <c r="R114" s="387">
        <v>106570392</v>
      </c>
      <c r="S114" s="388">
        <v>49</v>
      </c>
      <c r="T114" s="389">
        <v>41</v>
      </c>
      <c r="U114" s="390">
        <v>39134759</v>
      </c>
      <c r="V114" s="391">
        <v>180</v>
      </c>
      <c r="W114" s="392">
        <v>174</v>
      </c>
      <c r="X114" s="393">
        <v>29602</v>
      </c>
      <c r="Y114" s="388">
        <v>261</v>
      </c>
      <c r="Z114" s="389">
        <v>243</v>
      </c>
      <c r="AA114" s="394">
        <v>546</v>
      </c>
      <c r="AB114" s="395">
        <v>371</v>
      </c>
      <c r="AC114" s="396">
        <v>0</v>
      </c>
      <c r="AD114" s="397">
        <v>60</v>
      </c>
      <c r="AE114" s="398">
        <v>40</v>
      </c>
    </row>
    <row r="115" spans="1:31" s="3" customFormat="1" ht="18.75" customHeight="1">
      <c r="A115" s="137">
        <v>113</v>
      </c>
      <c r="B115" s="138">
        <v>182</v>
      </c>
      <c r="C115" s="139" t="s">
        <v>2176</v>
      </c>
      <c r="D115" s="140" t="s">
        <v>3056</v>
      </c>
      <c r="E115" s="141">
        <v>103</v>
      </c>
      <c r="F115" s="143">
        <v>196394621</v>
      </c>
      <c r="G115" s="144">
        <v>126</v>
      </c>
      <c r="H115" s="145">
        <v>116</v>
      </c>
      <c r="I115" s="146">
        <v>206762026</v>
      </c>
      <c r="J115" s="147">
        <v>268</v>
      </c>
      <c r="K115" s="148">
        <v>252</v>
      </c>
      <c r="L115" s="143">
        <v>22560853</v>
      </c>
      <c r="M115" s="144">
        <v>318</v>
      </c>
      <c r="N115" s="145">
        <v>302</v>
      </c>
      <c r="O115" s="146">
        <v>28365436</v>
      </c>
      <c r="P115" s="147">
        <v>186</v>
      </c>
      <c r="Q115" s="148">
        <v>174</v>
      </c>
      <c r="R115" s="143">
        <v>131390753</v>
      </c>
      <c r="S115" s="144">
        <v>214</v>
      </c>
      <c r="T115" s="145">
        <v>203</v>
      </c>
      <c r="U115" s="146">
        <v>8756449</v>
      </c>
      <c r="V115" s="147">
        <v>83</v>
      </c>
      <c r="W115" s="148">
        <v>79</v>
      </c>
      <c r="X115" s="216">
        <v>58554</v>
      </c>
      <c r="Y115" s="144">
        <v>434</v>
      </c>
      <c r="Z115" s="145">
        <v>410</v>
      </c>
      <c r="AA115" s="212">
        <v>206</v>
      </c>
      <c r="AB115" s="149">
        <v>311</v>
      </c>
      <c r="AC115" s="141">
        <v>0</v>
      </c>
      <c r="AD115" s="150">
        <v>100</v>
      </c>
      <c r="AE115" s="151">
        <v>0</v>
      </c>
    </row>
    <row r="116" spans="1:31" s="3" customFormat="1" ht="18.75" customHeight="1">
      <c r="A116" s="137">
        <v>114</v>
      </c>
      <c r="B116" s="138">
        <v>126</v>
      </c>
      <c r="C116" s="139" t="s">
        <v>2177</v>
      </c>
      <c r="D116" s="140" t="s">
        <v>3056</v>
      </c>
      <c r="E116" s="141">
        <v>104</v>
      </c>
      <c r="F116" s="143">
        <v>192325158</v>
      </c>
      <c r="G116" s="144">
        <v>136</v>
      </c>
      <c r="H116" s="145">
        <v>126</v>
      </c>
      <c r="I116" s="146">
        <v>193682107</v>
      </c>
      <c r="J116" s="147">
        <v>343</v>
      </c>
      <c r="K116" s="148">
        <v>327</v>
      </c>
      <c r="L116" s="143">
        <v>15324084</v>
      </c>
      <c r="M116" s="144">
        <v>303</v>
      </c>
      <c r="N116" s="145">
        <v>287</v>
      </c>
      <c r="O116" s="146">
        <v>30887012</v>
      </c>
      <c r="P116" s="147">
        <v>406</v>
      </c>
      <c r="Q116" s="148">
        <v>385</v>
      </c>
      <c r="R116" s="143">
        <v>42304896</v>
      </c>
      <c r="S116" s="144">
        <v>256</v>
      </c>
      <c r="T116" s="145">
        <v>245</v>
      </c>
      <c r="U116" s="146">
        <v>5567801</v>
      </c>
      <c r="V116" s="147">
        <v>417</v>
      </c>
      <c r="W116" s="148">
        <v>404</v>
      </c>
      <c r="X116" s="216">
        <v>710</v>
      </c>
      <c r="Y116" s="144">
        <v>472</v>
      </c>
      <c r="Z116" s="145">
        <v>448</v>
      </c>
      <c r="AA116" s="212">
        <v>121</v>
      </c>
      <c r="AB116" s="149">
        <v>354</v>
      </c>
      <c r="AC116" s="141">
        <v>0</v>
      </c>
      <c r="AD116" s="150">
        <v>100</v>
      </c>
      <c r="AE116" s="151">
        <v>0</v>
      </c>
    </row>
    <row r="117" spans="1:31" s="3" customFormat="1" ht="18.75" customHeight="1">
      <c r="A117" s="152">
        <v>115</v>
      </c>
      <c r="B117" s="153">
        <v>97</v>
      </c>
      <c r="C117" s="154" t="s">
        <v>2178</v>
      </c>
      <c r="D117" s="155" t="s">
        <v>3056</v>
      </c>
      <c r="E117" s="156">
        <v>105</v>
      </c>
      <c r="F117" s="158">
        <v>190441186</v>
      </c>
      <c r="G117" s="159">
        <v>138</v>
      </c>
      <c r="H117" s="160">
        <v>128</v>
      </c>
      <c r="I117" s="161">
        <v>190441186</v>
      </c>
      <c r="J117" s="162">
        <v>96</v>
      </c>
      <c r="K117" s="163">
        <v>86</v>
      </c>
      <c r="L117" s="158">
        <v>58449053</v>
      </c>
      <c r="M117" s="159">
        <v>144</v>
      </c>
      <c r="N117" s="160">
        <v>134</v>
      </c>
      <c r="O117" s="161">
        <v>71812905</v>
      </c>
      <c r="P117" s="162">
        <v>164</v>
      </c>
      <c r="Q117" s="163">
        <v>152</v>
      </c>
      <c r="R117" s="158">
        <v>142321067</v>
      </c>
      <c r="S117" s="159">
        <v>178</v>
      </c>
      <c r="T117" s="160">
        <v>167</v>
      </c>
      <c r="U117" s="161">
        <v>10601918</v>
      </c>
      <c r="V117" s="162">
        <v>400</v>
      </c>
      <c r="W117" s="163">
        <v>388</v>
      </c>
      <c r="X117" s="217">
        <v>1794</v>
      </c>
      <c r="Y117" s="159">
        <v>210</v>
      </c>
      <c r="Z117" s="160">
        <v>192</v>
      </c>
      <c r="AA117" s="213">
        <v>687</v>
      </c>
      <c r="AB117" s="164">
        <v>313</v>
      </c>
      <c r="AC117" s="156">
        <v>0</v>
      </c>
      <c r="AD117" s="165">
        <v>0.6</v>
      </c>
      <c r="AE117" s="166">
        <v>99.4</v>
      </c>
    </row>
    <row r="118" spans="1:31" s="3" customFormat="1" ht="18.75" customHeight="1">
      <c r="A118" s="366">
        <v>116</v>
      </c>
      <c r="B118" s="367">
        <v>109</v>
      </c>
      <c r="C118" s="368" t="s">
        <v>2179</v>
      </c>
      <c r="D118" s="369" t="s">
        <v>88</v>
      </c>
      <c r="E118" s="370">
        <v>106</v>
      </c>
      <c r="F118" s="371">
        <v>190183849</v>
      </c>
      <c r="G118" s="372">
        <v>137</v>
      </c>
      <c r="H118" s="373">
        <v>127</v>
      </c>
      <c r="I118" s="374">
        <v>192742982</v>
      </c>
      <c r="J118" s="375">
        <v>158</v>
      </c>
      <c r="K118" s="376">
        <v>146</v>
      </c>
      <c r="L118" s="371">
        <v>37780862</v>
      </c>
      <c r="M118" s="372">
        <v>193</v>
      </c>
      <c r="N118" s="373">
        <v>182</v>
      </c>
      <c r="O118" s="374">
        <v>56154345</v>
      </c>
      <c r="P118" s="375">
        <v>135</v>
      </c>
      <c r="Q118" s="376">
        <v>123</v>
      </c>
      <c r="R118" s="371">
        <v>163896051</v>
      </c>
      <c r="S118" s="372">
        <v>220</v>
      </c>
      <c r="T118" s="373">
        <v>209</v>
      </c>
      <c r="U118" s="374">
        <v>8564482</v>
      </c>
      <c r="V118" s="375">
        <v>405</v>
      </c>
      <c r="W118" s="376">
        <v>392</v>
      </c>
      <c r="X118" s="377">
        <v>1579</v>
      </c>
      <c r="Y118" s="372">
        <v>257</v>
      </c>
      <c r="Z118" s="373">
        <v>239</v>
      </c>
      <c r="AA118" s="378">
        <v>552</v>
      </c>
      <c r="AB118" s="379">
        <v>311</v>
      </c>
      <c r="AC118" s="370">
        <v>0</v>
      </c>
      <c r="AD118" s="380">
        <v>100</v>
      </c>
      <c r="AE118" s="381">
        <v>0</v>
      </c>
    </row>
    <row r="119" spans="1:31" s="3" customFormat="1" ht="18.75" customHeight="1">
      <c r="A119" s="382">
        <v>117</v>
      </c>
      <c r="B119" s="383">
        <v>196</v>
      </c>
      <c r="C119" s="384" t="s">
        <v>2180</v>
      </c>
      <c r="D119" s="385" t="s">
        <v>3051</v>
      </c>
      <c r="E119" s="396">
        <v>107</v>
      </c>
      <c r="F119" s="387">
        <v>188534142</v>
      </c>
      <c r="G119" s="388">
        <v>140</v>
      </c>
      <c r="H119" s="389">
        <v>129</v>
      </c>
      <c r="I119" s="390">
        <v>188697498</v>
      </c>
      <c r="J119" s="391">
        <v>98</v>
      </c>
      <c r="K119" s="392">
        <v>88</v>
      </c>
      <c r="L119" s="387">
        <v>54575213</v>
      </c>
      <c r="M119" s="388">
        <v>59</v>
      </c>
      <c r="N119" s="389">
        <v>50</v>
      </c>
      <c r="O119" s="390">
        <v>158714366</v>
      </c>
      <c r="P119" s="391">
        <v>43</v>
      </c>
      <c r="Q119" s="392">
        <v>35</v>
      </c>
      <c r="R119" s="387">
        <v>463742949</v>
      </c>
      <c r="S119" s="388">
        <v>399</v>
      </c>
      <c r="T119" s="389">
        <v>388</v>
      </c>
      <c r="U119" s="390">
        <v>574583</v>
      </c>
      <c r="V119" s="391" t="s">
        <v>3052</v>
      </c>
      <c r="W119" s="392" t="s">
        <v>3052</v>
      </c>
      <c r="X119" s="399" t="s">
        <v>3052</v>
      </c>
      <c r="Y119" s="388">
        <v>473</v>
      </c>
      <c r="Z119" s="389">
        <v>449</v>
      </c>
      <c r="AA119" s="394">
        <v>121</v>
      </c>
      <c r="AB119" s="395">
        <v>400</v>
      </c>
      <c r="AC119" s="396">
        <v>0</v>
      </c>
      <c r="AD119" s="397">
        <v>100</v>
      </c>
      <c r="AE119" s="398">
        <v>0</v>
      </c>
    </row>
    <row r="120" spans="1:31" s="3" customFormat="1" ht="18.75" customHeight="1">
      <c r="A120" s="137">
        <v>118</v>
      </c>
      <c r="B120" s="188">
        <v>206</v>
      </c>
      <c r="C120" s="139" t="s">
        <v>2181</v>
      </c>
      <c r="D120" s="140" t="s">
        <v>3056</v>
      </c>
      <c r="E120" s="141">
        <v>108</v>
      </c>
      <c r="F120" s="143">
        <v>185108385</v>
      </c>
      <c r="G120" s="144">
        <v>129</v>
      </c>
      <c r="H120" s="145">
        <v>119</v>
      </c>
      <c r="I120" s="146">
        <v>196753087</v>
      </c>
      <c r="J120" s="147">
        <v>231</v>
      </c>
      <c r="K120" s="148">
        <v>215</v>
      </c>
      <c r="L120" s="143">
        <v>27164583</v>
      </c>
      <c r="M120" s="144">
        <v>185</v>
      </c>
      <c r="N120" s="145">
        <v>175</v>
      </c>
      <c r="O120" s="146">
        <v>57809289</v>
      </c>
      <c r="P120" s="147">
        <v>146</v>
      </c>
      <c r="Q120" s="148">
        <v>134</v>
      </c>
      <c r="R120" s="143">
        <v>152916206</v>
      </c>
      <c r="S120" s="144">
        <v>82</v>
      </c>
      <c r="T120" s="145">
        <v>73</v>
      </c>
      <c r="U120" s="146">
        <v>23302205</v>
      </c>
      <c r="V120" s="147">
        <v>199</v>
      </c>
      <c r="W120" s="148">
        <v>193</v>
      </c>
      <c r="X120" s="216">
        <v>26801</v>
      </c>
      <c r="Y120" s="144">
        <v>204</v>
      </c>
      <c r="Z120" s="145">
        <v>186</v>
      </c>
      <c r="AA120" s="212">
        <v>707</v>
      </c>
      <c r="AB120" s="149">
        <v>384</v>
      </c>
      <c r="AC120" s="141">
        <v>0</v>
      </c>
      <c r="AD120" s="150">
        <v>100</v>
      </c>
      <c r="AE120" s="151">
        <v>0</v>
      </c>
    </row>
    <row r="121" spans="1:31" s="3" customFormat="1" ht="18.75" customHeight="1">
      <c r="A121" s="382">
        <v>119</v>
      </c>
      <c r="B121" s="420">
        <v>110</v>
      </c>
      <c r="C121" s="384" t="s">
        <v>2182</v>
      </c>
      <c r="D121" s="385" t="s">
        <v>1054</v>
      </c>
      <c r="E121" s="396">
        <v>109</v>
      </c>
      <c r="F121" s="387">
        <v>184042130</v>
      </c>
      <c r="G121" s="388">
        <v>146</v>
      </c>
      <c r="H121" s="389">
        <v>135</v>
      </c>
      <c r="I121" s="390">
        <v>184042130</v>
      </c>
      <c r="J121" s="391">
        <v>312</v>
      </c>
      <c r="K121" s="392">
        <v>296</v>
      </c>
      <c r="L121" s="387">
        <v>18266129</v>
      </c>
      <c r="M121" s="388">
        <v>317</v>
      </c>
      <c r="N121" s="389">
        <v>301</v>
      </c>
      <c r="O121" s="390">
        <v>28682226</v>
      </c>
      <c r="P121" s="391">
        <v>300</v>
      </c>
      <c r="Q121" s="392">
        <v>284</v>
      </c>
      <c r="R121" s="387">
        <v>74204843</v>
      </c>
      <c r="S121" s="388">
        <v>355</v>
      </c>
      <c r="T121" s="389">
        <v>344</v>
      </c>
      <c r="U121" s="390">
        <v>1752342</v>
      </c>
      <c r="V121" s="391">
        <v>148</v>
      </c>
      <c r="W121" s="392">
        <v>142</v>
      </c>
      <c r="X121" s="393">
        <v>35536</v>
      </c>
      <c r="Y121" s="388">
        <v>358</v>
      </c>
      <c r="Z121" s="389">
        <v>334</v>
      </c>
      <c r="AA121" s="394">
        <v>324</v>
      </c>
      <c r="AB121" s="395">
        <v>372</v>
      </c>
      <c r="AC121" s="396">
        <v>0</v>
      </c>
      <c r="AD121" s="397">
        <v>100</v>
      </c>
      <c r="AE121" s="398">
        <v>0</v>
      </c>
    </row>
    <row r="122" spans="1:31" s="3" customFormat="1" ht="18.75" customHeight="1">
      <c r="A122" s="400">
        <v>120</v>
      </c>
      <c r="B122" s="401">
        <v>130</v>
      </c>
      <c r="C122" s="402" t="s">
        <v>2183</v>
      </c>
      <c r="D122" s="403" t="s">
        <v>1061</v>
      </c>
      <c r="E122" s="404">
        <v>110</v>
      </c>
      <c r="F122" s="405">
        <v>183185157</v>
      </c>
      <c r="G122" s="406">
        <v>144</v>
      </c>
      <c r="H122" s="407">
        <v>133</v>
      </c>
      <c r="I122" s="408">
        <v>184730723</v>
      </c>
      <c r="J122" s="409">
        <v>131</v>
      </c>
      <c r="K122" s="410">
        <v>119</v>
      </c>
      <c r="L122" s="405">
        <v>42946550</v>
      </c>
      <c r="M122" s="406">
        <v>210</v>
      </c>
      <c r="N122" s="407">
        <v>198</v>
      </c>
      <c r="O122" s="408">
        <v>49853482</v>
      </c>
      <c r="P122" s="409">
        <v>200</v>
      </c>
      <c r="Q122" s="410">
        <v>188</v>
      </c>
      <c r="R122" s="405">
        <v>119603448</v>
      </c>
      <c r="S122" s="406">
        <v>75</v>
      </c>
      <c r="T122" s="407">
        <v>66</v>
      </c>
      <c r="U122" s="408">
        <v>26073333</v>
      </c>
      <c r="V122" s="409">
        <v>445</v>
      </c>
      <c r="W122" s="410">
        <v>432</v>
      </c>
      <c r="X122" s="411">
        <v>13</v>
      </c>
      <c r="Y122" s="406">
        <v>487</v>
      </c>
      <c r="Z122" s="407">
        <v>463</v>
      </c>
      <c r="AA122" s="412">
        <v>72</v>
      </c>
      <c r="AB122" s="413">
        <v>400</v>
      </c>
      <c r="AC122" s="404">
        <v>0</v>
      </c>
      <c r="AD122" s="414">
        <v>100</v>
      </c>
      <c r="AE122" s="415">
        <v>0</v>
      </c>
    </row>
    <row r="123" spans="1:31" s="3" customFormat="1" ht="18.75" customHeight="1">
      <c r="A123" s="167">
        <v>121</v>
      </c>
      <c r="B123" s="168">
        <v>101</v>
      </c>
      <c r="C123" s="169" t="s">
        <v>3074</v>
      </c>
      <c r="D123" s="170" t="s">
        <v>3056</v>
      </c>
      <c r="E123" s="171">
        <v>111</v>
      </c>
      <c r="F123" s="173">
        <v>181847273</v>
      </c>
      <c r="G123" s="174">
        <v>43</v>
      </c>
      <c r="H123" s="175">
        <v>35</v>
      </c>
      <c r="I123" s="176">
        <v>455756982</v>
      </c>
      <c r="J123" s="177">
        <v>103</v>
      </c>
      <c r="K123" s="178">
        <v>92</v>
      </c>
      <c r="L123" s="173">
        <v>52385790</v>
      </c>
      <c r="M123" s="174">
        <v>129</v>
      </c>
      <c r="N123" s="175">
        <v>119</v>
      </c>
      <c r="O123" s="176">
        <v>80114957</v>
      </c>
      <c r="P123" s="177">
        <v>67</v>
      </c>
      <c r="Q123" s="178">
        <v>57</v>
      </c>
      <c r="R123" s="173">
        <v>313708145</v>
      </c>
      <c r="S123" s="174">
        <v>429</v>
      </c>
      <c r="T123" s="175">
        <v>417</v>
      </c>
      <c r="U123" s="176">
        <v>-70190</v>
      </c>
      <c r="V123" s="177">
        <v>222</v>
      </c>
      <c r="W123" s="178">
        <v>216</v>
      </c>
      <c r="X123" s="218">
        <v>22659</v>
      </c>
      <c r="Y123" s="174">
        <v>176</v>
      </c>
      <c r="Z123" s="175">
        <v>159</v>
      </c>
      <c r="AA123" s="214">
        <v>835</v>
      </c>
      <c r="AB123" s="179">
        <v>352</v>
      </c>
      <c r="AC123" s="171">
        <v>0</v>
      </c>
      <c r="AD123" s="180">
        <v>0</v>
      </c>
      <c r="AE123" s="181">
        <v>100</v>
      </c>
    </row>
    <row r="124" spans="1:31" s="3" customFormat="1" ht="18.75" customHeight="1">
      <c r="A124" s="382">
        <v>122</v>
      </c>
      <c r="B124" s="383">
        <v>125</v>
      </c>
      <c r="C124" s="384" t="s">
        <v>3075</v>
      </c>
      <c r="D124" s="385" t="s">
        <v>3098</v>
      </c>
      <c r="E124" s="396">
        <v>112</v>
      </c>
      <c r="F124" s="387">
        <v>181477280</v>
      </c>
      <c r="G124" s="388">
        <v>132</v>
      </c>
      <c r="H124" s="389">
        <v>122</v>
      </c>
      <c r="I124" s="390">
        <v>195226728</v>
      </c>
      <c r="J124" s="391">
        <v>172</v>
      </c>
      <c r="K124" s="392">
        <v>159</v>
      </c>
      <c r="L124" s="387">
        <v>35197993</v>
      </c>
      <c r="M124" s="388">
        <v>138</v>
      </c>
      <c r="N124" s="389">
        <v>128</v>
      </c>
      <c r="O124" s="390">
        <v>74961977</v>
      </c>
      <c r="P124" s="391">
        <v>207</v>
      </c>
      <c r="Q124" s="392">
        <v>195</v>
      </c>
      <c r="R124" s="387">
        <v>115488144</v>
      </c>
      <c r="S124" s="388">
        <v>127</v>
      </c>
      <c r="T124" s="389">
        <v>117</v>
      </c>
      <c r="U124" s="390">
        <v>15773038</v>
      </c>
      <c r="V124" s="391">
        <v>153</v>
      </c>
      <c r="W124" s="392">
        <v>147</v>
      </c>
      <c r="X124" s="393">
        <v>34401</v>
      </c>
      <c r="Y124" s="388">
        <v>43</v>
      </c>
      <c r="Z124" s="389">
        <v>30</v>
      </c>
      <c r="AA124" s="394">
        <v>2190</v>
      </c>
      <c r="AB124" s="395">
        <v>332</v>
      </c>
      <c r="AC124" s="396">
        <v>0</v>
      </c>
      <c r="AD124" s="397">
        <v>100</v>
      </c>
      <c r="AE124" s="398">
        <v>0</v>
      </c>
    </row>
    <row r="125" spans="1:31" s="3" customFormat="1" ht="18.75" customHeight="1">
      <c r="A125" s="137">
        <v>123</v>
      </c>
      <c r="B125" s="138">
        <v>96</v>
      </c>
      <c r="C125" s="139" t="s">
        <v>3076</v>
      </c>
      <c r="D125" s="140" t="s">
        <v>3056</v>
      </c>
      <c r="E125" s="141">
        <v>113</v>
      </c>
      <c r="F125" s="143">
        <v>181450270</v>
      </c>
      <c r="G125" s="144">
        <v>133</v>
      </c>
      <c r="H125" s="145">
        <v>123</v>
      </c>
      <c r="I125" s="146">
        <v>195167446</v>
      </c>
      <c r="J125" s="147">
        <v>113</v>
      </c>
      <c r="K125" s="148">
        <v>102</v>
      </c>
      <c r="L125" s="143">
        <v>48258147</v>
      </c>
      <c r="M125" s="144">
        <v>334</v>
      </c>
      <c r="N125" s="145">
        <v>317</v>
      </c>
      <c r="O125" s="146">
        <v>25260627</v>
      </c>
      <c r="P125" s="147">
        <v>267</v>
      </c>
      <c r="Q125" s="148">
        <v>252</v>
      </c>
      <c r="R125" s="143">
        <v>83692568</v>
      </c>
      <c r="S125" s="144">
        <v>248</v>
      </c>
      <c r="T125" s="145">
        <v>237</v>
      </c>
      <c r="U125" s="146">
        <v>6063479</v>
      </c>
      <c r="V125" s="147">
        <v>64</v>
      </c>
      <c r="W125" s="148">
        <v>61</v>
      </c>
      <c r="X125" s="216">
        <v>79183</v>
      </c>
      <c r="Y125" s="144">
        <v>32</v>
      </c>
      <c r="Z125" s="145">
        <v>20</v>
      </c>
      <c r="AA125" s="212">
        <v>2632</v>
      </c>
      <c r="AB125" s="149">
        <v>322</v>
      </c>
      <c r="AC125" s="141">
        <v>0</v>
      </c>
      <c r="AD125" s="150">
        <v>100</v>
      </c>
      <c r="AE125" s="151">
        <v>0</v>
      </c>
    </row>
    <row r="126" spans="1:31" s="3" customFormat="1" ht="18.75" customHeight="1">
      <c r="A126" s="137">
        <v>124</v>
      </c>
      <c r="B126" s="138" t="s">
        <v>3052</v>
      </c>
      <c r="C126" s="188" t="s">
        <v>3052</v>
      </c>
      <c r="D126" s="140" t="s">
        <v>3056</v>
      </c>
      <c r="E126" s="141">
        <v>114</v>
      </c>
      <c r="F126" s="186" t="s">
        <v>3052</v>
      </c>
      <c r="G126" s="144">
        <v>77</v>
      </c>
      <c r="H126" s="145">
        <v>67</v>
      </c>
      <c r="I126" s="187" t="s">
        <v>3052</v>
      </c>
      <c r="J126" s="147">
        <v>251</v>
      </c>
      <c r="K126" s="148">
        <v>235</v>
      </c>
      <c r="L126" s="186" t="s">
        <v>3052</v>
      </c>
      <c r="M126" s="144">
        <v>250</v>
      </c>
      <c r="N126" s="145">
        <v>237</v>
      </c>
      <c r="O126" s="187" t="s">
        <v>3052</v>
      </c>
      <c r="P126" s="147">
        <v>89</v>
      </c>
      <c r="Q126" s="148">
        <v>79</v>
      </c>
      <c r="R126" s="186" t="s">
        <v>3052</v>
      </c>
      <c r="S126" s="144">
        <v>485</v>
      </c>
      <c r="T126" s="145">
        <v>468</v>
      </c>
      <c r="U126" s="187" t="s">
        <v>3052</v>
      </c>
      <c r="V126" s="147">
        <v>297</v>
      </c>
      <c r="W126" s="148">
        <v>291</v>
      </c>
      <c r="X126" s="186" t="s">
        <v>3052</v>
      </c>
      <c r="Y126" s="144">
        <v>145</v>
      </c>
      <c r="Z126" s="145">
        <v>129</v>
      </c>
      <c r="AA126" s="187" t="s">
        <v>3052</v>
      </c>
      <c r="AB126" s="149">
        <v>352</v>
      </c>
      <c r="AC126" s="141">
        <v>0</v>
      </c>
      <c r="AD126" s="150">
        <v>0</v>
      </c>
      <c r="AE126" s="151">
        <v>100</v>
      </c>
    </row>
    <row r="127" spans="1:31" s="3" customFormat="1" ht="18.75" customHeight="1">
      <c r="A127" s="424">
        <v>125</v>
      </c>
      <c r="B127" s="425">
        <v>157</v>
      </c>
      <c r="C127" s="426" t="s">
        <v>3077</v>
      </c>
      <c r="D127" s="427" t="s">
        <v>3154</v>
      </c>
      <c r="E127" s="428">
        <v>115</v>
      </c>
      <c r="F127" s="429">
        <v>179932595</v>
      </c>
      <c r="G127" s="430">
        <v>150</v>
      </c>
      <c r="H127" s="431">
        <v>139</v>
      </c>
      <c r="I127" s="432">
        <v>179972643</v>
      </c>
      <c r="J127" s="433">
        <v>77</v>
      </c>
      <c r="K127" s="434">
        <v>67</v>
      </c>
      <c r="L127" s="429">
        <v>70006332</v>
      </c>
      <c r="M127" s="430">
        <v>181</v>
      </c>
      <c r="N127" s="431">
        <v>171</v>
      </c>
      <c r="O127" s="432">
        <v>58710764</v>
      </c>
      <c r="P127" s="433">
        <v>249</v>
      </c>
      <c r="Q127" s="434">
        <v>235</v>
      </c>
      <c r="R127" s="429">
        <v>92532952</v>
      </c>
      <c r="S127" s="430">
        <v>122</v>
      </c>
      <c r="T127" s="431">
        <v>113</v>
      </c>
      <c r="U127" s="432">
        <v>16082921</v>
      </c>
      <c r="V127" s="433">
        <v>267</v>
      </c>
      <c r="W127" s="434">
        <v>261</v>
      </c>
      <c r="X127" s="435">
        <v>15666</v>
      </c>
      <c r="Y127" s="430">
        <v>48</v>
      </c>
      <c r="Z127" s="431">
        <v>34</v>
      </c>
      <c r="AA127" s="436">
        <v>2005</v>
      </c>
      <c r="AB127" s="437">
        <v>311</v>
      </c>
      <c r="AC127" s="428">
        <v>0</v>
      </c>
      <c r="AD127" s="438">
        <v>100</v>
      </c>
      <c r="AE127" s="439">
        <v>0</v>
      </c>
    </row>
    <row r="128" spans="1:31" s="3" customFormat="1" ht="18.75" customHeight="1">
      <c r="A128" s="366">
        <v>126</v>
      </c>
      <c r="B128" s="367">
        <v>168</v>
      </c>
      <c r="C128" s="368" t="s">
        <v>3078</v>
      </c>
      <c r="D128" s="369" t="s">
        <v>2187</v>
      </c>
      <c r="E128" s="370">
        <v>116</v>
      </c>
      <c r="F128" s="371">
        <v>177570554</v>
      </c>
      <c r="G128" s="372">
        <v>96</v>
      </c>
      <c r="H128" s="373">
        <v>86</v>
      </c>
      <c r="I128" s="374">
        <v>288640223</v>
      </c>
      <c r="J128" s="375">
        <v>107</v>
      </c>
      <c r="K128" s="376">
        <v>96</v>
      </c>
      <c r="L128" s="371">
        <v>51062204</v>
      </c>
      <c r="M128" s="372">
        <v>420</v>
      </c>
      <c r="N128" s="373">
        <v>398</v>
      </c>
      <c r="O128" s="374">
        <v>11683400</v>
      </c>
      <c r="P128" s="375">
        <v>162</v>
      </c>
      <c r="Q128" s="376">
        <v>150</v>
      </c>
      <c r="R128" s="371">
        <v>143044573</v>
      </c>
      <c r="S128" s="372">
        <v>77</v>
      </c>
      <c r="T128" s="373">
        <v>68</v>
      </c>
      <c r="U128" s="374">
        <v>24990225</v>
      </c>
      <c r="V128" s="375">
        <v>80</v>
      </c>
      <c r="W128" s="376">
        <v>76</v>
      </c>
      <c r="X128" s="377">
        <v>60910</v>
      </c>
      <c r="Y128" s="372">
        <v>203</v>
      </c>
      <c r="Z128" s="373">
        <v>185</v>
      </c>
      <c r="AA128" s="378">
        <v>718</v>
      </c>
      <c r="AB128" s="379">
        <v>384</v>
      </c>
      <c r="AC128" s="370">
        <v>0</v>
      </c>
      <c r="AD128" s="380">
        <v>100</v>
      </c>
      <c r="AE128" s="381">
        <v>0</v>
      </c>
    </row>
    <row r="129" spans="1:31" s="3" customFormat="1" ht="18.75" customHeight="1">
      <c r="A129" s="382">
        <v>127</v>
      </c>
      <c r="B129" s="383">
        <v>140</v>
      </c>
      <c r="C129" s="384" t="s">
        <v>3079</v>
      </c>
      <c r="D129" s="385" t="s">
        <v>1061</v>
      </c>
      <c r="E129" s="386">
        <v>117</v>
      </c>
      <c r="F129" s="387">
        <v>176650554</v>
      </c>
      <c r="G129" s="388">
        <v>143</v>
      </c>
      <c r="H129" s="389">
        <v>132</v>
      </c>
      <c r="I129" s="390">
        <v>186792139</v>
      </c>
      <c r="J129" s="391">
        <v>223</v>
      </c>
      <c r="K129" s="392">
        <v>207</v>
      </c>
      <c r="L129" s="387">
        <v>28220943</v>
      </c>
      <c r="M129" s="388">
        <v>340</v>
      </c>
      <c r="N129" s="389">
        <v>322</v>
      </c>
      <c r="O129" s="390">
        <v>23531456</v>
      </c>
      <c r="P129" s="391">
        <v>282</v>
      </c>
      <c r="Q129" s="392">
        <v>267</v>
      </c>
      <c r="R129" s="387">
        <v>79066934</v>
      </c>
      <c r="S129" s="388">
        <v>136</v>
      </c>
      <c r="T129" s="389">
        <v>126</v>
      </c>
      <c r="U129" s="390">
        <v>14017488</v>
      </c>
      <c r="V129" s="391">
        <v>98</v>
      </c>
      <c r="W129" s="392">
        <v>94</v>
      </c>
      <c r="X129" s="393">
        <v>47946</v>
      </c>
      <c r="Y129" s="388">
        <v>267</v>
      </c>
      <c r="Z129" s="389">
        <v>248</v>
      </c>
      <c r="AA129" s="394">
        <v>535</v>
      </c>
      <c r="AB129" s="395">
        <v>384</v>
      </c>
      <c r="AC129" s="396">
        <v>0</v>
      </c>
      <c r="AD129" s="397">
        <v>50</v>
      </c>
      <c r="AE129" s="398">
        <v>50</v>
      </c>
    </row>
    <row r="130" spans="1:31" s="3" customFormat="1" ht="18.75" customHeight="1">
      <c r="A130" s="137">
        <v>128</v>
      </c>
      <c r="B130" s="138">
        <v>106</v>
      </c>
      <c r="C130" s="139" t="s">
        <v>3080</v>
      </c>
      <c r="D130" s="140" t="s">
        <v>3056</v>
      </c>
      <c r="E130" s="141">
        <v>118</v>
      </c>
      <c r="F130" s="143">
        <v>175076825</v>
      </c>
      <c r="G130" s="144">
        <v>152</v>
      </c>
      <c r="H130" s="145">
        <v>141</v>
      </c>
      <c r="I130" s="146">
        <v>176607376</v>
      </c>
      <c r="J130" s="147" t="s">
        <v>3052</v>
      </c>
      <c r="K130" s="148" t="s">
        <v>3052</v>
      </c>
      <c r="L130" s="186" t="s">
        <v>3052</v>
      </c>
      <c r="M130" s="144" t="s">
        <v>3052</v>
      </c>
      <c r="N130" s="145" t="s">
        <v>3052</v>
      </c>
      <c r="O130" s="187" t="s">
        <v>3052</v>
      </c>
      <c r="P130" s="147" t="s">
        <v>3052</v>
      </c>
      <c r="Q130" s="148" t="s">
        <v>3052</v>
      </c>
      <c r="R130" s="186" t="s">
        <v>3052</v>
      </c>
      <c r="S130" s="144" t="s">
        <v>3052</v>
      </c>
      <c r="T130" s="145" t="s">
        <v>3052</v>
      </c>
      <c r="U130" s="187" t="s">
        <v>3052</v>
      </c>
      <c r="V130" s="147" t="s">
        <v>3052</v>
      </c>
      <c r="W130" s="148" t="s">
        <v>3052</v>
      </c>
      <c r="X130" s="186" t="s">
        <v>3052</v>
      </c>
      <c r="Y130" s="144" t="s">
        <v>3052</v>
      </c>
      <c r="Z130" s="145" t="s">
        <v>3052</v>
      </c>
      <c r="AA130" s="187" t="s">
        <v>3052</v>
      </c>
      <c r="AB130" s="149">
        <v>341</v>
      </c>
      <c r="AC130" s="141">
        <v>0</v>
      </c>
      <c r="AD130" s="150">
        <v>50</v>
      </c>
      <c r="AE130" s="151">
        <v>50</v>
      </c>
    </row>
    <row r="131" spans="1:31" s="3" customFormat="1" ht="18.75" customHeight="1">
      <c r="A131" s="137">
        <v>129</v>
      </c>
      <c r="B131" s="138" t="s">
        <v>3052</v>
      </c>
      <c r="C131" s="139" t="s">
        <v>3081</v>
      </c>
      <c r="D131" s="140" t="s">
        <v>3056</v>
      </c>
      <c r="E131" s="141">
        <v>119</v>
      </c>
      <c r="F131" s="143">
        <v>174792730</v>
      </c>
      <c r="G131" s="144">
        <v>142</v>
      </c>
      <c r="H131" s="145">
        <v>131</v>
      </c>
      <c r="I131" s="146">
        <v>187309622</v>
      </c>
      <c r="J131" s="147">
        <v>196</v>
      </c>
      <c r="K131" s="148">
        <v>180</v>
      </c>
      <c r="L131" s="143">
        <v>31083124</v>
      </c>
      <c r="M131" s="144">
        <v>478</v>
      </c>
      <c r="N131" s="145">
        <v>455</v>
      </c>
      <c r="O131" s="146">
        <v>630876</v>
      </c>
      <c r="P131" s="147">
        <v>350</v>
      </c>
      <c r="Q131" s="148">
        <v>332</v>
      </c>
      <c r="R131" s="143">
        <v>59817465</v>
      </c>
      <c r="S131" s="144">
        <v>466</v>
      </c>
      <c r="T131" s="145">
        <v>453</v>
      </c>
      <c r="U131" s="146">
        <v>-5653547</v>
      </c>
      <c r="V131" s="147" t="s">
        <v>3052</v>
      </c>
      <c r="W131" s="148" t="s">
        <v>3052</v>
      </c>
      <c r="X131" s="186" t="s">
        <v>3052</v>
      </c>
      <c r="Y131" s="144">
        <v>170</v>
      </c>
      <c r="Z131" s="145">
        <v>153</v>
      </c>
      <c r="AA131" s="212">
        <v>873</v>
      </c>
      <c r="AB131" s="149">
        <v>342</v>
      </c>
      <c r="AC131" s="141">
        <v>0</v>
      </c>
      <c r="AD131" s="150">
        <v>100</v>
      </c>
      <c r="AE131" s="151">
        <v>0</v>
      </c>
    </row>
    <row r="132" spans="1:31" s="3" customFormat="1" ht="18.75" customHeight="1">
      <c r="A132" s="400">
        <v>130</v>
      </c>
      <c r="B132" s="401">
        <v>102</v>
      </c>
      <c r="C132" s="402" t="s">
        <v>3082</v>
      </c>
      <c r="D132" s="403" t="s">
        <v>3054</v>
      </c>
      <c r="E132" s="404">
        <v>11</v>
      </c>
      <c r="F132" s="405">
        <v>173614742</v>
      </c>
      <c r="G132" s="406">
        <v>154</v>
      </c>
      <c r="H132" s="407">
        <v>12</v>
      </c>
      <c r="I132" s="408">
        <v>173614742</v>
      </c>
      <c r="J132" s="409">
        <v>481</v>
      </c>
      <c r="K132" s="410">
        <v>19</v>
      </c>
      <c r="L132" s="405">
        <v>162073</v>
      </c>
      <c r="M132" s="406">
        <v>354</v>
      </c>
      <c r="N132" s="407">
        <v>22</v>
      </c>
      <c r="O132" s="408">
        <v>20931220</v>
      </c>
      <c r="P132" s="409">
        <v>118</v>
      </c>
      <c r="Q132" s="410">
        <v>12</v>
      </c>
      <c r="R132" s="405">
        <v>186810422</v>
      </c>
      <c r="S132" s="406">
        <v>491</v>
      </c>
      <c r="T132" s="407">
        <v>19</v>
      </c>
      <c r="U132" s="408">
        <v>-58359672</v>
      </c>
      <c r="V132" s="409">
        <v>313</v>
      </c>
      <c r="W132" s="410">
        <v>8</v>
      </c>
      <c r="X132" s="411">
        <v>10131</v>
      </c>
      <c r="Y132" s="406">
        <v>35</v>
      </c>
      <c r="Z132" s="407">
        <v>13</v>
      </c>
      <c r="AA132" s="412">
        <v>2458</v>
      </c>
      <c r="AB132" s="413">
        <v>372</v>
      </c>
      <c r="AC132" s="404">
        <v>100</v>
      </c>
      <c r="AD132" s="414">
        <v>0</v>
      </c>
      <c r="AE132" s="415">
        <v>0</v>
      </c>
    </row>
    <row r="133" spans="1:31" s="3" customFormat="1" ht="18.75" customHeight="1">
      <c r="A133" s="366">
        <v>131</v>
      </c>
      <c r="B133" s="367">
        <v>226</v>
      </c>
      <c r="C133" s="368" t="s">
        <v>3083</v>
      </c>
      <c r="D133" s="369" t="s">
        <v>3051</v>
      </c>
      <c r="E133" s="370">
        <v>120</v>
      </c>
      <c r="F133" s="371">
        <v>173190463</v>
      </c>
      <c r="G133" s="372">
        <v>64</v>
      </c>
      <c r="H133" s="373">
        <v>55</v>
      </c>
      <c r="I133" s="374">
        <v>376641892</v>
      </c>
      <c r="J133" s="375">
        <v>81</v>
      </c>
      <c r="K133" s="376">
        <v>71</v>
      </c>
      <c r="L133" s="371">
        <v>64648515</v>
      </c>
      <c r="M133" s="372">
        <v>137</v>
      </c>
      <c r="N133" s="373">
        <v>127</v>
      </c>
      <c r="O133" s="374">
        <v>75623095</v>
      </c>
      <c r="P133" s="375">
        <v>232</v>
      </c>
      <c r="Q133" s="376">
        <v>218</v>
      </c>
      <c r="R133" s="371">
        <v>102937173</v>
      </c>
      <c r="S133" s="372">
        <v>53</v>
      </c>
      <c r="T133" s="373">
        <v>45</v>
      </c>
      <c r="U133" s="374">
        <v>38185179</v>
      </c>
      <c r="V133" s="375">
        <v>84</v>
      </c>
      <c r="W133" s="376">
        <v>80</v>
      </c>
      <c r="X133" s="377">
        <v>57741</v>
      </c>
      <c r="Y133" s="372">
        <v>302</v>
      </c>
      <c r="Z133" s="373">
        <v>281</v>
      </c>
      <c r="AA133" s="378">
        <v>444</v>
      </c>
      <c r="AB133" s="379">
        <v>384</v>
      </c>
      <c r="AC133" s="370">
        <v>0</v>
      </c>
      <c r="AD133" s="380">
        <v>0</v>
      </c>
      <c r="AE133" s="381">
        <v>100</v>
      </c>
    </row>
    <row r="134" spans="1:31" s="3" customFormat="1" ht="18.75" customHeight="1">
      <c r="A134" s="382">
        <v>132</v>
      </c>
      <c r="B134" s="383">
        <v>139</v>
      </c>
      <c r="C134" s="384" t="s">
        <v>3084</v>
      </c>
      <c r="D134" s="385" t="s">
        <v>881</v>
      </c>
      <c r="E134" s="396">
        <v>121</v>
      </c>
      <c r="F134" s="387">
        <v>172234423</v>
      </c>
      <c r="G134" s="388">
        <v>153</v>
      </c>
      <c r="H134" s="389">
        <v>142</v>
      </c>
      <c r="I134" s="390">
        <v>175602486</v>
      </c>
      <c r="J134" s="391">
        <v>80</v>
      </c>
      <c r="K134" s="392">
        <v>70</v>
      </c>
      <c r="L134" s="387">
        <v>65847301</v>
      </c>
      <c r="M134" s="388">
        <v>226</v>
      </c>
      <c r="N134" s="389">
        <v>214</v>
      </c>
      <c r="O134" s="390">
        <v>46180520</v>
      </c>
      <c r="P134" s="391">
        <v>322</v>
      </c>
      <c r="Q134" s="392">
        <v>304</v>
      </c>
      <c r="R134" s="387">
        <v>68870929</v>
      </c>
      <c r="S134" s="388">
        <v>61</v>
      </c>
      <c r="T134" s="389">
        <v>52</v>
      </c>
      <c r="U134" s="390">
        <v>33949110</v>
      </c>
      <c r="V134" s="391">
        <v>57</v>
      </c>
      <c r="W134" s="392">
        <v>54</v>
      </c>
      <c r="X134" s="393">
        <v>91409</v>
      </c>
      <c r="Y134" s="388">
        <v>233</v>
      </c>
      <c r="Z134" s="389">
        <v>215</v>
      </c>
      <c r="AA134" s="394">
        <v>626</v>
      </c>
      <c r="AB134" s="395">
        <v>382</v>
      </c>
      <c r="AC134" s="396">
        <v>0</v>
      </c>
      <c r="AD134" s="397">
        <v>0</v>
      </c>
      <c r="AE134" s="398">
        <v>100</v>
      </c>
    </row>
    <row r="135" spans="1:31" s="3" customFormat="1" ht="18.75" customHeight="1">
      <c r="A135" s="137">
        <v>133</v>
      </c>
      <c r="B135" s="138">
        <v>120</v>
      </c>
      <c r="C135" s="139" t="s">
        <v>3085</v>
      </c>
      <c r="D135" s="140" t="s">
        <v>3056</v>
      </c>
      <c r="E135" s="141">
        <v>122</v>
      </c>
      <c r="F135" s="143">
        <v>168808498</v>
      </c>
      <c r="G135" s="144">
        <v>157</v>
      </c>
      <c r="H135" s="145">
        <v>145</v>
      </c>
      <c r="I135" s="146">
        <v>168808498</v>
      </c>
      <c r="J135" s="147">
        <v>165</v>
      </c>
      <c r="K135" s="148">
        <v>152</v>
      </c>
      <c r="L135" s="143">
        <v>36936699</v>
      </c>
      <c r="M135" s="144">
        <v>222</v>
      </c>
      <c r="N135" s="145">
        <v>210</v>
      </c>
      <c r="O135" s="146">
        <v>47298377</v>
      </c>
      <c r="P135" s="147">
        <v>124</v>
      </c>
      <c r="Q135" s="148">
        <v>112</v>
      </c>
      <c r="R135" s="143">
        <v>180892053</v>
      </c>
      <c r="S135" s="144">
        <v>342</v>
      </c>
      <c r="T135" s="145">
        <v>331</v>
      </c>
      <c r="U135" s="146">
        <v>2020299</v>
      </c>
      <c r="V135" s="147">
        <v>202</v>
      </c>
      <c r="W135" s="148">
        <v>196</v>
      </c>
      <c r="X135" s="216">
        <v>26156</v>
      </c>
      <c r="Y135" s="144">
        <v>74</v>
      </c>
      <c r="Z135" s="145">
        <v>59</v>
      </c>
      <c r="AA135" s="212">
        <v>1566</v>
      </c>
      <c r="AB135" s="149">
        <v>321</v>
      </c>
      <c r="AC135" s="141">
        <v>0</v>
      </c>
      <c r="AD135" s="150">
        <v>100</v>
      </c>
      <c r="AE135" s="151">
        <v>0</v>
      </c>
    </row>
    <row r="136" spans="1:31" s="3" customFormat="1" ht="18.75" customHeight="1">
      <c r="A136" s="137">
        <v>134</v>
      </c>
      <c r="B136" s="138" t="s">
        <v>3052</v>
      </c>
      <c r="C136" s="139" t="s">
        <v>3086</v>
      </c>
      <c r="D136" s="140" t="s">
        <v>3056</v>
      </c>
      <c r="E136" s="141">
        <v>123</v>
      </c>
      <c r="F136" s="143">
        <v>168430952</v>
      </c>
      <c r="G136" s="144">
        <v>155</v>
      </c>
      <c r="H136" s="145">
        <v>143</v>
      </c>
      <c r="I136" s="146">
        <v>171083528</v>
      </c>
      <c r="J136" s="147">
        <v>139</v>
      </c>
      <c r="K136" s="148">
        <v>127</v>
      </c>
      <c r="L136" s="143">
        <v>41577295</v>
      </c>
      <c r="M136" s="144">
        <v>173</v>
      </c>
      <c r="N136" s="145">
        <v>163</v>
      </c>
      <c r="O136" s="146">
        <v>60894725</v>
      </c>
      <c r="P136" s="147">
        <v>184</v>
      </c>
      <c r="Q136" s="148">
        <v>172</v>
      </c>
      <c r="R136" s="143">
        <v>131548145</v>
      </c>
      <c r="S136" s="144">
        <v>104</v>
      </c>
      <c r="T136" s="145">
        <v>95</v>
      </c>
      <c r="U136" s="146">
        <v>17875016</v>
      </c>
      <c r="V136" s="147">
        <v>338</v>
      </c>
      <c r="W136" s="148">
        <v>330</v>
      </c>
      <c r="X136" s="216">
        <v>7075</v>
      </c>
      <c r="Y136" s="144">
        <v>201</v>
      </c>
      <c r="Z136" s="145">
        <v>183</v>
      </c>
      <c r="AA136" s="212">
        <v>725</v>
      </c>
      <c r="AB136" s="149">
        <v>352</v>
      </c>
      <c r="AC136" s="141">
        <v>0</v>
      </c>
      <c r="AD136" s="150">
        <v>75</v>
      </c>
      <c r="AE136" s="151">
        <v>25</v>
      </c>
    </row>
    <row r="137" spans="1:31" s="3" customFormat="1" ht="18.75" customHeight="1">
      <c r="A137" s="400">
        <v>135</v>
      </c>
      <c r="B137" s="401">
        <v>166</v>
      </c>
      <c r="C137" s="402" t="s">
        <v>3087</v>
      </c>
      <c r="D137" s="403" t="s">
        <v>1699</v>
      </c>
      <c r="E137" s="404">
        <v>124</v>
      </c>
      <c r="F137" s="405">
        <v>168329757</v>
      </c>
      <c r="G137" s="406">
        <v>158</v>
      </c>
      <c r="H137" s="407">
        <v>146</v>
      </c>
      <c r="I137" s="408">
        <v>168329757</v>
      </c>
      <c r="J137" s="409">
        <v>76</v>
      </c>
      <c r="K137" s="410">
        <v>66</v>
      </c>
      <c r="L137" s="405">
        <v>71412028</v>
      </c>
      <c r="M137" s="406">
        <v>116</v>
      </c>
      <c r="N137" s="407">
        <v>107</v>
      </c>
      <c r="O137" s="408">
        <v>88182923</v>
      </c>
      <c r="P137" s="409">
        <v>215</v>
      </c>
      <c r="Q137" s="410">
        <v>202</v>
      </c>
      <c r="R137" s="405">
        <v>111813932</v>
      </c>
      <c r="S137" s="406">
        <v>148</v>
      </c>
      <c r="T137" s="407">
        <v>138</v>
      </c>
      <c r="U137" s="408">
        <v>12769191</v>
      </c>
      <c r="V137" s="409">
        <v>87</v>
      </c>
      <c r="W137" s="410">
        <v>83</v>
      </c>
      <c r="X137" s="411">
        <v>53856</v>
      </c>
      <c r="Y137" s="406">
        <v>140</v>
      </c>
      <c r="Z137" s="407">
        <v>124</v>
      </c>
      <c r="AA137" s="412">
        <v>1000</v>
      </c>
      <c r="AB137" s="413">
        <v>384</v>
      </c>
      <c r="AC137" s="404">
        <v>0</v>
      </c>
      <c r="AD137" s="414">
        <v>100</v>
      </c>
      <c r="AE137" s="415">
        <v>0</v>
      </c>
    </row>
    <row r="138" spans="1:31" s="3" customFormat="1" ht="18.75" customHeight="1">
      <c r="A138" s="366">
        <v>136</v>
      </c>
      <c r="B138" s="367">
        <v>156</v>
      </c>
      <c r="C138" s="368" t="s">
        <v>3088</v>
      </c>
      <c r="D138" s="369" t="s">
        <v>3051</v>
      </c>
      <c r="E138" s="370">
        <v>125</v>
      </c>
      <c r="F138" s="371">
        <v>164645476</v>
      </c>
      <c r="G138" s="372">
        <v>165</v>
      </c>
      <c r="H138" s="373">
        <v>153</v>
      </c>
      <c r="I138" s="374">
        <v>164986207</v>
      </c>
      <c r="J138" s="375">
        <v>92</v>
      </c>
      <c r="K138" s="376">
        <v>82</v>
      </c>
      <c r="L138" s="371">
        <v>59302729</v>
      </c>
      <c r="M138" s="372">
        <v>128</v>
      </c>
      <c r="N138" s="373">
        <v>118</v>
      </c>
      <c r="O138" s="374">
        <v>80166683</v>
      </c>
      <c r="P138" s="375">
        <v>152</v>
      </c>
      <c r="Q138" s="376">
        <v>140</v>
      </c>
      <c r="R138" s="371">
        <v>148547596</v>
      </c>
      <c r="S138" s="372">
        <v>59</v>
      </c>
      <c r="T138" s="373">
        <v>50</v>
      </c>
      <c r="U138" s="374">
        <v>34702763</v>
      </c>
      <c r="V138" s="375">
        <v>131</v>
      </c>
      <c r="W138" s="376">
        <v>126</v>
      </c>
      <c r="X138" s="377">
        <v>40407</v>
      </c>
      <c r="Y138" s="372">
        <v>68</v>
      </c>
      <c r="Z138" s="373">
        <v>53</v>
      </c>
      <c r="AA138" s="378">
        <v>1683</v>
      </c>
      <c r="AB138" s="379">
        <v>311</v>
      </c>
      <c r="AC138" s="370">
        <v>0</v>
      </c>
      <c r="AD138" s="380">
        <v>34.64</v>
      </c>
      <c r="AE138" s="381">
        <v>65.36</v>
      </c>
    </row>
    <row r="139" spans="1:31" s="3" customFormat="1" ht="18.75" customHeight="1">
      <c r="A139" s="382">
        <v>137</v>
      </c>
      <c r="B139" s="383">
        <v>167</v>
      </c>
      <c r="C139" s="384" t="s">
        <v>3089</v>
      </c>
      <c r="D139" s="385" t="s">
        <v>3051</v>
      </c>
      <c r="E139" s="396">
        <v>126</v>
      </c>
      <c r="F139" s="387">
        <v>164422255</v>
      </c>
      <c r="G139" s="388">
        <v>160</v>
      </c>
      <c r="H139" s="389">
        <v>148</v>
      </c>
      <c r="I139" s="390">
        <v>167595520</v>
      </c>
      <c r="J139" s="391">
        <v>297</v>
      </c>
      <c r="K139" s="392">
        <v>281</v>
      </c>
      <c r="L139" s="387">
        <v>20384341</v>
      </c>
      <c r="M139" s="388">
        <v>205</v>
      </c>
      <c r="N139" s="389">
        <v>193</v>
      </c>
      <c r="O139" s="390">
        <v>51237380</v>
      </c>
      <c r="P139" s="391">
        <v>185</v>
      </c>
      <c r="Q139" s="392">
        <v>173</v>
      </c>
      <c r="R139" s="387">
        <v>131450547</v>
      </c>
      <c r="S139" s="388">
        <v>216</v>
      </c>
      <c r="T139" s="389">
        <v>205</v>
      </c>
      <c r="U139" s="390">
        <v>8682479</v>
      </c>
      <c r="V139" s="391">
        <v>268</v>
      </c>
      <c r="W139" s="392">
        <v>262</v>
      </c>
      <c r="X139" s="393">
        <v>15622</v>
      </c>
      <c r="Y139" s="388">
        <v>442</v>
      </c>
      <c r="Z139" s="389">
        <v>418</v>
      </c>
      <c r="AA139" s="394">
        <v>198</v>
      </c>
      <c r="AB139" s="395">
        <v>371</v>
      </c>
      <c r="AC139" s="396">
        <v>0</v>
      </c>
      <c r="AD139" s="397">
        <v>100</v>
      </c>
      <c r="AE139" s="398">
        <v>0</v>
      </c>
    </row>
    <row r="140" spans="1:31" s="3" customFormat="1" ht="18.75" customHeight="1">
      <c r="A140" s="382">
        <v>138</v>
      </c>
      <c r="B140" s="383">
        <v>155</v>
      </c>
      <c r="C140" s="384" t="s">
        <v>1614</v>
      </c>
      <c r="D140" s="385" t="s">
        <v>3054</v>
      </c>
      <c r="E140" s="396">
        <v>12</v>
      </c>
      <c r="F140" s="387">
        <v>164134277</v>
      </c>
      <c r="G140" s="388">
        <v>139</v>
      </c>
      <c r="H140" s="389">
        <v>11</v>
      </c>
      <c r="I140" s="390">
        <v>188875525</v>
      </c>
      <c r="J140" s="391">
        <v>102</v>
      </c>
      <c r="K140" s="392">
        <v>11</v>
      </c>
      <c r="L140" s="387">
        <v>52869055</v>
      </c>
      <c r="M140" s="388">
        <v>125</v>
      </c>
      <c r="N140" s="389">
        <v>10</v>
      </c>
      <c r="O140" s="390">
        <v>82289161</v>
      </c>
      <c r="P140" s="391">
        <v>214</v>
      </c>
      <c r="Q140" s="392">
        <v>13</v>
      </c>
      <c r="R140" s="387">
        <v>112315349</v>
      </c>
      <c r="S140" s="388">
        <v>58</v>
      </c>
      <c r="T140" s="389">
        <v>9</v>
      </c>
      <c r="U140" s="390">
        <v>35166480</v>
      </c>
      <c r="V140" s="391">
        <v>382</v>
      </c>
      <c r="W140" s="392">
        <v>11</v>
      </c>
      <c r="X140" s="393">
        <v>2884</v>
      </c>
      <c r="Y140" s="388">
        <v>299</v>
      </c>
      <c r="Z140" s="389">
        <v>21</v>
      </c>
      <c r="AA140" s="394">
        <v>451</v>
      </c>
      <c r="AB140" s="395">
        <v>351</v>
      </c>
      <c r="AC140" s="396">
        <v>100</v>
      </c>
      <c r="AD140" s="397">
        <v>0</v>
      </c>
      <c r="AE140" s="398">
        <v>0</v>
      </c>
    </row>
    <row r="141" spans="1:31" s="3" customFormat="1" ht="18.75" customHeight="1">
      <c r="A141" s="137">
        <v>139</v>
      </c>
      <c r="B141" s="138">
        <v>193</v>
      </c>
      <c r="C141" s="139" t="s">
        <v>1615</v>
      </c>
      <c r="D141" s="140" t="s">
        <v>3056</v>
      </c>
      <c r="E141" s="141">
        <v>127</v>
      </c>
      <c r="F141" s="143">
        <v>163123590</v>
      </c>
      <c r="G141" s="144">
        <v>149</v>
      </c>
      <c r="H141" s="145">
        <v>138</v>
      </c>
      <c r="I141" s="146">
        <v>180261736</v>
      </c>
      <c r="J141" s="147">
        <v>101</v>
      </c>
      <c r="K141" s="148">
        <v>91</v>
      </c>
      <c r="L141" s="143">
        <v>53358273</v>
      </c>
      <c r="M141" s="144">
        <v>134</v>
      </c>
      <c r="N141" s="145">
        <v>124</v>
      </c>
      <c r="O141" s="146">
        <v>77434250</v>
      </c>
      <c r="P141" s="147">
        <v>183</v>
      </c>
      <c r="Q141" s="148">
        <v>171</v>
      </c>
      <c r="R141" s="143">
        <v>132132539</v>
      </c>
      <c r="S141" s="144">
        <v>78</v>
      </c>
      <c r="T141" s="145">
        <v>69</v>
      </c>
      <c r="U141" s="146">
        <v>24431989</v>
      </c>
      <c r="V141" s="147">
        <v>245</v>
      </c>
      <c r="W141" s="148">
        <v>239</v>
      </c>
      <c r="X141" s="216">
        <v>19483</v>
      </c>
      <c r="Y141" s="144">
        <v>278</v>
      </c>
      <c r="Z141" s="145">
        <v>259</v>
      </c>
      <c r="AA141" s="212">
        <v>495</v>
      </c>
      <c r="AB141" s="149">
        <v>384</v>
      </c>
      <c r="AC141" s="141">
        <v>0</v>
      </c>
      <c r="AD141" s="150">
        <v>70.25</v>
      </c>
      <c r="AE141" s="151">
        <v>29.75</v>
      </c>
    </row>
    <row r="142" spans="1:31" s="3" customFormat="1" ht="18.75" customHeight="1">
      <c r="A142" s="400">
        <v>140</v>
      </c>
      <c r="B142" s="401">
        <v>161</v>
      </c>
      <c r="C142" s="402" t="s">
        <v>1616</v>
      </c>
      <c r="D142" s="403" t="s">
        <v>404</v>
      </c>
      <c r="E142" s="404">
        <v>128</v>
      </c>
      <c r="F142" s="405">
        <v>162927932</v>
      </c>
      <c r="G142" s="406">
        <v>164</v>
      </c>
      <c r="H142" s="407">
        <v>152</v>
      </c>
      <c r="I142" s="408">
        <v>165396947</v>
      </c>
      <c r="J142" s="409">
        <v>246</v>
      </c>
      <c r="K142" s="410">
        <v>230</v>
      </c>
      <c r="L142" s="405">
        <v>25561899</v>
      </c>
      <c r="M142" s="406">
        <v>254</v>
      </c>
      <c r="N142" s="407">
        <v>241</v>
      </c>
      <c r="O142" s="408">
        <v>39107590</v>
      </c>
      <c r="P142" s="409">
        <v>387</v>
      </c>
      <c r="Q142" s="410">
        <v>368</v>
      </c>
      <c r="R142" s="405">
        <v>50922195</v>
      </c>
      <c r="S142" s="406">
        <v>223</v>
      </c>
      <c r="T142" s="407">
        <v>212</v>
      </c>
      <c r="U142" s="408">
        <v>8231063</v>
      </c>
      <c r="V142" s="409">
        <v>418</v>
      </c>
      <c r="W142" s="410">
        <v>405</v>
      </c>
      <c r="X142" s="411">
        <v>696</v>
      </c>
      <c r="Y142" s="406">
        <v>120</v>
      </c>
      <c r="Z142" s="407">
        <v>104</v>
      </c>
      <c r="AA142" s="412">
        <v>1120</v>
      </c>
      <c r="AB142" s="413">
        <v>311</v>
      </c>
      <c r="AC142" s="404">
        <v>0</v>
      </c>
      <c r="AD142" s="414">
        <v>87.81</v>
      </c>
      <c r="AE142" s="415">
        <v>12.19</v>
      </c>
    </row>
    <row r="143" spans="1:31" s="3" customFormat="1" ht="18.75" customHeight="1">
      <c r="A143" s="167">
        <v>141</v>
      </c>
      <c r="B143" s="168">
        <v>129</v>
      </c>
      <c r="C143" s="169" t="s">
        <v>1617</v>
      </c>
      <c r="D143" s="170" t="s">
        <v>3056</v>
      </c>
      <c r="E143" s="182">
        <v>129</v>
      </c>
      <c r="F143" s="173">
        <v>161553462</v>
      </c>
      <c r="G143" s="174">
        <v>112</v>
      </c>
      <c r="H143" s="175">
        <v>102</v>
      </c>
      <c r="I143" s="176">
        <v>245495459</v>
      </c>
      <c r="J143" s="177">
        <v>473</v>
      </c>
      <c r="K143" s="178">
        <v>455</v>
      </c>
      <c r="L143" s="173">
        <v>1486091</v>
      </c>
      <c r="M143" s="174">
        <v>87</v>
      </c>
      <c r="N143" s="175">
        <v>78</v>
      </c>
      <c r="O143" s="176">
        <v>110804247</v>
      </c>
      <c r="P143" s="177">
        <v>167</v>
      </c>
      <c r="Q143" s="178">
        <v>155</v>
      </c>
      <c r="R143" s="173">
        <v>140055223</v>
      </c>
      <c r="S143" s="174">
        <v>222</v>
      </c>
      <c r="T143" s="175">
        <v>211</v>
      </c>
      <c r="U143" s="176">
        <v>8322663</v>
      </c>
      <c r="V143" s="177">
        <v>252</v>
      </c>
      <c r="W143" s="178">
        <v>246</v>
      </c>
      <c r="X143" s="218">
        <v>17931</v>
      </c>
      <c r="Y143" s="174">
        <v>405</v>
      </c>
      <c r="Z143" s="175">
        <v>381</v>
      </c>
      <c r="AA143" s="214">
        <v>257</v>
      </c>
      <c r="AB143" s="179">
        <v>390</v>
      </c>
      <c r="AC143" s="171">
        <v>0</v>
      </c>
      <c r="AD143" s="180">
        <v>100</v>
      </c>
      <c r="AE143" s="181">
        <v>0</v>
      </c>
    </row>
    <row r="144" spans="1:31" s="3" customFormat="1" ht="18.75" customHeight="1">
      <c r="A144" s="382">
        <v>142</v>
      </c>
      <c r="B144" s="383">
        <v>142</v>
      </c>
      <c r="C144" s="384" t="s">
        <v>1618</v>
      </c>
      <c r="D144" s="385" t="s">
        <v>3056</v>
      </c>
      <c r="E144" s="396">
        <v>130</v>
      </c>
      <c r="F144" s="387">
        <v>161364317</v>
      </c>
      <c r="G144" s="388">
        <v>2</v>
      </c>
      <c r="H144" s="389">
        <v>1</v>
      </c>
      <c r="I144" s="390">
        <v>8372377786</v>
      </c>
      <c r="J144" s="391">
        <v>4</v>
      </c>
      <c r="K144" s="392">
        <v>2</v>
      </c>
      <c r="L144" s="387">
        <v>2235019612</v>
      </c>
      <c r="M144" s="388">
        <v>5</v>
      </c>
      <c r="N144" s="389">
        <v>2</v>
      </c>
      <c r="O144" s="390">
        <v>1548363614</v>
      </c>
      <c r="P144" s="391">
        <v>2</v>
      </c>
      <c r="Q144" s="392">
        <v>1</v>
      </c>
      <c r="R144" s="387">
        <v>3872296845</v>
      </c>
      <c r="S144" s="388">
        <v>2</v>
      </c>
      <c r="T144" s="389">
        <v>1</v>
      </c>
      <c r="U144" s="390">
        <v>441074550</v>
      </c>
      <c r="V144" s="391">
        <v>22</v>
      </c>
      <c r="W144" s="392">
        <v>20</v>
      </c>
      <c r="X144" s="393">
        <v>200683</v>
      </c>
      <c r="Y144" s="388">
        <v>151</v>
      </c>
      <c r="Z144" s="389">
        <v>135</v>
      </c>
      <c r="AA144" s="394">
        <v>953</v>
      </c>
      <c r="AB144" s="395">
        <v>354</v>
      </c>
      <c r="AC144" s="396">
        <v>0</v>
      </c>
      <c r="AD144" s="397">
        <v>100</v>
      </c>
      <c r="AE144" s="398">
        <v>0</v>
      </c>
    </row>
    <row r="145" spans="1:31" s="3" customFormat="1" ht="18.75" customHeight="1">
      <c r="A145" s="382">
        <v>143</v>
      </c>
      <c r="B145" s="383">
        <v>127</v>
      </c>
      <c r="C145" s="384" t="s">
        <v>1619</v>
      </c>
      <c r="D145" s="385" t="s">
        <v>2124</v>
      </c>
      <c r="E145" s="396">
        <v>131</v>
      </c>
      <c r="F145" s="387">
        <v>161305433</v>
      </c>
      <c r="G145" s="388">
        <v>166</v>
      </c>
      <c r="H145" s="389">
        <v>154</v>
      </c>
      <c r="I145" s="390">
        <v>163675723</v>
      </c>
      <c r="J145" s="391">
        <v>128</v>
      </c>
      <c r="K145" s="392">
        <v>117</v>
      </c>
      <c r="L145" s="387">
        <v>43839633</v>
      </c>
      <c r="M145" s="388">
        <v>161</v>
      </c>
      <c r="N145" s="389">
        <v>151</v>
      </c>
      <c r="O145" s="390">
        <v>64618595</v>
      </c>
      <c r="P145" s="391">
        <v>187</v>
      </c>
      <c r="Q145" s="392">
        <v>175</v>
      </c>
      <c r="R145" s="387">
        <v>130072313</v>
      </c>
      <c r="S145" s="388">
        <v>132</v>
      </c>
      <c r="T145" s="389">
        <v>122</v>
      </c>
      <c r="U145" s="390">
        <v>14757665</v>
      </c>
      <c r="V145" s="391">
        <v>58</v>
      </c>
      <c r="W145" s="392">
        <v>55</v>
      </c>
      <c r="X145" s="393">
        <v>88842</v>
      </c>
      <c r="Y145" s="388">
        <v>62</v>
      </c>
      <c r="Z145" s="389">
        <v>47</v>
      </c>
      <c r="AA145" s="394">
        <v>1750</v>
      </c>
      <c r="AB145" s="395">
        <v>321</v>
      </c>
      <c r="AC145" s="396">
        <v>0</v>
      </c>
      <c r="AD145" s="397">
        <v>100</v>
      </c>
      <c r="AE145" s="398">
        <v>0</v>
      </c>
    </row>
    <row r="146" spans="1:31" s="3" customFormat="1" ht="18.75" customHeight="1">
      <c r="A146" s="137">
        <v>144</v>
      </c>
      <c r="B146" s="138">
        <v>128</v>
      </c>
      <c r="C146" s="139" t="s">
        <v>1620</v>
      </c>
      <c r="D146" s="140" t="s">
        <v>3056</v>
      </c>
      <c r="E146" s="185">
        <v>132</v>
      </c>
      <c r="F146" s="143">
        <v>161167357</v>
      </c>
      <c r="G146" s="144">
        <v>130</v>
      </c>
      <c r="H146" s="145">
        <v>120</v>
      </c>
      <c r="I146" s="146">
        <v>196523085</v>
      </c>
      <c r="J146" s="147">
        <v>97</v>
      </c>
      <c r="K146" s="148">
        <v>87</v>
      </c>
      <c r="L146" s="143">
        <v>55860150</v>
      </c>
      <c r="M146" s="144">
        <v>140</v>
      </c>
      <c r="N146" s="145">
        <v>130</v>
      </c>
      <c r="O146" s="146">
        <v>73550002</v>
      </c>
      <c r="P146" s="147">
        <v>220</v>
      </c>
      <c r="Q146" s="148">
        <v>207</v>
      </c>
      <c r="R146" s="143">
        <v>108446782</v>
      </c>
      <c r="S146" s="144">
        <v>107</v>
      </c>
      <c r="T146" s="145">
        <v>98</v>
      </c>
      <c r="U146" s="146">
        <v>17624146</v>
      </c>
      <c r="V146" s="147">
        <v>109</v>
      </c>
      <c r="W146" s="148">
        <v>105</v>
      </c>
      <c r="X146" s="216">
        <v>45558</v>
      </c>
      <c r="Y146" s="144">
        <v>163</v>
      </c>
      <c r="Z146" s="145">
        <v>146</v>
      </c>
      <c r="AA146" s="212">
        <v>904</v>
      </c>
      <c r="AB146" s="149">
        <v>352</v>
      </c>
      <c r="AC146" s="141">
        <v>0</v>
      </c>
      <c r="AD146" s="150">
        <v>1</v>
      </c>
      <c r="AE146" s="151">
        <v>99</v>
      </c>
    </row>
    <row r="147" spans="1:31" s="3" customFormat="1" ht="18.75" customHeight="1">
      <c r="A147" s="152">
        <v>145</v>
      </c>
      <c r="B147" s="153">
        <v>176</v>
      </c>
      <c r="C147" s="154" t="s">
        <v>1621</v>
      </c>
      <c r="D147" s="155" t="s">
        <v>3056</v>
      </c>
      <c r="E147" s="156">
        <v>133</v>
      </c>
      <c r="F147" s="158">
        <v>161048976</v>
      </c>
      <c r="G147" s="159">
        <v>169</v>
      </c>
      <c r="H147" s="160">
        <v>157</v>
      </c>
      <c r="I147" s="161">
        <v>161172494</v>
      </c>
      <c r="J147" s="162">
        <v>111</v>
      </c>
      <c r="K147" s="163">
        <v>100</v>
      </c>
      <c r="L147" s="158">
        <v>49455131</v>
      </c>
      <c r="M147" s="159">
        <v>103</v>
      </c>
      <c r="N147" s="160">
        <v>94</v>
      </c>
      <c r="O147" s="161">
        <v>97514155</v>
      </c>
      <c r="P147" s="162">
        <v>188</v>
      </c>
      <c r="Q147" s="163">
        <v>176</v>
      </c>
      <c r="R147" s="158">
        <v>130014430</v>
      </c>
      <c r="S147" s="159">
        <v>51</v>
      </c>
      <c r="T147" s="160">
        <v>43</v>
      </c>
      <c r="U147" s="161">
        <v>38455058</v>
      </c>
      <c r="V147" s="162">
        <v>410</v>
      </c>
      <c r="W147" s="163">
        <v>397</v>
      </c>
      <c r="X147" s="217">
        <v>1189</v>
      </c>
      <c r="Y147" s="159">
        <v>260</v>
      </c>
      <c r="Z147" s="160">
        <v>242</v>
      </c>
      <c r="AA147" s="213">
        <v>550</v>
      </c>
      <c r="AB147" s="164">
        <v>371</v>
      </c>
      <c r="AC147" s="156">
        <v>0</v>
      </c>
      <c r="AD147" s="165">
        <v>100</v>
      </c>
      <c r="AE147" s="166">
        <v>0</v>
      </c>
    </row>
    <row r="148" spans="1:31" s="3" customFormat="1" ht="18.75" customHeight="1">
      <c r="A148" s="167">
        <v>146</v>
      </c>
      <c r="B148" s="168">
        <v>151</v>
      </c>
      <c r="C148" s="169" t="s">
        <v>1622</v>
      </c>
      <c r="D148" s="170" t="s">
        <v>3056</v>
      </c>
      <c r="E148" s="171">
        <v>134</v>
      </c>
      <c r="F148" s="173">
        <v>161047514</v>
      </c>
      <c r="G148" s="174">
        <v>170</v>
      </c>
      <c r="H148" s="175">
        <v>158</v>
      </c>
      <c r="I148" s="176">
        <v>161047514</v>
      </c>
      <c r="J148" s="177">
        <v>155</v>
      </c>
      <c r="K148" s="178">
        <v>143</v>
      </c>
      <c r="L148" s="173">
        <v>38079576</v>
      </c>
      <c r="M148" s="174">
        <v>326</v>
      </c>
      <c r="N148" s="175">
        <v>310</v>
      </c>
      <c r="O148" s="176">
        <v>27153389</v>
      </c>
      <c r="P148" s="177">
        <v>360</v>
      </c>
      <c r="Q148" s="178">
        <v>341</v>
      </c>
      <c r="R148" s="173">
        <v>57612637</v>
      </c>
      <c r="S148" s="174">
        <v>325</v>
      </c>
      <c r="T148" s="175">
        <v>314</v>
      </c>
      <c r="U148" s="176">
        <v>2731884</v>
      </c>
      <c r="V148" s="177">
        <v>56</v>
      </c>
      <c r="W148" s="178">
        <v>53</v>
      </c>
      <c r="X148" s="218">
        <v>91866</v>
      </c>
      <c r="Y148" s="174">
        <v>80</v>
      </c>
      <c r="Z148" s="175">
        <v>65</v>
      </c>
      <c r="AA148" s="214">
        <v>1514</v>
      </c>
      <c r="AB148" s="179">
        <v>384</v>
      </c>
      <c r="AC148" s="171">
        <v>0</v>
      </c>
      <c r="AD148" s="180">
        <v>0</v>
      </c>
      <c r="AE148" s="181">
        <v>100</v>
      </c>
    </row>
    <row r="149" spans="1:31" s="3" customFormat="1" ht="18.75" customHeight="1">
      <c r="A149" s="382">
        <v>147</v>
      </c>
      <c r="B149" s="383">
        <v>184</v>
      </c>
      <c r="C149" s="384" t="s">
        <v>1623</v>
      </c>
      <c r="D149" s="385" t="s">
        <v>3051</v>
      </c>
      <c r="E149" s="396">
        <v>135</v>
      </c>
      <c r="F149" s="387">
        <v>160659253</v>
      </c>
      <c r="G149" s="388">
        <v>173</v>
      </c>
      <c r="H149" s="389">
        <v>161</v>
      </c>
      <c r="I149" s="390">
        <v>160659253</v>
      </c>
      <c r="J149" s="391">
        <v>242</v>
      </c>
      <c r="K149" s="392">
        <v>226</v>
      </c>
      <c r="L149" s="387">
        <v>25812859</v>
      </c>
      <c r="M149" s="388">
        <v>309</v>
      </c>
      <c r="N149" s="389">
        <v>293</v>
      </c>
      <c r="O149" s="390">
        <v>29924765</v>
      </c>
      <c r="P149" s="391">
        <v>366</v>
      </c>
      <c r="Q149" s="392">
        <v>347</v>
      </c>
      <c r="R149" s="387">
        <v>55862101</v>
      </c>
      <c r="S149" s="388">
        <v>114</v>
      </c>
      <c r="T149" s="389">
        <v>105</v>
      </c>
      <c r="U149" s="390">
        <v>16936536</v>
      </c>
      <c r="V149" s="391">
        <v>74</v>
      </c>
      <c r="W149" s="392">
        <v>70</v>
      </c>
      <c r="X149" s="393">
        <v>67815</v>
      </c>
      <c r="Y149" s="388">
        <v>291</v>
      </c>
      <c r="Z149" s="389">
        <v>272</v>
      </c>
      <c r="AA149" s="394">
        <v>467</v>
      </c>
      <c r="AB149" s="395">
        <v>384</v>
      </c>
      <c r="AC149" s="396">
        <v>0</v>
      </c>
      <c r="AD149" s="397">
        <v>0</v>
      </c>
      <c r="AE149" s="398">
        <v>100</v>
      </c>
    </row>
    <row r="150" spans="1:31" s="3" customFormat="1" ht="18.75" customHeight="1">
      <c r="A150" s="382">
        <v>148</v>
      </c>
      <c r="B150" s="383">
        <v>116</v>
      </c>
      <c r="C150" s="384" t="s">
        <v>1624</v>
      </c>
      <c r="D150" s="385" t="s">
        <v>1061</v>
      </c>
      <c r="E150" s="396">
        <v>136</v>
      </c>
      <c r="F150" s="387">
        <v>160275540</v>
      </c>
      <c r="G150" s="388">
        <v>161</v>
      </c>
      <c r="H150" s="389">
        <v>149</v>
      </c>
      <c r="I150" s="390">
        <v>166659185</v>
      </c>
      <c r="J150" s="391">
        <v>168</v>
      </c>
      <c r="K150" s="392">
        <v>155</v>
      </c>
      <c r="L150" s="387">
        <v>36801617</v>
      </c>
      <c r="M150" s="388">
        <v>159</v>
      </c>
      <c r="N150" s="389">
        <v>149</v>
      </c>
      <c r="O150" s="390">
        <v>65178398</v>
      </c>
      <c r="P150" s="391">
        <v>198</v>
      </c>
      <c r="Q150" s="392">
        <v>186</v>
      </c>
      <c r="R150" s="387">
        <v>121625640</v>
      </c>
      <c r="S150" s="388">
        <v>395</v>
      </c>
      <c r="T150" s="389">
        <v>384</v>
      </c>
      <c r="U150" s="390">
        <v>681838</v>
      </c>
      <c r="V150" s="391">
        <v>342</v>
      </c>
      <c r="W150" s="392">
        <v>334</v>
      </c>
      <c r="X150" s="393">
        <v>6628</v>
      </c>
      <c r="Y150" s="388">
        <v>175</v>
      </c>
      <c r="Z150" s="389">
        <v>158</v>
      </c>
      <c r="AA150" s="394">
        <v>835</v>
      </c>
      <c r="AB150" s="395">
        <v>384</v>
      </c>
      <c r="AC150" s="396">
        <v>0</v>
      </c>
      <c r="AD150" s="397">
        <v>100</v>
      </c>
      <c r="AE150" s="398">
        <v>0</v>
      </c>
    </row>
    <row r="151" spans="1:31" s="3" customFormat="1" ht="18.75" customHeight="1">
      <c r="A151" s="137">
        <v>149</v>
      </c>
      <c r="B151" s="138">
        <v>113</v>
      </c>
      <c r="C151" s="139" t="s">
        <v>1625</v>
      </c>
      <c r="D151" s="140" t="s">
        <v>3056</v>
      </c>
      <c r="E151" s="141">
        <v>137</v>
      </c>
      <c r="F151" s="143">
        <v>159476269</v>
      </c>
      <c r="G151" s="144">
        <v>175</v>
      </c>
      <c r="H151" s="145">
        <v>163</v>
      </c>
      <c r="I151" s="146">
        <v>159567264</v>
      </c>
      <c r="J151" s="147">
        <v>170</v>
      </c>
      <c r="K151" s="148">
        <v>157</v>
      </c>
      <c r="L151" s="143">
        <v>36248193</v>
      </c>
      <c r="M151" s="144">
        <v>186</v>
      </c>
      <c r="N151" s="145">
        <v>176</v>
      </c>
      <c r="O151" s="146">
        <v>57774854</v>
      </c>
      <c r="P151" s="147">
        <v>213</v>
      </c>
      <c r="Q151" s="148">
        <v>201</v>
      </c>
      <c r="R151" s="143">
        <v>112997754</v>
      </c>
      <c r="S151" s="144">
        <v>134</v>
      </c>
      <c r="T151" s="145">
        <v>124</v>
      </c>
      <c r="U151" s="146">
        <v>14274438</v>
      </c>
      <c r="V151" s="147">
        <v>68</v>
      </c>
      <c r="W151" s="148">
        <v>65</v>
      </c>
      <c r="X151" s="216">
        <v>77000</v>
      </c>
      <c r="Y151" s="144">
        <v>67</v>
      </c>
      <c r="Z151" s="145">
        <v>52</v>
      </c>
      <c r="AA151" s="212">
        <v>1688</v>
      </c>
      <c r="AB151" s="149">
        <v>321</v>
      </c>
      <c r="AC151" s="141">
        <v>0</v>
      </c>
      <c r="AD151" s="150">
        <v>100</v>
      </c>
      <c r="AE151" s="151">
        <v>0</v>
      </c>
    </row>
    <row r="152" spans="1:31" s="3" customFormat="1" ht="18.75" customHeight="1">
      <c r="A152" s="400">
        <v>150</v>
      </c>
      <c r="B152" s="401">
        <v>141</v>
      </c>
      <c r="C152" s="402" t="s">
        <v>1626</v>
      </c>
      <c r="D152" s="403" t="s">
        <v>88</v>
      </c>
      <c r="E152" s="404">
        <v>138</v>
      </c>
      <c r="F152" s="405">
        <v>158299729</v>
      </c>
      <c r="G152" s="406">
        <v>176</v>
      </c>
      <c r="H152" s="407">
        <v>164</v>
      </c>
      <c r="I152" s="408">
        <v>159092751</v>
      </c>
      <c r="J152" s="409">
        <v>484</v>
      </c>
      <c r="K152" s="410">
        <v>465</v>
      </c>
      <c r="L152" s="405">
        <v>-723550</v>
      </c>
      <c r="M152" s="406">
        <v>253</v>
      </c>
      <c r="N152" s="407">
        <v>240</v>
      </c>
      <c r="O152" s="408">
        <v>39223804</v>
      </c>
      <c r="P152" s="409">
        <v>201</v>
      </c>
      <c r="Q152" s="410">
        <v>189</v>
      </c>
      <c r="R152" s="405">
        <v>119334020</v>
      </c>
      <c r="S152" s="406">
        <v>430</v>
      </c>
      <c r="T152" s="407">
        <v>418</v>
      </c>
      <c r="U152" s="408">
        <v>-107148</v>
      </c>
      <c r="V152" s="409">
        <v>49</v>
      </c>
      <c r="W152" s="410">
        <v>46</v>
      </c>
      <c r="X152" s="411">
        <v>105240</v>
      </c>
      <c r="Y152" s="406">
        <v>290</v>
      </c>
      <c r="Z152" s="407">
        <v>271</v>
      </c>
      <c r="AA152" s="412">
        <v>470</v>
      </c>
      <c r="AB152" s="413">
        <v>311</v>
      </c>
      <c r="AC152" s="404">
        <v>0</v>
      </c>
      <c r="AD152" s="414">
        <v>100</v>
      </c>
      <c r="AE152" s="415">
        <v>0</v>
      </c>
    </row>
    <row r="153" spans="1:31" s="3" customFormat="1" ht="18.75" customHeight="1">
      <c r="A153" s="366">
        <v>151</v>
      </c>
      <c r="B153" s="367" t="s">
        <v>3052</v>
      </c>
      <c r="C153" s="440" t="s">
        <v>3052</v>
      </c>
      <c r="D153" s="369" t="s">
        <v>2187</v>
      </c>
      <c r="E153" s="370">
        <v>139</v>
      </c>
      <c r="F153" s="422" t="s">
        <v>3052</v>
      </c>
      <c r="G153" s="372">
        <v>156</v>
      </c>
      <c r="H153" s="373">
        <v>144</v>
      </c>
      <c r="I153" s="441" t="s">
        <v>3052</v>
      </c>
      <c r="J153" s="375">
        <v>72</v>
      </c>
      <c r="K153" s="376">
        <v>62</v>
      </c>
      <c r="L153" s="422" t="s">
        <v>3052</v>
      </c>
      <c r="M153" s="372">
        <v>77</v>
      </c>
      <c r="N153" s="373">
        <v>68</v>
      </c>
      <c r="O153" s="441" t="s">
        <v>3052</v>
      </c>
      <c r="P153" s="375">
        <v>157</v>
      </c>
      <c r="Q153" s="376">
        <v>145</v>
      </c>
      <c r="R153" s="422" t="s">
        <v>3052</v>
      </c>
      <c r="S153" s="372">
        <v>60</v>
      </c>
      <c r="T153" s="373">
        <v>51</v>
      </c>
      <c r="U153" s="441" t="s">
        <v>3052</v>
      </c>
      <c r="V153" s="375">
        <v>266</v>
      </c>
      <c r="W153" s="376">
        <v>260</v>
      </c>
      <c r="X153" s="422" t="s">
        <v>3052</v>
      </c>
      <c r="Y153" s="372">
        <v>454</v>
      </c>
      <c r="Z153" s="373">
        <v>430</v>
      </c>
      <c r="AA153" s="441" t="s">
        <v>3052</v>
      </c>
      <c r="AB153" s="379">
        <v>311</v>
      </c>
      <c r="AC153" s="370">
        <v>0</v>
      </c>
      <c r="AD153" s="380">
        <v>0</v>
      </c>
      <c r="AE153" s="381">
        <v>100</v>
      </c>
    </row>
    <row r="154" spans="1:31" s="3" customFormat="1" ht="18.75" customHeight="1">
      <c r="A154" s="137">
        <v>152</v>
      </c>
      <c r="B154" s="138">
        <v>173</v>
      </c>
      <c r="C154" s="139" t="s">
        <v>1627</v>
      </c>
      <c r="D154" s="140" t="s">
        <v>3056</v>
      </c>
      <c r="E154" s="141">
        <v>140</v>
      </c>
      <c r="F154" s="143">
        <v>153339651</v>
      </c>
      <c r="G154" s="144">
        <v>177</v>
      </c>
      <c r="H154" s="145">
        <v>165</v>
      </c>
      <c r="I154" s="146">
        <v>156211893</v>
      </c>
      <c r="J154" s="147">
        <v>210</v>
      </c>
      <c r="K154" s="148">
        <v>194</v>
      </c>
      <c r="L154" s="143">
        <v>28963930</v>
      </c>
      <c r="M154" s="144">
        <v>121</v>
      </c>
      <c r="N154" s="145">
        <v>112</v>
      </c>
      <c r="O154" s="146">
        <v>85373007</v>
      </c>
      <c r="P154" s="147">
        <v>133</v>
      </c>
      <c r="Q154" s="148">
        <v>121</v>
      </c>
      <c r="R154" s="143">
        <v>165106252</v>
      </c>
      <c r="S154" s="144">
        <v>359</v>
      </c>
      <c r="T154" s="145">
        <v>348</v>
      </c>
      <c r="U154" s="146">
        <v>1648090</v>
      </c>
      <c r="V154" s="147" t="s">
        <v>3052</v>
      </c>
      <c r="W154" s="148" t="s">
        <v>3052</v>
      </c>
      <c r="X154" s="186" t="s">
        <v>3052</v>
      </c>
      <c r="Y154" s="144">
        <v>271</v>
      </c>
      <c r="Z154" s="145">
        <v>252</v>
      </c>
      <c r="AA154" s="212">
        <v>524</v>
      </c>
      <c r="AB154" s="149">
        <v>352</v>
      </c>
      <c r="AC154" s="141">
        <v>0</v>
      </c>
      <c r="AD154" s="150">
        <v>100</v>
      </c>
      <c r="AE154" s="151">
        <v>0</v>
      </c>
    </row>
    <row r="155" spans="1:31" s="3" customFormat="1" ht="18.75" customHeight="1">
      <c r="A155" s="382">
        <v>153</v>
      </c>
      <c r="B155" s="383">
        <v>192</v>
      </c>
      <c r="C155" s="384" t="s">
        <v>1628</v>
      </c>
      <c r="D155" s="385" t="s">
        <v>404</v>
      </c>
      <c r="E155" s="396">
        <v>141</v>
      </c>
      <c r="F155" s="387">
        <v>153329394</v>
      </c>
      <c r="G155" s="388">
        <v>179</v>
      </c>
      <c r="H155" s="389">
        <v>167</v>
      </c>
      <c r="I155" s="390">
        <v>155749487</v>
      </c>
      <c r="J155" s="391">
        <v>142</v>
      </c>
      <c r="K155" s="392">
        <v>130</v>
      </c>
      <c r="L155" s="387">
        <v>41103048</v>
      </c>
      <c r="M155" s="388">
        <v>247</v>
      </c>
      <c r="N155" s="389">
        <v>234</v>
      </c>
      <c r="O155" s="390">
        <v>40208175</v>
      </c>
      <c r="P155" s="391">
        <v>357</v>
      </c>
      <c r="Q155" s="392">
        <v>338</v>
      </c>
      <c r="R155" s="387">
        <v>58188041</v>
      </c>
      <c r="S155" s="388">
        <v>143</v>
      </c>
      <c r="T155" s="389">
        <v>133</v>
      </c>
      <c r="U155" s="390">
        <v>13305986</v>
      </c>
      <c r="V155" s="391">
        <v>442</v>
      </c>
      <c r="W155" s="392">
        <v>429</v>
      </c>
      <c r="X155" s="393">
        <v>40</v>
      </c>
      <c r="Y155" s="388">
        <v>172</v>
      </c>
      <c r="Z155" s="389">
        <v>155</v>
      </c>
      <c r="AA155" s="394">
        <v>837</v>
      </c>
      <c r="AB155" s="395">
        <v>311</v>
      </c>
      <c r="AC155" s="396">
        <v>0</v>
      </c>
      <c r="AD155" s="397">
        <v>100</v>
      </c>
      <c r="AE155" s="398">
        <v>0</v>
      </c>
    </row>
    <row r="156" spans="1:31" s="3" customFormat="1" ht="18.75" customHeight="1">
      <c r="A156" s="382">
        <v>154</v>
      </c>
      <c r="B156" s="383" t="s">
        <v>3052</v>
      </c>
      <c r="C156" s="420" t="s">
        <v>3052</v>
      </c>
      <c r="D156" s="385" t="s">
        <v>93</v>
      </c>
      <c r="E156" s="396">
        <v>142</v>
      </c>
      <c r="F156" s="399" t="s">
        <v>3052</v>
      </c>
      <c r="G156" s="388">
        <v>182</v>
      </c>
      <c r="H156" s="389">
        <v>170</v>
      </c>
      <c r="I156" s="419" t="s">
        <v>3052</v>
      </c>
      <c r="J156" s="391">
        <v>356</v>
      </c>
      <c r="K156" s="392">
        <v>340</v>
      </c>
      <c r="L156" s="399" t="s">
        <v>3052</v>
      </c>
      <c r="M156" s="388">
        <v>451</v>
      </c>
      <c r="N156" s="389">
        <v>428</v>
      </c>
      <c r="O156" s="419" t="s">
        <v>3052</v>
      </c>
      <c r="P156" s="391">
        <v>354</v>
      </c>
      <c r="Q156" s="392">
        <v>335</v>
      </c>
      <c r="R156" s="399" t="s">
        <v>3052</v>
      </c>
      <c r="S156" s="388">
        <v>436</v>
      </c>
      <c r="T156" s="389">
        <v>424</v>
      </c>
      <c r="U156" s="419" t="s">
        <v>3052</v>
      </c>
      <c r="V156" s="391">
        <v>51</v>
      </c>
      <c r="W156" s="392">
        <v>48</v>
      </c>
      <c r="X156" s="399" t="s">
        <v>3052</v>
      </c>
      <c r="Y156" s="388">
        <v>104</v>
      </c>
      <c r="Z156" s="389">
        <v>88</v>
      </c>
      <c r="AA156" s="419" t="s">
        <v>3052</v>
      </c>
      <c r="AB156" s="395">
        <v>384</v>
      </c>
      <c r="AC156" s="396">
        <v>0</v>
      </c>
      <c r="AD156" s="397">
        <v>0</v>
      </c>
      <c r="AE156" s="398">
        <v>100</v>
      </c>
    </row>
    <row r="157" spans="1:31" s="3" customFormat="1" ht="18.75" customHeight="1">
      <c r="A157" s="152">
        <v>155</v>
      </c>
      <c r="B157" s="153">
        <v>138</v>
      </c>
      <c r="C157" s="154" t="s">
        <v>1629</v>
      </c>
      <c r="D157" s="155" t="s">
        <v>3056</v>
      </c>
      <c r="E157" s="156">
        <v>143</v>
      </c>
      <c r="F157" s="158">
        <v>152264621</v>
      </c>
      <c r="G157" s="159">
        <v>172</v>
      </c>
      <c r="H157" s="160">
        <v>160</v>
      </c>
      <c r="I157" s="161">
        <v>160814308</v>
      </c>
      <c r="J157" s="162">
        <v>143</v>
      </c>
      <c r="K157" s="163">
        <v>131</v>
      </c>
      <c r="L157" s="158">
        <v>40826359</v>
      </c>
      <c r="M157" s="159">
        <v>108</v>
      </c>
      <c r="N157" s="160">
        <v>99</v>
      </c>
      <c r="O157" s="161">
        <v>92087711</v>
      </c>
      <c r="P157" s="162">
        <v>221</v>
      </c>
      <c r="Q157" s="163">
        <v>208</v>
      </c>
      <c r="R157" s="158">
        <v>108443385</v>
      </c>
      <c r="S157" s="159">
        <v>203</v>
      </c>
      <c r="T157" s="160">
        <v>192</v>
      </c>
      <c r="U157" s="161">
        <v>9310503</v>
      </c>
      <c r="V157" s="162">
        <v>324</v>
      </c>
      <c r="W157" s="163">
        <v>316</v>
      </c>
      <c r="X157" s="217">
        <v>8887</v>
      </c>
      <c r="Y157" s="159">
        <v>246</v>
      </c>
      <c r="Z157" s="160">
        <v>228</v>
      </c>
      <c r="AA157" s="213">
        <v>598</v>
      </c>
      <c r="AB157" s="164">
        <v>341</v>
      </c>
      <c r="AC157" s="156">
        <v>0</v>
      </c>
      <c r="AD157" s="165">
        <v>56.27</v>
      </c>
      <c r="AE157" s="166">
        <v>43.73</v>
      </c>
    </row>
    <row r="158" spans="1:31" s="3" customFormat="1" ht="18.75" customHeight="1">
      <c r="A158" s="366">
        <v>156</v>
      </c>
      <c r="B158" s="367">
        <v>199</v>
      </c>
      <c r="C158" s="368" t="s">
        <v>1630</v>
      </c>
      <c r="D158" s="369" t="s">
        <v>3098</v>
      </c>
      <c r="E158" s="370">
        <v>144</v>
      </c>
      <c r="F158" s="371">
        <v>151271923</v>
      </c>
      <c r="G158" s="372">
        <v>183</v>
      </c>
      <c r="H158" s="373">
        <v>171</v>
      </c>
      <c r="I158" s="374">
        <v>153096221</v>
      </c>
      <c r="J158" s="375">
        <v>174</v>
      </c>
      <c r="K158" s="376">
        <v>161</v>
      </c>
      <c r="L158" s="371">
        <v>34826691</v>
      </c>
      <c r="M158" s="372">
        <v>169</v>
      </c>
      <c r="N158" s="373">
        <v>159</v>
      </c>
      <c r="O158" s="374">
        <v>62452088</v>
      </c>
      <c r="P158" s="375">
        <v>194</v>
      </c>
      <c r="Q158" s="376">
        <v>182</v>
      </c>
      <c r="R158" s="371">
        <v>125896057</v>
      </c>
      <c r="S158" s="372">
        <v>201</v>
      </c>
      <c r="T158" s="373">
        <v>190</v>
      </c>
      <c r="U158" s="374">
        <v>9322630</v>
      </c>
      <c r="V158" s="375">
        <v>300</v>
      </c>
      <c r="W158" s="376">
        <v>294</v>
      </c>
      <c r="X158" s="377">
        <v>11653</v>
      </c>
      <c r="Y158" s="372">
        <v>30</v>
      </c>
      <c r="Z158" s="373">
        <v>18</v>
      </c>
      <c r="AA158" s="378">
        <v>2751</v>
      </c>
      <c r="AB158" s="379">
        <v>332</v>
      </c>
      <c r="AC158" s="370">
        <v>0</v>
      </c>
      <c r="AD158" s="380">
        <v>100</v>
      </c>
      <c r="AE158" s="381">
        <v>0</v>
      </c>
    </row>
    <row r="159" spans="1:31" s="3" customFormat="1" ht="18.75" customHeight="1">
      <c r="A159" s="382">
        <v>157</v>
      </c>
      <c r="B159" s="383">
        <v>149</v>
      </c>
      <c r="C159" s="384" t="s">
        <v>745</v>
      </c>
      <c r="D159" s="385" t="s">
        <v>1061</v>
      </c>
      <c r="E159" s="386">
        <v>145</v>
      </c>
      <c r="F159" s="387">
        <v>150964759</v>
      </c>
      <c r="G159" s="388">
        <v>148</v>
      </c>
      <c r="H159" s="389">
        <v>137</v>
      </c>
      <c r="I159" s="390">
        <v>181097442</v>
      </c>
      <c r="J159" s="391">
        <v>200</v>
      </c>
      <c r="K159" s="392">
        <v>184</v>
      </c>
      <c r="L159" s="387">
        <v>30480655</v>
      </c>
      <c r="M159" s="388">
        <v>53</v>
      </c>
      <c r="N159" s="389">
        <v>44</v>
      </c>
      <c r="O159" s="390">
        <v>173494281</v>
      </c>
      <c r="P159" s="391">
        <v>78</v>
      </c>
      <c r="Q159" s="392">
        <v>68</v>
      </c>
      <c r="R159" s="387">
        <v>274134836</v>
      </c>
      <c r="S159" s="388">
        <v>198</v>
      </c>
      <c r="T159" s="389">
        <v>187</v>
      </c>
      <c r="U159" s="390">
        <v>9446498</v>
      </c>
      <c r="V159" s="391">
        <v>427</v>
      </c>
      <c r="W159" s="392">
        <v>414</v>
      </c>
      <c r="X159" s="393">
        <v>303</v>
      </c>
      <c r="Y159" s="388">
        <v>425</v>
      </c>
      <c r="Z159" s="389">
        <v>401</v>
      </c>
      <c r="AA159" s="394">
        <v>229</v>
      </c>
      <c r="AB159" s="395">
        <v>400</v>
      </c>
      <c r="AC159" s="396">
        <v>0</v>
      </c>
      <c r="AD159" s="397">
        <v>100</v>
      </c>
      <c r="AE159" s="398">
        <v>0</v>
      </c>
    </row>
    <row r="160" spans="1:31" s="3" customFormat="1" ht="18.75" customHeight="1">
      <c r="A160" s="137">
        <v>158</v>
      </c>
      <c r="B160" s="138">
        <v>100</v>
      </c>
      <c r="C160" s="139" t="s">
        <v>668</v>
      </c>
      <c r="D160" s="140" t="s">
        <v>3056</v>
      </c>
      <c r="E160" s="141">
        <v>146</v>
      </c>
      <c r="F160" s="143">
        <v>150098593</v>
      </c>
      <c r="G160" s="144">
        <v>188</v>
      </c>
      <c r="H160" s="145">
        <v>176</v>
      </c>
      <c r="I160" s="146">
        <v>150146105</v>
      </c>
      <c r="J160" s="147">
        <v>459</v>
      </c>
      <c r="K160" s="148">
        <v>441</v>
      </c>
      <c r="L160" s="143">
        <v>3272983</v>
      </c>
      <c r="M160" s="144">
        <v>151</v>
      </c>
      <c r="N160" s="145">
        <v>141</v>
      </c>
      <c r="O160" s="146">
        <v>68340012</v>
      </c>
      <c r="P160" s="147">
        <v>261</v>
      </c>
      <c r="Q160" s="148">
        <v>246</v>
      </c>
      <c r="R160" s="143">
        <v>86726008</v>
      </c>
      <c r="S160" s="144">
        <v>454</v>
      </c>
      <c r="T160" s="145">
        <v>441</v>
      </c>
      <c r="U160" s="146">
        <v>-4457797</v>
      </c>
      <c r="V160" s="147">
        <v>69</v>
      </c>
      <c r="W160" s="148">
        <v>66</v>
      </c>
      <c r="X160" s="216">
        <v>74789</v>
      </c>
      <c r="Y160" s="144">
        <v>330</v>
      </c>
      <c r="Z160" s="145">
        <v>307</v>
      </c>
      <c r="AA160" s="212">
        <v>391</v>
      </c>
      <c r="AB160" s="149">
        <v>371</v>
      </c>
      <c r="AC160" s="141">
        <v>0</v>
      </c>
      <c r="AD160" s="150">
        <v>100</v>
      </c>
      <c r="AE160" s="151">
        <v>0</v>
      </c>
    </row>
    <row r="161" spans="1:31" s="3" customFormat="1" ht="18.75" customHeight="1">
      <c r="A161" s="137">
        <v>159</v>
      </c>
      <c r="B161" s="138">
        <v>208</v>
      </c>
      <c r="C161" s="139" t="s">
        <v>669</v>
      </c>
      <c r="D161" s="140" t="s">
        <v>3056</v>
      </c>
      <c r="E161" s="141">
        <v>147</v>
      </c>
      <c r="F161" s="143">
        <v>149776781</v>
      </c>
      <c r="G161" s="144">
        <v>151</v>
      </c>
      <c r="H161" s="145">
        <v>140</v>
      </c>
      <c r="I161" s="146">
        <v>176656630</v>
      </c>
      <c r="J161" s="147">
        <v>199</v>
      </c>
      <c r="K161" s="148">
        <v>183</v>
      </c>
      <c r="L161" s="143">
        <v>30521599</v>
      </c>
      <c r="M161" s="144">
        <v>356</v>
      </c>
      <c r="N161" s="145">
        <v>334</v>
      </c>
      <c r="O161" s="146">
        <v>20780811</v>
      </c>
      <c r="P161" s="147">
        <v>204</v>
      </c>
      <c r="Q161" s="148">
        <v>192</v>
      </c>
      <c r="R161" s="143">
        <v>118453748</v>
      </c>
      <c r="S161" s="144">
        <v>464</v>
      </c>
      <c r="T161" s="145">
        <v>451</v>
      </c>
      <c r="U161" s="146">
        <v>-5299735</v>
      </c>
      <c r="V161" s="147">
        <v>243</v>
      </c>
      <c r="W161" s="148">
        <v>237</v>
      </c>
      <c r="X161" s="216">
        <v>19508</v>
      </c>
      <c r="Y161" s="144">
        <v>139</v>
      </c>
      <c r="Z161" s="145">
        <v>123</v>
      </c>
      <c r="AA161" s="212">
        <v>1005</v>
      </c>
      <c r="AB161" s="149">
        <v>384</v>
      </c>
      <c r="AC161" s="141">
        <v>0</v>
      </c>
      <c r="AD161" s="150">
        <v>73</v>
      </c>
      <c r="AE161" s="151">
        <v>27</v>
      </c>
    </row>
    <row r="162" spans="1:31" s="3" customFormat="1" ht="18.75" customHeight="1">
      <c r="A162" s="400">
        <v>160</v>
      </c>
      <c r="B162" s="401">
        <v>118</v>
      </c>
      <c r="C162" s="402" t="s">
        <v>670</v>
      </c>
      <c r="D162" s="403" t="s">
        <v>2187</v>
      </c>
      <c r="E162" s="404">
        <v>148</v>
      </c>
      <c r="F162" s="405">
        <v>149164258</v>
      </c>
      <c r="G162" s="406">
        <v>190</v>
      </c>
      <c r="H162" s="407">
        <v>177</v>
      </c>
      <c r="I162" s="408">
        <v>149164258</v>
      </c>
      <c r="J162" s="409">
        <v>144</v>
      </c>
      <c r="K162" s="410">
        <v>132</v>
      </c>
      <c r="L162" s="405">
        <v>40753051</v>
      </c>
      <c r="M162" s="406">
        <v>44</v>
      </c>
      <c r="N162" s="407">
        <v>35</v>
      </c>
      <c r="O162" s="408">
        <v>211005606</v>
      </c>
      <c r="P162" s="409">
        <v>92</v>
      </c>
      <c r="Q162" s="410">
        <v>82</v>
      </c>
      <c r="R162" s="405">
        <v>241539930</v>
      </c>
      <c r="S162" s="406">
        <v>63</v>
      </c>
      <c r="T162" s="407">
        <v>54</v>
      </c>
      <c r="U162" s="408">
        <v>32658399</v>
      </c>
      <c r="V162" s="409">
        <v>159</v>
      </c>
      <c r="W162" s="410">
        <v>153</v>
      </c>
      <c r="X162" s="411">
        <v>33318</v>
      </c>
      <c r="Y162" s="406">
        <v>341</v>
      </c>
      <c r="Z162" s="407">
        <v>317</v>
      </c>
      <c r="AA162" s="412">
        <v>364</v>
      </c>
      <c r="AB162" s="413">
        <v>369</v>
      </c>
      <c r="AC162" s="404">
        <v>0</v>
      </c>
      <c r="AD162" s="414">
        <v>100</v>
      </c>
      <c r="AE162" s="415">
        <v>0</v>
      </c>
    </row>
    <row r="163" spans="1:31" s="3" customFormat="1" ht="18.75" customHeight="1">
      <c r="A163" s="366">
        <v>161</v>
      </c>
      <c r="B163" s="367">
        <v>299</v>
      </c>
      <c r="C163" s="368" t="s">
        <v>671</v>
      </c>
      <c r="D163" s="369" t="s">
        <v>3051</v>
      </c>
      <c r="E163" s="370">
        <v>149</v>
      </c>
      <c r="F163" s="371">
        <v>147310713</v>
      </c>
      <c r="G163" s="372">
        <v>135</v>
      </c>
      <c r="H163" s="373">
        <v>125</v>
      </c>
      <c r="I163" s="374">
        <v>194032531</v>
      </c>
      <c r="J163" s="375">
        <v>157</v>
      </c>
      <c r="K163" s="376">
        <v>145</v>
      </c>
      <c r="L163" s="371">
        <v>37908690</v>
      </c>
      <c r="M163" s="372">
        <v>270</v>
      </c>
      <c r="N163" s="373">
        <v>256</v>
      </c>
      <c r="O163" s="374">
        <v>35993960</v>
      </c>
      <c r="P163" s="375">
        <v>290</v>
      </c>
      <c r="Q163" s="376">
        <v>274</v>
      </c>
      <c r="R163" s="371">
        <v>77236843</v>
      </c>
      <c r="S163" s="372">
        <v>94</v>
      </c>
      <c r="T163" s="373">
        <v>85</v>
      </c>
      <c r="U163" s="374">
        <v>21398675</v>
      </c>
      <c r="V163" s="375">
        <v>335</v>
      </c>
      <c r="W163" s="376">
        <v>327</v>
      </c>
      <c r="X163" s="377">
        <v>7675</v>
      </c>
      <c r="Y163" s="372">
        <v>337</v>
      </c>
      <c r="Z163" s="373">
        <v>313</v>
      </c>
      <c r="AA163" s="378">
        <v>375</v>
      </c>
      <c r="AB163" s="379">
        <v>371</v>
      </c>
      <c r="AC163" s="370">
        <v>3.57</v>
      </c>
      <c r="AD163" s="380">
        <v>96.43</v>
      </c>
      <c r="AE163" s="381">
        <v>0</v>
      </c>
    </row>
    <row r="164" spans="1:31" s="3" customFormat="1" ht="18.75" customHeight="1">
      <c r="A164" s="382">
        <v>162</v>
      </c>
      <c r="B164" s="383">
        <v>121</v>
      </c>
      <c r="C164" s="384" t="s">
        <v>672</v>
      </c>
      <c r="D164" s="385" t="s">
        <v>88</v>
      </c>
      <c r="E164" s="396">
        <v>150</v>
      </c>
      <c r="F164" s="387">
        <v>147132666</v>
      </c>
      <c r="G164" s="388">
        <v>163</v>
      </c>
      <c r="H164" s="389">
        <v>151</v>
      </c>
      <c r="I164" s="390">
        <v>166018059</v>
      </c>
      <c r="J164" s="391">
        <v>337</v>
      </c>
      <c r="K164" s="392">
        <v>321</v>
      </c>
      <c r="L164" s="387">
        <v>15732895</v>
      </c>
      <c r="M164" s="388">
        <v>435</v>
      </c>
      <c r="N164" s="389">
        <v>412</v>
      </c>
      <c r="O164" s="390">
        <v>8885897</v>
      </c>
      <c r="P164" s="391">
        <v>128</v>
      </c>
      <c r="Q164" s="392">
        <v>116</v>
      </c>
      <c r="R164" s="387">
        <v>175476896</v>
      </c>
      <c r="S164" s="388">
        <v>484</v>
      </c>
      <c r="T164" s="389">
        <v>467</v>
      </c>
      <c r="U164" s="390">
        <v>-34576695</v>
      </c>
      <c r="V164" s="391">
        <v>311</v>
      </c>
      <c r="W164" s="392">
        <v>305</v>
      </c>
      <c r="X164" s="393">
        <v>10265</v>
      </c>
      <c r="Y164" s="388">
        <v>158</v>
      </c>
      <c r="Z164" s="389">
        <v>141</v>
      </c>
      <c r="AA164" s="394">
        <v>937</v>
      </c>
      <c r="AB164" s="395">
        <v>352</v>
      </c>
      <c r="AC164" s="396">
        <v>0</v>
      </c>
      <c r="AD164" s="397">
        <v>100</v>
      </c>
      <c r="AE164" s="398">
        <v>0</v>
      </c>
    </row>
    <row r="165" spans="1:31" s="3" customFormat="1" ht="18.75" customHeight="1">
      <c r="A165" s="382">
        <v>163</v>
      </c>
      <c r="B165" s="383">
        <v>162</v>
      </c>
      <c r="C165" s="384" t="s">
        <v>673</v>
      </c>
      <c r="D165" s="385" t="s">
        <v>3056</v>
      </c>
      <c r="E165" s="396">
        <v>151</v>
      </c>
      <c r="F165" s="387">
        <v>146454441</v>
      </c>
      <c r="G165" s="388">
        <v>120</v>
      </c>
      <c r="H165" s="389">
        <v>110</v>
      </c>
      <c r="I165" s="390">
        <v>227211318</v>
      </c>
      <c r="J165" s="391">
        <v>190</v>
      </c>
      <c r="K165" s="392">
        <v>175</v>
      </c>
      <c r="L165" s="387">
        <v>32417387</v>
      </c>
      <c r="M165" s="388">
        <v>288</v>
      </c>
      <c r="N165" s="389">
        <v>273</v>
      </c>
      <c r="O165" s="390">
        <v>32406564</v>
      </c>
      <c r="P165" s="391">
        <v>197</v>
      </c>
      <c r="Q165" s="392">
        <v>185</v>
      </c>
      <c r="R165" s="387">
        <v>122683920</v>
      </c>
      <c r="S165" s="388">
        <v>159</v>
      </c>
      <c r="T165" s="389">
        <v>149</v>
      </c>
      <c r="U165" s="390">
        <v>11812485</v>
      </c>
      <c r="V165" s="391">
        <v>85</v>
      </c>
      <c r="W165" s="392">
        <v>81</v>
      </c>
      <c r="X165" s="393">
        <v>57684</v>
      </c>
      <c r="Y165" s="388">
        <v>251</v>
      </c>
      <c r="Z165" s="389">
        <v>233</v>
      </c>
      <c r="AA165" s="394">
        <v>567</v>
      </c>
      <c r="AB165" s="395">
        <v>382</v>
      </c>
      <c r="AC165" s="396">
        <v>0</v>
      </c>
      <c r="AD165" s="397">
        <v>0</v>
      </c>
      <c r="AE165" s="398">
        <v>100</v>
      </c>
    </row>
    <row r="166" spans="1:31" s="3" customFormat="1" ht="18.75" customHeight="1">
      <c r="A166" s="382">
        <v>164</v>
      </c>
      <c r="B166" s="383">
        <v>144</v>
      </c>
      <c r="C166" s="384" t="s">
        <v>674</v>
      </c>
      <c r="D166" s="385" t="s">
        <v>88</v>
      </c>
      <c r="E166" s="396">
        <v>152</v>
      </c>
      <c r="F166" s="387">
        <v>146116717</v>
      </c>
      <c r="G166" s="388">
        <v>168</v>
      </c>
      <c r="H166" s="389">
        <v>156</v>
      </c>
      <c r="I166" s="390">
        <v>163634945</v>
      </c>
      <c r="J166" s="391">
        <v>202</v>
      </c>
      <c r="K166" s="392">
        <v>186</v>
      </c>
      <c r="L166" s="387">
        <v>29665404</v>
      </c>
      <c r="M166" s="388">
        <v>97</v>
      </c>
      <c r="N166" s="389">
        <v>88</v>
      </c>
      <c r="O166" s="390">
        <v>101902314</v>
      </c>
      <c r="P166" s="391">
        <v>193</v>
      </c>
      <c r="Q166" s="392">
        <v>181</v>
      </c>
      <c r="R166" s="387">
        <v>126410876</v>
      </c>
      <c r="S166" s="388">
        <v>76</v>
      </c>
      <c r="T166" s="389">
        <v>67</v>
      </c>
      <c r="U166" s="390">
        <v>25950791</v>
      </c>
      <c r="V166" s="391">
        <v>158</v>
      </c>
      <c r="W166" s="392">
        <v>152</v>
      </c>
      <c r="X166" s="393">
        <v>33514</v>
      </c>
      <c r="Y166" s="388">
        <v>347</v>
      </c>
      <c r="Z166" s="389">
        <v>323</v>
      </c>
      <c r="AA166" s="394">
        <v>352</v>
      </c>
      <c r="AB166" s="395">
        <v>369</v>
      </c>
      <c r="AC166" s="396">
        <v>0</v>
      </c>
      <c r="AD166" s="397">
        <v>100</v>
      </c>
      <c r="AE166" s="398">
        <v>0</v>
      </c>
    </row>
    <row r="167" spans="1:31" s="3" customFormat="1" ht="18.75" customHeight="1">
      <c r="A167" s="400">
        <v>165</v>
      </c>
      <c r="B167" s="401">
        <v>150</v>
      </c>
      <c r="C167" s="402" t="s">
        <v>675</v>
      </c>
      <c r="D167" s="403" t="s">
        <v>1054</v>
      </c>
      <c r="E167" s="404">
        <v>153</v>
      </c>
      <c r="F167" s="405">
        <v>145998804</v>
      </c>
      <c r="G167" s="406">
        <v>185</v>
      </c>
      <c r="H167" s="407">
        <v>173</v>
      </c>
      <c r="I167" s="408">
        <v>151307609</v>
      </c>
      <c r="J167" s="409">
        <v>203</v>
      </c>
      <c r="K167" s="410">
        <v>187</v>
      </c>
      <c r="L167" s="405">
        <v>29650485</v>
      </c>
      <c r="M167" s="406">
        <v>282</v>
      </c>
      <c r="N167" s="407">
        <v>267</v>
      </c>
      <c r="O167" s="408">
        <v>34030218</v>
      </c>
      <c r="P167" s="409">
        <v>255</v>
      </c>
      <c r="Q167" s="410">
        <v>241</v>
      </c>
      <c r="R167" s="405">
        <v>89676348</v>
      </c>
      <c r="S167" s="406">
        <v>147</v>
      </c>
      <c r="T167" s="407">
        <v>137</v>
      </c>
      <c r="U167" s="408">
        <v>12780347</v>
      </c>
      <c r="V167" s="409">
        <v>385</v>
      </c>
      <c r="W167" s="410">
        <v>374</v>
      </c>
      <c r="X167" s="411">
        <v>2779</v>
      </c>
      <c r="Y167" s="406">
        <v>224</v>
      </c>
      <c r="Z167" s="407">
        <v>206</v>
      </c>
      <c r="AA167" s="412">
        <v>640</v>
      </c>
      <c r="AB167" s="413">
        <v>312</v>
      </c>
      <c r="AC167" s="404">
        <v>0</v>
      </c>
      <c r="AD167" s="414">
        <v>100</v>
      </c>
      <c r="AE167" s="415">
        <v>0</v>
      </c>
    </row>
    <row r="168" spans="1:31" s="3" customFormat="1" ht="18.75" customHeight="1">
      <c r="A168" s="167">
        <v>166</v>
      </c>
      <c r="B168" s="168">
        <v>158</v>
      </c>
      <c r="C168" s="169" t="s">
        <v>676</v>
      </c>
      <c r="D168" s="170" t="s">
        <v>3056</v>
      </c>
      <c r="E168" s="171">
        <v>154</v>
      </c>
      <c r="F168" s="173">
        <v>145943694</v>
      </c>
      <c r="G168" s="174">
        <v>187</v>
      </c>
      <c r="H168" s="175">
        <v>175</v>
      </c>
      <c r="I168" s="176">
        <v>150615799</v>
      </c>
      <c r="J168" s="177">
        <v>99</v>
      </c>
      <c r="K168" s="178">
        <v>89</v>
      </c>
      <c r="L168" s="173">
        <v>53834342</v>
      </c>
      <c r="M168" s="174">
        <v>183</v>
      </c>
      <c r="N168" s="175">
        <v>173</v>
      </c>
      <c r="O168" s="176">
        <v>58205876</v>
      </c>
      <c r="P168" s="177">
        <v>212</v>
      </c>
      <c r="Q168" s="178">
        <v>200</v>
      </c>
      <c r="R168" s="173">
        <v>113277909</v>
      </c>
      <c r="S168" s="174">
        <v>219</v>
      </c>
      <c r="T168" s="175">
        <v>208</v>
      </c>
      <c r="U168" s="176">
        <v>8572232</v>
      </c>
      <c r="V168" s="177">
        <v>350</v>
      </c>
      <c r="W168" s="178">
        <v>342</v>
      </c>
      <c r="X168" s="218">
        <v>5970</v>
      </c>
      <c r="Y168" s="174" t="s">
        <v>3052</v>
      </c>
      <c r="Z168" s="175" t="s">
        <v>3052</v>
      </c>
      <c r="AA168" s="183" t="s">
        <v>3052</v>
      </c>
      <c r="AB168" s="179">
        <v>352</v>
      </c>
      <c r="AC168" s="171">
        <v>0</v>
      </c>
      <c r="AD168" s="180">
        <v>100</v>
      </c>
      <c r="AE168" s="181">
        <v>0</v>
      </c>
    </row>
    <row r="169" spans="1:31" s="3" customFormat="1" ht="18.75" customHeight="1">
      <c r="A169" s="382">
        <v>167</v>
      </c>
      <c r="B169" s="383">
        <v>89</v>
      </c>
      <c r="C169" s="384" t="s">
        <v>184</v>
      </c>
      <c r="D169" s="385" t="s">
        <v>3054</v>
      </c>
      <c r="E169" s="396">
        <v>13</v>
      </c>
      <c r="F169" s="387">
        <v>144115372</v>
      </c>
      <c r="G169" s="388">
        <v>189</v>
      </c>
      <c r="H169" s="389">
        <v>13</v>
      </c>
      <c r="I169" s="390">
        <v>149276054</v>
      </c>
      <c r="J169" s="391">
        <v>496</v>
      </c>
      <c r="K169" s="392">
        <v>23</v>
      </c>
      <c r="L169" s="387">
        <v>-30113034</v>
      </c>
      <c r="M169" s="388">
        <v>338</v>
      </c>
      <c r="N169" s="389">
        <v>18</v>
      </c>
      <c r="O169" s="390">
        <v>23608452</v>
      </c>
      <c r="P169" s="391">
        <v>388</v>
      </c>
      <c r="Q169" s="392">
        <v>20</v>
      </c>
      <c r="R169" s="387">
        <v>50413774</v>
      </c>
      <c r="S169" s="388">
        <v>492</v>
      </c>
      <c r="T169" s="389">
        <v>20</v>
      </c>
      <c r="U169" s="390">
        <v>-61782416</v>
      </c>
      <c r="V169" s="391" t="s">
        <v>3052</v>
      </c>
      <c r="W169" s="392" t="s">
        <v>3052</v>
      </c>
      <c r="X169" s="399" t="s">
        <v>3052</v>
      </c>
      <c r="Y169" s="388">
        <v>82</v>
      </c>
      <c r="Z169" s="389">
        <v>16</v>
      </c>
      <c r="AA169" s="394">
        <v>1500</v>
      </c>
      <c r="AB169" s="395">
        <v>311</v>
      </c>
      <c r="AC169" s="396">
        <v>100</v>
      </c>
      <c r="AD169" s="397">
        <v>0</v>
      </c>
      <c r="AE169" s="398">
        <v>0</v>
      </c>
    </row>
    <row r="170" spans="1:31" s="3" customFormat="1" ht="18.75" customHeight="1">
      <c r="A170" s="137">
        <v>168</v>
      </c>
      <c r="B170" s="138">
        <v>238</v>
      </c>
      <c r="C170" s="139" t="s">
        <v>185</v>
      </c>
      <c r="D170" s="140" t="s">
        <v>3056</v>
      </c>
      <c r="E170" s="141">
        <v>155</v>
      </c>
      <c r="F170" s="143">
        <v>143835101</v>
      </c>
      <c r="G170" s="144">
        <v>194</v>
      </c>
      <c r="H170" s="145">
        <v>181</v>
      </c>
      <c r="I170" s="146">
        <v>144724648</v>
      </c>
      <c r="J170" s="147">
        <v>110</v>
      </c>
      <c r="K170" s="148">
        <v>99</v>
      </c>
      <c r="L170" s="143">
        <v>50226371</v>
      </c>
      <c r="M170" s="144">
        <v>104</v>
      </c>
      <c r="N170" s="145">
        <v>95</v>
      </c>
      <c r="O170" s="146">
        <v>95324612</v>
      </c>
      <c r="P170" s="147">
        <v>122</v>
      </c>
      <c r="Q170" s="148">
        <v>110</v>
      </c>
      <c r="R170" s="143">
        <v>182946450</v>
      </c>
      <c r="S170" s="144">
        <v>90</v>
      </c>
      <c r="T170" s="145">
        <v>81</v>
      </c>
      <c r="U170" s="146">
        <v>22422556</v>
      </c>
      <c r="V170" s="147">
        <v>177</v>
      </c>
      <c r="W170" s="148">
        <v>171</v>
      </c>
      <c r="X170" s="216">
        <v>30033</v>
      </c>
      <c r="Y170" s="144">
        <v>107</v>
      </c>
      <c r="Z170" s="145">
        <v>91</v>
      </c>
      <c r="AA170" s="212">
        <v>1250</v>
      </c>
      <c r="AB170" s="149">
        <v>384</v>
      </c>
      <c r="AC170" s="141">
        <v>0</v>
      </c>
      <c r="AD170" s="150">
        <v>100</v>
      </c>
      <c r="AE170" s="151">
        <v>0</v>
      </c>
    </row>
    <row r="171" spans="1:31" s="3" customFormat="1" ht="18.75" customHeight="1">
      <c r="A171" s="137">
        <v>169</v>
      </c>
      <c r="B171" s="138">
        <v>123</v>
      </c>
      <c r="C171" s="139" t="s">
        <v>186</v>
      </c>
      <c r="D171" s="140" t="s">
        <v>3056</v>
      </c>
      <c r="E171" s="141">
        <v>156</v>
      </c>
      <c r="F171" s="143">
        <v>143355778</v>
      </c>
      <c r="G171" s="144">
        <v>4</v>
      </c>
      <c r="H171" s="145">
        <v>3</v>
      </c>
      <c r="I171" s="146">
        <v>3221754755</v>
      </c>
      <c r="J171" s="147">
        <v>50</v>
      </c>
      <c r="K171" s="148">
        <v>40</v>
      </c>
      <c r="L171" s="143">
        <v>101594566</v>
      </c>
      <c r="M171" s="144">
        <v>86</v>
      </c>
      <c r="N171" s="145">
        <v>77</v>
      </c>
      <c r="O171" s="146">
        <v>112800336</v>
      </c>
      <c r="P171" s="147">
        <v>28</v>
      </c>
      <c r="Q171" s="148">
        <v>21</v>
      </c>
      <c r="R171" s="143">
        <v>555186034</v>
      </c>
      <c r="S171" s="144">
        <v>33</v>
      </c>
      <c r="T171" s="145">
        <v>26</v>
      </c>
      <c r="U171" s="146">
        <v>63330859</v>
      </c>
      <c r="V171" s="147">
        <v>209</v>
      </c>
      <c r="W171" s="148">
        <v>203</v>
      </c>
      <c r="X171" s="216">
        <v>25516</v>
      </c>
      <c r="Y171" s="144">
        <v>272</v>
      </c>
      <c r="Z171" s="145">
        <v>253</v>
      </c>
      <c r="AA171" s="212">
        <v>519</v>
      </c>
      <c r="AB171" s="149">
        <v>354</v>
      </c>
      <c r="AC171" s="141">
        <v>0</v>
      </c>
      <c r="AD171" s="150">
        <v>0</v>
      </c>
      <c r="AE171" s="151">
        <v>100</v>
      </c>
    </row>
    <row r="172" spans="1:31" s="3" customFormat="1" ht="18.75" customHeight="1">
      <c r="A172" s="152">
        <v>170</v>
      </c>
      <c r="B172" s="153">
        <v>165</v>
      </c>
      <c r="C172" s="154" t="s">
        <v>187</v>
      </c>
      <c r="D172" s="155" t="s">
        <v>3056</v>
      </c>
      <c r="E172" s="156">
        <v>157</v>
      </c>
      <c r="F172" s="158">
        <v>141613210</v>
      </c>
      <c r="G172" s="159">
        <v>159</v>
      </c>
      <c r="H172" s="160">
        <v>147</v>
      </c>
      <c r="I172" s="161">
        <v>167695205</v>
      </c>
      <c r="J172" s="162">
        <v>341</v>
      </c>
      <c r="K172" s="163">
        <v>325</v>
      </c>
      <c r="L172" s="158">
        <v>15464097</v>
      </c>
      <c r="M172" s="159">
        <v>153</v>
      </c>
      <c r="N172" s="160">
        <v>143</v>
      </c>
      <c r="O172" s="161">
        <v>67510798</v>
      </c>
      <c r="P172" s="162">
        <v>107</v>
      </c>
      <c r="Q172" s="163">
        <v>96</v>
      </c>
      <c r="R172" s="158">
        <v>204050373</v>
      </c>
      <c r="S172" s="159">
        <v>331</v>
      </c>
      <c r="T172" s="160">
        <v>320</v>
      </c>
      <c r="U172" s="161">
        <v>2583401</v>
      </c>
      <c r="V172" s="162">
        <v>207</v>
      </c>
      <c r="W172" s="163">
        <v>201</v>
      </c>
      <c r="X172" s="217">
        <v>25643</v>
      </c>
      <c r="Y172" s="159">
        <v>33</v>
      </c>
      <c r="Z172" s="160">
        <v>21</v>
      </c>
      <c r="AA172" s="213">
        <v>2609</v>
      </c>
      <c r="AB172" s="164">
        <v>321</v>
      </c>
      <c r="AC172" s="156">
        <v>0</v>
      </c>
      <c r="AD172" s="165">
        <v>100</v>
      </c>
      <c r="AE172" s="166">
        <v>0</v>
      </c>
    </row>
    <row r="173" spans="1:31" s="3" customFormat="1" ht="18.75" customHeight="1">
      <c r="A173" s="366">
        <v>171</v>
      </c>
      <c r="B173" s="367">
        <v>114</v>
      </c>
      <c r="C173" s="368" t="s">
        <v>188</v>
      </c>
      <c r="D173" s="369" t="s">
        <v>1061</v>
      </c>
      <c r="E173" s="370">
        <v>158</v>
      </c>
      <c r="F173" s="371">
        <v>141056863</v>
      </c>
      <c r="G173" s="372">
        <v>181</v>
      </c>
      <c r="H173" s="373">
        <v>169</v>
      </c>
      <c r="I173" s="374">
        <v>153526159</v>
      </c>
      <c r="J173" s="375">
        <v>245</v>
      </c>
      <c r="K173" s="376">
        <v>229</v>
      </c>
      <c r="L173" s="371">
        <v>25624090</v>
      </c>
      <c r="M173" s="372">
        <v>168</v>
      </c>
      <c r="N173" s="373">
        <v>158</v>
      </c>
      <c r="O173" s="374">
        <v>62722688</v>
      </c>
      <c r="P173" s="375">
        <v>203</v>
      </c>
      <c r="Q173" s="376">
        <v>191</v>
      </c>
      <c r="R173" s="371">
        <v>118750444</v>
      </c>
      <c r="S173" s="372">
        <v>250</v>
      </c>
      <c r="T173" s="373">
        <v>239</v>
      </c>
      <c r="U173" s="374">
        <v>5770776</v>
      </c>
      <c r="V173" s="375">
        <v>122</v>
      </c>
      <c r="W173" s="376">
        <v>117</v>
      </c>
      <c r="X173" s="377">
        <v>42492</v>
      </c>
      <c r="Y173" s="372">
        <v>378</v>
      </c>
      <c r="Z173" s="373">
        <v>354</v>
      </c>
      <c r="AA173" s="378">
        <v>295</v>
      </c>
      <c r="AB173" s="379">
        <v>383</v>
      </c>
      <c r="AC173" s="370">
        <v>0</v>
      </c>
      <c r="AD173" s="380">
        <v>16.3</v>
      </c>
      <c r="AE173" s="381">
        <v>83.7</v>
      </c>
    </row>
    <row r="174" spans="1:31" s="3" customFormat="1" ht="18.75" customHeight="1">
      <c r="A174" s="137">
        <v>172</v>
      </c>
      <c r="B174" s="138" t="s">
        <v>3052</v>
      </c>
      <c r="C174" s="139" t="s">
        <v>189</v>
      </c>
      <c r="D174" s="140" t="s">
        <v>3056</v>
      </c>
      <c r="E174" s="141">
        <v>159</v>
      </c>
      <c r="F174" s="143">
        <v>137634898</v>
      </c>
      <c r="G174" s="144">
        <v>202</v>
      </c>
      <c r="H174" s="145">
        <v>189</v>
      </c>
      <c r="I174" s="146">
        <v>137682527</v>
      </c>
      <c r="J174" s="147" t="s">
        <v>3052</v>
      </c>
      <c r="K174" s="148" t="s">
        <v>3052</v>
      </c>
      <c r="L174" s="186" t="s">
        <v>3052</v>
      </c>
      <c r="M174" s="144">
        <v>114</v>
      </c>
      <c r="N174" s="145">
        <v>105</v>
      </c>
      <c r="O174" s="146">
        <v>89192364</v>
      </c>
      <c r="P174" s="147">
        <v>205</v>
      </c>
      <c r="Q174" s="148">
        <v>193</v>
      </c>
      <c r="R174" s="143">
        <v>118405097</v>
      </c>
      <c r="S174" s="144" t="s">
        <v>3052</v>
      </c>
      <c r="T174" s="145" t="s">
        <v>3052</v>
      </c>
      <c r="U174" s="187" t="s">
        <v>3052</v>
      </c>
      <c r="V174" s="147">
        <v>322</v>
      </c>
      <c r="W174" s="148">
        <v>314</v>
      </c>
      <c r="X174" s="216">
        <v>8906</v>
      </c>
      <c r="Y174" s="144">
        <v>334</v>
      </c>
      <c r="Z174" s="145">
        <v>310</v>
      </c>
      <c r="AA174" s="212">
        <v>380</v>
      </c>
      <c r="AB174" s="149">
        <v>352</v>
      </c>
      <c r="AC174" s="141">
        <v>0</v>
      </c>
      <c r="AD174" s="150">
        <v>100</v>
      </c>
      <c r="AE174" s="151">
        <v>0</v>
      </c>
    </row>
    <row r="175" spans="1:31" s="3" customFormat="1" ht="18.75" customHeight="1">
      <c r="A175" s="382">
        <v>173</v>
      </c>
      <c r="B175" s="383">
        <v>183</v>
      </c>
      <c r="C175" s="384" t="s">
        <v>190</v>
      </c>
      <c r="D175" s="385" t="s">
        <v>3058</v>
      </c>
      <c r="E175" s="396">
        <v>160</v>
      </c>
      <c r="F175" s="387">
        <v>136907665</v>
      </c>
      <c r="G175" s="388">
        <v>192</v>
      </c>
      <c r="H175" s="389">
        <v>179</v>
      </c>
      <c r="I175" s="390">
        <v>147737933</v>
      </c>
      <c r="J175" s="391">
        <v>94</v>
      </c>
      <c r="K175" s="392">
        <v>84</v>
      </c>
      <c r="L175" s="387">
        <v>58837832</v>
      </c>
      <c r="M175" s="388">
        <v>90</v>
      </c>
      <c r="N175" s="389">
        <v>81</v>
      </c>
      <c r="O175" s="390">
        <v>109533956</v>
      </c>
      <c r="P175" s="391">
        <v>51</v>
      </c>
      <c r="Q175" s="392">
        <v>42</v>
      </c>
      <c r="R175" s="387">
        <v>388574098</v>
      </c>
      <c r="S175" s="388">
        <v>44</v>
      </c>
      <c r="T175" s="389">
        <v>36</v>
      </c>
      <c r="U175" s="390">
        <v>40659906</v>
      </c>
      <c r="V175" s="391" t="s">
        <v>3052</v>
      </c>
      <c r="W175" s="392" t="s">
        <v>3052</v>
      </c>
      <c r="X175" s="399" t="s">
        <v>3052</v>
      </c>
      <c r="Y175" s="388">
        <v>197</v>
      </c>
      <c r="Z175" s="389">
        <v>180</v>
      </c>
      <c r="AA175" s="394">
        <v>757</v>
      </c>
      <c r="AB175" s="395">
        <v>210</v>
      </c>
      <c r="AC175" s="396">
        <v>0</v>
      </c>
      <c r="AD175" s="397">
        <v>100</v>
      </c>
      <c r="AE175" s="398">
        <v>0</v>
      </c>
    </row>
    <row r="176" spans="1:31" s="3" customFormat="1" ht="18.75" customHeight="1">
      <c r="A176" s="137">
        <v>174</v>
      </c>
      <c r="B176" s="138">
        <v>136</v>
      </c>
      <c r="C176" s="139" t="s">
        <v>191</v>
      </c>
      <c r="D176" s="140" t="s">
        <v>3056</v>
      </c>
      <c r="E176" s="185">
        <v>161</v>
      </c>
      <c r="F176" s="143">
        <v>136719469</v>
      </c>
      <c r="G176" s="144">
        <v>134</v>
      </c>
      <c r="H176" s="145">
        <v>124</v>
      </c>
      <c r="I176" s="146">
        <v>194204062</v>
      </c>
      <c r="J176" s="147">
        <v>176</v>
      </c>
      <c r="K176" s="148">
        <v>162</v>
      </c>
      <c r="L176" s="143">
        <v>34364960</v>
      </c>
      <c r="M176" s="144">
        <v>107</v>
      </c>
      <c r="N176" s="145">
        <v>98</v>
      </c>
      <c r="O176" s="146">
        <v>92089717</v>
      </c>
      <c r="P176" s="147">
        <v>123</v>
      </c>
      <c r="Q176" s="148">
        <v>111</v>
      </c>
      <c r="R176" s="143">
        <v>181360248</v>
      </c>
      <c r="S176" s="144">
        <v>238</v>
      </c>
      <c r="T176" s="145">
        <v>227</v>
      </c>
      <c r="U176" s="146">
        <v>6585371</v>
      </c>
      <c r="V176" s="147">
        <v>200</v>
      </c>
      <c r="W176" s="148">
        <v>194</v>
      </c>
      <c r="X176" s="216">
        <v>26511</v>
      </c>
      <c r="Y176" s="144">
        <v>269</v>
      </c>
      <c r="Z176" s="145">
        <v>250</v>
      </c>
      <c r="AA176" s="212">
        <v>533</v>
      </c>
      <c r="AB176" s="149">
        <v>383</v>
      </c>
      <c r="AC176" s="141">
        <v>0</v>
      </c>
      <c r="AD176" s="150">
        <v>46.87</v>
      </c>
      <c r="AE176" s="151">
        <v>53.13</v>
      </c>
    </row>
    <row r="177" spans="1:31" s="3" customFormat="1" ht="18.75" customHeight="1">
      <c r="A177" s="400">
        <v>175</v>
      </c>
      <c r="B177" s="401">
        <v>147</v>
      </c>
      <c r="C177" s="402" t="s">
        <v>192</v>
      </c>
      <c r="D177" s="403" t="s">
        <v>88</v>
      </c>
      <c r="E177" s="404">
        <v>162</v>
      </c>
      <c r="F177" s="405">
        <v>136679011</v>
      </c>
      <c r="G177" s="406">
        <v>204</v>
      </c>
      <c r="H177" s="407">
        <v>191</v>
      </c>
      <c r="I177" s="408">
        <v>137490259</v>
      </c>
      <c r="J177" s="409">
        <v>191</v>
      </c>
      <c r="K177" s="410">
        <v>176</v>
      </c>
      <c r="L177" s="405">
        <v>31668041</v>
      </c>
      <c r="M177" s="406">
        <v>139</v>
      </c>
      <c r="N177" s="407">
        <v>129</v>
      </c>
      <c r="O177" s="408">
        <v>74270679</v>
      </c>
      <c r="P177" s="409">
        <v>191</v>
      </c>
      <c r="Q177" s="410">
        <v>179</v>
      </c>
      <c r="R177" s="405">
        <v>127397125</v>
      </c>
      <c r="S177" s="406">
        <v>157</v>
      </c>
      <c r="T177" s="407">
        <v>147</v>
      </c>
      <c r="U177" s="408">
        <v>11876553</v>
      </c>
      <c r="V177" s="409">
        <v>186</v>
      </c>
      <c r="W177" s="410">
        <v>180</v>
      </c>
      <c r="X177" s="411">
        <v>28833</v>
      </c>
      <c r="Y177" s="406">
        <v>349</v>
      </c>
      <c r="Z177" s="407">
        <v>325</v>
      </c>
      <c r="AA177" s="412">
        <v>348</v>
      </c>
      <c r="AB177" s="413">
        <v>356</v>
      </c>
      <c r="AC177" s="404">
        <v>0</v>
      </c>
      <c r="AD177" s="414">
        <v>75</v>
      </c>
      <c r="AE177" s="415">
        <v>25</v>
      </c>
    </row>
    <row r="178" spans="1:31" s="3" customFormat="1" ht="18.75" customHeight="1">
      <c r="A178" s="366">
        <v>176</v>
      </c>
      <c r="B178" s="367">
        <v>112</v>
      </c>
      <c r="C178" s="368" t="s">
        <v>193</v>
      </c>
      <c r="D178" s="369" t="s">
        <v>3098</v>
      </c>
      <c r="E178" s="370">
        <v>163</v>
      </c>
      <c r="F178" s="371">
        <v>134485239</v>
      </c>
      <c r="G178" s="372">
        <v>209</v>
      </c>
      <c r="H178" s="373">
        <v>196</v>
      </c>
      <c r="I178" s="374">
        <v>135890927</v>
      </c>
      <c r="J178" s="375">
        <v>354</v>
      </c>
      <c r="K178" s="376">
        <v>338</v>
      </c>
      <c r="L178" s="371">
        <v>14711493</v>
      </c>
      <c r="M178" s="372">
        <v>258</v>
      </c>
      <c r="N178" s="373">
        <v>244</v>
      </c>
      <c r="O178" s="374">
        <v>38840901</v>
      </c>
      <c r="P178" s="375">
        <v>172</v>
      </c>
      <c r="Q178" s="376">
        <v>160</v>
      </c>
      <c r="R178" s="371">
        <v>136777073</v>
      </c>
      <c r="S178" s="372">
        <v>459</v>
      </c>
      <c r="T178" s="373">
        <v>446</v>
      </c>
      <c r="U178" s="374">
        <v>-4936940</v>
      </c>
      <c r="V178" s="375">
        <v>218</v>
      </c>
      <c r="W178" s="376">
        <v>212</v>
      </c>
      <c r="X178" s="377">
        <v>23111</v>
      </c>
      <c r="Y178" s="372">
        <v>202</v>
      </c>
      <c r="Z178" s="373">
        <v>184</v>
      </c>
      <c r="AA178" s="378">
        <v>719</v>
      </c>
      <c r="AB178" s="379">
        <v>383</v>
      </c>
      <c r="AC178" s="370">
        <v>0</v>
      </c>
      <c r="AD178" s="380">
        <v>100</v>
      </c>
      <c r="AE178" s="381">
        <v>0</v>
      </c>
    </row>
    <row r="179" spans="1:31" s="3" customFormat="1" ht="18.75" customHeight="1">
      <c r="A179" s="382">
        <v>177</v>
      </c>
      <c r="B179" s="383">
        <v>219</v>
      </c>
      <c r="C179" s="384" t="s">
        <v>194</v>
      </c>
      <c r="D179" s="385" t="s">
        <v>2124</v>
      </c>
      <c r="E179" s="396">
        <v>164</v>
      </c>
      <c r="F179" s="387">
        <v>133865435</v>
      </c>
      <c r="G179" s="388">
        <v>167</v>
      </c>
      <c r="H179" s="389">
        <v>155</v>
      </c>
      <c r="I179" s="390">
        <v>163635075</v>
      </c>
      <c r="J179" s="391">
        <v>237</v>
      </c>
      <c r="K179" s="392">
        <v>221</v>
      </c>
      <c r="L179" s="387">
        <v>26781318</v>
      </c>
      <c r="M179" s="388">
        <v>227</v>
      </c>
      <c r="N179" s="389">
        <v>215</v>
      </c>
      <c r="O179" s="390">
        <v>46080185</v>
      </c>
      <c r="P179" s="391">
        <v>171</v>
      </c>
      <c r="Q179" s="392">
        <v>159</v>
      </c>
      <c r="R179" s="387">
        <v>137084057</v>
      </c>
      <c r="S179" s="388">
        <v>105</v>
      </c>
      <c r="T179" s="389">
        <v>96</v>
      </c>
      <c r="U179" s="390">
        <v>17854397</v>
      </c>
      <c r="V179" s="391">
        <v>293</v>
      </c>
      <c r="W179" s="392">
        <v>287</v>
      </c>
      <c r="X179" s="393">
        <v>12686</v>
      </c>
      <c r="Y179" s="388">
        <v>394</v>
      </c>
      <c r="Z179" s="389">
        <v>370</v>
      </c>
      <c r="AA179" s="394">
        <v>273</v>
      </c>
      <c r="AB179" s="395">
        <v>331</v>
      </c>
      <c r="AC179" s="396">
        <v>0</v>
      </c>
      <c r="AD179" s="397">
        <v>98.1</v>
      </c>
      <c r="AE179" s="398">
        <v>1.9</v>
      </c>
    </row>
    <row r="180" spans="1:31" s="3" customFormat="1" ht="18.75" customHeight="1">
      <c r="A180" s="382">
        <v>178</v>
      </c>
      <c r="B180" s="420">
        <v>154</v>
      </c>
      <c r="C180" s="384" t="s">
        <v>195</v>
      </c>
      <c r="D180" s="385" t="s">
        <v>3051</v>
      </c>
      <c r="E180" s="396">
        <v>165</v>
      </c>
      <c r="F180" s="387">
        <v>133727061</v>
      </c>
      <c r="G180" s="388">
        <v>205</v>
      </c>
      <c r="H180" s="389">
        <v>192</v>
      </c>
      <c r="I180" s="390">
        <v>137399644</v>
      </c>
      <c r="J180" s="391">
        <v>95</v>
      </c>
      <c r="K180" s="392">
        <v>85</v>
      </c>
      <c r="L180" s="387">
        <v>58764381</v>
      </c>
      <c r="M180" s="388">
        <v>66</v>
      </c>
      <c r="N180" s="389">
        <v>57</v>
      </c>
      <c r="O180" s="390">
        <v>146632391</v>
      </c>
      <c r="P180" s="391">
        <v>117</v>
      </c>
      <c r="Q180" s="392">
        <v>106</v>
      </c>
      <c r="R180" s="387">
        <v>187713386</v>
      </c>
      <c r="S180" s="388">
        <v>74</v>
      </c>
      <c r="T180" s="389">
        <v>65</v>
      </c>
      <c r="U180" s="390">
        <v>26626291</v>
      </c>
      <c r="V180" s="391">
        <v>171</v>
      </c>
      <c r="W180" s="392">
        <v>165</v>
      </c>
      <c r="X180" s="393">
        <v>30853</v>
      </c>
      <c r="Y180" s="388">
        <v>309</v>
      </c>
      <c r="Z180" s="389">
        <v>287</v>
      </c>
      <c r="AA180" s="394">
        <v>433</v>
      </c>
      <c r="AB180" s="395">
        <v>369</v>
      </c>
      <c r="AC180" s="396">
        <v>0</v>
      </c>
      <c r="AD180" s="397">
        <v>100</v>
      </c>
      <c r="AE180" s="398">
        <v>0</v>
      </c>
    </row>
    <row r="181" spans="1:31" s="3" customFormat="1" ht="18.75" customHeight="1">
      <c r="A181" s="382">
        <v>179</v>
      </c>
      <c r="B181" s="383">
        <v>244</v>
      </c>
      <c r="C181" s="384" t="s">
        <v>196</v>
      </c>
      <c r="D181" s="385" t="s">
        <v>88</v>
      </c>
      <c r="E181" s="396">
        <v>166</v>
      </c>
      <c r="F181" s="387">
        <v>133349117</v>
      </c>
      <c r="G181" s="388">
        <v>199</v>
      </c>
      <c r="H181" s="389">
        <v>186</v>
      </c>
      <c r="I181" s="390">
        <v>139867633</v>
      </c>
      <c r="J181" s="391" t="s">
        <v>3052</v>
      </c>
      <c r="K181" s="392" t="s">
        <v>3052</v>
      </c>
      <c r="L181" s="399" t="s">
        <v>3052</v>
      </c>
      <c r="M181" s="388" t="s">
        <v>3052</v>
      </c>
      <c r="N181" s="389" t="s">
        <v>3052</v>
      </c>
      <c r="O181" s="419" t="s">
        <v>3052</v>
      </c>
      <c r="P181" s="391" t="s">
        <v>3052</v>
      </c>
      <c r="Q181" s="392" t="s">
        <v>3052</v>
      </c>
      <c r="R181" s="399" t="s">
        <v>3052</v>
      </c>
      <c r="S181" s="388" t="s">
        <v>3052</v>
      </c>
      <c r="T181" s="389" t="s">
        <v>3052</v>
      </c>
      <c r="U181" s="419" t="s">
        <v>3052</v>
      </c>
      <c r="V181" s="391">
        <v>183</v>
      </c>
      <c r="W181" s="392">
        <v>177</v>
      </c>
      <c r="X181" s="393">
        <v>29293</v>
      </c>
      <c r="Y181" s="388" t="s">
        <v>3052</v>
      </c>
      <c r="Z181" s="389" t="s">
        <v>3052</v>
      </c>
      <c r="AA181" s="419" t="s">
        <v>3052</v>
      </c>
      <c r="AB181" s="395">
        <v>311</v>
      </c>
      <c r="AC181" s="396">
        <v>0</v>
      </c>
      <c r="AD181" s="397">
        <v>100</v>
      </c>
      <c r="AE181" s="398">
        <v>0</v>
      </c>
    </row>
    <row r="182" spans="1:31" s="3" customFormat="1" ht="18.75" customHeight="1">
      <c r="A182" s="152">
        <v>180</v>
      </c>
      <c r="B182" s="153">
        <v>179</v>
      </c>
      <c r="C182" s="154" t="s">
        <v>197</v>
      </c>
      <c r="D182" s="155" t="s">
        <v>3056</v>
      </c>
      <c r="E182" s="189">
        <v>167</v>
      </c>
      <c r="F182" s="158">
        <v>132580822</v>
      </c>
      <c r="G182" s="159">
        <v>207</v>
      </c>
      <c r="H182" s="160">
        <v>194</v>
      </c>
      <c r="I182" s="161">
        <v>136336660</v>
      </c>
      <c r="J182" s="162">
        <v>281</v>
      </c>
      <c r="K182" s="163">
        <v>265</v>
      </c>
      <c r="L182" s="158">
        <v>21705948</v>
      </c>
      <c r="M182" s="159">
        <v>217</v>
      </c>
      <c r="N182" s="160">
        <v>205</v>
      </c>
      <c r="O182" s="161">
        <v>48223345</v>
      </c>
      <c r="P182" s="162">
        <v>245</v>
      </c>
      <c r="Q182" s="163">
        <v>231</v>
      </c>
      <c r="R182" s="158">
        <v>94052122</v>
      </c>
      <c r="S182" s="159">
        <v>254</v>
      </c>
      <c r="T182" s="160">
        <v>243</v>
      </c>
      <c r="U182" s="161">
        <v>5646721</v>
      </c>
      <c r="V182" s="162">
        <v>81</v>
      </c>
      <c r="W182" s="163">
        <v>77</v>
      </c>
      <c r="X182" s="217">
        <v>59438</v>
      </c>
      <c r="Y182" s="159">
        <v>445</v>
      </c>
      <c r="Z182" s="160">
        <v>421</v>
      </c>
      <c r="AA182" s="213">
        <v>194</v>
      </c>
      <c r="AB182" s="164">
        <v>356</v>
      </c>
      <c r="AC182" s="156">
        <v>0</v>
      </c>
      <c r="AD182" s="165">
        <v>100</v>
      </c>
      <c r="AE182" s="166">
        <v>0</v>
      </c>
    </row>
    <row r="183" spans="1:31" s="3" customFormat="1" ht="18.75" customHeight="1">
      <c r="A183" s="366">
        <v>181</v>
      </c>
      <c r="B183" s="367">
        <v>202</v>
      </c>
      <c r="C183" s="368" t="s">
        <v>198</v>
      </c>
      <c r="D183" s="369" t="s">
        <v>3051</v>
      </c>
      <c r="E183" s="370">
        <v>168</v>
      </c>
      <c r="F183" s="371">
        <v>132026367</v>
      </c>
      <c r="G183" s="372">
        <v>206</v>
      </c>
      <c r="H183" s="373">
        <v>193</v>
      </c>
      <c r="I183" s="374">
        <v>136639179</v>
      </c>
      <c r="J183" s="375">
        <v>216</v>
      </c>
      <c r="K183" s="376">
        <v>200</v>
      </c>
      <c r="L183" s="371">
        <v>28686467</v>
      </c>
      <c r="M183" s="372">
        <v>343</v>
      </c>
      <c r="N183" s="373">
        <v>325</v>
      </c>
      <c r="O183" s="374">
        <v>22978995</v>
      </c>
      <c r="P183" s="375">
        <v>320</v>
      </c>
      <c r="Q183" s="376">
        <v>302</v>
      </c>
      <c r="R183" s="371">
        <v>68961550</v>
      </c>
      <c r="S183" s="372">
        <v>212</v>
      </c>
      <c r="T183" s="373">
        <v>201</v>
      </c>
      <c r="U183" s="374">
        <v>8785010</v>
      </c>
      <c r="V183" s="375">
        <v>368</v>
      </c>
      <c r="W183" s="376">
        <v>359</v>
      </c>
      <c r="X183" s="377">
        <v>4884</v>
      </c>
      <c r="Y183" s="372">
        <v>218</v>
      </c>
      <c r="Z183" s="373">
        <v>200</v>
      </c>
      <c r="AA183" s="378">
        <v>671</v>
      </c>
      <c r="AB183" s="379">
        <v>352</v>
      </c>
      <c r="AC183" s="370">
        <v>0</v>
      </c>
      <c r="AD183" s="380">
        <v>100</v>
      </c>
      <c r="AE183" s="381">
        <v>0</v>
      </c>
    </row>
    <row r="184" spans="1:31" s="3" customFormat="1" ht="18.75" customHeight="1">
      <c r="A184" s="382">
        <v>182</v>
      </c>
      <c r="B184" s="383" t="s">
        <v>3052</v>
      </c>
      <c r="C184" s="384" t="s">
        <v>199</v>
      </c>
      <c r="D184" s="385" t="s">
        <v>816</v>
      </c>
      <c r="E184" s="396">
        <v>169</v>
      </c>
      <c r="F184" s="387">
        <v>131841674</v>
      </c>
      <c r="G184" s="388">
        <v>200</v>
      </c>
      <c r="H184" s="389">
        <v>187</v>
      </c>
      <c r="I184" s="390">
        <v>138669117</v>
      </c>
      <c r="J184" s="391">
        <v>109</v>
      </c>
      <c r="K184" s="392">
        <v>98</v>
      </c>
      <c r="L184" s="387">
        <v>50355945</v>
      </c>
      <c r="M184" s="388">
        <v>164</v>
      </c>
      <c r="N184" s="389">
        <v>154</v>
      </c>
      <c r="O184" s="390">
        <v>63822757</v>
      </c>
      <c r="P184" s="391">
        <v>147</v>
      </c>
      <c r="Q184" s="392">
        <v>135</v>
      </c>
      <c r="R184" s="387">
        <v>152223819</v>
      </c>
      <c r="S184" s="388">
        <v>120</v>
      </c>
      <c r="T184" s="389">
        <v>111</v>
      </c>
      <c r="U184" s="390">
        <v>16154878</v>
      </c>
      <c r="V184" s="391">
        <v>354</v>
      </c>
      <c r="W184" s="392">
        <v>346</v>
      </c>
      <c r="X184" s="393">
        <v>5802</v>
      </c>
      <c r="Y184" s="388">
        <v>386</v>
      </c>
      <c r="Z184" s="389">
        <v>362</v>
      </c>
      <c r="AA184" s="394">
        <v>287</v>
      </c>
      <c r="AB184" s="395">
        <v>331</v>
      </c>
      <c r="AC184" s="396">
        <v>0</v>
      </c>
      <c r="AD184" s="397">
        <v>99.99</v>
      </c>
      <c r="AE184" s="398">
        <v>0.01</v>
      </c>
    </row>
    <row r="185" spans="1:31" s="3" customFormat="1" ht="18.75" customHeight="1">
      <c r="A185" s="382">
        <v>183</v>
      </c>
      <c r="B185" s="383">
        <v>234</v>
      </c>
      <c r="C185" s="384" t="s">
        <v>200</v>
      </c>
      <c r="D185" s="385" t="s">
        <v>1061</v>
      </c>
      <c r="E185" s="396">
        <v>170</v>
      </c>
      <c r="F185" s="387">
        <v>131699476</v>
      </c>
      <c r="G185" s="388">
        <v>213</v>
      </c>
      <c r="H185" s="389">
        <v>200</v>
      </c>
      <c r="I185" s="390">
        <v>131699476</v>
      </c>
      <c r="J185" s="391">
        <v>120</v>
      </c>
      <c r="K185" s="392">
        <v>109</v>
      </c>
      <c r="L185" s="387">
        <v>45031662</v>
      </c>
      <c r="M185" s="388">
        <v>322</v>
      </c>
      <c r="N185" s="389">
        <v>306</v>
      </c>
      <c r="O185" s="390">
        <v>27801975</v>
      </c>
      <c r="P185" s="391">
        <v>334</v>
      </c>
      <c r="Q185" s="392">
        <v>316</v>
      </c>
      <c r="R185" s="387">
        <v>65301235</v>
      </c>
      <c r="S185" s="388">
        <v>169</v>
      </c>
      <c r="T185" s="389">
        <v>159</v>
      </c>
      <c r="U185" s="390">
        <v>11163502</v>
      </c>
      <c r="V185" s="391">
        <v>294</v>
      </c>
      <c r="W185" s="392">
        <v>288</v>
      </c>
      <c r="X185" s="393">
        <v>12616</v>
      </c>
      <c r="Y185" s="388">
        <v>155</v>
      </c>
      <c r="Z185" s="389">
        <v>138</v>
      </c>
      <c r="AA185" s="394">
        <v>946</v>
      </c>
      <c r="AB185" s="395">
        <v>384</v>
      </c>
      <c r="AC185" s="396">
        <v>0</v>
      </c>
      <c r="AD185" s="397">
        <v>57</v>
      </c>
      <c r="AE185" s="398">
        <v>43</v>
      </c>
    </row>
    <row r="186" spans="1:31" s="3" customFormat="1" ht="18.75" customHeight="1">
      <c r="A186" s="137">
        <v>184</v>
      </c>
      <c r="B186" s="138">
        <v>91</v>
      </c>
      <c r="C186" s="139" t="s">
        <v>201</v>
      </c>
      <c r="D186" s="140" t="s">
        <v>3056</v>
      </c>
      <c r="E186" s="141">
        <v>171</v>
      </c>
      <c r="F186" s="143">
        <v>131661421</v>
      </c>
      <c r="G186" s="144">
        <v>178</v>
      </c>
      <c r="H186" s="145">
        <v>166</v>
      </c>
      <c r="I186" s="146">
        <v>155819039</v>
      </c>
      <c r="J186" s="147" t="s">
        <v>3052</v>
      </c>
      <c r="K186" s="148" t="s">
        <v>3052</v>
      </c>
      <c r="L186" s="186" t="s">
        <v>3052</v>
      </c>
      <c r="M186" s="144" t="s">
        <v>3052</v>
      </c>
      <c r="N186" s="145" t="s">
        <v>3052</v>
      </c>
      <c r="O186" s="187" t="s">
        <v>3052</v>
      </c>
      <c r="P186" s="147" t="s">
        <v>3052</v>
      </c>
      <c r="Q186" s="148" t="s">
        <v>3052</v>
      </c>
      <c r="R186" s="186" t="s">
        <v>3052</v>
      </c>
      <c r="S186" s="144" t="s">
        <v>3052</v>
      </c>
      <c r="T186" s="145" t="s">
        <v>3052</v>
      </c>
      <c r="U186" s="187" t="s">
        <v>3052</v>
      </c>
      <c r="V186" s="147">
        <v>393</v>
      </c>
      <c r="W186" s="148">
        <v>381</v>
      </c>
      <c r="X186" s="216">
        <v>2127</v>
      </c>
      <c r="Y186" s="144">
        <v>102</v>
      </c>
      <c r="Z186" s="145">
        <v>86</v>
      </c>
      <c r="AA186" s="212">
        <v>1290</v>
      </c>
      <c r="AB186" s="149">
        <v>352</v>
      </c>
      <c r="AC186" s="141">
        <v>0</v>
      </c>
      <c r="AD186" s="150">
        <v>11.33</v>
      </c>
      <c r="AE186" s="151">
        <v>88.67</v>
      </c>
    </row>
    <row r="187" spans="1:31" s="3" customFormat="1" ht="18.75" customHeight="1">
      <c r="A187" s="400">
        <v>185</v>
      </c>
      <c r="B187" s="401">
        <v>185</v>
      </c>
      <c r="C187" s="402" t="s">
        <v>202</v>
      </c>
      <c r="D187" s="403" t="s">
        <v>3103</v>
      </c>
      <c r="E187" s="404">
        <v>172</v>
      </c>
      <c r="F187" s="405">
        <v>131600913</v>
      </c>
      <c r="G187" s="406">
        <v>180</v>
      </c>
      <c r="H187" s="407">
        <v>168</v>
      </c>
      <c r="I187" s="408">
        <v>154274853</v>
      </c>
      <c r="J187" s="409">
        <v>222</v>
      </c>
      <c r="K187" s="410">
        <v>206</v>
      </c>
      <c r="L187" s="405">
        <v>28263365</v>
      </c>
      <c r="M187" s="406">
        <v>146</v>
      </c>
      <c r="N187" s="407">
        <v>136</v>
      </c>
      <c r="O187" s="408">
        <v>71207538</v>
      </c>
      <c r="P187" s="409">
        <v>141</v>
      </c>
      <c r="Q187" s="410">
        <v>129</v>
      </c>
      <c r="R187" s="405">
        <v>156745226</v>
      </c>
      <c r="S187" s="406">
        <v>415</v>
      </c>
      <c r="T187" s="407">
        <v>404</v>
      </c>
      <c r="U187" s="408">
        <v>155001</v>
      </c>
      <c r="V187" s="409">
        <v>141</v>
      </c>
      <c r="W187" s="410">
        <v>135</v>
      </c>
      <c r="X187" s="411">
        <v>36703</v>
      </c>
      <c r="Y187" s="406">
        <v>81</v>
      </c>
      <c r="Z187" s="407">
        <v>66</v>
      </c>
      <c r="AA187" s="412">
        <v>1500</v>
      </c>
      <c r="AB187" s="413">
        <v>321</v>
      </c>
      <c r="AC187" s="404">
        <v>0</v>
      </c>
      <c r="AD187" s="414">
        <v>100</v>
      </c>
      <c r="AE187" s="415">
        <v>0</v>
      </c>
    </row>
    <row r="188" spans="1:31" s="3" customFormat="1" ht="18.75" customHeight="1">
      <c r="A188" s="366">
        <v>186</v>
      </c>
      <c r="B188" s="367">
        <v>163</v>
      </c>
      <c r="C188" s="368" t="s">
        <v>203</v>
      </c>
      <c r="D188" s="369" t="s">
        <v>3051</v>
      </c>
      <c r="E188" s="370">
        <v>173</v>
      </c>
      <c r="F188" s="371">
        <v>130746959</v>
      </c>
      <c r="G188" s="372">
        <v>171</v>
      </c>
      <c r="H188" s="373">
        <v>159</v>
      </c>
      <c r="I188" s="374">
        <v>160944590</v>
      </c>
      <c r="J188" s="375">
        <v>126</v>
      </c>
      <c r="K188" s="376">
        <v>115</v>
      </c>
      <c r="L188" s="371">
        <v>44331272</v>
      </c>
      <c r="M188" s="372">
        <v>207</v>
      </c>
      <c r="N188" s="373">
        <v>195</v>
      </c>
      <c r="O188" s="374">
        <v>51162865</v>
      </c>
      <c r="P188" s="375">
        <v>311</v>
      </c>
      <c r="Q188" s="376">
        <v>294</v>
      </c>
      <c r="R188" s="371">
        <v>72227599</v>
      </c>
      <c r="S188" s="372">
        <v>86</v>
      </c>
      <c r="T188" s="373">
        <v>77</v>
      </c>
      <c r="U188" s="374">
        <v>22676247</v>
      </c>
      <c r="V188" s="375">
        <v>289</v>
      </c>
      <c r="W188" s="376">
        <v>283</v>
      </c>
      <c r="X188" s="377">
        <v>12766</v>
      </c>
      <c r="Y188" s="372">
        <v>381</v>
      </c>
      <c r="Z188" s="373">
        <v>357</v>
      </c>
      <c r="AA188" s="378">
        <v>292</v>
      </c>
      <c r="AB188" s="379">
        <v>351</v>
      </c>
      <c r="AC188" s="370">
        <v>0</v>
      </c>
      <c r="AD188" s="380">
        <v>0.01</v>
      </c>
      <c r="AE188" s="381">
        <v>99.99</v>
      </c>
    </row>
    <row r="189" spans="1:31" s="3" customFormat="1" ht="18.75" customHeight="1">
      <c r="A189" s="137">
        <v>187</v>
      </c>
      <c r="B189" s="138">
        <v>236</v>
      </c>
      <c r="C189" s="139" t="s">
        <v>204</v>
      </c>
      <c r="D189" s="140" t="s">
        <v>3056</v>
      </c>
      <c r="E189" s="141">
        <v>174</v>
      </c>
      <c r="F189" s="143">
        <v>130037627</v>
      </c>
      <c r="G189" s="144">
        <v>3</v>
      </c>
      <c r="H189" s="145">
        <v>2</v>
      </c>
      <c r="I189" s="146">
        <v>3437207476</v>
      </c>
      <c r="J189" s="147">
        <v>18</v>
      </c>
      <c r="K189" s="148">
        <v>12</v>
      </c>
      <c r="L189" s="143">
        <v>283462595</v>
      </c>
      <c r="M189" s="144">
        <v>72</v>
      </c>
      <c r="N189" s="145">
        <v>63</v>
      </c>
      <c r="O189" s="146">
        <v>136315100</v>
      </c>
      <c r="P189" s="147">
        <v>55</v>
      </c>
      <c r="Q189" s="148">
        <v>45</v>
      </c>
      <c r="R189" s="143">
        <v>375167032</v>
      </c>
      <c r="S189" s="144">
        <v>21</v>
      </c>
      <c r="T189" s="145">
        <v>15</v>
      </c>
      <c r="U189" s="146">
        <v>100833135</v>
      </c>
      <c r="V189" s="147">
        <v>383</v>
      </c>
      <c r="W189" s="148">
        <v>372</v>
      </c>
      <c r="X189" s="216">
        <v>2881</v>
      </c>
      <c r="Y189" s="144">
        <v>321</v>
      </c>
      <c r="Z189" s="145">
        <v>299</v>
      </c>
      <c r="AA189" s="212">
        <v>405</v>
      </c>
      <c r="AB189" s="149">
        <v>354</v>
      </c>
      <c r="AC189" s="141">
        <v>0</v>
      </c>
      <c r="AD189" s="150">
        <v>0</v>
      </c>
      <c r="AE189" s="151">
        <v>100</v>
      </c>
    </row>
    <row r="190" spans="1:31" s="3" customFormat="1" ht="18.75" customHeight="1">
      <c r="A190" s="137">
        <v>188</v>
      </c>
      <c r="B190" s="138">
        <v>207</v>
      </c>
      <c r="C190" s="139" t="s">
        <v>205</v>
      </c>
      <c r="D190" s="140" t="s">
        <v>3056</v>
      </c>
      <c r="E190" s="141">
        <v>175</v>
      </c>
      <c r="F190" s="143">
        <v>128945376</v>
      </c>
      <c r="G190" s="144">
        <v>203</v>
      </c>
      <c r="H190" s="145">
        <v>190</v>
      </c>
      <c r="I190" s="146">
        <v>137565020</v>
      </c>
      <c r="J190" s="147">
        <v>167</v>
      </c>
      <c r="K190" s="148">
        <v>154</v>
      </c>
      <c r="L190" s="143">
        <v>36804392</v>
      </c>
      <c r="M190" s="144">
        <v>142</v>
      </c>
      <c r="N190" s="145">
        <v>132</v>
      </c>
      <c r="O190" s="146">
        <v>72286707</v>
      </c>
      <c r="P190" s="147">
        <v>126</v>
      </c>
      <c r="Q190" s="148">
        <v>114</v>
      </c>
      <c r="R190" s="143">
        <v>179386921</v>
      </c>
      <c r="S190" s="144">
        <v>137</v>
      </c>
      <c r="T190" s="145">
        <v>127</v>
      </c>
      <c r="U190" s="146">
        <v>13978337</v>
      </c>
      <c r="V190" s="147">
        <v>305</v>
      </c>
      <c r="W190" s="148">
        <v>299</v>
      </c>
      <c r="X190" s="216">
        <v>10939</v>
      </c>
      <c r="Y190" s="144">
        <v>268</v>
      </c>
      <c r="Z190" s="145">
        <v>249</v>
      </c>
      <c r="AA190" s="212">
        <v>533</v>
      </c>
      <c r="AB190" s="149">
        <v>331</v>
      </c>
      <c r="AC190" s="141">
        <v>0</v>
      </c>
      <c r="AD190" s="150">
        <v>100</v>
      </c>
      <c r="AE190" s="151">
        <v>0</v>
      </c>
    </row>
    <row r="191" spans="1:31" s="3" customFormat="1" ht="18.75" customHeight="1">
      <c r="A191" s="382">
        <v>189</v>
      </c>
      <c r="B191" s="383">
        <v>172</v>
      </c>
      <c r="C191" s="384" t="s">
        <v>206</v>
      </c>
      <c r="D191" s="385" t="s">
        <v>3056</v>
      </c>
      <c r="E191" s="396">
        <v>176</v>
      </c>
      <c r="F191" s="387">
        <v>128535388</v>
      </c>
      <c r="G191" s="388">
        <v>222</v>
      </c>
      <c r="H191" s="389">
        <v>208</v>
      </c>
      <c r="I191" s="390">
        <v>128535388</v>
      </c>
      <c r="J191" s="391">
        <v>105</v>
      </c>
      <c r="K191" s="392">
        <v>94</v>
      </c>
      <c r="L191" s="387">
        <v>51492369</v>
      </c>
      <c r="M191" s="388">
        <v>85</v>
      </c>
      <c r="N191" s="389">
        <v>76</v>
      </c>
      <c r="O191" s="390">
        <v>113346475</v>
      </c>
      <c r="P191" s="391">
        <v>111</v>
      </c>
      <c r="Q191" s="392">
        <v>100</v>
      </c>
      <c r="R191" s="387">
        <v>198550569</v>
      </c>
      <c r="S191" s="388">
        <v>452</v>
      </c>
      <c r="T191" s="389">
        <v>439</v>
      </c>
      <c r="U191" s="390">
        <v>-4222583</v>
      </c>
      <c r="V191" s="391">
        <v>320</v>
      </c>
      <c r="W191" s="392">
        <v>312</v>
      </c>
      <c r="X191" s="393">
        <v>8974</v>
      </c>
      <c r="Y191" s="388">
        <v>342</v>
      </c>
      <c r="Z191" s="389">
        <v>318</v>
      </c>
      <c r="AA191" s="394">
        <v>363</v>
      </c>
      <c r="AB191" s="395">
        <v>341</v>
      </c>
      <c r="AC191" s="396">
        <v>0</v>
      </c>
      <c r="AD191" s="397">
        <v>100</v>
      </c>
      <c r="AE191" s="398">
        <v>0</v>
      </c>
    </row>
    <row r="192" spans="1:31" s="3" customFormat="1" ht="18.75" customHeight="1">
      <c r="A192" s="400">
        <v>190</v>
      </c>
      <c r="B192" s="401">
        <v>235</v>
      </c>
      <c r="C192" s="402" t="s">
        <v>207</v>
      </c>
      <c r="D192" s="403" t="s">
        <v>1049</v>
      </c>
      <c r="E192" s="404">
        <v>177</v>
      </c>
      <c r="F192" s="405">
        <v>127926496</v>
      </c>
      <c r="G192" s="406">
        <v>212</v>
      </c>
      <c r="H192" s="407">
        <v>199</v>
      </c>
      <c r="I192" s="408">
        <v>132848569</v>
      </c>
      <c r="J192" s="409">
        <v>177</v>
      </c>
      <c r="K192" s="410">
        <v>163</v>
      </c>
      <c r="L192" s="405">
        <v>34077981</v>
      </c>
      <c r="M192" s="406">
        <v>110</v>
      </c>
      <c r="N192" s="407">
        <v>101</v>
      </c>
      <c r="O192" s="408">
        <v>91733534</v>
      </c>
      <c r="P192" s="409">
        <v>151</v>
      </c>
      <c r="Q192" s="410">
        <v>139</v>
      </c>
      <c r="R192" s="405">
        <v>149178216</v>
      </c>
      <c r="S192" s="406">
        <v>130</v>
      </c>
      <c r="T192" s="407">
        <v>120</v>
      </c>
      <c r="U192" s="408">
        <v>15146973</v>
      </c>
      <c r="V192" s="409">
        <v>176</v>
      </c>
      <c r="W192" s="410">
        <v>170</v>
      </c>
      <c r="X192" s="411">
        <v>30282</v>
      </c>
      <c r="Y192" s="406">
        <v>54</v>
      </c>
      <c r="Z192" s="407">
        <v>40</v>
      </c>
      <c r="AA192" s="412">
        <v>1890</v>
      </c>
      <c r="AB192" s="413">
        <v>321</v>
      </c>
      <c r="AC192" s="404">
        <v>0</v>
      </c>
      <c r="AD192" s="414">
        <v>100</v>
      </c>
      <c r="AE192" s="415">
        <v>0</v>
      </c>
    </row>
    <row r="193" spans="1:31" s="3" customFormat="1" ht="18.75" customHeight="1">
      <c r="A193" s="366">
        <v>191</v>
      </c>
      <c r="B193" s="367">
        <v>177</v>
      </c>
      <c r="C193" s="368" t="s">
        <v>208</v>
      </c>
      <c r="D193" s="369" t="s">
        <v>88</v>
      </c>
      <c r="E193" s="370">
        <v>178</v>
      </c>
      <c r="F193" s="371">
        <v>127605122</v>
      </c>
      <c r="G193" s="372">
        <v>196</v>
      </c>
      <c r="H193" s="373">
        <v>183</v>
      </c>
      <c r="I193" s="374">
        <v>140582021</v>
      </c>
      <c r="J193" s="375">
        <v>104</v>
      </c>
      <c r="K193" s="376">
        <v>93</v>
      </c>
      <c r="L193" s="371">
        <v>52364764</v>
      </c>
      <c r="M193" s="372">
        <v>132</v>
      </c>
      <c r="N193" s="373">
        <v>122</v>
      </c>
      <c r="O193" s="374">
        <v>78447936</v>
      </c>
      <c r="P193" s="375">
        <v>129</v>
      </c>
      <c r="Q193" s="376">
        <v>117</v>
      </c>
      <c r="R193" s="371">
        <v>174458926</v>
      </c>
      <c r="S193" s="372">
        <v>343</v>
      </c>
      <c r="T193" s="373">
        <v>332</v>
      </c>
      <c r="U193" s="374">
        <v>2004812</v>
      </c>
      <c r="V193" s="375">
        <v>65</v>
      </c>
      <c r="W193" s="376">
        <v>62</v>
      </c>
      <c r="X193" s="377">
        <v>78490</v>
      </c>
      <c r="Y193" s="372">
        <v>127</v>
      </c>
      <c r="Z193" s="373">
        <v>111</v>
      </c>
      <c r="AA193" s="378">
        <v>1060</v>
      </c>
      <c r="AB193" s="379">
        <v>382</v>
      </c>
      <c r="AC193" s="370">
        <v>0</v>
      </c>
      <c r="AD193" s="380">
        <v>100</v>
      </c>
      <c r="AE193" s="381">
        <v>0</v>
      </c>
    </row>
    <row r="194" spans="1:31" s="3" customFormat="1" ht="18.75" customHeight="1">
      <c r="A194" s="137">
        <v>192</v>
      </c>
      <c r="B194" s="138">
        <v>148</v>
      </c>
      <c r="C194" s="139" t="s">
        <v>209</v>
      </c>
      <c r="D194" s="140" t="s">
        <v>3056</v>
      </c>
      <c r="E194" s="141">
        <v>179</v>
      </c>
      <c r="F194" s="143">
        <v>126917539</v>
      </c>
      <c r="G194" s="144">
        <v>218</v>
      </c>
      <c r="H194" s="145">
        <v>204</v>
      </c>
      <c r="I194" s="146">
        <v>129516524</v>
      </c>
      <c r="J194" s="147">
        <v>311</v>
      </c>
      <c r="K194" s="148">
        <v>295</v>
      </c>
      <c r="L194" s="143">
        <v>18463839</v>
      </c>
      <c r="M194" s="144">
        <v>145</v>
      </c>
      <c r="N194" s="145">
        <v>135</v>
      </c>
      <c r="O194" s="146">
        <v>71361249</v>
      </c>
      <c r="P194" s="147">
        <v>192</v>
      </c>
      <c r="Q194" s="148">
        <v>180</v>
      </c>
      <c r="R194" s="143">
        <v>127345128</v>
      </c>
      <c r="S194" s="144">
        <v>419</v>
      </c>
      <c r="T194" s="145">
        <v>408</v>
      </c>
      <c r="U194" s="146">
        <v>101832</v>
      </c>
      <c r="V194" s="147">
        <v>154</v>
      </c>
      <c r="W194" s="148">
        <v>148</v>
      </c>
      <c r="X194" s="216">
        <v>34106</v>
      </c>
      <c r="Y194" s="144">
        <v>93</v>
      </c>
      <c r="Z194" s="145">
        <v>77</v>
      </c>
      <c r="AA194" s="212">
        <v>1363</v>
      </c>
      <c r="AB194" s="149">
        <v>321</v>
      </c>
      <c r="AC194" s="141">
        <v>0</v>
      </c>
      <c r="AD194" s="150">
        <v>100</v>
      </c>
      <c r="AE194" s="151">
        <v>0</v>
      </c>
    </row>
    <row r="195" spans="1:31" s="3" customFormat="1" ht="18.75" customHeight="1">
      <c r="A195" s="382">
        <v>193</v>
      </c>
      <c r="B195" s="383" t="s">
        <v>3052</v>
      </c>
      <c r="C195" s="384" t="s">
        <v>210</v>
      </c>
      <c r="D195" s="385" t="s">
        <v>867</v>
      </c>
      <c r="E195" s="396">
        <v>180</v>
      </c>
      <c r="F195" s="387">
        <v>126493410</v>
      </c>
      <c r="G195" s="388">
        <v>224</v>
      </c>
      <c r="H195" s="389">
        <v>210</v>
      </c>
      <c r="I195" s="390">
        <v>127023419</v>
      </c>
      <c r="J195" s="391">
        <v>209</v>
      </c>
      <c r="K195" s="392">
        <v>193</v>
      </c>
      <c r="L195" s="387">
        <v>29006335</v>
      </c>
      <c r="M195" s="388">
        <v>204</v>
      </c>
      <c r="N195" s="389">
        <v>192</v>
      </c>
      <c r="O195" s="390">
        <v>51724332</v>
      </c>
      <c r="P195" s="391">
        <v>272</v>
      </c>
      <c r="Q195" s="392">
        <v>257</v>
      </c>
      <c r="R195" s="387">
        <v>81093761</v>
      </c>
      <c r="S195" s="388">
        <v>202</v>
      </c>
      <c r="T195" s="389">
        <v>191</v>
      </c>
      <c r="U195" s="390">
        <v>9319268</v>
      </c>
      <c r="V195" s="391">
        <v>101</v>
      </c>
      <c r="W195" s="392">
        <v>97</v>
      </c>
      <c r="X195" s="393">
        <v>47166</v>
      </c>
      <c r="Y195" s="388">
        <v>99</v>
      </c>
      <c r="Z195" s="389">
        <v>83</v>
      </c>
      <c r="AA195" s="394">
        <v>1300</v>
      </c>
      <c r="AB195" s="395">
        <v>384</v>
      </c>
      <c r="AC195" s="396">
        <v>0</v>
      </c>
      <c r="AD195" s="397">
        <v>0</v>
      </c>
      <c r="AE195" s="398">
        <v>100</v>
      </c>
    </row>
    <row r="196" spans="1:31" s="3" customFormat="1" ht="18.75" customHeight="1">
      <c r="A196" s="382">
        <v>194</v>
      </c>
      <c r="B196" s="383">
        <v>169</v>
      </c>
      <c r="C196" s="384" t="s">
        <v>211</v>
      </c>
      <c r="D196" s="385" t="s">
        <v>889</v>
      </c>
      <c r="E196" s="396">
        <v>181</v>
      </c>
      <c r="F196" s="387">
        <v>125310015</v>
      </c>
      <c r="G196" s="388">
        <v>221</v>
      </c>
      <c r="H196" s="389">
        <v>207</v>
      </c>
      <c r="I196" s="390">
        <v>128598811</v>
      </c>
      <c r="J196" s="391">
        <v>490</v>
      </c>
      <c r="K196" s="392">
        <v>471</v>
      </c>
      <c r="L196" s="387">
        <v>-8364079</v>
      </c>
      <c r="M196" s="388">
        <v>321</v>
      </c>
      <c r="N196" s="389">
        <v>305</v>
      </c>
      <c r="O196" s="390">
        <v>27941562</v>
      </c>
      <c r="P196" s="391">
        <v>309</v>
      </c>
      <c r="Q196" s="392">
        <v>292</v>
      </c>
      <c r="R196" s="387">
        <v>72542919</v>
      </c>
      <c r="S196" s="388">
        <v>218</v>
      </c>
      <c r="T196" s="389">
        <v>207</v>
      </c>
      <c r="U196" s="390">
        <v>8582545</v>
      </c>
      <c r="V196" s="391">
        <v>94</v>
      </c>
      <c r="W196" s="392">
        <v>90</v>
      </c>
      <c r="X196" s="393">
        <v>49220</v>
      </c>
      <c r="Y196" s="388">
        <v>387</v>
      </c>
      <c r="Z196" s="389">
        <v>363</v>
      </c>
      <c r="AA196" s="394">
        <v>287</v>
      </c>
      <c r="AB196" s="395">
        <v>312</v>
      </c>
      <c r="AC196" s="396">
        <v>0</v>
      </c>
      <c r="AD196" s="397">
        <v>100</v>
      </c>
      <c r="AE196" s="398">
        <v>0</v>
      </c>
    </row>
    <row r="197" spans="1:31" s="3" customFormat="1" ht="18.75" customHeight="1">
      <c r="A197" s="152">
        <v>195</v>
      </c>
      <c r="B197" s="153">
        <v>282</v>
      </c>
      <c r="C197" s="154" t="s">
        <v>212</v>
      </c>
      <c r="D197" s="155" t="s">
        <v>3056</v>
      </c>
      <c r="E197" s="156">
        <v>182</v>
      </c>
      <c r="F197" s="158">
        <v>125067131</v>
      </c>
      <c r="G197" s="159">
        <v>226</v>
      </c>
      <c r="H197" s="160">
        <v>212</v>
      </c>
      <c r="I197" s="161">
        <v>126577240</v>
      </c>
      <c r="J197" s="162">
        <v>274</v>
      </c>
      <c r="K197" s="163">
        <v>258</v>
      </c>
      <c r="L197" s="158">
        <v>22126366</v>
      </c>
      <c r="M197" s="159">
        <v>337</v>
      </c>
      <c r="N197" s="160">
        <v>320</v>
      </c>
      <c r="O197" s="161">
        <v>23783739</v>
      </c>
      <c r="P197" s="162">
        <v>233</v>
      </c>
      <c r="Q197" s="163">
        <v>219</v>
      </c>
      <c r="R197" s="158">
        <v>102751201</v>
      </c>
      <c r="S197" s="159">
        <v>252</v>
      </c>
      <c r="T197" s="160">
        <v>241</v>
      </c>
      <c r="U197" s="161">
        <v>5734076</v>
      </c>
      <c r="V197" s="162">
        <v>316</v>
      </c>
      <c r="W197" s="163">
        <v>308</v>
      </c>
      <c r="X197" s="217">
        <v>9546</v>
      </c>
      <c r="Y197" s="159">
        <v>345</v>
      </c>
      <c r="Z197" s="160">
        <v>321</v>
      </c>
      <c r="AA197" s="213">
        <v>355</v>
      </c>
      <c r="AB197" s="164">
        <v>352</v>
      </c>
      <c r="AC197" s="156">
        <v>0</v>
      </c>
      <c r="AD197" s="165">
        <v>100</v>
      </c>
      <c r="AE197" s="166">
        <v>0</v>
      </c>
    </row>
    <row r="198" spans="1:31" s="3" customFormat="1" ht="18.75" customHeight="1">
      <c r="A198" s="167">
        <v>196</v>
      </c>
      <c r="B198" s="168">
        <v>181</v>
      </c>
      <c r="C198" s="169" t="s">
        <v>213</v>
      </c>
      <c r="D198" s="170" t="s">
        <v>3056</v>
      </c>
      <c r="E198" s="171">
        <v>183</v>
      </c>
      <c r="F198" s="173">
        <v>124943942</v>
      </c>
      <c r="G198" s="174">
        <v>215</v>
      </c>
      <c r="H198" s="175">
        <v>202</v>
      </c>
      <c r="I198" s="176">
        <v>129875198</v>
      </c>
      <c r="J198" s="177">
        <v>125</v>
      </c>
      <c r="K198" s="178">
        <v>114</v>
      </c>
      <c r="L198" s="173">
        <v>44378903</v>
      </c>
      <c r="M198" s="174">
        <v>143</v>
      </c>
      <c r="N198" s="175">
        <v>133</v>
      </c>
      <c r="O198" s="176">
        <v>71959868</v>
      </c>
      <c r="P198" s="177">
        <v>169</v>
      </c>
      <c r="Q198" s="178">
        <v>157</v>
      </c>
      <c r="R198" s="173">
        <v>138034485</v>
      </c>
      <c r="S198" s="174">
        <v>172</v>
      </c>
      <c r="T198" s="175">
        <v>162</v>
      </c>
      <c r="U198" s="176">
        <v>10885377</v>
      </c>
      <c r="V198" s="177">
        <v>89</v>
      </c>
      <c r="W198" s="178">
        <v>85</v>
      </c>
      <c r="X198" s="218">
        <v>52063</v>
      </c>
      <c r="Y198" s="174">
        <v>133</v>
      </c>
      <c r="Z198" s="175">
        <v>117</v>
      </c>
      <c r="AA198" s="214">
        <v>1035</v>
      </c>
      <c r="AB198" s="179">
        <v>361</v>
      </c>
      <c r="AC198" s="171">
        <v>0</v>
      </c>
      <c r="AD198" s="180">
        <v>98.57</v>
      </c>
      <c r="AE198" s="181">
        <v>1.43</v>
      </c>
    </row>
    <row r="199" spans="1:31" s="3" customFormat="1" ht="18.75" customHeight="1">
      <c r="A199" s="137">
        <v>197</v>
      </c>
      <c r="B199" s="138">
        <v>201</v>
      </c>
      <c r="C199" s="139" t="s">
        <v>214</v>
      </c>
      <c r="D199" s="140" t="s">
        <v>3056</v>
      </c>
      <c r="E199" s="141">
        <v>184</v>
      </c>
      <c r="F199" s="143">
        <v>124718105</v>
      </c>
      <c r="G199" s="144">
        <v>230</v>
      </c>
      <c r="H199" s="145">
        <v>216</v>
      </c>
      <c r="I199" s="146">
        <v>124718105</v>
      </c>
      <c r="J199" s="147">
        <v>325</v>
      </c>
      <c r="K199" s="148">
        <v>309</v>
      </c>
      <c r="L199" s="143">
        <v>16517863</v>
      </c>
      <c r="M199" s="144">
        <v>155</v>
      </c>
      <c r="N199" s="145">
        <v>145</v>
      </c>
      <c r="O199" s="146">
        <v>67369854</v>
      </c>
      <c r="P199" s="147">
        <v>243</v>
      </c>
      <c r="Q199" s="148">
        <v>229</v>
      </c>
      <c r="R199" s="143">
        <v>95113736</v>
      </c>
      <c r="S199" s="144">
        <v>414</v>
      </c>
      <c r="T199" s="145">
        <v>403</v>
      </c>
      <c r="U199" s="146">
        <v>155692</v>
      </c>
      <c r="V199" s="147">
        <v>164</v>
      </c>
      <c r="W199" s="148">
        <v>158</v>
      </c>
      <c r="X199" s="216">
        <v>31867</v>
      </c>
      <c r="Y199" s="144">
        <v>247</v>
      </c>
      <c r="Z199" s="145">
        <v>229</v>
      </c>
      <c r="AA199" s="212">
        <v>581</v>
      </c>
      <c r="AB199" s="149">
        <v>371</v>
      </c>
      <c r="AC199" s="141">
        <v>0</v>
      </c>
      <c r="AD199" s="150">
        <v>100</v>
      </c>
      <c r="AE199" s="151">
        <v>0</v>
      </c>
    </row>
    <row r="200" spans="1:31" s="3" customFormat="1" ht="18.75" customHeight="1">
      <c r="A200" s="382">
        <v>198</v>
      </c>
      <c r="B200" s="383">
        <v>229</v>
      </c>
      <c r="C200" s="384" t="s">
        <v>215</v>
      </c>
      <c r="D200" s="385" t="s">
        <v>88</v>
      </c>
      <c r="E200" s="396">
        <v>185</v>
      </c>
      <c r="F200" s="387">
        <v>124611000</v>
      </c>
      <c r="G200" s="388">
        <v>220</v>
      </c>
      <c r="H200" s="389">
        <v>206</v>
      </c>
      <c r="I200" s="390">
        <v>128627064</v>
      </c>
      <c r="J200" s="391">
        <v>388</v>
      </c>
      <c r="K200" s="392">
        <v>371</v>
      </c>
      <c r="L200" s="387">
        <v>11439262</v>
      </c>
      <c r="M200" s="388">
        <v>370</v>
      </c>
      <c r="N200" s="389">
        <v>348</v>
      </c>
      <c r="O200" s="390">
        <v>18279095</v>
      </c>
      <c r="P200" s="391">
        <v>229</v>
      </c>
      <c r="Q200" s="392">
        <v>215</v>
      </c>
      <c r="R200" s="387">
        <v>104603087</v>
      </c>
      <c r="S200" s="388">
        <v>449</v>
      </c>
      <c r="T200" s="389">
        <v>436</v>
      </c>
      <c r="U200" s="390">
        <v>-3384735</v>
      </c>
      <c r="V200" s="391">
        <v>169</v>
      </c>
      <c r="W200" s="392">
        <v>163</v>
      </c>
      <c r="X200" s="393">
        <v>31248</v>
      </c>
      <c r="Y200" s="388">
        <v>301</v>
      </c>
      <c r="Z200" s="389">
        <v>280</v>
      </c>
      <c r="AA200" s="394">
        <v>447</v>
      </c>
      <c r="AB200" s="395">
        <v>311</v>
      </c>
      <c r="AC200" s="396">
        <v>0</v>
      </c>
      <c r="AD200" s="397">
        <v>100</v>
      </c>
      <c r="AE200" s="398">
        <v>0</v>
      </c>
    </row>
    <row r="201" spans="1:31" s="3" customFormat="1" ht="18.75" customHeight="1">
      <c r="A201" s="382">
        <v>199</v>
      </c>
      <c r="B201" s="383">
        <v>271</v>
      </c>
      <c r="C201" s="384" t="s">
        <v>216</v>
      </c>
      <c r="D201" s="385" t="s">
        <v>1699</v>
      </c>
      <c r="E201" s="396">
        <v>186</v>
      </c>
      <c r="F201" s="387">
        <v>123285465</v>
      </c>
      <c r="G201" s="388">
        <v>231</v>
      </c>
      <c r="H201" s="389">
        <v>217</v>
      </c>
      <c r="I201" s="390">
        <v>124388780</v>
      </c>
      <c r="J201" s="391">
        <v>156</v>
      </c>
      <c r="K201" s="392">
        <v>144</v>
      </c>
      <c r="L201" s="387">
        <v>37981315</v>
      </c>
      <c r="M201" s="388">
        <v>211</v>
      </c>
      <c r="N201" s="389">
        <v>199</v>
      </c>
      <c r="O201" s="390">
        <v>49805718</v>
      </c>
      <c r="P201" s="391">
        <v>351</v>
      </c>
      <c r="Q201" s="392">
        <v>333</v>
      </c>
      <c r="R201" s="387">
        <v>59603649</v>
      </c>
      <c r="S201" s="388">
        <v>80</v>
      </c>
      <c r="T201" s="389">
        <v>71</v>
      </c>
      <c r="U201" s="390">
        <v>23913068</v>
      </c>
      <c r="V201" s="391">
        <v>432</v>
      </c>
      <c r="W201" s="392">
        <v>419</v>
      </c>
      <c r="X201" s="393">
        <v>198</v>
      </c>
      <c r="Y201" s="388">
        <v>194</v>
      </c>
      <c r="Z201" s="389">
        <v>177</v>
      </c>
      <c r="AA201" s="394">
        <v>762</v>
      </c>
      <c r="AB201" s="395">
        <v>311</v>
      </c>
      <c r="AC201" s="396">
        <v>0</v>
      </c>
      <c r="AD201" s="397">
        <v>100</v>
      </c>
      <c r="AE201" s="398">
        <v>0</v>
      </c>
    </row>
    <row r="202" spans="1:31" s="3" customFormat="1" ht="18.75" customHeight="1">
      <c r="A202" s="152">
        <v>200</v>
      </c>
      <c r="B202" s="153">
        <v>213</v>
      </c>
      <c r="C202" s="154" t="s">
        <v>217</v>
      </c>
      <c r="D202" s="155" t="s">
        <v>3056</v>
      </c>
      <c r="E202" s="156">
        <v>187</v>
      </c>
      <c r="F202" s="158">
        <v>123201971</v>
      </c>
      <c r="G202" s="159">
        <v>233</v>
      </c>
      <c r="H202" s="160">
        <v>219</v>
      </c>
      <c r="I202" s="161">
        <v>123230648</v>
      </c>
      <c r="J202" s="162">
        <v>183</v>
      </c>
      <c r="K202" s="163">
        <v>169</v>
      </c>
      <c r="L202" s="158">
        <v>33369992</v>
      </c>
      <c r="M202" s="159">
        <v>165</v>
      </c>
      <c r="N202" s="160">
        <v>155</v>
      </c>
      <c r="O202" s="161">
        <v>63394331</v>
      </c>
      <c r="P202" s="162">
        <v>236</v>
      </c>
      <c r="Q202" s="163">
        <v>222</v>
      </c>
      <c r="R202" s="158">
        <v>100160555</v>
      </c>
      <c r="S202" s="159">
        <v>207</v>
      </c>
      <c r="T202" s="160">
        <v>196</v>
      </c>
      <c r="U202" s="161">
        <v>9118085</v>
      </c>
      <c r="V202" s="162">
        <v>105</v>
      </c>
      <c r="W202" s="163">
        <v>101</v>
      </c>
      <c r="X202" s="217">
        <v>46539</v>
      </c>
      <c r="Y202" s="159">
        <v>308</v>
      </c>
      <c r="Z202" s="160">
        <v>286</v>
      </c>
      <c r="AA202" s="213">
        <v>435</v>
      </c>
      <c r="AB202" s="164">
        <v>342</v>
      </c>
      <c r="AC202" s="156">
        <v>0</v>
      </c>
      <c r="AD202" s="165">
        <v>0</v>
      </c>
      <c r="AE202" s="166">
        <v>100</v>
      </c>
    </row>
    <row r="203" spans="1:31" s="3" customFormat="1" ht="18.75" customHeight="1">
      <c r="A203" s="366">
        <v>201</v>
      </c>
      <c r="B203" s="367">
        <v>210</v>
      </c>
      <c r="C203" s="368" t="s">
        <v>712</v>
      </c>
      <c r="D203" s="369" t="s">
        <v>88</v>
      </c>
      <c r="E203" s="370">
        <v>188</v>
      </c>
      <c r="F203" s="371">
        <v>123169614</v>
      </c>
      <c r="G203" s="372">
        <v>211</v>
      </c>
      <c r="H203" s="373">
        <v>198</v>
      </c>
      <c r="I203" s="374">
        <v>133030808</v>
      </c>
      <c r="J203" s="375">
        <v>123</v>
      </c>
      <c r="K203" s="376">
        <v>112</v>
      </c>
      <c r="L203" s="371">
        <v>44860194</v>
      </c>
      <c r="M203" s="372">
        <v>310</v>
      </c>
      <c r="N203" s="373">
        <v>294</v>
      </c>
      <c r="O203" s="374">
        <v>29710991</v>
      </c>
      <c r="P203" s="375">
        <v>274</v>
      </c>
      <c r="Q203" s="376">
        <v>259</v>
      </c>
      <c r="R203" s="371">
        <v>80343272</v>
      </c>
      <c r="S203" s="372">
        <v>221</v>
      </c>
      <c r="T203" s="373">
        <v>210</v>
      </c>
      <c r="U203" s="374">
        <v>8502330</v>
      </c>
      <c r="V203" s="375">
        <v>71</v>
      </c>
      <c r="W203" s="376">
        <v>68</v>
      </c>
      <c r="X203" s="377">
        <v>70364</v>
      </c>
      <c r="Y203" s="372">
        <v>196</v>
      </c>
      <c r="Z203" s="373">
        <v>179</v>
      </c>
      <c r="AA203" s="378">
        <v>757</v>
      </c>
      <c r="AB203" s="379">
        <v>384</v>
      </c>
      <c r="AC203" s="370">
        <v>0</v>
      </c>
      <c r="AD203" s="380">
        <v>100</v>
      </c>
      <c r="AE203" s="381">
        <v>0</v>
      </c>
    </row>
    <row r="204" spans="1:31" s="3" customFormat="1" ht="18.75" customHeight="1">
      <c r="A204" s="137">
        <v>202</v>
      </c>
      <c r="B204" s="138">
        <v>159</v>
      </c>
      <c r="C204" s="139" t="s">
        <v>713</v>
      </c>
      <c r="D204" s="140" t="s">
        <v>3056</v>
      </c>
      <c r="E204" s="141">
        <v>189</v>
      </c>
      <c r="F204" s="143">
        <v>122539638</v>
      </c>
      <c r="G204" s="144">
        <v>198</v>
      </c>
      <c r="H204" s="145">
        <v>185</v>
      </c>
      <c r="I204" s="146">
        <v>139975140</v>
      </c>
      <c r="J204" s="147">
        <v>84</v>
      </c>
      <c r="K204" s="148">
        <v>74</v>
      </c>
      <c r="L204" s="143">
        <v>63619172</v>
      </c>
      <c r="M204" s="144">
        <v>238</v>
      </c>
      <c r="N204" s="145">
        <v>226</v>
      </c>
      <c r="O204" s="146">
        <v>42108057</v>
      </c>
      <c r="P204" s="147">
        <v>156</v>
      </c>
      <c r="Q204" s="148">
        <v>144</v>
      </c>
      <c r="R204" s="143">
        <v>146771468</v>
      </c>
      <c r="S204" s="144">
        <v>111</v>
      </c>
      <c r="T204" s="145">
        <v>102</v>
      </c>
      <c r="U204" s="146">
        <v>17155846</v>
      </c>
      <c r="V204" s="147">
        <v>337</v>
      </c>
      <c r="W204" s="148">
        <v>329</v>
      </c>
      <c r="X204" s="216">
        <v>7282</v>
      </c>
      <c r="Y204" s="144">
        <v>130</v>
      </c>
      <c r="Z204" s="145">
        <v>114</v>
      </c>
      <c r="AA204" s="212">
        <v>1045</v>
      </c>
      <c r="AB204" s="149">
        <v>352</v>
      </c>
      <c r="AC204" s="141">
        <v>0</v>
      </c>
      <c r="AD204" s="150">
        <v>100</v>
      </c>
      <c r="AE204" s="151">
        <v>0</v>
      </c>
    </row>
    <row r="205" spans="1:31" s="3" customFormat="1" ht="18.75" customHeight="1">
      <c r="A205" s="137">
        <v>203</v>
      </c>
      <c r="B205" s="138">
        <v>146</v>
      </c>
      <c r="C205" s="139" t="s">
        <v>714</v>
      </c>
      <c r="D205" s="140" t="s">
        <v>3056</v>
      </c>
      <c r="E205" s="141">
        <v>190</v>
      </c>
      <c r="F205" s="143">
        <v>121842385</v>
      </c>
      <c r="G205" s="144">
        <v>186</v>
      </c>
      <c r="H205" s="145">
        <v>174</v>
      </c>
      <c r="I205" s="146">
        <v>150667256</v>
      </c>
      <c r="J205" s="147">
        <v>294</v>
      </c>
      <c r="K205" s="148">
        <v>278</v>
      </c>
      <c r="L205" s="143">
        <v>20649002</v>
      </c>
      <c r="M205" s="144">
        <v>170</v>
      </c>
      <c r="N205" s="145">
        <v>160</v>
      </c>
      <c r="O205" s="146">
        <v>61695667</v>
      </c>
      <c r="P205" s="147">
        <v>130</v>
      </c>
      <c r="Q205" s="148">
        <v>118</v>
      </c>
      <c r="R205" s="143">
        <v>171665195</v>
      </c>
      <c r="S205" s="144">
        <v>323</v>
      </c>
      <c r="T205" s="145">
        <v>312</v>
      </c>
      <c r="U205" s="146">
        <v>2844775</v>
      </c>
      <c r="V205" s="147">
        <v>187</v>
      </c>
      <c r="W205" s="148">
        <v>181</v>
      </c>
      <c r="X205" s="216">
        <v>28820</v>
      </c>
      <c r="Y205" s="144">
        <v>135</v>
      </c>
      <c r="Z205" s="145">
        <v>119</v>
      </c>
      <c r="AA205" s="212">
        <v>1025</v>
      </c>
      <c r="AB205" s="149">
        <v>321</v>
      </c>
      <c r="AC205" s="141">
        <v>0</v>
      </c>
      <c r="AD205" s="150">
        <v>100</v>
      </c>
      <c r="AE205" s="151">
        <v>0</v>
      </c>
    </row>
    <row r="206" spans="1:31" s="3" customFormat="1" ht="18.75" customHeight="1">
      <c r="A206" s="382">
        <v>204</v>
      </c>
      <c r="B206" s="383">
        <v>205</v>
      </c>
      <c r="C206" s="384" t="s">
        <v>715</v>
      </c>
      <c r="D206" s="385" t="s">
        <v>3103</v>
      </c>
      <c r="E206" s="396">
        <v>191</v>
      </c>
      <c r="F206" s="387">
        <v>119703852</v>
      </c>
      <c r="G206" s="388">
        <v>184</v>
      </c>
      <c r="H206" s="389">
        <v>172</v>
      </c>
      <c r="I206" s="390">
        <v>152401822</v>
      </c>
      <c r="J206" s="391">
        <v>198</v>
      </c>
      <c r="K206" s="392">
        <v>182</v>
      </c>
      <c r="L206" s="387">
        <v>30775811</v>
      </c>
      <c r="M206" s="388">
        <v>156</v>
      </c>
      <c r="N206" s="389">
        <v>146</v>
      </c>
      <c r="O206" s="390">
        <v>67041119</v>
      </c>
      <c r="P206" s="391">
        <v>102</v>
      </c>
      <c r="Q206" s="392">
        <v>92</v>
      </c>
      <c r="R206" s="387">
        <v>217070815</v>
      </c>
      <c r="S206" s="388">
        <v>339</v>
      </c>
      <c r="T206" s="389">
        <v>328</v>
      </c>
      <c r="U206" s="390">
        <v>2171087</v>
      </c>
      <c r="V206" s="391">
        <v>92</v>
      </c>
      <c r="W206" s="392">
        <v>88</v>
      </c>
      <c r="X206" s="393">
        <v>50124</v>
      </c>
      <c r="Y206" s="388">
        <v>49</v>
      </c>
      <c r="Z206" s="389">
        <v>35</v>
      </c>
      <c r="AA206" s="394">
        <v>1987</v>
      </c>
      <c r="AB206" s="395">
        <v>321</v>
      </c>
      <c r="AC206" s="396">
        <v>0</v>
      </c>
      <c r="AD206" s="397">
        <v>100</v>
      </c>
      <c r="AE206" s="398">
        <v>0</v>
      </c>
    </row>
    <row r="207" spans="1:31" s="3" customFormat="1" ht="18.75" customHeight="1">
      <c r="A207" s="152">
        <v>205</v>
      </c>
      <c r="B207" s="153" t="s">
        <v>3052</v>
      </c>
      <c r="C207" s="190" t="s">
        <v>3052</v>
      </c>
      <c r="D207" s="155" t="s">
        <v>3056</v>
      </c>
      <c r="E207" s="189">
        <v>192</v>
      </c>
      <c r="F207" s="206" t="s">
        <v>3052</v>
      </c>
      <c r="G207" s="159">
        <v>214</v>
      </c>
      <c r="H207" s="160">
        <v>201</v>
      </c>
      <c r="I207" s="207" t="s">
        <v>3052</v>
      </c>
      <c r="J207" s="162">
        <v>298</v>
      </c>
      <c r="K207" s="163">
        <v>282</v>
      </c>
      <c r="L207" s="206" t="s">
        <v>3052</v>
      </c>
      <c r="M207" s="159">
        <v>271</v>
      </c>
      <c r="N207" s="160">
        <v>257</v>
      </c>
      <c r="O207" s="207" t="s">
        <v>3052</v>
      </c>
      <c r="P207" s="162">
        <v>235</v>
      </c>
      <c r="Q207" s="163">
        <v>221</v>
      </c>
      <c r="R207" s="206" t="s">
        <v>3052</v>
      </c>
      <c r="S207" s="159">
        <v>412</v>
      </c>
      <c r="T207" s="160">
        <v>401</v>
      </c>
      <c r="U207" s="207" t="s">
        <v>3052</v>
      </c>
      <c r="V207" s="162">
        <v>310</v>
      </c>
      <c r="W207" s="163">
        <v>304</v>
      </c>
      <c r="X207" s="206" t="s">
        <v>3052</v>
      </c>
      <c r="Y207" s="159">
        <v>160</v>
      </c>
      <c r="Z207" s="160">
        <v>143</v>
      </c>
      <c r="AA207" s="207" t="s">
        <v>3052</v>
      </c>
      <c r="AB207" s="164">
        <v>381</v>
      </c>
      <c r="AC207" s="156">
        <v>0</v>
      </c>
      <c r="AD207" s="165">
        <v>100</v>
      </c>
      <c r="AE207" s="166">
        <v>0</v>
      </c>
    </row>
    <row r="208" spans="1:31" s="3" customFormat="1" ht="18.75" customHeight="1">
      <c r="A208" s="366">
        <v>206</v>
      </c>
      <c r="B208" s="367">
        <v>317</v>
      </c>
      <c r="C208" s="368" t="s">
        <v>716</v>
      </c>
      <c r="D208" s="369" t="s">
        <v>829</v>
      </c>
      <c r="E208" s="370">
        <v>193</v>
      </c>
      <c r="F208" s="371">
        <v>119291323</v>
      </c>
      <c r="G208" s="372">
        <v>228</v>
      </c>
      <c r="H208" s="373">
        <v>214</v>
      </c>
      <c r="I208" s="374">
        <v>125437707</v>
      </c>
      <c r="J208" s="375">
        <v>278</v>
      </c>
      <c r="K208" s="376">
        <v>262</v>
      </c>
      <c r="L208" s="371">
        <v>21996124</v>
      </c>
      <c r="M208" s="372">
        <v>416</v>
      </c>
      <c r="N208" s="373">
        <v>394</v>
      </c>
      <c r="O208" s="374">
        <v>12172476</v>
      </c>
      <c r="P208" s="375">
        <v>403</v>
      </c>
      <c r="Q208" s="376">
        <v>382</v>
      </c>
      <c r="R208" s="371">
        <v>43714409</v>
      </c>
      <c r="S208" s="372">
        <v>306</v>
      </c>
      <c r="T208" s="373">
        <v>295</v>
      </c>
      <c r="U208" s="374">
        <v>3271204</v>
      </c>
      <c r="V208" s="375">
        <v>263</v>
      </c>
      <c r="W208" s="376">
        <v>257</v>
      </c>
      <c r="X208" s="377">
        <v>16655</v>
      </c>
      <c r="Y208" s="372">
        <v>89</v>
      </c>
      <c r="Z208" s="373">
        <v>73</v>
      </c>
      <c r="AA208" s="378">
        <v>1442</v>
      </c>
      <c r="AB208" s="379">
        <v>311</v>
      </c>
      <c r="AC208" s="370">
        <v>0</v>
      </c>
      <c r="AD208" s="380">
        <v>100</v>
      </c>
      <c r="AE208" s="381">
        <v>0</v>
      </c>
    </row>
    <row r="209" spans="1:31" s="3" customFormat="1" ht="18.75" customHeight="1">
      <c r="A209" s="137">
        <v>207</v>
      </c>
      <c r="B209" s="138">
        <v>212</v>
      </c>
      <c r="C209" s="139" t="s">
        <v>717</v>
      </c>
      <c r="D209" s="140" t="s">
        <v>3056</v>
      </c>
      <c r="E209" s="141">
        <v>194</v>
      </c>
      <c r="F209" s="143">
        <v>118983716</v>
      </c>
      <c r="G209" s="144">
        <v>241</v>
      </c>
      <c r="H209" s="145">
        <v>227</v>
      </c>
      <c r="I209" s="146">
        <v>118983716</v>
      </c>
      <c r="J209" s="147">
        <v>296</v>
      </c>
      <c r="K209" s="148">
        <v>280</v>
      </c>
      <c r="L209" s="143">
        <v>20480270</v>
      </c>
      <c r="M209" s="144">
        <v>426</v>
      </c>
      <c r="N209" s="145">
        <v>403</v>
      </c>
      <c r="O209" s="146">
        <v>10390712</v>
      </c>
      <c r="P209" s="147">
        <v>426</v>
      </c>
      <c r="Q209" s="148">
        <v>403</v>
      </c>
      <c r="R209" s="143">
        <v>37751166</v>
      </c>
      <c r="S209" s="144">
        <v>292</v>
      </c>
      <c r="T209" s="145">
        <v>281</v>
      </c>
      <c r="U209" s="146">
        <v>3726172</v>
      </c>
      <c r="V209" s="147">
        <v>61</v>
      </c>
      <c r="W209" s="148">
        <v>58</v>
      </c>
      <c r="X209" s="216">
        <v>85600</v>
      </c>
      <c r="Y209" s="144">
        <v>134</v>
      </c>
      <c r="Z209" s="145">
        <v>118</v>
      </c>
      <c r="AA209" s="212">
        <v>1025</v>
      </c>
      <c r="AB209" s="149">
        <v>322</v>
      </c>
      <c r="AC209" s="141">
        <v>0</v>
      </c>
      <c r="AD209" s="150">
        <v>100</v>
      </c>
      <c r="AE209" s="151">
        <v>0</v>
      </c>
    </row>
    <row r="210" spans="1:31" s="3" customFormat="1" ht="18.75" customHeight="1">
      <c r="A210" s="137">
        <v>208</v>
      </c>
      <c r="B210" s="138">
        <v>187</v>
      </c>
      <c r="C210" s="139" t="s">
        <v>718</v>
      </c>
      <c r="D210" s="140" t="s">
        <v>3056</v>
      </c>
      <c r="E210" s="141">
        <v>195</v>
      </c>
      <c r="F210" s="143">
        <v>118680903</v>
      </c>
      <c r="G210" s="144">
        <v>141</v>
      </c>
      <c r="H210" s="145">
        <v>130</v>
      </c>
      <c r="I210" s="146">
        <v>188679161</v>
      </c>
      <c r="J210" s="147">
        <v>149</v>
      </c>
      <c r="K210" s="148">
        <v>137</v>
      </c>
      <c r="L210" s="143">
        <v>39773222</v>
      </c>
      <c r="M210" s="144">
        <v>267</v>
      </c>
      <c r="N210" s="145">
        <v>253</v>
      </c>
      <c r="O210" s="146">
        <v>36766789</v>
      </c>
      <c r="P210" s="147">
        <v>174</v>
      </c>
      <c r="Q210" s="148">
        <v>162</v>
      </c>
      <c r="R210" s="143">
        <v>135913909</v>
      </c>
      <c r="S210" s="144">
        <v>165</v>
      </c>
      <c r="T210" s="145">
        <v>155</v>
      </c>
      <c r="U210" s="146">
        <v>11309750</v>
      </c>
      <c r="V210" s="147">
        <v>424</v>
      </c>
      <c r="W210" s="148">
        <v>411</v>
      </c>
      <c r="X210" s="216">
        <v>411</v>
      </c>
      <c r="Y210" s="144">
        <v>258</v>
      </c>
      <c r="Z210" s="145">
        <v>240</v>
      </c>
      <c r="AA210" s="212">
        <v>550</v>
      </c>
      <c r="AB210" s="149">
        <v>352</v>
      </c>
      <c r="AC210" s="141">
        <v>0</v>
      </c>
      <c r="AD210" s="150">
        <v>50</v>
      </c>
      <c r="AE210" s="151">
        <v>50</v>
      </c>
    </row>
    <row r="211" spans="1:31" s="3" customFormat="1" ht="18.75" customHeight="1">
      <c r="A211" s="382">
        <v>209</v>
      </c>
      <c r="B211" s="383">
        <v>255</v>
      </c>
      <c r="C211" s="384" t="s">
        <v>719</v>
      </c>
      <c r="D211" s="385" t="s">
        <v>407</v>
      </c>
      <c r="E211" s="396">
        <v>196</v>
      </c>
      <c r="F211" s="387">
        <v>117111871</v>
      </c>
      <c r="G211" s="388">
        <v>243</v>
      </c>
      <c r="H211" s="389">
        <v>229</v>
      </c>
      <c r="I211" s="390">
        <v>118522160</v>
      </c>
      <c r="J211" s="391">
        <v>286</v>
      </c>
      <c r="K211" s="392">
        <v>270</v>
      </c>
      <c r="L211" s="387">
        <v>21332390</v>
      </c>
      <c r="M211" s="388">
        <v>342</v>
      </c>
      <c r="N211" s="389">
        <v>324</v>
      </c>
      <c r="O211" s="390">
        <v>23223240</v>
      </c>
      <c r="P211" s="391">
        <v>364</v>
      </c>
      <c r="Q211" s="392">
        <v>345</v>
      </c>
      <c r="R211" s="387">
        <v>56973072</v>
      </c>
      <c r="S211" s="388">
        <v>276</v>
      </c>
      <c r="T211" s="389">
        <v>265</v>
      </c>
      <c r="U211" s="390">
        <v>4456547</v>
      </c>
      <c r="V211" s="391">
        <v>390</v>
      </c>
      <c r="W211" s="392">
        <v>379</v>
      </c>
      <c r="X211" s="393">
        <v>2240</v>
      </c>
      <c r="Y211" s="388">
        <v>84</v>
      </c>
      <c r="Z211" s="389">
        <v>68</v>
      </c>
      <c r="AA211" s="394">
        <v>1493</v>
      </c>
      <c r="AB211" s="395">
        <v>311</v>
      </c>
      <c r="AC211" s="396">
        <v>0</v>
      </c>
      <c r="AD211" s="397">
        <v>100</v>
      </c>
      <c r="AE211" s="398">
        <v>0</v>
      </c>
    </row>
    <row r="212" spans="1:31" s="3" customFormat="1" ht="18.75" customHeight="1">
      <c r="A212" s="400">
        <v>210</v>
      </c>
      <c r="B212" s="401">
        <v>233</v>
      </c>
      <c r="C212" s="402" t="s">
        <v>720</v>
      </c>
      <c r="D212" s="403" t="s">
        <v>1061</v>
      </c>
      <c r="E212" s="404">
        <v>197</v>
      </c>
      <c r="F212" s="405">
        <v>116699631</v>
      </c>
      <c r="G212" s="406">
        <v>244</v>
      </c>
      <c r="H212" s="407">
        <v>230</v>
      </c>
      <c r="I212" s="408">
        <v>117537930</v>
      </c>
      <c r="J212" s="409">
        <v>227</v>
      </c>
      <c r="K212" s="410">
        <v>211</v>
      </c>
      <c r="L212" s="405">
        <v>28075210</v>
      </c>
      <c r="M212" s="406">
        <v>304</v>
      </c>
      <c r="N212" s="407">
        <v>288</v>
      </c>
      <c r="O212" s="408">
        <v>30763318</v>
      </c>
      <c r="P212" s="409">
        <v>265</v>
      </c>
      <c r="Q212" s="410">
        <v>250</v>
      </c>
      <c r="R212" s="405">
        <v>85241678</v>
      </c>
      <c r="S212" s="406">
        <v>87</v>
      </c>
      <c r="T212" s="407">
        <v>78</v>
      </c>
      <c r="U212" s="408">
        <v>22601693</v>
      </c>
      <c r="V212" s="409">
        <v>75</v>
      </c>
      <c r="W212" s="410">
        <v>71</v>
      </c>
      <c r="X212" s="411">
        <v>65619</v>
      </c>
      <c r="Y212" s="406">
        <v>168</v>
      </c>
      <c r="Z212" s="407">
        <v>151</v>
      </c>
      <c r="AA212" s="412">
        <v>880</v>
      </c>
      <c r="AB212" s="413">
        <v>321</v>
      </c>
      <c r="AC212" s="404">
        <v>0</v>
      </c>
      <c r="AD212" s="414">
        <v>50</v>
      </c>
      <c r="AE212" s="415">
        <v>50</v>
      </c>
    </row>
    <row r="213" spans="1:31" s="3" customFormat="1" ht="18.75" customHeight="1">
      <c r="A213" s="167">
        <v>211</v>
      </c>
      <c r="B213" s="168">
        <v>178</v>
      </c>
      <c r="C213" s="169" t="s">
        <v>721</v>
      </c>
      <c r="D213" s="170" t="s">
        <v>3056</v>
      </c>
      <c r="E213" s="171">
        <v>198</v>
      </c>
      <c r="F213" s="173">
        <v>116489207</v>
      </c>
      <c r="G213" s="174">
        <v>191</v>
      </c>
      <c r="H213" s="175">
        <v>178</v>
      </c>
      <c r="I213" s="176">
        <v>148608387</v>
      </c>
      <c r="J213" s="177">
        <v>418</v>
      </c>
      <c r="K213" s="178">
        <v>400</v>
      </c>
      <c r="L213" s="173">
        <v>7710957</v>
      </c>
      <c r="M213" s="174">
        <v>195</v>
      </c>
      <c r="N213" s="175">
        <v>184</v>
      </c>
      <c r="O213" s="176">
        <v>56041123</v>
      </c>
      <c r="P213" s="177">
        <v>226</v>
      </c>
      <c r="Q213" s="178">
        <v>212</v>
      </c>
      <c r="R213" s="173">
        <v>106104294</v>
      </c>
      <c r="S213" s="174">
        <v>286</v>
      </c>
      <c r="T213" s="175">
        <v>275</v>
      </c>
      <c r="U213" s="176">
        <v>4057482</v>
      </c>
      <c r="V213" s="177">
        <v>347</v>
      </c>
      <c r="W213" s="178">
        <v>339</v>
      </c>
      <c r="X213" s="218">
        <v>6188</v>
      </c>
      <c r="Y213" s="174">
        <v>350</v>
      </c>
      <c r="Z213" s="175">
        <v>326</v>
      </c>
      <c r="AA213" s="214">
        <v>346</v>
      </c>
      <c r="AB213" s="179">
        <v>351</v>
      </c>
      <c r="AC213" s="171">
        <v>0</v>
      </c>
      <c r="AD213" s="180">
        <v>100</v>
      </c>
      <c r="AE213" s="181">
        <v>0</v>
      </c>
    </row>
    <row r="214" spans="1:31" s="3" customFormat="1" ht="18.75" customHeight="1">
      <c r="A214" s="382">
        <v>212</v>
      </c>
      <c r="B214" s="383">
        <v>133</v>
      </c>
      <c r="C214" s="384" t="s">
        <v>2616</v>
      </c>
      <c r="D214" s="385" t="s">
        <v>2187</v>
      </c>
      <c r="E214" s="396">
        <v>199</v>
      </c>
      <c r="F214" s="387">
        <v>116390146</v>
      </c>
      <c r="G214" s="388">
        <v>229</v>
      </c>
      <c r="H214" s="389">
        <v>215</v>
      </c>
      <c r="I214" s="390">
        <v>124777882</v>
      </c>
      <c r="J214" s="391">
        <v>497</v>
      </c>
      <c r="K214" s="392">
        <v>474</v>
      </c>
      <c r="L214" s="387">
        <v>-47350808</v>
      </c>
      <c r="M214" s="388">
        <v>499</v>
      </c>
      <c r="N214" s="389">
        <v>475</v>
      </c>
      <c r="O214" s="390">
        <v>-192105901</v>
      </c>
      <c r="P214" s="391">
        <v>202</v>
      </c>
      <c r="Q214" s="392">
        <v>190</v>
      </c>
      <c r="R214" s="387">
        <v>119000660</v>
      </c>
      <c r="S214" s="388">
        <v>496</v>
      </c>
      <c r="T214" s="389">
        <v>475</v>
      </c>
      <c r="U214" s="390">
        <v>-82361247</v>
      </c>
      <c r="V214" s="391">
        <v>340</v>
      </c>
      <c r="W214" s="392">
        <v>332</v>
      </c>
      <c r="X214" s="393">
        <v>6669</v>
      </c>
      <c r="Y214" s="388">
        <v>144</v>
      </c>
      <c r="Z214" s="389">
        <v>128</v>
      </c>
      <c r="AA214" s="394">
        <v>983</v>
      </c>
      <c r="AB214" s="395">
        <v>321</v>
      </c>
      <c r="AC214" s="396">
        <v>0</v>
      </c>
      <c r="AD214" s="397">
        <v>100</v>
      </c>
      <c r="AE214" s="398">
        <v>0</v>
      </c>
    </row>
    <row r="215" spans="1:31" s="3" customFormat="1" ht="18.75" customHeight="1">
      <c r="A215" s="382">
        <v>213</v>
      </c>
      <c r="B215" s="383">
        <v>218</v>
      </c>
      <c r="C215" s="384" t="s">
        <v>2617</v>
      </c>
      <c r="D215" s="385" t="s">
        <v>2976</v>
      </c>
      <c r="E215" s="396">
        <v>200</v>
      </c>
      <c r="F215" s="387">
        <v>115869323</v>
      </c>
      <c r="G215" s="388">
        <v>237</v>
      </c>
      <c r="H215" s="389">
        <v>223</v>
      </c>
      <c r="I215" s="390">
        <v>119333409</v>
      </c>
      <c r="J215" s="391">
        <v>148</v>
      </c>
      <c r="K215" s="392">
        <v>136</v>
      </c>
      <c r="L215" s="387">
        <v>39897223</v>
      </c>
      <c r="M215" s="388">
        <v>196</v>
      </c>
      <c r="N215" s="389">
        <v>185</v>
      </c>
      <c r="O215" s="390">
        <v>55729014</v>
      </c>
      <c r="P215" s="391">
        <v>294</v>
      </c>
      <c r="Q215" s="392">
        <v>278</v>
      </c>
      <c r="R215" s="387">
        <v>76230544</v>
      </c>
      <c r="S215" s="388">
        <v>129</v>
      </c>
      <c r="T215" s="389">
        <v>119</v>
      </c>
      <c r="U215" s="390">
        <v>15180721</v>
      </c>
      <c r="V215" s="391">
        <v>225</v>
      </c>
      <c r="W215" s="392">
        <v>219</v>
      </c>
      <c r="X215" s="393">
        <v>21930</v>
      </c>
      <c r="Y215" s="388">
        <v>195</v>
      </c>
      <c r="Z215" s="389">
        <v>178</v>
      </c>
      <c r="AA215" s="394">
        <v>760</v>
      </c>
      <c r="AB215" s="395">
        <v>361</v>
      </c>
      <c r="AC215" s="396">
        <v>0</v>
      </c>
      <c r="AD215" s="397">
        <v>100</v>
      </c>
      <c r="AE215" s="398">
        <v>0</v>
      </c>
    </row>
    <row r="216" spans="1:31" s="3" customFormat="1" ht="18.75" customHeight="1">
      <c r="A216" s="382">
        <v>214</v>
      </c>
      <c r="B216" s="383">
        <v>327</v>
      </c>
      <c r="C216" s="384" t="s">
        <v>2618</v>
      </c>
      <c r="D216" s="385" t="s">
        <v>3154</v>
      </c>
      <c r="E216" s="396">
        <v>201</v>
      </c>
      <c r="F216" s="387">
        <v>115573452</v>
      </c>
      <c r="G216" s="388">
        <v>248</v>
      </c>
      <c r="H216" s="389">
        <v>233</v>
      </c>
      <c r="I216" s="390">
        <v>115573452</v>
      </c>
      <c r="J216" s="391">
        <v>117</v>
      </c>
      <c r="K216" s="392">
        <v>106</v>
      </c>
      <c r="L216" s="387">
        <v>46100234</v>
      </c>
      <c r="M216" s="388">
        <v>113</v>
      </c>
      <c r="N216" s="389">
        <v>104</v>
      </c>
      <c r="O216" s="390">
        <v>90047242</v>
      </c>
      <c r="P216" s="391">
        <v>120</v>
      </c>
      <c r="Q216" s="392">
        <v>108</v>
      </c>
      <c r="R216" s="387">
        <v>186477958</v>
      </c>
      <c r="S216" s="388">
        <v>152</v>
      </c>
      <c r="T216" s="389">
        <v>142</v>
      </c>
      <c r="U216" s="390">
        <v>12542334</v>
      </c>
      <c r="V216" s="391">
        <v>82</v>
      </c>
      <c r="W216" s="392">
        <v>78</v>
      </c>
      <c r="X216" s="393">
        <v>59238</v>
      </c>
      <c r="Y216" s="388">
        <v>214</v>
      </c>
      <c r="Z216" s="389">
        <v>196</v>
      </c>
      <c r="AA216" s="394">
        <v>682</v>
      </c>
      <c r="AB216" s="395">
        <v>362</v>
      </c>
      <c r="AC216" s="396">
        <v>0</v>
      </c>
      <c r="AD216" s="397">
        <v>100</v>
      </c>
      <c r="AE216" s="398">
        <v>0</v>
      </c>
    </row>
    <row r="217" spans="1:31" s="3" customFormat="1" ht="18.75" customHeight="1">
      <c r="A217" s="152">
        <v>215</v>
      </c>
      <c r="B217" s="190">
        <v>180</v>
      </c>
      <c r="C217" s="154" t="s">
        <v>2619</v>
      </c>
      <c r="D217" s="155" t="s">
        <v>3056</v>
      </c>
      <c r="E217" s="156">
        <v>202</v>
      </c>
      <c r="F217" s="158">
        <v>115509528</v>
      </c>
      <c r="G217" s="159">
        <v>250</v>
      </c>
      <c r="H217" s="160">
        <v>235</v>
      </c>
      <c r="I217" s="161">
        <v>115509528</v>
      </c>
      <c r="J217" s="162">
        <v>135</v>
      </c>
      <c r="K217" s="163">
        <v>123</v>
      </c>
      <c r="L217" s="158">
        <v>42357813</v>
      </c>
      <c r="M217" s="159">
        <v>84</v>
      </c>
      <c r="N217" s="160">
        <v>75</v>
      </c>
      <c r="O217" s="161">
        <v>114220247</v>
      </c>
      <c r="P217" s="162">
        <v>177</v>
      </c>
      <c r="Q217" s="163">
        <v>165</v>
      </c>
      <c r="R217" s="158">
        <v>134134551</v>
      </c>
      <c r="S217" s="159">
        <v>93</v>
      </c>
      <c r="T217" s="160">
        <v>84</v>
      </c>
      <c r="U217" s="161">
        <v>21602548</v>
      </c>
      <c r="V217" s="162">
        <v>241</v>
      </c>
      <c r="W217" s="163">
        <v>235</v>
      </c>
      <c r="X217" s="217">
        <v>19803</v>
      </c>
      <c r="Y217" s="159">
        <v>385</v>
      </c>
      <c r="Z217" s="160">
        <v>361</v>
      </c>
      <c r="AA217" s="213">
        <v>288</v>
      </c>
      <c r="AB217" s="164">
        <v>341</v>
      </c>
      <c r="AC217" s="156">
        <v>0</v>
      </c>
      <c r="AD217" s="165">
        <v>100</v>
      </c>
      <c r="AE217" s="166">
        <v>0</v>
      </c>
    </row>
    <row r="218" spans="1:31" s="3" customFormat="1" ht="18.75" customHeight="1">
      <c r="A218" s="366">
        <v>216</v>
      </c>
      <c r="B218" s="367" t="s">
        <v>3052</v>
      </c>
      <c r="C218" s="440" t="s">
        <v>3052</v>
      </c>
      <c r="D218" s="369" t="s">
        <v>3058</v>
      </c>
      <c r="E218" s="370">
        <v>203</v>
      </c>
      <c r="F218" s="422" t="s">
        <v>3052</v>
      </c>
      <c r="G218" s="372">
        <v>253</v>
      </c>
      <c r="H218" s="373">
        <v>238</v>
      </c>
      <c r="I218" s="441" t="s">
        <v>3052</v>
      </c>
      <c r="J218" s="375">
        <v>147</v>
      </c>
      <c r="K218" s="376">
        <v>135</v>
      </c>
      <c r="L218" s="422" t="s">
        <v>3052</v>
      </c>
      <c r="M218" s="372">
        <v>101</v>
      </c>
      <c r="N218" s="373">
        <v>92</v>
      </c>
      <c r="O218" s="441" t="s">
        <v>3052</v>
      </c>
      <c r="P218" s="375">
        <v>85</v>
      </c>
      <c r="Q218" s="376">
        <v>75</v>
      </c>
      <c r="R218" s="422" t="s">
        <v>3052</v>
      </c>
      <c r="S218" s="372">
        <v>365</v>
      </c>
      <c r="T218" s="373">
        <v>354</v>
      </c>
      <c r="U218" s="441" t="s">
        <v>3052</v>
      </c>
      <c r="V218" s="375">
        <v>278</v>
      </c>
      <c r="W218" s="376">
        <v>272</v>
      </c>
      <c r="X218" s="422" t="s">
        <v>3052</v>
      </c>
      <c r="Y218" s="372">
        <v>235</v>
      </c>
      <c r="Z218" s="373">
        <v>217</v>
      </c>
      <c r="AA218" s="441" t="s">
        <v>3052</v>
      </c>
      <c r="AB218" s="379">
        <v>382</v>
      </c>
      <c r="AC218" s="370">
        <v>15</v>
      </c>
      <c r="AD218" s="380">
        <v>85</v>
      </c>
      <c r="AE218" s="381">
        <v>0</v>
      </c>
    </row>
    <row r="219" spans="1:31" s="3" customFormat="1" ht="18.75" customHeight="1">
      <c r="A219" s="382">
        <v>217</v>
      </c>
      <c r="B219" s="383">
        <v>83</v>
      </c>
      <c r="C219" s="384" t="s">
        <v>2620</v>
      </c>
      <c r="D219" s="385" t="s">
        <v>3054</v>
      </c>
      <c r="E219" s="396">
        <v>14</v>
      </c>
      <c r="F219" s="387">
        <v>113316910</v>
      </c>
      <c r="G219" s="388">
        <v>257</v>
      </c>
      <c r="H219" s="389">
        <v>16</v>
      </c>
      <c r="I219" s="390">
        <v>113316910</v>
      </c>
      <c r="J219" s="391">
        <v>499</v>
      </c>
      <c r="K219" s="392">
        <v>24</v>
      </c>
      <c r="L219" s="387">
        <v>-63472842</v>
      </c>
      <c r="M219" s="388">
        <v>493</v>
      </c>
      <c r="N219" s="389">
        <v>24</v>
      </c>
      <c r="O219" s="390">
        <v>-33729250</v>
      </c>
      <c r="P219" s="391">
        <v>353</v>
      </c>
      <c r="Q219" s="392">
        <v>19</v>
      </c>
      <c r="R219" s="387">
        <v>59028037</v>
      </c>
      <c r="S219" s="388">
        <v>498</v>
      </c>
      <c r="T219" s="389">
        <v>23</v>
      </c>
      <c r="U219" s="390">
        <v>-161018603</v>
      </c>
      <c r="V219" s="391">
        <v>403</v>
      </c>
      <c r="W219" s="392">
        <v>13</v>
      </c>
      <c r="X219" s="393">
        <v>1603</v>
      </c>
      <c r="Y219" s="388">
        <v>24</v>
      </c>
      <c r="Z219" s="389">
        <v>11</v>
      </c>
      <c r="AA219" s="394">
        <v>3493</v>
      </c>
      <c r="AB219" s="395">
        <v>341</v>
      </c>
      <c r="AC219" s="396">
        <v>100</v>
      </c>
      <c r="AD219" s="397">
        <v>0</v>
      </c>
      <c r="AE219" s="398">
        <v>0</v>
      </c>
    </row>
    <row r="220" spans="1:31" s="3" customFormat="1" ht="18.75" customHeight="1">
      <c r="A220" s="382">
        <v>218</v>
      </c>
      <c r="B220" s="383">
        <v>267</v>
      </c>
      <c r="C220" s="384" t="s">
        <v>2621</v>
      </c>
      <c r="D220" s="385" t="s">
        <v>88</v>
      </c>
      <c r="E220" s="396">
        <v>204</v>
      </c>
      <c r="F220" s="387">
        <v>112681750</v>
      </c>
      <c r="G220" s="388">
        <v>256</v>
      </c>
      <c r="H220" s="389">
        <v>241</v>
      </c>
      <c r="I220" s="390">
        <v>113588580</v>
      </c>
      <c r="J220" s="391">
        <v>187</v>
      </c>
      <c r="K220" s="392">
        <v>173</v>
      </c>
      <c r="L220" s="387">
        <v>32764753</v>
      </c>
      <c r="M220" s="388">
        <v>179</v>
      </c>
      <c r="N220" s="389">
        <v>169</v>
      </c>
      <c r="O220" s="390">
        <v>58992759</v>
      </c>
      <c r="P220" s="391">
        <v>246</v>
      </c>
      <c r="Q220" s="392">
        <v>232</v>
      </c>
      <c r="R220" s="387">
        <v>93783145</v>
      </c>
      <c r="S220" s="388">
        <v>265</v>
      </c>
      <c r="T220" s="389">
        <v>254</v>
      </c>
      <c r="U220" s="390">
        <v>5033284</v>
      </c>
      <c r="V220" s="391">
        <v>388</v>
      </c>
      <c r="W220" s="392">
        <v>377</v>
      </c>
      <c r="X220" s="393">
        <v>2648</v>
      </c>
      <c r="Y220" s="388">
        <v>181</v>
      </c>
      <c r="Z220" s="389">
        <v>164</v>
      </c>
      <c r="AA220" s="394">
        <v>821</v>
      </c>
      <c r="AB220" s="395">
        <v>341</v>
      </c>
      <c r="AC220" s="396">
        <v>0</v>
      </c>
      <c r="AD220" s="397">
        <v>100</v>
      </c>
      <c r="AE220" s="398">
        <v>0</v>
      </c>
    </row>
    <row r="221" spans="1:31" s="3" customFormat="1" ht="18.75" customHeight="1">
      <c r="A221" s="137">
        <v>219</v>
      </c>
      <c r="B221" s="138">
        <v>227</v>
      </c>
      <c r="C221" s="139" t="s">
        <v>2622</v>
      </c>
      <c r="D221" s="140" t="s">
        <v>3056</v>
      </c>
      <c r="E221" s="141">
        <v>205</v>
      </c>
      <c r="F221" s="143">
        <v>111579398</v>
      </c>
      <c r="G221" s="144">
        <v>263</v>
      </c>
      <c r="H221" s="145">
        <v>247</v>
      </c>
      <c r="I221" s="146">
        <v>111579398</v>
      </c>
      <c r="J221" s="147">
        <v>285</v>
      </c>
      <c r="K221" s="148">
        <v>269</v>
      </c>
      <c r="L221" s="143">
        <v>21554850</v>
      </c>
      <c r="M221" s="144">
        <v>184</v>
      </c>
      <c r="N221" s="145">
        <v>174</v>
      </c>
      <c r="O221" s="146">
        <v>58101210</v>
      </c>
      <c r="P221" s="147">
        <v>140</v>
      </c>
      <c r="Q221" s="148">
        <v>128</v>
      </c>
      <c r="R221" s="143">
        <v>157525144</v>
      </c>
      <c r="S221" s="144">
        <v>260</v>
      </c>
      <c r="T221" s="145">
        <v>249</v>
      </c>
      <c r="U221" s="146">
        <v>5313176</v>
      </c>
      <c r="V221" s="147">
        <v>160</v>
      </c>
      <c r="W221" s="148">
        <v>154</v>
      </c>
      <c r="X221" s="216">
        <v>32984</v>
      </c>
      <c r="Y221" s="144">
        <v>95</v>
      </c>
      <c r="Z221" s="145">
        <v>79</v>
      </c>
      <c r="AA221" s="212">
        <v>1357</v>
      </c>
      <c r="AB221" s="149">
        <v>384</v>
      </c>
      <c r="AC221" s="141">
        <v>0</v>
      </c>
      <c r="AD221" s="150">
        <v>20</v>
      </c>
      <c r="AE221" s="151">
        <v>80</v>
      </c>
    </row>
    <row r="222" spans="1:31" s="3" customFormat="1" ht="18.75" customHeight="1">
      <c r="A222" s="152">
        <v>220</v>
      </c>
      <c r="B222" s="153">
        <v>203</v>
      </c>
      <c r="C222" s="154" t="s">
        <v>2623</v>
      </c>
      <c r="D222" s="155" t="s">
        <v>3056</v>
      </c>
      <c r="E222" s="156">
        <v>206</v>
      </c>
      <c r="F222" s="158">
        <v>111359811</v>
      </c>
      <c r="G222" s="159">
        <v>262</v>
      </c>
      <c r="H222" s="160">
        <v>246</v>
      </c>
      <c r="I222" s="161">
        <v>111944114</v>
      </c>
      <c r="J222" s="162">
        <v>115</v>
      </c>
      <c r="K222" s="163">
        <v>104</v>
      </c>
      <c r="L222" s="158">
        <v>46853376</v>
      </c>
      <c r="M222" s="159">
        <v>202</v>
      </c>
      <c r="N222" s="160">
        <v>190</v>
      </c>
      <c r="O222" s="161">
        <v>52113919</v>
      </c>
      <c r="P222" s="162">
        <v>180</v>
      </c>
      <c r="Q222" s="163">
        <v>168</v>
      </c>
      <c r="R222" s="158">
        <v>133235128</v>
      </c>
      <c r="S222" s="159">
        <v>322</v>
      </c>
      <c r="T222" s="160">
        <v>311</v>
      </c>
      <c r="U222" s="161">
        <v>2894856</v>
      </c>
      <c r="V222" s="162">
        <v>147</v>
      </c>
      <c r="W222" s="163">
        <v>141</v>
      </c>
      <c r="X222" s="217">
        <v>35605</v>
      </c>
      <c r="Y222" s="159">
        <v>207</v>
      </c>
      <c r="Z222" s="160">
        <v>189</v>
      </c>
      <c r="AA222" s="213">
        <v>691</v>
      </c>
      <c r="AB222" s="164">
        <v>362</v>
      </c>
      <c r="AC222" s="156">
        <v>0</v>
      </c>
      <c r="AD222" s="165">
        <v>100</v>
      </c>
      <c r="AE222" s="166">
        <v>0</v>
      </c>
    </row>
    <row r="223" spans="1:31" s="3" customFormat="1" ht="18.75" customHeight="1">
      <c r="A223" s="366">
        <v>221</v>
      </c>
      <c r="B223" s="367">
        <v>232</v>
      </c>
      <c r="C223" s="368" t="s">
        <v>1253</v>
      </c>
      <c r="D223" s="369" t="s">
        <v>404</v>
      </c>
      <c r="E223" s="370">
        <v>207</v>
      </c>
      <c r="F223" s="371">
        <v>111273919</v>
      </c>
      <c r="G223" s="372">
        <v>246</v>
      </c>
      <c r="H223" s="373">
        <v>231</v>
      </c>
      <c r="I223" s="374">
        <v>116186159</v>
      </c>
      <c r="J223" s="375">
        <v>259</v>
      </c>
      <c r="K223" s="376">
        <v>243</v>
      </c>
      <c r="L223" s="371">
        <v>23572994</v>
      </c>
      <c r="M223" s="372">
        <v>178</v>
      </c>
      <c r="N223" s="373">
        <v>168</v>
      </c>
      <c r="O223" s="374">
        <v>59115287</v>
      </c>
      <c r="P223" s="375">
        <v>336</v>
      </c>
      <c r="Q223" s="376">
        <v>318</v>
      </c>
      <c r="R223" s="371">
        <v>64726964</v>
      </c>
      <c r="S223" s="372">
        <v>125</v>
      </c>
      <c r="T223" s="373">
        <v>116</v>
      </c>
      <c r="U223" s="374">
        <v>15891740</v>
      </c>
      <c r="V223" s="375">
        <v>438</v>
      </c>
      <c r="W223" s="376">
        <v>425</v>
      </c>
      <c r="X223" s="377">
        <v>92</v>
      </c>
      <c r="Y223" s="372">
        <v>392</v>
      </c>
      <c r="Z223" s="373">
        <v>368</v>
      </c>
      <c r="AA223" s="378">
        <v>279</v>
      </c>
      <c r="AB223" s="379">
        <v>312</v>
      </c>
      <c r="AC223" s="370">
        <v>0</v>
      </c>
      <c r="AD223" s="380">
        <v>100</v>
      </c>
      <c r="AE223" s="381">
        <v>0</v>
      </c>
    </row>
    <row r="224" spans="1:31" s="3" customFormat="1" ht="18.75" customHeight="1">
      <c r="A224" s="382">
        <v>222</v>
      </c>
      <c r="B224" s="383">
        <v>174</v>
      </c>
      <c r="C224" s="384" t="s">
        <v>1254</v>
      </c>
      <c r="D224" s="385" t="s">
        <v>1061</v>
      </c>
      <c r="E224" s="396">
        <v>208</v>
      </c>
      <c r="F224" s="387">
        <v>110937598</v>
      </c>
      <c r="G224" s="388">
        <v>223</v>
      </c>
      <c r="H224" s="389">
        <v>209</v>
      </c>
      <c r="I224" s="390">
        <v>127228844</v>
      </c>
      <c r="J224" s="391">
        <v>291</v>
      </c>
      <c r="K224" s="392">
        <v>275</v>
      </c>
      <c r="L224" s="387">
        <v>20760284</v>
      </c>
      <c r="M224" s="388">
        <v>489</v>
      </c>
      <c r="N224" s="389">
        <v>466</v>
      </c>
      <c r="O224" s="390">
        <v>-16009741</v>
      </c>
      <c r="P224" s="391">
        <v>143</v>
      </c>
      <c r="Q224" s="392">
        <v>131</v>
      </c>
      <c r="R224" s="387">
        <v>156222451</v>
      </c>
      <c r="S224" s="388">
        <v>407</v>
      </c>
      <c r="T224" s="389">
        <v>396</v>
      </c>
      <c r="U224" s="390">
        <v>234737</v>
      </c>
      <c r="V224" s="391" t="s">
        <v>3052</v>
      </c>
      <c r="W224" s="392" t="s">
        <v>3052</v>
      </c>
      <c r="X224" s="399" t="s">
        <v>3052</v>
      </c>
      <c r="Y224" s="388">
        <v>70</v>
      </c>
      <c r="Z224" s="389">
        <v>55</v>
      </c>
      <c r="AA224" s="394">
        <v>1680</v>
      </c>
      <c r="AB224" s="395">
        <v>321</v>
      </c>
      <c r="AC224" s="396">
        <v>0</v>
      </c>
      <c r="AD224" s="397">
        <v>100</v>
      </c>
      <c r="AE224" s="398">
        <v>0</v>
      </c>
    </row>
    <row r="225" spans="1:31" s="3" customFormat="1" ht="18.75" customHeight="1">
      <c r="A225" s="382">
        <v>223</v>
      </c>
      <c r="B225" s="383">
        <v>228</v>
      </c>
      <c r="C225" s="384" t="s">
        <v>1255</v>
      </c>
      <c r="D225" s="385" t="s">
        <v>3154</v>
      </c>
      <c r="E225" s="386">
        <v>209</v>
      </c>
      <c r="F225" s="387">
        <v>110670698</v>
      </c>
      <c r="G225" s="388">
        <v>242</v>
      </c>
      <c r="H225" s="389">
        <v>228</v>
      </c>
      <c r="I225" s="390">
        <v>118766640</v>
      </c>
      <c r="J225" s="391">
        <v>235</v>
      </c>
      <c r="K225" s="392">
        <v>219</v>
      </c>
      <c r="L225" s="387">
        <v>26867799</v>
      </c>
      <c r="M225" s="388">
        <v>163</v>
      </c>
      <c r="N225" s="389">
        <v>153</v>
      </c>
      <c r="O225" s="390">
        <v>64564553</v>
      </c>
      <c r="P225" s="391">
        <v>237</v>
      </c>
      <c r="Q225" s="392">
        <v>223</v>
      </c>
      <c r="R225" s="387">
        <v>99227465</v>
      </c>
      <c r="S225" s="388">
        <v>142</v>
      </c>
      <c r="T225" s="389">
        <v>132</v>
      </c>
      <c r="U225" s="390">
        <v>13308889</v>
      </c>
      <c r="V225" s="391">
        <v>181</v>
      </c>
      <c r="W225" s="392">
        <v>175</v>
      </c>
      <c r="X225" s="393">
        <v>29453</v>
      </c>
      <c r="Y225" s="388">
        <v>114</v>
      </c>
      <c r="Z225" s="389">
        <v>98</v>
      </c>
      <c r="AA225" s="394">
        <v>1190</v>
      </c>
      <c r="AB225" s="395">
        <v>322</v>
      </c>
      <c r="AC225" s="396">
        <v>0</v>
      </c>
      <c r="AD225" s="397">
        <v>100</v>
      </c>
      <c r="AE225" s="398">
        <v>0</v>
      </c>
    </row>
    <row r="226" spans="1:31" s="3" customFormat="1" ht="18.75" customHeight="1">
      <c r="A226" s="382">
        <v>224</v>
      </c>
      <c r="B226" s="420" t="s">
        <v>3052</v>
      </c>
      <c r="C226" s="384" t="s">
        <v>774</v>
      </c>
      <c r="D226" s="385" t="s">
        <v>3056</v>
      </c>
      <c r="E226" s="396">
        <v>210</v>
      </c>
      <c r="F226" s="387">
        <v>110571308</v>
      </c>
      <c r="G226" s="388">
        <v>174</v>
      </c>
      <c r="H226" s="389">
        <v>162</v>
      </c>
      <c r="I226" s="390">
        <v>160230096</v>
      </c>
      <c r="J226" s="391">
        <v>492</v>
      </c>
      <c r="K226" s="392">
        <v>472</v>
      </c>
      <c r="L226" s="387">
        <v>-13463140</v>
      </c>
      <c r="M226" s="388">
        <v>492</v>
      </c>
      <c r="N226" s="389">
        <v>469</v>
      </c>
      <c r="O226" s="390">
        <v>-23841437</v>
      </c>
      <c r="P226" s="391">
        <v>196</v>
      </c>
      <c r="Q226" s="392">
        <v>184</v>
      </c>
      <c r="R226" s="387">
        <v>125153127</v>
      </c>
      <c r="S226" s="388">
        <v>470</v>
      </c>
      <c r="T226" s="389">
        <v>456</v>
      </c>
      <c r="U226" s="390">
        <v>-7565012</v>
      </c>
      <c r="V226" s="391">
        <v>251</v>
      </c>
      <c r="W226" s="392">
        <v>245</v>
      </c>
      <c r="X226" s="393">
        <v>18066</v>
      </c>
      <c r="Y226" s="388">
        <v>253</v>
      </c>
      <c r="Z226" s="389">
        <v>235</v>
      </c>
      <c r="AA226" s="394">
        <v>562</v>
      </c>
      <c r="AB226" s="395">
        <v>321</v>
      </c>
      <c r="AC226" s="396">
        <v>0</v>
      </c>
      <c r="AD226" s="397">
        <v>100</v>
      </c>
      <c r="AE226" s="398">
        <v>0</v>
      </c>
    </row>
    <row r="227" spans="1:31" s="3" customFormat="1" ht="18.75" customHeight="1">
      <c r="A227" s="152">
        <v>225</v>
      </c>
      <c r="B227" s="153">
        <v>240</v>
      </c>
      <c r="C227" s="154" t="s">
        <v>775</v>
      </c>
      <c r="D227" s="155" t="s">
        <v>3056</v>
      </c>
      <c r="E227" s="156">
        <v>211</v>
      </c>
      <c r="F227" s="158">
        <v>110437325</v>
      </c>
      <c r="G227" s="159">
        <v>261</v>
      </c>
      <c r="H227" s="160">
        <v>245</v>
      </c>
      <c r="I227" s="161">
        <v>112061317</v>
      </c>
      <c r="J227" s="162">
        <v>265</v>
      </c>
      <c r="K227" s="163">
        <v>249</v>
      </c>
      <c r="L227" s="158">
        <v>22932094</v>
      </c>
      <c r="M227" s="159">
        <v>285</v>
      </c>
      <c r="N227" s="160">
        <v>270</v>
      </c>
      <c r="O227" s="161">
        <v>33621593</v>
      </c>
      <c r="P227" s="162">
        <v>326</v>
      </c>
      <c r="Q227" s="163">
        <v>308</v>
      </c>
      <c r="R227" s="158">
        <v>68342710</v>
      </c>
      <c r="S227" s="159">
        <v>267</v>
      </c>
      <c r="T227" s="160">
        <v>256</v>
      </c>
      <c r="U227" s="161">
        <v>4884067</v>
      </c>
      <c r="V227" s="162">
        <v>212</v>
      </c>
      <c r="W227" s="163">
        <v>206</v>
      </c>
      <c r="X227" s="217">
        <v>24004</v>
      </c>
      <c r="Y227" s="159">
        <v>286</v>
      </c>
      <c r="Z227" s="160">
        <v>267</v>
      </c>
      <c r="AA227" s="213">
        <v>479</v>
      </c>
      <c r="AB227" s="164">
        <v>383</v>
      </c>
      <c r="AC227" s="156">
        <v>0</v>
      </c>
      <c r="AD227" s="165">
        <v>100</v>
      </c>
      <c r="AE227" s="166">
        <v>0</v>
      </c>
    </row>
    <row r="228" spans="1:31" s="3" customFormat="1" ht="18.75" customHeight="1">
      <c r="A228" s="167">
        <v>226</v>
      </c>
      <c r="B228" s="168">
        <v>175</v>
      </c>
      <c r="C228" s="169" t="s">
        <v>776</v>
      </c>
      <c r="D228" s="170" t="s">
        <v>3056</v>
      </c>
      <c r="E228" s="171">
        <v>212</v>
      </c>
      <c r="F228" s="173">
        <v>109977845</v>
      </c>
      <c r="G228" s="174">
        <v>247</v>
      </c>
      <c r="H228" s="175">
        <v>232</v>
      </c>
      <c r="I228" s="176">
        <v>115729342</v>
      </c>
      <c r="J228" s="177" t="s">
        <v>3052</v>
      </c>
      <c r="K228" s="178" t="s">
        <v>3052</v>
      </c>
      <c r="L228" s="184" t="s">
        <v>3052</v>
      </c>
      <c r="M228" s="174">
        <v>158</v>
      </c>
      <c r="N228" s="175">
        <v>148</v>
      </c>
      <c r="O228" s="176">
        <v>65900028</v>
      </c>
      <c r="P228" s="177">
        <v>247</v>
      </c>
      <c r="Q228" s="178">
        <v>233</v>
      </c>
      <c r="R228" s="173">
        <v>93632905</v>
      </c>
      <c r="S228" s="174" t="s">
        <v>3052</v>
      </c>
      <c r="T228" s="175" t="s">
        <v>3052</v>
      </c>
      <c r="U228" s="183" t="s">
        <v>3052</v>
      </c>
      <c r="V228" s="177">
        <v>309</v>
      </c>
      <c r="W228" s="178">
        <v>303</v>
      </c>
      <c r="X228" s="218">
        <v>10372</v>
      </c>
      <c r="Y228" s="174">
        <v>310</v>
      </c>
      <c r="Z228" s="175">
        <v>288</v>
      </c>
      <c r="AA228" s="214">
        <v>433</v>
      </c>
      <c r="AB228" s="179">
        <v>352</v>
      </c>
      <c r="AC228" s="171">
        <v>0</v>
      </c>
      <c r="AD228" s="180">
        <v>60.71</v>
      </c>
      <c r="AE228" s="181">
        <v>39.29</v>
      </c>
    </row>
    <row r="229" spans="1:31" s="3" customFormat="1" ht="18.75" customHeight="1">
      <c r="A229" s="137">
        <v>227</v>
      </c>
      <c r="B229" s="138">
        <v>211</v>
      </c>
      <c r="C229" s="139" t="s">
        <v>777</v>
      </c>
      <c r="D229" s="140" t="s">
        <v>3056</v>
      </c>
      <c r="E229" s="141">
        <v>213</v>
      </c>
      <c r="F229" s="143">
        <v>109816403</v>
      </c>
      <c r="G229" s="144">
        <v>193</v>
      </c>
      <c r="H229" s="145">
        <v>180</v>
      </c>
      <c r="I229" s="146">
        <v>145418624</v>
      </c>
      <c r="J229" s="147">
        <v>258</v>
      </c>
      <c r="K229" s="148">
        <v>242</v>
      </c>
      <c r="L229" s="143">
        <v>23722596</v>
      </c>
      <c r="M229" s="144">
        <v>457</v>
      </c>
      <c r="N229" s="145">
        <v>434</v>
      </c>
      <c r="O229" s="146">
        <v>5347762</v>
      </c>
      <c r="P229" s="147">
        <v>407</v>
      </c>
      <c r="Q229" s="148">
        <v>386</v>
      </c>
      <c r="R229" s="143">
        <v>41997294</v>
      </c>
      <c r="S229" s="144">
        <v>295</v>
      </c>
      <c r="T229" s="145">
        <v>284</v>
      </c>
      <c r="U229" s="146">
        <v>3669241</v>
      </c>
      <c r="V229" s="147">
        <v>115</v>
      </c>
      <c r="W229" s="148">
        <v>111</v>
      </c>
      <c r="X229" s="216">
        <v>44136</v>
      </c>
      <c r="Y229" s="144">
        <v>117</v>
      </c>
      <c r="Z229" s="145">
        <v>101</v>
      </c>
      <c r="AA229" s="212">
        <v>1155</v>
      </c>
      <c r="AB229" s="149">
        <v>321</v>
      </c>
      <c r="AC229" s="141">
        <v>0</v>
      </c>
      <c r="AD229" s="150">
        <v>100</v>
      </c>
      <c r="AE229" s="151">
        <v>0</v>
      </c>
    </row>
    <row r="230" spans="1:31" s="3" customFormat="1" ht="18.75" customHeight="1">
      <c r="A230" s="382">
        <v>228</v>
      </c>
      <c r="B230" s="420">
        <v>249</v>
      </c>
      <c r="C230" s="384" t="s">
        <v>2625</v>
      </c>
      <c r="D230" s="385" t="s">
        <v>3103</v>
      </c>
      <c r="E230" s="396">
        <v>214</v>
      </c>
      <c r="F230" s="387">
        <v>109738237</v>
      </c>
      <c r="G230" s="388">
        <v>232</v>
      </c>
      <c r="H230" s="389">
        <v>218</v>
      </c>
      <c r="I230" s="390">
        <v>123350980</v>
      </c>
      <c r="J230" s="391">
        <v>322</v>
      </c>
      <c r="K230" s="392">
        <v>306</v>
      </c>
      <c r="L230" s="387">
        <v>17050307</v>
      </c>
      <c r="M230" s="388">
        <v>166</v>
      </c>
      <c r="N230" s="389">
        <v>156</v>
      </c>
      <c r="O230" s="390">
        <v>63277329</v>
      </c>
      <c r="P230" s="391">
        <v>285</v>
      </c>
      <c r="Q230" s="392">
        <v>270</v>
      </c>
      <c r="R230" s="387">
        <v>77871568</v>
      </c>
      <c r="S230" s="388">
        <v>413</v>
      </c>
      <c r="T230" s="389">
        <v>402</v>
      </c>
      <c r="U230" s="390">
        <v>158264</v>
      </c>
      <c r="V230" s="391">
        <v>253</v>
      </c>
      <c r="W230" s="392">
        <v>247</v>
      </c>
      <c r="X230" s="393">
        <v>17689</v>
      </c>
      <c r="Y230" s="388">
        <v>156</v>
      </c>
      <c r="Z230" s="389">
        <v>139</v>
      </c>
      <c r="AA230" s="394">
        <v>942</v>
      </c>
      <c r="AB230" s="395">
        <v>356</v>
      </c>
      <c r="AC230" s="396">
        <v>0</v>
      </c>
      <c r="AD230" s="397">
        <v>100</v>
      </c>
      <c r="AE230" s="398">
        <v>0</v>
      </c>
    </row>
    <row r="231" spans="1:31" s="3" customFormat="1" ht="18.75" customHeight="1">
      <c r="A231" s="137">
        <v>229</v>
      </c>
      <c r="B231" s="138">
        <v>160</v>
      </c>
      <c r="C231" s="139" t="s">
        <v>2626</v>
      </c>
      <c r="D231" s="140" t="s">
        <v>3056</v>
      </c>
      <c r="E231" s="141">
        <v>215</v>
      </c>
      <c r="F231" s="143">
        <v>109524845</v>
      </c>
      <c r="G231" s="144">
        <v>219</v>
      </c>
      <c r="H231" s="145">
        <v>205</v>
      </c>
      <c r="I231" s="146">
        <v>129080121</v>
      </c>
      <c r="J231" s="147">
        <v>218</v>
      </c>
      <c r="K231" s="148">
        <v>202</v>
      </c>
      <c r="L231" s="143">
        <v>28566816</v>
      </c>
      <c r="M231" s="144">
        <v>360</v>
      </c>
      <c r="N231" s="145">
        <v>338</v>
      </c>
      <c r="O231" s="146">
        <v>19673190</v>
      </c>
      <c r="P231" s="147">
        <v>262</v>
      </c>
      <c r="Q231" s="148">
        <v>247</v>
      </c>
      <c r="R231" s="143">
        <v>86361313</v>
      </c>
      <c r="S231" s="144">
        <v>328</v>
      </c>
      <c r="T231" s="145">
        <v>317</v>
      </c>
      <c r="U231" s="146">
        <v>2684906</v>
      </c>
      <c r="V231" s="147">
        <v>166</v>
      </c>
      <c r="W231" s="148">
        <v>160</v>
      </c>
      <c r="X231" s="216">
        <v>31550</v>
      </c>
      <c r="Y231" s="144">
        <v>236</v>
      </c>
      <c r="Z231" s="145">
        <v>218</v>
      </c>
      <c r="AA231" s="212">
        <v>615</v>
      </c>
      <c r="AB231" s="149">
        <v>383</v>
      </c>
      <c r="AC231" s="141">
        <v>0</v>
      </c>
      <c r="AD231" s="150">
        <v>100</v>
      </c>
      <c r="AE231" s="151">
        <v>0</v>
      </c>
    </row>
    <row r="232" spans="1:31" s="3" customFormat="1" ht="18.75" customHeight="1">
      <c r="A232" s="400">
        <v>230</v>
      </c>
      <c r="B232" s="401">
        <v>191</v>
      </c>
      <c r="C232" s="402" t="s">
        <v>2627</v>
      </c>
      <c r="D232" s="403" t="s">
        <v>2657</v>
      </c>
      <c r="E232" s="404">
        <v>216</v>
      </c>
      <c r="F232" s="405">
        <v>108758698</v>
      </c>
      <c r="G232" s="406">
        <v>268</v>
      </c>
      <c r="H232" s="407">
        <v>252</v>
      </c>
      <c r="I232" s="408">
        <v>109426362</v>
      </c>
      <c r="J232" s="409">
        <v>220</v>
      </c>
      <c r="K232" s="410">
        <v>204</v>
      </c>
      <c r="L232" s="405">
        <v>28423352</v>
      </c>
      <c r="M232" s="406">
        <v>218</v>
      </c>
      <c r="N232" s="407">
        <v>206</v>
      </c>
      <c r="O232" s="408">
        <v>47642117</v>
      </c>
      <c r="P232" s="409">
        <v>144</v>
      </c>
      <c r="Q232" s="410">
        <v>132</v>
      </c>
      <c r="R232" s="405">
        <v>154786829</v>
      </c>
      <c r="S232" s="406">
        <v>367</v>
      </c>
      <c r="T232" s="407">
        <v>356</v>
      </c>
      <c r="U232" s="408">
        <v>1348234</v>
      </c>
      <c r="V232" s="409">
        <v>133</v>
      </c>
      <c r="W232" s="410">
        <v>128</v>
      </c>
      <c r="X232" s="411">
        <v>39541</v>
      </c>
      <c r="Y232" s="406">
        <v>91</v>
      </c>
      <c r="Z232" s="407">
        <v>75</v>
      </c>
      <c r="AA232" s="412">
        <v>1431</v>
      </c>
      <c r="AB232" s="413">
        <v>321</v>
      </c>
      <c r="AC232" s="404">
        <v>0</v>
      </c>
      <c r="AD232" s="414">
        <v>100</v>
      </c>
      <c r="AE232" s="415">
        <v>0</v>
      </c>
    </row>
    <row r="233" spans="1:31" s="3" customFormat="1" ht="18.75" customHeight="1">
      <c r="A233" s="167">
        <v>231</v>
      </c>
      <c r="B233" s="168" t="s">
        <v>3052</v>
      </c>
      <c r="C233" s="169" t="s">
        <v>2628</v>
      </c>
      <c r="D233" s="170" t="s">
        <v>3056</v>
      </c>
      <c r="E233" s="171">
        <v>217</v>
      </c>
      <c r="F233" s="173">
        <v>108211514</v>
      </c>
      <c r="G233" s="174">
        <v>265</v>
      </c>
      <c r="H233" s="175">
        <v>249</v>
      </c>
      <c r="I233" s="176">
        <v>110690976</v>
      </c>
      <c r="J233" s="177">
        <v>412</v>
      </c>
      <c r="K233" s="178">
        <v>394</v>
      </c>
      <c r="L233" s="173">
        <v>8210012</v>
      </c>
      <c r="M233" s="174">
        <v>209</v>
      </c>
      <c r="N233" s="175">
        <v>197</v>
      </c>
      <c r="O233" s="176">
        <v>50142644</v>
      </c>
      <c r="P233" s="177">
        <v>238</v>
      </c>
      <c r="Q233" s="178">
        <v>224</v>
      </c>
      <c r="R233" s="173">
        <v>99116987</v>
      </c>
      <c r="S233" s="174">
        <v>247</v>
      </c>
      <c r="T233" s="175">
        <v>236</v>
      </c>
      <c r="U233" s="176">
        <v>6151564</v>
      </c>
      <c r="V233" s="177">
        <v>172</v>
      </c>
      <c r="W233" s="178">
        <v>166</v>
      </c>
      <c r="X233" s="218">
        <v>30694</v>
      </c>
      <c r="Y233" s="174">
        <v>426</v>
      </c>
      <c r="Z233" s="175">
        <v>402</v>
      </c>
      <c r="AA233" s="214">
        <v>226</v>
      </c>
      <c r="AB233" s="179">
        <v>383</v>
      </c>
      <c r="AC233" s="171">
        <v>0</v>
      </c>
      <c r="AD233" s="180">
        <v>100</v>
      </c>
      <c r="AE233" s="181">
        <v>0</v>
      </c>
    </row>
    <row r="234" spans="1:31" s="3" customFormat="1" ht="18.75" customHeight="1">
      <c r="A234" s="382">
        <v>232</v>
      </c>
      <c r="B234" s="383">
        <v>171</v>
      </c>
      <c r="C234" s="384" t="s">
        <v>2629</v>
      </c>
      <c r="D234" s="385" t="s">
        <v>1054</v>
      </c>
      <c r="E234" s="396">
        <v>218</v>
      </c>
      <c r="F234" s="387">
        <v>108138210</v>
      </c>
      <c r="G234" s="388">
        <v>235</v>
      </c>
      <c r="H234" s="389">
        <v>221</v>
      </c>
      <c r="I234" s="390">
        <v>120204337</v>
      </c>
      <c r="J234" s="391">
        <v>303</v>
      </c>
      <c r="K234" s="392">
        <v>287</v>
      </c>
      <c r="L234" s="387">
        <v>19701338</v>
      </c>
      <c r="M234" s="388">
        <v>353</v>
      </c>
      <c r="N234" s="389">
        <v>332</v>
      </c>
      <c r="O234" s="390">
        <v>21370313</v>
      </c>
      <c r="P234" s="391">
        <v>148</v>
      </c>
      <c r="Q234" s="392">
        <v>136</v>
      </c>
      <c r="R234" s="387">
        <v>150121597</v>
      </c>
      <c r="S234" s="388">
        <v>462</v>
      </c>
      <c r="T234" s="389">
        <v>449</v>
      </c>
      <c r="U234" s="390">
        <v>-5257045</v>
      </c>
      <c r="V234" s="391">
        <v>100</v>
      </c>
      <c r="W234" s="392">
        <v>96</v>
      </c>
      <c r="X234" s="393">
        <v>47198</v>
      </c>
      <c r="Y234" s="388">
        <v>212</v>
      </c>
      <c r="Z234" s="389">
        <v>194</v>
      </c>
      <c r="AA234" s="394">
        <v>686</v>
      </c>
      <c r="AB234" s="395">
        <v>321</v>
      </c>
      <c r="AC234" s="396">
        <v>0</v>
      </c>
      <c r="AD234" s="397">
        <v>100</v>
      </c>
      <c r="AE234" s="398">
        <v>0</v>
      </c>
    </row>
    <row r="235" spans="1:31" s="3" customFormat="1" ht="18.75" customHeight="1">
      <c r="A235" s="382">
        <v>233</v>
      </c>
      <c r="B235" s="383">
        <v>170</v>
      </c>
      <c r="C235" s="384" t="s">
        <v>2630</v>
      </c>
      <c r="D235" s="385" t="s">
        <v>2187</v>
      </c>
      <c r="E235" s="396">
        <v>219</v>
      </c>
      <c r="F235" s="387">
        <v>108074210</v>
      </c>
      <c r="G235" s="388">
        <v>259</v>
      </c>
      <c r="H235" s="389">
        <v>243</v>
      </c>
      <c r="I235" s="390">
        <v>112621035</v>
      </c>
      <c r="J235" s="391">
        <v>428</v>
      </c>
      <c r="K235" s="392">
        <v>410</v>
      </c>
      <c r="L235" s="387">
        <v>6808307</v>
      </c>
      <c r="M235" s="388">
        <v>234</v>
      </c>
      <c r="N235" s="389">
        <v>222</v>
      </c>
      <c r="O235" s="390">
        <v>43208897</v>
      </c>
      <c r="P235" s="391">
        <v>132</v>
      </c>
      <c r="Q235" s="392">
        <v>120</v>
      </c>
      <c r="R235" s="387">
        <v>167459216</v>
      </c>
      <c r="S235" s="388">
        <v>438</v>
      </c>
      <c r="T235" s="389">
        <v>426</v>
      </c>
      <c r="U235" s="390">
        <v>-1343583</v>
      </c>
      <c r="V235" s="391">
        <v>108</v>
      </c>
      <c r="W235" s="392">
        <v>104</v>
      </c>
      <c r="X235" s="393">
        <v>45708</v>
      </c>
      <c r="Y235" s="388">
        <v>123</v>
      </c>
      <c r="Z235" s="389">
        <v>107</v>
      </c>
      <c r="AA235" s="394">
        <v>1100</v>
      </c>
      <c r="AB235" s="395">
        <v>321</v>
      </c>
      <c r="AC235" s="396">
        <v>0</v>
      </c>
      <c r="AD235" s="397">
        <v>100</v>
      </c>
      <c r="AE235" s="398">
        <v>0</v>
      </c>
    </row>
    <row r="236" spans="1:31" s="3" customFormat="1" ht="18.75" customHeight="1">
      <c r="A236" s="382">
        <v>234</v>
      </c>
      <c r="B236" s="383">
        <v>333</v>
      </c>
      <c r="C236" s="384" t="s">
        <v>2631</v>
      </c>
      <c r="D236" s="385" t="s">
        <v>3058</v>
      </c>
      <c r="E236" s="396">
        <v>220</v>
      </c>
      <c r="F236" s="387">
        <v>106895801</v>
      </c>
      <c r="G236" s="388">
        <v>267</v>
      </c>
      <c r="H236" s="389">
        <v>251</v>
      </c>
      <c r="I236" s="390">
        <v>109565900</v>
      </c>
      <c r="J236" s="391">
        <v>361</v>
      </c>
      <c r="K236" s="392">
        <v>345</v>
      </c>
      <c r="L236" s="387">
        <v>13826840</v>
      </c>
      <c r="M236" s="388">
        <v>293</v>
      </c>
      <c r="N236" s="389">
        <v>278</v>
      </c>
      <c r="O236" s="390">
        <v>31809510</v>
      </c>
      <c r="P236" s="391">
        <v>356</v>
      </c>
      <c r="Q236" s="392">
        <v>337</v>
      </c>
      <c r="R236" s="387">
        <v>58205483</v>
      </c>
      <c r="S236" s="388">
        <v>283</v>
      </c>
      <c r="T236" s="389">
        <v>272</v>
      </c>
      <c r="U236" s="390">
        <v>4248268</v>
      </c>
      <c r="V236" s="391">
        <v>428</v>
      </c>
      <c r="W236" s="392">
        <v>415</v>
      </c>
      <c r="X236" s="393">
        <v>282</v>
      </c>
      <c r="Y236" s="388">
        <v>452</v>
      </c>
      <c r="Z236" s="389">
        <v>428</v>
      </c>
      <c r="AA236" s="394">
        <v>175</v>
      </c>
      <c r="AB236" s="395">
        <v>311</v>
      </c>
      <c r="AC236" s="396">
        <v>0</v>
      </c>
      <c r="AD236" s="397">
        <v>100</v>
      </c>
      <c r="AE236" s="398">
        <v>0</v>
      </c>
    </row>
    <row r="237" spans="1:31" s="3" customFormat="1" ht="18.75" customHeight="1">
      <c r="A237" s="400">
        <v>235</v>
      </c>
      <c r="B237" s="401">
        <v>215</v>
      </c>
      <c r="C237" s="402" t="s">
        <v>2632</v>
      </c>
      <c r="D237" s="403" t="s">
        <v>88</v>
      </c>
      <c r="E237" s="404">
        <v>221</v>
      </c>
      <c r="F237" s="405">
        <v>106873863</v>
      </c>
      <c r="G237" s="406">
        <v>269</v>
      </c>
      <c r="H237" s="407">
        <v>253</v>
      </c>
      <c r="I237" s="408">
        <v>108695402</v>
      </c>
      <c r="J237" s="409" t="s">
        <v>3052</v>
      </c>
      <c r="K237" s="410" t="s">
        <v>3052</v>
      </c>
      <c r="L237" s="416" t="s">
        <v>3052</v>
      </c>
      <c r="M237" s="406">
        <v>191</v>
      </c>
      <c r="N237" s="407">
        <v>181</v>
      </c>
      <c r="O237" s="408">
        <v>56244733</v>
      </c>
      <c r="P237" s="409">
        <v>150</v>
      </c>
      <c r="Q237" s="410">
        <v>138</v>
      </c>
      <c r="R237" s="405">
        <v>149401081</v>
      </c>
      <c r="S237" s="406" t="s">
        <v>3052</v>
      </c>
      <c r="T237" s="407" t="s">
        <v>3052</v>
      </c>
      <c r="U237" s="418" t="s">
        <v>3052</v>
      </c>
      <c r="V237" s="409">
        <v>353</v>
      </c>
      <c r="W237" s="410">
        <v>345</v>
      </c>
      <c r="X237" s="411">
        <v>5869</v>
      </c>
      <c r="Y237" s="406">
        <v>154</v>
      </c>
      <c r="Z237" s="407">
        <v>137</v>
      </c>
      <c r="AA237" s="412">
        <v>949</v>
      </c>
      <c r="AB237" s="413">
        <v>341</v>
      </c>
      <c r="AC237" s="404">
        <v>0</v>
      </c>
      <c r="AD237" s="414">
        <v>100</v>
      </c>
      <c r="AE237" s="415">
        <v>0</v>
      </c>
    </row>
    <row r="238" spans="1:31" s="3" customFormat="1" ht="18.75" customHeight="1">
      <c r="A238" s="366">
        <v>236</v>
      </c>
      <c r="B238" s="367">
        <v>318</v>
      </c>
      <c r="C238" s="368" t="s">
        <v>2633</v>
      </c>
      <c r="D238" s="369" t="s">
        <v>88</v>
      </c>
      <c r="E238" s="370">
        <v>222</v>
      </c>
      <c r="F238" s="371">
        <v>106698045</v>
      </c>
      <c r="G238" s="372">
        <v>239</v>
      </c>
      <c r="H238" s="373">
        <v>225</v>
      </c>
      <c r="I238" s="374">
        <v>119097679</v>
      </c>
      <c r="J238" s="375">
        <v>430</v>
      </c>
      <c r="K238" s="376">
        <v>412</v>
      </c>
      <c r="L238" s="371">
        <v>6639476</v>
      </c>
      <c r="M238" s="372">
        <v>239</v>
      </c>
      <c r="N238" s="373">
        <v>227</v>
      </c>
      <c r="O238" s="374">
        <v>42072528</v>
      </c>
      <c r="P238" s="375">
        <v>258</v>
      </c>
      <c r="Q238" s="376">
        <v>244</v>
      </c>
      <c r="R238" s="371">
        <v>88142815</v>
      </c>
      <c r="S238" s="372">
        <v>337</v>
      </c>
      <c r="T238" s="373">
        <v>326</v>
      </c>
      <c r="U238" s="374">
        <v>2178133</v>
      </c>
      <c r="V238" s="375">
        <v>97</v>
      </c>
      <c r="W238" s="376">
        <v>93</v>
      </c>
      <c r="X238" s="377">
        <v>48288</v>
      </c>
      <c r="Y238" s="372">
        <v>467</v>
      </c>
      <c r="Z238" s="373">
        <v>443</v>
      </c>
      <c r="AA238" s="378">
        <v>135</v>
      </c>
      <c r="AB238" s="379">
        <v>311</v>
      </c>
      <c r="AC238" s="370">
        <v>0</v>
      </c>
      <c r="AD238" s="380">
        <v>100</v>
      </c>
      <c r="AE238" s="381">
        <v>0</v>
      </c>
    </row>
    <row r="239" spans="1:31" s="3" customFormat="1" ht="18.75" customHeight="1">
      <c r="A239" s="137">
        <v>237</v>
      </c>
      <c r="B239" s="138">
        <v>225</v>
      </c>
      <c r="C239" s="139" t="s">
        <v>2634</v>
      </c>
      <c r="D239" s="140" t="s">
        <v>3056</v>
      </c>
      <c r="E239" s="141">
        <v>223</v>
      </c>
      <c r="F239" s="143">
        <v>106695866</v>
      </c>
      <c r="G239" s="144">
        <v>271</v>
      </c>
      <c r="H239" s="145">
        <v>255</v>
      </c>
      <c r="I239" s="146">
        <v>107499951</v>
      </c>
      <c r="J239" s="147">
        <v>263</v>
      </c>
      <c r="K239" s="148">
        <v>247</v>
      </c>
      <c r="L239" s="143">
        <v>23418037</v>
      </c>
      <c r="M239" s="144">
        <v>189</v>
      </c>
      <c r="N239" s="145">
        <v>179</v>
      </c>
      <c r="O239" s="146">
        <v>56616579</v>
      </c>
      <c r="P239" s="147">
        <v>319</v>
      </c>
      <c r="Q239" s="148">
        <v>301</v>
      </c>
      <c r="R239" s="143">
        <v>69060688</v>
      </c>
      <c r="S239" s="144">
        <v>229</v>
      </c>
      <c r="T239" s="145">
        <v>218</v>
      </c>
      <c r="U239" s="146">
        <v>7565489</v>
      </c>
      <c r="V239" s="147">
        <v>299</v>
      </c>
      <c r="W239" s="148">
        <v>293</v>
      </c>
      <c r="X239" s="216">
        <v>11759</v>
      </c>
      <c r="Y239" s="144">
        <v>384</v>
      </c>
      <c r="Z239" s="145">
        <v>360</v>
      </c>
      <c r="AA239" s="212">
        <v>290</v>
      </c>
      <c r="AB239" s="149">
        <v>351</v>
      </c>
      <c r="AC239" s="141">
        <v>0</v>
      </c>
      <c r="AD239" s="150">
        <v>100</v>
      </c>
      <c r="AE239" s="151">
        <v>0</v>
      </c>
    </row>
    <row r="240" spans="1:31" s="3" customFormat="1" ht="18.75" customHeight="1">
      <c r="A240" s="382">
        <v>238</v>
      </c>
      <c r="B240" s="383">
        <v>214</v>
      </c>
      <c r="C240" s="384" t="s">
        <v>2635</v>
      </c>
      <c r="D240" s="385" t="s">
        <v>88</v>
      </c>
      <c r="E240" s="396">
        <v>224</v>
      </c>
      <c r="F240" s="387">
        <v>106113259</v>
      </c>
      <c r="G240" s="388">
        <v>254</v>
      </c>
      <c r="H240" s="389">
        <v>239</v>
      </c>
      <c r="I240" s="390">
        <v>113966857</v>
      </c>
      <c r="J240" s="391">
        <v>192</v>
      </c>
      <c r="K240" s="392">
        <v>177</v>
      </c>
      <c r="L240" s="387">
        <v>31561317</v>
      </c>
      <c r="M240" s="388">
        <v>366</v>
      </c>
      <c r="N240" s="389">
        <v>344</v>
      </c>
      <c r="O240" s="390">
        <v>18963091</v>
      </c>
      <c r="P240" s="391">
        <v>208</v>
      </c>
      <c r="Q240" s="392">
        <v>196</v>
      </c>
      <c r="R240" s="387">
        <v>113860010</v>
      </c>
      <c r="S240" s="388">
        <v>327</v>
      </c>
      <c r="T240" s="389">
        <v>316</v>
      </c>
      <c r="U240" s="390">
        <v>2690348</v>
      </c>
      <c r="V240" s="391">
        <v>150</v>
      </c>
      <c r="W240" s="392">
        <v>144</v>
      </c>
      <c r="X240" s="393">
        <v>34976</v>
      </c>
      <c r="Y240" s="388">
        <v>129</v>
      </c>
      <c r="Z240" s="389">
        <v>113</v>
      </c>
      <c r="AA240" s="394">
        <v>1047</v>
      </c>
      <c r="AB240" s="395">
        <v>361</v>
      </c>
      <c r="AC240" s="396">
        <v>0</v>
      </c>
      <c r="AD240" s="397">
        <v>100</v>
      </c>
      <c r="AE240" s="398">
        <v>0</v>
      </c>
    </row>
    <row r="241" spans="1:31" s="3" customFormat="1" ht="18.75" customHeight="1">
      <c r="A241" s="137">
        <v>239</v>
      </c>
      <c r="B241" s="138">
        <v>334</v>
      </c>
      <c r="C241" s="139" t="s">
        <v>2636</v>
      </c>
      <c r="D241" s="140" t="s">
        <v>3056</v>
      </c>
      <c r="E241" s="141">
        <v>225</v>
      </c>
      <c r="F241" s="143">
        <v>106035229</v>
      </c>
      <c r="G241" s="144">
        <v>274</v>
      </c>
      <c r="H241" s="145">
        <v>258</v>
      </c>
      <c r="I241" s="146">
        <v>106035229</v>
      </c>
      <c r="J241" s="147">
        <v>432</v>
      </c>
      <c r="K241" s="148">
        <v>414</v>
      </c>
      <c r="L241" s="143">
        <v>6210471</v>
      </c>
      <c r="M241" s="144">
        <v>442</v>
      </c>
      <c r="N241" s="145">
        <v>419</v>
      </c>
      <c r="O241" s="146">
        <v>7708091</v>
      </c>
      <c r="P241" s="147">
        <v>450</v>
      </c>
      <c r="Q241" s="148">
        <v>426</v>
      </c>
      <c r="R241" s="143">
        <v>31458443</v>
      </c>
      <c r="S241" s="144">
        <v>308</v>
      </c>
      <c r="T241" s="145">
        <v>297</v>
      </c>
      <c r="U241" s="146">
        <v>3226569</v>
      </c>
      <c r="V241" s="147">
        <v>402</v>
      </c>
      <c r="W241" s="148">
        <v>390</v>
      </c>
      <c r="X241" s="216">
        <v>1611</v>
      </c>
      <c r="Y241" s="144">
        <v>455</v>
      </c>
      <c r="Z241" s="145">
        <v>431</v>
      </c>
      <c r="AA241" s="212">
        <v>169</v>
      </c>
      <c r="AB241" s="149">
        <v>382</v>
      </c>
      <c r="AC241" s="141">
        <v>0</v>
      </c>
      <c r="AD241" s="150">
        <v>50</v>
      </c>
      <c r="AE241" s="151">
        <v>50</v>
      </c>
    </row>
    <row r="242" spans="1:31" s="3" customFormat="1" ht="18.75" customHeight="1">
      <c r="A242" s="152">
        <v>240</v>
      </c>
      <c r="B242" s="153">
        <v>67</v>
      </c>
      <c r="C242" s="154" t="s">
        <v>2637</v>
      </c>
      <c r="D242" s="155" t="s">
        <v>3056</v>
      </c>
      <c r="E242" s="156">
        <v>226</v>
      </c>
      <c r="F242" s="158">
        <v>105682807</v>
      </c>
      <c r="G242" s="159">
        <v>83</v>
      </c>
      <c r="H242" s="160">
        <v>73</v>
      </c>
      <c r="I242" s="161">
        <v>319934851</v>
      </c>
      <c r="J242" s="162">
        <v>314</v>
      </c>
      <c r="K242" s="163">
        <v>298</v>
      </c>
      <c r="L242" s="158">
        <v>18075253</v>
      </c>
      <c r="M242" s="159">
        <v>76</v>
      </c>
      <c r="N242" s="160">
        <v>67</v>
      </c>
      <c r="O242" s="161">
        <v>130709049</v>
      </c>
      <c r="P242" s="162">
        <v>105</v>
      </c>
      <c r="Q242" s="163">
        <v>95</v>
      </c>
      <c r="R242" s="158">
        <v>210573513</v>
      </c>
      <c r="S242" s="159">
        <v>461</v>
      </c>
      <c r="T242" s="160">
        <v>448</v>
      </c>
      <c r="U242" s="161">
        <v>-5058690</v>
      </c>
      <c r="V242" s="162">
        <v>408</v>
      </c>
      <c r="W242" s="163">
        <v>395</v>
      </c>
      <c r="X242" s="217">
        <v>1434</v>
      </c>
      <c r="Y242" s="159">
        <v>183</v>
      </c>
      <c r="Z242" s="160">
        <v>166</v>
      </c>
      <c r="AA242" s="213">
        <v>821</v>
      </c>
      <c r="AB242" s="164">
        <v>352</v>
      </c>
      <c r="AC242" s="156">
        <v>0</v>
      </c>
      <c r="AD242" s="165">
        <v>0.1</v>
      </c>
      <c r="AE242" s="166">
        <v>99.9</v>
      </c>
    </row>
    <row r="243" spans="1:31" s="3" customFormat="1" ht="18.75" customHeight="1">
      <c r="A243" s="366">
        <v>241</v>
      </c>
      <c r="B243" s="367">
        <v>153</v>
      </c>
      <c r="C243" s="368" t="s">
        <v>2638</v>
      </c>
      <c r="D243" s="369" t="s">
        <v>2187</v>
      </c>
      <c r="E243" s="370">
        <v>227</v>
      </c>
      <c r="F243" s="371">
        <v>105674201</v>
      </c>
      <c r="G243" s="372">
        <v>258</v>
      </c>
      <c r="H243" s="373">
        <v>242</v>
      </c>
      <c r="I243" s="374">
        <v>113235536</v>
      </c>
      <c r="J243" s="375" t="s">
        <v>3052</v>
      </c>
      <c r="K243" s="376" t="s">
        <v>3052</v>
      </c>
      <c r="L243" s="422" t="s">
        <v>3052</v>
      </c>
      <c r="M243" s="372" t="s">
        <v>3052</v>
      </c>
      <c r="N243" s="373" t="s">
        <v>3052</v>
      </c>
      <c r="O243" s="441" t="s">
        <v>3052</v>
      </c>
      <c r="P243" s="375" t="s">
        <v>3052</v>
      </c>
      <c r="Q243" s="376" t="s">
        <v>3052</v>
      </c>
      <c r="R243" s="422" t="s">
        <v>3052</v>
      </c>
      <c r="S243" s="372" t="s">
        <v>3052</v>
      </c>
      <c r="T243" s="373" t="s">
        <v>3052</v>
      </c>
      <c r="U243" s="441" t="s">
        <v>3052</v>
      </c>
      <c r="V243" s="375" t="s">
        <v>3052</v>
      </c>
      <c r="W243" s="376" t="s">
        <v>3052</v>
      </c>
      <c r="X243" s="422" t="s">
        <v>3052</v>
      </c>
      <c r="Y243" s="372" t="s">
        <v>3052</v>
      </c>
      <c r="Z243" s="373" t="s">
        <v>3052</v>
      </c>
      <c r="AA243" s="441" t="s">
        <v>3052</v>
      </c>
      <c r="AB243" s="379">
        <v>321</v>
      </c>
      <c r="AC243" s="370">
        <v>0</v>
      </c>
      <c r="AD243" s="380">
        <v>49</v>
      </c>
      <c r="AE243" s="381">
        <v>51</v>
      </c>
    </row>
    <row r="244" spans="1:31" s="3" customFormat="1" ht="18.75" customHeight="1">
      <c r="A244" s="137">
        <v>242</v>
      </c>
      <c r="B244" s="138">
        <v>295</v>
      </c>
      <c r="C244" s="139" t="s">
        <v>2639</v>
      </c>
      <c r="D244" s="140" t="s">
        <v>3056</v>
      </c>
      <c r="E244" s="141">
        <v>228</v>
      </c>
      <c r="F244" s="143">
        <v>105579535</v>
      </c>
      <c r="G244" s="144">
        <v>272</v>
      </c>
      <c r="H244" s="145">
        <v>256</v>
      </c>
      <c r="I244" s="146">
        <v>106702172</v>
      </c>
      <c r="J244" s="147">
        <v>450</v>
      </c>
      <c r="K244" s="148">
        <v>432</v>
      </c>
      <c r="L244" s="143">
        <v>3878258</v>
      </c>
      <c r="M244" s="144">
        <v>481</v>
      </c>
      <c r="N244" s="145">
        <v>458</v>
      </c>
      <c r="O244" s="146">
        <v>-1219277</v>
      </c>
      <c r="P244" s="147">
        <v>437</v>
      </c>
      <c r="Q244" s="148">
        <v>413</v>
      </c>
      <c r="R244" s="143">
        <v>34224099</v>
      </c>
      <c r="S244" s="144">
        <v>476</v>
      </c>
      <c r="T244" s="145">
        <v>462</v>
      </c>
      <c r="U244" s="146">
        <v>-13351088</v>
      </c>
      <c r="V244" s="147">
        <v>430</v>
      </c>
      <c r="W244" s="148">
        <v>417</v>
      </c>
      <c r="X244" s="216">
        <v>247</v>
      </c>
      <c r="Y244" s="144">
        <v>362</v>
      </c>
      <c r="Z244" s="145">
        <v>338</v>
      </c>
      <c r="AA244" s="212">
        <v>315</v>
      </c>
      <c r="AB244" s="149">
        <v>369</v>
      </c>
      <c r="AC244" s="141">
        <v>0</v>
      </c>
      <c r="AD244" s="150">
        <v>0</v>
      </c>
      <c r="AE244" s="151">
        <v>100</v>
      </c>
    </row>
    <row r="245" spans="1:31" s="3" customFormat="1" ht="18.75" customHeight="1">
      <c r="A245" s="137">
        <v>243</v>
      </c>
      <c r="B245" s="188">
        <v>217</v>
      </c>
      <c r="C245" s="139" t="s">
        <v>2640</v>
      </c>
      <c r="D245" s="140" t="s">
        <v>3056</v>
      </c>
      <c r="E245" s="141">
        <v>229</v>
      </c>
      <c r="F245" s="143">
        <v>105476250</v>
      </c>
      <c r="G245" s="144">
        <v>238</v>
      </c>
      <c r="H245" s="145">
        <v>224</v>
      </c>
      <c r="I245" s="146">
        <v>119129108</v>
      </c>
      <c r="J245" s="147">
        <v>332</v>
      </c>
      <c r="K245" s="148">
        <v>316</v>
      </c>
      <c r="L245" s="143">
        <v>16285450</v>
      </c>
      <c r="M245" s="144">
        <v>82</v>
      </c>
      <c r="N245" s="145">
        <v>73</v>
      </c>
      <c r="O245" s="146">
        <v>119621998</v>
      </c>
      <c r="P245" s="147">
        <v>99</v>
      </c>
      <c r="Q245" s="148">
        <v>89</v>
      </c>
      <c r="R245" s="143">
        <v>220024685</v>
      </c>
      <c r="S245" s="144">
        <v>364</v>
      </c>
      <c r="T245" s="145">
        <v>353</v>
      </c>
      <c r="U245" s="146">
        <v>1431172</v>
      </c>
      <c r="V245" s="147">
        <v>232</v>
      </c>
      <c r="W245" s="148">
        <v>226</v>
      </c>
      <c r="X245" s="216">
        <v>21544</v>
      </c>
      <c r="Y245" s="144">
        <v>167</v>
      </c>
      <c r="Z245" s="145">
        <v>150</v>
      </c>
      <c r="AA245" s="212">
        <v>886</v>
      </c>
      <c r="AB245" s="149">
        <v>321</v>
      </c>
      <c r="AC245" s="141">
        <v>0</v>
      </c>
      <c r="AD245" s="150">
        <v>100</v>
      </c>
      <c r="AE245" s="151">
        <v>0</v>
      </c>
    </row>
    <row r="246" spans="1:31" s="3" customFormat="1" ht="18.75" customHeight="1">
      <c r="A246" s="382">
        <v>244</v>
      </c>
      <c r="B246" s="420">
        <v>204</v>
      </c>
      <c r="C246" s="384" t="s">
        <v>2641</v>
      </c>
      <c r="D246" s="385" t="s">
        <v>90</v>
      </c>
      <c r="E246" s="396">
        <v>230</v>
      </c>
      <c r="F246" s="387">
        <v>104536755</v>
      </c>
      <c r="G246" s="388">
        <v>260</v>
      </c>
      <c r="H246" s="389">
        <v>244</v>
      </c>
      <c r="I246" s="390">
        <v>112166773</v>
      </c>
      <c r="J246" s="391">
        <v>137</v>
      </c>
      <c r="K246" s="392">
        <v>125</v>
      </c>
      <c r="L246" s="387">
        <v>41967896</v>
      </c>
      <c r="M246" s="388">
        <v>440</v>
      </c>
      <c r="N246" s="389">
        <v>417</v>
      </c>
      <c r="O246" s="390">
        <v>8383856</v>
      </c>
      <c r="P246" s="391">
        <v>302</v>
      </c>
      <c r="Q246" s="392">
        <v>286</v>
      </c>
      <c r="R246" s="387">
        <v>73792013</v>
      </c>
      <c r="S246" s="388">
        <v>149</v>
      </c>
      <c r="T246" s="389">
        <v>139</v>
      </c>
      <c r="U246" s="390">
        <v>12660771</v>
      </c>
      <c r="V246" s="391" t="s">
        <v>3052</v>
      </c>
      <c r="W246" s="392" t="s">
        <v>3052</v>
      </c>
      <c r="X246" s="399" t="s">
        <v>3052</v>
      </c>
      <c r="Y246" s="388">
        <v>166</v>
      </c>
      <c r="Z246" s="389">
        <v>149</v>
      </c>
      <c r="AA246" s="394">
        <v>890</v>
      </c>
      <c r="AB246" s="395">
        <v>311</v>
      </c>
      <c r="AC246" s="396">
        <v>15</v>
      </c>
      <c r="AD246" s="397">
        <v>85</v>
      </c>
      <c r="AE246" s="398">
        <v>0</v>
      </c>
    </row>
    <row r="247" spans="1:31" s="3" customFormat="1" ht="18.75" customHeight="1">
      <c r="A247" s="400">
        <v>245</v>
      </c>
      <c r="B247" s="401">
        <v>209</v>
      </c>
      <c r="C247" s="402" t="s">
        <v>2642</v>
      </c>
      <c r="D247" s="403" t="s">
        <v>404</v>
      </c>
      <c r="E247" s="404">
        <v>231</v>
      </c>
      <c r="F247" s="405">
        <v>104339155</v>
      </c>
      <c r="G247" s="406">
        <v>276</v>
      </c>
      <c r="H247" s="407">
        <v>260</v>
      </c>
      <c r="I247" s="408">
        <v>104339155</v>
      </c>
      <c r="J247" s="409">
        <v>214</v>
      </c>
      <c r="K247" s="410">
        <v>198</v>
      </c>
      <c r="L247" s="405">
        <v>28791170</v>
      </c>
      <c r="M247" s="406">
        <v>88</v>
      </c>
      <c r="N247" s="407">
        <v>79</v>
      </c>
      <c r="O247" s="408">
        <v>110297638</v>
      </c>
      <c r="P247" s="409">
        <v>170</v>
      </c>
      <c r="Q247" s="410">
        <v>158</v>
      </c>
      <c r="R247" s="405">
        <v>137404939</v>
      </c>
      <c r="S247" s="406">
        <v>79</v>
      </c>
      <c r="T247" s="407">
        <v>70</v>
      </c>
      <c r="U247" s="408">
        <v>24207554</v>
      </c>
      <c r="V247" s="409" t="s">
        <v>3052</v>
      </c>
      <c r="W247" s="410" t="s">
        <v>3052</v>
      </c>
      <c r="X247" s="416" t="s">
        <v>3052</v>
      </c>
      <c r="Y247" s="406">
        <v>406</v>
      </c>
      <c r="Z247" s="407">
        <v>382</v>
      </c>
      <c r="AA247" s="412">
        <v>256</v>
      </c>
      <c r="AB247" s="413">
        <v>369</v>
      </c>
      <c r="AC247" s="404">
        <v>0</v>
      </c>
      <c r="AD247" s="414">
        <v>100</v>
      </c>
      <c r="AE247" s="415">
        <v>0</v>
      </c>
    </row>
    <row r="248" spans="1:31" s="3" customFormat="1" ht="18.75" customHeight="1">
      <c r="A248" s="167">
        <v>246</v>
      </c>
      <c r="B248" s="168" t="s">
        <v>3052</v>
      </c>
      <c r="C248" s="169" t="s">
        <v>2643</v>
      </c>
      <c r="D248" s="170" t="s">
        <v>3056</v>
      </c>
      <c r="E248" s="171">
        <v>232</v>
      </c>
      <c r="F248" s="173">
        <v>103853465</v>
      </c>
      <c r="G248" s="174">
        <v>279</v>
      </c>
      <c r="H248" s="175">
        <v>263</v>
      </c>
      <c r="I248" s="176">
        <v>103853465</v>
      </c>
      <c r="J248" s="177">
        <v>308</v>
      </c>
      <c r="K248" s="178">
        <v>292</v>
      </c>
      <c r="L248" s="173">
        <v>18714309</v>
      </c>
      <c r="M248" s="174">
        <v>373</v>
      </c>
      <c r="N248" s="175">
        <v>351</v>
      </c>
      <c r="O248" s="176">
        <v>17974749</v>
      </c>
      <c r="P248" s="177">
        <v>465</v>
      </c>
      <c r="Q248" s="178">
        <v>441</v>
      </c>
      <c r="R248" s="173">
        <v>28006165</v>
      </c>
      <c r="S248" s="174">
        <v>141</v>
      </c>
      <c r="T248" s="175">
        <v>131</v>
      </c>
      <c r="U248" s="176">
        <v>13351263</v>
      </c>
      <c r="V248" s="177" t="s">
        <v>3052</v>
      </c>
      <c r="W248" s="178" t="s">
        <v>3052</v>
      </c>
      <c r="X248" s="184" t="s">
        <v>3052</v>
      </c>
      <c r="Y248" s="174">
        <v>470</v>
      </c>
      <c r="Z248" s="175">
        <v>446</v>
      </c>
      <c r="AA248" s="214">
        <v>132</v>
      </c>
      <c r="AB248" s="179">
        <v>311</v>
      </c>
      <c r="AC248" s="171">
        <v>0</v>
      </c>
      <c r="AD248" s="180">
        <v>0</v>
      </c>
      <c r="AE248" s="181">
        <v>100</v>
      </c>
    </row>
    <row r="249" spans="1:31" s="3" customFormat="1" ht="18.75" customHeight="1">
      <c r="A249" s="137">
        <v>247</v>
      </c>
      <c r="B249" s="138">
        <v>239</v>
      </c>
      <c r="C249" s="139" t="s">
        <v>2644</v>
      </c>
      <c r="D249" s="140" t="s">
        <v>3056</v>
      </c>
      <c r="E249" s="141">
        <v>233</v>
      </c>
      <c r="F249" s="143">
        <v>103598065</v>
      </c>
      <c r="G249" s="144">
        <v>281</v>
      </c>
      <c r="H249" s="145">
        <v>265</v>
      </c>
      <c r="I249" s="146">
        <v>103598065</v>
      </c>
      <c r="J249" s="147">
        <v>283</v>
      </c>
      <c r="K249" s="148">
        <v>267</v>
      </c>
      <c r="L249" s="143">
        <v>21579795</v>
      </c>
      <c r="M249" s="144">
        <v>257</v>
      </c>
      <c r="N249" s="145">
        <v>243</v>
      </c>
      <c r="O249" s="146">
        <v>38906515</v>
      </c>
      <c r="P249" s="147">
        <v>335</v>
      </c>
      <c r="Q249" s="148">
        <v>317</v>
      </c>
      <c r="R249" s="143">
        <v>65234100</v>
      </c>
      <c r="S249" s="144">
        <v>299</v>
      </c>
      <c r="T249" s="145">
        <v>288</v>
      </c>
      <c r="U249" s="146">
        <v>3599363</v>
      </c>
      <c r="V249" s="147">
        <v>111</v>
      </c>
      <c r="W249" s="148">
        <v>107</v>
      </c>
      <c r="X249" s="216">
        <v>45060</v>
      </c>
      <c r="Y249" s="144">
        <v>343</v>
      </c>
      <c r="Z249" s="145">
        <v>319</v>
      </c>
      <c r="AA249" s="212">
        <v>362</v>
      </c>
      <c r="AB249" s="149">
        <v>381</v>
      </c>
      <c r="AC249" s="141">
        <v>0</v>
      </c>
      <c r="AD249" s="150">
        <v>49</v>
      </c>
      <c r="AE249" s="151">
        <v>51</v>
      </c>
    </row>
    <row r="250" spans="1:31" s="3" customFormat="1" ht="18.75" customHeight="1">
      <c r="A250" s="137">
        <v>248</v>
      </c>
      <c r="B250" s="138">
        <v>285</v>
      </c>
      <c r="C250" s="139" t="s">
        <v>2679</v>
      </c>
      <c r="D250" s="140" t="s">
        <v>3056</v>
      </c>
      <c r="E250" s="141">
        <v>234</v>
      </c>
      <c r="F250" s="143">
        <v>103008031</v>
      </c>
      <c r="G250" s="144">
        <v>255</v>
      </c>
      <c r="H250" s="145">
        <v>240</v>
      </c>
      <c r="I250" s="146">
        <v>113840353</v>
      </c>
      <c r="J250" s="147">
        <v>408</v>
      </c>
      <c r="K250" s="148">
        <v>390</v>
      </c>
      <c r="L250" s="143">
        <v>8582270</v>
      </c>
      <c r="M250" s="144">
        <v>427</v>
      </c>
      <c r="N250" s="145">
        <v>404</v>
      </c>
      <c r="O250" s="146">
        <v>10372663</v>
      </c>
      <c r="P250" s="147">
        <v>281</v>
      </c>
      <c r="Q250" s="148">
        <v>266</v>
      </c>
      <c r="R250" s="143">
        <v>79132132</v>
      </c>
      <c r="S250" s="144">
        <v>273</v>
      </c>
      <c r="T250" s="145">
        <v>262</v>
      </c>
      <c r="U250" s="146">
        <v>4563724</v>
      </c>
      <c r="V250" s="147">
        <v>256</v>
      </c>
      <c r="W250" s="148">
        <v>250</v>
      </c>
      <c r="X250" s="216">
        <v>17487</v>
      </c>
      <c r="Y250" s="144">
        <v>481</v>
      </c>
      <c r="Z250" s="145">
        <v>457</v>
      </c>
      <c r="AA250" s="212">
        <v>94</v>
      </c>
      <c r="AB250" s="149">
        <v>371</v>
      </c>
      <c r="AC250" s="141">
        <v>25</v>
      </c>
      <c r="AD250" s="150">
        <v>0</v>
      </c>
      <c r="AE250" s="151">
        <v>75</v>
      </c>
    </row>
    <row r="251" spans="1:31" s="3" customFormat="1" ht="18.75" customHeight="1">
      <c r="A251" s="382">
        <v>249</v>
      </c>
      <c r="B251" s="383">
        <v>304</v>
      </c>
      <c r="C251" s="384" t="s">
        <v>2680</v>
      </c>
      <c r="D251" s="385" t="s">
        <v>3058</v>
      </c>
      <c r="E251" s="396">
        <v>235</v>
      </c>
      <c r="F251" s="387">
        <v>102850558</v>
      </c>
      <c r="G251" s="388">
        <v>280</v>
      </c>
      <c r="H251" s="389">
        <v>264</v>
      </c>
      <c r="I251" s="390">
        <v>103673723</v>
      </c>
      <c r="J251" s="391">
        <v>375</v>
      </c>
      <c r="K251" s="392">
        <v>358</v>
      </c>
      <c r="L251" s="387">
        <v>12766963</v>
      </c>
      <c r="M251" s="388">
        <v>255</v>
      </c>
      <c r="N251" s="389">
        <v>242</v>
      </c>
      <c r="O251" s="390">
        <v>39033104</v>
      </c>
      <c r="P251" s="391">
        <v>292</v>
      </c>
      <c r="Q251" s="392">
        <v>276</v>
      </c>
      <c r="R251" s="387">
        <v>76929710</v>
      </c>
      <c r="S251" s="388">
        <v>264</v>
      </c>
      <c r="T251" s="389">
        <v>253</v>
      </c>
      <c r="U251" s="390">
        <v>5040754</v>
      </c>
      <c r="V251" s="391">
        <v>287</v>
      </c>
      <c r="W251" s="392">
        <v>281</v>
      </c>
      <c r="X251" s="393">
        <v>13002</v>
      </c>
      <c r="Y251" s="388">
        <v>346</v>
      </c>
      <c r="Z251" s="389">
        <v>322</v>
      </c>
      <c r="AA251" s="394">
        <v>353</v>
      </c>
      <c r="AB251" s="395">
        <v>311</v>
      </c>
      <c r="AC251" s="396">
        <v>0</v>
      </c>
      <c r="AD251" s="397">
        <v>100</v>
      </c>
      <c r="AE251" s="398">
        <v>0</v>
      </c>
    </row>
    <row r="252" spans="1:31" s="3" customFormat="1" ht="18.75" customHeight="1">
      <c r="A252" s="191">
        <v>250</v>
      </c>
      <c r="B252" s="192">
        <v>197</v>
      </c>
      <c r="C252" s="193" t="s">
        <v>2681</v>
      </c>
      <c r="D252" s="194" t="s">
        <v>3056</v>
      </c>
      <c r="E252" s="195">
        <v>236</v>
      </c>
      <c r="F252" s="197">
        <v>102348300</v>
      </c>
      <c r="G252" s="198">
        <v>277</v>
      </c>
      <c r="H252" s="199">
        <v>261</v>
      </c>
      <c r="I252" s="200">
        <v>104251785</v>
      </c>
      <c r="J252" s="201">
        <v>376</v>
      </c>
      <c r="K252" s="202">
        <v>359</v>
      </c>
      <c r="L252" s="197">
        <v>12330228</v>
      </c>
      <c r="M252" s="198">
        <v>433</v>
      </c>
      <c r="N252" s="199">
        <v>410</v>
      </c>
      <c r="O252" s="200">
        <v>9526515</v>
      </c>
      <c r="P252" s="201">
        <v>470</v>
      </c>
      <c r="Q252" s="202">
        <v>446</v>
      </c>
      <c r="R252" s="197">
        <v>26750345</v>
      </c>
      <c r="S252" s="198">
        <v>315</v>
      </c>
      <c r="T252" s="199">
        <v>304</v>
      </c>
      <c r="U252" s="200">
        <v>3013925</v>
      </c>
      <c r="V252" s="201">
        <v>73</v>
      </c>
      <c r="W252" s="202">
        <v>69</v>
      </c>
      <c r="X252" s="219">
        <v>68304</v>
      </c>
      <c r="Y252" s="198">
        <v>418</v>
      </c>
      <c r="Z252" s="199">
        <v>394</v>
      </c>
      <c r="AA252" s="215">
        <v>245</v>
      </c>
      <c r="AB252" s="203">
        <v>321</v>
      </c>
      <c r="AC252" s="195">
        <v>0</v>
      </c>
      <c r="AD252" s="204">
        <v>100</v>
      </c>
      <c r="AE252" s="205">
        <v>0</v>
      </c>
    </row>
    <row r="253" spans="1:31" s="3" customFormat="1" ht="18.75" customHeight="1">
      <c r="A253" s="366">
        <v>251</v>
      </c>
      <c r="B253" s="367">
        <v>198</v>
      </c>
      <c r="C253" s="368" t="s">
        <v>2682</v>
      </c>
      <c r="D253" s="369" t="s">
        <v>1061</v>
      </c>
      <c r="E253" s="370">
        <v>237</v>
      </c>
      <c r="F253" s="371">
        <v>101704073</v>
      </c>
      <c r="G253" s="372">
        <v>278</v>
      </c>
      <c r="H253" s="373">
        <v>262</v>
      </c>
      <c r="I253" s="374">
        <v>104032493</v>
      </c>
      <c r="J253" s="375">
        <v>489</v>
      </c>
      <c r="K253" s="376">
        <v>470</v>
      </c>
      <c r="L253" s="371">
        <v>-7007190</v>
      </c>
      <c r="M253" s="372">
        <v>485</v>
      </c>
      <c r="N253" s="373">
        <v>462</v>
      </c>
      <c r="O253" s="374">
        <v>-4947517</v>
      </c>
      <c r="P253" s="375">
        <v>181</v>
      </c>
      <c r="Q253" s="376">
        <v>169</v>
      </c>
      <c r="R253" s="371">
        <v>132741433</v>
      </c>
      <c r="S253" s="372">
        <v>457</v>
      </c>
      <c r="T253" s="373">
        <v>444</v>
      </c>
      <c r="U253" s="374">
        <v>-4688643</v>
      </c>
      <c r="V253" s="375">
        <v>327</v>
      </c>
      <c r="W253" s="376">
        <v>319</v>
      </c>
      <c r="X253" s="377">
        <v>8717</v>
      </c>
      <c r="Y253" s="372">
        <v>101</v>
      </c>
      <c r="Z253" s="373">
        <v>85</v>
      </c>
      <c r="AA253" s="378">
        <v>1298</v>
      </c>
      <c r="AB253" s="379">
        <v>321</v>
      </c>
      <c r="AC253" s="370">
        <v>0</v>
      </c>
      <c r="AD253" s="380">
        <v>100</v>
      </c>
      <c r="AE253" s="381">
        <v>0</v>
      </c>
    </row>
    <row r="254" spans="1:31" s="3" customFormat="1" ht="18.75" customHeight="1">
      <c r="A254" s="382">
        <v>252</v>
      </c>
      <c r="B254" s="383">
        <v>337</v>
      </c>
      <c r="C254" s="384" t="s">
        <v>2683</v>
      </c>
      <c r="D254" s="385" t="s">
        <v>1696</v>
      </c>
      <c r="E254" s="386">
        <v>238</v>
      </c>
      <c r="F254" s="387">
        <v>101701580</v>
      </c>
      <c r="G254" s="388">
        <v>236</v>
      </c>
      <c r="H254" s="389">
        <v>222</v>
      </c>
      <c r="I254" s="390">
        <v>119903008</v>
      </c>
      <c r="J254" s="391">
        <v>410</v>
      </c>
      <c r="K254" s="392">
        <v>392</v>
      </c>
      <c r="L254" s="387">
        <v>8507349</v>
      </c>
      <c r="M254" s="388">
        <v>220</v>
      </c>
      <c r="N254" s="389">
        <v>208</v>
      </c>
      <c r="O254" s="390">
        <v>47373599</v>
      </c>
      <c r="P254" s="391">
        <v>216</v>
      </c>
      <c r="Q254" s="392">
        <v>203</v>
      </c>
      <c r="R254" s="387">
        <v>111577382</v>
      </c>
      <c r="S254" s="388">
        <v>226</v>
      </c>
      <c r="T254" s="389">
        <v>215</v>
      </c>
      <c r="U254" s="390">
        <v>7861735</v>
      </c>
      <c r="V254" s="391">
        <v>214</v>
      </c>
      <c r="W254" s="392">
        <v>208</v>
      </c>
      <c r="X254" s="393">
        <v>23480</v>
      </c>
      <c r="Y254" s="388">
        <v>443</v>
      </c>
      <c r="Z254" s="389">
        <v>419</v>
      </c>
      <c r="AA254" s="394">
        <v>196</v>
      </c>
      <c r="AB254" s="395">
        <v>371</v>
      </c>
      <c r="AC254" s="396">
        <v>0</v>
      </c>
      <c r="AD254" s="397">
        <v>100</v>
      </c>
      <c r="AE254" s="398">
        <v>0</v>
      </c>
    </row>
    <row r="255" spans="1:31" s="3" customFormat="1" ht="18.75" customHeight="1">
      <c r="A255" s="382">
        <v>253</v>
      </c>
      <c r="B255" s="383">
        <v>332</v>
      </c>
      <c r="C255" s="384" t="s">
        <v>298</v>
      </c>
      <c r="D255" s="385" t="s">
        <v>88</v>
      </c>
      <c r="E255" s="396">
        <v>239</v>
      </c>
      <c r="F255" s="387">
        <v>101527047</v>
      </c>
      <c r="G255" s="388">
        <v>283</v>
      </c>
      <c r="H255" s="389">
        <v>267</v>
      </c>
      <c r="I255" s="390">
        <v>101604532</v>
      </c>
      <c r="J255" s="391">
        <v>487</v>
      </c>
      <c r="K255" s="392">
        <v>468</v>
      </c>
      <c r="L255" s="387">
        <v>-5208038</v>
      </c>
      <c r="M255" s="388">
        <v>490</v>
      </c>
      <c r="N255" s="389">
        <v>467</v>
      </c>
      <c r="O255" s="390">
        <v>-18859509</v>
      </c>
      <c r="P255" s="391">
        <v>252</v>
      </c>
      <c r="Q255" s="392">
        <v>238</v>
      </c>
      <c r="R255" s="387">
        <v>91753941</v>
      </c>
      <c r="S255" s="388">
        <v>475</v>
      </c>
      <c r="T255" s="389">
        <v>461</v>
      </c>
      <c r="U255" s="390">
        <v>-12847563</v>
      </c>
      <c r="V255" s="391">
        <v>192</v>
      </c>
      <c r="W255" s="392">
        <v>186</v>
      </c>
      <c r="X255" s="393">
        <v>27553</v>
      </c>
      <c r="Y255" s="388">
        <v>400</v>
      </c>
      <c r="Z255" s="389">
        <v>376</v>
      </c>
      <c r="AA255" s="394">
        <v>263</v>
      </c>
      <c r="AB255" s="395">
        <v>311</v>
      </c>
      <c r="AC255" s="396">
        <v>0</v>
      </c>
      <c r="AD255" s="397">
        <v>100</v>
      </c>
      <c r="AE255" s="398">
        <v>0</v>
      </c>
    </row>
    <row r="256" spans="1:31" s="3" customFormat="1" ht="18.75" customHeight="1">
      <c r="A256" s="382">
        <v>254</v>
      </c>
      <c r="B256" s="383">
        <v>339</v>
      </c>
      <c r="C256" s="384" t="s">
        <v>299</v>
      </c>
      <c r="D256" s="385" t="s">
        <v>1056</v>
      </c>
      <c r="E256" s="396">
        <v>240</v>
      </c>
      <c r="F256" s="387">
        <v>101425327</v>
      </c>
      <c r="G256" s="388">
        <v>210</v>
      </c>
      <c r="H256" s="389">
        <v>197</v>
      </c>
      <c r="I256" s="390">
        <v>135086188</v>
      </c>
      <c r="J256" s="391">
        <v>437</v>
      </c>
      <c r="K256" s="392">
        <v>419</v>
      </c>
      <c r="L256" s="387">
        <v>5020625</v>
      </c>
      <c r="M256" s="388">
        <v>396</v>
      </c>
      <c r="N256" s="389">
        <v>374</v>
      </c>
      <c r="O256" s="390">
        <v>14548964</v>
      </c>
      <c r="P256" s="391">
        <v>447</v>
      </c>
      <c r="Q256" s="392">
        <v>423</v>
      </c>
      <c r="R256" s="387">
        <v>31804256</v>
      </c>
      <c r="S256" s="388">
        <v>378</v>
      </c>
      <c r="T256" s="389">
        <v>367</v>
      </c>
      <c r="U256" s="390">
        <v>962961</v>
      </c>
      <c r="V256" s="391">
        <v>227</v>
      </c>
      <c r="W256" s="392">
        <v>221</v>
      </c>
      <c r="X256" s="393">
        <v>21696</v>
      </c>
      <c r="Y256" s="388">
        <v>462</v>
      </c>
      <c r="Z256" s="389">
        <v>438</v>
      </c>
      <c r="AA256" s="394">
        <v>147</v>
      </c>
      <c r="AB256" s="395">
        <v>371</v>
      </c>
      <c r="AC256" s="396">
        <v>0</v>
      </c>
      <c r="AD256" s="397">
        <v>100</v>
      </c>
      <c r="AE256" s="398">
        <v>0</v>
      </c>
    </row>
    <row r="257" spans="1:31" s="3" customFormat="1" ht="18.75" customHeight="1">
      <c r="A257" s="400">
        <v>255</v>
      </c>
      <c r="B257" s="401">
        <v>379</v>
      </c>
      <c r="C257" s="402" t="s">
        <v>300</v>
      </c>
      <c r="D257" s="403" t="s">
        <v>1699</v>
      </c>
      <c r="E257" s="404">
        <v>241</v>
      </c>
      <c r="F257" s="405">
        <v>100790034</v>
      </c>
      <c r="G257" s="406">
        <v>227</v>
      </c>
      <c r="H257" s="407">
        <v>213</v>
      </c>
      <c r="I257" s="408">
        <v>125515018</v>
      </c>
      <c r="J257" s="409">
        <v>238</v>
      </c>
      <c r="K257" s="410">
        <v>222</v>
      </c>
      <c r="L257" s="405">
        <v>26611046</v>
      </c>
      <c r="M257" s="406">
        <v>175</v>
      </c>
      <c r="N257" s="407">
        <v>165</v>
      </c>
      <c r="O257" s="408">
        <v>60482791</v>
      </c>
      <c r="P257" s="409">
        <v>153</v>
      </c>
      <c r="Q257" s="410">
        <v>141</v>
      </c>
      <c r="R257" s="405">
        <v>147919961</v>
      </c>
      <c r="S257" s="406">
        <v>195</v>
      </c>
      <c r="T257" s="407">
        <v>184</v>
      </c>
      <c r="U257" s="408">
        <v>9548138</v>
      </c>
      <c r="V257" s="409">
        <v>298</v>
      </c>
      <c r="W257" s="410">
        <v>292</v>
      </c>
      <c r="X257" s="411">
        <v>12387</v>
      </c>
      <c r="Y257" s="406">
        <v>403</v>
      </c>
      <c r="Z257" s="407">
        <v>379</v>
      </c>
      <c r="AA257" s="412">
        <v>257</v>
      </c>
      <c r="AB257" s="413">
        <v>384</v>
      </c>
      <c r="AC257" s="404">
        <v>0</v>
      </c>
      <c r="AD257" s="414">
        <v>100</v>
      </c>
      <c r="AE257" s="415">
        <v>0</v>
      </c>
    </row>
    <row r="258" spans="1:31" s="3" customFormat="1" ht="18.75" customHeight="1">
      <c r="A258" s="366">
        <v>256</v>
      </c>
      <c r="B258" s="367">
        <v>220</v>
      </c>
      <c r="C258" s="368" t="s">
        <v>301</v>
      </c>
      <c r="D258" s="369" t="s">
        <v>3106</v>
      </c>
      <c r="E258" s="370">
        <v>242</v>
      </c>
      <c r="F258" s="371">
        <v>100598925</v>
      </c>
      <c r="G258" s="372">
        <v>287</v>
      </c>
      <c r="H258" s="373">
        <v>271</v>
      </c>
      <c r="I258" s="374">
        <v>100711122</v>
      </c>
      <c r="J258" s="375">
        <v>87</v>
      </c>
      <c r="K258" s="376">
        <v>77</v>
      </c>
      <c r="L258" s="371">
        <v>62035857</v>
      </c>
      <c r="M258" s="372">
        <v>180</v>
      </c>
      <c r="N258" s="373">
        <v>170</v>
      </c>
      <c r="O258" s="374">
        <v>58872458</v>
      </c>
      <c r="P258" s="375">
        <v>104</v>
      </c>
      <c r="Q258" s="376">
        <v>94</v>
      </c>
      <c r="R258" s="371">
        <v>212709863</v>
      </c>
      <c r="S258" s="372">
        <v>447</v>
      </c>
      <c r="T258" s="373">
        <v>434</v>
      </c>
      <c r="U258" s="374">
        <v>-2671965</v>
      </c>
      <c r="V258" s="375">
        <v>396</v>
      </c>
      <c r="W258" s="376">
        <v>384</v>
      </c>
      <c r="X258" s="377">
        <v>1900</v>
      </c>
      <c r="Y258" s="372">
        <v>318</v>
      </c>
      <c r="Z258" s="373">
        <v>296</v>
      </c>
      <c r="AA258" s="378">
        <v>413</v>
      </c>
      <c r="AB258" s="379">
        <v>369</v>
      </c>
      <c r="AC258" s="370">
        <v>0</v>
      </c>
      <c r="AD258" s="380">
        <v>100</v>
      </c>
      <c r="AE258" s="381">
        <v>0</v>
      </c>
    </row>
    <row r="259" spans="1:31" s="3" customFormat="1" ht="18.75" customHeight="1">
      <c r="A259" s="382">
        <v>257</v>
      </c>
      <c r="B259" s="383">
        <v>243</v>
      </c>
      <c r="C259" s="384" t="s">
        <v>302</v>
      </c>
      <c r="D259" s="385" t="s">
        <v>3051</v>
      </c>
      <c r="E259" s="396">
        <v>243</v>
      </c>
      <c r="F259" s="387">
        <v>100588971</v>
      </c>
      <c r="G259" s="388">
        <v>249</v>
      </c>
      <c r="H259" s="389">
        <v>234</v>
      </c>
      <c r="I259" s="390">
        <v>115525186</v>
      </c>
      <c r="J259" s="391">
        <v>240</v>
      </c>
      <c r="K259" s="392">
        <v>224</v>
      </c>
      <c r="L259" s="387">
        <v>26153179</v>
      </c>
      <c r="M259" s="388">
        <v>332</v>
      </c>
      <c r="N259" s="389">
        <v>315</v>
      </c>
      <c r="O259" s="390">
        <v>25881059</v>
      </c>
      <c r="P259" s="391">
        <v>381</v>
      </c>
      <c r="Q259" s="392">
        <v>362</v>
      </c>
      <c r="R259" s="387">
        <v>52387205</v>
      </c>
      <c r="S259" s="388">
        <v>199</v>
      </c>
      <c r="T259" s="389">
        <v>188</v>
      </c>
      <c r="U259" s="390">
        <v>9348979</v>
      </c>
      <c r="V259" s="391">
        <v>124</v>
      </c>
      <c r="W259" s="392">
        <v>119</v>
      </c>
      <c r="X259" s="393">
        <v>41016</v>
      </c>
      <c r="Y259" s="388">
        <v>388</v>
      </c>
      <c r="Z259" s="389">
        <v>364</v>
      </c>
      <c r="AA259" s="394">
        <v>286</v>
      </c>
      <c r="AB259" s="395">
        <v>371</v>
      </c>
      <c r="AC259" s="396">
        <v>0</v>
      </c>
      <c r="AD259" s="397">
        <v>100</v>
      </c>
      <c r="AE259" s="398">
        <v>0</v>
      </c>
    </row>
    <row r="260" spans="1:31" s="3" customFormat="1" ht="18.75" customHeight="1">
      <c r="A260" s="382">
        <v>258</v>
      </c>
      <c r="B260" s="383">
        <v>246</v>
      </c>
      <c r="C260" s="384" t="s">
        <v>303</v>
      </c>
      <c r="D260" s="385" t="s">
        <v>3098</v>
      </c>
      <c r="E260" s="396">
        <v>244</v>
      </c>
      <c r="F260" s="387">
        <v>100287451</v>
      </c>
      <c r="G260" s="388">
        <v>285</v>
      </c>
      <c r="H260" s="389">
        <v>269</v>
      </c>
      <c r="I260" s="390">
        <v>100742763</v>
      </c>
      <c r="J260" s="391">
        <v>255</v>
      </c>
      <c r="K260" s="392">
        <v>239</v>
      </c>
      <c r="L260" s="387">
        <v>24486917</v>
      </c>
      <c r="M260" s="388">
        <v>314</v>
      </c>
      <c r="N260" s="389">
        <v>298</v>
      </c>
      <c r="O260" s="390">
        <v>29020673</v>
      </c>
      <c r="P260" s="391">
        <v>286</v>
      </c>
      <c r="Q260" s="392">
        <v>271</v>
      </c>
      <c r="R260" s="387">
        <v>77594623</v>
      </c>
      <c r="S260" s="388">
        <v>374</v>
      </c>
      <c r="T260" s="389">
        <v>363</v>
      </c>
      <c r="U260" s="390">
        <v>1024886</v>
      </c>
      <c r="V260" s="391">
        <v>128</v>
      </c>
      <c r="W260" s="392">
        <v>123</v>
      </c>
      <c r="X260" s="393">
        <v>40715</v>
      </c>
      <c r="Y260" s="388">
        <v>69</v>
      </c>
      <c r="Z260" s="389">
        <v>54</v>
      </c>
      <c r="AA260" s="394">
        <v>1680</v>
      </c>
      <c r="AB260" s="395">
        <v>321</v>
      </c>
      <c r="AC260" s="396">
        <v>0</v>
      </c>
      <c r="AD260" s="397">
        <v>100</v>
      </c>
      <c r="AE260" s="398">
        <v>0</v>
      </c>
    </row>
    <row r="261" spans="1:31" s="3" customFormat="1" ht="18.75" customHeight="1">
      <c r="A261" s="382">
        <v>259</v>
      </c>
      <c r="B261" s="383">
        <v>224</v>
      </c>
      <c r="C261" s="384" t="s">
        <v>304</v>
      </c>
      <c r="D261" s="385" t="s">
        <v>88</v>
      </c>
      <c r="E261" s="396">
        <v>245</v>
      </c>
      <c r="F261" s="387">
        <v>99870934</v>
      </c>
      <c r="G261" s="388">
        <v>289</v>
      </c>
      <c r="H261" s="389">
        <v>273</v>
      </c>
      <c r="I261" s="390">
        <v>99933402</v>
      </c>
      <c r="J261" s="391">
        <v>229</v>
      </c>
      <c r="K261" s="392">
        <v>213</v>
      </c>
      <c r="L261" s="387">
        <v>27455418</v>
      </c>
      <c r="M261" s="388">
        <v>119</v>
      </c>
      <c r="N261" s="389">
        <v>110</v>
      </c>
      <c r="O261" s="390">
        <v>85616810</v>
      </c>
      <c r="P261" s="391">
        <v>218</v>
      </c>
      <c r="Q261" s="392">
        <v>205</v>
      </c>
      <c r="R261" s="387">
        <v>109993522</v>
      </c>
      <c r="S261" s="388">
        <v>167</v>
      </c>
      <c r="T261" s="389">
        <v>157</v>
      </c>
      <c r="U261" s="390">
        <v>11282795</v>
      </c>
      <c r="V261" s="391">
        <v>173</v>
      </c>
      <c r="W261" s="392">
        <v>167</v>
      </c>
      <c r="X261" s="393">
        <v>30662</v>
      </c>
      <c r="Y261" s="388">
        <v>368</v>
      </c>
      <c r="Z261" s="389">
        <v>344</v>
      </c>
      <c r="AA261" s="394">
        <v>308</v>
      </c>
      <c r="AB261" s="395">
        <v>369</v>
      </c>
      <c r="AC261" s="396">
        <v>0</v>
      </c>
      <c r="AD261" s="397">
        <v>1</v>
      </c>
      <c r="AE261" s="398">
        <v>99</v>
      </c>
    </row>
    <row r="262" spans="1:31" s="3" customFormat="1" ht="18.75" customHeight="1">
      <c r="A262" s="152">
        <v>260</v>
      </c>
      <c r="B262" s="153" t="s">
        <v>3052</v>
      </c>
      <c r="C262" s="154" t="s">
        <v>305</v>
      </c>
      <c r="D262" s="155" t="s">
        <v>3056</v>
      </c>
      <c r="E262" s="156">
        <v>246</v>
      </c>
      <c r="F262" s="158">
        <v>99601256</v>
      </c>
      <c r="G262" s="159">
        <v>121</v>
      </c>
      <c r="H262" s="160">
        <v>111</v>
      </c>
      <c r="I262" s="161">
        <v>213701415</v>
      </c>
      <c r="J262" s="162" t="s">
        <v>3052</v>
      </c>
      <c r="K262" s="163" t="s">
        <v>3052</v>
      </c>
      <c r="L262" s="206" t="s">
        <v>3052</v>
      </c>
      <c r="M262" s="159" t="s">
        <v>3052</v>
      </c>
      <c r="N262" s="160" t="s">
        <v>3052</v>
      </c>
      <c r="O262" s="207" t="s">
        <v>3052</v>
      </c>
      <c r="P262" s="162" t="s">
        <v>3052</v>
      </c>
      <c r="Q262" s="163" t="s">
        <v>3052</v>
      </c>
      <c r="R262" s="206" t="s">
        <v>3052</v>
      </c>
      <c r="S262" s="159" t="s">
        <v>3052</v>
      </c>
      <c r="T262" s="160" t="s">
        <v>3052</v>
      </c>
      <c r="U262" s="207" t="s">
        <v>3052</v>
      </c>
      <c r="V262" s="162">
        <v>303</v>
      </c>
      <c r="W262" s="163">
        <v>297</v>
      </c>
      <c r="X262" s="217">
        <v>11260</v>
      </c>
      <c r="Y262" s="159">
        <v>444</v>
      </c>
      <c r="Z262" s="160">
        <v>420</v>
      </c>
      <c r="AA262" s="213">
        <v>196</v>
      </c>
      <c r="AB262" s="164">
        <v>354</v>
      </c>
      <c r="AC262" s="156">
        <v>0</v>
      </c>
      <c r="AD262" s="165">
        <v>0.01</v>
      </c>
      <c r="AE262" s="166">
        <v>99.99</v>
      </c>
    </row>
    <row r="263" spans="1:31" s="3" customFormat="1" ht="18.75" customHeight="1">
      <c r="A263" s="366">
        <v>261</v>
      </c>
      <c r="B263" s="367">
        <v>252</v>
      </c>
      <c r="C263" s="368" t="s">
        <v>306</v>
      </c>
      <c r="D263" s="369" t="s">
        <v>1061</v>
      </c>
      <c r="E263" s="370">
        <v>247</v>
      </c>
      <c r="F263" s="371">
        <v>99211526</v>
      </c>
      <c r="G263" s="372">
        <v>116</v>
      </c>
      <c r="H263" s="373">
        <v>106</v>
      </c>
      <c r="I263" s="374">
        <v>233638857</v>
      </c>
      <c r="J263" s="375">
        <v>83</v>
      </c>
      <c r="K263" s="376">
        <v>73</v>
      </c>
      <c r="L263" s="371">
        <v>63619373</v>
      </c>
      <c r="M263" s="372">
        <v>74</v>
      </c>
      <c r="N263" s="373">
        <v>65</v>
      </c>
      <c r="O263" s="374">
        <v>131780095</v>
      </c>
      <c r="P263" s="375">
        <v>115</v>
      </c>
      <c r="Q263" s="376">
        <v>104</v>
      </c>
      <c r="R263" s="371">
        <v>191509146</v>
      </c>
      <c r="S263" s="372">
        <v>67</v>
      </c>
      <c r="T263" s="373">
        <v>58</v>
      </c>
      <c r="U263" s="374">
        <v>28472131</v>
      </c>
      <c r="V263" s="375">
        <v>110</v>
      </c>
      <c r="W263" s="376">
        <v>106</v>
      </c>
      <c r="X263" s="377">
        <v>45150</v>
      </c>
      <c r="Y263" s="372">
        <v>65</v>
      </c>
      <c r="Z263" s="373">
        <v>50</v>
      </c>
      <c r="AA263" s="378">
        <v>1710</v>
      </c>
      <c r="AB263" s="379">
        <v>321</v>
      </c>
      <c r="AC263" s="370">
        <v>0</v>
      </c>
      <c r="AD263" s="380">
        <v>100</v>
      </c>
      <c r="AE263" s="381">
        <v>0</v>
      </c>
    </row>
    <row r="264" spans="1:31" s="3" customFormat="1" ht="18.75" customHeight="1">
      <c r="A264" s="382">
        <v>262</v>
      </c>
      <c r="B264" s="383">
        <v>292</v>
      </c>
      <c r="C264" s="384" t="s">
        <v>307</v>
      </c>
      <c r="D264" s="385" t="s">
        <v>88</v>
      </c>
      <c r="E264" s="396">
        <v>248</v>
      </c>
      <c r="F264" s="387">
        <v>98882293</v>
      </c>
      <c r="G264" s="388">
        <v>273</v>
      </c>
      <c r="H264" s="389">
        <v>257</v>
      </c>
      <c r="I264" s="390">
        <v>106188066</v>
      </c>
      <c r="J264" s="391">
        <v>166</v>
      </c>
      <c r="K264" s="392">
        <v>153</v>
      </c>
      <c r="L264" s="387">
        <v>36863979</v>
      </c>
      <c r="M264" s="388">
        <v>320</v>
      </c>
      <c r="N264" s="389">
        <v>304</v>
      </c>
      <c r="O264" s="390">
        <v>28177512</v>
      </c>
      <c r="P264" s="391">
        <v>392</v>
      </c>
      <c r="Q264" s="392">
        <v>371</v>
      </c>
      <c r="R264" s="387">
        <v>48584051</v>
      </c>
      <c r="S264" s="388">
        <v>117</v>
      </c>
      <c r="T264" s="389">
        <v>108</v>
      </c>
      <c r="U264" s="390">
        <v>16724728</v>
      </c>
      <c r="V264" s="391">
        <v>358</v>
      </c>
      <c r="W264" s="392">
        <v>350</v>
      </c>
      <c r="X264" s="393">
        <v>5589</v>
      </c>
      <c r="Y264" s="388">
        <v>316</v>
      </c>
      <c r="Z264" s="389">
        <v>294</v>
      </c>
      <c r="AA264" s="394">
        <v>424</v>
      </c>
      <c r="AB264" s="395">
        <v>352</v>
      </c>
      <c r="AC264" s="396">
        <v>0</v>
      </c>
      <c r="AD264" s="397">
        <v>49</v>
      </c>
      <c r="AE264" s="398">
        <v>51</v>
      </c>
    </row>
    <row r="265" spans="1:31" s="3" customFormat="1" ht="18.75" customHeight="1">
      <c r="A265" s="382">
        <v>263</v>
      </c>
      <c r="B265" s="383">
        <v>108</v>
      </c>
      <c r="C265" s="384" t="s">
        <v>308</v>
      </c>
      <c r="D265" s="385" t="s">
        <v>3058</v>
      </c>
      <c r="E265" s="396">
        <v>249</v>
      </c>
      <c r="F265" s="387">
        <v>98489366</v>
      </c>
      <c r="G265" s="388">
        <v>292</v>
      </c>
      <c r="H265" s="389">
        <v>276</v>
      </c>
      <c r="I265" s="390">
        <v>98489366</v>
      </c>
      <c r="J265" s="391">
        <v>46</v>
      </c>
      <c r="K265" s="392">
        <v>36</v>
      </c>
      <c r="L265" s="387">
        <v>115880596</v>
      </c>
      <c r="M265" s="388">
        <v>45</v>
      </c>
      <c r="N265" s="389">
        <v>36</v>
      </c>
      <c r="O265" s="390">
        <v>207645242</v>
      </c>
      <c r="P265" s="391">
        <v>58</v>
      </c>
      <c r="Q265" s="392">
        <v>48</v>
      </c>
      <c r="R265" s="387">
        <v>358100136</v>
      </c>
      <c r="S265" s="388">
        <v>194</v>
      </c>
      <c r="T265" s="389">
        <v>183</v>
      </c>
      <c r="U265" s="390">
        <v>9553346</v>
      </c>
      <c r="V265" s="391">
        <v>127</v>
      </c>
      <c r="W265" s="392">
        <v>122</v>
      </c>
      <c r="X265" s="393">
        <v>40742</v>
      </c>
      <c r="Y265" s="388">
        <v>64</v>
      </c>
      <c r="Z265" s="389">
        <v>49</v>
      </c>
      <c r="AA265" s="394">
        <v>1717</v>
      </c>
      <c r="AB265" s="395">
        <v>384</v>
      </c>
      <c r="AC265" s="396">
        <v>0</v>
      </c>
      <c r="AD265" s="397">
        <v>51</v>
      </c>
      <c r="AE265" s="398">
        <v>49</v>
      </c>
    </row>
    <row r="266" spans="1:31" s="3" customFormat="1" ht="18.75" customHeight="1">
      <c r="A266" s="382">
        <v>264</v>
      </c>
      <c r="B266" s="383">
        <v>286</v>
      </c>
      <c r="C266" s="384" t="s">
        <v>309</v>
      </c>
      <c r="D266" s="385" t="s">
        <v>88</v>
      </c>
      <c r="E266" s="396">
        <v>250</v>
      </c>
      <c r="F266" s="387">
        <v>98120222</v>
      </c>
      <c r="G266" s="388">
        <v>201</v>
      </c>
      <c r="H266" s="389">
        <v>188</v>
      </c>
      <c r="I266" s="390">
        <v>138595377</v>
      </c>
      <c r="J266" s="391">
        <v>454</v>
      </c>
      <c r="K266" s="392">
        <v>436</v>
      </c>
      <c r="L266" s="387">
        <v>3604082</v>
      </c>
      <c r="M266" s="388">
        <v>404</v>
      </c>
      <c r="N266" s="389">
        <v>382</v>
      </c>
      <c r="O266" s="390">
        <v>13456043</v>
      </c>
      <c r="P266" s="391">
        <v>301</v>
      </c>
      <c r="Q266" s="392">
        <v>285</v>
      </c>
      <c r="R266" s="387">
        <v>73846986</v>
      </c>
      <c r="S266" s="388">
        <v>314</v>
      </c>
      <c r="T266" s="389">
        <v>303</v>
      </c>
      <c r="U266" s="390">
        <v>3104095</v>
      </c>
      <c r="V266" s="391">
        <v>168</v>
      </c>
      <c r="W266" s="392">
        <v>162</v>
      </c>
      <c r="X266" s="393">
        <v>31287</v>
      </c>
      <c r="Y266" s="388">
        <v>493</v>
      </c>
      <c r="Z266" s="389">
        <v>469</v>
      </c>
      <c r="AA266" s="394">
        <v>49</v>
      </c>
      <c r="AB266" s="395">
        <v>371</v>
      </c>
      <c r="AC266" s="396">
        <v>0</v>
      </c>
      <c r="AD266" s="397">
        <v>100</v>
      </c>
      <c r="AE266" s="398">
        <v>0</v>
      </c>
    </row>
    <row r="267" spans="1:31" s="3" customFormat="1" ht="18.75" customHeight="1">
      <c r="A267" s="152">
        <v>265</v>
      </c>
      <c r="B267" s="153">
        <v>275</v>
      </c>
      <c r="C267" s="154" t="s">
        <v>310</v>
      </c>
      <c r="D267" s="155" t="s">
        <v>3056</v>
      </c>
      <c r="E267" s="156">
        <v>251</v>
      </c>
      <c r="F267" s="158">
        <v>97824073</v>
      </c>
      <c r="G267" s="159">
        <v>290</v>
      </c>
      <c r="H267" s="160">
        <v>274</v>
      </c>
      <c r="I267" s="161">
        <v>99926094</v>
      </c>
      <c r="J267" s="162">
        <v>401</v>
      </c>
      <c r="K267" s="163">
        <v>384</v>
      </c>
      <c r="L267" s="158">
        <v>9201125</v>
      </c>
      <c r="M267" s="159">
        <v>408</v>
      </c>
      <c r="N267" s="160">
        <v>386</v>
      </c>
      <c r="O267" s="161">
        <v>13122273</v>
      </c>
      <c r="P267" s="162">
        <v>486</v>
      </c>
      <c r="Q267" s="163">
        <v>462</v>
      </c>
      <c r="R267" s="158">
        <v>19847351</v>
      </c>
      <c r="S267" s="159">
        <v>329</v>
      </c>
      <c r="T267" s="160">
        <v>318</v>
      </c>
      <c r="U267" s="161">
        <v>2632356</v>
      </c>
      <c r="V267" s="162" t="s">
        <v>3052</v>
      </c>
      <c r="W267" s="163" t="s">
        <v>3052</v>
      </c>
      <c r="X267" s="206" t="s">
        <v>3052</v>
      </c>
      <c r="Y267" s="159">
        <v>464</v>
      </c>
      <c r="Z267" s="160">
        <v>440</v>
      </c>
      <c r="AA267" s="213">
        <v>141</v>
      </c>
      <c r="AB267" s="164">
        <v>354</v>
      </c>
      <c r="AC267" s="156">
        <v>0</v>
      </c>
      <c r="AD267" s="165">
        <v>100</v>
      </c>
      <c r="AE267" s="166">
        <v>0</v>
      </c>
    </row>
    <row r="268" spans="1:31" s="3" customFormat="1" ht="18.75" customHeight="1">
      <c r="A268" s="366">
        <v>266</v>
      </c>
      <c r="B268" s="367">
        <v>341</v>
      </c>
      <c r="C268" s="368" t="s">
        <v>311</v>
      </c>
      <c r="D268" s="369" t="s">
        <v>3103</v>
      </c>
      <c r="E268" s="417">
        <v>252</v>
      </c>
      <c r="F268" s="371">
        <v>97093752</v>
      </c>
      <c r="G268" s="372">
        <v>264</v>
      </c>
      <c r="H268" s="373">
        <v>248</v>
      </c>
      <c r="I268" s="374">
        <v>110764269</v>
      </c>
      <c r="J268" s="375">
        <v>182</v>
      </c>
      <c r="K268" s="376">
        <v>168</v>
      </c>
      <c r="L268" s="371">
        <v>33370046</v>
      </c>
      <c r="M268" s="372">
        <v>152</v>
      </c>
      <c r="N268" s="373">
        <v>142</v>
      </c>
      <c r="O268" s="374">
        <v>67612936</v>
      </c>
      <c r="P268" s="375">
        <v>136</v>
      </c>
      <c r="Q268" s="376">
        <v>124</v>
      </c>
      <c r="R268" s="371">
        <v>162836540</v>
      </c>
      <c r="S268" s="372">
        <v>191</v>
      </c>
      <c r="T268" s="373">
        <v>180</v>
      </c>
      <c r="U268" s="374">
        <v>9780415</v>
      </c>
      <c r="V268" s="375">
        <v>188</v>
      </c>
      <c r="W268" s="376">
        <v>182</v>
      </c>
      <c r="X268" s="377">
        <v>28746</v>
      </c>
      <c r="Y268" s="372">
        <v>79</v>
      </c>
      <c r="Z268" s="373">
        <v>64</v>
      </c>
      <c r="AA268" s="378">
        <v>1520</v>
      </c>
      <c r="AB268" s="379">
        <v>321</v>
      </c>
      <c r="AC268" s="370">
        <v>0</v>
      </c>
      <c r="AD268" s="380">
        <v>100</v>
      </c>
      <c r="AE268" s="381">
        <v>0</v>
      </c>
    </row>
    <row r="269" spans="1:31" s="3" customFormat="1" ht="18.75" customHeight="1">
      <c r="A269" s="382">
        <v>267</v>
      </c>
      <c r="B269" s="383" t="s">
        <v>3052</v>
      </c>
      <c r="C269" s="384" t="s">
        <v>312</v>
      </c>
      <c r="D269" s="385" t="s">
        <v>1061</v>
      </c>
      <c r="E269" s="396">
        <v>253</v>
      </c>
      <c r="F269" s="387">
        <v>97019762</v>
      </c>
      <c r="G269" s="388">
        <v>294</v>
      </c>
      <c r="H269" s="389">
        <v>278</v>
      </c>
      <c r="I269" s="390">
        <v>97019762</v>
      </c>
      <c r="J269" s="391">
        <v>91</v>
      </c>
      <c r="K269" s="392">
        <v>81</v>
      </c>
      <c r="L269" s="387">
        <v>60229897</v>
      </c>
      <c r="M269" s="388">
        <v>56</v>
      </c>
      <c r="N269" s="389">
        <v>47</v>
      </c>
      <c r="O269" s="390">
        <v>164051227</v>
      </c>
      <c r="P269" s="391">
        <v>127</v>
      </c>
      <c r="Q269" s="392">
        <v>115</v>
      </c>
      <c r="R269" s="387">
        <v>176973945</v>
      </c>
      <c r="S269" s="388">
        <v>139</v>
      </c>
      <c r="T269" s="389">
        <v>129</v>
      </c>
      <c r="U269" s="390">
        <v>13492755</v>
      </c>
      <c r="V269" s="391">
        <v>194</v>
      </c>
      <c r="W269" s="392">
        <v>188</v>
      </c>
      <c r="X269" s="393">
        <v>27453</v>
      </c>
      <c r="Y269" s="388">
        <v>335</v>
      </c>
      <c r="Z269" s="389">
        <v>311</v>
      </c>
      <c r="AA269" s="394">
        <v>379</v>
      </c>
      <c r="AB269" s="395">
        <v>384</v>
      </c>
      <c r="AC269" s="396">
        <v>0</v>
      </c>
      <c r="AD269" s="397">
        <v>0</v>
      </c>
      <c r="AE269" s="398">
        <v>100</v>
      </c>
    </row>
    <row r="270" spans="1:31" s="3" customFormat="1" ht="18.75" customHeight="1">
      <c r="A270" s="382">
        <v>268</v>
      </c>
      <c r="B270" s="383">
        <v>335</v>
      </c>
      <c r="C270" s="384" t="s">
        <v>313</v>
      </c>
      <c r="D270" s="385" t="s">
        <v>3098</v>
      </c>
      <c r="E270" s="396">
        <v>254</v>
      </c>
      <c r="F270" s="387">
        <v>96904753</v>
      </c>
      <c r="G270" s="388">
        <v>275</v>
      </c>
      <c r="H270" s="389">
        <v>259</v>
      </c>
      <c r="I270" s="390">
        <v>104372558</v>
      </c>
      <c r="J270" s="391">
        <v>323</v>
      </c>
      <c r="K270" s="392">
        <v>307</v>
      </c>
      <c r="L270" s="387">
        <v>16756052</v>
      </c>
      <c r="M270" s="388">
        <v>324</v>
      </c>
      <c r="N270" s="389">
        <v>308</v>
      </c>
      <c r="O270" s="390">
        <v>27375749</v>
      </c>
      <c r="P270" s="391">
        <v>389</v>
      </c>
      <c r="Q270" s="392">
        <v>369</v>
      </c>
      <c r="R270" s="387">
        <v>50213590</v>
      </c>
      <c r="S270" s="388">
        <v>234</v>
      </c>
      <c r="T270" s="389">
        <v>223</v>
      </c>
      <c r="U270" s="390">
        <v>7118912</v>
      </c>
      <c r="V270" s="391">
        <v>365</v>
      </c>
      <c r="W270" s="392">
        <v>356</v>
      </c>
      <c r="X270" s="393">
        <v>5136</v>
      </c>
      <c r="Y270" s="388">
        <v>215</v>
      </c>
      <c r="Z270" s="389">
        <v>197</v>
      </c>
      <c r="AA270" s="394">
        <v>680</v>
      </c>
      <c r="AB270" s="395">
        <v>332</v>
      </c>
      <c r="AC270" s="396">
        <v>0</v>
      </c>
      <c r="AD270" s="397">
        <v>100</v>
      </c>
      <c r="AE270" s="398">
        <v>0</v>
      </c>
    </row>
    <row r="271" spans="1:31" s="3" customFormat="1" ht="18.75" customHeight="1">
      <c r="A271" s="382">
        <v>269</v>
      </c>
      <c r="B271" s="383">
        <v>313</v>
      </c>
      <c r="C271" s="384" t="s">
        <v>314</v>
      </c>
      <c r="D271" s="385" t="s">
        <v>3054</v>
      </c>
      <c r="E271" s="386">
        <v>15</v>
      </c>
      <c r="F271" s="387">
        <v>95754764</v>
      </c>
      <c r="G271" s="388">
        <v>245</v>
      </c>
      <c r="H271" s="389">
        <v>15</v>
      </c>
      <c r="I271" s="390">
        <v>117025409</v>
      </c>
      <c r="J271" s="391">
        <v>405</v>
      </c>
      <c r="K271" s="392">
        <v>18</v>
      </c>
      <c r="L271" s="387">
        <v>8653579</v>
      </c>
      <c r="M271" s="388">
        <v>197</v>
      </c>
      <c r="N271" s="389">
        <v>12</v>
      </c>
      <c r="O271" s="390">
        <v>54822274</v>
      </c>
      <c r="P271" s="391">
        <v>260</v>
      </c>
      <c r="Q271" s="392">
        <v>15</v>
      </c>
      <c r="R271" s="387">
        <v>87080474</v>
      </c>
      <c r="S271" s="388">
        <v>480</v>
      </c>
      <c r="T271" s="389">
        <v>15</v>
      </c>
      <c r="U271" s="390">
        <v>-21876198</v>
      </c>
      <c r="V271" s="391">
        <v>391</v>
      </c>
      <c r="W271" s="392">
        <v>12</v>
      </c>
      <c r="X271" s="393">
        <v>2214</v>
      </c>
      <c r="Y271" s="388">
        <v>199</v>
      </c>
      <c r="Z271" s="389">
        <v>18</v>
      </c>
      <c r="AA271" s="394">
        <v>740</v>
      </c>
      <c r="AB271" s="395">
        <v>351</v>
      </c>
      <c r="AC271" s="396">
        <v>100</v>
      </c>
      <c r="AD271" s="397">
        <v>0</v>
      </c>
      <c r="AE271" s="398">
        <v>0</v>
      </c>
    </row>
    <row r="272" spans="1:31" s="3" customFormat="1" ht="18.75" customHeight="1">
      <c r="A272" s="152">
        <v>270</v>
      </c>
      <c r="B272" s="153">
        <v>265</v>
      </c>
      <c r="C272" s="154" t="s">
        <v>315</v>
      </c>
      <c r="D272" s="155" t="s">
        <v>3056</v>
      </c>
      <c r="E272" s="156">
        <v>255</v>
      </c>
      <c r="F272" s="158">
        <v>95725809</v>
      </c>
      <c r="G272" s="159">
        <v>288</v>
      </c>
      <c r="H272" s="160">
        <v>272</v>
      </c>
      <c r="I272" s="161">
        <v>100552051</v>
      </c>
      <c r="J272" s="162">
        <v>133</v>
      </c>
      <c r="K272" s="163">
        <v>121</v>
      </c>
      <c r="L272" s="158">
        <v>42662897</v>
      </c>
      <c r="M272" s="159">
        <v>213</v>
      </c>
      <c r="N272" s="160">
        <v>201</v>
      </c>
      <c r="O272" s="161">
        <v>49368319</v>
      </c>
      <c r="P272" s="162">
        <v>158</v>
      </c>
      <c r="Q272" s="163">
        <v>146</v>
      </c>
      <c r="R272" s="158">
        <v>145837168</v>
      </c>
      <c r="S272" s="159">
        <v>392</v>
      </c>
      <c r="T272" s="160">
        <v>381</v>
      </c>
      <c r="U272" s="161">
        <v>700762</v>
      </c>
      <c r="V272" s="162">
        <v>113</v>
      </c>
      <c r="W272" s="163">
        <v>109</v>
      </c>
      <c r="X272" s="217">
        <v>44503</v>
      </c>
      <c r="Y272" s="159">
        <v>52</v>
      </c>
      <c r="Z272" s="160">
        <v>38</v>
      </c>
      <c r="AA272" s="213">
        <v>1962</v>
      </c>
      <c r="AB272" s="164">
        <v>321</v>
      </c>
      <c r="AC272" s="156">
        <v>0</v>
      </c>
      <c r="AD272" s="165">
        <v>100</v>
      </c>
      <c r="AE272" s="166">
        <v>0</v>
      </c>
    </row>
    <row r="273" spans="1:31" s="3" customFormat="1" ht="18.75" customHeight="1">
      <c r="A273" s="366">
        <v>271</v>
      </c>
      <c r="B273" s="367">
        <v>278</v>
      </c>
      <c r="C273" s="368" t="s">
        <v>316</v>
      </c>
      <c r="D273" s="369" t="s">
        <v>1061</v>
      </c>
      <c r="E273" s="370">
        <v>256</v>
      </c>
      <c r="F273" s="371">
        <v>95053525</v>
      </c>
      <c r="G273" s="372">
        <v>297</v>
      </c>
      <c r="H273" s="373">
        <v>281</v>
      </c>
      <c r="I273" s="374">
        <v>96442575</v>
      </c>
      <c r="J273" s="375">
        <v>309</v>
      </c>
      <c r="K273" s="376">
        <v>293</v>
      </c>
      <c r="L273" s="371">
        <v>18540726</v>
      </c>
      <c r="M273" s="372">
        <v>323</v>
      </c>
      <c r="N273" s="373">
        <v>307</v>
      </c>
      <c r="O273" s="374">
        <v>27682639</v>
      </c>
      <c r="P273" s="375">
        <v>422</v>
      </c>
      <c r="Q273" s="376">
        <v>400</v>
      </c>
      <c r="R273" s="371">
        <v>38386012</v>
      </c>
      <c r="S273" s="372">
        <v>208</v>
      </c>
      <c r="T273" s="373">
        <v>197</v>
      </c>
      <c r="U273" s="374">
        <v>9098117</v>
      </c>
      <c r="V273" s="375">
        <v>143</v>
      </c>
      <c r="W273" s="376">
        <v>137</v>
      </c>
      <c r="X273" s="377">
        <v>36609</v>
      </c>
      <c r="Y273" s="372">
        <v>209</v>
      </c>
      <c r="Z273" s="373">
        <v>191</v>
      </c>
      <c r="AA273" s="378">
        <v>690</v>
      </c>
      <c r="AB273" s="379">
        <v>332</v>
      </c>
      <c r="AC273" s="370">
        <v>0</v>
      </c>
      <c r="AD273" s="380">
        <v>0.75</v>
      </c>
      <c r="AE273" s="381">
        <v>99.25</v>
      </c>
    </row>
    <row r="274" spans="1:31" s="3" customFormat="1" ht="18.75" customHeight="1">
      <c r="A274" s="382">
        <v>272</v>
      </c>
      <c r="B274" s="383" t="s">
        <v>3052</v>
      </c>
      <c r="C274" s="384" t="s">
        <v>317</v>
      </c>
      <c r="D274" s="385" t="s">
        <v>88</v>
      </c>
      <c r="E274" s="396">
        <v>257</v>
      </c>
      <c r="F274" s="387">
        <v>94914246</v>
      </c>
      <c r="G274" s="388">
        <v>301</v>
      </c>
      <c r="H274" s="389">
        <v>285</v>
      </c>
      <c r="I274" s="390">
        <v>94914246</v>
      </c>
      <c r="J274" s="391">
        <v>78</v>
      </c>
      <c r="K274" s="392">
        <v>68</v>
      </c>
      <c r="L274" s="387">
        <v>67723107</v>
      </c>
      <c r="M274" s="388">
        <v>272</v>
      </c>
      <c r="N274" s="389">
        <v>258</v>
      </c>
      <c r="O274" s="390">
        <v>35778612</v>
      </c>
      <c r="P274" s="391">
        <v>317</v>
      </c>
      <c r="Q274" s="392">
        <v>300</v>
      </c>
      <c r="R274" s="387">
        <v>70695882</v>
      </c>
      <c r="S274" s="388">
        <v>55</v>
      </c>
      <c r="T274" s="389">
        <v>47</v>
      </c>
      <c r="U274" s="390">
        <v>36751272</v>
      </c>
      <c r="V274" s="391">
        <v>77</v>
      </c>
      <c r="W274" s="392">
        <v>73</v>
      </c>
      <c r="X274" s="393">
        <v>63860</v>
      </c>
      <c r="Y274" s="388">
        <v>364</v>
      </c>
      <c r="Z274" s="389">
        <v>340</v>
      </c>
      <c r="AA274" s="394">
        <v>312</v>
      </c>
      <c r="AB274" s="395">
        <v>210</v>
      </c>
      <c r="AC274" s="396">
        <v>0</v>
      </c>
      <c r="AD274" s="397">
        <v>0</v>
      </c>
      <c r="AE274" s="398">
        <v>100</v>
      </c>
    </row>
    <row r="275" spans="1:31" s="3" customFormat="1" ht="18.75" customHeight="1">
      <c r="A275" s="137">
        <v>273</v>
      </c>
      <c r="B275" s="138">
        <v>344</v>
      </c>
      <c r="C275" s="139" t="s">
        <v>318</v>
      </c>
      <c r="D275" s="140" t="s">
        <v>3056</v>
      </c>
      <c r="E275" s="141">
        <v>258</v>
      </c>
      <c r="F275" s="143">
        <v>94522380</v>
      </c>
      <c r="G275" s="144">
        <v>108</v>
      </c>
      <c r="H275" s="145">
        <v>98</v>
      </c>
      <c r="I275" s="146">
        <v>253961729</v>
      </c>
      <c r="J275" s="147">
        <v>249</v>
      </c>
      <c r="K275" s="148">
        <v>233</v>
      </c>
      <c r="L275" s="143">
        <v>25360200</v>
      </c>
      <c r="M275" s="144">
        <v>276</v>
      </c>
      <c r="N275" s="145">
        <v>262</v>
      </c>
      <c r="O275" s="146">
        <v>34718282</v>
      </c>
      <c r="P275" s="147">
        <v>257</v>
      </c>
      <c r="Q275" s="148">
        <v>243</v>
      </c>
      <c r="R275" s="143">
        <v>88291634</v>
      </c>
      <c r="S275" s="144">
        <v>171</v>
      </c>
      <c r="T275" s="145">
        <v>161</v>
      </c>
      <c r="U275" s="146">
        <v>11055382</v>
      </c>
      <c r="V275" s="147">
        <v>397</v>
      </c>
      <c r="W275" s="148">
        <v>385</v>
      </c>
      <c r="X275" s="216">
        <v>1874</v>
      </c>
      <c r="Y275" s="144">
        <v>314</v>
      </c>
      <c r="Z275" s="145">
        <v>292</v>
      </c>
      <c r="AA275" s="212">
        <v>426</v>
      </c>
      <c r="AB275" s="149">
        <v>351</v>
      </c>
      <c r="AC275" s="141">
        <v>0</v>
      </c>
      <c r="AD275" s="150">
        <v>100</v>
      </c>
      <c r="AE275" s="151">
        <v>0</v>
      </c>
    </row>
    <row r="276" spans="1:31" s="3" customFormat="1" ht="18.75" customHeight="1">
      <c r="A276" s="382">
        <v>274</v>
      </c>
      <c r="B276" s="383">
        <v>245</v>
      </c>
      <c r="C276" s="384" t="s">
        <v>319</v>
      </c>
      <c r="D276" s="385" t="s">
        <v>1061</v>
      </c>
      <c r="E276" s="396">
        <v>259</v>
      </c>
      <c r="F276" s="387">
        <v>94499965</v>
      </c>
      <c r="G276" s="388">
        <v>303</v>
      </c>
      <c r="H276" s="389">
        <v>287</v>
      </c>
      <c r="I276" s="390">
        <v>94499965</v>
      </c>
      <c r="J276" s="391">
        <v>114</v>
      </c>
      <c r="K276" s="392">
        <v>103</v>
      </c>
      <c r="L276" s="387">
        <v>47454567</v>
      </c>
      <c r="M276" s="388">
        <v>57</v>
      </c>
      <c r="N276" s="389">
        <v>48</v>
      </c>
      <c r="O276" s="390">
        <v>161943975</v>
      </c>
      <c r="P276" s="391">
        <v>97</v>
      </c>
      <c r="Q276" s="392">
        <v>87</v>
      </c>
      <c r="R276" s="387">
        <v>229114029</v>
      </c>
      <c r="S276" s="388">
        <v>65</v>
      </c>
      <c r="T276" s="389">
        <v>56</v>
      </c>
      <c r="U276" s="390">
        <v>31984388</v>
      </c>
      <c r="V276" s="391" t="s">
        <v>3052</v>
      </c>
      <c r="W276" s="392" t="s">
        <v>3052</v>
      </c>
      <c r="X276" s="399" t="s">
        <v>3052</v>
      </c>
      <c r="Y276" s="388">
        <v>498</v>
      </c>
      <c r="Z276" s="389">
        <v>474</v>
      </c>
      <c r="AA276" s="394">
        <v>44</v>
      </c>
      <c r="AB276" s="395">
        <v>400</v>
      </c>
      <c r="AC276" s="396">
        <v>0</v>
      </c>
      <c r="AD276" s="397">
        <v>100</v>
      </c>
      <c r="AE276" s="398">
        <v>0</v>
      </c>
    </row>
    <row r="277" spans="1:31" s="3" customFormat="1" ht="18.75" customHeight="1">
      <c r="A277" s="152">
        <v>275</v>
      </c>
      <c r="B277" s="153">
        <v>288</v>
      </c>
      <c r="C277" s="154" t="s">
        <v>320</v>
      </c>
      <c r="D277" s="155" t="s">
        <v>3056</v>
      </c>
      <c r="E277" s="156">
        <v>260</v>
      </c>
      <c r="F277" s="158">
        <v>94126048</v>
      </c>
      <c r="G277" s="159">
        <v>300</v>
      </c>
      <c r="H277" s="160">
        <v>284</v>
      </c>
      <c r="I277" s="161">
        <v>94943401</v>
      </c>
      <c r="J277" s="162">
        <v>151</v>
      </c>
      <c r="K277" s="163">
        <v>139</v>
      </c>
      <c r="L277" s="158">
        <v>38963553</v>
      </c>
      <c r="M277" s="159">
        <v>150</v>
      </c>
      <c r="N277" s="160">
        <v>140</v>
      </c>
      <c r="O277" s="161">
        <v>70333795</v>
      </c>
      <c r="P277" s="162">
        <v>263</v>
      </c>
      <c r="Q277" s="163">
        <v>248</v>
      </c>
      <c r="R277" s="158">
        <v>86336538</v>
      </c>
      <c r="S277" s="159">
        <v>123</v>
      </c>
      <c r="T277" s="160">
        <v>114</v>
      </c>
      <c r="U277" s="161">
        <v>15971591</v>
      </c>
      <c r="V277" s="162">
        <v>398</v>
      </c>
      <c r="W277" s="163">
        <v>386</v>
      </c>
      <c r="X277" s="217">
        <v>1821</v>
      </c>
      <c r="Y277" s="159">
        <v>283</v>
      </c>
      <c r="Z277" s="160">
        <v>264</v>
      </c>
      <c r="AA277" s="213">
        <v>487</v>
      </c>
      <c r="AB277" s="164">
        <v>341</v>
      </c>
      <c r="AC277" s="156">
        <v>0</v>
      </c>
      <c r="AD277" s="165">
        <v>100</v>
      </c>
      <c r="AE277" s="166">
        <v>0</v>
      </c>
    </row>
    <row r="278" spans="1:31" s="3" customFormat="1" ht="18.75" customHeight="1">
      <c r="A278" s="366">
        <v>276</v>
      </c>
      <c r="B278" s="367">
        <v>230</v>
      </c>
      <c r="C278" s="368" t="s">
        <v>321</v>
      </c>
      <c r="D278" s="369" t="s">
        <v>3056</v>
      </c>
      <c r="E278" s="370">
        <v>261</v>
      </c>
      <c r="F278" s="371">
        <v>93855546</v>
      </c>
      <c r="G278" s="372">
        <v>131</v>
      </c>
      <c r="H278" s="373">
        <v>121</v>
      </c>
      <c r="I278" s="374">
        <v>195974194</v>
      </c>
      <c r="J278" s="375">
        <v>365</v>
      </c>
      <c r="K278" s="376">
        <v>349</v>
      </c>
      <c r="L278" s="371">
        <v>13492523</v>
      </c>
      <c r="M278" s="372">
        <v>264</v>
      </c>
      <c r="N278" s="373">
        <v>250</v>
      </c>
      <c r="O278" s="374">
        <v>37630855</v>
      </c>
      <c r="P278" s="375">
        <v>175</v>
      </c>
      <c r="Q278" s="376">
        <v>163</v>
      </c>
      <c r="R278" s="371">
        <v>135762081</v>
      </c>
      <c r="S278" s="372">
        <v>270</v>
      </c>
      <c r="T278" s="373">
        <v>259</v>
      </c>
      <c r="U278" s="374">
        <v>4679114</v>
      </c>
      <c r="V278" s="375">
        <v>230</v>
      </c>
      <c r="W278" s="376">
        <v>224</v>
      </c>
      <c r="X278" s="377">
        <v>21636</v>
      </c>
      <c r="Y278" s="372">
        <v>206</v>
      </c>
      <c r="Z278" s="373">
        <v>188</v>
      </c>
      <c r="AA278" s="378">
        <v>691</v>
      </c>
      <c r="AB278" s="379">
        <v>321</v>
      </c>
      <c r="AC278" s="370">
        <v>0</v>
      </c>
      <c r="AD278" s="380">
        <v>100</v>
      </c>
      <c r="AE278" s="381">
        <v>0</v>
      </c>
    </row>
    <row r="279" spans="1:31" s="3" customFormat="1" ht="18.75" customHeight="1">
      <c r="A279" s="382">
        <v>277</v>
      </c>
      <c r="B279" s="383">
        <v>195</v>
      </c>
      <c r="C279" s="384" t="s">
        <v>322</v>
      </c>
      <c r="D279" s="385" t="s">
        <v>3154</v>
      </c>
      <c r="E279" s="396">
        <v>262</v>
      </c>
      <c r="F279" s="387">
        <v>93768838</v>
      </c>
      <c r="G279" s="388">
        <v>302</v>
      </c>
      <c r="H279" s="389">
        <v>286</v>
      </c>
      <c r="I279" s="390">
        <v>94516079</v>
      </c>
      <c r="J279" s="391">
        <v>118</v>
      </c>
      <c r="K279" s="392">
        <v>107</v>
      </c>
      <c r="L279" s="387">
        <v>45747955</v>
      </c>
      <c r="M279" s="388">
        <v>99</v>
      </c>
      <c r="N279" s="389">
        <v>90</v>
      </c>
      <c r="O279" s="390">
        <v>100377809</v>
      </c>
      <c r="P279" s="391">
        <v>159</v>
      </c>
      <c r="Q279" s="392">
        <v>147</v>
      </c>
      <c r="R279" s="387">
        <v>145332591</v>
      </c>
      <c r="S279" s="388">
        <v>237</v>
      </c>
      <c r="T279" s="389">
        <v>226</v>
      </c>
      <c r="U279" s="390">
        <v>6668940</v>
      </c>
      <c r="V279" s="391">
        <v>78</v>
      </c>
      <c r="W279" s="392">
        <v>74</v>
      </c>
      <c r="X279" s="393">
        <v>63000</v>
      </c>
      <c r="Y279" s="388">
        <v>230</v>
      </c>
      <c r="Z279" s="389">
        <v>212</v>
      </c>
      <c r="AA279" s="394">
        <v>630</v>
      </c>
      <c r="AB279" s="395">
        <v>384</v>
      </c>
      <c r="AC279" s="396">
        <v>0</v>
      </c>
      <c r="AD279" s="397">
        <v>54</v>
      </c>
      <c r="AE279" s="398">
        <v>46</v>
      </c>
    </row>
    <row r="280" spans="1:31" s="3" customFormat="1" ht="18.75" customHeight="1">
      <c r="A280" s="137">
        <v>278</v>
      </c>
      <c r="B280" s="138">
        <v>272</v>
      </c>
      <c r="C280" s="139" t="s">
        <v>323</v>
      </c>
      <c r="D280" s="140" t="s">
        <v>3056</v>
      </c>
      <c r="E280" s="141">
        <v>263</v>
      </c>
      <c r="F280" s="143">
        <v>93753412</v>
      </c>
      <c r="G280" s="144">
        <v>299</v>
      </c>
      <c r="H280" s="145">
        <v>283</v>
      </c>
      <c r="I280" s="146">
        <v>95823807</v>
      </c>
      <c r="J280" s="147">
        <v>161</v>
      </c>
      <c r="K280" s="148">
        <v>148</v>
      </c>
      <c r="L280" s="143">
        <v>37526807</v>
      </c>
      <c r="M280" s="144">
        <v>94</v>
      </c>
      <c r="N280" s="145">
        <v>85</v>
      </c>
      <c r="O280" s="146">
        <v>102803715</v>
      </c>
      <c r="P280" s="147">
        <v>195</v>
      </c>
      <c r="Q280" s="148">
        <v>183</v>
      </c>
      <c r="R280" s="143">
        <v>125649304</v>
      </c>
      <c r="S280" s="144">
        <v>116</v>
      </c>
      <c r="T280" s="145">
        <v>107</v>
      </c>
      <c r="U280" s="146">
        <v>16812004</v>
      </c>
      <c r="V280" s="147">
        <v>301</v>
      </c>
      <c r="W280" s="148">
        <v>295</v>
      </c>
      <c r="X280" s="216">
        <v>11612</v>
      </c>
      <c r="Y280" s="144">
        <v>380</v>
      </c>
      <c r="Z280" s="145">
        <v>356</v>
      </c>
      <c r="AA280" s="212">
        <v>293</v>
      </c>
      <c r="AB280" s="149">
        <v>371</v>
      </c>
      <c r="AC280" s="141">
        <v>0</v>
      </c>
      <c r="AD280" s="150">
        <v>50</v>
      </c>
      <c r="AE280" s="151">
        <v>50</v>
      </c>
    </row>
    <row r="281" spans="1:31" s="3" customFormat="1" ht="18.75" customHeight="1">
      <c r="A281" s="137">
        <v>279</v>
      </c>
      <c r="B281" s="138">
        <v>200</v>
      </c>
      <c r="C281" s="139" t="s">
        <v>324</v>
      </c>
      <c r="D281" s="140" t="s">
        <v>3056</v>
      </c>
      <c r="E281" s="141">
        <v>264</v>
      </c>
      <c r="F281" s="143">
        <v>93216334</v>
      </c>
      <c r="G281" s="144">
        <v>296</v>
      </c>
      <c r="H281" s="145">
        <v>280</v>
      </c>
      <c r="I281" s="146">
        <v>96529198</v>
      </c>
      <c r="J281" s="147">
        <v>306</v>
      </c>
      <c r="K281" s="148">
        <v>290</v>
      </c>
      <c r="L281" s="143">
        <v>19124375</v>
      </c>
      <c r="M281" s="144">
        <v>111</v>
      </c>
      <c r="N281" s="145">
        <v>102</v>
      </c>
      <c r="O281" s="146">
        <v>91570451</v>
      </c>
      <c r="P281" s="147">
        <v>241</v>
      </c>
      <c r="Q281" s="148">
        <v>227</v>
      </c>
      <c r="R281" s="143">
        <v>97451750</v>
      </c>
      <c r="S281" s="144">
        <v>318</v>
      </c>
      <c r="T281" s="145">
        <v>307</v>
      </c>
      <c r="U281" s="146">
        <v>2936125</v>
      </c>
      <c r="V281" s="147">
        <v>184</v>
      </c>
      <c r="W281" s="148">
        <v>178</v>
      </c>
      <c r="X281" s="216">
        <v>29227</v>
      </c>
      <c r="Y281" s="144">
        <v>124</v>
      </c>
      <c r="Z281" s="145">
        <v>108</v>
      </c>
      <c r="AA281" s="212">
        <v>1083</v>
      </c>
      <c r="AB281" s="149">
        <v>321</v>
      </c>
      <c r="AC281" s="141">
        <v>0</v>
      </c>
      <c r="AD281" s="150">
        <v>100</v>
      </c>
      <c r="AE281" s="151">
        <v>0</v>
      </c>
    </row>
    <row r="282" spans="1:31" s="3" customFormat="1" ht="18.75" customHeight="1">
      <c r="A282" s="400">
        <v>280</v>
      </c>
      <c r="B282" s="401">
        <v>279</v>
      </c>
      <c r="C282" s="402" t="s">
        <v>2303</v>
      </c>
      <c r="D282" s="403" t="s">
        <v>902</v>
      </c>
      <c r="E282" s="404">
        <v>265</v>
      </c>
      <c r="F282" s="405">
        <v>92539140</v>
      </c>
      <c r="G282" s="406">
        <v>305</v>
      </c>
      <c r="H282" s="407">
        <v>289</v>
      </c>
      <c r="I282" s="408">
        <v>94002557</v>
      </c>
      <c r="J282" s="409">
        <v>397</v>
      </c>
      <c r="K282" s="410">
        <v>380</v>
      </c>
      <c r="L282" s="405">
        <v>9832151</v>
      </c>
      <c r="M282" s="406">
        <v>384</v>
      </c>
      <c r="N282" s="407">
        <v>362</v>
      </c>
      <c r="O282" s="408">
        <v>15940136</v>
      </c>
      <c r="P282" s="409">
        <v>483</v>
      </c>
      <c r="Q282" s="410">
        <v>459</v>
      </c>
      <c r="R282" s="405">
        <v>21194323</v>
      </c>
      <c r="S282" s="406">
        <v>347</v>
      </c>
      <c r="T282" s="407">
        <v>336</v>
      </c>
      <c r="U282" s="408">
        <v>1934581</v>
      </c>
      <c r="V282" s="409" t="s">
        <v>3052</v>
      </c>
      <c r="W282" s="410" t="s">
        <v>3052</v>
      </c>
      <c r="X282" s="416" t="s">
        <v>3052</v>
      </c>
      <c r="Y282" s="406">
        <v>424</v>
      </c>
      <c r="Z282" s="407">
        <v>400</v>
      </c>
      <c r="AA282" s="412">
        <v>235</v>
      </c>
      <c r="AB282" s="413">
        <v>354</v>
      </c>
      <c r="AC282" s="404">
        <v>0</v>
      </c>
      <c r="AD282" s="414">
        <v>100</v>
      </c>
      <c r="AE282" s="415">
        <v>0</v>
      </c>
    </row>
    <row r="283" spans="1:31" s="3" customFormat="1" ht="18.75" customHeight="1">
      <c r="A283" s="366">
        <v>281</v>
      </c>
      <c r="B283" s="367">
        <v>223</v>
      </c>
      <c r="C283" s="368" t="s">
        <v>2304</v>
      </c>
      <c r="D283" s="369" t="s">
        <v>88</v>
      </c>
      <c r="E283" s="370">
        <v>266</v>
      </c>
      <c r="F283" s="371">
        <v>92478090</v>
      </c>
      <c r="G283" s="372">
        <v>309</v>
      </c>
      <c r="H283" s="373">
        <v>293</v>
      </c>
      <c r="I283" s="374">
        <v>92555492</v>
      </c>
      <c r="J283" s="375">
        <v>134</v>
      </c>
      <c r="K283" s="376">
        <v>122</v>
      </c>
      <c r="L283" s="371">
        <v>42451809</v>
      </c>
      <c r="M283" s="372">
        <v>174</v>
      </c>
      <c r="N283" s="373">
        <v>164</v>
      </c>
      <c r="O283" s="374">
        <v>60628426</v>
      </c>
      <c r="P283" s="375">
        <v>228</v>
      </c>
      <c r="Q283" s="376">
        <v>214</v>
      </c>
      <c r="R283" s="371">
        <v>105149417</v>
      </c>
      <c r="S283" s="372">
        <v>153</v>
      </c>
      <c r="T283" s="373">
        <v>143</v>
      </c>
      <c r="U283" s="374">
        <v>12407684</v>
      </c>
      <c r="V283" s="375">
        <v>106</v>
      </c>
      <c r="W283" s="376">
        <v>102</v>
      </c>
      <c r="X283" s="377">
        <v>46388</v>
      </c>
      <c r="Y283" s="372">
        <v>92</v>
      </c>
      <c r="Z283" s="373">
        <v>76</v>
      </c>
      <c r="AA283" s="378">
        <v>1388</v>
      </c>
      <c r="AB283" s="379">
        <v>321</v>
      </c>
      <c r="AC283" s="370">
        <v>0</v>
      </c>
      <c r="AD283" s="380">
        <v>100</v>
      </c>
      <c r="AE283" s="381">
        <v>0</v>
      </c>
    </row>
    <row r="284" spans="1:31" s="3" customFormat="1" ht="18.75" customHeight="1">
      <c r="A284" s="382">
        <v>282</v>
      </c>
      <c r="B284" s="383" t="s">
        <v>3052</v>
      </c>
      <c r="C284" s="384" t="s">
        <v>2305</v>
      </c>
      <c r="D284" s="385" t="s">
        <v>3058</v>
      </c>
      <c r="E284" s="386">
        <v>267</v>
      </c>
      <c r="F284" s="387">
        <v>92094458</v>
      </c>
      <c r="G284" s="388">
        <v>313</v>
      </c>
      <c r="H284" s="389">
        <v>297</v>
      </c>
      <c r="I284" s="390">
        <v>92094458</v>
      </c>
      <c r="J284" s="391">
        <v>152</v>
      </c>
      <c r="K284" s="392">
        <v>140</v>
      </c>
      <c r="L284" s="387">
        <v>38359719</v>
      </c>
      <c r="M284" s="388">
        <v>135</v>
      </c>
      <c r="N284" s="389">
        <v>125</v>
      </c>
      <c r="O284" s="390">
        <v>76576103</v>
      </c>
      <c r="P284" s="391">
        <v>254</v>
      </c>
      <c r="Q284" s="392">
        <v>240</v>
      </c>
      <c r="R284" s="387">
        <v>90383881</v>
      </c>
      <c r="S284" s="388">
        <v>119</v>
      </c>
      <c r="T284" s="389">
        <v>110</v>
      </c>
      <c r="U284" s="390">
        <v>16178339</v>
      </c>
      <c r="V284" s="391">
        <v>334</v>
      </c>
      <c r="W284" s="392">
        <v>326</v>
      </c>
      <c r="X284" s="393">
        <v>7857</v>
      </c>
      <c r="Y284" s="388">
        <v>153</v>
      </c>
      <c r="Z284" s="389">
        <v>136</v>
      </c>
      <c r="AA284" s="394">
        <v>950</v>
      </c>
      <c r="AB284" s="395">
        <v>321</v>
      </c>
      <c r="AC284" s="396">
        <v>0</v>
      </c>
      <c r="AD284" s="397">
        <v>92.5</v>
      </c>
      <c r="AE284" s="398">
        <v>7.5</v>
      </c>
    </row>
    <row r="285" spans="1:31" s="3" customFormat="1" ht="18.75" customHeight="1">
      <c r="A285" s="382">
        <v>283</v>
      </c>
      <c r="B285" s="383">
        <v>296</v>
      </c>
      <c r="C285" s="384" t="s">
        <v>2306</v>
      </c>
      <c r="D285" s="385" t="s">
        <v>2187</v>
      </c>
      <c r="E285" s="396">
        <v>268</v>
      </c>
      <c r="F285" s="387">
        <v>91654243</v>
      </c>
      <c r="G285" s="388">
        <v>312</v>
      </c>
      <c r="H285" s="389">
        <v>296</v>
      </c>
      <c r="I285" s="390">
        <v>92137021</v>
      </c>
      <c r="J285" s="391">
        <v>205</v>
      </c>
      <c r="K285" s="392">
        <v>189</v>
      </c>
      <c r="L285" s="387">
        <v>29456077</v>
      </c>
      <c r="M285" s="388">
        <v>287</v>
      </c>
      <c r="N285" s="389">
        <v>272</v>
      </c>
      <c r="O285" s="390">
        <v>32417845</v>
      </c>
      <c r="P285" s="391">
        <v>296</v>
      </c>
      <c r="Q285" s="392">
        <v>280</v>
      </c>
      <c r="R285" s="387">
        <v>75441091</v>
      </c>
      <c r="S285" s="388">
        <v>245</v>
      </c>
      <c r="T285" s="389">
        <v>234</v>
      </c>
      <c r="U285" s="390">
        <v>6234036</v>
      </c>
      <c r="V285" s="391">
        <v>88</v>
      </c>
      <c r="W285" s="392">
        <v>84</v>
      </c>
      <c r="X285" s="393">
        <v>52095</v>
      </c>
      <c r="Y285" s="388">
        <v>143</v>
      </c>
      <c r="Z285" s="389">
        <v>127</v>
      </c>
      <c r="AA285" s="394">
        <v>991</v>
      </c>
      <c r="AB285" s="395">
        <v>321</v>
      </c>
      <c r="AC285" s="396">
        <v>0</v>
      </c>
      <c r="AD285" s="397">
        <v>100</v>
      </c>
      <c r="AE285" s="398">
        <v>0</v>
      </c>
    </row>
    <row r="286" spans="1:31" s="3" customFormat="1" ht="18.75" customHeight="1">
      <c r="A286" s="137">
        <v>284</v>
      </c>
      <c r="B286" s="138">
        <v>261</v>
      </c>
      <c r="C286" s="139" t="s">
        <v>2307</v>
      </c>
      <c r="D286" s="140" t="s">
        <v>3056</v>
      </c>
      <c r="E286" s="141">
        <v>269</v>
      </c>
      <c r="F286" s="143">
        <v>91311929</v>
      </c>
      <c r="G286" s="144">
        <v>298</v>
      </c>
      <c r="H286" s="145">
        <v>282</v>
      </c>
      <c r="I286" s="146">
        <v>96394789</v>
      </c>
      <c r="J286" s="147">
        <v>225</v>
      </c>
      <c r="K286" s="148">
        <v>209</v>
      </c>
      <c r="L286" s="143">
        <v>28187546</v>
      </c>
      <c r="M286" s="144">
        <v>329</v>
      </c>
      <c r="N286" s="145">
        <v>312</v>
      </c>
      <c r="O286" s="146">
        <v>26411325</v>
      </c>
      <c r="P286" s="147">
        <v>444</v>
      </c>
      <c r="Q286" s="148">
        <v>420</v>
      </c>
      <c r="R286" s="143">
        <v>32648479</v>
      </c>
      <c r="S286" s="144">
        <v>131</v>
      </c>
      <c r="T286" s="145">
        <v>121</v>
      </c>
      <c r="U286" s="146">
        <v>15117016</v>
      </c>
      <c r="V286" s="147">
        <v>377</v>
      </c>
      <c r="W286" s="148">
        <v>367</v>
      </c>
      <c r="X286" s="216">
        <v>3621</v>
      </c>
      <c r="Y286" s="144">
        <v>372</v>
      </c>
      <c r="Z286" s="145">
        <v>348</v>
      </c>
      <c r="AA286" s="212">
        <v>302</v>
      </c>
      <c r="AB286" s="149">
        <v>341</v>
      </c>
      <c r="AC286" s="141">
        <v>0</v>
      </c>
      <c r="AD286" s="150">
        <v>0</v>
      </c>
      <c r="AE286" s="151">
        <v>100</v>
      </c>
    </row>
    <row r="287" spans="1:31" s="3" customFormat="1" ht="18.75" customHeight="1">
      <c r="A287" s="152">
        <v>285</v>
      </c>
      <c r="B287" s="153">
        <v>372</v>
      </c>
      <c r="C287" s="154" t="s">
        <v>2308</v>
      </c>
      <c r="D287" s="155" t="s">
        <v>3056</v>
      </c>
      <c r="E287" s="156">
        <v>270</v>
      </c>
      <c r="F287" s="158">
        <v>90604569</v>
      </c>
      <c r="G287" s="159">
        <v>225</v>
      </c>
      <c r="H287" s="160">
        <v>211</v>
      </c>
      <c r="I287" s="161">
        <v>126935392</v>
      </c>
      <c r="J287" s="162">
        <v>461</v>
      </c>
      <c r="K287" s="163">
        <v>443</v>
      </c>
      <c r="L287" s="158">
        <v>2841524</v>
      </c>
      <c r="M287" s="159">
        <v>381</v>
      </c>
      <c r="N287" s="160">
        <v>359</v>
      </c>
      <c r="O287" s="161">
        <v>16429485</v>
      </c>
      <c r="P287" s="162">
        <v>420</v>
      </c>
      <c r="Q287" s="163">
        <v>398</v>
      </c>
      <c r="R287" s="158">
        <v>38519792</v>
      </c>
      <c r="S287" s="159">
        <v>408</v>
      </c>
      <c r="T287" s="160">
        <v>397</v>
      </c>
      <c r="U287" s="161">
        <v>219807</v>
      </c>
      <c r="V287" s="162">
        <v>233</v>
      </c>
      <c r="W287" s="163">
        <v>227</v>
      </c>
      <c r="X287" s="217">
        <v>21413</v>
      </c>
      <c r="Y287" s="159">
        <v>463</v>
      </c>
      <c r="Z287" s="160">
        <v>439</v>
      </c>
      <c r="AA287" s="213">
        <v>147</v>
      </c>
      <c r="AB287" s="164">
        <v>371</v>
      </c>
      <c r="AC287" s="156">
        <v>0</v>
      </c>
      <c r="AD287" s="165">
        <v>100</v>
      </c>
      <c r="AE287" s="166">
        <v>0</v>
      </c>
    </row>
    <row r="288" spans="1:31" s="3" customFormat="1" ht="18.75" customHeight="1">
      <c r="A288" s="366">
        <v>286</v>
      </c>
      <c r="B288" s="367">
        <v>231</v>
      </c>
      <c r="C288" s="368" t="s">
        <v>1710</v>
      </c>
      <c r="D288" s="369" t="s">
        <v>1061</v>
      </c>
      <c r="E288" s="370">
        <v>271</v>
      </c>
      <c r="F288" s="371">
        <v>90565511</v>
      </c>
      <c r="G288" s="372">
        <v>316</v>
      </c>
      <c r="H288" s="373">
        <v>300</v>
      </c>
      <c r="I288" s="374">
        <v>90759242</v>
      </c>
      <c r="J288" s="375">
        <v>335</v>
      </c>
      <c r="K288" s="376">
        <v>319</v>
      </c>
      <c r="L288" s="371">
        <v>15803353</v>
      </c>
      <c r="M288" s="372">
        <v>259</v>
      </c>
      <c r="N288" s="373">
        <v>245</v>
      </c>
      <c r="O288" s="374">
        <v>38840900</v>
      </c>
      <c r="P288" s="375">
        <v>348</v>
      </c>
      <c r="Q288" s="376">
        <v>330</v>
      </c>
      <c r="R288" s="371">
        <v>60316093</v>
      </c>
      <c r="S288" s="372">
        <v>285</v>
      </c>
      <c r="T288" s="373">
        <v>274</v>
      </c>
      <c r="U288" s="374">
        <v>4086509</v>
      </c>
      <c r="V288" s="375">
        <v>185</v>
      </c>
      <c r="W288" s="376">
        <v>179</v>
      </c>
      <c r="X288" s="377">
        <v>29141</v>
      </c>
      <c r="Y288" s="372">
        <v>146</v>
      </c>
      <c r="Z288" s="373">
        <v>130</v>
      </c>
      <c r="AA288" s="378">
        <v>971</v>
      </c>
      <c r="AB288" s="379">
        <v>321</v>
      </c>
      <c r="AC288" s="370">
        <v>0</v>
      </c>
      <c r="AD288" s="380">
        <v>100</v>
      </c>
      <c r="AE288" s="381">
        <v>0</v>
      </c>
    </row>
    <row r="289" spans="1:31" s="3" customFormat="1" ht="18.75" customHeight="1">
      <c r="A289" s="382">
        <v>287</v>
      </c>
      <c r="B289" s="383">
        <v>241</v>
      </c>
      <c r="C289" s="384" t="s">
        <v>1711</v>
      </c>
      <c r="D289" s="385" t="s">
        <v>99</v>
      </c>
      <c r="E289" s="396">
        <v>272</v>
      </c>
      <c r="F289" s="387">
        <v>90500135</v>
      </c>
      <c r="G289" s="388">
        <v>282</v>
      </c>
      <c r="H289" s="389">
        <v>266</v>
      </c>
      <c r="I289" s="390">
        <v>103369155</v>
      </c>
      <c r="J289" s="391">
        <v>173</v>
      </c>
      <c r="K289" s="392">
        <v>160</v>
      </c>
      <c r="L289" s="387">
        <v>34946341</v>
      </c>
      <c r="M289" s="388">
        <v>488</v>
      </c>
      <c r="N289" s="389">
        <v>465</v>
      </c>
      <c r="O289" s="390">
        <v>-8350781</v>
      </c>
      <c r="P289" s="391">
        <v>244</v>
      </c>
      <c r="Q289" s="392">
        <v>230</v>
      </c>
      <c r="R289" s="387">
        <v>94861665</v>
      </c>
      <c r="S289" s="388">
        <v>353</v>
      </c>
      <c r="T289" s="389">
        <v>342</v>
      </c>
      <c r="U289" s="390">
        <v>1779881</v>
      </c>
      <c r="V289" s="391">
        <v>99</v>
      </c>
      <c r="W289" s="392">
        <v>95</v>
      </c>
      <c r="X289" s="393">
        <v>47740</v>
      </c>
      <c r="Y289" s="388">
        <v>159</v>
      </c>
      <c r="Z289" s="389">
        <v>142</v>
      </c>
      <c r="AA289" s="394">
        <v>928</v>
      </c>
      <c r="AB289" s="395">
        <v>321</v>
      </c>
      <c r="AC289" s="396">
        <v>0</v>
      </c>
      <c r="AD289" s="397">
        <v>100</v>
      </c>
      <c r="AE289" s="398">
        <v>0</v>
      </c>
    </row>
    <row r="290" spans="1:31" s="3" customFormat="1" ht="18.75" customHeight="1">
      <c r="A290" s="137">
        <v>288</v>
      </c>
      <c r="B290" s="138">
        <v>310</v>
      </c>
      <c r="C290" s="139" t="s">
        <v>1712</v>
      </c>
      <c r="D290" s="140" t="s">
        <v>3056</v>
      </c>
      <c r="E290" s="141">
        <v>273</v>
      </c>
      <c r="F290" s="143">
        <v>90473091</v>
      </c>
      <c r="G290" s="144">
        <v>310</v>
      </c>
      <c r="H290" s="145">
        <v>294</v>
      </c>
      <c r="I290" s="146">
        <v>92438156</v>
      </c>
      <c r="J290" s="147">
        <v>140</v>
      </c>
      <c r="K290" s="148">
        <v>128</v>
      </c>
      <c r="L290" s="143">
        <v>41454391</v>
      </c>
      <c r="M290" s="144">
        <v>377</v>
      </c>
      <c r="N290" s="145">
        <v>355</v>
      </c>
      <c r="O290" s="146">
        <v>17275501</v>
      </c>
      <c r="P290" s="147">
        <v>377</v>
      </c>
      <c r="Q290" s="148">
        <v>358</v>
      </c>
      <c r="R290" s="143">
        <v>53578991</v>
      </c>
      <c r="S290" s="144">
        <v>174</v>
      </c>
      <c r="T290" s="145">
        <v>163</v>
      </c>
      <c r="U290" s="146">
        <v>10799814</v>
      </c>
      <c r="V290" s="147">
        <v>433</v>
      </c>
      <c r="W290" s="148">
        <v>420</v>
      </c>
      <c r="X290" s="216">
        <v>157</v>
      </c>
      <c r="Y290" s="144">
        <v>234</v>
      </c>
      <c r="Z290" s="145">
        <v>216</v>
      </c>
      <c r="AA290" s="212">
        <v>621</v>
      </c>
      <c r="AB290" s="149">
        <v>352</v>
      </c>
      <c r="AC290" s="141">
        <v>0</v>
      </c>
      <c r="AD290" s="150">
        <v>100</v>
      </c>
      <c r="AE290" s="151">
        <v>0</v>
      </c>
    </row>
    <row r="291" spans="1:31" s="3" customFormat="1" ht="18.75" customHeight="1">
      <c r="A291" s="382">
        <v>289</v>
      </c>
      <c r="B291" s="383">
        <v>365</v>
      </c>
      <c r="C291" s="384" t="s">
        <v>1713</v>
      </c>
      <c r="D291" s="385" t="s">
        <v>1056</v>
      </c>
      <c r="E291" s="396">
        <v>274</v>
      </c>
      <c r="F291" s="387">
        <v>90044836</v>
      </c>
      <c r="G291" s="388">
        <v>270</v>
      </c>
      <c r="H291" s="389">
        <v>254</v>
      </c>
      <c r="I291" s="390">
        <v>108130414</v>
      </c>
      <c r="J291" s="391">
        <v>464</v>
      </c>
      <c r="K291" s="392">
        <v>446</v>
      </c>
      <c r="L291" s="387">
        <v>2295849</v>
      </c>
      <c r="M291" s="388">
        <v>430</v>
      </c>
      <c r="N291" s="389">
        <v>407</v>
      </c>
      <c r="O291" s="390">
        <v>9876148</v>
      </c>
      <c r="P291" s="391">
        <v>475</v>
      </c>
      <c r="Q291" s="392">
        <v>451</v>
      </c>
      <c r="R291" s="387">
        <v>25272119</v>
      </c>
      <c r="S291" s="388">
        <v>330</v>
      </c>
      <c r="T291" s="389">
        <v>319</v>
      </c>
      <c r="U291" s="390">
        <v>2599288</v>
      </c>
      <c r="V291" s="391">
        <v>248</v>
      </c>
      <c r="W291" s="392">
        <v>242</v>
      </c>
      <c r="X291" s="393">
        <v>18925</v>
      </c>
      <c r="Y291" s="388">
        <v>488</v>
      </c>
      <c r="Z291" s="389">
        <v>464</v>
      </c>
      <c r="AA291" s="394">
        <v>62</v>
      </c>
      <c r="AB291" s="395">
        <v>371</v>
      </c>
      <c r="AC291" s="396">
        <v>0</v>
      </c>
      <c r="AD291" s="397">
        <v>100</v>
      </c>
      <c r="AE291" s="398">
        <v>0</v>
      </c>
    </row>
    <row r="292" spans="1:31" s="3" customFormat="1" ht="18.75" customHeight="1">
      <c r="A292" s="400">
        <v>290</v>
      </c>
      <c r="B292" s="401">
        <v>431</v>
      </c>
      <c r="C292" s="402" t="s">
        <v>1714</v>
      </c>
      <c r="D292" s="403" t="s">
        <v>3106</v>
      </c>
      <c r="E292" s="404">
        <v>275</v>
      </c>
      <c r="F292" s="405">
        <v>89716164</v>
      </c>
      <c r="G292" s="406">
        <v>317</v>
      </c>
      <c r="H292" s="407">
        <v>301</v>
      </c>
      <c r="I292" s="408">
        <v>89943037</v>
      </c>
      <c r="J292" s="409">
        <v>377</v>
      </c>
      <c r="K292" s="410">
        <v>360</v>
      </c>
      <c r="L292" s="405">
        <v>12329128</v>
      </c>
      <c r="M292" s="406">
        <v>214</v>
      </c>
      <c r="N292" s="407">
        <v>202</v>
      </c>
      <c r="O292" s="408">
        <v>48870110</v>
      </c>
      <c r="P292" s="409">
        <v>365</v>
      </c>
      <c r="Q292" s="410">
        <v>346</v>
      </c>
      <c r="R292" s="405">
        <v>56441463</v>
      </c>
      <c r="S292" s="406">
        <v>280</v>
      </c>
      <c r="T292" s="407">
        <v>269</v>
      </c>
      <c r="U292" s="408">
        <v>4299152</v>
      </c>
      <c r="V292" s="409">
        <v>437</v>
      </c>
      <c r="W292" s="410">
        <v>424</v>
      </c>
      <c r="X292" s="411">
        <v>100</v>
      </c>
      <c r="Y292" s="406">
        <v>367</v>
      </c>
      <c r="Z292" s="407">
        <v>343</v>
      </c>
      <c r="AA292" s="412">
        <v>309</v>
      </c>
      <c r="AB292" s="413">
        <v>311</v>
      </c>
      <c r="AC292" s="404">
        <v>0</v>
      </c>
      <c r="AD292" s="414">
        <v>100</v>
      </c>
      <c r="AE292" s="415">
        <v>0</v>
      </c>
    </row>
    <row r="293" spans="1:31" s="3" customFormat="1" ht="18.75" customHeight="1">
      <c r="A293" s="167">
        <v>291</v>
      </c>
      <c r="B293" s="168">
        <v>283</v>
      </c>
      <c r="C293" s="169" t="s">
        <v>1715</v>
      </c>
      <c r="D293" s="170" t="s">
        <v>3056</v>
      </c>
      <c r="E293" s="171">
        <v>276</v>
      </c>
      <c r="F293" s="173">
        <v>89564125</v>
      </c>
      <c r="G293" s="174">
        <v>308</v>
      </c>
      <c r="H293" s="175">
        <v>292</v>
      </c>
      <c r="I293" s="176">
        <v>92701223</v>
      </c>
      <c r="J293" s="177">
        <v>178</v>
      </c>
      <c r="K293" s="178">
        <v>164</v>
      </c>
      <c r="L293" s="173">
        <v>34000612</v>
      </c>
      <c r="M293" s="174">
        <v>206</v>
      </c>
      <c r="N293" s="175">
        <v>194</v>
      </c>
      <c r="O293" s="176">
        <v>51223958</v>
      </c>
      <c r="P293" s="177">
        <v>276</v>
      </c>
      <c r="Q293" s="178">
        <v>261</v>
      </c>
      <c r="R293" s="173">
        <v>80168973</v>
      </c>
      <c r="S293" s="174">
        <v>166</v>
      </c>
      <c r="T293" s="175">
        <v>156</v>
      </c>
      <c r="U293" s="176">
        <v>11293188</v>
      </c>
      <c r="V293" s="177">
        <v>281</v>
      </c>
      <c r="W293" s="178">
        <v>275</v>
      </c>
      <c r="X293" s="218">
        <v>13683</v>
      </c>
      <c r="Y293" s="174">
        <v>354</v>
      </c>
      <c r="Z293" s="175">
        <v>330</v>
      </c>
      <c r="AA293" s="214">
        <v>342</v>
      </c>
      <c r="AB293" s="179">
        <v>362</v>
      </c>
      <c r="AC293" s="171">
        <v>0</v>
      </c>
      <c r="AD293" s="180">
        <v>100</v>
      </c>
      <c r="AE293" s="181">
        <v>0</v>
      </c>
    </row>
    <row r="294" spans="1:31" s="3" customFormat="1" ht="18.75" customHeight="1">
      <c r="A294" s="382">
        <v>292</v>
      </c>
      <c r="B294" s="383">
        <v>186</v>
      </c>
      <c r="C294" s="384" t="s">
        <v>1716</v>
      </c>
      <c r="D294" s="385" t="s">
        <v>3058</v>
      </c>
      <c r="E294" s="396">
        <v>277</v>
      </c>
      <c r="F294" s="387">
        <v>89390058</v>
      </c>
      <c r="G294" s="388">
        <v>251</v>
      </c>
      <c r="H294" s="389">
        <v>236</v>
      </c>
      <c r="I294" s="390">
        <v>115089884</v>
      </c>
      <c r="J294" s="391">
        <v>164</v>
      </c>
      <c r="K294" s="392">
        <v>151</v>
      </c>
      <c r="L294" s="387">
        <v>37087231</v>
      </c>
      <c r="M294" s="388">
        <v>141</v>
      </c>
      <c r="N294" s="389">
        <v>131</v>
      </c>
      <c r="O294" s="390">
        <v>72832651</v>
      </c>
      <c r="P294" s="391">
        <v>209</v>
      </c>
      <c r="Q294" s="392">
        <v>197</v>
      </c>
      <c r="R294" s="387">
        <v>113702384</v>
      </c>
      <c r="S294" s="388">
        <v>224</v>
      </c>
      <c r="T294" s="389">
        <v>213</v>
      </c>
      <c r="U294" s="390">
        <v>7977692</v>
      </c>
      <c r="V294" s="391" t="s">
        <v>3052</v>
      </c>
      <c r="W294" s="392" t="s">
        <v>3052</v>
      </c>
      <c r="X294" s="399" t="s">
        <v>3052</v>
      </c>
      <c r="Y294" s="388">
        <v>282</v>
      </c>
      <c r="Z294" s="389">
        <v>263</v>
      </c>
      <c r="AA294" s="394">
        <v>489</v>
      </c>
      <c r="AB294" s="395">
        <v>369</v>
      </c>
      <c r="AC294" s="396">
        <v>0</v>
      </c>
      <c r="AD294" s="397">
        <v>100</v>
      </c>
      <c r="AE294" s="398">
        <v>0</v>
      </c>
    </row>
    <row r="295" spans="1:31" s="3" customFormat="1" ht="18.75" customHeight="1">
      <c r="A295" s="382">
        <v>293</v>
      </c>
      <c r="B295" s="383">
        <v>308</v>
      </c>
      <c r="C295" s="384" t="s">
        <v>1717</v>
      </c>
      <c r="D295" s="385" t="s">
        <v>3051</v>
      </c>
      <c r="E295" s="396">
        <v>278</v>
      </c>
      <c r="F295" s="387">
        <v>88826095</v>
      </c>
      <c r="G295" s="388">
        <v>322</v>
      </c>
      <c r="H295" s="389">
        <v>306</v>
      </c>
      <c r="I295" s="390">
        <v>88826095</v>
      </c>
      <c r="J295" s="391">
        <v>400</v>
      </c>
      <c r="K295" s="392">
        <v>383</v>
      </c>
      <c r="L295" s="387">
        <v>9252159</v>
      </c>
      <c r="M295" s="388">
        <v>403</v>
      </c>
      <c r="N295" s="389">
        <v>381</v>
      </c>
      <c r="O295" s="390">
        <v>13492591</v>
      </c>
      <c r="P295" s="391">
        <v>489</v>
      </c>
      <c r="Q295" s="392">
        <v>465</v>
      </c>
      <c r="R295" s="387">
        <v>17683833</v>
      </c>
      <c r="S295" s="388">
        <v>379</v>
      </c>
      <c r="T295" s="389">
        <v>368</v>
      </c>
      <c r="U295" s="390">
        <v>923436</v>
      </c>
      <c r="V295" s="391" t="s">
        <v>3052</v>
      </c>
      <c r="W295" s="392" t="s">
        <v>3052</v>
      </c>
      <c r="X295" s="399" t="s">
        <v>3052</v>
      </c>
      <c r="Y295" s="388">
        <v>482</v>
      </c>
      <c r="Z295" s="389">
        <v>458</v>
      </c>
      <c r="AA295" s="394">
        <v>86</v>
      </c>
      <c r="AB295" s="395">
        <v>354</v>
      </c>
      <c r="AC295" s="396">
        <v>0</v>
      </c>
      <c r="AD295" s="397">
        <v>0.85</v>
      </c>
      <c r="AE295" s="398">
        <v>99.15</v>
      </c>
    </row>
    <row r="296" spans="1:31" s="3" customFormat="1" ht="18.75" customHeight="1">
      <c r="A296" s="382">
        <v>294</v>
      </c>
      <c r="B296" s="383">
        <v>276</v>
      </c>
      <c r="C296" s="384" t="s">
        <v>1718</v>
      </c>
      <c r="D296" s="385" t="s">
        <v>88</v>
      </c>
      <c r="E296" s="396">
        <v>279</v>
      </c>
      <c r="F296" s="387">
        <v>88769477</v>
      </c>
      <c r="G296" s="388">
        <v>325</v>
      </c>
      <c r="H296" s="389">
        <v>309</v>
      </c>
      <c r="I296" s="390">
        <v>88769477</v>
      </c>
      <c r="J296" s="391">
        <v>53</v>
      </c>
      <c r="K296" s="392">
        <v>43</v>
      </c>
      <c r="L296" s="387">
        <v>98083217</v>
      </c>
      <c r="M296" s="388">
        <v>46</v>
      </c>
      <c r="N296" s="389">
        <v>37</v>
      </c>
      <c r="O296" s="390">
        <v>199885300</v>
      </c>
      <c r="P296" s="391">
        <v>62</v>
      </c>
      <c r="Q296" s="392">
        <v>52</v>
      </c>
      <c r="R296" s="387">
        <v>346171283</v>
      </c>
      <c r="S296" s="388">
        <v>302</v>
      </c>
      <c r="T296" s="389">
        <v>291</v>
      </c>
      <c r="U296" s="390">
        <v>3381657</v>
      </c>
      <c r="V296" s="391">
        <v>366</v>
      </c>
      <c r="W296" s="392">
        <v>357</v>
      </c>
      <c r="X296" s="393">
        <v>5033</v>
      </c>
      <c r="Y296" s="388">
        <v>383</v>
      </c>
      <c r="Z296" s="389">
        <v>359</v>
      </c>
      <c r="AA296" s="394">
        <v>290</v>
      </c>
      <c r="AB296" s="395">
        <v>313</v>
      </c>
      <c r="AC296" s="396">
        <v>0</v>
      </c>
      <c r="AD296" s="397">
        <v>4.49</v>
      </c>
      <c r="AE296" s="398">
        <v>95.51</v>
      </c>
    </row>
    <row r="297" spans="1:31" s="3" customFormat="1" ht="18.75" customHeight="1">
      <c r="A297" s="400">
        <v>295</v>
      </c>
      <c r="B297" s="401">
        <v>322</v>
      </c>
      <c r="C297" s="402" t="s">
        <v>1719</v>
      </c>
      <c r="D297" s="403" t="s">
        <v>95</v>
      </c>
      <c r="E297" s="404">
        <v>280</v>
      </c>
      <c r="F297" s="405">
        <v>88544511</v>
      </c>
      <c r="G297" s="406">
        <v>314</v>
      </c>
      <c r="H297" s="407">
        <v>298</v>
      </c>
      <c r="I297" s="408">
        <v>91251697</v>
      </c>
      <c r="J297" s="409">
        <v>413</v>
      </c>
      <c r="K297" s="410">
        <v>395</v>
      </c>
      <c r="L297" s="405">
        <v>8204203</v>
      </c>
      <c r="M297" s="406">
        <v>463</v>
      </c>
      <c r="N297" s="407">
        <v>440</v>
      </c>
      <c r="O297" s="408">
        <v>3932372</v>
      </c>
      <c r="P297" s="409">
        <v>493</v>
      </c>
      <c r="Q297" s="410">
        <v>469</v>
      </c>
      <c r="R297" s="405">
        <v>15959979</v>
      </c>
      <c r="S297" s="406">
        <v>268</v>
      </c>
      <c r="T297" s="407">
        <v>257</v>
      </c>
      <c r="U297" s="408">
        <v>4765782</v>
      </c>
      <c r="V297" s="409">
        <v>422</v>
      </c>
      <c r="W297" s="410">
        <v>409</v>
      </c>
      <c r="X297" s="411">
        <v>487</v>
      </c>
      <c r="Y297" s="406">
        <v>476</v>
      </c>
      <c r="Z297" s="407">
        <v>452</v>
      </c>
      <c r="AA297" s="412">
        <v>116</v>
      </c>
      <c r="AB297" s="413">
        <v>312</v>
      </c>
      <c r="AC297" s="404">
        <v>0</v>
      </c>
      <c r="AD297" s="414">
        <v>100</v>
      </c>
      <c r="AE297" s="415">
        <v>0</v>
      </c>
    </row>
    <row r="298" spans="1:31" s="3" customFormat="1" ht="18.75" customHeight="1">
      <c r="A298" s="366">
        <v>296</v>
      </c>
      <c r="B298" s="367">
        <v>254</v>
      </c>
      <c r="C298" s="368" t="s">
        <v>1720</v>
      </c>
      <c r="D298" s="369" t="s">
        <v>1054</v>
      </c>
      <c r="E298" s="370">
        <v>281</v>
      </c>
      <c r="F298" s="371">
        <v>88277590</v>
      </c>
      <c r="G298" s="372">
        <v>321</v>
      </c>
      <c r="H298" s="373">
        <v>305</v>
      </c>
      <c r="I298" s="374">
        <v>88958560</v>
      </c>
      <c r="J298" s="375">
        <v>188</v>
      </c>
      <c r="K298" s="376">
        <v>174</v>
      </c>
      <c r="L298" s="371">
        <v>32644485</v>
      </c>
      <c r="M298" s="372">
        <v>219</v>
      </c>
      <c r="N298" s="373">
        <v>207</v>
      </c>
      <c r="O298" s="374">
        <v>47386521</v>
      </c>
      <c r="P298" s="375">
        <v>259</v>
      </c>
      <c r="Q298" s="376">
        <v>245</v>
      </c>
      <c r="R298" s="371">
        <v>88049432</v>
      </c>
      <c r="S298" s="372">
        <v>189</v>
      </c>
      <c r="T298" s="373">
        <v>178</v>
      </c>
      <c r="U298" s="374">
        <v>9783975</v>
      </c>
      <c r="V298" s="375">
        <v>255</v>
      </c>
      <c r="W298" s="376">
        <v>249</v>
      </c>
      <c r="X298" s="377">
        <v>17504</v>
      </c>
      <c r="Y298" s="372">
        <v>412</v>
      </c>
      <c r="Z298" s="373">
        <v>388</v>
      </c>
      <c r="AA298" s="378">
        <v>253</v>
      </c>
      <c r="AB298" s="379">
        <v>369</v>
      </c>
      <c r="AC298" s="370">
        <v>0</v>
      </c>
      <c r="AD298" s="380">
        <v>50</v>
      </c>
      <c r="AE298" s="381">
        <v>50</v>
      </c>
    </row>
    <row r="299" spans="1:31" s="3" customFormat="1" ht="18.75" customHeight="1">
      <c r="A299" s="382">
        <v>297</v>
      </c>
      <c r="B299" s="383">
        <v>289</v>
      </c>
      <c r="C299" s="384" t="s">
        <v>1721</v>
      </c>
      <c r="D299" s="385" t="s">
        <v>3098</v>
      </c>
      <c r="E299" s="396">
        <v>282</v>
      </c>
      <c r="F299" s="387">
        <v>88228149</v>
      </c>
      <c r="G299" s="388">
        <v>326</v>
      </c>
      <c r="H299" s="389">
        <v>310</v>
      </c>
      <c r="I299" s="390">
        <v>88470262</v>
      </c>
      <c r="J299" s="391">
        <v>184</v>
      </c>
      <c r="K299" s="392">
        <v>170</v>
      </c>
      <c r="L299" s="387">
        <v>33340142</v>
      </c>
      <c r="M299" s="388">
        <v>266</v>
      </c>
      <c r="N299" s="389">
        <v>252</v>
      </c>
      <c r="O299" s="390">
        <v>37355458</v>
      </c>
      <c r="P299" s="391">
        <v>275</v>
      </c>
      <c r="Q299" s="392">
        <v>260</v>
      </c>
      <c r="R299" s="387">
        <v>80272655</v>
      </c>
      <c r="S299" s="388">
        <v>344</v>
      </c>
      <c r="T299" s="389">
        <v>333</v>
      </c>
      <c r="U299" s="390">
        <v>1988084</v>
      </c>
      <c r="V299" s="391">
        <v>282</v>
      </c>
      <c r="W299" s="392">
        <v>276</v>
      </c>
      <c r="X299" s="393">
        <v>13473</v>
      </c>
      <c r="Y299" s="388">
        <v>177</v>
      </c>
      <c r="Z299" s="389">
        <v>160</v>
      </c>
      <c r="AA299" s="394">
        <v>832</v>
      </c>
      <c r="AB299" s="395">
        <v>321</v>
      </c>
      <c r="AC299" s="396">
        <v>0</v>
      </c>
      <c r="AD299" s="397">
        <v>100</v>
      </c>
      <c r="AE299" s="398">
        <v>0</v>
      </c>
    </row>
    <row r="300" spans="1:31" s="3" customFormat="1" ht="18.75" customHeight="1">
      <c r="A300" s="137">
        <v>298</v>
      </c>
      <c r="B300" s="138">
        <v>459</v>
      </c>
      <c r="C300" s="139" t="s">
        <v>1722</v>
      </c>
      <c r="D300" s="140" t="s">
        <v>3056</v>
      </c>
      <c r="E300" s="141">
        <v>283</v>
      </c>
      <c r="F300" s="143">
        <v>87784746</v>
      </c>
      <c r="G300" s="144">
        <v>240</v>
      </c>
      <c r="H300" s="145">
        <v>226</v>
      </c>
      <c r="I300" s="146">
        <v>119036121</v>
      </c>
      <c r="J300" s="147">
        <v>472</v>
      </c>
      <c r="K300" s="148">
        <v>454</v>
      </c>
      <c r="L300" s="143">
        <v>1517701</v>
      </c>
      <c r="M300" s="144">
        <v>414</v>
      </c>
      <c r="N300" s="145">
        <v>392</v>
      </c>
      <c r="O300" s="146">
        <v>12411589</v>
      </c>
      <c r="P300" s="147">
        <v>248</v>
      </c>
      <c r="Q300" s="148">
        <v>234</v>
      </c>
      <c r="R300" s="143">
        <v>93546379</v>
      </c>
      <c r="S300" s="144">
        <v>428</v>
      </c>
      <c r="T300" s="145">
        <v>416</v>
      </c>
      <c r="U300" s="146">
        <v>-48346</v>
      </c>
      <c r="V300" s="147">
        <v>93</v>
      </c>
      <c r="W300" s="148">
        <v>89</v>
      </c>
      <c r="X300" s="216">
        <v>49728</v>
      </c>
      <c r="Y300" s="144">
        <v>276</v>
      </c>
      <c r="Z300" s="145">
        <v>257</v>
      </c>
      <c r="AA300" s="212">
        <v>502</v>
      </c>
      <c r="AB300" s="149">
        <v>390</v>
      </c>
      <c r="AC300" s="141">
        <v>0</v>
      </c>
      <c r="AD300" s="150">
        <v>100</v>
      </c>
      <c r="AE300" s="151">
        <v>0</v>
      </c>
    </row>
    <row r="301" spans="1:31" s="3" customFormat="1" ht="18.75" customHeight="1">
      <c r="A301" s="382">
        <v>299</v>
      </c>
      <c r="B301" s="383" t="s">
        <v>3052</v>
      </c>
      <c r="C301" s="384" t="s">
        <v>1723</v>
      </c>
      <c r="D301" s="385" t="s">
        <v>91</v>
      </c>
      <c r="E301" s="386">
        <v>284</v>
      </c>
      <c r="F301" s="387">
        <v>87297271</v>
      </c>
      <c r="G301" s="388">
        <v>99</v>
      </c>
      <c r="H301" s="389">
        <v>89</v>
      </c>
      <c r="I301" s="390">
        <v>274671611</v>
      </c>
      <c r="J301" s="391">
        <v>500</v>
      </c>
      <c r="K301" s="392">
        <v>476</v>
      </c>
      <c r="L301" s="387">
        <v>-182586927</v>
      </c>
      <c r="M301" s="388">
        <v>500</v>
      </c>
      <c r="N301" s="389">
        <v>476</v>
      </c>
      <c r="O301" s="390">
        <v>-944138394</v>
      </c>
      <c r="P301" s="391">
        <v>50</v>
      </c>
      <c r="Q301" s="392">
        <v>41</v>
      </c>
      <c r="R301" s="387">
        <v>422846291</v>
      </c>
      <c r="S301" s="388">
        <v>500</v>
      </c>
      <c r="T301" s="389">
        <v>476</v>
      </c>
      <c r="U301" s="390">
        <v>-200557683</v>
      </c>
      <c r="V301" s="391">
        <v>443</v>
      </c>
      <c r="W301" s="392">
        <v>430</v>
      </c>
      <c r="X301" s="393">
        <v>21</v>
      </c>
      <c r="Y301" s="388">
        <v>66</v>
      </c>
      <c r="Z301" s="389">
        <v>51</v>
      </c>
      <c r="AA301" s="394">
        <v>1700</v>
      </c>
      <c r="AB301" s="395">
        <v>312</v>
      </c>
      <c r="AC301" s="396">
        <v>0</v>
      </c>
      <c r="AD301" s="397">
        <v>100</v>
      </c>
      <c r="AE301" s="398">
        <v>0</v>
      </c>
    </row>
    <row r="302" spans="1:31" s="3" customFormat="1" ht="18.75" customHeight="1">
      <c r="A302" s="400">
        <v>300</v>
      </c>
      <c r="B302" s="401">
        <v>329</v>
      </c>
      <c r="C302" s="402" t="s">
        <v>1724</v>
      </c>
      <c r="D302" s="403" t="s">
        <v>3106</v>
      </c>
      <c r="E302" s="404">
        <v>285</v>
      </c>
      <c r="F302" s="405">
        <v>85875668</v>
      </c>
      <c r="G302" s="406">
        <v>324</v>
      </c>
      <c r="H302" s="407">
        <v>308</v>
      </c>
      <c r="I302" s="408">
        <v>88791703</v>
      </c>
      <c r="J302" s="409">
        <v>357</v>
      </c>
      <c r="K302" s="410">
        <v>341</v>
      </c>
      <c r="L302" s="405">
        <v>14233813</v>
      </c>
      <c r="M302" s="406">
        <v>394</v>
      </c>
      <c r="N302" s="407">
        <v>372</v>
      </c>
      <c r="O302" s="408">
        <v>14634966</v>
      </c>
      <c r="P302" s="409">
        <v>409</v>
      </c>
      <c r="Q302" s="410">
        <v>388</v>
      </c>
      <c r="R302" s="405">
        <v>41263013</v>
      </c>
      <c r="S302" s="406">
        <v>320</v>
      </c>
      <c r="T302" s="407">
        <v>309</v>
      </c>
      <c r="U302" s="408">
        <v>2928331</v>
      </c>
      <c r="V302" s="409">
        <v>420</v>
      </c>
      <c r="W302" s="410">
        <v>407</v>
      </c>
      <c r="X302" s="411">
        <v>583</v>
      </c>
      <c r="Y302" s="406">
        <v>180</v>
      </c>
      <c r="Z302" s="407">
        <v>163</v>
      </c>
      <c r="AA302" s="412">
        <v>827</v>
      </c>
      <c r="AB302" s="413">
        <v>311</v>
      </c>
      <c r="AC302" s="404">
        <v>0</v>
      </c>
      <c r="AD302" s="414">
        <v>100</v>
      </c>
      <c r="AE302" s="415">
        <v>0</v>
      </c>
    </row>
    <row r="303" spans="1:31" s="3" customFormat="1" ht="18.75" customHeight="1">
      <c r="A303" s="167">
        <v>301</v>
      </c>
      <c r="B303" s="168" t="s">
        <v>3052</v>
      </c>
      <c r="C303" s="210" t="s">
        <v>3052</v>
      </c>
      <c r="D303" s="170" t="s">
        <v>3056</v>
      </c>
      <c r="E303" s="171">
        <v>286</v>
      </c>
      <c r="F303" s="184" t="s">
        <v>3052</v>
      </c>
      <c r="G303" s="174">
        <v>320</v>
      </c>
      <c r="H303" s="175">
        <v>304</v>
      </c>
      <c r="I303" s="183" t="s">
        <v>3052</v>
      </c>
      <c r="J303" s="177">
        <v>307</v>
      </c>
      <c r="K303" s="178">
        <v>291</v>
      </c>
      <c r="L303" s="184" t="s">
        <v>3052</v>
      </c>
      <c r="M303" s="174">
        <v>327</v>
      </c>
      <c r="N303" s="175">
        <v>311</v>
      </c>
      <c r="O303" s="183" t="s">
        <v>3052</v>
      </c>
      <c r="P303" s="177">
        <v>376</v>
      </c>
      <c r="Q303" s="178">
        <v>357</v>
      </c>
      <c r="R303" s="184" t="s">
        <v>3052</v>
      </c>
      <c r="S303" s="174">
        <v>239</v>
      </c>
      <c r="T303" s="175">
        <v>228</v>
      </c>
      <c r="U303" s="183" t="s">
        <v>3052</v>
      </c>
      <c r="V303" s="177">
        <v>363</v>
      </c>
      <c r="W303" s="178">
        <v>354</v>
      </c>
      <c r="X303" s="184" t="s">
        <v>3052</v>
      </c>
      <c r="Y303" s="174">
        <v>248</v>
      </c>
      <c r="Z303" s="175">
        <v>230</v>
      </c>
      <c r="AA303" s="183" t="s">
        <v>3052</v>
      </c>
      <c r="AB303" s="179">
        <v>384</v>
      </c>
      <c r="AC303" s="171">
        <v>0</v>
      </c>
      <c r="AD303" s="180">
        <v>100</v>
      </c>
      <c r="AE303" s="181">
        <v>0</v>
      </c>
    </row>
    <row r="304" spans="1:31" s="3" customFormat="1" ht="18.75" customHeight="1">
      <c r="A304" s="382">
        <v>302</v>
      </c>
      <c r="B304" s="383">
        <v>270</v>
      </c>
      <c r="C304" s="384" t="s">
        <v>1725</v>
      </c>
      <c r="D304" s="385" t="s">
        <v>816</v>
      </c>
      <c r="E304" s="396">
        <v>287</v>
      </c>
      <c r="F304" s="387">
        <v>85696388</v>
      </c>
      <c r="G304" s="388">
        <v>332</v>
      </c>
      <c r="H304" s="389">
        <v>316</v>
      </c>
      <c r="I304" s="390">
        <v>86630563</v>
      </c>
      <c r="J304" s="391">
        <v>458</v>
      </c>
      <c r="K304" s="392">
        <v>440</v>
      </c>
      <c r="L304" s="387">
        <v>3337583</v>
      </c>
      <c r="M304" s="388">
        <v>372</v>
      </c>
      <c r="N304" s="389">
        <v>350</v>
      </c>
      <c r="O304" s="390">
        <v>18072068</v>
      </c>
      <c r="P304" s="391">
        <v>473</v>
      </c>
      <c r="Q304" s="392">
        <v>449</v>
      </c>
      <c r="R304" s="387">
        <v>26370405</v>
      </c>
      <c r="S304" s="388">
        <v>437</v>
      </c>
      <c r="T304" s="389">
        <v>425</v>
      </c>
      <c r="U304" s="390">
        <v>-1046388</v>
      </c>
      <c r="V304" s="391">
        <v>447</v>
      </c>
      <c r="W304" s="392">
        <v>434</v>
      </c>
      <c r="X304" s="393">
        <v>12</v>
      </c>
      <c r="Y304" s="388">
        <v>366</v>
      </c>
      <c r="Z304" s="389">
        <v>342</v>
      </c>
      <c r="AA304" s="394">
        <v>310</v>
      </c>
      <c r="AB304" s="395">
        <v>371</v>
      </c>
      <c r="AC304" s="396">
        <v>0</v>
      </c>
      <c r="AD304" s="397">
        <v>100</v>
      </c>
      <c r="AE304" s="398">
        <v>0</v>
      </c>
    </row>
    <row r="305" spans="1:31" s="3" customFormat="1" ht="18.75" customHeight="1">
      <c r="A305" s="382">
        <v>303</v>
      </c>
      <c r="B305" s="420">
        <v>189</v>
      </c>
      <c r="C305" s="384" t="s">
        <v>1457</v>
      </c>
      <c r="D305" s="385" t="s">
        <v>3092</v>
      </c>
      <c r="E305" s="396">
        <v>288</v>
      </c>
      <c r="F305" s="387">
        <v>84755248</v>
      </c>
      <c r="G305" s="388">
        <v>328</v>
      </c>
      <c r="H305" s="389">
        <v>312</v>
      </c>
      <c r="I305" s="390">
        <v>87322139</v>
      </c>
      <c r="J305" s="391">
        <v>340</v>
      </c>
      <c r="K305" s="392">
        <v>324</v>
      </c>
      <c r="L305" s="387">
        <v>15621390</v>
      </c>
      <c r="M305" s="388">
        <v>98</v>
      </c>
      <c r="N305" s="389">
        <v>89</v>
      </c>
      <c r="O305" s="390">
        <v>101170501</v>
      </c>
      <c r="P305" s="391">
        <v>163</v>
      </c>
      <c r="Q305" s="392">
        <v>151</v>
      </c>
      <c r="R305" s="387">
        <v>142685778</v>
      </c>
      <c r="S305" s="388">
        <v>316</v>
      </c>
      <c r="T305" s="389">
        <v>305</v>
      </c>
      <c r="U305" s="390">
        <v>2967112</v>
      </c>
      <c r="V305" s="391">
        <v>384</v>
      </c>
      <c r="W305" s="392">
        <v>373</v>
      </c>
      <c r="X305" s="393">
        <v>2815</v>
      </c>
      <c r="Y305" s="388">
        <v>119</v>
      </c>
      <c r="Z305" s="389">
        <v>103</v>
      </c>
      <c r="AA305" s="394">
        <v>1125</v>
      </c>
      <c r="AB305" s="395">
        <v>342</v>
      </c>
      <c r="AC305" s="396">
        <v>0</v>
      </c>
      <c r="AD305" s="397">
        <v>100</v>
      </c>
      <c r="AE305" s="398">
        <v>0</v>
      </c>
    </row>
    <row r="306" spans="1:31" s="3" customFormat="1" ht="18.75" customHeight="1">
      <c r="A306" s="137">
        <v>304</v>
      </c>
      <c r="B306" s="138">
        <v>260</v>
      </c>
      <c r="C306" s="139" t="s">
        <v>1458</v>
      </c>
      <c r="D306" s="140" t="s">
        <v>3056</v>
      </c>
      <c r="E306" s="141">
        <v>289</v>
      </c>
      <c r="F306" s="143">
        <v>84536403</v>
      </c>
      <c r="G306" s="144">
        <v>318</v>
      </c>
      <c r="H306" s="145">
        <v>302</v>
      </c>
      <c r="I306" s="146">
        <v>89342428</v>
      </c>
      <c r="J306" s="147">
        <v>373</v>
      </c>
      <c r="K306" s="148">
        <v>357</v>
      </c>
      <c r="L306" s="143">
        <v>12897510</v>
      </c>
      <c r="M306" s="144">
        <v>367</v>
      </c>
      <c r="N306" s="145">
        <v>345</v>
      </c>
      <c r="O306" s="146">
        <v>18356007</v>
      </c>
      <c r="P306" s="147">
        <v>372</v>
      </c>
      <c r="Q306" s="148">
        <v>353</v>
      </c>
      <c r="R306" s="143">
        <v>55195682</v>
      </c>
      <c r="S306" s="144" t="s">
        <v>3052</v>
      </c>
      <c r="T306" s="145" t="s">
        <v>3052</v>
      </c>
      <c r="U306" s="187" t="s">
        <v>3052</v>
      </c>
      <c r="V306" s="147">
        <v>175</v>
      </c>
      <c r="W306" s="148">
        <v>169</v>
      </c>
      <c r="X306" s="216">
        <v>30365</v>
      </c>
      <c r="Y306" s="144">
        <v>357</v>
      </c>
      <c r="Z306" s="145">
        <v>333</v>
      </c>
      <c r="AA306" s="212">
        <v>325</v>
      </c>
      <c r="AB306" s="149">
        <v>383</v>
      </c>
      <c r="AC306" s="141">
        <v>0</v>
      </c>
      <c r="AD306" s="150">
        <v>0</v>
      </c>
      <c r="AE306" s="151">
        <v>100</v>
      </c>
    </row>
    <row r="307" spans="1:31" s="3" customFormat="1" ht="18.75" customHeight="1">
      <c r="A307" s="400">
        <v>305</v>
      </c>
      <c r="B307" s="401">
        <v>321</v>
      </c>
      <c r="C307" s="402" t="s">
        <v>1459</v>
      </c>
      <c r="D307" s="403" t="s">
        <v>1061</v>
      </c>
      <c r="E307" s="421">
        <v>290</v>
      </c>
      <c r="F307" s="405">
        <v>84245212</v>
      </c>
      <c r="G307" s="406">
        <v>335</v>
      </c>
      <c r="H307" s="407">
        <v>319</v>
      </c>
      <c r="I307" s="408">
        <v>84633593</v>
      </c>
      <c r="J307" s="409">
        <v>351</v>
      </c>
      <c r="K307" s="410">
        <v>335</v>
      </c>
      <c r="L307" s="405">
        <v>14908038</v>
      </c>
      <c r="M307" s="406">
        <v>398</v>
      </c>
      <c r="N307" s="407">
        <v>376</v>
      </c>
      <c r="O307" s="408">
        <v>14308905</v>
      </c>
      <c r="P307" s="409">
        <v>474</v>
      </c>
      <c r="Q307" s="410">
        <v>450</v>
      </c>
      <c r="R307" s="405">
        <v>26199785</v>
      </c>
      <c r="S307" s="406">
        <v>182</v>
      </c>
      <c r="T307" s="407">
        <v>171</v>
      </c>
      <c r="U307" s="408">
        <v>10087590</v>
      </c>
      <c r="V307" s="409">
        <v>355</v>
      </c>
      <c r="W307" s="410">
        <v>347</v>
      </c>
      <c r="X307" s="411">
        <v>5782</v>
      </c>
      <c r="Y307" s="406">
        <v>420</v>
      </c>
      <c r="Z307" s="407">
        <v>396</v>
      </c>
      <c r="AA307" s="412">
        <v>237</v>
      </c>
      <c r="AB307" s="413">
        <v>384</v>
      </c>
      <c r="AC307" s="404">
        <v>0</v>
      </c>
      <c r="AD307" s="414">
        <v>72</v>
      </c>
      <c r="AE307" s="415">
        <v>28</v>
      </c>
    </row>
    <row r="308" spans="1:31" s="3" customFormat="1" ht="18.75" customHeight="1">
      <c r="A308" s="366">
        <v>306</v>
      </c>
      <c r="B308" s="367">
        <v>371</v>
      </c>
      <c r="C308" s="368" t="s">
        <v>1460</v>
      </c>
      <c r="D308" s="369" t="s">
        <v>1061</v>
      </c>
      <c r="E308" s="370">
        <v>291</v>
      </c>
      <c r="F308" s="371">
        <v>83833472</v>
      </c>
      <c r="G308" s="372">
        <v>333</v>
      </c>
      <c r="H308" s="373">
        <v>317</v>
      </c>
      <c r="I308" s="374">
        <v>86614726</v>
      </c>
      <c r="J308" s="375">
        <v>292</v>
      </c>
      <c r="K308" s="376">
        <v>276</v>
      </c>
      <c r="L308" s="371">
        <v>20746050</v>
      </c>
      <c r="M308" s="372">
        <v>263</v>
      </c>
      <c r="N308" s="373">
        <v>249</v>
      </c>
      <c r="O308" s="374">
        <v>37975264</v>
      </c>
      <c r="P308" s="375">
        <v>396</v>
      </c>
      <c r="Q308" s="376">
        <v>375</v>
      </c>
      <c r="R308" s="371">
        <v>46578165</v>
      </c>
      <c r="S308" s="372">
        <v>158</v>
      </c>
      <c r="T308" s="373">
        <v>148</v>
      </c>
      <c r="U308" s="374">
        <v>11875465</v>
      </c>
      <c r="V308" s="375">
        <v>215</v>
      </c>
      <c r="W308" s="376">
        <v>209</v>
      </c>
      <c r="X308" s="377">
        <v>23381</v>
      </c>
      <c r="Y308" s="372">
        <v>407</v>
      </c>
      <c r="Z308" s="373">
        <v>383</v>
      </c>
      <c r="AA308" s="378">
        <v>256</v>
      </c>
      <c r="AB308" s="379">
        <v>371</v>
      </c>
      <c r="AC308" s="370">
        <v>0</v>
      </c>
      <c r="AD308" s="380">
        <v>100</v>
      </c>
      <c r="AE308" s="381">
        <v>0</v>
      </c>
    </row>
    <row r="309" spans="1:31" s="3" customFormat="1" ht="18.75" customHeight="1">
      <c r="A309" s="382">
        <v>307</v>
      </c>
      <c r="B309" s="383" t="s">
        <v>3052</v>
      </c>
      <c r="C309" s="384" t="s">
        <v>1022</v>
      </c>
      <c r="D309" s="385" t="s">
        <v>3056</v>
      </c>
      <c r="E309" s="396">
        <v>292</v>
      </c>
      <c r="F309" s="387">
        <v>83734903</v>
      </c>
      <c r="G309" s="388">
        <v>338</v>
      </c>
      <c r="H309" s="389">
        <v>321</v>
      </c>
      <c r="I309" s="390">
        <v>83734903</v>
      </c>
      <c r="J309" s="391">
        <v>232</v>
      </c>
      <c r="K309" s="392">
        <v>216</v>
      </c>
      <c r="L309" s="387">
        <v>27097180</v>
      </c>
      <c r="M309" s="388">
        <v>69</v>
      </c>
      <c r="N309" s="389">
        <v>60</v>
      </c>
      <c r="O309" s="390">
        <v>142893181</v>
      </c>
      <c r="P309" s="391">
        <v>103</v>
      </c>
      <c r="Q309" s="392">
        <v>93</v>
      </c>
      <c r="R309" s="387">
        <v>214332614</v>
      </c>
      <c r="S309" s="388">
        <v>450</v>
      </c>
      <c r="T309" s="389">
        <v>437</v>
      </c>
      <c r="U309" s="390">
        <v>-3601304</v>
      </c>
      <c r="V309" s="391">
        <v>123</v>
      </c>
      <c r="W309" s="392">
        <v>118</v>
      </c>
      <c r="X309" s="393">
        <v>41260</v>
      </c>
      <c r="Y309" s="388">
        <v>390</v>
      </c>
      <c r="Z309" s="389">
        <v>366</v>
      </c>
      <c r="AA309" s="394">
        <v>282</v>
      </c>
      <c r="AB309" s="395">
        <v>321</v>
      </c>
      <c r="AC309" s="396">
        <v>0</v>
      </c>
      <c r="AD309" s="397">
        <v>100</v>
      </c>
      <c r="AE309" s="398">
        <v>0</v>
      </c>
    </row>
    <row r="310" spans="1:31" s="3" customFormat="1" ht="18.75" customHeight="1">
      <c r="A310" s="137">
        <v>308</v>
      </c>
      <c r="B310" s="138">
        <v>269</v>
      </c>
      <c r="C310" s="139" t="s">
        <v>1023</v>
      </c>
      <c r="D310" s="140" t="s">
        <v>3056</v>
      </c>
      <c r="E310" s="141">
        <v>293</v>
      </c>
      <c r="F310" s="143">
        <v>83018150</v>
      </c>
      <c r="G310" s="144">
        <v>266</v>
      </c>
      <c r="H310" s="145">
        <v>250</v>
      </c>
      <c r="I310" s="146">
        <v>110447284</v>
      </c>
      <c r="J310" s="147">
        <v>372</v>
      </c>
      <c r="K310" s="148">
        <v>356</v>
      </c>
      <c r="L310" s="143">
        <v>12946072</v>
      </c>
      <c r="M310" s="144">
        <v>248</v>
      </c>
      <c r="N310" s="145">
        <v>235</v>
      </c>
      <c r="O310" s="146">
        <v>40017506</v>
      </c>
      <c r="P310" s="147">
        <v>338</v>
      </c>
      <c r="Q310" s="148">
        <v>320</v>
      </c>
      <c r="R310" s="143">
        <v>64461205</v>
      </c>
      <c r="S310" s="144">
        <v>232</v>
      </c>
      <c r="T310" s="145">
        <v>221</v>
      </c>
      <c r="U310" s="146">
        <v>7274750</v>
      </c>
      <c r="V310" s="147">
        <v>136</v>
      </c>
      <c r="W310" s="148">
        <v>131</v>
      </c>
      <c r="X310" s="216">
        <v>37996</v>
      </c>
      <c r="Y310" s="144">
        <v>132</v>
      </c>
      <c r="Z310" s="145">
        <v>116</v>
      </c>
      <c r="AA310" s="212">
        <v>1037</v>
      </c>
      <c r="AB310" s="149">
        <v>322</v>
      </c>
      <c r="AC310" s="141">
        <v>0</v>
      </c>
      <c r="AD310" s="150">
        <v>100</v>
      </c>
      <c r="AE310" s="151">
        <v>0</v>
      </c>
    </row>
    <row r="311" spans="1:31" s="3" customFormat="1" ht="18.75" customHeight="1">
      <c r="A311" s="137">
        <v>309</v>
      </c>
      <c r="B311" s="138">
        <v>370</v>
      </c>
      <c r="C311" s="139" t="s">
        <v>1024</v>
      </c>
      <c r="D311" s="140" t="s">
        <v>3056</v>
      </c>
      <c r="E311" s="141">
        <v>294</v>
      </c>
      <c r="F311" s="143">
        <v>82629497</v>
      </c>
      <c r="G311" s="144">
        <v>284</v>
      </c>
      <c r="H311" s="145">
        <v>268</v>
      </c>
      <c r="I311" s="146">
        <v>101021549</v>
      </c>
      <c r="J311" s="147">
        <v>445</v>
      </c>
      <c r="K311" s="148">
        <v>427</v>
      </c>
      <c r="L311" s="143">
        <v>4569981</v>
      </c>
      <c r="M311" s="144">
        <v>484</v>
      </c>
      <c r="N311" s="145">
        <v>461</v>
      </c>
      <c r="O311" s="146">
        <v>-2035095</v>
      </c>
      <c r="P311" s="147">
        <v>462</v>
      </c>
      <c r="Q311" s="148">
        <v>438</v>
      </c>
      <c r="R311" s="143">
        <v>29216607</v>
      </c>
      <c r="S311" s="144">
        <v>446</v>
      </c>
      <c r="T311" s="145">
        <v>433</v>
      </c>
      <c r="U311" s="146">
        <v>-2502132</v>
      </c>
      <c r="V311" s="147">
        <v>414</v>
      </c>
      <c r="W311" s="148">
        <v>401</v>
      </c>
      <c r="X311" s="216">
        <v>994</v>
      </c>
      <c r="Y311" s="144">
        <v>448</v>
      </c>
      <c r="Z311" s="145">
        <v>424</v>
      </c>
      <c r="AA311" s="212">
        <v>185</v>
      </c>
      <c r="AB311" s="149">
        <v>371</v>
      </c>
      <c r="AC311" s="141">
        <v>0</v>
      </c>
      <c r="AD311" s="150">
        <v>100</v>
      </c>
      <c r="AE311" s="151">
        <v>0</v>
      </c>
    </row>
    <row r="312" spans="1:31" s="3" customFormat="1" ht="18.75" customHeight="1">
      <c r="A312" s="400">
        <v>310</v>
      </c>
      <c r="B312" s="401">
        <v>323</v>
      </c>
      <c r="C312" s="402" t="s">
        <v>1025</v>
      </c>
      <c r="D312" s="403" t="s">
        <v>3098</v>
      </c>
      <c r="E312" s="404">
        <v>295</v>
      </c>
      <c r="F312" s="405">
        <v>82373747</v>
      </c>
      <c r="G312" s="406">
        <v>327</v>
      </c>
      <c r="H312" s="407">
        <v>311</v>
      </c>
      <c r="I312" s="408">
        <v>87998258</v>
      </c>
      <c r="J312" s="409">
        <v>264</v>
      </c>
      <c r="K312" s="410">
        <v>248</v>
      </c>
      <c r="L312" s="405">
        <v>23327562</v>
      </c>
      <c r="M312" s="406">
        <v>347</v>
      </c>
      <c r="N312" s="407">
        <v>328</v>
      </c>
      <c r="O312" s="408">
        <v>22155593</v>
      </c>
      <c r="P312" s="409">
        <v>273</v>
      </c>
      <c r="Q312" s="410">
        <v>258</v>
      </c>
      <c r="R312" s="405">
        <v>80745306</v>
      </c>
      <c r="S312" s="406">
        <v>240</v>
      </c>
      <c r="T312" s="407">
        <v>229</v>
      </c>
      <c r="U312" s="408">
        <v>6485792</v>
      </c>
      <c r="V312" s="409">
        <v>290</v>
      </c>
      <c r="W312" s="410">
        <v>284</v>
      </c>
      <c r="X312" s="411">
        <v>12750</v>
      </c>
      <c r="Y312" s="406">
        <v>284</v>
      </c>
      <c r="Z312" s="407">
        <v>265</v>
      </c>
      <c r="AA312" s="412">
        <v>480</v>
      </c>
      <c r="AB312" s="413">
        <v>332</v>
      </c>
      <c r="AC312" s="404">
        <v>0</v>
      </c>
      <c r="AD312" s="414">
        <v>100</v>
      </c>
      <c r="AE312" s="415">
        <v>0</v>
      </c>
    </row>
    <row r="313" spans="1:31" s="3" customFormat="1" ht="18.75" customHeight="1">
      <c r="A313" s="167">
        <v>311</v>
      </c>
      <c r="B313" s="168">
        <v>309</v>
      </c>
      <c r="C313" s="169" t="s">
        <v>1026</v>
      </c>
      <c r="D313" s="170" t="s">
        <v>3056</v>
      </c>
      <c r="E313" s="171">
        <v>296</v>
      </c>
      <c r="F313" s="173">
        <v>82349003</v>
      </c>
      <c r="G313" s="174">
        <v>162</v>
      </c>
      <c r="H313" s="175">
        <v>150</v>
      </c>
      <c r="I313" s="176">
        <v>166272647</v>
      </c>
      <c r="J313" s="177">
        <v>106</v>
      </c>
      <c r="K313" s="178">
        <v>95</v>
      </c>
      <c r="L313" s="173">
        <v>51345145</v>
      </c>
      <c r="M313" s="174">
        <v>109</v>
      </c>
      <c r="N313" s="175">
        <v>100</v>
      </c>
      <c r="O313" s="176">
        <v>92081700</v>
      </c>
      <c r="P313" s="177">
        <v>179</v>
      </c>
      <c r="Q313" s="178">
        <v>167</v>
      </c>
      <c r="R313" s="173">
        <v>133410098</v>
      </c>
      <c r="S313" s="174">
        <v>81</v>
      </c>
      <c r="T313" s="175">
        <v>72</v>
      </c>
      <c r="U313" s="176">
        <v>23768217</v>
      </c>
      <c r="V313" s="177">
        <v>261</v>
      </c>
      <c r="W313" s="178">
        <v>255</v>
      </c>
      <c r="X313" s="218">
        <v>16694</v>
      </c>
      <c r="Y313" s="174">
        <v>198</v>
      </c>
      <c r="Z313" s="175">
        <v>181</v>
      </c>
      <c r="AA313" s="214">
        <v>756</v>
      </c>
      <c r="AB313" s="179">
        <v>382</v>
      </c>
      <c r="AC313" s="171">
        <v>0</v>
      </c>
      <c r="AD313" s="180">
        <v>57.97</v>
      </c>
      <c r="AE313" s="181">
        <v>42.03</v>
      </c>
    </row>
    <row r="314" spans="1:31" s="3" customFormat="1" ht="18.75" customHeight="1">
      <c r="A314" s="382">
        <v>312</v>
      </c>
      <c r="B314" s="383">
        <v>396</v>
      </c>
      <c r="C314" s="384" t="s">
        <v>1027</v>
      </c>
      <c r="D314" s="385" t="s">
        <v>3150</v>
      </c>
      <c r="E314" s="396">
        <v>297</v>
      </c>
      <c r="F314" s="387">
        <v>82111431</v>
      </c>
      <c r="G314" s="388">
        <v>336</v>
      </c>
      <c r="H314" s="389">
        <v>320</v>
      </c>
      <c r="I314" s="390">
        <v>84032300</v>
      </c>
      <c r="J314" s="391">
        <v>422</v>
      </c>
      <c r="K314" s="392">
        <v>404</v>
      </c>
      <c r="L314" s="387">
        <v>7329406</v>
      </c>
      <c r="M314" s="388">
        <v>445</v>
      </c>
      <c r="N314" s="389">
        <v>422</v>
      </c>
      <c r="O314" s="390">
        <v>7339451</v>
      </c>
      <c r="P314" s="391">
        <v>495</v>
      </c>
      <c r="Q314" s="392">
        <v>471</v>
      </c>
      <c r="R314" s="387">
        <v>13439502</v>
      </c>
      <c r="S314" s="388">
        <v>356</v>
      </c>
      <c r="T314" s="389">
        <v>345</v>
      </c>
      <c r="U314" s="390">
        <v>1720486</v>
      </c>
      <c r="V314" s="391">
        <v>416</v>
      </c>
      <c r="W314" s="392">
        <v>403</v>
      </c>
      <c r="X314" s="393">
        <v>878</v>
      </c>
      <c r="Y314" s="388">
        <v>433</v>
      </c>
      <c r="Z314" s="389">
        <v>409</v>
      </c>
      <c r="AA314" s="394">
        <v>206</v>
      </c>
      <c r="AB314" s="395">
        <v>311</v>
      </c>
      <c r="AC314" s="396">
        <v>0</v>
      </c>
      <c r="AD314" s="397">
        <v>100</v>
      </c>
      <c r="AE314" s="398">
        <v>0</v>
      </c>
    </row>
    <row r="315" spans="1:31" s="3" customFormat="1" ht="18.75" customHeight="1">
      <c r="A315" s="382">
        <v>313</v>
      </c>
      <c r="B315" s="383">
        <v>222</v>
      </c>
      <c r="C315" s="384" t="s">
        <v>1028</v>
      </c>
      <c r="D315" s="385" t="s">
        <v>1049</v>
      </c>
      <c r="E315" s="396">
        <v>298</v>
      </c>
      <c r="F315" s="387">
        <v>81325999</v>
      </c>
      <c r="G315" s="388">
        <v>344</v>
      </c>
      <c r="H315" s="389">
        <v>327</v>
      </c>
      <c r="I315" s="390">
        <v>82436245</v>
      </c>
      <c r="J315" s="391">
        <v>301</v>
      </c>
      <c r="K315" s="392">
        <v>285</v>
      </c>
      <c r="L315" s="387">
        <v>19971814</v>
      </c>
      <c r="M315" s="388">
        <v>157</v>
      </c>
      <c r="N315" s="389">
        <v>147</v>
      </c>
      <c r="O315" s="390">
        <v>66473838</v>
      </c>
      <c r="P315" s="391">
        <v>230</v>
      </c>
      <c r="Q315" s="392">
        <v>216</v>
      </c>
      <c r="R315" s="387">
        <v>103191014</v>
      </c>
      <c r="S315" s="388">
        <v>458</v>
      </c>
      <c r="T315" s="389">
        <v>445</v>
      </c>
      <c r="U315" s="390">
        <v>-4741253</v>
      </c>
      <c r="V315" s="391">
        <v>274</v>
      </c>
      <c r="W315" s="392">
        <v>268</v>
      </c>
      <c r="X315" s="393">
        <v>15060</v>
      </c>
      <c r="Y315" s="388">
        <v>121</v>
      </c>
      <c r="Z315" s="389">
        <v>105</v>
      </c>
      <c r="AA315" s="394">
        <v>1117</v>
      </c>
      <c r="AB315" s="395">
        <v>321</v>
      </c>
      <c r="AC315" s="396">
        <v>0</v>
      </c>
      <c r="AD315" s="397">
        <v>100</v>
      </c>
      <c r="AE315" s="398">
        <v>0</v>
      </c>
    </row>
    <row r="316" spans="1:31" s="3" customFormat="1" ht="18.75" customHeight="1">
      <c r="A316" s="137">
        <v>314</v>
      </c>
      <c r="B316" s="138" t="s">
        <v>3052</v>
      </c>
      <c r="C316" s="139" t="s">
        <v>1029</v>
      </c>
      <c r="D316" s="140" t="s">
        <v>3056</v>
      </c>
      <c r="E316" s="141">
        <v>299</v>
      </c>
      <c r="F316" s="143">
        <v>81095393</v>
      </c>
      <c r="G316" s="144">
        <v>216</v>
      </c>
      <c r="H316" s="145">
        <v>203</v>
      </c>
      <c r="I316" s="146">
        <v>129749350</v>
      </c>
      <c r="J316" s="147">
        <v>65</v>
      </c>
      <c r="K316" s="148">
        <v>55</v>
      </c>
      <c r="L316" s="143">
        <v>80907902</v>
      </c>
      <c r="M316" s="144">
        <v>243</v>
      </c>
      <c r="N316" s="145">
        <v>230</v>
      </c>
      <c r="O316" s="146">
        <v>41336849</v>
      </c>
      <c r="P316" s="147">
        <v>330</v>
      </c>
      <c r="Q316" s="148">
        <v>312</v>
      </c>
      <c r="R316" s="143">
        <v>67300625</v>
      </c>
      <c r="S316" s="144">
        <v>73</v>
      </c>
      <c r="T316" s="145">
        <v>64</v>
      </c>
      <c r="U316" s="146">
        <v>26768423</v>
      </c>
      <c r="V316" s="147" t="s">
        <v>3052</v>
      </c>
      <c r="W316" s="148" t="s">
        <v>3052</v>
      </c>
      <c r="X316" s="186" t="s">
        <v>3052</v>
      </c>
      <c r="Y316" s="144">
        <v>118</v>
      </c>
      <c r="Z316" s="145">
        <v>102</v>
      </c>
      <c r="AA316" s="212">
        <v>1134</v>
      </c>
      <c r="AB316" s="149">
        <v>311</v>
      </c>
      <c r="AC316" s="141">
        <v>0</v>
      </c>
      <c r="AD316" s="150">
        <v>41.25</v>
      </c>
      <c r="AE316" s="151">
        <v>58.75</v>
      </c>
    </row>
    <row r="317" spans="1:31" s="3" customFormat="1" ht="18.75" customHeight="1">
      <c r="A317" s="152">
        <v>315</v>
      </c>
      <c r="B317" s="153">
        <v>284</v>
      </c>
      <c r="C317" s="154" t="s">
        <v>1030</v>
      </c>
      <c r="D317" s="155" t="s">
        <v>3056</v>
      </c>
      <c r="E317" s="156">
        <v>300</v>
      </c>
      <c r="F317" s="158">
        <v>80799006</v>
      </c>
      <c r="G317" s="159">
        <v>323</v>
      </c>
      <c r="H317" s="160">
        <v>307</v>
      </c>
      <c r="I317" s="161">
        <v>88813731</v>
      </c>
      <c r="J317" s="162">
        <v>121</v>
      </c>
      <c r="K317" s="163">
        <v>110</v>
      </c>
      <c r="L317" s="158">
        <v>45003144</v>
      </c>
      <c r="M317" s="159">
        <v>230</v>
      </c>
      <c r="N317" s="160">
        <v>218</v>
      </c>
      <c r="O317" s="161">
        <v>45438259</v>
      </c>
      <c r="P317" s="162">
        <v>370</v>
      </c>
      <c r="Q317" s="163">
        <v>351</v>
      </c>
      <c r="R317" s="158">
        <v>55349293</v>
      </c>
      <c r="S317" s="159">
        <v>124</v>
      </c>
      <c r="T317" s="160">
        <v>115</v>
      </c>
      <c r="U317" s="161">
        <v>15945426</v>
      </c>
      <c r="V317" s="162">
        <v>283</v>
      </c>
      <c r="W317" s="163">
        <v>277</v>
      </c>
      <c r="X317" s="217">
        <v>13452</v>
      </c>
      <c r="Y317" s="159">
        <v>157</v>
      </c>
      <c r="Z317" s="160">
        <v>140</v>
      </c>
      <c r="AA317" s="213">
        <v>938</v>
      </c>
      <c r="AB317" s="164">
        <v>321</v>
      </c>
      <c r="AC317" s="156">
        <v>0</v>
      </c>
      <c r="AD317" s="165">
        <v>23.24</v>
      </c>
      <c r="AE317" s="166">
        <v>76.760000000000005</v>
      </c>
    </row>
    <row r="318" spans="1:31" s="3" customFormat="1" ht="18.75" customHeight="1">
      <c r="A318" s="366">
        <v>316</v>
      </c>
      <c r="B318" s="367">
        <v>314</v>
      </c>
      <c r="C318" s="368" t="s">
        <v>1031</v>
      </c>
      <c r="D318" s="369" t="s">
        <v>87</v>
      </c>
      <c r="E318" s="370">
        <v>301</v>
      </c>
      <c r="F318" s="371">
        <v>80496166</v>
      </c>
      <c r="G318" s="372">
        <v>349</v>
      </c>
      <c r="H318" s="373">
        <v>332</v>
      </c>
      <c r="I318" s="374">
        <v>80587017</v>
      </c>
      <c r="J318" s="375">
        <v>275</v>
      </c>
      <c r="K318" s="376">
        <v>259</v>
      </c>
      <c r="L318" s="371">
        <v>22104959</v>
      </c>
      <c r="M318" s="372">
        <v>279</v>
      </c>
      <c r="N318" s="373">
        <v>265</v>
      </c>
      <c r="O318" s="374">
        <v>34502218</v>
      </c>
      <c r="P318" s="375">
        <v>271</v>
      </c>
      <c r="Q318" s="376">
        <v>256</v>
      </c>
      <c r="R318" s="371">
        <v>81873453</v>
      </c>
      <c r="S318" s="372">
        <v>443</v>
      </c>
      <c r="T318" s="373">
        <v>430</v>
      </c>
      <c r="U318" s="374">
        <v>-2290901</v>
      </c>
      <c r="V318" s="375">
        <v>257</v>
      </c>
      <c r="W318" s="376">
        <v>251</v>
      </c>
      <c r="X318" s="377">
        <v>17346</v>
      </c>
      <c r="Y318" s="372">
        <v>225</v>
      </c>
      <c r="Z318" s="373">
        <v>207</v>
      </c>
      <c r="AA318" s="378">
        <v>639</v>
      </c>
      <c r="AB318" s="379">
        <v>321</v>
      </c>
      <c r="AC318" s="370">
        <v>0</v>
      </c>
      <c r="AD318" s="380">
        <v>100</v>
      </c>
      <c r="AE318" s="381">
        <v>0</v>
      </c>
    </row>
    <row r="319" spans="1:31" s="3" customFormat="1" ht="18.75" customHeight="1">
      <c r="A319" s="137">
        <v>317</v>
      </c>
      <c r="B319" s="138">
        <v>242</v>
      </c>
      <c r="C319" s="139" t="s">
        <v>1032</v>
      </c>
      <c r="D319" s="140" t="s">
        <v>3056</v>
      </c>
      <c r="E319" s="141">
        <v>302</v>
      </c>
      <c r="F319" s="143">
        <v>79988530</v>
      </c>
      <c r="G319" s="144">
        <v>352</v>
      </c>
      <c r="H319" s="145">
        <v>335</v>
      </c>
      <c r="I319" s="146">
        <v>79988530</v>
      </c>
      <c r="J319" s="147">
        <v>262</v>
      </c>
      <c r="K319" s="148">
        <v>246</v>
      </c>
      <c r="L319" s="143">
        <v>23433207</v>
      </c>
      <c r="M319" s="144">
        <v>223</v>
      </c>
      <c r="N319" s="145">
        <v>211</v>
      </c>
      <c r="O319" s="146">
        <v>47273670</v>
      </c>
      <c r="P319" s="147">
        <v>251</v>
      </c>
      <c r="Q319" s="148">
        <v>237</v>
      </c>
      <c r="R319" s="143">
        <v>91879190</v>
      </c>
      <c r="S319" s="144">
        <v>225</v>
      </c>
      <c r="T319" s="145">
        <v>214</v>
      </c>
      <c r="U319" s="146">
        <v>7900529</v>
      </c>
      <c r="V319" s="147">
        <v>125</v>
      </c>
      <c r="W319" s="148">
        <v>120</v>
      </c>
      <c r="X319" s="216">
        <v>40994</v>
      </c>
      <c r="Y319" s="144">
        <v>240</v>
      </c>
      <c r="Z319" s="145">
        <v>222</v>
      </c>
      <c r="AA319" s="212">
        <v>611</v>
      </c>
      <c r="AB319" s="149">
        <v>321</v>
      </c>
      <c r="AC319" s="141">
        <v>0</v>
      </c>
      <c r="AD319" s="150">
        <v>100</v>
      </c>
      <c r="AE319" s="151">
        <v>0</v>
      </c>
    </row>
    <row r="320" spans="1:31" s="3" customFormat="1" ht="18.75" customHeight="1">
      <c r="A320" s="137">
        <v>318</v>
      </c>
      <c r="B320" s="138">
        <v>300</v>
      </c>
      <c r="C320" s="139" t="s">
        <v>1033</v>
      </c>
      <c r="D320" s="140" t="s">
        <v>3056</v>
      </c>
      <c r="E320" s="141">
        <v>303</v>
      </c>
      <c r="F320" s="143">
        <v>79883128</v>
      </c>
      <c r="G320" s="144">
        <v>208</v>
      </c>
      <c r="H320" s="145">
        <v>195</v>
      </c>
      <c r="I320" s="146">
        <v>136037434</v>
      </c>
      <c r="J320" s="147">
        <v>438</v>
      </c>
      <c r="K320" s="148">
        <v>420</v>
      </c>
      <c r="L320" s="143">
        <v>5010405</v>
      </c>
      <c r="M320" s="144">
        <v>479</v>
      </c>
      <c r="N320" s="145">
        <v>456</v>
      </c>
      <c r="O320" s="146">
        <v>351941</v>
      </c>
      <c r="P320" s="147">
        <v>413</v>
      </c>
      <c r="Q320" s="148">
        <v>392</v>
      </c>
      <c r="R320" s="143">
        <v>40578697</v>
      </c>
      <c r="S320" s="144">
        <v>401</v>
      </c>
      <c r="T320" s="145">
        <v>390</v>
      </c>
      <c r="U320" s="146">
        <v>400333</v>
      </c>
      <c r="V320" s="147">
        <v>155</v>
      </c>
      <c r="W320" s="148">
        <v>149</v>
      </c>
      <c r="X320" s="216">
        <v>34092</v>
      </c>
      <c r="Y320" s="144">
        <v>491</v>
      </c>
      <c r="Z320" s="145">
        <v>467</v>
      </c>
      <c r="AA320" s="212">
        <v>59</v>
      </c>
      <c r="AB320" s="149">
        <v>371</v>
      </c>
      <c r="AC320" s="141">
        <v>0</v>
      </c>
      <c r="AD320" s="150">
        <v>90</v>
      </c>
      <c r="AE320" s="151">
        <v>10</v>
      </c>
    </row>
    <row r="321" spans="1:31" s="3" customFormat="1" ht="18.75" customHeight="1">
      <c r="A321" s="137">
        <v>319</v>
      </c>
      <c r="B321" s="138">
        <v>306</v>
      </c>
      <c r="C321" s="139" t="s">
        <v>1034</v>
      </c>
      <c r="D321" s="140" t="s">
        <v>3056</v>
      </c>
      <c r="E321" s="141">
        <v>304</v>
      </c>
      <c r="F321" s="143">
        <v>79804667</v>
      </c>
      <c r="G321" s="144">
        <v>351</v>
      </c>
      <c r="H321" s="145">
        <v>334</v>
      </c>
      <c r="I321" s="146">
        <v>80064496</v>
      </c>
      <c r="J321" s="147">
        <v>124</v>
      </c>
      <c r="K321" s="148">
        <v>113</v>
      </c>
      <c r="L321" s="143">
        <v>44732318</v>
      </c>
      <c r="M321" s="144">
        <v>251</v>
      </c>
      <c r="N321" s="145">
        <v>238</v>
      </c>
      <c r="O321" s="146">
        <v>39644869</v>
      </c>
      <c r="P321" s="147">
        <v>239</v>
      </c>
      <c r="Q321" s="148">
        <v>225</v>
      </c>
      <c r="R321" s="143">
        <v>98293009</v>
      </c>
      <c r="S321" s="144">
        <v>205</v>
      </c>
      <c r="T321" s="145">
        <v>194</v>
      </c>
      <c r="U321" s="146">
        <v>9265707</v>
      </c>
      <c r="V321" s="147">
        <v>333</v>
      </c>
      <c r="W321" s="148">
        <v>325</v>
      </c>
      <c r="X321" s="216">
        <v>7971</v>
      </c>
      <c r="Y321" s="144">
        <v>96</v>
      </c>
      <c r="Z321" s="145">
        <v>80</v>
      </c>
      <c r="AA321" s="212">
        <v>1350</v>
      </c>
      <c r="AB321" s="149">
        <v>321</v>
      </c>
      <c r="AC321" s="141">
        <v>0</v>
      </c>
      <c r="AD321" s="150">
        <v>100</v>
      </c>
      <c r="AE321" s="151">
        <v>0</v>
      </c>
    </row>
    <row r="322" spans="1:31" s="3" customFormat="1" ht="18.75" customHeight="1">
      <c r="A322" s="152">
        <v>320</v>
      </c>
      <c r="B322" s="153" t="s">
        <v>3052</v>
      </c>
      <c r="C322" s="154" t="s">
        <v>1035</v>
      </c>
      <c r="D322" s="155" t="s">
        <v>3056</v>
      </c>
      <c r="E322" s="156">
        <v>305</v>
      </c>
      <c r="F322" s="158">
        <v>79712563</v>
      </c>
      <c r="G322" s="159">
        <v>354</v>
      </c>
      <c r="H322" s="160">
        <v>337</v>
      </c>
      <c r="I322" s="161">
        <v>79774476</v>
      </c>
      <c r="J322" s="162">
        <v>393</v>
      </c>
      <c r="K322" s="163">
        <v>376</v>
      </c>
      <c r="L322" s="158">
        <v>10663665</v>
      </c>
      <c r="M322" s="159">
        <v>330</v>
      </c>
      <c r="N322" s="160">
        <v>313</v>
      </c>
      <c r="O322" s="161">
        <v>26310792</v>
      </c>
      <c r="P322" s="162">
        <v>404</v>
      </c>
      <c r="Q322" s="163">
        <v>383</v>
      </c>
      <c r="R322" s="158">
        <v>43688080</v>
      </c>
      <c r="S322" s="159">
        <v>284</v>
      </c>
      <c r="T322" s="160">
        <v>273</v>
      </c>
      <c r="U322" s="161">
        <v>4089086</v>
      </c>
      <c r="V322" s="162">
        <v>421</v>
      </c>
      <c r="W322" s="163">
        <v>408</v>
      </c>
      <c r="X322" s="217">
        <v>574</v>
      </c>
      <c r="Y322" s="159">
        <v>371</v>
      </c>
      <c r="Z322" s="160">
        <v>347</v>
      </c>
      <c r="AA322" s="213">
        <v>302</v>
      </c>
      <c r="AB322" s="164">
        <v>311</v>
      </c>
      <c r="AC322" s="156">
        <v>0</v>
      </c>
      <c r="AD322" s="165">
        <v>100</v>
      </c>
      <c r="AE322" s="166">
        <v>0</v>
      </c>
    </row>
    <row r="323" spans="1:31" s="3" customFormat="1" ht="18.75" customHeight="1">
      <c r="A323" s="167">
        <v>321</v>
      </c>
      <c r="B323" s="168">
        <v>253</v>
      </c>
      <c r="C323" s="169" t="s">
        <v>1036</v>
      </c>
      <c r="D323" s="170" t="s">
        <v>3056</v>
      </c>
      <c r="E323" s="171">
        <v>306</v>
      </c>
      <c r="F323" s="173">
        <v>79670148</v>
      </c>
      <c r="G323" s="174">
        <v>345</v>
      </c>
      <c r="H323" s="175">
        <v>328</v>
      </c>
      <c r="I323" s="176">
        <v>81942835</v>
      </c>
      <c r="J323" s="177">
        <v>219</v>
      </c>
      <c r="K323" s="178">
        <v>203</v>
      </c>
      <c r="L323" s="173">
        <v>28459735</v>
      </c>
      <c r="M323" s="174">
        <v>290</v>
      </c>
      <c r="N323" s="175">
        <v>275</v>
      </c>
      <c r="O323" s="176">
        <v>32341487</v>
      </c>
      <c r="P323" s="177">
        <v>332</v>
      </c>
      <c r="Q323" s="178">
        <v>314</v>
      </c>
      <c r="R323" s="173">
        <v>65880645</v>
      </c>
      <c r="S323" s="174">
        <v>441</v>
      </c>
      <c r="T323" s="175">
        <v>428</v>
      </c>
      <c r="U323" s="176">
        <v>-1840496</v>
      </c>
      <c r="V323" s="177">
        <v>229</v>
      </c>
      <c r="W323" s="178">
        <v>223</v>
      </c>
      <c r="X323" s="218">
        <v>21665</v>
      </c>
      <c r="Y323" s="174">
        <v>131</v>
      </c>
      <c r="Z323" s="175">
        <v>115</v>
      </c>
      <c r="AA323" s="214">
        <v>1045</v>
      </c>
      <c r="AB323" s="179">
        <v>321</v>
      </c>
      <c r="AC323" s="171">
        <v>0</v>
      </c>
      <c r="AD323" s="180">
        <v>100</v>
      </c>
      <c r="AE323" s="181">
        <v>0</v>
      </c>
    </row>
    <row r="324" spans="1:31" s="3" customFormat="1" ht="18.75" customHeight="1">
      <c r="A324" s="137">
        <v>322</v>
      </c>
      <c r="B324" s="138" t="s">
        <v>3052</v>
      </c>
      <c r="C324" s="188" t="s">
        <v>3052</v>
      </c>
      <c r="D324" s="140" t="s">
        <v>3056</v>
      </c>
      <c r="E324" s="141">
        <v>307</v>
      </c>
      <c r="F324" s="186" t="s">
        <v>3052</v>
      </c>
      <c r="G324" s="144">
        <v>286</v>
      </c>
      <c r="H324" s="145">
        <v>270</v>
      </c>
      <c r="I324" s="187" t="s">
        <v>3052</v>
      </c>
      <c r="J324" s="147">
        <v>213</v>
      </c>
      <c r="K324" s="148">
        <v>197</v>
      </c>
      <c r="L324" s="186" t="s">
        <v>3052</v>
      </c>
      <c r="M324" s="144">
        <v>486</v>
      </c>
      <c r="N324" s="145">
        <v>463</v>
      </c>
      <c r="O324" s="187" t="s">
        <v>3052</v>
      </c>
      <c r="P324" s="147">
        <v>488</v>
      </c>
      <c r="Q324" s="148">
        <v>464</v>
      </c>
      <c r="R324" s="186" t="s">
        <v>3052</v>
      </c>
      <c r="S324" s="144">
        <v>187</v>
      </c>
      <c r="T324" s="145">
        <v>176</v>
      </c>
      <c r="U324" s="187" t="s">
        <v>3052</v>
      </c>
      <c r="V324" s="147" t="s">
        <v>3052</v>
      </c>
      <c r="W324" s="148" t="s">
        <v>3052</v>
      </c>
      <c r="X324" s="186" t="s">
        <v>3052</v>
      </c>
      <c r="Y324" s="144">
        <v>431</v>
      </c>
      <c r="Z324" s="145">
        <v>407</v>
      </c>
      <c r="AA324" s="187" t="s">
        <v>3052</v>
      </c>
      <c r="AB324" s="149">
        <v>352</v>
      </c>
      <c r="AC324" s="141">
        <v>0</v>
      </c>
      <c r="AD324" s="150">
        <v>0</v>
      </c>
      <c r="AE324" s="151">
        <v>100</v>
      </c>
    </row>
    <row r="325" spans="1:31" s="3" customFormat="1" ht="18.75" customHeight="1">
      <c r="A325" s="382">
        <v>323</v>
      </c>
      <c r="B325" s="383">
        <v>251</v>
      </c>
      <c r="C325" s="384" t="s">
        <v>1037</v>
      </c>
      <c r="D325" s="385" t="s">
        <v>3054</v>
      </c>
      <c r="E325" s="396">
        <v>16</v>
      </c>
      <c r="F325" s="387">
        <v>79513015</v>
      </c>
      <c r="G325" s="388">
        <v>337</v>
      </c>
      <c r="H325" s="389">
        <v>17</v>
      </c>
      <c r="I325" s="390">
        <v>83809287</v>
      </c>
      <c r="J325" s="391" t="s">
        <v>3052</v>
      </c>
      <c r="K325" s="392" t="s">
        <v>3052</v>
      </c>
      <c r="L325" s="399" t="s">
        <v>3052</v>
      </c>
      <c r="M325" s="388">
        <v>240</v>
      </c>
      <c r="N325" s="389">
        <v>13</v>
      </c>
      <c r="O325" s="390">
        <v>41982659</v>
      </c>
      <c r="P325" s="391">
        <v>391</v>
      </c>
      <c r="Q325" s="392">
        <v>21</v>
      </c>
      <c r="R325" s="387">
        <v>48853311</v>
      </c>
      <c r="S325" s="388" t="s">
        <v>3052</v>
      </c>
      <c r="T325" s="389" t="s">
        <v>3052</v>
      </c>
      <c r="U325" s="419" t="s">
        <v>3052</v>
      </c>
      <c r="V325" s="391" t="s">
        <v>3052</v>
      </c>
      <c r="W325" s="392" t="s">
        <v>3052</v>
      </c>
      <c r="X325" s="399" t="s">
        <v>3052</v>
      </c>
      <c r="Y325" s="388">
        <v>263</v>
      </c>
      <c r="Z325" s="389">
        <v>19</v>
      </c>
      <c r="AA325" s="394">
        <v>543</v>
      </c>
      <c r="AB325" s="395">
        <v>351</v>
      </c>
      <c r="AC325" s="396">
        <v>100</v>
      </c>
      <c r="AD325" s="397">
        <v>0</v>
      </c>
      <c r="AE325" s="398">
        <v>0</v>
      </c>
    </row>
    <row r="326" spans="1:31" s="3" customFormat="1" ht="18.75" customHeight="1">
      <c r="A326" s="137">
        <v>324</v>
      </c>
      <c r="B326" s="138">
        <v>389</v>
      </c>
      <c r="C326" s="139" t="s">
        <v>1038</v>
      </c>
      <c r="D326" s="140" t="s">
        <v>3056</v>
      </c>
      <c r="E326" s="141">
        <v>308</v>
      </c>
      <c r="F326" s="143">
        <v>79270798</v>
      </c>
      <c r="G326" s="144">
        <v>329</v>
      </c>
      <c r="H326" s="145">
        <v>313</v>
      </c>
      <c r="I326" s="146">
        <v>86873054</v>
      </c>
      <c r="J326" s="147">
        <v>244</v>
      </c>
      <c r="K326" s="148">
        <v>228</v>
      </c>
      <c r="L326" s="143">
        <v>25686261</v>
      </c>
      <c r="M326" s="144">
        <v>306</v>
      </c>
      <c r="N326" s="145">
        <v>290</v>
      </c>
      <c r="O326" s="146">
        <v>30246240</v>
      </c>
      <c r="P326" s="147">
        <v>299</v>
      </c>
      <c r="Q326" s="148">
        <v>283</v>
      </c>
      <c r="R326" s="143">
        <v>74598918</v>
      </c>
      <c r="S326" s="144">
        <v>150</v>
      </c>
      <c r="T326" s="145">
        <v>140</v>
      </c>
      <c r="U326" s="146">
        <v>12634008</v>
      </c>
      <c r="V326" s="147">
        <v>182</v>
      </c>
      <c r="W326" s="148">
        <v>176</v>
      </c>
      <c r="X326" s="216">
        <v>29329</v>
      </c>
      <c r="Y326" s="144">
        <v>279</v>
      </c>
      <c r="Z326" s="145">
        <v>260</v>
      </c>
      <c r="AA326" s="212">
        <v>491</v>
      </c>
      <c r="AB326" s="149">
        <v>372</v>
      </c>
      <c r="AC326" s="141">
        <v>0</v>
      </c>
      <c r="AD326" s="150">
        <v>100</v>
      </c>
      <c r="AE326" s="151">
        <v>0</v>
      </c>
    </row>
    <row r="327" spans="1:31" s="3" customFormat="1" ht="18.75" customHeight="1">
      <c r="A327" s="400">
        <v>325</v>
      </c>
      <c r="B327" s="401" t="s">
        <v>3052</v>
      </c>
      <c r="C327" s="402" t="s">
        <v>1039</v>
      </c>
      <c r="D327" s="403" t="s">
        <v>1699</v>
      </c>
      <c r="E327" s="404">
        <v>309</v>
      </c>
      <c r="F327" s="405">
        <v>79043663</v>
      </c>
      <c r="G327" s="406">
        <v>355</v>
      </c>
      <c r="H327" s="407">
        <v>338</v>
      </c>
      <c r="I327" s="408">
        <v>79045667</v>
      </c>
      <c r="J327" s="409" t="s">
        <v>3052</v>
      </c>
      <c r="K327" s="410" t="s">
        <v>3052</v>
      </c>
      <c r="L327" s="416" t="s">
        <v>3052</v>
      </c>
      <c r="M327" s="406">
        <v>395</v>
      </c>
      <c r="N327" s="407">
        <v>373</v>
      </c>
      <c r="O327" s="408">
        <v>14598635</v>
      </c>
      <c r="P327" s="409">
        <v>400</v>
      </c>
      <c r="Q327" s="410">
        <v>379</v>
      </c>
      <c r="R327" s="405">
        <v>44662069</v>
      </c>
      <c r="S327" s="406" t="s">
        <v>3052</v>
      </c>
      <c r="T327" s="407" t="s">
        <v>3052</v>
      </c>
      <c r="U327" s="418" t="s">
        <v>3052</v>
      </c>
      <c r="V327" s="409">
        <v>446</v>
      </c>
      <c r="W327" s="410">
        <v>433</v>
      </c>
      <c r="X327" s="411">
        <v>12</v>
      </c>
      <c r="Y327" s="406">
        <v>402</v>
      </c>
      <c r="Z327" s="407">
        <v>378</v>
      </c>
      <c r="AA327" s="412">
        <v>262</v>
      </c>
      <c r="AB327" s="413">
        <v>384</v>
      </c>
      <c r="AC327" s="404">
        <v>0</v>
      </c>
      <c r="AD327" s="414">
        <v>0</v>
      </c>
      <c r="AE327" s="415">
        <v>100</v>
      </c>
    </row>
    <row r="328" spans="1:31" s="3" customFormat="1" ht="18.75" customHeight="1">
      <c r="A328" s="366">
        <v>326</v>
      </c>
      <c r="B328" s="367">
        <v>351</v>
      </c>
      <c r="C328" s="368" t="s">
        <v>1040</v>
      </c>
      <c r="D328" s="369" t="s">
        <v>3154</v>
      </c>
      <c r="E328" s="370">
        <v>310</v>
      </c>
      <c r="F328" s="371">
        <v>79036375</v>
      </c>
      <c r="G328" s="372">
        <v>348</v>
      </c>
      <c r="H328" s="373">
        <v>331</v>
      </c>
      <c r="I328" s="374">
        <v>80939716</v>
      </c>
      <c r="J328" s="375">
        <v>234</v>
      </c>
      <c r="K328" s="376">
        <v>218</v>
      </c>
      <c r="L328" s="371">
        <v>27022882</v>
      </c>
      <c r="M328" s="372">
        <v>375</v>
      </c>
      <c r="N328" s="373">
        <v>353</v>
      </c>
      <c r="O328" s="374">
        <v>17533844</v>
      </c>
      <c r="P328" s="375">
        <v>477</v>
      </c>
      <c r="Q328" s="376">
        <v>453</v>
      </c>
      <c r="R328" s="371">
        <v>24578838</v>
      </c>
      <c r="S328" s="372">
        <v>193</v>
      </c>
      <c r="T328" s="373">
        <v>182</v>
      </c>
      <c r="U328" s="374">
        <v>9562294</v>
      </c>
      <c r="V328" s="375">
        <v>317</v>
      </c>
      <c r="W328" s="376">
        <v>309</v>
      </c>
      <c r="X328" s="377">
        <v>9536</v>
      </c>
      <c r="Y328" s="372">
        <v>221</v>
      </c>
      <c r="Z328" s="373">
        <v>203</v>
      </c>
      <c r="AA328" s="378">
        <v>650</v>
      </c>
      <c r="AB328" s="379">
        <v>311</v>
      </c>
      <c r="AC328" s="370">
        <v>0</v>
      </c>
      <c r="AD328" s="380">
        <v>93.78</v>
      </c>
      <c r="AE328" s="381">
        <v>6.22</v>
      </c>
    </row>
    <row r="329" spans="1:31" s="3" customFormat="1" ht="18.75" customHeight="1">
      <c r="A329" s="382">
        <v>327</v>
      </c>
      <c r="B329" s="383">
        <v>297</v>
      </c>
      <c r="C329" s="384" t="s">
        <v>1041</v>
      </c>
      <c r="D329" s="385" t="s">
        <v>889</v>
      </c>
      <c r="E329" s="396">
        <v>311</v>
      </c>
      <c r="F329" s="387">
        <v>78758966</v>
      </c>
      <c r="G329" s="388">
        <v>356</v>
      </c>
      <c r="H329" s="389">
        <v>339</v>
      </c>
      <c r="I329" s="390">
        <v>78853167</v>
      </c>
      <c r="J329" s="391">
        <v>208</v>
      </c>
      <c r="K329" s="392">
        <v>192</v>
      </c>
      <c r="L329" s="387">
        <v>29118719</v>
      </c>
      <c r="M329" s="388">
        <v>127</v>
      </c>
      <c r="N329" s="389">
        <v>117</v>
      </c>
      <c r="O329" s="390">
        <v>81071191</v>
      </c>
      <c r="P329" s="391">
        <v>165</v>
      </c>
      <c r="Q329" s="392">
        <v>153</v>
      </c>
      <c r="R329" s="387">
        <v>142269644</v>
      </c>
      <c r="S329" s="388">
        <v>146</v>
      </c>
      <c r="T329" s="389">
        <v>136</v>
      </c>
      <c r="U329" s="390">
        <v>12811003</v>
      </c>
      <c r="V329" s="391">
        <v>344</v>
      </c>
      <c r="W329" s="392">
        <v>336</v>
      </c>
      <c r="X329" s="393">
        <v>6439</v>
      </c>
      <c r="Y329" s="388">
        <v>265</v>
      </c>
      <c r="Z329" s="389">
        <v>246</v>
      </c>
      <c r="AA329" s="394">
        <v>542</v>
      </c>
      <c r="AB329" s="395">
        <v>331</v>
      </c>
      <c r="AC329" s="396">
        <v>0</v>
      </c>
      <c r="AD329" s="397">
        <v>100</v>
      </c>
      <c r="AE329" s="398">
        <v>0</v>
      </c>
    </row>
    <row r="330" spans="1:31" s="3" customFormat="1" ht="18.75" customHeight="1">
      <c r="A330" s="382">
        <v>328</v>
      </c>
      <c r="B330" s="383">
        <v>316</v>
      </c>
      <c r="C330" s="384" t="s">
        <v>1042</v>
      </c>
      <c r="D330" s="385" t="s">
        <v>3058</v>
      </c>
      <c r="E330" s="396">
        <v>312</v>
      </c>
      <c r="F330" s="387">
        <v>78751763</v>
      </c>
      <c r="G330" s="388">
        <v>350</v>
      </c>
      <c r="H330" s="389">
        <v>333</v>
      </c>
      <c r="I330" s="390">
        <v>80526329</v>
      </c>
      <c r="J330" s="391">
        <v>329</v>
      </c>
      <c r="K330" s="392">
        <v>313</v>
      </c>
      <c r="L330" s="387">
        <v>16316402</v>
      </c>
      <c r="M330" s="388">
        <v>417</v>
      </c>
      <c r="N330" s="389">
        <v>395</v>
      </c>
      <c r="O330" s="390">
        <v>12091664</v>
      </c>
      <c r="P330" s="391">
        <v>149</v>
      </c>
      <c r="Q330" s="392">
        <v>137</v>
      </c>
      <c r="R330" s="387">
        <v>150018680</v>
      </c>
      <c r="S330" s="388">
        <v>243</v>
      </c>
      <c r="T330" s="389">
        <v>232</v>
      </c>
      <c r="U330" s="390">
        <v>6425657</v>
      </c>
      <c r="V330" s="391">
        <v>174</v>
      </c>
      <c r="W330" s="392">
        <v>168</v>
      </c>
      <c r="X330" s="393">
        <v>30614</v>
      </c>
      <c r="Y330" s="388">
        <v>226</v>
      </c>
      <c r="Z330" s="389">
        <v>208</v>
      </c>
      <c r="AA330" s="394">
        <v>633</v>
      </c>
      <c r="AB330" s="395">
        <v>371</v>
      </c>
      <c r="AC330" s="396">
        <v>0.01</v>
      </c>
      <c r="AD330" s="397">
        <v>99.99</v>
      </c>
      <c r="AE330" s="398">
        <v>0</v>
      </c>
    </row>
    <row r="331" spans="1:31" s="3" customFormat="1" ht="18.75" customHeight="1">
      <c r="A331" s="137">
        <v>329</v>
      </c>
      <c r="B331" s="138">
        <v>461</v>
      </c>
      <c r="C331" s="139" t="s">
        <v>1043</v>
      </c>
      <c r="D331" s="140" t="s">
        <v>3056</v>
      </c>
      <c r="E331" s="141">
        <v>313</v>
      </c>
      <c r="F331" s="143">
        <v>77940290</v>
      </c>
      <c r="G331" s="144">
        <v>358</v>
      </c>
      <c r="H331" s="145">
        <v>341</v>
      </c>
      <c r="I331" s="146">
        <v>77940290</v>
      </c>
      <c r="J331" s="147">
        <v>381</v>
      </c>
      <c r="K331" s="148">
        <v>364</v>
      </c>
      <c r="L331" s="143">
        <v>11942817</v>
      </c>
      <c r="M331" s="144">
        <v>382</v>
      </c>
      <c r="N331" s="145">
        <v>360</v>
      </c>
      <c r="O331" s="146">
        <v>16156438</v>
      </c>
      <c r="P331" s="147">
        <v>386</v>
      </c>
      <c r="Q331" s="148">
        <v>367</v>
      </c>
      <c r="R331" s="143">
        <v>51148227</v>
      </c>
      <c r="S331" s="144">
        <v>319</v>
      </c>
      <c r="T331" s="145">
        <v>308</v>
      </c>
      <c r="U331" s="146">
        <v>2931462</v>
      </c>
      <c r="V331" s="147">
        <v>288</v>
      </c>
      <c r="W331" s="148">
        <v>282</v>
      </c>
      <c r="X331" s="216">
        <v>12990</v>
      </c>
      <c r="Y331" s="144">
        <v>238</v>
      </c>
      <c r="Z331" s="145">
        <v>220</v>
      </c>
      <c r="AA331" s="212">
        <v>612</v>
      </c>
      <c r="AB331" s="149">
        <v>384</v>
      </c>
      <c r="AC331" s="141">
        <v>0</v>
      </c>
      <c r="AD331" s="150">
        <v>100</v>
      </c>
      <c r="AE331" s="151">
        <v>0</v>
      </c>
    </row>
    <row r="332" spans="1:31" s="3" customFormat="1" ht="18.75" customHeight="1">
      <c r="A332" s="152">
        <v>330</v>
      </c>
      <c r="B332" s="153">
        <v>343</v>
      </c>
      <c r="C332" s="154" t="s">
        <v>1044</v>
      </c>
      <c r="D332" s="155" t="s">
        <v>3056</v>
      </c>
      <c r="E332" s="189">
        <v>314</v>
      </c>
      <c r="F332" s="158">
        <v>77127151</v>
      </c>
      <c r="G332" s="159">
        <v>361</v>
      </c>
      <c r="H332" s="160">
        <v>344</v>
      </c>
      <c r="I332" s="161">
        <v>77171583</v>
      </c>
      <c r="J332" s="162">
        <v>266</v>
      </c>
      <c r="K332" s="163">
        <v>250</v>
      </c>
      <c r="L332" s="158">
        <v>22759470</v>
      </c>
      <c r="M332" s="159">
        <v>315</v>
      </c>
      <c r="N332" s="160">
        <v>299</v>
      </c>
      <c r="O332" s="161">
        <v>28946381</v>
      </c>
      <c r="P332" s="162">
        <v>279</v>
      </c>
      <c r="Q332" s="163">
        <v>264</v>
      </c>
      <c r="R332" s="158">
        <v>79248376</v>
      </c>
      <c r="S332" s="159">
        <v>241</v>
      </c>
      <c r="T332" s="160">
        <v>230</v>
      </c>
      <c r="U332" s="161">
        <v>6466557</v>
      </c>
      <c r="V332" s="162">
        <v>116</v>
      </c>
      <c r="W332" s="163">
        <v>112</v>
      </c>
      <c r="X332" s="217">
        <v>43762</v>
      </c>
      <c r="Y332" s="159">
        <v>273</v>
      </c>
      <c r="Z332" s="160">
        <v>254</v>
      </c>
      <c r="AA332" s="213">
        <v>510</v>
      </c>
      <c r="AB332" s="164">
        <v>371</v>
      </c>
      <c r="AC332" s="156">
        <v>0</v>
      </c>
      <c r="AD332" s="165">
        <v>100</v>
      </c>
      <c r="AE332" s="166">
        <v>0</v>
      </c>
    </row>
    <row r="333" spans="1:31" s="3" customFormat="1" ht="18.75" customHeight="1">
      <c r="A333" s="366">
        <v>331</v>
      </c>
      <c r="B333" s="367">
        <v>307</v>
      </c>
      <c r="C333" s="368" t="s">
        <v>2645</v>
      </c>
      <c r="D333" s="369" t="s">
        <v>3058</v>
      </c>
      <c r="E333" s="370">
        <v>315</v>
      </c>
      <c r="F333" s="371">
        <v>76947957</v>
      </c>
      <c r="G333" s="372">
        <v>366</v>
      </c>
      <c r="H333" s="373">
        <v>349</v>
      </c>
      <c r="I333" s="374">
        <v>76947957</v>
      </c>
      <c r="J333" s="375">
        <v>326</v>
      </c>
      <c r="K333" s="376">
        <v>310</v>
      </c>
      <c r="L333" s="371">
        <v>16405934</v>
      </c>
      <c r="M333" s="372">
        <v>348</v>
      </c>
      <c r="N333" s="373">
        <v>329</v>
      </c>
      <c r="O333" s="374">
        <v>21880542</v>
      </c>
      <c r="P333" s="375">
        <v>430</v>
      </c>
      <c r="Q333" s="376">
        <v>406</v>
      </c>
      <c r="R333" s="371">
        <v>36629794</v>
      </c>
      <c r="S333" s="372">
        <v>266</v>
      </c>
      <c r="T333" s="373">
        <v>255</v>
      </c>
      <c r="U333" s="374">
        <v>4953244</v>
      </c>
      <c r="V333" s="375">
        <v>406</v>
      </c>
      <c r="W333" s="376">
        <v>393</v>
      </c>
      <c r="X333" s="377">
        <v>1570</v>
      </c>
      <c r="Y333" s="372">
        <v>326</v>
      </c>
      <c r="Z333" s="373">
        <v>303</v>
      </c>
      <c r="AA333" s="378">
        <v>397</v>
      </c>
      <c r="AB333" s="379">
        <v>311</v>
      </c>
      <c r="AC333" s="370">
        <v>0</v>
      </c>
      <c r="AD333" s="380">
        <v>100</v>
      </c>
      <c r="AE333" s="381">
        <v>0</v>
      </c>
    </row>
    <row r="334" spans="1:31" s="3" customFormat="1" ht="18.75" customHeight="1">
      <c r="A334" s="137">
        <v>332</v>
      </c>
      <c r="B334" s="138">
        <v>381</v>
      </c>
      <c r="C334" s="139" t="s">
        <v>2646</v>
      </c>
      <c r="D334" s="140" t="s">
        <v>3056</v>
      </c>
      <c r="E334" s="141">
        <v>316</v>
      </c>
      <c r="F334" s="143">
        <v>76934081</v>
      </c>
      <c r="G334" s="144">
        <v>252</v>
      </c>
      <c r="H334" s="145">
        <v>237</v>
      </c>
      <c r="I334" s="146">
        <v>114958634</v>
      </c>
      <c r="J334" s="147">
        <v>304</v>
      </c>
      <c r="K334" s="148">
        <v>288</v>
      </c>
      <c r="L334" s="143">
        <v>19192654</v>
      </c>
      <c r="M334" s="144">
        <v>289</v>
      </c>
      <c r="N334" s="145">
        <v>274</v>
      </c>
      <c r="O334" s="146">
        <v>32355326</v>
      </c>
      <c r="P334" s="147">
        <v>358</v>
      </c>
      <c r="Q334" s="148">
        <v>339</v>
      </c>
      <c r="R334" s="143">
        <v>58064133</v>
      </c>
      <c r="S334" s="144">
        <v>290</v>
      </c>
      <c r="T334" s="145">
        <v>279</v>
      </c>
      <c r="U334" s="146">
        <v>3817408</v>
      </c>
      <c r="V334" s="147">
        <v>409</v>
      </c>
      <c r="W334" s="148">
        <v>396</v>
      </c>
      <c r="X334" s="216">
        <v>1243</v>
      </c>
      <c r="Y334" s="144">
        <v>75</v>
      </c>
      <c r="Z334" s="145">
        <v>60</v>
      </c>
      <c r="AA334" s="212">
        <v>1560</v>
      </c>
      <c r="AB334" s="149">
        <v>322</v>
      </c>
      <c r="AC334" s="141">
        <v>0</v>
      </c>
      <c r="AD334" s="150">
        <v>100</v>
      </c>
      <c r="AE334" s="151">
        <v>0</v>
      </c>
    </row>
    <row r="335" spans="1:31" s="3" customFormat="1" ht="18.75" customHeight="1">
      <c r="A335" s="137">
        <v>333</v>
      </c>
      <c r="B335" s="138" t="s">
        <v>3052</v>
      </c>
      <c r="C335" s="188" t="s">
        <v>3052</v>
      </c>
      <c r="D335" s="140" t="s">
        <v>3056</v>
      </c>
      <c r="E335" s="141">
        <v>317</v>
      </c>
      <c r="F335" s="186" t="s">
        <v>3052</v>
      </c>
      <c r="G335" s="144">
        <v>367</v>
      </c>
      <c r="H335" s="145">
        <v>350</v>
      </c>
      <c r="I335" s="187" t="s">
        <v>3052</v>
      </c>
      <c r="J335" s="147">
        <v>349</v>
      </c>
      <c r="K335" s="148">
        <v>333</v>
      </c>
      <c r="L335" s="186" t="s">
        <v>3052</v>
      </c>
      <c r="M335" s="144">
        <v>296</v>
      </c>
      <c r="N335" s="145">
        <v>281</v>
      </c>
      <c r="O335" s="187" t="s">
        <v>3052</v>
      </c>
      <c r="P335" s="147">
        <v>178</v>
      </c>
      <c r="Q335" s="148">
        <v>166</v>
      </c>
      <c r="R335" s="186" t="s">
        <v>3052</v>
      </c>
      <c r="S335" s="144">
        <v>83</v>
      </c>
      <c r="T335" s="145">
        <v>74</v>
      </c>
      <c r="U335" s="187" t="s">
        <v>3052</v>
      </c>
      <c r="V335" s="147">
        <v>387</v>
      </c>
      <c r="W335" s="148">
        <v>376</v>
      </c>
      <c r="X335" s="186" t="s">
        <v>3052</v>
      </c>
      <c r="Y335" s="144">
        <v>408</v>
      </c>
      <c r="Z335" s="145">
        <v>384</v>
      </c>
      <c r="AA335" s="187" t="s">
        <v>3052</v>
      </c>
      <c r="AB335" s="149">
        <v>341</v>
      </c>
      <c r="AC335" s="141">
        <v>0</v>
      </c>
      <c r="AD335" s="150">
        <v>100</v>
      </c>
      <c r="AE335" s="151">
        <v>0</v>
      </c>
    </row>
    <row r="336" spans="1:31" s="3" customFormat="1" ht="18.75" customHeight="1">
      <c r="A336" s="137">
        <v>334</v>
      </c>
      <c r="B336" s="138">
        <v>280</v>
      </c>
      <c r="C336" s="139" t="s">
        <v>387</v>
      </c>
      <c r="D336" s="140" t="s">
        <v>3056</v>
      </c>
      <c r="E336" s="141">
        <v>318</v>
      </c>
      <c r="F336" s="143">
        <v>76609998</v>
      </c>
      <c r="G336" s="144">
        <v>346</v>
      </c>
      <c r="H336" s="145">
        <v>329</v>
      </c>
      <c r="I336" s="146">
        <v>81919214</v>
      </c>
      <c r="J336" s="147">
        <v>486</v>
      </c>
      <c r="K336" s="148">
        <v>467</v>
      </c>
      <c r="L336" s="143">
        <v>-2230045</v>
      </c>
      <c r="M336" s="144">
        <v>233</v>
      </c>
      <c r="N336" s="145">
        <v>221</v>
      </c>
      <c r="O336" s="146">
        <v>44152313</v>
      </c>
      <c r="P336" s="147">
        <v>176</v>
      </c>
      <c r="Q336" s="148">
        <v>164</v>
      </c>
      <c r="R336" s="143">
        <v>135308710</v>
      </c>
      <c r="S336" s="144">
        <v>262</v>
      </c>
      <c r="T336" s="145">
        <v>251</v>
      </c>
      <c r="U336" s="146">
        <v>5245734</v>
      </c>
      <c r="V336" s="147" t="s">
        <v>3052</v>
      </c>
      <c r="W336" s="148" t="s">
        <v>3052</v>
      </c>
      <c r="X336" s="186" t="s">
        <v>3052</v>
      </c>
      <c r="Y336" s="144">
        <v>500</v>
      </c>
      <c r="Z336" s="145">
        <v>476</v>
      </c>
      <c r="AA336" s="212">
        <v>28</v>
      </c>
      <c r="AB336" s="149">
        <v>342</v>
      </c>
      <c r="AC336" s="141">
        <v>0</v>
      </c>
      <c r="AD336" s="150">
        <v>100</v>
      </c>
      <c r="AE336" s="151">
        <v>0</v>
      </c>
    </row>
    <row r="337" spans="1:31" s="3" customFormat="1" ht="18.75" customHeight="1">
      <c r="A337" s="400">
        <v>335</v>
      </c>
      <c r="B337" s="401">
        <v>326</v>
      </c>
      <c r="C337" s="402" t="s">
        <v>388</v>
      </c>
      <c r="D337" s="403" t="s">
        <v>1054</v>
      </c>
      <c r="E337" s="404">
        <v>319</v>
      </c>
      <c r="F337" s="405">
        <v>76437623</v>
      </c>
      <c r="G337" s="406">
        <v>368</v>
      </c>
      <c r="H337" s="407">
        <v>351</v>
      </c>
      <c r="I337" s="408">
        <v>76437623</v>
      </c>
      <c r="J337" s="409">
        <v>186</v>
      </c>
      <c r="K337" s="410">
        <v>172</v>
      </c>
      <c r="L337" s="405">
        <v>33000535</v>
      </c>
      <c r="M337" s="406">
        <v>212</v>
      </c>
      <c r="N337" s="407">
        <v>200</v>
      </c>
      <c r="O337" s="408">
        <v>49779779</v>
      </c>
      <c r="P337" s="409">
        <v>347</v>
      </c>
      <c r="Q337" s="410">
        <v>329</v>
      </c>
      <c r="R337" s="405">
        <v>60729951</v>
      </c>
      <c r="S337" s="406">
        <v>135</v>
      </c>
      <c r="T337" s="407">
        <v>125</v>
      </c>
      <c r="U337" s="408">
        <v>14223311</v>
      </c>
      <c r="V337" s="409">
        <v>220</v>
      </c>
      <c r="W337" s="410">
        <v>214</v>
      </c>
      <c r="X337" s="411">
        <v>22941</v>
      </c>
      <c r="Y337" s="406">
        <v>77</v>
      </c>
      <c r="Z337" s="407">
        <v>62</v>
      </c>
      <c r="AA337" s="412">
        <v>1542</v>
      </c>
      <c r="AB337" s="413">
        <v>321</v>
      </c>
      <c r="AC337" s="404">
        <v>0</v>
      </c>
      <c r="AD337" s="414">
        <v>100</v>
      </c>
      <c r="AE337" s="415">
        <v>0</v>
      </c>
    </row>
    <row r="338" spans="1:31" s="3" customFormat="1" ht="18.75" customHeight="1">
      <c r="A338" s="167">
        <v>336</v>
      </c>
      <c r="B338" s="168" t="s">
        <v>3052</v>
      </c>
      <c r="C338" s="169" t="s">
        <v>389</v>
      </c>
      <c r="D338" s="170" t="s">
        <v>3056</v>
      </c>
      <c r="E338" s="171">
        <v>320</v>
      </c>
      <c r="F338" s="173">
        <v>76372467</v>
      </c>
      <c r="G338" s="174">
        <v>369</v>
      </c>
      <c r="H338" s="175">
        <v>352</v>
      </c>
      <c r="I338" s="176">
        <v>76408362</v>
      </c>
      <c r="J338" s="177">
        <v>336</v>
      </c>
      <c r="K338" s="178">
        <v>320</v>
      </c>
      <c r="L338" s="173">
        <v>15793212</v>
      </c>
      <c r="M338" s="174">
        <v>273</v>
      </c>
      <c r="N338" s="175">
        <v>259</v>
      </c>
      <c r="O338" s="176">
        <v>35051903</v>
      </c>
      <c r="P338" s="177">
        <v>331</v>
      </c>
      <c r="Q338" s="178">
        <v>313</v>
      </c>
      <c r="R338" s="173">
        <v>66511648</v>
      </c>
      <c r="S338" s="174">
        <v>411</v>
      </c>
      <c r="T338" s="175">
        <v>400</v>
      </c>
      <c r="U338" s="176">
        <v>180667</v>
      </c>
      <c r="V338" s="177">
        <v>120</v>
      </c>
      <c r="W338" s="178">
        <v>115</v>
      </c>
      <c r="X338" s="218">
        <v>42605</v>
      </c>
      <c r="Y338" s="174">
        <v>421</v>
      </c>
      <c r="Z338" s="175">
        <v>397</v>
      </c>
      <c r="AA338" s="214">
        <v>237</v>
      </c>
      <c r="AB338" s="179">
        <v>321</v>
      </c>
      <c r="AC338" s="171">
        <v>0</v>
      </c>
      <c r="AD338" s="180">
        <v>100</v>
      </c>
      <c r="AE338" s="181">
        <v>0</v>
      </c>
    </row>
    <row r="339" spans="1:31" s="3" customFormat="1" ht="18.75" customHeight="1">
      <c r="A339" s="382">
        <v>337</v>
      </c>
      <c r="B339" s="383">
        <v>293</v>
      </c>
      <c r="C339" s="384" t="s">
        <v>390</v>
      </c>
      <c r="D339" s="385" t="s">
        <v>88</v>
      </c>
      <c r="E339" s="396">
        <v>321</v>
      </c>
      <c r="F339" s="387">
        <v>75895978</v>
      </c>
      <c r="G339" s="388">
        <v>357</v>
      </c>
      <c r="H339" s="389">
        <v>340</v>
      </c>
      <c r="I339" s="390">
        <v>78388564</v>
      </c>
      <c r="J339" s="391">
        <v>350</v>
      </c>
      <c r="K339" s="392">
        <v>334</v>
      </c>
      <c r="L339" s="387">
        <v>15044667</v>
      </c>
      <c r="M339" s="388">
        <v>331</v>
      </c>
      <c r="N339" s="389">
        <v>314</v>
      </c>
      <c r="O339" s="390">
        <v>26155067</v>
      </c>
      <c r="P339" s="391">
        <v>277</v>
      </c>
      <c r="Q339" s="392">
        <v>262</v>
      </c>
      <c r="R339" s="387">
        <v>79992695</v>
      </c>
      <c r="S339" s="388">
        <v>251</v>
      </c>
      <c r="T339" s="389">
        <v>240</v>
      </c>
      <c r="U339" s="390">
        <v>5761216</v>
      </c>
      <c r="V339" s="391">
        <v>439</v>
      </c>
      <c r="W339" s="392">
        <v>426</v>
      </c>
      <c r="X339" s="393">
        <v>65</v>
      </c>
      <c r="Y339" s="388">
        <v>451</v>
      </c>
      <c r="Z339" s="389">
        <v>427</v>
      </c>
      <c r="AA339" s="394">
        <v>176</v>
      </c>
      <c r="AB339" s="395">
        <v>312</v>
      </c>
      <c r="AC339" s="396">
        <v>0</v>
      </c>
      <c r="AD339" s="397">
        <v>100</v>
      </c>
      <c r="AE339" s="398">
        <v>0</v>
      </c>
    </row>
    <row r="340" spans="1:31" s="3" customFormat="1" ht="18.75" customHeight="1">
      <c r="A340" s="137">
        <v>338</v>
      </c>
      <c r="B340" s="138" t="s">
        <v>3052</v>
      </c>
      <c r="C340" s="139" t="s">
        <v>391</v>
      </c>
      <c r="D340" s="140" t="s">
        <v>3056</v>
      </c>
      <c r="E340" s="141">
        <v>322</v>
      </c>
      <c r="F340" s="143">
        <v>75480764</v>
      </c>
      <c r="G340" s="144">
        <v>373</v>
      </c>
      <c r="H340" s="145">
        <v>356</v>
      </c>
      <c r="I340" s="146">
        <v>75480764</v>
      </c>
      <c r="J340" s="147">
        <v>390</v>
      </c>
      <c r="K340" s="148">
        <v>373</v>
      </c>
      <c r="L340" s="143">
        <v>11160467</v>
      </c>
      <c r="M340" s="144">
        <v>447</v>
      </c>
      <c r="N340" s="145">
        <v>424</v>
      </c>
      <c r="O340" s="146">
        <v>7189720</v>
      </c>
      <c r="P340" s="147">
        <v>464</v>
      </c>
      <c r="Q340" s="148">
        <v>440</v>
      </c>
      <c r="R340" s="143">
        <v>28466958</v>
      </c>
      <c r="S340" s="144">
        <v>366</v>
      </c>
      <c r="T340" s="145">
        <v>355</v>
      </c>
      <c r="U340" s="146">
        <v>1402090</v>
      </c>
      <c r="V340" s="147">
        <v>95</v>
      </c>
      <c r="W340" s="148">
        <v>91</v>
      </c>
      <c r="X340" s="216">
        <v>49199</v>
      </c>
      <c r="Y340" s="144">
        <v>231</v>
      </c>
      <c r="Z340" s="145">
        <v>213</v>
      </c>
      <c r="AA340" s="212">
        <v>630</v>
      </c>
      <c r="AB340" s="149">
        <v>322</v>
      </c>
      <c r="AC340" s="141">
        <v>0</v>
      </c>
      <c r="AD340" s="150">
        <v>100</v>
      </c>
      <c r="AE340" s="151">
        <v>0</v>
      </c>
    </row>
    <row r="341" spans="1:31" s="3" customFormat="1" ht="18.75" customHeight="1">
      <c r="A341" s="382">
        <v>339</v>
      </c>
      <c r="B341" s="383">
        <v>358</v>
      </c>
      <c r="C341" s="384" t="s">
        <v>392</v>
      </c>
      <c r="D341" s="385" t="s">
        <v>2187</v>
      </c>
      <c r="E341" s="396">
        <v>323</v>
      </c>
      <c r="F341" s="387">
        <v>75260991</v>
      </c>
      <c r="G341" s="388">
        <v>342</v>
      </c>
      <c r="H341" s="389">
        <v>325</v>
      </c>
      <c r="I341" s="390">
        <v>82634676</v>
      </c>
      <c r="J341" s="391">
        <v>287</v>
      </c>
      <c r="K341" s="392">
        <v>271</v>
      </c>
      <c r="L341" s="387">
        <v>21274148</v>
      </c>
      <c r="M341" s="388">
        <v>280</v>
      </c>
      <c r="N341" s="389">
        <v>266</v>
      </c>
      <c r="O341" s="390">
        <v>34204243</v>
      </c>
      <c r="P341" s="391">
        <v>362</v>
      </c>
      <c r="Q341" s="392">
        <v>343</v>
      </c>
      <c r="R341" s="387">
        <v>57148384</v>
      </c>
      <c r="S341" s="388">
        <v>209</v>
      </c>
      <c r="T341" s="389">
        <v>198</v>
      </c>
      <c r="U341" s="390">
        <v>9074697</v>
      </c>
      <c r="V341" s="391">
        <v>242</v>
      </c>
      <c r="W341" s="392">
        <v>236</v>
      </c>
      <c r="X341" s="393">
        <v>19777</v>
      </c>
      <c r="Y341" s="388">
        <v>305</v>
      </c>
      <c r="Z341" s="389">
        <v>283</v>
      </c>
      <c r="AA341" s="394">
        <v>439</v>
      </c>
      <c r="AB341" s="395">
        <v>356</v>
      </c>
      <c r="AC341" s="396">
        <v>0</v>
      </c>
      <c r="AD341" s="397">
        <v>100</v>
      </c>
      <c r="AE341" s="398">
        <v>0</v>
      </c>
    </row>
    <row r="342" spans="1:31" s="3" customFormat="1" ht="18.75" customHeight="1">
      <c r="A342" s="400">
        <v>340</v>
      </c>
      <c r="B342" s="423">
        <v>413</v>
      </c>
      <c r="C342" s="402" t="s">
        <v>393</v>
      </c>
      <c r="D342" s="403" t="s">
        <v>881</v>
      </c>
      <c r="E342" s="404">
        <v>324</v>
      </c>
      <c r="F342" s="405">
        <v>75152852</v>
      </c>
      <c r="G342" s="406">
        <v>291</v>
      </c>
      <c r="H342" s="407">
        <v>275</v>
      </c>
      <c r="I342" s="408">
        <v>99602333</v>
      </c>
      <c r="J342" s="409">
        <v>446</v>
      </c>
      <c r="K342" s="410">
        <v>428</v>
      </c>
      <c r="L342" s="405">
        <v>4456564</v>
      </c>
      <c r="M342" s="406">
        <v>465</v>
      </c>
      <c r="N342" s="407">
        <v>442</v>
      </c>
      <c r="O342" s="408">
        <v>3541554</v>
      </c>
      <c r="P342" s="409">
        <v>446</v>
      </c>
      <c r="Q342" s="410">
        <v>422</v>
      </c>
      <c r="R342" s="405">
        <v>31860204</v>
      </c>
      <c r="S342" s="406">
        <v>389</v>
      </c>
      <c r="T342" s="407">
        <v>378</v>
      </c>
      <c r="U342" s="408">
        <v>723305</v>
      </c>
      <c r="V342" s="409">
        <v>319</v>
      </c>
      <c r="W342" s="410">
        <v>311</v>
      </c>
      <c r="X342" s="411">
        <v>9080</v>
      </c>
      <c r="Y342" s="406">
        <v>457</v>
      </c>
      <c r="Z342" s="407">
        <v>433</v>
      </c>
      <c r="AA342" s="412">
        <v>160</v>
      </c>
      <c r="AB342" s="413">
        <v>311</v>
      </c>
      <c r="AC342" s="404">
        <v>0</v>
      </c>
      <c r="AD342" s="414">
        <v>100</v>
      </c>
      <c r="AE342" s="415">
        <v>0</v>
      </c>
    </row>
    <row r="343" spans="1:31" s="3" customFormat="1" ht="18.75" customHeight="1">
      <c r="A343" s="167">
        <v>341</v>
      </c>
      <c r="B343" s="168">
        <v>331</v>
      </c>
      <c r="C343" s="169" t="s">
        <v>394</v>
      </c>
      <c r="D343" s="170" t="s">
        <v>3056</v>
      </c>
      <c r="E343" s="171">
        <v>325</v>
      </c>
      <c r="F343" s="173">
        <v>75136256</v>
      </c>
      <c r="G343" s="174">
        <v>365</v>
      </c>
      <c r="H343" s="175">
        <v>348</v>
      </c>
      <c r="I343" s="176">
        <v>76986574</v>
      </c>
      <c r="J343" s="177">
        <v>346</v>
      </c>
      <c r="K343" s="178">
        <v>330</v>
      </c>
      <c r="L343" s="173">
        <v>15190931</v>
      </c>
      <c r="M343" s="174">
        <v>241</v>
      </c>
      <c r="N343" s="175">
        <v>228</v>
      </c>
      <c r="O343" s="176">
        <v>41891104</v>
      </c>
      <c r="P343" s="177">
        <v>306</v>
      </c>
      <c r="Q343" s="178">
        <v>289</v>
      </c>
      <c r="R343" s="173">
        <v>72971407</v>
      </c>
      <c r="S343" s="174">
        <v>388</v>
      </c>
      <c r="T343" s="175">
        <v>377</v>
      </c>
      <c r="U343" s="176">
        <v>726741</v>
      </c>
      <c r="V343" s="177">
        <v>323</v>
      </c>
      <c r="W343" s="178">
        <v>315</v>
      </c>
      <c r="X343" s="218">
        <v>8897</v>
      </c>
      <c r="Y343" s="174">
        <v>189</v>
      </c>
      <c r="Z343" s="175">
        <v>172</v>
      </c>
      <c r="AA343" s="214">
        <v>794</v>
      </c>
      <c r="AB343" s="179">
        <v>311</v>
      </c>
      <c r="AC343" s="171">
        <v>0</v>
      </c>
      <c r="AD343" s="180">
        <v>100</v>
      </c>
      <c r="AE343" s="181">
        <v>0</v>
      </c>
    </row>
    <row r="344" spans="1:31" s="3" customFormat="1" ht="18.75" customHeight="1">
      <c r="A344" s="382">
        <v>342</v>
      </c>
      <c r="B344" s="383">
        <v>364</v>
      </c>
      <c r="C344" s="384" t="s">
        <v>395</v>
      </c>
      <c r="D344" s="385" t="s">
        <v>3051</v>
      </c>
      <c r="E344" s="396">
        <v>326</v>
      </c>
      <c r="F344" s="387">
        <v>75003600</v>
      </c>
      <c r="G344" s="388">
        <v>374</v>
      </c>
      <c r="H344" s="389">
        <v>357</v>
      </c>
      <c r="I344" s="390">
        <v>75003600</v>
      </c>
      <c r="J344" s="391">
        <v>448</v>
      </c>
      <c r="K344" s="392">
        <v>430</v>
      </c>
      <c r="L344" s="387">
        <v>4232879</v>
      </c>
      <c r="M344" s="388">
        <v>439</v>
      </c>
      <c r="N344" s="389">
        <v>416</v>
      </c>
      <c r="O344" s="390">
        <v>8577868</v>
      </c>
      <c r="P344" s="391">
        <v>415</v>
      </c>
      <c r="Q344" s="392">
        <v>394</v>
      </c>
      <c r="R344" s="387">
        <v>40099327</v>
      </c>
      <c r="S344" s="388">
        <v>362</v>
      </c>
      <c r="T344" s="389">
        <v>351</v>
      </c>
      <c r="U344" s="390">
        <v>1450698</v>
      </c>
      <c r="V344" s="391">
        <v>273</v>
      </c>
      <c r="W344" s="392">
        <v>267</v>
      </c>
      <c r="X344" s="393">
        <v>15100</v>
      </c>
      <c r="Y344" s="388">
        <v>439</v>
      </c>
      <c r="Z344" s="389">
        <v>415</v>
      </c>
      <c r="AA344" s="394">
        <v>200</v>
      </c>
      <c r="AB344" s="395">
        <v>371</v>
      </c>
      <c r="AC344" s="396">
        <v>0</v>
      </c>
      <c r="AD344" s="397">
        <v>100</v>
      </c>
      <c r="AE344" s="398">
        <v>0</v>
      </c>
    </row>
    <row r="345" spans="1:31" s="3" customFormat="1" ht="18.75" customHeight="1">
      <c r="A345" s="137">
        <v>343</v>
      </c>
      <c r="B345" s="138">
        <v>444</v>
      </c>
      <c r="C345" s="139" t="s">
        <v>2148</v>
      </c>
      <c r="D345" s="140" t="s">
        <v>3056</v>
      </c>
      <c r="E345" s="141">
        <v>327</v>
      </c>
      <c r="F345" s="143">
        <v>74829020</v>
      </c>
      <c r="G345" s="144">
        <v>362</v>
      </c>
      <c r="H345" s="145">
        <v>345</v>
      </c>
      <c r="I345" s="146">
        <v>77123937</v>
      </c>
      <c r="J345" s="147">
        <v>271</v>
      </c>
      <c r="K345" s="148">
        <v>255</v>
      </c>
      <c r="L345" s="143">
        <v>22283818</v>
      </c>
      <c r="M345" s="144">
        <v>470</v>
      </c>
      <c r="N345" s="145">
        <v>447</v>
      </c>
      <c r="O345" s="146">
        <v>2922274</v>
      </c>
      <c r="P345" s="147">
        <v>379</v>
      </c>
      <c r="Q345" s="148">
        <v>360</v>
      </c>
      <c r="R345" s="143">
        <v>53071911</v>
      </c>
      <c r="S345" s="144">
        <v>181</v>
      </c>
      <c r="T345" s="145">
        <v>170</v>
      </c>
      <c r="U345" s="146">
        <v>10144451</v>
      </c>
      <c r="V345" s="147">
        <v>145</v>
      </c>
      <c r="W345" s="148">
        <v>139</v>
      </c>
      <c r="X345" s="216">
        <v>36400</v>
      </c>
      <c r="Y345" s="144">
        <v>375</v>
      </c>
      <c r="Z345" s="145">
        <v>351</v>
      </c>
      <c r="AA345" s="212">
        <v>300</v>
      </c>
      <c r="AB345" s="149">
        <v>384</v>
      </c>
      <c r="AC345" s="141">
        <v>0</v>
      </c>
      <c r="AD345" s="150">
        <v>15</v>
      </c>
      <c r="AE345" s="151">
        <v>85</v>
      </c>
    </row>
    <row r="346" spans="1:31" s="3" customFormat="1" ht="18.75" customHeight="1">
      <c r="A346" s="382">
        <v>344</v>
      </c>
      <c r="B346" s="383">
        <v>394</v>
      </c>
      <c r="C346" s="384" t="s">
        <v>2149</v>
      </c>
      <c r="D346" s="385" t="s">
        <v>1061</v>
      </c>
      <c r="E346" s="396">
        <v>328</v>
      </c>
      <c r="F346" s="387">
        <v>74805708</v>
      </c>
      <c r="G346" s="388">
        <v>363</v>
      </c>
      <c r="H346" s="389">
        <v>346</v>
      </c>
      <c r="I346" s="390">
        <v>77086333</v>
      </c>
      <c r="J346" s="391">
        <v>247</v>
      </c>
      <c r="K346" s="392">
        <v>231</v>
      </c>
      <c r="L346" s="387">
        <v>25533463</v>
      </c>
      <c r="M346" s="388">
        <v>336</v>
      </c>
      <c r="N346" s="389">
        <v>319</v>
      </c>
      <c r="O346" s="390">
        <v>24652065</v>
      </c>
      <c r="P346" s="391">
        <v>363</v>
      </c>
      <c r="Q346" s="392">
        <v>344</v>
      </c>
      <c r="R346" s="387">
        <v>57051690</v>
      </c>
      <c r="S346" s="388">
        <v>294</v>
      </c>
      <c r="T346" s="389">
        <v>283</v>
      </c>
      <c r="U346" s="390">
        <v>3672687</v>
      </c>
      <c r="V346" s="391">
        <v>277</v>
      </c>
      <c r="W346" s="392">
        <v>271</v>
      </c>
      <c r="X346" s="393">
        <v>14295</v>
      </c>
      <c r="Y346" s="388">
        <v>188</v>
      </c>
      <c r="Z346" s="389">
        <v>171</v>
      </c>
      <c r="AA346" s="394">
        <v>803</v>
      </c>
      <c r="AB346" s="395">
        <v>384</v>
      </c>
      <c r="AC346" s="396">
        <v>0</v>
      </c>
      <c r="AD346" s="397">
        <v>100</v>
      </c>
      <c r="AE346" s="398">
        <v>0</v>
      </c>
    </row>
    <row r="347" spans="1:31" s="3" customFormat="1" ht="18.75" customHeight="1">
      <c r="A347" s="400">
        <v>345</v>
      </c>
      <c r="B347" s="401">
        <v>414</v>
      </c>
      <c r="C347" s="402" t="s">
        <v>2150</v>
      </c>
      <c r="D347" s="403" t="s">
        <v>3103</v>
      </c>
      <c r="E347" s="404">
        <v>329</v>
      </c>
      <c r="F347" s="405">
        <v>74735219</v>
      </c>
      <c r="G347" s="406">
        <v>375</v>
      </c>
      <c r="H347" s="407">
        <v>358</v>
      </c>
      <c r="I347" s="408">
        <v>74735219</v>
      </c>
      <c r="J347" s="409">
        <v>359</v>
      </c>
      <c r="K347" s="410">
        <v>343</v>
      </c>
      <c r="L347" s="405">
        <v>14035610</v>
      </c>
      <c r="M347" s="406">
        <v>242</v>
      </c>
      <c r="N347" s="407">
        <v>229</v>
      </c>
      <c r="O347" s="408">
        <v>41402900</v>
      </c>
      <c r="P347" s="409">
        <v>256</v>
      </c>
      <c r="Q347" s="410">
        <v>242</v>
      </c>
      <c r="R347" s="405">
        <v>88676520</v>
      </c>
      <c r="S347" s="406">
        <v>370</v>
      </c>
      <c r="T347" s="407">
        <v>359</v>
      </c>
      <c r="U347" s="408">
        <v>1212847</v>
      </c>
      <c r="V347" s="409">
        <v>193</v>
      </c>
      <c r="W347" s="410">
        <v>187</v>
      </c>
      <c r="X347" s="411">
        <v>27544</v>
      </c>
      <c r="Y347" s="406">
        <v>254</v>
      </c>
      <c r="Z347" s="407">
        <v>236</v>
      </c>
      <c r="AA347" s="412">
        <v>560</v>
      </c>
      <c r="AB347" s="413">
        <v>311</v>
      </c>
      <c r="AC347" s="404">
        <v>0</v>
      </c>
      <c r="AD347" s="414">
        <v>100</v>
      </c>
      <c r="AE347" s="415">
        <v>0</v>
      </c>
    </row>
    <row r="348" spans="1:31" s="3" customFormat="1" ht="18.75" customHeight="1">
      <c r="A348" s="366">
        <v>346</v>
      </c>
      <c r="B348" s="367">
        <v>256</v>
      </c>
      <c r="C348" s="368" t="s">
        <v>2151</v>
      </c>
      <c r="D348" s="369" t="s">
        <v>1061</v>
      </c>
      <c r="E348" s="370">
        <v>330</v>
      </c>
      <c r="F348" s="371">
        <v>74559305</v>
      </c>
      <c r="G348" s="372">
        <v>376</v>
      </c>
      <c r="H348" s="373">
        <v>359</v>
      </c>
      <c r="I348" s="374">
        <v>74559305</v>
      </c>
      <c r="J348" s="375">
        <v>273</v>
      </c>
      <c r="K348" s="376">
        <v>257</v>
      </c>
      <c r="L348" s="371">
        <v>22134799</v>
      </c>
      <c r="M348" s="372">
        <v>201</v>
      </c>
      <c r="N348" s="373">
        <v>189</v>
      </c>
      <c r="O348" s="374">
        <v>52520460</v>
      </c>
      <c r="P348" s="375">
        <v>329</v>
      </c>
      <c r="Q348" s="376">
        <v>311</v>
      </c>
      <c r="R348" s="371">
        <v>68013969</v>
      </c>
      <c r="S348" s="372">
        <v>188</v>
      </c>
      <c r="T348" s="373">
        <v>177</v>
      </c>
      <c r="U348" s="374">
        <v>9803995</v>
      </c>
      <c r="V348" s="375">
        <v>250</v>
      </c>
      <c r="W348" s="376">
        <v>244</v>
      </c>
      <c r="X348" s="377">
        <v>18758</v>
      </c>
      <c r="Y348" s="372">
        <v>399</v>
      </c>
      <c r="Z348" s="373">
        <v>375</v>
      </c>
      <c r="AA348" s="378">
        <v>267</v>
      </c>
      <c r="AB348" s="379">
        <v>369</v>
      </c>
      <c r="AC348" s="370">
        <v>0</v>
      </c>
      <c r="AD348" s="380">
        <v>100</v>
      </c>
      <c r="AE348" s="381">
        <v>0</v>
      </c>
    </row>
    <row r="349" spans="1:31" s="3" customFormat="1" ht="18.75" customHeight="1">
      <c r="A349" s="137">
        <v>347</v>
      </c>
      <c r="B349" s="138">
        <v>349</v>
      </c>
      <c r="C349" s="139" t="s">
        <v>2152</v>
      </c>
      <c r="D349" s="140" t="s">
        <v>3056</v>
      </c>
      <c r="E349" s="141">
        <v>331</v>
      </c>
      <c r="F349" s="143">
        <v>74366732</v>
      </c>
      <c r="G349" s="144">
        <v>197</v>
      </c>
      <c r="H349" s="145">
        <v>184</v>
      </c>
      <c r="I349" s="146">
        <v>140212513</v>
      </c>
      <c r="J349" s="147">
        <v>364</v>
      </c>
      <c r="K349" s="148">
        <v>348</v>
      </c>
      <c r="L349" s="143">
        <v>13582371</v>
      </c>
      <c r="M349" s="144">
        <v>351</v>
      </c>
      <c r="N349" s="145">
        <v>331</v>
      </c>
      <c r="O349" s="146">
        <v>21616194</v>
      </c>
      <c r="P349" s="147">
        <v>293</v>
      </c>
      <c r="Q349" s="148">
        <v>277</v>
      </c>
      <c r="R349" s="143">
        <v>76282411</v>
      </c>
      <c r="S349" s="144">
        <v>445</v>
      </c>
      <c r="T349" s="145">
        <v>432</v>
      </c>
      <c r="U349" s="146">
        <v>-2391990</v>
      </c>
      <c r="V349" s="147">
        <v>50</v>
      </c>
      <c r="W349" s="148">
        <v>47</v>
      </c>
      <c r="X349" s="216">
        <v>100503</v>
      </c>
      <c r="Y349" s="144">
        <v>191</v>
      </c>
      <c r="Z349" s="145">
        <v>174</v>
      </c>
      <c r="AA349" s="212">
        <v>791</v>
      </c>
      <c r="AB349" s="149">
        <v>321</v>
      </c>
      <c r="AC349" s="141">
        <v>0</v>
      </c>
      <c r="AD349" s="150">
        <v>100</v>
      </c>
      <c r="AE349" s="151">
        <v>0</v>
      </c>
    </row>
    <row r="350" spans="1:31" s="3" customFormat="1" ht="18.75" customHeight="1">
      <c r="A350" s="137">
        <v>348</v>
      </c>
      <c r="B350" s="138">
        <v>268</v>
      </c>
      <c r="C350" s="139" t="s">
        <v>2153</v>
      </c>
      <c r="D350" s="140" t="s">
        <v>3056</v>
      </c>
      <c r="E350" s="185">
        <v>332</v>
      </c>
      <c r="F350" s="143">
        <v>73516248</v>
      </c>
      <c r="G350" s="144">
        <v>334</v>
      </c>
      <c r="H350" s="145">
        <v>318</v>
      </c>
      <c r="I350" s="146">
        <v>84899934</v>
      </c>
      <c r="J350" s="147">
        <v>261</v>
      </c>
      <c r="K350" s="148">
        <v>245</v>
      </c>
      <c r="L350" s="143">
        <v>23444721</v>
      </c>
      <c r="M350" s="144">
        <v>421</v>
      </c>
      <c r="N350" s="145">
        <v>399</v>
      </c>
      <c r="O350" s="146">
        <v>11593632</v>
      </c>
      <c r="P350" s="147">
        <v>280</v>
      </c>
      <c r="Q350" s="148">
        <v>265</v>
      </c>
      <c r="R350" s="143">
        <v>79157944</v>
      </c>
      <c r="S350" s="144">
        <v>442</v>
      </c>
      <c r="T350" s="145">
        <v>429</v>
      </c>
      <c r="U350" s="146">
        <v>-2156174</v>
      </c>
      <c r="V350" s="147">
        <v>431</v>
      </c>
      <c r="W350" s="148">
        <v>418</v>
      </c>
      <c r="X350" s="216">
        <v>246</v>
      </c>
      <c r="Y350" s="144">
        <v>58</v>
      </c>
      <c r="Z350" s="145">
        <v>43</v>
      </c>
      <c r="AA350" s="212">
        <v>1830</v>
      </c>
      <c r="AB350" s="149">
        <v>322</v>
      </c>
      <c r="AC350" s="141">
        <v>0</v>
      </c>
      <c r="AD350" s="150">
        <v>100</v>
      </c>
      <c r="AE350" s="151">
        <v>0</v>
      </c>
    </row>
    <row r="351" spans="1:31" s="3" customFormat="1" ht="18.75" customHeight="1">
      <c r="A351" s="382">
        <v>349</v>
      </c>
      <c r="B351" s="420">
        <v>384</v>
      </c>
      <c r="C351" s="384" t="s">
        <v>2154</v>
      </c>
      <c r="D351" s="385" t="s">
        <v>3103</v>
      </c>
      <c r="E351" s="396">
        <v>333</v>
      </c>
      <c r="F351" s="387">
        <v>73245955</v>
      </c>
      <c r="G351" s="388">
        <v>378</v>
      </c>
      <c r="H351" s="389">
        <v>361</v>
      </c>
      <c r="I351" s="390">
        <v>73979914</v>
      </c>
      <c r="J351" s="391">
        <v>344</v>
      </c>
      <c r="K351" s="392">
        <v>328</v>
      </c>
      <c r="L351" s="387">
        <v>15314434</v>
      </c>
      <c r="M351" s="388">
        <v>70</v>
      </c>
      <c r="N351" s="389">
        <v>61</v>
      </c>
      <c r="O351" s="390">
        <v>142180118</v>
      </c>
      <c r="P351" s="391">
        <v>134</v>
      </c>
      <c r="Q351" s="392">
        <v>122</v>
      </c>
      <c r="R351" s="387">
        <v>164437919</v>
      </c>
      <c r="S351" s="388">
        <v>326</v>
      </c>
      <c r="T351" s="389">
        <v>315</v>
      </c>
      <c r="U351" s="390">
        <v>2709807</v>
      </c>
      <c r="V351" s="391">
        <v>275</v>
      </c>
      <c r="W351" s="392">
        <v>269</v>
      </c>
      <c r="X351" s="393">
        <v>14865</v>
      </c>
      <c r="Y351" s="388">
        <v>339</v>
      </c>
      <c r="Z351" s="389">
        <v>315</v>
      </c>
      <c r="AA351" s="394">
        <v>371</v>
      </c>
      <c r="AB351" s="395">
        <v>352</v>
      </c>
      <c r="AC351" s="396">
        <v>0</v>
      </c>
      <c r="AD351" s="397">
        <v>100</v>
      </c>
      <c r="AE351" s="398">
        <v>0</v>
      </c>
    </row>
    <row r="352" spans="1:31" s="3" customFormat="1" ht="18.75" customHeight="1">
      <c r="A352" s="152">
        <v>350</v>
      </c>
      <c r="B352" s="153" t="s">
        <v>3052</v>
      </c>
      <c r="C352" s="154" t="s">
        <v>2155</v>
      </c>
      <c r="D352" s="155" t="s">
        <v>3056</v>
      </c>
      <c r="E352" s="156">
        <v>334</v>
      </c>
      <c r="F352" s="158">
        <v>73092015</v>
      </c>
      <c r="G352" s="159">
        <v>353</v>
      </c>
      <c r="H352" s="160">
        <v>336</v>
      </c>
      <c r="I352" s="161">
        <v>79950546</v>
      </c>
      <c r="J352" s="162">
        <v>293</v>
      </c>
      <c r="K352" s="163">
        <v>277</v>
      </c>
      <c r="L352" s="158">
        <v>20675178</v>
      </c>
      <c r="M352" s="159">
        <v>495</v>
      </c>
      <c r="N352" s="160">
        <v>471</v>
      </c>
      <c r="O352" s="161">
        <v>-38382765</v>
      </c>
      <c r="P352" s="162">
        <v>310</v>
      </c>
      <c r="Q352" s="163">
        <v>293</v>
      </c>
      <c r="R352" s="158">
        <v>72350932</v>
      </c>
      <c r="S352" s="159">
        <v>128</v>
      </c>
      <c r="T352" s="160">
        <v>118</v>
      </c>
      <c r="U352" s="161">
        <v>15248671</v>
      </c>
      <c r="V352" s="162">
        <v>395</v>
      </c>
      <c r="W352" s="163">
        <v>383</v>
      </c>
      <c r="X352" s="217">
        <v>1981</v>
      </c>
      <c r="Y352" s="159">
        <v>320</v>
      </c>
      <c r="Z352" s="160">
        <v>298</v>
      </c>
      <c r="AA352" s="213">
        <v>409</v>
      </c>
      <c r="AB352" s="164">
        <v>384</v>
      </c>
      <c r="AC352" s="156">
        <v>0</v>
      </c>
      <c r="AD352" s="165">
        <v>100</v>
      </c>
      <c r="AE352" s="166">
        <v>0</v>
      </c>
    </row>
    <row r="353" spans="1:31" s="3" customFormat="1" ht="18.75" customHeight="1">
      <c r="A353" s="366">
        <v>351</v>
      </c>
      <c r="B353" s="367">
        <v>412</v>
      </c>
      <c r="C353" s="368" t="s">
        <v>2156</v>
      </c>
      <c r="D353" s="369" t="s">
        <v>2671</v>
      </c>
      <c r="E353" s="370">
        <v>335</v>
      </c>
      <c r="F353" s="371">
        <v>73010149</v>
      </c>
      <c r="G353" s="372">
        <v>382</v>
      </c>
      <c r="H353" s="373">
        <v>365</v>
      </c>
      <c r="I353" s="374">
        <v>73010149</v>
      </c>
      <c r="J353" s="375">
        <v>362</v>
      </c>
      <c r="K353" s="376">
        <v>346</v>
      </c>
      <c r="L353" s="371">
        <v>13628184</v>
      </c>
      <c r="M353" s="372">
        <v>358</v>
      </c>
      <c r="N353" s="373">
        <v>336</v>
      </c>
      <c r="O353" s="374">
        <v>20305854</v>
      </c>
      <c r="P353" s="375">
        <v>424</v>
      </c>
      <c r="Q353" s="376">
        <v>401</v>
      </c>
      <c r="R353" s="371">
        <v>38075342</v>
      </c>
      <c r="S353" s="372">
        <v>324</v>
      </c>
      <c r="T353" s="373">
        <v>313</v>
      </c>
      <c r="U353" s="374">
        <v>2815369</v>
      </c>
      <c r="V353" s="375">
        <v>372</v>
      </c>
      <c r="W353" s="376">
        <v>362</v>
      </c>
      <c r="X353" s="377">
        <v>4530</v>
      </c>
      <c r="Y353" s="372">
        <v>411</v>
      </c>
      <c r="Z353" s="373">
        <v>387</v>
      </c>
      <c r="AA353" s="378">
        <v>253</v>
      </c>
      <c r="AB353" s="379">
        <v>313</v>
      </c>
      <c r="AC353" s="370">
        <v>0</v>
      </c>
      <c r="AD353" s="380">
        <v>100</v>
      </c>
      <c r="AE353" s="381">
        <v>0</v>
      </c>
    </row>
    <row r="354" spans="1:31" s="3" customFormat="1" ht="18.75" customHeight="1">
      <c r="A354" s="137">
        <v>352</v>
      </c>
      <c r="B354" s="138">
        <v>264</v>
      </c>
      <c r="C354" s="139" t="s">
        <v>2157</v>
      </c>
      <c r="D354" s="140" t="s">
        <v>3056</v>
      </c>
      <c r="E354" s="141">
        <v>336</v>
      </c>
      <c r="F354" s="143">
        <v>72830015</v>
      </c>
      <c r="G354" s="144">
        <v>372</v>
      </c>
      <c r="H354" s="145">
        <v>355</v>
      </c>
      <c r="I354" s="146">
        <v>75569087</v>
      </c>
      <c r="J354" s="147">
        <v>404</v>
      </c>
      <c r="K354" s="148">
        <v>387</v>
      </c>
      <c r="L354" s="143">
        <v>8875847</v>
      </c>
      <c r="M354" s="144">
        <v>380</v>
      </c>
      <c r="N354" s="145">
        <v>358</v>
      </c>
      <c r="O354" s="146">
        <v>16470461</v>
      </c>
      <c r="P354" s="147">
        <v>264</v>
      </c>
      <c r="Q354" s="148">
        <v>249</v>
      </c>
      <c r="R354" s="143">
        <v>85973010</v>
      </c>
      <c r="S354" s="144">
        <v>432</v>
      </c>
      <c r="T354" s="145">
        <v>420</v>
      </c>
      <c r="U354" s="146">
        <v>-154126</v>
      </c>
      <c r="V354" s="147">
        <v>118</v>
      </c>
      <c r="W354" s="148">
        <v>113</v>
      </c>
      <c r="X354" s="216">
        <v>43553</v>
      </c>
      <c r="Y354" s="144">
        <v>40</v>
      </c>
      <c r="Z354" s="145">
        <v>27</v>
      </c>
      <c r="AA354" s="212">
        <v>2352</v>
      </c>
      <c r="AB354" s="149">
        <v>322</v>
      </c>
      <c r="AC354" s="141">
        <v>0</v>
      </c>
      <c r="AD354" s="150">
        <v>98</v>
      </c>
      <c r="AE354" s="151">
        <v>2</v>
      </c>
    </row>
    <row r="355" spans="1:31" s="3" customFormat="1" ht="18.75" customHeight="1">
      <c r="A355" s="382">
        <v>353</v>
      </c>
      <c r="B355" s="420">
        <v>281</v>
      </c>
      <c r="C355" s="384" t="s">
        <v>2158</v>
      </c>
      <c r="D355" s="385" t="s">
        <v>1054</v>
      </c>
      <c r="E355" s="396">
        <v>337</v>
      </c>
      <c r="F355" s="387">
        <v>72800939</v>
      </c>
      <c r="G355" s="388">
        <v>343</v>
      </c>
      <c r="H355" s="389">
        <v>326</v>
      </c>
      <c r="I355" s="390">
        <v>82520747</v>
      </c>
      <c r="J355" s="391">
        <v>317</v>
      </c>
      <c r="K355" s="392">
        <v>301</v>
      </c>
      <c r="L355" s="387">
        <v>17390589</v>
      </c>
      <c r="M355" s="388">
        <v>341</v>
      </c>
      <c r="N355" s="389">
        <v>323</v>
      </c>
      <c r="O355" s="390">
        <v>23231073</v>
      </c>
      <c r="P355" s="391">
        <v>333</v>
      </c>
      <c r="Q355" s="392">
        <v>315</v>
      </c>
      <c r="R355" s="387">
        <v>65302195</v>
      </c>
      <c r="S355" s="388">
        <v>313</v>
      </c>
      <c r="T355" s="389">
        <v>302</v>
      </c>
      <c r="U355" s="390">
        <v>3117531</v>
      </c>
      <c r="V355" s="391">
        <v>132</v>
      </c>
      <c r="W355" s="392">
        <v>127</v>
      </c>
      <c r="X355" s="393">
        <v>40073</v>
      </c>
      <c r="Y355" s="388">
        <v>76</v>
      </c>
      <c r="Z355" s="389">
        <v>61</v>
      </c>
      <c r="AA355" s="394">
        <v>1545</v>
      </c>
      <c r="AB355" s="395">
        <v>321</v>
      </c>
      <c r="AC355" s="396">
        <v>0</v>
      </c>
      <c r="AD355" s="397">
        <v>100</v>
      </c>
      <c r="AE355" s="398">
        <v>0</v>
      </c>
    </row>
    <row r="356" spans="1:31" s="3" customFormat="1" ht="18.75" customHeight="1">
      <c r="A356" s="137">
        <v>354</v>
      </c>
      <c r="B356" s="138">
        <v>277</v>
      </c>
      <c r="C356" s="139" t="s">
        <v>2159</v>
      </c>
      <c r="D356" s="140" t="s">
        <v>3054</v>
      </c>
      <c r="E356" s="141">
        <v>17</v>
      </c>
      <c r="F356" s="143">
        <v>72737050</v>
      </c>
      <c r="G356" s="144">
        <v>217</v>
      </c>
      <c r="H356" s="145">
        <v>14</v>
      </c>
      <c r="I356" s="146">
        <v>129593977</v>
      </c>
      <c r="J356" s="147">
        <v>159</v>
      </c>
      <c r="K356" s="148">
        <v>13</v>
      </c>
      <c r="L356" s="143">
        <v>37701886</v>
      </c>
      <c r="M356" s="144">
        <v>328</v>
      </c>
      <c r="N356" s="145">
        <v>17</v>
      </c>
      <c r="O356" s="146">
        <v>26713402</v>
      </c>
      <c r="P356" s="147">
        <v>106</v>
      </c>
      <c r="Q356" s="148">
        <v>11</v>
      </c>
      <c r="R356" s="143">
        <v>209310958</v>
      </c>
      <c r="S356" s="144">
        <v>173</v>
      </c>
      <c r="T356" s="145">
        <v>11</v>
      </c>
      <c r="U356" s="146">
        <v>10840537</v>
      </c>
      <c r="V356" s="147" t="s">
        <v>3052</v>
      </c>
      <c r="W356" s="148" t="s">
        <v>3052</v>
      </c>
      <c r="X356" s="186" t="s">
        <v>3052</v>
      </c>
      <c r="Y356" s="144">
        <v>323</v>
      </c>
      <c r="Z356" s="145">
        <v>23</v>
      </c>
      <c r="AA356" s="212">
        <v>402</v>
      </c>
      <c r="AB356" s="149">
        <v>353</v>
      </c>
      <c r="AC356" s="141">
        <v>100</v>
      </c>
      <c r="AD356" s="150">
        <v>0</v>
      </c>
      <c r="AE356" s="151">
        <v>0</v>
      </c>
    </row>
    <row r="357" spans="1:31" s="3" customFormat="1" ht="18.75" customHeight="1">
      <c r="A357" s="152">
        <v>355</v>
      </c>
      <c r="B357" s="153">
        <v>475</v>
      </c>
      <c r="C357" s="154" t="s">
        <v>2160</v>
      </c>
      <c r="D357" s="155" t="s">
        <v>3056</v>
      </c>
      <c r="E357" s="156">
        <v>338</v>
      </c>
      <c r="F357" s="158">
        <v>72592735</v>
      </c>
      <c r="G357" s="159">
        <v>384</v>
      </c>
      <c r="H357" s="160">
        <v>367</v>
      </c>
      <c r="I357" s="161">
        <v>72592735</v>
      </c>
      <c r="J357" s="162">
        <v>447</v>
      </c>
      <c r="K357" s="163">
        <v>429</v>
      </c>
      <c r="L357" s="158">
        <v>4329232</v>
      </c>
      <c r="M357" s="159">
        <v>456</v>
      </c>
      <c r="N357" s="160">
        <v>433</v>
      </c>
      <c r="O357" s="161">
        <v>5462803</v>
      </c>
      <c r="P357" s="162">
        <v>436</v>
      </c>
      <c r="Q357" s="163">
        <v>412</v>
      </c>
      <c r="R357" s="158">
        <v>35791560</v>
      </c>
      <c r="S357" s="159">
        <v>368</v>
      </c>
      <c r="T357" s="160">
        <v>357</v>
      </c>
      <c r="U357" s="161">
        <v>1294012</v>
      </c>
      <c r="V357" s="162" t="s">
        <v>3052</v>
      </c>
      <c r="W357" s="163" t="s">
        <v>3052</v>
      </c>
      <c r="X357" s="206" t="s">
        <v>3052</v>
      </c>
      <c r="Y357" s="159">
        <v>459</v>
      </c>
      <c r="Z357" s="160">
        <v>435</v>
      </c>
      <c r="AA357" s="213">
        <v>158</v>
      </c>
      <c r="AB357" s="164">
        <v>383</v>
      </c>
      <c r="AC357" s="156">
        <v>0</v>
      </c>
      <c r="AD357" s="165">
        <v>100</v>
      </c>
      <c r="AE357" s="166">
        <v>0</v>
      </c>
    </row>
    <row r="358" spans="1:31" s="3" customFormat="1" ht="18.75" customHeight="1">
      <c r="A358" s="167">
        <v>356</v>
      </c>
      <c r="B358" s="168">
        <v>383</v>
      </c>
      <c r="C358" s="169" t="s">
        <v>2170</v>
      </c>
      <c r="D358" s="170" t="s">
        <v>3056</v>
      </c>
      <c r="E358" s="171">
        <v>339</v>
      </c>
      <c r="F358" s="173">
        <v>72064409</v>
      </c>
      <c r="G358" s="174">
        <v>331</v>
      </c>
      <c r="H358" s="175">
        <v>315</v>
      </c>
      <c r="I358" s="176">
        <v>86651623</v>
      </c>
      <c r="J358" s="177">
        <v>353</v>
      </c>
      <c r="K358" s="178">
        <v>337</v>
      </c>
      <c r="L358" s="173">
        <v>14875559</v>
      </c>
      <c r="M358" s="174">
        <v>473</v>
      </c>
      <c r="N358" s="175">
        <v>450</v>
      </c>
      <c r="O358" s="176">
        <v>2082635</v>
      </c>
      <c r="P358" s="177">
        <v>441</v>
      </c>
      <c r="Q358" s="178">
        <v>417</v>
      </c>
      <c r="R358" s="173">
        <v>32948286</v>
      </c>
      <c r="S358" s="174">
        <v>383</v>
      </c>
      <c r="T358" s="175">
        <v>372</v>
      </c>
      <c r="U358" s="176">
        <v>878037</v>
      </c>
      <c r="V358" s="177">
        <v>152</v>
      </c>
      <c r="W358" s="178">
        <v>146</v>
      </c>
      <c r="X358" s="218">
        <v>34887</v>
      </c>
      <c r="Y358" s="174">
        <v>50</v>
      </c>
      <c r="Z358" s="175">
        <v>36</v>
      </c>
      <c r="AA358" s="214">
        <v>1976</v>
      </c>
      <c r="AB358" s="179">
        <v>322</v>
      </c>
      <c r="AC358" s="171">
        <v>0</v>
      </c>
      <c r="AD358" s="180">
        <v>100</v>
      </c>
      <c r="AE358" s="181">
        <v>0</v>
      </c>
    </row>
    <row r="359" spans="1:31" s="3" customFormat="1" ht="18.75" customHeight="1">
      <c r="A359" s="137">
        <v>357</v>
      </c>
      <c r="B359" s="138">
        <v>471</v>
      </c>
      <c r="C359" s="139" t="s">
        <v>2171</v>
      </c>
      <c r="D359" s="140" t="s">
        <v>3056</v>
      </c>
      <c r="E359" s="141">
        <v>340</v>
      </c>
      <c r="F359" s="143">
        <v>71783644</v>
      </c>
      <c r="G359" s="144">
        <v>383</v>
      </c>
      <c r="H359" s="145">
        <v>366</v>
      </c>
      <c r="I359" s="146">
        <v>72845171</v>
      </c>
      <c r="J359" s="147">
        <v>467</v>
      </c>
      <c r="K359" s="148">
        <v>449</v>
      </c>
      <c r="L359" s="143">
        <v>2051374</v>
      </c>
      <c r="M359" s="144">
        <v>411</v>
      </c>
      <c r="N359" s="145">
        <v>389</v>
      </c>
      <c r="O359" s="146">
        <v>12706592</v>
      </c>
      <c r="P359" s="147">
        <v>467</v>
      </c>
      <c r="Q359" s="148">
        <v>443</v>
      </c>
      <c r="R359" s="143">
        <v>26901403</v>
      </c>
      <c r="S359" s="144">
        <v>381</v>
      </c>
      <c r="T359" s="145">
        <v>370</v>
      </c>
      <c r="U359" s="146">
        <v>885613</v>
      </c>
      <c r="V359" s="147">
        <v>236</v>
      </c>
      <c r="W359" s="148">
        <v>230</v>
      </c>
      <c r="X359" s="216">
        <v>20438</v>
      </c>
      <c r="Y359" s="144">
        <v>483</v>
      </c>
      <c r="Z359" s="145">
        <v>459</v>
      </c>
      <c r="AA359" s="212">
        <v>78</v>
      </c>
      <c r="AB359" s="149">
        <v>383</v>
      </c>
      <c r="AC359" s="141">
        <v>0</v>
      </c>
      <c r="AD359" s="150">
        <v>100</v>
      </c>
      <c r="AE359" s="151">
        <v>0</v>
      </c>
    </row>
    <row r="360" spans="1:31" s="3" customFormat="1" ht="18.75" customHeight="1">
      <c r="A360" s="137">
        <v>358</v>
      </c>
      <c r="B360" s="138">
        <v>441</v>
      </c>
      <c r="C360" s="139" t="s">
        <v>2624</v>
      </c>
      <c r="D360" s="140" t="s">
        <v>3056</v>
      </c>
      <c r="E360" s="141">
        <v>341</v>
      </c>
      <c r="F360" s="143">
        <v>71487660</v>
      </c>
      <c r="G360" s="144">
        <v>364</v>
      </c>
      <c r="H360" s="145">
        <v>347</v>
      </c>
      <c r="I360" s="146">
        <v>77038965</v>
      </c>
      <c r="J360" s="147">
        <v>483</v>
      </c>
      <c r="K360" s="148">
        <v>464</v>
      </c>
      <c r="L360" s="143">
        <v>-377530</v>
      </c>
      <c r="M360" s="144">
        <v>307</v>
      </c>
      <c r="N360" s="145">
        <v>291</v>
      </c>
      <c r="O360" s="146">
        <v>30204498</v>
      </c>
      <c r="P360" s="147">
        <v>295</v>
      </c>
      <c r="Q360" s="148">
        <v>279</v>
      </c>
      <c r="R360" s="143">
        <v>75821500</v>
      </c>
      <c r="S360" s="144">
        <v>398</v>
      </c>
      <c r="T360" s="145">
        <v>387</v>
      </c>
      <c r="U360" s="146">
        <v>582599</v>
      </c>
      <c r="V360" s="147">
        <v>228</v>
      </c>
      <c r="W360" s="148">
        <v>222</v>
      </c>
      <c r="X360" s="216">
        <v>21689</v>
      </c>
      <c r="Y360" s="144">
        <v>416</v>
      </c>
      <c r="Z360" s="145">
        <v>392</v>
      </c>
      <c r="AA360" s="212">
        <v>248</v>
      </c>
      <c r="AB360" s="149">
        <v>356</v>
      </c>
      <c r="AC360" s="141">
        <v>0</v>
      </c>
      <c r="AD360" s="150">
        <v>100</v>
      </c>
      <c r="AE360" s="151">
        <v>0</v>
      </c>
    </row>
    <row r="361" spans="1:31" s="3" customFormat="1" ht="18.75" customHeight="1">
      <c r="A361" s="137">
        <v>359</v>
      </c>
      <c r="B361" s="138">
        <v>426</v>
      </c>
      <c r="C361" s="139" t="s">
        <v>3205</v>
      </c>
      <c r="D361" s="140" t="s">
        <v>3056</v>
      </c>
      <c r="E361" s="141">
        <v>342</v>
      </c>
      <c r="F361" s="143">
        <v>71474864</v>
      </c>
      <c r="G361" s="144">
        <v>385</v>
      </c>
      <c r="H361" s="145">
        <v>368</v>
      </c>
      <c r="I361" s="146">
        <v>72185630</v>
      </c>
      <c r="J361" s="147">
        <v>431</v>
      </c>
      <c r="K361" s="148">
        <v>413</v>
      </c>
      <c r="L361" s="143">
        <v>6474455</v>
      </c>
      <c r="M361" s="144">
        <v>438</v>
      </c>
      <c r="N361" s="145">
        <v>415</v>
      </c>
      <c r="O361" s="146">
        <v>8746706</v>
      </c>
      <c r="P361" s="147">
        <v>439</v>
      </c>
      <c r="Q361" s="148">
        <v>415</v>
      </c>
      <c r="R361" s="143">
        <v>33694031</v>
      </c>
      <c r="S361" s="144">
        <v>287</v>
      </c>
      <c r="T361" s="145">
        <v>276</v>
      </c>
      <c r="U361" s="146">
        <v>4052219</v>
      </c>
      <c r="V361" s="147" t="s">
        <v>3052</v>
      </c>
      <c r="W361" s="148" t="s">
        <v>3052</v>
      </c>
      <c r="X361" s="186" t="s">
        <v>3052</v>
      </c>
      <c r="Y361" s="144">
        <v>312</v>
      </c>
      <c r="Z361" s="145">
        <v>290</v>
      </c>
      <c r="AA361" s="212">
        <v>430</v>
      </c>
      <c r="AB361" s="149">
        <v>322</v>
      </c>
      <c r="AC361" s="141">
        <v>0</v>
      </c>
      <c r="AD361" s="150">
        <v>100</v>
      </c>
      <c r="AE361" s="151">
        <v>0</v>
      </c>
    </row>
    <row r="362" spans="1:31" s="3" customFormat="1" ht="18.75" customHeight="1">
      <c r="A362" s="400">
        <v>360</v>
      </c>
      <c r="B362" s="401">
        <v>336</v>
      </c>
      <c r="C362" s="402" t="s">
        <v>3206</v>
      </c>
      <c r="D362" s="403" t="s">
        <v>2674</v>
      </c>
      <c r="E362" s="404">
        <v>343</v>
      </c>
      <c r="F362" s="405">
        <v>71461378</v>
      </c>
      <c r="G362" s="406">
        <v>386</v>
      </c>
      <c r="H362" s="407">
        <v>369</v>
      </c>
      <c r="I362" s="408">
        <v>71804201</v>
      </c>
      <c r="J362" s="409">
        <v>424</v>
      </c>
      <c r="K362" s="410">
        <v>406</v>
      </c>
      <c r="L362" s="405">
        <v>6981457</v>
      </c>
      <c r="M362" s="406">
        <v>136</v>
      </c>
      <c r="N362" s="407">
        <v>126</v>
      </c>
      <c r="O362" s="408">
        <v>76004969</v>
      </c>
      <c r="P362" s="409">
        <v>139</v>
      </c>
      <c r="Q362" s="410">
        <v>127</v>
      </c>
      <c r="R362" s="405">
        <v>158232623</v>
      </c>
      <c r="S362" s="406">
        <v>482</v>
      </c>
      <c r="T362" s="407">
        <v>466</v>
      </c>
      <c r="U362" s="408">
        <v>-24692809</v>
      </c>
      <c r="V362" s="409">
        <v>336</v>
      </c>
      <c r="W362" s="410">
        <v>328</v>
      </c>
      <c r="X362" s="411">
        <v>7388</v>
      </c>
      <c r="Y362" s="406">
        <v>447</v>
      </c>
      <c r="Z362" s="407">
        <v>423</v>
      </c>
      <c r="AA362" s="412">
        <v>188</v>
      </c>
      <c r="AB362" s="413">
        <v>369</v>
      </c>
      <c r="AC362" s="404">
        <v>0</v>
      </c>
      <c r="AD362" s="414">
        <v>100</v>
      </c>
      <c r="AE362" s="415">
        <v>0</v>
      </c>
    </row>
    <row r="363" spans="1:31" s="3" customFormat="1" ht="18.75" customHeight="1">
      <c r="A363" s="366">
        <v>361</v>
      </c>
      <c r="B363" s="367">
        <v>298</v>
      </c>
      <c r="C363" s="368" t="s">
        <v>3207</v>
      </c>
      <c r="D363" s="369" t="s">
        <v>89</v>
      </c>
      <c r="E363" s="370">
        <v>344</v>
      </c>
      <c r="F363" s="371">
        <v>71351268</v>
      </c>
      <c r="G363" s="372">
        <v>381</v>
      </c>
      <c r="H363" s="373">
        <v>364</v>
      </c>
      <c r="I363" s="374">
        <v>73024241</v>
      </c>
      <c r="J363" s="375">
        <v>207</v>
      </c>
      <c r="K363" s="376">
        <v>191</v>
      </c>
      <c r="L363" s="371">
        <v>29125927</v>
      </c>
      <c r="M363" s="372">
        <v>162</v>
      </c>
      <c r="N363" s="373">
        <v>152</v>
      </c>
      <c r="O363" s="374">
        <v>64594726</v>
      </c>
      <c r="P363" s="375">
        <v>270</v>
      </c>
      <c r="Q363" s="376">
        <v>255</v>
      </c>
      <c r="R363" s="371">
        <v>81977307</v>
      </c>
      <c r="S363" s="372">
        <v>98</v>
      </c>
      <c r="T363" s="373">
        <v>89</v>
      </c>
      <c r="U363" s="374">
        <v>20011802</v>
      </c>
      <c r="V363" s="375">
        <v>348</v>
      </c>
      <c r="W363" s="376">
        <v>340</v>
      </c>
      <c r="X363" s="377">
        <v>6162</v>
      </c>
      <c r="Y363" s="372">
        <v>249</v>
      </c>
      <c r="Z363" s="373">
        <v>231</v>
      </c>
      <c r="AA363" s="378">
        <v>576</v>
      </c>
      <c r="AB363" s="379">
        <v>369</v>
      </c>
      <c r="AC363" s="370">
        <v>0</v>
      </c>
      <c r="AD363" s="380">
        <v>100</v>
      </c>
      <c r="AE363" s="381">
        <v>0</v>
      </c>
    </row>
    <row r="364" spans="1:31" s="3" customFormat="1" ht="18.75" customHeight="1">
      <c r="A364" s="382">
        <v>362</v>
      </c>
      <c r="B364" s="383">
        <v>374</v>
      </c>
      <c r="C364" s="384" t="s">
        <v>3208</v>
      </c>
      <c r="D364" s="385" t="s">
        <v>3058</v>
      </c>
      <c r="E364" s="396">
        <v>345</v>
      </c>
      <c r="F364" s="387">
        <v>71284167</v>
      </c>
      <c r="G364" s="388">
        <v>388</v>
      </c>
      <c r="H364" s="389">
        <v>371</v>
      </c>
      <c r="I364" s="390">
        <v>71284167</v>
      </c>
      <c r="J364" s="391">
        <v>193</v>
      </c>
      <c r="K364" s="392">
        <v>178</v>
      </c>
      <c r="L364" s="387">
        <v>31430750</v>
      </c>
      <c r="M364" s="388">
        <v>235</v>
      </c>
      <c r="N364" s="389">
        <v>223</v>
      </c>
      <c r="O364" s="390">
        <v>42524099</v>
      </c>
      <c r="P364" s="391">
        <v>339</v>
      </c>
      <c r="Q364" s="392">
        <v>321</v>
      </c>
      <c r="R364" s="387">
        <v>64130236</v>
      </c>
      <c r="S364" s="388">
        <v>108</v>
      </c>
      <c r="T364" s="389">
        <v>99</v>
      </c>
      <c r="U364" s="390">
        <v>17575926</v>
      </c>
      <c r="V364" s="391" t="s">
        <v>3052</v>
      </c>
      <c r="W364" s="392" t="s">
        <v>3052</v>
      </c>
      <c r="X364" s="399" t="s">
        <v>3052</v>
      </c>
      <c r="Y364" s="388">
        <v>304</v>
      </c>
      <c r="Z364" s="389">
        <v>282</v>
      </c>
      <c r="AA364" s="394">
        <v>440</v>
      </c>
      <c r="AB364" s="395">
        <v>210</v>
      </c>
      <c r="AC364" s="396">
        <v>0</v>
      </c>
      <c r="AD364" s="397">
        <v>100</v>
      </c>
      <c r="AE364" s="398">
        <v>0</v>
      </c>
    </row>
    <row r="365" spans="1:31" s="3" customFormat="1" ht="18.75" customHeight="1">
      <c r="A365" s="137">
        <v>363</v>
      </c>
      <c r="B365" s="138">
        <v>474</v>
      </c>
      <c r="C365" s="139" t="s">
        <v>3209</v>
      </c>
      <c r="D365" s="140" t="s">
        <v>3056</v>
      </c>
      <c r="E365" s="141">
        <v>346</v>
      </c>
      <c r="F365" s="143">
        <v>70690635</v>
      </c>
      <c r="G365" s="144">
        <v>387</v>
      </c>
      <c r="H365" s="145">
        <v>370</v>
      </c>
      <c r="I365" s="146">
        <v>71785862</v>
      </c>
      <c r="J365" s="147">
        <v>269</v>
      </c>
      <c r="K365" s="148">
        <v>253</v>
      </c>
      <c r="L365" s="143">
        <v>22503330</v>
      </c>
      <c r="M365" s="144">
        <v>284</v>
      </c>
      <c r="N365" s="145">
        <v>269</v>
      </c>
      <c r="O365" s="146">
        <v>33728507</v>
      </c>
      <c r="P365" s="147">
        <v>284</v>
      </c>
      <c r="Q365" s="148">
        <v>269</v>
      </c>
      <c r="R365" s="143">
        <v>77878095</v>
      </c>
      <c r="S365" s="144">
        <v>263</v>
      </c>
      <c r="T365" s="145">
        <v>252</v>
      </c>
      <c r="U365" s="146">
        <v>5199905</v>
      </c>
      <c r="V365" s="147">
        <v>163</v>
      </c>
      <c r="W365" s="148">
        <v>157</v>
      </c>
      <c r="X365" s="216">
        <v>32216</v>
      </c>
      <c r="Y365" s="144">
        <v>338</v>
      </c>
      <c r="Z365" s="145">
        <v>314</v>
      </c>
      <c r="AA365" s="212">
        <v>372</v>
      </c>
      <c r="AB365" s="149">
        <v>355</v>
      </c>
      <c r="AC365" s="141">
        <v>0</v>
      </c>
      <c r="AD365" s="150">
        <v>100</v>
      </c>
      <c r="AE365" s="151">
        <v>0</v>
      </c>
    </row>
    <row r="366" spans="1:31" s="3" customFormat="1" ht="18.75" customHeight="1">
      <c r="A366" s="137">
        <v>364</v>
      </c>
      <c r="B366" s="138">
        <v>250</v>
      </c>
      <c r="C366" s="139" t="s">
        <v>3210</v>
      </c>
      <c r="D366" s="140" t="s">
        <v>3056</v>
      </c>
      <c r="E366" s="141">
        <v>347</v>
      </c>
      <c r="F366" s="143">
        <v>70000482</v>
      </c>
      <c r="G366" s="144">
        <v>307</v>
      </c>
      <c r="H366" s="145">
        <v>291</v>
      </c>
      <c r="I366" s="146">
        <v>92794201</v>
      </c>
      <c r="J366" s="147">
        <v>276</v>
      </c>
      <c r="K366" s="148">
        <v>260</v>
      </c>
      <c r="L366" s="143">
        <v>22055865</v>
      </c>
      <c r="M366" s="144">
        <v>302</v>
      </c>
      <c r="N366" s="145">
        <v>286</v>
      </c>
      <c r="O366" s="146">
        <v>30918825</v>
      </c>
      <c r="P366" s="147">
        <v>380</v>
      </c>
      <c r="Q366" s="148">
        <v>361</v>
      </c>
      <c r="R366" s="143">
        <v>52565936</v>
      </c>
      <c r="S366" s="144">
        <v>186</v>
      </c>
      <c r="T366" s="145">
        <v>175</v>
      </c>
      <c r="U366" s="146">
        <v>9946687</v>
      </c>
      <c r="V366" s="147">
        <v>134</v>
      </c>
      <c r="W366" s="148">
        <v>129</v>
      </c>
      <c r="X366" s="216">
        <v>38210</v>
      </c>
      <c r="Y366" s="144">
        <v>162</v>
      </c>
      <c r="Z366" s="145">
        <v>145</v>
      </c>
      <c r="AA366" s="212">
        <v>910</v>
      </c>
      <c r="AB366" s="149">
        <v>323</v>
      </c>
      <c r="AC366" s="141">
        <v>0</v>
      </c>
      <c r="AD366" s="150">
        <v>100</v>
      </c>
      <c r="AE366" s="151">
        <v>0</v>
      </c>
    </row>
    <row r="367" spans="1:31" s="3" customFormat="1" ht="18.75" customHeight="1">
      <c r="A367" s="152">
        <v>365</v>
      </c>
      <c r="B367" s="153">
        <v>315</v>
      </c>
      <c r="C367" s="154" t="s">
        <v>3211</v>
      </c>
      <c r="D367" s="155" t="s">
        <v>3056</v>
      </c>
      <c r="E367" s="156">
        <v>348</v>
      </c>
      <c r="F367" s="158">
        <v>69945938</v>
      </c>
      <c r="G367" s="159">
        <v>390</v>
      </c>
      <c r="H367" s="160">
        <v>373</v>
      </c>
      <c r="I367" s="161">
        <v>70674560</v>
      </c>
      <c r="J367" s="162">
        <v>416</v>
      </c>
      <c r="K367" s="163">
        <v>398</v>
      </c>
      <c r="L367" s="158">
        <v>7830866</v>
      </c>
      <c r="M367" s="159">
        <v>418</v>
      </c>
      <c r="N367" s="160">
        <v>396</v>
      </c>
      <c r="O367" s="161">
        <v>11901664</v>
      </c>
      <c r="P367" s="162">
        <v>395</v>
      </c>
      <c r="Q367" s="163">
        <v>374</v>
      </c>
      <c r="R367" s="158">
        <v>47594731</v>
      </c>
      <c r="S367" s="159">
        <v>409</v>
      </c>
      <c r="T367" s="160">
        <v>398</v>
      </c>
      <c r="U367" s="161">
        <v>209758</v>
      </c>
      <c r="V367" s="162">
        <v>265</v>
      </c>
      <c r="W367" s="163">
        <v>259</v>
      </c>
      <c r="X367" s="217">
        <v>15693</v>
      </c>
      <c r="Y367" s="159">
        <v>436</v>
      </c>
      <c r="Z367" s="160">
        <v>412</v>
      </c>
      <c r="AA367" s="213">
        <v>202</v>
      </c>
      <c r="AB367" s="164">
        <v>322</v>
      </c>
      <c r="AC367" s="156">
        <v>0</v>
      </c>
      <c r="AD367" s="165">
        <v>100</v>
      </c>
      <c r="AE367" s="166">
        <v>0</v>
      </c>
    </row>
    <row r="368" spans="1:31" s="3" customFormat="1" ht="18.75" customHeight="1">
      <c r="A368" s="366">
        <v>366</v>
      </c>
      <c r="B368" s="367">
        <v>360</v>
      </c>
      <c r="C368" s="368" t="s">
        <v>3212</v>
      </c>
      <c r="D368" s="369" t="s">
        <v>3056</v>
      </c>
      <c r="E368" s="370">
        <v>349</v>
      </c>
      <c r="F368" s="371">
        <v>69835742</v>
      </c>
      <c r="G368" s="372">
        <v>147</v>
      </c>
      <c r="H368" s="373">
        <v>136</v>
      </c>
      <c r="I368" s="374">
        <v>183495736</v>
      </c>
      <c r="J368" s="375">
        <v>328</v>
      </c>
      <c r="K368" s="376">
        <v>312</v>
      </c>
      <c r="L368" s="371">
        <v>16398607</v>
      </c>
      <c r="M368" s="372">
        <v>477</v>
      </c>
      <c r="N368" s="373">
        <v>454</v>
      </c>
      <c r="O368" s="374">
        <v>840269</v>
      </c>
      <c r="P368" s="375">
        <v>287</v>
      </c>
      <c r="Q368" s="376">
        <v>272</v>
      </c>
      <c r="R368" s="371">
        <v>77397383</v>
      </c>
      <c r="S368" s="372">
        <v>416</v>
      </c>
      <c r="T368" s="373">
        <v>405</v>
      </c>
      <c r="U368" s="374">
        <v>143661</v>
      </c>
      <c r="V368" s="375">
        <v>329</v>
      </c>
      <c r="W368" s="376">
        <v>321</v>
      </c>
      <c r="X368" s="377">
        <v>8078</v>
      </c>
      <c r="Y368" s="372">
        <v>360</v>
      </c>
      <c r="Z368" s="373">
        <v>336</v>
      </c>
      <c r="AA368" s="378">
        <v>320</v>
      </c>
      <c r="AB368" s="379">
        <v>311</v>
      </c>
      <c r="AC368" s="370">
        <v>0</v>
      </c>
      <c r="AD368" s="380">
        <v>100</v>
      </c>
      <c r="AE368" s="381">
        <v>0</v>
      </c>
    </row>
    <row r="369" spans="1:31" s="3" customFormat="1" ht="18.75" customHeight="1">
      <c r="A369" s="137">
        <v>367</v>
      </c>
      <c r="B369" s="138" t="s">
        <v>3052</v>
      </c>
      <c r="C369" s="188" t="s">
        <v>3052</v>
      </c>
      <c r="D369" s="140" t="s">
        <v>3056</v>
      </c>
      <c r="E369" s="141">
        <v>350</v>
      </c>
      <c r="F369" s="186" t="s">
        <v>3052</v>
      </c>
      <c r="G369" s="144">
        <v>293</v>
      </c>
      <c r="H369" s="145">
        <v>277</v>
      </c>
      <c r="I369" s="187" t="s">
        <v>3052</v>
      </c>
      <c r="J369" s="147">
        <v>348</v>
      </c>
      <c r="K369" s="148">
        <v>332</v>
      </c>
      <c r="L369" s="186" t="s">
        <v>3052</v>
      </c>
      <c r="M369" s="144">
        <v>389</v>
      </c>
      <c r="N369" s="145">
        <v>367</v>
      </c>
      <c r="O369" s="187" t="s">
        <v>3052</v>
      </c>
      <c r="P369" s="147">
        <v>345</v>
      </c>
      <c r="Q369" s="148">
        <v>327</v>
      </c>
      <c r="R369" s="186" t="s">
        <v>3052</v>
      </c>
      <c r="S369" s="144">
        <v>281</v>
      </c>
      <c r="T369" s="145">
        <v>270</v>
      </c>
      <c r="U369" s="187" t="s">
        <v>3052</v>
      </c>
      <c r="V369" s="147">
        <v>221</v>
      </c>
      <c r="W369" s="148">
        <v>215</v>
      </c>
      <c r="X369" s="186" t="s">
        <v>3052</v>
      </c>
      <c r="Y369" s="144">
        <v>458</v>
      </c>
      <c r="Z369" s="145">
        <v>434</v>
      </c>
      <c r="AA369" s="187" t="s">
        <v>3052</v>
      </c>
      <c r="AB369" s="149">
        <v>351</v>
      </c>
      <c r="AC369" s="141">
        <v>0</v>
      </c>
      <c r="AD369" s="150">
        <v>51</v>
      </c>
      <c r="AE369" s="151">
        <v>49</v>
      </c>
    </row>
    <row r="370" spans="1:31" s="3" customFormat="1" ht="18.75" customHeight="1">
      <c r="A370" s="382">
        <v>368</v>
      </c>
      <c r="B370" s="420">
        <v>387</v>
      </c>
      <c r="C370" s="384" t="s">
        <v>3213</v>
      </c>
      <c r="D370" s="385" t="s">
        <v>1061</v>
      </c>
      <c r="E370" s="396">
        <v>351</v>
      </c>
      <c r="F370" s="387">
        <v>69701742</v>
      </c>
      <c r="G370" s="388">
        <v>395</v>
      </c>
      <c r="H370" s="389">
        <v>378</v>
      </c>
      <c r="I370" s="390">
        <v>69701742</v>
      </c>
      <c r="J370" s="391">
        <v>327</v>
      </c>
      <c r="K370" s="392">
        <v>311</v>
      </c>
      <c r="L370" s="387">
        <v>16402081</v>
      </c>
      <c r="M370" s="388">
        <v>431</v>
      </c>
      <c r="N370" s="389">
        <v>408</v>
      </c>
      <c r="O370" s="390">
        <v>9829065</v>
      </c>
      <c r="P370" s="391">
        <v>484</v>
      </c>
      <c r="Q370" s="392">
        <v>460</v>
      </c>
      <c r="R370" s="387">
        <v>21172247</v>
      </c>
      <c r="S370" s="388">
        <v>168</v>
      </c>
      <c r="T370" s="389">
        <v>158</v>
      </c>
      <c r="U370" s="390">
        <v>11269172</v>
      </c>
      <c r="V370" s="391">
        <v>103</v>
      </c>
      <c r="W370" s="392">
        <v>99</v>
      </c>
      <c r="X370" s="393">
        <v>46880</v>
      </c>
      <c r="Y370" s="388">
        <v>361</v>
      </c>
      <c r="Z370" s="389">
        <v>337</v>
      </c>
      <c r="AA370" s="394">
        <v>316</v>
      </c>
      <c r="AB370" s="395">
        <v>321</v>
      </c>
      <c r="AC370" s="396">
        <v>0</v>
      </c>
      <c r="AD370" s="397">
        <v>33</v>
      </c>
      <c r="AE370" s="398">
        <v>67</v>
      </c>
    </row>
    <row r="371" spans="1:31" s="3" customFormat="1" ht="18.75" customHeight="1">
      <c r="A371" s="382">
        <v>369</v>
      </c>
      <c r="B371" s="420">
        <v>301</v>
      </c>
      <c r="C371" s="384" t="s">
        <v>3214</v>
      </c>
      <c r="D371" s="385" t="s">
        <v>1061</v>
      </c>
      <c r="E371" s="396">
        <v>352</v>
      </c>
      <c r="F371" s="387">
        <v>69443742</v>
      </c>
      <c r="G371" s="388">
        <v>394</v>
      </c>
      <c r="H371" s="389">
        <v>377</v>
      </c>
      <c r="I371" s="390">
        <v>69705305</v>
      </c>
      <c r="J371" s="391">
        <v>426</v>
      </c>
      <c r="K371" s="392">
        <v>408</v>
      </c>
      <c r="L371" s="387">
        <v>6856944</v>
      </c>
      <c r="M371" s="388">
        <v>194</v>
      </c>
      <c r="N371" s="389">
        <v>183</v>
      </c>
      <c r="O371" s="390">
        <v>56104126</v>
      </c>
      <c r="P371" s="391">
        <v>303</v>
      </c>
      <c r="Q371" s="392">
        <v>287</v>
      </c>
      <c r="R371" s="387">
        <v>73698061</v>
      </c>
      <c r="S371" s="388">
        <v>468</v>
      </c>
      <c r="T371" s="389">
        <v>455</v>
      </c>
      <c r="U371" s="390">
        <v>-5915045</v>
      </c>
      <c r="V371" s="391">
        <v>381</v>
      </c>
      <c r="W371" s="392">
        <v>371</v>
      </c>
      <c r="X371" s="393">
        <v>2954</v>
      </c>
      <c r="Y371" s="388">
        <v>241</v>
      </c>
      <c r="Z371" s="389">
        <v>223</v>
      </c>
      <c r="AA371" s="394">
        <v>607</v>
      </c>
      <c r="AB371" s="395">
        <v>321</v>
      </c>
      <c r="AC371" s="396">
        <v>0</v>
      </c>
      <c r="AD371" s="397">
        <v>100</v>
      </c>
      <c r="AE371" s="398">
        <v>0</v>
      </c>
    </row>
    <row r="372" spans="1:31" s="3" customFormat="1" ht="18.75" customHeight="1">
      <c r="A372" s="400">
        <v>370</v>
      </c>
      <c r="B372" s="401">
        <v>273</v>
      </c>
      <c r="C372" s="402" t="s">
        <v>3215</v>
      </c>
      <c r="D372" s="403" t="s">
        <v>88</v>
      </c>
      <c r="E372" s="404">
        <v>353</v>
      </c>
      <c r="F372" s="405">
        <v>68794318</v>
      </c>
      <c r="G372" s="406">
        <v>359</v>
      </c>
      <c r="H372" s="407">
        <v>342</v>
      </c>
      <c r="I372" s="408">
        <v>77685715</v>
      </c>
      <c r="J372" s="409">
        <v>488</v>
      </c>
      <c r="K372" s="410">
        <v>469</v>
      </c>
      <c r="L372" s="405">
        <v>-6976423</v>
      </c>
      <c r="M372" s="406">
        <v>468</v>
      </c>
      <c r="N372" s="407">
        <v>445</v>
      </c>
      <c r="O372" s="408">
        <v>3158208</v>
      </c>
      <c r="P372" s="409">
        <v>434</v>
      </c>
      <c r="Q372" s="410">
        <v>410</v>
      </c>
      <c r="R372" s="405">
        <v>35838923</v>
      </c>
      <c r="S372" s="406">
        <v>471</v>
      </c>
      <c r="T372" s="407">
        <v>457</v>
      </c>
      <c r="U372" s="408">
        <v>-10317789</v>
      </c>
      <c r="V372" s="409">
        <v>441</v>
      </c>
      <c r="W372" s="410">
        <v>428</v>
      </c>
      <c r="X372" s="411">
        <v>55</v>
      </c>
      <c r="Y372" s="406">
        <v>259</v>
      </c>
      <c r="Z372" s="407">
        <v>241</v>
      </c>
      <c r="AA372" s="412">
        <v>550</v>
      </c>
      <c r="AB372" s="413">
        <v>311</v>
      </c>
      <c r="AC372" s="404">
        <v>0</v>
      </c>
      <c r="AD372" s="414">
        <v>78.39</v>
      </c>
      <c r="AE372" s="415">
        <v>21.61</v>
      </c>
    </row>
    <row r="373" spans="1:31" s="3" customFormat="1" ht="18.75" customHeight="1">
      <c r="A373" s="366">
        <v>371</v>
      </c>
      <c r="B373" s="367">
        <v>397</v>
      </c>
      <c r="C373" s="368" t="s">
        <v>3216</v>
      </c>
      <c r="D373" s="369" t="s">
        <v>88</v>
      </c>
      <c r="E373" s="370">
        <v>354</v>
      </c>
      <c r="F373" s="371">
        <v>68742547</v>
      </c>
      <c r="G373" s="372">
        <v>377</v>
      </c>
      <c r="H373" s="373">
        <v>360</v>
      </c>
      <c r="I373" s="374">
        <v>74477262</v>
      </c>
      <c r="J373" s="375">
        <v>396</v>
      </c>
      <c r="K373" s="376">
        <v>379</v>
      </c>
      <c r="L373" s="371">
        <v>10015118</v>
      </c>
      <c r="M373" s="372">
        <v>368</v>
      </c>
      <c r="N373" s="373">
        <v>346</v>
      </c>
      <c r="O373" s="374">
        <v>18348960</v>
      </c>
      <c r="P373" s="375">
        <v>429</v>
      </c>
      <c r="Q373" s="376">
        <v>405</v>
      </c>
      <c r="R373" s="371">
        <v>37145749</v>
      </c>
      <c r="S373" s="372">
        <v>420</v>
      </c>
      <c r="T373" s="373">
        <v>409</v>
      </c>
      <c r="U373" s="374">
        <v>87462</v>
      </c>
      <c r="V373" s="375">
        <v>206</v>
      </c>
      <c r="W373" s="376">
        <v>200</v>
      </c>
      <c r="X373" s="377">
        <v>25902</v>
      </c>
      <c r="Y373" s="372">
        <v>374</v>
      </c>
      <c r="Z373" s="373">
        <v>350</v>
      </c>
      <c r="AA373" s="378">
        <v>300</v>
      </c>
      <c r="AB373" s="379">
        <v>356</v>
      </c>
      <c r="AC373" s="370">
        <v>0</v>
      </c>
      <c r="AD373" s="380">
        <v>100</v>
      </c>
      <c r="AE373" s="381">
        <v>0</v>
      </c>
    </row>
    <row r="374" spans="1:31" s="3" customFormat="1" ht="18.75" customHeight="1">
      <c r="A374" s="382">
        <v>372</v>
      </c>
      <c r="B374" s="383">
        <v>355</v>
      </c>
      <c r="C374" s="384" t="s">
        <v>3217</v>
      </c>
      <c r="D374" s="385" t="s">
        <v>3092</v>
      </c>
      <c r="E374" s="396">
        <v>355</v>
      </c>
      <c r="F374" s="387">
        <v>68730231</v>
      </c>
      <c r="G374" s="388">
        <v>400</v>
      </c>
      <c r="H374" s="389">
        <v>383</v>
      </c>
      <c r="I374" s="390">
        <v>69267411</v>
      </c>
      <c r="J374" s="391">
        <v>136</v>
      </c>
      <c r="K374" s="392">
        <v>124</v>
      </c>
      <c r="L374" s="387">
        <v>42216591</v>
      </c>
      <c r="M374" s="388">
        <v>148</v>
      </c>
      <c r="N374" s="389">
        <v>138</v>
      </c>
      <c r="O374" s="390">
        <v>70994370</v>
      </c>
      <c r="P374" s="391">
        <v>269</v>
      </c>
      <c r="Q374" s="392">
        <v>254</v>
      </c>
      <c r="R374" s="387">
        <v>82380380</v>
      </c>
      <c r="S374" s="388">
        <v>95</v>
      </c>
      <c r="T374" s="389">
        <v>86</v>
      </c>
      <c r="U374" s="390">
        <v>20904838</v>
      </c>
      <c r="V374" s="391" t="s">
        <v>3052</v>
      </c>
      <c r="W374" s="392" t="s">
        <v>3052</v>
      </c>
      <c r="X374" s="399" t="s">
        <v>3052</v>
      </c>
      <c r="Y374" s="388">
        <v>469</v>
      </c>
      <c r="Z374" s="389">
        <v>445</v>
      </c>
      <c r="AA374" s="394">
        <v>133</v>
      </c>
      <c r="AB374" s="395">
        <v>369</v>
      </c>
      <c r="AC374" s="396">
        <v>0</v>
      </c>
      <c r="AD374" s="397">
        <v>49.5</v>
      </c>
      <c r="AE374" s="398">
        <v>50.5</v>
      </c>
    </row>
    <row r="375" spans="1:31" s="3" customFormat="1" ht="18.75" customHeight="1">
      <c r="A375" s="382">
        <v>373</v>
      </c>
      <c r="B375" s="383">
        <v>422</v>
      </c>
      <c r="C375" s="384" t="s">
        <v>3218</v>
      </c>
      <c r="D375" s="385" t="s">
        <v>3051</v>
      </c>
      <c r="E375" s="396">
        <v>356</v>
      </c>
      <c r="F375" s="387">
        <v>68604568</v>
      </c>
      <c r="G375" s="388">
        <v>398</v>
      </c>
      <c r="H375" s="389">
        <v>381</v>
      </c>
      <c r="I375" s="390">
        <v>69408615</v>
      </c>
      <c r="J375" s="391">
        <v>345</v>
      </c>
      <c r="K375" s="392">
        <v>329</v>
      </c>
      <c r="L375" s="387">
        <v>15195600</v>
      </c>
      <c r="M375" s="388">
        <v>335</v>
      </c>
      <c r="N375" s="389">
        <v>318</v>
      </c>
      <c r="O375" s="390">
        <v>24720243</v>
      </c>
      <c r="P375" s="391">
        <v>266</v>
      </c>
      <c r="Q375" s="392">
        <v>251</v>
      </c>
      <c r="R375" s="387">
        <v>83890380</v>
      </c>
      <c r="S375" s="388">
        <v>298</v>
      </c>
      <c r="T375" s="389">
        <v>287</v>
      </c>
      <c r="U375" s="390">
        <v>3604706</v>
      </c>
      <c r="V375" s="391">
        <v>369</v>
      </c>
      <c r="W375" s="392">
        <v>360</v>
      </c>
      <c r="X375" s="393">
        <v>4841</v>
      </c>
      <c r="Y375" s="388">
        <v>332</v>
      </c>
      <c r="Z375" s="389">
        <v>308</v>
      </c>
      <c r="AA375" s="394">
        <v>385</v>
      </c>
      <c r="AB375" s="395">
        <v>331</v>
      </c>
      <c r="AC375" s="396">
        <v>0</v>
      </c>
      <c r="AD375" s="397">
        <v>100</v>
      </c>
      <c r="AE375" s="398">
        <v>0</v>
      </c>
    </row>
    <row r="376" spans="1:31" s="3" customFormat="1" ht="18.75" customHeight="1">
      <c r="A376" s="382">
        <v>374</v>
      </c>
      <c r="B376" s="383">
        <v>464</v>
      </c>
      <c r="C376" s="384" t="s">
        <v>3219</v>
      </c>
      <c r="D376" s="385" t="s">
        <v>88</v>
      </c>
      <c r="E376" s="396">
        <v>357</v>
      </c>
      <c r="F376" s="387">
        <v>68493421</v>
      </c>
      <c r="G376" s="388">
        <v>341</v>
      </c>
      <c r="H376" s="389">
        <v>324</v>
      </c>
      <c r="I376" s="390">
        <v>82864815</v>
      </c>
      <c r="J376" s="391">
        <v>389</v>
      </c>
      <c r="K376" s="392">
        <v>372</v>
      </c>
      <c r="L376" s="387">
        <v>11409134</v>
      </c>
      <c r="M376" s="388">
        <v>460</v>
      </c>
      <c r="N376" s="389">
        <v>437</v>
      </c>
      <c r="O376" s="390">
        <v>5173059</v>
      </c>
      <c r="P376" s="391">
        <v>471</v>
      </c>
      <c r="Q376" s="392">
        <v>447</v>
      </c>
      <c r="R376" s="387">
        <v>26707653</v>
      </c>
      <c r="S376" s="388">
        <v>289</v>
      </c>
      <c r="T376" s="389">
        <v>278</v>
      </c>
      <c r="U376" s="390">
        <v>3856835</v>
      </c>
      <c r="V376" s="391">
        <v>104</v>
      </c>
      <c r="W376" s="392">
        <v>100</v>
      </c>
      <c r="X376" s="393">
        <v>46674</v>
      </c>
      <c r="Y376" s="388">
        <v>393</v>
      </c>
      <c r="Z376" s="389">
        <v>369</v>
      </c>
      <c r="AA376" s="394">
        <v>274</v>
      </c>
      <c r="AB376" s="395">
        <v>321</v>
      </c>
      <c r="AC376" s="396">
        <v>0</v>
      </c>
      <c r="AD376" s="397">
        <v>76</v>
      </c>
      <c r="AE376" s="398">
        <v>24</v>
      </c>
    </row>
    <row r="377" spans="1:31" s="3" customFormat="1" ht="18.75" customHeight="1">
      <c r="A377" s="191">
        <v>375</v>
      </c>
      <c r="B377" s="192">
        <v>258</v>
      </c>
      <c r="C377" s="193" t="s">
        <v>3220</v>
      </c>
      <c r="D377" s="194" t="s">
        <v>3056</v>
      </c>
      <c r="E377" s="195">
        <v>358</v>
      </c>
      <c r="F377" s="197">
        <v>68474217</v>
      </c>
      <c r="G377" s="198">
        <v>406</v>
      </c>
      <c r="H377" s="199">
        <v>389</v>
      </c>
      <c r="I377" s="200">
        <v>68474217</v>
      </c>
      <c r="J377" s="201">
        <v>478</v>
      </c>
      <c r="K377" s="202">
        <v>460</v>
      </c>
      <c r="L377" s="197">
        <v>985053</v>
      </c>
      <c r="M377" s="198">
        <v>383</v>
      </c>
      <c r="N377" s="199">
        <v>361</v>
      </c>
      <c r="O377" s="200">
        <v>16081345</v>
      </c>
      <c r="P377" s="201">
        <v>492</v>
      </c>
      <c r="Q377" s="202">
        <v>468</v>
      </c>
      <c r="R377" s="197">
        <v>16517971</v>
      </c>
      <c r="S377" s="198">
        <v>200</v>
      </c>
      <c r="T377" s="199">
        <v>189</v>
      </c>
      <c r="U377" s="200">
        <v>9336182</v>
      </c>
      <c r="V377" s="201" t="s">
        <v>3052</v>
      </c>
      <c r="W377" s="202" t="s">
        <v>3052</v>
      </c>
      <c r="X377" s="208" t="s">
        <v>3052</v>
      </c>
      <c r="Y377" s="198">
        <v>306</v>
      </c>
      <c r="Z377" s="199">
        <v>284</v>
      </c>
      <c r="AA377" s="215">
        <v>435</v>
      </c>
      <c r="AB377" s="203">
        <v>354</v>
      </c>
      <c r="AC377" s="195">
        <v>0</v>
      </c>
      <c r="AD377" s="204">
        <v>100</v>
      </c>
      <c r="AE377" s="205">
        <v>0</v>
      </c>
    </row>
    <row r="378" spans="1:31" s="3" customFormat="1" ht="18.75" customHeight="1">
      <c r="A378" s="366">
        <v>376</v>
      </c>
      <c r="B378" s="367">
        <v>405</v>
      </c>
      <c r="C378" s="368" t="s">
        <v>3221</v>
      </c>
      <c r="D378" s="369" t="s">
        <v>881</v>
      </c>
      <c r="E378" s="370">
        <v>359</v>
      </c>
      <c r="F378" s="371">
        <v>68387403</v>
      </c>
      <c r="G378" s="372">
        <v>407</v>
      </c>
      <c r="H378" s="373">
        <v>390</v>
      </c>
      <c r="I378" s="374">
        <v>68396718</v>
      </c>
      <c r="J378" s="375">
        <v>288</v>
      </c>
      <c r="K378" s="376">
        <v>272</v>
      </c>
      <c r="L378" s="371">
        <v>21036496</v>
      </c>
      <c r="M378" s="372">
        <v>298</v>
      </c>
      <c r="N378" s="373">
        <v>283</v>
      </c>
      <c r="O378" s="374">
        <v>31144202</v>
      </c>
      <c r="P378" s="375">
        <v>324</v>
      </c>
      <c r="Q378" s="376">
        <v>306</v>
      </c>
      <c r="R378" s="371">
        <v>68625549</v>
      </c>
      <c r="S378" s="372">
        <v>230</v>
      </c>
      <c r="T378" s="373">
        <v>219</v>
      </c>
      <c r="U378" s="374">
        <v>7471535</v>
      </c>
      <c r="V378" s="375">
        <v>189</v>
      </c>
      <c r="W378" s="376">
        <v>183</v>
      </c>
      <c r="X378" s="377">
        <v>28563</v>
      </c>
      <c r="Y378" s="372">
        <v>266</v>
      </c>
      <c r="Z378" s="373">
        <v>247</v>
      </c>
      <c r="AA378" s="378">
        <v>536</v>
      </c>
      <c r="AB378" s="379">
        <v>384</v>
      </c>
      <c r="AC378" s="370">
        <v>0</v>
      </c>
      <c r="AD378" s="380">
        <v>40</v>
      </c>
      <c r="AE378" s="381">
        <v>60</v>
      </c>
    </row>
    <row r="379" spans="1:31" s="3" customFormat="1" ht="18.75" customHeight="1">
      <c r="A379" s="137">
        <v>377</v>
      </c>
      <c r="B379" s="138">
        <v>347</v>
      </c>
      <c r="C379" s="139" t="s">
        <v>3222</v>
      </c>
      <c r="D379" s="140" t="s">
        <v>3056</v>
      </c>
      <c r="E379" s="185">
        <v>360</v>
      </c>
      <c r="F379" s="143">
        <v>68151195</v>
      </c>
      <c r="G379" s="144">
        <v>391</v>
      </c>
      <c r="H379" s="145">
        <v>374</v>
      </c>
      <c r="I379" s="146">
        <v>70667137</v>
      </c>
      <c r="J379" s="147">
        <v>224</v>
      </c>
      <c r="K379" s="148">
        <v>208</v>
      </c>
      <c r="L379" s="143">
        <v>28206483</v>
      </c>
      <c r="M379" s="144">
        <v>283</v>
      </c>
      <c r="N379" s="145">
        <v>268</v>
      </c>
      <c r="O379" s="146">
        <v>33831959</v>
      </c>
      <c r="P379" s="147">
        <v>307</v>
      </c>
      <c r="Q379" s="148">
        <v>290</v>
      </c>
      <c r="R379" s="143">
        <v>72703404</v>
      </c>
      <c r="S379" s="144">
        <v>176</v>
      </c>
      <c r="T379" s="145">
        <v>165</v>
      </c>
      <c r="U379" s="146">
        <v>10729019</v>
      </c>
      <c r="V379" s="147">
        <v>295</v>
      </c>
      <c r="W379" s="148">
        <v>289</v>
      </c>
      <c r="X379" s="216">
        <v>12490</v>
      </c>
      <c r="Y379" s="144">
        <v>417</v>
      </c>
      <c r="Z379" s="145">
        <v>393</v>
      </c>
      <c r="AA379" s="212">
        <v>248</v>
      </c>
      <c r="AB379" s="149">
        <v>369</v>
      </c>
      <c r="AC379" s="141">
        <v>0</v>
      </c>
      <c r="AD379" s="150">
        <v>3</v>
      </c>
      <c r="AE379" s="151">
        <v>97</v>
      </c>
    </row>
    <row r="380" spans="1:31" s="3" customFormat="1" ht="18.75" customHeight="1">
      <c r="A380" s="137">
        <v>378</v>
      </c>
      <c r="B380" s="138" t="s">
        <v>3052</v>
      </c>
      <c r="C380" s="139" t="s">
        <v>3223</v>
      </c>
      <c r="D380" s="140" t="s">
        <v>3056</v>
      </c>
      <c r="E380" s="141">
        <v>361</v>
      </c>
      <c r="F380" s="143">
        <v>67947040</v>
      </c>
      <c r="G380" s="144">
        <v>410</v>
      </c>
      <c r="H380" s="145">
        <v>393</v>
      </c>
      <c r="I380" s="146">
        <v>67947040</v>
      </c>
      <c r="J380" s="147">
        <v>471</v>
      </c>
      <c r="K380" s="148">
        <v>453</v>
      </c>
      <c r="L380" s="143">
        <v>1637158</v>
      </c>
      <c r="M380" s="144">
        <v>469</v>
      </c>
      <c r="N380" s="145">
        <v>446</v>
      </c>
      <c r="O380" s="146">
        <v>3085802</v>
      </c>
      <c r="P380" s="147">
        <v>500</v>
      </c>
      <c r="Q380" s="148">
        <v>476</v>
      </c>
      <c r="R380" s="143">
        <v>3507910</v>
      </c>
      <c r="S380" s="144">
        <v>372</v>
      </c>
      <c r="T380" s="145">
        <v>361</v>
      </c>
      <c r="U380" s="146">
        <v>1189769</v>
      </c>
      <c r="V380" s="147" t="s">
        <v>3052</v>
      </c>
      <c r="W380" s="148" t="s">
        <v>3052</v>
      </c>
      <c r="X380" s="186" t="s">
        <v>3052</v>
      </c>
      <c r="Y380" s="144">
        <v>486</v>
      </c>
      <c r="Z380" s="145">
        <v>462</v>
      </c>
      <c r="AA380" s="212">
        <v>72</v>
      </c>
      <c r="AB380" s="149">
        <v>354</v>
      </c>
      <c r="AC380" s="141">
        <v>0</v>
      </c>
      <c r="AD380" s="150">
        <v>100</v>
      </c>
      <c r="AE380" s="151">
        <v>0</v>
      </c>
    </row>
    <row r="381" spans="1:31" s="3" customFormat="1" ht="18.75" customHeight="1">
      <c r="A381" s="382">
        <v>379</v>
      </c>
      <c r="B381" s="383">
        <v>481</v>
      </c>
      <c r="C381" s="384" t="s">
        <v>3224</v>
      </c>
      <c r="D381" s="385" t="s">
        <v>1696</v>
      </c>
      <c r="E381" s="396">
        <v>362</v>
      </c>
      <c r="F381" s="387">
        <v>67784668</v>
      </c>
      <c r="G381" s="388">
        <v>360</v>
      </c>
      <c r="H381" s="389">
        <v>343</v>
      </c>
      <c r="I381" s="390">
        <v>77480840</v>
      </c>
      <c r="J381" s="391">
        <v>444</v>
      </c>
      <c r="K381" s="392">
        <v>426</v>
      </c>
      <c r="L381" s="387">
        <v>4573625</v>
      </c>
      <c r="M381" s="388">
        <v>443</v>
      </c>
      <c r="N381" s="389">
        <v>420</v>
      </c>
      <c r="O381" s="390">
        <v>7638814</v>
      </c>
      <c r="P381" s="391">
        <v>457</v>
      </c>
      <c r="Q381" s="392">
        <v>433</v>
      </c>
      <c r="R381" s="387">
        <v>29784145</v>
      </c>
      <c r="S381" s="388">
        <v>369</v>
      </c>
      <c r="T381" s="389">
        <v>358</v>
      </c>
      <c r="U381" s="390">
        <v>1244263</v>
      </c>
      <c r="V381" s="391">
        <v>284</v>
      </c>
      <c r="W381" s="392">
        <v>278</v>
      </c>
      <c r="X381" s="393">
        <v>13414</v>
      </c>
      <c r="Y381" s="388">
        <v>396</v>
      </c>
      <c r="Z381" s="389">
        <v>372</v>
      </c>
      <c r="AA381" s="394">
        <v>270</v>
      </c>
      <c r="AB381" s="395">
        <v>371</v>
      </c>
      <c r="AC381" s="396">
        <v>0</v>
      </c>
      <c r="AD381" s="397">
        <v>100</v>
      </c>
      <c r="AE381" s="398">
        <v>0</v>
      </c>
    </row>
    <row r="382" spans="1:31" s="3" customFormat="1" ht="18.75" customHeight="1">
      <c r="A382" s="152">
        <v>380</v>
      </c>
      <c r="B382" s="153" t="s">
        <v>3052</v>
      </c>
      <c r="C382" s="154" t="s">
        <v>3225</v>
      </c>
      <c r="D382" s="155" t="s">
        <v>3056</v>
      </c>
      <c r="E382" s="156">
        <v>363</v>
      </c>
      <c r="F382" s="158">
        <v>67662517</v>
      </c>
      <c r="G382" s="159">
        <v>402</v>
      </c>
      <c r="H382" s="160">
        <v>385</v>
      </c>
      <c r="I382" s="161">
        <v>69111443</v>
      </c>
      <c r="J382" s="162">
        <v>386</v>
      </c>
      <c r="K382" s="163">
        <v>369</v>
      </c>
      <c r="L382" s="158">
        <v>11565402</v>
      </c>
      <c r="M382" s="159" t="s">
        <v>3052</v>
      </c>
      <c r="N382" s="160" t="s">
        <v>3052</v>
      </c>
      <c r="O382" s="207" t="s">
        <v>3052</v>
      </c>
      <c r="P382" s="162" t="s">
        <v>3052</v>
      </c>
      <c r="Q382" s="163" t="s">
        <v>3052</v>
      </c>
      <c r="R382" s="206" t="s">
        <v>3052</v>
      </c>
      <c r="S382" s="159">
        <v>448</v>
      </c>
      <c r="T382" s="160">
        <v>435</v>
      </c>
      <c r="U382" s="161">
        <v>-3324696</v>
      </c>
      <c r="V382" s="162">
        <v>198</v>
      </c>
      <c r="W382" s="163">
        <v>192</v>
      </c>
      <c r="X382" s="217">
        <v>26807</v>
      </c>
      <c r="Y382" s="159">
        <v>232</v>
      </c>
      <c r="Z382" s="160">
        <v>214</v>
      </c>
      <c r="AA382" s="213">
        <v>628</v>
      </c>
      <c r="AB382" s="164">
        <v>382</v>
      </c>
      <c r="AC382" s="156">
        <v>0</v>
      </c>
      <c r="AD382" s="165">
        <v>80.010000000000005</v>
      </c>
      <c r="AE382" s="166">
        <v>19.989999999999998</v>
      </c>
    </row>
    <row r="383" spans="1:31" s="3" customFormat="1" ht="18.75" customHeight="1">
      <c r="A383" s="167">
        <v>381</v>
      </c>
      <c r="B383" s="168">
        <v>380</v>
      </c>
      <c r="C383" s="169" t="s">
        <v>3226</v>
      </c>
      <c r="D383" s="170" t="s">
        <v>3056</v>
      </c>
      <c r="E383" s="171">
        <v>364</v>
      </c>
      <c r="F383" s="173">
        <v>67629011</v>
      </c>
      <c r="G383" s="174">
        <v>370</v>
      </c>
      <c r="H383" s="175">
        <v>353</v>
      </c>
      <c r="I383" s="176">
        <v>76235870</v>
      </c>
      <c r="J383" s="177" t="s">
        <v>3052</v>
      </c>
      <c r="K383" s="178" t="s">
        <v>3052</v>
      </c>
      <c r="L383" s="184" t="s">
        <v>3052</v>
      </c>
      <c r="M383" s="174" t="s">
        <v>3052</v>
      </c>
      <c r="N383" s="175" t="s">
        <v>3052</v>
      </c>
      <c r="O383" s="183" t="s">
        <v>3052</v>
      </c>
      <c r="P383" s="177">
        <v>479</v>
      </c>
      <c r="Q383" s="178">
        <v>455</v>
      </c>
      <c r="R383" s="173">
        <v>23874895</v>
      </c>
      <c r="S383" s="174" t="s">
        <v>3052</v>
      </c>
      <c r="T383" s="175" t="s">
        <v>3052</v>
      </c>
      <c r="U383" s="183" t="s">
        <v>3052</v>
      </c>
      <c r="V383" s="177">
        <v>351</v>
      </c>
      <c r="W383" s="178">
        <v>343</v>
      </c>
      <c r="X383" s="218">
        <v>5942</v>
      </c>
      <c r="Y383" s="174">
        <v>377</v>
      </c>
      <c r="Z383" s="175">
        <v>353</v>
      </c>
      <c r="AA383" s="214">
        <v>295</v>
      </c>
      <c r="AB383" s="179">
        <v>311</v>
      </c>
      <c r="AC383" s="171">
        <v>0</v>
      </c>
      <c r="AD383" s="180">
        <v>0</v>
      </c>
      <c r="AE383" s="181">
        <v>100</v>
      </c>
    </row>
    <row r="384" spans="1:31" s="3" customFormat="1" ht="18.75" customHeight="1">
      <c r="A384" s="137">
        <v>382</v>
      </c>
      <c r="B384" s="138">
        <v>311</v>
      </c>
      <c r="C384" s="139" t="s">
        <v>3227</v>
      </c>
      <c r="D384" s="140" t="s">
        <v>3056</v>
      </c>
      <c r="E384" s="141">
        <v>365</v>
      </c>
      <c r="F384" s="143">
        <v>67583773</v>
      </c>
      <c r="G384" s="144">
        <v>311</v>
      </c>
      <c r="H384" s="145">
        <v>295</v>
      </c>
      <c r="I384" s="146">
        <v>92354733</v>
      </c>
      <c r="J384" s="147">
        <v>282</v>
      </c>
      <c r="K384" s="148">
        <v>266</v>
      </c>
      <c r="L384" s="143">
        <v>21649085</v>
      </c>
      <c r="M384" s="144">
        <v>467</v>
      </c>
      <c r="N384" s="145">
        <v>444</v>
      </c>
      <c r="O384" s="146">
        <v>3267505</v>
      </c>
      <c r="P384" s="147">
        <v>384</v>
      </c>
      <c r="Q384" s="148">
        <v>365</v>
      </c>
      <c r="R384" s="143">
        <v>51413253</v>
      </c>
      <c r="S384" s="144">
        <v>360</v>
      </c>
      <c r="T384" s="145">
        <v>349</v>
      </c>
      <c r="U384" s="146">
        <v>1575220</v>
      </c>
      <c r="V384" s="147">
        <v>205</v>
      </c>
      <c r="W384" s="148">
        <v>199</v>
      </c>
      <c r="X384" s="216">
        <v>25943</v>
      </c>
      <c r="Y384" s="144">
        <v>216</v>
      </c>
      <c r="Z384" s="145">
        <v>198</v>
      </c>
      <c r="AA384" s="212">
        <v>680</v>
      </c>
      <c r="AB384" s="149">
        <v>322</v>
      </c>
      <c r="AC384" s="141">
        <v>0</v>
      </c>
      <c r="AD384" s="150">
        <v>49</v>
      </c>
      <c r="AE384" s="151">
        <v>51</v>
      </c>
    </row>
    <row r="385" spans="1:31" s="3" customFormat="1" ht="18.75" customHeight="1">
      <c r="A385" s="137">
        <v>383</v>
      </c>
      <c r="B385" s="138">
        <v>361</v>
      </c>
      <c r="C385" s="139" t="s">
        <v>3228</v>
      </c>
      <c r="D385" s="140" t="s">
        <v>3056</v>
      </c>
      <c r="E385" s="141">
        <v>366</v>
      </c>
      <c r="F385" s="143">
        <v>67225063</v>
      </c>
      <c r="G385" s="144">
        <v>371</v>
      </c>
      <c r="H385" s="145">
        <v>354</v>
      </c>
      <c r="I385" s="146">
        <v>76089788</v>
      </c>
      <c r="J385" s="147">
        <v>402</v>
      </c>
      <c r="K385" s="148">
        <v>385</v>
      </c>
      <c r="L385" s="143">
        <v>9099005</v>
      </c>
      <c r="M385" s="144">
        <v>278</v>
      </c>
      <c r="N385" s="145">
        <v>264</v>
      </c>
      <c r="O385" s="146">
        <v>34556123</v>
      </c>
      <c r="P385" s="147">
        <v>344</v>
      </c>
      <c r="Q385" s="148">
        <v>326</v>
      </c>
      <c r="R385" s="143">
        <v>61725964</v>
      </c>
      <c r="S385" s="144">
        <v>387</v>
      </c>
      <c r="T385" s="145">
        <v>376</v>
      </c>
      <c r="U385" s="146">
        <v>768584</v>
      </c>
      <c r="V385" s="147">
        <v>121</v>
      </c>
      <c r="W385" s="148">
        <v>116</v>
      </c>
      <c r="X385" s="216">
        <v>42514</v>
      </c>
      <c r="Y385" s="144">
        <v>126</v>
      </c>
      <c r="Z385" s="145">
        <v>110</v>
      </c>
      <c r="AA385" s="212">
        <v>1065</v>
      </c>
      <c r="AB385" s="149">
        <v>322</v>
      </c>
      <c r="AC385" s="141">
        <v>0</v>
      </c>
      <c r="AD385" s="150">
        <v>100</v>
      </c>
      <c r="AE385" s="151">
        <v>0</v>
      </c>
    </row>
    <row r="386" spans="1:31" s="3" customFormat="1" ht="18.75" customHeight="1">
      <c r="A386" s="137">
        <v>384</v>
      </c>
      <c r="B386" s="138">
        <v>478</v>
      </c>
      <c r="C386" s="139" t="s">
        <v>3229</v>
      </c>
      <c r="D386" s="140" t="s">
        <v>3056</v>
      </c>
      <c r="E386" s="141">
        <v>367</v>
      </c>
      <c r="F386" s="143">
        <v>67009459</v>
      </c>
      <c r="G386" s="144">
        <v>392</v>
      </c>
      <c r="H386" s="145">
        <v>375</v>
      </c>
      <c r="I386" s="146">
        <v>70158378</v>
      </c>
      <c r="J386" s="147">
        <v>305</v>
      </c>
      <c r="K386" s="148">
        <v>289</v>
      </c>
      <c r="L386" s="143">
        <v>19161663</v>
      </c>
      <c r="M386" s="144">
        <v>425</v>
      </c>
      <c r="N386" s="145">
        <v>402</v>
      </c>
      <c r="O386" s="146">
        <v>10516426</v>
      </c>
      <c r="P386" s="147">
        <v>431</v>
      </c>
      <c r="Q386" s="148">
        <v>407</v>
      </c>
      <c r="R386" s="143">
        <v>36350484</v>
      </c>
      <c r="S386" s="144">
        <v>375</v>
      </c>
      <c r="T386" s="145">
        <v>364</v>
      </c>
      <c r="U386" s="146">
        <v>1003797</v>
      </c>
      <c r="V386" s="147">
        <v>119</v>
      </c>
      <c r="W386" s="148">
        <v>114</v>
      </c>
      <c r="X386" s="216">
        <v>43142</v>
      </c>
      <c r="Y386" s="144">
        <v>83</v>
      </c>
      <c r="Z386" s="145">
        <v>67</v>
      </c>
      <c r="AA386" s="212">
        <v>1497</v>
      </c>
      <c r="AB386" s="149">
        <v>322</v>
      </c>
      <c r="AC386" s="141">
        <v>0</v>
      </c>
      <c r="AD386" s="150">
        <v>100</v>
      </c>
      <c r="AE386" s="151">
        <v>0</v>
      </c>
    </row>
    <row r="387" spans="1:31" s="3" customFormat="1" ht="18.75" customHeight="1">
      <c r="A387" s="152">
        <v>385</v>
      </c>
      <c r="B387" s="153">
        <v>290</v>
      </c>
      <c r="C387" s="154" t="s">
        <v>3230</v>
      </c>
      <c r="D387" s="155" t="s">
        <v>3056</v>
      </c>
      <c r="E387" s="156">
        <v>368</v>
      </c>
      <c r="F387" s="158">
        <v>66938972</v>
      </c>
      <c r="G387" s="159">
        <v>397</v>
      </c>
      <c r="H387" s="160">
        <v>380</v>
      </c>
      <c r="I387" s="161">
        <v>69460564</v>
      </c>
      <c r="J387" s="162">
        <v>391</v>
      </c>
      <c r="K387" s="163">
        <v>374</v>
      </c>
      <c r="L387" s="158">
        <v>10884121</v>
      </c>
      <c r="M387" s="159">
        <v>387</v>
      </c>
      <c r="N387" s="160">
        <v>365</v>
      </c>
      <c r="O387" s="161">
        <v>15644486</v>
      </c>
      <c r="P387" s="162">
        <v>460</v>
      </c>
      <c r="Q387" s="163">
        <v>436</v>
      </c>
      <c r="R387" s="158">
        <v>29484443</v>
      </c>
      <c r="S387" s="159">
        <v>373</v>
      </c>
      <c r="T387" s="160">
        <v>362</v>
      </c>
      <c r="U387" s="161">
        <v>1065730</v>
      </c>
      <c r="V387" s="162">
        <v>112</v>
      </c>
      <c r="W387" s="163">
        <v>108</v>
      </c>
      <c r="X387" s="217">
        <v>44753</v>
      </c>
      <c r="Y387" s="159">
        <v>256</v>
      </c>
      <c r="Z387" s="160">
        <v>238</v>
      </c>
      <c r="AA387" s="213">
        <v>553</v>
      </c>
      <c r="AB387" s="164">
        <v>322</v>
      </c>
      <c r="AC387" s="156">
        <v>0</v>
      </c>
      <c r="AD387" s="165">
        <v>100</v>
      </c>
      <c r="AE387" s="166">
        <v>0</v>
      </c>
    </row>
    <row r="388" spans="1:31" s="3" customFormat="1" ht="18.75" customHeight="1">
      <c r="A388" s="366">
        <v>386</v>
      </c>
      <c r="B388" s="367">
        <v>438</v>
      </c>
      <c r="C388" s="368" t="s">
        <v>3231</v>
      </c>
      <c r="D388" s="369" t="s">
        <v>3098</v>
      </c>
      <c r="E388" s="370">
        <v>369</v>
      </c>
      <c r="F388" s="371">
        <v>66768909</v>
      </c>
      <c r="G388" s="372">
        <v>409</v>
      </c>
      <c r="H388" s="373">
        <v>392</v>
      </c>
      <c r="I388" s="374">
        <v>67992300</v>
      </c>
      <c r="J388" s="375">
        <v>480</v>
      </c>
      <c r="K388" s="376">
        <v>462</v>
      </c>
      <c r="L388" s="371">
        <v>249599</v>
      </c>
      <c r="M388" s="372">
        <v>413</v>
      </c>
      <c r="N388" s="373">
        <v>391</v>
      </c>
      <c r="O388" s="374">
        <v>12473122</v>
      </c>
      <c r="P388" s="375">
        <v>456</v>
      </c>
      <c r="Q388" s="376">
        <v>432</v>
      </c>
      <c r="R388" s="371">
        <v>29902531</v>
      </c>
      <c r="S388" s="372">
        <v>317</v>
      </c>
      <c r="T388" s="373">
        <v>306</v>
      </c>
      <c r="U388" s="374">
        <v>2939168</v>
      </c>
      <c r="V388" s="375">
        <v>436</v>
      </c>
      <c r="W388" s="376">
        <v>423</v>
      </c>
      <c r="X388" s="377">
        <v>108</v>
      </c>
      <c r="Y388" s="372">
        <v>456</v>
      </c>
      <c r="Z388" s="373">
        <v>432</v>
      </c>
      <c r="AA388" s="378">
        <v>160</v>
      </c>
      <c r="AB388" s="379">
        <v>311</v>
      </c>
      <c r="AC388" s="370">
        <v>0</v>
      </c>
      <c r="AD388" s="380">
        <v>100</v>
      </c>
      <c r="AE388" s="381">
        <v>0</v>
      </c>
    </row>
    <row r="389" spans="1:31" s="3" customFormat="1" ht="18.75" customHeight="1">
      <c r="A389" s="382">
        <v>387</v>
      </c>
      <c r="B389" s="383" t="s">
        <v>3052</v>
      </c>
      <c r="C389" s="384" t="s">
        <v>3232</v>
      </c>
      <c r="D389" s="385" t="s">
        <v>3058</v>
      </c>
      <c r="E389" s="396">
        <v>370</v>
      </c>
      <c r="F389" s="387">
        <v>66586578</v>
      </c>
      <c r="G389" s="388">
        <v>379</v>
      </c>
      <c r="H389" s="389">
        <v>362</v>
      </c>
      <c r="I389" s="390">
        <v>73701424</v>
      </c>
      <c r="J389" s="391">
        <v>299</v>
      </c>
      <c r="K389" s="392">
        <v>283</v>
      </c>
      <c r="L389" s="387">
        <v>20265882</v>
      </c>
      <c r="M389" s="388">
        <v>149</v>
      </c>
      <c r="N389" s="389">
        <v>139</v>
      </c>
      <c r="O389" s="390">
        <v>70372062</v>
      </c>
      <c r="P389" s="391">
        <v>217</v>
      </c>
      <c r="Q389" s="392">
        <v>204</v>
      </c>
      <c r="R389" s="387">
        <v>111257220</v>
      </c>
      <c r="S389" s="388">
        <v>179</v>
      </c>
      <c r="T389" s="389">
        <v>168</v>
      </c>
      <c r="U389" s="390">
        <v>10344414</v>
      </c>
      <c r="V389" s="391">
        <v>359</v>
      </c>
      <c r="W389" s="392">
        <v>351</v>
      </c>
      <c r="X389" s="393">
        <v>5542</v>
      </c>
      <c r="Y389" s="388">
        <v>252</v>
      </c>
      <c r="Z389" s="389">
        <v>234</v>
      </c>
      <c r="AA389" s="394">
        <v>565</v>
      </c>
      <c r="AB389" s="395">
        <v>342</v>
      </c>
      <c r="AC389" s="396">
        <v>0</v>
      </c>
      <c r="AD389" s="397">
        <v>100</v>
      </c>
      <c r="AE389" s="398">
        <v>0</v>
      </c>
    </row>
    <row r="390" spans="1:31" s="3" customFormat="1" ht="18.75" customHeight="1">
      <c r="A390" s="382">
        <v>388</v>
      </c>
      <c r="B390" s="383">
        <v>496</v>
      </c>
      <c r="C390" s="384" t="s">
        <v>3233</v>
      </c>
      <c r="D390" s="385" t="s">
        <v>3103</v>
      </c>
      <c r="E390" s="396">
        <v>371</v>
      </c>
      <c r="F390" s="387">
        <v>66413300</v>
      </c>
      <c r="G390" s="388">
        <v>411</v>
      </c>
      <c r="H390" s="389">
        <v>394</v>
      </c>
      <c r="I390" s="390">
        <v>67665710</v>
      </c>
      <c r="J390" s="391">
        <v>452</v>
      </c>
      <c r="K390" s="392">
        <v>434</v>
      </c>
      <c r="L390" s="387">
        <v>3708314</v>
      </c>
      <c r="M390" s="388">
        <v>444</v>
      </c>
      <c r="N390" s="389">
        <v>421</v>
      </c>
      <c r="O390" s="390">
        <v>7616040</v>
      </c>
      <c r="P390" s="391">
        <v>487</v>
      </c>
      <c r="Q390" s="392">
        <v>463</v>
      </c>
      <c r="R390" s="387">
        <v>19667313</v>
      </c>
      <c r="S390" s="388">
        <v>335</v>
      </c>
      <c r="T390" s="389">
        <v>324</v>
      </c>
      <c r="U390" s="390">
        <v>2372740</v>
      </c>
      <c r="V390" s="391">
        <v>330</v>
      </c>
      <c r="W390" s="392">
        <v>322</v>
      </c>
      <c r="X390" s="393">
        <v>8066</v>
      </c>
      <c r="Y390" s="388">
        <v>480</v>
      </c>
      <c r="Z390" s="389">
        <v>456</v>
      </c>
      <c r="AA390" s="394">
        <v>97</v>
      </c>
      <c r="AB390" s="395">
        <v>311</v>
      </c>
      <c r="AC390" s="396">
        <v>0</v>
      </c>
      <c r="AD390" s="397">
        <v>100</v>
      </c>
      <c r="AE390" s="398">
        <v>0</v>
      </c>
    </row>
    <row r="391" spans="1:31" s="3" customFormat="1" ht="18.75" customHeight="1">
      <c r="A391" s="382">
        <v>389</v>
      </c>
      <c r="B391" s="383" t="s">
        <v>3052</v>
      </c>
      <c r="C391" s="384" t="s">
        <v>3234</v>
      </c>
      <c r="D391" s="385" t="s">
        <v>3098</v>
      </c>
      <c r="E391" s="396">
        <v>372</v>
      </c>
      <c r="F391" s="387">
        <v>66409391</v>
      </c>
      <c r="G391" s="388">
        <v>415</v>
      </c>
      <c r="H391" s="389">
        <v>398</v>
      </c>
      <c r="I391" s="390">
        <v>66949321</v>
      </c>
      <c r="J391" s="391">
        <v>455</v>
      </c>
      <c r="K391" s="392">
        <v>437</v>
      </c>
      <c r="L391" s="387">
        <v>3569410</v>
      </c>
      <c r="M391" s="388">
        <v>402</v>
      </c>
      <c r="N391" s="389">
        <v>380</v>
      </c>
      <c r="O391" s="390">
        <v>13801687</v>
      </c>
      <c r="P391" s="391">
        <v>371</v>
      </c>
      <c r="Q391" s="392">
        <v>352</v>
      </c>
      <c r="R391" s="387">
        <v>55290963</v>
      </c>
      <c r="S391" s="388">
        <v>338</v>
      </c>
      <c r="T391" s="389">
        <v>327</v>
      </c>
      <c r="U391" s="390">
        <v>2171853</v>
      </c>
      <c r="V391" s="391">
        <v>157</v>
      </c>
      <c r="W391" s="392">
        <v>151</v>
      </c>
      <c r="X391" s="393">
        <v>33865</v>
      </c>
      <c r="Y391" s="388">
        <v>136</v>
      </c>
      <c r="Z391" s="389">
        <v>120</v>
      </c>
      <c r="AA391" s="394">
        <v>1024</v>
      </c>
      <c r="AB391" s="395">
        <v>382</v>
      </c>
      <c r="AC391" s="396">
        <v>0</v>
      </c>
      <c r="AD391" s="397">
        <v>100</v>
      </c>
      <c r="AE391" s="398">
        <v>0</v>
      </c>
    </row>
    <row r="392" spans="1:31" s="3" customFormat="1" ht="18.75" customHeight="1">
      <c r="A392" s="152">
        <v>390</v>
      </c>
      <c r="B392" s="153" t="s">
        <v>3052</v>
      </c>
      <c r="C392" s="154" t="s">
        <v>3235</v>
      </c>
      <c r="D392" s="155" t="s">
        <v>3056</v>
      </c>
      <c r="E392" s="156">
        <v>373</v>
      </c>
      <c r="F392" s="158">
        <v>66373001</v>
      </c>
      <c r="G392" s="159">
        <v>414</v>
      </c>
      <c r="H392" s="160">
        <v>397</v>
      </c>
      <c r="I392" s="161">
        <v>67145865</v>
      </c>
      <c r="J392" s="162">
        <v>277</v>
      </c>
      <c r="K392" s="163">
        <v>261</v>
      </c>
      <c r="L392" s="158">
        <v>22014313</v>
      </c>
      <c r="M392" s="159">
        <v>494</v>
      </c>
      <c r="N392" s="160">
        <v>470</v>
      </c>
      <c r="O392" s="161">
        <v>-33759289</v>
      </c>
      <c r="P392" s="162">
        <v>454</v>
      </c>
      <c r="Q392" s="163">
        <v>430</v>
      </c>
      <c r="R392" s="158">
        <v>30287769</v>
      </c>
      <c r="S392" s="159">
        <v>180</v>
      </c>
      <c r="T392" s="160">
        <v>169</v>
      </c>
      <c r="U392" s="161">
        <v>10162765</v>
      </c>
      <c r="V392" s="162">
        <v>339</v>
      </c>
      <c r="W392" s="163">
        <v>331</v>
      </c>
      <c r="X392" s="217">
        <v>6860</v>
      </c>
      <c r="Y392" s="159">
        <v>229</v>
      </c>
      <c r="Z392" s="160">
        <v>211</v>
      </c>
      <c r="AA392" s="213">
        <v>631</v>
      </c>
      <c r="AB392" s="164">
        <v>311</v>
      </c>
      <c r="AC392" s="156">
        <v>0</v>
      </c>
      <c r="AD392" s="165">
        <v>100</v>
      </c>
      <c r="AE392" s="166">
        <v>0</v>
      </c>
    </row>
    <row r="393" spans="1:31" s="3" customFormat="1" ht="18.75" customHeight="1">
      <c r="A393" s="366">
        <v>391</v>
      </c>
      <c r="B393" s="367">
        <v>393</v>
      </c>
      <c r="C393" s="368" t="s">
        <v>3236</v>
      </c>
      <c r="D393" s="369" t="s">
        <v>1061</v>
      </c>
      <c r="E393" s="417">
        <v>374</v>
      </c>
      <c r="F393" s="371">
        <v>66191002</v>
      </c>
      <c r="G393" s="372">
        <v>417</v>
      </c>
      <c r="H393" s="373">
        <v>400</v>
      </c>
      <c r="I393" s="374">
        <v>66193773</v>
      </c>
      <c r="J393" s="375">
        <v>360</v>
      </c>
      <c r="K393" s="376">
        <v>344</v>
      </c>
      <c r="L393" s="371">
        <v>13897263</v>
      </c>
      <c r="M393" s="372">
        <v>154</v>
      </c>
      <c r="N393" s="373">
        <v>144</v>
      </c>
      <c r="O393" s="374">
        <v>67427544</v>
      </c>
      <c r="P393" s="375">
        <v>289</v>
      </c>
      <c r="Q393" s="376">
        <v>273</v>
      </c>
      <c r="R393" s="371">
        <v>77249372</v>
      </c>
      <c r="S393" s="372">
        <v>336</v>
      </c>
      <c r="T393" s="373">
        <v>325</v>
      </c>
      <c r="U393" s="374">
        <v>2228560</v>
      </c>
      <c r="V393" s="375">
        <v>345</v>
      </c>
      <c r="W393" s="376">
        <v>337</v>
      </c>
      <c r="X393" s="377">
        <v>6421</v>
      </c>
      <c r="Y393" s="372">
        <v>192</v>
      </c>
      <c r="Z393" s="373">
        <v>175</v>
      </c>
      <c r="AA393" s="378">
        <v>789</v>
      </c>
      <c r="AB393" s="379">
        <v>321</v>
      </c>
      <c r="AC393" s="370">
        <v>0</v>
      </c>
      <c r="AD393" s="380">
        <v>100</v>
      </c>
      <c r="AE393" s="381">
        <v>0</v>
      </c>
    </row>
    <row r="394" spans="1:31" s="3" customFormat="1" ht="18.75" customHeight="1">
      <c r="A394" s="137">
        <v>392</v>
      </c>
      <c r="B394" s="138" t="s">
        <v>3052</v>
      </c>
      <c r="C394" s="139" t="s">
        <v>3237</v>
      </c>
      <c r="D394" s="140" t="s">
        <v>3056</v>
      </c>
      <c r="E394" s="141">
        <v>375</v>
      </c>
      <c r="F394" s="143">
        <v>66034888</v>
      </c>
      <c r="G394" s="144">
        <v>413</v>
      </c>
      <c r="H394" s="145">
        <v>396</v>
      </c>
      <c r="I394" s="146">
        <v>67164002</v>
      </c>
      <c r="J394" s="147">
        <v>347</v>
      </c>
      <c r="K394" s="148">
        <v>331</v>
      </c>
      <c r="L394" s="143">
        <v>15109188</v>
      </c>
      <c r="M394" s="144">
        <v>449</v>
      </c>
      <c r="N394" s="145">
        <v>426</v>
      </c>
      <c r="O394" s="146">
        <v>7013898</v>
      </c>
      <c r="P394" s="147">
        <v>472</v>
      </c>
      <c r="Q394" s="148">
        <v>448</v>
      </c>
      <c r="R394" s="143">
        <v>26405444</v>
      </c>
      <c r="S394" s="144">
        <v>242</v>
      </c>
      <c r="T394" s="145">
        <v>231</v>
      </c>
      <c r="U394" s="146">
        <v>6435010</v>
      </c>
      <c r="V394" s="147">
        <v>204</v>
      </c>
      <c r="W394" s="148">
        <v>198</v>
      </c>
      <c r="X394" s="216">
        <v>25945</v>
      </c>
      <c r="Y394" s="144">
        <v>398</v>
      </c>
      <c r="Z394" s="145">
        <v>374</v>
      </c>
      <c r="AA394" s="212">
        <v>268</v>
      </c>
      <c r="AB394" s="149">
        <v>355</v>
      </c>
      <c r="AC394" s="141">
        <v>0</v>
      </c>
      <c r="AD394" s="150">
        <v>100</v>
      </c>
      <c r="AE394" s="151">
        <v>0</v>
      </c>
    </row>
    <row r="395" spans="1:31" s="3" customFormat="1" ht="18.75" customHeight="1">
      <c r="A395" s="382">
        <v>393</v>
      </c>
      <c r="B395" s="383">
        <v>363</v>
      </c>
      <c r="C395" s="384" t="s">
        <v>2249</v>
      </c>
      <c r="D395" s="385" t="s">
        <v>3106</v>
      </c>
      <c r="E395" s="396">
        <v>376</v>
      </c>
      <c r="F395" s="387">
        <v>66000371</v>
      </c>
      <c r="G395" s="388">
        <v>404</v>
      </c>
      <c r="H395" s="389">
        <v>387</v>
      </c>
      <c r="I395" s="390">
        <v>68632416</v>
      </c>
      <c r="J395" s="391">
        <v>392</v>
      </c>
      <c r="K395" s="392">
        <v>375</v>
      </c>
      <c r="L395" s="387">
        <v>10858101</v>
      </c>
      <c r="M395" s="388">
        <v>301</v>
      </c>
      <c r="N395" s="389">
        <v>285</v>
      </c>
      <c r="O395" s="390">
        <v>30950391</v>
      </c>
      <c r="P395" s="391">
        <v>390</v>
      </c>
      <c r="Q395" s="392">
        <v>370</v>
      </c>
      <c r="R395" s="387">
        <v>49223052</v>
      </c>
      <c r="S395" s="388">
        <v>307</v>
      </c>
      <c r="T395" s="389">
        <v>296</v>
      </c>
      <c r="U395" s="390">
        <v>3251467</v>
      </c>
      <c r="V395" s="391">
        <v>179</v>
      </c>
      <c r="W395" s="392">
        <v>173</v>
      </c>
      <c r="X395" s="393">
        <v>29925</v>
      </c>
      <c r="Y395" s="388">
        <v>379</v>
      </c>
      <c r="Z395" s="389">
        <v>355</v>
      </c>
      <c r="AA395" s="394">
        <v>295</v>
      </c>
      <c r="AB395" s="395">
        <v>321</v>
      </c>
      <c r="AC395" s="396">
        <v>0</v>
      </c>
      <c r="AD395" s="397">
        <v>100</v>
      </c>
      <c r="AE395" s="398">
        <v>0</v>
      </c>
    </row>
    <row r="396" spans="1:31" s="3" customFormat="1" ht="18.75" customHeight="1">
      <c r="A396" s="382">
        <v>394</v>
      </c>
      <c r="B396" s="383" t="s">
        <v>3052</v>
      </c>
      <c r="C396" s="384" t="s">
        <v>2250</v>
      </c>
      <c r="D396" s="385" t="s">
        <v>3113</v>
      </c>
      <c r="E396" s="386">
        <v>377</v>
      </c>
      <c r="F396" s="387">
        <v>65909995</v>
      </c>
      <c r="G396" s="388">
        <v>416</v>
      </c>
      <c r="H396" s="389">
        <v>399</v>
      </c>
      <c r="I396" s="390">
        <v>66606529</v>
      </c>
      <c r="J396" s="391">
        <v>338</v>
      </c>
      <c r="K396" s="392">
        <v>322</v>
      </c>
      <c r="L396" s="387">
        <v>15728584</v>
      </c>
      <c r="M396" s="388">
        <v>236</v>
      </c>
      <c r="N396" s="389">
        <v>224</v>
      </c>
      <c r="O396" s="390">
        <v>42500799</v>
      </c>
      <c r="P396" s="391">
        <v>101</v>
      </c>
      <c r="Q396" s="392">
        <v>91</v>
      </c>
      <c r="R396" s="387">
        <v>217516513</v>
      </c>
      <c r="S396" s="388">
        <v>249</v>
      </c>
      <c r="T396" s="389">
        <v>238</v>
      </c>
      <c r="U396" s="390">
        <v>5919339</v>
      </c>
      <c r="V396" s="391">
        <v>296</v>
      </c>
      <c r="W396" s="392">
        <v>290</v>
      </c>
      <c r="X396" s="393">
        <v>12473</v>
      </c>
      <c r="Y396" s="388">
        <v>264</v>
      </c>
      <c r="Z396" s="389">
        <v>245</v>
      </c>
      <c r="AA396" s="394">
        <v>542</v>
      </c>
      <c r="AB396" s="395">
        <v>382</v>
      </c>
      <c r="AC396" s="396">
        <v>0</v>
      </c>
      <c r="AD396" s="397">
        <v>100</v>
      </c>
      <c r="AE396" s="398">
        <v>0</v>
      </c>
    </row>
    <row r="397" spans="1:31" s="3" customFormat="1" ht="18.75" customHeight="1">
      <c r="A397" s="400">
        <v>395</v>
      </c>
      <c r="B397" s="401">
        <v>429</v>
      </c>
      <c r="C397" s="402" t="s">
        <v>2251</v>
      </c>
      <c r="D397" s="403" t="s">
        <v>88</v>
      </c>
      <c r="E397" s="404">
        <v>378</v>
      </c>
      <c r="F397" s="405">
        <v>65812202</v>
      </c>
      <c r="G397" s="406">
        <v>24</v>
      </c>
      <c r="H397" s="407">
        <v>18</v>
      </c>
      <c r="I397" s="408">
        <v>755606650</v>
      </c>
      <c r="J397" s="409">
        <v>169</v>
      </c>
      <c r="K397" s="410">
        <v>156</v>
      </c>
      <c r="L397" s="405">
        <v>36468127</v>
      </c>
      <c r="M397" s="406">
        <v>65</v>
      </c>
      <c r="N397" s="407">
        <v>56</v>
      </c>
      <c r="O397" s="408">
        <v>148531141</v>
      </c>
      <c r="P397" s="409">
        <v>59</v>
      </c>
      <c r="Q397" s="410">
        <v>49</v>
      </c>
      <c r="R397" s="405">
        <v>357689316</v>
      </c>
      <c r="S397" s="406">
        <v>494</v>
      </c>
      <c r="T397" s="407">
        <v>474</v>
      </c>
      <c r="U397" s="408">
        <v>-65318689</v>
      </c>
      <c r="V397" s="409" t="s">
        <v>3052</v>
      </c>
      <c r="W397" s="410" t="s">
        <v>3052</v>
      </c>
      <c r="X397" s="416" t="s">
        <v>3052</v>
      </c>
      <c r="Y397" s="406">
        <v>15</v>
      </c>
      <c r="Z397" s="407">
        <v>7</v>
      </c>
      <c r="AA397" s="412">
        <v>4251</v>
      </c>
      <c r="AB397" s="413">
        <v>311</v>
      </c>
      <c r="AC397" s="404">
        <v>0.53</v>
      </c>
      <c r="AD397" s="414">
        <v>83.47</v>
      </c>
      <c r="AE397" s="415">
        <v>16</v>
      </c>
    </row>
    <row r="398" spans="1:31" s="3" customFormat="1" ht="18.75" customHeight="1">
      <c r="A398" s="167">
        <v>396</v>
      </c>
      <c r="B398" s="168">
        <v>421</v>
      </c>
      <c r="C398" s="169" t="s">
        <v>2252</v>
      </c>
      <c r="D398" s="170" t="s">
        <v>3056</v>
      </c>
      <c r="E398" s="171">
        <v>379</v>
      </c>
      <c r="F398" s="173">
        <v>65807046</v>
      </c>
      <c r="G398" s="174">
        <v>403</v>
      </c>
      <c r="H398" s="175">
        <v>386</v>
      </c>
      <c r="I398" s="176">
        <v>69013775</v>
      </c>
      <c r="J398" s="177">
        <v>358</v>
      </c>
      <c r="K398" s="178">
        <v>342</v>
      </c>
      <c r="L398" s="173">
        <v>14180174</v>
      </c>
      <c r="M398" s="174">
        <v>357</v>
      </c>
      <c r="N398" s="175">
        <v>335</v>
      </c>
      <c r="O398" s="176">
        <v>20363429</v>
      </c>
      <c r="P398" s="177">
        <v>418</v>
      </c>
      <c r="Q398" s="178">
        <v>397</v>
      </c>
      <c r="R398" s="173">
        <v>38664876</v>
      </c>
      <c r="S398" s="174">
        <v>235</v>
      </c>
      <c r="T398" s="175">
        <v>224</v>
      </c>
      <c r="U398" s="176">
        <v>6971457</v>
      </c>
      <c r="V398" s="177">
        <v>413</v>
      </c>
      <c r="W398" s="178">
        <v>400</v>
      </c>
      <c r="X398" s="218">
        <v>1074</v>
      </c>
      <c r="Y398" s="174">
        <v>471</v>
      </c>
      <c r="Z398" s="175">
        <v>447</v>
      </c>
      <c r="AA398" s="214">
        <v>124</v>
      </c>
      <c r="AB398" s="179">
        <v>311</v>
      </c>
      <c r="AC398" s="171">
        <v>0</v>
      </c>
      <c r="AD398" s="180">
        <v>50</v>
      </c>
      <c r="AE398" s="181">
        <v>50</v>
      </c>
    </row>
    <row r="399" spans="1:31" s="3" customFormat="1" ht="18.75" customHeight="1">
      <c r="A399" s="382">
        <v>397</v>
      </c>
      <c r="B399" s="383">
        <v>401</v>
      </c>
      <c r="C399" s="384" t="s">
        <v>2253</v>
      </c>
      <c r="D399" s="385" t="s">
        <v>89</v>
      </c>
      <c r="E399" s="396">
        <v>380</v>
      </c>
      <c r="F399" s="387">
        <v>65781454</v>
      </c>
      <c r="G399" s="388">
        <v>418</v>
      </c>
      <c r="H399" s="389">
        <v>401</v>
      </c>
      <c r="I399" s="390">
        <v>66131152</v>
      </c>
      <c r="J399" s="391">
        <v>289</v>
      </c>
      <c r="K399" s="392">
        <v>273</v>
      </c>
      <c r="L399" s="387">
        <v>20953529</v>
      </c>
      <c r="M399" s="388">
        <v>362</v>
      </c>
      <c r="N399" s="389">
        <v>340</v>
      </c>
      <c r="O399" s="390">
        <v>19439443</v>
      </c>
      <c r="P399" s="391">
        <v>414</v>
      </c>
      <c r="Q399" s="392">
        <v>393</v>
      </c>
      <c r="R399" s="387">
        <v>40546535</v>
      </c>
      <c r="S399" s="388">
        <v>162</v>
      </c>
      <c r="T399" s="389">
        <v>152</v>
      </c>
      <c r="U399" s="390">
        <v>11592747</v>
      </c>
      <c r="V399" s="391">
        <v>364</v>
      </c>
      <c r="W399" s="392">
        <v>355</v>
      </c>
      <c r="X399" s="393">
        <v>5261</v>
      </c>
      <c r="Y399" s="388">
        <v>373</v>
      </c>
      <c r="Z399" s="389">
        <v>349</v>
      </c>
      <c r="AA399" s="394">
        <v>302</v>
      </c>
      <c r="AB399" s="395">
        <v>331</v>
      </c>
      <c r="AC399" s="396">
        <v>0</v>
      </c>
      <c r="AD399" s="397">
        <v>100</v>
      </c>
      <c r="AE399" s="398">
        <v>0</v>
      </c>
    </row>
    <row r="400" spans="1:31" s="3" customFormat="1" ht="18.75" customHeight="1">
      <c r="A400" s="382">
        <v>398</v>
      </c>
      <c r="B400" s="383">
        <v>305</v>
      </c>
      <c r="C400" s="384" t="s">
        <v>2254</v>
      </c>
      <c r="D400" s="385" t="s">
        <v>3054</v>
      </c>
      <c r="E400" s="396">
        <v>18</v>
      </c>
      <c r="F400" s="387">
        <v>64998768</v>
      </c>
      <c r="G400" s="388">
        <v>422</v>
      </c>
      <c r="H400" s="389">
        <v>18</v>
      </c>
      <c r="I400" s="390">
        <v>65341236</v>
      </c>
      <c r="J400" s="391">
        <v>130</v>
      </c>
      <c r="K400" s="392">
        <v>12</v>
      </c>
      <c r="L400" s="387">
        <v>43188379</v>
      </c>
      <c r="M400" s="388">
        <v>299</v>
      </c>
      <c r="N400" s="389">
        <v>16</v>
      </c>
      <c r="O400" s="390">
        <v>31026502</v>
      </c>
      <c r="P400" s="391">
        <v>288</v>
      </c>
      <c r="Q400" s="392">
        <v>16</v>
      </c>
      <c r="R400" s="387">
        <v>77295907</v>
      </c>
      <c r="S400" s="388">
        <v>440</v>
      </c>
      <c r="T400" s="389">
        <v>13</v>
      </c>
      <c r="U400" s="390">
        <v>-1801522</v>
      </c>
      <c r="V400" s="391" t="s">
        <v>3052</v>
      </c>
      <c r="W400" s="392" t="s">
        <v>3052</v>
      </c>
      <c r="X400" s="399" t="s">
        <v>3052</v>
      </c>
      <c r="Y400" s="388">
        <v>45</v>
      </c>
      <c r="Z400" s="389">
        <v>14</v>
      </c>
      <c r="AA400" s="394">
        <v>2079</v>
      </c>
      <c r="AB400" s="395">
        <v>384</v>
      </c>
      <c r="AC400" s="396">
        <v>100</v>
      </c>
      <c r="AD400" s="397">
        <v>0</v>
      </c>
      <c r="AE400" s="398">
        <v>0</v>
      </c>
    </row>
    <row r="401" spans="1:31" s="3" customFormat="1" ht="18.75" customHeight="1">
      <c r="A401" s="137">
        <v>399</v>
      </c>
      <c r="B401" s="138" t="s">
        <v>3052</v>
      </c>
      <c r="C401" s="139" t="s">
        <v>2255</v>
      </c>
      <c r="D401" s="140" t="s">
        <v>3056</v>
      </c>
      <c r="E401" s="141">
        <v>381</v>
      </c>
      <c r="F401" s="143">
        <v>64853532</v>
      </c>
      <c r="G401" s="144">
        <v>408</v>
      </c>
      <c r="H401" s="145">
        <v>391</v>
      </c>
      <c r="I401" s="146">
        <v>68042275</v>
      </c>
      <c r="J401" s="147">
        <v>368</v>
      </c>
      <c r="K401" s="148">
        <v>352</v>
      </c>
      <c r="L401" s="143">
        <v>13360358</v>
      </c>
      <c r="M401" s="144">
        <v>429</v>
      </c>
      <c r="N401" s="145">
        <v>406</v>
      </c>
      <c r="O401" s="146">
        <v>10016963</v>
      </c>
      <c r="P401" s="147">
        <v>438</v>
      </c>
      <c r="Q401" s="148">
        <v>414</v>
      </c>
      <c r="R401" s="143">
        <v>33909479</v>
      </c>
      <c r="S401" s="144">
        <v>311</v>
      </c>
      <c r="T401" s="145">
        <v>300</v>
      </c>
      <c r="U401" s="146">
        <v>3202671</v>
      </c>
      <c r="V401" s="147">
        <v>373</v>
      </c>
      <c r="W401" s="148">
        <v>363</v>
      </c>
      <c r="X401" s="216">
        <v>4477</v>
      </c>
      <c r="Y401" s="144">
        <v>317</v>
      </c>
      <c r="Z401" s="145">
        <v>295</v>
      </c>
      <c r="AA401" s="212">
        <v>415</v>
      </c>
      <c r="AB401" s="149">
        <v>384</v>
      </c>
      <c r="AC401" s="141">
        <v>0</v>
      </c>
      <c r="AD401" s="150">
        <v>100</v>
      </c>
      <c r="AE401" s="151">
        <v>0</v>
      </c>
    </row>
    <row r="402" spans="1:31" s="3" customFormat="1" ht="18.75" customHeight="1">
      <c r="A402" s="400">
        <v>400</v>
      </c>
      <c r="B402" s="401">
        <v>362</v>
      </c>
      <c r="C402" s="402" t="s">
        <v>2256</v>
      </c>
      <c r="D402" s="403" t="s">
        <v>3058</v>
      </c>
      <c r="E402" s="404">
        <v>382</v>
      </c>
      <c r="F402" s="405">
        <v>64839480</v>
      </c>
      <c r="G402" s="406">
        <v>412</v>
      </c>
      <c r="H402" s="407">
        <v>395</v>
      </c>
      <c r="I402" s="408">
        <v>67226263</v>
      </c>
      <c r="J402" s="409">
        <v>339</v>
      </c>
      <c r="K402" s="410">
        <v>323</v>
      </c>
      <c r="L402" s="405">
        <v>15651342</v>
      </c>
      <c r="M402" s="406">
        <v>294</v>
      </c>
      <c r="N402" s="407">
        <v>279</v>
      </c>
      <c r="O402" s="408">
        <v>31608943</v>
      </c>
      <c r="P402" s="409">
        <v>328</v>
      </c>
      <c r="Q402" s="410">
        <v>310</v>
      </c>
      <c r="R402" s="405">
        <v>68217165</v>
      </c>
      <c r="S402" s="406">
        <v>427</v>
      </c>
      <c r="T402" s="407">
        <v>415</v>
      </c>
      <c r="U402" s="408">
        <v>24726</v>
      </c>
      <c r="V402" s="409">
        <v>260</v>
      </c>
      <c r="W402" s="410">
        <v>254</v>
      </c>
      <c r="X402" s="411">
        <v>16701</v>
      </c>
      <c r="Y402" s="406">
        <v>363</v>
      </c>
      <c r="Z402" s="407">
        <v>339</v>
      </c>
      <c r="AA402" s="412">
        <v>313</v>
      </c>
      <c r="AB402" s="413">
        <v>341</v>
      </c>
      <c r="AC402" s="404">
        <v>0</v>
      </c>
      <c r="AD402" s="414">
        <v>100</v>
      </c>
      <c r="AE402" s="415">
        <v>0</v>
      </c>
    </row>
    <row r="403" spans="1:31" s="3" customFormat="1" ht="18.75" customHeight="1">
      <c r="A403" s="366">
        <v>401</v>
      </c>
      <c r="B403" s="367">
        <v>353</v>
      </c>
      <c r="C403" s="368" t="s">
        <v>2257</v>
      </c>
      <c r="D403" s="369" t="s">
        <v>2976</v>
      </c>
      <c r="E403" s="370">
        <v>383</v>
      </c>
      <c r="F403" s="371">
        <v>64814562</v>
      </c>
      <c r="G403" s="372">
        <v>424</v>
      </c>
      <c r="H403" s="373">
        <v>406</v>
      </c>
      <c r="I403" s="374">
        <v>64814562</v>
      </c>
      <c r="J403" s="375">
        <v>406</v>
      </c>
      <c r="K403" s="376">
        <v>388</v>
      </c>
      <c r="L403" s="371">
        <v>8649463</v>
      </c>
      <c r="M403" s="372">
        <v>464</v>
      </c>
      <c r="N403" s="373">
        <v>441</v>
      </c>
      <c r="O403" s="374">
        <v>3820162</v>
      </c>
      <c r="P403" s="375">
        <v>206</v>
      </c>
      <c r="Q403" s="376">
        <v>194</v>
      </c>
      <c r="R403" s="371">
        <v>116178751</v>
      </c>
      <c r="S403" s="372">
        <v>390</v>
      </c>
      <c r="T403" s="373">
        <v>379</v>
      </c>
      <c r="U403" s="374">
        <v>705126</v>
      </c>
      <c r="V403" s="375">
        <v>235</v>
      </c>
      <c r="W403" s="376">
        <v>229</v>
      </c>
      <c r="X403" s="377">
        <v>20974</v>
      </c>
      <c r="Y403" s="372">
        <v>365</v>
      </c>
      <c r="Z403" s="373">
        <v>341</v>
      </c>
      <c r="AA403" s="378">
        <v>310</v>
      </c>
      <c r="AB403" s="379">
        <v>210</v>
      </c>
      <c r="AC403" s="370">
        <v>0</v>
      </c>
      <c r="AD403" s="380">
        <v>100</v>
      </c>
      <c r="AE403" s="381">
        <v>0</v>
      </c>
    </row>
    <row r="404" spans="1:31" s="3" customFormat="1" ht="18.75" customHeight="1">
      <c r="A404" s="382">
        <v>402</v>
      </c>
      <c r="B404" s="383">
        <v>433</v>
      </c>
      <c r="C404" s="384" t="s">
        <v>2258</v>
      </c>
      <c r="D404" s="385" t="s">
        <v>3098</v>
      </c>
      <c r="E404" s="396">
        <v>384</v>
      </c>
      <c r="F404" s="387">
        <v>64718638</v>
      </c>
      <c r="G404" s="388">
        <v>405</v>
      </c>
      <c r="H404" s="389">
        <v>388</v>
      </c>
      <c r="I404" s="390">
        <v>68624871</v>
      </c>
      <c r="J404" s="391">
        <v>407</v>
      </c>
      <c r="K404" s="392">
        <v>389</v>
      </c>
      <c r="L404" s="387">
        <v>8638138</v>
      </c>
      <c r="M404" s="388">
        <v>359</v>
      </c>
      <c r="N404" s="389">
        <v>337</v>
      </c>
      <c r="O404" s="390">
        <v>20059668</v>
      </c>
      <c r="P404" s="391">
        <v>440</v>
      </c>
      <c r="Q404" s="392">
        <v>416</v>
      </c>
      <c r="R404" s="387">
        <v>32992352</v>
      </c>
      <c r="S404" s="388">
        <v>393</v>
      </c>
      <c r="T404" s="389">
        <v>382</v>
      </c>
      <c r="U404" s="390">
        <v>698679</v>
      </c>
      <c r="V404" s="391">
        <v>238</v>
      </c>
      <c r="W404" s="392">
        <v>232</v>
      </c>
      <c r="X404" s="393">
        <v>20272</v>
      </c>
      <c r="Y404" s="388">
        <v>359</v>
      </c>
      <c r="Z404" s="389">
        <v>335</v>
      </c>
      <c r="AA404" s="394">
        <v>320</v>
      </c>
      <c r="AB404" s="395">
        <v>371</v>
      </c>
      <c r="AC404" s="396">
        <v>0</v>
      </c>
      <c r="AD404" s="397">
        <v>100</v>
      </c>
      <c r="AE404" s="398">
        <v>0</v>
      </c>
    </row>
    <row r="405" spans="1:31" s="3" customFormat="1" ht="18.75" customHeight="1">
      <c r="A405" s="382">
        <v>403</v>
      </c>
      <c r="B405" s="383">
        <v>395</v>
      </c>
      <c r="C405" s="384" t="s">
        <v>2259</v>
      </c>
      <c r="D405" s="385" t="s">
        <v>1054</v>
      </c>
      <c r="E405" s="396">
        <v>385</v>
      </c>
      <c r="F405" s="387">
        <v>64264438</v>
      </c>
      <c r="G405" s="388">
        <v>393</v>
      </c>
      <c r="H405" s="389">
        <v>376</v>
      </c>
      <c r="I405" s="390">
        <v>69841660</v>
      </c>
      <c r="J405" s="391">
        <v>280</v>
      </c>
      <c r="K405" s="392">
        <v>264</v>
      </c>
      <c r="L405" s="387">
        <v>21745456</v>
      </c>
      <c r="M405" s="388">
        <v>312</v>
      </c>
      <c r="N405" s="389">
        <v>296</v>
      </c>
      <c r="O405" s="390">
        <v>29374214</v>
      </c>
      <c r="P405" s="391">
        <v>355</v>
      </c>
      <c r="Q405" s="392">
        <v>336</v>
      </c>
      <c r="R405" s="387">
        <v>58802659</v>
      </c>
      <c r="S405" s="388">
        <v>253</v>
      </c>
      <c r="T405" s="389">
        <v>242</v>
      </c>
      <c r="U405" s="390">
        <v>5703743</v>
      </c>
      <c r="V405" s="391">
        <v>135</v>
      </c>
      <c r="W405" s="392">
        <v>130</v>
      </c>
      <c r="X405" s="393">
        <v>38161</v>
      </c>
      <c r="Y405" s="388">
        <v>98</v>
      </c>
      <c r="Z405" s="389">
        <v>82</v>
      </c>
      <c r="AA405" s="394">
        <v>1310</v>
      </c>
      <c r="AB405" s="395">
        <v>322</v>
      </c>
      <c r="AC405" s="396">
        <v>0</v>
      </c>
      <c r="AD405" s="397">
        <v>100</v>
      </c>
      <c r="AE405" s="398">
        <v>0</v>
      </c>
    </row>
    <row r="406" spans="1:31" s="3" customFormat="1" ht="18.75" customHeight="1">
      <c r="A406" s="382">
        <v>404</v>
      </c>
      <c r="B406" s="383">
        <v>500</v>
      </c>
      <c r="C406" s="384" t="s">
        <v>2260</v>
      </c>
      <c r="D406" s="385" t="s">
        <v>1939</v>
      </c>
      <c r="E406" s="396">
        <v>386</v>
      </c>
      <c r="F406" s="387">
        <v>64249179</v>
      </c>
      <c r="G406" s="388">
        <v>425</v>
      </c>
      <c r="H406" s="389">
        <v>407</v>
      </c>
      <c r="I406" s="390">
        <v>64249179</v>
      </c>
      <c r="J406" s="391">
        <v>420</v>
      </c>
      <c r="K406" s="392">
        <v>402</v>
      </c>
      <c r="L406" s="387">
        <v>7530796</v>
      </c>
      <c r="M406" s="388">
        <v>498</v>
      </c>
      <c r="N406" s="389">
        <v>474</v>
      </c>
      <c r="O406" s="390">
        <v>-142571864</v>
      </c>
      <c r="P406" s="391">
        <v>385</v>
      </c>
      <c r="Q406" s="392">
        <v>366</v>
      </c>
      <c r="R406" s="387">
        <v>51179232</v>
      </c>
      <c r="S406" s="388">
        <v>71</v>
      </c>
      <c r="T406" s="389">
        <v>62</v>
      </c>
      <c r="U406" s="390">
        <v>27592348</v>
      </c>
      <c r="V406" s="391">
        <v>213</v>
      </c>
      <c r="W406" s="392">
        <v>207</v>
      </c>
      <c r="X406" s="393">
        <v>23550</v>
      </c>
      <c r="Y406" s="388">
        <v>171</v>
      </c>
      <c r="Z406" s="389">
        <v>154</v>
      </c>
      <c r="AA406" s="394">
        <v>867</v>
      </c>
      <c r="AB406" s="395">
        <v>311</v>
      </c>
      <c r="AC406" s="396">
        <v>0</v>
      </c>
      <c r="AD406" s="397">
        <v>100</v>
      </c>
      <c r="AE406" s="398">
        <v>0</v>
      </c>
    </row>
    <row r="407" spans="1:31" s="3" customFormat="1" ht="18.75" customHeight="1">
      <c r="A407" s="400">
        <v>405</v>
      </c>
      <c r="B407" s="401">
        <v>428</v>
      </c>
      <c r="C407" s="402" t="s">
        <v>2261</v>
      </c>
      <c r="D407" s="403" t="s">
        <v>1061</v>
      </c>
      <c r="E407" s="404">
        <v>387</v>
      </c>
      <c r="F407" s="405">
        <v>64240032</v>
      </c>
      <c r="G407" s="406">
        <v>423</v>
      </c>
      <c r="H407" s="407">
        <v>405</v>
      </c>
      <c r="I407" s="408">
        <v>64828717</v>
      </c>
      <c r="J407" s="409">
        <v>331</v>
      </c>
      <c r="K407" s="410">
        <v>315</v>
      </c>
      <c r="L407" s="405">
        <v>16310729</v>
      </c>
      <c r="M407" s="406">
        <v>300</v>
      </c>
      <c r="N407" s="407">
        <v>284</v>
      </c>
      <c r="O407" s="408">
        <v>30970517</v>
      </c>
      <c r="P407" s="409">
        <v>383</v>
      </c>
      <c r="Q407" s="410">
        <v>364</v>
      </c>
      <c r="R407" s="405">
        <v>51633316</v>
      </c>
      <c r="S407" s="406">
        <v>304</v>
      </c>
      <c r="T407" s="407">
        <v>293</v>
      </c>
      <c r="U407" s="408">
        <v>3320750</v>
      </c>
      <c r="V407" s="409">
        <v>162</v>
      </c>
      <c r="W407" s="410">
        <v>156</v>
      </c>
      <c r="X407" s="411">
        <v>32662</v>
      </c>
      <c r="Y407" s="406">
        <v>274</v>
      </c>
      <c r="Z407" s="407">
        <v>255</v>
      </c>
      <c r="AA407" s="412">
        <v>504</v>
      </c>
      <c r="AB407" s="413">
        <v>382</v>
      </c>
      <c r="AC407" s="404">
        <v>0</v>
      </c>
      <c r="AD407" s="414">
        <v>100</v>
      </c>
      <c r="AE407" s="415">
        <v>0</v>
      </c>
    </row>
    <row r="408" spans="1:31" s="3" customFormat="1" ht="18.75" customHeight="1">
      <c r="A408" s="167">
        <v>406</v>
      </c>
      <c r="B408" s="168">
        <v>303</v>
      </c>
      <c r="C408" s="169" t="s">
        <v>2262</v>
      </c>
      <c r="D408" s="170" t="s">
        <v>3056</v>
      </c>
      <c r="E408" s="171">
        <v>388</v>
      </c>
      <c r="F408" s="173">
        <v>63998284</v>
      </c>
      <c r="G408" s="174">
        <v>421</v>
      </c>
      <c r="H408" s="175">
        <v>404</v>
      </c>
      <c r="I408" s="176">
        <v>65641148</v>
      </c>
      <c r="J408" s="177">
        <v>441</v>
      </c>
      <c r="K408" s="178">
        <v>423</v>
      </c>
      <c r="L408" s="173">
        <v>4805814</v>
      </c>
      <c r="M408" s="174">
        <v>437</v>
      </c>
      <c r="N408" s="175">
        <v>414</v>
      </c>
      <c r="O408" s="176">
        <v>8824322</v>
      </c>
      <c r="P408" s="177">
        <v>417</v>
      </c>
      <c r="Q408" s="178">
        <v>396</v>
      </c>
      <c r="R408" s="173">
        <v>38945577</v>
      </c>
      <c r="S408" s="174">
        <v>406</v>
      </c>
      <c r="T408" s="175">
        <v>395</v>
      </c>
      <c r="U408" s="176">
        <v>277903</v>
      </c>
      <c r="V408" s="177">
        <v>279</v>
      </c>
      <c r="W408" s="178">
        <v>273</v>
      </c>
      <c r="X408" s="218">
        <v>13996</v>
      </c>
      <c r="Y408" s="174">
        <v>344</v>
      </c>
      <c r="Z408" s="175">
        <v>320</v>
      </c>
      <c r="AA408" s="214">
        <v>357</v>
      </c>
      <c r="AB408" s="179">
        <v>352</v>
      </c>
      <c r="AC408" s="171">
        <v>0</v>
      </c>
      <c r="AD408" s="180">
        <v>55</v>
      </c>
      <c r="AE408" s="181">
        <v>45</v>
      </c>
    </row>
    <row r="409" spans="1:31" s="3" customFormat="1" ht="18.75" customHeight="1">
      <c r="A409" s="137">
        <v>407</v>
      </c>
      <c r="B409" s="138" t="s">
        <v>3052</v>
      </c>
      <c r="C409" s="139" t="s">
        <v>2263</v>
      </c>
      <c r="D409" s="140" t="s">
        <v>3056</v>
      </c>
      <c r="E409" s="185">
        <v>389</v>
      </c>
      <c r="F409" s="143">
        <v>63497867</v>
      </c>
      <c r="G409" s="144">
        <v>380</v>
      </c>
      <c r="H409" s="145">
        <v>363</v>
      </c>
      <c r="I409" s="146">
        <v>73536764</v>
      </c>
      <c r="J409" s="147">
        <v>321</v>
      </c>
      <c r="K409" s="148">
        <v>305</v>
      </c>
      <c r="L409" s="143">
        <v>17225555</v>
      </c>
      <c r="M409" s="144">
        <v>406</v>
      </c>
      <c r="N409" s="145">
        <v>384</v>
      </c>
      <c r="O409" s="146">
        <v>13368963</v>
      </c>
      <c r="P409" s="147">
        <v>408</v>
      </c>
      <c r="Q409" s="148">
        <v>387</v>
      </c>
      <c r="R409" s="143">
        <v>41678862</v>
      </c>
      <c r="S409" s="144">
        <v>279</v>
      </c>
      <c r="T409" s="145">
        <v>268</v>
      </c>
      <c r="U409" s="146">
        <v>4393977</v>
      </c>
      <c r="V409" s="147">
        <v>246</v>
      </c>
      <c r="W409" s="148">
        <v>240</v>
      </c>
      <c r="X409" s="216">
        <v>19468</v>
      </c>
      <c r="Y409" s="144">
        <v>245</v>
      </c>
      <c r="Z409" s="145">
        <v>227</v>
      </c>
      <c r="AA409" s="212">
        <v>602</v>
      </c>
      <c r="AB409" s="149">
        <v>384</v>
      </c>
      <c r="AC409" s="141">
        <v>0</v>
      </c>
      <c r="AD409" s="150">
        <v>60</v>
      </c>
      <c r="AE409" s="151">
        <v>40</v>
      </c>
    </row>
    <row r="410" spans="1:31" s="3" customFormat="1" ht="18.75" customHeight="1">
      <c r="A410" s="382">
        <v>408</v>
      </c>
      <c r="B410" s="383" t="s">
        <v>3052</v>
      </c>
      <c r="C410" s="384" t="s">
        <v>2264</v>
      </c>
      <c r="D410" s="385" t="s">
        <v>88</v>
      </c>
      <c r="E410" s="396">
        <v>390</v>
      </c>
      <c r="F410" s="387">
        <v>63157775</v>
      </c>
      <c r="G410" s="388">
        <v>389</v>
      </c>
      <c r="H410" s="389">
        <v>372</v>
      </c>
      <c r="I410" s="390">
        <v>70751171</v>
      </c>
      <c r="J410" s="391">
        <v>479</v>
      </c>
      <c r="K410" s="392">
        <v>461</v>
      </c>
      <c r="L410" s="387">
        <v>915080</v>
      </c>
      <c r="M410" s="388">
        <v>474</v>
      </c>
      <c r="N410" s="389">
        <v>451</v>
      </c>
      <c r="O410" s="390">
        <v>1994530</v>
      </c>
      <c r="P410" s="391">
        <v>497</v>
      </c>
      <c r="Q410" s="392">
        <v>473</v>
      </c>
      <c r="R410" s="387">
        <v>12598792</v>
      </c>
      <c r="S410" s="388">
        <v>397</v>
      </c>
      <c r="T410" s="389">
        <v>386</v>
      </c>
      <c r="U410" s="390">
        <v>620114</v>
      </c>
      <c r="V410" s="391" t="s">
        <v>3052</v>
      </c>
      <c r="W410" s="392" t="s">
        <v>3052</v>
      </c>
      <c r="X410" s="399" t="s">
        <v>3052</v>
      </c>
      <c r="Y410" s="388">
        <v>497</v>
      </c>
      <c r="Z410" s="389">
        <v>473</v>
      </c>
      <c r="AA410" s="394">
        <v>44</v>
      </c>
      <c r="AB410" s="395">
        <v>371</v>
      </c>
      <c r="AC410" s="396">
        <v>0</v>
      </c>
      <c r="AD410" s="397">
        <v>100</v>
      </c>
      <c r="AE410" s="398">
        <v>0</v>
      </c>
    </row>
    <row r="411" spans="1:31" s="3" customFormat="1" ht="18.75" customHeight="1">
      <c r="A411" s="137">
        <v>409</v>
      </c>
      <c r="B411" s="138">
        <v>338</v>
      </c>
      <c r="C411" s="139" t="s">
        <v>2265</v>
      </c>
      <c r="D411" s="140" t="s">
        <v>3056</v>
      </c>
      <c r="E411" s="141">
        <v>391</v>
      </c>
      <c r="F411" s="143">
        <v>62501895</v>
      </c>
      <c r="G411" s="144">
        <v>434</v>
      </c>
      <c r="H411" s="145">
        <v>415</v>
      </c>
      <c r="I411" s="146">
        <v>62501895</v>
      </c>
      <c r="J411" s="147">
        <v>456</v>
      </c>
      <c r="K411" s="148">
        <v>438</v>
      </c>
      <c r="L411" s="143">
        <v>3541316</v>
      </c>
      <c r="M411" s="144">
        <v>466</v>
      </c>
      <c r="N411" s="145">
        <v>443</v>
      </c>
      <c r="O411" s="146">
        <v>3527693</v>
      </c>
      <c r="P411" s="147">
        <v>490</v>
      </c>
      <c r="Q411" s="148">
        <v>466</v>
      </c>
      <c r="R411" s="143">
        <v>17347512</v>
      </c>
      <c r="S411" s="144">
        <v>425</v>
      </c>
      <c r="T411" s="145">
        <v>413</v>
      </c>
      <c r="U411" s="146">
        <v>44869</v>
      </c>
      <c r="V411" s="147">
        <v>138</v>
      </c>
      <c r="W411" s="148">
        <v>133</v>
      </c>
      <c r="X411" s="216">
        <v>37624</v>
      </c>
      <c r="Y411" s="144">
        <v>414</v>
      </c>
      <c r="Z411" s="145">
        <v>390</v>
      </c>
      <c r="AA411" s="212">
        <v>250</v>
      </c>
      <c r="AB411" s="149">
        <v>312</v>
      </c>
      <c r="AC411" s="141">
        <v>0</v>
      </c>
      <c r="AD411" s="150">
        <v>30</v>
      </c>
      <c r="AE411" s="151">
        <v>70</v>
      </c>
    </row>
    <row r="412" spans="1:31" s="3" customFormat="1" ht="18.75" customHeight="1">
      <c r="A412" s="400">
        <v>410</v>
      </c>
      <c r="B412" s="401" t="s">
        <v>3052</v>
      </c>
      <c r="C412" s="402" t="s">
        <v>2266</v>
      </c>
      <c r="D412" s="403" t="s">
        <v>3056</v>
      </c>
      <c r="E412" s="404">
        <v>392</v>
      </c>
      <c r="F412" s="405">
        <v>62467044</v>
      </c>
      <c r="G412" s="406">
        <v>435</v>
      </c>
      <c r="H412" s="407">
        <v>416</v>
      </c>
      <c r="I412" s="408">
        <v>62467044</v>
      </c>
      <c r="J412" s="409">
        <v>239</v>
      </c>
      <c r="K412" s="410">
        <v>223</v>
      </c>
      <c r="L412" s="405">
        <v>26444112</v>
      </c>
      <c r="M412" s="406">
        <v>313</v>
      </c>
      <c r="N412" s="407">
        <v>297</v>
      </c>
      <c r="O412" s="408">
        <v>29327947</v>
      </c>
      <c r="P412" s="409">
        <v>314</v>
      </c>
      <c r="Q412" s="410">
        <v>297</v>
      </c>
      <c r="R412" s="405">
        <v>71357756</v>
      </c>
      <c r="S412" s="406">
        <v>184</v>
      </c>
      <c r="T412" s="407">
        <v>173</v>
      </c>
      <c r="U412" s="408">
        <v>9991406</v>
      </c>
      <c r="V412" s="409" t="s">
        <v>3052</v>
      </c>
      <c r="W412" s="410" t="s">
        <v>3052</v>
      </c>
      <c r="X412" s="416" t="s">
        <v>3052</v>
      </c>
      <c r="Y412" s="406">
        <v>499</v>
      </c>
      <c r="Z412" s="407">
        <v>475</v>
      </c>
      <c r="AA412" s="412">
        <v>38</v>
      </c>
      <c r="AB412" s="413">
        <v>400</v>
      </c>
      <c r="AC412" s="404">
        <v>0</v>
      </c>
      <c r="AD412" s="414">
        <v>100</v>
      </c>
      <c r="AE412" s="415">
        <v>0</v>
      </c>
    </row>
    <row r="413" spans="1:31" s="3" customFormat="1" ht="18.75" customHeight="1">
      <c r="A413" s="366">
        <v>411</v>
      </c>
      <c r="B413" s="367" t="s">
        <v>3052</v>
      </c>
      <c r="C413" s="368" t="s">
        <v>2267</v>
      </c>
      <c r="D413" s="369" t="s">
        <v>2657</v>
      </c>
      <c r="E413" s="370">
        <v>393</v>
      </c>
      <c r="F413" s="371">
        <v>62383509</v>
      </c>
      <c r="G413" s="372">
        <v>339</v>
      </c>
      <c r="H413" s="373">
        <v>322</v>
      </c>
      <c r="I413" s="374">
        <v>83300660</v>
      </c>
      <c r="J413" s="375">
        <v>403</v>
      </c>
      <c r="K413" s="376">
        <v>386</v>
      </c>
      <c r="L413" s="371">
        <v>8886331</v>
      </c>
      <c r="M413" s="372">
        <v>378</v>
      </c>
      <c r="N413" s="373">
        <v>356</v>
      </c>
      <c r="O413" s="374">
        <v>17223600</v>
      </c>
      <c r="P413" s="375">
        <v>337</v>
      </c>
      <c r="Q413" s="376">
        <v>319</v>
      </c>
      <c r="R413" s="371">
        <v>64499659</v>
      </c>
      <c r="S413" s="372">
        <v>300</v>
      </c>
      <c r="T413" s="373">
        <v>289</v>
      </c>
      <c r="U413" s="374">
        <v>3445481</v>
      </c>
      <c r="V413" s="375">
        <v>349</v>
      </c>
      <c r="W413" s="376">
        <v>341</v>
      </c>
      <c r="X413" s="377">
        <v>6152</v>
      </c>
      <c r="Y413" s="372">
        <v>419</v>
      </c>
      <c r="Z413" s="373">
        <v>395</v>
      </c>
      <c r="AA413" s="378">
        <v>245</v>
      </c>
      <c r="AB413" s="379">
        <v>356</v>
      </c>
      <c r="AC413" s="370">
        <v>0</v>
      </c>
      <c r="AD413" s="380">
        <v>100</v>
      </c>
      <c r="AE413" s="381">
        <v>0</v>
      </c>
    </row>
    <row r="414" spans="1:31" s="3" customFormat="1" ht="18.75" customHeight="1">
      <c r="A414" s="137">
        <v>412</v>
      </c>
      <c r="B414" s="138">
        <v>462</v>
      </c>
      <c r="C414" s="139" t="s">
        <v>2268</v>
      </c>
      <c r="D414" s="140" t="s">
        <v>3054</v>
      </c>
      <c r="E414" s="141">
        <v>19</v>
      </c>
      <c r="F414" s="143">
        <v>62124707</v>
      </c>
      <c r="G414" s="144">
        <v>428</v>
      </c>
      <c r="H414" s="145">
        <v>19</v>
      </c>
      <c r="I414" s="146">
        <v>63520016</v>
      </c>
      <c r="J414" s="147">
        <v>374</v>
      </c>
      <c r="K414" s="148">
        <v>17</v>
      </c>
      <c r="L414" s="143">
        <v>12769044</v>
      </c>
      <c r="M414" s="144">
        <v>281</v>
      </c>
      <c r="N414" s="145">
        <v>15</v>
      </c>
      <c r="O414" s="146">
        <v>34162445</v>
      </c>
      <c r="P414" s="147">
        <v>428</v>
      </c>
      <c r="Q414" s="148">
        <v>24</v>
      </c>
      <c r="R414" s="143">
        <v>37538710</v>
      </c>
      <c r="S414" s="144">
        <v>424</v>
      </c>
      <c r="T414" s="145">
        <v>12</v>
      </c>
      <c r="U414" s="146">
        <v>45122</v>
      </c>
      <c r="V414" s="147" t="s">
        <v>3052</v>
      </c>
      <c r="W414" s="148" t="s">
        <v>3052</v>
      </c>
      <c r="X414" s="186" t="s">
        <v>3052</v>
      </c>
      <c r="Y414" s="144">
        <v>295</v>
      </c>
      <c r="Z414" s="145">
        <v>20</v>
      </c>
      <c r="AA414" s="212">
        <v>462</v>
      </c>
      <c r="AB414" s="149">
        <v>311</v>
      </c>
      <c r="AC414" s="141">
        <v>100</v>
      </c>
      <c r="AD414" s="150">
        <v>0</v>
      </c>
      <c r="AE414" s="151">
        <v>0</v>
      </c>
    </row>
    <row r="415" spans="1:31" s="3" customFormat="1" ht="18.75" customHeight="1">
      <c r="A415" s="382">
        <v>413</v>
      </c>
      <c r="B415" s="383">
        <v>463</v>
      </c>
      <c r="C415" s="384" t="s">
        <v>2269</v>
      </c>
      <c r="D415" s="385" t="s">
        <v>3106</v>
      </c>
      <c r="E415" s="396">
        <v>394</v>
      </c>
      <c r="F415" s="387">
        <v>62016686</v>
      </c>
      <c r="G415" s="388">
        <v>426</v>
      </c>
      <c r="H415" s="389">
        <v>408</v>
      </c>
      <c r="I415" s="390">
        <v>64236914</v>
      </c>
      <c r="J415" s="391">
        <v>409</v>
      </c>
      <c r="K415" s="392">
        <v>391</v>
      </c>
      <c r="L415" s="387">
        <v>8552400</v>
      </c>
      <c r="M415" s="388">
        <v>428</v>
      </c>
      <c r="N415" s="389">
        <v>405</v>
      </c>
      <c r="O415" s="390">
        <v>10261937</v>
      </c>
      <c r="P415" s="391">
        <v>482</v>
      </c>
      <c r="Q415" s="392">
        <v>458</v>
      </c>
      <c r="R415" s="387">
        <v>21196709</v>
      </c>
      <c r="S415" s="388">
        <v>303</v>
      </c>
      <c r="T415" s="389">
        <v>292</v>
      </c>
      <c r="U415" s="390">
        <v>3372931</v>
      </c>
      <c r="V415" s="391">
        <v>404</v>
      </c>
      <c r="W415" s="392">
        <v>391</v>
      </c>
      <c r="X415" s="393">
        <v>1600</v>
      </c>
      <c r="Y415" s="388">
        <v>466</v>
      </c>
      <c r="Z415" s="389">
        <v>442</v>
      </c>
      <c r="AA415" s="394">
        <v>139</v>
      </c>
      <c r="AB415" s="395">
        <v>311</v>
      </c>
      <c r="AC415" s="396">
        <v>0</v>
      </c>
      <c r="AD415" s="397">
        <v>100</v>
      </c>
      <c r="AE415" s="398">
        <v>0</v>
      </c>
    </row>
    <row r="416" spans="1:31" s="3" customFormat="1" ht="18.75" customHeight="1">
      <c r="A416" s="382">
        <v>414</v>
      </c>
      <c r="B416" s="383" t="s">
        <v>3052</v>
      </c>
      <c r="C416" s="384" t="s">
        <v>2270</v>
      </c>
      <c r="D416" s="385" t="s">
        <v>87</v>
      </c>
      <c r="E416" s="396">
        <v>395</v>
      </c>
      <c r="F416" s="387">
        <v>61716114</v>
      </c>
      <c r="G416" s="388">
        <v>443</v>
      </c>
      <c r="H416" s="389">
        <v>424</v>
      </c>
      <c r="I416" s="390">
        <v>61868722</v>
      </c>
      <c r="J416" s="391">
        <v>233</v>
      </c>
      <c r="K416" s="392">
        <v>217</v>
      </c>
      <c r="L416" s="387">
        <v>27082990</v>
      </c>
      <c r="M416" s="388">
        <v>262</v>
      </c>
      <c r="N416" s="389">
        <v>248</v>
      </c>
      <c r="O416" s="390">
        <v>38446393</v>
      </c>
      <c r="P416" s="391">
        <v>368</v>
      </c>
      <c r="Q416" s="392">
        <v>349</v>
      </c>
      <c r="R416" s="387">
        <v>55416835</v>
      </c>
      <c r="S416" s="388">
        <v>99</v>
      </c>
      <c r="T416" s="389">
        <v>90</v>
      </c>
      <c r="U416" s="390">
        <v>19996904</v>
      </c>
      <c r="V416" s="391">
        <v>407</v>
      </c>
      <c r="W416" s="392">
        <v>394</v>
      </c>
      <c r="X416" s="393">
        <v>1464</v>
      </c>
      <c r="Y416" s="388">
        <v>440</v>
      </c>
      <c r="Z416" s="389">
        <v>416</v>
      </c>
      <c r="AA416" s="394">
        <v>199</v>
      </c>
      <c r="AB416" s="395">
        <v>369</v>
      </c>
      <c r="AC416" s="396">
        <v>0</v>
      </c>
      <c r="AD416" s="397">
        <v>100</v>
      </c>
      <c r="AE416" s="398">
        <v>0</v>
      </c>
    </row>
    <row r="417" spans="1:31" s="3" customFormat="1" ht="18.75" customHeight="1">
      <c r="A417" s="400">
        <v>415</v>
      </c>
      <c r="B417" s="401">
        <v>420</v>
      </c>
      <c r="C417" s="402" t="s">
        <v>2271</v>
      </c>
      <c r="D417" s="403" t="s">
        <v>1049</v>
      </c>
      <c r="E417" s="404">
        <v>396</v>
      </c>
      <c r="F417" s="405">
        <v>61674556</v>
      </c>
      <c r="G417" s="406">
        <v>429</v>
      </c>
      <c r="H417" s="407">
        <v>410</v>
      </c>
      <c r="I417" s="408">
        <v>63431571</v>
      </c>
      <c r="J417" s="409">
        <v>318</v>
      </c>
      <c r="K417" s="410">
        <v>302</v>
      </c>
      <c r="L417" s="405">
        <v>17386654</v>
      </c>
      <c r="M417" s="406">
        <v>260</v>
      </c>
      <c r="N417" s="407">
        <v>246</v>
      </c>
      <c r="O417" s="408">
        <v>38752669</v>
      </c>
      <c r="P417" s="409">
        <v>323</v>
      </c>
      <c r="Q417" s="410">
        <v>305</v>
      </c>
      <c r="R417" s="405">
        <v>68810863</v>
      </c>
      <c r="S417" s="406">
        <v>358</v>
      </c>
      <c r="T417" s="407">
        <v>347</v>
      </c>
      <c r="U417" s="408">
        <v>1652082</v>
      </c>
      <c r="V417" s="409">
        <v>276</v>
      </c>
      <c r="W417" s="410">
        <v>270</v>
      </c>
      <c r="X417" s="411">
        <v>14600</v>
      </c>
      <c r="Y417" s="406">
        <v>141</v>
      </c>
      <c r="Z417" s="407">
        <v>125</v>
      </c>
      <c r="AA417" s="412">
        <v>1000</v>
      </c>
      <c r="AB417" s="413">
        <v>321</v>
      </c>
      <c r="AC417" s="404">
        <v>0</v>
      </c>
      <c r="AD417" s="414">
        <v>100</v>
      </c>
      <c r="AE417" s="415">
        <v>0</v>
      </c>
    </row>
    <row r="418" spans="1:31" s="3" customFormat="1" ht="18.75" customHeight="1">
      <c r="A418" s="366">
        <v>416</v>
      </c>
      <c r="B418" s="367">
        <v>449</v>
      </c>
      <c r="C418" s="368" t="s">
        <v>2272</v>
      </c>
      <c r="D418" s="369" t="s">
        <v>3098</v>
      </c>
      <c r="E418" s="370">
        <v>397</v>
      </c>
      <c r="F418" s="371">
        <v>61576653</v>
      </c>
      <c r="G418" s="372">
        <v>439</v>
      </c>
      <c r="H418" s="373">
        <v>420</v>
      </c>
      <c r="I418" s="374">
        <v>62080053</v>
      </c>
      <c r="J418" s="375">
        <v>457</v>
      </c>
      <c r="K418" s="376">
        <v>439</v>
      </c>
      <c r="L418" s="371">
        <v>3357640</v>
      </c>
      <c r="M418" s="372">
        <v>386</v>
      </c>
      <c r="N418" s="373">
        <v>364</v>
      </c>
      <c r="O418" s="374">
        <v>15703408</v>
      </c>
      <c r="P418" s="375">
        <v>461</v>
      </c>
      <c r="Q418" s="376">
        <v>437</v>
      </c>
      <c r="R418" s="371">
        <v>29468106</v>
      </c>
      <c r="S418" s="372">
        <v>309</v>
      </c>
      <c r="T418" s="373">
        <v>298</v>
      </c>
      <c r="U418" s="374">
        <v>3214865</v>
      </c>
      <c r="V418" s="375">
        <v>240</v>
      </c>
      <c r="W418" s="376">
        <v>234</v>
      </c>
      <c r="X418" s="377">
        <v>20129</v>
      </c>
      <c r="Y418" s="372">
        <v>351</v>
      </c>
      <c r="Z418" s="373">
        <v>327</v>
      </c>
      <c r="AA418" s="378">
        <v>346</v>
      </c>
      <c r="AB418" s="379">
        <v>371</v>
      </c>
      <c r="AC418" s="370">
        <v>0</v>
      </c>
      <c r="AD418" s="380">
        <v>100</v>
      </c>
      <c r="AE418" s="381">
        <v>0</v>
      </c>
    </row>
    <row r="419" spans="1:31" s="3" customFormat="1" ht="18.75" customHeight="1">
      <c r="A419" s="137">
        <v>417</v>
      </c>
      <c r="B419" s="138" t="s">
        <v>3052</v>
      </c>
      <c r="C419" s="139" t="s">
        <v>2273</v>
      </c>
      <c r="D419" s="140" t="s">
        <v>3056</v>
      </c>
      <c r="E419" s="141">
        <v>398</v>
      </c>
      <c r="F419" s="143">
        <v>61553484</v>
      </c>
      <c r="G419" s="144">
        <v>330</v>
      </c>
      <c r="H419" s="145">
        <v>314</v>
      </c>
      <c r="I419" s="146">
        <v>86793307</v>
      </c>
      <c r="J419" s="147">
        <v>236</v>
      </c>
      <c r="K419" s="148">
        <v>220</v>
      </c>
      <c r="L419" s="143">
        <v>26861180</v>
      </c>
      <c r="M419" s="144">
        <v>245</v>
      </c>
      <c r="N419" s="145">
        <v>232</v>
      </c>
      <c r="O419" s="146">
        <v>40947640</v>
      </c>
      <c r="P419" s="147">
        <v>166</v>
      </c>
      <c r="Q419" s="148">
        <v>154</v>
      </c>
      <c r="R419" s="143">
        <v>141638614</v>
      </c>
      <c r="S419" s="144">
        <v>291</v>
      </c>
      <c r="T419" s="145">
        <v>280</v>
      </c>
      <c r="U419" s="146">
        <v>3806945</v>
      </c>
      <c r="V419" s="147">
        <v>272</v>
      </c>
      <c r="W419" s="148">
        <v>266</v>
      </c>
      <c r="X419" s="216">
        <v>15215</v>
      </c>
      <c r="Y419" s="144">
        <v>478</v>
      </c>
      <c r="Z419" s="145">
        <v>454</v>
      </c>
      <c r="AA419" s="212">
        <v>113</v>
      </c>
      <c r="AB419" s="149">
        <v>400</v>
      </c>
      <c r="AC419" s="141">
        <v>0</v>
      </c>
      <c r="AD419" s="150">
        <v>100</v>
      </c>
      <c r="AE419" s="151">
        <v>0</v>
      </c>
    </row>
    <row r="420" spans="1:31" s="3" customFormat="1" ht="18.75" customHeight="1">
      <c r="A420" s="137">
        <v>418</v>
      </c>
      <c r="B420" s="138" t="s">
        <v>3052</v>
      </c>
      <c r="C420" s="139" t="s">
        <v>2274</v>
      </c>
      <c r="D420" s="140" t="s">
        <v>3056</v>
      </c>
      <c r="E420" s="141">
        <v>399</v>
      </c>
      <c r="F420" s="143">
        <v>61511029</v>
      </c>
      <c r="G420" s="144">
        <v>295</v>
      </c>
      <c r="H420" s="145">
        <v>279</v>
      </c>
      <c r="I420" s="146">
        <v>96670426</v>
      </c>
      <c r="J420" s="147">
        <v>399</v>
      </c>
      <c r="K420" s="148">
        <v>382</v>
      </c>
      <c r="L420" s="143">
        <v>9689005</v>
      </c>
      <c r="M420" s="144">
        <v>363</v>
      </c>
      <c r="N420" s="145">
        <v>341</v>
      </c>
      <c r="O420" s="146">
        <v>19232890</v>
      </c>
      <c r="P420" s="147">
        <v>369</v>
      </c>
      <c r="Q420" s="148">
        <v>350</v>
      </c>
      <c r="R420" s="143">
        <v>55384761</v>
      </c>
      <c r="S420" s="144">
        <v>175</v>
      </c>
      <c r="T420" s="145">
        <v>164</v>
      </c>
      <c r="U420" s="146">
        <v>10767657</v>
      </c>
      <c r="V420" s="147">
        <v>360</v>
      </c>
      <c r="W420" s="148">
        <v>352</v>
      </c>
      <c r="X420" s="216">
        <v>5530</v>
      </c>
      <c r="Y420" s="144">
        <v>490</v>
      </c>
      <c r="Z420" s="145">
        <v>466</v>
      </c>
      <c r="AA420" s="212">
        <v>60</v>
      </c>
      <c r="AB420" s="149">
        <v>371</v>
      </c>
      <c r="AC420" s="141">
        <v>0</v>
      </c>
      <c r="AD420" s="150">
        <v>100</v>
      </c>
      <c r="AE420" s="151">
        <v>0</v>
      </c>
    </row>
    <row r="421" spans="1:31" s="3" customFormat="1" ht="18.75" customHeight="1">
      <c r="A421" s="382">
        <v>419</v>
      </c>
      <c r="B421" s="383">
        <v>266</v>
      </c>
      <c r="C421" s="384" t="s">
        <v>2275</v>
      </c>
      <c r="D421" s="385" t="s">
        <v>2650</v>
      </c>
      <c r="E421" s="396">
        <v>400</v>
      </c>
      <c r="F421" s="387">
        <v>61402399</v>
      </c>
      <c r="G421" s="388">
        <v>447</v>
      </c>
      <c r="H421" s="389">
        <v>428</v>
      </c>
      <c r="I421" s="390">
        <v>61402399</v>
      </c>
      <c r="J421" s="391">
        <v>474</v>
      </c>
      <c r="K421" s="392">
        <v>456</v>
      </c>
      <c r="L421" s="387">
        <v>1281321</v>
      </c>
      <c r="M421" s="388">
        <v>475</v>
      </c>
      <c r="N421" s="389">
        <v>452</v>
      </c>
      <c r="O421" s="390">
        <v>1728749</v>
      </c>
      <c r="P421" s="391">
        <v>498</v>
      </c>
      <c r="Q421" s="392">
        <v>474</v>
      </c>
      <c r="R421" s="387">
        <v>10553383</v>
      </c>
      <c r="S421" s="388">
        <v>402</v>
      </c>
      <c r="T421" s="389">
        <v>391</v>
      </c>
      <c r="U421" s="390">
        <v>399210</v>
      </c>
      <c r="V421" s="391" t="s">
        <v>3052</v>
      </c>
      <c r="W421" s="392" t="s">
        <v>3052</v>
      </c>
      <c r="X421" s="399" t="s">
        <v>3052</v>
      </c>
      <c r="Y421" s="388">
        <v>446</v>
      </c>
      <c r="Z421" s="389">
        <v>422</v>
      </c>
      <c r="AA421" s="394">
        <v>190</v>
      </c>
      <c r="AB421" s="395">
        <v>312</v>
      </c>
      <c r="AC421" s="396">
        <v>0</v>
      </c>
      <c r="AD421" s="397">
        <v>100</v>
      </c>
      <c r="AE421" s="398">
        <v>0</v>
      </c>
    </row>
    <row r="422" spans="1:31" s="3" customFormat="1" ht="18.75" customHeight="1">
      <c r="A422" s="400">
        <v>420</v>
      </c>
      <c r="B422" s="401">
        <v>404</v>
      </c>
      <c r="C422" s="402" t="s">
        <v>2276</v>
      </c>
      <c r="D422" s="403" t="s">
        <v>3098</v>
      </c>
      <c r="E422" s="404">
        <v>401</v>
      </c>
      <c r="F422" s="405">
        <v>61276639</v>
      </c>
      <c r="G422" s="406">
        <v>432</v>
      </c>
      <c r="H422" s="407">
        <v>413</v>
      </c>
      <c r="I422" s="408">
        <v>63009000</v>
      </c>
      <c r="J422" s="409">
        <v>415</v>
      </c>
      <c r="K422" s="410">
        <v>397</v>
      </c>
      <c r="L422" s="405">
        <v>8114451</v>
      </c>
      <c r="M422" s="406">
        <v>376</v>
      </c>
      <c r="N422" s="407">
        <v>354</v>
      </c>
      <c r="O422" s="408">
        <v>17446409</v>
      </c>
      <c r="P422" s="409">
        <v>374</v>
      </c>
      <c r="Q422" s="410">
        <v>355</v>
      </c>
      <c r="R422" s="405">
        <v>54859937</v>
      </c>
      <c r="S422" s="406">
        <v>405</v>
      </c>
      <c r="T422" s="407">
        <v>394</v>
      </c>
      <c r="U422" s="408">
        <v>344345</v>
      </c>
      <c r="V422" s="409">
        <v>376</v>
      </c>
      <c r="W422" s="410">
        <v>366</v>
      </c>
      <c r="X422" s="411">
        <v>3796</v>
      </c>
      <c r="Y422" s="406">
        <v>285</v>
      </c>
      <c r="Z422" s="407">
        <v>266</v>
      </c>
      <c r="AA422" s="412">
        <v>480</v>
      </c>
      <c r="AB422" s="413">
        <v>352</v>
      </c>
      <c r="AC422" s="404">
        <v>0</v>
      </c>
      <c r="AD422" s="414">
        <v>100</v>
      </c>
      <c r="AE422" s="415">
        <v>0</v>
      </c>
    </row>
    <row r="423" spans="1:31" s="3" customFormat="1" ht="18.75" customHeight="1">
      <c r="A423" s="366">
        <v>421</v>
      </c>
      <c r="B423" s="367">
        <v>409</v>
      </c>
      <c r="C423" s="368" t="s">
        <v>2277</v>
      </c>
      <c r="D423" s="369" t="s">
        <v>1061</v>
      </c>
      <c r="E423" s="370">
        <v>402</v>
      </c>
      <c r="F423" s="371">
        <v>61253935</v>
      </c>
      <c r="G423" s="372">
        <v>436</v>
      </c>
      <c r="H423" s="373">
        <v>417</v>
      </c>
      <c r="I423" s="374">
        <v>62459769</v>
      </c>
      <c r="J423" s="375">
        <v>485</v>
      </c>
      <c r="K423" s="376">
        <v>466</v>
      </c>
      <c r="L423" s="371">
        <v>-767705</v>
      </c>
      <c r="M423" s="372">
        <v>497</v>
      </c>
      <c r="N423" s="373">
        <v>473</v>
      </c>
      <c r="O423" s="374">
        <v>-71819581</v>
      </c>
      <c r="P423" s="375">
        <v>321</v>
      </c>
      <c r="Q423" s="376">
        <v>303</v>
      </c>
      <c r="R423" s="371">
        <v>68941487</v>
      </c>
      <c r="S423" s="372">
        <v>474</v>
      </c>
      <c r="T423" s="373">
        <v>460</v>
      </c>
      <c r="U423" s="374">
        <v>-12681510</v>
      </c>
      <c r="V423" s="375">
        <v>343</v>
      </c>
      <c r="W423" s="376">
        <v>335</v>
      </c>
      <c r="X423" s="377">
        <v>6585</v>
      </c>
      <c r="Y423" s="372">
        <v>313</v>
      </c>
      <c r="Z423" s="373">
        <v>291</v>
      </c>
      <c r="AA423" s="378">
        <v>429</v>
      </c>
      <c r="AB423" s="379">
        <v>311</v>
      </c>
      <c r="AC423" s="370">
        <v>0</v>
      </c>
      <c r="AD423" s="380">
        <v>100</v>
      </c>
      <c r="AE423" s="381">
        <v>0</v>
      </c>
    </row>
    <row r="424" spans="1:31" s="3" customFormat="1" ht="18.75" customHeight="1">
      <c r="A424" s="137">
        <v>422</v>
      </c>
      <c r="B424" s="138">
        <v>356</v>
      </c>
      <c r="C424" s="139" t="s">
        <v>2278</v>
      </c>
      <c r="D424" s="140" t="s">
        <v>3056</v>
      </c>
      <c r="E424" s="141">
        <v>403</v>
      </c>
      <c r="F424" s="143">
        <v>61243122</v>
      </c>
      <c r="G424" s="144">
        <v>449</v>
      </c>
      <c r="H424" s="145">
        <v>430</v>
      </c>
      <c r="I424" s="146">
        <v>61243122</v>
      </c>
      <c r="J424" s="147">
        <v>243</v>
      </c>
      <c r="K424" s="148">
        <v>227</v>
      </c>
      <c r="L424" s="143">
        <v>25694880</v>
      </c>
      <c r="M424" s="144">
        <v>225</v>
      </c>
      <c r="N424" s="145">
        <v>213</v>
      </c>
      <c r="O424" s="146">
        <v>46270039</v>
      </c>
      <c r="P424" s="147">
        <v>367</v>
      </c>
      <c r="Q424" s="148">
        <v>348</v>
      </c>
      <c r="R424" s="143">
        <v>55761333</v>
      </c>
      <c r="S424" s="144">
        <v>261</v>
      </c>
      <c r="T424" s="145">
        <v>250</v>
      </c>
      <c r="U424" s="146">
        <v>5299908</v>
      </c>
      <c r="V424" s="147">
        <v>203</v>
      </c>
      <c r="W424" s="148">
        <v>197</v>
      </c>
      <c r="X424" s="216">
        <v>26117</v>
      </c>
      <c r="Y424" s="144">
        <v>110</v>
      </c>
      <c r="Z424" s="145">
        <v>94</v>
      </c>
      <c r="AA424" s="212">
        <v>1208</v>
      </c>
      <c r="AB424" s="149">
        <v>321</v>
      </c>
      <c r="AC424" s="141">
        <v>0</v>
      </c>
      <c r="AD424" s="150">
        <v>100</v>
      </c>
      <c r="AE424" s="151">
        <v>0</v>
      </c>
    </row>
    <row r="425" spans="1:31" s="3" customFormat="1" ht="18.75" customHeight="1">
      <c r="A425" s="137">
        <v>423</v>
      </c>
      <c r="B425" s="138">
        <v>354</v>
      </c>
      <c r="C425" s="139" t="s">
        <v>2279</v>
      </c>
      <c r="D425" s="140" t="s">
        <v>3056</v>
      </c>
      <c r="E425" s="141">
        <v>404</v>
      </c>
      <c r="F425" s="143">
        <v>61095880</v>
      </c>
      <c r="G425" s="144">
        <v>448</v>
      </c>
      <c r="H425" s="145">
        <v>429</v>
      </c>
      <c r="I425" s="146">
        <v>61358256</v>
      </c>
      <c r="J425" s="147">
        <v>429</v>
      </c>
      <c r="K425" s="148">
        <v>411</v>
      </c>
      <c r="L425" s="143">
        <v>6779294</v>
      </c>
      <c r="M425" s="144">
        <v>365</v>
      </c>
      <c r="N425" s="145">
        <v>343</v>
      </c>
      <c r="O425" s="146">
        <v>18986264</v>
      </c>
      <c r="P425" s="147">
        <v>412</v>
      </c>
      <c r="Q425" s="148">
        <v>391</v>
      </c>
      <c r="R425" s="143">
        <v>40587894</v>
      </c>
      <c r="S425" s="144">
        <v>417</v>
      </c>
      <c r="T425" s="145">
        <v>406</v>
      </c>
      <c r="U425" s="146">
        <v>122953</v>
      </c>
      <c r="V425" s="147" t="s">
        <v>3052</v>
      </c>
      <c r="W425" s="148" t="s">
        <v>3052</v>
      </c>
      <c r="X425" s="186" t="s">
        <v>3052</v>
      </c>
      <c r="Y425" s="144">
        <v>277</v>
      </c>
      <c r="Z425" s="145">
        <v>258</v>
      </c>
      <c r="AA425" s="212">
        <v>500</v>
      </c>
      <c r="AB425" s="149">
        <v>322</v>
      </c>
      <c r="AC425" s="141">
        <v>0</v>
      </c>
      <c r="AD425" s="150">
        <v>100</v>
      </c>
      <c r="AE425" s="151">
        <v>0</v>
      </c>
    </row>
    <row r="426" spans="1:31" s="3" customFormat="1" ht="18.75" customHeight="1">
      <c r="A426" s="137">
        <v>424</v>
      </c>
      <c r="B426" s="138">
        <v>469</v>
      </c>
      <c r="C426" s="139" t="s">
        <v>2280</v>
      </c>
      <c r="D426" s="140" t="s">
        <v>3056</v>
      </c>
      <c r="E426" s="185">
        <v>405</v>
      </c>
      <c r="F426" s="143">
        <v>61027582</v>
      </c>
      <c r="G426" s="144">
        <v>444</v>
      </c>
      <c r="H426" s="145">
        <v>425</v>
      </c>
      <c r="I426" s="146">
        <v>61779703</v>
      </c>
      <c r="J426" s="147">
        <v>334</v>
      </c>
      <c r="K426" s="148">
        <v>318</v>
      </c>
      <c r="L426" s="143">
        <v>15832838</v>
      </c>
      <c r="M426" s="144">
        <v>422</v>
      </c>
      <c r="N426" s="145">
        <v>400</v>
      </c>
      <c r="O426" s="146">
        <v>11462399</v>
      </c>
      <c r="P426" s="147">
        <v>393</v>
      </c>
      <c r="Q426" s="148">
        <v>372</v>
      </c>
      <c r="R426" s="143">
        <v>47892180</v>
      </c>
      <c r="S426" s="144">
        <v>244</v>
      </c>
      <c r="T426" s="145">
        <v>233</v>
      </c>
      <c r="U426" s="146">
        <v>6275613</v>
      </c>
      <c r="V426" s="147">
        <v>286</v>
      </c>
      <c r="W426" s="148">
        <v>280</v>
      </c>
      <c r="X426" s="216">
        <v>13236</v>
      </c>
      <c r="Y426" s="144">
        <v>325</v>
      </c>
      <c r="Z426" s="145">
        <v>302</v>
      </c>
      <c r="AA426" s="212">
        <v>398</v>
      </c>
      <c r="AB426" s="149">
        <v>371</v>
      </c>
      <c r="AC426" s="141">
        <v>0</v>
      </c>
      <c r="AD426" s="150">
        <v>100</v>
      </c>
      <c r="AE426" s="151">
        <v>0</v>
      </c>
    </row>
    <row r="427" spans="1:31" s="3" customFormat="1" ht="18.75" customHeight="1">
      <c r="A427" s="400">
        <v>425</v>
      </c>
      <c r="B427" s="401">
        <v>419</v>
      </c>
      <c r="C427" s="402" t="s">
        <v>2281</v>
      </c>
      <c r="D427" s="403" t="s">
        <v>3054</v>
      </c>
      <c r="E427" s="404">
        <v>20</v>
      </c>
      <c r="F427" s="405">
        <v>60990893</v>
      </c>
      <c r="G427" s="406">
        <v>450</v>
      </c>
      <c r="H427" s="407">
        <v>20</v>
      </c>
      <c r="I427" s="408">
        <v>60990893</v>
      </c>
      <c r="J427" s="409">
        <v>494</v>
      </c>
      <c r="K427" s="410">
        <v>21</v>
      </c>
      <c r="L427" s="405">
        <v>-22979113</v>
      </c>
      <c r="M427" s="406">
        <v>344</v>
      </c>
      <c r="N427" s="407">
        <v>19</v>
      </c>
      <c r="O427" s="408">
        <v>22536715</v>
      </c>
      <c r="P427" s="409">
        <v>224</v>
      </c>
      <c r="Q427" s="410">
        <v>14</v>
      </c>
      <c r="R427" s="405">
        <v>107906759</v>
      </c>
      <c r="S427" s="406">
        <v>499</v>
      </c>
      <c r="T427" s="407">
        <v>24</v>
      </c>
      <c r="U427" s="408">
        <v>-174660249</v>
      </c>
      <c r="V427" s="409" t="s">
        <v>3052</v>
      </c>
      <c r="W427" s="410" t="s">
        <v>3052</v>
      </c>
      <c r="X427" s="416" t="s">
        <v>3052</v>
      </c>
      <c r="Y427" s="406">
        <v>21</v>
      </c>
      <c r="Z427" s="407">
        <v>10</v>
      </c>
      <c r="AA427" s="412">
        <v>3671</v>
      </c>
      <c r="AB427" s="413">
        <v>210</v>
      </c>
      <c r="AC427" s="404">
        <v>100</v>
      </c>
      <c r="AD427" s="414">
        <v>0</v>
      </c>
      <c r="AE427" s="415">
        <v>0</v>
      </c>
    </row>
    <row r="428" spans="1:31" s="3" customFormat="1" ht="18.75" customHeight="1">
      <c r="A428" s="366">
        <v>426</v>
      </c>
      <c r="B428" s="367">
        <v>448</v>
      </c>
      <c r="C428" s="368" t="s">
        <v>2282</v>
      </c>
      <c r="D428" s="369" t="s">
        <v>1061</v>
      </c>
      <c r="E428" s="370">
        <v>406</v>
      </c>
      <c r="F428" s="371">
        <v>60948980</v>
      </c>
      <c r="G428" s="372">
        <v>446</v>
      </c>
      <c r="H428" s="373">
        <v>427</v>
      </c>
      <c r="I428" s="374">
        <v>61562255</v>
      </c>
      <c r="J428" s="375">
        <v>330</v>
      </c>
      <c r="K428" s="376">
        <v>314</v>
      </c>
      <c r="L428" s="371">
        <v>16314924</v>
      </c>
      <c r="M428" s="372">
        <v>244</v>
      </c>
      <c r="N428" s="373">
        <v>231</v>
      </c>
      <c r="O428" s="374">
        <v>41147699</v>
      </c>
      <c r="P428" s="375">
        <v>305</v>
      </c>
      <c r="Q428" s="376">
        <v>288</v>
      </c>
      <c r="R428" s="371">
        <v>73442074</v>
      </c>
      <c r="S428" s="372">
        <v>275</v>
      </c>
      <c r="T428" s="373">
        <v>264</v>
      </c>
      <c r="U428" s="374">
        <v>4528939</v>
      </c>
      <c r="V428" s="375">
        <v>306</v>
      </c>
      <c r="W428" s="376">
        <v>300</v>
      </c>
      <c r="X428" s="377">
        <v>10705</v>
      </c>
      <c r="Y428" s="372">
        <v>237</v>
      </c>
      <c r="Z428" s="373">
        <v>219</v>
      </c>
      <c r="AA428" s="378">
        <v>613</v>
      </c>
      <c r="AB428" s="379">
        <v>313</v>
      </c>
      <c r="AC428" s="370">
        <v>0</v>
      </c>
      <c r="AD428" s="380">
        <v>100</v>
      </c>
      <c r="AE428" s="381">
        <v>0</v>
      </c>
    </row>
    <row r="429" spans="1:31" s="3" customFormat="1" ht="18.75" customHeight="1">
      <c r="A429" s="382">
        <v>427</v>
      </c>
      <c r="B429" s="383" t="s">
        <v>3052</v>
      </c>
      <c r="C429" s="384" t="s">
        <v>2283</v>
      </c>
      <c r="D429" s="385" t="s">
        <v>3113</v>
      </c>
      <c r="E429" s="396">
        <v>407</v>
      </c>
      <c r="F429" s="387">
        <v>60926811</v>
      </c>
      <c r="G429" s="388">
        <v>195</v>
      </c>
      <c r="H429" s="389">
        <v>182</v>
      </c>
      <c r="I429" s="390">
        <v>142923140</v>
      </c>
      <c r="J429" s="391">
        <v>476</v>
      </c>
      <c r="K429" s="392">
        <v>458</v>
      </c>
      <c r="L429" s="387">
        <v>1093846</v>
      </c>
      <c r="M429" s="388">
        <v>462</v>
      </c>
      <c r="N429" s="389">
        <v>439</v>
      </c>
      <c r="O429" s="390">
        <v>4498562</v>
      </c>
      <c r="P429" s="391">
        <v>466</v>
      </c>
      <c r="Q429" s="392">
        <v>442</v>
      </c>
      <c r="R429" s="387">
        <v>27496076</v>
      </c>
      <c r="S429" s="388">
        <v>297</v>
      </c>
      <c r="T429" s="389">
        <v>286</v>
      </c>
      <c r="U429" s="390">
        <v>3620441</v>
      </c>
      <c r="V429" s="391">
        <v>60</v>
      </c>
      <c r="W429" s="392">
        <v>57</v>
      </c>
      <c r="X429" s="393">
        <v>87002</v>
      </c>
      <c r="Y429" s="388">
        <v>494</v>
      </c>
      <c r="Z429" s="389">
        <v>470</v>
      </c>
      <c r="AA429" s="394">
        <v>49</v>
      </c>
      <c r="AB429" s="395">
        <v>311</v>
      </c>
      <c r="AC429" s="396">
        <v>0</v>
      </c>
      <c r="AD429" s="397">
        <v>100</v>
      </c>
      <c r="AE429" s="398">
        <v>0</v>
      </c>
    </row>
    <row r="430" spans="1:31" s="3" customFormat="1" ht="18.75" customHeight="1">
      <c r="A430" s="137">
        <v>428</v>
      </c>
      <c r="B430" s="188">
        <v>427</v>
      </c>
      <c r="C430" s="139" t="s">
        <v>2284</v>
      </c>
      <c r="D430" s="140" t="s">
        <v>3056</v>
      </c>
      <c r="E430" s="141">
        <v>408</v>
      </c>
      <c r="F430" s="143">
        <v>60858163</v>
      </c>
      <c r="G430" s="144">
        <v>396</v>
      </c>
      <c r="H430" s="145">
        <v>379</v>
      </c>
      <c r="I430" s="146">
        <v>69514133</v>
      </c>
      <c r="J430" s="147">
        <v>313</v>
      </c>
      <c r="K430" s="148">
        <v>297</v>
      </c>
      <c r="L430" s="143">
        <v>18191716</v>
      </c>
      <c r="M430" s="144">
        <v>400</v>
      </c>
      <c r="N430" s="145">
        <v>378</v>
      </c>
      <c r="O430" s="146">
        <v>14135265</v>
      </c>
      <c r="P430" s="147">
        <v>433</v>
      </c>
      <c r="Q430" s="148">
        <v>409</v>
      </c>
      <c r="R430" s="143">
        <v>36185776</v>
      </c>
      <c r="S430" s="144">
        <v>282</v>
      </c>
      <c r="T430" s="145">
        <v>271</v>
      </c>
      <c r="U430" s="146">
        <v>4267340</v>
      </c>
      <c r="V430" s="147">
        <v>217</v>
      </c>
      <c r="W430" s="148">
        <v>211</v>
      </c>
      <c r="X430" s="216">
        <v>23216</v>
      </c>
      <c r="Y430" s="144">
        <v>275</v>
      </c>
      <c r="Z430" s="145">
        <v>256</v>
      </c>
      <c r="AA430" s="212">
        <v>503</v>
      </c>
      <c r="AB430" s="149">
        <v>311</v>
      </c>
      <c r="AC430" s="141">
        <v>0</v>
      </c>
      <c r="AD430" s="150">
        <v>0</v>
      </c>
      <c r="AE430" s="151">
        <v>100</v>
      </c>
    </row>
    <row r="431" spans="1:31" s="3" customFormat="1" ht="18.75" customHeight="1">
      <c r="A431" s="382">
        <v>429</v>
      </c>
      <c r="B431" s="383" t="s">
        <v>3052</v>
      </c>
      <c r="C431" s="384" t="s">
        <v>2285</v>
      </c>
      <c r="D431" s="385" t="s">
        <v>88</v>
      </c>
      <c r="E431" s="396">
        <v>409</v>
      </c>
      <c r="F431" s="387">
        <v>60720599</v>
      </c>
      <c r="G431" s="388">
        <v>437</v>
      </c>
      <c r="H431" s="389">
        <v>418</v>
      </c>
      <c r="I431" s="390">
        <v>62236876</v>
      </c>
      <c r="J431" s="391">
        <v>201</v>
      </c>
      <c r="K431" s="392">
        <v>185</v>
      </c>
      <c r="L431" s="387">
        <v>30206366</v>
      </c>
      <c r="M431" s="388">
        <v>345</v>
      </c>
      <c r="N431" s="389">
        <v>326</v>
      </c>
      <c r="O431" s="390">
        <v>22337953</v>
      </c>
      <c r="P431" s="391">
        <v>313</v>
      </c>
      <c r="Q431" s="392">
        <v>296</v>
      </c>
      <c r="R431" s="387">
        <v>71615835</v>
      </c>
      <c r="S431" s="388">
        <v>156</v>
      </c>
      <c r="T431" s="389">
        <v>146</v>
      </c>
      <c r="U431" s="390">
        <v>11895908</v>
      </c>
      <c r="V431" s="391">
        <v>140</v>
      </c>
      <c r="W431" s="392">
        <v>134</v>
      </c>
      <c r="X431" s="393">
        <v>36805</v>
      </c>
      <c r="Y431" s="388">
        <v>329</v>
      </c>
      <c r="Z431" s="389">
        <v>306</v>
      </c>
      <c r="AA431" s="394">
        <v>394</v>
      </c>
      <c r="AB431" s="395">
        <v>314</v>
      </c>
      <c r="AC431" s="396">
        <v>0</v>
      </c>
      <c r="AD431" s="397">
        <v>100</v>
      </c>
      <c r="AE431" s="398">
        <v>0</v>
      </c>
    </row>
    <row r="432" spans="1:31" s="3" customFormat="1" ht="18.75" customHeight="1">
      <c r="A432" s="400">
        <v>430</v>
      </c>
      <c r="B432" s="401">
        <v>342</v>
      </c>
      <c r="C432" s="402" t="s">
        <v>2286</v>
      </c>
      <c r="D432" s="403" t="s">
        <v>3056</v>
      </c>
      <c r="E432" s="421">
        <v>410</v>
      </c>
      <c r="F432" s="405">
        <v>60671904</v>
      </c>
      <c r="G432" s="406">
        <v>306</v>
      </c>
      <c r="H432" s="407">
        <v>290</v>
      </c>
      <c r="I432" s="408">
        <v>94000475</v>
      </c>
      <c r="J432" s="409">
        <v>427</v>
      </c>
      <c r="K432" s="410">
        <v>409</v>
      </c>
      <c r="L432" s="405">
        <v>6814745</v>
      </c>
      <c r="M432" s="406">
        <v>199</v>
      </c>
      <c r="N432" s="407">
        <v>187</v>
      </c>
      <c r="O432" s="408">
        <v>52863299</v>
      </c>
      <c r="P432" s="409">
        <v>154</v>
      </c>
      <c r="Q432" s="410">
        <v>142</v>
      </c>
      <c r="R432" s="405">
        <v>147465118</v>
      </c>
      <c r="S432" s="406">
        <v>341</v>
      </c>
      <c r="T432" s="407">
        <v>330</v>
      </c>
      <c r="U432" s="408">
        <v>2124343</v>
      </c>
      <c r="V432" s="409">
        <v>107</v>
      </c>
      <c r="W432" s="410">
        <v>103</v>
      </c>
      <c r="X432" s="411">
        <v>45787</v>
      </c>
      <c r="Y432" s="406">
        <v>415</v>
      </c>
      <c r="Z432" s="407">
        <v>391</v>
      </c>
      <c r="AA432" s="412">
        <v>249</v>
      </c>
      <c r="AB432" s="413">
        <v>311</v>
      </c>
      <c r="AC432" s="404">
        <v>0</v>
      </c>
      <c r="AD432" s="414">
        <v>59.25</v>
      </c>
      <c r="AE432" s="415">
        <v>40.75</v>
      </c>
    </row>
    <row r="433" spans="1:31" s="3" customFormat="1" ht="18.75" customHeight="1">
      <c r="A433" s="366">
        <v>431</v>
      </c>
      <c r="B433" s="367">
        <v>489</v>
      </c>
      <c r="C433" s="368" t="s">
        <v>2287</v>
      </c>
      <c r="D433" s="369" t="s">
        <v>2648</v>
      </c>
      <c r="E433" s="370">
        <v>411</v>
      </c>
      <c r="F433" s="371">
        <v>60456005</v>
      </c>
      <c r="G433" s="372">
        <v>451</v>
      </c>
      <c r="H433" s="373">
        <v>431</v>
      </c>
      <c r="I433" s="374">
        <v>60682341</v>
      </c>
      <c r="J433" s="375">
        <v>270</v>
      </c>
      <c r="K433" s="376">
        <v>254</v>
      </c>
      <c r="L433" s="371">
        <v>22302492</v>
      </c>
      <c r="M433" s="372">
        <v>177</v>
      </c>
      <c r="N433" s="373">
        <v>167</v>
      </c>
      <c r="O433" s="374">
        <v>59201378</v>
      </c>
      <c r="P433" s="375">
        <v>315</v>
      </c>
      <c r="Q433" s="376">
        <v>298</v>
      </c>
      <c r="R433" s="371">
        <v>70886250</v>
      </c>
      <c r="S433" s="372">
        <v>109</v>
      </c>
      <c r="T433" s="373">
        <v>100</v>
      </c>
      <c r="U433" s="374">
        <v>17497334</v>
      </c>
      <c r="V433" s="375">
        <v>239</v>
      </c>
      <c r="W433" s="376">
        <v>233</v>
      </c>
      <c r="X433" s="377">
        <v>20146</v>
      </c>
      <c r="Y433" s="372">
        <v>413</v>
      </c>
      <c r="Z433" s="373">
        <v>389</v>
      </c>
      <c r="AA433" s="378">
        <v>251</v>
      </c>
      <c r="AB433" s="379">
        <v>369</v>
      </c>
      <c r="AC433" s="370">
        <v>0</v>
      </c>
      <c r="AD433" s="380">
        <v>100</v>
      </c>
      <c r="AE433" s="381">
        <v>0</v>
      </c>
    </row>
    <row r="434" spans="1:31" s="3" customFormat="1" ht="18.75" customHeight="1">
      <c r="A434" s="382">
        <v>432</v>
      </c>
      <c r="B434" s="383">
        <v>399</v>
      </c>
      <c r="C434" s="384" t="s">
        <v>2288</v>
      </c>
      <c r="D434" s="385" t="s">
        <v>88</v>
      </c>
      <c r="E434" s="396">
        <v>412</v>
      </c>
      <c r="F434" s="387">
        <v>60260273</v>
      </c>
      <c r="G434" s="388">
        <v>441</v>
      </c>
      <c r="H434" s="389">
        <v>422</v>
      </c>
      <c r="I434" s="390">
        <v>61977223</v>
      </c>
      <c r="J434" s="391">
        <v>379</v>
      </c>
      <c r="K434" s="392">
        <v>362</v>
      </c>
      <c r="L434" s="387">
        <v>12278827</v>
      </c>
      <c r="M434" s="388">
        <v>399</v>
      </c>
      <c r="N434" s="389">
        <v>377</v>
      </c>
      <c r="O434" s="390">
        <v>14205814</v>
      </c>
      <c r="P434" s="391">
        <v>394</v>
      </c>
      <c r="Q434" s="392">
        <v>373</v>
      </c>
      <c r="R434" s="387">
        <v>47715650</v>
      </c>
      <c r="S434" s="388">
        <v>257</v>
      </c>
      <c r="T434" s="389">
        <v>246</v>
      </c>
      <c r="U434" s="390">
        <v>5548673</v>
      </c>
      <c r="V434" s="391">
        <v>361</v>
      </c>
      <c r="W434" s="392">
        <v>353</v>
      </c>
      <c r="X434" s="393">
        <v>5395</v>
      </c>
      <c r="Y434" s="388">
        <v>430</v>
      </c>
      <c r="Z434" s="389">
        <v>406</v>
      </c>
      <c r="AA434" s="394">
        <v>215</v>
      </c>
      <c r="AB434" s="395">
        <v>352</v>
      </c>
      <c r="AC434" s="396">
        <v>0</v>
      </c>
      <c r="AD434" s="397">
        <v>56.5</v>
      </c>
      <c r="AE434" s="398">
        <v>43.5</v>
      </c>
    </row>
    <row r="435" spans="1:31" s="3" customFormat="1" ht="18.75" customHeight="1">
      <c r="A435" s="137">
        <v>433</v>
      </c>
      <c r="B435" s="138">
        <v>415</v>
      </c>
      <c r="C435" s="139" t="s">
        <v>2289</v>
      </c>
      <c r="D435" s="140" t="s">
        <v>3056</v>
      </c>
      <c r="E435" s="141">
        <v>413</v>
      </c>
      <c r="F435" s="143">
        <v>60251424</v>
      </c>
      <c r="G435" s="144">
        <v>442</v>
      </c>
      <c r="H435" s="145">
        <v>423</v>
      </c>
      <c r="I435" s="146">
        <v>61968931</v>
      </c>
      <c r="J435" s="147">
        <v>352</v>
      </c>
      <c r="K435" s="148">
        <v>336</v>
      </c>
      <c r="L435" s="143">
        <v>14895144</v>
      </c>
      <c r="M435" s="144">
        <v>407</v>
      </c>
      <c r="N435" s="145">
        <v>385</v>
      </c>
      <c r="O435" s="146">
        <v>13177930</v>
      </c>
      <c r="P435" s="147">
        <v>469</v>
      </c>
      <c r="Q435" s="148">
        <v>445</v>
      </c>
      <c r="R435" s="143">
        <v>26800060</v>
      </c>
      <c r="S435" s="144">
        <v>377</v>
      </c>
      <c r="T435" s="145">
        <v>366</v>
      </c>
      <c r="U435" s="146">
        <v>984368</v>
      </c>
      <c r="V435" s="147">
        <v>129</v>
      </c>
      <c r="W435" s="148">
        <v>124</v>
      </c>
      <c r="X435" s="216">
        <v>40584</v>
      </c>
      <c r="Y435" s="144">
        <v>100</v>
      </c>
      <c r="Z435" s="145">
        <v>84</v>
      </c>
      <c r="AA435" s="212">
        <v>1299</v>
      </c>
      <c r="AB435" s="149">
        <v>322</v>
      </c>
      <c r="AC435" s="141">
        <v>0</v>
      </c>
      <c r="AD435" s="150">
        <v>100</v>
      </c>
      <c r="AE435" s="151">
        <v>0</v>
      </c>
    </row>
    <row r="436" spans="1:31" s="3" customFormat="1" ht="18.75" customHeight="1">
      <c r="A436" s="137">
        <v>434</v>
      </c>
      <c r="B436" s="138" t="s">
        <v>3052</v>
      </c>
      <c r="C436" s="139" t="s">
        <v>2290</v>
      </c>
      <c r="D436" s="140" t="s">
        <v>3056</v>
      </c>
      <c r="E436" s="141">
        <v>414</v>
      </c>
      <c r="F436" s="143">
        <v>59884720</v>
      </c>
      <c r="G436" s="144">
        <v>438</v>
      </c>
      <c r="H436" s="145">
        <v>419</v>
      </c>
      <c r="I436" s="146">
        <v>62081319</v>
      </c>
      <c r="J436" s="147">
        <v>260</v>
      </c>
      <c r="K436" s="148">
        <v>244</v>
      </c>
      <c r="L436" s="143">
        <v>23560293</v>
      </c>
      <c r="M436" s="144">
        <v>355</v>
      </c>
      <c r="N436" s="145">
        <v>333</v>
      </c>
      <c r="O436" s="146">
        <v>20929816</v>
      </c>
      <c r="P436" s="147">
        <v>435</v>
      </c>
      <c r="Q436" s="148">
        <v>411</v>
      </c>
      <c r="R436" s="143">
        <v>35802071</v>
      </c>
      <c r="S436" s="144">
        <v>140</v>
      </c>
      <c r="T436" s="145">
        <v>130</v>
      </c>
      <c r="U436" s="146">
        <v>13418838</v>
      </c>
      <c r="V436" s="147">
        <v>392</v>
      </c>
      <c r="W436" s="148">
        <v>380</v>
      </c>
      <c r="X436" s="216">
        <v>2169</v>
      </c>
      <c r="Y436" s="144">
        <v>409</v>
      </c>
      <c r="Z436" s="145">
        <v>385</v>
      </c>
      <c r="AA436" s="212">
        <v>255</v>
      </c>
      <c r="AB436" s="149">
        <v>311</v>
      </c>
      <c r="AC436" s="141">
        <v>0</v>
      </c>
      <c r="AD436" s="150">
        <v>0</v>
      </c>
      <c r="AE436" s="151">
        <v>100</v>
      </c>
    </row>
    <row r="437" spans="1:31" s="3" customFormat="1" ht="18.75" customHeight="1">
      <c r="A437" s="152">
        <v>435</v>
      </c>
      <c r="B437" s="153">
        <v>443</v>
      </c>
      <c r="C437" s="154" t="s">
        <v>2291</v>
      </c>
      <c r="D437" s="155" t="s">
        <v>3056</v>
      </c>
      <c r="E437" s="156">
        <v>415</v>
      </c>
      <c r="F437" s="158">
        <v>59746835</v>
      </c>
      <c r="G437" s="159">
        <v>455</v>
      </c>
      <c r="H437" s="160">
        <v>435</v>
      </c>
      <c r="I437" s="161">
        <v>60280443</v>
      </c>
      <c r="J437" s="162">
        <v>398</v>
      </c>
      <c r="K437" s="163">
        <v>381</v>
      </c>
      <c r="L437" s="158">
        <v>9742526</v>
      </c>
      <c r="M437" s="159">
        <v>311</v>
      </c>
      <c r="N437" s="160">
        <v>295</v>
      </c>
      <c r="O437" s="161">
        <v>29432935</v>
      </c>
      <c r="P437" s="162">
        <v>359</v>
      </c>
      <c r="Q437" s="163">
        <v>340</v>
      </c>
      <c r="R437" s="158">
        <v>57873696</v>
      </c>
      <c r="S437" s="159">
        <v>385</v>
      </c>
      <c r="T437" s="160">
        <v>374</v>
      </c>
      <c r="U437" s="161">
        <v>855968</v>
      </c>
      <c r="V437" s="162">
        <v>151</v>
      </c>
      <c r="W437" s="163">
        <v>145</v>
      </c>
      <c r="X437" s="217">
        <v>34964</v>
      </c>
      <c r="Y437" s="159">
        <v>288</v>
      </c>
      <c r="Z437" s="160">
        <v>269</v>
      </c>
      <c r="AA437" s="213">
        <v>475</v>
      </c>
      <c r="AB437" s="164">
        <v>321</v>
      </c>
      <c r="AC437" s="156">
        <v>0</v>
      </c>
      <c r="AD437" s="165">
        <v>66.959999999999994</v>
      </c>
      <c r="AE437" s="166">
        <v>33.04</v>
      </c>
    </row>
    <row r="438" spans="1:31" s="3" customFormat="1" ht="18.75" customHeight="1">
      <c r="A438" s="366">
        <v>436</v>
      </c>
      <c r="B438" s="367">
        <v>476</v>
      </c>
      <c r="C438" s="368" t="s">
        <v>2292</v>
      </c>
      <c r="D438" s="369" t="s">
        <v>1054</v>
      </c>
      <c r="E438" s="370">
        <v>416</v>
      </c>
      <c r="F438" s="371">
        <v>59677379</v>
      </c>
      <c r="G438" s="372">
        <v>456</v>
      </c>
      <c r="H438" s="373">
        <v>436</v>
      </c>
      <c r="I438" s="374">
        <v>60216551</v>
      </c>
      <c r="J438" s="375">
        <v>342</v>
      </c>
      <c r="K438" s="376">
        <v>326</v>
      </c>
      <c r="L438" s="371">
        <v>15324591</v>
      </c>
      <c r="M438" s="372">
        <v>252</v>
      </c>
      <c r="N438" s="373">
        <v>239</v>
      </c>
      <c r="O438" s="374">
        <v>39598455</v>
      </c>
      <c r="P438" s="375">
        <v>346</v>
      </c>
      <c r="Q438" s="376">
        <v>328</v>
      </c>
      <c r="R438" s="371">
        <v>61321208</v>
      </c>
      <c r="S438" s="372">
        <v>332</v>
      </c>
      <c r="T438" s="373">
        <v>321</v>
      </c>
      <c r="U438" s="374">
        <v>2552693</v>
      </c>
      <c r="V438" s="375">
        <v>412</v>
      </c>
      <c r="W438" s="376">
        <v>399</v>
      </c>
      <c r="X438" s="377">
        <v>1118</v>
      </c>
      <c r="Y438" s="372">
        <v>307</v>
      </c>
      <c r="Z438" s="373">
        <v>285</v>
      </c>
      <c r="AA438" s="378">
        <v>435</v>
      </c>
      <c r="AB438" s="379">
        <v>341</v>
      </c>
      <c r="AC438" s="370">
        <v>0</v>
      </c>
      <c r="AD438" s="380">
        <v>100</v>
      </c>
      <c r="AE438" s="381">
        <v>0</v>
      </c>
    </row>
    <row r="439" spans="1:31" s="3" customFormat="1" ht="18.75" customHeight="1">
      <c r="A439" s="382">
        <v>437</v>
      </c>
      <c r="B439" s="383" t="s">
        <v>3052</v>
      </c>
      <c r="C439" s="384" t="s">
        <v>2293</v>
      </c>
      <c r="D439" s="385" t="s">
        <v>1056</v>
      </c>
      <c r="E439" s="396">
        <v>417</v>
      </c>
      <c r="F439" s="387">
        <v>59667767</v>
      </c>
      <c r="G439" s="388">
        <v>430</v>
      </c>
      <c r="H439" s="389">
        <v>411</v>
      </c>
      <c r="I439" s="390">
        <v>63354347</v>
      </c>
      <c r="J439" s="391">
        <v>466</v>
      </c>
      <c r="K439" s="392">
        <v>448</v>
      </c>
      <c r="L439" s="387">
        <v>2112098</v>
      </c>
      <c r="M439" s="388">
        <v>441</v>
      </c>
      <c r="N439" s="389">
        <v>418</v>
      </c>
      <c r="O439" s="390">
        <v>7732252</v>
      </c>
      <c r="P439" s="391">
        <v>496</v>
      </c>
      <c r="Q439" s="392">
        <v>472</v>
      </c>
      <c r="R439" s="387">
        <v>12648757</v>
      </c>
      <c r="S439" s="388">
        <v>410</v>
      </c>
      <c r="T439" s="389">
        <v>399</v>
      </c>
      <c r="U439" s="390">
        <v>192848</v>
      </c>
      <c r="V439" s="391">
        <v>326</v>
      </c>
      <c r="W439" s="392">
        <v>318</v>
      </c>
      <c r="X439" s="393">
        <v>8752</v>
      </c>
      <c r="Y439" s="388">
        <v>496</v>
      </c>
      <c r="Z439" s="389">
        <v>472</v>
      </c>
      <c r="AA439" s="394">
        <v>45</v>
      </c>
      <c r="AB439" s="395">
        <v>371</v>
      </c>
      <c r="AC439" s="396">
        <v>0</v>
      </c>
      <c r="AD439" s="397">
        <v>100</v>
      </c>
      <c r="AE439" s="398">
        <v>0</v>
      </c>
    </row>
    <row r="440" spans="1:31" s="3" customFormat="1" ht="18.75" customHeight="1">
      <c r="A440" s="137">
        <v>438</v>
      </c>
      <c r="B440" s="138">
        <v>446</v>
      </c>
      <c r="C440" s="139" t="s">
        <v>2294</v>
      </c>
      <c r="D440" s="140" t="s">
        <v>3056</v>
      </c>
      <c r="E440" s="141">
        <v>418</v>
      </c>
      <c r="F440" s="143">
        <v>59470901</v>
      </c>
      <c r="G440" s="144">
        <v>457</v>
      </c>
      <c r="H440" s="145">
        <v>437</v>
      </c>
      <c r="I440" s="146">
        <v>59632330</v>
      </c>
      <c r="J440" s="147">
        <v>290</v>
      </c>
      <c r="K440" s="148">
        <v>274</v>
      </c>
      <c r="L440" s="143">
        <v>20807395</v>
      </c>
      <c r="M440" s="144">
        <v>274</v>
      </c>
      <c r="N440" s="145">
        <v>260</v>
      </c>
      <c r="O440" s="146">
        <v>34903323</v>
      </c>
      <c r="P440" s="147">
        <v>397</v>
      </c>
      <c r="Q440" s="148">
        <v>376</v>
      </c>
      <c r="R440" s="143">
        <v>46153646</v>
      </c>
      <c r="S440" s="144">
        <v>259</v>
      </c>
      <c r="T440" s="145">
        <v>248</v>
      </c>
      <c r="U440" s="146">
        <v>5391705</v>
      </c>
      <c r="V440" s="147">
        <v>434</v>
      </c>
      <c r="W440" s="148">
        <v>421</v>
      </c>
      <c r="X440" s="216">
        <v>154</v>
      </c>
      <c r="Y440" s="144">
        <v>280</v>
      </c>
      <c r="Z440" s="145">
        <v>261</v>
      </c>
      <c r="AA440" s="212">
        <v>490</v>
      </c>
      <c r="AB440" s="149">
        <v>352</v>
      </c>
      <c r="AC440" s="141">
        <v>0</v>
      </c>
      <c r="AD440" s="150">
        <v>100</v>
      </c>
      <c r="AE440" s="151">
        <v>0</v>
      </c>
    </row>
    <row r="441" spans="1:31" s="3" customFormat="1" ht="18.75" customHeight="1">
      <c r="A441" s="382">
        <v>439</v>
      </c>
      <c r="B441" s="383" t="s">
        <v>3052</v>
      </c>
      <c r="C441" s="420" t="s">
        <v>3052</v>
      </c>
      <c r="D441" s="385" t="s">
        <v>3056</v>
      </c>
      <c r="E441" s="396">
        <v>419</v>
      </c>
      <c r="F441" s="399" t="s">
        <v>3052</v>
      </c>
      <c r="G441" s="388">
        <v>145</v>
      </c>
      <c r="H441" s="389">
        <v>134</v>
      </c>
      <c r="I441" s="419" t="s">
        <v>3052</v>
      </c>
      <c r="J441" s="391">
        <v>253</v>
      </c>
      <c r="K441" s="392">
        <v>237</v>
      </c>
      <c r="L441" s="399" t="s">
        <v>3052</v>
      </c>
      <c r="M441" s="388">
        <v>277</v>
      </c>
      <c r="N441" s="389">
        <v>263</v>
      </c>
      <c r="O441" s="419" t="s">
        <v>3052</v>
      </c>
      <c r="P441" s="391">
        <v>223</v>
      </c>
      <c r="Q441" s="392">
        <v>210</v>
      </c>
      <c r="R441" s="399" t="s">
        <v>3052</v>
      </c>
      <c r="S441" s="388">
        <v>272</v>
      </c>
      <c r="T441" s="389">
        <v>261</v>
      </c>
      <c r="U441" s="419" t="s">
        <v>3052</v>
      </c>
      <c r="V441" s="391" t="s">
        <v>3052</v>
      </c>
      <c r="W441" s="392" t="s">
        <v>3052</v>
      </c>
      <c r="X441" s="399" t="s">
        <v>3052</v>
      </c>
      <c r="Y441" s="388">
        <v>322</v>
      </c>
      <c r="Z441" s="389">
        <v>300</v>
      </c>
      <c r="AA441" s="419" t="s">
        <v>3052</v>
      </c>
      <c r="AB441" s="395">
        <v>352</v>
      </c>
      <c r="AC441" s="396">
        <v>0</v>
      </c>
      <c r="AD441" s="397">
        <v>0.01</v>
      </c>
      <c r="AE441" s="398">
        <v>99.99</v>
      </c>
    </row>
    <row r="442" spans="1:31" s="3" customFormat="1" ht="18.75" customHeight="1">
      <c r="A442" s="400">
        <v>440</v>
      </c>
      <c r="B442" s="401">
        <v>454</v>
      </c>
      <c r="C442" s="402" t="s">
        <v>2295</v>
      </c>
      <c r="D442" s="403" t="s">
        <v>993</v>
      </c>
      <c r="E442" s="404">
        <v>420</v>
      </c>
      <c r="F442" s="405">
        <v>59136971</v>
      </c>
      <c r="G442" s="406">
        <v>419</v>
      </c>
      <c r="H442" s="407">
        <v>402</v>
      </c>
      <c r="I442" s="408">
        <v>65997254</v>
      </c>
      <c r="J442" s="409" t="s">
        <v>3052</v>
      </c>
      <c r="K442" s="410" t="s">
        <v>3052</v>
      </c>
      <c r="L442" s="416" t="s">
        <v>3052</v>
      </c>
      <c r="M442" s="406">
        <v>123</v>
      </c>
      <c r="N442" s="407">
        <v>114</v>
      </c>
      <c r="O442" s="408">
        <v>84190523</v>
      </c>
      <c r="P442" s="409">
        <v>210</v>
      </c>
      <c r="Q442" s="410">
        <v>198</v>
      </c>
      <c r="R442" s="405">
        <v>113561268</v>
      </c>
      <c r="S442" s="406" t="s">
        <v>3052</v>
      </c>
      <c r="T442" s="407" t="s">
        <v>3052</v>
      </c>
      <c r="U442" s="418" t="s">
        <v>3052</v>
      </c>
      <c r="V442" s="409" t="s">
        <v>3052</v>
      </c>
      <c r="W442" s="410" t="s">
        <v>3052</v>
      </c>
      <c r="X442" s="416" t="s">
        <v>3052</v>
      </c>
      <c r="Y442" s="406">
        <v>311</v>
      </c>
      <c r="Z442" s="407">
        <v>289</v>
      </c>
      <c r="AA442" s="412">
        <v>433</v>
      </c>
      <c r="AB442" s="413">
        <v>311</v>
      </c>
      <c r="AC442" s="404">
        <v>0</v>
      </c>
      <c r="AD442" s="414">
        <v>100</v>
      </c>
      <c r="AE442" s="415">
        <v>0</v>
      </c>
    </row>
    <row r="443" spans="1:31" s="3" customFormat="1" ht="18.75" customHeight="1">
      <c r="A443" s="167">
        <v>441</v>
      </c>
      <c r="B443" s="168">
        <v>330</v>
      </c>
      <c r="C443" s="169" t="s">
        <v>2296</v>
      </c>
      <c r="D443" s="170" t="s">
        <v>3056</v>
      </c>
      <c r="E443" s="171">
        <v>421</v>
      </c>
      <c r="F443" s="173">
        <v>58822651</v>
      </c>
      <c r="G443" s="174">
        <v>420</v>
      </c>
      <c r="H443" s="175">
        <v>403</v>
      </c>
      <c r="I443" s="176">
        <v>65695801</v>
      </c>
      <c r="J443" s="177">
        <v>195</v>
      </c>
      <c r="K443" s="178">
        <v>179</v>
      </c>
      <c r="L443" s="173">
        <v>31313711</v>
      </c>
      <c r="M443" s="174">
        <v>200</v>
      </c>
      <c r="N443" s="175">
        <v>188</v>
      </c>
      <c r="O443" s="176">
        <v>52798577</v>
      </c>
      <c r="P443" s="177">
        <v>291</v>
      </c>
      <c r="Q443" s="178">
        <v>275</v>
      </c>
      <c r="R443" s="173">
        <v>77069096</v>
      </c>
      <c r="S443" s="174">
        <v>333</v>
      </c>
      <c r="T443" s="175">
        <v>322</v>
      </c>
      <c r="U443" s="176">
        <v>2541472</v>
      </c>
      <c r="V443" s="177">
        <v>315</v>
      </c>
      <c r="W443" s="178">
        <v>307</v>
      </c>
      <c r="X443" s="218">
        <v>9785</v>
      </c>
      <c r="Y443" s="174">
        <v>122</v>
      </c>
      <c r="Z443" s="175">
        <v>106</v>
      </c>
      <c r="AA443" s="214">
        <v>1107</v>
      </c>
      <c r="AB443" s="179">
        <v>321</v>
      </c>
      <c r="AC443" s="171">
        <v>0</v>
      </c>
      <c r="AD443" s="180">
        <v>100</v>
      </c>
      <c r="AE443" s="181">
        <v>0</v>
      </c>
    </row>
    <row r="444" spans="1:31" s="3" customFormat="1" ht="18.75" customHeight="1">
      <c r="A444" s="382">
        <v>442</v>
      </c>
      <c r="B444" s="383" t="s">
        <v>3052</v>
      </c>
      <c r="C444" s="384" t="s">
        <v>2297</v>
      </c>
      <c r="D444" s="385" t="s">
        <v>889</v>
      </c>
      <c r="E444" s="396">
        <v>422</v>
      </c>
      <c r="F444" s="387">
        <v>58772730</v>
      </c>
      <c r="G444" s="388">
        <v>461</v>
      </c>
      <c r="H444" s="389">
        <v>441</v>
      </c>
      <c r="I444" s="390">
        <v>58772730</v>
      </c>
      <c r="J444" s="391">
        <v>383</v>
      </c>
      <c r="K444" s="392">
        <v>366</v>
      </c>
      <c r="L444" s="387">
        <v>11852866</v>
      </c>
      <c r="M444" s="388">
        <v>325</v>
      </c>
      <c r="N444" s="389">
        <v>309</v>
      </c>
      <c r="O444" s="390">
        <v>27204510</v>
      </c>
      <c r="P444" s="391">
        <v>442</v>
      </c>
      <c r="Q444" s="392">
        <v>418</v>
      </c>
      <c r="R444" s="387">
        <v>32777742</v>
      </c>
      <c r="S444" s="388">
        <v>185</v>
      </c>
      <c r="T444" s="389">
        <v>174</v>
      </c>
      <c r="U444" s="390">
        <v>9952553</v>
      </c>
      <c r="V444" s="391">
        <v>389</v>
      </c>
      <c r="W444" s="392">
        <v>378</v>
      </c>
      <c r="X444" s="393">
        <v>2295</v>
      </c>
      <c r="Y444" s="388">
        <v>479</v>
      </c>
      <c r="Z444" s="389">
        <v>455</v>
      </c>
      <c r="AA444" s="394">
        <v>105</v>
      </c>
      <c r="AB444" s="395">
        <v>311</v>
      </c>
      <c r="AC444" s="396">
        <v>0</v>
      </c>
      <c r="AD444" s="397">
        <v>100</v>
      </c>
      <c r="AE444" s="398">
        <v>0</v>
      </c>
    </row>
    <row r="445" spans="1:31" s="3" customFormat="1" ht="18.75" customHeight="1">
      <c r="A445" s="382">
        <v>443</v>
      </c>
      <c r="B445" s="383">
        <v>398</v>
      </c>
      <c r="C445" s="384" t="s">
        <v>2298</v>
      </c>
      <c r="D445" s="385" t="s">
        <v>3058</v>
      </c>
      <c r="E445" s="396">
        <v>423</v>
      </c>
      <c r="F445" s="387">
        <v>58743092</v>
      </c>
      <c r="G445" s="388">
        <v>462</v>
      </c>
      <c r="H445" s="389">
        <v>442</v>
      </c>
      <c r="I445" s="390">
        <v>58743092</v>
      </c>
      <c r="J445" s="391">
        <v>127</v>
      </c>
      <c r="K445" s="392">
        <v>116</v>
      </c>
      <c r="L445" s="387">
        <v>44249799</v>
      </c>
      <c r="M445" s="388">
        <v>130</v>
      </c>
      <c r="N445" s="389">
        <v>120</v>
      </c>
      <c r="O445" s="390">
        <v>79732892</v>
      </c>
      <c r="P445" s="391">
        <v>54</v>
      </c>
      <c r="Q445" s="392">
        <v>44</v>
      </c>
      <c r="R445" s="387">
        <v>376028730</v>
      </c>
      <c r="S445" s="388">
        <v>43</v>
      </c>
      <c r="T445" s="389">
        <v>35</v>
      </c>
      <c r="U445" s="390">
        <v>42079530</v>
      </c>
      <c r="V445" s="391">
        <v>328</v>
      </c>
      <c r="W445" s="392">
        <v>320</v>
      </c>
      <c r="X445" s="393">
        <v>8256</v>
      </c>
      <c r="Y445" s="388">
        <v>174</v>
      </c>
      <c r="Z445" s="389">
        <v>157</v>
      </c>
      <c r="AA445" s="394">
        <v>835</v>
      </c>
      <c r="AB445" s="395">
        <v>383</v>
      </c>
      <c r="AC445" s="396">
        <v>0</v>
      </c>
      <c r="AD445" s="397">
        <v>100</v>
      </c>
      <c r="AE445" s="398">
        <v>0</v>
      </c>
    </row>
    <row r="446" spans="1:31" s="3" customFormat="1" ht="18.75" customHeight="1">
      <c r="A446" s="382">
        <v>444</v>
      </c>
      <c r="B446" s="383">
        <v>357</v>
      </c>
      <c r="C446" s="384" t="s">
        <v>2299</v>
      </c>
      <c r="D446" s="385" t="s">
        <v>88</v>
      </c>
      <c r="E446" s="396">
        <v>424</v>
      </c>
      <c r="F446" s="387">
        <v>58580645</v>
      </c>
      <c r="G446" s="388">
        <v>463</v>
      </c>
      <c r="H446" s="389">
        <v>443</v>
      </c>
      <c r="I446" s="390">
        <v>58613149</v>
      </c>
      <c r="J446" s="391">
        <v>366</v>
      </c>
      <c r="K446" s="392">
        <v>350</v>
      </c>
      <c r="L446" s="387">
        <v>13488542</v>
      </c>
      <c r="M446" s="388">
        <v>147</v>
      </c>
      <c r="N446" s="389">
        <v>137</v>
      </c>
      <c r="O446" s="390">
        <v>71190187</v>
      </c>
      <c r="P446" s="391">
        <v>253</v>
      </c>
      <c r="Q446" s="392">
        <v>239</v>
      </c>
      <c r="R446" s="387">
        <v>91705445</v>
      </c>
      <c r="S446" s="388">
        <v>269</v>
      </c>
      <c r="T446" s="389">
        <v>258</v>
      </c>
      <c r="U446" s="390">
        <v>4744764</v>
      </c>
      <c r="V446" s="391">
        <v>285</v>
      </c>
      <c r="W446" s="392">
        <v>279</v>
      </c>
      <c r="X446" s="393">
        <v>13308</v>
      </c>
      <c r="Y446" s="388">
        <v>427</v>
      </c>
      <c r="Z446" s="389">
        <v>403</v>
      </c>
      <c r="AA446" s="394">
        <v>226</v>
      </c>
      <c r="AB446" s="395">
        <v>341</v>
      </c>
      <c r="AC446" s="396">
        <v>0</v>
      </c>
      <c r="AD446" s="397">
        <v>100</v>
      </c>
      <c r="AE446" s="398">
        <v>0</v>
      </c>
    </row>
    <row r="447" spans="1:31" s="3" customFormat="1" ht="18.75" customHeight="1">
      <c r="A447" s="152">
        <v>445</v>
      </c>
      <c r="B447" s="153">
        <v>488</v>
      </c>
      <c r="C447" s="154" t="s">
        <v>2300</v>
      </c>
      <c r="D447" s="155" t="s">
        <v>3056</v>
      </c>
      <c r="E447" s="156">
        <v>425</v>
      </c>
      <c r="F447" s="158">
        <v>58471707</v>
      </c>
      <c r="G447" s="159">
        <v>427</v>
      </c>
      <c r="H447" s="160">
        <v>409</v>
      </c>
      <c r="I447" s="161">
        <v>64060747</v>
      </c>
      <c r="J447" s="162">
        <v>449</v>
      </c>
      <c r="K447" s="163">
        <v>431</v>
      </c>
      <c r="L447" s="158">
        <v>4109028</v>
      </c>
      <c r="M447" s="159">
        <v>224</v>
      </c>
      <c r="N447" s="160">
        <v>212</v>
      </c>
      <c r="O447" s="161">
        <v>46274200</v>
      </c>
      <c r="P447" s="162">
        <v>352</v>
      </c>
      <c r="Q447" s="163">
        <v>334</v>
      </c>
      <c r="R447" s="158">
        <v>59089338</v>
      </c>
      <c r="S447" s="159">
        <v>455</v>
      </c>
      <c r="T447" s="160">
        <v>442</v>
      </c>
      <c r="U447" s="161">
        <v>-4552121</v>
      </c>
      <c r="V447" s="162">
        <v>440</v>
      </c>
      <c r="W447" s="163">
        <v>427</v>
      </c>
      <c r="X447" s="217">
        <v>62</v>
      </c>
      <c r="Y447" s="159">
        <v>465</v>
      </c>
      <c r="Z447" s="160">
        <v>441</v>
      </c>
      <c r="AA447" s="213">
        <v>140</v>
      </c>
      <c r="AB447" s="164">
        <v>369</v>
      </c>
      <c r="AC447" s="156">
        <v>0</v>
      </c>
      <c r="AD447" s="165">
        <v>100</v>
      </c>
      <c r="AE447" s="166">
        <v>0</v>
      </c>
    </row>
    <row r="448" spans="1:31" s="3" customFormat="1" ht="18.75" customHeight="1">
      <c r="A448" s="167">
        <v>446</v>
      </c>
      <c r="B448" s="168">
        <v>257</v>
      </c>
      <c r="C448" s="169" t="s">
        <v>2301</v>
      </c>
      <c r="D448" s="170" t="s">
        <v>3056</v>
      </c>
      <c r="E448" s="171">
        <v>426</v>
      </c>
      <c r="F448" s="173">
        <v>58216786</v>
      </c>
      <c r="G448" s="174">
        <v>458</v>
      </c>
      <c r="H448" s="175">
        <v>438</v>
      </c>
      <c r="I448" s="176">
        <v>59593301</v>
      </c>
      <c r="J448" s="177">
        <v>436</v>
      </c>
      <c r="K448" s="178">
        <v>418</v>
      </c>
      <c r="L448" s="173">
        <v>5051667</v>
      </c>
      <c r="M448" s="174">
        <v>415</v>
      </c>
      <c r="N448" s="175">
        <v>393</v>
      </c>
      <c r="O448" s="176">
        <v>12223402</v>
      </c>
      <c r="P448" s="177">
        <v>445</v>
      </c>
      <c r="Q448" s="178">
        <v>421</v>
      </c>
      <c r="R448" s="173">
        <v>32303065</v>
      </c>
      <c r="S448" s="174">
        <v>431</v>
      </c>
      <c r="T448" s="175">
        <v>419</v>
      </c>
      <c r="U448" s="176">
        <v>-111982</v>
      </c>
      <c r="V448" s="177">
        <v>142</v>
      </c>
      <c r="W448" s="178">
        <v>136</v>
      </c>
      <c r="X448" s="218">
        <v>36661</v>
      </c>
      <c r="Y448" s="174">
        <v>44</v>
      </c>
      <c r="Z448" s="175">
        <v>31</v>
      </c>
      <c r="AA448" s="214">
        <v>2100</v>
      </c>
      <c r="AB448" s="179">
        <v>322</v>
      </c>
      <c r="AC448" s="171">
        <v>0</v>
      </c>
      <c r="AD448" s="180">
        <v>100</v>
      </c>
      <c r="AE448" s="181">
        <v>0</v>
      </c>
    </row>
    <row r="449" spans="1:31" s="3" customFormat="1" ht="18.75" customHeight="1">
      <c r="A449" s="137">
        <v>447</v>
      </c>
      <c r="B449" s="138">
        <v>423</v>
      </c>
      <c r="C449" s="139" t="s">
        <v>2302</v>
      </c>
      <c r="D449" s="140" t="s">
        <v>3056</v>
      </c>
      <c r="E449" s="141">
        <v>427</v>
      </c>
      <c r="F449" s="143">
        <v>58125619</v>
      </c>
      <c r="G449" s="144">
        <v>466</v>
      </c>
      <c r="H449" s="145">
        <v>446</v>
      </c>
      <c r="I449" s="146">
        <v>58130312</v>
      </c>
      <c r="J449" s="147">
        <v>395</v>
      </c>
      <c r="K449" s="148">
        <v>378</v>
      </c>
      <c r="L449" s="143">
        <v>10049850</v>
      </c>
      <c r="M449" s="144">
        <v>308</v>
      </c>
      <c r="N449" s="145">
        <v>292</v>
      </c>
      <c r="O449" s="146">
        <v>30188074</v>
      </c>
      <c r="P449" s="147">
        <v>410</v>
      </c>
      <c r="Q449" s="148">
        <v>389</v>
      </c>
      <c r="R449" s="143">
        <v>40674868</v>
      </c>
      <c r="S449" s="144">
        <v>396</v>
      </c>
      <c r="T449" s="145">
        <v>385</v>
      </c>
      <c r="U449" s="146">
        <v>662262</v>
      </c>
      <c r="V449" s="147">
        <v>318</v>
      </c>
      <c r="W449" s="148">
        <v>310</v>
      </c>
      <c r="X449" s="216">
        <v>9222</v>
      </c>
      <c r="Y449" s="144">
        <v>461</v>
      </c>
      <c r="Z449" s="145">
        <v>437</v>
      </c>
      <c r="AA449" s="212">
        <v>148</v>
      </c>
      <c r="AB449" s="149">
        <v>372</v>
      </c>
      <c r="AC449" s="141">
        <v>0</v>
      </c>
      <c r="AD449" s="150">
        <v>100</v>
      </c>
      <c r="AE449" s="151">
        <v>0</v>
      </c>
    </row>
    <row r="450" spans="1:31" s="3" customFormat="1" ht="18.75" customHeight="1">
      <c r="A450" s="137">
        <v>448</v>
      </c>
      <c r="B450" s="138" t="s">
        <v>3052</v>
      </c>
      <c r="C450" s="139" t="s">
        <v>2769</v>
      </c>
      <c r="D450" s="140" t="s">
        <v>3056</v>
      </c>
      <c r="E450" s="141">
        <v>428</v>
      </c>
      <c r="F450" s="143">
        <v>58019786</v>
      </c>
      <c r="G450" s="144">
        <v>467</v>
      </c>
      <c r="H450" s="145">
        <v>447</v>
      </c>
      <c r="I450" s="146">
        <v>58019786</v>
      </c>
      <c r="J450" s="147">
        <v>310</v>
      </c>
      <c r="K450" s="148">
        <v>294</v>
      </c>
      <c r="L450" s="143">
        <v>18491932</v>
      </c>
      <c r="M450" s="144">
        <v>419</v>
      </c>
      <c r="N450" s="145">
        <v>397</v>
      </c>
      <c r="O450" s="146">
        <v>11846115</v>
      </c>
      <c r="P450" s="147">
        <v>468</v>
      </c>
      <c r="Q450" s="148">
        <v>444</v>
      </c>
      <c r="R450" s="143">
        <v>26862214</v>
      </c>
      <c r="S450" s="144">
        <v>192</v>
      </c>
      <c r="T450" s="145">
        <v>181</v>
      </c>
      <c r="U450" s="146">
        <v>9601356</v>
      </c>
      <c r="V450" s="147">
        <v>156</v>
      </c>
      <c r="W450" s="148">
        <v>150</v>
      </c>
      <c r="X450" s="216">
        <v>34060</v>
      </c>
      <c r="Y450" s="144">
        <v>211</v>
      </c>
      <c r="Z450" s="145">
        <v>193</v>
      </c>
      <c r="AA450" s="212">
        <v>686</v>
      </c>
      <c r="AB450" s="149">
        <v>322</v>
      </c>
      <c r="AC450" s="141">
        <v>0</v>
      </c>
      <c r="AD450" s="150">
        <v>100</v>
      </c>
      <c r="AE450" s="151">
        <v>0</v>
      </c>
    </row>
    <row r="451" spans="1:31" s="3" customFormat="1" ht="18.75" customHeight="1">
      <c r="A451" s="137">
        <v>449</v>
      </c>
      <c r="B451" s="138">
        <v>486</v>
      </c>
      <c r="C451" s="139" t="s">
        <v>2770</v>
      </c>
      <c r="D451" s="140" t="s">
        <v>3056</v>
      </c>
      <c r="E451" s="141">
        <v>429</v>
      </c>
      <c r="F451" s="143">
        <v>57618361</v>
      </c>
      <c r="G451" s="144">
        <v>399</v>
      </c>
      <c r="H451" s="145">
        <v>382</v>
      </c>
      <c r="I451" s="146">
        <v>69288612</v>
      </c>
      <c r="J451" s="147">
        <v>419</v>
      </c>
      <c r="K451" s="148">
        <v>401</v>
      </c>
      <c r="L451" s="143">
        <v>7620259</v>
      </c>
      <c r="M451" s="144">
        <v>316</v>
      </c>
      <c r="N451" s="145">
        <v>300</v>
      </c>
      <c r="O451" s="146">
        <v>28892971</v>
      </c>
      <c r="P451" s="147">
        <v>298</v>
      </c>
      <c r="Q451" s="148">
        <v>282</v>
      </c>
      <c r="R451" s="143">
        <v>75040228</v>
      </c>
      <c r="S451" s="144">
        <v>349</v>
      </c>
      <c r="T451" s="145">
        <v>338</v>
      </c>
      <c r="U451" s="146">
        <v>1891622</v>
      </c>
      <c r="V451" s="147">
        <v>291</v>
      </c>
      <c r="W451" s="148">
        <v>285</v>
      </c>
      <c r="X451" s="216">
        <v>12730</v>
      </c>
      <c r="Y451" s="144">
        <v>106</v>
      </c>
      <c r="Z451" s="145">
        <v>90</v>
      </c>
      <c r="AA451" s="212">
        <v>1261</v>
      </c>
      <c r="AB451" s="149">
        <v>322</v>
      </c>
      <c r="AC451" s="141">
        <v>0</v>
      </c>
      <c r="AD451" s="150">
        <v>62</v>
      </c>
      <c r="AE451" s="151">
        <v>38</v>
      </c>
    </row>
    <row r="452" spans="1:31" s="3" customFormat="1" ht="18.75" customHeight="1">
      <c r="A452" s="400">
        <v>450</v>
      </c>
      <c r="B452" s="401">
        <v>400</v>
      </c>
      <c r="C452" s="402" t="s">
        <v>2771</v>
      </c>
      <c r="D452" s="403" t="s">
        <v>2650</v>
      </c>
      <c r="E452" s="404">
        <v>430</v>
      </c>
      <c r="F452" s="405">
        <v>57606822</v>
      </c>
      <c r="G452" s="406">
        <v>469</v>
      </c>
      <c r="H452" s="407">
        <v>449</v>
      </c>
      <c r="I452" s="408">
        <v>57609177</v>
      </c>
      <c r="J452" s="409">
        <v>439</v>
      </c>
      <c r="K452" s="410">
        <v>421</v>
      </c>
      <c r="L452" s="405">
        <v>4934813</v>
      </c>
      <c r="M452" s="406">
        <v>453</v>
      </c>
      <c r="N452" s="407">
        <v>430</v>
      </c>
      <c r="O452" s="408">
        <v>5818668</v>
      </c>
      <c r="P452" s="409">
        <v>494</v>
      </c>
      <c r="Q452" s="410">
        <v>470</v>
      </c>
      <c r="R452" s="405">
        <v>15010424</v>
      </c>
      <c r="S452" s="406">
        <v>380</v>
      </c>
      <c r="T452" s="407">
        <v>369</v>
      </c>
      <c r="U452" s="408">
        <v>900139</v>
      </c>
      <c r="V452" s="409">
        <v>234</v>
      </c>
      <c r="W452" s="410">
        <v>228</v>
      </c>
      <c r="X452" s="411">
        <v>21048</v>
      </c>
      <c r="Y452" s="406">
        <v>485</v>
      </c>
      <c r="Z452" s="407">
        <v>461</v>
      </c>
      <c r="AA452" s="412">
        <v>74</v>
      </c>
      <c r="AB452" s="413">
        <v>312</v>
      </c>
      <c r="AC452" s="404">
        <v>0</v>
      </c>
      <c r="AD452" s="414">
        <v>100</v>
      </c>
      <c r="AE452" s="415">
        <v>0</v>
      </c>
    </row>
    <row r="453" spans="1:31" s="3" customFormat="1" ht="18.75" customHeight="1">
      <c r="A453" s="167">
        <v>451</v>
      </c>
      <c r="B453" s="168" t="s">
        <v>3052</v>
      </c>
      <c r="C453" s="169" t="s">
        <v>2772</v>
      </c>
      <c r="D453" s="170" t="s">
        <v>3056</v>
      </c>
      <c r="E453" s="171">
        <v>431</v>
      </c>
      <c r="F453" s="173">
        <v>57506424</v>
      </c>
      <c r="G453" s="174">
        <v>347</v>
      </c>
      <c r="H453" s="175">
        <v>330</v>
      </c>
      <c r="I453" s="176">
        <v>81381318</v>
      </c>
      <c r="J453" s="177">
        <v>185</v>
      </c>
      <c r="K453" s="178">
        <v>171</v>
      </c>
      <c r="L453" s="173">
        <v>33184908</v>
      </c>
      <c r="M453" s="174">
        <v>350</v>
      </c>
      <c r="N453" s="175">
        <v>330</v>
      </c>
      <c r="O453" s="176">
        <v>21769643</v>
      </c>
      <c r="P453" s="177">
        <v>427</v>
      </c>
      <c r="Q453" s="178">
        <v>404</v>
      </c>
      <c r="R453" s="173">
        <v>37557552</v>
      </c>
      <c r="S453" s="174">
        <v>89</v>
      </c>
      <c r="T453" s="175">
        <v>80</v>
      </c>
      <c r="U453" s="176">
        <v>22425285</v>
      </c>
      <c r="V453" s="177">
        <v>374</v>
      </c>
      <c r="W453" s="178">
        <v>364</v>
      </c>
      <c r="X453" s="218">
        <v>4182</v>
      </c>
      <c r="Y453" s="174">
        <v>450</v>
      </c>
      <c r="Z453" s="175">
        <v>426</v>
      </c>
      <c r="AA453" s="214">
        <v>181</v>
      </c>
      <c r="AB453" s="179">
        <v>352</v>
      </c>
      <c r="AC453" s="171">
        <v>0</v>
      </c>
      <c r="AD453" s="180">
        <v>0</v>
      </c>
      <c r="AE453" s="181">
        <v>100</v>
      </c>
    </row>
    <row r="454" spans="1:31" s="3" customFormat="1" ht="18.75" customHeight="1">
      <c r="A454" s="382">
        <v>452</v>
      </c>
      <c r="B454" s="383">
        <v>497</v>
      </c>
      <c r="C454" s="384" t="s">
        <v>2773</v>
      </c>
      <c r="D454" s="385" t="s">
        <v>889</v>
      </c>
      <c r="E454" s="396">
        <v>432</v>
      </c>
      <c r="F454" s="387">
        <v>57463204</v>
      </c>
      <c r="G454" s="388">
        <v>470</v>
      </c>
      <c r="H454" s="389">
        <v>450</v>
      </c>
      <c r="I454" s="390">
        <v>57463204</v>
      </c>
      <c r="J454" s="391">
        <v>469</v>
      </c>
      <c r="K454" s="392">
        <v>451</v>
      </c>
      <c r="L454" s="387">
        <v>1763556</v>
      </c>
      <c r="M454" s="388">
        <v>461</v>
      </c>
      <c r="N454" s="389">
        <v>438</v>
      </c>
      <c r="O454" s="390">
        <v>5114030</v>
      </c>
      <c r="P454" s="391">
        <v>491</v>
      </c>
      <c r="Q454" s="392">
        <v>467</v>
      </c>
      <c r="R454" s="387">
        <v>17164785</v>
      </c>
      <c r="S454" s="388">
        <v>426</v>
      </c>
      <c r="T454" s="389">
        <v>414</v>
      </c>
      <c r="U454" s="390">
        <v>34342</v>
      </c>
      <c r="V454" s="391">
        <v>178</v>
      </c>
      <c r="W454" s="392">
        <v>172</v>
      </c>
      <c r="X454" s="393">
        <v>29998</v>
      </c>
      <c r="Y454" s="388">
        <v>376</v>
      </c>
      <c r="Z454" s="389">
        <v>352</v>
      </c>
      <c r="AA454" s="394">
        <v>300</v>
      </c>
      <c r="AB454" s="395">
        <v>312</v>
      </c>
      <c r="AC454" s="396">
        <v>0</v>
      </c>
      <c r="AD454" s="397">
        <v>100</v>
      </c>
      <c r="AE454" s="398">
        <v>0</v>
      </c>
    </row>
    <row r="455" spans="1:31" s="3" customFormat="1" ht="18.75" customHeight="1">
      <c r="A455" s="137">
        <v>453</v>
      </c>
      <c r="B455" s="138" t="s">
        <v>3052</v>
      </c>
      <c r="C455" s="139" t="s">
        <v>2774</v>
      </c>
      <c r="D455" s="140" t="s">
        <v>3056</v>
      </c>
      <c r="E455" s="141">
        <v>433</v>
      </c>
      <c r="F455" s="143">
        <v>57447520</v>
      </c>
      <c r="G455" s="144">
        <v>468</v>
      </c>
      <c r="H455" s="145">
        <v>448</v>
      </c>
      <c r="I455" s="146">
        <v>57779653</v>
      </c>
      <c r="J455" s="147">
        <v>385</v>
      </c>
      <c r="K455" s="148">
        <v>368</v>
      </c>
      <c r="L455" s="143">
        <v>11722404</v>
      </c>
      <c r="M455" s="144">
        <v>424</v>
      </c>
      <c r="N455" s="145">
        <v>401</v>
      </c>
      <c r="O455" s="146">
        <v>11091386</v>
      </c>
      <c r="P455" s="147">
        <v>443</v>
      </c>
      <c r="Q455" s="148">
        <v>419</v>
      </c>
      <c r="R455" s="143">
        <v>32752829</v>
      </c>
      <c r="S455" s="144">
        <v>361</v>
      </c>
      <c r="T455" s="145">
        <v>350</v>
      </c>
      <c r="U455" s="146">
        <v>1451115</v>
      </c>
      <c r="V455" s="147">
        <v>231</v>
      </c>
      <c r="W455" s="148">
        <v>225</v>
      </c>
      <c r="X455" s="216">
        <v>21572</v>
      </c>
      <c r="Y455" s="144">
        <v>348</v>
      </c>
      <c r="Z455" s="145">
        <v>324</v>
      </c>
      <c r="AA455" s="212">
        <v>350</v>
      </c>
      <c r="AB455" s="149">
        <v>369</v>
      </c>
      <c r="AC455" s="141">
        <v>0</v>
      </c>
      <c r="AD455" s="150">
        <v>100</v>
      </c>
      <c r="AE455" s="151">
        <v>0</v>
      </c>
    </row>
    <row r="456" spans="1:31" s="3" customFormat="1" ht="18.75" customHeight="1">
      <c r="A456" s="382">
        <v>454</v>
      </c>
      <c r="B456" s="383">
        <v>385</v>
      </c>
      <c r="C456" s="384" t="s">
        <v>2775</v>
      </c>
      <c r="D456" s="385" t="s">
        <v>88</v>
      </c>
      <c r="E456" s="396">
        <v>434</v>
      </c>
      <c r="F456" s="387">
        <v>57311961</v>
      </c>
      <c r="G456" s="388">
        <v>464</v>
      </c>
      <c r="H456" s="389">
        <v>444</v>
      </c>
      <c r="I456" s="390">
        <v>58611306</v>
      </c>
      <c r="J456" s="391">
        <v>465</v>
      </c>
      <c r="K456" s="392">
        <v>447</v>
      </c>
      <c r="L456" s="387">
        <v>2208630</v>
      </c>
      <c r="M456" s="388">
        <v>393</v>
      </c>
      <c r="N456" s="389">
        <v>371</v>
      </c>
      <c r="O456" s="390">
        <v>14655579</v>
      </c>
      <c r="P456" s="391">
        <v>398</v>
      </c>
      <c r="Q456" s="392">
        <v>377</v>
      </c>
      <c r="R456" s="387">
        <v>45436590</v>
      </c>
      <c r="S456" s="388">
        <v>352</v>
      </c>
      <c r="T456" s="389">
        <v>341</v>
      </c>
      <c r="U456" s="390">
        <v>1821847</v>
      </c>
      <c r="V456" s="391">
        <v>197</v>
      </c>
      <c r="W456" s="392">
        <v>191</v>
      </c>
      <c r="X456" s="393">
        <v>26818</v>
      </c>
      <c r="Y456" s="388">
        <v>495</v>
      </c>
      <c r="Z456" s="389">
        <v>471</v>
      </c>
      <c r="AA456" s="394">
        <v>45</v>
      </c>
      <c r="AB456" s="395">
        <v>352</v>
      </c>
      <c r="AC456" s="396">
        <v>0</v>
      </c>
      <c r="AD456" s="397">
        <v>100</v>
      </c>
      <c r="AE456" s="398">
        <v>0</v>
      </c>
    </row>
    <row r="457" spans="1:31" s="3" customFormat="1" ht="18.75" customHeight="1">
      <c r="A457" s="400">
        <v>455</v>
      </c>
      <c r="B457" s="401" t="s">
        <v>3052</v>
      </c>
      <c r="C457" s="402" t="s">
        <v>1195</v>
      </c>
      <c r="D457" s="403" t="s">
        <v>88</v>
      </c>
      <c r="E457" s="421">
        <v>435</v>
      </c>
      <c r="F457" s="405">
        <v>57138517</v>
      </c>
      <c r="G457" s="406">
        <v>475</v>
      </c>
      <c r="H457" s="407">
        <v>455</v>
      </c>
      <c r="I457" s="408">
        <v>57138517</v>
      </c>
      <c r="J457" s="409">
        <v>367</v>
      </c>
      <c r="K457" s="410">
        <v>351</v>
      </c>
      <c r="L457" s="405">
        <v>13399973</v>
      </c>
      <c r="M457" s="406">
        <v>452</v>
      </c>
      <c r="N457" s="407">
        <v>429</v>
      </c>
      <c r="O457" s="408">
        <v>5907911</v>
      </c>
      <c r="P457" s="409">
        <v>421</v>
      </c>
      <c r="Q457" s="410">
        <v>399</v>
      </c>
      <c r="R457" s="405">
        <v>38431845</v>
      </c>
      <c r="S457" s="406">
        <v>384</v>
      </c>
      <c r="T457" s="407">
        <v>373</v>
      </c>
      <c r="U457" s="408">
        <v>876828</v>
      </c>
      <c r="V457" s="409">
        <v>137</v>
      </c>
      <c r="W457" s="410">
        <v>132</v>
      </c>
      <c r="X457" s="411">
        <v>37985</v>
      </c>
      <c r="Y457" s="406">
        <v>200</v>
      </c>
      <c r="Z457" s="407">
        <v>182</v>
      </c>
      <c r="AA457" s="412">
        <v>725</v>
      </c>
      <c r="AB457" s="413">
        <v>322</v>
      </c>
      <c r="AC457" s="404">
        <v>0</v>
      </c>
      <c r="AD457" s="414">
        <v>100</v>
      </c>
      <c r="AE457" s="415">
        <v>0</v>
      </c>
    </row>
    <row r="458" spans="1:31" s="3" customFormat="1" ht="18.75" customHeight="1">
      <c r="A458" s="366">
        <v>456</v>
      </c>
      <c r="B458" s="367" t="s">
        <v>3052</v>
      </c>
      <c r="C458" s="368" t="s">
        <v>1196</v>
      </c>
      <c r="D458" s="369" t="s">
        <v>3054</v>
      </c>
      <c r="E458" s="370">
        <v>21</v>
      </c>
      <c r="F458" s="371">
        <v>57053453</v>
      </c>
      <c r="G458" s="372">
        <v>478</v>
      </c>
      <c r="H458" s="373">
        <v>21</v>
      </c>
      <c r="I458" s="374">
        <v>57053453</v>
      </c>
      <c r="J458" s="375">
        <v>495</v>
      </c>
      <c r="K458" s="376">
        <v>22</v>
      </c>
      <c r="L458" s="371">
        <v>-24454506</v>
      </c>
      <c r="M458" s="372">
        <v>192</v>
      </c>
      <c r="N458" s="373">
        <v>11</v>
      </c>
      <c r="O458" s="374">
        <v>56198776</v>
      </c>
      <c r="P458" s="375">
        <v>318</v>
      </c>
      <c r="Q458" s="376">
        <v>18</v>
      </c>
      <c r="R458" s="371">
        <v>70646167</v>
      </c>
      <c r="S458" s="372">
        <v>483</v>
      </c>
      <c r="T458" s="373">
        <v>17</v>
      </c>
      <c r="U458" s="374">
        <v>-34333953</v>
      </c>
      <c r="V458" s="375">
        <v>139</v>
      </c>
      <c r="W458" s="376">
        <v>6</v>
      </c>
      <c r="X458" s="377">
        <v>37315</v>
      </c>
      <c r="Y458" s="372">
        <v>331</v>
      </c>
      <c r="Z458" s="373">
        <v>24</v>
      </c>
      <c r="AA458" s="378">
        <v>387</v>
      </c>
      <c r="AB458" s="379">
        <v>352</v>
      </c>
      <c r="AC458" s="370">
        <v>100</v>
      </c>
      <c r="AD458" s="380">
        <v>0</v>
      </c>
      <c r="AE458" s="381">
        <v>0</v>
      </c>
    </row>
    <row r="459" spans="1:31" s="3" customFormat="1" ht="18.75" customHeight="1">
      <c r="A459" s="137">
        <v>457</v>
      </c>
      <c r="B459" s="138">
        <v>388</v>
      </c>
      <c r="C459" s="139" t="s">
        <v>1197</v>
      </c>
      <c r="D459" s="140" t="s">
        <v>3056</v>
      </c>
      <c r="E459" s="141">
        <v>436</v>
      </c>
      <c r="F459" s="143">
        <v>56921222</v>
      </c>
      <c r="G459" s="144">
        <v>480</v>
      </c>
      <c r="H459" s="145">
        <v>459</v>
      </c>
      <c r="I459" s="146">
        <v>56921222</v>
      </c>
      <c r="J459" s="147">
        <v>394</v>
      </c>
      <c r="K459" s="148">
        <v>377</v>
      </c>
      <c r="L459" s="143">
        <v>10514257</v>
      </c>
      <c r="M459" s="144">
        <v>187</v>
      </c>
      <c r="N459" s="145">
        <v>177</v>
      </c>
      <c r="O459" s="146">
        <v>57622796</v>
      </c>
      <c r="P459" s="147">
        <v>340</v>
      </c>
      <c r="Q459" s="148">
        <v>322</v>
      </c>
      <c r="R459" s="143">
        <v>63766991</v>
      </c>
      <c r="S459" s="144">
        <v>421</v>
      </c>
      <c r="T459" s="145">
        <v>410</v>
      </c>
      <c r="U459" s="146">
        <v>59985</v>
      </c>
      <c r="V459" s="147">
        <v>270</v>
      </c>
      <c r="W459" s="148">
        <v>264</v>
      </c>
      <c r="X459" s="216">
        <v>15374</v>
      </c>
      <c r="Y459" s="144">
        <v>370</v>
      </c>
      <c r="Z459" s="145">
        <v>346</v>
      </c>
      <c r="AA459" s="212">
        <v>305</v>
      </c>
      <c r="AB459" s="149">
        <v>356</v>
      </c>
      <c r="AC459" s="141">
        <v>0</v>
      </c>
      <c r="AD459" s="150">
        <v>100</v>
      </c>
      <c r="AE459" s="151">
        <v>0</v>
      </c>
    </row>
    <row r="460" spans="1:31" s="3" customFormat="1" ht="18.75" customHeight="1">
      <c r="A460" s="382">
        <v>458</v>
      </c>
      <c r="B460" s="383">
        <v>407</v>
      </c>
      <c r="C460" s="384" t="s">
        <v>1198</v>
      </c>
      <c r="D460" s="385" t="s">
        <v>1061</v>
      </c>
      <c r="E460" s="396">
        <v>437</v>
      </c>
      <c r="F460" s="387">
        <v>56726318</v>
      </c>
      <c r="G460" s="388">
        <v>459</v>
      </c>
      <c r="H460" s="389">
        <v>439</v>
      </c>
      <c r="I460" s="390">
        <v>59494925</v>
      </c>
      <c r="J460" s="391">
        <v>300</v>
      </c>
      <c r="K460" s="392">
        <v>284</v>
      </c>
      <c r="L460" s="387">
        <v>20237993</v>
      </c>
      <c r="M460" s="388">
        <v>172</v>
      </c>
      <c r="N460" s="389">
        <v>162</v>
      </c>
      <c r="O460" s="390">
        <v>61142973</v>
      </c>
      <c r="P460" s="391">
        <v>297</v>
      </c>
      <c r="Q460" s="392">
        <v>281</v>
      </c>
      <c r="R460" s="387">
        <v>75058730</v>
      </c>
      <c r="S460" s="388">
        <v>278</v>
      </c>
      <c r="T460" s="389">
        <v>267</v>
      </c>
      <c r="U460" s="390">
        <v>4411595</v>
      </c>
      <c r="V460" s="391">
        <v>269</v>
      </c>
      <c r="W460" s="392">
        <v>263</v>
      </c>
      <c r="X460" s="393">
        <v>15439</v>
      </c>
      <c r="Y460" s="388">
        <v>178</v>
      </c>
      <c r="Z460" s="389">
        <v>161</v>
      </c>
      <c r="AA460" s="394">
        <v>827</v>
      </c>
      <c r="AB460" s="395">
        <v>321</v>
      </c>
      <c r="AC460" s="396">
        <v>0</v>
      </c>
      <c r="AD460" s="397">
        <v>100</v>
      </c>
      <c r="AE460" s="398">
        <v>0</v>
      </c>
    </row>
    <row r="461" spans="1:31" s="3" customFormat="1" ht="18.75" customHeight="1">
      <c r="A461" s="382">
        <v>459</v>
      </c>
      <c r="B461" s="383">
        <v>484</v>
      </c>
      <c r="C461" s="384" t="s">
        <v>1199</v>
      </c>
      <c r="D461" s="385" t="s">
        <v>3092</v>
      </c>
      <c r="E461" s="396">
        <v>438</v>
      </c>
      <c r="F461" s="387">
        <v>56507954</v>
      </c>
      <c r="G461" s="388">
        <v>472</v>
      </c>
      <c r="H461" s="389">
        <v>452</v>
      </c>
      <c r="I461" s="390">
        <v>57369056</v>
      </c>
      <c r="J461" s="391">
        <v>451</v>
      </c>
      <c r="K461" s="392">
        <v>433</v>
      </c>
      <c r="L461" s="387">
        <v>3729404</v>
      </c>
      <c r="M461" s="388">
        <v>346</v>
      </c>
      <c r="N461" s="389">
        <v>327</v>
      </c>
      <c r="O461" s="390">
        <v>22306875</v>
      </c>
      <c r="P461" s="391">
        <v>480</v>
      </c>
      <c r="Q461" s="392">
        <v>456</v>
      </c>
      <c r="R461" s="387">
        <v>23540627</v>
      </c>
      <c r="S461" s="388">
        <v>354</v>
      </c>
      <c r="T461" s="389">
        <v>343</v>
      </c>
      <c r="U461" s="390">
        <v>1757850</v>
      </c>
      <c r="V461" s="391">
        <v>401</v>
      </c>
      <c r="W461" s="392">
        <v>389</v>
      </c>
      <c r="X461" s="393">
        <v>1742</v>
      </c>
      <c r="Y461" s="388">
        <v>475</v>
      </c>
      <c r="Z461" s="389">
        <v>451</v>
      </c>
      <c r="AA461" s="394">
        <v>119</v>
      </c>
      <c r="AB461" s="395">
        <v>311</v>
      </c>
      <c r="AC461" s="396">
        <v>0</v>
      </c>
      <c r="AD461" s="397">
        <v>100</v>
      </c>
      <c r="AE461" s="398">
        <v>0</v>
      </c>
    </row>
    <row r="462" spans="1:31" s="3" customFormat="1" ht="18.75" customHeight="1">
      <c r="A462" s="400">
        <v>460</v>
      </c>
      <c r="B462" s="401">
        <v>406</v>
      </c>
      <c r="C462" s="402" t="s">
        <v>1200</v>
      </c>
      <c r="D462" s="403" t="s">
        <v>3054</v>
      </c>
      <c r="E462" s="404">
        <v>22</v>
      </c>
      <c r="F462" s="405">
        <v>56481200</v>
      </c>
      <c r="G462" s="406">
        <v>482</v>
      </c>
      <c r="H462" s="407">
        <v>22</v>
      </c>
      <c r="I462" s="408">
        <v>56628897</v>
      </c>
      <c r="J462" s="409">
        <v>194</v>
      </c>
      <c r="K462" s="410">
        <v>16</v>
      </c>
      <c r="L462" s="405">
        <v>31412738</v>
      </c>
      <c r="M462" s="406">
        <v>352</v>
      </c>
      <c r="N462" s="407">
        <v>21</v>
      </c>
      <c r="O462" s="408">
        <v>21506246</v>
      </c>
      <c r="P462" s="409">
        <v>423</v>
      </c>
      <c r="Q462" s="410">
        <v>23</v>
      </c>
      <c r="R462" s="405">
        <v>38205950</v>
      </c>
      <c r="S462" s="406">
        <v>126</v>
      </c>
      <c r="T462" s="407">
        <v>10</v>
      </c>
      <c r="U462" s="408">
        <v>15809674</v>
      </c>
      <c r="V462" s="409" t="s">
        <v>3052</v>
      </c>
      <c r="W462" s="410" t="s">
        <v>3052</v>
      </c>
      <c r="X462" s="416" t="s">
        <v>3052</v>
      </c>
      <c r="Y462" s="406">
        <v>303</v>
      </c>
      <c r="Z462" s="407">
        <v>22</v>
      </c>
      <c r="AA462" s="412">
        <v>441</v>
      </c>
      <c r="AB462" s="413">
        <v>311</v>
      </c>
      <c r="AC462" s="404">
        <v>56</v>
      </c>
      <c r="AD462" s="414">
        <v>44</v>
      </c>
      <c r="AE462" s="415">
        <v>0</v>
      </c>
    </row>
    <row r="463" spans="1:31" s="3" customFormat="1" ht="18.75" customHeight="1">
      <c r="A463" s="366">
        <v>461</v>
      </c>
      <c r="B463" s="367" t="s">
        <v>3052</v>
      </c>
      <c r="C463" s="368" t="s">
        <v>1201</v>
      </c>
      <c r="D463" s="369" t="s">
        <v>3056</v>
      </c>
      <c r="E463" s="370">
        <v>439</v>
      </c>
      <c r="F463" s="371">
        <v>56418943</v>
      </c>
      <c r="G463" s="372">
        <v>315</v>
      </c>
      <c r="H463" s="373">
        <v>299</v>
      </c>
      <c r="I463" s="374">
        <v>90874329</v>
      </c>
      <c r="J463" s="375">
        <v>257</v>
      </c>
      <c r="K463" s="376">
        <v>241</v>
      </c>
      <c r="L463" s="371">
        <v>23960795</v>
      </c>
      <c r="M463" s="372">
        <v>167</v>
      </c>
      <c r="N463" s="373">
        <v>157</v>
      </c>
      <c r="O463" s="374">
        <v>62770668</v>
      </c>
      <c r="P463" s="375">
        <v>312</v>
      </c>
      <c r="Q463" s="376">
        <v>295</v>
      </c>
      <c r="R463" s="371">
        <v>72208183</v>
      </c>
      <c r="S463" s="372">
        <v>183</v>
      </c>
      <c r="T463" s="373">
        <v>172</v>
      </c>
      <c r="U463" s="374">
        <v>10065542</v>
      </c>
      <c r="V463" s="375">
        <v>386</v>
      </c>
      <c r="W463" s="376">
        <v>375</v>
      </c>
      <c r="X463" s="377">
        <v>2750</v>
      </c>
      <c r="Y463" s="372">
        <v>477</v>
      </c>
      <c r="Z463" s="373">
        <v>453</v>
      </c>
      <c r="AA463" s="378">
        <v>115</v>
      </c>
      <c r="AB463" s="379">
        <v>351</v>
      </c>
      <c r="AC463" s="370">
        <v>0</v>
      </c>
      <c r="AD463" s="380">
        <v>0</v>
      </c>
      <c r="AE463" s="381">
        <v>100</v>
      </c>
    </row>
    <row r="464" spans="1:31" s="3" customFormat="1" ht="18.75" customHeight="1">
      <c r="A464" s="382">
        <v>462</v>
      </c>
      <c r="B464" s="383">
        <v>460</v>
      </c>
      <c r="C464" s="384" t="s">
        <v>1202</v>
      </c>
      <c r="D464" s="385" t="s">
        <v>88</v>
      </c>
      <c r="E464" s="396">
        <v>440</v>
      </c>
      <c r="F464" s="387">
        <v>56286612</v>
      </c>
      <c r="G464" s="388">
        <v>477</v>
      </c>
      <c r="H464" s="389">
        <v>457</v>
      </c>
      <c r="I464" s="390">
        <v>57096079</v>
      </c>
      <c r="J464" s="391" t="s">
        <v>3052</v>
      </c>
      <c r="K464" s="392" t="s">
        <v>3052</v>
      </c>
      <c r="L464" s="399" t="s">
        <v>3052</v>
      </c>
      <c r="M464" s="388">
        <v>364</v>
      </c>
      <c r="N464" s="389">
        <v>342</v>
      </c>
      <c r="O464" s="390">
        <v>19001060</v>
      </c>
      <c r="P464" s="391">
        <v>425</v>
      </c>
      <c r="Q464" s="392">
        <v>402</v>
      </c>
      <c r="R464" s="387">
        <v>37978354</v>
      </c>
      <c r="S464" s="388" t="s">
        <v>3052</v>
      </c>
      <c r="T464" s="389" t="s">
        <v>3052</v>
      </c>
      <c r="U464" s="419" t="s">
        <v>3052</v>
      </c>
      <c r="V464" s="391">
        <v>292</v>
      </c>
      <c r="W464" s="392">
        <v>286</v>
      </c>
      <c r="X464" s="393">
        <v>12692</v>
      </c>
      <c r="Y464" s="388">
        <v>489</v>
      </c>
      <c r="Z464" s="389">
        <v>465</v>
      </c>
      <c r="AA464" s="394">
        <v>61</v>
      </c>
      <c r="AB464" s="395">
        <v>351</v>
      </c>
      <c r="AC464" s="396">
        <v>0</v>
      </c>
      <c r="AD464" s="397">
        <v>100</v>
      </c>
      <c r="AE464" s="398">
        <v>0</v>
      </c>
    </row>
    <row r="465" spans="1:31" s="3" customFormat="1" ht="18.75" customHeight="1">
      <c r="A465" s="382">
        <v>463</v>
      </c>
      <c r="B465" s="383">
        <v>378</v>
      </c>
      <c r="C465" s="384" t="s">
        <v>1203</v>
      </c>
      <c r="D465" s="385" t="s">
        <v>88</v>
      </c>
      <c r="E465" s="396">
        <v>441</v>
      </c>
      <c r="F465" s="387">
        <v>56207496</v>
      </c>
      <c r="G465" s="388">
        <v>445</v>
      </c>
      <c r="H465" s="389">
        <v>426</v>
      </c>
      <c r="I465" s="390">
        <v>61698487</v>
      </c>
      <c r="J465" s="391">
        <v>272</v>
      </c>
      <c r="K465" s="392">
        <v>256</v>
      </c>
      <c r="L465" s="387">
        <v>22200832</v>
      </c>
      <c r="M465" s="388">
        <v>471</v>
      </c>
      <c r="N465" s="389">
        <v>448</v>
      </c>
      <c r="O465" s="390">
        <v>2634503</v>
      </c>
      <c r="P465" s="391">
        <v>278</v>
      </c>
      <c r="Q465" s="392">
        <v>263</v>
      </c>
      <c r="R465" s="387">
        <v>79437237</v>
      </c>
      <c r="S465" s="388">
        <v>211</v>
      </c>
      <c r="T465" s="389">
        <v>200</v>
      </c>
      <c r="U465" s="390">
        <v>8840943</v>
      </c>
      <c r="V465" s="391">
        <v>379</v>
      </c>
      <c r="W465" s="392">
        <v>369</v>
      </c>
      <c r="X465" s="393">
        <v>3342</v>
      </c>
      <c r="Y465" s="388">
        <v>353</v>
      </c>
      <c r="Z465" s="389">
        <v>329</v>
      </c>
      <c r="AA465" s="394">
        <v>344</v>
      </c>
      <c r="AB465" s="395">
        <v>356</v>
      </c>
      <c r="AC465" s="396">
        <v>0</v>
      </c>
      <c r="AD465" s="397">
        <v>100</v>
      </c>
      <c r="AE465" s="398">
        <v>0</v>
      </c>
    </row>
    <row r="466" spans="1:31" s="3" customFormat="1" ht="18.75" customHeight="1">
      <c r="A466" s="382">
        <v>464</v>
      </c>
      <c r="B466" s="383">
        <v>483</v>
      </c>
      <c r="C466" s="384" t="s">
        <v>1204</v>
      </c>
      <c r="D466" s="385" t="s">
        <v>88</v>
      </c>
      <c r="E466" s="396">
        <v>442</v>
      </c>
      <c r="F466" s="387">
        <v>56062446</v>
      </c>
      <c r="G466" s="388">
        <v>304</v>
      </c>
      <c r="H466" s="389">
        <v>288</v>
      </c>
      <c r="I466" s="390">
        <v>94099670</v>
      </c>
      <c r="J466" s="391">
        <v>433</v>
      </c>
      <c r="K466" s="392">
        <v>415</v>
      </c>
      <c r="L466" s="387">
        <v>6103061</v>
      </c>
      <c r="M466" s="388">
        <v>401</v>
      </c>
      <c r="N466" s="389">
        <v>379</v>
      </c>
      <c r="O466" s="390">
        <v>13948829</v>
      </c>
      <c r="P466" s="391">
        <v>361</v>
      </c>
      <c r="Q466" s="392">
        <v>342</v>
      </c>
      <c r="R466" s="387">
        <v>57173196</v>
      </c>
      <c r="S466" s="388">
        <v>293</v>
      </c>
      <c r="T466" s="389">
        <v>282</v>
      </c>
      <c r="U466" s="390">
        <v>3724425</v>
      </c>
      <c r="V466" s="391">
        <v>378</v>
      </c>
      <c r="W466" s="392">
        <v>368</v>
      </c>
      <c r="X466" s="393">
        <v>3369</v>
      </c>
      <c r="Y466" s="388">
        <v>453</v>
      </c>
      <c r="Z466" s="389">
        <v>429</v>
      </c>
      <c r="AA466" s="394">
        <v>174</v>
      </c>
      <c r="AB466" s="395">
        <v>351</v>
      </c>
      <c r="AC466" s="396">
        <v>0</v>
      </c>
      <c r="AD466" s="397">
        <v>100</v>
      </c>
      <c r="AE466" s="398">
        <v>0</v>
      </c>
    </row>
    <row r="467" spans="1:31" s="3" customFormat="1" ht="18.75" customHeight="1">
      <c r="A467" s="152">
        <v>465</v>
      </c>
      <c r="B467" s="190" t="s">
        <v>3052</v>
      </c>
      <c r="C467" s="154" t="s">
        <v>1205</v>
      </c>
      <c r="D467" s="155" t="s">
        <v>3056</v>
      </c>
      <c r="E467" s="156">
        <v>443</v>
      </c>
      <c r="F467" s="158">
        <v>55944816</v>
      </c>
      <c r="G467" s="159">
        <v>476</v>
      </c>
      <c r="H467" s="160">
        <v>456</v>
      </c>
      <c r="I467" s="161">
        <v>57106330</v>
      </c>
      <c r="J467" s="162">
        <v>315</v>
      </c>
      <c r="K467" s="163">
        <v>299</v>
      </c>
      <c r="L467" s="158">
        <v>18043973</v>
      </c>
      <c r="M467" s="159">
        <v>390</v>
      </c>
      <c r="N467" s="160">
        <v>368</v>
      </c>
      <c r="O467" s="161">
        <v>15078657</v>
      </c>
      <c r="P467" s="162">
        <v>453</v>
      </c>
      <c r="Q467" s="163">
        <v>429</v>
      </c>
      <c r="R467" s="158">
        <v>30578028</v>
      </c>
      <c r="S467" s="159">
        <v>236</v>
      </c>
      <c r="T467" s="160">
        <v>225</v>
      </c>
      <c r="U467" s="161">
        <v>6733172</v>
      </c>
      <c r="V467" s="162">
        <v>448</v>
      </c>
      <c r="W467" s="163">
        <v>435</v>
      </c>
      <c r="X467" s="217">
        <v>10</v>
      </c>
      <c r="Y467" s="159">
        <v>222</v>
      </c>
      <c r="Z467" s="160">
        <v>204</v>
      </c>
      <c r="AA467" s="213">
        <v>648</v>
      </c>
      <c r="AB467" s="164">
        <v>342</v>
      </c>
      <c r="AC467" s="156">
        <v>0</v>
      </c>
      <c r="AD467" s="165">
        <v>100</v>
      </c>
      <c r="AE467" s="166">
        <v>0</v>
      </c>
    </row>
    <row r="468" spans="1:31" s="3" customFormat="1" ht="18.75" customHeight="1">
      <c r="A468" s="366">
        <v>466</v>
      </c>
      <c r="B468" s="367">
        <v>477</v>
      </c>
      <c r="C468" s="368" t="s">
        <v>1206</v>
      </c>
      <c r="D468" s="369" t="s">
        <v>3092</v>
      </c>
      <c r="E468" s="370">
        <v>444</v>
      </c>
      <c r="F468" s="371">
        <v>55842357</v>
      </c>
      <c r="G468" s="372">
        <v>483</v>
      </c>
      <c r="H468" s="373">
        <v>461</v>
      </c>
      <c r="I468" s="374">
        <v>55843957</v>
      </c>
      <c r="J468" s="375">
        <v>434</v>
      </c>
      <c r="K468" s="376">
        <v>416</v>
      </c>
      <c r="L468" s="371">
        <v>5964333</v>
      </c>
      <c r="M468" s="372">
        <v>374</v>
      </c>
      <c r="N468" s="373">
        <v>352</v>
      </c>
      <c r="O468" s="374">
        <v>17556191</v>
      </c>
      <c r="P468" s="375">
        <v>476</v>
      </c>
      <c r="Q468" s="376">
        <v>452</v>
      </c>
      <c r="R468" s="371">
        <v>24821632</v>
      </c>
      <c r="S468" s="372">
        <v>301</v>
      </c>
      <c r="T468" s="373">
        <v>290</v>
      </c>
      <c r="U468" s="374">
        <v>3405819</v>
      </c>
      <c r="V468" s="375" t="s">
        <v>3052</v>
      </c>
      <c r="W468" s="376" t="s">
        <v>3052</v>
      </c>
      <c r="X468" s="422" t="s">
        <v>3052</v>
      </c>
      <c r="Y468" s="372">
        <v>468</v>
      </c>
      <c r="Z468" s="373">
        <v>444</v>
      </c>
      <c r="AA468" s="378">
        <v>133</v>
      </c>
      <c r="AB468" s="379">
        <v>311</v>
      </c>
      <c r="AC468" s="370">
        <v>0</v>
      </c>
      <c r="AD468" s="380">
        <v>100</v>
      </c>
      <c r="AE468" s="381">
        <v>0</v>
      </c>
    </row>
    <row r="469" spans="1:31" s="3" customFormat="1" ht="18.75" customHeight="1">
      <c r="A469" s="382">
        <v>467</v>
      </c>
      <c r="B469" s="383">
        <v>452</v>
      </c>
      <c r="C469" s="384" t="s">
        <v>1207</v>
      </c>
      <c r="D469" s="385" t="s">
        <v>88</v>
      </c>
      <c r="E469" s="396">
        <v>445</v>
      </c>
      <c r="F469" s="387">
        <v>55686864</v>
      </c>
      <c r="G469" s="388">
        <v>479</v>
      </c>
      <c r="H469" s="389">
        <v>458</v>
      </c>
      <c r="I469" s="390">
        <v>56935802</v>
      </c>
      <c r="J469" s="391">
        <v>482</v>
      </c>
      <c r="K469" s="392">
        <v>463</v>
      </c>
      <c r="L469" s="387">
        <v>72665</v>
      </c>
      <c r="M469" s="388">
        <v>361</v>
      </c>
      <c r="N469" s="389">
        <v>339</v>
      </c>
      <c r="O469" s="390">
        <v>19484050</v>
      </c>
      <c r="P469" s="391">
        <v>242</v>
      </c>
      <c r="Q469" s="392">
        <v>228</v>
      </c>
      <c r="R469" s="387">
        <v>97244721</v>
      </c>
      <c r="S469" s="388">
        <v>467</v>
      </c>
      <c r="T469" s="389">
        <v>454</v>
      </c>
      <c r="U469" s="390">
        <v>-5890582</v>
      </c>
      <c r="V469" s="391">
        <v>325</v>
      </c>
      <c r="W469" s="392">
        <v>317</v>
      </c>
      <c r="X469" s="393">
        <v>8834</v>
      </c>
      <c r="Y469" s="388">
        <v>397</v>
      </c>
      <c r="Z469" s="389">
        <v>373</v>
      </c>
      <c r="AA469" s="394">
        <v>268</v>
      </c>
      <c r="AB469" s="395">
        <v>341</v>
      </c>
      <c r="AC469" s="396">
        <v>0</v>
      </c>
      <c r="AD469" s="397">
        <v>100</v>
      </c>
      <c r="AE469" s="398">
        <v>0</v>
      </c>
    </row>
    <row r="470" spans="1:31" s="3" customFormat="1" ht="18.75" customHeight="1">
      <c r="A470" s="382">
        <v>468</v>
      </c>
      <c r="B470" s="383" t="s">
        <v>3052</v>
      </c>
      <c r="C470" s="420" t="s">
        <v>3052</v>
      </c>
      <c r="D470" s="385" t="s">
        <v>88</v>
      </c>
      <c r="E470" s="396">
        <v>446</v>
      </c>
      <c r="F470" s="399" t="s">
        <v>3052</v>
      </c>
      <c r="G470" s="388">
        <v>234</v>
      </c>
      <c r="H470" s="389">
        <v>220</v>
      </c>
      <c r="I470" s="419" t="s">
        <v>3052</v>
      </c>
      <c r="J470" s="391">
        <v>181</v>
      </c>
      <c r="K470" s="392">
        <v>167</v>
      </c>
      <c r="L470" s="399" t="s">
        <v>3052</v>
      </c>
      <c r="M470" s="388">
        <v>229</v>
      </c>
      <c r="N470" s="389">
        <v>217</v>
      </c>
      <c r="O470" s="419" t="s">
        <v>3052</v>
      </c>
      <c r="P470" s="391">
        <v>211</v>
      </c>
      <c r="Q470" s="392">
        <v>199</v>
      </c>
      <c r="R470" s="399" t="s">
        <v>3052</v>
      </c>
      <c r="S470" s="388">
        <v>92</v>
      </c>
      <c r="T470" s="389">
        <v>83</v>
      </c>
      <c r="U470" s="419" t="s">
        <v>3052</v>
      </c>
      <c r="V470" s="391">
        <v>262</v>
      </c>
      <c r="W470" s="392">
        <v>256</v>
      </c>
      <c r="X470" s="399" t="s">
        <v>3052</v>
      </c>
      <c r="Y470" s="388">
        <v>300</v>
      </c>
      <c r="Z470" s="389">
        <v>279</v>
      </c>
      <c r="AA470" s="419" t="s">
        <v>3052</v>
      </c>
      <c r="AB470" s="395">
        <v>383</v>
      </c>
      <c r="AC470" s="396">
        <v>0</v>
      </c>
      <c r="AD470" s="397">
        <v>0.01</v>
      </c>
      <c r="AE470" s="398">
        <v>99.99</v>
      </c>
    </row>
    <row r="471" spans="1:31" s="3" customFormat="1" ht="18.75" customHeight="1">
      <c r="A471" s="382">
        <v>469</v>
      </c>
      <c r="B471" s="383" t="s">
        <v>3052</v>
      </c>
      <c r="C471" s="384" t="s">
        <v>1208</v>
      </c>
      <c r="D471" s="385" t="s">
        <v>101</v>
      </c>
      <c r="E471" s="396">
        <v>447</v>
      </c>
      <c r="F471" s="387">
        <v>55581799</v>
      </c>
      <c r="G471" s="388">
        <v>484</v>
      </c>
      <c r="H471" s="389">
        <v>462</v>
      </c>
      <c r="I471" s="390">
        <v>55818025</v>
      </c>
      <c r="J471" s="391">
        <v>462</v>
      </c>
      <c r="K471" s="392">
        <v>444</v>
      </c>
      <c r="L471" s="387">
        <v>2596081</v>
      </c>
      <c r="M471" s="388">
        <v>339</v>
      </c>
      <c r="N471" s="389">
        <v>321</v>
      </c>
      <c r="O471" s="390">
        <v>23547547</v>
      </c>
      <c r="P471" s="391">
        <v>26</v>
      </c>
      <c r="Q471" s="392">
        <v>20</v>
      </c>
      <c r="R471" s="387">
        <v>572136301</v>
      </c>
      <c r="S471" s="388">
        <v>435</v>
      </c>
      <c r="T471" s="389">
        <v>423</v>
      </c>
      <c r="U471" s="390">
        <v>-892836</v>
      </c>
      <c r="V471" s="391" t="s">
        <v>3052</v>
      </c>
      <c r="W471" s="392" t="s">
        <v>3052</v>
      </c>
      <c r="X471" s="399" t="s">
        <v>3052</v>
      </c>
      <c r="Y471" s="388">
        <v>492</v>
      </c>
      <c r="Z471" s="389">
        <v>468</v>
      </c>
      <c r="AA471" s="394">
        <v>50</v>
      </c>
      <c r="AB471" s="395">
        <v>400</v>
      </c>
      <c r="AC471" s="396">
        <v>0</v>
      </c>
      <c r="AD471" s="397">
        <v>5</v>
      </c>
      <c r="AE471" s="398">
        <v>95</v>
      </c>
    </row>
    <row r="472" spans="1:31" s="3" customFormat="1" ht="18.75" customHeight="1">
      <c r="A472" s="400">
        <v>470</v>
      </c>
      <c r="B472" s="401">
        <v>492</v>
      </c>
      <c r="C472" s="402" t="s">
        <v>1209</v>
      </c>
      <c r="D472" s="403" t="s">
        <v>1061</v>
      </c>
      <c r="E472" s="404">
        <v>448</v>
      </c>
      <c r="F472" s="405">
        <v>55156474</v>
      </c>
      <c r="G472" s="406">
        <v>474</v>
      </c>
      <c r="H472" s="407">
        <v>454</v>
      </c>
      <c r="I472" s="408">
        <v>57264717</v>
      </c>
      <c r="J472" s="409">
        <v>468</v>
      </c>
      <c r="K472" s="410">
        <v>450</v>
      </c>
      <c r="L472" s="405">
        <v>1989489</v>
      </c>
      <c r="M472" s="406">
        <v>482</v>
      </c>
      <c r="N472" s="407">
        <v>459</v>
      </c>
      <c r="O472" s="408">
        <v>-1699281</v>
      </c>
      <c r="P472" s="409">
        <v>378</v>
      </c>
      <c r="Q472" s="410">
        <v>359</v>
      </c>
      <c r="R472" s="405">
        <v>53191613</v>
      </c>
      <c r="S472" s="406">
        <v>472</v>
      </c>
      <c r="T472" s="407">
        <v>458</v>
      </c>
      <c r="U472" s="408">
        <v>-10479465</v>
      </c>
      <c r="V472" s="409">
        <v>211</v>
      </c>
      <c r="W472" s="410">
        <v>205</v>
      </c>
      <c r="X472" s="411">
        <v>24519</v>
      </c>
      <c r="Y472" s="406">
        <v>369</v>
      </c>
      <c r="Z472" s="407">
        <v>345</v>
      </c>
      <c r="AA472" s="412">
        <v>308</v>
      </c>
      <c r="AB472" s="413">
        <v>311</v>
      </c>
      <c r="AC472" s="404">
        <v>0</v>
      </c>
      <c r="AD472" s="414">
        <v>85.35</v>
      </c>
      <c r="AE472" s="415">
        <v>14.65</v>
      </c>
    </row>
    <row r="473" spans="1:31" s="3" customFormat="1" ht="18.75" customHeight="1">
      <c r="A473" s="366">
        <v>471</v>
      </c>
      <c r="B473" s="367">
        <v>328</v>
      </c>
      <c r="C473" s="368" t="s">
        <v>1210</v>
      </c>
      <c r="D473" s="369" t="s">
        <v>1061</v>
      </c>
      <c r="E473" s="370">
        <v>449</v>
      </c>
      <c r="F473" s="371">
        <v>55064601</v>
      </c>
      <c r="G473" s="372">
        <v>465</v>
      </c>
      <c r="H473" s="373">
        <v>445</v>
      </c>
      <c r="I473" s="374">
        <v>58419563</v>
      </c>
      <c r="J473" s="375">
        <v>453</v>
      </c>
      <c r="K473" s="376">
        <v>435</v>
      </c>
      <c r="L473" s="371">
        <v>3652434</v>
      </c>
      <c r="M473" s="372">
        <v>472</v>
      </c>
      <c r="N473" s="373">
        <v>449</v>
      </c>
      <c r="O473" s="374">
        <v>2623741</v>
      </c>
      <c r="P473" s="375">
        <v>231</v>
      </c>
      <c r="Q473" s="376">
        <v>217</v>
      </c>
      <c r="R473" s="371">
        <v>103122183</v>
      </c>
      <c r="S473" s="372">
        <v>460</v>
      </c>
      <c r="T473" s="373">
        <v>447</v>
      </c>
      <c r="U473" s="374">
        <v>-4962265</v>
      </c>
      <c r="V473" s="375" t="s">
        <v>3052</v>
      </c>
      <c r="W473" s="376" t="s">
        <v>3052</v>
      </c>
      <c r="X473" s="422" t="s">
        <v>3052</v>
      </c>
      <c r="Y473" s="372">
        <v>190</v>
      </c>
      <c r="Z473" s="373">
        <v>173</v>
      </c>
      <c r="AA473" s="378">
        <v>791</v>
      </c>
      <c r="AB473" s="379">
        <v>321</v>
      </c>
      <c r="AC473" s="370">
        <v>0</v>
      </c>
      <c r="AD473" s="380">
        <v>100</v>
      </c>
      <c r="AE473" s="381">
        <v>0</v>
      </c>
    </row>
    <row r="474" spans="1:31" s="3" customFormat="1" ht="18.75" customHeight="1">
      <c r="A474" s="137">
        <v>472</v>
      </c>
      <c r="B474" s="138">
        <v>432</v>
      </c>
      <c r="C474" s="139" t="s">
        <v>1211</v>
      </c>
      <c r="D474" s="140" t="s">
        <v>3056</v>
      </c>
      <c r="E474" s="141">
        <v>450</v>
      </c>
      <c r="F474" s="143">
        <v>54886303</v>
      </c>
      <c r="G474" s="144">
        <v>319</v>
      </c>
      <c r="H474" s="145">
        <v>303</v>
      </c>
      <c r="I474" s="146">
        <v>89313383</v>
      </c>
      <c r="J474" s="147">
        <v>382</v>
      </c>
      <c r="K474" s="148">
        <v>365</v>
      </c>
      <c r="L474" s="143">
        <v>11915549</v>
      </c>
      <c r="M474" s="144">
        <v>410</v>
      </c>
      <c r="N474" s="145">
        <v>388</v>
      </c>
      <c r="O474" s="146">
        <v>12967742</v>
      </c>
      <c r="P474" s="147">
        <v>373</v>
      </c>
      <c r="Q474" s="148">
        <v>354</v>
      </c>
      <c r="R474" s="143">
        <v>54896012</v>
      </c>
      <c r="S474" s="144">
        <v>394</v>
      </c>
      <c r="T474" s="145">
        <v>383</v>
      </c>
      <c r="U474" s="146">
        <v>692298</v>
      </c>
      <c r="V474" s="147">
        <v>90</v>
      </c>
      <c r="W474" s="148">
        <v>86</v>
      </c>
      <c r="X474" s="216">
        <v>51745</v>
      </c>
      <c r="Y474" s="144">
        <v>208</v>
      </c>
      <c r="Z474" s="145">
        <v>190</v>
      </c>
      <c r="AA474" s="212">
        <v>690</v>
      </c>
      <c r="AB474" s="149">
        <v>322</v>
      </c>
      <c r="AC474" s="141">
        <v>0</v>
      </c>
      <c r="AD474" s="150">
        <v>100</v>
      </c>
      <c r="AE474" s="151">
        <v>0</v>
      </c>
    </row>
    <row r="475" spans="1:31" s="3" customFormat="1" ht="18.75" customHeight="1">
      <c r="A475" s="137">
        <v>473</v>
      </c>
      <c r="B475" s="138" t="s">
        <v>3052</v>
      </c>
      <c r="C475" s="139" t="s">
        <v>1212</v>
      </c>
      <c r="D475" s="140" t="s">
        <v>3056</v>
      </c>
      <c r="E475" s="185">
        <v>451</v>
      </c>
      <c r="F475" s="143">
        <v>54840733</v>
      </c>
      <c r="G475" s="144">
        <v>489</v>
      </c>
      <c r="H475" s="145">
        <v>467</v>
      </c>
      <c r="I475" s="146">
        <v>54909746</v>
      </c>
      <c r="J475" s="147">
        <v>378</v>
      </c>
      <c r="K475" s="148">
        <v>361</v>
      </c>
      <c r="L475" s="143">
        <v>12310794</v>
      </c>
      <c r="M475" s="144">
        <v>412</v>
      </c>
      <c r="N475" s="145">
        <v>390</v>
      </c>
      <c r="O475" s="146">
        <v>12569118</v>
      </c>
      <c r="P475" s="147">
        <v>463</v>
      </c>
      <c r="Q475" s="148">
        <v>439</v>
      </c>
      <c r="R475" s="143">
        <v>28828333</v>
      </c>
      <c r="S475" s="144">
        <v>274</v>
      </c>
      <c r="T475" s="145">
        <v>263</v>
      </c>
      <c r="U475" s="146">
        <v>4549814</v>
      </c>
      <c r="V475" s="147">
        <v>195</v>
      </c>
      <c r="W475" s="148">
        <v>189</v>
      </c>
      <c r="X475" s="216">
        <v>27364</v>
      </c>
      <c r="Y475" s="144">
        <v>410</v>
      </c>
      <c r="Z475" s="145">
        <v>386</v>
      </c>
      <c r="AA475" s="212">
        <v>255</v>
      </c>
      <c r="AB475" s="149">
        <v>362</v>
      </c>
      <c r="AC475" s="141">
        <v>0</v>
      </c>
      <c r="AD475" s="150">
        <v>0</v>
      </c>
      <c r="AE475" s="151">
        <v>100</v>
      </c>
    </row>
    <row r="476" spans="1:31" s="3" customFormat="1" ht="18.75" customHeight="1">
      <c r="A476" s="382">
        <v>474</v>
      </c>
      <c r="B476" s="420" t="s">
        <v>3052</v>
      </c>
      <c r="C476" s="384" t="s">
        <v>1213</v>
      </c>
      <c r="D476" s="385" t="s">
        <v>816</v>
      </c>
      <c r="E476" s="396">
        <v>452</v>
      </c>
      <c r="F476" s="387">
        <v>54720780</v>
      </c>
      <c r="G476" s="388">
        <v>440</v>
      </c>
      <c r="H476" s="389">
        <v>421</v>
      </c>
      <c r="I476" s="390">
        <v>62065084</v>
      </c>
      <c r="J476" s="391">
        <v>230</v>
      </c>
      <c r="K476" s="392">
        <v>214</v>
      </c>
      <c r="L476" s="387">
        <v>27194078</v>
      </c>
      <c r="M476" s="388">
        <v>379</v>
      </c>
      <c r="N476" s="389">
        <v>357</v>
      </c>
      <c r="O476" s="390">
        <v>16505001</v>
      </c>
      <c r="P476" s="391">
        <v>411</v>
      </c>
      <c r="Q476" s="392">
        <v>390</v>
      </c>
      <c r="R476" s="387">
        <v>40662105</v>
      </c>
      <c r="S476" s="388">
        <v>155</v>
      </c>
      <c r="T476" s="389">
        <v>145</v>
      </c>
      <c r="U476" s="390">
        <v>12146756</v>
      </c>
      <c r="V476" s="391">
        <v>444</v>
      </c>
      <c r="W476" s="392">
        <v>431</v>
      </c>
      <c r="X476" s="393">
        <v>18</v>
      </c>
      <c r="Y476" s="388">
        <v>340</v>
      </c>
      <c r="Z476" s="389">
        <v>316</v>
      </c>
      <c r="AA476" s="394">
        <v>370</v>
      </c>
      <c r="AB476" s="395">
        <v>352</v>
      </c>
      <c r="AC476" s="396">
        <v>0</v>
      </c>
      <c r="AD476" s="397">
        <v>100</v>
      </c>
      <c r="AE476" s="398">
        <v>0</v>
      </c>
    </row>
    <row r="477" spans="1:31" s="3" customFormat="1" ht="18.75" customHeight="1">
      <c r="A477" s="400">
        <v>475</v>
      </c>
      <c r="B477" s="401">
        <v>455</v>
      </c>
      <c r="C477" s="402" t="s">
        <v>1214</v>
      </c>
      <c r="D477" s="403" t="s">
        <v>88</v>
      </c>
      <c r="E477" s="404">
        <v>453</v>
      </c>
      <c r="F477" s="405">
        <v>54697308</v>
      </c>
      <c r="G477" s="406">
        <v>490</v>
      </c>
      <c r="H477" s="407">
        <v>468</v>
      </c>
      <c r="I477" s="408">
        <v>54697308</v>
      </c>
      <c r="J477" s="409">
        <v>355</v>
      </c>
      <c r="K477" s="410">
        <v>339</v>
      </c>
      <c r="L477" s="405">
        <v>14365823</v>
      </c>
      <c r="M477" s="406">
        <v>115</v>
      </c>
      <c r="N477" s="407">
        <v>106</v>
      </c>
      <c r="O477" s="408">
        <v>88739781</v>
      </c>
      <c r="P477" s="409">
        <v>234</v>
      </c>
      <c r="Q477" s="410">
        <v>220</v>
      </c>
      <c r="R477" s="405">
        <v>102405331</v>
      </c>
      <c r="S477" s="406">
        <v>277</v>
      </c>
      <c r="T477" s="407">
        <v>266</v>
      </c>
      <c r="U477" s="408">
        <v>4455629</v>
      </c>
      <c r="V477" s="409">
        <v>304</v>
      </c>
      <c r="W477" s="410">
        <v>298</v>
      </c>
      <c r="X477" s="411">
        <v>11216</v>
      </c>
      <c r="Y477" s="406">
        <v>395</v>
      </c>
      <c r="Z477" s="407">
        <v>371</v>
      </c>
      <c r="AA477" s="412">
        <v>273</v>
      </c>
      <c r="AB477" s="413">
        <v>369</v>
      </c>
      <c r="AC477" s="404">
        <v>0</v>
      </c>
      <c r="AD477" s="414">
        <v>100</v>
      </c>
      <c r="AE477" s="415">
        <v>0</v>
      </c>
    </row>
    <row r="478" spans="1:31" s="3" customFormat="1" ht="18.75" customHeight="1">
      <c r="A478" s="366">
        <v>476</v>
      </c>
      <c r="B478" s="367">
        <v>352</v>
      </c>
      <c r="C478" s="368" t="s">
        <v>3135</v>
      </c>
      <c r="D478" s="369" t="s">
        <v>88</v>
      </c>
      <c r="E478" s="370">
        <v>454</v>
      </c>
      <c r="F478" s="371">
        <v>54637946</v>
      </c>
      <c r="G478" s="372">
        <v>491</v>
      </c>
      <c r="H478" s="373">
        <v>469</v>
      </c>
      <c r="I478" s="374">
        <v>54637946</v>
      </c>
      <c r="J478" s="375">
        <v>267</v>
      </c>
      <c r="K478" s="376">
        <v>251</v>
      </c>
      <c r="L478" s="371">
        <v>22745650</v>
      </c>
      <c r="M478" s="372">
        <v>305</v>
      </c>
      <c r="N478" s="373">
        <v>289</v>
      </c>
      <c r="O478" s="374">
        <v>30479481</v>
      </c>
      <c r="P478" s="375">
        <v>268</v>
      </c>
      <c r="Q478" s="376">
        <v>253</v>
      </c>
      <c r="R478" s="371">
        <v>82890675</v>
      </c>
      <c r="S478" s="372">
        <v>231</v>
      </c>
      <c r="T478" s="373">
        <v>220</v>
      </c>
      <c r="U478" s="374">
        <v>7448126</v>
      </c>
      <c r="V478" s="375">
        <v>208</v>
      </c>
      <c r="W478" s="376">
        <v>202</v>
      </c>
      <c r="X478" s="377">
        <v>25531</v>
      </c>
      <c r="Y478" s="372">
        <v>333</v>
      </c>
      <c r="Z478" s="373">
        <v>309</v>
      </c>
      <c r="AA478" s="378">
        <v>381</v>
      </c>
      <c r="AB478" s="379">
        <v>314</v>
      </c>
      <c r="AC478" s="370">
        <v>0</v>
      </c>
      <c r="AD478" s="380">
        <v>0.04</v>
      </c>
      <c r="AE478" s="381">
        <v>99.96</v>
      </c>
    </row>
    <row r="479" spans="1:31" s="3" customFormat="1" ht="18.75" customHeight="1">
      <c r="A479" s="382">
        <v>477</v>
      </c>
      <c r="B479" s="383" t="s">
        <v>3052</v>
      </c>
      <c r="C479" s="384" t="s">
        <v>3136</v>
      </c>
      <c r="D479" s="385" t="s">
        <v>88</v>
      </c>
      <c r="E479" s="396">
        <v>455</v>
      </c>
      <c r="F479" s="387">
        <v>54565538</v>
      </c>
      <c r="G479" s="388">
        <v>492</v>
      </c>
      <c r="H479" s="389">
        <v>470</v>
      </c>
      <c r="I479" s="390">
        <v>54565538</v>
      </c>
      <c r="J479" s="391">
        <v>319</v>
      </c>
      <c r="K479" s="392">
        <v>303</v>
      </c>
      <c r="L479" s="387">
        <v>17307218</v>
      </c>
      <c r="M479" s="388">
        <v>409</v>
      </c>
      <c r="N479" s="389">
        <v>387</v>
      </c>
      <c r="O479" s="390">
        <v>13057411</v>
      </c>
      <c r="P479" s="391">
        <v>342</v>
      </c>
      <c r="Q479" s="392">
        <v>324</v>
      </c>
      <c r="R479" s="387">
        <v>62317903</v>
      </c>
      <c r="S479" s="388">
        <v>382</v>
      </c>
      <c r="T479" s="389">
        <v>371</v>
      </c>
      <c r="U479" s="390">
        <v>883868</v>
      </c>
      <c r="V479" s="391">
        <v>190</v>
      </c>
      <c r="W479" s="392">
        <v>184</v>
      </c>
      <c r="X479" s="393">
        <v>28257</v>
      </c>
      <c r="Y479" s="388">
        <v>281</v>
      </c>
      <c r="Z479" s="389">
        <v>262</v>
      </c>
      <c r="AA479" s="394">
        <v>490</v>
      </c>
      <c r="AB479" s="395">
        <v>372</v>
      </c>
      <c r="AC479" s="396">
        <v>0</v>
      </c>
      <c r="AD479" s="397">
        <v>70</v>
      </c>
      <c r="AE479" s="398">
        <v>30</v>
      </c>
    </row>
    <row r="480" spans="1:31" s="3" customFormat="1" ht="18.75" customHeight="1">
      <c r="A480" s="137">
        <v>478</v>
      </c>
      <c r="B480" s="188">
        <v>453</v>
      </c>
      <c r="C480" s="139" t="s">
        <v>3137</v>
      </c>
      <c r="D480" s="140" t="s">
        <v>3056</v>
      </c>
      <c r="E480" s="141">
        <v>456</v>
      </c>
      <c r="F480" s="143">
        <v>54401366</v>
      </c>
      <c r="G480" s="144">
        <v>460</v>
      </c>
      <c r="H480" s="145">
        <v>440</v>
      </c>
      <c r="I480" s="146">
        <v>58970919</v>
      </c>
      <c r="J480" s="147">
        <v>295</v>
      </c>
      <c r="K480" s="148">
        <v>279</v>
      </c>
      <c r="L480" s="143">
        <v>20558078</v>
      </c>
      <c r="M480" s="144">
        <v>228</v>
      </c>
      <c r="N480" s="145">
        <v>216</v>
      </c>
      <c r="O480" s="146">
        <v>45804087</v>
      </c>
      <c r="P480" s="147">
        <v>341</v>
      </c>
      <c r="Q480" s="148">
        <v>323</v>
      </c>
      <c r="R480" s="143">
        <v>62748479</v>
      </c>
      <c r="S480" s="144">
        <v>161</v>
      </c>
      <c r="T480" s="145">
        <v>151</v>
      </c>
      <c r="U480" s="146">
        <v>11711820</v>
      </c>
      <c r="V480" s="147">
        <v>411</v>
      </c>
      <c r="W480" s="148">
        <v>398</v>
      </c>
      <c r="X480" s="216">
        <v>1139</v>
      </c>
      <c r="Y480" s="144">
        <v>435</v>
      </c>
      <c r="Z480" s="145">
        <v>411</v>
      </c>
      <c r="AA480" s="212">
        <v>204</v>
      </c>
      <c r="AB480" s="149">
        <v>352</v>
      </c>
      <c r="AC480" s="141">
        <v>3.8</v>
      </c>
      <c r="AD480" s="150">
        <v>96.2</v>
      </c>
      <c r="AE480" s="151">
        <v>0</v>
      </c>
    </row>
    <row r="481" spans="1:31" s="3" customFormat="1" ht="18.75" customHeight="1">
      <c r="A481" s="382">
        <v>479</v>
      </c>
      <c r="B481" s="383" t="s">
        <v>3052</v>
      </c>
      <c r="C481" s="384" t="s">
        <v>3138</v>
      </c>
      <c r="D481" s="385" t="s">
        <v>1054</v>
      </c>
      <c r="E481" s="396">
        <v>457</v>
      </c>
      <c r="F481" s="387">
        <v>54398826</v>
      </c>
      <c r="G481" s="388">
        <v>481</v>
      </c>
      <c r="H481" s="389">
        <v>460</v>
      </c>
      <c r="I481" s="390">
        <v>56647680</v>
      </c>
      <c r="J481" s="391">
        <v>475</v>
      </c>
      <c r="K481" s="392">
        <v>457</v>
      </c>
      <c r="L481" s="387">
        <v>1216899</v>
      </c>
      <c r="M481" s="388">
        <v>458</v>
      </c>
      <c r="N481" s="389">
        <v>435</v>
      </c>
      <c r="O481" s="390">
        <v>5251562</v>
      </c>
      <c r="P481" s="391">
        <v>455</v>
      </c>
      <c r="Q481" s="392">
        <v>431</v>
      </c>
      <c r="R481" s="387">
        <v>30159182</v>
      </c>
      <c r="S481" s="388">
        <v>351</v>
      </c>
      <c r="T481" s="389">
        <v>340</v>
      </c>
      <c r="U481" s="390">
        <v>1856355</v>
      </c>
      <c r="V481" s="391">
        <v>196</v>
      </c>
      <c r="W481" s="392">
        <v>190</v>
      </c>
      <c r="X481" s="393">
        <v>27070</v>
      </c>
      <c r="Y481" s="388">
        <v>437</v>
      </c>
      <c r="Z481" s="389">
        <v>413</v>
      </c>
      <c r="AA481" s="394">
        <v>200</v>
      </c>
      <c r="AB481" s="395">
        <v>371</v>
      </c>
      <c r="AC481" s="396">
        <v>0</v>
      </c>
      <c r="AD481" s="397">
        <v>100</v>
      </c>
      <c r="AE481" s="398">
        <v>0</v>
      </c>
    </row>
    <row r="482" spans="1:31" s="3" customFormat="1" ht="18.75" customHeight="1">
      <c r="A482" s="400">
        <v>480</v>
      </c>
      <c r="B482" s="401" t="s">
        <v>3052</v>
      </c>
      <c r="C482" s="402" t="s">
        <v>3139</v>
      </c>
      <c r="D482" s="403" t="s">
        <v>3056</v>
      </c>
      <c r="E482" s="404">
        <v>458</v>
      </c>
      <c r="F482" s="405">
        <v>54318260</v>
      </c>
      <c r="G482" s="406">
        <v>340</v>
      </c>
      <c r="H482" s="407">
        <v>323</v>
      </c>
      <c r="I482" s="408">
        <v>83178151</v>
      </c>
      <c r="J482" s="409">
        <v>443</v>
      </c>
      <c r="K482" s="410">
        <v>425</v>
      </c>
      <c r="L482" s="405">
        <v>4580976</v>
      </c>
      <c r="M482" s="406">
        <v>385</v>
      </c>
      <c r="N482" s="407">
        <v>363</v>
      </c>
      <c r="O482" s="408">
        <v>15842364</v>
      </c>
      <c r="P482" s="409">
        <v>399</v>
      </c>
      <c r="Q482" s="410">
        <v>378</v>
      </c>
      <c r="R482" s="405">
        <v>44792230</v>
      </c>
      <c r="S482" s="406">
        <v>340</v>
      </c>
      <c r="T482" s="407">
        <v>329</v>
      </c>
      <c r="U482" s="408">
        <v>2160783</v>
      </c>
      <c r="V482" s="409">
        <v>307</v>
      </c>
      <c r="W482" s="410">
        <v>301</v>
      </c>
      <c r="X482" s="411">
        <v>10623</v>
      </c>
      <c r="Y482" s="406">
        <v>474</v>
      </c>
      <c r="Z482" s="407">
        <v>450</v>
      </c>
      <c r="AA482" s="412">
        <v>120</v>
      </c>
      <c r="AB482" s="413">
        <v>311</v>
      </c>
      <c r="AC482" s="404">
        <v>0</v>
      </c>
      <c r="AD482" s="414">
        <v>100</v>
      </c>
      <c r="AE482" s="415">
        <v>0</v>
      </c>
    </row>
    <row r="483" spans="1:31" s="3" customFormat="1" ht="18.75" customHeight="1">
      <c r="A483" s="366">
        <v>481</v>
      </c>
      <c r="B483" s="367" t="s">
        <v>3052</v>
      </c>
      <c r="C483" s="368" t="s">
        <v>2200</v>
      </c>
      <c r="D483" s="369" t="s">
        <v>3154</v>
      </c>
      <c r="E483" s="370">
        <v>459</v>
      </c>
      <c r="F483" s="371">
        <v>54244748</v>
      </c>
      <c r="G483" s="372">
        <v>487</v>
      </c>
      <c r="H483" s="373">
        <v>465</v>
      </c>
      <c r="I483" s="374">
        <v>55274593</v>
      </c>
      <c r="J483" s="375">
        <v>302</v>
      </c>
      <c r="K483" s="376">
        <v>286</v>
      </c>
      <c r="L483" s="371">
        <v>19966474</v>
      </c>
      <c r="M483" s="372">
        <v>261</v>
      </c>
      <c r="N483" s="373">
        <v>247</v>
      </c>
      <c r="O483" s="374">
        <v>38612937</v>
      </c>
      <c r="P483" s="375">
        <v>325</v>
      </c>
      <c r="Q483" s="376">
        <v>307</v>
      </c>
      <c r="R483" s="371">
        <v>68586917</v>
      </c>
      <c r="S483" s="372">
        <v>210</v>
      </c>
      <c r="T483" s="373">
        <v>199</v>
      </c>
      <c r="U483" s="374">
        <v>9012847</v>
      </c>
      <c r="V483" s="375">
        <v>264</v>
      </c>
      <c r="W483" s="376">
        <v>258</v>
      </c>
      <c r="X483" s="377">
        <v>15875</v>
      </c>
      <c r="Y483" s="372">
        <v>319</v>
      </c>
      <c r="Z483" s="373">
        <v>297</v>
      </c>
      <c r="AA483" s="378">
        <v>413</v>
      </c>
      <c r="AB483" s="379">
        <v>361</v>
      </c>
      <c r="AC483" s="370">
        <v>0</v>
      </c>
      <c r="AD483" s="380">
        <v>100</v>
      </c>
      <c r="AE483" s="381">
        <v>0</v>
      </c>
    </row>
    <row r="484" spans="1:31" s="3" customFormat="1" ht="18.75" customHeight="1">
      <c r="A484" s="382">
        <v>482</v>
      </c>
      <c r="B484" s="383">
        <v>346</v>
      </c>
      <c r="C484" s="384" t="s">
        <v>2201</v>
      </c>
      <c r="D484" s="385" t="s">
        <v>1056</v>
      </c>
      <c r="E484" s="396">
        <v>460</v>
      </c>
      <c r="F484" s="387">
        <v>54199190</v>
      </c>
      <c r="G484" s="388">
        <v>471</v>
      </c>
      <c r="H484" s="389">
        <v>451</v>
      </c>
      <c r="I484" s="390">
        <v>57440058</v>
      </c>
      <c r="J484" s="391">
        <v>477</v>
      </c>
      <c r="K484" s="392">
        <v>459</v>
      </c>
      <c r="L484" s="387">
        <v>1021669</v>
      </c>
      <c r="M484" s="388">
        <v>450</v>
      </c>
      <c r="N484" s="389">
        <v>427</v>
      </c>
      <c r="O484" s="390">
        <v>6297753</v>
      </c>
      <c r="P484" s="391">
        <v>499</v>
      </c>
      <c r="Q484" s="392">
        <v>475</v>
      </c>
      <c r="R484" s="387">
        <v>9101927</v>
      </c>
      <c r="S484" s="388">
        <v>403</v>
      </c>
      <c r="T484" s="389">
        <v>392</v>
      </c>
      <c r="U484" s="390">
        <v>386286</v>
      </c>
      <c r="V484" s="391">
        <v>415</v>
      </c>
      <c r="W484" s="392">
        <v>402</v>
      </c>
      <c r="X484" s="393">
        <v>926</v>
      </c>
      <c r="Y484" s="388">
        <v>484</v>
      </c>
      <c r="Z484" s="389">
        <v>460</v>
      </c>
      <c r="AA484" s="394">
        <v>75</v>
      </c>
      <c r="AB484" s="395">
        <v>371</v>
      </c>
      <c r="AC484" s="396">
        <v>0</v>
      </c>
      <c r="AD484" s="397">
        <v>100</v>
      </c>
      <c r="AE484" s="398">
        <v>0</v>
      </c>
    </row>
    <row r="485" spans="1:31" s="3" customFormat="1" ht="18.75" customHeight="1">
      <c r="A485" s="382">
        <v>483</v>
      </c>
      <c r="B485" s="383" t="s">
        <v>3052</v>
      </c>
      <c r="C485" s="384" t="s">
        <v>2202</v>
      </c>
      <c r="D485" s="385" t="s">
        <v>88</v>
      </c>
      <c r="E485" s="396">
        <v>461</v>
      </c>
      <c r="F485" s="387">
        <v>53995930</v>
      </c>
      <c r="G485" s="388">
        <v>485</v>
      </c>
      <c r="H485" s="389">
        <v>463</v>
      </c>
      <c r="I485" s="390">
        <v>55653378</v>
      </c>
      <c r="J485" s="391">
        <v>384</v>
      </c>
      <c r="K485" s="392">
        <v>367</v>
      </c>
      <c r="L485" s="387">
        <v>11798750</v>
      </c>
      <c r="M485" s="388">
        <v>391</v>
      </c>
      <c r="N485" s="389">
        <v>369</v>
      </c>
      <c r="O485" s="390">
        <v>14842064</v>
      </c>
      <c r="P485" s="391">
        <v>452</v>
      </c>
      <c r="Q485" s="392">
        <v>428</v>
      </c>
      <c r="R485" s="387">
        <v>31401271</v>
      </c>
      <c r="S485" s="388">
        <v>346</v>
      </c>
      <c r="T485" s="389">
        <v>335</v>
      </c>
      <c r="U485" s="390">
        <v>1953465</v>
      </c>
      <c r="V485" s="391">
        <v>271</v>
      </c>
      <c r="W485" s="392">
        <v>265</v>
      </c>
      <c r="X485" s="393">
        <v>15302</v>
      </c>
      <c r="Y485" s="388">
        <v>293</v>
      </c>
      <c r="Z485" s="389">
        <v>274</v>
      </c>
      <c r="AA485" s="394">
        <v>463</v>
      </c>
      <c r="AB485" s="395">
        <v>382</v>
      </c>
      <c r="AC485" s="396">
        <v>0</v>
      </c>
      <c r="AD485" s="397">
        <v>100</v>
      </c>
      <c r="AE485" s="398">
        <v>0</v>
      </c>
    </row>
    <row r="486" spans="1:31" s="3" customFormat="1" ht="18.75" customHeight="1">
      <c r="A486" s="137">
        <v>484</v>
      </c>
      <c r="B486" s="138" t="s">
        <v>3052</v>
      </c>
      <c r="C486" s="139" t="s">
        <v>2203</v>
      </c>
      <c r="D486" s="140" t="s">
        <v>3056</v>
      </c>
      <c r="E486" s="141">
        <v>462</v>
      </c>
      <c r="F486" s="143">
        <v>53353015</v>
      </c>
      <c r="G486" s="144">
        <v>401</v>
      </c>
      <c r="H486" s="145">
        <v>384</v>
      </c>
      <c r="I486" s="146">
        <v>69112830</v>
      </c>
      <c r="J486" s="147">
        <v>440</v>
      </c>
      <c r="K486" s="148">
        <v>422</v>
      </c>
      <c r="L486" s="143">
        <v>4882174</v>
      </c>
      <c r="M486" s="144">
        <v>388</v>
      </c>
      <c r="N486" s="145">
        <v>366</v>
      </c>
      <c r="O486" s="146">
        <v>15111456</v>
      </c>
      <c r="P486" s="147">
        <v>451</v>
      </c>
      <c r="Q486" s="148">
        <v>427</v>
      </c>
      <c r="R486" s="143">
        <v>31448664</v>
      </c>
      <c r="S486" s="144">
        <v>350</v>
      </c>
      <c r="T486" s="145">
        <v>339</v>
      </c>
      <c r="U486" s="146">
        <v>1863958</v>
      </c>
      <c r="V486" s="147">
        <v>370</v>
      </c>
      <c r="W486" s="148">
        <v>361</v>
      </c>
      <c r="X486" s="216">
        <v>4734</v>
      </c>
      <c r="Y486" s="144">
        <v>149</v>
      </c>
      <c r="Z486" s="145">
        <v>133</v>
      </c>
      <c r="AA486" s="212">
        <v>961</v>
      </c>
      <c r="AB486" s="149">
        <v>322</v>
      </c>
      <c r="AC486" s="141">
        <v>0</v>
      </c>
      <c r="AD486" s="150">
        <v>100</v>
      </c>
      <c r="AE486" s="151">
        <v>0</v>
      </c>
    </row>
    <row r="487" spans="1:31" s="3" customFormat="1" ht="18.75" customHeight="1">
      <c r="A487" s="152">
        <v>485</v>
      </c>
      <c r="B487" s="153" t="s">
        <v>3052</v>
      </c>
      <c r="C487" s="154" t="s">
        <v>2210</v>
      </c>
      <c r="D487" s="155" t="s">
        <v>3056</v>
      </c>
      <c r="E487" s="156">
        <v>463</v>
      </c>
      <c r="F487" s="158">
        <v>53113670</v>
      </c>
      <c r="G487" s="159">
        <v>495</v>
      </c>
      <c r="H487" s="160">
        <v>473</v>
      </c>
      <c r="I487" s="161">
        <v>53113670</v>
      </c>
      <c r="J487" s="162">
        <v>363</v>
      </c>
      <c r="K487" s="163">
        <v>347</v>
      </c>
      <c r="L487" s="158">
        <v>13610951</v>
      </c>
      <c r="M487" s="159">
        <v>434</v>
      </c>
      <c r="N487" s="160">
        <v>411</v>
      </c>
      <c r="O487" s="161">
        <v>9207920</v>
      </c>
      <c r="P487" s="162">
        <v>449</v>
      </c>
      <c r="Q487" s="163">
        <v>425</v>
      </c>
      <c r="R487" s="158">
        <v>31659582</v>
      </c>
      <c r="S487" s="159">
        <v>310</v>
      </c>
      <c r="T487" s="160">
        <v>299</v>
      </c>
      <c r="U487" s="161">
        <v>3209686</v>
      </c>
      <c r="V487" s="162">
        <v>423</v>
      </c>
      <c r="W487" s="163">
        <v>410</v>
      </c>
      <c r="X487" s="217">
        <v>415</v>
      </c>
      <c r="Y487" s="159">
        <v>292</v>
      </c>
      <c r="Z487" s="160">
        <v>273</v>
      </c>
      <c r="AA487" s="213">
        <v>467</v>
      </c>
      <c r="AB487" s="164">
        <v>352</v>
      </c>
      <c r="AC487" s="156">
        <v>0</v>
      </c>
      <c r="AD487" s="165">
        <v>100</v>
      </c>
      <c r="AE487" s="166">
        <v>0</v>
      </c>
    </row>
    <row r="488" spans="1:31" s="3" customFormat="1" ht="18.75" customHeight="1">
      <c r="A488" s="366">
        <v>486</v>
      </c>
      <c r="B488" s="367">
        <v>291</v>
      </c>
      <c r="C488" s="368" t="s">
        <v>2211</v>
      </c>
      <c r="D488" s="369" t="s">
        <v>99</v>
      </c>
      <c r="E488" s="370">
        <v>464</v>
      </c>
      <c r="F488" s="371">
        <v>52975111</v>
      </c>
      <c r="G488" s="372">
        <v>493</v>
      </c>
      <c r="H488" s="373">
        <v>471</v>
      </c>
      <c r="I488" s="374">
        <v>54329182</v>
      </c>
      <c r="J488" s="375" t="s">
        <v>3052</v>
      </c>
      <c r="K488" s="376" t="s">
        <v>3052</v>
      </c>
      <c r="L488" s="422" t="s">
        <v>3052</v>
      </c>
      <c r="M488" s="372">
        <v>51</v>
      </c>
      <c r="N488" s="373">
        <v>42</v>
      </c>
      <c r="O488" s="374">
        <v>183352429</v>
      </c>
      <c r="P488" s="375">
        <v>19</v>
      </c>
      <c r="Q488" s="376">
        <v>13</v>
      </c>
      <c r="R488" s="371">
        <v>679968846</v>
      </c>
      <c r="S488" s="372">
        <v>45</v>
      </c>
      <c r="T488" s="373">
        <v>37</v>
      </c>
      <c r="U488" s="374">
        <v>40115990</v>
      </c>
      <c r="V488" s="375">
        <v>237</v>
      </c>
      <c r="W488" s="376">
        <v>231</v>
      </c>
      <c r="X488" s="377">
        <v>20360</v>
      </c>
      <c r="Y488" s="372">
        <v>111</v>
      </c>
      <c r="Z488" s="373">
        <v>95</v>
      </c>
      <c r="AA488" s="378">
        <v>1203</v>
      </c>
      <c r="AB488" s="379">
        <v>321</v>
      </c>
      <c r="AC488" s="370">
        <v>0</v>
      </c>
      <c r="AD488" s="380">
        <v>92.7</v>
      </c>
      <c r="AE488" s="381">
        <v>7.3</v>
      </c>
    </row>
    <row r="489" spans="1:31" s="3" customFormat="1" ht="18.75" customHeight="1">
      <c r="A489" s="137">
        <v>487</v>
      </c>
      <c r="B489" s="138">
        <v>440</v>
      </c>
      <c r="C489" s="139" t="s">
        <v>2212</v>
      </c>
      <c r="D489" s="140" t="s">
        <v>3056</v>
      </c>
      <c r="E489" s="141">
        <v>465</v>
      </c>
      <c r="F489" s="143">
        <v>52918285</v>
      </c>
      <c r="G489" s="144">
        <v>452</v>
      </c>
      <c r="H489" s="145">
        <v>432</v>
      </c>
      <c r="I489" s="146">
        <v>60415997</v>
      </c>
      <c r="J489" s="147">
        <v>324</v>
      </c>
      <c r="K489" s="148">
        <v>308</v>
      </c>
      <c r="L489" s="143">
        <v>16563353</v>
      </c>
      <c r="M489" s="144">
        <v>188</v>
      </c>
      <c r="N489" s="145">
        <v>178</v>
      </c>
      <c r="O489" s="146">
        <v>57388394</v>
      </c>
      <c r="P489" s="147">
        <v>308</v>
      </c>
      <c r="Q489" s="148">
        <v>291</v>
      </c>
      <c r="R489" s="143">
        <v>72597785</v>
      </c>
      <c r="S489" s="144">
        <v>312</v>
      </c>
      <c r="T489" s="145">
        <v>301</v>
      </c>
      <c r="U489" s="146">
        <v>3189155</v>
      </c>
      <c r="V489" s="147" t="s">
        <v>3052</v>
      </c>
      <c r="W489" s="148" t="s">
        <v>3052</v>
      </c>
      <c r="X489" s="186" t="s">
        <v>3052</v>
      </c>
      <c r="Y489" s="144">
        <v>315</v>
      </c>
      <c r="Z489" s="145">
        <v>293</v>
      </c>
      <c r="AA489" s="212">
        <v>425</v>
      </c>
      <c r="AB489" s="149">
        <v>210</v>
      </c>
      <c r="AC489" s="141">
        <v>0</v>
      </c>
      <c r="AD489" s="150">
        <v>100</v>
      </c>
      <c r="AE489" s="151">
        <v>0</v>
      </c>
    </row>
    <row r="490" spans="1:31" s="3" customFormat="1" ht="18.75" customHeight="1">
      <c r="A490" s="382">
        <v>488</v>
      </c>
      <c r="B490" s="383">
        <v>402</v>
      </c>
      <c r="C490" s="384" t="s">
        <v>2213</v>
      </c>
      <c r="D490" s="385" t="s">
        <v>3054</v>
      </c>
      <c r="E490" s="396">
        <v>23</v>
      </c>
      <c r="F490" s="387">
        <v>52778587</v>
      </c>
      <c r="G490" s="388">
        <v>496</v>
      </c>
      <c r="H490" s="389">
        <v>23</v>
      </c>
      <c r="I490" s="390">
        <v>52778587</v>
      </c>
      <c r="J490" s="391">
        <v>189</v>
      </c>
      <c r="K490" s="392">
        <v>15</v>
      </c>
      <c r="L490" s="387">
        <v>32453148</v>
      </c>
      <c r="M490" s="388">
        <v>256</v>
      </c>
      <c r="N490" s="389">
        <v>14</v>
      </c>
      <c r="O490" s="390">
        <v>38988397</v>
      </c>
      <c r="P490" s="391">
        <v>304</v>
      </c>
      <c r="Q490" s="392">
        <v>17</v>
      </c>
      <c r="R490" s="387">
        <v>73613331</v>
      </c>
      <c r="S490" s="388">
        <v>486</v>
      </c>
      <c r="T490" s="389">
        <v>18</v>
      </c>
      <c r="U490" s="390">
        <v>-37016055</v>
      </c>
      <c r="V490" s="391">
        <v>312</v>
      </c>
      <c r="W490" s="392">
        <v>7</v>
      </c>
      <c r="X490" s="393">
        <v>10141</v>
      </c>
      <c r="Y490" s="388">
        <v>152</v>
      </c>
      <c r="Z490" s="389">
        <v>17</v>
      </c>
      <c r="AA490" s="394">
        <v>950</v>
      </c>
      <c r="AB490" s="395">
        <v>372</v>
      </c>
      <c r="AC490" s="396">
        <v>100</v>
      </c>
      <c r="AD490" s="397">
        <v>0</v>
      </c>
      <c r="AE490" s="398">
        <v>0</v>
      </c>
    </row>
    <row r="491" spans="1:31" s="3" customFormat="1" ht="18.75" customHeight="1">
      <c r="A491" s="137">
        <v>489</v>
      </c>
      <c r="B491" s="138">
        <v>494</v>
      </c>
      <c r="C491" s="139" t="s">
        <v>2214</v>
      </c>
      <c r="D491" s="140" t="s">
        <v>3056</v>
      </c>
      <c r="E491" s="141">
        <v>466</v>
      </c>
      <c r="F491" s="143">
        <v>52708849</v>
      </c>
      <c r="G491" s="144">
        <v>473</v>
      </c>
      <c r="H491" s="145">
        <v>453</v>
      </c>
      <c r="I491" s="146">
        <v>57337335</v>
      </c>
      <c r="J491" s="147">
        <v>279</v>
      </c>
      <c r="K491" s="148">
        <v>263</v>
      </c>
      <c r="L491" s="143">
        <v>21813515</v>
      </c>
      <c r="M491" s="144">
        <v>333</v>
      </c>
      <c r="N491" s="145">
        <v>316</v>
      </c>
      <c r="O491" s="146">
        <v>25660637</v>
      </c>
      <c r="P491" s="147">
        <v>401</v>
      </c>
      <c r="Q491" s="148">
        <v>380</v>
      </c>
      <c r="R491" s="143">
        <v>44561139</v>
      </c>
      <c r="S491" s="144">
        <v>154</v>
      </c>
      <c r="T491" s="145">
        <v>144</v>
      </c>
      <c r="U491" s="146">
        <v>12167244</v>
      </c>
      <c r="V491" s="147">
        <v>219</v>
      </c>
      <c r="W491" s="148">
        <v>213</v>
      </c>
      <c r="X491" s="216">
        <v>23095</v>
      </c>
      <c r="Y491" s="144">
        <v>244</v>
      </c>
      <c r="Z491" s="145">
        <v>226</v>
      </c>
      <c r="AA491" s="212">
        <v>605</v>
      </c>
      <c r="AB491" s="149">
        <v>321</v>
      </c>
      <c r="AC491" s="141">
        <v>0</v>
      </c>
      <c r="AD491" s="150">
        <v>100</v>
      </c>
      <c r="AE491" s="151">
        <v>0</v>
      </c>
    </row>
    <row r="492" spans="1:31" s="3" customFormat="1" ht="18.75" customHeight="1">
      <c r="A492" s="400">
        <v>490</v>
      </c>
      <c r="B492" s="401">
        <v>416</v>
      </c>
      <c r="C492" s="402" t="s">
        <v>2215</v>
      </c>
      <c r="D492" s="403" t="s">
        <v>1061</v>
      </c>
      <c r="E492" s="404">
        <v>467</v>
      </c>
      <c r="F492" s="405">
        <v>52620101</v>
      </c>
      <c r="G492" s="406">
        <v>494</v>
      </c>
      <c r="H492" s="407">
        <v>472</v>
      </c>
      <c r="I492" s="408">
        <v>53498432</v>
      </c>
      <c r="J492" s="409">
        <v>387</v>
      </c>
      <c r="K492" s="410">
        <v>370</v>
      </c>
      <c r="L492" s="405">
        <v>11556515</v>
      </c>
      <c r="M492" s="406">
        <v>268</v>
      </c>
      <c r="N492" s="407">
        <v>254</v>
      </c>
      <c r="O492" s="408">
        <v>36182239</v>
      </c>
      <c r="P492" s="409">
        <v>405</v>
      </c>
      <c r="Q492" s="410">
        <v>384</v>
      </c>
      <c r="R492" s="405">
        <v>43264799</v>
      </c>
      <c r="S492" s="406">
        <v>371</v>
      </c>
      <c r="T492" s="407">
        <v>360</v>
      </c>
      <c r="U492" s="408">
        <v>1190864</v>
      </c>
      <c r="V492" s="409">
        <v>367</v>
      </c>
      <c r="W492" s="410">
        <v>358</v>
      </c>
      <c r="X492" s="411">
        <v>5029</v>
      </c>
      <c r="Y492" s="406">
        <v>327</v>
      </c>
      <c r="Z492" s="407">
        <v>304</v>
      </c>
      <c r="AA492" s="412">
        <v>396</v>
      </c>
      <c r="AB492" s="413">
        <v>321</v>
      </c>
      <c r="AC492" s="404">
        <v>0</v>
      </c>
      <c r="AD492" s="414">
        <v>100</v>
      </c>
      <c r="AE492" s="415">
        <v>0</v>
      </c>
    </row>
    <row r="493" spans="1:31" s="3" customFormat="1" ht="18.75" customHeight="1">
      <c r="A493" s="366">
        <v>491</v>
      </c>
      <c r="B493" s="367" t="s">
        <v>3052</v>
      </c>
      <c r="C493" s="368" t="s">
        <v>2216</v>
      </c>
      <c r="D493" s="369" t="s">
        <v>1061</v>
      </c>
      <c r="E493" s="370">
        <v>468</v>
      </c>
      <c r="F493" s="371">
        <v>52562152</v>
      </c>
      <c r="G493" s="372">
        <v>488</v>
      </c>
      <c r="H493" s="373">
        <v>466</v>
      </c>
      <c r="I493" s="374">
        <v>55113486</v>
      </c>
      <c r="J493" s="375">
        <v>369</v>
      </c>
      <c r="K493" s="376">
        <v>353</v>
      </c>
      <c r="L493" s="371">
        <v>13308017</v>
      </c>
      <c r="M493" s="372">
        <v>397</v>
      </c>
      <c r="N493" s="373">
        <v>375</v>
      </c>
      <c r="O493" s="374">
        <v>14523914</v>
      </c>
      <c r="P493" s="375">
        <v>458</v>
      </c>
      <c r="Q493" s="376">
        <v>434</v>
      </c>
      <c r="R493" s="371">
        <v>29767854</v>
      </c>
      <c r="S493" s="372">
        <v>227</v>
      </c>
      <c r="T493" s="373">
        <v>216</v>
      </c>
      <c r="U493" s="374">
        <v>7810355</v>
      </c>
      <c r="V493" s="375">
        <v>357</v>
      </c>
      <c r="W493" s="376">
        <v>349</v>
      </c>
      <c r="X493" s="377">
        <v>5730</v>
      </c>
      <c r="Y493" s="372">
        <v>423</v>
      </c>
      <c r="Z493" s="373">
        <v>399</v>
      </c>
      <c r="AA493" s="378">
        <v>235</v>
      </c>
      <c r="AB493" s="379">
        <v>384</v>
      </c>
      <c r="AC493" s="370">
        <v>0</v>
      </c>
      <c r="AD493" s="380">
        <v>0</v>
      </c>
      <c r="AE493" s="381">
        <v>100</v>
      </c>
    </row>
    <row r="494" spans="1:31" s="3" customFormat="1" ht="18.75" customHeight="1">
      <c r="A494" s="382">
        <v>492</v>
      </c>
      <c r="B494" s="383" t="s">
        <v>3052</v>
      </c>
      <c r="C494" s="420" t="s">
        <v>3052</v>
      </c>
      <c r="D494" s="385" t="s">
        <v>829</v>
      </c>
      <c r="E494" s="396">
        <v>469</v>
      </c>
      <c r="F494" s="399" t="s">
        <v>3052</v>
      </c>
      <c r="G494" s="388">
        <v>433</v>
      </c>
      <c r="H494" s="389">
        <v>414</v>
      </c>
      <c r="I494" s="419" t="s">
        <v>3052</v>
      </c>
      <c r="J494" s="391">
        <v>417</v>
      </c>
      <c r="K494" s="392">
        <v>399</v>
      </c>
      <c r="L494" s="399" t="s">
        <v>3052</v>
      </c>
      <c r="M494" s="388">
        <v>392</v>
      </c>
      <c r="N494" s="389">
        <v>370</v>
      </c>
      <c r="O494" s="419" t="s">
        <v>3052</v>
      </c>
      <c r="P494" s="391">
        <v>382</v>
      </c>
      <c r="Q494" s="392">
        <v>363</v>
      </c>
      <c r="R494" s="399" t="s">
        <v>3052</v>
      </c>
      <c r="S494" s="388">
        <v>357</v>
      </c>
      <c r="T494" s="389">
        <v>346</v>
      </c>
      <c r="U494" s="419" t="s">
        <v>3052</v>
      </c>
      <c r="V494" s="391">
        <v>249</v>
      </c>
      <c r="W494" s="392">
        <v>243</v>
      </c>
      <c r="X494" s="399" t="s">
        <v>3052</v>
      </c>
      <c r="Y494" s="388">
        <v>148</v>
      </c>
      <c r="Z494" s="389">
        <v>132</v>
      </c>
      <c r="AA494" s="419" t="s">
        <v>3052</v>
      </c>
      <c r="AB494" s="395">
        <v>311</v>
      </c>
      <c r="AC494" s="396">
        <v>0</v>
      </c>
      <c r="AD494" s="397">
        <v>66</v>
      </c>
      <c r="AE494" s="398">
        <v>34</v>
      </c>
    </row>
    <row r="495" spans="1:31" s="3" customFormat="1" ht="18.75" customHeight="1">
      <c r="A495" s="382">
        <v>493</v>
      </c>
      <c r="B495" s="420">
        <v>424</v>
      </c>
      <c r="C495" s="384" t="s">
        <v>2217</v>
      </c>
      <c r="D495" s="385" t="s">
        <v>3054</v>
      </c>
      <c r="E495" s="396">
        <v>24</v>
      </c>
      <c r="F495" s="387">
        <v>51975055</v>
      </c>
      <c r="G495" s="388">
        <v>498</v>
      </c>
      <c r="H495" s="389">
        <v>24</v>
      </c>
      <c r="I495" s="390">
        <v>51975055</v>
      </c>
      <c r="J495" s="391">
        <v>175</v>
      </c>
      <c r="K495" s="392">
        <v>14</v>
      </c>
      <c r="L495" s="387">
        <v>34542072</v>
      </c>
      <c r="M495" s="388">
        <v>423</v>
      </c>
      <c r="N495" s="389">
        <v>23</v>
      </c>
      <c r="O495" s="390">
        <v>11304485</v>
      </c>
      <c r="P495" s="391">
        <v>419</v>
      </c>
      <c r="Q495" s="392">
        <v>22</v>
      </c>
      <c r="R495" s="387">
        <v>38602325</v>
      </c>
      <c r="S495" s="388">
        <v>469</v>
      </c>
      <c r="T495" s="389">
        <v>14</v>
      </c>
      <c r="U495" s="390">
        <v>-6021258</v>
      </c>
      <c r="V495" s="391" t="s">
        <v>3052</v>
      </c>
      <c r="W495" s="392" t="s">
        <v>3052</v>
      </c>
      <c r="X495" s="399" t="s">
        <v>3052</v>
      </c>
      <c r="Y495" s="388">
        <v>57</v>
      </c>
      <c r="Z495" s="389">
        <v>15</v>
      </c>
      <c r="AA495" s="394">
        <v>1861</v>
      </c>
      <c r="AB495" s="395">
        <v>384</v>
      </c>
      <c r="AC495" s="396">
        <v>100</v>
      </c>
      <c r="AD495" s="397">
        <v>0</v>
      </c>
      <c r="AE495" s="398">
        <v>0</v>
      </c>
    </row>
    <row r="496" spans="1:31" s="3" customFormat="1" ht="18.75" customHeight="1">
      <c r="A496" s="382">
        <v>494</v>
      </c>
      <c r="B496" s="420">
        <v>499</v>
      </c>
      <c r="C496" s="384" t="s">
        <v>2218</v>
      </c>
      <c r="D496" s="385" t="s">
        <v>1054</v>
      </c>
      <c r="E496" s="396">
        <v>470</v>
      </c>
      <c r="F496" s="387">
        <v>51921879</v>
      </c>
      <c r="G496" s="388">
        <v>486</v>
      </c>
      <c r="H496" s="389">
        <v>464</v>
      </c>
      <c r="I496" s="390">
        <v>55522185</v>
      </c>
      <c r="J496" s="391">
        <v>380</v>
      </c>
      <c r="K496" s="392">
        <v>363</v>
      </c>
      <c r="L496" s="387">
        <v>12029529</v>
      </c>
      <c r="M496" s="388">
        <v>446</v>
      </c>
      <c r="N496" s="389">
        <v>423</v>
      </c>
      <c r="O496" s="390">
        <v>7246025</v>
      </c>
      <c r="P496" s="391">
        <v>448</v>
      </c>
      <c r="Q496" s="392">
        <v>424</v>
      </c>
      <c r="R496" s="387">
        <v>31780497</v>
      </c>
      <c r="S496" s="388">
        <v>348</v>
      </c>
      <c r="T496" s="389">
        <v>337</v>
      </c>
      <c r="U496" s="390">
        <v>1933486</v>
      </c>
      <c r="V496" s="391">
        <v>149</v>
      </c>
      <c r="W496" s="392">
        <v>143</v>
      </c>
      <c r="X496" s="393">
        <v>35470</v>
      </c>
      <c r="Y496" s="388">
        <v>186</v>
      </c>
      <c r="Z496" s="389">
        <v>169</v>
      </c>
      <c r="AA496" s="394">
        <v>810</v>
      </c>
      <c r="AB496" s="395">
        <v>321</v>
      </c>
      <c r="AC496" s="396">
        <v>0</v>
      </c>
      <c r="AD496" s="397">
        <v>100</v>
      </c>
      <c r="AE496" s="398">
        <v>0</v>
      </c>
    </row>
    <row r="497" spans="1:31" s="3" customFormat="1" ht="18.75" customHeight="1">
      <c r="A497" s="400">
        <v>495</v>
      </c>
      <c r="B497" s="401" t="s">
        <v>3052</v>
      </c>
      <c r="C497" s="402" t="s">
        <v>1194</v>
      </c>
      <c r="D497" s="403" t="s">
        <v>88</v>
      </c>
      <c r="E497" s="404">
        <v>471</v>
      </c>
      <c r="F497" s="405">
        <v>51880773</v>
      </c>
      <c r="G497" s="406">
        <v>453</v>
      </c>
      <c r="H497" s="407">
        <v>433</v>
      </c>
      <c r="I497" s="408">
        <v>60363091</v>
      </c>
      <c r="J497" s="409">
        <v>316</v>
      </c>
      <c r="K497" s="410">
        <v>300</v>
      </c>
      <c r="L497" s="405">
        <v>17682290</v>
      </c>
      <c r="M497" s="406">
        <v>319</v>
      </c>
      <c r="N497" s="407">
        <v>303</v>
      </c>
      <c r="O497" s="408">
        <v>28231945</v>
      </c>
      <c r="P497" s="409">
        <v>343</v>
      </c>
      <c r="Q497" s="410">
        <v>325</v>
      </c>
      <c r="R497" s="405">
        <v>61733571</v>
      </c>
      <c r="S497" s="406">
        <v>255</v>
      </c>
      <c r="T497" s="407">
        <v>244</v>
      </c>
      <c r="U497" s="408">
        <v>5638045</v>
      </c>
      <c r="V497" s="409">
        <v>380</v>
      </c>
      <c r="W497" s="410">
        <v>370</v>
      </c>
      <c r="X497" s="411">
        <v>3209</v>
      </c>
      <c r="Y497" s="406">
        <v>429</v>
      </c>
      <c r="Z497" s="407">
        <v>405</v>
      </c>
      <c r="AA497" s="412">
        <v>217</v>
      </c>
      <c r="AB497" s="413">
        <v>356</v>
      </c>
      <c r="AC497" s="404">
        <v>0</v>
      </c>
      <c r="AD497" s="414">
        <v>3.61</v>
      </c>
      <c r="AE497" s="415">
        <v>96.39</v>
      </c>
    </row>
    <row r="498" spans="1:31" s="3" customFormat="1" ht="18.75" customHeight="1">
      <c r="A498" s="366">
        <v>496</v>
      </c>
      <c r="B498" s="367" t="s">
        <v>3052</v>
      </c>
      <c r="C498" s="368" t="s">
        <v>1281</v>
      </c>
      <c r="D498" s="369" t="s">
        <v>1061</v>
      </c>
      <c r="E498" s="370">
        <v>472</v>
      </c>
      <c r="F498" s="371">
        <v>51856402</v>
      </c>
      <c r="G498" s="372">
        <v>497</v>
      </c>
      <c r="H498" s="373">
        <v>474</v>
      </c>
      <c r="I498" s="374">
        <v>52413856</v>
      </c>
      <c r="J498" s="375">
        <v>414</v>
      </c>
      <c r="K498" s="376">
        <v>396</v>
      </c>
      <c r="L498" s="371">
        <v>8115983</v>
      </c>
      <c r="M498" s="372">
        <v>371</v>
      </c>
      <c r="N498" s="373">
        <v>349</v>
      </c>
      <c r="O498" s="374">
        <v>18216696</v>
      </c>
      <c r="P498" s="375">
        <v>459</v>
      </c>
      <c r="Q498" s="376">
        <v>435</v>
      </c>
      <c r="R498" s="371">
        <v>29490314</v>
      </c>
      <c r="S498" s="372">
        <v>400</v>
      </c>
      <c r="T498" s="373">
        <v>389</v>
      </c>
      <c r="U498" s="374">
        <v>559356</v>
      </c>
      <c r="V498" s="375">
        <v>302</v>
      </c>
      <c r="W498" s="376">
        <v>296</v>
      </c>
      <c r="X498" s="377">
        <v>11349</v>
      </c>
      <c r="Y498" s="372">
        <v>449</v>
      </c>
      <c r="Z498" s="373">
        <v>425</v>
      </c>
      <c r="AA498" s="378">
        <v>184</v>
      </c>
      <c r="AB498" s="379">
        <v>384</v>
      </c>
      <c r="AC498" s="370">
        <v>0</v>
      </c>
      <c r="AD498" s="380">
        <v>15.51</v>
      </c>
      <c r="AE498" s="381">
        <v>84.49</v>
      </c>
    </row>
    <row r="499" spans="1:31" s="3" customFormat="1" ht="18.75" customHeight="1">
      <c r="A499" s="382">
        <v>497</v>
      </c>
      <c r="B499" s="383">
        <v>473</v>
      </c>
      <c r="C499" s="384" t="s">
        <v>1282</v>
      </c>
      <c r="D499" s="385" t="s">
        <v>102</v>
      </c>
      <c r="E499" s="396">
        <v>473</v>
      </c>
      <c r="F499" s="387">
        <v>51719526</v>
      </c>
      <c r="G499" s="388">
        <v>454</v>
      </c>
      <c r="H499" s="389">
        <v>434</v>
      </c>
      <c r="I499" s="390">
        <v>60327854</v>
      </c>
      <c r="J499" s="391">
        <v>460</v>
      </c>
      <c r="K499" s="392">
        <v>442</v>
      </c>
      <c r="L499" s="387">
        <v>3206183</v>
      </c>
      <c r="M499" s="388">
        <v>454</v>
      </c>
      <c r="N499" s="389">
        <v>431</v>
      </c>
      <c r="O499" s="390">
        <v>5741967</v>
      </c>
      <c r="P499" s="391">
        <v>481</v>
      </c>
      <c r="Q499" s="392">
        <v>457</v>
      </c>
      <c r="R499" s="387">
        <v>21432989</v>
      </c>
      <c r="S499" s="388">
        <v>423</v>
      </c>
      <c r="T499" s="389">
        <v>412</v>
      </c>
      <c r="U499" s="390">
        <v>54294</v>
      </c>
      <c r="V499" s="391" t="s">
        <v>3052</v>
      </c>
      <c r="W499" s="392" t="s">
        <v>3052</v>
      </c>
      <c r="X499" s="399" t="s">
        <v>3052</v>
      </c>
      <c r="Y499" s="388">
        <v>404</v>
      </c>
      <c r="Z499" s="389">
        <v>380</v>
      </c>
      <c r="AA499" s="394">
        <v>257</v>
      </c>
      <c r="AB499" s="395">
        <v>311</v>
      </c>
      <c r="AC499" s="396">
        <v>0</v>
      </c>
      <c r="AD499" s="397">
        <v>100</v>
      </c>
      <c r="AE499" s="398">
        <v>0</v>
      </c>
    </row>
    <row r="500" spans="1:31" s="3" customFormat="1" ht="18.75" customHeight="1">
      <c r="A500" s="137">
        <v>498</v>
      </c>
      <c r="B500" s="138" t="s">
        <v>3052</v>
      </c>
      <c r="C500" s="188" t="s">
        <v>3052</v>
      </c>
      <c r="D500" s="140" t="s">
        <v>3056</v>
      </c>
      <c r="E500" s="141">
        <v>474</v>
      </c>
      <c r="F500" s="186" t="s">
        <v>3052</v>
      </c>
      <c r="G500" s="144">
        <v>499</v>
      </c>
      <c r="H500" s="145">
        <v>475</v>
      </c>
      <c r="I500" s="187" t="s">
        <v>3052</v>
      </c>
      <c r="J500" s="147">
        <v>153</v>
      </c>
      <c r="K500" s="148">
        <v>141</v>
      </c>
      <c r="L500" s="186" t="s">
        <v>3052</v>
      </c>
      <c r="M500" s="144">
        <v>292</v>
      </c>
      <c r="N500" s="145">
        <v>277</v>
      </c>
      <c r="O500" s="187" t="s">
        <v>3052</v>
      </c>
      <c r="P500" s="147">
        <v>432</v>
      </c>
      <c r="Q500" s="148">
        <v>408</v>
      </c>
      <c r="R500" s="186" t="s">
        <v>3052</v>
      </c>
      <c r="S500" s="144">
        <v>91</v>
      </c>
      <c r="T500" s="145">
        <v>82</v>
      </c>
      <c r="U500" s="187" t="s">
        <v>3052</v>
      </c>
      <c r="V500" s="147">
        <v>394</v>
      </c>
      <c r="W500" s="148">
        <v>382</v>
      </c>
      <c r="X500" s="186" t="s">
        <v>3052</v>
      </c>
      <c r="Y500" s="144">
        <v>239</v>
      </c>
      <c r="Z500" s="145">
        <v>221</v>
      </c>
      <c r="AA500" s="187" t="s">
        <v>3052</v>
      </c>
      <c r="AB500" s="149">
        <v>383</v>
      </c>
      <c r="AC500" s="141">
        <v>0</v>
      </c>
      <c r="AD500" s="150">
        <v>100</v>
      </c>
      <c r="AE500" s="151">
        <v>0</v>
      </c>
    </row>
    <row r="501" spans="1:31" s="3" customFormat="1" ht="18.75" customHeight="1">
      <c r="A501" s="137">
        <v>499</v>
      </c>
      <c r="B501" s="138" t="s">
        <v>3052</v>
      </c>
      <c r="C501" s="139" t="s">
        <v>1283</v>
      </c>
      <c r="D501" s="140" t="s">
        <v>3056</v>
      </c>
      <c r="E501" s="141">
        <v>475</v>
      </c>
      <c r="F501" s="143">
        <v>51317259</v>
      </c>
      <c r="G501" s="144">
        <v>431</v>
      </c>
      <c r="H501" s="145">
        <v>412</v>
      </c>
      <c r="I501" s="146">
        <v>63081685</v>
      </c>
      <c r="J501" s="147">
        <v>423</v>
      </c>
      <c r="K501" s="148">
        <v>405</v>
      </c>
      <c r="L501" s="143">
        <v>7307297</v>
      </c>
      <c r="M501" s="144">
        <v>455</v>
      </c>
      <c r="N501" s="145">
        <v>432</v>
      </c>
      <c r="O501" s="146">
        <v>5582524</v>
      </c>
      <c r="P501" s="147">
        <v>485</v>
      </c>
      <c r="Q501" s="148">
        <v>461</v>
      </c>
      <c r="R501" s="143">
        <v>20257773</v>
      </c>
      <c r="S501" s="144">
        <v>296</v>
      </c>
      <c r="T501" s="145">
        <v>285</v>
      </c>
      <c r="U501" s="146">
        <v>3668302</v>
      </c>
      <c r="V501" s="147" t="s">
        <v>3052</v>
      </c>
      <c r="W501" s="148" t="s">
        <v>3052</v>
      </c>
      <c r="X501" s="186" t="s">
        <v>3052</v>
      </c>
      <c r="Y501" s="144">
        <v>432</v>
      </c>
      <c r="Z501" s="145">
        <v>408</v>
      </c>
      <c r="AA501" s="212">
        <v>210</v>
      </c>
      <c r="AB501" s="149">
        <v>356</v>
      </c>
      <c r="AC501" s="141">
        <v>0</v>
      </c>
      <c r="AD501" s="150">
        <v>100</v>
      </c>
      <c r="AE501" s="151">
        <v>0</v>
      </c>
    </row>
    <row r="502" spans="1:31" s="3" customFormat="1" ht="18.75" customHeight="1">
      <c r="A502" s="424">
        <v>500</v>
      </c>
      <c r="B502" s="425">
        <v>480</v>
      </c>
      <c r="C502" s="426" t="s">
        <v>1284</v>
      </c>
      <c r="D502" s="427" t="s">
        <v>1061</v>
      </c>
      <c r="E502" s="428">
        <v>476</v>
      </c>
      <c r="F502" s="429">
        <v>51171177</v>
      </c>
      <c r="G502" s="430">
        <v>500</v>
      </c>
      <c r="H502" s="431">
        <v>476</v>
      </c>
      <c r="I502" s="432">
        <v>51171177</v>
      </c>
      <c r="J502" s="433">
        <v>252</v>
      </c>
      <c r="K502" s="434">
        <v>236</v>
      </c>
      <c r="L502" s="429">
        <v>24779432</v>
      </c>
      <c r="M502" s="430">
        <v>216</v>
      </c>
      <c r="N502" s="431">
        <v>204</v>
      </c>
      <c r="O502" s="432">
        <v>48258763</v>
      </c>
      <c r="P502" s="433">
        <v>375</v>
      </c>
      <c r="Q502" s="434">
        <v>356</v>
      </c>
      <c r="R502" s="429">
        <v>54623982</v>
      </c>
      <c r="S502" s="430">
        <v>305</v>
      </c>
      <c r="T502" s="431">
        <v>294</v>
      </c>
      <c r="U502" s="432">
        <v>3279195</v>
      </c>
      <c r="V502" s="433">
        <v>419</v>
      </c>
      <c r="W502" s="434">
        <v>406</v>
      </c>
      <c r="X502" s="435">
        <v>637</v>
      </c>
      <c r="Y502" s="430">
        <v>270</v>
      </c>
      <c r="Z502" s="431">
        <v>251</v>
      </c>
      <c r="AA502" s="436">
        <v>525</v>
      </c>
      <c r="AB502" s="437">
        <v>321</v>
      </c>
      <c r="AC502" s="428">
        <v>0</v>
      </c>
      <c r="AD502" s="438">
        <v>100</v>
      </c>
      <c r="AE502" s="439">
        <v>0</v>
      </c>
    </row>
    <row r="503" spans="1:31" s="3" customFormat="1">
      <c r="A503" s="658" t="s">
        <v>3203</v>
      </c>
      <c r="B503" s="659"/>
      <c r="C503" s="659"/>
    </row>
    <row r="504" spans="1:31" ht="22.5" customHeight="1">
      <c r="A504" s="660"/>
      <c r="B504" s="660"/>
      <c r="C504" s="660"/>
      <c r="D504" s="661" t="s">
        <v>3204</v>
      </c>
      <c r="E504" s="661"/>
      <c r="F504" s="211">
        <v>103363020298</v>
      </c>
      <c r="H504" s="704">
        <v>130411260926</v>
      </c>
      <c r="I504" s="704"/>
      <c r="K504" s="704">
        <v>46695462729</v>
      </c>
      <c r="L504" s="663"/>
      <c r="N504" s="704">
        <v>48876745183</v>
      </c>
      <c r="O504" s="663"/>
      <c r="Q504" s="704">
        <v>107755603134</v>
      </c>
      <c r="R504" s="663"/>
      <c r="T504" s="704">
        <v>8380843329</v>
      </c>
      <c r="U504" s="663"/>
      <c r="W504" s="704">
        <v>23578790</v>
      </c>
      <c r="X504" s="663"/>
      <c r="Z504" s="704">
        <v>518532</v>
      </c>
      <c r="AA504" s="663"/>
      <c r="AB504" s="90"/>
      <c r="AC504" s="90"/>
      <c r="AD504" s="90"/>
      <c r="AE504" s="90"/>
    </row>
    <row r="505" spans="1:31" hidden="1">
      <c r="A505" s="3"/>
      <c r="B505" s="3"/>
      <c r="C505" s="3"/>
      <c r="D505" s="87"/>
      <c r="E505" s="88"/>
      <c r="F505" s="90"/>
      <c r="I505" s="90"/>
      <c r="L505" s="90"/>
      <c r="N505" s="136"/>
      <c r="R505" s="90"/>
      <c r="U505" s="90"/>
      <c r="X505" s="90"/>
      <c r="AA505" s="90"/>
      <c r="AB505" s="90"/>
      <c r="AC505" s="90"/>
      <c r="AD505" s="90"/>
      <c r="AE505" s="90"/>
    </row>
    <row r="506" spans="1:31" hidden="1">
      <c r="D506" s="87">
        <f>SUM(F504:AC504)</f>
        <v>445507032921</v>
      </c>
      <c r="E506" s="88" t="s">
        <v>1316</v>
      </c>
      <c r="F506" s="90">
        <f>F504/500</f>
        <v>206726040.59599999</v>
      </c>
      <c r="I506" s="90">
        <f>H504/500</f>
        <v>260822521.852</v>
      </c>
      <c r="L506" s="90">
        <f>K504/500</f>
        <v>93390925.458000004</v>
      </c>
      <c r="O506" s="90">
        <f>N504/500</f>
        <v>97753490.365999997</v>
      </c>
      <c r="R506" s="90">
        <f>Q504/500</f>
        <v>215511206.26800001</v>
      </c>
      <c r="U506" s="90">
        <f>T504/500</f>
        <v>16761686.658</v>
      </c>
      <c r="X506" s="90">
        <f>W504/500</f>
        <v>47157.58</v>
      </c>
      <c r="AA506" s="90">
        <f>Z504/500</f>
        <v>1037.0640000000001</v>
      </c>
      <c r="AB506" s="90"/>
    </row>
  </sheetData>
  <sheetProtection password="CFD1" sheet="1" objects="1" scenarios="1" autoFilter="0"/>
  <autoFilter ref="A2:AE504"/>
  <mergeCells count="25">
    <mergeCell ref="A1:B1"/>
    <mergeCell ref="C1:C2"/>
    <mergeCell ref="D1:D2"/>
    <mergeCell ref="E1:E2"/>
    <mergeCell ref="V1:X1"/>
    <mergeCell ref="AD1:AD2"/>
    <mergeCell ref="F1:F2"/>
    <mergeCell ref="G1:I1"/>
    <mergeCell ref="J1:L1"/>
    <mergeCell ref="AE1:AE2"/>
    <mergeCell ref="AC1:AC2"/>
    <mergeCell ref="Y1:AA1"/>
    <mergeCell ref="AB1:AB2"/>
    <mergeCell ref="M1:O1"/>
    <mergeCell ref="P1:R1"/>
    <mergeCell ref="S1:U1"/>
    <mergeCell ref="A503:C504"/>
    <mergeCell ref="D504:E504"/>
    <mergeCell ref="H504:I504"/>
    <mergeCell ref="K504:L504"/>
    <mergeCell ref="Z504:AA504"/>
    <mergeCell ref="N504:O504"/>
    <mergeCell ref="Q504:R504"/>
    <mergeCell ref="T504:U504"/>
    <mergeCell ref="W504:X504"/>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0" man="1"/>
    <brk id="102" max="30" man="1"/>
    <brk id="152" max="30" man="1"/>
    <brk id="202" max="30" man="1"/>
    <brk id="252" max="30" man="1"/>
    <brk id="302" max="30" man="1"/>
    <brk id="352" max="30" man="1"/>
    <brk id="402" max="30" man="1"/>
    <brk id="452" max="30" man="1"/>
  </rowBreaks>
  <colBreaks count="1" manualBreakCount="1">
    <brk id="18" max="503"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
    <tabColor indexed="43"/>
  </sheetPr>
  <dimension ref="A1:IU508"/>
  <sheetViews>
    <sheetView showGridLines="0" zoomScale="80" zoomScaleNormal="80" zoomScaleSheetLayoutView="42" workbookViewId="0">
      <pane ySplit="2" topLeftCell="A3" activePane="bottomLeft" state="frozen"/>
      <selection pane="bottomLeft" sqref="A1:AE504"/>
    </sheetView>
  </sheetViews>
  <sheetFormatPr defaultColWidth="0" defaultRowHeight="12.75" zeroHeight="1"/>
  <cols>
    <col min="1" max="2" width="7.85546875" style="89" customWidth="1"/>
    <col min="3" max="3" width="56.85546875" style="89" customWidth="1"/>
    <col min="4" max="4" width="15.7109375" style="89" customWidth="1"/>
    <col min="5" max="5" width="9" style="89" customWidth="1"/>
    <col min="6" max="6" width="16" style="89" bestFit="1" customWidth="1"/>
    <col min="7" max="8" width="11" style="89" customWidth="1"/>
    <col min="9" max="9" width="16" style="89" bestFit="1" customWidth="1"/>
    <col min="10" max="11" width="11" style="89" customWidth="1"/>
    <col min="12" max="12" width="15" style="89" bestFit="1" customWidth="1"/>
    <col min="13" max="14" width="11" style="89" customWidth="1"/>
    <col min="15" max="15" width="14.140625" style="89" bestFit="1" customWidth="1"/>
    <col min="16" max="17" width="11" style="89" customWidth="1"/>
    <col min="18" max="18" width="15.7109375" style="89" bestFit="1" customWidth="1"/>
    <col min="19" max="20" width="11" style="89" customWidth="1"/>
    <col min="21" max="21" width="13.85546875" style="89" customWidth="1"/>
    <col min="22" max="23" width="11" style="89" customWidth="1"/>
    <col min="24" max="24" width="13.85546875" style="89" customWidth="1"/>
    <col min="25" max="26" width="11" style="89" customWidth="1"/>
    <col min="27" max="28" width="13.85546875" style="89" customWidth="1"/>
    <col min="29" max="29" width="14" style="89" customWidth="1"/>
    <col min="30" max="31" width="13.85546875" style="89" customWidth="1"/>
    <col min="32" max="255" width="9.140625" style="89" hidden="1" customWidth="1"/>
    <col min="256" max="16384" width="0" style="89" hidden="1"/>
  </cols>
  <sheetData>
    <row r="1" spans="1:31" s="16" customFormat="1" ht="37.5" customHeight="1">
      <c r="A1" s="705" t="s">
        <v>3033</v>
      </c>
      <c r="B1" s="706"/>
      <c r="C1" s="686" t="s">
        <v>3034</v>
      </c>
      <c r="D1" s="688" t="s">
        <v>3035</v>
      </c>
      <c r="E1" s="670" t="s">
        <v>817</v>
      </c>
      <c r="F1" s="688" t="s">
        <v>1285</v>
      </c>
      <c r="G1" s="690" t="s">
        <v>3039</v>
      </c>
      <c r="H1" s="703"/>
      <c r="I1" s="697"/>
      <c r="J1" s="690" t="s">
        <v>3176</v>
      </c>
      <c r="K1" s="703"/>
      <c r="L1" s="697"/>
      <c r="M1" s="707" t="s">
        <v>2818</v>
      </c>
      <c r="N1" s="703"/>
      <c r="O1" s="697"/>
      <c r="P1" s="694" t="s">
        <v>3043</v>
      </c>
      <c r="Q1" s="699"/>
      <c r="R1" s="700"/>
      <c r="S1" s="672" t="s">
        <v>85</v>
      </c>
      <c r="T1" s="699"/>
      <c r="U1" s="700"/>
      <c r="V1" s="672" t="s">
        <v>83</v>
      </c>
      <c r="W1" s="701"/>
      <c r="X1" s="702"/>
      <c r="Y1" s="672" t="s">
        <v>3032</v>
      </c>
      <c r="Z1" s="673"/>
      <c r="AA1" s="674"/>
      <c r="AB1" s="675" t="s">
        <v>935</v>
      </c>
      <c r="AC1" s="670" t="s">
        <v>3044</v>
      </c>
      <c r="AD1" s="682" t="s">
        <v>3045</v>
      </c>
      <c r="AE1" s="668" t="s">
        <v>3046</v>
      </c>
    </row>
    <row r="2" spans="1:31" s="17" customFormat="1" ht="24" customHeight="1">
      <c r="A2" s="126">
        <v>2002</v>
      </c>
      <c r="B2" s="127">
        <v>2001</v>
      </c>
      <c r="C2" s="687"/>
      <c r="D2" s="697"/>
      <c r="E2" s="711"/>
      <c r="F2" s="693"/>
      <c r="G2" s="118" t="s">
        <v>933</v>
      </c>
      <c r="H2" s="119" t="s">
        <v>934</v>
      </c>
      <c r="I2" s="128" t="s">
        <v>1286</v>
      </c>
      <c r="J2" s="118" t="s">
        <v>933</v>
      </c>
      <c r="K2" s="119" t="s">
        <v>934</v>
      </c>
      <c r="L2" s="128" t="s">
        <v>1286</v>
      </c>
      <c r="M2" s="118" t="s">
        <v>933</v>
      </c>
      <c r="N2" s="119" t="s">
        <v>934</v>
      </c>
      <c r="O2" s="128" t="s">
        <v>1286</v>
      </c>
      <c r="P2" s="118" t="s">
        <v>933</v>
      </c>
      <c r="Q2" s="119" t="s">
        <v>934</v>
      </c>
      <c r="R2" s="128" t="s">
        <v>1286</v>
      </c>
      <c r="S2" s="118" t="s">
        <v>933</v>
      </c>
      <c r="T2" s="119" t="s">
        <v>934</v>
      </c>
      <c r="U2" s="128" t="s">
        <v>1286</v>
      </c>
      <c r="V2" s="118" t="s">
        <v>933</v>
      </c>
      <c r="W2" s="119" t="s">
        <v>934</v>
      </c>
      <c r="X2" s="129" t="s">
        <v>84</v>
      </c>
      <c r="Y2" s="118" t="s">
        <v>933</v>
      </c>
      <c r="Z2" s="119" t="s">
        <v>934</v>
      </c>
      <c r="AA2" s="129" t="s">
        <v>3049</v>
      </c>
      <c r="AB2" s="676"/>
      <c r="AC2" s="671"/>
      <c r="AD2" s="683"/>
      <c r="AE2" s="669"/>
    </row>
    <row r="3" spans="1:31" s="3" customFormat="1" ht="18.75" customHeight="1">
      <c r="A3" s="18">
        <v>1</v>
      </c>
      <c r="B3" s="19">
        <v>1</v>
      </c>
      <c r="C3" s="20" t="s">
        <v>3050</v>
      </c>
      <c r="D3" s="21" t="s">
        <v>3054</v>
      </c>
      <c r="E3" s="22">
        <v>1</v>
      </c>
      <c r="F3" s="97">
        <v>6858687295</v>
      </c>
      <c r="G3" s="25">
        <v>1</v>
      </c>
      <c r="H3" s="26">
        <v>1</v>
      </c>
      <c r="I3" s="27">
        <v>7757379156</v>
      </c>
      <c r="J3" s="28">
        <v>1</v>
      </c>
      <c r="K3" s="29">
        <v>1</v>
      </c>
      <c r="L3" s="24">
        <v>9043793438</v>
      </c>
      <c r="M3" s="25">
        <v>5</v>
      </c>
      <c r="N3" s="26">
        <v>4</v>
      </c>
      <c r="O3" s="27">
        <v>1122266348</v>
      </c>
      <c r="P3" s="28">
        <v>3</v>
      </c>
      <c r="Q3" s="29">
        <v>2</v>
      </c>
      <c r="R3" s="24">
        <v>3008239913</v>
      </c>
      <c r="S3" s="25">
        <v>6</v>
      </c>
      <c r="T3" s="26">
        <v>5</v>
      </c>
      <c r="U3" s="27">
        <v>257545733</v>
      </c>
      <c r="V3" s="28">
        <v>4</v>
      </c>
      <c r="W3" s="29">
        <v>1</v>
      </c>
      <c r="X3" s="24">
        <v>582877</v>
      </c>
      <c r="Y3" s="25">
        <v>15</v>
      </c>
      <c r="Z3" s="26">
        <v>10</v>
      </c>
      <c r="AA3" s="27">
        <v>4823</v>
      </c>
      <c r="AB3" s="107">
        <v>353</v>
      </c>
      <c r="AC3" s="22">
        <v>65.760000000000005</v>
      </c>
      <c r="AD3" s="30">
        <v>34.24</v>
      </c>
      <c r="AE3" s="31">
        <v>0</v>
      </c>
    </row>
    <row r="4" spans="1:31" s="3" customFormat="1" ht="18.75" customHeight="1">
      <c r="A4" s="32">
        <v>2</v>
      </c>
      <c r="B4" s="33">
        <v>12</v>
      </c>
      <c r="C4" s="34" t="s">
        <v>1526</v>
      </c>
      <c r="D4" s="35" t="s">
        <v>3054</v>
      </c>
      <c r="E4" s="36">
        <v>2</v>
      </c>
      <c r="F4" s="98">
        <v>3202139052</v>
      </c>
      <c r="G4" s="39">
        <v>3</v>
      </c>
      <c r="H4" s="40">
        <v>2</v>
      </c>
      <c r="I4" s="41">
        <v>3202139052</v>
      </c>
      <c r="J4" s="42">
        <v>5</v>
      </c>
      <c r="K4" s="43">
        <v>3</v>
      </c>
      <c r="L4" s="38">
        <v>1016022438</v>
      </c>
      <c r="M4" s="39">
        <v>1</v>
      </c>
      <c r="N4" s="40">
        <v>1</v>
      </c>
      <c r="O4" s="41">
        <v>3886084762</v>
      </c>
      <c r="P4" s="42">
        <v>1</v>
      </c>
      <c r="Q4" s="43">
        <v>1</v>
      </c>
      <c r="R4" s="38">
        <v>9702737100</v>
      </c>
      <c r="S4" s="39">
        <v>2</v>
      </c>
      <c r="T4" s="40">
        <v>2</v>
      </c>
      <c r="U4" s="41">
        <v>370832076</v>
      </c>
      <c r="V4" s="42" t="s">
        <v>3052</v>
      </c>
      <c r="W4" s="43" t="s">
        <v>3052</v>
      </c>
      <c r="X4" s="44" t="s">
        <v>3052</v>
      </c>
      <c r="Y4" s="39">
        <v>4</v>
      </c>
      <c r="Z4" s="40">
        <v>4</v>
      </c>
      <c r="AA4" s="41">
        <v>11324</v>
      </c>
      <c r="AB4" s="108">
        <v>400</v>
      </c>
      <c r="AC4" s="45">
        <v>100</v>
      </c>
      <c r="AD4" s="37">
        <v>0</v>
      </c>
      <c r="AE4" s="46">
        <v>0</v>
      </c>
    </row>
    <row r="5" spans="1:31" s="3" customFormat="1" ht="18.75" customHeight="1">
      <c r="A5" s="137">
        <v>3</v>
      </c>
      <c r="B5" s="138">
        <v>5</v>
      </c>
      <c r="C5" s="139" t="s">
        <v>1528</v>
      </c>
      <c r="D5" s="140" t="s">
        <v>3056</v>
      </c>
      <c r="E5" s="141">
        <v>1</v>
      </c>
      <c r="F5" s="216">
        <v>1558005675</v>
      </c>
      <c r="G5" s="144">
        <v>6</v>
      </c>
      <c r="H5" s="145">
        <v>4</v>
      </c>
      <c r="I5" s="146">
        <v>1920122862</v>
      </c>
      <c r="J5" s="147">
        <v>7</v>
      </c>
      <c r="K5" s="148">
        <v>3</v>
      </c>
      <c r="L5" s="143">
        <v>605845091</v>
      </c>
      <c r="M5" s="144">
        <v>8</v>
      </c>
      <c r="N5" s="145">
        <v>2</v>
      </c>
      <c r="O5" s="146">
        <v>620125189</v>
      </c>
      <c r="P5" s="147">
        <v>8</v>
      </c>
      <c r="Q5" s="148">
        <v>4</v>
      </c>
      <c r="R5" s="143">
        <v>1455727969</v>
      </c>
      <c r="S5" s="144">
        <v>5</v>
      </c>
      <c r="T5" s="145">
        <v>1</v>
      </c>
      <c r="U5" s="146">
        <v>283855126</v>
      </c>
      <c r="V5" s="147">
        <v>7</v>
      </c>
      <c r="W5" s="148">
        <v>6</v>
      </c>
      <c r="X5" s="143">
        <v>393637</v>
      </c>
      <c r="Y5" s="144">
        <v>9</v>
      </c>
      <c r="Z5" s="145">
        <v>3</v>
      </c>
      <c r="AA5" s="146">
        <v>6275</v>
      </c>
      <c r="AB5" s="149">
        <v>382</v>
      </c>
      <c r="AC5" s="141">
        <v>1.37</v>
      </c>
      <c r="AD5" s="150">
        <v>98.63</v>
      </c>
      <c r="AE5" s="151">
        <v>0</v>
      </c>
    </row>
    <row r="6" spans="1:31" s="3" customFormat="1" ht="18.75" customHeight="1">
      <c r="A6" s="137">
        <v>4</v>
      </c>
      <c r="B6" s="138">
        <v>9</v>
      </c>
      <c r="C6" s="139" t="s">
        <v>1287</v>
      </c>
      <c r="D6" s="140" t="s">
        <v>3056</v>
      </c>
      <c r="E6" s="141">
        <v>2</v>
      </c>
      <c r="F6" s="216">
        <v>1437619393</v>
      </c>
      <c r="G6" s="144">
        <v>8</v>
      </c>
      <c r="H6" s="145">
        <v>6</v>
      </c>
      <c r="I6" s="146">
        <v>1454140050</v>
      </c>
      <c r="J6" s="147">
        <v>45</v>
      </c>
      <c r="K6" s="148">
        <v>36</v>
      </c>
      <c r="L6" s="143">
        <v>99403159</v>
      </c>
      <c r="M6" s="144">
        <v>10</v>
      </c>
      <c r="N6" s="145">
        <v>4</v>
      </c>
      <c r="O6" s="146">
        <v>451439069</v>
      </c>
      <c r="P6" s="147">
        <v>7</v>
      </c>
      <c r="Q6" s="148">
        <v>3</v>
      </c>
      <c r="R6" s="143">
        <v>1691450757</v>
      </c>
      <c r="S6" s="144">
        <v>11</v>
      </c>
      <c r="T6" s="145">
        <v>4</v>
      </c>
      <c r="U6" s="146">
        <v>115552960</v>
      </c>
      <c r="V6" s="147">
        <v>1</v>
      </c>
      <c r="W6" s="148">
        <v>1</v>
      </c>
      <c r="X6" s="143">
        <v>783806</v>
      </c>
      <c r="Y6" s="144">
        <v>28</v>
      </c>
      <c r="Z6" s="145">
        <v>15</v>
      </c>
      <c r="AA6" s="146">
        <v>2665</v>
      </c>
      <c r="AB6" s="149">
        <v>383</v>
      </c>
      <c r="AC6" s="141">
        <v>0</v>
      </c>
      <c r="AD6" s="150">
        <v>48.41</v>
      </c>
      <c r="AE6" s="151">
        <v>51.59</v>
      </c>
    </row>
    <row r="7" spans="1:31" s="3" customFormat="1" ht="18.75" customHeight="1">
      <c r="A7" s="152">
        <v>5</v>
      </c>
      <c r="B7" s="153">
        <v>3</v>
      </c>
      <c r="C7" s="154" t="s">
        <v>1530</v>
      </c>
      <c r="D7" s="155" t="s">
        <v>3056</v>
      </c>
      <c r="E7" s="156">
        <v>3</v>
      </c>
      <c r="F7" s="217">
        <v>1410444991</v>
      </c>
      <c r="G7" s="159">
        <v>7</v>
      </c>
      <c r="H7" s="160">
        <v>5</v>
      </c>
      <c r="I7" s="161">
        <v>1525956165</v>
      </c>
      <c r="J7" s="162">
        <v>23</v>
      </c>
      <c r="K7" s="163">
        <v>16</v>
      </c>
      <c r="L7" s="158">
        <v>168350179</v>
      </c>
      <c r="M7" s="159">
        <v>11</v>
      </c>
      <c r="N7" s="160">
        <v>5</v>
      </c>
      <c r="O7" s="161">
        <v>396733503</v>
      </c>
      <c r="P7" s="162">
        <v>12</v>
      </c>
      <c r="Q7" s="163">
        <v>7</v>
      </c>
      <c r="R7" s="158">
        <v>1242210438</v>
      </c>
      <c r="S7" s="159">
        <v>472</v>
      </c>
      <c r="T7" s="160">
        <v>451</v>
      </c>
      <c r="U7" s="161">
        <v>-19612775</v>
      </c>
      <c r="V7" s="162">
        <v>2</v>
      </c>
      <c r="W7" s="163">
        <v>2</v>
      </c>
      <c r="X7" s="158">
        <v>711286</v>
      </c>
      <c r="Y7" s="159">
        <v>18</v>
      </c>
      <c r="Z7" s="160">
        <v>7</v>
      </c>
      <c r="AA7" s="161">
        <v>4395</v>
      </c>
      <c r="AB7" s="164">
        <v>384</v>
      </c>
      <c r="AC7" s="156">
        <v>0</v>
      </c>
      <c r="AD7" s="165">
        <v>62.14</v>
      </c>
      <c r="AE7" s="166">
        <v>37.86</v>
      </c>
    </row>
    <row r="8" spans="1:31" s="3" customFormat="1" ht="18.75" customHeight="1">
      <c r="A8" s="18">
        <v>6</v>
      </c>
      <c r="B8" s="19">
        <v>6</v>
      </c>
      <c r="C8" s="20" t="s">
        <v>1529</v>
      </c>
      <c r="D8" s="21" t="s">
        <v>3058</v>
      </c>
      <c r="E8" s="22">
        <v>4</v>
      </c>
      <c r="F8" s="97">
        <v>1333010797</v>
      </c>
      <c r="G8" s="25">
        <v>9</v>
      </c>
      <c r="H8" s="26">
        <v>7</v>
      </c>
      <c r="I8" s="27">
        <v>1333010797</v>
      </c>
      <c r="J8" s="28">
        <v>17</v>
      </c>
      <c r="K8" s="29">
        <v>11</v>
      </c>
      <c r="L8" s="24">
        <v>235794370</v>
      </c>
      <c r="M8" s="25">
        <v>4</v>
      </c>
      <c r="N8" s="26">
        <v>1</v>
      </c>
      <c r="O8" s="27">
        <v>1236243655</v>
      </c>
      <c r="P8" s="28">
        <v>6</v>
      </c>
      <c r="Q8" s="29">
        <v>2</v>
      </c>
      <c r="R8" s="24">
        <v>2360239321</v>
      </c>
      <c r="S8" s="25">
        <v>493</v>
      </c>
      <c r="T8" s="26">
        <v>466</v>
      </c>
      <c r="U8" s="27">
        <v>-47834682</v>
      </c>
      <c r="V8" s="28">
        <v>13</v>
      </c>
      <c r="W8" s="29">
        <v>12</v>
      </c>
      <c r="X8" s="24">
        <v>200902</v>
      </c>
      <c r="Y8" s="25">
        <v>8</v>
      </c>
      <c r="Z8" s="26">
        <v>2</v>
      </c>
      <c r="AA8" s="27">
        <v>6616</v>
      </c>
      <c r="AB8" s="107">
        <v>371</v>
      </c>
      <c r="AC8" s="22">
        <v>49.93</v>
      </c>
      <c r="AD8" s="30">
        <v>50.07</v>
      </c>
      <c r="AE8" s="31">
        <v>0</v>
      </c>
    </row>
    <row r="9" spans="1:31" s="3" customFormat="1" ht="18.75" customHeight="1">
      <c r="A9" s="137">
        <v>7</v>
      </c>
      <c r="B9" s="138">
        <v>7</v>
      </c>
      <c r="C9" s="139" t="s">
        <v>1527</v>
      </c>
      <c r="D9" s="140" t="s">
        <v>3056</v>
      </c>
      <c r="E9" s="141">
        <v>5</v>
      </c>
      <c r="F9" s="216">
        <v>1220158715</v>
      </c>
      <c r="G9" s="144">
        <v>11</v>
      </c>
      <c r="H9" s="145">
        <v>8</v>
      </c>
      <c r="I9" s="146">
        <v>1240981074</v>
      </c>
      <c r="J9" s="147">
        <v>15</v>
      </c>
      <c r="K9" s="148">
        <v>9</v>
      </c>
      <c r="L9" s="143">
        <v>274217506</v>
      </c>
      <c r="M9" s="144">
        <v>15</v>
      </c>
      <c r="N9" s="145">
        <v>9</v>
      </c>
      <c r="O9" s="146">
        <v>333837525</v>
      </c>
      <c r="P9" s="147">
        <v>27</v>
      </c>
      <c r="Q9" s="148">
        <v>21</v>
      </c>
      <c r="R9" s="143">
        <v>495654573</v>
      </c>
      <c r="S9" s="144">
        <v>14</v>
      </c>
      <c r="T9" s="145">
        <v>7</v>
      </c>
      <c r="U9" s="146">
        <v>110089264</v>
      </c>
      <c r="V9" s="147">
        <v>3</v>
      </c>
      <c r="W9" s="148">
        <v>3</v>
      </c>
      <c r="X9" s="143">
        <v>688567</v>
      </c>
      <c r="Y9" s="144">
        <v>21</v>
      </c>
      <c r="Z9" s="145">
        <v>10</v>
      </c>
      <c r="AA9" s="146">
        <v>3780</v>
      </c>
      <c r="AB9" s="149">
        <v>384</v>
      </c>
      <c r="AC9" s="141">
        <v>0</v>
      </c>
      <c r="AD9" s="150">
        <v>49</v>
      </c>
      <c r="AE9" s="151">
        <v>51</v>
      </c>
    </row>
    <row r="10" spans="1:31" s="3" customFormat="1" ht="18.75" customHeight="1">
      <c r="A10" s="32">
        <v>8</v>
      </c>
      <c r="B10" s="33">
        <v>4</v>
      </c>
      <c r="C10" s="34" t="s">
        <v>1531</v>
      </c>
      <c r="D10" s="35" t="s">
        <v>3054</v>
      </c>
      <c r="E10" s="45">
        <v>3</v>
      </c>
      <c r="F10" s="98">
        <v>1215866968</v>
      </c>
      <c r="G10" s="39">
        <v>12</v>
      </c>
      <c r="H10" s="40">
        <v>4</v>
      </c>
      <c r="I10" s="41">
        <v>1222869435</v>
      </c>
      <c r="J10" s="42">
        <v>6</v>
      </c>
      <c r="K10" s="43">
        <v>4</v>
      </c>
      <c r="L10" s="38">
        <v>759930965</v>
      </c>
      <c r="M10" s="39">
        <v>2</v>
      </c>
      <c r="N10" s="40">
        <v>2</v>
      </c>
      <c r="O10" s="41">
        <v>1355917761</v>
      </c>
      <c r="P10" s="42">
        <v>4</v>
      </c>
      <c r="Q10" s="43">
        <v>3</v>
      </c>
      <c r="R10" s="38">
        <v>2626939690</v>
      </c>
      <c r="S10" s="39">
        <v>3</v>
      </c>
      <c r="T10" s="40">
        <v>3</v>
      </c>
      <c r="U10" s="41">
        <v>357101656</v>
      </c>
      <c r="V10" s="42">
        <v>178</v>
      </c>
      <c r="W10" s="43">
        <v>5</v>
      </c>
      <c r="X10" s="38">
        <v>24575</v>
      </c>
      <c r="Y10" s="39">
        <v>2</v>
      </c>
      <c r="Z10" s="40">
        <v>2</v>
      </c>
      <c r="AA10" s="41">
        <v>18586</v>
      </c>
      <c r="AB10" s="108">
        <v>311</v>
      </c>
      <c r="AC10" s="45">
        <v>100</v>
      </c>
      <c r="AD10" s="37">
        <v>0</v>
      </c>
      <c r="AE10" s="46">
        <v>0</v>
      </c>
    </row>
    <row r="11" spans="1:31" s="3" customFormat="1" ht="18.75" customHeight="1">
      <c r="A11" s="32">
        <v>9</v>
      </c>
      <c r="B11" s="33">
        <v>8</v>
      </c>
      <c r="C11" s="34" t="s">
        <v>1288</v>
      </c>
      <c r="D11" s="35" t="s">
        <v>3054</v>
      </c>
      <c r="E11" s="45">
        <v>4</v>
      </c>
      <c r="F11" s="98">
        <v>1215557850</v>
      </c>
      <c r="G11" s="39">
        <v>10</v>
      </c>
      <c r="H11" s="40">
        <v>3</v>
      </c>
      <c r="I11" s="41">
        <v>1315378006</v>
      </c>
      <c r="J11" s="42">
        <v>3</v>
      </c>
      <c r="K11" s="43">
        <v>2</v>
      </c>
      <c r="L11" s="38">
        <v>3605932276</v>
      </c>
      <c r="M11" s="39">
        <v>7</v>
      </c>
      <c r="N11" s="40">
        <v>6</v>
      </c>
      <c r="O11" s="41">
        <v>700254869</v>
      </c>
      <c r="P11" s="42">
        <v>5</v>
      </c>
      <c r="Q11" s="43">
        <v>4</v>
      </c>
      <c r="R11" s="38">
        <v>2623615748</v>
      </c>
      <c r="S11" s="39">
        <v>4</v>
      </c>
      <c r="T11" s="40">
        <v>4</v>
      </c>
      <c r="U11" s="41">
        <v>303824365</v>
      </c>
      <c r="V11" s="42">
        <v>154</v>
      </c>
      <c r="W11" s="43">
        <v>4</v>
      </c>
      <c r="X11" s="38">
        <v>28473</v>
      </c>
      <c r="Y11" s="39">
        <v>1</v>
      </c>
      <c r="Z11" s="40">
        <v>1</v>
      </c>
      <c r="AA11" s="41">
        <v>29353</v>
      </c>
      <c r="AB11" s="108">
        <v>314</v>
      </c>
      <c r="AC11" s="45">
        <v>100</v>
      </c>
      <c r="AD11" s="37">
        <v>0</v>
      </c>
      <c r="AE11" s="46">
        <v>0</v>
      </c>
    </row>
    <row r="12" spans="1:31" s="3" customFormat="1" ht="18.75" customHeight="1">
      <c r="A12" s="152">
        <v>10</v>
      </c>
      <c r="B12" s="153">
        <v>10</v>
      </c>
      <c r="C12" s="154" t="s">
        <v>1533</v>
      </c>
      <c r="D12" s="155" t="s">
        <v>3056</v>
      </c>
      <c r="E12" s="156">
        <v>6</v>
      </c>
      <c r="F12" s="217">
        <v>1192725911</v>
      </c>
      <c r="G12" s="159">
        <v>13</v>
      </c>
      <c r="H12" s="160">
        <v>9</v>
      </c>
      <c r="I12" s="161">
        <v>1210199525</v>
      </c>
      <c r="J12" s="162">
        <v>11</v>
      </c>
      <c r="K12" s="163">
        <v>6</v>
      </c>
      <c r="L12" s="158">
        <v>394475331</v>
      </c>
      <c r="M12" s="159">
        <v>24</v>
      </c>
      <c r="N12" s="160">
        <v>18</v>
      </c>
      <c r="O12" s="161">
        <v>245175741</v>
      </c>
      <c r="P12" s="162">
        <v>23</v>
      </c>
      <c r="Q12" s="163">
        <v>17</v>
      </c>
      <c r="R12" s="158">
        <v>550864039</v>
      </c>
      <c r="S12" s="159">
        <v>17</v>
      </c>
      <c r="T12" s="160">
        <v>10</v>
      </c>
      <c r="U12" s="161">
        <v>89642462</v>
      </c>
      <c r="V12" s="162">
        <v>240</v>
      </c>
      <c r="W12" s="163">
        <v>235</v>
      </c>
      <c r="X12" s="158">
        <v>15646</v>
      </c>
      <c r="Y12" s="159">
        <v>117</v>
      </c>
      <c r="Z12" s="160">
        <v>97</v>
      </c>
      <c r="AA12" s="161">
        <v>1126</v>
      </c>
      <c r="AB12" s="164">
        <v>354</v>
      </c>
      <c r="AC12" s="156">
        <v>0</v>
      </c>
      <c r="AD12" s="165">
        <v>100</v>
      </c>
      <c r="AE12" s="166">
        <v>0</v>
      </c>
    </row>
    <row r="13" spans="1:31" s="3" customFormat="1" ht="18.75" customHeight="1">
      <c r="A13" s="18">
        <v>11</v>
      </c>
      <c r="B13" s="19">
        <v>11</v>
      </c>
      <c r="C13" s="20" t="s">
        <v>1536</v>
      </c>
      <c r="D13" s="21" t="s">
        <v>3054</v>
      </c>
      <c r="E13" s="22">
        <v>5</v>
      </c>
      <c r="F13" s="97">
        <v>961547385</v>
      </c>
      <c r="G13" s="25">
        <v>15</v>
      </c>
      <c r="H13" s="26">
        <v>5</v>
      </c>
      <c r="I13" s="27">
        <v>961547385</v>
      </c>
      <c r="J13" s="28">
        <v>32</v>
      </c>
      <c r="K13" s="29">
        <v>9</v>
      </c>
      <c r="L13" s="24">
        <v>140686763</v>
      </c>
      <c r="M13" s="25">
        <v>6</v>
      </c>
      <c r="N13" s="26">
        <v>5</v>
      </c>
      <c r="O13" s="27">
        <v>848018052</v>
      </c>
      <c r="P13" s="28">
        <v>13</v>
      </c>
      <c r="Q13" s="29">
        <v>6</v>
      </c>
      <c r="R13" s="24">
        <v>1196566405</v>
      </c>
      <c r="S13" s="25">
        <v>109</v>
      </c>
      <c r="T13" s="26">
        <v>10</v>
      </c>
      <c r="U13" s="27">
        <v>15010831</v>
      </c>
      <c r="V13" s="28">
        <v>28</v>
      </c>
      <c r="W13" s="29">
        <v>3</v>
      </c>
      <c r="X13" s="24">
        <v>113486</v>
      </c>
      <c r="Y13" s="25">
        <v>13</v>
      </c>
      <c r="Z13" s="26">
        <v>9</v>
      </c>
      <c r="AA13" s="27">
        <v>4859</v>
      </c>
      <c r="AB13" s="107">
        <v>351</v>
      </c>
      <c r="AC13" s="22">
        <v>88.86</v>
      </c>
      <c r="AD13" s="30">
        <v>11.14</v>
      </c>
      <c r="AE13" s="31">
        <v>0</v>
      </c>
    </row>
    <row r="14" spans="1:31" s="3" customFormat="1" ht="18.75" customHeight="1">
      <c r="A14" s="137">
        <v>12</v>
      </c>
      <c r="B14" s="138">
        <v>17</v>
      </c>
      <c r="C14" s="139" t="s">
        <v>1535</v>
      </c>
      <c r="D14" s="140" t="s">
        <v>3056</v>
      </c>
      <c r="E14" s="141">
        <v>7</v>
      </c>
      <c r="F14" s="216">
        <v>873163051</v>
      </c>
      <c r="G14" s="144">
        <v>16</v>
      </c>
      <c r="H14" s="145">
        <v>11</v>
      </c>
      <c r="I14" s="146">
        <v>926000990</v>
      </c>
      <c r="J14" s="147">
        <v>39</v>
      </c>
      <c r="K14" s="148">
        <v>30</v>
      </c>
      <c r="L14" s="143">
        <v>108144376</v>
      </c>
      <c r="M14" s="144">
        <v>74</v>
      </c>
      <c r="N14" s="145">
        <v>66</v>
      </c>
      <c r="O14" s="146">
        <v>91692236</v>
      </c>
      <c r="P14" s="147">
        <v>21</v>
      </c>
      <c r="Q14" s="148">
        <v>15</v>
      </c>
      <c r="R14" s="143">
        <v>570407031</v>
      </c>
      <c r="S14" s="144">
        <v>222</v>
      </c>
      <c r="T14" s="145">
        <v>211</v>
      </c>
      <c r="U14" s="146">
        <v>5563481</v>
      </c>
      <c r="V14" s="147">
        <v>5</v>
      </c>
      <c r="W14" s="148">
        <v>4</v>
      </c>
      <c r="X14" s="143">
        <v>448253</v>
      </c>
      <c r="Y14" s="144">
        <v>24</v>
      </c>
      <c r="Z14" s="145">
        <v>12</v>
      </c>
      <c r="AA14" s="146">
        <v>2894</v>
      </c>
      <c r="AB14" s="149">
        <v>383</v>
      </c>
      <c r="AC14" s="141">
        <v>0</v>
      </c>
      <c r="AD14" s="150">
        <v>100</v>
      </c>
      <c r="AE14" s="151">
        <v>0</v>
      </c>
    </row>
    <row r="15" spans="1:31" s="3" customFormat="1" ht="18.75" customHeight="1">
      <c r="A15" s="137">
        <v>13</v>
      </c>
      <c r="B15" s="138">
        <v>33</v>
      </c>
      <c r="C15" s="139" t="s">
        <v>1525</v>
      </c>
      <c r="D15" s="140" t="s">
        <v>3056</v>
      </c>
      <c r="E15" s="141">
        <v>8</v>
      </c>
      <c r="F15" s="216">
        <v>865831669</v>
      </c>
      <c r="G15" s="144">
        <v>14</v>
      </c>
      <c r="H15" s="145">
        <v>10</v>
      </c>
      <c r="I15" s="146">
        <v>1093722175</v>
      </c>
      <c r="J15" s="147">
        <v>37</v>
      </c>
      <c r="K15" s="148">
        <v>28</v>
      </c>
      <c r="L15" s="143">
        <v>117352698</v>
      </c>
      <c r="M15" s="144">
        <v>75</v>
      </c>
      <c r="N15" s="145">
        <v>67</v>
      </c>
      <c r="O15" s="146">
        <v>90994407</v>
      </c>
      <c r="P15" s="147">
        <v>14</v>
      </c>
      <c r="Q15" s="148">
        <v>8</v>
      </c>
      <c r="R15" s="143">
        <v>1127603401</v>
      </c>
      <c r="S15" s="144">
        <v>499</v>
      </c>
      <c r="T15" s="145">
        <v>470</v>
      </c>
      <c r="U15" s="146">
        <v>-165271219</v>
      </c>
      <c r="V15" s="147">
        <v>8</v>
      </c>
      <c r="W15" s="148">
        <v>7</v>
      </c>
      <c r="X15" s="143">
        <v>341507</v>
      </c>
      <c r="Y15" s="144">
        <v>19</v>
      </c>
      <c r="Z15" s="145">
        <v>8</v>
      </c>
      <c r="AA15" s="146">
        <v>3973</v>
      </c>
      <c r="AB15" s="149">
        <v>384</v>
      </c>
      <c r="AC15" s="141">
        <v>0</v>
      </c>
      <c r="AD15" s="150">
        <v>58.96</v>
      </c>
      <c r="AE15" s="151">
        <v>41.04</v>
      </c>
    </row>
    <row r="16" spans="1:31" s="3" customFormat="1" ht="18.75" customHeight="1">
      <c r="A16" s="32">
        <v>14</v>
      </c>
      <c r="B16" s="33">
        <v>13</v>
      </c>
      <c r="C16" s="34" t="s">
        <v>1538</v>
      </c>
      <c r="D16" s="35" t="s">
        <v>3054</v>
      </c>
      <c r="E16" s="45">
        <v>6</v>
      </c>
      <c r="F16" s="98">
        <v>791655184</v>
      </c>
      <c r="G16" s="39">
        <v>18</v>
      </c>
      <c r="H16" s="40">
        <v>6</v>
      </c>
      <c r="I16" s="41">
        <v>791655184</v>
      </c>
      <c r="J16" s="42">
        <v>9</v>
      </c>
      <c r="K16" s="43">
        <v>5</v>
      </c>
      <c r="L16" s="38">
        <v>529517910</v>
      </c>
      <c r="M16" s="39">
        <v>26</v>
      </c>
      <c r="N16" s="40">
        <v>8</v>
      </c>
      <c r="O16" s="41">
        <v>236910068</v>
      </c>
      <c r="P16" s="42">
        <v>36</v>
      </c>
      <c r="Q16" s="43">
        <v>7</v>
      </c>
      <c r="R16" s="38">
        <v>419363956</v>
      </c>
      <c r="S16" s="39">
        <v>10</v>
      </c>
      <c r="T16" s="40">
        <v>7</v>
      </c>
      <c r="U16" s="41">
        <v>125091924</v>
      </c>
      <c r="V16" s="42" t="s">
        <v>3052</v>
      </c>
      <c r="W16" s="43" t="s">
        <v>3052</v>
      </c>
      <c r="X16" s="44" t="s">
        <v>3052</v>
      </c>
      <c r="Y16" s="39">
        <v>3</v>
      </c>
      <c r="Z16" s="40">
        <v>3</v>
      </c>
      <c r="AA16" s="41">
        <v>14645</v>
      </c>
      <c r="AB16" s="108">
        <v>210</v>
      </c>
      <c r="AC16" s="45">
        <v>100</v>
      </c>
      <c r="AD16" s="37">
        <v>0</v>
      </c>
      <c r="AE16" s="46">
        <v>0</v>
      </c>
    </row>
    <row r="17" spans="1:31" s="3" customFormat="1" ht="18.75" customHeight="1">
      <c r="A17" s="48">
        <v>15</v>
      </c>
      <c r="B17" s="49" t="s">
        <v>3052</v>
      </c>
      <c r="C17" s="50" t="s">
        <v>1534</v>
      </c>
      <c r="D17" s="51" t="s">
        <v>1699</v>
      </c>
      <c r="E17" s="52">
        <v>9</v>
      </c>
      <c r="F17" s="99">
        <v>739534408</v>
      </c>
      <c r="G17" s="55">
        <v>20</v>
      </c>
      <c r="H17" s="56">
        <v>14</v>
      </c>
      <c r="I17" s="57">
        <v>739534408</v>
      </c>
      <c r="J17" s="58">
        <v>156</v>
      </c>
      <c r="K17" s="59">
        <v>141</v>
      </c>
      <c r="L17" s="54">
        <v>29870442</v>
      </c>
      <c r="M17" s="55">
        <v>32</v>
      </c>
      <c r="N17" s="56">
        <v>24</v>
      </c>
      <c r="O17" s="57">
        <v>201956286</v>
      </c>
      <c r="P17" s="58">
        <v>20</v>
      </c>
      <c r="Q17" s="59">
        <v>14</v>
      </c>
      <c r="R17" s="54">
        <v>594274795</v>
      </c>
      <c r="S17" s="55">
        <v>495</v>
      </c>
      <c r="T17" s="56">
        <v>468</v>
      </c>
      <c r="U17" s="57">
        <v>-74923183</v>
      </c>
      <c r="V17" s="58">
        <v>6</v>
      </c>
      <c r="W17" s="59">
        <v>5</v>
      </c>
      <c r="X17" s="54">
        <v>400387</v>
      </c>
      <c r="Y17" s="55">
        <v>68</v>
      </c>
      <c r="Z17" s="56">
        <v>51</v>
      </c>
      <c r="AA17" s="57">
        <v>1481</v>
      </c>
      <c r="AB17" s="109">
        <v>384</v>
      </c>
      <c r="AC17" s="52">
        <v>0</v>
      </c>
      <c r="AD17" s="60">
        <v>0</v>
      </c>
      <c r="AE17" s="61">
        <v>100</v>
      </c>
    </row>
    <row r="18" spans="1:31" s="3" customFormat="1" ht="18.75" customHeight="1">
      <c r="A18" s="167">
        <v>16</v>
      </c>
      <c r="B18" s="168">
        <v>15</v>
      </c>
      <c r="C18" s="169" t="s">
        <v>1539</v>
      </c>
      <c r="D18" s="170" t="s">
        <v>3056</v>
      </c>
      <c r="E18" s="182">
        <v>10</v>
      </c>
      <c r="F18" s="218">
        <v>639734633</v>
      </c>
      <c r="G18" s="174">
        <v>22</v>
      </c>
      <c r="H18" s="175">
        <v>16</v>
      </c>
      <c r="I18" s="176">
        <v>644173274</v>
      </c>
      <c r="J18" s="177">
        <v>20</v>
      </c>
      <c r="K18" s="178">
        <v>13</v>
      </c>
      <c r="L18" s="173">
        <v>198917978</v>
      </c>
      <c r="M18" s="174">
        <v>49</v>
      </c>
      <c r="N18" s="175">
        <v>41</v>
      </c>
      <c r="O18" s="176">
        <v>134712923</v>
      </c>
      <c r="P18" s="177">
        <v>88</v>
      </c>
      <c r="Q18" s="178">
        <v>78</v>
      </c>
      <c r="R18" s="173">
        <v>209016873</v>
      </c>
      <c r="S18" s="174">
        <v>33</v>
      </c>
      <c r="T18" s="175">
        <v>26</v>
      </c>
      <c r="U18" s="176">
        <v>45687265</v>
      </c>
      <c r="V18" s="177">
        <v>426</v>
      </c>
      <c r="W18" s="178">
        <v>414</v>
      </c>
      <c r="X18" s="173">
        <v>92</v>
      </c>
      <c r="Y18" s="174">
        <v>218</v>
      </c>
      <c r="Z18" s="175">
        <v>195</v>
      </c>
      <c r="AA18" s="176">
        <v>630</v>
      </c>
      <c r="AB18" s="179">
        <v>354</v>
      </c>
      <c r="AC18" s="171">
        <v>0</v>
      </c>
      <c r="AD18" s="180">
        <v>0.21</v>
      </c>
      <c r="AE18" s="181">
        <v>99.79</v>
      </c>
    </row>
    <row r="19" spans="1:31" s="3" customFormat="1" ht="18.75" customHeight="1">
      <c r="A19" s="137">
        <v>17</v>
      </c>
      <c r="B19" s="138">
        <v>14</v>
      </c>
      <c r="C19" s="139" t="s">
        <v>1541</v>
      </c>
      <c r="D19" s="140" t="s">
        <v>3056</v>
      </c>
      <c r="E19" s="141">
        <v>11</v>
      </c>
      <c r="F19" s="216">
        <v>629542902</v>
      </c>
      <c r="G19" s="144">
        <v>23</v>
      </c>
      <c r="H19" s="145">
        <v>17</v>
      </c>
      <c r="I19" s="146">
        <v>633572862</v>
      </c>
      <c r="J19" s="147">
        <v>27</v>
      </c>
      <c r="K19" s="148">
        <v>20</v>
      </c>
      <c r="L19" s="143">
        <v>160095355</v>
      </c>
      <c r="M19" s="144">
        <v>23</v>
      </c>
      <c r="N19" s="145">
        <v>17</v>
      </c>
      <c r="O19" s="146">
        <v>252268480</v>
      </c>
      <c r="P19" s="147">
        <v>42</v>
      </c>
      <c r="Q19" s="148">
        <v>35</v>
      </c>
      <c r="R19" s="143">
        <v>402007910</v>
      </c>
      <c r="S19" s="144">
        <v>16</v>
      </c>
      <c r="T19" s="145">
        <v>9</v>
      </c>
      <c r="U19" s="146">
        <v>93795264</v>
      </c>
      <c r="V19" s="147">
        <v>12</v>
      </c>
      <c r="W19" s="148">
        <v>11</v>
      </c>
      <c r="X19" s="143">
        <v>204167</v>
      </c>
      <c r="Y19" s="144">
        <v>125</v>
      </c>
      <c r="Z19" s="145">
        <v>105</v>
      </c>
      <c r="AA19" s="146">
        <v>1078</v>
      </c>
      <c r="AB19" s="149">
        <v>371</v>
      </c>
      <c r="AC19" s="141">
        <v>0</v>
      </c>
      <c r="AD19" s="150">
        <v>100</v>
      </c>
      <c r="AE19" s="151">
        <v>0</v>
      </c>
    </row>
    <row r="20" spans="1:31" s="3" customFormat="1" ht="18.75" customHeight="1">
      <c r="A20" s="137">
        <v>18</v>
      </c>
      <c r="B20" s="138">
        <v>18</v>
      </c>
      <c r="C20" s="139" t="s">
        <v>1542</v>
      </c>
      <c r="D20" s="140" t="s">
        <v>3056</v>
      </c>
      <c r="E20" s="141">
        <v>12</v>
      </c>
      <c r="F20" s="216">
        <v>577446086</v>
      </c>
      <c r="G20" s="144">
        <v>24</v>
      </c>
      <c r="H20" s="145">
        <v>18</v>
      </c>
      <c r="I20" s="146">
        <v>581899787</v>
      </c>
      <c r="J20" s="147">
        <v>77</v>
      </c>
      <c r="K20" s="148">
        <v>68</v>
      </c>
      <c r="L20" s="143">
        <v>56845235</v>
      </c>
      <c r="M20" s="144">
        <v>64</v>
      </c>
      <c r="N20" s="145">
        <v>56</v>
      </c>
      <c r="O20" s="146">
        <v>104241898</v>
      </c>
      <c r="P20" s="147">
        <v>47</v>
      </c>
      <c r="Q20" s="148">
        <v>39</v>
      </c>
      <c r="R20" s="143">
        <v>386610502</v>
      </c>
      <c r="S20" s="144">
        <v>130</v>
      </c>
      <c r="T20" s="145">
        <v>120</v>
      </c>
      <c r="U20" s="146">
        <v>12275914</v>
      </c>
      <c r="V20" s="147">
        <v>10</v>
      </c>
      <c r="W20" s="148">
        <v>9</v>
      </c>
      <c r="X20" s="143">
        <v>244158</v>
      </c>
      <c r="Y20" s="144">
        <v>101</v>
      </c>
      <c r="Z20" s="145">
        <v>83</v>
      </c>
      <c r="AA20" s="146">
        <v>1200</v>
      </c>
      <c r="AB20" s="149">
        <v>371</v>
      </c>
      <c r="AC20" s="141">
        <v>0</v>
      </c>
      <c r="AD20" s="150">
        <v>100</v>
      </c>
      <c r="AE20" s="151">
        <v>0</v>
      </c>
    </row>
    <row r="21" spans="1:31" s="3" customFormat="1" ht="18.75" customHeight="1">
      <c r="A21" s="137">
        <v>19</v>
      </c>
      <c r="B21" s="138">
        <v>20</v>
      </c>
      <c r="C21" s="139" t="s">
        <v>1540</v>
      </c>
      <c r="D21" s="140" t="s">
        <v>3056</v>
      </c>
      <c r="E21" s="185">
        <v>13</v>
      </c>
      <c r="F21" s="216">
        <v>564620018</v>
      </c>
      <c r="G21" s="144">
        <v>17</v>
      </c>
      <c r="H21" s="145">
        <v>12</v>
      </c>
      <c r="I21" s="146">
        <v>892559661</v>
      </c>
      <c r="J21" s="147">
        <v>30</v>
      </c>
      <c r="K21" s="148">
        <v>22</v>
      </c>
      <c r="L21" s="143">
        <v>142800050</v>
      </c>
      <c r="M21" s="144">
        <v>58</v>
      </c>
      <c r="N21" s="145">
        <v>50</v>
      </c>
      <c r="O21" s="146">
        <v>115687262</v>
      </c>
      <c r="P21" s="147">
        <v>35</v>
      </c>
      <c r="Q21" s="148">
        <v>29</v>
      </c>
      <c r="R21" s="143">
        <v>422801164</v>
      </c>
      <c r="S21" s="144">
        <v>454</v>
      </c>
      <c r="T21" s="145">
        <v>434</v>
      </c>
      <c r="U21" s="146">
        <v>-9150712</v>
      </c>
      <c r="V21" s="147">
        <v>16</v>
      </c>
      <c r="W21" s="148">
        <v>15</v>
      </c>
      <c r="X21" s="143">
        <v>186885</v>
      </c>
      <c r="Y21" s="144">
        <v>25</v>
      </c>
      <c r="Z21" s="145">
        <v>13</v>
      </c>
      <c r="AA21" s="146">
        <v>2792</v>
      </c>
      <c r="AB21" s="149">
        <v>384</v>
      </c>
      <c r="AC21" s="141">
        <v>7.96</v>
      </c>
      <c r="AD21" s="150">
        <v>7.05</v>
      </c>
      <c r="AE21" s="151">
        <v>84.99</v>
      </c>
    </row>
    <row r="22" spans="1:31" s="3" customFormat="1" ht="18.75" customHeight="1">
      <c r="A22" s="152">
        <v>20</v>
      </c>
      <c r="B22" s="153">
        <v>22</v>
      </c>
      <c r="C22" s="154" t="s">
        <v>1544</v>
      </c>
      <c r="D22" s="155" t="s">
        <v>3056</v>
      </c>
      <c r="E22" s="156">
        <v>14</v>
      </c>
      <c r="F22" s="217">
        <v>564138438</v>
      </c>
      <c r="G22" s="159">
        <v>26</v>
      </c>
      <c r="H22" s="160">
        <v>20</v>
      </c>
      <c r="I22" s="161">
        <v>564198596</v>
      </c>
      <c r="J22" s="162">
        <v>199</v>
      </c>
      <c r="K22" s="163">
        <v>179</v>
      </c>
      <c r="L22" s="158">
        <v>24966820</v>
      </c>
      <c r="M22" s="159">
        <v>79</v>
      </c>
      <c r="N22" s="160">
        <v>71</v>
      </c>
      <c r="O22" s="161">
        <v>87431284</v>
      </c>
      <c r="P22" s="162">
        <v>74</v>
      </c>
      <c r="Q22" s="163">
        <v>64</v>
      </c>
      <c r="R22" s="158">
        <v>231133087</v>
      </c>
      <c r="S22" s="159">
        <v>77</v>
      </c>
      <c r="T22" s="160">
        <v>69</v>
      </c>
      <c r="U22" s="161">
        <v>20235823</v>
      </c>
      <c r="V22" s="162">
        <v>11</v>
      </c>
      <c r="W22" s="163">
        <v>10</v>
      </c>
      <c r="X22" s="158">
        <v>205468</v>
      </c>
      <c r="Y22" s="159">
        <v>96</v>
      </c>
      <c r="Z22" s="160">
        <v>78</v>
      </c>
      <c r="AA22" s="161">
        <v>1243</v>
      </c>
      <c r="AB22" s="164">
        <v>371</v>
      </c>
      <c r="AC22" s="156">
        <v>0</v>
      </c>
      <c r="AD22" s="165">
        <v>100</v>
      </c>
      <c r="AE22" s="166">
        <v>0</v>
      </c>
    </row>
    <row r="23" spans="1:31" s="3" customFormat="1" ht="18.75" customHeight="1">
      <c r="A23" s="167">
        <v>21</v>
      </c>
      <c r="B23" s="168">
        <v>24</v>
      </c>
      <c r="C23" s="169" t="s">
        <v>1545</v>
      </c>
      <c r="D23" s="170" t="s">
        <v>3056</v>
      </c>
      <c r="E23" s="171">
        <v>15</v>
      </c>
      <c r="F23" s="218">
        <v>535347798</v>
      </c>
      <c r="G23" s="174">
        <v>27</v>
      </c>
      <c r="H23" s="175">
        <v>21</v>
      </c>
      <c r="I23" s="176">
        <v>539835793</v>
      </c>
      <c r="J23" s="177">
        <v>4</v>
      </c>
      <c r="K23" s="178">
        <v>2</v>
      </c>
      <c r="L23" s="173">
        <v>1519744157</v>
      </c>
      <c r="M23" s="174">
        <v>30</v>
      </c>
      <c r="N23" s="175">
        <v>22</v>
      </c>
      <c r="O23" s="176">
        <v>217229798</v>
      </c>
      <c r="P23" s="177">
        <v>32</v>
      </c>
      <c r="Q23" s="178">
        <v>26</v>
      </c>
      <c r="R23" s="173">
        <v>456002829</v>
      </c>
      <c r="S23" s="174">
        <v>27</v>
      </c>
      <c r="T23" s="175">
        <v>20</v>
      </c>
      <c r="U23" s="176">
        <v>59972891</v>
      </c>
      <c r="V23" s="177">
        <v>396</v>
      </c>
      <c r="W23" s="178">
        <v>385</v>
      </c>
      <c r="X23" s="173">
        <v>1022</v>
      </c>
      <c r="Y23" s="174">
        <v>197</v>
      </c>
      <c r="Z23" s="175">
        <v>175</v>
      </c>
      <c r="AA23" s="176">
        <v>704</v>
      </c>
      <c r="AB23" s="179">
        <v>314</v>
      </c>
      <c r="AC23" s="171">
        <v>0</v>
      </c>
      <c r="AD23" s="180">
        <v>25</v>
      </c>
      <c r="AE23" s="181">
        <v>75</v>
      </c>
    </row>
    <row r="24" spans="1:31" s="3" customFormat="1" ht="18.75" customHeight="1">
      <c r="A24" s="32">
        <v>22</v>
      </c>
      <c r="B24" s="33">
        <v>21</v>
      </c>
      <c r="C24" s="34" t="s">
        <v>1543</v>
      </c>
      <c r="D24" s="35" t="s">
        <v>1696</v>
      </c>
      <c r="E24" s="45">
        <v>16</v>
      </c>
      <c r="F24" s="98">
        <v>505381000</v>
      </c>
      <c r="G24" s="39">
        <v>29</v>
      </c>
      <c r="H24" s="40">
        <v>22</v>
      </c>
      <c r="I24" s="41">
        <v>505381000</v>
      </c>
      <c r="J24" s="42">
        <v>64</v>
      </c>
      <c r="K24" s="43">
        <v>55</v>
      </c>
      <c r="L24" s="38">
        <v>65040205</v>
      </c>
      <c r="M24" s="39">
        <v>12</v>
      </c>
      <c r="N24" s="40">
        <v>6</v>
      </c>
      <c r="O24" s="41">
        <v>391247035</v>
      </c>
      <c r="P24" s="42">
        <v>19</v>
      </c>
      <c r="Q24" s="43">
        <v>13</v>
      </c>
      <c r="R24" s="38">
        <v>594424172</v>
      </c>
      <c r="S24" s="39">
        <v>494</v>
      </c>
      <c r="T24" s="40">
        <v>467</v>
      </c>
      <c r="U24" s="41">
        <v>-60716492</v>
      </c>
      <c r="V24" s="42">
        <v>43</v>
      </c>
      <c r="W24" s="43">
        <v>40</v>
      </c>
      <c r="X24" s="38">
        <v>89867</v>
      </c>
      <c r="Y24" s="39">
        <v>6</v>
      </c>
      <c r="Z24" s="40">
        <v>1</v>
      </c>
      <c r="AA24" s="41">
        <v>7742</v>
      </c>
      <c r="AB24" s="108">
        <v>371</v>
      </c>
      <c r="AC24" s="45">
        <v>0</v>
      </c>
      <c r="AD24" s="37">
        <v>100</v>
      </c>
      <c r="AE24" s="46">
        <v>0</v>
      </c>
    </row>
    <row r="25" spans="1:31" s="3" customFormat="1" ht="18.75" customHeight="1">
      <c r="A25" s="137">
        <v>23</v>
      </c>
      <c r="B25" s="138">
        <v>19</v>
      </c>
      <c r="C25" s="139" t="s">
        <v>1549</v>
      </c>
      <c r="D25" s="140" t="s">
        <v>3056</v>
      </c>
      <c r="E25" s="141">
        <v>17</v>
      </c>
      <c r="F25" s="216">
        <v>503772932</v>
      </c>
      <c r="G25" s="144">
        <v>30</v>
      </c>
      <c r="H25" s="145">
        <v>23</v>
      </c>
      <c r="I25" s="146">
        <v>503772932</v>
      </c>
      <c r="J25" s="147">
        <v>40</v>
      </c>
      <c r="K25" s="148">
        <v>31</v>
      </c>
      <c r="L25" s="143">
        <v>106198715</v>
      </c>
      <c r="M25" s="144">
        <v>27</v>
      </c>
      <c r="N25" s="145">
        <v>19</v>
      </c>
      <c r="O25" s="146">
        <v>236805502</v>
      </c>
      <c r="P25" s="147">
        <v>37</v>
      </c>
      <c r="Q25" s="148">
        <v>30</v>
      </c>
      <c r="R25" s="143">
        <v>412341531</v>
      </c>
      <c r="S25" s="144">
        <v>13</v>
      </c>
      <c r="T25" s="145">
        <v>6</v>
      </c>
      <c r="U25" s="146">
        <v>112608197</v>
      </c>
      <c r="V25" s="147">
        <v>41</v>
      </c>
      <c r="W25" s="148">
        <v>38</v>
      </c>
      <c r="X25" s="143">
        <v>92082</v>
      </c>
      <c r="Y25" s="144">
        <v>205</v>
      </c>
      <c r="Z25" s="145">
        <v>182</v>
      </c>
      <c r="AA25" s="146">
        <v>668</v>
      </c>
      <c r="AB25" s="149">
        <v>351</v>
      </c>
      <c r="AC25" s="141">
        <v>0</v>
      </c>
      <c r="AD25" s="150">
        <v>100</v>
      </c>
      <c r="AE25" s="151">
        <v>0</v>
      </c>
    </row>
    <row r="26" spans="1:31" s="3" customFormat="1" ht="18.75" customHeight="1">
      <c r="A26" s="32">
        <v>24</v>
      </c>
      <c r="B26" s="33">
        <v>27</v>
      </c>
      <c r="C26" s="34" t="s">
        <v>1548</v>
      </c>
      <c r="D26" s="35" t="s">
        <v>1061</v>
      </c>
      <c r="E26" s="45">
        <v>18</v>
      </c>
      <c r="F26" s="98">
        <v>485465501</v>
      </c>
      <c r="G26" s="39">
        <v>25</v>
      </c>
      <c r="H26" s="40">
        <v>19</v>
      </c>
      <c r="I26" s="41">
        <v>564213863</v>
      </c>
      <c r="J26" s="42">
        <v>12</v>
      </c>
      <c r="K26" s="43">
        <v>7</v>
      </c>
      <c r="L26" s="38">
        <v>359558590</v>
      </c>
      <c r="M26" s="39">
        <v>17</v>
      </c>
      <c r="N26" s="40">
        <v>11</v>
      </c>
      <c r="O26" s="62" t="s">
        <v>3052</v>
      </c>
      <c r="P26" s="42">
        <v>31</v>
      </c>
      <c r="Q26" s="43">
        <v>25</v>
      </c>
      <c r="R26" s="38">
        <v>463699850</v>
      </c>
      <c r="S26" s="39">
        <v>15</v>
      </c>
      <c r="T26" s="40">
        <v>8</v>
      </c>
      <c r="U26" s="62" t="s">
        <v>3052</v>
      </c>
      <c r="V26" s="42">
        <v>9</v>
      </c>
      <c r="W26" s="43">
        <v>8</v>
      </c>
      <c r="X26" s="38">
        <v>311697</v>
      </c>
      <c r="Y26" s="39">
        <v>26</v>
      </c>
      <c r="Z26" s="40">
        <v>14</v>
      </c>
      <c r="AA26" s="41">
        <v>2775</v>
      </c>
      <c r="AB26" s="108">
        <v>382</v>
      </c>
      <c r="AC26" s="45">
        <v>0</v>
      </c>
      <c r="AD26" s="37">
        <v>0</v>
      </c>
      <c r="AE26" s="46">
        <v>100</v>
      </c>
    </row>
    <row r="27" spans="1:31" s="3" customFormat="1" ht="18.75" customHeight="1">
      <c r="A27" s="152">
        <v>25</v>
      </c>
      <c r="B27" s="153">
        <v>28</v>
      </c>
      <c r="C27" s="154" t="s">
        <v>1547</v>
      </c>
      <c r="D27" s="155" t="s">
        <v>3056</v>
      </c>
      <c r="E27" s="156">
        <v>19</v>
      </c>
      <c r="F27" s="217">
        <v>468777531</v>
      </c>
      <c r="G27" s="159">
        <v>31</v>
      </c>
      <c r="H27" s="160">
        <v>24</v>
      </c>
      <c r="I27" s="161">
        <v>468777531</v>
      </c>
      <c r="J27" s="162">
        <v>219</v>
      </c>
      <c r="K27" s="163">
        <v>199</v>
      </c>
      <c r="L27" s="158">
        <v>22199733</v>
      </c>
      <c r="M27" s="159">
        <v>186</v>
      </c>
      <c r="N27" s="160">
        <v>174</v>
      </c>
      <c r="O27" s="161">
        <v>41807233</v>
      </c>
      <c r="P27" s="162">
        <v>250</v>
      </c>
      <c r="Q27" s="163">
        <v>232</v>
      </c>
      <c r="R27" s="158">
        <v>74613548</v>
      </c>
      <c r="S27" s="159">
        <v>245</v>
      </c>
      <c r="T27" s="160">
        <v>234</v>
      </c>
      <c r="U27" s="161">
        <v>4523852</v>
      </c>
      <c r="V27" s="162" t="s">
        <v>3052</v>
      </c>
      <c r="W27" s="163" t="s">
        <v>3052</v>
      </c>
      <c r="X27" s="206" t="s">
        <v>3052</v>
      </c>
      <c r="Y27" s="159">
        <v>114</v>
      </c>
      <c r="Z27" s="160">
        <v>95</v>
      </c>
      <c r="AA27" s="161">
        <v>1137</v>
      </c>
      <c r="AB27" s="164">
        <v>354</v>
      </c>
      <c r="AC27" s="156">
        <v>0</v>
      </c>
      <c r="AD27" s="165">
        <v>100</v>
      </c>
      <c r="AE27" s="166">
        <v>0</v>
      </c>
    </row>
    <row r="28" spans="1:31" s="3" customFormat="1" ht="18.75" customHeight="1">
      <c r="A28" s="167">
        <v>26</v>
      </c>
      <c r="B28" s="168" t="s">
        <v>3052</v>
      </c>
      <c r="C28" s="169" t="s">
        <v>1842</v>
      </c>
      <c r="D28" s="170" t="s">
        <v>3056</v>
      </c>
      <c r="E28" s="171">
        <v>20</v>
      </c>
      <c r="F28" s="218">
        <v>460627960</v>
      </c>
      <c r="G28" s="174">
        <v>34</v>
      </c>
      <c r="H28" s="175">
        <v>27</v>
      </c>
      <c r="I28" s="176">
        <v>461542219</v>
      </c>
      <c r="J28" s="177">
        <v>24</v>
      </c>
      <c r="K28" s="178">
        <v>17</v>
      </c>
      <c r="L28" s="173">
        <v>167845821</v>
      </c>
      <c r="M28" s="174">
        <v>18</v>
      </c>
      <c r="N28" s="175">
        <v>12</v>
      </c>
      <c r="O28" s="176">
        <v>304492370</v>
      </c>
      <c r="P28" s="177">
        <v>29</v>
      </c>
      <c r="Q28" s="178">
        <v>23</v>
      </c>
      <c r="R28" s="173">
        <v>479749945</v>
      </c>
      <c r="S28" s="174">
        <v>80</v>
      </c>
      <c r="T28" s="175">
        <v>72</v>
      </c>
      <c r="U28" s="176">
        <v>19412403</v>
      </c>
      <c r="V28" s="177">
        <v>360</v>
      </c>
      <c r="W28" s="178">
        <v>350</v>
      </c>
      <c r="X28" s="173">
        <v>3119</v>
      </c>
      <c r="Y28" s="174">
        <v>191</v>
      </c>
      <c r="Z28" s="175">
        <v>170</v>
      </c>
      <c r="AA28" s="176">
        <v>717</v>
      </c>
      <c r="AB28" s="179">
        <v>313</v>
      </c>
      <c r="AC28" s="171">
        <v>0</v>
      </c>
      <c r="AD28" s="180">
        <v>60</v>
      </c>
      <c r="AE28" s="181">
        <v>40</v>
      </c>
    </row>
    <row r="29" spans="1:31" s="3" customFormat="1" ht="18.75" customHeight="1">
      <c r="A29" s="32">
        <v>27</v>
      </c>
      <c r="B29" s="33">
        <v>16</v>
      </c>
      <c r="C29" s="34" t="s">
        <v>3067</v>
      </c>
      <c r="D29" s="35" t="s">
        <v>2187</v>
      </c>
      <c r="E29" s="45">
        <v>21</v>
      </c>
      <c r="F29" s="98">
        <v>452737712</v>
      </c>
      <c r="G29" s="39">
        <v>32</v>
      </c>
      <c r="H29" s="40">
        <v>25</v>
      </c>
      <c r="I29" s="41">
        <v>462718264</v>
      </c>
      <c r="J29" s="42">
        <v>56</v>
      </c>
      <c r="K29" s="43">
        <v>47</v>
      </c>
      <c r="L29" s="38">
        <v>78828430</v>
      </c>
      <c r="M29" s="39">
        <v>31</v>
      </c>
      <c r="N29" s="40">
        <v>23</v>
      </c>
      <c r="O29" s="41">
        <v>206532977</v>
      </c>
      <c r="P29" s="42">
        <v>46</v>
      </c>
      <c r="Q29" s="43">
        <v>38</v>
      </c>
      <c r="R29" s="38">
        <v>387524868</v>
      </c>
      <c r="S29" s="39">
        <v>434</v>
      </c>
      <c r="T29" s="40">
        <v>415</v>
      </c>
      <c r="U29" s="41">
        <v>-3842705</v>
      </c>
      <c r="V29" s="42">
        <v>42</v>
      </c>
      <c r="W29" s="43">
        <v>39</v>
      </c>
      <c r="X29" s="38">
        <v>90634</v>
      </c>
      <c r="Y29" s="39">
        <v>29</v>
      </c>
      <c r="Z29" s="40">
        <v>16</v>
      </c>
      <c r="AA29" s="41">
        <v>2524</v>
      </c>
      <c r="AB29" s="108">
        <v>321</v>
      </c>
      <c r="AC29" s="45">
        <v>0</v>
      </c>
      <c r="AD29" s="37">
        <v>18.89</v>
      </c>
      <c r="AE29" s="46">
        <v>81.11</v>
      </c>
    </row>
    <row r="30" spans="1:31" s="3" customFormat="1" ht="18.75" customHeight="1">
      <c r="A30" s="32">
        <v>28</v>
      </c>
      <c r="B30" s="33">
        <v>198</v>
      </c>
      <c r="C30" s="34" t="s">
        <v>1289</v>
      </c>
      <c r="D30" s="35" t="s">
        <v>2187</v>
      </c>
      <c r="E30" s="45">
        <v>22</v>
      </c>
      <c r="F30" s="98">
        <v>418650506</v>
      </c>
      <c r="G30" s="39">
        <v>19</v>
      </c>
      <c r="H30" s="40">
        <v>13</v>
      </c>
      <c r="I30" s="41">
        <v>750699318</v>
      </c>
      <c r="J30" s="42">
        <v>8</v>
      </c>
      <c r="K30" s="43">
        <v>4</v>
      </c>
      <c r="L30" s="38">
        <v>575916137</v>
      </c>
      <c r="M30" s="39">
        <v>14</v>
      </c>
      <c r="N30" s="40">
        <v>8</v>
      </c>
      <c r="O30" s="41">
        <v>335180165</v>
      </c>
      <c r="P30" s="42">
        <v>10</v>
      </c>
      <c r="Q30" s="43">
        <v>5</v>
      </c>
      <c r="R30" s="38">
        <v>1417279759</v>
      </c>
      <c r="S30" s="39">
        <v>9</v>
      </c>
      <c r="T30" s="40">
        <v>3</v>
      </c>
      <c r="U30" s="41">
        <v>132446830</v>
      </c>
      <c r="V30" s="42" t="s">
        <v>3052</v>
      </c>
      <c r="W30" s="43" t="s">
        <v>3052</v>
      </c>
      <c r="X30" s="44" t="s">
        <v>3052</v>
      </c>
      <c r="Y30" s="39">
        <v>480</v>
      </c>
      <c r="Z30" s="40">
        <v>450</v>
      </c>
      <c r="AA30" s="41">
        <v>102</v>
      </c>
      <c r="AB30" s="108">
        <v>400</v>
      </c>
      <c r="AC30" s="45">
        <v>0</v>
      </c>
      <c r="AD30" s="37">
        <v>100</v>
      </c>
      <c r="AE30" s="46">
        <v>0</v>
      </c>
    </row>
    <row r="31" spans="1:31" s="3" customFormat="1" ht="18.75" customHeight="1">
      <c r="A31" s="32">
        <v>29</v>
      </c>
      <c r="B31" s="33">
        <v>25</v>
      </c>
      <c r="C31" s="34" t="s">
        <v>1841</v>
      </c>
      <c r="D31" s="35" t="s">
        <v>1061</v>
      </c>
      <c r="E31" s="45">
        <v>23</v>
      </c>
      <c r="F31" s="98">
        <v>411765327</v>
      </c>
      <c r="G31" s="39">
        <v>37</v>
      </c>
      <c r="H31" s="40">
        <v>30</v>
      </c>
      <c r="I31" s="41">
        <v>425032233</v>
      </c>
      <c r="J31" s="42">
        <v>50</v>
      </c>
      <c r="K31" s="43">
        <v>41</v>
      </c>
      <c r="L31" s="38">
        <v>89315721</v>
      </c>
      <c r="M31" s="39">
        <v>20</v>
      </c>
      <c r="N31" s="40">
        <v>14</v>
      </c>
      <c r="O31" s="41">
        <v>297104015</v>
      </c>
      <c r="P31" s="42">
        <v>15</v>
      </c>
      <c r="Q31" s="43">
        <v>9</v>
      </c>
      <c r="R31" s="38">
        <v>834371349</v>
      </c>
      <c r="S31" s="39">
        <v>85</v>
      </c>
      <c r="T31" s="40">
        <v>77</v>
      </c>
      <c r="U31" s="41">
        <v>18752023</v>
      </c>
      <c r="V31" s="42">
        <v>34</v>
      </c>
      <c r="W31" s="43">
        <v>31</v>
      </c>
      <c r="X31" s="38">
        <v>105947</v>
      </c>
      <c r="Y31" s="39">
        <v>16</v>
      </c>
      <c r="Z31" s="40">
        <v>6</v>
      </c>
      <c r="AA31" s="41">
        <v>4680</v>
      </c>
      <c r="AB31" s="108">
        <v>321</v>
      </c>
      <c r="AC31" s="45">
        <v>0</v>
      </c>
      <c r="AD31" s="37">
        <v>100</v>
      </c>
      <c r="AE31" s="46">
        <v>0</v>
      </c>
    </row>
    <row r="32" spans="1:31" s="3" customFormat="1" ht="18.75" customHeight="1">
      <c r="A32" s="152">
        <v>30</v>
      </c>
      <c r="B32" s="153">
        <v>39</v>
      </c>
      <c r="C32" s="154" t="s">
        <v>1546</v>
      </c>
      <c r="D32" s="155" t="s">
        <v>3056</v>
      </c>
      <c r="E32" s="156">
        <v>24</v>
      </c>
      <c r="F32" s="217">
        <v>406499000</v>
      </c>
      <c r="G32" s="159">
        <v>21</v>
      </c>
      <c r="H32" s="160">
        <v>15</v>
      </c>
      <c r="I32" s="161">
        <v>692956000</v>
      </c>
      <c r="J32" s="162">
        <v>18</v>
      </c>
      <c r="K32" s="163">
        <v>12</v>
      </c>
      <c r="L32" s="158">
        <v>223449000</v>
      </c>
      <c r="M32" s="159">
        <v>82</v>
      </c>
      <c r="N32" s="160">
        <v>74</v>
      </c>
      <c r="O32" s="161">
        <v>86200000</v>
      </c>
      <c r="P32" s="162">
        <v>33</v>
      </c>
      <c r="Q32" s="163">
        <v>27</v>
      </c>
      <c r="R32" s="158">
        <v>435935000</v>
      </c>
      <c r="S32" s="159">
        <v>74</v>
      </c>
      <c r="T32" s="160">
        <v>66</v>
      </c>
      <c r="U32" s="161">
        <v>20509000</v>
      </c>
      <c r="V32" s="162">
        <v>25</v>
      </c>
      <c r="W32" s="163">
        <v>23</v>
      </c>
      <c r="X32" s="158">
        <v>121623</v>
      </c>
      <c r="Y32" s="159">
        <v>40</v>
      </c>
      <c r="Z32" s="160">
        <v>26</v>
      </c>
      <c r="AA32" s="161">
        <v>2161</v>
      </c>
      <c r="AB32" s="164">
        <v>382</v>
      </c>
      <c r="AC32" s="156">
        <v>0</v>
      </c>
      <c r="AD32" s="165">
        <v>31.17</v>
      </c>
      <c r="AE32" s="166">
        <v>68.83</v>
      </c>
    </row>
    <row r="33" spans="1:31" s="3" customFormat="1" ht="18.75" customHeight="1">
      <c r="A33" s="167">
        <v>31</v>
      </c>
      <c r="B33" s="168" t="s">
        <v>3052</v>
      </c>
      <c r="C33" s="210" t="s">
        <v>3052</v>
      </c>
      <c r="D33" s="170" t="s">
        <v>3056</v>
      </c>
      <c r="E33" s="171">
        <v>25</v>
      </c>
      <c r="F33" s="184" t="s">
        <v>3052</v>
      </c>
      <c r="G33" s="174">
        <v>38</v>
      </c>
      <c r="H33" s="175">
        <v>31</v>
      </c>
      <c r="I33" s="183" t="s">
        <v>3052</v>
      </c>
      <c r="J33" s="177">
        <v>353</v>
      </c>
      <c r="K33" s="178">
        <v>329</v>
      </c>
      <c r="L33" s="184" t="s">
        <v>3052</v>
      </c>
      <c r="M33" s="174">
        <v>372</v>
      </c>
      <c r="N33" s="175">
        <v>351</v>
      </c>
      <c r="O33" s="183" t="s">
        <v>3052</v>
      </c>
      <c r="P33" s="177">
        <v>49</v>
      </c>
      <c r="Q33" s="178">
        <v>41</v>
      </c>
      <c r="R33" s="184" t="s">
        <v>3052</v>
      </c>
      <c r="S33" s="174">
        <v>483</v>
      </c>
      <c r="T33" s="175">
        <v>459</v>
      </c>
      <c r="U33" s="183" t="s">
        <v>3052</v>
      </c>
      <c r="V33" s="177">
        <v>14</v>
      </c>
      <c r="W33" s="178">
        <v>13</v>
      </c>
      <c r="X33" s="184" t="s">
        <v>3052</v>
      </c>
      <c r="Y33" s="174">
        <v>54</v>
      </c>
      <c r="Z33" s="175">
        <v>37</v>
      </c>
      <c r="AA33" s="183" t="s">
        <v>3052</v>
      </c>
      <c r="AB33" s="179">
        <v>383</v>
      </c>
      <c r="AC33" s="171">
        <v>0</v>
      </c>
      <c r="AD33" s="180">
        <v>99</v>
      </c>
      <c r="AE33" s="181">
        <v>1</v>
      </c>
    </row>
    <row r="34" spans="1:31" s="3" customFormat="1" ht="18.75" customHeight="1">
      <c r="A34" s="32">
        <v>32</v>
      </c>
      <c r="B34" s="33">
        <v>23</v>
      </c>
      <c r="C34" s="34" t="s">
        <v>1666</v>
      </c>
      <c r="D34" s="35" t="s">
        <v>3054</v>
      </c>
      <c r="E34" s="36">
        <v>7</v>
      </c>
      <c r="F34" s="98">
        <v>390458620</v>
      </c>
      <c r="G34" s="39">
        <v>28</v>
      </c>
      <c r="H34" s="40">
        <v>7</v>
      </c>
      <c r="I34" s="41">
        <v>512454769</v>
      </c>
      <c r="J34" s="42">
        <v>13</v>
      </c>
      <c r="K34" s="43">
        <v>6</v>
      </c>
      <c r="L34" s="38">
        <v>320722262</v>
      </c>
      <c r="M34" s="39">
        <v>3</v>
      </c>
      <c r="N34" s="40">
        <v>3</v>
      </c>
      <c r="O34" s="41">
        <v>1275646123</v>
      </c>
      <c r="P34" s="42">
        <v>9</v>
      </c>
      <c r="Q34" s="43">
        <v>5</v>
      </c>
      <c r="R34" s="38">
        <v>1451906674</v>
      </c>
      <c r="S34" s="39">
        <v>1</v>
      </c>
      <c r="T34" s="40">
        <v>1</v>
      </c>
      <c r="U34" s="41">
        <v>525523362</v>
      </c>
      <c r="V34" s="42" t="s">
        <v>3052</v>
      </c>
      <c r="W34" s="43" t="s">
        <v>3052</v>
      </c>
      <c r="X34" s="44" t="s">
        <v>3052</v>
      </c>
      <c r="Y34" s="39">
        <v>17</v>
      </c>
      <c r="Z34" s="40">
        <v>11</v>
      </c>
      <c r="AA34" s="41">
        <v>4548</v>
      </c>
      <c r="AB34" s="108">
        <v>353</v>
      </c>
      <c r="AC34" s="45">
        <v>99.99</v>
      </c>
      <c r="AD34" s="37">
        <v>0.01</v>
      </c>
      <c r="AE34" s="46">
        <v>0</v>
      </c>
    </row>
    <row r="35" spans="1:31" s="3" customFormat="1" ht="18.75" customHeight="1">
      <c r="A35" s="137">
        <v>33</v>
      </c>
      <c r="B35" s="138">
        <v>26</v>
      </c>
      <c r="C35" s="139" t="s">
        <v>1290</v>
      </c>
      <c r="D35" s="140" t="s">
        <v>3056</v>
      </c>
      <c r="E35" s="141">
        <v>26</v>
      </c>
      <c r="F35" s="216">
        <v>385719274</v>
      </c>
      <c r="G35" s="144">
        <v>39</v>
      </c>
      <c r="H35" s="145">
        <v>32</v>
      </c>
      <c r="I35" s="146">
        <v>401958083</v>
      </c>
      <c r="J35" s="147">
        <v>54</v>
      </c>
      <c r="K35" s="148">
        <v>45</v>
      </c>
      <c r="L35" s="143">
        <v>80023031</v>
      </c>
      <c r="M35" s="144">
        <v>52</v>
      </c>
      <c r="N35" s="145">
        <v>44</v>
      </c>
      <c r="O35" s="146">
        <v>128953285</v>
      </c>
      <c r="P35" s="147">
        <v>25</v>
      </c>
      <c r="Q35" s="148">
        <v>19</v>
      </c>
      <c r="R35" s="143">
        <v>503496467</v>
      </c>
      <c r="S35" s="144">
        <v>235</v>
      </c>
      <c r="T35" s="145">
        <v>224</v>
      </c>
      <c r="U35" s="146">
        <v>5274131</v>
      </c>
      <c r="V35" s="147">
        <v>31</v>
      </c>
      <c r="W35" s="148">
        <v>28</v>
      </c>
      <c r="X35" s="143">
        <v>110856</v>
      </c>
      <c r="Y35" s="144">
        <v>188</v>
      </c>
      <c r="Z35" s="145">
        <v>167</v>
      </c>
      <c r="AA35" s="146">
        <v>750</v>
      </c>
      <c r="AB35" s="149">
        <v>371</v>
      </c>
      <c r="AC35" s="141">
        <v>0</v>
      </c>
      <c r="AD35" s="150">
        <v>100</v>
      </c>
      <c r="AE35" s="151">
        <v>0</v>
      </c>
    </row>
    <row r="36" spans="1:31" s="3" customFormat="1" ht="18.75" customHeight="1">
      <c r="A36" s="137">
        <v>34</v>
      </c>
      <c r="B36" s="138">
        <v>30</v>
      </c>
      <c r="C36" s="139" t="s">
        <v>1518</v>
      </c>
      <c r="D36" s="140" t="s">
        <v>3056</v>
      </c>
      <c r="E36" s="141">
        <v>27</v>
      </c>
      <c r="F36" s="216">
        <v>366805983</v>
      </c>
      <c r="G36" s="144">
        <v>41</v>
      </c>
      <c r="H36" s="145">
        <v>34</v>
      </c>
      <c r="I36" s="146">
        <v>394206007</v>
      </c>
      <c r="J36" s="147">
        <v>22</v>
      </c>
      <c r="K36" s="148">
        <v>15</v>
      </c>
      <c r="L36" s="143">
        <v>170608679</v>
      </c>
      <c r="M36" s="144">
        <v>38</v>
      </c>
      <c r="N36" s="145">
        <v>30</v>
      </c>
      <c r="O36" s="146">
        <v>183473761</v>
      </c>
      <c r="P36" s="147">
        <v>41</v>
      </c>
      <c r="Q36" s="148">
        <v>34</v>
      </c>
      <c r="R36" s="143">
        <v>404721667</v>
      </c>
      <c r="S36" s="144">
        <v>24</v>
      </c>
      <c r="T36" s="145">
        <v>17</v>
      </c>
      <c r="U36" s="146">
        <v>64035802</v>
      </c>
      <c r="V36" s="147">
        <v>21</v>
      </c>
      <c r="W36" s="148">
        <v>19</v>
      </c>
      <c r="X36" s="143">
        <v>146959</v>
      </c>
      <c r="Y36" s="144">
        <v>33</v>
      </c>
      <c r="Z36" s="145">
        <v>20</v>
      </c>
      <c r="AA36" s="146">
        <v>2331</v>
      </c>
      <c r="AB36" s="149">
        <v>362</v>
      </c>
      <c r="AC36" s="141">
        <v>0</v>
      </c>
      <c r="AD36" s="150">
        <v>99.42</v>
      </c>
      <c r="AE36" s="151">
        <v>0.57999999999999996</v>
      </c>
    </row>
    <row r="37" spans="1:31" s="3" customFormat="1" ht="18.75" customHeight="1">
      <c r="A37" s="48">
        <v>35</v>
      </c>
      <c r="B37" s="49">
        <v>60</v>
      </c>
      <c r="C37" s="50" t="s">
        <v>1668</v>
      </c>
      <c r="D37" s="51" t="s">
        <v>3103</v>
      </c>
      <c r="E37" s="52">
        <v>28</v>
      </c>
      <c r="F37" s="99">
        <v>357382559</v>
      </c>
      <c r="G37" s="55">
        <v>40</v>
      </c>
      <c r="H37" s="56">
        <v>33</v>
      </c>
      <c r="I37" s="57">
        <v>394569503</v>
      </c>
      <c r="J37" s="58">
        <v>48</v>
      </c>
      <c r="K37" s="59">
        <v>39</v>
      </c>
      <c r="L37" s="54">
        <v>95643567</v>
      </c>
      <c r="M37" s="55">
        <v>19</v>
      </c>
      <c r="N37" s="56">
        <v>13</v>
      </c>
      <c r="O37" s="57">
        <v>304255456</v>
      </c>
      <c r="P37" s="58">
        <v>28</v>
      </c>
      <c r="Q37" s="59">
        <v>22</v>
      </c>
      <c r="R37" s="54">
        <v>495290219</v>
      </c>
      <c r="S37" s="55">
        <v>113</v>
      </c>
      <c r="T37" s="56">
        <v>103</v>
      </c>
      <c r="U37" s="57">
        <v>14309067</v>
      </c>
      <c r="V37" s="58">
        <v>129</v>
      </c>
      <c r="W37" s="59">
        <v>126</v>
      </c>
      <c r="X37" s="54">
        <v>32438</v>
      </c>
      <c r="Y37" s="55">
        <v>42</v>
      </c>
      <c r="Z37" s="56">
        <v>28</v>
      </c>
      <c r="AA37" s="57">
        <v>2055</v>
      </c>
      <c r="AB37" s="109">
        <v>321</v>
      </c>
      <c r="AC37" s="52">
        <v>0</v>
      </c>
      <c r="AD37" s="60">
        <v>100</v>
      </c>
      <c r="AE37" s="61">
        <v>0</v>
      </c>
    </row>
    <row r="38" spans="1:31" s="3" customFormat="1" ht="18.75" customHeight="1">
      <c r="A38" s="167">
        <v>36</v>
      </c>
      <c r="B38" s="168">
        <v>40</v>
      </c>
      <c r="C38" s="169" t="s">
        <v>3065</v>
      </c>
      <c r="D38" s="170" t="s">
        <v>3056</v>
      </c>
      <c r="E38" s="171">
        <v>29</v>
      </c>
      <c r="F38" s="218">
        <v>357205135</v>
      </c>
      <c r="G38" s="174">
        <v>44</v>
      </c>
      <c r="H38" s="175">
        <v>37</v>
      </c>
      <c r="I38" s="176">
        <v>358039617</v>
      </c>
      <c r="J38" s="177">
        <v>138</v>
      </c>
      <c r="K38" s="178">
        <v>125</v>
      </c>
      <c r="L38" s="173">
        <v>33120979</v>
      </c>
      <c r="M38" s="174">
        <v>48</v>
      </c>
      <c r="N38" s="175">
        <v>40</v>
      </c>
      <c r="O38" s="176">
        <v>136044870</v>
      </c>
      <c r="P38" s="177">
        <v>66</v>
      </c>
      <c r="Q38" s="178">
        <v>56</v>
      </c>
      <c r="R38" s="173">
        <v>250148535</v>
      </c>
      <c r="S38" s="174">
        <v>453</v>
      </c>
      <c r="T38" s="175">
        <v>433</v>
      </c>
      <c r="U38" s="176">
        <v>-8862853</v>
      </c>
      <c r="V38" s="177">
        <v>15</v>
      </c>
      <c r="W38" s="178">
        <v>14</v>
      </c>
      <c r="X38" s="173">
        <v>192289</v>
      </c>
      <c r="Y38" s="174">
        <v>225</v>
      </c>
      <c r="Z38" s="175">
        <v>202</v>
      </c>
      <c r="AA38" s="176">
        <v>619</v>
      </c>
      <c r="AB38" s="179">
        <v>371</v>
      </c>
      <c r="AC38" s="171">
        <v>0</v>
      </c>
      <c r="AD38" s="180">
        <v>88</v>
      </c>
      <c r="AE38" s="181">
        <v>12</v>
      </c>
    </row>
    <row r="39" spans="1:31" s="3" customFormat="1" ht="18.75" customHeight="1">
      <c r="A39" s="137">
        <v>37</v>
      </c>
      <c r="B39" s="138">
        <v>34</v>
      </c>
      <c r="C39" s="139" t="s">
        <v>1670</v>
      </c>
      <c r="D39" s="140" t="s">
        <v>3056</v>
      </c>
      <c r="E39" s="141">
        <v>30</v>
      </c>
      <c r="F39" s="216">
        <v>341572862</v>
      </c>
      <c r="G39" s="144">
        <v>35</v>
      </c>
      <c r="H39" s="145">
        <v>28</v>
      </c>
      <c r="I39" s="146">
        <v>449982692</v>
      </c>
      <c r="J39" s="147">
        <v>215</v>
      </c>
      <c r="K39" s="148">
        <v>195</v>
      </c>
      <c r="L39" s="143">
        <v>22888354</v>
      </c>
      <c r="M39" s="144">
        <v>283</v>
      </c>
      <c r="N39" s="145">
        <v>267</v>
      </c>
      <c r="O39" s="146">
        <v>23418290</v>
      </c>
      <c r="P39" s="147">
        <v>75</v>
      </c>
      <c r="Q39" s="148">
        <v>65</v>
      </c>
      <c r="R39" s="143">
        <v>230546015</v>
      </c>
      <c r="S39" s="144">
        <v>147</v>
      </c>
      <c r="T39" s="145">
        <v>137</v>
      </c>
      <c r="U39" s="146">
        <v>9990112</v>
      </c>
      <c r="V39" s="147">
        <v>18</v>
      </c>
      <c r="W39" s="148">
        <v>16</v>
      </c>
      <c r="X39" s="143">
        <v>179087</v>
      </c>
      <c r="Y39" s="144">
        <v>78</v>
      </c>
      <c r="Z39" s="145">
        <v>60</v>
      </c>
      <c r="AA39" s="146">
        <v>1355</v>
      </c>
      <c r="AB39" s="149">
        <v>321</v>
      </c>
      <c r="AC39" s="141">
        <v>0</v>
      </c>
      <c r="AD39" s="150">
        <v>100</v>
      </c>
      <c r="AE39" s="151">
        <v>0</v>
      </c>
    </row>
    <row r="40" spans="1:31" s="3" customFormat="1" ht="18.75" customHeight="1">
      <c r="A40" s="137">
        <v>38</v>
      </c>
      <c r="B40" s="138">
        <v>49</v>
      </c>
      <c r="C40" s="139" t="s">
        <v>3070</v>
      </c>
      <c r="D40" s="140" t="s">
        <v>3056</v>
      </c>
      <c r="E40" s="141">
        <v>31</v>
      </c>
      <c r="F40" s="216">
        <v>336168817</v>
      </c>
      <c r="G40" s="144">
        <v>46</v>
      </c>
      <c r="H40" s="145">
        <v>39</v>
      </c>
      <c r="I40" s="146">
        <v>350698206</v>
      </c>
      <c r="J40" s="147">
        <v>35</v>
      </c>
      <c r="K40" s="148">
        <v>26</v>
      </c>
      <c r="L40" s="143">
        <v>129362531</v>
      </c>
      <c r="M40" s="144">
        <v>33</v>
      </c>
      <c r="N40" s="145">
        <v>25</v>
      </c>
      <c r="O40" s="146">
        <v>196194501</v>
      </c>
      <c r="P40" s="147">
        <v>60</v>
      </c>
      <c r="Q40" s="148">
        <v>50</v>
      </c>
      <c r="R40" s="143">
        <v>276073317</v>
      </c>
      <c r="S40" s="144">
        <v>21</v>
      </c>
      <c r="T40" s="145">
        <v>14</v>
      </c>
      <c r="U40" s="146">
        <v>71982097</v>
      </c>
      <c r="V40" s="147">
        <v>50</v>
      </c>
      <c r="W40" s="148">
        <v>47</v>
      </c>
      <c r="X40" s="143">
        <v>79489</v>
      </c>
      <c r="Y40" s="144">
        <v>107</v>
      </c>
      <c r="Z40" s="145">
        <v>88</v>
      </c>
      <c r="AA40" s="146">
        <v>1163</v>
      </c>
      <c r="AB40" s="149">
        <v>355</v>
      </c>
      <c r="AC40" s="141">
        <v>0</v>
      </c>
      <c r="AD40" s="150">
        <v>57.14</v>
      </c>
      <c r="AE40" s="151">
        <v>42.86</v>
      </c>
    </row>
    <row r="41" spans="1:31" s="3" customFormat="1" ht="18.75" customHeight="1">
      <c r="A41" s="137">
        <v>39</v>
      </c>
      <c r="B41" s="138">
        <v>37</v>
      </c>
      <c r="C41" s="139" t="s">
        <v>3073</v>
      </c>
      <c r="D41" s="140" t="s">
        <v>3056</v>
      </c>
      <c r="E41" s="141">
        <v>32</v>
      </c>
      <c r="F41" s="216">
        <v>332142047</v>
      </c>
      <c r="G41" s="144">
        <v>49</v>
      </c>
      <c r="H41" s="145">
        <v>42</v>
      </c>
      <c r="I41" s="146">
        <v>332157034</v>
      </c>
      <c r="J41" s="147">
        <v>25</v>
      </c>
      <c r="K41" s="148">
        <v>18</v>
      </c>
      <c r="L41" s="143">
        <v>167575811</v>
      </c>
      <c r="M41" s="144">
        <v>21</v>
      </c>
      <c r="N41" s="145">
        <v>15</v>
      </c>
      <c r="O41" s="146">
        <v>283930516</v>
      </c>
      <c r="P41" s="147">
        <v>26</v>
      </c>
      <c r="Q41" s="148">
        <v>20</v>
      </c>
      <c r="R41" s="143">
        <v>499087541</v>
      </c>
      <c r="S41" s="144">
        <v>19</v>
      </c>
      <c r="T41" s="145">
        <v>12</v>
      </c>
      <c r="U41" s="146">
        <v>86027083</v>
      </c>
      <c r="V41" s="147">
        <v>55</v>
      </c>
      <c r="W41" s="148">
        <v>52</v>
      </c>
      <c r="X41" s="143">
        <v>76457</v>
      </c>
      <c r="Y41" s="144">
        <v>36</v>
      </c>
      <c r="Z41" s="145">
        <v>23</v>
      </c>
      <c r="AA41" s="146">
        <v>2204</v>
      </c>
      <c r="AB41" s="149">
        <v>362</v>
      </c>
      <c r="AC41" s="141">
        <v>0</v>
      </c>
      <c r="AD41" s="150">
        <v>96.63</v>
      </c>
      <c r="AE41" s="151">
        <v>3.37</v>
      </c>
    </row>
    <row r="42" spans="1:31" s="3" customFormat="1" ht="18.75" customHeight="1">
      <c r="A42" s="48">
        <v>40</v>
      </c>
      <c r="B42" s="49">
        <v>97</v>
      </c>
      <c r="C42" s="50" t="s">
        <v>773</v>
      </c>
      <c r="D42" s="51" t="s">
        <v>3103</v>
      </c>
      <c r="E42" s="52">
        <v>33</v>
      </c>
      <c r="F42" s="99">
        <v>324521485</v>
      </c>
      <c r="G42" s="55">
        <v>33</v>
      </c>
      <c r="H42" s="56">
        <v>26</v>
      </c>
      <c r="I42" s="57">
        <v>461842143</v>
      </c>
      <c r="J42" s="58">
        <v>29</v>
      </c>
      <c r="K42" s="59">
        <v>21</v>
      </c>
      <c r="L42" s="54">
        <v>148767163</v>
      </c>
      <c r="M42" s="55">
        <v>9</v>
      </c>
      <c r="N42" s="56">
        <v>3</v>
      </c>
      <c r="O42" s="57">
        <v>589424654</v>
      </c>
      <c r="P42" s="58">
        <v>16</v>
      </c>
      <c r="Q42" s="59">
        <v>10</v>
      </c>
      <c r="R42" s="54">
        <v>671103107</v>
      </c>
      <c r="S42" s="55">
        <v>285</v>
      </c>
      <c r="T42" s="56">
        <v>273</v>
      </c>
      <c r="U42" s="57">
        <v>2981566</v>
      </c>
      <c r="V42" s="58">
        <v>96</v>
      </c>
      <c r="W42" s="59">
        <v>93</v>
      </c>
      <c r="X42" s="54">
        <v>40979</v>
      </c>
      <c r="Y42" s="55">
        <v>11</v>
      </c>
      <c r="Z42" s="56">
        <v>4</v>
      </c>
      <c r="AA42" s="57">
        <v>5208</v>
      </c>
      <c r="AB42" s="109">
        <v>321</v>
      </c>
      <c r="AC42" s="52">
        <v>0</v>
      </c>
      <c r="AD42" s="60">
        <v>100</v>
      </c>
      <c r="AE42" s="61">
        <v>0</v>
      </c>
    </row>
    <row r="43" spans="1:31" s="3" customFormat="1" ht="18.75" customHeight="1">
      <c r="A43" s="167">
        <v>41</v>
      </c>
      <c r="B43" s="168">
        <v>36</v>
      </c>
      <c r="C43" s="169" t="s">
        <v>1671</v>
      </c>
      <c r="D43" s="170" t="s">
        <v>3056</v>
      </c>
      <c r="E43" s="171">
        <v>34</v>
      </c>
      <c r="F43" s="218">
        <v>322865353</v>
      </c>
      <c r="G43" s="174">
        <v>42</v>
      </c>
      <c r="H43" s="175">
        <v>35</v>
      </c>
      <c r="I43" s="176">
        <v>386708193</v>
      </c>
      <c r="J43" s="177">
        <v>44</v>
      </c>
      <c r="K43" s="178">
        <v>35</v>
      </c>
      <c r="L43" s="173">
        <v>102185738</v>
      </c>
      <c r="M43" s="174">
        <v>116</v>
      </c>
      <c r="N43" s="175">
        <v>106</v>
      </c>
      <c r="O43" s="176">
        <v>61809012</v>
      </c>
      <c r="P43" s="177">
        <v>85</v>
      </c>
      <c r="Q43" s="178">
        <v>75</v>
      </c>
      <c r="R43" s="173">
        <v>215436529</v>
      </c>
      <c r="S43" s="174">
        <v>96</v>
      </c>
      <c r="T43" s="175">
        <v>88</v>
      </c>
      <c r="U43" s="176">
        <v>16497506</v>
      </c>
      <c r="V43" s="177">
        <v>19</v>
      </c>
      <c r="W43" s="178">
        <v>17</v>
      </c>
      <c r="X43" s="173">
        <v>151308</v>
      </c>
      <c r="Y43" s="174">
        <v>67</v>
      </c>
      <c r="Z43" s="175">
        <v>50</v>
      </c>
      <c r="AA43" s="176">
        <v>1486</v>
      </c>
      <c r="AB43" s="179">
        <v>355</v>
      </c>
      <c r="AC43" s="171">
        <v>0</v>
      </c>
      <c r="AD43" s="180">
        <v>74.599999999999994</v>
      </c>
      <c r="AE43" s="181">
        <v>25.4</v>
      </c>
    </row>
    <row r="44" spans="1:31" s="3" customFormat="1" ht="18.75" customHeight="1">
      <c r="A44" s="137">
        <v>42</v>
      </c>
      <c r="B44" s="138">
        <v>46</v>
      </c>
      <c r="C44" s="139" t="s">
        <v>767</v>
      </c>
      <c r="D44" s="140" t="s">
        <v>3056</v>
      </c>
      <c r="E44" s="141">
        <v>35</v>
      </c>
      <c r="F44" s="216">
        <v>316859095</v>
      </c>
      <c r="G44" s="144">
        <v>53</v>
      </c>
      <c r="H44" s="145">
        <v>46</v>
      </c>
      <c r="I44" s="146">
        <v>317231006</v>
      </c>
      <c r="J44" s="147">
        <v>10</v>
      </c>
      <c r="K44" s="148">
        <v>5</v>
      </c>
      <c r="L44" s="143">
        <v>439636328</v>
      </c>
      <c r="M44" s="144">
        <v>50</v>
      </c>
      <c r="N44" s="145">
        <v>42</v>
      </c>
      <c r="O44" s="146">
        <v>131714153</v>
      </c>
      <c r="P44" s="147">
        <v>67</v>
      </c>
      <c r="Q44" s="148">
        <v>57</v>
      </c>
      <c r="R44" s="143">
        <v>243291797</v>
      </c>
      <c r="S44" s="144">
        <v>191</v>
      </c>
      <c r="T44" s="145">
        <v>180</v>
      </c>
      <c r="U44" s="146">
        <v>6789898</v>
      </c>
      <c r="V44" s="147">
        <v>36</v>
      </c>
      <c r="W44" s="148">
        <v>33</v>
      </c>
      <c r="X44" s="143">
        <v>100663</v>
      </c>
      <c r="Y44" s="144">
        <v>308</v>
      </c>
      <c r="Z44" s="145">
        <v>279</v>
      </c>
      <c r="AA44" s="146">
        <v>432</v>
      </c>
      <c r="AB44" s="149">
        <v>314</v>
      </c>
      <c r="AC44" s="141">
        <v>0</v>
      </c>
      <c r="AD44" s="150">
        <v>0</v>
      </c>
      <c r="AE44" s="151">
        <v>100</v>
      </c>
    </row>
    <row r="45" spans="1:31" s="3" customFormat="1" ht="18.75" customHeight="1">
      <c r="A45" s="32">
        <v>43</v>
      </c>
      <c r="B45" s="33">
        <v>35</v>
      </c>
      <c r="C45" s="34" t="s">
        <v>772</v>
      </c>
      <c r="D45" s="35" t="s">
        <v>3058</v>
      </c>
      <c r="E45" s="45">
        <v>36</v>
      </c>
      <c r="F45" s="98">
        <v>315287064</v>
      </c>
      <c r="G45" s="39">
        <v>52</v>
      </c>
      <c r="H45" s="40">
        <v>45</v>
      </c>
      <c r="I45" s="41">
        <v>318807907</v>
      </c>
      <c r="J45" s="42">
        <v>21</v>
      </c>
      <c r="K45" s="43">
        <v>14</v>
      </c>
      <c r="L45" s="38">
        <v>176080439</v>
      </c>
      <c r="M45" s="39">
        <v>43</v>
      </c>
      <c r="N45" s="40">
        <v>35</v>
      </c>
      <c r="O45" s="41">
        <v>150386952</v>
      </c>
      <c r="P45" s="42">
        <v>17</v>
      </c>
      <c r="Q45" s="43">
        <v>11</v>
      </c>
      <c r="R45" s="38">
        <v>657697840</v>
      </c>
      <c r="S45" s="39">
        <v>20</v>
      </c>
      <c r="T45" s="40">
        <v>13</v>
      </c>
      <c r="U45" s="41">
        <v>81566906</v>
      </c>
      <c r="V45" s="42">
        <v>262</v>
      </c>
      <c r="W45" s="43">
        <v>256</v>
      </c>
      <c r="X45" s="38">
        <v>12252</v>
      </c>
      <c r="Y45" s="39">
        <v>23</v>
      </c>
      <c r="Z45" s="40">
        <v>11</v>
      </c>
      <c r="AA45" s="41">
        <v>2899</v>
      </c>
      <c r="AB45" s="108">
        <v>383</v>
      </c>
      <c r="AC45" s="45">
        <v>0</v>
      </c>
      <c r="AD45" s="37">
        <v>100</v>
      </c>
      <c r="AE45" s="46">
        <v>0</v>
      </c>
    </row>
    <row r="46" spans="1:31" s="3" customFormat="1" ht="18.75" customHeight="1">
      <c r="A46" s="32">
        <v>44</v>
      </c>
      <c r="B46" s="33">
        <v>500</v>
      </c>
      <c r="C46" s="34" t="s">
        <v>1663</v>
      </c>
      <c r="D46" s="35" t="s">
        <v>3058</v>
      </c>
      <c r="E46" s="45">
        <v>37</v>
      </c>
      <c r="F46" s="98">
        <v>308274359</v>
      </c>
      <c r="G46" s="39">
        <v>51</v>
      </c>
      <c r="H46" s="40">
        <v>44</v>
      </c>
      <c r="I46" s="41">
        <v>321112077</v>
      </c>
      <c r="J46" s="42">
        <v>34</v>
      </c>
      <c r="K46" s="43">
        <v>25</v>
      </c>
      <c r="L46" s="38">
        <v>133143322</v>
      </c>
      <c r="M46" s="39">
        <v>87</v>
      </c>
      <c r="N46" s="40">
        <v>78</v>
      </c>
      <c r="O46" s="41">
        <v>82561195</v>
      </c>
      <c r="P46" s="42">
        <v>48</v>
      </c>
      <c r="Q46" s="43">
        <v>40</v>
      </c>
      <c r="R46" s="38">
        <v>375590974</v>
      </c>
      <c r="S46" s="39">
        <v>12</v>
      </c>
      <c r="T46" s="40">
        <v>5</v>
      </c>
      <c r="U46" s="41">
        <v>115477645</v>
      </c>
      <c r="V46" s="42">
        <v>29</v>
      </c>
      <c r="W46" s="43">
        <v>26</v>
      </c>
      <c r="X46" s="38">
        <v>113103</v>
      </c>
      <c r="Y46" s="39">
        <v>323</v>
      </c>
      <c r="Z46" s="40">
        <v>294</v>
      </c>
      <c r="AA46" s="41">
        <v>395</v>
      </c>
      <c r="AB46" s="108">
        <v>384</v>
      </c>
      <c r="AC46" s="45">
        <v>0</v>
      </c>
      <c r="AD46" s="37">
        <v>49</v>
      </c>
      <c r="AE46" s="46">
        <v>51</v>
      </c>
    </row>
    <row r="47" spans="1:31" s="3" customFormat="1" ht="18.75" customHeight="1">
      <c r="A47" s="48">
        <v>45</v>
      </c>
      <c r="B47" s="49">
        <v>32</v>
      </c>
      <c r="C47" s="50" t="s">
        <v>3066</v>
      </c>
      <c r="D47" s="51" t="s">
        <v>3054</v>
      </c>
      <c r="E47" s="52">
        <v>8</v>
      </c>
      <c r="F47" s="99">
        <v>307774594</v>
      </c>
      <c r="G47" s="55">
        <v>56</v>
      </c>
      <c r="H47" s="56">
        <v>9</v>
      </c>
      <c r="I47" s="57">
        <v>307774594</v>
      </c>
      <c r="J47" s="58">
        <v>28</v>
      </c>
      <c r="K47" s="59">
        <v>8</v>
      </c>
      <c r="L47" s="54">
        <v>154887572</v>
      </c>
      <c r="M47" s="55">
        <v>85</v>
      </c>
      <c r="N47" s="56">
        <v>9</v>
      </c>
      <c r="O47" s="57">
        <v>83223069</v>
      </c>
      <c r="P47" s="58">
        <v>52</v>
      </c>
      <c r="Q47" s="59">
        <v>9</v>
      </c>
      <c r="R47" s="54">
        <v>339409075</v>
      </c>
      <c r="S47" s="55">
        <v>484</v>
      </c>
      <c r="T47" s="56">
        <v>25</v>
      </c>
      <c r="U47" s="57">
        <v>-30753585</v>
      </c>
      <c r="V47" s="58">
        <v>345</v>
      </c>
      <c r="W47" s="59">
        <v>10</v>
      </c>
      <c r="X47" s="54">
        <v>4089</v>
      </c>
      <c r="Y47" s="55">
        <v>5</v>
      </c>
      <c r="Z47" s="56">
        <v>5</v>
      </c>
      <c r="AA47" s="57">
        <v>9902</v>
      </c>
      <c r="AB47" s="109">
        <v>312</v>
      </c>
      <c r="AC47" s="52">
        <v>100</v>
      </c>
      <c r="AD47" s="60">
        <v>0</v>
      </c>
      <c r="AE47" s="61">
        <v>0</v>
      </c>
    </row>
    <row r="48" spans="1:31" s="3" customFormat="1" ht="18.75" customHeight="1">
      <c r="A48" s="18">
        <v>46</v>
      </c>
      <c r="B48" s="19">
        <v>62</v>
      </c>
      <c r="C48" s="20" t="s">
        <v>1681</v>
      </c>
      <c r="D48" s="21" t="s">
        <v>3092</v>
      </c>
      <c r="E48" s="22">
        <v>38</v>
      </c>
      <c r="F48" s="97">
        <v>307453290</v>
      </c>
      <c r="G48" s="25">
        <v>47</v>
      </c>
      <c r="H48" s="26">
        <v>40</v>
      </c>
      <c r="I48" s="27">
        <v>335468472</v>
      </c>
      <c r="J48" s="28">
        <v>33</v>
      </c>
      <c r="K48" s="29">
        <v>24</v>
      </c>
      <c r="L48" s="24">
        <v>136036903</v>
      </c>
      <c r="M48" s="25">
        <v>60</v>
      </c>
      <c r="N48" s="26">
        <v>52</v>
      </c>
      <c r="O48" s="27">
        <v>108343208</v>
      </c>
      <c r="P48" s="28">
        <v>116</v>
      </c>
      <c r="Q48" s="29">
        <v>104</v>
      </c>
      <c r="R48" s="24">
        <v>151989143</v>
      </c>
      <c r="S48" s="25">
        <v>18</v>
      </c>
      <c r="T48" s="26">
        <v>11</v>
      </c>
      <c r="U48" s="27">
        <v>86356692</v>
      </c>
      <c r="V48" s="28" t="s">
        <v>3052</v>
      </c>
      <c r="W48" s="29" t="s">
        <v>3052</v>
      </c>
      <c r="X48" s="64" t="s">
        <v>3052</v>
      </c>
      <c r="Y48" s="25">
        <v>141</v>
      </c>
      <c r="Z48" s="26">
        <v>120</v>
      </c>
      <c r="AA48" s="27">
        <v>974</v>
      </c>
      <c r="AB48" s="107">
        <v>311</v>
      </c>
      <c r="AC48" s="22">
        <v>0</v>
      </c>
      <c r="AD48" s="30">
        <v>100</v>
      </c>
      <c r="AE48" s="31">
        <v>0</v>
      </c>
    </row>
    <row r="49" spans="1:31" s="3" customFormat="1" ht="18.75" customHeight="1">
      <c r="A49" s="32">
        <v>47</v>
      </c>
      <c r="B49" s="33">
        <v>51</v>
      </c>
      <c r="C49" s="34" t="s">
        <v>1677</v>
      </c>
      <c r="D49" s="35" t="s">
        <v>1061</v>
      </c>
      <c r="E49" s="45">
        <v>39</v>
      </c>
      <c r="F49" s="98">
        <v>299644095</v>
      </c>
      <c r="G49" s="39">
        <v>57</v>
      </c>
      <c r="H49" s="40">
        <v>48</v>
      </c>
      <c r="I49" s="41">
        <v>306413780</v>
      </c>
      <c r="J49" s="42">
        <v>87</v>
      </c>
      <c r="K49" s="43">
        <v>78</v>
      </c>
      <c r="L49" s="38">
        <v>49778827</v>
      </c>
      <c r="M49" s="39">
        <v>486</v>
      </c>
      <c r="N49" s="40">
        <v>460</v>
      </c>
      <c r="O49" s="41">
        <v>-17986489</v>
      </c>
      <c r="P49" s="42">
        <v>40</v>
      </c>
      <c r="Q49" s="43">
        <v>33</v>
      </c>
      <c r="R49" s="38">
        <v>409989455</v>
      </c>
      <c r="S49" s="39">
        <v>182</v>
      </c>
      <c r="T49" s="40">
        <v>171</v>
      </c>
      <c r="U49" s="41">
        <v>7434949</v>
      </c>
      <c r="V49" s="42">
        <v>327</v>
      </c>
      <c r="W49" s="43">
        <v>319</v>
      </c>
      <c r="X49" s="38">
        <v>6064</v>
      </c>
      <c r="Y49" s="39">
        <v>14</v>
      </c>
      <c r="Z49" s="40">
        <v>5</v>
      </c>
      <c r="AA49" s="41">
        <v>4828</v>
      </c>
      <c r="AB49" s="108">
        <v>321</v>
      </c>
      <c r="AC49" s="45">
        <v>0</v>
      </c>
      <c r="AD49" s="37">
        <v>100</v>
      </c>
      <c r="AE49" s="46">
        <v>0</v>
      </c>
    </row>
    <row r="50" spans="1:31" s="3" customFormat="1" ht="18.75" customHeight="1">
      <c r="A50" s="32">
        <v>48</v>
      </c>
      <c r="B50" s="33">
        <v>31</v>
      </c>
      <c r="C50" s="34" t="s">
        <v>1680</v>
      </c>
      <c r="D50" s="35" t="s">
        <v>3054</v>
      </c>
      <c r="E50" s="45">
        <v>9</v>
      </c>
      <c r="F50" s="98">
        <v>299501714</v>
      </c>
      <c r="G50" s="39">
        <v>55</v>
      </c>
      <c r="H50" s="40">
        <v>8</v>
      </c>
      <c r="I50" s="41">
        <v>308037490</v>
      </c>
      <c r="J50" s="42">
        <v>19</v>
      </c>
      <c r="K50" s="43">
        <v>7</v>
      </c>
      <c r="L50" s="38">
        <v>221859948</v>
      </c>
      <c r="M50" s="39">
        <v>25</v>
      </c>
      <c r="N50" s="40">
        <v>7</v>
      </c>
      <c r="O50" s="41">
        <v>240285429</v>
      </c>
      <c r="P50" s="42">
        <v>43</v>
      </c>
      <c r="Q50" s="43">
        <v>8</v>
      </c>
      <c r="R50" s="38">
        <v>397892940</v>
      </c>
      <c r="S50" s="39">
        <v>8</v>
      </c>
      <c r="T50" s="40">
        <v>6</v>
      </c>
      <c r="U50" s="41">
        <v>136613858</v>
      </c>
      <c r="V50" s="42">
        <v>17</v>
      </c>
      <c r="W50" s="43">
        <v>2</v>
      </c>
      <c r="X50" s="38">
        <v>185897</v>
      </c>
      <c r="Y50" s="39">
        <v>22</v>
      </c>
      <c r="Z50" s="40">
        <v>12</v>
      </c>
      <c r="AA50" s="41">
        <v>3160</v>
      </c>
      <c r="AB50" s="108">
        <v>210</v>
      </c>
      <c r="AC50" s="45">
        <v>100</v>
      </c>
      <c r="AD50" s="37">
        <v>0</v>
      </c>
      <c r="AE50" s="46">
        <v>0</v>
      </c>
    </row>
    <row r="51" spans="1:31" s="3" customFormat="1" ht="18.75" customHeight="1">
      <c r="A51" s="137">
        <v>49</v>
      </c>
      <c r="B51" s="138">
        <v>41</v>
      </c>
      <c r="C51" s="139" t="s">
        <v>1667</v>
      </c>
      <c r="D51" s="140" t="s">
        <v>3056</v>
      </c>
      <c r="E51" s="185">
        <v>40</v>
      </c>
      <c r="F51" s="216">
        <v>296810821</v>
      </c>
      <c r="G51" s="144">
        <v>59</v>
      </c>
      <c r="H51" s="145">
        <v>50</v>
      </c>
      <c r="I51" s="146">
        <v>305056512</v>
      </c>
      <c r="J51" s="147">
        <v>14</v>
      </c>
      <c r="K51" s="148">
        <v>8</v>
      </c>
      <c r="L51" s="143">
        <v>295539130</v>
      </c>
      <c r="M51" s="144">
        <v>28</v>
      </c>
      <c r="N51" s="145">
        <v>20</v>
      </c>
      <c r="O51" s="146">
        <v>236126754</v>
      </c>
      <c r="P51" s="147">
        <v>24</v>
      </c>
      <c r="Q51" s="148">
        <v>18</v>
      </c>
      <c r="R51" s="143">
        <v>534900515</v>
      </c>
      <c r="S51" s="144">
        <v>34</v>
      </c>
      <c r="T51" s="145">
        <v>27</v>
      </c>
      <c r="U51" s="146">
        <v>45656484</v>
      </c>
      <c r="V51" s="147">
        <v>263</v>
      </c>
      <c r="W51" s="148">
        <v>257</v>
      </c>
      <c r="X51" s="143">
        <v>12182</v>
      </c>
      <c r="Y51" s="144">
        <v>108</v>
      </c>
      <c r="Z51" s="145">
        <v>89</v>
      </c>
      <c r="AA51" s="146">
        <v>1150</v>
      </c>
      <c r="AB51" s="149">
        <v>313</v>
      </c>
      <c r="AC51" s="141">
        <v>0</v>
      </c>
      <c r="AD51" s="150">
        <v>100</v>
      </c>
      <c r="AE51" s="151">
        <v>0</v>
      </c>
    </row>
    <row r="52" spans="1:31" s="3" customFormat="1" ht="18.75" customHeight="1">
      <c r="A52" s="152">
        <v>50</v>
      </c>
      <c r="B52" s="153">
        <v>44</v>
      </c>
      <c r="C52" s="154" t="s">
        <v>1665</v>
      </c>
      <c r="D52" s="155" t="s">
        <v>3056</v>
      </c>
      <c r="E52" s="156">
        <v>41</v>
      </c>
      <c r="F52" s="217">
        <v>295757541</v>
      </c>
      <c r="G52" s="159">
        <v>54</v>
      </c>
      <c r="H52" s="160">
        <v>47</v>
      </c>
      <c r="I52" s="161">
        <v>315103501</v>
      </c>
      <c r="J52" s="162">
        <v>49</v>
      </c>
      <c r="K52" s="163">
        <v>40</v>
      </c>
      <c r="L52" s="158">
        <v>91886710</v>
      </c>
      <c r="M52" s="159">
        <v>44</v>
      </c>
      <c r="N52" s="160">
        <v>36</v>
      </c>
      <c r="O52" s="161">
        <v>149187799</v>
      </c>
      <c r="P52" s="162">
        <v>71</v>
      </c>
      <c r="Q52" s="163">
        <v>61</v>
      </c>
      <c r="R52" s="158">
        <v>237470330</v>
      </c>
      <c r="S52" s="159">
        <v>72</v>
      </c>
      <c r="T52" s="160">
        <v>64</v>
      </c>
      <c r="U52" s="161">
        <v>20517555</v>
      </c>
      <c r="V52" s="162">
        <v>30</v>
      </c>
      <c r="W52" s="163">
        <v>27</v>
      </c>
      <c r="X52" s="158">
        <v>111650</v>
      </c>
      <c r="Y52" s="159">
        <v>76</v>
      </c>
      <c r="Z52" s="160">
        <v>58</v>
      </c>
      <c r="AA52" s="161">
        <v>1363</v>
      </c>
      <c r="AB52" s="164">
        <v>355</v>
      </c>
      <c r="AC52" s="156">
        <v>0</v>
      </c>
      <c r="AD52" s="165">
        <v>36.950000000000003</v>
      </c>
      <c r="AE52" s="166">
        <v>63.05</v>
      </c>
    </row>
    <row r="53" spans="1:31" s="3" customFormat="1" ht="18.75" customHeight="1">
      <c r="A53" s="167">
        <v>51</v>
      </c>
      <c r="B53" s="168" t="s">
        <v>3052</v>
      </c>
      <c r="C53" s="210" t="s">
        <v>3052</v>
      </c>
      <c r="D53" s="170" t="s">
        <v>3056</v>
      </c>
      <c r="E53" s="171">
        <v>42</v>
      </c>
      <c r="F53" s="184" t="s">
        <v>3052</v>
      </c>
      <c r="G53" s="174">
        <v>48</v>
      </c>
      <c r="H53" s="175">
        <v>41</v>
      </c>
      <c r="I53" s="183" t="s">
        <v>3052</v>
      </c>
      <c r="J53" s="177">
        <v>62</v>
      </c>
      <c r="K53" s="178">
        <v>53</v>
      </c>
      <c r="L53" s="184" t="s">
        <v>3052</v>
      </c>
      <c r="M53" s="174">
        <v>258</v>
      </c>
      <c r="N53" s="175">
        <v>242</v>
      </c>
      <c r="O53" s="183" t="s">
        <v>3052</v>
      </c>
      <c r="P53" s="177">
        <v>80</v>
      </c>
      <c r="Q53" s="178">
        <v>70</v>
      </c>
      <c r="R53" s="184" t="s">
        <v>3052</v>
      </c>
      <c r="S53" s="174">
        <v>319</v>
      </c>
      <c r="T53" s="175">
        <v>306</v>
      </c>
      <c r="U53" s="183" t="s">
        <v>3052</v>
      </c>
      <c r="V53" s="177">
        <v>329</v>
      </c>
      <c r="W53" s="178">
        <v>321</v>
      </c>
      <c r="X53" s="184" t="s">
        <v>3052</v>
      </c>
      <c r="Y53" s="174">
        <v>97</v>
      </c>
      <c r="Z53" s="175">
        <v>79</v>
      </c>
      <c r="AA53" s="183" t="s">
        <v>3052</v>
      </c>
      <c r="AB53" s="179">
        <v>311</v>
      </c>
      <c r="AC53" s="171">
        <v>0</v>
      </c>
      <c r="AD53" s="180">
        <v>62</v>
      </c>
      <c r="AE53" s="181">
        <v>38</v>
      </c>
    </row>
    <row r="54" spans="1:31" s="3" customFormat="1" ht="18.75" customHeight="1">
      <c r="A54" s="32">
        <v>52</v>
      </c>
      <c r="B54" s="33">
        <v>66</v>
      </c>
      <c r="C54" s="34" t="s">
        <v>764</v>
      </c>
      <c r="D54" s="35" t="s">
        <v>3058</v>
      </c>
      <c r="E54" s="45">
        <v>43</v>
      </c>
      <c r="F54" s="98">
        <v>291957931</v>
      </c>
      <c r="G54" s="39">
        <v>58</v>
      </c>
      <c r="H54" s="40">
        <v>49</v>
      </c>
      <c r="I54" s="41">
        <v>305949155</v>
      </c>
      <c r="J54" s="42">
        <v>470</v>
      </c>
      <c r="K54" s="43">
        <v>443</v>
      </c>
      <c r="L54" s="38">
        <v>1027627</v>
      </c>
      <c r="M54" s="39">
        <v>273</v>
      </c>
      <c r="N54" s="40">
        <v>257</v>
      </c>
      <c r="O54" s="41">
        <v>24735273</v>
      </c>
      <c r="P54" s="42">
        <v>45</v>
      </c>
      <c r="Q54" s="43">
        <v>37</v>
      </c>
      <c r="R54" s="38">
        <v>389761181</v>
      </c>
      <c r="S54" s="39">
        <v>49</v>
      </c>
      <c r="T54" s="40">
        <v>42</v>
      </c>
      <c r="U54" s="41">
        <v>29587956</v>
      </c>
      <c r="V54" s="42" t="s">
        <v>3052</v>
      </c>
      <c r="W54" s="43" t="s">
        <v>3052</v>
      </c>
      <c r="X54" s="44" t="s">
        <v>3052</v>
      </c>
      <c r="Y54" s="39">
        <v>79</v>
      </c>
      <c r="Z54" s="40">
        <v>61</v>
      </c>
      <c r="AA54" s="41">
        <v>1353</v>
      </c>
      <c r="AB54" s="108">
        <v>400</v>
      </c>
      <c r="AC54" s="45">
        <v>0</v>
      </c>
      <c r="AD54" s="37">
        <v>100</v>
      </c>
      <c r="AE54" s="46">
        <v>0</v>
      </c>
    </row>
    <row r="55" spans="1:31" s="3" customFormat="1" ht="18.75" customHeight="1">
      <c r="A55" s="137">
        <v>53</v>
      </c>
      <c r="B55" s="188">
        <v>29</v>
      </c>
      <c r="C55" s="139" t="s">
        <v>339</v>
      </c>
      <c r="D55" s="140" t="s">
        <v>3056</v>
      </c>
      <c r="E55" s="141">
        <v>44</v>
      </c>
      <c r="F55" s="216">
        <v>290132501</v>
      </c>
      <c r="G55" s="144">
        <v>36</v>
      </c>
      <c r="H55" s="145">
        <v>29</v>
      </c>
      <c r="I55" s="146">
        <v>434913329</v>
      </c>
      <c r="J55" s="147">
        <v>26</v>
      </c>
      <c r="K55" s="148">
        <v>19</v>
      </c>
      <c r="L55" s="143">
        <v>161379249</v>
      </c>
      <c r="M55" s="144">
        <v>99</v>
      </c>
      <c r="N55" s="145">
        <v>89</v>
      </c>
      <c r="O55" s="146">
        <v>73413799</v>
      </c>
      <c r="P55" s="147">
        <v>54</v>
      </c>
      <c r="Q55" s="148">
        <v>45</v>
      </c>
      <c r="R55" s="143">
        <v>318625428</v>
      </c>
      <c r="S55" s="144">
        <v>37</v>
      </c>
      <c r="T55" s="145">
        <v>30</v>
      </c>
      <c r="U55" s="146">
        <v>42673844</v>
      </c>
      <c r="V55" s="147">
        <v>73</v>
      </c>
      <c r="W55" s="148">
        <v>70</v>
      </c>
      <c r="X55" s="143">
        <v>52124</v>
      </c>
      <c r="Y55" s="144">
        <v>30</v>
      </c>
      <c r="Z55" s="145">
        <v>17</v>
      </c>
      <c r="AA55" s="146">
        <v>2413</v>
      </c>
      <c r="AB55" s="149">
        <v>383</v>
      </c>
      <c r="AC55" s="141">
        <v>0</v>
      </c>
      <c r="AD55" s="150">
        <v>0.2</v>
      </c>
      <c r="AE55" s="151">
        <v>99.8</v>
      </c>
    </row>
    <row r="56" spans="1:31" s="3" customFormat="1" ht="18.75" customHeight="1">
      <c r="A56" s="137">
        <v>54</v>
      </c>
      <c r="B56" s="138">
        <v>61</v>
      </c>
      <c r="C56" s="139" t="s">
        <v>1679</v>
      </c>
      <c r="D56" s="140" t="s">
        <v>3056</v>
      </c>
      <c r="E56" s="141">
        <v>45</v>
      </c>
      <c r="F56" s="216">
        <v>285584159</v>
      </c>
      <c r="G56" s="144">
        <v>63</v>
      </c>
      <c r="H56" s="145">
        <v>54</v>
      </c>
      <c r="I56" s="146">
        <v>285584159</v>
      </c>
      <c r="J56" s="147">
        <v>65</v>
      </c>
      <c r="K56" s="148">
        <v>56</v>
      </c>
      <c r="L56" s="143">
        <v>63853172</v>
      </c>
      <c r="M56" s="144">
        <v>16</v>
      </c>
      <c r="N56" s="145">
        <v>10</v>
      </c>
      <c r="O56" s="146">
        <v>312763957</v>
      </c>
      <c r="P56" s="147">
        <v>34</v>
      </c>
      <c r="Q56" s="148">
        <v>28</v>
      </c>
      <c r="R56" s="143">
        <v>426211216</v>
      </c>
      <c r="S56" s="144">
        <v>23</v>
      </c>
      <c r="T56" s="145">
        <v>16</v>
      </c>
      <c r="U56" s="146">
        <v>64051950</v>
      </c>
      <c r="V56" s="147" t="s">
        <v>3052</v>
      </c>
      <c r="W56" s="148" t="s">
        <v>3052</v>
      </c>
      <c r="X56" s="186" t="s">
        <v>3052</v>
      </c>
      <c r="Y56" s="144">
        <v>390</v>
      </c>
      <c r="Z56" s="145">
        <v>360</v>
      </c>
      <c r="AA56" s="146">
        <v>261</v>
      </c>
      <c r="AB56" s="149">
        <v>400</v>
      </c>
      <c r="AC56" s="141">
        <v>0</v>
      </c>
      <c r="AD56" s="150">
        <v>100</v>
      </c>
      <c r="AE56" s="151">
        <v>0</v>
      </c>
    </row>
    <row r="57" spans="1:31" s="3" customFormat="1" ht="18.75" customHeight="1">
      <c r="A57" s="48">
        <v>55</v>
      </c>
      <c r="B57" s="49">
        <v>73</v>
      </c>
      <c r="C57" s="50" t="s">
        <v>1675</v>
      </c>
      <c r="D57" s="51" t="s">
        <v>3058</v>
      </c>
      <c r="E57" s="68">
        <v>46</v>
      </c>
      <c r="F57" s="99">
        <v>283458839</v>
      </c>
      <c r="G57" s="55">
        <v>50</v>
      </c>
      <c r="H57" s="56">
        <v>43</v>
      </c>
      <c r="I57" s="57">
        <v>325723764</v>
      </c>
      <c r="J57" s="58">
        <v>57</v>
      </c>
      <c r="K57" s="59">
        <v>48</v>
      </c>
      <c r="L57" s="54">
        <v>78633795</v>
      </c>
      <c r="M57" s="55">
        <v>94</v>
      </c>
      <c r="N57" s="56">
        <v>85</v>
      </c>
      <c r="O57" s="57">
        <v>76087029</v>
      </c>
      <c r="P57" s="58">
        <v>77</v>
      </c>
      <c r="Q57" s="59">
        <v>67</v>
      </c>
      <c r="R57" s="54">
        <v>227711266</v>
      </c>
      <c r="S57" s="55">
        <v>39</v>
      </c>
      <c r="T57" s="56">
        <v>32</v>
      </c>
      <c r="U57" s="57">
        <v>38334041</v>
      </c>
      <c r="V57" s="58">
        <v>37</v>
      </c>
      <c r="W57" s="59">
        <v>34</v>
      </c>
      <c r="X57" s="54">
        <v>97584</v>
      </c>
      <c r="Y57" s="55">
        <v>45</v>
      </c>
      <c r="Z57" s="56">
        <v>29</v>
      </c>
      <c r="AA57" s="57">
        <v>1951</v>
      </c>
      <c r="AB57" s="109">
        <v>384</v>
      </c>
      <c r="AC57" s="52">
        <v>0</v>
      </c>
      <c r="AD57" s="60">
        <v>0.01</v>
      </c>
      <c r="AE57" s="61">
        <v>99.99</v>
      </c>
    </row>
    <row r="58" spans="1:31" s="3" customFormat="1" ht="18.75" customHeight="1">
      <c r="A58" s="167">
        <v>56</v>
      </c>
      <c r="B58" s="168">
        <v>43</v>
      </c>
      <c r="C58" s="169" t="s">
        <v>763</v>
      </c>
      <c r="D58" s="170" t="s">
        <v>3056</v>
      </c>
      <c r="E58" s="171">
        <v>47</v>
      </c>
      <c r="F58" s="218">
        <v>280808523</v>
      </c>
      <c r="G58" s="174">
        <v>64</v>
      </c>
      <c r="H58" s="175">
        <v>55</v>
      </c>
      <c r="I58" s="176">
        <v>282316070</v>
      </c>
      <c r="J58" s="177">
        <v>116</v>
      </c>
      <c r="K58" s="178">
        <v>105</v>
      </c>
      <c r="L58" s="173">
        <v>38586437</v>
      </c>
      <c r="M58" s="174">
        <v>118</v>
      </c>
      <c r="N58" s="175">
        <v>107</v>
      </c>
      <c r="O58" s="176">
        <v>61485727</v>
      </c>
      <c r="P58" s="177">
        <v>162</v>
      </c>
      <c r="Q58" s="178">
        <v>148</v>
      </c>
      <c r="R58" s="173">
        <v>115148529</v>
      </c>
      <c r="S58" s="174">
        <v>111</v>
      </c>
      <c r="T58" s="175">
        <v>101</v>
      </c>
      <c r="U58" s="176">
        <v>14594019</v>
      </c>
      <c r="V58" s="177">
        <v>38</v>
      </c>
      <c r="W58" s="178">
        <v>35</v>
      </c>
      <c r="X58" s="173">
        <v>95511</v>
      </c>
      <c r="Y58" s="174">
        <v>271</v>
      </c>
      <c r="Z58" s="175">
        <v>245</v>
      </c>
      <c r="AA58" s="176">
        <v>529</v>
      </c>
      <c r="AB58" s="179">
        <v>372</v>
      </c>
      <c r="AC58" s="171">
        <v>0</v>
      </c>
      <c r="AD58" s="180">
        <v>100</v>
      </c>
      <c r="AE58" s="181">
        <v>0</v>
      </c>
    </row>
    <row r="59" spans="1:31" s="3" customFormat="1" ht="18.75" customHeight="1">
      <c r="A59" s="32">
        <v>57</v>
      </c>
      <c r="B59" s="33">
        <v>75</v>
      </c>
      <c r="C59" s="34" t="s">
        <v>3068</v>
      </c>
      <c r="D59" s="35" t="s">
        <v>88</v>
      </c>
      <c r="E59" s="45">
        <v>48</v>
      </c>
      <c r="F59" s="98">
        <v>272342259</v>
      </c>
      <c r="G59" s="39">
        <v>61</v>
      </c>
      <c r="H59" s="40">
        <v>52</v>
      </c>
      <c r="I59" s="41">
        <v>290914784</v>
      </c>
      <c r="J59" s="42">
        <v>222</v>
      </c>
      <c r="K59" s="43">
        <v>202</v>
      </c>
      <c r="L59" s="38">
        <v>21475808</v>
      </c>
      <c r="M59" s="39">
        <v>324</v>
      </c>
      <c r="N59" s="40">
        <v>306</v>
      </c>
      <c r="O59" s="41">
        <v>17707000</v>
      </c>
      <c r="P59" s="42">
        <v>144</v>
      </c>
      <c r="Q59" s="43">
        <v>130</v>
      </c>
      <c r="R59" s="38">
        <v>125883466</v>
      </c>
      <c r="S59" s="39">
        <v>140</v>
      </c>
      <c r="T59" s="40">
        <v>130</v>
      </c>
      <c r="U59" s="41">
        <v>11552832</v>
      </c>
      <c r="V59" s="42">
        <v>20</v>
      </c>
      <c r="W59" s="43">
        <v>18</v>
      </c>
      <c r="X59" s="38">
        <v>147732</v>
      </c>
      <c r="Y59" s="39">
        <v>170</v>
      </c>
      <c r="Z59" s="40">
        <v>149</v>
      </c>
      <c r="AA59" s="41">
        <v>853</v>
      </c>
      <c r="AB59" s="108">
        <v>383</v>
      </c>
      <c r="AC59" s="45">
        <v>0</v>
      </c>
      <c r="AD59" s="37">
        <v>100</v>
      </c>
      <c r="AE59" s="46">
        <v>0</v>
      </c>
    </row>
    <row r="60" spans="1:31" s="3" customFormat="1" ht="18.75" customHeight="1">
      <c r="A60" s="137">
        <v>58</v>
      </c>
      <c r="B60" s="138">
        <v>52</v>
      </c>
      <c r="C60" s="139" t="s">
        <v>1519</v>
      </c>
      <c r="D60" s="140" t="s">
        <v>3056</v>
      </c>
      <c r="E60" s="141">
        <v>49</v>
      </c>
      <c r="F60" s="216">
        <v>269506689</v>
      </c>
      <c r="G60" s="144">
        <v>66</v>
      </c>
      <c r="H60" s="145">
        <v>57</v>
      </c>
      <c r="I60" s="146">
        <v>273759287</v>
      </c>
      <c r="J60" s="147">
        <v>68</v>
      </c>
      <c r="K60" s="148">
        <v>59</v>
      </c>
      <c r="L60" s="143">
        <v>62337542</v>
      </c>
      <c r="M60" s="144">
        <v>22</v>
      </c>
      <c r="N60" s="145">
        <v>16</v>
      </c>
      <c r="O60" s="146">
        <v>253991592</v>
      </c>
      <c r="P60" s="147">
        <v>38</v>
      </c>
      <c r="Q60" s="148">
        <v>31</v>
      </c>
      <c r="R60" s="143">
        <v>411710600</v>
      </c>
      <c r="S60" s="144">
        <v>25</v>
      </c>
      <c r="T60" s="145">
        <v>18</v>
      </c>
      <c r="U60" s="146">
        <v>62994064</v>
      </c>
      <c r="V60" s="147" t="s">
        <v>3052</v>
      </c>
      <c r="W60" s="148" t="s">
        <v>3052</v>
      </c>
      <c r="X60" s="186" t="s">
        <v>3052</v>
      </c>
      <c r="Y60" s="144">
        <v>417</v>
      </c>
      <c r="Z60" s="145">
        <v>387</v>
      </c>
      <c r="AA60" s="146">
        <v>215</v>
      </c>
      <c r="AB60" s="149">
        <v>342</v>
      </c>
      <c r="AC60" s="141">
        <v>0</v>
      </c>
      <c r="AD60" s="150">
        <v>100</v>
      </c>
      <c r="AE60" s="151">
        <v>0</v>
      </c>
    </row>
    <row r="61" spans="1:31" s="3" customFormat="1" ht="18.75" customHeight="1">
      <c r="A61" s="137">
        <v>59</v>
      </c>
      <c r="B61" s="138" t="s">
        <v>3052</v>
      </c>
      <c r="C61" s="188" t="s">
        <v>3052</v>
      </c>
      <c r="D61" s="140" t="s">
        <v>3056</v>
      </c>
      <c r="E61" s="141">
        <v>50</v>
      </c>
      <c r="F61" s="186" t="s">
        <v>3052</v>
      </c>
      <c r="G61" s="144">
        <v>60</v>
      </c>
      <c r="H61" s="145">
        <v>51</v>
      </c>
      <c r="I61" s="187" t="s">
        <v>3052</v>
      </c>
      <c r="J61" s="147">
        <v>347</v>
      </c>
      <c r="K61" s="148">
        <v>325</v>
      </c>
      <c r="L61" s="186" t="s">
        <v>3052</v>
      </c>
      <c r="M61" s="144">
        <v>175</v>
      </c>
      <c r="N61" s="145">
        <v>163</v>
      </c>
      <c r="O61" s="187" t="s">
        <v>3052</v>
      </c>
      <c r="P61" s="147">
        <v>91</v>
      </c>
      <c r="Q61" s="148">
        <v>81</v>
      </c>
      <c r="R61" s="186" t="s">
        <v>3052</v>
      </c>
      <c r="S61" s="144">
        <v>406</v>
      </c>
      <c r="T61" s="145">
        <v>389</v>
      </c>
      <c r="U61" s="187" t="s">
        <v>3052</v>
      </c>
      <c r="V61" s="147">
        <v>215</v>
      </c>
      <c r="W61" s="148">
        <v>210</v>
      </c>
      <c r="X61" s="186" t="s">
        <v>3052</v>
      </c>
      <c r="Y61" s="144">
        <v>456</v>
      </c>
      <c r="Z61" s="145">
        <v>426</v>
      </c>
      <c r="AA61" s="187" t="s">
        <v>3052</v>
      </c>
      <c r="AB61" s="149">
        <v>311</v>
      </c>
      <c r="AC61" s="141">
        <v>0</v>
      </c>
      <c r="AD61" s="150">
        <v>100</v>
      </c>
      <c r="AE61" s="151">
        <v>0</v>
      </c>
    </row>
    <row r="62" spans="1:31" s="3" customFormat="1" ht="18.75" customHeight="1">
      <c r="A62" s="48">
        <v>60</v>
      </c>
      <c r="B62" s="49">
        <v>110</v>
      </c>
      <c r="C62" s="50" t="s">
        <v>1683</v>
      </c>
      <c r="D62" s="51" t="s">
        <v>3150</v>
      </c>
      <c r="E62" s="52">
        <v>51</v>
      </c>
      <c r="F62" s="99">
        <v>261850002</v>
      </c>
      <c r="G62" s="55">
        <v>62</v>
      </c>
      <c r="H62" s="56">
        <v>53</v>
      </c>
      <c r="I62" s="57">
        <v>288696993</v>
      </c>
      <c r="J62" s="58">
        <v>103</v>
      </c>
      <c r="K62" s="59">
        <v>94</v>
      </c>
      <c r="L62" s="54">
        <v>42805645</v>
      </c>
      <c r="M62" s="55">
        <v>469</v>
      </c>
      <c r="N62" s="56">
        <v>444</v>
      </c>
      <c r="O62" s="57">
        <v>-3228483</v>
      </c>
      <c r="P62" s="58">
        <v>158</v>
      </c>
      <c r="Q62" s="59">
        <v>144</v>
      </c>
      <c r="R62" s="54">
        <v>117980595</v>
      </c>
      <c r="S62" s="55">
        <v>45</v>
      </c>
      <c r="T62" s="56">
        <v>38</v>
      </c>
      <c r="U62" s="57">
        <v>33861999</v>
      </c>
      <c r="V62" s="58" t="s">
        <v>3052</v>
      </c>
      <c r="W62" s="59" t="s">
        <v>3052</v>
      </c>
      <c r="X62" s="65" t="s">
        <v>3052</v>
      </c>
      <c r="Y62" s="55">
        <v>165</v>
      </c>
      <c r="Z62" s="56">
        <v>144</v>
      </c>
      <c r="AA62" s="57">
        <v>881</v>
      </c>
      <c r="AB62" s="109">
        <v>311</v>
      </c>
      <c r="AC62" s="52">
        <v>0</v>
      </c>
      <c r="AD62" s="60">
        <v>100</v>
      </c>
      <c r="AE62" s="61">
        <v>0</v>
      </c>
    </row>
    <row r="63" spans="1:31" s="3" customFormat="1" ht="18.75" customHeight="1">
      <c r="A63" s="167">
        <v>61</v>
      </c>
      <c r="B63" s="168">
        <v>48</v>
      </c>
      <c r="C63" s="169" t="s">
        <v>1676</v>
      </c>
      <c r="D63" s="170" t="s">
        <v>3056</v>
      </c>
      <c r="E63" s="171">
        <v>52</v>
      </c>
      <c r="F63" s="218">
        <v>260511445</v>
      </c>
      <c r="G63" s="174">
        <v>72</v>
      </c>
      <c r="H63" s="175">
        <v>63</v>
      </c>
      <c r="I63" s="176">
        <v>261654453</v>
      </c>
      <c r="J63" s="177">
        <v>483</v>
      </c>
      <c r="K63" s="178">
        <v>456</v>
      </c>
      <c r="L63" s="173">
        <v>-3439386</v>
      </c>
      <c r="M63" s="174">
        <v>110</v>
      </c>
      <c r="N63" s="175">
        <v>100</v>
      </c>
      <c r="O63" s="176">
        <v>65577772</v>
      </c>
      <c r="P63" s="177">
        <v>86</v>
      </c>
      <c r="Q63" s="178">
        <v>76</v>
      </c>
      <c r="R63" s="173">
        <v>212402782</v>
      </c>
      <c r="S63" s="174">
        <v>321</v>
      </c>
      <c r="T63" s="175">
        <v>308</v>
      </c>
      <c r="U63" s="176">
        <v>1789857</v>
      </c>
      <c r="V63" s="177">
        <v>23</v>
      </c>
      <c r="W63" s="178">
        <v>21</v>
      </c>
      <c r="X63" s="173">
        <v>133458</v>
      </c>
      <c r="Y63" s="174">
        <v>150</v>
      </c>
      <c r="Z63" s="175">
        <v>129</v>
      </c>
      <c r="AA63" s="176">
        <v>924</v>
      </c>
      <c r="AB63" s="179">
        <v>371</v>
      </c>
      <c r="AC63" s="171">
        <v>0</v>
      </c>
      <c r="AD63" s="180">
        <v>100</v>
      </c>
      <c r="AE63" s="181">
        <v>0</v>
      </c>
    </row>
    <row r="64" spans="1:31" s="3" customFormat="1" ht="18.75" customHeight="1">
      <c r="A64" s="137">
        <v>62</v>
      </c>
      <c r="B64" s="138">
        <v>45</v>
      </c>
      <c r="C64" s="139" t="s">
        <v>340</v>
      </c>
      <c r="D64" s="140" t="s">
        <v>3056</v>
      </c>
      <c r="E64" s="141">
        <v>53</v>
      </c>
      <c r="F64" s="216">
        <v>259597968</v>
      </c>
      <c r="G64" s="144">
        <v>70</v>
      </c>
      <c r="H64" s="145">
        <v>61</v>
      </c>
      <c r="I64" s="146">
        <v>263346732</v>
      </c>
      <c r="J64" s="147">
        <v>51</v>
      </c>
      <c r="K64" s="148">
        <v>42</v>
      </c>
      <c r="L64" s="143">
        <v>87956000</v>
      </c>
      <c r="M64" s="144">
        <v>41</v>
      </c>
      <c r="N64" s="145">
        <v>33</v>
      </c>
      <c r="O64" s="146">
        <v>156316564</v>
      </c>
      <c r="P64" s="147">
        <v>56</v>
      </c>
      <c r="Q64" s="148">
        <v>46</v>
      </c>
      <c r="R64" s="143">
        <v>298203265</v>
      </c>
      <c r="S64" s="144">
        <v>36</v>
      </c>
      <c r="T64" s="145">
        <v>29</v>
      </c>
      <c r="U64" s="146">
        <v>43422626</v>
      </c>
      <c r="V64" s="147">
        <v>22</v>
      </c>
      <c r="W64" s="148">
        <v>20</v>
      </c>
      <c r="X64" s="143">
        <v>141178</v>
      </c>
      <c r="Y64" s="144">
        <v>152</v>
      </c>
      <c r="Z64" s="145">
        <v>131</v>
      </c>
      <c r="AA64" s="146">
        <v>919</v>
      </c>
      <c r="AB64" s="149">
        <v>321</v>
      </c>
      <c r="AC64" s="141">
        <v>0</v>
      </c>
      <c r="AD64" s="150">
        <v>15.95</v>
      </c>
      <c r="AE64" s="151">
        <v>84.05</v>
      </c>
    </row>
    <row r="65" spans="1:31" s="3" customFormat="1" ht="18.75" customHeight="1">
      <c r="A65" s="32">
        <v>63</v>
      </c>
      <c r="B65" s="33">
        <v>58</v>
      </c>
      <c r="C65" s="34" t="s">
        <v>2698</v>
      </c>
      <c r="D65" s="35" t="s">
        <v>2187</v>
      </c>
      <c r="E65" s="45">
        <v>54</v>
      </c>
      <c r="F65" s="98">
        <v>258786493</v>
      </c>
      <c r="G65" s="39">
        <v>74</v>
      </c>
      <c r="H65" s="40">
        <v>65</v>
      </c>
      <c r="I65" s="41">
        <v>258789938</v>
      </c>
      <c r="J65" s="42">
        <v>38</v>
      </c>
      <c r="K65" s="43">
        <v>29</v>
      </c>
      <c r="L65" s="38">
        <v>111738482</v>
      </c>
      <c r="M65" s="39">
        <v>55</v>
      </c>
      <c r="N65" s="40">
        <v>47</v>
      </c>
      <c r="O65" s="41">
        <v>119015665</v>
      </c>
      <c r="P65" s="42">
        <v>89</v>
      </c>
      <c r="Q65" s="43">
        <v>79</v>
      </c>
      <c r="R65" s="38">
        <v>206666528</v>
      </c>
      <c r="S65" s="39">
        <v>32</v>
      </c>
      <c r="T65" s="40">
        <v>25</v>
      </c>
      <c r="U65" s="41">
        <v>46637811</v>
      </c>
      <c r="V65" s="42">
        <v>35</v>
      </c>
      <c r="W65" s="43">
        <v>32</v>
      </c>
      <c r="X65" s="38">
        <v>104754</v>
      </c>
      <c r="Y65" s="39">
        <v>41</v>
      </c>
      <c r="Z65" s="40">
        <v>27</v>
      </c>
      <c r="AA65" s="41">
        <v>2106</v>
      </c>
      <c r="AB65" s="108">
        <v>321</v>
      </c>
      <c r="AC65" s="45">
        <v>0</v>
      </c>
      <c r="AD65" s="37">
        <v>100</v>
      </c>
      <c r="AE65" s="46">
        <v>0</v>
      </c>
    </row>
    <row r="66" spans="1:31" s="3" customFormat="1" ht="18.75" customHeight="1">
      <c r="A66" s="137">
        <v>64</v>
      </c>
      <c r="B66" s="138" t="s">
        <v>3052</v>
      </c>
      <c r="C66" s="188" t="s">
        <v>3052</v>
      </c>
      <c r="D66" s="140" t="s">
        <v>3056</v>
      </c>
      <c r="E66" s="141">
        <v>55</v>
      </c>
      <c r="F66" s="186" t="s">
        <v>3052</v>
      </c>
      <c r="G66" s="144">
        <v>69</v>
      </c>
      <c r="H66" s="145">
        <v>60</v>
      </c>
      <c r="I66" s="187" t="s">
        <v>3052</v>
      </c>
      <c r="J66" s="147">
        <v>288</v>
      </c>
      <c r="K66" s="148">
        <v>266</v>
      </c>
      <c r="L66" s="186" t="s">
        <v>3052</v>
      </c>
      <c r="M66" s="144">
        <v>197</v>
      </c>
      <c r="N66" s="145">
        <v>185</v>
      </c>
      <c r="O66" s="187" t="s">
        <v>3052</v>
      </c>
      <c r="P66" s="147">
        <v>125</v>
      </c>
      <c r="Q66" s="148">
        <v>113</v>
      </c>
      <c r="R66" s="186" t="s">
        <v>3052</v>
      </c>
      <c r="S66" s="144">
        <v>457</v>
      </c>
      <c r="T66" s="145">
        <v>437</v>
      </c>
      <c r="U66" s="187" t="s">
        <v>3052</v>
      </c>
      <c r="V66" s="147">
        <v>320</v>
      </c>
      <c r="W66" s="148">
        <v>313</v>
      </c>
      <c r="X66" s="186" t="s">
        <v>3052</v>
      </c>
      <c r="Y66" s="144">
        <v>248</v>
      </c>
      <c r="Z66" s="145">
        <v>222</v>
      </c>
      <c r="AA66" s="187" t="s">
        <v>3052</v>
      </c>
      <c r="AB66" s="149">
        <v>311</v>
      </c>
      <c r="AC66" s="141">
        <v>0</v>
      </c>
      <c r="AD66" s="150">
        <v>100</v>
      </c>
      <c r="AE66" s="151">
        <v>0</v>
      </c>
    </row>
    <row r="67" spans="1:31" s="3" customFormat="1" ht="18.75" customHeight="1">
      <c r="A67" s="48">
        <v>65</v>
      </c>
      <c r="B67" s="49">
        <v>59</v>
      </c>
      <c r="C67" s="50" t="s">
        <v>1291</v>
      </c>
      <c r="D67" s="51" t="s">
        <v>3051</v>
      </c>
      <c r="E67" s="52">
        <v>56</v>
      </c>
      <c r="F67" s="99">
        <v>257046091</v>
      </c>
      <c r="G67" s="55">
        <v>73</v>
      </c>
      <c r="H67" s="56">
        <v>64</v>
      </c>
      <c r="I67" s="57">
        <v>258906301</v>
      </c>
      <c r="J67" s="58">
        <v>55</v>
      </c>
      <c r="K67" s="59">
        <v>46</v>
      </c>
      <c r="L67" s="54">
        <v>79910809</v>
      </c>
      <c r="M67" s="55">
        <v>152</v>
      </c>
      <c r="N67" s="56">
        <v>140</v>
      </c>
      <c r="O67" s="57">
        <v>49838673</v>
      </c>
      <c r="P67" s="58">
        <v>90</v>
      </c>
      <c r="Q67" s="59">
        <v>80</v>
      </c>
      <c r="R67" s="54">
        <v>205202431</v>
      </c>
      <c r="S67" s="55">
        <v>51</v>
      </c>
      <c r="T67" s="56">
        <v>44</v>
      </c>
      <c r="U67" s="57">
        <v>28393439</v>
      </c>
      <c r="V67" s="58">
        <v>27</v>
      </c>
      <c r="W67" s="59">
        <v>25</v>
      </c>
      <c r="X67" s="54">
        <v>116626</v>
      </c>
      <c r="Y67" s="55">
        <v>137</v>
      </c>
      <c r="Z67" s="56">
        <v>116</v>
      </c>
      <c r="AA67" s="57">
        <v>1000</v>
      </c>
      <c r="AB67" s="109">
        <v>383</v>
      </c>
      <c r="AC67" s="52">
        <v>0</v>
      </c>
      <c r="AD67" s="60">
        <v>1</v>
      </c>
      <c r="AE67" s="61">
        <v>99</v>
      </c>
    </row>
    <row r="68" spans="1:31" s="3" customFormat="1" ht="18.75" customHeight="1">
      <c r="A68" s="167">
        <v>66</v>
      </c>
      <c r="B68" s="168">
        <v>88</v>
      </c>
      <c r="C68" s="169" t="s">
        <v>766</v>
      </c>
      <c r="D68" s="170" t="s">
        <v>3056</v>
      </c>
      <c r="E68" s="171">
        <v>57</v>
      </c>
      <c r="F68" s="218">
        <v>248266576</v>
      </c>
      <c r="G68" s="174">
        <v>78</v>
      </c>
      <c r="H68" s="175">
        <v>69</v>
      </c>
      <c r="I68" s="176">
        <v>248266576</v>
      </c>
      <c r="J68" s="177">
        <v>36</v>
      </c>
      <c r="K68" s="178">
        <v>27</v>
      </c>
      <c r="L68" s="173">
        <v>128723927</v>
      </c>
      <c r="M68" s="174">
        <v>37</v>
      </c>
      <c r="N68" s="175">
        <v>29</v>
      </c>
      <c r="O68" s="176">
        <v>183716122</v>
      </c>
      <c r="P68" s="177">
        <v>57</v>
      </c>
      <c r="Q68" s="178">
        <v>47</v>
      </c>
      <c r="R68" s="173">
        <v>294921407</v>
      </c>
      <c r="S68" s="174">
        <v>38</v>
      </c>
      <c r="T68" s="175">
        <v>31</v>
      </c>
      <c r="U68" s="176">
        <v>41900980</v>
      </c>
      <c r="V68" s="177">
        <v>155</v>
      </c>
      <c r="W68" s="178">
        <v>151</v>
      </c>
      <c r="X68" s="173">
        <v>28122</v>
      </c>
      <c r="Y68" s="174">
        <v>49</v>
      </c>
      <c r="Z68" s="175">
        <v>33</v>
      </c>
      <c r="AA68" s="176">
        <v>1810</v>
      </c>
      <c r="AB68" s="179">
        <v>362</v>
      </c>
      <c r="AC68" s="171">
        <v>0</v>
      </c>
      <c r="AD68" s="180">
        <v>100</v>
      </c>
      <c r="AE68" s="181">
        <v>0</v>
      </c>
    </row>
    <row r="69" spans="1:31" s="3" customFormat="1" ht="18.75" customHeight="1">
      <c r="A69" s="137">
        <v>67</v>
      </c>
      <c r="B69" s="138">
        <v>81</v>
      </c>
      <c r="C69" s="139" t="s">
        <v>2637</v>
      </c>
      <c r="D69" s="140" t="s">
        <v>3056</v>
      </c>
      <c r="E69" s="141">
        <v>58</v>
      </c>
      <c r="F69" s="216">
        <v>244627264</v>
      </c>
      <c r="G69" s="144">
        <v>81</v>
      </c>
      <c r="H69" s="145">
        <v>72</v>
      </c>
      <c r="I69" s="146">
        <v>244627264</v>
      </c>
      <c r="J69" s="147">
        <v>185</v>
      </c>
      <c r="K69" s="148">
        <v>167</v>
      </c>
      <c r="L69" s="143">
        <v>27008622</v>
      </c>
      <c r="M69" s="144">
        <v>77</v>
      </c>
      <c r="N69" s="145">
        <v>69</v>
      </c>
      <c r="O69" s="146">
        <v>89568468</v>
      </c>
      <c r="P69" s="147">
        <v>93</v>
      </c>
      <c r="Q69" s="148">
        <v>83</v>
      </c>
      <c r="R69" s="143">
        <v>199018685</v>
      </c>
      <c r="S69" s="144">
        <v>428</v>
      </c>
      <c r="T69" s="145">
        <v>410</v>
      </c>
      <c r="U69" s="146">
        <v>-3410382</v>
      </c>
      <c r="V69" s="147">
        <v>305</v>
      </c>
      <c r="W69" s="148">
        <v>299</v>
      </c>
      <c r="X69" s="143">
        <v>8130</v>
      </c>
      <c r="Y69" s="144">
        <v>169</v>
      </c>
      <c r="Z69" s="145">
        <v>148</v>
      </c>
      <c r="AA69" s="146">
        <v>857</v>
      </c>
      <c r="AB69" s="149">
        <v>352</v>
      </c>
      <c r="AC69" s="141">
        <v>0</v>
      </c>
      <c r="AD69" s="150">
        <v>0.1</v>
      </c>
      <c r="AE69" s="151">
        <v>99.9</v>
      </c>
    </row>
    <row r="70" spans="1:31" s="3" customFormat="1" ht="18.75" customHeight="1">
      <c r="A70" s="137">
        <v>68</v>
      </c>
      <c r="B70" s="138" t="s">
        <v>3052</v>
      </c>
      <c r="C70" s="188" t="s">
        <v>3052</v>
      </c>
      <c r="D70" s="140" t="s">
        <v>3056</v>
      </c>
      <c r="E70" s="141">
        <v>59</v>
      </c>
      <c r="F70" s="186" t="s">
        <v>3052</v>
      </c>
      <c r="G70" s="144">
        <v>79</v>
      </c>
      <c r="H70" s="145">
        <v>70</v>
      </c>
      <c r="I70" s="187" t="s">
        <v>3052</v>
      </c>
      <c r="J70" s="147">
        <v>70</v>
      </c>
      <c r="K70" s="148">
        <v>61</v>
      </c>
      <c r="L70" s="186" t="s">
        <v>3052</v>
      </c>
      <c r="M70" s="144">
        <v>61</v>
      </c>
      <c r="N70" s="145">
        <v>53</v>
      </c>
      <c r="O70" s="187" t="s">
        <v>3052</v>
      </c>
      <c r="P70" s="147">
        <v>127</v>
      </c>
      <c r="Q70" s="148">
        <v>114</v>
      </c>
      <c r="R70" s="186" t="s">
        <v>3052</v>
      </c>
      <c r="S70" s="144">
        <v>128</v>
      </c>
      <c r="T70" s="145">
        <v>118</v>
      </c>
      <c r="U70" s="187" t="s">
        <v>3052</v>
      </c>
      <c r="V70" s="147">
        <v>226</v>
      </c>
      <c r="W70" s="148">
        <v>221</v>
      </c>
      <c r="X70" s="186" t="s">
        <v>3052</v>
      </c>
      <c r="Y70" s="144">
        <v>261</v>
      </c>
      <c r="Z70" s="145">
        <v>235</v>
      </c>
      <c r="AA70" s="187" t="s">
        <v>3052</v>
      </c>
      <c r="AB70" s="149">
        <v>311</v>
      </c>
      <c r="AC70" s="141">
        <v>0</v>
      </c>
      <c r="AD70" s="150">
        <v>3</v>
      </c>
      <c r="AE70" s="151">
        <v>97</v>
      </c>
    </row>
    <row r="71" spans="1:31" s="3" customFormat="1" ht="18.75" customHeight="1">
      <c r="A71" s="137">
        <v>69</v>
      </c>
      <c r="B71" s="138">
        <v>70</v>
      </c>
      <c r="C71" s="139" t="s">
        <v>771</v>
      </c>
      <c r="D71" s="140" t="s">
        <v>3056</v>
      </c>
      <c r="E71" s="141">
        <v>60</v>
      </c>
      <c r="F71" s="216">
        <v>238317611</v>
      </c>
      <c r="G71" s="144">
        <v>77</v>
      </c>
      <c r="H71" s="145">
        <v>68</v>
      </c>
      <c r="I71" s="146">
        <v>250222411</v>
      </c>
      <c r="J71" s="147">
        <v>80</v>
      </c>
      <c r="K71" s="148">
        <v>71</v>
      </c>
      <c r="L71" s="143">
        <v>53578667</v>
      </c>
      <c r="M71" s="144">
        <v>96</v>
      </c>
      <c r="N71" s="145">
        <v>87</v>
      </c>
      <c r="O71" s="146">
        <v>75261201</v>
      </c>
      <c r="P71" s="147">
        <v>70</v>
      </c>
      <c r="Q71" s="148">
        <v>60</v>
      </c>
      <c r="R71" s="143">
        <v>238779287</v>
      </c>
      <c r="S71" s="144">
        <v>92</v>
      </c>
      <c r="T71" s="145">
        <v>84</v>
      </c>
      <c r="U71" s="146">
        <v>17308342</v>
      </c>
      <c r="V71" s="147">
        <v>24</v>
      </c>
      <c r="W71" s="148">
        <v>22</v>
      </c>
      <c r="X71" s="143">
        <v>131641</v>
      </c>
      <c r="Y71" s="144">
        <v>71</v>
      </c>
      <c r="Z71" s="145">
        <v>54</v>
      </c>
      <c r="AA71" s="146">
        <v>1457</v>
      </c>
      <c r="AB71" s="149">
        <v>321</v>
      </c>
      <c r="AC71" s="141">
        <v>0</v>
      </c>
      <c r="AD71" s="150">
        <v>100</v>
      </c>
      <c r="AE71" s="151">
        <v>0</v>
      </c>
    </row>
    <row r="72" spans="1:31" s="3" customFormat="1" ht="18.75" customHeight="1">
      <c r="A72" s="48">
        <v>70</v>
      </c>
      <c r="B72" s="49">
        <v>67</v>
      </c>
      <c r="C72" s="50" t="s">
        <v>1674</v>
      </c>
      <c r="D72" s="51" t="s">
        <v>3051</v>
      </c>
      <c r="E72" s="52">
        <v>61</v>
      </c>
      <c r="F72" s="99">
        <v>233694289</v>
      </c>
      <c r="G72" s="55">
        <v>71</v>
      </c>
      <c r="H72" s="56">
        <v>62</v>
      </c>
      <c r="I72" s="57">
        <v>261817654</v>
      </c>
      <c r="J72" s="58">
        <v>306</v>
      </c>
      <c r="K72" s="59">
        <v>284</v>
      </c>
      <c r="L72" s="54">
        <v>14248651</v>
      </c>
      <c r="M72" s="55">
        <v>216</v>
      </c>
      <c r="N72" s="56">
        <v>203</v>
      </c>
      <c r="O72" s="57">
        <v>33933554</v>
      </c>
      <c r="P72" s="58">
        <v>137</v>
      </c>
      <c r="Q72" s="59">
        <v>123</v>
      </c>
      <c r="R72" s="54">
        <v>129566010</v>
      </c>
      <c r="S72" s="55">
        <v>282</v>
      </c>
      <c r="T72" s="56">
        <v>270</v>
      </c>
      <c r="U72" s="57">
        <v>3208501</v>
      </c>
      <c r="V72" s="58">
        <v>54</v>
      </c>
      <c r="W72" s="59">
        <v>51</v>
      </c>
      <c r="X72" s="54">
        <v>77109</v>
      </c>
      <c r="Y72" s="55">
        <v>241</v>
      </c>
      <c r="Z72" s="56">
        <v>216</v>
      </c>
      <c r="AA72" s="57">
        <v>580</v>
      </c>
      <c r="AB72" s="109">
        <v>371</v>
      </c>
      <c r="AC72" s="52">
        <v>0</v>
      </c>
      <c r="AD72" s="60">
        <v>100</v>
      </c>
      <c r="AE72" s="61">
        <v>0</v>
      </c>
    </row>
    <row r="73" spans="1:31" s="3" customFormat="1" ht="18.75" customHeight="1">
      <c r="A73" s="167">
        <v>71</v>
      </c>
      <c r="B73" s="168">
        <v>149</v>
      </c>
      <c r="C73" s="169" t="s">
        <v>1664</v>
      </c>
      <c r="D73" s="170" t="s">
        <v>3056</v>
      </c>
      <c r="E73" s="171">
        <v>62</v>
      </c>
      <c r="F73" s="218">
        <v>228785206</v>
      </c>
      <c r="G73" s="174">
        <v>75</v>
      </c>
      <c r="H73" s="175">
        <v>66</v>
      </c>
      <c r="I73" s="176">
        <v>255514845</v>
      </c>
      <c r="J73" s="177">
        <v>317</v>
      </c>
      <c r="K73" s="178">
        <v>295</v>
      </c>
      <c r="L73" s="173">
        <v>13989763</v>
      </c>
      <c r="M73" s="174">
        <v>306</v>
      </c>
      <c r="N73" s="175">
        <v>289</v>
      </c>
      <c r="O73" s="176">
        <v>20725236</v>
      </c>
      <c r="P73" s="177">
        <v>76</v>
      </c>
      <c r="Q73" s="178">
        <v>66</v>
      </c>
      <c r="R73" s="173">
        <v>229019572</v>
      </c>
      <c r="S73" s="174">
        <v>383</v>
      </c>
      <c r="T73" s="175">
        <v>368</v>
      </c>
      <c r="U73" s="176">
        <v>273033</v>
      </c>
      <c r="V73" s="177">
        <v>26</v>
      </c>
      <c r="W73" s="178">
        <v>24</v>
      </c>
      <c r="X73" s="173">
        <v>121509</v>
      </c>
      <c r="Y73" s="174">
        <v>231</v>
      </c>
      <c r="Z73" s="175">
        <v>207</v>
      </c>
      <c r="AA73" s="176">
        <v>608</v>
      </c>
      <c r="AB73" s="179">
        <v>371</v>
      </c>
      <c r="AC73" s="171">
        <v>0</v>
      </c>
      <c r="AD73" s="180">
        <v>100</v>
      </c>
      <c r="AE73" s="181">
        <v>0</v>
      </c>
    </row>
    <row r="74" spans="1:31" s="3" customFormat="1" ht="18.75" customHeight="1">
      <c r="A74" s="32">
        <v>72</v>
      </c>
      <c r="B74" s="33">
        <v>74</v>
      </c>
      <c r="C74" s="34" t="s">
        <v>1678</v>
      </c>
      <c r="D74" s="35" t="s">
        <v>88</v>
      </c>
      <c r="E74" s="45">
        <v>63</v>
      </c>
      <c r="F74" s="98">
        <v>228720106</v>
      </c>
      <c r="G74" s="39">
        <v>67</v>
      </c>
      <c r="H74" s="40">
        <v>58</v>
      </c>
      <c r="I74" s="41">
        <v>270989773</v>
      </c>
      <c r="J74" s="42">
        <v>76</v>
      </c>
      <c r="K74" s="43">
        <v>67</v>
      </c>
      <c r="L74" s="38">
        <v>57539588</v>
      </c>
      <c r="M74" s="39">
        <v>479</v>
      </c>
      <c r="N74" s="40">
        <v>453</v>
      </c>
      <c r="O74" s="41">
        <v>-10518445</v>
      </c>
      <c r="P74" s="42">
        <v>82</v>
      </c>
      <c r="Q74" s="43">
        <v>72</v>
      </c>
      <c r="R74" s="38">
        <v>217809480</v>
      </c>
      <c r="S74" s="39">
        <v>491</v>
      </c>
      <c r="T74" s="40">
        <v>464</v>
      </c>
      <c r="U74" s="41">
        <v>-44779053</v>
      </c>
      <c r="V74" s="42">
        <v>272</v>
      </c>
      <c r="W74" s="43">
        <v>266</v>
      </c>
      <c r="X74" s="38">
        <v>11560</v>
      </c>
      <c r="Y74" s="39">
        <v>53</v>
      </c>
      <c r="Z74" s="40">
        <v>36</v>
      </c>
      <c r="AA74" s="41">
        <v>1717</v>
      </c>
      <c r="AB74" s="108">
        <v>321</v>
      </c>
      <c r="AC74" s="45">
        <v>0</v>
      </c>
      <c r="AD74" s="37">
        <v>100</v>
      </c>
      <c r="AE74" s="46">
        <v>0</v>
      </c>
    </row>
    <row r="75" spans="1:31" s="3" customFormat="1" ht="18.75" customHeight="1">
      <c r="A75" s="137">
        <v>73</v>
      </c>
      <c r="B75" s="138">
        <v>86</v>
      </c>
      <c r="C75" s="139" t="s">
        <v>770</v>
      </c>
      <c r="D75" s="140" t="s">
        <v>3056</v>
      </c>
      <c r="E75" s="141">
        <v>64</v>
      </c>
      <c r="F75" s="216">
        <v>228059751</v>
      </c>
      <c r="G75" s="144">
        <v>65</v>
      </c>
      <c r="H75" s="145">
        <v>56</v>
      </c>
      <c r="I75" s="146">
        <v>276675171</v>
      </c>
      <c r="J75" s="147">
        <v>137</v>
      </c>
      <c r="K75" s="148">
        <v>124</v>
      </c>
      <c r="L75" s="143">
        <v>33329965</v>
      </c>
      <c r="M75" s="144">
        <v>132</v>
      </c>
      <c r="N75" s="145">
        <v>121</v>
      </c>
      <c r="O75" s="146">
        <v>56075809</v>
      </c>
      <c r="P75" s="147">
        <v>119</v>
      </c>
      <c r="Q75" s="148">
        <v>107</v>
      </c>
      <c r="R75" s="143">
        <v>149817405</v>
      </c>
      <c r="S75" s="144">
        <v>81</v>
      </c>
      <c r="T75" s="145">
        <v>73</v>
      </c>
      <c r="U75" s="146">
        <v>19226569</v>
      </c>
      <c r="V75" s="147">
        <v>308</v>
      </c>
      <c r="W75" s="148">
        <v>302</v>
      </c>
      <c r="X75" s="143">
        <v>7670</v>
      </c>
      <c r="Y75" s="144">
        <v>290</v>
      </c>
      <c r="Z75" s="145">
        <v>261</v>
      </c>
      <c r="AA75" s="146">
        <v>474</v>
      </c>
      <c r="AB75" s="149">
        <v>351</v>
      </c>
      <c r="AC75" s="141">
        <v>15</v>
      </c>
      <c r="AD75" s="150">
        <v>85</v>
      </c>
      <c r="AE75" s="151">
        <v>0</v>
      </c>
    </row>
    <row r="76" spans="1:31" s="3" customFormat="1" ht="18.75" customHeight="1">
      <c r="A76" s="137">
        <v>74</v>
      </c>
      <c r="B76" s="138">
        <v>94</v>
      </c>
      <c r="C76" s="139" t="s">
        <v>1682</v>
      </c>
      <c r="D76" s="140" t="s">
        <v>3056</v>
      </c>
      <c r="E76" s="141">
        <v>65</v>
      </c>
      <c r="F76" s="216">
        <v>226452079</v>
      </c>
      <c r="G76" s="144">
        <v>80</v>
      </c>
      <c r="H76" s="145">
        <v>71</v>
      </c>
      <c r="I76" s="146">
        <v>245053936</v>
      </c>
      <c r="J76" s="147">
        <v>58</v>
      </c>
      <c r="K76" s="148">
        <v>49</v>
      </c>
      <c r="L76" s="143">
        <v>74560947</v>
      </c>
      <c r="M76" s="144">
        <v>57</v>
      </c>
      <c r="N76" s="145">
        <v>49</v>
      </c>
      <c r="O76" s="146">
        <v>117942050</v>
      </c>
      <c r="P76" s="147">
        <v>102</v>
      </c>
      <c r="Q76" s="148">
        <v>91</v>
      </c>
      <c r="R76" s="143">
        <v>178823919</v>
      </c>
      <c r="S76" s="144">
        <v>50</v>
      </c>
      <c r="T76" s="145">
        <v>43</v>
      </c>
      <c r="U76" s="146">
        <v>28486697</v>
      </c>
      <c r="V76" s="147">
        <v>341</v>
      </c>
      <c r="W76" s="148">
        <v>333</v>
      </c>
      <c r="X76" s="143">
        <v>4417</v>
      </c>
      <c r="Y76" s="144">
        <v>184</v>
      </c>
      <c r="Z76" s="145">
        <v>163</v>
      </c>
      <c r="AA76" s="187" t="s">
        <v>3052</v>
      </c>
      <c r="AB76" s="149">
        <v>352</v>
      </c>
      <c r="AC76" s="141">
        <v>0</v>
      </c>
      <c r="AD76" s="150">
        <v>100</v>
      </c>
      <c r="AE76" s="151">
        <v>0</v>
      </c>
    </row>
    <row r="77" spans="1:31" s="3" customFormat="1" ht="18.75" customHeight="1">
      <c r="A77" s="152">
        <v>75</v>
      </c>
      <c r="B77" s="153">
        <v>72</v>
      </c>
      <c r="C77" s="154" t="s">
        <v>2696</v>
      </c>
      <c r="D77" s="155" t="s">
        <v>3056</v>
      </c>
      <c r="E77" s="156">
        <v>66</v>
      </c>
      <c r="F77" s="217">
        <v>221088480</v>
      </c>
      <c r="G77" s="159">
        <v>85</v>
      </c>
      <c r="H77" s="160">
        <v>76</v>
      </c>
      <c r="I77" s="161">
        <v>231144130</v>
      </c>
      <c r="J77" s="162">
        <v>66</v>
      </c>
      <c r="K77" s="163">
        <v>57</v>
      </c>
      <c r="L77" s="158">
        <v>63550108</v>
      </c>
      <c r="M77" s="159">
        <v>34</v>
      </c>
      <c r="N77" s="160">
        <v>26</v>
      </c>
      <c r="O77" s="161">
        <v>194538272</v>
      </c>
      <c r="P77" s="162">
        <v>69</v>
      </c>
      <c r="Q77" s="163">
        <v>59</v>
      </c>
      <c r="R77" s="158">
        <v>239830550</v>
      </c>
      <c r="S77" s="159">
        <v>62</v>
      </c>
      <c r="T77" s="160">
        <v>55</v>
      </c>
      <c r="U77" s="161">
        <v>23788437</v>
      </c>
      <c r="V77" s="162">
        <v>91</v>
      </c>
      <c r="W77" s="163">
        <v>88</v>
      </c>
      <c r="X77" s="158">
        <v>43973</v>
      </c>
      <c r="Y77" s="159">
        <v>155</v>
      </c>
      <c r="Z77" s="160">
        <v>134</v>
      </c>
      <c r="AA77" s="161">
        <v>910</v>
      </c>
      <c r="AB77" s="164">
        <v>369</v>
      </c>
      <c r="AC77" s="156">
        <v>0</v>
      </c>
      <c r="AD77" s="165">
        <v>60.28</v>
      </c>
      <c r="AE77" s="166">
        <v>39.72</v>
      </c>
    </row>
    <row r="78" spans="1:31" s="3" customFormat="1" ht="18.75" customHeight="1">
      <c r="A78" s="167">
        <v>76</v>
      </c>
      <c r="B78" s="168">
        <v>93</v>
      </c>
      <c r="C78" s="169" t="s">
        <v>769</v>
      </c>
      <c r="D78" s="170" t="s">
        <v>3056</v>
      </c>
      <c r="E78" s="171">
        <v>67</v>
      </c>
      <c r="F78" s="218">
        <v>220681087</v>
      </c>
      <c r="G78" s="174">
        <v>86</v>
      </c>
      <c r="H78" s="175">
        <v>77</v>
      </c>
      <c r="I78" s="176">
        <v>225966164</v>
      </c>
      <c r="J78" s="177">
        <v>59</v>
      </c>
      <c r="K78" s="178">
        <v>50</v>
      </c>
      <c r="L78" s="173">
        <v>70619081</v>
      </c>
      <c r="M78" s="174">
        <v>66</v>
      </c>
      <c r="N78" s="175">
        <v>58</v>
      </c>
      <c r="O78" s="176">
        <v>100084204</v>
      </c>
      <c r="P78" s="177">
        <v>63</v>
      </c>
      <c r="Q78" s="178">
        <v>53</v>
      </c>
      <c r="R78" s="173">
        <v>262363886</v>
      </c>
      <c r="S78" s="174">
        <v>101</v>
      </c>
      <c r="T78" s="175">
        <v>92</v>
      </c>
      <c r="U78" s="176">
        <v>16295809</v>
      </c>
      <c r="V78" s="177">
        <v>237</v>
      </c>
      <c r="W78" s="178">
        <v>232</v>
      </c>
      <c r="X78" s="173">
        <v>15724</v>
      </c>
      <c r="Y78" s="174">
        <v>180</v>
      </c>
      <c r="Z78" s="175">
        <v>159</v>
      </c>
      <c r="AA78" s="176">
        <v>805</v>
      </c>
      <c r="AB78" s="179">
        <v>352</v>
      </c>
      <c r="AC78" s="171">
        <v>0</v>
      </c>
      <c r="AD78" s="180">
        <v>100</v>
      </c>
      <c r="AE78" s="181">
        <v>0</v>
      </c>
    </row>
    <row r="79" spans="1:31" s="3" customFormat="1" ht="18.75" customHeight="1">
      <c r="A79" s="32">
        <v>77</v>
      </c>
      <c r="B79" s="33">
        <v>57</v>
      </c>
      <c r="C79" s="34" t="s">
        <v>341</v>
      </c>
      <c r="D79" s="35" t="s">
        <v>2187</v>
      </c>
      <c r="E79" s="45">
        <v>68</v>
      </c>
      <c r="F79" s="98">
        <v>219260025</v>
      </c>
      <c r="G79" s="39">
        <v>87</v>
      </c>
      <c r="H79" s="40">
        <v>78</v>
      </c>
      <c r="I79" s="41">
        <v>225772010</v>
      </c>
      <c r="J79" s="42">
        <v>209</v>
      </c>
      <c r="K79" s="43">
        <v>189</v>
      </c>
      <c r="L79" s="38">
        <v>23507696</v>
      </c>
      <c r="M79" s="39">
        <v>259</v>
      </c>
      <c r="N79" s="40">
        <v>243</v>
      </c>
      <c r="O79" s="41">
        <v>26838857</v>
      </c>
      <c r="P79" s="42">
        <v>226</v>
      </c>
      <c r="Q79" s="43">
        <v>210</v>
      </c>
      <c r="R79" s="38">
        <v>84491692</v>
      </c>
      <c r="S79" s="39">
        <v>420</v>
      </c>
      <c r="T79" s="40">
        <v>402</v>
      </c>
      <c r="U79" s="41">
        <v>-2144413</v>
      </c>
      <c r="V79" s="42">
        <v>150</v>
      </c>
      <c r="W79" s="43">
        <v>147</v>
      </c>
      <c r="X79" s="38">
        <v>29614</v>
      </c>
      <c r="Y79" s="39">
        <v>249</v>
      </c>
      <c r="Z79" s="40">
        <v>223</v>
      </c>
      <c r="AA79" s="41">
        <v>557</v>
      </c>
      <c r="AB79" s="108">
        <v>311</v>
      </c>
      <c r="AC79" s="45">
        <v>0</v>
      </c>
      <c r="AD79" s="37">
        <v>51</v>
      </c>
      <c r="AE79" s="46">
        <v>49</v>
      </c>
    </row>
    <row r="80" spans="1:31" s="3" customFormat="1" ht="18.75" customHeight="1">
      <c r="A80" s="32">
        <v>78</v>
      </c>
      <c r="B80" s="33">
        <v>47</v>
      </c>
      <c r="C80" s="34" t="s">
        <v>765</v>
      </c>
      <c r="D80" s="35" t="s">
        <v>88</v>
      </c>
      <c r="E80" s="45">
        <v>69</v>
      </c>
      <c r="F80" s="98">
        <v>218482845</v>
      </c>
      <c r="G80" s="39">
        <v>89</v>
      </c>
      <c r="H80" s="40">
        <v>80</v>
      </c>
      <c r="I80" s="41">
        <v>221712086</v>
      </c>
      <c r="J80" s="42">
        <v>365</v>
      </c>
      <c r="K80" s="43">
        <v>341</v>
      </c>
      <c r="L80" s="38">
        <v>10176769</v>
      </c>
      <c r="M80" s="39">
        <v>45</v>
      </c>
      <c r="N80" s="40">
        <v>37</v>
      </c>
      <c r="O80" s="41">
        <v>143889041</v>
      </c>
      <c r="P80" s="42">
        <v>65</v>
      </c>
      <c r="Q80" s="43">
        <v>55</v>
      </c>
      <c r="R80" s="38">
        <v>259110063</v>
      </c>
      <c r="S80" s="39">
        <v>435</v>
      </c>
      <c r="T80" s="40">
        <v>416</v>
      </c>
      <c r="U80" s="41">
        <v>-3973826</v>
      </c>
      <c r="V80" s="42">
        <v>33</v>
      </c>
      <c r="W80" s="43">
        <v>30</v>
      </c>
      <c r="X80" s="38">
        <v>106881</v>
      </c>
      <c r="Y80" s="39">
        <v>273</v>
      </c>
      <c r="Z80" s="40">
        <v>247</v>
      </c>
      <c r="AA80" s="41">
        <v>523</v>
      </c>
      <c r="AB80" s="108">
        <v>371</v>
      </c>
      <c r="AC80" s="45">
        <v>0</v>
      </c>
      <c r="AD80" s="37">
        <v>94.85</v>
      </c>
      <c r="AE80" s="46">
        <v>5.15</v>
      </c>
    </row>
    <row r="81" spans="1:31" s="3" customFormat="1" ht="18.75" customHeight="1">
      <c r="A81" s="32">
        <v>79</v>
      </c>
      <c r="B81" s="33">
        <v>87</v>
      </c>
      <c r="C81" s="34" t="s">
        <v>761</v>
      </c>
      <c r="D81" s="35" t="s">
        <v>907</v>
      </c>
      <c r="E81" s="45">
        <v>70</v>
      </c>
      <c r="F81" s="98">
        <v>216429318</v>
      </c>
      <c r="G81" s="39">
        <v>88</v>
      </c>
      <c r="H81" s="40">
        <v>79</v>
      </c>
      <c r="I81" s="41">
        <v>223444788</v>
      </c>
      <c r="J81" s="42">
        <v>96</v>
      </c>
      <c r="K81" s="43">
        <v>87</v>
      </c>
      <c r="L81" s="38">
        <v>45645398</v>
      </c>
      <c r="M81" s="39">
        <v>29</v>
      </c>
      <c r="N81" s="40">
        <v>21</v>
      </c>
      <c r="O81" s="41">
        <v>234146205</v>
      </c>
      <c r="P81" s="42">
        <v>39</v>
      </c>
      <c r="Q81" s="43">
        <v>32</v>
      </c>
      <c r="R81" s="38">
        <v>410348310</v>
      </c>
      <c r="S81" s="39">
        <v>139</v>
      </c>
      <c r="T81" s="40">
        <v>129</v>
      </c>
      <c r="U81" s="41">
        <v>11605271</v>
      </c>
      <c r="V81" s="42">
        <v>92</v>
      </c>
      <c r="W81" s="43">
        <v>89</v>
      </c>
      <c r="X81" s="38">
        <v>43694</v>
      </c>
      <c r="Y81" s="39">
        <v>333</v>
      </c>
      <c r="Z81" s="40">
        <v>303</v>
      </c>
      <c r="AA81" s="41">
        <v>378</v>
      </c>
      <c r="AB81" s="108">
        <v>371</v>
      </c>
      <c r="AC81" s="45">
        <v>0</v>
      </c>
      <c r="AD81" s="37">
        <v>48.04</v>
      </c>
      <c r="AE81" s="46">
        <v>51.96</v>
      </c>
    </row>
    <row r="82" spans="1:31" s="3" customFormat="1" ht="18.75" customHeight="1">
      <c r="A82" s="152">
        <v>80</v>
      </c>
      <c r="B82" s="153">
        <v>85</v>
      </c>
      <c r="C82" s="154" t="s">
        <v>2697</v>
      </c>
      <c r="D82" s="155" t="s">
        <v>3056</v>
      </c>
      <c r="E82" s="189">
        <v>71</v>
      </c>
      <c r="F82" s="217">
        <v>213637945</v>
      </c>
      <c r="G82" s="159">
        <v>76</v>
      </c>
      <c r="H82" s="160">
        <v>67</v>
      </c>
      <c r="I82" s="161">
        <v>251604488</v>
      </c>
      <c r="J82" s="162">
        <v>108</v>
      </c>
      <c r="K82" s="163">
        <v>98</v>
      </c>
      <c r="L82" s="158">
        <v>41397613</v>
      </c>
      <c r="M82" s="159">
        <v>141</v>
      </c>
      <c r="N82" s="160">
        <v>129</v>
      </c>
      <c r="O82" s="161">
        <v>52203680</v>
      </c>
      <c r="P82" s="162">
        <v>148</v>
      </c>
      <c r="Q82" s="163">
        <v>134</v>
      </c>
      <c r="R82" s="158">
        <v>123956275</v>
      </c>
      <c r="S82" s="159">
        <v>83</v>
      </c>
      <c r="T82" s="160">
        <v>75</v>
      </c>
      <c r="U82" s="161">
        <v>18832277</v>
      </c>
      <c r="V82" s="162">
        <v>69</v>
      </c>
      <c r="W82" s="163">
        <v>66</v>
      </c>
      <c r="X82" s="158">
        <v>55586</v>
      </c>
      <c r="Y82" s="159">
        <v>166</v>
      </c>
      <c r="Z82" s="160">
        <v>145</v>
      </c>
      <c r="AA82" s="161">
        <v>870</v>
      </c>
      <c r="AB82" s="164">
        <v>371</v>
      </c>
      <c r="AC82" s="156">
        <v>0</v>
      </c>
      <c r="AD82" s="165">
        <v>90</v>
      </c>
      <c r="AE82" s="166">
        <v>10</v>
      </c>
    </row>
    <row r="83" spans="1:31" s="3" customFormat="1" ht="18.75" customHeight="1">
      <c r="A83" s="18">
        <v>81</v>
      </c>
      <c r="B83" s="19">
        <v>68</v>
      </c>
      <c r="C83" s="20" t="s">
        <v>1556</v>
      </c>
      <c r="D83" s="21" t="s">
        <v>3113</v>
      </c>
      <c r="E83" s="22">
        <v>72</v>
      </c>
      <c r="F83" s="97">
        <v>213279382</v>
      </c>
      <c r="G83" s="25">
        <v>68</v>
      </c>
      <c r="H83" s="26">
        <v>59</v>
      </c>
      <c r="I83" s="27">
        <v>270166841</v>
      </c>
      <c r="J83" s="28">
        <v>67</v>
      </c>
      <c r="K83" s="29">
        <v>58</v>
      </c>
      <c r="L83" s="24">
        <v>63168442</v>
      </c>
      <c r="M83" s="25">
        <v>62</v>
      </c>
      <c r="N83" s="26">
        <v>54</v>
      </c>
      <c r="O83" s="27">
        <v>105183170</v>
      </c>
      <c r="P83" s="28">
        <v>94</v>
      </c>
      <c r="Q83" s="29">
        <v>84</v>
      </c>
      <c r="R83" s="24">
        <v>197036951</v>
      </c>
      <c r="S83" s="25">
        <v>82</v>
      </c>
      <c r="T83" s="26">
        <v>74</v>
      </c>
      <c r="U83" s="27">
        <v>19210713</v>
      </c>
      <c r="V83" s="28">
        <v>52</v>
      </c>
      <c r="W83" s="29">
        <v>49</v>
      </c>
      <c r="X83" s="24">
        <v>78777</v>
      </c>
      <c r="Y83" s="25">
        <v>135</v>
      </c>
      <c r="Z83" s="26">
        <v>114</v>
      </c>
      <c r="AA83" s="27">
        <v>1017</v>
      </c>
      <c r="AB83" s="107">
        <v>351</v>
      </c>
      <c r="AC83" s="22">
        <v>0</v>
      </c>
      <c r="AD83" s="30">
        <v>100</v>
      </c>
      <c r="AE83" s="31">
        <v>0</v>
      </c>
    </row>
    <row r="84" spans="1:31" s="3" customFormat="1" ht="18.75" customHeight="1">
      <c r="A84" s="137">
        <v>82</v>
      </c>
      <c r="B84" s="138">
        <v>98</v>
      </c>
      <c r="C84" s="139" t="s">
        <v>1552</v>
      </c>
      <c r="D84" s="140" t="s">
        <v>3056</v>
      </c>
      <c r="E84" s="141">
        <v>73</v>
      </c>
      <c r="F84" s="216">
        <v>206698300</v>
      </c>
      <c r="G84" s="144">
        <v>93</v>
      </c>
      <c r="H84" s="145">
        <v>84</v>
      </c>
      <c r="I84" s="146">
        <v>211608292</v>
      </c>
      <c r="J84" s="147">
        <v>46</v>
      </c>
      <c r="K84" s="148">
        <v>37</v>
      </c>
      <c r="L84" s="143">
        <v>97995281</v>
      </c>
      <c r="M84" s="144">
        <v>78</v>
      </c>
      <c r="N84" s="145">
        <v>70</v>
      </c>
      <c r="O84" s="146">
        <v>87952436</v>
      </c>
      <c r="P84" s="147">
        <v>104</v>
      </c>
      <c r="Q84" s="148">
        <v>93</v>
      </c>
      <c r="R84" s="143">
        <v>172804238</v>
      </c>
      <c r="S84" s="144">
        <v>54</v>
      </c>
      <c r="T84" s="145">
        <v>47</v>
      </c>
      <c r="U84" s="146">
        <v>27016454</v>
      </c>
      <c r="V84" s="147">
        <v>40</v>
      </c>
      <c r="W84" s="148">
        <v>37</v>
      </c>
      <c r="X84" s="143">
        <v>92140</v>
      </c>
      <c r="Y84" s="144">
        <v>57</v>
      </c>
      <c r="Z84" s="145">
        <v>40</v>
      </c>
      <c r="AA84" s="146">
        <v>1693</v>
      </c>
      <c r="AB84" s="149">
        <v>361</v>
      </c>
      <c r="AC84" s="141">
        <v>0</v>
      </c>
      <c r="AD84" s="150">
        <v>99.29</v>
      </c>
      <c r="AE84" s="151">
        <v>0.71</v>
      </c>
    </row>
    <row r="85" spans="1:31" s="3" customFormat="1" ht="18.75" customHeight="1">
      <c r="A85" s="32">
        <v>83</v>
      </c>
      <c r="B85" s="33">
        <v>56</v>
      </c>
      <c r="C85" s="34" t="s">
        <v>2620</v>
      </c>
      <c r="D85" s="35" t="s">
        <v>3054</v>
      </c>
      <c r="E85" s="45">
        <v>10</v>
      </c>
      <c r="F85" s="98">
        <v>205819900</v>
      </c>
      <c r="G85" s="39">
        <v>97</v>
      </c>
      <c r="H85" s="40">
        <v>10</v>
      </c>
      <c r="I85" s="41">
        <v>205819900</v>
      </c>
      <c r="J85" s="42">
        <v>165</v>
      </c>
      <c r="K85" s="43">
        <v>16</v>
      </c>
      <c r="L85" s="38">
        <v>29030266</v>
      </c>
      <c r="M85" s="39">
        <v>476</v>
      </c>
      <c r="N85" s="40">
        <v>26</v>
      </c>
      <c r="O85" s="41">
        <v>-8035804</v>
      </c>
      <c r="P85" s="42">
        <v>111</v>
      </c>
      <c r="Q85" s="43">
        <v>12</v>
      </c>
      <c r="R85" s="38">
        <v>160591109</v>
      </c>
      <c r="S85" s="39">
        <v>496</v>
      </c>
      <c r="T85" s="40">
        <v>28</v>
      </c>
      <c r="U85" s="41">
        <v>-97399673</v>
      </c>
      <c r="V85" s="42">
        <v>255</v>
      </c>
      <c r="W85" s="43">
        <v>6</v>
      </c>
      <c r="X85" s="38">
        <v>13122</v>
      </c>
      <c r="Y85" s="39">
        <v>12</v>
      </c>
      <c r="Z85" s="40">
        <v>8</v>
      </c>
      <c r="AA85" s="41">
        <v>5170</v>
      </c>
      <c r="AB85" s="108">
        <v>341</v>
      </c>
      <c r="AC85" s="45">
        <v>100</v>
      </c>
      <c r="AD85" s="37">
        <v>0</v>
      </c>
      <c r="AE85" s="46">
        <v>0</v>
      </c>
    </row>
    <row r="86" spans="1:31" s="3" customFormat="1" ht="18.75" customHeight="1">
      <c r="A86" s="137">
        <v>84</v>
      </c>
      <c r="B86" s="138" t="s">
        <v>3052</v>
      </c>
      <c r="C86" s="139" t="s">
        <v>1292</v>
      </c>
      <c r="D86" s="140" t="s">
        <v>3056</v>
      </c>
      <c r="E86" s="141">
        <v>74</v>
      </c>
      <c r="F86" s="216">
        <v>200474466</v>
      </c>
      <c r="G86" s="144">
        <v>95</v>
      </c>
      <c r="H86" s="145">
        <v>86</v>
      </c>
      <c r="I86" s="146">
        <v>208809351</v>
      </c>
      <c r="J86" s="147">
        <v>79</v>
      </c>
      <c r="K86" s="148">
        <v>70</v>
      </c>
      <c r="L86" s="143">
        <v>55850119</v>
      </c>
      <c r="M86" s="144">
        <v>208</v>
      </c>
      <c r="N86" s="145">
        <v>196</v>
      </c>
      <c r="O86" s="146">
        <v>36254637</v>
      </c>
      <c r="P86" s="147">
        <v>235</v>
      </c>
      <c r="Q86" s="148">
        <v>219</v>
      </c>
      <c r="R86" s="143">
        <v>81175016</v>
      </c>
      <c r="S86" s="144">
        <v>79</v>
      </c>
      <c r="T86" s="145">
        <v>71</v>
      </c>
      <c r="U86" s="146">
        <v>19618531</v>
      </c>
      <c r="V86" s="147">
        <v>411</v>
      </c>
      <c r="W86" s="148">
        <v>400</v>
      </c>
      <c r="X86" s="143">
        <v>543</v>
      </c>
      <c r="Y86" s="144">
        <v>109</v>
      </c>
      <c r="Z86" s="145">
        <v>90</v>
      </c>
      <c r="AA86" s="146">
        <v>1150</v>
      </c>
      <c r="AB86" s="149">
        <v>312</v>
      </c>
      <c r="AC86" s="141">
        <v>0</v>
      </c>
      <c r="AD86" s="150">
        <v>0</v>
      </c>
      <c r="AE86" s="151">
        <v>100</v>
      </c>
    </row>
    <row r="87" spans="1:31" s="3" customFormat="1" ht="18.75" customHeight="1">
      <c r="A87" s="48">
        <v>85</v>
      </c>
      <c r="B87" s="49">
        <v>69</v>
      </c>
      <c r="C87" s="50" t="s">
        <v>2708</v>
      </c>
      <c r="D87" s="51" t="s">
        <v>3098</v>
      </c>
      <c r="E87" s="52">
        <v>75</v>
      </c>
      <c r="F87" s="99">
        <v>200178018</v>
      </c>
      <c r="G87" s="55">
        <v>99</v>
      </c>
      <c r="H87" s="56">
        <v>88</v>
      </c>
      <c r="I87" s="57">
        <v>200178018</v>
      </c>
      <c r="J87" s="58">
        <v>42</v>
      </c>
      <c r="K87" s="59">
        <v>33</v>
      </c>
      <c r="L87" s="54">
        <v>105231033</v>
      </c>
      <c r="M87" s="55">
        <v>70</v>
      </c>
      <c r="N87" s="56">
        <v>62</v>
      </c>
      <c r="O87" s="57">
        <v>94278266</v>
      </c>
      <c r="P87" s="58">
        <v>120</v>
      </c>
      <c r="Q87" s="59">
        <v>108</v>
      </c>
      <c r="R87" s="54">
        <v>148308626</v>
      </c>
      <c r="S87" s="55">
        <v>26</v>
      </c>
      <c r="T87" s="56">
        <v>19</v>
      </c>
      <c r="U87" s="57">
        <v>62280790</v>
      </c>
      <c r="V87" s="58">
        <v>48</v>
      </c>
      <c r="W87" s="59">
        <v>45</v>
      </c>
      <c r="X87" s="54">
        <v>80000</v>
      </c>
      <c r="Y87" s="55">
        <v>158</v>
      </c>
      <c r="Z87" s="56">
        <v>137</v>
      </c>
      <c r="AA87" s="57">
        <v>907</v>
      </c>
      <c r="AB87" s="109">
        <v>321</v>
      </c>
      <c r="AC87" s="52">
        <v>0</v>
      </c>
      <c r="AD87" s="60">
        <v>100</v>
      </c>
      <c r="AE87" s="61">
        <v>0</v>
      </c>
    </row>
    <row r="88" spans="1:31" s="3" customFormat="1" ht="18.75" customHeight="1">
      <c r="A88" s="167">
        <v>86</v>
      </c>
      <c r="B88" s="168" t="s">
        <v>3052</v>
      </c>
      <c r="C88" s="210" t="s">
        <v>3052</v>
      </c>
      <c r="D88" s="170" t="s">
        <v>3056</v>
      </c>
      <c r="E88" s="171">
        <v>76</v>
      </c>
      <c r="F88" s="184" t="s">
        <v>3052</v>
      </c>
      <c r="G88" s="174">
        <v>92</v>
      </c>
      <c r="H88" s="175">
        <v>83</v>
      </c>
      <c r="I88" s="183" t="s">
        <v>3052</v>
      </c>
      <c r="J88" s="177">
        <v>78</v>
      </c>
      <c r="K88" s="178">
        <v>69</v>
      </c>
      <c r="L88" s="184" t="s">
        <v>3052</v>
      </c>
      <c r="M88" s="174">
        <v>136</v>
      </c>
      <c r="N88" s="175">
        <v>125</v>
      </c>
      <c r="O88" s="183" t="s">
        <v>3052</v>
      </c>
      <c r="P88" s="177">
        <v>202</v>
      </c>
      <c r="Q88" s="178">
        <v>187</v>
      </c>
      <c r="R88" s="184" t="s">
        <v>3052</v>
      </c>
      <c r="S88" s="174">
        <v>40</v>
      </c>
      <c r="T88" s="175">
        <v>33</v>
      </c>
      <c r="U88" s="183" t="s">
        <v>3052</v>
      </c>
      <c r="V88" s="177">
        <v>202</v>
      </c>
      <c r="W88" s="178">
        <v>197</v>
      </c>
      <c r="X88" s="184" t="s">
        <v>3052</v>
      </c>
      <c r="Y88" s="174">
        <v>363</v>
      </c>
      <c r="Z88" s="175">
        <v>333</v>
      </c>
      <c r="AA88" s="183" t="s">
        <v>3052</v>
      </c>
      <c r="AB88" s="179">
        <v>352</v>
      </c>
      <c r="AC88" s="171">
        <v>0</v>
      </c>
      <c r="AD88" s="180">
        <v>4</v>
      </c>
      <c r="AE88" s="181">
        <v>96</v>
      </c>
    </row>
    <row r="89" spans="1:31" s="3" customFormat="1" ht="18.75" customHeight="1">
      <c r="A89" s="32">
        <v>87</v>
      </c>
      <c r="B89" s="33">
        <v>112</v>
      </c>
      <c r="C89" s="34" t="s">
        <v>2706</v>
      </c>
      <c r="D89" s="35" t="s">
        <v>3098</v>
      </c>
      <c r="E89" s="45">
        <v>77</v>
      </c>
      <c r="F89" s="98">
        <v>197288449</v>
      </c>
      <c r="G89" s="39">
        <v>101</v>
      </c>
      <c r="H89" s="40">
        <v>90</v>
      </c>
      <c r="I89" s="41">
        <v>198543818</v>
      </c>
      <c r="J89" s="42">
        <v>43</v>
      </c>
      <c r="K89" s="43">
        <v>34</v>
      </c>
      <c r="L89" s="38">
        <v>103567604</v>
      </c>
      <c r="M89" s="39">
        <v>105</v>
      </c>
      <c r="N89" s="40">
        <v>95</v>
      </c>
      <c r="O89" s="41">
        <v>69118593</v>
      </c>
      <c r="P89" s="42">
        <v>149</v>
      </c>
      <c r="Q89" s="43">
        <v>135</v>
      </c>
      <c r="R89" s="38">
        <v>121901626</v>
      </c>
      <c r="S89" s="39">
        <v>63</v>
      </c>
      <c r="T89" s="40">
        <v>56</v>
      </c>
      <c r="U89" s="41">
        <v>23610272</v>
      </c>
      <c r="V89" s="42" t="s">
        <v>3052</v>
      </c>
      <c r="W89" s="43" t="s">
        <v>3052</v>
      </c>
      <c r="X89" s="44" t="s">
        <v>3052</v>
      </c>
      <c r="Y89" s="39">
        <v>100</v>
      </c>
      <c r="Z89" s="40">
        <v>82</v>
      </c>
      <c r="AA89" s="41">
        <v>1200</v>
      </c>
      <c r="AB89" s="108">
        <v>311</v>
      </c>
      <c r="AC89" s="45">
        <v>10</v>
      </c>
      <c r="AD89" s="37">
        <v>90</v>
      </c>
      <c r="AE89" s="46">
        <v>0</v>
      </c>
    </row>
    <row r="90" spans="1:31" s="3" customFormat="1" ht="18.75" customHeight="1">
      <c r="A90" s="32">
        <v>88</v>
      </c>
      <c r="B90" s="33">
        <v>92</v>
      </c>
      <c r="C90" s="34" t="s">
        <v>1555</v>
      </c>
      <c r="D90" s="35" t="s">
        <v>3113</v>
      </c>
      <c r="E90" s="45">
        <v>78</v>
      </c>
      <c r="F90" s="98">
        <v>197058778</v>
      </c>
      <c r="G90" s="39">
        <v>102</v>
      </c>
      <c r="H90" s="40">
        <v>91</v>
      </c>
      <c r="I90" s="41">
        <v>197797581</v>
      </c>
      <c r="J90" s="42">
        <v>47</v>
      </c>
      <c r="K90" s="43">
        <v>38</v>
      </c>
      <c r="L90" s="38">
        <v>96910281</v>
      </c>
      <c r="M90" s="39">
        <v>36</v>
      </c>
      <c r="N90" s="40">
        <v>28</v>
      </c>
      <c r="O90" s="41">
        <v>184580340</v>
      </c>
      <c r="P90" s="42">
        <v>81</v>
      </c>
      <c r="Q90" s="43">
        <v>71</v>
      </c>
      <c r="R90" s="38">
        <v>220720224</v>
      </c>
      <c r="S90" s="39">
        <v>29</v>
      </c>
      <c r="T90" s="40">
        <v>22</v>
      </c>
      <c r="U90" s="41">
        <v>53823172</v>
      </c>
      <c r="V90" s="42">
        <v>67</v>
      </c>
      <c r="W90" s="43">
        <v>64</v>
      </c>
      <c r="X90" s="38">
        <v>56522</v>
      </c>
      <c r="Y90" s="39">
        <v>293</v>
      </c>
      <c r="Z90" s="40">
        <v>264</v>
      </c>
      <c r="AA90" s="41">
        <v>463</v>
      </c>
      <c r="AB90" s="108">
        <v>369</v>
      </c>
      <c r="AC90" s="45">
        <v>0</v>
      </c>
      <c r="AD90" s="37">
        <v>100</v>
      </c>
      <c r="AE90" s="46">
        <v>0</v>
      </c>
    </row>
    <row r="91" spans="1:31" s="3" customFormat="1" ht="18.75" customHeight="1">
      <c r="A91" s="32">
        <v>89</v>
      </c>
      <c r="B91" s="33">
        <v>104</v>
      </c>
      <c r="C91" s="34" t="s">
        <v>184</v>
      </c>
      <c r="D91" s="35" t="s">
        <v>3054</v>
      </c>
      <c r="E91" s="45">
        <v>11</v>
      </c>
      <c r="F91" s="98">
        <v>196284371</v>
      </c>
      <c r="G91" s="39">
        <v>98</v>
      </c>
      <c r="H91" s="40">
        <v>11</v>
      </c>
      <c r="I91" s="41">
        <v>202097878</v>
      </c>
      <c r="J91" s="42">
        <v>182</v>
      </c>
      <c r="K91" s="43">
        <v>18</v>
      </c>
      <c r="L91" s="38">
        <v>27373278</v>
      </c>
      <c r="M91" s="39">
        <v>386</v>
      </c>
      <c r="N91" s="40">
        <v>23</v>
      </c>
      <c r="O91" s="41">
        <v>10409908</v>
      </c>
      <c r="P91" s="42">
        <v>362</v>
      </c>
      <c r="Q91" s="43">
        <v>26</v>
      </c>
      <c r="R91" s="38">
        <v>44929580</v>
      </c>
      <c r="S91" s="39">
        <v>343</v>
      </c>
      <c r="T91" s="40">
        <v>14</v>
      </c>
      <c r="U91" s="41">
        <v>1143719</v>
      </c>
      <c r="V91" s="42" t="s">
        <v>3052</v>
      </c>
      <c r="W91" s="43" t="s">
        <v>3052</v>
      </c>
      <c r="X91" s="44" t="s">
        <v>3052</v>
      </c>
      <c r="Y91" s="39">
        <v>44</v>
      </c>
      <c r="Z91" s="40">
        <v>16</v>
      </c>
      <c r="AA91" s="41">
        <v>1990</v>
      </c>
      <c r="AB91" s="108">
        <v>311</v>
      </c>
      <c r="AC91" s="45">
        <v>100</v>
      </c>
      <c r="AD91" s="37">
        <v>0</v>
      </c>
      <c r="AE91" s="46">
        <v>0</v>
      </c>
    </row>
    <row r="92" spans="1:31" s="3" customFormat="1" ht="18.75" customHeight="1">
      <c r="A92" s="152">
        <v>90</v>
      </c>
      <c r="B92" s="190">
        <v>102</v>
      </c>
      <c r="C92" s="154" t="s">
        <v>2695</v>
      </c>
      <c r="D92" s="155" t="s">
        <v>3056</v>
      </c>
      <c r="E92" s="156">
        <v>79</v>
      </c>
      <c r="F92" s="217">
        <v>193241109</v>
      </c>
      <c r="G92" s="159">
        <v>94</v>
      </c>
      <c r="H92" s="160">
        <v>85</v>
      </c>
      <c r="I92" s="161">
        <v>209171675</v>
      </c>
      <c r="J92" s="162">
        <v>84</v>
      </c>
      <c r="K92" s="163">
        <v>75</v>
      </c>
      <c r="L92" s="158">
        <v>52156303</v>
      </c>
      <c r="M92" s="159">
        <v>140</v>
      </c>
      <c r="N92" s="160">
        <v>128</v>
      </c>
      <c r="O92" s="161">
        <v>52357671</v>
      </c>
      <c r="P92" s="162">
        <v>115</v>
      </c>
      <c r="Q92" s="163">
        <v>103</v>
      </c>
      <c r="R92" s="158">
        <v>155749232</v>
      </c>
      <c r="S92" s="159">
        <v>86</v>
      </c>
      <c r="T92" s="160">
        <v>78</v>
      </c>
      <c r="U92" s="161">
        <v>18572319</v>
      </c>
      <c r="V92" s="162">
        <v>72</v>
      </c>
      <c r="W92" s="163">
        <v>69</v>
      </c>
      <c r="X92" s="158">
        <v>53275</v>
      </c>
      <c r="Y92" s="159">
        <v>208</v>
      </c>
      <c r="Z92" s="160">
        <v>185</v>
      </c>
      <c r="AA92" s="161">
        <v>659</v>
      </c>
      <c r="AB92" s="164">
        <v>381</v>
      </c>
      <c r="AC92" s="156">
        <v>0</v>
      </c>
      <c r="AD92" s="165">
        <v>100</v>
      </c>
      <c r="AE92" s="166">
        <v>0</v>
      </c>
    </row>
    <row r="93" spans="1:31" s="3" customFormat="1" ht="18.75" customHeight="1">
      <c r="A93" s="167">
        <v>91</v>
      </c>
      <c r="B93" s="168">
        <v>158</v>
      </c>
      <c r="C93" s="169" t="s">
        <v>201</v>
      </c>
      <c r="D93" s="170" t="s">
        <v>3056</v>
      </c>
      <c r="E93" s="171">
        <v>80</v>
      </c>
      <c r="F93" s="218">
        <v>191110747</v>
      </c>
      <c r="G93" s="174">
        <v>91</v>
      </c>
      <c r="H93" s="175">
        <v>82</v>
      </c>
      <c r="I93" s="176">
        <v>216289104</v>
      </c>
      <c r="J93" s="177">
        <v>53</v>
      </c>
      <c r="K93" s="178">
        <v>44</v>
      </c>
      <c r="L93" s="173">
        <v>85932705</v>
      </c>
      <c r="M93" s="174">
        <v>490</v>
      </c>
      <c r="N93" s="175">
        <v>463</v>
      </c>
      <c r="O93" s="176">
        <v>-21321933</v>
      </c>
      <c r="P93" s="177">
        <v>157</v>
      </c>
      <c r="Q93" s="178">
        <v>143</v>
      </c>
      <c r="R93" s="173">
        <v>119968068</v>
      </c>
      <c r="S93" s="174">
        <v>257</v>
      </c>
      <c r="T93" s="175">
        <v>246</v>
      </c>
      <c r="U93" s="176">
        <v>4181260</v>
      </c>
      <c r="V93" s="177">
        <v>361</v>
      </c>
      <c r="W93" s="178">
        <v>351</v>
      </c>
      <c r="X93" s="173">
        <v>3067</v>
      </c>
      <c r="Y93" s="174">
        <v>93</v>
      </c>
      <c r="Z93" s="175">
        <v>75</v>
      </c>
      <c r="AA93" s="176">
        <v>1250</v>
      </c>
      <c r="AB93" s="179">
        <v>352</v>
      </c>
      <c r="AC93" s="171">
        <v>0</v>
      </c>
      <c r="AD93" s="180">
        <v>100</v>
      </c>
      <c r="AE93" s="181">
        <v>0</v>
      </c>
    </row>
    <row r="94" spans="1:31" s="3" customFormat="1" ht="18.75" customHeight="1">
      <c r="A94" s="137">
        <v>92</v>
      </c>
      <c r="B94" s="138">
        <v>91</v>
      </c>
      <c r="C94" s="139" t="s">
        <v>1553</v>
      </c>
      <c r="D94" s="140" t="s">
        <v>3056</v>
      </c>
      <c r="E94" s="141">
        <v>81</v>
      </c>
      <c r="F94" s="216">
        <v>188289669</v>
      </c>
      <c r="G94" s="144">
        <v>45</v>
      </c>
      <c r="H94" s="145">
        <v>38</v>
      </c>
      <c r="I94" s="146">
        <v>351941152</v>
      </c>
      <c r="J94" s="147">
        <v>41</v>
      </c>
      <c r="K94" s="148">
        <v>32</v>
      </c>
      <c r="L94" s="143">
        <v>105477577</v>
      </c>
      <c r="M94" s="144">
        <v>114</v>
      </c>
      <c r="N94" s="145">
        <v>104</v>
      </c>
      <c r="O94" s="146">
        <v>63953562</v>
      </c>
      <c r="P94" s="147">
        <v>59</v>
      </c>
      <c r="Q94" s="148">
        <v>49</v>
      </c>
      <c r="R94" s="143">
        <v>286072644</v>
      </c>
      <c r="S94" s="144">
        <v>192</v>
      </c>
      <c r="T94" s="145">
        <v>181</v>
      </c>
      <c r="U94" s="146">
        <v>6743823</v>
      </c>
      <c r="V94" s="147">
        <v>413</v>
      </c>
      <c r="W94" s="148">
        <v>402</v>
      </c>
      <c r="X94" s="143">
        <v>502</v>
      </c>
      <c r="Y94" s="144">
        <v>168</v>
      </c>
      <c r="Z94" s="145">
        <v>147</v>
      </c>
      <c r="AA94" s="146">
        <v>860</v>
      </c>
      <c r="AB94" s="149">
        <v>352</v>
      </c>
      <c r="AC94" s="141">
        <v>0</v>
      </c>
      <c r="AD94" s="150">
        <v>0</v>
      </c>
      <c r="AE94" s="151">
        <v>100</v>
      </c>
    </row>
    <row r="95" spans="1:31" s="3" customFormat="1" ht="18.75" customHeight="1">
      <c r="A95" s="32">
        <v>93</v>
      </c>
      <c r="B95" s="33">
        <v>155</v>
      </c>
      <c r="C95" s="34" t="s">
        <v>3069</v>
      </c>
      <c r="D95" s="35" t="s">
        <v>88</v>
      </c>
      <c r="E95" s="45">
        <v>82</v>
      </c>
      <c r="F95" s="98">
        <v>186732233</v>
      </c>
      <c r="G95" s="39">
        <v>105</v>
      </c>
      <c r="H95" s="40">
        <v>94</v>
      </c>
      <c r="I95" s="41">
        <v>186738537</v>
      </c>
      <c r="J95" s="42">
        <v>52</v>
      </c>
      <c r="K95" s="43">
        <v>43</v>
      </c>
      <c r="L95" s="38">
        <v>87173632</v>
      </c>
      <c r="M95" s="39">
        <v>318</v>
      </c>
      <c r="N95" s="40">
        <v>300</v>
      </c>
      <c r="O95" s="41">
        <v>18286543</v>
      </c>
      <c r="P95" s="42">
        <v>11</v>
      </c>
      <c r="Q95" s="43">
        <v>6</v>
      </c>
      <c r="R95" s="38">
        <v>1266663145</v>
      </c>
      <c r="S95" s="39">
        <v>380</v>
      </c>
      <c r="T95" s="40">
        <v>365</v>
      </c>
      <c r="U95" s="41">
        <v>302410</v>
      </c>
      <c r="V95" s="42">
        <v>283</v>
      </c>
      <c r="W95" s="43">
        <v>277</v>
      </c>
      <c r="X95" s="38">
        <v>10184</v>
      </c>
      <c r="Y95" s="39">
        <v>61</v>
      </c>
      <c r="Z95" s="40">
        <v>44</v>
      </c>
      <c r="AA95" s="41">
        <v>1617</v>
      </c>
      <c r="AB95" s="108">
        <v>384</v>
      </c>
      <c r="AC95" s="45">
        <v>0</v>
      </c>
      <c r="AD95" s="37">
        <v>99.99</v>
      </c>
      <c r="AE95" s="46">
        <v>0.01</v>
      </c>
    </row>
    <row r="96" spans="1:31" s="3" customFormat="1" ht="18.75" customHeight="1">
      <c r="A96" s="32">
        <v>94</v>
      </c>
      <c r="B96" s="33">
        <v>99</v>
      </c>
      <c r="C96" s="34" t="s">
        <v>2694</v>
      </c>
      <c r="D96" s="35" t="s">
        <v>3106</v>
      </c>
      <c r="E96" s="45">
        <v>83</v>
      </c>
      <c r="F96" s="98">
        <v>184514681</v>
      </c>
      <c r="G96" s="39">
        <v>107</v>
      </c>
      <c r="H96" s="40">
        <v>96</v>
      </c>
      <c r="I96" s="41">
        <v>184831143</v>
      </c>
      <c r="J96" s="42">
        <v>145</v>
      </c>
      <c r="K96" s="43">
        <v>131</v>
      </c>
      <c r="L96" s="38">
        <v>31820907</v>
      </c>
      <c r="M96" s="39">
        <v>200</v>
      </c>
      <c r="N96" s="40">
        <v>188</v>
      </c>
      <c r="O96" s="41">
        <v>38744764</v>
      </c>
      <c r="P96" s="42">
        <v>173</v>
      </c>
      <c r="Q96" s="43">
        <v>159</v>
      </c>
      <c r="R96" s="38">
        <v>109132766</v>
      </c>
      <c r="S96" s="39">
        <v>233</v>
      </c>
      <c r="T96" s="40">
        <v>222</v>
      </c>
      <c r="U96" s="41">
        <v>5296414</v>
      </c>
      <c r="V96" s="42">
        <v>356</v>
      </c>
      <c r="W96" s="43">
        <v>346</v>
      </c>
      <c r="X96" s="38">
        <v>3494</v>
      </c>
      <c r="Y96" s="39">
        <v>48</v>
      </c>
      <c r="Z96" s="40">
        <v>32</v>
      </c>
      <c r="AA96" s="41">
        <v>1825</v>
      </c>
      <c r="AB96" s="108">
        <v>312</v>
      </c>
      <c r="AC96" s="45">
        <v>0</v>
      </c>
      <c r="AD96" s="37">
        <v>97.5</v>
      </c>
      <c r="AE96" s="46">
        <v>2.5</v>
      </c>
    </row>
    <row r="97" spans="1:31" s="3" customFormat="1" ht="18.75" customHeight="1">
      <c r="A97" s="48">
        <v>95</v>
      </c>
      <c r="B97" s="49">
        <v>78</v>
      </c>
      <c r="C97" s="50" t="s">
        <v>2707</v>
      </c>
      <c r="D97" s="51" t="s">
        <v>88</v>
      </c>
      <c r="E97" s="52">
        <v>84</v>
      </c>
      <c r="F97" s="99">
        <v>182711677</v>
      </c>
      <c r="G97" s="55">
        <v>103</v>
      </c>
      <c r="H97" s="56">
        <v>92</v>
      </c>
      <c r="I97" s="57">
        <v>190364297</v>
      </c>
      <c r="J97" s="58">
        <v>245</v>
      </c>
      <c r="K97" s="59">
        <v>225</v>
      </c>
      <c r="L97" s="54">
        <v>19844061</v>
      </c>
      <c r="M97" s="55">
        <v>164</v>
      </c>
      <c r="N97" s="56">
        <v>152</v>
      </c>
      <c r="O97" s="57">
        <v>47436386</v>
      </c>
      <c r="P97" s="58">
        <v>113</v>
      </c>
      <c r="Q97" s="59">
        <v>101</v>
      </c>
      <c r="R97" s="54">
        <v>159961941</v>
      </c>
      <c r="S97" s="55">
        <v>226</v>
      </c>
      <c r="T97" s="56">
        <v>215</v>
      </c>
      <c r="U97" s="57">
        <v>5456198</v>
      </c>
      <c r="V97" s="58">
        <v>269</v>
      </c>
      <c r="W97" s="59">
        <v>263</v>
      </c>
      <c r="X97" s="54">
        <v>11883</v>
      </c>
      <c r="Y97" s="55">
        <v>217</v>
      </c>
      <c r="Z97" s="56">
        <v>194</v>
      </c>
      <c r="AA97" s="57">
        <v>634</v>
      </c>
      <c r="AB97" s="109">
        <v>311</v>
      </c>
      <c r="AC97" s="52">
        <v>0</v>
      </c>
      <c r="AD97" s="60">
        <v>100</v>
      </c>
      <c r="AE97" s="61">
        <v>0</v>
      </c>
    </row>
    <row r="98" spans="1:31" s="3" customFormat="1" ht="18.75" customHeight="1">
      <c r="A98" s="167">
        <v>96</v>
      </c>
      <c r="B98" s="168">
        <v>77</v>
      </c>
      <c r="C98" s="169" t="s">
        <v>3076</v>
      </c>
      <c r="D98" s="170" t="s">
        <v>3056</v>
      </c>
      <c r="E98" s="171">
        <v>85</v>
      </c>
      <c r="F98" s="218">
        <v>182393027</v>
      </c>
      <c r="G98" s="174">
        <v>104</v>
      </c>
      <c r="H98" s="175">
        <v>93</v>
      </c>
      <c r="I98" s="176">
        <v>190044307</v>
      </c>
      <c r="J98" s="177">
        <v>92</v>
      </c>
      <c r="K98" s="178">
        <v>83</v>
      </c>
      <c r="L98" s="173">
        <v>47723186</v>
      </c>
      <c r="M98" s="174">
        <v>302</v>
      </c>
      <c r="N98" s="175">
        <v>286</v>
      </c>
      <c r="O98" s="176">
        <v>21015996</v>
      </c>
      <c r="P98" s="177">
        <v>252</v>
      </c>
      <c r="Q98" s="178">
        <v>234</v>
      </c>
      <c r="R98" s="173">
        <v>74086480</v>
      </c>
      <c r="S98" s="174">
        <v>161</v>
      </c>
      <c r="T98" s="175">
        <v>151</v>
      </c>
      <c r="U98" s="176">
        <v>8749986</v>
      </c>
      <c r="V98" s="177">
        <v>45</v>
      </c>
      <c r="W98" s="178">
        <v>42</v>
      </c>
      <c r="X98" s="173">
        <v>87570</v>
      </c>
      <c r="Y98" s="174">
        <v>31</v>
      </c>
      <c r="Z98" s="175">
        <v>18</v>
      </c>
      <c r="AA98" s="176">
        <v>2359</v>
      </c>
      <c r="AB98" s="179">
        <v>322</v>
      </c>
      <c r="AC98" s="171">
        <v>0</v>
      </c>
      <c r="AD98" s="180">
        <v>100</v>
      </c>
      <c r="AE98" s="181">
        <v>0</v>
      </c>
    </row>
    <row r="99" spans="1:31" s="3" customFormat="1" ht="18.75" customHeight="1">
      <c r="A99" s="137">
        <v>97</v>
      </c>
      <c r="B99" s="138">
        <v>95</v>
      </c>
      <c r="C99" s="139" t="s">
        <v>2178</v>
      </c>
      <c r="D99" s="140" t="s">
        <v>3056</v>
      </c>
      <c r="E99" s="141">
        <v>86</v>
      </c>
      <c r="F99" s="216">
        <v>178887373</v>
      </c>
      <c r="G99" s="144">
        <v>113</v>
      </c>
      <c r="H99" s="145">
        <v>102</v>
      </c>
      <c r="I99" s="146">
        <v>178887373</v>
      </c>
      <c r="J99" s="147">
        <v>60</v>
      </c>
      <c r="K99" s="148">
        <v>51</v>
      </c>
      <c r="L99" s="143">
        <v>69318427</v>
      </c>
      <c r="M99" s="144">
        <v>171</v>
      </c>
      <c r="N99" s="145">
        <v>159</v>
      </c>
      <c r="O99" s="146">
        <v>46034774</v>
      </c>
      <c r="P99" s="147">
        <v>136</v>
      </c>
      <c r="Q99" s="148">
        <v>122</v>
      </c>
      <c r="R99" s="143">
        <v>130514535</v>
      </c>
      <c r="S99" s="144">
        <v>89</v>
      </c>
      <c r="T99" s="145">
        <v>81</v>
      </c>
      <c r="U99" s="146">
        <v>17831600</v>
      </c>
      <c r="V99" s="147">
        <v>393</v>
      </c>
      <c r="W99" s="148">
        <v>382</v>
      </c>
      <c r="X99" s="143">
        <v>1081</v>
      </c>
      <c r="Y99" s="144">
        <v>214</v>
      </c>
      <c r="Z99" s="145">
        <v>191</v>
      </c>
      <c r="AA99" s="146">
        <v>641</v>
      </c>
      <c r="AB99" s="149">
        <v>313</v>
      </c>
      <c r="AC99" s="141">
        <v>0</v>
      </c>
      <c r="AD99" s="150">
        <v>0.6</v>
      </c>
      <c r="AE99" s="151">
        <v>99.4</v>
      </c>
    </row>
    <row r="100" spans="1:31" s="3" customFormat="1" ht="18.75" customHeight="1">
      <c r="A100" s="137">
        <v>98</v>
      </c>
      <c r="B100" s="138">
        <v>83</v>
      </c>
      <c r="C100" s="139" t="s">
        <v>1554</v>
      </c>
      <c r="D100" s="140" t="s">
        <v>3056</v>
      </c>
      <c r="E100" s="185">
        <v>87</v>
      </c>
      <c r="F100" s="216">
        <v>178431284</v>
      </c>
      <c r="G100" s="144">
        <v>108</v>
      </c>
      <c r="H100" s="145">
        <v>97</v>
      </c>
      <c r="I100" s="146">
        <v>183197602</v>
      </c>
      <c r="J100" s="147">
        <v>200</v>
      </c>
      <c r="K100" s="148">
        <v>180</v>
      </c>
      <c r="L100" s="143">
        <v>24691308</v>
      </c>
      <c r="M100" s="144">
        <v>40</v>
      </c>
      <c r="N100" s="145">
        <v>32</v>
      </c>
      <c r="O100" s="146">
        <v>169068197</v>
      </c>
      <c r="P100" s="147">
        <v>73</v>
      </c>
      <c r="Q100" s="148">
        <v>63</v>
      </c>
      <c r="R100" s="143">
        <v>231249532</v>
      </c>
      <c r="S100" s="144">
        <v>202</v>
      </c>
      <c r="T100" s="145">
        <v>191</v>
      </c>
      <c r="U100" s="146">
        <v>6418835</v>
      </c>
      <c r="V100" s="147">
        <v>68</v>
      </c>
      <c r="W100" s="148">
        <v>65</v>
      </c>
      <c r="X100" s="143">
        <v>56047</v>
      </c>
      <c r="Y100" s="144">
        <v>430</v>
      </c>
      <c r="Z100" s="145">
        <v>400</v>
      </c>
      <c r="AA100" s="146">
        <v>182</v>
      </c>
      <c r="AB100" s="149">
        <v>361</v>
      </c>
      <c r="AC100" s="141">
        <v>0</v>
      </c>
      <c r="AD100" s="150">
        <v>100</v>
      </c>
      <c r="AE100" s="151">
        <v>0</v>
      </c>
    </row>
    <row r="101" spans="1:31" s="3" customFormat="1" ht="18.75" customHeight="1">
      <c r="A101" s="32">
        <v>99</v>
      </c>
      <c r="B101" s="67">
        <v>63</v>
      </c>
      <c r="C101" s="34" t="s">
        <v>2704</v>
      </c>
      <c r="D101" s="35" t="s">
        <v>3164</v>
      </c>
      <c r="E101" s="45">
        <v>88</v>
      </c>
      <c r="F101" s="98">
        <v>177920906</v>
      </c>
      <c r="G101" s="39">
        <v>110</v>
      </c>
      <c r="H101" s="40">
        <v>99</v>
      </c>
      <c r="I101" s="41">
        <v>181532176</v>
      </c>
      <c r="J101" s="42">
        <v>379</v>
      </c>
      <c r="K101" s="43">
        <v>354</v>
      </c>
      <c r="L101" s="38">
        <v>9118846</v>
      </c>
      <c r="M101" s="39">
        <v>382</v>
      </c>
      <c r="N101" s="40">
        <v>360</v>
      </c>
      <c r="O101" s="41">
        <v>10681721</v>
      </c>
      <c r="P101" s="42">
        <v>313</v>
      </c>
      <c r="Q101" s="43">
        <v>293</v>
      </c>
      <c r="R101" s="38">
        <v>54033561</v>
      </c>
      <c r="S101" s="39">
        <v>267</v>
      </c>
      <c r="T101" s="40">
        <v>255</v>
      </c>
      <c r="U101" s="41">
        <v>3701086</v>
      </c>
      <c r="V101" s="42">
        <v>32</v>
      </c>
      <c r="W101" s="43">
        <v>29</v>
      </c>
      <c r="X101" s="38">
        <v>107958</v>
      </c>
      <c r="Y101" s="39">
        <v>351</v>
      </c>
      <c r="Z101" s="40">
        <v>321</v>
      </c>
      <c r="AA101" s="41">
        <v>350</v>
      </c>
      <c r="AB101" s="108">
        <v>312</v>
      </c>
      <c r="AC101" s="45">
        <v>0</v>
      </c>
      <c r="AD101" s="37">
        <v>100</v>
      </c>
      <c r="AE101" s="46">
        <v>0</v>
      </c>
    </row>
    <row r="102" spans="1:31" s="3" customFormat="1" ht="18.75" customHeight="1">
      <c r="A102" s="152">
        <v>100</v>
      </c>
      <c r="B102" s="153">
        <v>116</v>
      </c>
      <c r="C102" s="154" t="s">
        <v>668</v>
      </c>
      <c r="D102" s="155" t="s">
        <v>3056</v>
      </c>
      <c r="E102" s="156">
        <v>89</v>
      </c>
      <c r="F102" s="217">
        <v>173780241</v>
      </c>
      <c r="G102" s="159">
        <v>114</v>
      </c>
      <c r="H102" s="160">
        <v>103</v>
      </c>
      <c r="I102" s="161">
        <v>173966391</v>
      </c>
      <c r="J102" s="162">
        <v>404</v>
      </c>
      <c r="K102" s="163">
        <v>378</v>
      </c>
      <c r="L102" s="158">
        <v>7375991</v>
      </c>
      <c r="M102" s="159">
        <v>126</v>
      </c>
      <c r="N102" s="160">
        <v>115</v>
      </c>
      <c r="O102" s="161">
        <v>57399245</v>
      </c>
      <c r="P102" s="162">
        <v>243</v>
      </c>
      <c r="Q102" s="163">
        <v>225</v>
      </c>
      <c r="R102" s="158">
        <v>78134872</v>
      </c>
      <c r="S102" s="159">
        <v>250</v>
      </c>
      <c r="T102" s="160">
        <v>239</v>
      </c>
      <c r="U102" s="161">
        <v>4382631</v>
      </c>
      <c r="V102" s="162">
        <v>47</v>
      </c>
      <c r="W102" s="163">
        <v>44</v>
      </c>
      <c r="X102" s="158">
        <v>86683</v>
      </c>
      <c r="Y102" s="159">
        <v>330</v>
      </c>
      <c r="Z102" s="160">
        <v>301</v>
      </c>
      <c r="AA102" s="161">
        <v>380</v>
      </c>
      <c r="AB102" s="164">
        <v>371</v>
      </c>
      <c r="AC102" s="156">
        <v>0</v>
      </c>
      <c r="AD102" s="165">
        <v>100</v>
      </c>
      <c r="AE102" s="166">
        <v>0</v>
      </c>
    </row>
    <row r="103" spans="1:31" s="3" customFormat="1" ht="18.75" customHeight="1">
      <c r="A103" s="167">
        <v>101</v>
      </c>
      <c r="B103" s="168">
        <v>79</v>
      </c>
      <c r="C103" s="169" t="s">
        <v>3074</v>
      </c>
      <c r="D103" s="170" t="s">
        <v>3056</v>
      </c>
      <c r="E103" s="171">
        <v>90</v>
      </c>
      <c r="F103" s="218">
        <v>173369579</v>
      </c>
      <c r="G103" s="174">
        <v>43</v>
      </c>
      <c r="H103" s="175">
        <v>36</v>
      </c>
      <c r="I103" s="176">
        <v>373338731</v>
      </c>
      <c r="J103" s="177">
        <v>120</v>
      </c>
      <c r="K103" s="178">
        <v>109</v>
      </c>
      <c r="L103" s="173">
        <v>36760923</v>
      </c>
      <c r="M103" s="174">
        <v>97</v>
      </c>
      <c r="N103" s="175">
        <v>88</v>
      </c>
      <c r="O103" s="176">
        <v>74867673</v>
      </c>
      <c r="P103" s="177">
        <v>68</v>
      </c>
      <c r="Q103" s="178">
        <v>58</v>
      </c>
      <c r="R103" s="173">
        <v>241179985</v>
      </c>
      <c r="S103" s="174">
        <v>460</v>
      </c>
      <c r="T103" s="175">
        <v>440</v>
      </c>
      <c r="U103" s="176">
        <v>-12355144</v>
      </c>
      <c r="V103" s="177">
        <v>251</v>
      </c>
      <c r="W103" s="178">
        <v>246</v>
      </c>
      <c r="X103" s="173">
        <v>13864</v>
      </c>
      <c r="Y103" s="174">
        <v>159</v>
      </c>
      <c r="Z103" s="175">
        <v>138</v>
      </c>
      <c r="AA103" s="176">
        <v>902</v>
      </c>
      <c r="AB103" s="179">
        <v>352</v>
      </c>
      <c r="AC103" s="171">
        <v>0</v>
      </c>
      <c r="AD103" s="180">
        <v>0</v>
      </c>
      <c r="AE103" s="181">
        <v>100</v>
      </c>
    </row>
    <row r="104" spans="1:31" s="3" customFormat="1" ht="18.75" customHeight="1">
      <c r="A104" s="32">
        <v>102</v>
      </c>
      <c r="B104" s="33">
        <v>80</v>
      </c>
      <c r="C104" s="34" t="s">
        <v>3082</v>
      </c>
      <c r="D104" s="35" t="s">
        <v>3054</v>
      </c>
      <c r="E104" s="45">
        <v>12</v>
      </c>
      <c r="F104" s="98">
        <v>172773054</v>
      </c>
      <c r="G104" s="39">
        <v>118</v>
      </c>
      <c r="H104" s="40">
        <v>12</v>
      </c>
      <c r="I104" s="41">
        <v>172773054</v>
      </c>
      <c r="J104" s="42">
        <v>197</v>
      </c>
      <c r="K104" s="43">
        <v>20</v>
      </c>
      <c r="L104" s="38">
        <v>25103006</v>
      </c>
      <c r="M104" s="39">
        <v>117</v>
      </c>
      <c r="N104" s="40">
        <v>11</v>
      </c>
      <c r="O104" s="41">
        <v>61531304</v>
      </c>
      <c r="P104" s="42">
        <v>126</v>
      </c>
      <c r="Q104" s="43">
        <v>13</v>
      </c>
      <c r="R104" s="38">
        <v>143782026</v>
      </c>
      <c r="S104" s="39">
        <v>481</v>
      </c>
      <c r="T104" s="40">
        <v>24</v>
      </c>
      <c r="U104" s="41">
        <v>-28722587</v>
      </c>
      <c r="V104" s="42" t="s">
        <v>3052</v>
      </c>
      <c r="W104" s="43" t="s">
        <v>3052</v>
      </c>
      <c r="X104" s="44" t="s">
        <v>3052</v>
      </c>
      <c r="Y104" s="39">
        <v>27</v>
      </c>
      <c r="Z104" s="40">
        <v>13</v>
      </c>
      <c r="AA104" s="41">
        <v>2755</v>
      </c>
      <c r="AB104" s="108">
        <v>372</v>
      </c>
      <c r="AC104" s="45">
        <v>100</v>
      </c>
      <c r="AD104" s="37">
        <v>0</v>
      </c>
      <c r="AE104" s="46">
        <v>0</v>
      </c>
    </row>
    <row r="105" spans="1:31" s="3" customFormat="1" ht="18.75" customHeight="1">
      <c r="A105" s="137">
        <v>103</v>
      </c>
      <c r="B105" s="188" t="s">
        <v>3052</v>
      </c>
      <c r="C105" s="188" t="s">
        <v>3052</v>
      </c>
      <c r="D105" s="140" t="s">
        <v>3056</v>
      </c>
      <c r="E105" s="141">
        <v>91</v>
      </c>
      <c r="F105" s="186" t="s">
        <v>3052</v>
      </c>
      <c r="G105" s="144">
        <v>84</v>
      </c>
      <c r="H105" s="145">
        <v>75</v>
      </c>
      <c r="I105" s="187" t="s">
        <v>3052</v>
      </c>
      <c r="J105" s="147">
        <v>111</v>
      </c>
      <c r="K105" s="148">
        <v>101</v>
      </c>
      <c r="L105" s="186" t="s">
        <v>3052</v>
      </c>
      <c r="M105" s="144">
        <v>56</v>
      </c>
      <c r="N105" s="145">
        <v>48</v>
      </c>
      <c r="O105" s="187" t="s">
        <v>3052</v>
      </c>
      <c r="P105" s="147">
        <v>50</v>
      </c>
      <c r="Q105" s="148">
        <v>42</v>
      </c>
      <c r="R105" s="186" t="s">
        <v>3052</v>
      </c>
      <c r="S105" s="144">
        <v>176</v>
      </c>
      <c r="T105" s="145">
        <v>165</v>
      </c>
      <c r="U105" s="187" t="s">
        <v>3052</v>
      </c>
      <c r="V105" s="147">
        <v>81</v>
      </c>
      <c r="W105" s="148">
        <v>78</v>
      </c>
      <c r="X105" s="186" t="s">
        <v>3052</v>
      </c>
      <c r="Y105" s="144">
        <v>140</v>
      </c>
      <c r="Z105" s="145">
        <v>119</v>
      </c>
      <c r="AA105" s="187" t="s">
        <v>3052</v>
      </c>
      <c r="AB105" s="149">
        <v>311</v>
      </c>
      <c r="AC105" s="141">
        <v>0</v>
      </c>
      <c r="AD105" s="150">
        <v>59.6</v>
      </c>
      <c r="AE105" s="151">
        <v>40.4</v>
      </c>
    </row>
    <row r="106" spans="1:31" s="3" customFormat="1" ht="18.75" customHeight="1">
      <c r="A106" s="32">
        <v>104</v>
      </c>
      <c r="B106" s="33" t="s">
        <v>3052</v>
      </c>
      <c r="C106" s="34" t="s">
        <v>1684</v>
      </c>
      <c r="D106" s="35" t="s">
        <v>881</v>
      </c>
      <c r="E106" s="45">
        <v>92</v>
      </c>
      <c r="F106" s="98">
        <v>170789419</v>
      </c>
      <c r="G106" s="39">
        <v>100</v>
      </c>
      <c r="H106" s="40">
        <v>89</v>
      </c>
      <c r="I106" s="41">
        <v>198766728</v>
      </c>
      <c r="J106" s="42">
        <v>211</v>
      </c>
      <c r="K106" s="43">
        <v>191</v>
      </c>
      <c r="L106" s="38">
        <v>23390774</v>
      </c>
      <c r="M106" s="39">
        <v>397</v>
      </c>
      <c r="N106" s="40">
        <v>374</v>
      </c>
      <c r="O106" s="41">
        <v>9214777</v>
      </c>
      <c r="P106" s="42">
        <v>123</v>
      </c>
      <c r="Q106" s="43">
        <v>111</v>
      </c>
      <c r="R106" s="38">
        <v>145375027</v>
      </c>
      <c r="S106" s="39">
        <v>458</v>
      </c>
      <c r="T106" s="40">
        <v>438</v>
      </c>
      <c r="U106" s="41">
        <v>-11938963</v>
      </c>
      <c r="V106" s="42">
        <v>49</v>
      </c>
      <c r="W106" s="43">
        <v>46</v>
      </c>
      <c r="X106" s="38">
        <v>79531</v>
      </c>
      <c r="Y106" s="39">
        <v>133</v>
      </c>
      <c r="Z106" s="40">
        <v>112</v>
      </c>
      <c r="AA106" s="41">
        <v>1020</v>
      </c>
      <c r="AB106" s="108">
        <v>382</v>
      </c>
      <c r="AC106" s="45">
        <v>0</v>
      </c>
      <c r="AD106" s="37">
        <v>100</v>
      </c>
      <c r="AE106" s="46">
        <v>0</v>
      </c>
    </row>
    <row r="107" spans="1:31" s="3" customFormat="1" ht="18.75" customHeight="1">
      <c r="A107" s="48">
        <v>105</v>
      </c>
      <c r="B107" s="49">
        <v>71</v>
      </c>
      <c r="C107" s="50" t="s">
        <v>762</v>
      </c>
      <c r="D107" s="51" t="s">
        <v>1064</v>
      </c>
      <c r="E107" s="52">
        <v>93</v>
      </c>
      <c r="F107" s="99">
        <v>169482559</v>
      </c>
      <c r="G107" s="55">
        <v>120</v>
      </c>
      <c r="H107" s="56">
        <v>108</v>
      </c>
      <c r="I107" s="57">
        <v>169482559</v>
      </c>
      <c r="J107" s="58">
        <v>500</v>
      </c>
      <c r="K107" s="59">
        <v>470</v>
      </c>
      <c r="L107" s="54">
        <v>-80039614</v>
      </c>
      <c r="M107" s="55">
        <v>498</v>
      </c>
      <c r="N107" s="56">
        <v>468</v>
      </c>
      <c r="O107" s="57">
        <v>-94944016</v>
      </c>
      <c r="P107" s="58">
        <v>62</v>
      </c>
      <c r="Q107" s="59">
        <v>52</v>
      </c>
      <c r="R107" s="54">
        <v>267938877</v>
      </c>
      <c r="S107" s="55">
        <v>498</v>
      </c>
      <c r="T107" s="56">
        <v>469</v>
      </c>
      <c r="U107" s="57">
        <v>-121915763</v>
      </c>
      <c r="V107" s="58">
        <v>405</v>
      </c>
      <c r="W107" s="59">
        <v>394</v>
      </c>
      <c r="X107" s="54">
        <v>625</v>
      </c>
      <c r="Y107" s="55">
        <v>20</v>
      </c>
      <c r="Z107" s="56">
        <v>9</v>
      </c>
      <c r="AA107" s="57">
        <v>3919</v>
      </c>
      <c r="AB107" s="109">
        <v>371</v>
      </c>
      <c r="AC107" s="52">
        <v>0</v>
      </c>
      <c r="AD107" s="60">
        <v>100</v>
      </c>
      <c r="AE107" s="61">
        <v>0</v>
      </c>
    </row>
    <row r="108" spans="1:31" s="3" customFormat="1" ht="18.75" customHeight="1">
      <c r="A108" s="167">
        <v>106</v>
      </c>
      <c r="B108" s="168">
        <v>107</v>
      </c>
      <c r="C108" s="169" t="s">
        <v>3080</v>
      </c>
      <c r="D108" s="170" t="s">
        <v>3056</v>
      </c>
      <c r="E108" s="171">
        <v>94</v>
      </c>
      <c r="F108" s="218">
        <v>168227359</v>
      </c>
      <c r="G108" s="174">
        <v>117</v>
      </c>
      <c r="H108" s="175">
        <v>106</v>
      </c>
      <c r="I108" s="176">
        <v>173423239</v>
      </c>
      <c r="J108" s="177">
        <v>159</v>
      </c>
      <c r="K108" s="178">
        <v>144</v>
      </c>
      <c r="L108" s="173">
        <v>29584488</v>
      </c>
      <c r="M108" s="174">
        <v>93</v>
      </c>
      <c r="N108" s="175">
        <v>84</v>
      </c>
      <c r="O108" s="176">
        <v>76143006</v>
      </c>
      <c r="P108" s="177">
        <v>87</v>
      </c>
      <c r="Q108" s="178">
        <v>77</v>
      </c>
      <c r="R108" s="173">
        <v>210946619</v>
      </c>
      <c r="S108" s="174">
        <v>268</v>
      </c>
      <c r="T108" s="175">
        <v>256</v>
      </c>
      <c r="U108" s="176">
        <v>3695837</v>
      </c>
      <c r="V108" s="177">
        <v>135</v>
      </c>
      <c r="W108" s="178">
        <v>132</v>
      </c>
      <c r="X108" s="173">
        <v>31608</v>
      </c>
      <c r="Y108" s="174">
        <v>338</v>
      </c>
      <c r="Z108" s="175">
        <v>308</v>
      </c>
      <c r="AA108" s="176">
        <v>374</v>
      </c>
      <c r="AB108" s="179">
        <v>341</v>
      </c>
      <c r="AC108" s="171">
        <v>0</v>
      </c>
      <c r="AD108" s="180">
        <v>50</v>
      </c>
      <c r="AE108" s="181">
        <v>50</v>
      </c>
    </row>
    <row r="109" spans="1:31" s="3" customFormat="1" ht="18.75" customHeight="1">
      <c r="A109" s="137">
        <v>107</v>
      </c>
      <c r="B109" s="138">
        <v>122</v>
      </c>
      <c r="C109" s="139" t="s">
        <v>2699</v>
      </c>
      <c r="D109" s="140" t="s">
        <v>3056</v>
      </c>
      <c r="E109" s="141">
        <v>95</v>
      </c>
      <c r="F109" s="216">
        <v>167999864</v>
      </c>
      <c r="G109" s="144">
        <v>119</v>
      </c>
      <c r="H109" s="145">
        <v>107</v>
      </c>
      <c r="I109" s="146">
        <v>171050902</v>
      </c>
      <c r="J109" s="147">
        <v>465</v>
      </c>
      <c r="K109" s="148">
        <v>438</v>
      </c>
      <c r="L109" s="143">
        <v>1437161</v>
      </c>
      <c r="M109" s="144">
        <v>331</v>
      </c>
      <c r="N109" s="145">
        <v>312</v>
      </c>
      <c r="O109" s="146">
        <v>17033818</v>
      </c>
      <c r="P109" s="147">
        <v>172</v>
      </c>
      <c r="Q109" s="148">
        <v>158</v>
      </c>
      <c r="R109" s="143">
        <v>109139103</v>
      </c>
      <c r="S109" s="144">
        <v>345</v>
      </c>
      <c r="T109" s="145">
        <v>331</v>
      </c>
      <c r="U109" s="146">
        <v>1084229</v>
      </c>
      <c r="V109" s="147">
        <v>173</v>
      </c>
      <c r="W109" s="148">
        <v>169</v>
      </c>
      <c r="X109" s="143">
        <v>25344</v>
      </c>
      <c r="Y109" s="144">
        <v>202</v>
      </c>
      <c r="Z109" s="145">
        <v>179</v>
      </c>
      <c r="AA109" s="146">
        <v>683</v>
      </c>
      <c r="AB109" s="149">
        <v>352</v>
      </c>
      <c r="AC109" s="141">
        <v>0</v>
      </c>
      <c r="AD109" s="150">
        <v>100</v>
      </c>
      <c r="AE109" s="151">
        <v>0</v>
      </c>
    </row>
    <row r="110" spans="1:31" s="3" customFormat="1" ht="18.75" customHeight="1">
      <c r="A110" s="32">
        <v>108</v>
      </c>
      <c r="B110" s="33">
        <v>108</v>
      </c>
      <c r="C110" s="34" t="s">
        <v>308</v>
      </c>
      <c r="D110" s="35" t="s">
        <v>3058</v>
      </c>
      <c r="E110" s="45">
        <v>96</v>
      </c>
      <c r="F110" s="98">
        <v>167826429</v>
      </c>
      <c r="G110" s="39">
        <v>122</v>
      </c>
      <c r="H110" s="40">
        <v>110</v>
      </c>
      <c r="I110" s="41">
        <v>167826429</v>
      </c>
      <c r="J110" s="42">
        <v>31</v>
      </c>
      <c r="K110" s="43">
        <v>23</v>
      </c>
      <c r="L110" s="38">
        <v>142708855</v>
      </c>
      <c r="M110" s="39">
        <v>35</v>
      </c>
      <c r="N110" s="40">
        <v>27</v>
      </c>
      <c r="O110" s="41">
        <v>185807448</v>
      </c>
      <c r="P110" s="42">
        <v>30</v>
      </c>
      <c r="Q110" s="43">
        <v>24</v>
      </c>
      <c r="R110" s="38">
        <v>479244140</v>
      </c>
      <c r="S110" s="39">
        <v>22</v>
      </c>
      <c r="T110" s="40">
        <v>15</v>
      </c>
      <c r="U110" s="41">
        <v>68578571</v>
      </c>
      <c r="V110" s="42">
        <v>89</v>
      </c>
      <c r="W110" s="43">
        <v>86</v>
      </c>
      <c r="X110" s="38">
        <v>45192</v>
      </c>
      <c r="Y110" s="39">
        <v>46</v>
      </c>
      <c r="Z110" s="40">
        <v>30</v>
      </c>
      <c r="AA110" s="41">
        <v>1924</v>
      </c>
      <c r="AB110" s="108">
        <v>384</v>
      </c>
      <c r="AC110" s="45">
        <v>0</v>
      </c>
      <c r="AD110" s="37">
        <v>51</v>
      </c>
      <c r="AE110" s="46">
        <v>49</v>
      </c>
    </row>
    <row r="111" spans="1:31" s="3" customFormat="1" ht="18.75" customHeight="1">
      <c r="A111" s="32">
        <v>109</v>
      </c>
      <c r="B111" s="33">
        <v>109</v>
      </c>
      <c r="C111" s="34" t="s">
        <v>2179</v>
      </c>
      <c r="D111" s="35" t="s">
        <v>88</v>
      </c>
      <c r="E111" s="45">
        <v>97</v>
      </c>
      <c r="F111" s="98">
        <v>165141405</v>
      </c>
      <c r="G111" s="39">
        <v>123</v>
      </c>
      <c r="H111" s="40">
        <v>111</v>
      </c>
      <c r="I111" s="41">
        <v>165145987</v>
      </c>
      <c r="J111" s="42">
        <v>154</v>
      </c>
      <c r="K111" s="43">
        <v>139</v>
      </c>
      <c r="L111" s="38">
        <v>30106814</v>
      </c>
      <c r="M111" s="39">
        <v>179</v>
      </c>
      <c r="N111" s="40">
        <v>167</v>
      </c>
      <c r="O111" s="41">
        <v>43487007</v>
      </c>
      <c r="P111" s="42">
        <v>117</v>
      </c>
      <c r="Q111" s="43">
        <v>105</v>
      </c>
      <c r="R111" s="38">
        <v>151655928</v>
      </c>
      <c r="S111" s="39">
        <v>273</v>
      </c>
      <c r="T111" s="40">
        <v>261</v>
      </c>
      <c r="U111" s="41">
        <v>3512963</v>
      </c>
      <c r="V111" s="42">
        <v>400</v>
      </c>
      <c r="W111" s="43">
        <v>389</v>
      </c>
      <c r="X111" s="38">
        <v>873</v>
      </c>
      <c r="Y111" s="39">
        <v>234</v>
      </c>
      <c r="Z111" s="40">
        <v>210</v>
      </c>
      <c r="AA111" s="41">
        <v>605</v>
      </c>
      <c r="AB111" s="108">
        <v>311</v>
      </c>
      <c r="AC111" s="45">
        <v>0</v>
      </c>
      <c r="AD111" s="37">
        <v>100</v>
      </c>
      <c r="AE111" s="46">
        <v>0</v>
      </c>
    </row>
    <row r="112" spans="1:31" s="3" customFormat="1" ht="18.75" customHeight="1">
      <c r="A112" s="48">
        <v>110</v>
      </c>
      <c r="B112" s="49">
        <v>84</v>
      </c>
      <c r="C112" s="50" t="s">
        <v>2182</v>
      </c>
      <c r="D112" s="51" t="s">
        <v>1054</v>
      </c>
      <c r="E112" s="52">
        <v>98</v>
      </c>
      <c r="F112" s="99">
        <v>163018843</v>
      </c>
      <c r="G112" s="55">
        <v>124</v>
      </c>
      <c r="H112" s="56">
        <v>112</v>
      </c>
      <c r="I112" s="57">
        <v>163018843</v>
      </c>
      <c r="J112" s="58">
        <v>231</v>
      </c>
      <c r="K112" s="59">
        <v>211</v>
      </c>
      <c r="L112" s="54">
        <v>20706859</v>
      </c>
      <c r="M112" s="55">
        <v>266</v>
      </c>
      <c r="N112" s="56">
        <v>250</v>
      </c>
      <c r="O112" s="57">
        <v>25627057</v>
      </c>
      <c r="P112" s="58">
        <v>231</v>
      </c>
      <c r="Q112" s="59">
        <v>215</v>
      </c>
      <c r="R112" s="54">
        <v>82641709</v>
      </c>
      <c r="S112" s="55">
        <v>303</v>
      </c>
      <c r="T112" s="56">
        <v>290</v>
      </c>
      <c r="U112" s="57">
        <v>2493063</v>
      </c>
      <c r="V112" s="58">
        <v>175</v>
      </c>
      <c r="W112" s="59">
        <v>171</v>
      </c>
      <c r="X112" s="54">
        <v>24709</v>
      </c>
      <c r="Y112" s="55">
        <v>367</v>
      </c>
      <c r="Z112" s="56">
        <v>337</v>
      </c>
      <c r="AA112" s="57">
        <v>308</v>
      </c>
      <c r="AB112" s="109">
        <v>383</v>
      </c>
      <c r="AC112" s="52">
        <v>0</v>
      </c>
      <c r="AD112" s="60">
        <v>100</v>
      </c>
      <c r="AE112" s="61">
        <v>0</v>
      </c>
    </row>
    <row r="113" spans="1:31" s="3" customFormat="1" ht="18.75" customHeight="1">
      <c r="A113" s="167">
        <v>111</v>
      </c>
      <c r="B113" s="168">
        <v>142</v>
      </c>
      <c r="C113" s="169" t="s">
        <v>1550</v>
      </c>
      <c r="D113" s="170" t="s">
        <v>3056</v>
      </c>
      <c r="E113" s="171">
        <v>99</v>
      </c>
      <c r="F113" s="218">
        <v>161526640</v>
      </c>
      <c r="G113" s="174">
        <v>116</v>
      </c>
      <c r="H113" s="175">
        <v>105</v>
      </c>
      <c r="I113" s="176">
        <v>173743371</v>
      </c>
      <c r="J113" s="177">
        <v>95</v>
      </c>
      <c r="K113" s="178">
        <v>86</v>
      </c>
      <c r="L113" s="173">
        <v>46965456</v>
      </c>
      <c r="M113" s="174">
        <v>181</v>
      </c>
      <c r="N113" s="175">
        <v>169</v>
      </c>
      <c r="O113" s="176">
        <v>42981879</v>
      </c>
      <c r="P113" s="177">
        <v>242</v>
      </c>
      <c r="Q113" s="178">
        <v>224</v>
      </c>
      <c r="R113" s="173">
        <v>78541587</v>
      </c>
      <c r="S113" s="174">
        <v>47</v>
      </c>
      <c r="T113" s="175">
        <v>40</v>
      </c>
      <c r="U113" s="176">
        <v>31493967</v>
      </c>
      <c r="V113" s="177">
        <v>134</v>
      </c>
      <c r="W113" s="178">
        <v>131</v>
      </c>
      <c r="X113" s="173">
        <v>31689</v>
      </c>
      <c r="Y113" s="174">
        <v>385</v>
      </c>
      <c r="Z113" s="175">
        <v>355</v>
      </c>
      <c r="AA113" s="176">
        <v>276</v>
      </c>
      <c r="AB113" s="179">
        <v>371</v>
      </c>
      <c r="AC113" s="171">
        <v>0</v>
      </c>
      <c r="AD113" s="180">
        <v>100</v>
      </c>
      <c r="AE113" s="181">
        <v>0</v>
      </c>
    </row>
    <row r="114" spans="1:31" s="3" customFormat="1" ht="18.75" customHeight="1">
      <c r="A114" s="32">
        <v>112</v>
      </c>
      <c r="B114" s="33">
        <v>101</v>
      </c>
      <c r="C114" s="34" t="s">
        <v>193</v>
      </c>
      <c r="D114" s="35" t="s">
        <v>3098</v>
      </c>
      <c r="E114" s="45">
        <v>100</v>
      </c>
      <c r="F114" s="98">
        <v>157772617</v>
      </c>
      <c r="G114" s="39">
        <v>115</v>
      </c>
      <c r="H114" s="40">
        <v>104</v>
      </c>
      <c r="I114" s="41">
        <v>173905253</v>
      </c>
      <c r="J114" s="42">
        <v>198</v>
      </c>
      <c r="K114" s="43">
        <v>178</v>
      </c>
      <c r="L114" s="38">
        <v>25054246</v>
      </c>
      <c r="M114" s="39">
        <v>263</v>
      </c>
      <c r="N114" s="40">
        <v>247</v>
      </c>
      <c r="O114" s="41">
        <v>25881627</v>
      </c>
      <c r="P114" s="42">
        <v>167</v>
      </c>
      <c r="Q114" s="43">
        <v>153</v>
      </c>
      <c r="R114" s="38">
        <v>111277153</v>
      </c>
      <c r="S114" s="39">
        <v>340</v>
      </c>
      <c r="T114" s="40">
        <v>327</v>
      </c>
      <c r="U114" s="41">
        <v>1351216</v>
      </c>
      <c r="V114" s="42">
        <v>70</v>
      </c>
      <c r="W114" s="43">
        <v>67</v>
      </c>
      <c r="X114" s="38">
        <v>55356</v>
      </c>
      <c r="Y114" s="39">
        <v>196</v>
      </c>
      <c r="Z114" s="40">
        <v>174</v>
      </c>
      <c r="AA114" s="41">
        <v>705</v>
      </c>
      <c r="AB114" s="108">
        <v>383</v>
      </c>
      <c r="AC114" s="45">
        <v>0</v>
      </c>
      <c r="AD114" s="37">
        <v>100</v>
      </c>
      <c r="AE114" s="46">
        <v>0</v>
      </c>
    </row>
    <row r="115" spans="1:31" s="3" customFormat="1" ht="18.75" customHeight="1">
      <c r="A115" s="137">
        <v>113</v>
      </c>
      <c r="B115" s="138">
        <v>127</v>
      </c>
      <c r="C115" s="139" t="s">
        <v>1625</v>
      </c>
      <c r="D115" s="140" t="s">
        <v>3056</v>
      </c>
      <c r="E115" s="141">
        <v>101</v>
      </c>
      <c r="F115" s="216">
        <v>157002512</v>
      </c>
      <c r="G115" s="144">
        <v>132</v>
      </c>
      <c r="H115" s="145">
        <v>120</v>
      </c>
      <c r="I115" s="146">
        <v>157013191</v>
      </c>
      <c r="J115" s="147">
        <v>98</v>
      </c>
      <c r="K115" s="148">
        <v>89</v>
      </c>
      <c r="L115" s="143">
        <v>44961042</v>
      </c>
      <c r="M115" s="144">
        <v>193</v>
      </c>
      <c r="N115" s="145">
        <v>181</v>
      </c>
      <c r="O115" s="146">
        <v>40090681</v>
      </c>
      <c r="P115" s="147">
        <v>174</v>
      </c>
      <c r="Q115" s="148">
        <v>160</v>
      </c>
      <c r="R115" s="143">
        <v>108912504</v>
      </c>
      <c r="S115" s="144">
        <v>168</v>
      </c>
      <c r="T115" s="145">
        <v>158</v>
      </c>
      <c r="U115" s="146">
        <v>8498987</v>
      </c>
      <c r="V115" s="147">
        <v>61</v>
      </c>
      <c r="W115" s="148">
        <v>58</v>
      </c>
      <c r="X115" s="143">
        <v>66000</v>
      </c>
      <c r="Y115" s="144">
        <v>58</v>
      </c>
      <c r="Z115" s="145">
        <v>41</v>
      </c>
      <c r="AA115" s="146">
        <v>1688</v>
      </c>
      <c r="AB115" s="149">
        <v>321</v>
      </c>
      <c r="AC115" s="141">
        <v>0</v>
      </c>
      <c r="AD115" s="150">
        <v>100</v>
      </c>
      <c r="AE115" s="151">
        <v>0</v>
      </c>
    </row>
    <row r="116" spans="1:31" s="3" customFormat="1" ht="18.75" customHeight="1">
      <c r="A116" s="32">
        <v>114</v>
      </c>
      <c r="B116" s="33">
        <v>89</v>
      </c>
      <c r="C116" s="34" t="s">
        <v>188</v>
      </c>
      <c r="D116" s="35" t="s">
        <v>1061</v>
      </c>
      <c r="E116" s="45">
        <v>102</v>
      </c>
      <c r="F116" s="98">
        <v>155884818</v>
      </c>
      <c r="G116" s="39">
        <v>128</v>
      </c>
      <c r="H116" s="40">
        <v>116</v>
      </c>
      <c r="I116" s="41">
        <v>159754288</v>
      </c>
      <c r="J116" s="42">
        <v>326</v>
      </c>
      <c r="K116" s="43">
        <v>304</v>
      </c>
      <c r="L116" s="38">
        <v>13403365</v>
      </c>
      <c r="M116" s="39">
        <v>173</v>
      </c>
      <c r="N116" s="40">
        <v>161</v>
      </c>
      <c r="O116" s="41">
        <v>45334763</v>
      </c>
      <c r="P116" s="42">
        <v>184</v>
      </c>
      <c r="Q116" s="43">
        <v>170</v>
      </c>
      <c r="R116" s="38">
        <v>104445924</v>
      </c>
      <c r="S116" s="39">
        <v>426</v>
      </c>
      <c r="T116" s="40">
        <v>408</v>
      </c>
      <c r="U116" s="41">
        <v>-3019856</v>
      </c>
      <c r="V116" s="42">
        <v>64</v>
      </c>
      <c r="W116" s="43">
        <v>61</v>
      </c>
      <c r="X116" s="38">
        <v>59345</v>
      </c>
      <c r="Y116" s="39">
        <v>298</v>
      </c>
      <c r="Z116" s="40">
        <v>269</v>
      </c>
      <c r="AA116" s="41">
        <v>452</v>
      </c>
      <c r="AB116" s="108">
        <v>383</v>
      </c>
      <c r="AC116" s="45">
        <v>0</v>
      </c>
      <c r="AD116" s="37">
        <v>16.3</v>
      </c>
      <c r="AE116" s="46">
        <v>83.7</v>
      </c>
    </row>
    <row r="117" spans="1:31" s="3" customFormat="1" ht="18.75" customHeight="1">
      <c r="A117" s="48">
        <v>115</v>
      </c>
      <c r="B117" s="49">
        <v>123</v>
      </c>
      <c r="C117" s="50" t="s">
        <v>2709</v>
      </c>
      <c r="D117" s="51" t="s">
        <v>103</v>
      </c>
      <c r="E117" s="52">
        <v>103</v>
      </c>
      <c r="F117" s="99">
        <v>155126855</v>
      </c>
      <c r="G117" s="55">
        <v>127</v>
      </c>
      <c r="H117" s="56">
        <v>115</v>
      </c>
      <c r="I117" s="57">
        <v>160555969</v>
      </c>
      <c r="J117" s="58">
        <v>117</v>
      </c>
      <c r="K117" s="59">
        <v>106</v>
      </c>
      <c r="L117" s="54">
        <v>38501181</v>
      </c>
      <c r="M117" s="55">
        <v>143</v>
      </c>
      <c r="N117" s="56">
        <v>131</v>
      </c>
      <c r="O117" s="57">
        <v>52196166</v>
      </c>
      <c r="P117" s="58">
        <v>147</v>
      </c>
      <c r="Q117" s="59">
        <v>133</v>
      </c>
      <c r="R117" s="54">
        <v>124049647</v>
      </c>
      <c r="S117" s="55">
        <v>336</v>
      </c>
      <c r="T117" s="56">
        <v>323</v>
      </c>
      <c r="U117" s="57">
        <v>1465831</v>
      </c>
      <c r="V117" s="58">
        <v>58</v>
      </c>
      <c r="W117" s="59">
        <v>55</v>
      </c>
      <c r="X117" s="54">
        <v>70949</v>
      </c>
      <c r="Y117" s="55">
        <v>80</v>
      </c>
      <c r="Z117" s="56">
        <v>62</v>
      </c>
      <c r="AA117" s="57">
        <v>1347</v>
      </c>
      <c r="AB117" s="109">
        <v>371</v>
      </c>
      <c r="AC117" s="52">
        <v>0</v>
      </c>
      <c r="AD117" s="60">
        <v>100</v>
      </c>
      <c r="AE117" s="61">
        <v>0</v>
      </c>
    </row>
    <row r="118" spans="1:31" s="3" customFormat="1" ht="18.75" customHeight="1">
      <c r="A118" s="18">
        <v>116</v>
      </c>
      <c r="B118" s="19">
        <v>170</v>
      </c>
      <c r="C118" s="20" t="s">
        <v>1624</v>
      </c>
      <c r="D118" s="21" t="s">
        <v>1061</v>
      </c>
      <c r="E118" s="22">
        <v>104</v>
      </c>
      <c r="F118" s="97">
        <v>153746901</v>
      </c>
      <c r="G118" s="25">
        <v>129</v>
      </c>
      <c r="H118" s="26">
        <v>117</v>
      </c>
      <c r="I118" s="27">
        <v>158549754</v>
      </c>
      <c r="J118" s="28">
        <v>194</v>
      </c>
      <c r="K118" s="29">
        <v>175</v>
      </c>
      <c r="L118" s="24">
        <v>25464326</v>
      </c>
      <c r="M118" s="25">
        <v>167</v>
      </c>
      <c r="N118" s="26">
        <v>155</v>
      </c>
      <c r="O118" s="27">
        <v>46761425</v>
      </c>
      <c r="P118" s="28">
        <v>210</v>
      </c>
      <c r="Q118" s="29">
        <v>195</v>
      </c>
      <c r="R118" s="24">
        <v>90858939</v>
      </c>
      <c r="S118" s="25">
        <v>412</v>
      </c>
      <c r="T118" s="26">
        <v>395</v>
      </c>
      <c r="U118" s="27">
        <v>-1352461</v>
      </c>
      <c r="V118" s="28">
        <v>94</v>
      </c>
      <c r="W118" s="29">
        <v>91</v>
      </c>
      <c r="X118" s="24">
        <v>41685</v>
      </c>
      <c r="Y118" s="25">
        <v>244</v>
      </c>
      <c r="Z118" s="26">
        <v>218</v>
      </c>
      <c r="AA118" s="27">
        <v>564</v>
      </c>
      <c r="AB118" s="107">
        <v>384</v>
      </c>
      <c r="AC118" s="22">
        <v>0</v>
      </c>
      <c r="AD118" s="30">
        <v>100</v>
      </c>
      <c r="AE118" s="31">
        <v>0</v>
      </c>
    </row>
    <row r="119" spans="1:31" s="3" customFormat="1" ht="18.75" customHeight="1">
      <c r="A119" s="137">
        <v>117</v>
      </c>
      <c r="B119" s="138">
        <v>182</v>
      </c>
      <c r="C119" s="139" t="s">
        <v>2702</v>
      </c>
      <c r="D119" s="140" t="s">
        <v>3056</v>
      </c>
      <c r="E119" s="141">
        <v>105</v>
      </c>
      <c r="F119" s="216">
        <v>152728256</v>
      </c>
      <c r="G119" s="144">
        <v>134</v>
      </c>
      <c r="H119" s="145">
        <v>122</v>
      </c>
      <c r="I119" s="146">
        <v>156688985</v>
      </c>
      <c r="J119" s="147">
        <v>380</v>
      </c>
      <c r="K119" s="148">
        <v>355</v>
      </c>
      <c r="L119" s="143">
        <v>9087965</v>
      </c>
      <c r="M119" s="144">
        <v>72</v>
      </c>
      <c r="N119" s="145">
        <v>64</v>
      </c>
      <c r="O119" s="146">
        <v>92691508</v>
      </c>
      <c r="P119" s="147">
        <v>79</v>
      </c>
      <c r="Q119" s="148">
        <v>69</v>
      </c>
      <c r="R119" s="143">
        <v>220953412</v>
      </c>
      <c r="S119" s="144">
        <v>154</v>
      </c>
      <c r="T119" s="145">
        <v>144</v>
      </c>
      <c r="U119" s="146">
        <v>9230193</v>
      </c>
      <c r="V119" s="147">
        <v>294</v>
      </c>
      <c r="W119" s="148">
        <v>288</v>
      </c>
      <c r="X119" s="143">
        <v>9210</v>
      </c>
      <c r="Y119" s="144">
        <v>366</v>
      </c>
      <c r="Z119" s="145">
        <v>336</v>
      </c>
      <c r="AA119" s="146">
        <v>312</v>
      </c>
      <c r="AB119" s="149">
        <v>356</v>
      </c>
      <c r="AC119" s="141">
        <v>0</v>
      </c>
      <c r="AD119" s="150">
        <v>100</v>
      </c>
      <c r="AE119" s="151">
        <v>0</v>
      </c>
    </row>
    <row r="120" spans="1:31" s="3" customFormat="1" ht="18.75" customHeight="1">
      <c r="A120" s="32">
        <v>118</v>
      </c>
      <c r="B120" s="67">
        <v>114</v>
      </c>
      <c r="C120" s="34" t="s">
        <v>670</v>
      </c>
      <c r="D120" s="35" t="s">
        <v>2187</v>
      </c>
      <c r="E120" s="45">
        <v>106</v>
      </c>
      <c r="F120" s="98">
        <v>147587470</v>
      </c>
      <c r="G120" s="39">
        <v>144</v>
      </c>
      <c r="H120" s="40">
        <v>132</v>
      </c>
      <c r="I120" s="41">
        <v>147587470</v>
      </c>
      <c r="J120" s="42">
        <v>125</v>
      </c>
      <c r="K120" s="43">
        <v>114</v>
      </c>
      <c r="L120" s="38">
        <v>36002886</v>
      </c>
      <c r="M120" s="39">
        <v>42</v>
      </c>
      <c r="N120" s="40">
        <v>34</v>
      </c>
      <c r="O120" s="41">
        <v>150634479</v>
      </c>
      <c r="P120" s="42">
        <v>95</v>
      </c>
      <c r="Q120" s="43">
        <v>85</v>
      </c>
      <c r="R120" s="38">
        <v>190652158</v>
      </c>
      <c r="S120" s="39">
        <v>42</v>
      </c>
      <c r="T120" s="40">
        <v>35</v>
      </c>
      <c r="U120" s="41">
        <v>37258504</v>
      </c>
      <c r="V120" s="42">
        <v>103</v>
      </c>
      <c r="W120" s="43">
        <v>100</v>
      </c>
      <c r="X120" s="38">
        <v>39052</v>
      </c>
      <c r="Y120" s="39">
        <v>326</v>
      </c>
      <c r="Z120" s="40">
        <v>297</v>
      </c>
      <c r="AA120" s="41">
        <v>385</v>
      </c>
      <c r="AB120" s="108">
        <v>369</v>
      </c>
      <c r="AC120" s="45">
        <v>0</v>
      </c>
      <c r="AD120" s="37">
        <v>100</v>
      </c>
      <c r="AE120" s="46">
        <v>0</v>
      </c>
    </row>
    <row r="121" spans="1:31" s="3" customFormat="1" ht="18.75" customHeight="1">
      <c r="A121" s="137">
        <v>119</v>
      </c>
      <c r="B121" s="188">
        <v>262</v>
      </c>
      <c r="C121" s="139" t="s">
        <v>1551</v>
      </c>
      <c r="D121" s="140" t="s">
        <v>3056</v>
      </c>
      <c r="E121" s="141">
        <v>107</v>
      </c>
      <c r="F121" s="216">
        <v>147059318</v>
      </c>
      <c r="G121" s="144">
        <v>111</v>
      </c>
      <c r="H121" s="145">
        <v>100</v>
      </c>
      <c r="I121" s="146">
        <v>179778632</v>
      </c>
      <c r="J121" s="147">
        <v>151</v>
      </c>
      <c r="K121" s="148">
        <v>136</v>
      </c>
      <c r="L121" s="143">
        <v>30217825</v>
      </c>
      <c r="M121" s="144">
        <v>157</v>
      </c>
      <c r="N121" s="145">
        <v>145</v>
      </c>
      <c r="O121" s="146">
        <v>48431220</v>
      </c>
      <c r="P121" s="147">
        <v>187</v>
      </c>
      <c r="Q121" s="148">
        <v>173</v>
      </c>
      <c r="R121" s="143">
        <v>102322453</v>
      </c>
      <c r="S121" s="144">
        <v>200</v>
      </c>
      <c r="T121" s="145">
        <v>189</v>
      </c>
      <c r="U121" s="146">
        <v>6542446</v>
      </c>
      <c r="V121" s="147">
        <v>199</v>
      </c>
      <c r="W121" s="148">
        <v>194</v>
      </c>
      <c r="X121" s="143">
        <v>21187</v>
      </c>
      <c r="Y121" s="144">
        <v>227</v>
      </c>
      <c r="Z121" s="145">
        <v>204</v>
      </c>
      <c r="AA121" s="146">
        <v>617</v>
      </c>
      <c r="AB121" s="149">
        <v>352</v>
      </c>
      <c r="AC121" s="141">
        <v>0</v>
      </c>
      <c r="AD121" s="150">
        <v>0</v>
      </c>
      <c r="AE121" s="151">
        <v>100</v>
      </c>
    </row>
    <row r="122" spans="1:31" s="3" customFormat="1" ht="18.75" customHeight="1">
      <c r="A122" s="152">
        <v>120</v>
      </c>
      <c r="B122" s="153">
        <v>130</v>
      </c>
      <c r="C122" s="154" t="s">
        <v>3085</v>
      </c>
      <c r="D122" s="155" t="s">
        <v>3056</v>
      </c>
      <c r="E122" s="156">
        <v>108</v>
      </c>
      <c r="F122" s="217">
        <v>144906728</v>
      </c>
      <c r="G122" s="159">
        <v>146</v>
      </c>
      <c r="H122" s="160">
        <v>134</v>
      </c>
      <c r="I122" s="161">
        <v>144906728</v>
      </c>
      <c r="J122" s="162">
        <v>192</v>
      </c>
      <c r="K122" s="163">
        <v>173</v>
      </c>
      <c r="L122" s="158">
        <v>26154588</v>
      </c>
      <c r="M122" s="159">
        <v>203</v>
      </c>
      <c r="N122" s="160">
        <v>191</v>
      </c>
      <c r="O122" s="161">
        <v>37560757</v>
      </c>
      <c r="P122" s="162">
        <v>122</v>
      </c>
      <c r="Q122" s="163">
        <v>110</v>
      </c>
      <c r="R122" s="158">
        <v>145801631</v>
      </c>
      <c r="S122" s="159">
        <v>365</v>
      </c>
      <c r="T122" s="160">
        <v>350</v>
      </c>
      <c r="U122" s="161">
        <v>702137</v>
      </c>
      <c r="V122" s="162">
        <v>139</v>
      </c>
      <c r="W122" s="163">
        <v>136</v>
      </c>
      <c r="X122" s="158">
        <v>31003</v>
      </c>
      <c r="Y122" s="159">
        <v>51</v>
      </c>
      <c r="Z122" s="160">
        <v>35</v>
      </c>
      <c r="AA122" s="161">
        <v>1753</v>
      </c>
      <c r="AB122" s="164">
        <v>321</v>
      </c>
      <c r="AC122" s="156">
        <v>0</v>
      </c>
      <c r="AD122" s="165">
        <v>100</v>
      </c>
      <c r="AE122" s="166">
        <v>0</v>
      </c>
    </row>
    <row r="123" spans="1:31" s="3" customFormat="1" ht="18.75" customHeight="1">
      <c r="A123" s="18">
        <v>121</v>
      </c>
      <c r="B123" s="19">
        <v>246</v>
      </c>
      <c r="C123" s="20" t="s">
        <v>672</v>
      </c>
      <c r="D123" s="21" t="s">
        <v>88</v>
      </c>
      <c r="E123" s="22">
        <v>109</v>
      </c>
      <c r="F123" s="97">
        <v>144649569</v>
      </c>
      <c r="G123" s="25">
        <v>135</v>
      </c>
      <c r="H123" s="26">
        <v>123</v>
      </c>
      <c r="I123" s="27">
        <v>155546996</v>
      </c>
      <c r="J123" s="28">
        <v>480</v>
      </c>
      <c r="K123" s="29">
        <v>453</v>
      </c>
      <c r="L123" s="24">
        <v>-438432</v>
      </c>
      <c r="M123" s="25">
        <v>485</v>
      </c>
      <c r="N123" s="26">
        <v>459</v>
      </c>
      <c r="O123" s="27">
        <v>-17839412</v>
      </c>
      <c r="P123" s="28">
        <v>106</v>
      </c>
      <c r="Q123" s="29">
        <v>95</v>
      </c>
      <c r="R123" s="24">
        <v>167812560</v>
      </c>
      <c r="S123" s="25">
        <v>478</v>
      </c>
      <c r="T123" s="26">
        <v>456</v>
      </c>
      <c r="U123" s="27">
        <v>-25732872</v>
      </c>
      <c r="V123" s="28">
        <v>282</v>
      </c>
      <c r="W123" s="29">
        <v>276</v>
      </c>
      <c r="X123" s="24">
        <v>10412</v>
      </c>
      <c r="Y123" s="25">
        <v>144</v>
      </c>
      <c r="Z123" s="26">
        <v>123</v>
      </c>
      <c r="AA123" s="27">
        <v>952</v>
      </c>
      <c r="AB123" s="107">
        <v>352</v>
      </c>
      <c r="AC123" s="22">
        <v>0</v>
      </c>
      <c r="AD123" s="30">
        <v>100</v>
      </c>
      <c r="AE123" s="31">
        <v>0</v>
      </c>
    </row>
    <row r="124" spans="1:31" s="3" customFormat="1" ht="18.75" customHeight="1">
      <c r="A124" s="32">
        <v>122</v>
      </c>
      <c r="B124" s="33">
        <v>144</v>
      </c>
      <c r="C124" s="34" t="s">
        <v>2173</v>
      </c>
      <c r="D124" s="35" t="s">
        <v>1662</v>
      </c>
      <c r="E124" s="45">
        <v>110</v>
      </c>
      <c r="F124" s="98">
        <v>144585252</v>
      </c>
      <c r="G124" s="39">
        <v>143</v>
      </c>
      <c r="H124" s="40">
        <v>131</v>
      </c>
      <c r="I124" s="41">
        <v>147764824</v>
      </c>
      <c r="J124" s="42">
        <v>193</v>
      </c>
      <c r="K124" s="43">
        <v>174</v>
      </c>
      <c r="L124" s="38">
        <v>26119165</v>
      </c>
      <c r="M124" s="39">
        <v>289</v>
      </c>
      <c r="N124" s="40">
        <v>273</v>
      </c>
      <c r="O124" s="41">
        <v>22371549</v>
      </c>
      <c r="P124" s="42">
        <v>253</v>
      </c>
      <c r="Q124" s="43">
        <v>235</v>
      </c>
      <c r="R124" s="38">
        <v>73799357</v>
      </c>
      <c r="S124" s="39">
        <v>289</v>
      </c>
      <c r="T124" s="40">
        <v>277</v>
      </c>
      <c r="U124" s="41">
        <v>2810486</v>
      </c>
      <c r="V124" s="42">
        <v>434</v>
      </c>
      <c r="W124" s="43">
        <v>421</v>
      </c>
      <c r="X124" s="38">
        <v>6</v>
      </c>
      <c r="Y124" s="39">
        <v>75</v>
      </c>
      <c r="Z124" s="40">
        <v>57</v>
      </c>
      <c r="AA124" s="41">
        <v>1383</v>
      </c>
      <c r="AB124" s="108">
        <v>311</v>
      </c>
      <c r="AC124" s="45">
        <v>1.57</v>
      </c>
      <c r="AD124" s="37">
        <v>98.43</v>
      </c>
      <c r="AE124" s="46">
        <v>0</v>
      </c>
    </row>
    <row r="125" spans="1:31" s="3" customFormat="1" ht="18.75" customHeight="1">
      <c r="A125" s="137">
        <v>123</v>
      </c>
      <c r="B125" s="138" t="s">
        <v>3052</v>
      </c>
      <c r="C125" s="139" t="s">
        <v>186</v>
      </c>
      <c r="D125" s="140" t="s">
        <v>3056</v>
      </c>
      <c r="E125" s="141">
        <v>111</v>
      </c>
      <c r="F125" s="216">
        <v>144331991</v>
      </c>
      <c r="G125" s="144">
        <v>4</v>
      </c>
      <c r="H125" s="145">
        <v>2</v>
      </c>
      <c r="I125" s="146">
        <v>2890675677</v>
      </c>
      <c r="J125" s="147">
        <v>85</v>
      </c>
      <c r="K125" s="148">
        <v>76</v>
      </c>
      <c r="L125" s="143">
        <v>50945497</v>
      </c>
      <c r="M125" s="144">
        <v>90</v>
      </c>
      <c r="N125" s="145">
        <v>81</v>
      </c>
      <c r="O125" s="146">
        <v>78939008</v>
      </c>
      <c r="P125" s="147">
        <v>22</v>
      </c>
      <c r="Q125" s="148">
        <v>16</v>
      </c>
      <c r="R125" s="143">
        <v>570157980</v>
      </c>
      <c r="S125" s="144">
        <v>43</v>
      </c>
      <c r="T125" s="145">
        <v>36</v>
      </c>
      <c r="U125" s="146">
        <v>35801677</v>
      </c>
      <c r="V125" s="147">
        <v>373</v>
      </c>
      <c r="W125" s="148">
        <v>363</v>
      </c>
      <c r="X125" s="143">
        <v>2342</v>
      </c>
      <c r="Y125" s="144">
        <v>253</v>
      </c>
      <c r="Z125" s="145">
        <v>227</v>
      </c>
      <c r="AA125" s="146">
        <v>550</v>
      </c>
      <c r="AB125" s="149">
        <v>354</v>
      </c>
      <c r="AC125" s="141">
        <v>0</v>
      </c>
      <c r="AD125" s="150">
        <v>0</v>
      </c>
      <c r="AE125" s="151">
        <v>100</v>
      </c>
    </row>
    <row r="126" spans="1:31" s="3" customFormat="1" ht="18.75" customHeight="1">
      <c r="A126" s="32">
        <v>124</v>
      </c>
      <c r="B126" s="33">
        <v>135</v>
      </c>
      <c r="C126" s="34" t="s">
        <v>2174</v>
      </c>
      <c r="D126" s="35" t="s">
        <v>1054</v>
      </c>
      <c r="E126" s="45">
        <v>112</v>
      </c>
      <c r="F126" s="98">
        <v>143979538</v>
      </c>
      <c r="G126" s="39">
        <v>137</v>
      </c>
      <c r="H126" s="40">
        <v>125</v>
      </c>
      <c r="I126" s="41">
        <v>153904131</v>
      </c>
      <c r="J126" s="42">
        <v>129</v>
      </c>
      <c r="K126" s="43">
        <v>117</v>
      </c>
      <c r="L126" s="38">
        <v>35095705</v>
      </c>
      <c r="M126" s="39">
        <v>46</v>
      </c>
      <c r="N126" s="40">
        <v>38</v>
      </c>
      <c r="O126" s="41">
        <v>140160812</v>
      </c>
      <c r="P126" s="42">
        <v>101</v>
      </c>
      <c r="Q126" s="43">
        <v>90</v>
      </c>
      <c r="R126" s="38">
        <v>179151222</v>
      </c>
      <c r="S126" s="39">
        <v>84</v>
      </c>
      <c r="T126" s="40">
        <v>76</v>
      </c>
      <c r="U126" s="41">
        <v>18767041</v>
      </c>
      <c r="V126" s="42">
        <v>59</v>
      </c>
      <c r="W126" s="43">
        <v>56</v>
      </c>
      <c r="X126" s="38">
        <v>67581</v>
      </c>
      <c r="Y126" s="39">
        <v>424</v>
      </c>
      <c r="Z126" s="40">
        <v>394</v>
      </c>
      <c r="AA126" s="41">
        <v>199</v>
      </c>
      <c r="AB126" s="108">
        <v>321</v>
      </c>
      <c r="AC126" s="45">
        <v>0</v>
      </c>
      <c r="AD126" s="37">
        <v>100</v>
      </c>
      <c r="AE126" s="46">
        <v>0</v>
      </c>
    </row>
    <row r="127" spans="1:31" s="3" customFormat="1" ht="18.75" customHeight="1">
      <c r="A127" s="71">
        <v>125</v>
      </c>
      <c r="B127" s="72">
        <v>106</v>
      </c>
      <c r="C127" s="73" t="s">
        <v>3075</v>
      </c>
      <c r="D127" s="74" t="s">
        <v>3098</v>
      </c>
      <c r="E127" s="75">
        <v>113</v>
      </c>
      <c r="F127" s="100">
        <v>143583676</v>
      </c>
      <c r="G127" s="78">
        <v>126</v>
      </c>
      <c r="H127" s="79">
        <v>114</v>
      </c>
      <c r="I127" s="80">
        <v>162405970</v>
      </c>
      <c r="J127" s="81">
        <v>86</v>
      </c>
      <c r="K127" s="82">
        <v>77</v>
      </c>
      <c r="L127" s="77">
        <v>49876484</v>
      </c>
      <c r="M127" s="78">
        <v>139</v>
      </c>
      <c r="N127" s="79">
        <v>127</v>
      </c>
      <c r="O127" s="80">
        <v>52396130</v>
      </c>
      <c r="P127" s="81">
        <v>166</v>
      </c>
      <c r="Q127" s="82">
        <v>152</v>
      </c>
      <c r="R127" s="77">
        <v>111357238</v>
      </c>
      <c r="S127" s="78">
        <v>153</v>
      </c>
      <c r="T127" s="79">
        <v>143</v>
      </c>
      <c r="U127" s="80">
        <v>9234542</v>
      </c>
      <c r="V127" s="81">
        <v>197</v>
      </c>
      <c r="W127" s="82">
        <v>192</v>
      </c>
      <c r="X127" s="77">
        <v>21765</v>
      </c>
      <c r="Y127" s="78">
        <v>35</v>
      </c>
      <c r="Z127" s="79">
        <v>22</v>
      </c>
      <c r="AA127" s="80">
        <v>2211</v>
      </c>
      <c r="AB127" s="110">
        <v>332</v>
      </c>
      <c r="AC127" s="75">
        <v>0</v>
      </c>
      <c r="AD127" s="83">
        <v>100</v>
      </c>
      <c r="AE127" s="84">
        <v>0</v>
      </c>
    </row>
    <row r="128" spans="1:31" s="3" customFormat="1" ht="18.75" customHeight="1">
      <c r="A128" s="167">
        <v>126</v>
      </c>
      <c r="B128" s="168">
        <v>128</v>
      </c>
      <c r="C128" s="169" t="s">
        <v>2177</v>
      </c>
      <c r="D128" s="170" t="s">
        <v>3056</v>
      </c>
      <c r="E128" s="171">
        <v>114</v>
      </c>
      <c r="F128" s="218">
        <v>143189645</v>
      </c>
      <c r="G128" s="174">
        <v>147</v>
      </c>
      <c r="H128" s="175">
        <v>135</v>
      </c>
      <c r="I128" s="176">
        <v>144382185</v>
      </c>
      <c r="J128" s="177">
        <v>322</v>
      </c>
      <c r="K128" s="178">
        <v>300</v>
      </c>
      <c r="L128" s="173">
        <v>13716459</v>
      </c>
      <c r="M128" s="174">
        <v>281</v>
      </c>
      <c r="N128" s="175">
        <v>265</v>
      </c>
      <c r="O128" s="176">
        <v>23621997</v>
      </c>
      <c r="P128" s="177">
        <v>370</v>
      </c>
      <c r="Q128" s="178">
        <v>344</v>
      </c>
      <c r="R128" s="173">
        <v>43004333</v>
      </c>
      <c r="S128" s="174">
        <v>167</v>
      </c>
      <c r="T128" s="175">
        <v>157</v>
      </c>
      <c r="U128" s="176">
        <v>8503370</v>
      </c>
      <c r="V128" s="177">
        <v>412</v>
      </c>
      <c r="W128" s="178">
        <v>401</v>
      </c>
      <c r="X128" s="173">
        <v>538</v>
      </c>
      <c r="Y128" s="174">
        <v>469</v>
      </c>
      <c r="Z128" s="175">
        <v>439</v>
      </c>
      <c r="AA128" s="176">
        <v>129</v>
      </c>
      <c r="AB128" s="179">
        <v>354</v>
      </c>
      <c r="AC128" s="171">
        <v>0</v>
      </c>
      <c r="AD128" s="180">
        <v>100</v>
      </c>
      <c r="AE128" s="181">
        <v>0</v>
      </c>
    </row>
    <row r="129" spans="1:31" s="3" customFormat="1" ht="18.75" customHeight="1">
      <c r="A129" s="32">
        <v>127</v>
      </c>
      <c r="B129" s="33">
        <v>119</v>
      </c>
      <c r="C129" s="34" t="s">
        <v>1619</v>
      </c>
      <c r="D129" s="35" t="s">
        <v>2124</v>
      </c>
      <c r="E129" s="36">
        <v>115</v>
      </c>
      <c r="F129" s="98">
        <v>142513579</v>
      </c>
      <c r="G129" s="39">
        <v>150</v>
      </c>
      <c r="H129" s="40">
        <v>138</v>
      </c>
      <c r="I129" s="41">
        <v>143002673</v>
      </c>
      <c r="J129" s="42">
        <v>100</v>
      </c>
      <c r="K129" s="43">
        <v>91</v>
      </c>
      <c r="L129" s="38">
        <v>44254462</v>
      </c>
      <c r="M129" s="39">
        <v>169</v>
      </c>
      <c r="N129" s="40">
        <v>157</v>
      </c>
      <c r="O129" s="41">
        <v>46099123</v>
      </c>
      <c r="P129" s="42">
        <v>169</v>
      </c>
      <c r="Q129" s="43">
        <v>155</v>
      </c>
      <c r="R129" s="38">
        <v>110601670</v>
      </c>
      <c r="S129" s="39">
        <v>103</v>
      </c>
      <c r="T129" s="40">
        <v>94</v>
      </c>
      <c r="U129" s="41">
        <v>16104954</v>
      </c>
      <c r="V129" s="42">
        <v>51</v>
      </c>
      <c r="W129" s="43">
        <v>48</v>
      </c>
      <c r="X129" s="38">
        <v>79008</v>
      </c>
      <c r="Y129" s="39">
        <v>70</v>
      </c>
      <c r="Z129" s="40">
        <v>53</v>
      </c>
      <c r="AA129" s="41">
        <v>1464</v>
      </c>
      <c r="AB129" s="108">
        <v>321</v>
      </c>
      <c r="AC129" s="45">
        <v>0</v>
      </c>
      <c r="AD129" s="37">
        <v>100</v>
      </c>
      <c r="AE129" s="46">
        <v>0</v>
      </c>
    </row>
    <row r="130" spans="1:31" s="3" customFormat="1" ht="18.75" customHeight="1">
      <c r="A130" s="137">
        <v>128</v>
      </c>
      <c r="B130" s="138">
        <v>160</v>
      </c>
      <c r="C130" s="139" t="s">
        <v>1293</v>
      </c>
      <c r="D130" s="140" t="s">
        <v>3056</v>
      </c>
      <c r="E130" s="141">
        <v>116</v>
      </c>
      <c r="F130" s="216">
        <v>142214940</v>
      </c>
      <c r="G130" s="144">
        <v>138</v>
      </c>
      <c r="H130" s="145">
        <v>126</v>
      </c>
      <c r="I130" s="146">
        <v>153638489</v>
      </c>
      <c r="J130" s="147">
        <v>162</v>
      </c>
      <c r="K130" s="148">
        <v>147</v>
      </c>
      <c r="L130" s="143">
        <v>29386007</v>
      </c>
      <c r="M130" s="144">
        <v>271</v>
      </c>
      <c r="N130" s="145">
        <v>255</v>
      </c>
      <c r="O130" s="146">
        <v>24876692</v>
      </c>
      <c r="P130" s="147">
        <v>217</v>
      </c>
      <c r="Q130" s="148">
        <v>201</v>
      </c>
      <c r="R130" s="143">
        <v>89438935</v>
      </c>
      <c r="S130" s="144">
        <v>299</v>
      </c>
      <c r="T130" s="145">
        <v>287</v>
      </c>
      <c r="U130" s="146">
        <v>2606408</v>
      </c>
      <c r="V130" s="147">
        <v>113</v>
      </c>
      <c r="W130" s="148">
        <v>110</v>
      </c>
      <c r="X130" s="143">
        <v>35121</v>
      </c>
      <c r="Y130" s="144">
        <v>175</v>
      </c>
      <c r="Z130" s="145">
        <v>154</v>
      </c>
      <c r="AA130" s="146">
        <v>829</v>
      </c>
      <c r="AB130" s="149">
        <v>352</v>
      </c>
      <c r="AC130" s="141">
        <v>0</v>
      </c>
      <c r="AD130" s="150">
        <v>1</v>
      </c>
      <c r="AE130" s="151">
        <v>99</v>
      </c>
    </row>
    <row r="131" spans="1:31" s="3" customFormat="1" ht="18.75" customHeight="1">
      <c r="A131" s="137">
        <v>129</v>
      </c>
      <c r="B131" s="138">
        <v>125</v>
      </c>
      <c r="C131" s="139" t="s">
        <v>1617</v>
      </c>
      <c r="D131" s="140" t="s">
        <v>3056</v>
      </c>
      <c r="E131" s="141">
        <v>117</v>
      </c>
      <c r="F131" s="216">
        <v>141428996</v>
      </c>
      <c r="G131" s="144">
        <v>83</v>
      </c>
      <c r="H131" s="145">
        <v>74</v>
      </c>
      <c r="I131" s="146">
        <v>234413080</v>
      </c>
      <c r="J131" s="147">
        <v>346</v>
      </c>
      <c r="K131" s="148">
        <v>324</v>
      </c>
      <c r="L131" s="143">
        <v>11813198</v>
      </c>
      <c r="M131" s="144">
        <v>83</v>
      </c>
      <c r="N131" s="145">
        <v>75</v>
      </c>
      <c r="O131" s="146">
        <v>84881583</v>
      </c>
      <c r="P131" s="147">
        <v>146</v>
      </c>
      <c r="Q131" s="148">
        <v>132</v>
      </c>
      <c r="R131" s="143">
        <v>124966819</v>
      </c>
      <c r="S131" s="144">
        <v>76</v>
      </c>
      <c r="T131" s="145">
        <v>68</v>
      </c>
      <c r="U131" s="146">
        <v>20327560</v>
      </c>
      <c r="V131" s="147">
        <v>246</v>
      </c>
      <c r="W131" s="148">
        <v>241</v>
      </c>
      <c r="X131" s="143">
        <v>14280</v>
      </c>
      <c r="Y131" s="144">
        <v>404</v>
      </c>
      <c r="Z131" s="145">
        <v>374</v>
      </c>
      <c r="AA131" s="146">
        <v>243</v>
      </c>
      <c r="AB131" s="149">
        <v>390</v>
      </c>
      <c r="AC131" s="141">
        <v>0</v>
      </c>
      <c r="AD131" s="150">
        <v>100</v>
      </c>
      <c r="AE131" s="151">
        <v>0</v>
      </c>
    </row>
    <row r="132" spans="1:31" s="3" customFormat="1" ht="18.75" customHeight="1">
      <c r="A132" s="48">
        <v>130</v>
      </c>
      <c r="B132" s="49">
        <v>143</v>
      </c>
      <c r="C132" s="50" t="s">
        <v>2183</v>
      </c>
      <c r="D132" s="51" t="s">
        <v>1061</v>
      </c>
      <c r="E132" s="52">
        <v>118</v>
      </c>
      <c r="F132" s="99">
        <v>140081449</v>
      </c>
      <c r="G132" s="55">
        <v>156</v>
      </c>
      <c r="H132" s="56">
        <v>143</v>
      </c>
      <c r="I132" s="57">
        <v>140151163</v>
      </c>
      <c r="J132" s="58">
        <v>133</v>
      </c>
      <c r="K132" s="59">
        <v>120</v>
      </c>
      <c r="L132" s="54">
        <v>34406840</v>
      </c>
      <c r="M132" s="55">
        <v>237</v>
      </c>
      <c r="N132" s="56">
        <v>224</v>
      </c>
      <c r="O132" s="57">
        <v>30508684</v>
      </c>
      <c r="P132" s="58">
        <v>272</v>
      </c>
      <c r="Q132" s="59">
        <v>254</v>
      </c>
      <c r="R132" s="54">
        <v>66954424</v>
      </c>
      <c r="S132" s="55">
        <v>67</v>
      </c>
      <c r="T132" s="56">
        <v>60</v>
      </c>
      <c r="U132" s="57">
        <v>22067105</v>
      </c>
      <c r="V132" s="58" t="s">
        <v>3052</v>
      </c>
      <c r="W132" s="59" t="s">
        <v>3052</v>
      </c>
      <c r="X132" s="65" t="s">
        <v>3052</v>
      </c>
      <c r="Y132" s="55">
        <v>486</v>
      </c>
      <c r="Z132" s="56">
        <v>456</v>
      </c>
      <c r="AA132" s="57">
        <v>71</v>
      </c>
      <c r="AB132" s="109">
        <v>400</v>
      </c>
      <c r="AC132" s="52">
        <v>0</v>
      </c>
      <c r="AD132" s="60">
        <v>100</v>
      </c>
      <c r="AE132" s="61">
        <v>0</v>
      </c>
    </row>
    <row r="133" spans="1:31" s="3" customFormat="1" ht="18.75" customHeight="1">
      <c r="A133" s="18">
        <v>131</v>
      </c>
      <c r="B133" s="19" t="s">
        <v>3052</v>
      </c>
      <c r="C133" s="85" t="s">
        <v>3052</v>
      </c>
      <c r="D133" s="21" t="s">
        <v>3058</v>
      </c>
      <c r="E133" s="22">
        <v>119</v>
      </c>
      <c r="F133" s="64" t="s">
        <v>3052</v>
      </c>
      <c r="G133" s="25">
        <v>148</v>
      </c>
      <c r="H133" s="26">
        <v>136</v>
      </c>
      <c r="I133" s="69" t="s">
        <v>3052</v>
      </c>
      <c r="J133" s="28">
        <v>173</v>
      </c>
      <c r="K133" s="29">
        <v>157</v>
      </c>
      <c r="L133" s="64" t="s">
        <v>3052</v>
      </c>
      <c r="M133" s="25">
        <v>131</v>
      </c>
      <c r="N133" s="26">
        <v>120</v>
      </c>
      <c r="O133" s="69" t="s">
        <v>3052</v>
      </c>
      <c r="P133" s="28">
        <v>204</v>
      </c>
      <c r="Q133" s="29">
        <v>189</v>
      </c>
      <c r="R133" s="64" t="s">
        <v>3052</v>
      </c>
      <c r="S133" s="25">
        <v>157</v>
      </c>
      <c r="T133" s="26">
        <v>147</v>
      </c>
      <c r="U133" s="69" t="s">
        <v>3052</v>
      </c>
      <c r="V133" s="28">
        <v>245</v>
      </c>
      <c r="W133" s="29">
        <v>240</v>
      </c>
      <c r="X133" s="64" t="s">
        <v>3052</v>
      </c>
      <c r="Y133" s="25">
        <v>148</v>
      </c>
      <c r="Z133" s="26">
        <v>127</v>
      </c>
      <c r="AA133" s="69" t="s">
        <v>3052</v>
      </c>
      <c r="AB133" s="107">
        <v>311</v>
      </c>
      <c r="AC133" s="22">
        <v>0</v>
      </c>
      <c r="AD133" s="30">
        <v>77.64</v>
      </c>
      <c r="AE133" s="31">
        <v>22.36</v>
      </c>
    </row>
    <row r="134" spans="1:31" s="3" customFormat="1" ht="18.75" customHeight="1">
      <c r="A134" s="137">
        <v>132</v>
      </c>
      <c r="B134" s="138">
        <v>103</v>
      </c>
      <c r="C134" s="139" t="s">
        <v>1612</v>
      </c>
      <c r="D134" s="140" t="s">
        <v>3056</v>
      </c>
      <c r="E134" s="141">
        <v>120</v>
      </c>
      <c r="F134" s="216">
        <v>138231316</v>
      </c>
      <c r="G134" s="144">
        <v>160</v>
      </c>
      <c r="H134" s="145">
        <v>147</v>
      </c>
      <c r="I134" s="146">
        <v>138231316</v>
      </c>
      <c r="J134" s="147">
        <v>473</v>
      </c>
      <c r="K134" s="148">
        <v>446</v>
      </c>
      <c r="L134" s="143">
        <v>770505</v>
      </c>
      <c r="M134" s="144">
        <v>453</v>
      </c>
      <c r="N134" s="145">
        <v>428</v>
      </c>
      <c r="O134" s="146">
        <v>2100310</v>
      </c>
      <c r="P134" s="147">
        <v>471</v>
      </c>
      <c r="Q134" s="148">
        <v>441</v>
      </c>
      <c r="R134" s="143">
        <v>17740152</v>
      </c>
      <c r="S134" s="144">
        <v>372</v>
      </c>
      <c r="T134" s="145">
        <v>357</v>
      </c>
      <c r="U134" s="146">
        <v>515875</v>
      </c>
      <c r="V134" s="147">
        <v>203</v>
      </c>
      <c r="W134" s="148">
        <v>198</v>
      </c>
      <c r="X134" s="143">
        <v>20767</v>
      </c>
      <c r="Y134" s="144">
        <v>490</v>
      </c>
      <c r="Z134" s="145">
        <v>460</v>
      </c>
      <c r="AA134" s="146">
        <v>50</v>
      </c>
      <c r="AB134" s="149">
        <v>390</v>
      </c>
      <c r="AC134" s="141">
        <v>0</v>
      </c>
      <c r="AD134" s="150">
        <v>100</v>
      </c>
      <c r="AE134" s="151">
        <v>0</v>
      </c>
    </row>
    <row r="135" spans="1:31" s="3" customFormat="1" ht="18.75" customHeight="1">
      <c r="A135" s="32">
        <v>133</v>
      </c>
      <c r="B135" s="33">
        <v>184</v>
      </c>
      <c r="C135" s="34" t="s">
        <v>2616</v>
      </c>
      <c r="D135" s="35" t="s">
        <v>2187</v>
      </c>
      <c r="E135" s="45">
        <v>121</v>
      </c>
      <c r="F135" s="98">
        <v>138177190</v>
      </c>
      <c r="G135" s="39">
        <v>141</v>
      </c>
      <c r="H135" s="40">
        <v>129</v>
      </c>
      <c r="I135" s="41">
        <v>151207190</v>
      </c>
      <c r="J135" s="42">
        <v>498</v>
      </c>
      <c r="K135" s="43">
        <v>468</v>
      </c>
      <c r="L135" s="38">
        <v>-33092261</v>
      </c>
      <c r="M135" s="39">
        <v>499</v>
      </c>
      <c r="N135" s="40">
        <v>469</v>
      </c>
      <c r="O135" s="41">
        <v>-114483657</v>
      </c>
      <c r="P135" s="42">
        <v>133</v>
      </c>
      <c r="Q135" s="43">
        <v>119</v>
      </c>
      <c r="R135" s="38">
        <v>135076713</v>
      </c>
      <c r="S135" s="39">
        <v>489</v>
      </c>
      <c r="T135" s="40">
        <v>462</v>
      </c>
      <c r="U135" s="41">
        <v>-38145686</v>
      </c>
      <c r="V135" s="42">
        <v>332</v>
      </c>
      <c r="W135" s="43">
        <v>324</v>
      </c>
      <c r="X135" s="38">
        <v>5300</v>
      </c>
      <c r="Y135" s="39">
        <v>63</v>
      </c>
      <c r="Z135" s="40">
        <v>46</v>
      </c>
      <c r="AA135" s="41">
        <v>1575</v>
      </c>
      <c r="AB135" s="108">
        <v>321</v>
      </c>
      <c r="AC135" s="45">
        <v>0</v>
      </c>
      <c r="AD135" s="37">
        <v>100</v>
      </c>
      <c r="AE135" s="46">
        <v>0</v>
      </c>
    </row>
    <row r="136" spans="1:31" s="3" customFormat="1" ht="18.75" customHeight="1">
      <c r="A136" s="32">
        <v>134</v>
      </c>
      <c r="B136" s="33" t="s">
        <v>3052</v>
      </c>
      <c r="C136" s="67" t="s">
        <v>3052</v>
      </c>
      <c r="D136" s="35" t="s">
        <v>2187</v>
      </c>
      <c r="E136" s="45">
        <v>122</v>
      </c>
      <c r="F136" s="44" t="s">
        <v>3052</v>
      </c>
      <c r="G136" s="39">
        <v>139</v>
      </c>
      <c r="H136" s="40">
        <v>127</v>
      </c>
      <c r="I136" s="62" t="s">
        <v>3052</v>
      </c>
      <c r="J136" s="42">
        <v>61</v>
      </c>
      <c r="K136" s="43">
        <v>52</v>
      </c>
      <c r="L136" s="44" t="s">
        <v>3052</v>
      </c>
      <c r="M136" s="39">
        <v>73</v>
      </c>
      <c r="N136" s="40">
        <v>65</v>
      </c>
      <c r="O136" s="62" t="s">
        <v>3052</v>
      </c>
      <c r="P136" s="42">
        <v>177</v>
      </c>
      <c r="Q136" s="43">
        <v>163</v>
      </c>
      <c r="R136" s="44" t="s">
        <v>3052</v>
      </c>
      <c r="S136" s="39">
        <v>52</v>
      </c>
      <c r="T136" s="40">
        <v>45</v>
      </c>
      <c r="U136" s="62" t="s">
        <v>3052</v>
      </c>
      <c r="V136" s="42">
        <v>235</v>
      </c>
      <c r="W136" s="43">
        <v>230</v>
      </c>
      <c r="X136" s="44" t="s">
        <v>3052</v>
      </c>
      <c r="Y136" s="39">
        <v>437</v>
      </c>
      <c r="Z136" s="40">
        <v>407</v>
      </c>
      <c r="AA136" s="62" t="s">
        <v>3052</v>
      </c>
      <c r="AB136" s="108">
        <v>311</v>
      </c>
      <c r="AC136" s="45">
        <v>0</v>
      </c>
      <c r="AD136" s="37">
        <v>0</v>
      </c>
      <c r="AE136" s="46">
        <v>100</v>
      </c>
    </row>
    <row r="137" spans="1:31" s="3" customFormat="1" ht="18.75" customHeight="1">
      <c r="A137" s="152">
        <v>135</v>
      </c>
      <c r="B137" s="153" t="s">
        <v>3052</v>
      </c>
      <c r="C137" s="190" t="s">
        <v>3052</v>
      </c>
      <c r="D137" s="155" t="s">
        <v>3056</v>
      </c>
      <c r="E137" s="156">
        <v>123</v>
      </c>
      <c r="F137" s="206" t="s">
        <v>3052</v>
      </c>
      <c r="G137" s="159">
        <v>159</v>
      </c>
      <c r="H137" s="160">
        <v>146</v>
      </c>
      <c r="I137" s="207" t="s">
        <v>3052</v>
      </c>
      <c r="J137" s="162">
        <v>105</v>
      </c>
      <c r="K137" s="163">
        <v>96</v>
      </c>
      <c r="L137" s="206" t="s">
        <v>3052</v>
      </c>
      <c r="M137" s="159">
        <v>189</v>
      </c>
      <c r="N137" s="160">
        <v>177</v>
      </c>
      <c r="O137" s="207" t="s">
        <v>3052</v>
      </c>
      <c r="P137" s="162">
        <v>201</v>
      </c>
      <c r="Q137" s="163">
        <v>186</v>
      </c>
      <c r="R137" s="206" t="s">
        <v>3052</v>
      </c>
      <c r="S137" s="159">
        <v>61</v>
      </c>
      <c r="T137" s="160">
        <v>54</v>
      </c>
      <c r="U137" s="207" t="s">
        <v>3052</v>
      </c>
      <c r="V137" s="162">
        <v>325</v>
      </c>
      <c r="W137" s="163">
        <v>317</v>
      </c>
      <c r="X137" s="206" t="s">
        <v>3052</v>
      </c>
      <c r="Y137" s="159">
        <v>238</v>
      </c>
      <c r="Z137" s="160">
        <v>213</v>
      </c>
      <c r="AA137" s="207" t="s">
        <v>3052</v>
      </c>
      <c r="AB137" s="164">
        <v>352</v>
      </c>
      <c r="AC137" s="156">
        <v>0</v>
      </c>
      <c r="AD137" s="165">
        <v>75</v>
      </c>
      <c r="AE137" s="166">
        <v>25</v>
      </c>
    </row>
    <row r="138" spans="1:31" s="3" customFormat="1" ht="18.75" customHeight="1">
      <c r="A138" s="167">
        <v>136</v>
      </c>
      <c r="B138" s="168">
        <v>90</v>
      </c>
      <c r="C138" s="169" t="s">
        <v>1294</v>
      </c>
      <c r="D138" s="170" t="s">
        <v>3056</v>
      </c>
      <c r="E138" s="171">
        <v>124</v>
      </c>
      <c r="F138" s="218">
        <v>135893920</v>
      </c>
      <c r="G138" s="174">
        <v>140</v>
      </c>
      <c r="H138" s="175">
        <v>128</v>
      </c>
      <c r="I138" s="176">
        <v>151209858</v>
      </c>
      <c r="J138" s="177">
        <v>94</v>
      </c>
      <c r="K138" s="178">
        <v>85</v>
      </c>
      <c r="L138" s="173">
        <v>47478294</v>
      </c>
      <c r="M138" s="174">
        <v>69</v>
      </c>
      <c r="N138" s="175">
        <v>61</v>
      </c>
      <c r="O138" s="176">
        <v>94804784</v>
      </c>
      <c r="P138" s="177">
        <v>83</v>
      </c>
      <c r="Q138" s="178">
        <v>73</v>
      </c>
      <c r="R138" s="173">
        <v>217058680</v>
      </c>
      <c r="S138" s="174">
        <v>73</v>
      </c>
      <c r="T138" s="175">
        <v>65</v>
      </c>
      <c r="U138" s="176">
        <v>20514783</v>
      </c>
      <c r="V138" s="177">
        <v>95</v>
      </c>
      <c r="W138" s="178">
        <v>92</v>
      </c>
      <c r="X138" s="173">
        <v>41176</v>
      </c>
      <c r="Y138" s="174">
        <v>246</v>
      </c>
      <c r="Z138" s="175">
        <v>220</v>
      </c>
      <c r="AA138" s="176">
        <v>561</v>
      </c>
      <c r="AB138" s="179">
        <v>383</v>
      </c>
      <c r="AC138" s="171">
        <v>0</v>
      </c>
      <c r="AD138" s="180">
        <v>46.87</v>
      </c>
      <c r="AE138" s="181">
        <v>53.13</v>
      </c>
    </row>
    <row r="139" spans="1:31" s="3" customFormat="1" ht="18.75" customHeight="1">
      <c r="A139" s="137">
        <v>137</v>
      </c>
      <c r="B139" s="138">
        <v>42</v>
      </c>
      <c r="C139" s="139" t="s">
        <v>2705</v>
      </c>
      <c r="D139" s="140" t="s">
        <v>3056</v>
      </c>
      <c r="E139" s="141">
        <v>125</v>
      </c>
      <c r="F139" s="216">
        <v>135086406</v>
      </c>
      <c r="G139" s="144">
        <v>165</v>
      </c>
      <c r="H139" s="145">
        <v>152</v>
      </c>
      <c r="I139" s="146">
        <v>135086406</v>
      </c>
      <c r="J139" s="147">
        <v>88</v>
      </c>
      <c r="K139" s="148">
        <v>79</v>
      </c>
      <c r="L139" s="143">
        <v>49276827</v>
      </c>
      <c r="M139" s="144">
        <v>330</v>
      </c>
      <c r="N139" s="145">
        <v>311</v>
      </c>
      <c r="O139" s="146">
        <v>17065043</v>
      </c>
      <c r="P139" s="147">
        <v>108</v>
      </c>
      <c r="Q139" s="148">
        <v>97</v>
      </c>
      <c r="R139" s="143">
        <v>165665852</v>
      </c>
      <c r="S139" s="144">
        <v>330</v>
      </c>
      <c r="T139" s="145">
        <v>317</v>
      </c>
      <c r="U139" s="146">
        <v>1623165</v>
      </c>
      <c r="V139" s="147">
        <v>257</v>
      </c>
      <c r="W139" s="148">
        <v>251</v>
      </c>
      <c r="X139" s="143">
        <v>12842</v>
      </c>
      <c r="Y139" s="144">
        <v>277</v>
      </c>
      <c r="Z139" s="145">
        <v>251</v>
      </c>
      <c r="AA139" s="146">
        <v>506</v>
      </c>
      <c r="AB139" s="149">
        <v>383</v>
      </c>
      <c r="AC139" s="141">
        <v>0</v>
      </c>
      <c r="AD139" s="150">
        <v>35</v>
      </c>
      <c r="AE139" s="151">
        <v>65</v>
      </c>
    </row>
    <row r="140" spans="1:31" s="3" customFormat="1" ht="18.75" customHeight="1">
      <c r="A140" s="137">
        <v>138</v>
      </c>
      <c r="B140" s="138">
        <v>195</v>
      </c>
      <c r="C140" s="139" t="s">
        <v>1629</v>
      </c>
      <c r="D140" s="140" t="s">
        <v>3056</v>
      </c>
      <c r="E140" s="141">
        <v>126</v>
      </c>
      <c r="F140" s="216">
        <v>133829757</v>
      </c>
      <c r="G140" s="144">
        <v>157</v>
      </c>
      <c r="H140" s="145">
        <v>144</v>
      </c>
      <c r="I140" s="146">
        <v>139807103</v>
      </c>
      <c r="J140" s="147">
        <v>121</v>
      </c>
      <c r="K140" s="148">
        <v>110</v>
      </c>
      <c r="L140" s="143">
        <v>36592228</v>
      </c>
      <c r="M140" s="144">
        <v>95</v>
      </c>
      <c r="N140" s="145">
        <v>86</v>
      </c>
      <c r="O140" s="146">
        <v>75522137</v>
      </c>
      <c r="P140" s="147">
        <v>190</v>
      </c>
      <c r="Q140" s="148">
        <v>175</v>
      </c>
      <c r="R140" s="143">
        <v>101528896</v>
      </c>
      <c r="S140" s="144">
        <v>120</v>
      </c>
      <c r="T140" s="145">
        <v>110</v>
      </c>
      <c r="U140" s="146">
        <v>13598972</v>
      </c>
      <c r="V140" s="147">
        <v>330</v>
      </c>
      <c r="W140" s="148">
        <v>322</v>
      </c>
      <c r="X140" s="143">
        <v>5883</v>
      </c>
      <c r="Y140" s="144">
        <v>220</v>
      </c>
      <c r="Z140" s="145">
        <v>197</v>
      </c>
      <c r="AA140" s="146">
        <v>626</v>
      </c>
      <c r="AB140" s="149">
        <v>341</v>
      </c>
      <c r="AC140" s="141">
        <v>0</v>
      </c>
      <c r="AD140" s="150">
        <v>56.27</v>
      </c>
      <c r="AE140" s="151">
        <v>43.73</v>
      </c>
    </row>
    <row r="141" spans="1:31" s="3" customFormat="1" ht="18.75" customHeight="1">
      <c r="A141" s="32">
        <v>139</v>
      </c>
      <c r="B141" s="33">
        <v>137</v>
      </c>
      <c r="C141" s="34" t="s">
        <v>3084</v>
      </c>
      <c r="D141" s="35" t="s">
        <v>881</v>
      </c>
      <c r="E141" s="45">
        <v>127</v>
      </c>
      <c r="F141" s="98">
        <v>133769599</v>
      </c>
      <c r="G141" s="39">
        <v>164</v>
      </c>
      <c r="H141" s="40">
        <v>151</v>
      </c>
      <c r="I141" s="41">
        <v>135098076</v>
      </c>
      <c r="J141" s="42">
        <v>153</v>
      </c>
      <c r="K141" s="43">
        <v>138</v>
      </c>
      <c r="L141" s="38">
        <v>30154806</v>
      </c>
      <c r="M141" s="39">
        <v>236</v>
      </c>
      <c r="N141" s="40">
        <v>223</v>
      </c>
      <c r="O141" s="41">
        <v>30529867</v>
      </c>
      <c r="P141" s="42">
        <v>328</v>
      </c>
      <c r="Q141" s="43">
        <v>307</v>
      </c>
      <c r="R141" s="38">
        <v>51304001</v>
      </c>
      <c r="S141" s="39">
        <v>93</v>
      </c>
      <c r="T141" s="40">
        <v>85</v>
      </c>
      <c r="U141" s="41">
        <v>17171765</v>
      </c>
      <c r="V141" s="42">
        <v>56</v>
      </c>
      <c r="W141" s="43">
        <v>53</v>
      </c>
      <c r="X141" s="38">
        <v>74515</v>
      </c>
      <c r="Y141" s="39">
        <v>264</v>
      </c>
      <c r="Z141" s="40">
        <v>238</v>
      </c>
      <c r="AA141" s="41">
        <v>537</v>
      </c>
      <c r="AB141" s="108">
        <v>381</v>
      </c>
      <c r="AC141" s="45">
        <v>0</v>
      </c>
      <c r="AD141" s="37">
        <v>0</v>
      </c>
      <c r="AE141" s="46">
        <v>100</v>
      </c>
    </row>
    <row r="142" spans="1:31" s="3" customFormat="1" ht="18.75" customHeight="1">
      <c r="A142" s="48">
        <v>140</v>
      </c>
      <c r="B142" s="49">
        <v>151</v>
      </c>
      <c r="C142" s="50" t="s">
        <v>3079</v>
      </c>
      <c r="D142" s="51" t="s">
        <v>1061</v>
      </c>
      <c r="E142" s="52">
        <v>128</v>
      </c>
      <c r="F142" s="99">
        <v>133619438</v>
      </c>
      <c r="G142" s="55">
        <v>158</v>
      </c>
      <c r="H142" s="56">
        <v>145</v>
      </c>
      <c r="I142" s="57">
        <v>138587368</v>
      </c>
      <c r="J142" s="58">
        <v>418</v>
      </c>
      <c r="K142" s="59">
        <v>392</v>
      </c>
      <c r="L142" s="54">
        <v>5865203</v>
      </c>
      <c r="M142" s="55">
        <v>375</v>
      </c>
      <c r="N142" s="56">
        <v>354</v>
      </c>
      <c r="O142" s="57">
        <v>11777341</v>
      </c>
      <c r="P142" s="58">
        <v>264</v>
      </c>
      <c r="Q142" s="59">
        <v>246</v>
      </c>
      <c r="R142" s="54">
        <v>70350602</v>
      </c>
      <c r="S142" s="55">
        <v>286</v>
      </c>
      <c r="T142" s="56">
        <v>274</v>
      </c>
      <c r="U142" s="57">
        <v>2975072</v>
      </c>
      <c r="V142" s="58">
        <v>65</v>
      </c>
      <c r="W142" s="59">
        <v>62</v>
      </c>
      <c r="X142" s="54">
        <v>58457</v>
      </c>
      <c r="Y142" s="55">
        <v>314</v>
      </c>
      <c r="Z142" s="56">
        <v>285</v>
      </c>
      <c r="AA142" s="57">
        <v>417</v>
      </c>
      <c r="AB142" s="109">
        <v>384</v>
      </c>
      <c r="AC142" s="52">
        <v>0</v>
      </c>
      <c r="AD142" s="60">
        <v>50</v>
      </c>
      <c r="AE142" s="61">
        <v>50</v>
      </c>
    </row>
    <row r="143" spans="1:31" s="3" customFormat="1" ht="18.75" customHeight="1">
      <c r="A143" s="18">
        <v>141</v>
      </c>
      <c r="B143" s="19">
        <v>133</v>
      </c>
      <c r="C143" s="20" t="s">
        <v>1626</v>
      </c>
      <c r="D143" s="21" t="s">
        <v>88</v>
      </c>
      <c r="E143" s="63">
        <v>129</v>
      </c>
      <c r="F143" s="97">
        <v>133541618</v>
      </c>
      <c r="G143" s="25">
        <v>167</v>
      </c>
      <c r="H143" s="26">
        <v>154</v>
      </c>
      <c r="I143" s="27">
        <v>133978987</v>
      </c>
      <c r="J143" s="28">
        <v>468</v>
      </c>
      <c r="K143" s="29">
        <v>441</v>
      </c>
      <c r="L143" s="24">
        <v>1183029</v>
      </c>
      <c r="M143" s="25">
        <v>221</v>
      </c>
      <c r="N143" s="26">
        <v>208</v>
      </c>
      <c r="O143" s="27">
        <v>33116725</v>
      </c>
      <c r="P143" s="28">
        <v>186</v>
      </c>
      <c r="Q143" s="29">
        <v>172</v>
      </c>
      <c r="R143" s="24">
        <v>103298632</v>
      </c>
      <c r="S143" s="25">
        <v>400</v>
      </c>
      <c r="T143" s="26">
        <v>385</v>
      </c>
      <c r="U143" s="27">
        <v>28113</v>
      </c>
      <c r="V143" s="28">
        <v>46</v>
      </c>
      <c r="W143" s="29">
        <v>43</v>
      </c>
      <c r="X143" s="24">
        <v>87129</v>
      </c>
      <c r="Y143" s="25">
        <v>120</v>
      </c>
      <c r="Z143" s="26">
        <v>100</v>
      </c>
      <c r="AA143" s="27">
        <v>1109</v>
      </c>
      <c r="AB143" s="107">
        <v>311</v>
      </c>
      <c r="AC143" s="22">
        <v>0</v>
      </c>
      <c r="AD143" s="30">
        <v>100</v>
      </c>
      <c r="AE143" s="31">
        <v>0</v>
      </c>
    </row>
    <row r="144" spans="1:31" s="3" customFormat="1" ht="18.75" customHeight="1">
      <c r="A144" s="32">
        <v>142</v>
      </c>
      <c r="B144" s="33">
        <v>100</v>
      </c>
      <c r="C144" s="34" t="s">
        <v>1295</v>
      </c>
      <c r="D144" s="35" t="s">
        <v>3056</v>
      </c>
      <c r="E144" s="45">
        <v>130</v>
      </c>
      <c r="F144" s="98">
        <v>132691557</v>
      </c>
      <c r="G144" s="39">
        <v>2</v>
      </c>
      <c r="H144" s="40">
        <v>1</v>
      </c>
      <c r="I144" s="41">
        <v>6361837431</v>
      </c>
      <c r="J144" s="42">
        <v>2</v>
      </c>
      <c r="K144" s="43">
        <v>1</v>
      </c>
      <c r="L144" s="38">
        <v>3783634417</v>
      </c>
      <c r="M144" s="39">
        <v>13</v>
      </c>
      <c r="N144" s="40">
        <v>7</v>
      </c>
      <c r="O144" s="41">
        <v>389269687</v>
      </c>
      <c r="P144" s="42">
        <v>2</v>
      </c>
      <c r="Q144" s="43">
        <v>1</v>
      </c>
      <c r="R144" s="38">
        <v>3230743574</v>
      </c>
      <c r="S144" s="39">
        <v>7</v>
      </c>
      <c r="T144" s="40">
        <v>2</v>
      </c>
      <c r="U144" s="41">
        <v>228045598</v>
      </c>
      <c r="V144" s="42">
        <v>355</v>
      </c>
      <c r="W144" s="43">
        <v>345</v>
      </c>
      <c r="X144" s="38">
        <v>3544</v>
      </c>
      <c r="Y144" s="39">
        <v>123</v>
      </c>
      <c r="Z144" s="40">
        <v>103</v>
      </c>
      <c r="AA144" s="41">
        <v>1083</v>
      </c>
      <c r="AB144" s="108">
        <v>354</v>
      </c>
      <c r="AC144" s="45">
        <v>0</v>
      </c>
      <c r="AD144" s="37">
        <v>100</v>
      </c>
      <c r="AE144" s="46">
        <v>0</v>
      </c>
    </row>
    <row r="145" spans="1:31" s="3" customFormat="1" ht="18.75" customHeight="1">
      <c r="A145" s="32">
        <v>143</v>
      </c>
      <c r="B145" s="33">
        <v>163</v>
      </c>
      <c r="C145" s="34" t="s">
        <v>1843</v>
      </c>
      <c r="D145" s="35" t="s">
        <v>3051</v>
      </c>
      <c r="E145" s="45">
        <v>131</v>
      </c>
      <c r="F145" s="98">
        <v>132005752</v>
      </c>
      <c r="G145" s="39">
        <v>90</v>
      </c>
      <c r="H145" s="40">
        <v>81</v>
      </c>
      <c r="I145" s="41">
        <v>218013568</v>
      </c>
      <c r="J145" s="42">
        <v>485</v>
      </c>
      <c r="K145" s="43">
        <v>457</v>
      </c>
      <c r="L145" s="38">
        <v>-3927336</v>
      </c>
      <c r="M145" s="39">
        <v>142</v>
      </c>
      <c r="N145" s="40">
        <v>130</v>
      </c>
      <c r="O145" s="41">
        <v>52199596</v>
      </c>
      <c r="P145" s="42">
        <v>53</v>
      </c>
      <c r="Q145" s="43">
        <v>44</v>
      </c>
      <c r="R145" s="38">
        <v>337736992</v>
      </c>
      <c r="S145" s="39">
        <v>488</v>
      </c>
      <c r="T145" s="40">
        <v>461</v>
      </c>
      <c r="U145" s="62" t="s">
        <v>3052</v>
      </c>
      <c r="V145" s="42">
        <v>97</v>
      </c>
      <c r="W145" s="43">
        <v>94</v>
      </c>
      <c r="X145" s="38">
        <v>40769</v>
      </c>
      <c r="Y145" s="39">
        <v>232</v>
      </c>
      <c r="Z145" s="40">
        <v>208</v>
      </c>
      <c r="AA145" s="41">
        <v>608</v>
      </c>
      <c r="AB145" s="108">
        <v>384</v>
      </c>
      <c r="AC145" s="45">
        <v>0</v>
      </c>
      <c r="AD145" s="37">
        <v>50</v>
      </c>
      <c r="AE145" s="46">
        <v>50</v>
      </c>
    </row>
    <row r="146" spans="1:31" s="3" customFormat="1" ht="18.75" customHeight="1">
      <c r="A146" s="32">
        <v>144</v>
      </c>
      <c r="B146" s="33">
        <v>140</v>
      </c>
      <c r="C146" s="34" t="s">
        <v>674</v>
      </c>
      <c r="D146" s="35" t="s">
        <v>88</v>
      </c>
      <c r="E146" s="36">
        <v>132</v>
      </c>
      <c r="F146" s="98">
        <v>131388706</v>
      </c>
      <c r="G146" s="39">
        <v>145</v>
      </c>
      <c r="H146" s="40">
        <v>133</v>
      </c>
      <c r="I146" s="41">
        <v>147105136</v>
      </c>
      <c r="J146" s="42">
        <v>195</v>
      </c>
      <c r="K146" s="43">
        <v>176</v>
      </c>
      <c r="L146" s="38">
        <v>25346152</v>
      </c>
      <c r="M146" s="39">
        <v>84</v>
      </c>
      <c r="N146" s="40">
        <v>76</v>
      </c>
      <c r="O146" s="41">
        <v>84149084</v>
      </c>
      <c r="P146" s="42">
        <v>176</v>
      </c>
      <c r="Q146" s="43">
        <v>162</v>
      </c>
      <c r="R146" s="38">
        <v>108682896</v>
      </c>
      <c r="S146" s="39">
        <v>64</v>
      </c>
      <c r="T146" s="40">
        <v>57</v>
      </c>
      <c r="U146" s="41">
        <v>23303119</v>
      </c>
      <c r="V146" s="42">
        <v>126</v>
      </c>
      <c r="W146" s="43">
        <v>123</v>
      </c>
      <c r="X146" s="38">
        <v>33056</v>
      </c>
      <c r="Y146" s="39">
        <v>339</v>
      </c>
      <c r="Z146" s="40">
        <v>309</v>
      </c>
      <c r="AA146" s="41">
        <v>371</v>
      </c>
      <c r="AB146" s="108">
        <v>369</v>
      </c>
      <c r="AC146" s="45">
        <v>0</v>
      </c>
      <c r="AD146" s="37">
        <v>100</v>
      </c>
      <c r="AE146" s="46">
        <v>0</v>
      </c>
    </row>
    <row r="147" spans="1:31" s="3" customFormat="1" ht="18.75" customHeight="1">
      <c r="A147" s="152">
        <v>145</v>
      </c>
      <c r="B147" s="153">
        <v>132</v>
      </c>
      <c r="C147" s="154" t="s">
        <v>2701</v>
      </c>
      <c r="D147" s="155" t="s">
        <v>3056</v>
      </c>
      <c r="E147" s="156">
        <v>133</v>
      </c>
      <c r="F147" s="217">
        <v>131307838</v>
      </c>
      <c r="G147" s="159">
        <v>152</v>
      </c>
      <c r="H147" s="160">
        <v>140</v>
      </c>
      <c r="I147" s="161">
        <v>141666669</v>
      </c>
      <c r="J147" s="162">
        <v>104</v>
      </c>
      <c r="K147" s="163">
        <v>95</v>
      </c>
      <c r="L147" s="158">
        <v>42653384</v>
      </c>
      <c r="M147" s="159">
        <v>380</v>
      </c>
      <c r="N147" s="160">
        <v>358</v>
      </c>
      <c r="O147" s="161">
        <v>10723318</v>
      </c>
      <c r="P147" s="162">
        <v>110</v>
      </c>
      <c r="Q147" s="163">
        <v>99</v>
      </c>
      <c r="R147" s="158">
        <v>163317809</v>
      </c>
      <c r="S147" s="159">
        <v>464</v>
      </c>
      <c r="T147" s="160">
        <v>444</v>
      </c>
      <c r="U147" s="161">
        <v>-13747526</v>
      </c>
      <c r="V147" s="162">
        <v>119</v>
      </c>
      <c r="W147" s="163">
        <v>116</v>
      </c>
      <c r="X147" s="158">
        <v>33683</v>
      </c>
      <c r="Y147" s="159">
        <v>89</v>
      </c>
      <c r="Z147" s="160">
        <v>71</v>
      </c>
      <c r="AA147" s="161">
        <v>1281</v>
      </c>
      <c r="AB147" s="164">
        <v>382</v>
      </c>
      <c r="AC147" s="156">
        <v>0</v>
      </c>
      <c r="AD147" s="165">
        <v>100</v>
      </c>
      <c r="AE147" s="166">
        <v>0</v>
      </c>
    </row>
    <row r="148" spans="1:31" s="3" customFormat="1" ht="18.75" customHeight="1">
      <c r="A148" s="167">
        <v>146</v>
      </c>
      <c r="B148" s="168">
        <v>117</v>
      </c>
      <c r="C148" s="169" t="s">
        <v>714</v>
      </c>
      <c r="D148" s="170" t="s">
        <v>3056</v>
      </c>
      <c r="E148" s="171">
        <v>134</v>
      </c>
      <c r="F148" s="218">
        <v>130531884</v>
      </c>
      <c r="G148" s="174">
        <v>121</v>
      </c>
      <c r="H148" s="175">
        <v>109</v>
      </c>
      <c r="I148" s="176">
        <v>167991244</v>
      </c>
      <c r="J148" s="177">
        <v>74</v>
      </c>
      <c r="K148" s="178">
        <v>65</v>
      </c>
      <c r="L148" s="173">
        <v>59354559</v>
      </c>
      <c r="M148" s="174">
        <v>138</v>
      </c>
      <c r="N148" s="175">
        <v>126</v>
      </c>
      <c r="O148" s="176">
        <v>53099464</v>
      </c>
      <c r="P148" s="177">
        <v>118</v>
      </c>
      <c r="Q148" s="178">
        <v>106</v>
      </c>
      <c r="R148" s="173">
        <v>149919757</v>
      </c>
      <c r="S148" s="174">
        <v>60</v>
      </c>
      <c r="T148" s="175">
        <v>53</v>
      </c>
      <c r="U148" s="176">
        <v>25056096</v>
      </c>
      <c r="V148" s="177">
        <v>141</v>
      </c>
      <c r="W148" s="178">
        <v>138</v>
      </c>
      <c r="X148" s="173">
        <v>30953</v>
      </c>
      <c r="Y148" s="174">
        <v>124</v>
      </c>
      <c r="Z148" s="175">
        <v>104</v>
      </c>
      <c r="AA148" s="176">
        <v>1080</v>
      </c>
      <c r="AB148" s="179">
        <v>321</v>
      </c>
      <c r="AC148" s="171">
        <v>0</v>
      </c>
      <c r="AD148" s="180">
        <v>100</v>
      </c>
      <c r="AE148" s="181">
        <v>0</v>
      </c>
    </row>
    <row r="149" spans="1:31" s="3" customFormat="1" ht="18.75" customHeight="1">
      <c r="A149" s="32">
        <v>147</v>
      </c>
      <c r="B149" s="33">
        <v>147</v>
      </c>
      <c r="C149" s="34" t="s">
        <v>192</v>
      </c>
      <c r="D149" s="35" t="s">
        <v>88</v>
      </c>
      <c r="E149" s="45">
        <v>135</v>
      </c>
      <c r="F149" s="98">
        <v>129976657</v>
      </c>
      <c r="G149" s="39">
        <v>170</v>
      </c>
      <c r="H149" s="40">
        <v>157</v>
      </c>
      <c r="I149" s="41">
        <v>129993403</v>
      </c>
      <c r="J149" s="42">
        <v>206</v>
      </c>
      <c r="K149" s="43">
        <v>186</v>
      </c>
      <c r="L149" s="38">
        <v>23936603</v>
      </c>
      <c r="M149" s="39">
        <v>120</v>
      </c>
      <c r="N149" s="40">
        <v>109</v>
      </c>
      <c r="O149" s="41">
        <v>59261942</v>
      </c>
      <c r="P149" s="42">
        <v>171</v>
      </c>
      <c r="Q149" s="43">
        <v>157</v>
      </c>
      <c r="R149" s="38">
        <v>109774960</v>
      </c>
      <c r="S149" s="39">
        <v>66</v>
      </c>
      <c r="T149" s="40">
        <v>59</v>
      </c>
      <c r="U149" s="41">
        <v>22146817</v>
      </c>
      <c r="V149" s="42">
        <v>195</v>
      </c>
      <c r="W149" s="43">
        <v>190</v>
      </c>
      <c r="X149" s="38">
        <v>22004</v>
      </c>
      <c r="Y149" s="39">
        <v>353</v>
      </c>
      <c r="Z149" s="40">
        <v>323</v>
      </c>
      <c r="AA149" s="41">
        <v>345</v>
      </c>
      <c r="AB149" s="108">
        <v>356</v>
      </c>
      <c r="AC149" s="45">
        <v>0</v>
      </c>
      <c r="AD149" s="37">
        <v>75</v>
      </c>
      <c r="AE149" s="46">
        <v>25</v>
      </c>
    </row>
    <row r="150" spans="1:31" s="3" customFormat="1" ht="18.75" customHeight="1">
      <c r="A150" s="137">
        <v>148</v>
      </c>
      <c r="B150" s="138">
        <v>126</v>
      </c>
      <c r="C150" s="139" t="s">
        <v>209</v>
      </c>
      <c r="D150" s="140" t="s">
        <v>3056</v>
      </c>
      <c r="E150" s="141">
        <v>136</v>
      </c>
      <c r="F150" s="216">
        <v>129681255</v>
      </c>
      <c r="G150" s="144">
        <v>161</v>
      </c>
      <c r="H150" s="145">
        <v>148</v>
      </c>
      <c r="I150" s="146">
        <v>138095845</v>
      </c>
      <c r="J150" s="147">
        <v>226</v>
      </c>
      <c r="K150" s="148">
        <v>206</v>
      </c>
      <c r="L150" s="143">
        <v>21218662</v>
      </c>
      <c r="M150" s="144">
        <v>112</v>
      </c>
      <c r="N150" s="145">
        <v>102</v>
      </c>
      <c r="O150" s="146">
        <v>64765719</v>
      </c>
      <c r="P150" s="147">
        <v>140</v>
      </c>
      <c r="Q150" s="148">
        <v>126</v>
      </c>
      <c r="R150" s="143">
        <v>127855554</v>
      </c>
      <c r="S150" s="144">
        <v>173</v>
      </c>
      <c r="T150" s="145">
        <v>162</v>
      </c>
      <c r="U150" s="146">
        <v>8263627</v>
      </c>
      <c r="V150" s="147">
        <v>104</v>
      </c>
      <c r="W150" s="148">
        <v>101</v>
      </c>
      <c r="X150" s="143">
        <v>38866</v>
      </c>
      <c r="Y150" s="144">
        <v>62</v>
      </c>
      <c r="Z150" s="145">
        <v>45</v>
      </c>
      <c r="AA150" s="146">
        <v>1615</v>
      </c>
      <c r="AB150" s="149">
        <v>321</v>
      </c>
      <c r="AC150" s="141">
        <v>0</v>
      </c>
      <c r="AD150" s="150">
        <v>100</v>
      </c>
      <c r="AE150" s="151">
        <v>0</v>
      </c>
    </row>
    <row r="151" spans="1:31" s="3" customFormat="1" ht="18.75" customHeight="1">
      <c r="A151" s="32">
        <v>149</v>
      </c>
      <c r="B151" s="33">
        <v>145</v>
      </c>
      <c r="C151" s="34" t="s">
        <v>745</v>
      </c>
      <c r="D151" s="35" t="s">
        <v>1061</v>
      </c>
      <c r="E151" s="45">
        <v>137</v>
      </c>
      <c r="F151" s="98">
        <v>129315536</v>
      </c>
      <c r="G151" s="39">
        <v>166</v>
      </c>
      <c r="H151" s="40">
        <v>153</v>
      </c>
      <c r="I151" s="41">
        <v>133984519</v>
      </c>
      <c r="J151" s="42">
        <v>174</v>
      </c>
      <c r="K151" s="43">
        <v>158</v>
      </c>
      <c r="L151" s="38">
        <v>28197156</v>
      </c>
      <c r="M151" s="39">
        <v>47</v>
      </c>
      <c r="N151" s="40">
        <v>39</v>
      </c>
      <c r="O151" s="41">
        <v>138740441</v>
      </c>
      <c r="P151" s="42">
        <v>61</v>
      </c>
      <c r="Q151" s="43">
        <v>51</v>
      </c>
      <c r="R151" s="38">
        <v>274665639</v>
      </c>
      <c r="S151" s="39">
        <v>91</v>
      </c>
      <c r="T151" s="40">
        <v>83</v>
      </c>
      <c r="U151" s="41">
        <v>17324002</v>
      </c>
      <c r="V151" s="42">
        <v>417</v>
      </c>
      <c r="W151" s="43">
        <v>406</v>
      </c>
      <c r="X151" s="38">
        <v>287</v>
      </c>
      <c r="Y151" s="39">
        <v>455</v>
      </c>
      <c r="Z151" s="40">
        <v>425</v>
      </c>
      <c r="AA151" s="41">
        <v>151</v>
      </c>
      <c r="AB151" s="108">
        <v>400</v>
      </c>
      <c r="AC151" s="45">
        <v>0</v>
      </c>
      <c r="AD151" s="37">
        <v>100</v>
      </c>
      <c r="AE151" s="46">
        <v>0</v>
      </c>
    </row>
    <row r="152" spans="1:31" s="3" customFormat="1" ht="18.75" customHeight="1">
      <c r="A152" s="48">
        <v>150</v>
      </c>
      <c r="B152" s="49">
        <v>221</v>
      </c>
      <c r="C152" s="50" t="s">
        <v>675</v>
      </c>
      <c r="D152" s="51" t="s">
        <v>1054</v>
      </c>
      <c r="E152" s="52">
        <v>138</v>
      </c>
      <c r="F152" s="99">
        <v>126960150</v>
      </c>
      <c r="G152" s="55">
        <v>171</v>
      </c>
      <c r="H152" s="56">
        <v>158</v>
      </c>
      <c r="I152" s="57">
        <v>129805411</v>
      </c>
      <c r="J152" s="58">
        <v>184</v>
      </c>
      <c r="K152" s="59">
        <v>166</v>
      </c>
      <c r="L152" s="54">
        <v>27058731</v>
      </c>
      <c r="M152" s="55">
        <v>358</v>
      </c>
      <c r="N152" s="56">
        <v>337</v>
      </c>
      <c r="O152" s="57">
        <v>13563322</v>
      </c>
      <c r="P152" s="58">
        <v>281</v>
      </c>
      <c r="Q152" s="59">
        <v>261</v>
      </c>
      <c r="R152" s="54">
        <v>64215263</v>
      </c>
      <c r="S152" s="55">
        <v>162</v>
      </c>
      <c r="T152" s="56">
        <v>152</v>
      </c>
      <c r="U152" s="57">
        <v>8733055</v>
      </c>
      <c r="V152" s="58">
        <v>358</v>
      </c>
      <c r="W152" s="59">
        <v>348</v>
      </c>
      <c r="X152" s="54">
        <v>3158</v>
      </c>
      <c r="Y152" s="55">
        <v>178</v>
      </c>
      <c r="Z152" s="56">
        <v>157</v>
      </c>
      <c r="AA152" s="57">
        <v>815</v>
      </c>
      <c r="AB152" s="109">
        <v>312</v>
      </c>
      <c r="AC152" s="52">
        <v>0</v>
      </c>
      <c r="AD152" s="60">
        <v>100</v>
      </c>
      <c r="AE152" s="61">
        <v>0</v>
      </c>
    </row>
    <row r="153" spans="1:31" s="3" customFormat="1" ht="18.75" customHeight="1">
      <c r="A153" s="167">
        <v>151</v>
      </c>
      <c r="B153" s="168">
        <v>96</v>
      </c>
      <c r="C153" s="169" t="s">
        <v>1622</v>
      </c>
      <c r="D153" s="170" t="s">
        <v>3056</v>
      </c>
      <c r="E153" s="171">
        <v>139</v>
      </c>
      <c r="F153" s="218">
        <v>126095623</v>
      </c>
      <c r="G153" s="174">
        <v>175</v>
      </c>
      <c r="H153" s="175">
        <v>162</v>
      </c>
      <c r="I153" s="176">
        <v>126095623</v>
      </c>
      <c r="J153" s="177">
        <v>247</v>
      </c>
      <c r="K153" s="178">
        <v>227</v>
      </c>
      <c r="L153" s="173">
        <v>19612183</v>
      </c>
      <c r="M153" s="174">
        <v>288</v>
      </c>
      <c r="N153" s="175">
        <v>272</v>
      </c>
      <c r="O153" s="176">
        <v>22383284</v>
      </c>
      <c r="P153" s="177">
        <v>341</v>
      </c>
      <c r="Q153" s="178">
        <v>318</v>
      </c>
      <c r="R153" s="173">
        <v>48688820</v>
      </c>
      <c r="S153" s="174">
        <v>440</v>
      </c>
      <c r="T153" s="175">
        <v>421</v>
      </c>
      <c r="U153" s="176">
        <v>-5437816</v>
      </c>
      <c r="V153" s="177">
        <v>53</v>
      </c>
      <c r="W153" s="178">
        <v>50</v>
      </c>
      <c r="X153" s="173">
        <v>77555</v>
      </c>
      <c r="Y153" s="174">
        <v>82</v>
      </c>
      <c r="Z153" s="175">
        <v>64</v>
      </c>
      <c r="AA153" s="176">
        <v>1331</v>
      </c>
      <c r="AB153" s="179">
        <v>384</v>
      </c>
      <c r="AC153" s="171">
        <v>0</v>
      </c>
      <c r="AD153" s="180">
        <v>0</v>
      </c>
      <c r="AE153" s="181">
        <v>100</v>
      </c>
    </row>
    <row r="154" spans="1:31" s="3" customFormat="1" ht="18.75" customHeight="1">
      <c r="A154" s="32">
        <v>152</v>
      </c>
      <c r="B154" s="33">
        <v>129</v>
      </c>
      <c r="C154" s="34" t="s">
        <v>1296</v>
      </c>
      <c r="D154" s="35" t="s">
        <v>93</v>
      </c>
      <c r="E154" s="45">
        <v>140</v>
      </c>
      <c r="F154" s="98">
        <v>125539156</v>
      </c>
      <c r="G154" s="39">
        <v>178</v>
      </c>
      <c r="H154" s="40">
        <v>165</v>
      </c>
      <c r="I154" s="41">
        <v>125539156</v>
      </c>
      <c r="J154" s="42">
        <v>294</v>
      </c>
      <c r="K154" s="43">
        <v>272</v>
      </c>
      <c r="L154" s="38">
        <v>15163779</v>
      </c>
      <c r="M154" s="39">
        <v>436</v>
      </c>
      <c r="N154" s="40">
        <v>412</v>
      </c>
      <c r="O154" s="41">
        <v>4664567</v>
      </c>
      <c r="P154" s="42">
        <v>316</v>
      </c>
      <c r="Q154" s="43">
        <v>296</v>
      </c>
      <c r="R154" s="38">
        <v>53596322</v>
      </c>
      <c r="S154" s="39">
        <v>417</v>
      </c>
      <c r="T154" s="40">
        <v>399</v>
      </c>
      <c r="U154" s="41">
        <v>-1906530</v>
      </c>
      <c r="V154" s="42">
        <v>44</v>
      </c>
      <c r="W154" s="43">
        <v>41</v>
      </c>
      <c r="X154" s="38">
        <v>89685</v>
      </c>
      <c r="Y154" s="39">
        <v>83</v>
      </c>
      <c r="Z154" s="40">
        <v>65</v>
      </c>
      <c r="AA154" s="41">
        <v>1331</v>
      </c>
      <c r="AB154" s="108">
        <v>384</v>
      </c>
      <c r="AC154" s="45">
        <v>0</v>
      </c>
      <c r="AD154" s="37">
        <v>0</v>
      </c>
      <c r="AE154" s="46">
        <v>100</v>
      </c>
    </row>
    <row r="155" spans="1:31" s="3" customFormat="1" ht="18.75" customHeight="1">
      <c r="A155" s="32">
        <v>153</v>
      </c>
      <c r="B155" s="33">
        <v>113</v>
      </c>
      <c r="C155" s="34" t="s">
        <v>1297</v>
      </c>
      <c r="D155" s="35" t="s">
        <v>2187</v>
      </c>
      <c r="E155" s="45">
        <v>141</v>
      </c>
      <c r="F155" s="98">
        <v>125501562</v>
      </c>
      <c r="G155" s="39">
        <v>169</v>
      </c>
      <c r="H155" s="40">
        <v>156</v>
      </c>
      <c r="I155" s="41">
        <v>130074046</v>
      </c>
      <c r="J155" s="42">
        <v>110</v>
      </c>
      <c r="K155" s="43">
        <v>100</v>
      </c>
      <c r="L155" s="44" t="s">
        <v>3052</v>
      </c>
      <c r="M155" s="39">
        <v>63</v>
      </c>
      <c r="N155" s="40">
        <v>55</v>
      </c>
      <c r="O155" s="62" t="s">
        <v>3052</v>
      </c>
      <c r="P155" s="42">
        <v>72</v>
      </c>
      <c r="Q155" s="43">
        <v>62</v>
      </c>
      <c r="R155" s="44" t="s">
        <v>3052</v>
      </c>
      <c r="S155" s="39">
        <v>391</v>
      </c>
      <c r="T155" s="40">
        <v>376</v>
      </c>
      <c r="U155" s="62" t="s">
        <v>3052</v>
      </c>
      <c r="V155" s="42">
        <v>90</v>
      </c>
      <c r="W155" s="43">
        <v>87</v>
      </c>
      <c r="X155" s="44" t="s">
        <v>3052</v>
      </c>
      <c r="Y155" s="39">
        <v>32</v>
      </c>
      <c r="Z155" s="40">
        <v>19</v>
      </c>
      <c r="AA155" s="62" t="s">
        <v>3052</v>
      </c>
      <c r="AB155" s="108">
        <v>321</v>
      </c>
      <c r="AC155" s="45">
        <v>0</v>
      </c>
      <c r="AD155" s="37">
        <v>49</v>
      </c>
      <c r="AE155" s="46">
        <v>51</v>
      </c>
    </row>
    <row r="156" spans="1:31" s="3" customFormat="1" ht="18.75" customHeight="1">
      <c r="A156" s="32">
        <v>154</v>
      </c>
      <c r="B156" s="33">
        <v>152</v>
      </c>
      <c r="C156" s="34" t="s">
        <v>195</v>
      </c>
      <c r="D156" s="35" t="s">
        <v>3051</v>
      </c>
      <c r="E156" s="45">
        <v>142</v>
      </c>
      <c r="F156" s="98">
        <v>125421639</v>
      </c>
      <c r="G156" s="39">
        <v>173</v>
      </c>
      <c r="H156" s="40">
        <v>160</v>
      </c>
      <c r="I156" s="41">
        <v>127370120</v>
      </c>
      <c r="J156" s="42">
        <v>69</v>
      </c>
      <c r="K156" s="43">
        <v>60</v>
      </c>
      <c r="L156" s="38">
        <v>62321346</v>
      </c>
      <c r="M156" s="39">
        <v>51</v>
      </c>
      <c r="N156" s="40">
        <v>43</v>
      </c>
      <c r="O156" s="41">
        <v>129249633</v>
      </c>
      <c r="P156" s="42">
        <v>99</v>
      </c>
      <c r="Q156" s="43">
        <v>88</v>
      </c>
      <c r="R156" s="38">
        <v>180213425</v>
      </c>
      <c r="S156" s="39">
        <v>41</v>
      </c>
      <c r="T156" s="40">
        <v>34</v>
      </c>
      <c r="U156" s="41">
        <v>37282548</v>
      </c>
      <c r="V156" s="42">
        <v>148</v>
      </c>
      <c r="W156" s="43">
        <v>145</v>
      </c>
      <c r="X156" s="38">
        <v>29927</v>
      </c>
      <c r="Y156" s="39">
        <v>322</v>
      </c>
      <c r="Z156" s="40">
        <v>293</v>
      </c>
      <c r="AA156" s="41">
        <v>400</v>
      </c>
      <c r="AB156" s="108">
        <v>369</v>
      </c>
      <c r="AC156" s="45">
        <v>0</v>
      </c>
      <c r="AD156" s="37">
        <v>100</v>
      </c>
      <c r="AE156" s="46">
        <v>0</v>
      </c>
    </row>
    <row r="157" spans="1:31" s="3" customFormat="1" ht="18.75" customHeight="1">
      <c r="A157" s="48">
        <v>155</v>
      </c>
      <c r="B157" s="49">
        <v>491</v>
      </c>
      <c r="C157" s="50" t="s">
        <v>1614</v>
      </c>
      <c r="D157" s="51" t="s">
        <v>3054</v>
      </c>
      <c r="E157" s="52">
        <v>13</v>
      </c>
      <c r="F157" s="99">
        <v>125397373</v>
      </c>
      <c r="G157" s="55">
        <v>153</v>
      </c>
      <c r="H157" s="56">
        <v>13</v>
      </c>
      <c r="I157" s="57">
        <v>140927906</v>
      </c>
      <c r="J157" s="58">
        <v>128</v>
      </c>
      <c r="K157" s="59">
        <v>12</v>
      </c>
      <c r="L157" s="54">
        <v>35135717</v>
      </c>
      <c r="M157" s="55">
        <v>137</v>
      </c>
      <c r="N157" s="56">
        <v>12</v>
      </c>
      <c r="O157" s="57">
        <v>53270736</v>
      </c>
      <c r="P157" s="58">
        <v>238</v>
      </c>
      <c r="Q157" s="59">
        <v>17</v>
      </c>
      <c r="R157" s="54">
        <v>79959837</v>
      </c>
      <c r="S157" s="55">
        <v>68</v>
      </c>
      <c r="T157" s="56">
        <v>8</v>
      </c>
      <c r="U157" s="57">
        <v>21770073</v>
      </c>
      <c r="V157" s="58">
        <v>312</v>
      </c>
      <c r="W157" s="59">
        <v>7</v>
      </c>
      <c r="X157" s="54">
        <v>7360</v>
      </c>
      <c r="Y157" s="55">
        <v>280</v>
      </c>
      <c r="Z157" s="56">
        <v>27</v>
      </c>
      <c r="AA157" s="57">
        <v>493</v>
      </c>
      <c r="AB157" s="109">
        <v>351</v>
      </c>
      <c r="AC157" s="52">
        <v>100</v>
      </c>
      <c r="AD157" s="60">
        <v>0</v>
      </c>
      <c r="AE157" s="61">
        <v>0</v>
      </c>
    </row>
    <row r="158" spans="1:31" s="3" customFormat="1" ht="18.75" customHeight="1">
      <c r="A158" s="167">
        <v>156</v>
      </c>
      <c r="B158" s="168">
        <v>124</v>
      </c>
      <c r="C158" s="169" t="s">
        <v>3088</v>
      </c>
      <c r="D158" s="170" t="s">
        <v>3056</v>
      </c>
      <c r="E158" s="171">
        <v>143</v>
      </c>
      <c r="F158" s="218">
        <v>124852599</v>
      </c>
      <c r="G158" s="174">
        <v>179</v>
      </c>
      <c r="H158" s="175">
        <v>166</v>
      </c>
      <c r="I158" s="176">
        <v>125139729</v>
      </c>
      <c r="J158" s="177">
        <v>89</v>
      </c>
      <c r="K158" s="178">
        <v>80</v>
      </c>
      <c r="L158" s="173">
        <v>48644166</v>
      </c>
      <c r="M158" s="174">
        <v>280</v>
      </c>
      <c r="N158" s="175">
        <v>264</v>
      </c>
      <c r="O158" s="176">
        <v>23654606</v>
      </c>
      <c r="P158" s="177">
        <v>179</v>
      </c>
      <c r="Q158" s="178">
        <v>165</v>
      </c>
      <c r="R158" s="173">
        <v>107700727</v>
      </c>
      <c r="S158" s="174">
        <v>142</v>
      </c>
      <c r="T158" s="175">
        <v>132</v>
      </c>
      <c r="U158" s="176">
        <v>10700353</v>
      </c>
      <c r="V158" s="177">
        <v>144</v>
      </c>
      <c r="W158" s="178">
        <v>141</v>
      </c>
      <c r="X158" s="173">
        <v>30366</v>
      </c>
      <c r="Y158" s="174">
        <v>128</v>
      </c>
      <c r="Z158" s="175">
        <v>108</v>
      </c>
      <c r="AA158" s="176">
        <v>1054</v>
      </c>
      <c r="AB158" s="179">
        <v>311</v>
      </c>
      <c r="AC158" s="171">
        <v>0</v>
      </c>
      <c r="AD158" s="180">
        <v>34.909999999999997</v>
      </c>
      <c r="AE158" s="181">
        <v>65.09</v>
      </c>
    </row>
    <row r="159" spans="1:31" s="3" customFormat="1" ht="18.75" customHeight="1">
      <c r="A159" s="32">
        <v>157</v>
      </c>
      <c r="B159" s="33">
        <v>186</v>
      </c>
      <c r="C159" s="34" t="s">
        <v>3077</v>
      </c>
      <c r="D159" s="35" t="s">
        <v>3154</v>
      </c>
      <c r="E159" s="36">
        <v>144</v>
      </c>
      <c r="F159" s="98">
        <v>124318154</v>
      </c>
      <c r="G159" s="39">
        <v>182</v>
      </c>
      <c r="H159" s="40">
        <v>169</v>
      </c>
      <c r="I159" s="41">
        <v>124354387</v>
      </c>
      <c r="J159" s="42">
        <v>91</v>
      </c>
      <c r="K159" s="43">
        <v>82</v>
      </c>
      <c r="L159" s="38">
        <v>47788465</v>
      </c>
      <c r="M159" s="39">
        <v>191</v>
      </c>
      <c r="N159" s="40">
        <v>179</v>
      </c>
      <c r="O159" s="41">
        <v>40096648</v>
      </c>
      <c r="P159" s="42">
        <v>300</v>
      </c>
      <c r="Q159" s="43">
        <v>280</v>
      </c>
      <c r="R159" s="38">
        <v>59213963</v>
      </c>
      <c r="S159" s="39">
        <v>104</v>
      </c>
      <c r="T159" s="40">
        <v>95</v>
      </c>
      <c r="U159" s="41">
        <v>15750796</v>
      </c>
      <c r="V159" s="42">
        <v>314</v>
      </c>
      <c r="W159" s="43">
        <v>307</v>
      </c>
      <c r="X159" s="38">
        <v>7225</v>
      </c>
      <c r="Y159" s="39">
        <v>66</v>
      </c>
      <c r="Z159" s="40">
        <v>49</v>
      </c>
      <c r="AA159" s="41">
        <v>1526</v>
      </c>
      <c r="AB159" s="108">
        <v>311</v>
      </c>
      <c r="AC159" s="45">
        <v>0</v>
      </c>
      <c r="AD159" s="37">
        <v>100</v>
      </c>
      <c r="AE159" s="46">
        <v>0</v>
      </c>
    </row>
    <row r="160" spans="1:31" s="3" customFormat="1" ht="18.75" customHeight="1">
      <c r="A160" s="137">
        <v>158</v>
      </c>
      <c r="B160" s="138">
        <v>164</v>
      </c>
      <c r="C160" s="139" t="s">
        <v>676</v>
      </c>
      <c r="D160" s="140" t="s">
        <v>3056</v>
      </c>
      <c r="E160" s="141">
        <v>145</v>
      </c>
      <c r="F160" s="216">
        <v>122270974</v>
      </c>
      <c r="G160" s="144">
        <v>177</v>
      </c>
      <c r="H160" s="145">
        <v>164</v>
      </c>
      <c r="I160" s="146">
        <v>125631964</v>
      </c>
      <c r="J160" s="147">
        <v>73</v>
      </c>
      <c r="K160" s="148">
        <v>64</v>
      </c>
      <c r="L160" s="143">
        <v>59472895</v>
      </c>
      <c r="M160" s="144">
        <v>151</v>
      </c>
      <c r="N160" s="145">
        <v>139</v>
      </c>
      <c r="O160" s="146">
        <v>49866675</v>
      </c>
      <c r="P160" s="147">
        <v>193</v>
      </c>
      <c r="Q160" s="148">
        <v>178</v>
      </c>
      <c r="R160" s="143">
        <v>100439088</v>
      </c>
      <c r="S160" s="144">
        <v>78</v>
      </c>
      <c r="T160" s="145">
        <v>70</v>
      </c>
      <c r="U160" s="146">
        <v>19774091</v>
      </c>
      <c r="V160" s="147">
        <v>344</v>
      </c>
      <c r="W160" s="148">
        <v>335</v>
      </c>
      <c r="X160" s="143">
        <v>4308</v>
      </c>
      <c r="Y160" s="144">
        <v>149</v>
      </c>
      <c r="Z160" s="145">
        <v>128</v>
      </c>
      <c r="AA160" s="187" t="s">
        <v>3052</v>
      </c>
      <c r="AB160" s="149">
        <v>352</v>
      </c>
      <c r="AC160" s="141">
        <v>0</v>
      </c>
      <c r="AD160" s="150">
        <v>100</v>
      </c>
      <c r="AE160" s="151">
        <v>0</v>
      </c>
    </row>
    <row r="161" spans="1:31" s="3" customFormat="1" ht="18.75" customHeight="1">
      <c r="A161" s="137">
        <v>159</v>
      </c>
      <c r="B161" s="138">
        <v>202</v>
      </c>
      <c r="C161" s="139" t="s">
        <v>713</v>
      </c>
      <c r="D161" s="140" t="s">
        <v>3056</v>
      </c>
      <c r="E161" s="141">
        <v>146</v>
      </c>
      <c r="F161" s="216">
        <v>120694764</v>
      </c>
      <c r="G161" s="144">
        <v>163</v>
      </c>
      <c r="H161" s="145">
        <v>150</v>
      </c>
      <c r="I161" s="146">
        <v>135904519</v>
      </c>
      <c r="J161" s="147">
        <v>71</v>
      </c>
      <c r="K161" s="148">
        <v>62</v>
      </c>
      <c r="L161" s="143">
        <v>60499790</v>
      </c>
      <c r="M161" s="144">
        <v>286</v>
      </c>
      <c r="N161" s="145">
        <v>270</v>
      </c>
      <c r="O161" s="146">
        <v>22725616</v>
      </c>
      <c r="P161" s="147">
        <v>150</v>
      </c>
      <c r="Q161" s="148">
        <v>136</v>
      </c>
      <c r="R161" s="143">
        <v>121780736</v>
      </c>
      <c r="S161" s="144">
        <v>184</v>
      </c>
      <c r="T161" s="145">
        <v>173</v>
      </c>
      <c r="U161" s="146">
        <v>7276514</v>
      </c>
      <c r="V161" s="147">
        <v>311</v>
      </c>
      <c r="W161" s="148">
        <v>305</v>
      </c>
      <c r="X161" s="143">
        <v>7496</v>
      </c>
      <c r="Y161" s="144">
        <v>143</v>
      </c>
      <c r="Z161" s="145">
        <v>122</v>
      </c>
      <c r="AA161" s="146">
        <v>959</v>
      </c>
      <c r="AB161" s="149">
        <v>352</v>
      </c>
      <c r="AC161" s="141">
        <v>0</v>
      </c>
      <c r="AD161" s="150">
        <v>100</v>
      </c>
      <c r="AE161" s="151">
        <v>0</v>
      </c>
    </row>
    <row r="162" spans="1:31" s="3" customFormat="1" ht="18.75" customHeight="1">
      <c r="A162" s="152">
        <v>160</v>
      </c>
      <c r="B162" s="153">
        <v>141</v>
      </c>
      <c r="C162" s="154" t="s">
        <v>2626</v>
      </c>
      <c r="D162" s="155" t="s">
        <v>3056</v>
      </c>
      <c r="E162" s="156">
        <v>147</v>
      </c>
      <c r="F162" s="217">
        <v>119635801</v>
      </c>
      <c r="G162" s="159">
        <v>142</v>
      </c>
      <c r="H162" s="160">
        <v>130</v>
      </c>
      <c r="I162" s="161">
        <v>148606845</v>
      </c>
      <c r="J162" s="162">
        <v>126</v>
      </c>
      <c r="K162" s="163">
        <v>115</v>
      </c>
      <c r="L162" s="158">
        <v>35925955</v>
      </c>
      <c r="M162" s="159">
        <v>294</v>
      </c>
      <c r="N162" s="160">
        <v>278</v>
      </c>
      <c r="O162" s="161">
        <v>22022348</v>
      </c>
      <c r="P162" s="162">
        <v>218</v>
      </c>
      <c r="Q162" s="163">
        <v>202</v>
      </c>
      <c r="R162" s="158">
        <v>86995858</v>
      </c>
      <c r="S162" s="159">
        <v>98</v>
      </c>
      <c r="T162" s="160">
        <v>90</v>
      </c>
      <c r="U162" s="161">
        <v>16455986</v>
      </c>
      <c r="V162" s="162">
        <v>98</v>
      </c>
      <c r="W162" s="163">
        <v>95</v>
      </c>
      <c r="X162" s="158">
        <v>40509</v>
      </c>
      <c r="Y162" s="159">
        <v>221</v>
      </c>
      <c r="Z162" s="160">
        <v>198</v>
      </c>
      <c r="AA162" s="161">
        <v>625</v>
      </c>
      <c r="AB162" s="164">
        <v>383</v>
      </c>
      <c r="AC162" s="156">
        <v>0</v>
      </c>
      <c r="AD162" s="165">
        <v>0.04</v>
      </c>
      <c r="AE162" s="166">
        <v>99.96</v>
      </c>
    </row>
    <row r="163" spans="1:31" s="3" customFormat="1" ht="18.75" customHeight="1">
      <c r="A163" s="18">
        <v>161</v>
      </c>
      <c r="B163" s="19">
        <v>181</v>
      </c>
      <c r="C163" s="20" t="s">
        <v>1616</v>
      </c>
      <c r="D163" s="21" t="s">
        <v>404</v>
      </c>
      <c r="E163" s="22">
        <v>148</v>
      </c>
      <c r="F163" s="97">
        <v>119618253</v>
      </c>
      <c r="G163" s="25">
        <v>181</v>
      </c>
      <c r="H163" s="26">
        <v>168</v>
      </c>
      <c r="I163" s="27">
        <v>124615265</v>
      </c>
      <c r="J163" s="28">
        <v>275</v>
      </c>
      <c r="K163" s="29">
        <v>253</v>
      </c>
      <c r="L163" s="24">
        <v>17222522</v>
      </c>
      <c r="M163" s="25">
        <v>247</v>
      </c>
      <c r="N163" s="26">
        <v>233</v>
      </c>
      <c r="O163" s="27">
        <v>28356585</v>
      </c>
      <c r="P163" s="28">
        <v>380</v>
      </c>
      <c r="Q163" s="29">
        <v>354</v>
      </c>
      <c r="R163" s="24">
        <v>41889359</v>
      </c>
      <c r="S163" s="25">
        <v>164</v>
      </c>
      <c r="T163" s="26">
        <v>154</v>
      </c>
      <c r="U163" s="27">
        <v>8653596</v>
      </c>
      <c r="V163" s="28">
        <v>391</v>
      </c>
      <c r="W163" s="29">
        <v>380</v>
      </c>
      <c r="X163" s="24">
        <v>1156</v>
      </c>
      <c r="Y163" s="25">
        <v>126</v>
      </c>
      <c r="Z163" s="26">
        <v>106</v>
      </c>
      <c r="AA163" s="27">
        <v>1068</v>
      </c>
      <c r="AB163" s="107">
        <v>311</v>
      </c>
      <c r="AC163" s="22">
        <v>0</v>
      </c>
      <c r="AD163" s="30">
        <v>87.81</v>
      </c>
      <c r="AE163" s="31">
        <v>12.19</v>
      </c>
    </row>
    <row r="164" spans="1:31" s="3" customFormat="1" ht="18.75" customHeight="1">
      <c r="A164" s="32">
        <v>162</v>
      </c>
      <c r="B164" s="33">
        <v>233</v>
      </c>
      <c r="C164" s="34" t="s">
        <v>673</v>
      </c>
      <c r="D164" s="35" t="s">
        <v>881</v>
      </c>
      <c r="E164" s="45">
        <v>149</v>
      </c>
      <c r="F164" s="98">
        <v>117978075</v>
      </c>
      <c r="G164" s="39">
        <v>125</v>
      </c>
      <c r="H164" s="40">
        <v>113</v>
      </c>
      <c r="I164" s="41">
        <v>162972462</v>
      </c>
      <c r="J164" s="42">
        <v>371</v>
      </c>
      <c r="K164" s="43">
        <v>347</v>
      </c>
      <c r="L164" s="38">
        <v>9665841</v>
      </c>
      <c r="M164" s="39">
        <v>340</v>
      </c>
      <c r="N164" s="40">
        <v>321</v>
      </c>
      <c r="O164" s="41">
        <v>15979121</v>
      </c>
      <c r="P164" s="42">
        <v>228</v>
      </c>
      <c r="Q164" s="43">
        <v>212</v>
      </c>
      <c r="R164" s="38">
        <v>83888501</v>
      </c>
      <c r="S164" s="39">
        <v>431</v>
      </c>
      <c r="T164" s="40">
        <v>412</v>
      </c>
      <c r="U164" s="41">
        <v>-3677091</v>
      </c>
      <c r="V164" s="42">
        <v>105</v>
      </c>
      <c r="W164" s="43">
        <v>102</v>
      </c>
      <c r="X164" s="38">
        <v>37500</v>
      </c>
      <c r="Y164" s="39">
        <v>285</v>
      </c>
      <c r="Z164" s="40">
        <v>258</v>
      </c>
      <c r="AA164" s="41">
        <v>483</v>
      </c>
      <c r="AB164" s="108">
        <v>382</v>
      </c>
      <c r="AC164" s="45">
        <v>0</v>
      </c>
      <c r="AD164" s="37">
        <v>0</v>
      </c>
      <c r="AE164" s="46">
        <v>100</v>
      </c>
    </row>
    <row r="165" spans="1:31" s="3" customFormat="1" ht="18.75" customHeight="1">
      <c r="A165" s="137">
        <v>163</v>
      </c>
      <c r="B165" s="138">
        <v>156</v>
      </c>
      <c r="C165" s="139" t="s">
        <v>203</v>
      </c>
      <c r="D165" s="140" t="s">
        <v>3056</v>
      </c>
      <c r="E165" s="141">
        <v>150</v>
      </c>
      <c r="F165" s="216">
        <v>116998866</v>
      </c>
      <c r="G165" s="144">
        <v>162</v>
      </c>
      <c r="H165" s="145">
        <v>149</v>
      </c>
      <c r="I165" s="146">
        <v>136045357</v>
      </c>
      <c r="J165" s="147">
        <v>113</v>
      </c>
      <c r="K165" s="148">
        <v>102</v>
      </c>
      <c r="L165" s="143">
        <v>39619127</v>
      </c>
      <c r="M165" s="144">
        <v>194</v>
      </c>
      <c r="N165" s="145">
        <v>182</v>
      </c>
      <c r="O165" s="146">
        <v>39572700</v>
      </c>
      <c r="P165" s="147">
        <v>292</v>
      </c>
      <c r="Q165" s="148">
        <v>272</v>
      </c>
      <c r="R165" s="143">
        <v>60503462</v>
      </c>
      <c r="S165" s="144">
        <v>59</v>
      </c>
      <c r="T165" s="145">
        <v>52</v>
      </c>
      <c r="U165" s="146">
        <v>25143410</v>
      </c>
      <c r="V165" s="147">
        <v>273</v>
      </c>
      <c r="W165" s="148">
        <v>267</v>
      </c>
      <c r="X165" s="143">
        <v>11421</v>
      </c>
      <c r="Y165" s="144">
        <v>393</v>
      </c>
      <c r="Z165" s="145">
        <v>363</v>
      </c>
      <c r="AA165" s="146">
        <v>259</v>
      </c>
      <c r="AB165" s="149">
        <v>351</v>
      </c>
      <c r="AC165" s="141">
        <v>0</v>
      </c>
      <c r="AD165" s="150">
        <v>0.01</v>
      </c>
      <c r="AE165" s="151">
        <v>99.99</v>
      </c>
    </row>
    <row r="166" spans="1:31" s="3" customFormat="1" ht="18.75" customHeight="1">
      <c r="A166" s="32">
        <v>164</v>
      </c>
      <c r="B166" s="33">
        <v>173</v>
      </c>
      <c r="C166" s="34" t="s">
        <v>2175</v>
      </c>
      <c r="D166" s="35" t="s">
        <v>3058</v>
      </c>
      <c r="E166" s="45">
        <v>151</v>
      </c>
      <c r="F166" s="98">
        <v>116754754</v>
      </c>
      <c r="G166" s="39">
        <v>188</v>
      </c>
      <c r="H166" s="40">
        <v>175</v>
      </c>
      <c r="I166" s="41">
        <v>117334651</v>
      </c>
      <c r="J166" s="42">
        <v>141</v>
      </c>
      <c r="K166" s="43">
        <v>128</v>
      </c>
      <c r="L166" s="38">
        <v>32187528</v>
      </c>
      <c r="M166" s="39">
        <v>134</v>
      </c>
      <c r="N166" s="40">
        <v>123</v>
      </c>
      <c r="O166" s="41">
        <v>54768336</v>
      </c>
      <c r="P166" s="42">
        <v>215</v>
      </c>
      <c r="Q166" s="43">
        <v>199</v>
      </c>
      <c r="R166" s="38">
        <v>89673865</v>
      </c>
      <c r="S166" s="39">
        <v>71</v>
      </c>
      <c r="T166" s="40">
        <v>63</v>
      </c>
      <c r="U166" s="41">
        <v>20526352</v>
      </c>
      <c r="V166" s="42">
        <v>208</v>
      </c>
      <c r="W166" s="43">
        <v>203</v>
      </c>
      <c r="X166" s="38">
        <v>19894</v>
      </c>
      <c r="Y166" s="39">
        <v>275</v>
      </c>
      <c r="Z166" s="40">
        <v>249</v>
      </c>
      <c r="AA166" s="41">
        <v>507</v>
      </c>
      <c r="AB166" s="108">
        <v>371</v>
      </c>
      <c r="AC166" s="45">
        <v>0</v>
      </c>
      <c r="AD166" s="37">
        <v>60</v>
      </c>
      <c r="AE166" s="46">
        <v>40</v>
      </c>
    </row>
    <row r="167" spans="1:31" s="3" customFormat="1" ht="18.75" customHeight="1">
      <c r="A167" s="152">
        <v>165</v>
      </c>
      <c r="B167" s="153">
        <v>225</v>
      </c>
      <c r="C167" s="154" t="s">
        <v>187</v>
      </c>
      <c r="D167" s="155" t="s">
        <v>3056</v>
      </c>
      <c r="E167" s="156">
        <v>152</v>
      </c>
      <c r="F167" s="217">
        <v>116015769</v>
      </c>
      <c r="G167" s="159">
        <v>176</v>
      </c>
      <c r="H167" s="160">
        <v>163</v>
      </c>
      <c r="I167" s="161">
        <v>125907573</v>
      </c>
      <c r="J167" s="162">
        <v>276</v>
      </c>
      <c r="K167" s="163">
        <v>254</v>
      </c>
      <c r="L167" s="158">
        <v>17211667</v>
      </c>
      <c r="M167" s="159">
        <v>102</v>
      </c>
      <c r="N167" s="160">
        <v>92</v>
      </c>
      <c r="O167" s="161">
        <v>71232165</v>
      </c>
      <c r="P167" s="162">
        <v>130</v>
      </c>
      <c r="Q167" s="163">
        <v>117</v>
      </c>
      <c r="R167" s="158">
        <v>140083050</v>
      </c>
      <c r="S167" s="159">
        <v>374</v>
      </c>
      <c r="T167" s="160">
        <v>359</v>
      </c>
      <c r="U167" s="161">
        <v>487267</v>
      </c>
      <c r="V167" s="162">
        <v>205</v>
      </c>
      <c r="W167" s="163">
        <v>200</v>
      </c>
      <c r="X167" s="158">
        <v>20714</v>
      </c>
      <c r="Y167" s="159">
        <v>37</v>
      </c>
      <c r="Z167" s="160">
        <v>24</v>
      </c>
      <c r="AA167" s="161">
        <v>2202</v>
      </c>
      <c r="AB167" s="164">
        <v>321</v>
      </c>
      <c r="AC167" s="156">
        <v>0</v>
      </c>
      <c r="AD167" s="165">
        <v>100</v>
      </c>
      <c r="AE167" s="166">
        <v>0</v>
      </c>
    </row>
    <row r="168" spans="1:31" s="3" customFormat="1" ht="18.75" customHeight="1">
      <c r="A168" s="18">
        <v>166</v>
      </c>
      <c r="B168" s="19">
        <v>310</v>
      </c>
      <c r="C168" s="20" t="s">
        <v>1298</v>
      </c>
      <c r="D168" s="21" t="s">
        <v>1699</v>
      </c>
      <c r="E168" s="22">
        <v>153</v>
      </c>
      <c r="F168" s="97">
        <v>115411243</v>
      </c>
      <c r="G168" s="25">
        <v>194</v>
      </c>
      <c r="H168" s="26">
        <v>181</v>
      </c>
      <c r="I168" s="27">
        <v>115411243</v>
      </c>
      <c r="J168" s="28">
        <v>82</v>
      </c>
      <c r="K168" s="29">
        <v>73</v>
      </c>
      <c r="L168" s="24">
        <v>52926156</v>
      </c>
      <c r="M168" s="25">
        <v>123</v>
      </c>
      <c r="N168" s="26">
        <v>112</v>
      </c>
      <c r="O168" s="27">
        <v>58230003</v>
      </c>
      <c r="P168" s="28">
        <v>219</v>
      </c>
      <c r="Q168" s="29">
        <v>203</v>
      </c>
      <c r="R168" s="24">
        <v>86626347</v>
      </c>
      <c r="S168" s="25">
        <v>75</v>
      </c>
      <c r="T168" s="26">
        <v>67</v>
      </c>
      <c r="U168" s="27">
        <v>20329072</v>
      </c>
      <c r="V168" s="28">
        <v>118</v>
      </c>
      <c r="W168" s="29">
        <v>115</v>
      </c>
      <c r="X168" s="24">
        <v>33885</v>
      </c>
      <c r="Y168" s="25">
        <v>224</v>
      </c>
      <c r="Z168" s="26">
        <v>201</v>
      </c>
      <c r="AA168" s="27">
        <v>620</v>
      </c>
      <c r="AB168" s="107">
        <v>384</v>
      </c>
      <c r="AC168" s="22">
        <v>0</v>
      </c>
      <c r="AD168" s="30">
        <v>100</v>
      </c>
      <c r="AE168" s="31">
        <v>0</v>
      </c>
    </row>
    <row r="169" spans="1:31" s="3" customFormat="1" ht="18.75" customHeight="1">
      <c r="A169" s="32">
        <v>167</v>
      </c>
      <c r="B169" s="33">
        <v>261</v>
      </c>
      <c r="C169" s="34" t="s">
        <v>3089</v>
      </c>
      <c r="D169" s="35" t="s">
        <v>88</v>
      </c>
      <c r="E169" s="45">
        <v>154</v>
      </c>
      <c r="F169" s="98">
        <v>114979826</v>
      </c>
      <c r="G169" s="39">
        <v>195</v>
      </c>
      <c r="H169" s="40">
        <v>182</v>
      </c>
      <c r="I169" s="41">
        <v>114979826</v>
      </c>
      <c r="J169" s="42">
        <v>202</v>
      </c>
      <c r="K169" s="43">
        <v>182</v>
      </c>
      <c r="L169" s="38">
        <v>24656865</v>
      </c>
      <c r="M169" s="39">
        <v>244</v>
      </c>
      <c r="N169" s="40">
        <v>231</v>
      </c>
      <c r="O169" s="41">
        <v>28851876</v>
      </c>
      <c r="P169" s="42">
        <v>267</v>
      </c>
      <c r="Q169" s="43">
        <v>249</v>
      </c>
      <c r="R169" s="38">
        <v>68651247</v>
      </c>
      <c r="S169" s="39">
        <v>135</v>
      </c>
      <c r="T169" s="40">
        <v>125</v>
      </c>
      <c r="U169" s="41">
        <v>11849383</v>
      </c>
      <c r="V169" s="42">
        <v>151</v>
      </c>
      <c r="W169" s="43">
        <v>148</v>
      </c>
      <c r="X169" s="38">
        <v>29512</v>
      </c>
      <c r="Y169" s="39">
        <v>432</v>
      </c>
      <c r="Z169" s="40">
        <v>402</v>
      </c>
      <c r="AA169" s="41">
        <v>180</v>
      </c>
      <c r="AB169" s="108">
        <v>371</v>
      </c>
      <c r="AC169" s="45">
        <v>0</v>
      </c>
      <c r="AD169" s="37">
        <v>100</v>
      </c>
      <c r="AE169" s="46">
        <v>0</v>
      </c>
    </row>
    <row r="170" spans="1:31" s="3" customFormat="1" ht="18.75" customHeight="1">
      <c r="A170" s="32">
        <v>168</v>
      </c>
      <c r="B170" s="33">
        <v>204</v>
      </c>
      <c r="C170" s="34" t="s">
        <v>3078</v>
      </c>
      <c r="D170" s="35" t="s">
        <v>2187</v>
      </c>
      <c r="E170" s="45">
        <v>155</v>
      </c>
      <c r="F170" s="98">
        <v>114201987</v>
      </c>
      <c r="G170" s="39">
        <v>106</v>
      </c>
      <c r="H170" s="40">
        <v>95</v>
      </c>
      <c r="I170" s="41">
        <v>185699741</v>
      </c>
      <c r="J170" s="42">
        <v>152</v>
      </c>
      <c r="K170" s="43">
        <v>137</v>
      </c>
      <c r="L170" s="44" t="s">
        <v>3052</v>
      </c>
      <c r="M170" s="39">
        <v>488</v>
      </c>
      <c r="N170" s="40">
        <v>461</v>
      </c>
      <c r="O170" s="62" t="s">
        <v>3052</v>
      </c>
      <c r="P170" s="42">
        <v>164</v>
      </c>
      <c r="Q170" s="43">
        <v>150</v>
      </c>
      <c r="R170" s="38">
        <v>113440851</v>
      </c>
      <c r="S170" s="39">
        <v>492</v>
      </c>
      <c r="T170" s="40">
        <v>465</v>
      </c>
      <c r="U170" s="62" t="s">
        <v>3052</v>
      </c>
      <c r="V170" s="42">
        <v>75</v>
      </c>
      <c r="W170" s="43">
        <v>72</v>
      </c>
      <c r="X170" s="38">
        <v>50622</v>
      </c>
      <c r="Y170" s="39">
        <v>210</v>
      </c>
      <c r="Z170" s="40">
        <v>187</v>
      </c>
      <c r="AA170" s="41">
        <v>650</v>
      </c>
      <c r="AB170" s="108">
        <v>384</v>
      </c>
      <c r="AC170" s="45">
        <v>0</v>
      </c>
      <c r="AD170" s="37">
        <v>100</v>
      </c>
      <c r="AE170" s="46">
        <v>0</v>
      </c>
    </row>
    <row r="171" spans="1:31" s="3" customFormat="1" ht="18.75" customHeight="1">
      <c r="A171" s="32">
        <v>169</v>
      </c>
      <c r="B171" s="33">
        <v>118</v>
      </c>
      <c r="C171" s="34" t="s">
        <v>211</v>
      </c>
      <c r="D171" s="35" t="s">
        <v>889</v>
      </c>
      <c r="E171" s="45">
        <v>156</v>
      </c>
      <c r="F171" s="98">
        <v>113481707</v>
      </c>
      <c r="G171" s="39">
        <v>186</v>
      </c>
      <c r="H171" s="40">
        <v>173</v>
      </c>
      <c r="I171" s="41">
        <v>118926700</v>
      </c>
      <c r="J171" s="42">
        <v>375</v>
      </c>
      <c r="K171" s="43">
        <v>351</v>
      </c>
      <c r="L171" s="38">
        <v>9327276</v>
      </c>
      <c r="M171" s="39">
        <v>309</v>
      </c>
      <c r="N171" s="40">
        <v>292</v>
      </c>
      <c r="O171" s="41">
        <v>19845714</v>
      </c>
      <c r="P171" s="42">
        <v>428</v>
      </c>
      <c r="Q171" s="43">
        <v>399</v>
      </c>
      <c r="R171" s="38">
        <v>30913062</v>
      </c>
      <c r="S171" s="39">
        <v>152</v>
      </c>
      <c r="T171" s="40">
        <v>142</v>
      </c>
      <c r="U171" s="41">
        <v>9392276</v>
      </c>
      <c r="V171" s="42">
        <v>66</v>
      </c>
      <c r="W171" s="43">
        <v>63</v>
      </c>
      <c r="X171" s="38">
        <v>57840</v>
      </c>
      <c r="Y171" s="39">
        <v>334</v>
      </c>
      <c r="Z171" s="40">
        <v>304</v>
      </c>
      <c r="AA171" s="41">
        <v>377</v>
      </c>
      <c r="AB171" s="108">
        <v>311</v>
      </c>
      <c r="AC171" s="45">
        <v>0</v>
      </c>
      <c r="AD171" s="37">
        <v>100</v>
      </c>
      <c r="AE171" s="46">
        <v>0</v>
      </c>
    </row>
    <row r="172" spans="1:31" s="3" customFormat="1" ht="18.75" customHeight="1">
      <c r="A172" s="48">
        <v>170</v>
      </c>
      <c r="B172" s="49">
        <v>150</v>
      </c>
      <c r="C172" s="50" t="s">
        <v>2630</v>
      </c>
      <c r="D172" s="51" t="s">
        <v>2187</v>
      </c>
      <c r="E172" s="52">
        <v>157</v>
      </c>
      <c r="F172" s="99">
        <v>113444182</v>
      </c>
      <c r="G172" s="55">
        <v>190</v>
      </c>
      <c r="H172" s="56">
        <v>177</v>
      </c>
      <c r="I172" s="57">
        <v>116635574</v>
      </c>
      <c r="J172" s="58">
        <v>403</v>
      </c>
      <c r="K172" s="59">
        <v>377</v>
      </c>
      <c r="L172" s="54">
        <v>7384680</v>
      </c>
      <c r="M172" s="55">
        <v>225</v>
      </c>
      <c r="N172" s="56">
        <v>212</v>
      </c>
      <c r="O172" s="57">
        <v>32902547</v>
      </c>
      <c r="P172" s="58">
        <v>114</v>
      </c>
      <c r="Q172" s="59">
        <v>102</v>
      </c>
      <c r="R172" s="54">
        <v>159331282</v>
      </c>
      <c r="S172" s="55">
        <v>208</v>
      </c>
      <c r="T172" s="56">
        <v>197</v>
      </c>
      <c r="U172" s="57">
        <v>6197467</v>
      </c>
      <c r="V172" s="58">
        <v>80</v>
      </c>
      <c r="W172" s="59">
        <v>77</v>
      </c>
      <c r="X172" s="54">
        <v>48902</v>
      </c>
      <c r="Y172" s="55">
        <v>86</v>
      </c>
      <c r="Z172" s="56">
        <v>68</v>
      </c>
      <c r="AA172" s="57">
        <v>1305</v>
      </c>
      <c r="AB172" s="109">
        <v>321</v>
      </c>
      <c r="AC172" s="52">
        <v>0</v>
      </c>
      <c r="AD172" s="60">
        <v>100</v>
      </c>
      <c r="AE172" s="61">
        <v>0</v>
      </c>
    </row>
    <row r="173" spans="1:31" s="3" customFormat="1" ht="18.75" customHeight="1">
      <c r="A173" s="18">
        <v>171</v>
      </c>
      <c r="B173" s="19">
        <v>223</v>
      </c>
      <c r="C173" s="20" t="s">
        <v>2629</v>
      </c>
      <c r="D173" s="21" t="s">
        <v>1054</v>
      </c>
      <c r="E173" s="22">
        <v>158</v>
      </c>
      <c r="F173" s="97">
        <v>113043461</v>
      </c>
      <c r="G173" s="25">
        <v>168</v>
      </c>
      <c r="H173" s="26">
        <v>155</v>
      </c>
      <c r="I173" s="27">
        <v>133175117</v>
      </c>
      <c r="J173" s="28">
        <v>207</v>
      </c>
      <c r="K173" s="29">
        <v>187</v>
      </c>
      <c r="L173" s="24">
        <v>23698954</v>
      </c>
      <c r="M173" s="25">
        <v>481</v>
      </c>
      <c r="N173" s="26">
        <v>455</v>
      </c>
      <c r="O173" s="27">
        <v>-14098997</v>
      </c>
      <c r="P173" s="28">
        <v>182</v>
      </c>
      <c r="Q173" s="29">
        <v>168</v>
      </c>
      <c r="R173" s="24">
        <v>106219779</v>
      </c>
      <c r="S173" s="25">
        <v>471</v>
      </c>
      <c r="T173" s="26">
        <v>450</v>
      </c>
      <c r="U173" s="27">
        <v>-18342141</v>
      </c>
      <c r="V173" s="28">
        <v>76</v>
      </c>
      <c r="W173" s="29">
        <v>73</v>
      </c>
      <c r="X173" s="24">
        <v>50083</v>
      </c>
      <c r="Y173" s="25">
        <v>201</v>
      </c>
      <c r="Z173" s="26">
        <v>178</v>
      </c>
      <c r="AA173" s="27">
        <v>686</v>
      </c>
      <c r="AB173" s="107">
        <v>321</v>
      </c>
      <c r="AC173" s="22">
        <v>0</v>
      </c>
      <c r="AD173" s="30">
        <v>100</v>
      </c>
      <c r="AE173" s="31">
        <v>0</v>
      </c>
    </row>
    <row r="174" spans="1:31" s="3" customFormat="1" ht="18.75" customHeight="1">
      <c r="A174" s="32">
        <v>172</v>
      </c>
      <c r="B174" s="33">
        <v>229</v>
      </c>
      <c r="C174" s="34" t="s">
        <v>206</v>
      </c>
      <c r="D174" s="35" t="s">
        <v>3056</v>
      </c>
      <c r="E174" s="45">
        <v>159</v>
      </c>
      <c r="F174" s="98">
        <v>112773914</v>
      </c>
      <c r="G174" s="39">
        <v>200</v>
      </c>
      <c r="H174" s="40">
        <v>187</v>
      </c>
      <c r="I174" s="41">
        <v>112773914</v>
      </c>
      <c r="J174" s="42">
        <v>212</v>
      </c>
      <c r="K174" s="43">
        <v>192</v>
      </c>
      <c r="L174" s="38">
        <v>23221899</v>
      </c>
      <c r="M174" s="39">
        <v>80</v>
      </c>
      <c r="N174" s="40">
        <v>72</v>
      </c>
      <c r="O174" s="41">
        <v>87287051</v>
      </c>
      <c r="P174" s="42">
        <v>92</v>
      </c>
      <c r="Q174" s="43">
        <v>82</v>
      </c>
      <c r="R174" s="38">
        <v>200376298</v>
      </c>
      <c r="S174" s="39">
        <v>461</v>
      </c>
      <c r="T174" s="40">
        <v>441</v>
      </c>
      <c r="U174" s="41">
        <v>-12512106</v>
      </c>
      <c r="V174" s="42">
        <v>285</v>
      </c>
      <c r="W174" s="43">
        <v>279</v>
      </c>
      <c r="X174" s="38">
        <v>9806</v>
      </c>
      <c r="Y174" s="39">
        <v>345</v>
      </c>
      <c r="Z174" s="40">
        <v>315</v>
      </c>
      <c r="AA174" s="41">
        <v>363</v>
      </c>
      <c r="AB174" s="108">
        <v>341</v>
      </c>
      <c r="AC174" s="45">
        <v>0</v>
      </c>
      <c r="AD174" s="37">
        <v>100</v>
      </c>
      <c r="AE174" s="46">
        <v>0</v>
      </c>
    </row>
    <row r="175" spans="1:31" s="3" customFormat="1" ht="18.75" customHeight="1">
      <c r="A175" s="137">
        <v>173</v>
      </c>
      <c r="B175" s="138">
        <v>224</v>
      </c>
      <c r="C175" s="139" t="s">
        <v>1627</v>
      </c>
      <c r="D175" s="140" t="s">
        <v>3056</v>
      </c>
      <c r="E175" s="141">
        <v>160</v>
      </c>
      <c r="F175" s="216">
        <v>112703535</v>
      </c>
      <c r="G175" s="144">
        <v>198</v>
      </c>
      <c r="H175" s="145">
        <v>185</v>
      </c>
      <c r="I175" s="146">
        <v>114012060</v>
      </c>
      <c r="J175" s="147">
        <v>358</v>
      </c>
      <c r="K175" s="148">
        <v>334</v>
      </c>
      <c r="L175" s="143">
        <v>10713136</v>
      </c>
      <c r="M175" s="144">
        <v>86</v>
      </c>
      <c r="N175" s="145">
        <v>77</v>
      </c>
      <c r="O175" s="146">
        <v>82829461</v>
      </c>
      <c r="P175" s="147">
        <v>159</v>
      </c>
      <c r="Q175" s="148">
        <v>145</v>
      </c>
      <c r="R175" s="143">
        <v>117399130</v>
      </c>
      <c r="S175" s="144">
        <v>352</v>
      </c>
      <c r="T175" s="145">
        <v>337</v>
      </c>
      <c r="U175" s="146">
        <v>997033</v>
      </c>
      <c r="V175" s="147" t="s">
        <v>3052</v>
      </c>
      <c r="W175" s="148" t="s">
        <v>3052</v>
      </c>
      <c r="X175" s="186" t="s">
        <v>3052</v>
      </c>
      <c r="Y175" s="144">
        <v>292</v>
      </c>
      <c r="Z175" s="145">
        <v>263</v>
      </c>
      <c r="AA175" s="146">
        <v>470</v>
      </c>
      <c r="AB175" s="149">
        <v>352</v>
      </c>
      <c r="AC175" s="141">
        <v>0</v>
      </c>
      <c r="AD175" s="150">
        <v>100</v>
      </c>
      <c r="AE175" s="151">
        <v>0</v>
      </c>
    </row>
    <row r="176" spans="1:31" s="3" customFormat="1" ht="18.75" customHeight="1">
      <c r="A176" s="32">
        <v>174</v>
      </c>
      <c r="B176" s="33">
        <v>210</v>
      </c>
      <c r="C176" s="34" t="s">
        <v>1254</v>
      </c>
      <c r="D176" s="35" t="s">
        <v>1061</v>
      </c>
      <c r="E176" s="36">
        <v>161</v>
      </c>
      <c r="F176" s="98">
        <v>111568573</v>
      </c>
      <c r="G176" s="39">
        <v>149</v>
      </c>
      <c r="H176" s="40">
        <v>137</v>
      </c>
      <c r="I176" s="41">
        <v>143779325</v>
      </c>
      <c r="J176" s="42">
        <v>249</v>
      </c>
      <c r="K176" s="43">
        <v>229</v>
      </c>
      <c r="L176" s="38">
        <v>19548215</v>
      </c>
      <c r="M176" s="39">
        <v>483</v>
      </c>
      <c r="N176" s="40">
        <v>457</v>
      </c>
      <c r="O176" s="41">
        <v>-16231434</v>
      </c>
      <c r="P176" s="42">
        <v>103</v>
      </c>
      <c r="Q176" s="43">
        <v>92</v>
      </c>
      <c r="R176" s="38">
        <v>176480545</v>
      </c>
      <c r="S176" s="39">
        <v>450</v>
      </c>
      <c r="T176" s="40">
        <v>430</v>
      </c>
      <c r="U176" s="41">
        <v>-8129334</v>
      </c>
      <c r="V176" s="42" t="s">
        <v>3052</v>
      </c>
      <c r="W176" s="43" t="s">
        <v>3052</v>
      </c>
      <c r="X176" s="44" t="s">
        <v>3052</v>
      </c>
      <c r="Y176" s="39">
        <v>55</v>
      </c>
      <c r="Z176" s="40">
        <v>38</v>
      </c>
      <c r="AA176" s="41">
        <v>1704</v>
      </c>
      <c r="AB176" s="108">
        <v>321</v>
      </c>
      <c r="AC176" s="45">
        <v>0</v>
      </c>
      <c r="AD176" s="37">
        <v>100</v>
      </c>
      <c r="AE176" s="46">
        <v>0</v>
      </c>
    </row>
    <row r="177" spans="1:31" s="3" customFormat="1" ht="18.75" customHeight="1">
      <c r="A177" s="152">
        <v>175</v>
      </c>
      <c r="B177" s="153">
        <v>175</v>
      </c>
      <c r="C177" s="154" t="s">
        <v>776</v>
      </c>
      <c r="D177" s="155" t="s">
        <v>3056</v>
      </c>
      <c r="E177" s="156">
        <v>162</v>
      </c>
      <c r="F177" s="217">
        <v>111528515</v>
      </c>
      <c r="G177" s="159">
        <v>191</v>
      </c>
      <c r="H177" s="160">
        <v>178</v>
      </c>
      <c r="I177" s="161">
        <v>116412305</v>
      </c>
      <c r="J177" s="162">
        <v>122</v>
      </c>
      <c r="K177" s="163">
        <v>111</v>
      </c>
      <c r="L177" s="158">
        <v>36569047</v>
      </c>
      <c r="M177" s="159">
        <v>145</v>
      </c>
      <c r="N177" s="160">
        <v>133</v>
      </c>
      <c r="O177" s="161">
        <v>51039090</v>
      </c>
      <c r="P177" s="162">
        <v>249</v>
      </c>
      <c r="Q177" s="163">
        <v>231</v>
      </c>
      <c r="R177" s="158">
        <v>74761621</v>
      </c>
      <c r="S177" s="159">
        <v>151</v>
      </c>
      <c r="T177" s="160">
        <v>141</v>
      </c>
      <c r="U177" s="161">
        <v>9482948</v>
      </c>
      <c r="V177" s="162">
        <v>306</v>
      </c>
      <c r="W177" s="163">
        <v>300</v>
      </c>
      <c r="X177" s="158">
        <v>8042</v>
      </c>
      <c r="Y177" s="159">
        <v>294</v>
      </c>
      <c r="Z177" s="160">
        <v>265</v>
      </c>
      <c r="AA177" s="161">
        <v>461</v>
      </c>
      <c r="AB177" s="164">
        <v>352</v>
      </c>
      <c r="AC177" s="156">
        <v>0</v>
      </c>
      <c r="AD177" s="165">
        <v>60.71</v>
      </c>
      <c r="AE177" s="166">
        <v>39.29</v>
      </c>
    </row>
    <row r="178" spans="1:31" s="3" customFormat="1" ht="18.75" customHeight="1">
      <c r="A178" s="167">
        <v>176</v>
      </c>
      <c r="B178" s="168">
        <v>172</v>
      </c>
      <c r="C178" s="169" t="s">
        <v>1621</v>
      </c>
      <c r="D178" s="170" t="s">
        <v>3056</v>
      </c>
      <c r="E178" s="171">
        <v>163</v>
      </c>
      <c r="F178" s="218">
        <v>111482034</v>
      </c>
      <c r="G178" s="174">
        <v>197</v>
      </c>
      <c r="H178" s="175">
        <v>184</v>
      </c>
      <c r="I178" s="176">
        <v>114917730</v>
      </c>
      <c r="J178" s="177">
        <v>135</v>
      </c>
      <c r="K178" s="178">
        <v>122</v>
      </c>
      <c r="L178" s="173">
        <v>33960163</v>
      </c>
      <c r="M178" s="174">
        <v>121</v>
      </c>
      <c r="N178" s="175">
        <v>110</v>
      </c>
      <c r="O178" s="176">
        <v>59121407</v>
      </c>
      <c r="P178" s="177">
        <v>194</v>
      </c>
      <c r="Q178" s="178">
        <v>179</v>
      </c>
      <c r="R178" s="173">
        <v>100105531</v>
      </c>
      <c r="S178" s="174">
        <v>57</v>
      </c>
      <c r="T178" s="175">
        <v>50</v>
      </c>
      <c r="U178" s="176">
        <v>25788495</v>
      </c>
      <c r="V178" s="177">
        <v>180</v>
      </c>
      <c r="W178" s="178">
        <v>175</v>
      </c>
      <c r="X178" s="173">
        <v>23853</v>
      </c>
      <c r="Y178" s="174">
        <v>255</v>
      </c>
      <c r="Z178" s="175">
        <v>229</v>
      </c>
      <c r="AA178" s="176">
        <v>550</v>
      </c>
      <c r="AB178" s="179">
        <v>371</v>
      </c>
      <c r="AC178" s="171">
        <v>0</v>
      </c>
      <c r="AD178" s="180">
        <v>100</v>
      </c>
      <c r="AE178" s="181">
        <v>0</v>
      </c>
    </row>
    <row r="179" spans="1:31" s="3" customFormat="1" ht="18.75" customHeight="1">
      <c r="A179" s="32">
        <v>177</v>
      </c>
      <c r="B179" s="33">
        <v>161</v>
      </c>
      <c r="C179" s="34" t="s">
        <v>208</v>
      </c>
      <c r="D179" s="35" t="s">
        <v>88</v>
      </c>
      <c r="E179" s="45">
        <v>164</v>
      </c>
      <c r="F179" s="98">
        <v>111464454</v>
      </c>
      <c r="G179" s="39">
        <v>183</v>
      </c>
      <c r="H179" s="40">
        <v>170</v>
      </c>
      <c r="I179" s="41">
        <v>121849816</v>
      </c>
      <c r="J179" s="42">
        <v>107</v>
      </c>
      <c r="K179" s="43">
        <v>97</v>
      </c>
      <c r="L179" s="38">
        <v>41980264</v>
      </c>
      <c r="M179" s="39">
        <v>129</v>
      </c>
      <c r="N179" s="40">
        <v>118</v>
      </c>
      <c r="O179" s="41">
        <v>56685219</v>
      </c>
      <c r="P179" s="42">
        <v>128</v>
      </c>
      <c r="Q179" s="43">
        <v>115</v>
      </c>
      <c r="R179" s="38">
        <v>142646683</v>
      </c>
      <c r="S179" s="39">
        <v>255</v>
      </c>
      <c r="T179" s="40">
        <v>244</v>
      </c>
      <c r="U179" s="41">
        <v>4220648</v>
      </c>
      <c r="V179" s="42">
        <v>60</v>
      </c>
      <c r="W179" s="43">
        <v>57</v>
      </c>
      <c r="X179" s="38">
        <v>67210</v>
      </c>
      <c r="Y179" s="39">
        <v>127</v>
      </c>
      <c r="Z179" s="40">
        <v>107</v>
      </c>
      <c r="AA179" s="41">
        <v>1055</v>
      </c>
      <c r="AB179" s="108">
        <v>382</v>
      </c>
      <c r="AC179" s="45">
        <v>0</v>
      </c>
      <c r="AD179" s="37">
        <v>100</v>
      </c>
      <c r="AE179" s="46">
        <v>0</v>
      </c>
    </row>
    <row r="180" spans="1:31" s="3" customFormat="1" ht="18.75" customHeight="1">
      <c r="A180" s="137">
        <v>178</v>
      </c>
      <c r="B180" s="188">
        <v>146</v>
      </c>
      <c r="C180" s="139" t="s">
        <v>721</v>
      </c>
      <c r="D180" s="140" t="s">
        <v>3056</v>
      </c>
      <c r="E180" s="141">
        <v>165</v>
      </c>
      <c r="F180" s="216">
        <v>111052108</v>
      </c>
      <c r="G180" s="144">
        <v>155</v>
      </c>
      <c r="H180" s="145">
        <v>142</v>
      </c>
      <c r="I180" s="146">
        <v>140431418</v>
      </c>
      <c r="J180" s="147">
        <v>314</v>
      </c>
      <c r="K180" s="148">
        <v>292</v>
      </c>
      <c r="L180" s="143">
        <v>14037815</v>
      </c>
      <c r="M180" s="144">
        <v>153</v>
      </c>
      <c r="N180" s="145">
        <v>141</v>
      </c>
      <c r="O180" s="146">
        <v>49646366</v>
      </c>
      <c r="P180" s="147">
        <v>199</v>
      </c>
      <c r="Q180" s="148">
        <v>184</v>
      </c>
      <c r="R180" s="143">
        <v>96478132</v>
      </c>
      <c r="S180" s="144">
        <v>125</v>
      </c>
      <c r="T180" s="145">
        <v>115</v>
      </c>
      <c r="U180" s="146">
        <v>12896620</v>
      </c>
      <c r="V180" s="147">
        <v>217</v>
      </c>
      <c r="W180" s="148">
        <v>212</v>
      </c>
      <c r="X180" s="143">
        <v>18379</v>
      </c>
      <c r="Y180" s="144">
        <v>346</v>
      </c>
      <c r="Z180" s="145">
        <v>316</v>
      </c>
      <c r="AA180" s="146">
        <v>360</v>
      </c>
      <c r="AB180" s="149">
        <v>351</v>
      </c>
      <c r="AC180" s="141">
        <v>0</v>
      </c>
      <c r="AD180" s="150">
        <v>100</v>
      </c>
      <c r="AE180" s="151">
        <v>0</v>
      </c>
    </row>
    <row r="181" spans="1:31" s="3" customFormat="1" ht="18.75" customHeight="1">
      <c r="A181" s="137">
        <v>179</v>
      </c>
      <c r="B181" s="138">
        <v>148</v>
      </c>
      <c r="C181" s="139" t="s">
        <v>197</v>
      </c>
      <c r="D181" s="140" t="s">
        <v>3056</v>
      </c>
      <c r="E181" s="141">
        <v>166</v>
      </c>
      <c r="F181" s="216">
        <v>110718070</v>
      </c>
      <c r="G181" s="144">
        <v>196</v>
      </c>
      <c r="H181" s="145">
        <v>183</v>
      </c>
      <c r="I181" s="146">
        <v>114925529</v>
      </c>
      <c r="J181" s="147">
        <v>248</v>
      </c>
      <c r="K181" s="148">
        <v>228</v>
      </c>
      <c r="L181" s="143">
        <v>19560472</v>
      </c>
      <c r="M181" s="144">
        <v>199</v>
      </c>
      <c r="N181" s="145">
        <v>187</v>
      </c>
      <c r="O181" s="146">
        <v>38987323</v>
      </c>
      <c r="P181" s="147">
        <v>259</v>
      </c>
      <c r="Q181" s="148">
        <v>241</v>
      </c>
      <c r="R181" s="143">
        <v>71122830</v>
      </c>
      <c r="S181" s="144">
        <v>236</v>
      </c>
      <c r="T181" s="145">
        <v>225</v>
      </c>
      <c r="U181" s="146">
        <v>5097470</v>
      </c>
      <c r="V181" s="147">
        <v>84</v>
      </c>
      <c r="W181" s="148">
        <v>81</v>
      </c>
      <c r="X181" s="143">
        <v>47039</v>
      </c>
      <c r="Y181" s="144">
        <v>425</v>
      </c>
      <c r="Z181" s="145">
        <v>395</v>
      </c>
      <c r="AA181" s="146">
        <v>193</v>
      </c>
      <c r="AB181" s="149">
        <v>356</v>
      </c>
      <c r="AC181" s="141">
        <v>0</v>
      </c>
      <c r="AD181" s="150">
        <v>100</v>
      </c>
      <c r="AE181" s="151">
        <v>0</v>
      </c>
    </row>
    <row r="182" spans="1:31" s="3" customFormat="1" ht="18.75" customHeight="1">
      <c r="A182" s="152">
        <v>180</v>
      </c>
      <c r="B182" s="153">
        <v>211</v>
      </c>
      <c r="C182" s="154" t="s">
        <v>2619</v>
      </c>
      <c r="D182" s="155" t="s">
        <v>3056</v>
      </c>
      <c r="E182" s="189">
        <v>167</v>
      </c>
      <c r="F182" s="217">
        <v>110204437</v>
      </c>
      <c r="G182" s="159">
        <v>205</v>
      </c>
      <c r="H182" s="160">
        <v>192</v>
      </c>
      <c r="I182" s="161">
        <v>110204437</v>
      </c>
      <c r="J182" s="162">
        <v>83</v>
      </c>
      <c r="K182" s="163">
        <v>74</v>
      </c>
      <c r="L182" s="158">
        <v>52904769</v>
      </c>
      <c r="M182" s="159">
        <v>67</v>
      </c>
      <c r="N182" s="160">
        <v>59</v>
      </c>
      <c r="O182" s="161">
        <v>97694578</v>
      </c>
      <c r="P182" s="162">
        <v>151</v>
      </c>
      <c r="Q182" s="163">
        <v>137</v>
      </c>
      <c r="R182" s="158">
        <v>121202392</v>
      </c>
      <c r="S182" s="159">
        <v>48</v>
      </c>
      <c r="T182" s="160">
        <v>41</v>
      </c>
      <c r="U182" s="161">
        <v>29979542</v>
      </c>
      <c r="V182" s="162">
        <v>313</v>
      </c>
      <c r="W182" s="163">
        <v>306</v>
      </c>
      <c r="X182" s="158">
        <v>7286</v>
      </c>
      <c r="Y182" s="159">
        <v>359</v>
      </c>
      <c r="Z182" s="160">
        <v>329</v>
      </c>
      <c r="AA182" s="161">
        <v>318</v>
      </c>
      <c r="AB182" s="164">
        <v>341</v>
      </c>
      <c r="AC182" s="156">
        <v>0</v>
      </c>
      <c r="AD182" s="165">
        <v>100</v>
      </c>
      <c r="AE182" s="166">
        <v>0</v>
      </c>
    </row>
    <row r="183" spans="1:31" s="3" customFormat="1" ht="18.75" customHeight="1">
      <c r="A183" s="167">
        <v>181</v>
      </c>
      <c r="B183" s="168">
        <v>171</v>
      </c>
      <c r="C183" s="169" t="s">
        <v>213</v>
      </c>
      <c r="D183" s="170" t="s">
        <v>3056</v>
      </c>
      <c r="E183" s="171">
        <v>168</v>
      </c>
      <c r="F183" s="218">
        <v>108285886</v>
      </c>
      <c r="G183" s="174">
        <v>189</v>
      </c>
      <c r="H183" s="175">
        <v>176</v>
      </c>
      <c r="I183" s="176">
        <v>116880659</v>
      </c>
      <c r="J183" s="177">
        <v>123</v>
      </c>
      <c r="K183" s="178">
        <v>112</v>
      </c>
      <c r="L183" s="173">
        <v>36249612</v>
      </c>
      <c r="M183" s="174">
        <v>150</v>
      </c>
      <c r="N183" s="175">
        <v>138</v>
      </c>
      <c r="O183" s="176">
        <v>50263505</v>
      </c>
      <c r="P183" s="177">
        <v>154</v>
      </c>
      <c r="Q183" s="178">
        <v>140</v>
      </c>
      <c r="R183" s="173">
        <v>120952321</v>
      </c>
      <c r="S183" s="174">
        <v>228</v>
      </c>
      <c r="T183" s="175">
        <v>217</v>
      </c>
      <c r="U183" s="176">
        <v>5417282</v>
      </c>
      <c r="V183" s="177">
        <v>101</v>
      </c>
      <c r="W183" s="178">
        <v>98</v>
      </c>
      <c r="X183" s="173">
        <v>39380</v>
      </c>
      <c r="Y183" s="174">
        <v>134</v>
      </c>
      <c r="Z183" s="175">
        <v>113</v>
      </c>
      <c r="AA183" s="176">
        <v>1017</v>
      </c>
      <c r="AB183" s="179">
        <v>361</v>
      </c>
      <c r="AC183" s="171">
        <v>0</v>
      </c>
      <c r="AD183" s="180">
        <v>98.57</v>
      </c>
      <c r="AE183" s="181">
        <v>1.43</v>
      </c>
    </row>
    <row r="184" spans="1:31" s="3" customFormat="1" ht="18.75" customHeight="1">
      <c r="A184" s="137">
        <v>182</v>
      </c>
      <c r="B184" s="138">
        <v>240</v>
      </c>
      <c r="C184" s="139" t="s">
        <v>2176</v>
      </c>
      <c r="D184" s="140" t="s">
        <v>3056</v>
      </c>
      <c r="E184" s="141">
        <v>169</v>
      </c>
      <c r="F184" s="216">
        <v>107916758</v>
      </c>
      <c r="G184" s="144">
        <v>204</v>
      </c>
      <c r="H184" s="145">
        <v>191</v>
      </c>
      <c r="I184" s="146">
        <v>111364365</v>
      </c>
      <c r="J184" s="147">
        <v>416</v>
      </c>
      <c r="K184" s="148">
        <v>390</v>
      </c>
      <c r="L184" s="143">
        <v>5920316</v>
      </c>
      <c r="M184" s="144">
        <v>341</v>
      </c>
      <c r="N184" s="145">
        <v>322</v>
      </c>
      <c r="O184" s="146">
        <v>15622781</v>
      </c>
      <c r="P184" s="147">
        <v>233</v>
      </c>
      <c r="Q184" s="148">
        <v>217</v>
      </c>
      <c r="R184" s="143">
        <v>81533712</v>
      </c>
      <c r="S184" s="144">
        <v>281</v>
      </c>
      <c r="T184" s="145">
        <v>269</v>
      </c>
      <c r="U184" s="146">
        <v>3263438</v>
      </c>
      <c r="V184" s="147">
        <v>187</v>
      </c>
      <c r="W184" s="148">
        <v>182</v>
      </c>
      <c r="X184" s="143">
        <v>23045</v>
      </c>
      <c r="Y184" s="144">
        <v>449</v>
      </c>
      <c r="Z184" s="145">
        <v>419</v>
      </c>
      <c r="AA184" s="146">
        <v>153</v>
      </c>
      <c r="AB184" s="149">
        <v>311</v>
      </c>
      <c r="AC184" s="141">
        <v>0</v>
      </c>
      <c r="AD184" s="150">
        <v>100</v>
      </c>
      <c r="AE184" s="151">
        <v>0</v>
      </c>
    </row>
    <row r="185" spans="1:31" s="3" customFormat="1" ht="18.75" customHeight="1">
      <c r="A185" s="32">
        <v>183</v>
      </c>
      <c r="B185" s="33">
        <v>177</v>
      </c>
      <c r="C185" s="34" t="s">
        <v>190</v>
      </c>
      <c r="D185" s="35" t="s">
        <v>3058</v>
      </c>
      <c r="E185" s="45">
        <v>170</v>
      </c>
      <c r="F185" s="98">
        <v>107832969</v>
      </c>
      <c r="G185" s="39">
        <v>193</v>
      </c>
      <c r="H185" s="40">
        <v>180</v>
      </c>
      <c r="I185" s="41">
        <v>115431354</v>
      </c>
      <c r="J185" s="42">
        <v>476</v>
      </c>
      <c r="K185" s="43">
        <v>449</v>
      </c>
      <c r="L185" s="38">
        <v>690132</v>
      </c>
      <c r="M185" s="39">
        <v>91</v>
      </c>
      <c r="N185" s="40">
        <v>82</v>
      </c>
      <c r="O185" s="41">
        <v>78556256</v>
      </c>
      <c r="P185" s="42">
        <v>64</v>
      </c>
      <c r="Q185" s="43">
        <v>54</v>
      </c>
      <c r="R185" s="38">
        <v>260764059</v>
      </c>
      <c r="S185" s="39">
        <v>44</v>
      </c>
      <c r="T185" s="40">
        <v>37</v>
      </c>
      <c r="U185" s="41">
        <v>33947091</v>
      </c>
      <c r="V185" s="42" t="s">
        <v>3052</v>
      </c>
      <c r="W185" s="43" t="s">
        <v>3052</v>
      </c>
      <c r="X185" s="44" t="s">
        <v>3052</v>
      </c>
      <c r="Y185" s="39">
        <v>179</v>
      </c>
      <c r="Z185" s="40">
        <v>158</v>
      </c>
      <c r="AA185" s="41">
        <v>814</v>
      </c>
      <c r="AB185" s="108">
        <v>210</v>
      </c>
      <c r="AC185" s="45">
        <v>0</v>
      </c>
      <c r="AD185" s="37">
        <v>100</v>
      </c>
      <c r="AE185" s="46">
        <v>0</v>
      </c>
    </row>
    <row r="186" spans="1:31" s="3" customFormat="1" ht="18.75" customHeight="1">
      <c r="A186" s="137">
        <v>184</v>
      </c>
      <c r="B186" s="138">
        <v>241</v>
      </c>
      <c r="C186" s="139" t="s">
        <v>1299</v>
      </c>
      <c r="D186" s="140" t="s">
        <v>3056</v>
      </c>
      <c r="E186" s="141">
        <v>171</v>
      </c>
      <c r="F186" s="216">
        <v>107644465</v>
      </c>
      <c r="G186" s="144">
        <v>208</v>
      </c>
      <c r="H186" s="145">
        <v>195</v>
      </c>
      <c r="I186" s="146">
        <v>107644465</v>
      </c>
      <c r="J186" s="147">
        <v>270</v>
      </c>
      <c r="K186" s="148">
        <v>248</v>
      </c>
      <c r="L186" s="143">
        <v>17609988</v>
      </c>
      <c r="M186" s="144">
        <v>282</v>
      </c>
      <c r="N186" s="145">
        <v>266</v>
      </c>
      <c r="O186" s="146">
        <v>23606984</v>
      </c>
      <c r="P186" s="147">
        <v>405</v>
      </c>
      <c r="Q186" s="148">
        <v>377</v>
      </c>
      <c r="R186" s="143">
        <v>36706622</v>
      </c>
      <c r="S186" s="144">
        <v>133</v>
      </c>
      <c r="T186" s="145">
        <v>123</v>
      </c>
      <c r="U186" s="146">
        <v>12074963</v>
      </c>
      <c r="V186" s="147">
        <v>74</v>
      </c>
      <c r="W186" s="148">
        <v>71</v>
      </c>
      <c r="X186" s="143">
        <v>50681</v>
      </c>
      <c r="Y186" s="144">
        <v>301</v>
      </c>
      <c r="Z186" s="145">
        <v>272</v>
      </c>
      <c r="AA186" s="146">
        <v>442</v>
      </c>
      <c r="AB186" s="149">
        <v>384</v>
      </c>
      <c r="AC186" s="141">
        <v>0</v>
      </c>
      <c r="AD186" s="150">
        <v>0</v>
      </c>
      <c r="AE186" s="151">
        <v>100</v>
      </c>
    </row>
    <row r="187" spans="1:31" s="3" customFormat="1" ht="18.75" customHeight="1">
      <c r="A187" s="48">
        <v>185</v>
      </c>
      <c r="B187" s="49">
        <v>185</v>
      </c>
      <c r="C187" s="50" t="s">
        <v>202</v>
      </c>
      <c r="D187" s="51" t="s">
        <v>3103</v>
      </c>
      <c r="E187" s="52">
        <v>172</v>
      </c>
      <c r="F187" s="99">
        <v>106402791</v>
      </c>
      <c r="G187" s="55">
        <v>172</v>
      </c>
      <c r="H187" s="56">
        <v>159</v>
      </c>
      <c r="I187" s="57">
        <v>129456802</v>
      </c>
      <c r="J187" s="58">
        <v>164</v>
      </c>
      <c r="K187" s="59">
        <v>149</v>
      </c>
      <c r="L187" s="54">
        <v>29219036</v>
      </c>
      <c r="M187" s="55">
        <v>125</v>
      </c>
      <c r="N187" s="56">
        <v>114</v>
      </c>
      <c r="O187" s="57">
        <v>57732227</v>
      </c>
      <c r="P187" s="58">
        <v>189</v>
      </c>
      <c r="Q187" s="59">
        <v>174</v>
      </c>
      <c r="R187" s="54">
        <v>101631604</v>
      </c>
      <c r="S187" s="55">
        <v>393</v>
      </c>
      <c r="T187" s="56">
        <v>378</v>
      </c>
      <c r="U187" s="57">
        <v>111575</v>
      </c>
      <c r="V187" s="58">
        <v>147</v>
      </c>
      <c r="W187" s="59">
        <v>144</v>
      </c>
      <c r="X187" s="54">
        <v>30024</v>
      </c>
      <c r="Y187" s="55">
        <v>92</v>
      </c>
      <c r="Z187" s="56">
        <v>74</v>
      </c>
      <c r="AA187" s="57">
        <v>1250</v>
      </c>
      <c r="AB187" s="109">
        <v>321</v>
      </c>
      <c r="AC187" s="52">
        <v>0</v>
      </c>
      <c r="AD187" s="60">
        <v>100</v>
      </c>
      <c r="AE187" s="61">
        <v>0</v>
      </c>
    </row>
    <row r="188" spans="1:31" s="3" customFormat="1" ht="18.75" customHeight="1">
      <c r="A188" s="18">
        <v>186</v>
      </c>
      <c r="B188" s="19">
        <v>154</v>
      </c>
      <c r="C188" s="20" t="s">
        <v>1716</v>
      </c>
      <c r="D188" s="21" t="s">
        <v>3058</v>
      </c>
      <c r="E188" s="22">
        <v>173</v>
      </c>
      <c r="F188" s="97">
        <v>105347399</v>
      </c>
      <c r="G188" s="25">
        <v>201</v>
      </c>
      <c r="H188" s="26">
        <v>188</v>
      </c>
      <c r="I188" s="27">
        <v>112234119</v>
      </c>
      <c r="J188" s="28">
        <v>124</v>
      </c>
      <c r="K188" s="29">
        <v>113</v>
      </c>
      <c r="L188" s="24">
        <v>36091224</v>
      </c>
      <c r="M188" s="25">
        <v>122</v>
      </c>
      <c r="N188" s="26">
        <v>111</v>
      </c>
      <c r="O188" s="27">
        <v>58274797</v>
      </c>
      <c r="P188" s="28">
        <v>203</v>
      </c>
      <c r="Q188" s="29">
        <v>188</v>
      </c>
      <c r="R188" s="24">
        <v>94479331</v>
      </c>
      <c r="S188" s="25">
        <v>223</v>
      </c>
      <c r="T188" s="26">
        <v>212</v>
      </c>
      <c r="U188" s="27">
        <v>5559271</v>
      </c>
      <c r="V188" s="28">
        <v>386</v>
      </c>
      <c r="W188" s="29">
        <v>375</v>
      </c>
      <c r="X188" s="24">
        <v>1480</v>
      </c>
      <c r="Y188" s="25">
        <v>274</v>
      </c>
      <c r="Z188" s="26">
        <v>248</v>
      </c>
      <c r="AA188" s="27">
        <v>514</v>
      </c>
      <c r="AB188" s="107">
        <v>369</v>
      </c>
      <c r="AC188" s="22">
        <v>0</v>
      </c>
      <c r="AD188" s="30">
        <v>100</v>
      </c>
      <c r="AE188" s="31">
        <v>0</v>
      </c>
    </row>
    <row r="189" spans="1:31" s="3" customFormat="1" ht="18.75" customHeight="1">
      <c r="A189" s="137">
        <v>187</v>
      </c>
      <c r="B189" s="138">
        <v>212</v>
      </c>
      <c r="C189" s="139" t="s">
        <v>718</v>
      </c>
      <c r="D189" s="140" t="s">
        <v>3056</v>
      </c>
      <c r="E189" s="141">
        <v>174</v>
      </c>
      <c r="F189" s="216">
        <v>104954657</v>
      </c>
      <c r="G189" s="144">
        <v>131</v>
      </c>
      <c r="H189" s="145">
        <v>119</v>
      </c>
      <c r="I189" s="146">
        <v>157400179</v>
      </c>
      <c r="J189" s="147">
        <v>167</v>
      </c>
      <c r="K189" s="148">
        <v>151</v>
      </c>
      <c r="L189" s="143">
        <v>28658023</v>
      </c>
      <c r="M189" s="144">
        <v>293</v>
      </c>
      <c r="N189" s="145">
        <v>277</v>
      </c>
      <c r="O189" s="146">
        <v>22053915</v>
      </c>
      <c r="P189" s="147">
        <v>155</v>
      </c>
      <c r="Q189" s="148">
        <v>141</v>
      </c>
      <c r="R189" s="143">
        <v>120602756</v>
      </c>
      <c r="S189" s="144">
        <v>204</v>
      </c>
      <c r="T189" s="145">
        <v>193</v>
      </c>
      <c r="U189" s="146">
        <v>6382602</v>
      </c>
      <c r="V189" s="147">
        <v>420</v>
      </c>
      <c r="W189" s="148">
        <v>408</v>
      </c>
      <c r="X189" s="143">
        <v>235</v>
      </c>
      <c r="Y189" s="144">
        <v>256</v>
      </c>
      <c r="Z189" s="145">
        <v>230</v>
      </c>
      <c r="AA189" s="146">
        <v>550</v>
      </c>
      <c r="AB189" s="149">
        <v>352</v>
      </c>
      <c r="AC189" s="141">
        <v>0</v>
      </c>
      <c r="AD189" s="150">
        <v>50</v>
      </c>
      <c r="AE189" s="151">
        <v>50</v>
      </c>
    </row>
    <row r="190" spans="1:31" s="3" customFormat="1" ht="18.75" customHeight="1">
      <c r="A190" s="137">
        <v>188</v>
      </c>
      <c r="B190" s="138" t="s">
        <v>3052</v>
      </c>
      <c r="C190" s="188" t="s">
        <v>3052</v>
      </c>
      <c r="D190" s="140" t="s">
        <v>3056</v>
      </c>
      <c r="E190" s="141">
        <v>175</v>
      </c>
      <c r="F190" s="186" t="s">
        <v>3052</v>
      </c>
      <c r="G190" s="144">
        <v>82</v>
      </c>
      <c r="H190" s="145">
        <v>73</v>
      </c>
      <c r="I190" s="187" t="s">
        <v>3052</v>
      </c>
      <c r="J190" s="147">
        <v>256</v>
      </c>
      <c r="K190" s="148">
        <v>235</v>
      </c>
      <c r="L190" s="186" t="s">
        <v>3052</v>
      </c>
      <c r="M190" s="144">
        <v>227</v>
      </c>
      <c r="N190" s="145">
        <v>214</v>
      </c>
      <c r="O190" s="187" t="s">
        <v>3052</v>
      </c>
      <c r="P190" s="147">
        <v>305</v>
      </c>
      <c r="Q190" s="148">
        <v>285</v>
      </c>
      <c r="R190" s="186" t="s">
        <v>3052</v>
      </c>
      <c r="S190" s="144">
        <v>193</v>
      </c>
      <c r="T190" s="145">
        <v>182</v>
      </c>
      <c r="U190" s="187" t="s">
        <v>3052</v>
      </c>
      <c r="V190" s="147">
        <v>319</v>
      </c>
      <c r="W190" s="148">
        <v>312</v>
      </c>
      <c r="X190" s="186" t="s">
        <v>3052</v>
      </c>
      <c r="Y190" s="144">
        <v>410</v>
      </c>
      <c r="Z190" s="145">
        <v>380</v>
      </c>
      <c r="AA190" s="187" t="s">
        <v>3052</v>
      </c>
      <c r="AB190" s="149">
        <v>354</v>
      </c>
      <c r="AC190" s="141">
        <v>0</v>
      </c>
      <c r="AD190" s="150">
        <v>0.01</v>
      </c>
      <c r="AE190" s="151">
        <v>99.99</v>
      </c>
    </row>
    <row r="191" spans="1:31" s="3" customFormat="1" ht="18.75" customHeight="1">
      <c r="A191" s="32">
        <v>189</v>
      </c>
      <c r="B191" s="33">
        <v>168</v>
      </c>
      <c r="C191" s="34" t="s">
        <v>1457</v>
      </c>
      <c r="D191" s="35" t="s">
        <v>3092</v>
      </c>
      <c r="E191" s="45">
        <v>176</v>
      </c>
      <c r="F191" s="98">
        <v>103731816</v>
      </c>
      <c r="G191" s="39">
        <v>212</v>
      </c>
      <c r="H191" s="40">
        <v>199</v>
      </c>
      <c r="I191" s="41">
        <v>106414646</v>
      </c>
      <c r="J191" s="42">
        <v>309</v>
      </c>
      <c r="K191" s="43">
        <v>287</v>
      </c>
      <c r="L191" s="38">
        <v>14155499</v>
      </c>
      <c r="M191" s="39">
        <v>88</v>
      </c>
      <c r="N191" s="40">
        <v>79</v>
      </c>
      <c r="O191" s="41">
        <v>81699407</v>
      </c>
      <c r="P191" s="42">
        <v>142</v>
      </c>
      <c r="Q191" s="43">
        <v>128</v>
      </c>
      <c r="R191" s="38">
        <v>126304475</v>
      </c>
      <c r="S191" s="39">
        <v>342</v>
      </c>
      <c r="T191" s="40">
        <v>329</v>
      </c>
      <c r="U191" s="41">
        <v>1166432</v>
      </c>
      <c r="V191" s="42">
        <v>349</v>
      </c>
      <c r="W191" s="43">
        <v>339</v>
      </c>
      <c r="X191" s="38">
        <v>3813</v>
      </c>
      <c r="Y191" s="39">
        <v>111</v>
      </c>
      <c r="Z191" s="40">
        <v>92</v>
      </c>
      <c r="AA191" s="41">
        <v>1147</v>
      </c>
      <c r="AB191" s="108">
        <v>342</v>
      </c>
      <c r="AC191" s="45">
        <v>0</v>
      </c>
      <c r="AD191" s="37">
        <v>100</v>
      </c>
      <c r="AE191" s="46">
        <v>0</v>
      </c>
    </row>
    <row r="192" spans="1:31" s="3" customFormat="1" ht="18.75" customHeight="1">
      <c r="A192" s="48">
        <v>190</v>
      </c>
      <c r="B192" s="49" t="s">
        <v>3052</v>
      </c>
      <c r="C192" s="70" t="s">
        <v>3052</v>
      </c>
      <c r="D192" s="51" t="s">
        <v>3054</v>
      </c>
      <c r="E192" s="52">
        <v>14</v>
      </c>
      <c r="F192" s="65" t="s">
        <v>3052</v>
      </c>
      <c r="G192" s="55">
        <v>223</v>
      </c>
      <c r="H192" s="56">
        <v>14</v>
      </c>
      <c r="I192" s="66" t="s">
        <v>3052</v>
      </c>
      <c r="J192" s="58">
        <v>142</v>
      </c>
      <c r="K192" s="59">
        <v>14</v>
      </c>
      <c r="L192" s="65" t="s">
        <v>3052</v>
      </c>
      <c r="M192" s="55">
        <v>98</v>
      </c>
      <c r="N192" s="56">
        <v>10</v>
      </c>
      <c r="O192" s="66" t="s">
        <v>3052</v>
      </c>
      <c r="P192" s="58">
        <v>55</v>
      </c>
      <c r="Q192" s="59">
        <v>10</v>
      </c>
      <c r="R192" s="65" t="s">
        <v>3052</v>
      </c>
      <c r="S192" s="55">
        <v>413</v>
      </c>
      <c r="T192" s="56">
        <v>18</v>
      </c>
      <c r="U192" s="66" t="s">
        <v>3052</v>
      </c>
      <c r="V192" s="58">
        <v>383</v>
      </c>
      <c r="W192" s="59">
        <v>11</v>
      </c>
      <c r="X192" s="65" t="s">
        <v>3052</v>
      </c>
      <c r="Y192" s="55">
        <v>198</v>
      </c>
      <c r="Z192" s="56">
        <v>23</v>
      </c>
      <c r="AA192" s="66" t="s">
        <v>3052</v>
      </c>
      <c r="AB192" s="109">
        <v>382</v>
      </c>
      <c r="AC192" s="52">
        <v>60.5</v>
      </c>
      <c r="AD192" s="60">
        <v>39.5</v>
      </c>
      <c r="AE192" s="61">
        <v>0</v>
      </c>
    </row>
    <row r="193" spans="1:31" s="3" customFormat="1" ht="18.75" customHeight="1">
      <c r="A193" s="18">
        <v>191</v>
      </c>
      <c r="B193" s="19">
        <v>176</v>
      </c>
      <c r="C193" s="20" t="s">
        <v>2627</v>
      </c>
      <c r="D193" s="21" t="s">
        <v>2657</v>
      </c>
      <c r="E193" s="22">
        <v>177</v>
      </c>
      <c r="F193" s="97">
        <v>103389964</v>
      </c>
      <c r="G193" s="25">
        <v>218</v>
      </c>
      <c r="H193" s="26">
        <v>205</v>
      </c>
      <c r="I193" s="27">
        <v>104293104</v>
      </c>
      <c r="J193" s="28">
        <v>188</v>
      </c>
      <c r="K193" s="29">
        <v>170</v>
      </c>
      <c r="L193" s="24">
        <v>26586754</v>
      </c>
      <c r="M193" s="25">
        <v>198</v>
      </c>
      <c r="N193" s="26">
        <v>186</v>
      </c>
      <c r="O193" s="27">
        <v>39003450</v>
      </c>
      <c r="P193" s="28">
        <v>165</v>
      </c>
      <c r="Q193" s="29">
        <v>151</v>
      </c>
      <c r="R193" s="24">
        <v>113067784</v>
      </c>
      <c r="S193" s="25">
        <v>270</v>
      </c>
      <c r="T193" s="26">
        <v>258</v>
      </c>
      <c r="U193" s="27">
        <v>3560150</v>
      </c>
      <c r="V193" s="28">
        <v>122</v>
      </c>
      <c r="W193" s="29">
        <v>119</v>
      </c>
      <c r="X193" s="24">
        <v>33565</v>
      </c>
      <c r="Y193" s="25">
        <v>87</v>
      </c>
      <c r="Z193" s="26">
        <v>69</v>
      </c>
      <c r="AA193" s="27">
        <v>1300</v>
      </c>
      <c r="AB193" s="107">
        <v>321</v>
      </c>
      <c r="AC193" s="22">
        <v>0</v>
      </c>
      <c r="AD193" s="30">
        <v>100</v>
      </c>
      <c r="AE193" s="31">
        <v>0</v>
      </c>
    </row>
    <row r="194" spans="1:31" s="3" customFormat="1" ht="18.75" customHeight="1">
      <c r="A194" s="32">
        <v>192</v>
      </c>
      <c r="B194" s="33">
        <v>270</v>
      </c>
      <c r="C194" s="34" t="s">
        <v>1628</v>
      </c>
      <c r="D194" s="35" t="s">
        <v>404</v>
      </c>
      <c r="E194" s="45">
        <v>178</v>
      </c>
      <c r="F194" s="98">
        <v>103294157</v>
      </c>
      <c r="G194" s="39">
        <v>219</v>
      </c>
      <c r="H194" s="40">
        <v>206</v>
      </c>
      <c r="I194" s="41">
        <v>104126057</v>
      </c>
      <c r="J194" s="42">
        <v>264</v>
      </c>
      <c r="K194" s="43">
        <v>242</v>
      </c>
      <c r="L194" s="38">
        <v>18023419</v>
      </c>
      <c r="M194" s="39">
        <v>252</v>
      </c>
      <c r="N194" s="40">
        <v>238</v>
      </c>
      <c r="O194" s="41">
        <v>27502735</v>
      </c>
      <c r="P194" s="42">
        <v>385</v>
      </c>
      <c r="Q194" s="43">
        <v>359</v>
      </c>
      <c r="R194" s="38">
        <v>40797381</v>
      </c>
      <c r="S194" s="39">
        <v>189</v>
      </c>
      <c r="T194" s="40">
        <v>178</v>
      </c>
      <c r="U194" s="41">
        <v>6849181</v>
      </c>
      <c r="V194" s="42" t="s">
        <v>3052</v>
      </c>
      <c r="W194" s="43" t="s">
        <v>3052</v>
      </c>
      <c r="X194" s="44" t="s">
        <v>3052</v>
      </c>
      <c r="Y194" s="39">
        <v>193</v>
      </c>
      <c r="Z194" s="40">
        <v>172</v>
      </c>
      <c r="AA194" s="41">
        <v>710</v>
      </c>
      <c r="AB194" s="108">
        <v>311</v>
      </c>
      <c r="AC194" s="45">
        <v>0</v>
      </c>
      <c r="AD194" s="37">
        <v>100</v>
      </c>
      <c r="AE194" s="46">
        <v>0</v>
      </c>
    </row>
    <row r="195" spans="1:31" s="3" customFormat="1" ht="18.75" customHeight="1">
      <c r="A195" s="137">
        <v>193</v>
      </c>
      <c r="B195" s="138">
        <v>281</v>
      </c>
      <c r="C195" s="139" t="s">
        <v>1615</v>
      </c>
      <c r="D195" s="140" t="s">
        <v>3056</v>
      </c>
      <c r="E195" s="141">
        <v>179</v>
      </c>
      <c r="F195" s="216">
        <v>103245144</v>
      </c>
      <c r="G195" s="144">
        <v>187</v>
      </c>
      <c r="H195" s="145">
        <v>174</v>
      </c>
      <c r="I195" s="146">
        <v>117957109</v>
      </c>
      <c r="J195" s="147">
        <v>271</v>
      </c>
      <c r="K195" s="148">
        <v>249</v>
      </c>
      <c r="L195" s="143">
        <v>17414005</v>
      </c>
      <c r="M195" s="144">
        <v>183</v>
      </c>
      <c r="N195" s="145">
        <v>171</v>
      </c>
      <c r="O195" s="146">
        <v>42201704</v>
      </c>
      <c r="P195" s="147">
        <v>212</v>
      </c>
      <c r="Q195" s="148">
        <v>197</v>
      </c>
      <c r="R195" s="143">
        <v>90452338</v>
      </c>
      <c r="S195" s="144">
        <v>409</v>
      </c>
      <c r="T195" s="145">
        <v>392</v>
      </c>
      <c r="U195" s="146">
        <v>-688927</v>
      </c>
      <c r="V195" s="147">
        <v>190</v>
      </c>
      <c r="W195" s="148">
        <v>185</v>
      </c>
      <c r="X195" s="143">
        <v>22659</v>
      </c>
      <c r="Y195" s="144">
        <v>278</v>
      </c>
      <c r="Z195" s="145">
        <v>252</v>
      </c>
      <c r="AA195" s="146">
        <v>497</v>
      </c>
      <c r="AB195" s="149">
        <v>384</v>
      </c>
      <c r="AC195" s="141">
        <v>0</v>
      </c>
      <c r="AD195" s="150">
        <v>70.25</v>
      </c>
      <c r="AE195" s="151">
        <v>29.75</v>
      </c>
    </row>
    <row r="196" spans="1:31" s="3" customFormat="1" ht="18.75" customHeight="1">
      <c r="A196" s="137">
        <v>194</v>
      </c>
      <c r="B196" s="138" t="s">
        <v>3052</v>
      </c>
      <c r="C196" s="188" t="s">
        <v>3052</v>
      </c>
      <c r="D196" s="140" t="s">
        <v>3056</v>
      </c>
      <c r="E196" s="141">
        <v>180</v>
      </c>
      <c r="F196" s="186" t="s">
        <v>3052</v>
      </c>
      <c r="G196" s="144">
        <v>221</v>
      </c>
      <c r="H196" s="145">
        <v>208</v>
      </c>
      <c r="I196" s="187" t="s">
        <v>3052</v>
      </c>
      <c r="J196" s="147">
        <v>297</v>
      </c>
      <c r="K196" s="148">
        <v>275</v>
      </c>
      <c r="L196" s="186" t="s">
        <v>3052</v>
      </c>
      <c r="M196" s="144">
        <v>353</v>
      </c>
      <c r="N196" s="145">
        <v>333</v>
      </c>
      <c r="O196" s="187" t="s">
        <v>3052</v>
      </c>
      <c r="P196" s="147">
        <v>452</v>
      </c>
      <c r="Q196" s="148">
        <v>422</v>
      </c>
      <c r="R196" s="186" t="s">
        <v>3052</v>
      </c>
      <c r="S196" s="144">
        <v>137</v>
      </c>
      <c r="T196" s="145">
        <v>127</v>
      </c>
      <c r="U196" s="187" t="s">
        <v>3052</v>
      </c>
      <c r="V196" s="147" t="s">
        <v>3052</v>
      </c>
      <c r="W196" s="148" t="s">
        <v>3052</v>
      </c>
      <c r="X196" s="186" t="s">
        <v>3052</v>
      </c>
      <c r="Y196" s="144">
        <v>468</v>
      </c>
      <c r="Z196" s="145">
        <v>438</v>
      </c>
      <c r="AA196" s="187" t="s">
        <v>3052</v>
      </c>
      <c r="AB196" s="149">
        <v>311</v>
      </c>
      <c r="AC196" s="141">
        <v>0</v>
      </c>
      <c r="AD196" s="150">
        <v>3</v>
      </c>
      <c r="AE196" s="151">
        <v>97</v>
      </c>
    </row>
    <row r="197" spans="1:31" s="3" customFormat="1" ht="18.75" customHeight="1">
      <c r="A197" s="48">
        <v>195</v>
      </c>
      <c r="B197" s="49">
        <v>120</v>
      </c>
      <c r="C197" s="50" t="s">
        <v>322</v>
      </c>
      <c r="D197" s="51" t="s">
        <v>3154</v>
      </c>
      <c r="E197" s="52">
        <v>181</v>
      </c>
      <c r="F197" s="99">
        <v>101676557</v>
      </c>
      <c r="G197" s="55">
        <v>217</v>
      </c>
      <c r="H197" s="56">
        <v>204</v>
      </c>
      <c r="I197" s="57">
        <v>104620455</v>
      </c>
      <c r="J197" s="58">
        <v>72</v>
      </c>
      <c r="K197" s="59">
        <v>63</v>
      </c>
      <c r="L197" s="54">
        <v>59772047</v>
      </c>
      <c r="M197" s="55">
        <v>81</v>
      </c>
      <c r="N197" s="56">
        <v>73</v>
      </c>
      <c r="O197" s="57">
        <v>86306325</v>
      </c>
      <c r="P197" s="58">
        <v>191</v>
      </c>
      <c r="Q197" s="59">
        <v>176</v>
      </c>
      <c r="R197" s="54">
        <v>101444754</v>
      </c>
      <c r="S197" s="55">
        <v>65</v>
      </c>
      <c r="T197" s="56">
        <v>58</v>
      </c>
      <c r="U197" s="57">
        <v>23218961</v>
      </c>
      <c r="V197" s="58">
        <v>62</v>
      </c>
      <c r="W197" s="59">
        <v>59</v>
      </c>
      <c r="X197" s="54">
        <v>64837</v>
      </c>
      <c r="Y197" s="55">
        <v>215</v>
      </c>
      <c r="Z197" s="56">
        <v>192</v>
      </c>
      <c r="AA197" s="57">
        <v>640</v>
      </c>
      <c r="AB197" s="109">
        <v>384</v>
      </c>
      <c r="AC197" s="52">
        <v>0</v>
      </c>
      <c r="AD197" s="60">
        <v>54</v>
      </c>
      <c r="AE197" s="61">
        <v>46</v>
      </c>
    </row>
    <row r="198" spans="1:31" s="3" customFormat="1" ht="18.75" customHeight="1">
      <c r="A198" s="18">
        <v>196</v>
      </c>
      <c r="B198" s="19">
        <v>216</v>
      </c>
      <c r="C198" s="20" t="s">
        <v>2180</v>
      </c>
      <c r="D198" s="21" t="s">
        <v>3051</v>
      </c>
      <c r="E198" s="22">
        <v>182</v>
      </c>
      <c r="F198" s="97">
        <v>101004570</v>
      </c>
      <c r="G198" s="25">
        <v>227</v>
      </c>
      <c r="H198" s="26">
        <v>212</v>
      </c>
      <c r="I198" s="27">
        <v>101334678</v>
      </c>
      <c r="J198" s="28">
        <v>158</v>
      </c>
      <c r="K198" s="29">
        <v>143</v>
      </c>
      <c r="L198" s="24">
        <v>29604012</v>
      </c>
      <c r="M198" s="25">
        <v>71</v>
      </c>
      <c r="N198" s="26">
        <v>63</v>
      </c>
      <c r="O198" s="27">
        <v>94121942</v>
      </c>
      <c r="P198" s="28">
        <v>44</v>
      </c>
      <c r="Q198" s="29">
        <v>36</v>
      </c>
      <c r="R198" s="24">
        <v>395099596</v>
      </c>
      <c r="S198" s="25">
        <v>388</v>
      </c>
      <c r="T198" s="26">
        <v>373</v>
      </c>
      <c r="U198" s="27">
        <v>223644</v>
      </c>
      <c r="V198" s="28" t="s">
        <v>3052</v>
      </c>
      <c r="W198" s="29" t="s">
        <v>3052</v>
      </c>
      <c r="X198" s="64" t="s">
        <v>3052</v>
      </c>
      <c r="Y198" s="25">
        <v>472</v>
      </c>
      <c r="Z198" s="26">
        <v>442</v>
      </c>
      <c r="AA198" s="27">
        <v>125</v>
      </c>
      <c r="AB198" s="107">
        <v>400</v>
      </c>
      <c r="AC198" s="22">
        <v>0</v>
      </c>
      <c r="AD198" s="30">
        <v>100</v>
      </c>
      <c r="AE198" s="31">
        <v>0</v>
      </c>
    </row>
    <row r="199" spans="1:31" s="3" customFormat="1" ht="18.75" customHeight="1">
      <c r="A199" s="137">
        <v>197</v>
      </c>
      <c r="B199" s="138">
        <v>231</v>
      </c>
      <c r="C199" s="139" t="s">
        <v>2681</v>
      </c>
      <c r="D199" s="140" t="s">
        <v>3056</v>
      </c>
      <c r="E199" s="141">
        <v>183</v>
      </c>
      <c r="F199" s="216">
        <v>100990269</v>
      </c>
      <c r="G199" s="144">
        <v>226</v>
      </c>
      <c r="H199" s="145">
        <v>211</v>
      </c>
      <c r="I199" s="146">
        <v>101443316</v>
      </c>
      <c r="J199" s="147">
        <v>360</v>
      </c>
      <c r="K199" s="148">
        <v>336</v>
      </c>
      <c r="L199" s="143">
        <v>10588583</v>
      </c>
      <c r="M199" s="144">
        <v>413</v>
      </c>
      <c r="N199" s="145">
        <v>390</v>
      </c>
      <c r="O199" s="146">
        <v>7415979</v>
      </c>
      <c r="P199" s="147">
        <v>454</v>
      </c>
      <c r="Q199" s="148">
        <v>424</v>
      </c>
      <c r="R199" s="143">
        <v>22809056</v>
      </c>
      <c r="S199" s="144">
        <v>220</v>
      </c>
      <c r="T199" s="145">
        <v>209</v>
      </c>
      <c r="U199" s="146">
        <v>5641628</v>
      </c>
      <c r="V199" s="147">
        <v>63</v>
      </c>
      <c r="W199" s="148">
        <v>60</v>
      </c>
      <c r="X199" s="143">
        <v>62942</v>
      </c>
      <c r="Y199" s="144">
        <v>429</v>
      </c>
      <c r="Z199" s="145">
        <v>399</v>
      </c>
      <c r="AA199" s="146">
        <v>183</v>
      </c>
      <c r="AB199" s="149">
        <v>321</v>
      </c>
      <c r="AC199" s="141">
        <v>0</v>
      </c>
      <c r="AD199" s="150">
        <v>100</v>
      </c>
      <c r="AE199" s="151">
        <v>0</v>
      </c>
    </row>
    <row r="200" spans="1:31" s="3" customFormat="1" ht="18.75" customHeight="1">
      <c r="A200" s="32">
        <v>198</v>
      </c>
      <c r="B200" s="33">
        <v>178</v>
      </c>
      <c r="C200" s="34" t="s">
        <v>2682</v>
      </c>
      <c r="D200" s="35" t="s">
        <v>1061</v>
      </c>
      <c r="E200" s="45">
        <v>184</v>
      </c>
      <c r="F200" s="98">
        <v>100906086</v>
      </c>
      <c r="G200" s="39">
        <v>215</v>
      </c>
      <c r="H200" s="40">
        <v>202</v>
      </c>
      <c r="I200" s="41">
        <v>105050628</v>
      </c>
      <c r="J200" s="42">
        <v>432</v>
      </c>
      <c r="K200" s="43">
        <v>405</v>
      </c>
      <c r="L200" s="38">
        <v>5062044</v>
      </c>
      <c r="M200" s="39">
        <v>474</v>
      </c>
      <c r="N200" s="40">
        <v>449</v>
      </c>
      <c r="O200" s="41">
        <v>-5637136</v>
      </c>
      <c r="P200" s="42">
        <v>132</v>
      </c>
      <c r="Q200" s="43">
        <v>118</v>
      </c>
      <c r="R200" s="38">
        <v>138168592</v>
      </c>
      <c r="S200" s="39">
        <v>416</v>
      </c>
      <c r="T200" s="40">
        <v>398</v>
      </c>
      <c r="U200" s="41">
        <v>-1742294</v>
      </c>
      <c r="V200" s="42">
        <v>409</v>
      </c>
      <c r="W200" s="43">
        <v>398</v>
      </c>
      <c r="X200" s="38">
        <v>606</v>
      </c>
      <c r="Y200" s="39">
        <v>74</v>
      </c>
      <c r="Z200" s="40">
        <v>56</v>
      </c>
      <c r="AA200" s="41">
        <v>1390</v>
      </c>
      <c r="AB200" s="108">
        <v>321</v>
      </c>
      <c r="AC200" s="45">
        <v>0</v>
      </c>
      <c r="AD200" s="37">
        <v>100</v>
      </c>
      <c r="AE200" s="46">
        <v>0</v>
      </c>
    </row>
    <row r="201" spans="1:31" s="3" customFormat="1" ht="18.75" customHeight="1">
      <c r="A201" s="32">
        <v>199</v>
      </c>
      <c r="B201" s="33">
        <v>244</v>
      </c>
      <c r="C201" s="34" t="s">
        <v>1630</v>
      </c>
      <c r="D201" s="35" t="s">
        <v>3098</v>
      </c>
      <c r="E201" s="45">
        <v>185</v>
      </c>
      <c r="F201" s="98">
        <v>99876829</v>
      </c>
      <c r="G201" s="39">
        <v>220</v>
      </c>
      <c r="H201" s="40">
        <v>207</v>
      </c>
      <c r="I201" s="41">
        <v>103925609</v>
      </c>
      <c r="J201" s="42">
        <v>291</v>
      </c>
      <c r="K201" s="43">
        <v>269</v>
      </c>
      <c r="L201" s="38">
        <v>15459006</v>
      </c>
      <c r="M201" s="39">
        <v>156</v>
      </c>
      <c r="N201" s="40">
        <v>144</v>
      </c>
      <c r="O201" s="41">
        <v>48823827</v>
      </c>
      <c r="P201" s="42">
        <v>196</v>
      </c>
      <c r="Q201" s="43">
        <v>181</v>
      </c>
      <c r="R201" s="38">
        <v>99105382</v>
      </c>
      <c r="S201" s="39">
        <v>227</v>
      </c>
      <c r="T201" s="40">
        <v>216</v>
      </c>
      <c r="U201" s="41">
        <v>5428307</v>
      </c>
      <c r="V201" s="42">
        <v>328</v>
      </c>
      <c r="W201" s="43">
        <v>320</v>
      </c>
      <c r="X201" s="38">
        <v>6000</v>
      </c>
      <c r="Y201" s="39">
        <v>38</v>
      </c>
      <c r="Z201" s="40">
        <v>25</v>
      </c>
      <c r="AA201" s="41">
        <v>2190</v>
      </c>
      <c r="AB201" s="108">
        <v>332</v>
      </c>
      <c r="AC201" s="45">
        <v>0</v>
      </c>
      <c r="AD201" s="37">
        <v>100</v>
      </c>
      <c r="AE201" s="46">
        <v>0</v>
      </c>
    </row>
    <row r="202" spans="1:31" s="3" customFormat="1" ht="18.75" customHeight="1">
      <c r="A202" s="152">
        <v>200</v>
      </c>
      <c r="B202" s="153">
        <v>230</v>
      </c>
      <c r="C202" s="154" t="s">
        <v>324</v>
      </c>
      <c r="D202" s="155" t="s">
        <v>3056</v>
      </c>
      <c r="E202" s="156">
        <v>186</v>
      </c>
      <c r="F202" s="217">
        <v>99749767</v>
      </c>
      <c r="G202" s="159">
        <v>209</v>
      </c>
      <c r="H202" s="160">
        <v>196</v>
      </c>
      <c r="I202" s="161">
        <v>107616644</v>
      </c>
      <c r="J202" s="162">
        <v>344</v>
      </c>
      <c r="K202" s="163">
        <v>322</v>
      </c>
      <c r="L202" s="158">
        <v>12039915</v>
      </c>
      <c r="M202" s="159">
        <v>113</v>
      </c>
      <c r="N202" s="160">
        <v>103</v>
      </c>
      <c r="O202" s="161">
        <v>64343349</v>
      </c>
      <c r="P202" s="162">
        <v>257</v>
      </c>
      <c r="Q202" s="163">
        <v>239</v>
      </c>
      <c r="R202" s="158">
        <v>72162753</v>
      </c>
      <c r="S202" s="159">
        <v>316</v>
      </c>
      <c r="T202" s="160">
        <v>303</v>
      </c>
      <c r="U202" s="161">
        <v>2011410</v>
      </c>
      <c r="V202" s="162">
        <v>110</v>
      </c>
      <c r="W202" s="163">
        <v>107</v>
      </c>
      <c r="X202" s="158">
        <v>36274</v>
      </c>
      <c r="Y202" s="159">
        <v>138</v>
      </c>
      <c r="Z202" s="160">
        <v>117</v>
      </c>
      <c r="AA202" s="161">
        <v>998</v>
      </c>
      <c r="AB202" s="164">
        <v>321</v>
      </c>
      <c r="AC202" s="156">
        <v>0</v>
      </c>
      <c r="AD202" s="165">
        <v>100</v>
      </c>
      <c r="AE202" s="166">
        <v>0</v>
      </c>
    </row>
    <row r="203" spans="1:31" s="3" customFormat="1" ht="18.75" customHeight="1">
      <c r="A203" s="167">
        <v>201</v>
      </c>
      <c r="B203" s="168">
        <v>166</v>
      </c>
      <c r="C203" s="169" t="s">
        <v>214</v>
      </c>
      <c r="D203" s="170" t="s">
        <v>3056</v>
      </c>
      <c r="E203" s="171">
        <v>187</v>
      </c>
      <c r="F203" s="218">
        <v>99036498</v>
      </c>
      <c r="G203" s="174">
        <v>231</v>
      </c>
      <c r="H203" s="175">
        <v>216</v>
      </c>
      <c r="I203" s="176">
        <v>99036498</v>
      </c>
      <c r="J203" s="177">
        <v>305</v>
      </c>
      <c r="K203" s="178">
        <v>283</v>
      </c>
      <c r="L203" s="173">
        <v>14250238</v>
      </c>
      <c r="M203" s="174">
        <v>128</v>
      </c>
      <c r="N203" s="175">
        <v>117</v>
      </c>
      <c r="O203" s="176">
        <v>57175652</v>
      </c>
      <c r="P203" s="177">
        <v>236</v>
      </c>
      <c r="Q203" s="178">
        <v>220</v>
      </c>
      <c r="R203" s="173">
        <v>81026444</v>
      </c>
      <c r="S203" s="174">
        <v>392</v>
      </c>
      <c r="T203" s="175">
        <v>377</v>
      </c>
      <c r="U203" s="176">
        <v>117569</v>
      </c>
      <c r="V203" s="177">
        <v>149</v>
      </c>
      <c r="W203" s="178">
        <v>146</v>
      </c>
      <c r="X203" s="173">
        <v>29926</v>
      </c>
      <c r="Y203" s="174">
        <v>247</v>
      </c>
      <c r="Z203" s="175">
        <v>221</v>
      </c>
      <c r="AA203" s="176">
        <v>560</v>
      </c>
      <c r="AB203" s="179">
        <v>371</v>
      </c>
      <c r="AC203" s="171">
        <v>0</v>
      </c>
      <c r="AD203" s="180">
        <v>100</v>
      </c>
      <c r="AE203" s="181">
        <v>0</v>
      </c>
    </row>
    <row r="204" spans="1:31" s="3" customFormat="1" ht="18.75" customHeight="1">
      <c r="A204" s="32">
        <v>202</v>
      </c>
      <c r="B204" s="33">
        <v>214</v>
      </c>
      <c r="C204" s="34" t="s">
        <v>198</v>
      </c>
      <c r="D204" s="35" t="s">
        <v>3051</v>
      </c>
      <c r="E204" s="45">
        <v>188</v>
      </c>
      <c r="F204" s="98">
        <v>98986708</v>
      </c>
      <c r="G204" s="39">
        <v>222</v>
      </c>
      <c r="H204" s="40">
        <v>209</v>
      </c>
      <c r="I204" s="41">
        <v>103632000</v>
      </c>
      <c r="J204" s="42">
        <v>169</v>
      </c>
      <c r="K204" s="43">
        <v>153</v>
      </c>
      <c r="L204" s="38">
        <v>28429047</v>
      </c>
      <c r="M204" s="39">
        <v>335</v>
      </c>
      <c r="N204" s="40">
        <v>316</v>
      </c>
      <c r="O204" s="41">
        <v>16498905</v>
      </c>
      <c r="P204" s="42">
        <v>282</v>
      </c>
      <c r="Q204" s="43">
        <v>262</v>
      </c>
      <c r="R204" s="38">
        <v>63757319</v>
      </c>
      <c r="S204" s="39">
        <v>181</v>
      </c>
      <c r="T204" s="40">
        <v>170</v>
      </c>
      <c r="U204" s="41">
        <v>7491189</v>
      </c>
      <c r="V204" s="42">
        <v>366</v>
      </c>
      <c r="W204" s="43">
        <v>356</v>
      </c>
      <c r="X204" s="38">
        <v>2878</v>
      </c>
      <c r="Y204" s="39">
        <v>284</v>
      </c>
      <c r="Z204" s="40">
        <v>257</v>
      </c>
      <c r="AA204" s="41">
        <v>485</v>
      </c>
      <c r="AB204" s="108">
        <v>352</v>
      </c>
      <c r="AC204" s="45">
        <v>0</v>
      </c>
      <c r="AD204" s="37">
        <v>100</v>
      </c>
      <c r="AE204" s="46">
        <v>0</v>
      </c>
    </row>
    <row r="205" spans="1:31" s="3" customFormat="1" ht="18.75" customHeight="1">
      <c r="A205" s="137">
        <v>203</v>
      </c>
      <c r="B205" s="138">
        <v>206</v>
      </c>
      <c r="C205" s="139" t="s">
        <v>2623</v>
      </c>
      <c r="D205" s="140" t="s">
        <v>3056</v>
      </c>
      <c r="E205" s="141">
        <v>189</v>
      </c>
      <c r="F205" s="216">
        <v>98848031</v>
      </c>
      <c r="G205" s="144">
        <v>230</v>
      </c>
      <c r="H205" s="145">
        <v>215</v>
      </c>
      <c r="I205" s="146">
        <v>100657456</v>
      </c>
      <c r="J205" s="147">
        <v>90</v>
      </c>
      <c r="K205" s="148">
        <v>81</v>
      </c>
      <c r="L205" s="143">
        <v>47835962</v>
      </c>
      <c r="M205" s="144">
        <v>176</v>
      </c>
      <c r="N205" s="145">
        <v>164</v>
      </c>
      <c r="O205" s="146">
        <v>44099123</v>
      </c>
      <c r="P205" s="147">
        <v>160</v>
      </c>
      <c r="Q205" s="148">
        <v>146</v>
      </c>
      <c r="R205" s="143">
        <v>117047976</v>
      </c>
      <c r="S205" s="144">
        <v>69</v>
      </c>
      <c r="T205" s="145">
        <v>61</v>
      </c>
      <c r="U205" s="146">
        <v>20912621</v>
      </c>
      <c r="V205" s="147">
        <v>131</v>
      </c>
      <c r="W205" s="148">
        <v>128</v>
      </c>
      <c r="X205" s="143">
        <v>32124</v>
      </c>
      <c r="Y205" s="144">
        <v>267</v>
      </c>
      <c r="Z205" s="145">
        <v>241</v>
      </c>
      <c r="AA205" s="146">
        <v>535</v>
      </c>
      <c r="AB205" s="149">
        <v>362</v>
      </c>
      <c r="AC205" s="141">
        <v>0</v>
      </c>
      <c r="AD205" s="150">
        <v>100</v>
      </c>
      <c r="AE205" s="151">
        <v>0</v>
      </c>
    </row>
    <row r="206" spans="1:31" s="3" customFormat="1" ht="18.75" customHeight="1">
      <c r="A206" s="32">
        <v>204</v>
      </c>
      <c r="B206" s="33">
        <v>272</v>
      </c>
      <c r="C206" s="34" t="s">
        <v>2641</v>
      </c>
      <c r="D206" s="35" t="s">
        <v>90</v>
      </c>
      <c r="E206" s="45">
        <v>190</v>
      </c>
      <c r="F206" s="98">
        <v>98353875</v>
      </c>
      <c r="G206" s="39">
        <v>213</v>
      </c>
      <c r="H206" s="40">
        <v>200</v>
      </c>
      <c r="I206" s="41">
        <v>106399306</v>
      </c>
      <c r="J206" s="42">
        <v>491</v>
      </c>
      <c r="K206" s="43">
        <v>462</v>
      </c>
      <c r="L206" s="38">
        <v>-10450159</v>
      </c>
      <c r="M206" s="39">
        <v>478</v>
      </c>
      <c r="N206" s="40">
        <v>452</v>
      </c>
      <c r="O206" s="41">
        <v>-8761784</v>
      </c>
      <c r="P206" s="42">
        <v>284</v>
      </c>
      <c r="Q206" s="43">
        <v>264</v>
      </c>
      <c r="R206" s="38">
        <v>63608257</v>
      </c>
      <c r="S206" s="39">
        <v>474</v>
      </c>
      <c r="T206" s="40">
        <v>452</v>
      </c>
      <c r="U206" s="41">
        <v>-21515260</v>
      </c>
      <c r="V206" s="42" t="s">
        <v>3052</v>
      </c>
      <c r="W206" s="43" t="s">
        <v>3052</v>
      </c>
      <c r="X206" s="44" t="s">
        <v>3052</v>
      </c>
      <c r="Y206" s="39">
        <v>119</v>
      </c>
      <c r="Z206" s="40">
        <v>99</v>
      </c>
      <c r="AA206" s="41">
        <v>1117</v>
      </c>
      <c r="AB206" s="108">
        <v>311</v>
      </c>
      <c r="AC206" s="45">
        <v>15</v>
      </c>
      <c r="AD206" s="37">
        <v>85</v>
      </c>
      <c r="AE206" s="46">
        <v>0</v>
      </c>
    </row>
    <row r="207" spans="1:31" s="3" customFormat="1" ht="18.75" customHeight="1">
      <c r="A207" s="48">
        <v>205</v>
      </c>
      <c r="B207" s="49">
        <v>193</v>
      </c>
      <c r="C207" s="50" t="s">
        <v>715</v>
      </c>
      <c r="D207" s="51" t="s">
        <v>3103</v>
      </c>
      <c r="E207" s="68">
        <v>191</v>
      </c>
      <c r="F207" s="99">
        <v>98041062</v>
      </c>
      <c r="G207" s="55">
        <v>228</v>
      </c>
      <c r="H207" s="56">
        <v>213</v>
      </c>
      <c r="I207" s="57">
        <v>101270104</v>
      </c>
      <c r="J207" s="58">
        <v>229</v>
      </c>
      <c r="K207" s="59">
        <v>209</v>
      </c>
      <c r="L207" s="54">
        <v>21025402</v>
      </c>
      <c r="M207" s="55">
        <v>148</v>
      </c>
      <c r="N207" s="56">
        <v>136</v>
      </c>
      <c r="O207" s="57">
        <v>50451807</v>
      </c>
      <c r="P207" s="58">
        <v>180</v>
      </c>
      <c r="Q207" s="59">
        <v>166</v>
      </c>
      <c r="R207" s="54">
        <v>107344756</v>
      </c>
      <c r="S207" s="55">
        <v>348</v>
      </c>
      <c r="T207" s="56">
        <v>333</v>
      </c>
      <c r="U207" s="57">
        <v>1025844</v>
      </c>
      <c r="V207" s="58">
        <v>117</v>
      </c>
      <c r="W207" s="59">
        <v>114</v>
      </c>
      <c r="X207" s="54">
        <v>34038</v>
      </c>
      <c r="Y207" s="55">
        <v>91</v>
      </c>
      <c r="Z207" s="56">
        <v>73</v>
      </c>
      <c r="AA207" s="57">
        <v>1260</v>
      </c>
      <c r="AB207" s="109">
        <v>321</v>
      </c>
      <c r="AC207" s="52">
        <v>0</v>
      </c>
      <c r="AD207" s="60">
        <v>100</v>
      </c>
      <c r="AE207" s="61">
        <v>0</v>
      </c>
    </row>
    <row r="208" spans="1:31" s="3" customFormat="1" ht="18.75" customHeight="1">
      <c r="A208" s="167">
        <v>206</v>
      </c>
      <c r="B208" s="168">
        <v>196</v>
      </c>
      <c r="C208" s="169" t="s">
        <v>2181</v>
      </c>
      <c r="D208" s="170" t="s">
        <v>3056</v>
      </c>
      <c r="E208" s="171">
        <v>192</v>
      </c>
      <c r="F208" s="218">
        <v>96921722</v>
      </c>
      <c r="G208" s="174">
        <v>206</v>
      </c>
      <c r="H208" s="175">
        <v>193</v>
      </c>
      <c r="I208" s="176">
        <v>109871978</v>
      </c>
      <c r="J208" s="177">
        <v>366</v>
      </c>
      <c r="K208" s="178">
        <v>342</v>
      </c>
      <c r="L208" s="173">
        <v>10158550</v>
      </c>
      <c r="M208" s="174">
        <v>192</v>
      </c>
      <c r="N208" s="175">
        <v>180</v>
      </c>
      <c r="O208" s="176">
        <v>40094824</v>
      </c>
      <c r="P208" s="177">
        <v>156</v>
      </c>
      <c r="Q208" s="178">
        <v>142</v>
      </c>
      <c r="R208" s="173">
        <v>120092412</v>
      </c>
      <c r="S208" s="174">
        <v>150</v>
      </c>
      <c r="T208" s="175">
        <v>140</v>
      </c>
      <c r="U208" s="176">
        <v>9580153</v>
      </c>
      <c r="V208" s="177">
        <v>172</v>
      </c>
      <c r="W208" s="178">
        <v>168</v>
      </c>
      <c r="X208" s="173">
        <v>25420</v>
      </c>
      <c r="Y208" s="174">
        <v>212</v>
      </c>
      <c r="Z208" s="175">
        <v>189</v>
      </c>
      <c r="AA208" s="176">
        <v>647</v>
      </c>
      <c r="AB208" s="179">
        <v>384</v>
      </c>
      <c r="AC208" s="171">
        <v>0</v>
      </c>
      <c r="AD208" s="180">
        <v>100</v>
      </c>
      <c r="AE208" s="181">
        <v>0</v>
      </c>
    </row>
    <row r="209" spans="1:31" s="3" customFormat="1" ht="18.75" customHeight="1">
      <c r="A209" s="137">
        <v>207</v>
      </c>
      <c r="B209" s="138">
        <v>249</v>
      </c>
      <c r="C209" s="139" t="s">
        <v>205</v>
      </c>
      <c r="D209" s="140" t="s">
        <v>3056</v>
      </c>
      <c r="E209" s="141">
        <v>193</v>
      </c>
      <c r="F209" s="216">
        <v>96257220</v>
      </c>
      <c r="G209" s="144">
        <v>211</v>
      </c>
      <c r="H209" s="145">
        <v>198</v>
      </c>
      <c r="I209" s="146">
        <v>106999320</v>
      </c>
      <c r="J209" s="147">
        <v>139</v>
      </c>
      <c r="K209" s="148">
        <v>126</v>
      </c>
      <c r="L209" s="143">
        <v>32481980</v>
      </c>
      <c r="M209" s="144">
        <v>168</v>
      </c>
      <c r="N209" s="145">
        <v>156</v>
      </c>
      <c r="O209" s="146">
        <v>46564491</v>
      </c>
      <c r="P209" s="147">
        <v>161</v>
      </c>
      <c r="Q209" s="148">
        <v>147</v>
      </c>
      <c r="R209" s="143">
        <v>116132504</v>
      </c>
      <c r="S209" s="144">
        <v>105</v>
      </c>
      <c r="T209" s="145">
        <v>96</v>
      </c>
      <c r="U209" s="146">
        <v>15680701</v>
      </c>
      <c r="V209" s="147">
        <v>291</v>
      </c>
      <c r="W209" s="148">
        <v>285</v>
      </c>
      <c r="X209" s="143">
        <v>9258</v>
      </c>
      <c r="Y209" s="144">
        <v>270</v>
      </c>
      <c r="Z209" s="145">
        <v>244</v>
      </c>
      <c r="AA209" s="146">
        <v>531</v>
      </c>
      <c r="AB209" s="149">
        <v>331</v>
      </c>
      <c r="AC209" s="141">
        <v>0</v>
      </c>
      <c r="AD209" s="150">
        <v>100</v>
      </c>
      <c r="AE209" s="151">
        <v>0</v>
      </c>
    </row>
    <row r="210" spans="1:31" s="3" customFormat="1" ht="18.75" customHeight="1">
      <c r="A210" s="137">
        <v>208</v>
      </c>
      <c r="B210" s="138">
        <v>194</v>
      </c>
      <c r="C210" s="139" t="s">
        <v>669</v>
      </c>
      <c r="D210" s="140" t="s">
        <v>3056</v>
      </c>
      <c r="E210" s="141">
        <v>194</v>
      </c>
      <c r="F210" s="216">
        <v>95157640</v>
      </c>
      <c r="G210" s="144">
        <v>185</v>
      </c>
      <c r="H210" s="145">
        <v>172</v>
      </c>
      <c r="I210" s="146">
        <v>120429648</v>
      </c>
      <c r="J210" s="147">
        <v>279</v>
      </c>
      <c r="K210" s="148">
        <v>257</v>
      </c>
      <c r="L210" s="143">
        <v>16954459</v>
      </c>
      <c r="M210" s="144">
        <v>377</v>
      </c>
      <c r="N210" s="145">
        <v>356</v>
      </c>
      <c r="O210" s="146">
        <v>11443358</v>
      </c>
      <c r="P210" s="147">
        <v>163</v>
      </c>
      <c r="Q210" s="148">
        <v>149</v>
      </c>
      <c r="R210" s="143">
        <v>113466661</v>
      </c>
      <c r="S210" s="144">
        <v>468</v>
      </c>
      <c r="T210" s="145">
        <v>448</v>
      </c>
      <c r="U210" s="146">
        <v>-14989879</v>
      </c>
      <c r="V210" s="147">
        <v>169</v>
      </c>
      <c r="W210" s="148">
        <v>165</v>
      </c>
      <c r="X210" s="143">
        <v>25804</v>
      </c>
      <c r="Y210" s="144">
        <v>131</v>
      </c>
      <c r="Z210" s="145">
        <v>110</v>
      </c>
      <c r="AA210" s="146">
        <v>1049</v>
      </c>
      <c r="AB210" s="149">
        <v>384</v>
      </c>
      <c r="AC210" s="141">
        <v>0</v>
      </c>
      <c r="AD210" s="150">
        <v>73</v>
      </c>
      <c r="AE210" s="151">
        <v>27</v>
      </c>
    </row>
    <row r="211" spans="1:31" s="3" customFormat="1" ht="18.75" customHeight="1">
      <c r="A211" s="32">
        <v>209</v>
      </c>
      <c r="B211" s="33">
        <v>213</v>
      </c>
      <c r="C211" s="34" t="s">
        <v>2642</v>
      </c>
      <c r="D211" s="35" t="s">
        <v>404</v>
      </c>
      <c r="E211" s="45">
        <v>195</v>
      </c>
      <c r="F211" s="98">
        <v>95092282</v>
      </c>
      <c r="G211" s="39">
        <v>237</v>
      </c>
      <c r="H211" s="40">
        <v>222</v>
      </c>
      <c r="I211" s="41">
        <v>95092282</v>
      </c>
      <c r="J211" s="42">
        <v>147</v>
      </c>
      <c r="K211" s="43">
        <v>133</v>
      </c>
      <c r="L211" s="38">
        <v>30841525</v>
      </c>
      <c r="M211" s="39">
        <v>68</v>
      </c>
      <c r="N211" s="40">
        <v>60</v>
      </c>
      <c r="O211" s="41">
        <v>94867853</v>
      </c>
      <c r="P211" s="42">
        <v>145</v>
      </c>
      <c r="Q211" s="43">
        <v>131</v>
      </c>
      <c r="R211" s="38">
        <v>125263165</v>
      </c>
      <c r="S211" s="39">
        <v>46</v>
      </c>
      <c r="T211" s="40">
        <v>39</v>
      </c>
      <c r="U211" s="41">
        <v>32041804</v>
      </c>
      <c r="V211" s="42" t="s">
        <v>3052</v>
      </c>
      <c r="W211" s="43" t="s">
        <v>3052</v>
      </c>
      <c r="X211" s="44" t="s">
        <v>3052</v>
      </c>
      <c r="Y211" s="39">
        <v>383</v>
      </c>
      <c r="Z211" s="40">
        <v>353</v>
      </c>
      <c r="AA211" s="41">
        <v>277</v>
      </c>
      <c r="AB211" s="108">
        <v>369</v>
      </c>
      <c r="AC211" s="45">
        <v>0</v>
      </c>
      <c r="AD211" s="37">
        <v>100</v>
      </c>
      <c r="AE211" s="46">
        <v>0</v>
      </c>
    </row>
    <row r="212" spans="1:31" s="3" customFormat="1" ht="18.75" customHeight="1">
      <c r="A212" s="48">
        <v>210</v>
      </c>
      <c r="B212" s="49">
        <v>197</v>
      </c>
      <c r="C212" s="50" t="s">
        <v>712</v>
      </c>
      <c r="D212" s="51" t="s">
        <v>88</v>
      </c>
      <c r="E212" s="52">
        <v>196</v>
      </c>
      <c r="F212" s="99">
        <v>94970625</v>
      </c>
      <c r="G212" s="55">
        <v>236</v>
      </c>
      <c r="H212" s="56">
        <v>221</v>
      </c>
      <c r="I212" s="57">
        <v>95287350</v>
      </c>
      <c r="J212" s="58">
        <v>179</v>
      </c>
      <c r="K212" s="59">
        <v>162</v>
      </c>
      <c r="L212" s="54">
        <v>27533441</v>
      </c>
      <c r="M212" s="55">
        <v>297</v>
      </c>
      <c r="N212" s="56">
        <v>281</v>
      </c>
      <c r="O212" s="57">
        <v>21592545</v>
      </c>
      <c r="P212" s="58">
        <v>309</v>
      </c>
      <c r="Q212" s="59">
        <v>289</v>
      </c>
      <c r="R212" s="54">
        <v>56279454</v>
      </c>
      <c r="S212" s="55">
        <v>165</v>
      </c>
      <c r="T212" s="56">
        <v>155</v>
      </c>
      <c r="U212" s="57">
        <v>8572041</v>
      </c>
      <c r="V212" s="58">
        <v>71</v>
      </c>
      <c r="W212" s="59">
        <v>68</v>
      </c>
      <c r="X212" s="54">
        <v>53291</v>
      </c>
      <c r="Y212" s="55">
        <v>233</v>
      </c>
      <c r="Z212" s="56">
        <v>209</v>
      </c>
      <c r="AA212" s="57">
        <v>607</v>
      </c>
      <c r="AB212" s="109">
        <v>384</v>
      </c>
      <c r="AC212" s="52">
        <v>0</v>
      </c>
      <c r="AD212" s="60">
        <v>100</v>
      </c>
      <c r="AE212" s="61">
        <v>0</v>
      </c>
    </row>
    <row r="213" spans="1:31" s="3" customFormat="1" ht="18.75" customHeight="1">
      <c r="A213" s="167">
        <v>211</v>
      </c>
      <c r="B213" s="168">
        <v>201</v>
      </c>
      <c r="C213" s="169" t="s">
        <v>777</v>
      </c>
      <c r="D213" s="170" t="s">
        <v>3056</v>
      </c>
      <c r="E213" s="171">
        <v>197</v>
      </c>
      <c r="F213" s="218">
        <v>94549239</v>
      </c>
      <c r="G213" s="174">
        <v>199</v>
      </c>
      <c r="H213" s="175">
        <v>186</v>
      </c>
      <c r="I213" s="176">
        <v>113518477</v>
      </c>
      <c r="J213" s="177">
        <v>283</v>
      </c>
      <c r="K213" s="178">
        <v>261</v>
      </c>
      <c r="L213" s="173">
        <v>16346156</v>
      </c>
      <c r="M213" s="174">
        <v>424</v>
      </c>
      <c r="N213" s="175">
        <v>401</v>
      </c>
      <c r="O213" s="176">
        <v>5675600</v>
      </c>
      <c r="P213" s="177">
        <v>397</v>
      </c>
      <c r="Q213" s="178">
        <v>370</v>
      </c>
      <c r="R213" s="173">
        <v>37766383</v>
      </c>
      <c r="S213" s="174">
        <v>312</v>
      </c>
      <c r="T213" s="175">
        <v>299</v>
      </c>
      <c r="U213" s="176">
        <v>2218828</v>
      </c>
      <c r="V213" s="177">
        <v>168</v>
      </c>
      <c r="W213" s="178">
        <v>164</v>
      </c>
      <c r="X213" s="173">
        <v>25865</v>
      </c>
      <c r="Y213" s="174">
        <v>106</v>
      </c>
      <c r="Z213" s="175">
        <v>87</v>
      </c>
      <c r="AA213" s="176">
        <v>1167</v>
      </c>
      <c r="AB213" s="179">
        <v>321</v>
      </c>
      <c r="AC213" s="171">
        <v>0</v>
      </c>
      <c r="AD213" s="180">
        <v>100</v>
      </c>
      <c r="AE213" s="181">
        <v>0</v>
      </c>
    </row>
    <row r="214" spans="1:31" s="3" customFormat="1" ht="18.75" customHeight="1">
      <c r="A214" s="137">
        <v>212</v>
      </c>
      <c r="B214" s="138">
        <v>200</v>
      </c>
      <c r="C214" s="139" t="s">
        <v>1300</v>
      </c>
      <c r="D214" s="140" t="s">
        <v>3056</v>
      </c>
      <c r="E214" s="141">
        <v>198</v>
      </c>
      <c r="F214" s="216">
        <v>94276662</v>
      </c>
      <c r="G214" s="144">
        <v>239</v>
      </c>
      <c r="H214" s="145">
        <v>224</v>
      </c>
      <c r="I214" s="146">
        <v>94276662</v>
      </c>
      <c r="J214" s="147">
        <v>307</v>
      </c>
      <c r="K214" s="148">
        <v>285</v>
      </c>
      <c r="L214" s="143">
        <v>14205491</v>
      </c>
      <c r="M214" s="144">
        <v>443</v>
      </c>
      <c r="N214" s="145">
        <v>419</v>
      </c>
      <c r="O214" s="146">
        <v>4188802</v>
      </c>
      <c r="P214" s="147">
        <v>424</v>
      </c>
      <c r="Q214" s="148">
        <v>395</v>
      </c>
      <c r="R214" s="143">
        <v>31634515</v>
      </c>
      <c r="S214" s="144">
        <v>344</v>
      </c>
      <c r="T214" s="145">
        <v>330</v>
      </c>
      <c r="U214" s="146">
        <v>1134374</v>
      </c>
      <c r="V214" s="147">
        <v>57</v>
      </c>
      <c r="W214" s="148">
        <v>54</v>
      </c>
      <c r="X214" s="143">
        <v>72253</v>
      </c>
      <c r="Y214" s="144">
        <v>110</v>
      </c>
      <c r="Z214" s="145">
        <v>91</v>
      </c>
      <c r="AA214" s="146">
        <v>1150</v>
      </c>
      <c r="AB214" s="149">
        <v>322</v>
      </c>
      <c r="AC214" s="141">
        <v>0</v>
      </c>
      <c r="AD214" s="150">
        <v>100</v>
      </c>
      <c r="AE214" s="151">
        <v>0</v>
      </c>
    </row>
    <row r="215" spans="1:31" s="3" customFormat="1" ht="18.75" customHeight="1">
      <c r="A215" s="137">
        <v>213</v>
      </c>
      <c r="B215" s="138">
        <v>183</v>
      </c>
      <c r="C215" s="139" t="s">
        <v>217</v>
      </c>
      <c r="D215" s="140" t="s">
        <v>3056</v>
      </c>
      <c r="E215" s="141">
        <v>199</v>
      </c>
      <c r="F215" s="216">
        <v>94250524</v>
      </c>
      <c r="G215" s="144">
        <v>240</v>
      </c>
      <c r="H215" s="145">
        <v>225</v>
      </c>
      <c r="I215" s="146">
        <v>94250524</v>
      </c>
      <c r="J215" s="147">
        <v>148</v>
      </c>
      <c r="K215" s="148">
        <v>134</v>
      </c>
      <c r="L215" s="143">
        <v>30807375</v>
      </c>
      <c r="M215" s="144">
        <v>154</v>
      </c>
      <c r="N215" s="145">
        <v>142</v>
      </c>
      <c r="O215" s="146">
        <v>48976825</v>
      </c>
      <c r="P215" s="147">
        <v>246</v>
      </c>
      <c r="Q215" s="148">
        <v>228</v>
      </c>
      <c r="R215" s="143">
        <v>75963706</v>
      </c>
      <c r="S215" s="144">
        <v>172</v>
      </c>
      <c r="T215" s="145">
        <v>161</v>
      </c>
      <c r="U215" s="146">
        <v>8263963</v>
      </c>
      <c r="V215" s="147">
        <v>165</v>
      </c>
      <c r="W215" s="148">
        <v>161</v>
      </c>
      <c r="X215" s="143">
        <v>26331</v>
      </c>
      <c r="Y215" s="144">
        <v>302</v>
      </c>
      <c r="Z215" s="145">
        <v>273</v>
      </c>
      <c r="AA215" s="146">
        <v>441</v>
      </c>
      <c r="AB215" s="149">
        <v>342</v>
      </c>
      <c r="AC215" s="141">
        <v>0</v>
      </c>
      <c r="AD215" s="150">
        <v>30</v>
      </c>
      <c r="AE215" s="151">
        <v>70</v>
      </c>
    </row>
    <row r="216" spans="1:31" s="3" customFormat="1" ht="18.75" customHeight="1">
      <c r="A216" s="32">
        <v>214</v>
      </c>
      <c r="B216" s="33">
        <v>203</v>
      </c>
      <c r="C216" s="34" t="s">
        <v>2635</v>
      </c>
      <c r="D216" s="35" t="s">
        <v>88</v>
      </c>
      <c r="E216" s="45">
        <v>200</v>
      </c>
      <c r="F216" s="98">
        <v>94116868</v>
      </c>
      <c r="G216" s="39">
        <v>203</v>
      </c>
      <c r="H216" s="40">
        <v>190</v>
      </c>
      <c r="I216" s="41">
        <v>111906833</v>
      </c>
      <c r="J216" s="42">
        <v>239</v>
      </c>
      <c r="K216" s="43">
        <v>219</v>
      </c>
      <c r="L216" s="38">
        <v>20389009</v>
      </c>
      <c r="M216" s="39">
        <v>470</v>
      </c>
      <c r="N216" s="40">
        <v>445</v>
      </c>
      <c r="O216" s="41">
        <v>-3535143</v>
      </c>
      <c r="P216" s="42">
        <v>152</v>
      </c>
      <c r="Q216" s="43">
        <v>138</v>
      </c>
      <c r="R216" s="38">
        <v>121116723</v>
      </c>
      <c r="S216" s="39">
        <v>467</v>
      </c>
      <c r="T216" s="40">
        <v>447</v>
      </c>
      <c r="U216" s="41">
        <v>-14699734</v>
      </c>
      <c r="V216" s="42">
        <v>136</v>
      </c>
      <c r="W216" s="43">
        <v>133</v>
      </c>
      <c r="X216" s="38">
        <v>31605</v>
      </c>
      <c r="Y216" s="39">
        <v>142</v>
      </c>
      <c r="Z216" s="40">
        <v>121</v>
      </c>
      <c r="AA216" s="41">
        <v>967</v>
      </c>
      <c r="AB216" s="108">
        <v>361</v>
      </c>
      <c r="AC216" s="45">
        <v>0</v>
      </c>
      <c r="AD216" s="37">
        <v>100</v>
      </c>
      <c r="AE216" s="46">
        <v>0</v>
      </c>
    </row>
    <row r="217" spans="1:31" s="3" customFormat="1" ht="18.75" customHeight="1">
      <c r="A217" s="48">
        <v>215</v>
      </c>
      <c r="B217" s="70">
        <v>288</v>
      </c>
      <c r="C217" s="50" t="s">
        <v>2632</v>
      </c>
      <c r="D217" s="51" t="s">
        <v>88</v>
      </c>
      <c r="E217" s="52">
        <v>201</v>
      </c>
      <c r="F217" s="99">
        <v>93979168</v>
      </c>
      <c r="G217" s="55">
        <v>241</v>
      </c>
      <c r="H217" s="56">
        <v>226</v>
      </c>
      <c r="I217" s="57">
        <v>94197693</v>
      </c>
      <c r="J217" s="58">
        <v>172</v>
      </c>
      <c r="K217" s="59">
        <v>156</v>
      </c>
      <c r="L217" s="54">
        <v>28262308</v>
      </c>
      <c r="M217" s="55">
        <v>155</v>
      </c>
      <c r="N217" s="56">
        <v>143</v>
      </c>
      <c r="O217" s="57">
        <v>48860494</v>
      </c>
      <c r="P217" s="58">
        <v>195</v>
      </c>
      <c r="Q217" s="59">
        <v>180</v>
      </c>
      <c r="R217" s="54">
        <v>99340634</v>
      </c>
      <c r="S217" s="55">
        <v>424</v>
      </c>
      <c r="T217" s="56">
        <v>406</v>
      </c>
      <c r="U217" s="66" t="s">
        <v>3052</v>
      </c>
      <c r="V217" s="58">
        <v>340</v>
      </c>
      <c r="W217" s="59">
        <v>332</v>
      </c>
      <c r="X217" s="54">
        <v>4521</v>
      </c>
      <c r="Y217" s="55">
        <v>154</v>
      </c>
      <c r="Z217" s="56">
        <v>133</v>
      </c>
      <c r="AA217" s="57">
        <v>915</v>
      </c>
      <c r="AB217" s="109">
        <v>341</v>
      </c>
      <c r="AC217" s="52">
        <v>0</v>
      </c>
      <c r="AD217" s="60">
        <v>100</v>
      </c>
      <c r="AE217" s="61">
        <v>0</v>
      </c>
    </row>
    <row r="218" spans="1:31" s="3" customFormat="1" ht="18.75" customHeight="1">
      <c r="A218" s="18">
        <v>216</v>
      </c>
      <c r="B218" s="19">
        <v>232</v>
      </c>
      <c r="C218" s="20" t="s">
        <v>1669</v>
      </c>
      <c r="D218" s="21" t="s">
        <v>3058</v>
      </c>
      <c r="E218" s="22">
        <v>202</v>
      </c>
      <c r="F218" s="97">
        <v>93301225</v>
      </c>
      <c r="G218" s="25">
        <v>244</v>
      </c>
      <c r="H218" s="26">
        <v>229</v>
      </c>
      <c r="I218" s="27">
        <v>93301225</v>
      </c>
      <c r="J218" s="28">
        <v>187</v>
      </c>
      <c r="K218" s="29">
        <v>169</v>
      </c>
      <c r="L218" s="24">
        <v>26948687</v>
      </c>
      <c r="M218" s="25">
        <v>101</v>
      </c>
      <c r="N218" s="26">
        <v>91</v>
      </c>
      <c r="O218" s="27">
        <v>71455917</v>
      </c>
      <c r="P218" s="28">
        <v>138</v>
      </c>
      <c r="Q218" s="29">
        <v>124</v>
      </c>
      <c r="R218" s="24">
        <v>129468551</v>
      </c>
      <c r="S218" s="25">
        <v>185</v>
      </c>
      <c r="T218" s="26">
        <v>174</v>
      </c>
      <c r="U218" s="27">
        <v>7157609</v>
      </c>
      <c r="V218" s="28">
        <v>193</v>
      </c>
      <c r="W218" s="29">
        <v>188</v>
      </c>
      <c r="X218" s="24">
        <v>22096</v>
      </c>
      <c r="Y218" s="25">
        <v>219</v>
      </c>
      <c r="Z218" s="26">
        <v>196</v>
      </c>
      <c r="AA218" s="27">
        <v>627</v>
      </c>
      <c r="AB218" s="107">
        <v>382</v>
      </c>
      <c r="AC218" s="22">
        <v>0</v>
      </c>
      <c r="AD218" s="30">
        <v>62.5</v>
      </c>
      <c r="AE218" s="31">
        <v>37.5</v>
      </c>
    </row>
    <row r="219" spans="1:31" s="3" customFormat="1" ht="18.75" customHeight="1">
      <c r="A219" s="137">
        <v>217</v>
      </c>
      <c r="B219" s="138" t="s">
        <v>3052</v>
      </c>
      <c r="C219" s="139" t="s">
        <v>1301</v>
      </c>
      <c r="D219" s="140" t="s">
        <v>3056</v>
      </c>
      <c r="E219" s="141">
        <v>203</v>
      </c>
      <c r="F219" s="216">
        <v>93148500</v>
      </c>
      <c r="G219" s="144">
        <v>232</v>
      </c>
      <c r="H219" s="145">
        <v>217</v>
      </c>
      <c r="I219" s="146">
        <v>98051708</v>
      </c>
      <c r="J219" s="147">
        <v>320</v>
      </c>
      <c r="K219" s="148">
        <v>298</v>
      </c>
      <c r="L219" s="143">
        <v>13820513</v>
      </c>
      <c r="M219" s="144">
        <v>65</v>
      </c>
      <c r="N219" s="145">
        <v>57</v>
      </c>
      <c r="O219" s="146">
        <v>101462162</v>
      </c>
      <c r="P219" s="147">
        <v>97</v>
      </c>
      <c r="Q219" s="148">
        <v>87</v>
      </c>
      <c r="R219" s="143">
        <v>187759501</v>
      </c>
      <c r="S219" s="144">
        <v>349</v>
      </c>
      <c r="T219" s="145">
        <v>334</v>
      </c>
      <c r="U219" s="146">
        <v>1021189</v>
      </c>
      <c r="V219" s="147">
        <v>170</v>
      </c>
      <c r="W219" s="148">
        <v>166</v>
      </c>
      <c r="X219" s="143">
        <v>25793</v>
      </c>
      <c r="Y219" s="144">
        <v>171</v>
      </c>
      <c r="Z219" s="145">
        <v>150</v>
      </c>
      <c r="AA219" s="146">
        <v>852</v>
      </c>
      <c r="AB219" s="149">
        <v>321</v>
      </c>
      <c r="AC219" s="141">
        <v>0</v>
      </c>
      <c r="AD219" s="150">
        <v>100</v>
      </c>
      <c r="AE219" s="151">
        <v>0</v>
      </c>
    </row>
    <row r="220" spans="1:31" s="3" customFormat="1" ht="18.75" customHeight="1">
      <c r="A220" s="32">
        <v>218</v>
      </c>
      <c r="B220" s="33" t="s">
        <v>3052</v>
      </c>
      <c r="C220" s="34" t="s">
        <v>2617</v>
      </c>
      <c r="D220" s="35" t="s">
        <v>2976</v>
      </c>
      <c r="E220" s="45">
        <v>204</v>
      </c>
      <c r="F220" s="98">
        <v>92988699</v>
      </c>
      <c r="G220" s="39">
        <v>243</v>
      </c>
      <c r="H220" s="40">
        <v>228</v>
      </c>
      <c r="I220" s="41">
        <v>93552177</v>
      </c>
      <c r="J220" s="42">
        <v>163</v>
      </c>
      <c r="K220" s="43">
        <v>148</v>
      </c>
      <c r="L220" s="38">
        <v>29362417</v>
      </c>
      <c r="M220" s="39">
        <v>188</v>
      </c>
      <c r="N220" s="40">
        <v>176</v>
      </c>
      <c r="O220" s="41">
        <v>41599404</v>
      </c>
      <c r="P220" s="42">
        <v>271</v>
      </c>
      <c r="Q220" s="43">
        <v>253</v>
      </c>
      <c r="R220" s="38">
        <v>66964701</v>
      </c>
      <c r="S220" s="39">
        <v>99</v>
      </c>
      <c r="T220" s="40">
        <v>91</v>
      </c>
      <c r="U220" s="41">
        <v>16357401</v>
      </c>
      <c r="V220" s="42">
        <v>242</v>
      </c>
      <c r="W220" s="43">
        <v>237</v>
      </c>
      <c r="X220" s="38">
        <v>15090</v>
      </c>
      <c r="Y220" s="39">
        <v>177</v>
      </c>
      <c r="Z220" s="40">
        <v>156</v>
      </c>
      <c r="AA220" s="41">
        <v>821</v>
      </c>
      <c r="AB220" s="108">
        <v>361</v>
      </c>
      <c r="AC220" s="45">
        <v>0</v>
      </c>
      <c r="AD220" s="37">
        <v>100</v>
      </c>
      <c r="AE220" s="46">
        <v>0</v>
      </c>
    </row>
    <row r="221" spans="1:31" s="3" customFormat="1" ht="18.75" customHeight="1">
      <c r="A221" s="32">
        <v>219</v>
      </c>
      <c r="B221" s="33" t="s">
        <v>3052</v>
      </c>
      <c r="C221" s="34" t="s">
        <v>194</v>
      </c>
      <c r="D221" s="35" t="s">
        <v>2124</v>
      </c>
      <c r="E221" s="45">
        <v>205</v>
      </c>
      <c r="F221" s="98">
        <v>92809214</v>
      </c>
      <c r="G221" s="39">
        <v>202</v>
      </c>
      <c r="H221" s="40">
        <v>189</v>
      </c>
      <c r="I221" s="41">
        <v>112030467</v>
      </c>
      <c r="J221" s="42">
        <v>301</v>
      </c>
      <c r="K221" s="43">
        <v>279</v>
      </c>
      <c r="L221" s="38">
        <v>14606760</v>
      </c>
      <c r="M221" s="39">
        <v>316</v>
      </c>
      <c r="N221" s="40">
        <v>299</v>
      </c>
      <c r="O221" s="41">
        <v>18650436</v>
      </c>
      <c r="P221" s="42">
        <v>183</v>
      </c>
      <c r="Q221" s="43">
        <v>169</v>
      </c>
      <c r="R221" s="38">
        <v>104711496</v>
      </c>
      <c r="S221" s="39">
        <v>276</v>
      </c>
      <c r="T221" s="40">
        <v>264</v>
      </c>
      <c r="U221" s="41">
        <v>3450872</v>
      </c>
      <c r="V221" s="42">
        <v>318</v>
      </c>
      <c r="W221" s="43">
        <v>311</v>
      </c>
      <c r="X221" s="38">
        <v>6736</v>
      </c>
      <c r="Y221" s="39">
        <v>347</v>
      </c>
      <c r="Z221" s="40">
        <v>317</v>
      </c>
      <c r="AA221" s="41">
        <v>359</v>
      </c>
      <c r="AB221" s="108">
        <v>331</v>
      </c>
      <c r="AC221" s="45">
        <v>0</v>
      </c>
      <c r="AD221" s="37">
        <v>90.2</v>
      </c>
      <c r="AE221" s="46">
        <v>9.8000000000000007</v>
      </c>
    </row>
    <row r="222" spans="1:31" s="3" customFormat="1" ht="18.75" customHeight="1">
      <c r="A222" s="48">
        <v>220</v>
      </c>
      <c r="B222" s="49">
        <v>191</v>
      </c>
      <c r="C222" s="50" t="s">
        <v>301</v>
      </c>
      <c r="D222" s="51" t="s">
        <v>3106</v>
      </c>
      <c r="E222" s="52">
        <v>206</v>
      </c>
      <c r="F222" s="99">
        <v>92130535</v>
      </c>
      <c r="G222" s="55">
        <v>250</v>
      </c>
      <c r="H222" s="56">
        <v>235</v>
      </c>
      <c r="I222" s="57">
        <v>92175282</v>
      </c>
      <c r="J222" s="58">
        <v>494</v>
      </c>
      <c r="K222" s="59">
        <v>465</v>
      </c>
      <c r="L222" s="54">
        <v>-18812708</v>
      </c>
      <c r="M222" s="55">
        <v>163</v>
      </c>
      <c r="N222" s="56">
        <v>151</v>
      </c>
      <c r="O222" s="57">
        <v>47544069</v>
      </c>
      <c r="P222" s="58">
        <v>107</v>
      </c>
      <c r="Q222" s="59">
        <v>96</v>
      </c>
      <c r="R222" s="54">
        <v>166421063</v>
      </c>
      <c r="S222" s="55">
        <v>475</v>
      </c>
      <c r="T222" s="56">
        <v>453</v>
      </c>
      <c r="U222" s="57">
        <v>-22012548</v>
      </c>
      <c r="V222" s="58">
        <v>371</v>
      </c>
      <c r="W222" s="59">
        <v>361</v>
      </c>
      <c r="X222" s="54">
        <v>2409</v>
      </c>
      <c r="Y222" s="55">
        <v>305</v>
      </c>
      <c r="Z222" s="56">
        <v>276</v>
      </c>
      <c r="AA222" s="57">
        <v>439</v>
      </c>
      <c r="AB222" s="109">
        <v>369</v>
      </c>
      <c r="AC222" s="52">
        <v>0</v>
      </c>
      <c r="AD222" s="60">
        <v>100</v>
      </c>
      <c r="AE222" s="61">
        <v>0</v>
      </c>
    </row>
    <row r="223" spans="1:31" s="3" customFormat="1" ht="18.75" customHeight="1">
      <c r="A223" s="167">
        <v>221</v>
      </c>
      <c r="B223" s="168">
        <v>220</v>
      </c>
      <c r="C223" s="169" t="s">
        <v>1685</v>
      </c>
      <c r="D223" s="170" t="s">
        <v>3056</v>
      </c>
      <c r="E223" s="171">
        <v>207</v>
      </c>
      <c r="F223" s="218">
        <v>91840992</v>
      </c>
      <c r="G223" s="174">
        <v>233</v>
      </c>
      <c r="H223" s="175">
        <v>218</v>
      </c>
      <c r="I223" s="176">
        <v>97043938</v>
      </c>
      <c r="J223" s="177">
        <v>102</v>
      </c>
      <c r="K223" s="178">
        <v>93</v>
      </c>
      <c r="L223" s="173">
        <v>43772029</v>
      </c>
      <c r="M223" s="174">
        <v>161</v>
      </c>
      <c r="N223" s="175">
        <v>149</v>
      </c>
      <c r="O223" s="176">
        <v>47680068</v>
      </c>
      <c r="P223" s="177">
        <v>225</v>
      </c>
      <c r="Q223" s="178">
        <v>209</v>
      </c>
      <c r="R223" s="173">
        <v>84613923</v>
      </c>
      <c r="S223" s="174">
        <v>90</v>
      </c>
      <c r="T223" s="175">
        <v>82</v>
      </c>
      <c r="U223" s="176">
        <v>17621102</v>
      </c>
      <c r="V223" s="177">
        <v>207</v>
      </c>
      <c r="W223" s="178">
        <v>202</v>
      </c>
      <c r="X223" s="173">
        <v>20080</v>
      </c>
      <c r="Y223" s="174">
        <v>113</v>
      </c>
      <c r="Z223" s="175">
        <v>94</v>
      </c>
      <c r="AA223" s="176">
        <v>1142</v>
      </c>
      <c r="AB223" s="179">
        <v>311</v>
      </c>
      <c r="AC223" s="171">
        <v>0</v>
      </c>
      <c r="AD223" s="180">
        <v>85</v>
      </c>
      <c r="AE223" s="181">
        <v>15</v>
      </c>
    </row>
    <row r="224" spans="1:31" s="3" customFormat="1" ht="18.75" customHeight="1">
      <c r="A224" s="32">
        <v>222</v>
      </c>
      <c r="B224" s="33">
        <v>157</v>
      </c>
      <c r="C224" s="34" t="s">
        <v>1028</v>
      </c>
      <c r="D224" s="35" t="s">
        <v>1049</v>
      </c>
      <c r="E224" s="45">
        <v>208</v>
      </c>
      <c r="F224" s="98">
        <v>91657646</v>
      </c>
      <c r="G224" s="39">
        <v>249</v>
      </c>
      <c r="H224" s="40">
        <v>234</v>
      </c>
      <c r="I224" s="41">
        <v>92199785</v>
      </c>
      <c r="J224" s="42">
        <v>210</v>
      </c>
      <c r="K224" s="43">
        <v>190</v>
      </c>
      <c r="L224" s="38">
        <v>23424542</v>
      </c>
      <c r="M224" s="39">
        <v>130</v>
      </c>
      <c r="N224" s="40">
        <v>119</v>
      </c>
      <c r="O224" s="41">
        <v>56519934</v>
      </c>
      <c r="P224" s="42">
        <v>213</v>
      </c>
      <c r="Q224" s="43">
        <v>198</v>
      </c>
      <c r="R224" s="38">
        <v>90137894</v>
      </c>
      <c r="S224" s="39">
        <v>242</v>
      </c>
      <c r="T224" s="40">
        <v>231</v>
      </c>
      <c r="U224" s="41">
        <v>4704342</v>
      </c>
      <c r="V224" s="42">
        <v>252</v>
      </c>
      <c r="W224" s="43">
        <v>247</v>
      </c>
      <c r="X224" s="38">
        <v>13386</v>
      </c>
      <c r="Y224" s="39">
        <v>81</v>
      </c>
      <c r="Z224" s="40">
        <v>63</v>
      </c>
      <c r="AA224" s="41">
        <v>1341</v>
      </c>
      <c r="AB224" s="108">
        <v>321</v>
      </c>
      <c r="AC224" s="45">
        <v>0</v>
      </c>
      <c r="AD224" s="37">
        <v>100</v>
      </c>
      <c r="AE224" s="46">
        <v>0</v>
      </c>
    </row>
    <row r="225" spans="1:31" s="3" customFormat="1" ht="18.75" customHeight="1">
      <c r="A225" s="32">
        <v>223</v>
      </c>
      <c r="B225" s="33">
        <v>190</v>
      </c>
      <c r="C225" s="34" t="s">
        <v>1302</v>
      </c>
      <c r="D225" s="35" t="s">
        <v>88</v>
      </c>
      <c r="E225" s="36">
        <v>209</v>
      </c>
      <c r="F225" s="98">
        <v>91490805</v>
      </c>
      <c r="G225" s="39">
        <v>252</v>
      </c>
      <c r="H225" s="40">
        <v>237</v>
      </c>
      <c r="I225" s="41">
        <v>91547012</v>
      </c>
      <c r="J225" s="42">
        <v>115</v>
      </c>
      <c r="K225" s="43">
        <v>104</v>
      </c>
      <c r="L225" s="38">
        <v>39164780</v>
      </c>
      <c r="M225" s="39">
        <v>195</v>
      </c>
      <c r="N225" s="40">
        <v>183</v>
      </c>
      <c r="O225" s="41">
        <v>39540506</v>
      </c>
      <c r="P225" s="42">
        <v>211</v>
      </c>
      <c r="Q225" s="43">
        <v>196</v>
      </c>
      <c r="R225" s="38">
        <v>90603093</v>
      </c>
      <c r="S225" s="39">
        <v>160</v>
      </c>
      <c r="T225" s="40">
        <v>150</v>
      </c>
      <c r="U225" s="41">
        <v>8984629</v>
      </c>
      <c r="V225" s="42">
        <v>100</v>
      </c>
      <c r="W225" s="43">
        <v>97</v>
      </c>
      <c r="X225" s="38">
        <v>40356</v>
      </c>
      <c r="Y225" s="39">
        <v>73</v>
      </c>
      <c r="Z225" s="40">
        <v>55</v>
      </c>
      <c r="AA225" s="41">
        <v>1399</v>
      </c>
      <c r="AB225" s="108">
        <v>321</v>
      </c>
      <c r="AC225" s="45">
        <v>0</v>
      </c>
      <c r="AD225" s="37">
        <v>100</v>
      </c>
      <c r="AE225" s="46">
        <v>0</v>
      </c>
    </row>
    <row r="226" spans="1:31" s="3" customFormat="1" ht="18.75" customHeight="1">
      <c r="A226" s="32">
        <v>224</v>
      </c>
      <c r="B226" s="67">
        <v>180</v>
      </c>
      <c r="C226" s="34" t="s">
        <v>304</v>
      </c>
      <c r="D226" s="35" t="s">
        <v>88</v>
      </c>
      <c r="E226" s="45">
        <v>210</v>
      </c>
      <c r="F226" s="98">
        <v>90556935</v>
      </c>
      <c r="G226" s="39">
        <v>248</v>
      </c>
      <c r="H226" s="40">
        <v>233</v>
      </c>
      <c r="I226" s="41">
        <v>92313164</v>
      </c>
      <c r="J226" s="42">
        <v>246</v>
      </c>
      <c r="K226" s="43">
        <v>226</v>
      </c>
      <c r="L226" s="38">
        <v>19726890</v>
      </c>
      <c r="M226" s="39">
        <v>111</v>
      </c>
      <c r="N226" s="40">
        <v>101</v>
      </c>
      <c r="O226" s="41">
        <v>65236473</v>
      </c>
      <c r="P226" s="42">
        <v>223</v>
      </c>
      <c r="Q226" s="43">
        <v>207</v>
      </c>
      <c r="R226" s="38">
        <v>84791221</v>
      </c>
      <c r="S226" s="39">
        <v>146</v>
      </c>
      <c r="T226" s="40">
        <v>136</v>
      </c>
      <c r="U226" s="41">
        <v>10278427</v>
      </c>
      <c r="V226" s="42">
        <v>171</v>
      </c>
      <c r="W226" s="43">
        <v>167</v>
      </c>
      <c r="X226" s="38">
        <v>25645</v>
      </c>
      <c r="Y226" s="39">
        <v>341</v>
      </c>
      <c r="Z226" s="40">
        <v>311</v>
      </c>
      <c r="AA226" s="41">
        <v>370</v>
      </c>
      <c r="AB226" s="108">
        <v>369</v>
      </c>
      <c r="AC226" s="45">
        <v>0</v>
      </c>
      <c r="AD226" s="37">
        <v>3.02</v>
      </c>
      <c r="AE226" s="46">
        <v>96.98</v>
      </c>
    </row>
    <row r="227" spans="1:31" s="3" customFormat="1" ht="18.75" customHeight="1">
      <c r="A227" s="152">
        <v>225</v>
      </c>
      <c r="B227" s="153">
        <v>207</v>
      </c>
      <c r="C227" s="154" t="s">
        <v>2634</v>
      </c>
      <c r="D227" s="155" t="s">
        <v>3056</v>
      </c>
      <c r="E227" s="156">
        <v>211</v>
      </c>
      <c r="F227" s="217">
        <v>89821724</v>
      </c>
      <c r="G227" s="159">
        <v>246</v>
      </c>
      <c r="H227" s="160">
        <v>231</v>
      </c>
      <c r="I227" s="161">
        <v>92506400</v>
      </c>
      <c r="J227" s="162">
        <v>177</v>
      </c>
      <c r="K227" s="163">
        <v>160</v>
      </c>
      <c r="L227" s="158">
        <v>27716331</v>
      </c>
      <c r="M227" s="159">
        <v>159</v>
      </c>
      <c r="N227" s="160">
        <v>147</v>
      </c>
      <c r="O227" s="161">
        <v>48337373</v>
      </c>
      <c r="P227" s="162">
        <v>287</v>
      </c>
      <c r="Q227" s="163">
        <v>267</v>
      </c>
      <c r="R227" s="158">
        <v>62329266</v>
      </c>
      <c r="S227" s="159">
        <v>87</v>
      </c>
      <c r="T227" s="160">
        <v>79</v>
      </c>
      <c r="U227" s="161">
        <v>18210011</v>
      </c>
      <c r="V227" s="162">
        <v>289</v>
      </c>
      <c r="W227" s="163">
        <v>283</v>
      </c>
      <c r="X227" s="158">
        <v>9600</v>
      </c>
      <c r="Y227" s="159">
        <v>379</v>
      </c>
      <c r="Z227" s="160">
        <v>349</v>
      </c>
      <c r="AA227" s="161">
        <v>286</v>
      </c>
      <c r="AB227" s="164">
        <v>351</v>
      </c>
      <c r="AC227" s="156">
        <v>0</v>
      </c>
      <c r="AD227" s="165">
        <v>100</v>
      </c>
      <c r="AE227" s="166">
        <v>0</v>
      </c>
    </row>
    <row r="228" spans="1:31" s="3" customFormat="1" ht="18.75" customHeight="1">
      <c r="A228" s="18">
        <v>226</v>
      </c>
      <c r="B228" s="19">
        <v>235</v>
      </c>
      <c r="C228" s="20" t="s">
        <v>3083</v>
      </c>
      <c r="D228" s="21" t="s">
        <v>3051</v>
      </c>
      <c r="E228" s="22">
        <v>212</v>
      </c>
      <c r="F228" s="97">
        <v>89808743</v>
      </c>
      <c r="G228" s="25">
        <v>136</v>
      </c>
      <c r="H228" s="26">
        <v>124</v>
      </c>
      <c r="I228" s="27">
        <v>154887141</v>
      </c>
      <c r="J228" s="28">
        <v>170</v>
      </c>
      <c r="K228" s="29">
        <v>154</v>
      </c>
      <c r="L228" s="24">
        <v>28310121</v>
      </c>
      <c r="M228" s="25">
        <v>242</v>
      </c>
      <c r="N228" s="26">
        <v>229</v>
      </c>
      <c r="O228" s="27">
        <v>28978373</v>
      </c>
      <c r="P228" s="28">
        <v>270</v>
      </c>
      <c r="Q228" s="29">
        <v>252</v>
      </c>
      <c r="R228" s="24">
        <v>68178714</v>
      </c>
      <c r="S228" s="25">
        <v>156</v>
      </c>
      <c r="T228" s="26">
        <v>146</v>
      </c>
      <c r="U228" s="27">
        <v>9199181</v>
      </c>
      <c r="V228" s="28">
        <v>204</v>
      </c>
      <c r="W228" s="29">
        <v>199</v>
      </c>
      <c r="X228" s="24">
        <v>20737</v>
      </c>
      <c r="Y228" s="25">
        <v>319</v>
      </c>
      <c r="Z228" s="26">
        <v>290</v>
      </c>
      <c r="AA228" s="27">
        <v>404</v>
      </c>
      <c r="AB228" s="107">
        <v>384</v>
      </c>
      <c r="AC228" s="22">
        <v>0</v>
      </c>
      <c r="AD228" s="30">
        <v>0</v>
      </c>
      <c r="AE228" s="31">
        <v>100</v>
      </c>
    </row>
    <row r="229" spans="1:31" s="3" customFormat="1" ht="18.75" customHeight="1">
      <c r="A229" s="137">
        <v>227</v>
      </c>
      <c r="B229" s="138">
        <v>282</v>
      </c>
      <c r="C229" s="139" t="s">
        <v>1303</v>
      </c>
      <c r="D229" s="140" t="s">
        <v>3056</v>
      </c>
      <c r="E229" s="141">
        <v>213</v>
      </c>
      <c r="F229" s="216">
        <v>89482270</v>
      </c>
      <c r="G229" s="144">
        <v>256</v>
      </c>
      <c r="H229" s="145">
        <v>240</v>
      </c>
      <c r="I229" s="146">
        <v>89482270</v>
      </c>
      <c r="J229" s="147">
        <v>119</v>
      </c>
      <c r="K229" s="148">
        <v>108</v>
      </c>
      <c r="L229" s="143">
        <v>37665392</v>
      </c>
      <c r="M229" s="144">
        <v>187</v>
      </c>
      <c r="N229" s="145">
        <v>175</v>
      </c>
      <c r="O229" s="146">
        <v>41606449</v>
      </c>
      <c r="P229" s="147">
        <v>141</v>
      </c>
      <c r="Q229" s="148">
        <v>127</v>
      </c>
      <c r="R229" s="143">
        <v>127333022</v>
      </c>
      <c r="S229" s="144">
        <v>117</v>
      </c>
      <c r="T229" s="145">
        <v>107</v>
      </c>
      <c r="U229" s="146">
        <v>13831734</v>
      </c>
      <c r="V229" s="147">
        <v>152</v>
      </c>
      <c r="W229" s="148">
        <v>149</v>
      </c>
      <c r="X229" s="143">
        <v>29485</v>
      </c>
      <c r="Y229" s="144">
        <v>122</v>
      </c>
      <c r="Z229" s="145">
        <v>102</v>
      </c>
      <c r="AA229" s="146">
        <v>1090</v>
      </c>
      <c r="AB229" s="149">
        <v>384</v>
      </c>
      <c r="AC229" s="141">
        <v>0</v>
      </c>
      <c r="AD229" s="150">
        <v>20</v>
      </c>
      <c r="AE229" s="151">
        <v>80</v>
      </c>
    </row>
    <row r="230" spans="1:31" s="3" customFormat="1" ht="18.75" customHeight="1">
      <c r="A230" s="32">
        <v>228</v>
      </c>
      <c r="B230" s="67">
        <v>271</v>
      </c>
      <c r="C230" s="34" t="s">
        <v>1255</v>
      </c>
      <c r="D230" s="35" t="s">
        <v>3154</v>
      </c>
      <c r="E230" s="45">
        <v>214</v>
      </c>
      <c r="F230" s="98">
        <v>89242327</v>
      </c>
      <c r="G230" s="39">
        <v>235</v>
      </c>
      <c r="H230" s="40">
        <v>220</v>
      </c>
      <c r="I230" s="41">
        <v>95313303</v>
      </c>
      <c r="J230" s="42">
        <v>203</v>
      </c>
      <c r="K230" s="43">
        <v>183</v>
      </c>
      <c r="L230" s="38">
        <v>24622197</v>
      </c>
      <c r="M230" s="39">
        <v>158</v>
      </c>
      <c r="N230" s="40">
        <v>146</v>
      </c>
      <c r="O230" s="41">
        <v>48398367</v>
      </c>
      <c r="P230" s="42">
        <v>229</v>
      </c>
      <c r="Q230" s="43">
        <v>213</v>
      </c>
      <c r="R230" s="38">
        <v>83110368</v>
      </c>
      <c r="S230" s="39">
        <v>124</v>
      </c>
      <c r="T230" s="40">
        <v>114</v>
      </c>
      <c r="U230" s="41">
        <v>12966687</v>
      </c>
      <c r="V230" s="42">
        <v>209</v>
      </c>
      <c r="W230" s="43">
        <v>204</v>
      </c>
      <c r="X230" s="38">
        <v>19681</v>
      </c>
      <c r="Y230" s="39">
        <v>99</v>
      </c>
      <c r="Z230" s="40">
        <v>81</v>
      </c>
      <c r="AA230" s="41">
        <v>1215</v>
      </c>
      <c r="AB230" s="108">
        <v>322</v>
      </c>
      <c r="AC230" s="45">
        <v>0</v>
      </c>
      <c r="AD230" s="37">
        <v>100</v>
      </c>
      <c r="AE230" s="46">
        <v>0</v>
      </c>
    </row>
    <row r="231" spans="1:31" s="3" customFormat="1" ht="18.75" customHeight="1">
      <c r="A231" s="32">
        <v>229</v>
      </c>
      <c r="B231" s="33">
        <v>332</v>
      </c>
      <c r="C231" s="34" t="s">
        <v>215</v>
      </c>
      <c r="D231" s="35" t="s">
        <v>88</v>
      </c>
      <c r="E231" s="45">
        <v>215</v>
      </c>
      <c r="F231" s="98">
        <v>88581614</v>
      </c>
      <c r="G231" s="39">
        <v>247</v>
      </c>
      <c r="H231" s="40">
        <v>232</v>
      </c>
      <c r="I231" s="41">
        <v>92379382</v>
      </c>
      <c r="J231" s="42">
        <v>303</v>
      </c>
      <c r="K231" s="43">
        <v>281</v>
      </c>
      <c r="L231" s="38">
        <v>14563426</v>
      </c>
      <c r="M231" s="39">
        <v>326</v>
      </c>
      <c r="N231" s="40">
        <v>308</v>
      </c>
      <c r="O231" s="41">
        <v>17508768</v>
      </c>
      <c r="P231" s="42">
        <v>178</v>
      </c>
      <c r="Q231" s="43">
        <v>164</v>
      </c>
      <c r="R231" s="38">
        <v>107792170</v>
      </c>
      <c r="S231" s="39">
        <v>320</v>
      </c>
      <c r="T231" s="40">
        <v>307</v>
      </c>
      <c r="U231" s="41">
        <v>1828723</v>
      </c>
      <c r="V231" s="42">
        <v>174</v>
      </c>
      <c r="W231" s="43">
        <v>170</v>
      </c>
      <c r="X231" s="38">
        <v>24945</v>
      </c>
      <c r="Y231" s="39">
        <v>77</v>
      </c>
      <c r="Z231" s="40">
        <v>59</v>
      </c>
      <c r="AA231" s="41">
        <v>1359</v>
      </c>
      <c r="AB231" s="108">
        <v>311</v>
      </c>
      <c r="AC231" s="45">
        <v>0</v>
      </c>
      <c r="AD231" s="37">
        <v>100</v>
      </c>
      <c r="AE231" s="46">
        <v>0</v>
      </c>
    </row>
    <row r="232" spans="1:31" s="3" customFormat="1" ht="18.75" customHeight="1">
      <c r="A232" s="48">
        <v>230</v>
      </c>
      <c r="B232" s="49">
        <v>237</v>
      </c>
      <c r="C232" s="50" t="s">
        <v>321</v>
      </c>
      <c r="D232" s="51" t="s">
        <v>3056</v>
      </c>
      <c r="E232" s="52">
        <v>216</v>
      </c>
      <c r="F232" s="99">
        <v>88552473</v>
      </c>
      <c r="G232" s="55">
        <v>174</v>
      </c>
      <c r="H232" s="56">
        <v>161</v>
      </c>
      <c r="I232" s="57">
        <v>126987916</v>
      </c>
      <c r="J232" s="58">
        <v>445</v>
      </c>
      <c r="K232" s="59">
        <v>418</v>
      </c>
      <c r="L232" s="54">
        <v>3818815</v>
      </c>
      <c r="M232" s="55">
        <v>224</v>
      </c>
      <c r="N232" s="56">
        <v>211</v>
      </c>
      <c r="O232" s="57">
        <v>32951740</v>
      </c>
      <c r="P232" s="58">
        <v>244</v>
      </c>
      <c r="Q232" s="59">
        <v>226</v>
      </c>
      <c r="R232" s="54">
        <v>77273052</v>
      </c>
      <c r="S232" s="55">
        <v>309</v>
      </c>
      <c r="T232" s="56">
        <v>296</v>
      </c>
      <c r="U232" s="57">
        <v>2300648</v>
      </c>
      <c r="V232" s="58">
        <v>227</v>
      </c>
      <c r="W232" s="59">
        <v>222</v>
      </c>
      <c r="X232" s="54">
        <v>17580</v>
      </c>
      <c r="Y232" s="55">
        <v>250</v>
      </c>
      <c r="Z232" s="56">
        <v>224</v>
      </c>
      <c r="AA232" s="57">
        <v>551</v>
      </c>
      <c r="AB232" s="109">
        <v>321</v>
      </c>
      <c r="AC232" s="52">
        <v>0</v>
      </c>
      <c r="AD232" s="60">
        <v>100</v>
      </c>
      <c r="AE232" s="61">
        <v>0</v>
      </c>
    </row>
    <row r="233" spans="1:31" s="3" customFormat="1" ht="18.75" customHeight="1">
      <c r="A233" s="18">
        <v>231</v>
      </c>
      <c r="B233" s="19">
        <v>243</v>
      </c>
      <c r="C233" s="20" t="s">
        <v>1710</v>
      </c>
      <c r="D233" s="21" t="s">
        <v>1061</v>
      </c>
      <c r="E233" s="22">
        <v>217</v>
      </c>
      <c r="F233" s="97">
        <v>87573761</v>
      </c>
      <c r="G233" s="25">
        <v>263</v>
      </c>
      <c r="H233" s="26">
        <v>247</v>
      </c>
      <c r="I233" s="27">
        <v>87718646</v>
      </c>
      <c r="J233" s="28">
        <v>285</v>
      </c>
      <c r="K233" s="29">
        <v>263</v>
      </c>
      <c r="L233" s="24">
        <v>16100738</v>
      </c>
      <c r="M233" s="25">
        <v>299</v>
      </c>
      <c r="N233" s="26">
        <v>283</v>
      </c>
      <c r="O233" s="27">
        <v>21516600</v>
      </c>
      <c r="P233" s="28">
        <v>355</v>
      </c>
      <c r="Q233" s="29">
        <v>331</v>
      </c>
      <c r="R233" s="24">
        <v>46937755</v>
      </c>
      <c r="S233" s="25">
        <v>232</v>
      </c>
      <c r="T233" s="26">
        <v>221</v>
      </c>
      <c r="U233" s="27">
        <v>5326599</v>
      </c>
      <c r="V233" s="28">
        <v>130</v>
      </c>
      <c r="W233" s="29">
        <v>127</v>
      </c>
      <c r="X233" s="24">
        <v>32158</v>
      </c>
      <c r="Y233" s="25">
        <v>132</v>
      </c>
      <c r="Z233" s="26">
        <v>111</v>
      </c>
      <c r="AA233" s="27">
        <v>1037</v>
      </c>
      <c r="AB233" s="107">
        <v>321</v>
      </c>
      <c r="AC233" s="22">
        <v>0</v>
      </c>
      <c r="AD233" s="30">
        <v>100</v>
      </c>
      <c r="AE233" s="31">
        <v>0</v>
      </c>
    </row>
    <row r="234" spans="1:31" s="3" customFormat="1" ht="18.75" customHeight="1">
      <c r="A234" s="32">
        <v>232</v>
      </c>
      <c r="B234" s="33">
        <v>274</v>
      </c>
      <c r="C234" s="34" t="s">
        <v>1253</v>
      </c>
      <c r="D234" s="35" t="s">
        <v>404</v>
      </c>
      <c r="E234" s="45">
        <v>218</v>
      </c>
      <c r="F234" s="98">
        <v>87182455</v>
      </c>
      <c r="G234" s="39">
        <v>258</v>
      </c>
      <c r="H234" s="40">
        <v>242</v>
      </c>
      <c r="I234" s="41">
        <v>88827337</v>
      </c>
      <c r="J234" s="42">
        <v>258</v>
      </c>
      <c r="K234" s="43">
        <v>237</v>
      </c>
      <c r="L234" s="38">
        <v>18798463</v>
      </c>
      <c r="M234" s="39">
        <v>204</v>
      </c>
      <c r="N234" s="40">
        <v>192</v>
      </c>
      <c r="O234" s="41">
        <v>37173395</v>
      </c>
      <c r="P234" s="42">
        <v>376</v>
      </c>
      <c r="Q234" s="43">
        <v>350</v>
      </c>
      <c r="R234" s="38">
        <v>42457844</v>
      </c>
      <c r="S234" s="39">
        <v>119</v>
      </c>
      <c r="T234" s="40">
        <v>109</v>
      </c>
      <c r="U234" s="41">
        <v>13814059</v>
      </c>
      <c r="V234" s="42">
        <v>423</v>
      </c>
      <c r="W234" s="43">
        <v>411</v>
      </c>
      <c r="X234" s="38">
        <v>200</v>
      </c>
      <c r="Y234" s="39">
        <v>395</v>
      </c>
      <c r="Z234" s="40">
        <v>365</v>
      </c>
      <c r="AA234" s="41">
        <v>257</v>
      </c>
      <c r="AB234" s="108">
        <v>312</v>
      </c>
      <c r="AC234" s="45">
        <v>0</v>
      </c>
      <c r="AD234" s="37">
        <v>100</v>
      </c>
      <c r="AE234" s="46">
        <v>0</v>
      </c>
    </row>
    <row r="235" spans="1:31" s="3" customFormat="1" ht="18.75" customHeight="1">
      <c r="A235" s="32">
        <v>233</v>
      </c>
      <c r="B235" s="33">
        <v>424</v>
      </c>
      <c r="C235" s="34" t="s">
        <v>720</v>
      </c>
      <c r="D235" s="35" t="s">
        <v>1061</v>
      </c>
      <c r="E235" s="45">
        <v>219</v>
      </c>
      <c r="F235" s="98">
        <v>86744879</v>
      </c>
      <c r="G235" s="39">
        <v>264</v>
      </c>
      <c r="H235" s="40">
        <v>248</v>
      </c>
      <c r="I235" s="41">
        <v>86794837</v>
      </c>
      <c r="J235" s="42">
        <v>265</v>
      </c>
      <c r="K235" s="43">
        <v>243</v>
      </c>
      <c r="L235" s="38">
        <v>17971022</v>
      </c>
      <c r="M235" s="39">
        <v>343</v>
      </c>
      <c r="N235" s="40">
        <v>324</v>
      </c>
      <c r="O235" s="41">
        <v>15425511</v>
      </c>
      <c r="P235" s="42">
        <v>306</v>
      </c>
      <c r="Q235" s="43">
        <v>286</v>
      </c>
      <c r="R235" s="38">
        <v>57393963</v>
      </c>
      <c r="S235" s="39">
        <v>118</v>
      </c>
      <c r="T235" s="40">
        <v>108</v>
      </c>
      <c r="U235" s="41">
        <v>13828375</v>
      </c>
      <c r="V235" s="42">
        <v>83</v>
      </c>
      <c r="W235" s="43">
        <v>80</v>
      </c>
      <c r="X235" s="38">
        <v>47280</v>
      </c>
      <c r="Y235" s="39">
        <v>204</v>
      </c>
      <c r="Z235" s="40">
        <v>181</v>
      </c>
      <c r="AA235" s="41">
        <v>678</v>
      </c>
      <c r="AB235" s="108">
        <v>321</v>
      </c>
      <c r="AC235" s="45">
        <v>0</v>
      </c>
      <c r="AD235" s="37">
        <v>50</v>
      </c>
      <c r="AE235" s="46">
        <v>50</v>
      </c>
    </row>
    <row r="236" spans="1:31" s="3" customFormat="1" ht="18.75" customHeight="1">
      <c r="A236" s="32">
        <v>234</v>
      </c>
      <c r="B236" s="33">
        <v>247</v>
      </c>
      <c r="C236" s="34" t="s">
        <v>200</v>
      </c>
      <c r="D236" s="35" t="s">
        <v>1061</v>
      </c>
      <c r="E236" s="45">
        <v>220</v>
      </c>
      <c r="F236" s="98">
        <v>86700687</v>
      </c>
      <c r="G236" s="39">
        <v>265</v>
      </c>
      <c r="H236" s="40">
        <v>249</v>
      </c>
      <c r="I236" s="41">
        <v>86700687</v>
      </c>
      <c r="J236" s="42">
        <v>186</v>
      </c>
      <c r="K236" s="43">
        <v>168</v>
      </c>
      <c r="L236" s="38">
        <v>27003392</v>
      </c>
      <c r="M236" s="39">
        <v>336</v>
      </c>
      <c r="N236" s="40">
        <v>317</v>
      </c>
      <c r="O236" s="41">
        <v>16197614</v>
      </c>
      <c r="P236" s="42">
        <v>354</v>
      </c>
      <c r="Q236" s="43">
        <v>330</v>
      </c>
      <c r="R236" s="38">
        <v>47068058</v>
      </c>
      <c r="S236" s="39">
        <v>367</v>
      </c>
      <c r="T236" s="40">
        <v>352</v>
      </c>
      <c r="U236" s="41">
        <v>641694</v>
      </c>
      <c r="V236" s="42">
        <v>339</v>
      </c>
      <c r="W236" s="43">
        <v>331</v>
      </c>
      <c r="X236" s="38">
        <v>4543</v>
      </c>
      <c r="Y236" s="39">
        <v>174</v>
      </c>
      <c r="Z236" s="40">
        <v>153</v>
      </c>
      <c r="AA236" s="41">
        <v>833</v>
      </c>
      <c r="AB236" s="108">
        <v>384</v>
      </c>
      <c r="AC236" s="45">
        <v>0</v>
      </c>
      <c r="AD236" s="37">
        <v>57</v>
      </c>
      <c r="AE236" s="46">
        <v>43</v>
      </c>
    </row>
    <row r="237" spans="1:31" s="3" customFormat="1" ht="18.75" customHeight="1">
      <c r="A237" s="48">
        <v>235</v>
      </c>
      <c r="B237" s="49">
        <v>188</v>
      </c>
      <c r="C237" s="50" t="s">
        <v>207</v>
      </c>
      <c r="D237" s="51" t="s">
        <v>1049</v>
      </c>
      <c r="E237" s="52">
        <v>221</v>
      </c>
      <c r="F237" s="99">
        <v>86618414</v>
      </c>
      <c r="G237" s="55">
        <v>184</v>
      </c>
      <c r="H237" s="56">
        <v>171</v>
      </c>
      <c r="I237" s="57">
        <v>120594825</v>
      </c>
      <c r="J237" s="58">
        <v>217</v>
      </c>
      <c r="K237" s="59">
        <v>197</v>
      </c>
      <c r="L237" s="54">
        <v>22662427</v>
      </c>
      <c r="M237" s="55">
        <v>109</v>
      </c>
      <c r="N237" s="56">
        <v>99</v>
      </c>
      <c r="O237" s="57">
        <v>68133303</v>
      </c>
      <c r="P237" s="58">
        <v>135</v>
      </c>
      <c r="Q237" s="59">
        <v>121</v>
      </c>
      <c r="R237" s="54">
        <v>133084992</v>
      </c>
      <c r="S237" s="55">
        <v>272</v>
      </c>
      <c r="T237" s="56">
        <v>260</v>
      </c>
      <c r="U237" s="57">
        <v>3557855</v>
      </c>
      <c r="V237" s="58">
        <v>128</v>
      </c>
      <c r="W237" s="59">
        <v>125</v>
      </c>
      <c r="X237" s="54">
        <v>32475</v>
      </c>
      <c r="Y237" s="55">
        <v>47</v>
      </c>
      <c r="Z237" s="56">
        <v>31</v>
      </c>
      <c r="AA237" s="57">
        <v>1870</v>
      </c>
      <c r="AB237" s="109">
        <v>321</v>
      </c>
      <c r="AC237" s="52">
        <v>0</v>
      </c>
      <c r="AD237" s="60">
        <v>100</v>
      </c>
      <c r="AE237" s="61">
        <v>0</v>
      </c>
    </row>
    <row r="238" spans="1:31" s="3" customFormat="1" ht="18.75" customHeight="1">
      <c r="A238" s="167">
        <v>236</v>
      </c>
      <c r="B238" s="168">
        <v>179</v>
      </c>
      <c r="C238" s="169" t="s">
        <v>204</v>
      </c>
      <c r="D238" s="170" t="s">
        <v>3056</v>
      </c>
      <c r="E238" s="171">
        <v>222</v>
      </c>
      <c r="F238" s="218">
        <v>86191237</v>
      </c>
      <c r="G238" s="174">
        <v>5</v>
      </c>
      <c r="H238" s="175">
        <v>3</v>
      </c>
      <c r="I238" s="176">
        <v>2503763501</v>
      </c>
      <c r="J238" s="177">
        <v>16</v>
      </c>
      <c r="K238" s="178">
        <v>10</v>
      </c>
      <c r="L238" s="173">
        <v>242449278</v>
      </c>
      <c r="M238" s="174">
        <v>92</v>
      </c>
      <c r="N238" s="175">
        <v>83</v>
      </c>
      <c r="O238" s="176">
        <v>78097859</v>
      </c>
      <c r="P238" s="177">
        <v>58</v>
      </c>
      <c r="Q238" s="178">
        <v>48</v>
      </c>
      <c r="R238" s="173">
        <v>290992576</v>
      </c>
      <c r="S238" s="174">
        <v>28</v>
      </c>
      <c r="T238" s="175">
        <v>21</v>
      </c>
      <c r="U238" s="176">
        <v>58061475</v>
      </c>
      <c r="V238" s="177">
        <v>394</v>
      </c>
      <c r="W238" s="178">
        <v>383</v>
      </c>
      <c r="X238" s="173">
        <v>1028</v>
      </c>
      <c r="Y238" s="174">
        <v>324</v>
      </c>
      <c r="Z238" s="175">
        <v>295</v>
      </c>
      <c r="AA238" s="176">
        <v>388</v>
      </c>
      <c r="AB238" s="179">
        <v>354</v>
      </c>
      <c r="AC238" s="171">
        <v>0</v>
      </c>
      <c r="AD238" s="180">
        <v>0</v>
      </c>
      <c r="AE238" s="181">
        <v>100</v>
      </c>
    </row>
    <row r="239" spans="1:31" s="3" customFormat="1" ht="18.75" customHeight="1">
      <c r="A239" s="32">
        <v>237</v>
      </c>
      <c r="B239" s="33" t="s">
        <v>3052</v>
      </c>
      <c r="C239" s="67" t="s">
        <v>3052</v>
      </c>
      <c r="D239" s="35" t="s">
        <v>3058</v>
      </c>
      <c r="E239" s="45">
        <v>223</v>
      </c>
      <c r="F239" s="44" t="s">
        <v>3052</v>
      </c>
      <c r="G239" s="39">
        <v>266</v>
      </c>
      <c r="H239" s="40">
        <v>250</v>
      </c>
      <c r="I239" s="62" t="s">
        <v>3052</v>
      </c>
      <c r="J239" s="42">
        <v>136</v>
      </c>
      <c r="K239" s="43">
        <v>123</v>
      </c>
      <c r="L239" s="44" t="s">
        <v>3052</v>
      </c>
      <c r="M239" s="39">
        <v>127</v>
      </c>
      <c r="N239" s="40">
        <v>116</v>
      </c>
      <c r="O239" s="62" t="s">
        <v>3052</v>
      </c>
      <c r="P239" s="42">
        <v>256</v>
      </c>
      <c r="Q239" s="43">
        <v>238</v>
      </c>
      <c r="R239" s="44" t="s">
        <v>3052</v>
      </c>
      <c r="S239" s="39">
        <v>110</v>
      </c>
      <c r="T239" s="40">
        <v>100</v>
      </c>
      <c r="U239" s="62" t="s">
        <v>3052</v>
      </c>
      <c r="V239" s="42">
        <v>309</v>
      </c>
      <c r="W239" s="43">
        <v>303</v>
      </c>
      <c r="X239" s="44" t="s">
        <v>3052</v>
      </c>
      <c r="Y239" s="39">
        <v>146</v>
      </c>
      <c r="Z239" s="40">
        <v>125</v>
      </c>
      <c r="AA239" s="62" t="s">
        <v>3052</v>
      </c>
      <c r="AB239" s="108">
        <v>321</v>
      </c>
      <c r="AC239" s="45">
        <v>0</v>
      </c>
      <c r="AD239" s="37">
        <v>92.5</v>
      </c>
      <c r="AE239" s="46">
        <v>7.5</v>
      </c>
    </row>
    <row r="240" spans="1:31" s="3" customFormat="1" ht="18.75" customHeight="1">
      <c r="A240" s="137">
        <v>238</v>
      </c>
      <c r="B240" s="138">
        <v>260</v>
      </c>
      <c r="C240" s="139" t="s">
        <v>185</v>
      </c>
      <c r="D240" s="140" t="s">
        <v>3056</v>
      </c>
      <c r="E240" s="141">
        <v>224</v>
      </c>
      <c r="F240" s="216">
        <v>85948538</v>
      </c>
      <c r="G240" s="144">
        <v>262</v>
      </c>
      <c r="H240" s="145">
        <v>246</v>
      </c>
      <c r="I240" s="146">
        <v>87882781</v>
      </c>
      <c r="J240" s="147">
        <v>140</v>
      </c>
      <c r="K240" s="148">
        <v>127</v>
      </c>
      <c r="L240" s="143">
        <v>32470348</v>
      </c>
      <c r="M240" s="144">
        <v>160</v>
      </c>
      <c r="N240" s="145">
        <v>148</v>
      </c>
      <c r="O240" s="146">
        <v>48116257</v>
      </c>
      <c r="P240" s="147">
        <v>121</v>
      </c>
      <c r="Q240" s="148">
        <v>109</v>
      </c>
      <c r="R240" s="143">
        <v>146859308</v>
      </c>
      <c r="S240" s="144">
        <v>427</v>
      </c>
      <c r="T240" s="145">
        <v>409</v>
      </c>
      <c r="U240" s="146">
        <v>-3149376</v>
      </c>
      <c r="V240" s="147">
        <v>160</v>
      </c>
      <c r="W240" s="148">
        <v>156</v>
      </c>
      <c r="X240" s="143">
        <v>27010</v>
      </c>
      <c r="Y240" s="144">
        <v>121</v>
      </c>
      <c r="Z240" s="145">
        <v>101</v>
      </c>
      <c r="AA240" s="146">
        <v>1100</v>
      </c>
      <c r="AB240" s="149">
        <v>384</v>
      </c>
      <c r="AC240" s="141">
        <v>0</v>
      </c>
      <c r="AD240" s="150">
        <v>100</v>
      </c>
      <c r="AE240" s="151">
        <v>0</v>
      </c>
    </row>
    <row r="241" spans="1:31" s="3" customFormat="1" ht="18.75" customHeight="1">
      <c r="A241" s="137">
        <v>239</v>
      </c>
      <c r="B241" s="138">
        <v>209</v>
      </c>
      <c r="C241" s="139" t="s">
        <v>2644</v>
      </c>
      <c r="D241" s="140" t="s">
        <v>3056</v>
      </c>
      <c r="E241" s="141">
        <v>225</v>
      </c>
      <c r="F241" s="216">
        <v>84972507</v>
      </c>
      <c r="G241" s="144">
        <v>268</v>
      </c>
      <c r="H241" s="145">
        <v>252</v>
      </c>
      <c r="I241" s="146">
        <v>84984759</v>
      </c>
      <c r="J241" s="147">
        <v>237</v>
      </c>
      <c r="K241" s="148">
        <v>217</v>
      </c>
      <c r="L241" s="143">
        <v>20517282</v>
      </c>
      <c r="M241" s="144">
        <v>246</v>
      </c>
      <c r="N241" s="145">
        <v>232</v>
      </c>
      <c r="O241" s="146">
        <v>28608178</v>
      </c>
      <c r="P241" s="147">
        <v>340</v>
      </c>
      <c r="Q241" s="148">
        <v>317</v>
      </c>
      <c r="R241" s="143">
        <v>48811991</v>
      </c>
      <c r="S241" s="144">
        <v>293</v>
      </c>
      <c r="T241" s="145">
        <v>281</v>
      </c>
      <c r="U241" s="146">
        <v>2725934</v>
      </c>
      <c r="V241" s="147">
        <v>106</v>
      </c>
      <c r="W241" s="148">
        <v>103</v>
      </c>
      <c r="X241" s="143">
        <v>37278</v>
      </c>
      <c r="Y241" s="144">
        <v>348</v>
      </c>
      <c r="Z241" s="145">
        <v>318</v>
      </c>
      <c r="AA241" s="146">
        <v>355</v>
      </c>
      <c r="AB241" s="149">
        <v>381</v>
      </c>
      <c r="AC241" s="141">
        <v>0</v>
      </c>
      <c r="AD241" s="150">
        <v>49</v>
      </c>
      <c r="AE241" s="151">
        <v>51</v>
      </c>
    </row>
    <row r="242" spans="1:31" s="3" customFormat="1" ht="18.75" customHeight="1">
      <c r="A242" s="152">
        <v>240</v>
      </c>
      <c r="B242" s="153">
        <v>238</v>
      </c>
      <c r="C242" s="154" t="s">
        <v>775</v>
      </c>
      <c r="D242" s="155" t="s">
        <v>3056</v>
      </c>
      <c r="E242" s="156">
        <v>226</v>
      </c>
      <c r="F242" s="217">
        <v>84475558</v>
      </c>
      <c r="G242" s="159">
        <v>267</v>
      </c>
      <c r="H242" s="160">
        <v>251</v>
      </c>
      <c r="I242" s="161">
        <v>85466917</v>
      </c>
      <c r="J242" s="162">
        <v>146</v>
      </c>
      <c r="K242" s="163">
        <v>132</v>
      </c>
      <c r="L242" s="158">
        <v>31493402</v>
      </c>
      <c r="M242" s="159">
        <v>272</v>
      </c>
      <c r="N242" s="160">
        <v>256</v>
      </c>
      <c r="O242" s="161">
        <v>24766482</v>
      </c>
      <c r="P242" s="162">
        <v>334</v>
      </c>
      <c r="Q242" s="163">
        <v>311</v>
      </c>
      <c r="R242" s="158">
        <v>50476424</v>
      </c>
      <c r="S242" s="159">
        <v>249</v>
      </c>
      <c r="T242" s="160">
        <v>238</v>
      </c>
      <c r="U242" s="161">
        <v>4433242</v>
      </c>
      <c r="V242" s="162">
        <v>210</v>
      </c>
      <c r="W242" s="163">
        <v>205</v>
      </c>
      <c r="X242" s="158">
        <v>19630</v>
      </c>
      <c r="Y242" s="159">
        <v>281</v>
      </c>
      <c r="Z242" s="160">
        <v>254</v>
      </c>
      <c r="AA242" s="161">
        <v>492</v>
      </c>
      <c r="AB242" s="164">
        <v>383</v>
      </c>
      <c r="AC242" s="156">
        <v>0</v>
      </c>
      <c r="AD242" s="165">
        <v>100</v>
      </c>
      <c r="AE242" s="166">
        <v>0</v>
      </c>
    </row>
    <row r="243" spans="1:31" s="3" customFormat="1" ht="18.75" customHeight="1">
      <c r="A243" s="18">
        <v>241</v>
      </c>
      <c r="B243" s="19">
        <v>189</v>
      </c>
      <c r="C243" s="20" t="s">
        <v>1711</v>
      </c>
      <c r="D243" s="21" t="s">
        <v>99</v>
      </c>
      <c r="E243" s="22">
        <v>227</v>
      </c>
      <c r="F243" s="97">
        <v>84348070</v>
      </c>
      <c r="G243" s="25">
        <v>234</v>
      </c>
      <c r="H243" s="26">
        <v>219</v>
      </c>
      <c r="I243" s="27">
        <v>96784204</v>
      </c>
      <c r="J243" s="28">
        <v>166</v>
      </c>
      <c r="K243" s="29">
        <v>150</v>
      </c>
      <c r="L243" s="24">
        <v>28784673</v>
      </c>
      <c r="M243" s="25">
        <v>491</v>
      </c>
      <c r="N243" s="26">
        <v>464</v>
      </c>
      <c r="O243" s="27">
        <v>-22560535</v>
      </c>
      <c r="P243" s="28">
        <v>221</v>
      </c>
      <c r="Q243" s="29">
        <v>205</v>
      </c>
      <c r="R243" s="24">
        <v>85824722</v>
      </c>
      <c r="S243" s="25">
        <v>477</v>
      </c>
      <c r="T243" s="26">
        <v>455</v>
      </c>
      <c r="U243" s="27">
        <v>-22938468</v>
      </c>
      <c r="V243" s="28">
        <v>85</v>
      </c>
      <c r="W243" s="29">
        <v>82</v>
      </c>
      <c r="X243" s="24">
        <v>45850</v>
      </c>
      <c r="Y243" s="25">
        <v>151</v>
      </c>
      <c r="Z243" s="26">
        <v>130</v>
      </c>
      <c r="AA243" s="27">
        <v>922</v>
      </c>
      <c r="AB243" s="107">
        <v>321</v>
      </c>
      <c r="AC243" s="22">
        <v>0</v>
      </c>
      <c r="AD243" s="30">
        <v>100</v>
      </c>
      <c r="AE243" s="31">
        <v>0</v>
      </c>
    </row>
    <row r="244" spans="1:31" s="3" customFormat="1" ht="18.75" customHeight="1">
      <c r="A244" s="137">
        <v>242</v>
      </c>
      <c r="B244" s="138">
        <v>192</v>
      </c>
      <c r="C244" s="139" t="s">
        <v>1032</v>
      </c>
      <c r="D244" s="140" t="s">
        <v>3056</v>
      </c>
      <c r="E244" s="141">
        <v>228</v>
      </c>
      <c r="F244" s="216">
        <v>84176595</v>
      </c>
      <c r="G244" s="144">
        <v>272</v>
      </c>
      <c r="H244" s="145">
        <v>255</v>
      </c>
      <c r="I244" s="146">
        <v>84176595</v>
      </c>
      <c r="J244" s="147">
        <v>160</v>
      </c>
      <c r="K244" s="148">
        <v>145</v>
      </c>
      <c r="L244" s="143">
        <v>29434701</v>
      </c>
      <c r="M244" s="144">
        <v>190</v>
      </c>
      <c r="N244" s="145">
        <v>178</v>
      </c>
      <c r="O244" s="146">
        <v>41328749</v>
      </c>
      <c r="P244" s="147">
        <v>237</v>
      </c>
      <c r="Q244" s="148">
        <v>221</v>
      </c>
      <c r="R244" s="143">
        <v>80313487</v>
      </c>
      <c r="S244" s="144">
        <v>122</v>
      </c>
      <c r="T244" s="145">
        <v>112</v>
      </c>
      <c r="U244" s="146">
        <v>13104335</v>
      </c>
      <c r="V244" s="147">
        <v>93</v>
      </c>
      <c r="W244" s="148">
        <v>90</v>
      </c>
      <c r="X244" s="143">
        <v>42278</v>
      </c>
      <c r="Y244" s="144">
        <v>242</v>
      </c>
      <c r="Z244" s="145">
        <v>217</v>
      </c>
      <c r="AA244" s="146">
        <v>575</v>
      </c>
      <c r="AB244" s="149">
        <v>321</v>
      </c>
      <c r="AC244" s="141">
        <v>0</v>
      </c>
      <c r="AD244" s="150">
        <v>100</v>
      </c>
      <c r="AE244" s="151">
        <v>0</v>
      </c>
    </row>
    <row r="245" spans="1:31" s="3" customFormat="1" ht="18.75" customHeight="1">
      <c r="A245" s="32">
        <v>243</v>
      </c>
      <c r="B245" s="67">
        <v>242</v>
      </c>
      <c r="C245" s="34" t="s">
        <v>302</v>
      </c>
      <c r="D245" s="35" t="s">
        <v>3051</v>
      </c>
      <c r="E245" s="45">
        <v>229</v>
      </c>
      <c r="F245" s="98">
        <v>84065008</v>
      </c>
      <c r="G245" s="39">
        <v>238</v>
      </c>
      <c r="H245" s="40">
        <v>223</v>
      </c>
      <c r="I245" s="41">
        <v>94678699</v>
      </c>
      <c r="J245" s="42">
        <v>180</v>
      </c>
      <c r="K245" s="43">
        <v>163</v>
      </c>
      <c r="L245" s="38">
        <v>27437320</v>
      </c>
      <c r="M245" s="39">
        <v>310</v>
      </c>
      <c r="N245" s="40">
        <v>293</v>
      </c>
      <c r="O245" s="41">
        <v>19769611</v>
      </c>
      <c r="P245" s="42">
        <v>387</v>
      </c>
      <c r="Q245" s="43">
        <v>361</v>
      </c>
      <c r="R245" s="38">
        <v>39589824</v>
      </c>
      <c r="S245" s="39">
        <v>123</v>
      </c>
      <c r="T245" s="40">
        <v>113</v>
      </c>
      <c r="U245" s="41">
        <v>12980327</v>
      </c>
      <c r="V245" s="42">
        <v>115</v>
      </c>
      <c r="W245" s="43">
        <v>112</v>
      </c>
      <c r="X245" s="38">
        <v>35045</v>
      </c>
      <c r="Y245" s="39">
        <v>370</v>
      </c>
      <c r="Z245" s="40">
        <v>340</v>
      </c>
      <c r="AA245" s="41">
        <v>304</v>
      </c>
      <c r="AB245" s="108">
        <v>371</v>
      </c>
      <c r="AC245" s="45">
        <v>0</v>
      </c>
      <c r="AD245" s="37">
        <v>100</v>
      </c>
      <c r="AE245" s="46">
        <v>0</v>
      </c>
    </row>
    <row r="246" spans="1:31" s="3" customFormat="1" ht="18.75" customHeight="1">
      <c r="A246" s="32">
        <v>244</v>
      </c>
      <c r="B246" s="67">
        <v>259</v>
      </c>
      <c r="C246" s="34" t="s">
        <v>196</v>
      </c>
      <c r="D246" s="35" t="s">
        <v>88</v>
      </c>
      <c r="E246" s="45">
        <v>230</v>
      </c>
      <c r="F246" s="98">
        <v>83939221</v>
      </c>
      <c r="G246" s="39">
        <v>270</v>
      </c>
      <c r="H246" s="40">
        <v>253</v>
      </c>
      <c r="I246" s="41">
        <v>84603658</v>
      </c>
      <c r="J246" s="42">
        <v>462</v>
      </c>
      <c r="K246" s="43">
        <v>435</v>
      </c>
      <c r="L246" s="38">
        <v>2024299</v>
      </c>
      <c r="M246" s="39">
        <v>418</v>
      </c>
      <c r="N246" s="40">
        <v>395</v>
      </c>
      <c r="O246" s="41">
        <v>6321874</v>
      </c>
      <c r="P246" s="42">
        <v>433</v>
      </c>
      <c r="Q246" s="43">
        <v>404</v>
      </c>
      <c r="R246" s="38">
        <v>29945429</v>
      </c>
      <c r="S246" s="39">
        <v>411</v>
      </c>
      <c r="T246" s="40">
        <v>394</v>
      </c>
      <c r="U246" s="41">
        <v>-1314012</v>
      </c>
      <c r="V246" s="42">
        <v>288</v>
      </c>
      <c r="W246" s="43">
        <v>282</v>
      </c>
      <c r="X246" s="38">
        <v>9647</v>
      </c>
      <c r="Y246" s="39">
        <v>453</v>
      </c>
      <c r="Z246" s="40">
        <v>423</v>
      </c>
      <c r="AA246" s="41">
        <v>153</v>
      </c>
      <c r="AB246" s="108">
        <v>311</v>
      </c>
      <c r="AC246" s="45">
        <v>0</v>
      </c>
      <c r="AD246" s="37">
        <v>100</v>
      </c>
      <c r="AE246" s="46">
        <v>0</v>
      </c>
    </row>
    <row r="247" spans="1:31" s="3" customFormat="1" ht="18.75" customHeight="1">
      <c r="A247" s="48">
        <v>245</v>
      </c>
      <c r="B247" s="49">
        <v>252</v>
      </c>
      <c r="C247" s="50" t="s">
        <v>1304</v>
      </c>
      <c r="D247" s="51" t="s">
        <v>1061</v>
      </c>
      <c r="E247" s="52">
        <v>231</v>
      </c>
      <c r="F247" s="99">
        <v>83830547</v>
      </c>
      <c r="G247" s="55">
        <v>273</v>
      </c>
      <c r="H247" s="56">
        <v>256</v>
      </c>
      <c r="I247" s="57">
        <v>83830547</v>
      </c>
      <c r="J247" s="58">
        <v>75</v>
      </c>
      <c r="K247" s="59">
        <v>66</v>
      </c>
      <c r="L247" s="54">
        <v>57762547</v>
      </c>
      <c r="M247" s="55">
        <v>59</v>
      </c>
      <c r="N247" s="56">
        <v>51</v>
      </c>
      <c r="O247" s="57">
        <v>109581173</v>
      </c>
      <c r="P247" s="58">
        <v>96</v>
      </c>
      <c r="Q247" s="59">
        <v>86</v>
      </c>
      <c r="R247" s="54">
        <v>189123868</v>
      </c>
      <c r="S247" s="55">
        <v>55</v>
      </c>
      <c r="T247" s="56">
        <v>48</v>
      </c>
      <c r="U247" s="57">
        <v>26777899</v>
      </c>
      <c r="V247" s="58" t="s">
        <v>3052</v>
      </c>
      <c r="W247" s="59" t="s">
        <v>3052</v>
      </c>
      <c r="X247" s="65" t="s">
        <v>3052</v>
      </c>
      <c r="Y247" s="55">
        <v>497</v>
      </c>
      <c r="Z247" s="56">
        <v>467</v>
      </c>
      <c r="AA247" s="57">
        <v>35</v>
      </c>
      <c r="AB247" s="109">
        <v>400</v>
      </c>
      <c r="AC247" s="52">
        <v>0</v>
      </c>
      <c r="AD247" s="60">
        <v>100</v>
      </c>
      <c r="AE247" s="61">
        <v>0</v>
      </c>
    </row>
    <row r="248" spans="1:31" s="3" customFormat="1" ht="18.75" customHeight="1">
      <c r="A248" s="18">
        <v>246</v>
      </c>
      <c r="B248" s="19">
        <v>226</v>
      </c>
      <c r="C248" s="20" t="s">
        <v>303</v>
      </c>
      <c r="D248" s="21" t="s">
        <v>3098</v>
      </c>
      <c r="E248" s="22">
        <v>232</v>
      </c>
      <c r="F248" s="97">
        <v>83011554</v>
      </c>
      <c r="G248" s="25">
        <v>274</v>
      </c>
      <c r="H248" s="26">
        <v>257</v>
      </c>
      <c r="I248" s="27">
        <v>83427539</v>
      </c>
      <c r="J248" s="28">
        <v>234</v>
      </c>
      <c r="K248" s="29">
        <v>214</v>
      </c>
      <c r="L248" s="24">
        <v>20566988</v>
      </c>
      <c r="M248" s="25">
        <v>304</v>
      </c>
      <c r="N248" s="26">
        <v>288</v>
      </c>
      <c r="O248" s="27">
        <v>20927097</v>
      </c>
      <c r="P248" s="28">
        <v>304</v>
      </c>
      <c r="Q248" s="29">
        <v>284</v>
      </c>
      <c r="R248" s="24">
        <v>57455113</v>
      </c>
      <c r="S248" s="25">
        <v>310</v>
      </c>
      <c r="T248" s="26">
        <v>297</v>
      </c>
      <c r="U248" s="27">
        <v>2279674</v>
      </c>
      <c r="V248" s="28">
        <v>125</v>
      </c>
      <c r="W248" s="29">
        <v>122</v>
      </c>
      <c r="X248" s="24">
        <v>33142</v>
      </c>
      <c r="Y248" s="25">
        <v>56</v>
      </c>
      <c r="Z248" s="26">
        <v>39</v>
      </c>
      <c r="AA248" s="27">
        <v>1697</v>
      </c>
      <c r="AB248" s="107">
        <v>321</v>
      </c>
      <c r="AC248" s="22">
        <v>0</v>
      </c>
      <c r="AD248" s="30">
        <v>100</v>
      </c>
      <c r="AE248" s="31">
        <v>0</v>
      </c>
    </row>
    <row r="249" spans="1:31" s="3" customFormat="1" ht="18.75" customHeight="1">
      <c r="A249" s="137">
        <v>247</v>
      </c>
      <c r="B249" s="138" t="s">
        <v>3052</v>
      </c>
      <c r="C249" s="188" t="s">
        <v>3052</v>
      </c>
      <c r="D249" s="140" t="s">
        <v>3056</v>
      </c>
      <c r="E249" s="141">
        <v>233</v>
      </c>
      <c r="F249" s="186" t="s">
        <v>3052</v>
      </c>
      <c r="G249" s="144">
        <v>151</v>
      </c>
      <c r="H249" s="145">
        <v>139</v>
      </c>
      <c r="I249" s="187" t="s">
        <v>3052</v>
      </c>
      <c r="J249" s="147">
        <v>392</v>
      </c>
      <c r="K249" s="148">
        <v>366</v>
      </c>
      <c r="L249" s="186" t="s">
        <v>3052</v>
      </c>
      <c r="M249" s="144">
        <v>468</v>
      </c>
      <c r="N249" s="145">
        <v>443</v>
      </c>
      <c r="O249" s="187" t="s">
        <v>3052</v>
      </c>
      <c r="P249" s="147">
        <v>192</v>
      </c>
      <c r="Q249" s="148">
        <v>177</v>
      </c>
      <c r="R249" s="186" t="s">
        <v>3052</v>
      </c>
      <c r="S249" s="144">
        <v>448</v>
      </c>
      <c r="T249" s="145">
        <v>428</v>
      </c>
      <c r="U249" s="187" t="s">
        <v>3052</v>
      </c>
      <c r="V249" s="147" t="s">
        <v>3052</v>
      </c>
      <c r="W249" s="148" t="s">
        <v>3052</v>
      </c>
      <c r="X249" s="186" t="s">
        <v>3052</v>
      </c>
      <c r="Y249" s="144">
        <v>304</v>
      </c>
      <c r="Z249" s="145">
        <v>275</v>
      </c>
      <c r="AA249" s="187" t="s">
        <v>3052</v>
      </c>
      <c r="AB249" s="149">
        <v>352</v>
      </c>
      <c r="AC249" s="141">
        <v>0</v>
      </c>
      <c r="AD249" s="150">
        <v>0.03</v>
      </c>
      <c r="AE249" s="151">
        <v>99.97</v>
      </c>
    </row>
    <row r="250" spans="1:31" s="3" customFormat="1" ht="18.75" customHeight="1">
      <c r="A250" s="137">
        <v>248</v>
      </c>
      <c r="B250" s="138">
        <v>275</v>
      </c>
      <c r="C250" s="139" t="s">
        <v>1305</v>
      </c>
      <c r="D250" s="140" t="s">
        <v>3056</v>
      </c>
      <c r="E250" s="141">
        <v>234</v>
      </c>
      <c r="F250" s="216">
        <v>82731672</v>
      </c>
      <c r="G250" s="144">
        <v>277</v>
      </c>
      <c r="H250" s="145">
        <v>260</v>
      </c>
      <c r="I250" s="146">
        <v>83012106</v>
      </c>
      <c r="J250" s="147">
        <v>316</v>
      </c>
      <c r="K250" s="148">
        <v>294</v>
      </c>
      <c r="L250" s="143">
        <v>14004193</v>
      </c>
      <c r="M250" s="144">
        <v>329</v>
      </c>
      <c r="N250" s="145">
        <v>310</v>
      </c>
      <c r="O250" s="146">
        <v>17081068</v>
      </c>
      <c r="P250" s="147">
        <v>395</v>
      </c>
      <c r="Q250" s="148">
        <v>368</v>
      </c>
      <c r="R250" s="143">
        <v>38003178</v>
      </c>
      <c r="S250" s="144">
        <v>438</v>
      </c>
      <c r="T250" s="145">
        <v>419</v>
      </c>
      <c r="U250" s="146">
        <v>-4557054</v>
      </c>
      <c r="V250" s="147" t="s">
        <v>3052</v>
      </c>
      <c r="W250" s="148" t="s">
        <v>3052</v>
      </c>
      <c r="X250" s="186" t="s">
        <v>3052</v>
      </c>
      <c r="Y250" s="144">
        <v>409</v>
      </c>
      <c r="Z250" s="145">
        <v>379</v>
      </c>
      <c r="AA250" s="146">
        <v>228</v>
      </c>
      <c r="AB250" s="149">
        <v>311</v>
      </c>
      <c r="AC250" s="141">
        <v>0</v>
      </c>
      <c r="AD250" s="150">
        <v>100</v>
      </c>
      <c r="AE250" s="151">
        <v>0</v>
      </c>
    </row>
    <row r="251" spans="1:31" s="3" customFormat="1" ht="18.75" customHeight="1">
      <c r="A251" s="32">
        <v>249</v>
      </c>
      <c r="B251" s="33">
        <v>299</v>
      </c>
      <c r="C251" s="34" t="s">
        <v>2625</v>
      </c>
      <c r="D251" s="35" t="s">
        <v>3103</v>
      </c>
      <c r="E251" s="45">
        <v>235</v>
      </c>
      <c r="F251" s="98">
        <v>81664821</v>
      </c>
      <c r="G251" s="39">
        <v>254</v>
      </c>
      <c r="H251" s="40">
        <v>239</v>
      </c>
      <c r="I251" s="41">
        <v>89782145</v>
      </c>
      <c r="J251" s="42">
        <v>315</v>
      </c>
      <c r="K251" s="43">
        <v>293</v>
      </c>
      <c r="L251" s="38">
        <v>14012876</v>
      </c>
      <c r="M251" s="39">
        <v>174</v>
      </c>
      <c r="N251" s="40">
        <v>162</v>
      </c>
      <c r="O251" s="41">
        <v>44693268</v>
      </c>
      <c r="P251" s="42">
        <v>290</v>
      </c>
      <c r="Q251" s="43">
        <v>270</v>
      </c>
      <c r="R251" s="38">
        <v>60984987</v>
      </c>
      <c r="S251" s="39">
        <v>375</v>
      </c>
      <c r="T251" s="40">
        <v>360</v>
      </c>
      <c r="U251" s="41">
        <v>480779</v>
      </c>
      <c r="V251" s="42">
        <v>267</v>
      </c>
      <c r="W251" s="43">
        <v>261</v>
      </c>
      <c r="X251" s="38">
        <v>11944</v>
      </c>
      <c r="Y251" s="39">
        <v>161</v>
      </c>
      <c r="Z251" s="40">
        <v>140</v>
      </c>
      <c r="AA251" s="41">
        <v>900</v>
      </c>
      <c r="AB251" s="108">
        <v>356</v>
      </c>
      <c r="AC251" s="45">
        <v>0</v>
      </c>
      <c r="AD251" s="37">
        <v>100</v>
      </c>
      <c r="AE251" s="46">
        <v>0</v>
      </c>
    </row>
    <row r="252" spans="1:31" s="3" customFormat="1" ht="18.75" customHeight="1">
      <c r="A252" s="191">
        <v>250</v>
      </c>
      <c r="B252" s="192">
        <v>236</v>
      </c>
      <c r="C252" s="193" t="s">
        <v>1306</v>
      </c>
      <c r="D252" s="194" t="s">
        <v>3056</v>
      </c>
      <c r="E252" s="195">
        <v>236</v>
      </c>
      <c r="F252" s="219">
        <v>81323798</v>
      </c>
      <c r="G252" s="198">
        <v>229</v>
      </c>
      <c r="H252" s="199">
        <v>214</v>
      </c>
      <c r="I252" s="200">
        <v>100769456</v>
      </c>
      <c r="J252" s="201">
        <v>214</v>
      </c>
      <c r="K252" s="202">
        <v>194</v>
      </c>
      <c r="L252" s="197">
        <v>22949412</v>
      </c>
      <c r="M252" s="198">
        <v>300</v>
      </c>
      <c r="N252" s="199">
        <v>284</v>
      </c>
      <c r="O252" s="200">
        <v>21242111</v>
      </c>
      <c r="P252" s="201">
        <v>411</v>
      </c>
      <c r="Q252" s="202">
        <v>383</v>
      </c>
      <c r="R252" s="197">
        <v>33872508</v>
      </c>
      <c r="S252" s="198">
        <v>132</v>
      </c>
      <c r="T252" s="199">
        <v>122</v>
      </c>
      <c r="U252" s="200">
        <v>12121764</v>
      </c>
      <c r="V252" s="201">
        <v>78</v>
      </c>
      <c r="W252" s="202">
        <v>75</v>
      </c>
      <c r="X252" s="197">
        <v>49413</v>
      </c>
      <c r="Y252" s="198">
        <v>172</v>
      </c>
      <c r="Z252" s="199">
        <v>151</v>
      </c>
      <c r="AA252" s="200">
        <v>850</v>
      </c>
      <c r="AB252" s="203">
        <v>323</v>
      </c>
      <c r="AC252" s="195">
        <v>0</v>
      </c>
      <c r="AD252" s="204">
        <v>100</v>
      </c>
      <c r="AE252" s="205">
        <v>0</v>
      </c>
    </row>
    <row r="253" spans="1:31" s="3" customFormat="1" ht="18.75" customHeight="1">
      <c r="A253" s="18">
        <v>251</v>
      </c>
      <c r="B253" s="19">
        <v>307</v>
      </c>
      <c r="C253" s="20" t="s">
        <v>1037</v>
      </c>
      <c r="D253" s="21" t="s">
        <v>3054</v>
      </c>
      <c r="E253" s="22">
        <v>15</v>
      </c>
      <c r="F253" s="97">
        <v>81289296</v>
      </c>
      <c r="G253" s="25">
        <v>269</v>
      </c>
      <c r="H253" s="26">
        <v>17</v>
      </c>
      <c r="I253" s="27">
        <v>84908017</v>
      </c>
      <c r="J253" s="28">
        <v>489</v>
      </c>
      <c r="K253" s="29">
        <v>29</v>
      </c>
      <c r="L253" s="24">
        <v>-8941393</v>
      </c>
      <c r="M253" s="25">
        <v>487</v>
      </c>
      <c r="N253" s="26">
        <v>27</v>
      </c>
      <c r="O253" s="69" t="s">
        <v>3052</v>
      </c>
      <c r="P253" s="28">
        <v>352</v>
      </c>
      <c r="Q253" s="29">
        <v>24</v>
      </c>
      <c r="R253" s="24">
        <v>47406185</v>
      </c>
      <c r="S253" s="25">
        <v>479</v>
      </c>
      <c r="T253" s="26">
        <v>23</v>
      </c>
      <c r="U253" s="69" t="s">
        <v>3052</v>
      </c>
      <c r="V253" s="28" t="s">
        <v>3052</v>
      </c>
      <c r="W253" s="29" t="s">
        <v>3052</v>
      </c>
      <c r="X253" s="64" t="s">
        <v>3052</v>
      </c>
      <c r="Y253" s="25">
        <v>229</v>
      </c>
      <c r="Z253" s="26">
        <v>24</v>
      </c>
      <c r="AA253" s="27">
        <v>612</v>
      </c>
      <c r="AB253" s="107">
        <v>351</v>
      </c>
      <c r="AC253" s="22">
        <v>100</v>
      </c>
      <c r="AD253" s="30">
        <v>0</v>
      </c>
      <c r="AE253" s="31">
        <v>0</v>
      </c>
    </row>
    <row r="254" spans="1:31" s="3" customFormat="1" ht="18.75" customHeight="1">
      <c r="A254" s="32">
        <v>252</v>
      </c>
      <c r="B254" s="33">
        <v>253</v>
      </c>
      <c r="C254" s="34" t="s">
        <v>306</v>
      </c>
      <c r="D254" s="35" t="s">
        <v>1061</v>
      </c>
      <c r="E254" s="36">
        <v>237</v>
      </c>
      <c r="F254" s="98">
        <v>81231018</v>
      </c>
      <c r="G254" s="39">
        <v>109</v>
      </c>
      <c r="H254" s="40">
        <v>98</v>
      </c>
      <c r="I254" s="41">
        <v>182758149</v>
      </c>
      <c r="J254" s="42">
        <v>101</v>
      </c>
      <c r="K254" s="43">
        <v>92</v>
      </c>
      <c r="L254" s="38">
        <v>43822061</v>
      </c>
      <c r="M254" s="39">
        <v>76</v>
      </c>
      <c r="N254" s="40">
        <v>68</v>
      </c>
      <c r="O254" s="41">
        <v>90317920</v>
      </c>
      <c r="P254" s="42">
        <v>105</v>
      </c>
      <c r="Q254" s="43">
        <v>94</v>
      </c>
      <c r="R254" s="38">
        <v>172568985</v>
      </c>
      <c r="S254" s="39">
        <v>107</v>
      </c>
      <c r="T254" s="40">
        <v>98</v>
      </c>
      <c r="U254" s="41">
        <v>15410873</v>
      </c>
      <c r="V254" s="42">
        <v>123</v>
      </c>
      <c r="W254" s="43">
        <v>120</v>
      </c>
      <c r="X254" s="38">
        <v>33173</v>
      </c>
      <c r="Y254" s="39">
        <v>64</v>
      </c>
      <c r="Z254" s="40">
        <v>47</v>
      </c>
      <c r="AA254" s="41">
        <v>1561</v>
      </c>
      <c r="AB254" s="108">
        <v>321</v>
      </c>
      <c r="AC254" s="45">
        <v>0</v>
      </c>
      <c r="AD254" s="37">
        <v>100</v>
      </c>
      <c r="AE254" s="46">
        <v>0</v>
      </c>
    </row>
    <row r="255" spans="1:31" s="3" customFormat="1" ht="18.75" customHeight="1">
      <c r="A255" s="137">
        <v>253</v>
      </c>
      <c r="B255" s="138">
        <v>255</v>
      </c>
      <c r="C255" s="139" t="s">
        <v>1036</v>
      </c>
      <c r="D255" s="140" t="s">
        <v>3056</v>
      </c>
      <c r="E255" s="141">
        <v>238</v>
      </c>
      <c r="F255" s="216">
        <v>80229349</v>
      </c>
      <c r="G255" s="144">
        <v>280</v>
      </c>
      <c r="H255" s="145">
        <v>263</v>
      </c>
      <c r="I255" s="146">
        <v>82317191</v>
      </c>
      <c r="J255" s="147">
        <v>150</v>
      </c>
      <c r="K255" s="148">
        <v>135</v>
      </c>
      <c r="L255" s="143">
        <v>30518685</v>
      </c>
      <c r="M255" s="144">
        <v>238</v>
      </c>
      <c r="N255" s="145">
        <v>225</v>
      </c>
      <c r="O255" s="146">
        <v>29957199</v>
      </c>
      <c r="P255" s="147">
        <v>277</v>
      </c>
      <c r="Q255" s="148">
        <v>258</v>
      </c>
      <c r="R255" s="143">
        <v>64944913</v>
      </c>
      <c r="S255" s="144">
        <v>408</v>
      </c>
      <c r="T255" s="145">
        <v>391</v>
      </c>
      <c r="U255" s="146">
        <v>-565634</v>
      </c>
      <c r="V255" s="147">
        <v>198</v>
      </c>
      <c r="W255" s="148">
        <v>193</v>
      </c>
      <c r="X255" s="143">
        <v>21506</v>
      </c>
      <c r="Y255" s="144">
        <v>90</v>
      </c>
      <c r="Z255" s="145">
        <v>72</v>
      </c>
      <c r="AA255" s="146">
        <v>1271</v>
      </c>
      <c r="AB255" s="149">
        <v>321</v>
      </c>
      <c r="AC255" s="141">
        <v>0</v>
      </c>
      <c r="AD255" s="150">
        <v>100</v>
      </c>
      <c r="AE255" s="151">
        <v>0</v>
      </c>
    </row>
    <row r="256" spans="1:31" s="3" customFormat="1" ht="18.75" customHeight="1">
      <c r="A256" s="32">
        <v>254</v>
      </c>
      <c r="B256" s="33">
        <v>291</v>
      </c>
      <c r="C256" s="34" t="s">
        <v>1720</v>
      </c>
      <c r="D256" s="35" t="s">
        <v>1054</v>
      </c>
      <c r="E256" s="45">
        <v>239</v>
      </c>
      <c r="F256" s="98">
        <v>79885048</v>
      </c>
      <c r="G256" s="39">
        <v>260</v>
      </c>
      <c r="H256" s="40">
        <v>244</v>
      </c>
      <c r="I256" s="41">
        <v>88311754</v>
      </c>
      <c r="J256" s="42">
        <v>298</v>
      </c>
      <c r="K256" s="43">
        <v>276</v>
      </c>
      <c r="L256" s="38">
        <v>14817992</v>
      </c>
      <c r="M256" s="39">
        <v>275</v>
      </c>
      <c r="N256" s="40">
        <v>259</v>
      </c>
      <c r="O256" s="41">
        <v>24292013</v>
      </c>
      <c r="P256" s="42">
        <v>232</v>
      </c>
      <c r="Q256" s="43">
        <v>216</v>
      </c>
      <c r="R256" s="38">
        <v>81615128</v>
      </c>
      <c r="S256" s="39">
        <v>445</v>
      </c>
      <c r="T256" s="40">
        <v>426</v>
      </c>
      <c r="U256" s="41">
        <v>-6234098</v>
      </c>
      <c r="V256" s="42">
        <v>191</v>
      </c>
      <c r="W256" s="43">
        <v>186</v>
      </c>
      <c r="X256" s="38">
        <v>22380</v>
      </c>
      <c r="Y256" s="39">
        <v>401</v>
      </c>
      <c r="Z256" s="40">
        <v>371</v>
      </c>
      <c r="AA256" s="41">
        <v>246</v>
      </c>
      <c r="AB256" s="108">
        <v>369</v>
      </c>
      <c r="AC256" s="45">
        <v>0</v>
      </c>
      <c r="AD256" s="37">
        <v>50</v>
      </c>
      <c r="AE256" s="46">
        <v>50</v>
      </c>
    </row>
    <row r="257" spans="1:31" s="3" customFormat="1" ht="18.75" customHeight="1">
      <c r="A257" s="48">
        <v>255</v>
      </c>
      <c r="B257" s="49">
        <v>347</v>
      </c>
      <c r="C257" s="50" t="s">
        <v>719</v>
      </c>
      <c r="D257" s="51" t="s">
        <v>407</v>
      </c>
      <c r="E257" s="52">
        <v>240</v>
      </c>
      <c r="F257" s="99">
        <v>79690839</v>
      </c>
      <c r="G257" s="55">
        <v>285</v>
      </c>
      <c r="H257" s="56">
        <v>268</v>
      </c>
      <c r="I257" s="57">
        <v>80388656</v>
      </c>
      <c r="J257" s="58">
        <v>262</v>
      </c>
      <c r="K257" s="59">
        <v>240</v>
      </c>
      <c r="L257" s="54">
        <v>18219672</v>
      </c>
      <c r="M257" s="55">
        <v>325</v>
      </c>
      <c r="N257" s="56">
        <v>307</v>
      </c>
      <c r="O257" s="57">
        <v>17509402</v>
      </c>
      <c r="P257" s="58">
        <v>425</v>
      </c>
      <c r="Q257" s="59">
        <v>396</v>
      </c>
      <c r="R257" s="54">
        <v>31586905</v>
      </c>
      <c r="S257" s="55">
        <v>180</v>
      </c>
      <c r="T257" s="56">
        <v>169</v>
      </c>
      <c r="U257" s="57">
        <v>7572715</v>
      </c>
      <c r="V257" s="58">
        <v>395</v>
      </c>
      <c r="W257" s="59">
        <v>384</v>
      </c>
      <c r="X257" s="54">
        <v>1024</v>
      </c>
      <c r="Y257" s="55">
        <v>98</v>
      </c>
      <c r="Z257" s="56">
        <v>80</v>
      </c>
      <c r="AA257" s="57">
        <v>1215</v>
      </c>
      <c r="AB257" s="109">
        <v>311</v>
      </c>
      <c r="AC257" s="52">
        <v>0</v>
      </c>
      <c r="AD257" s="60">
        <v>100</v>
      </c>
      <c r="AE257" s="61">
        <v>0</v>
      </c>
    </row>
    <row r="258" spans="1:31" s="3" customFormat="1" ht="18.75" customHeight="1">
      <c r="A258" s="18">
        <v>256</v>
      </c>
      <c r="B258" s="19">
        <v>273</v>
      </c>
      <c r="C258" s="20" t="s">
        <v>2151</v>
      </c>
      <c r="D258" s="21" t="s">
        <v>1061</v>
      </c>
      <c r="E258" s="22">
        <v>241</v>
      </c>
      <c r="F258" s="97">
        <v>79650606</v>
      </c>
      <c r="G258" s="25">
        <v>289</v>
      </c>
      <c r="H258" s="26">
        <v>272</v>
      </c>
      <c r="I258" s="27">
        <v>79650606</v>
      </c>
      <c r="J258" s="28">
        <v>228</v>
      </c>
      <c r="K258" s="29">
        <v>208</v>
      </c>
      <c r="L258" s="24">
        <v>21056333</v>
      </c>
      <c r="M258" s="25">
        <v>162</v>
      </c>
      <c r="N258" s="26">
        <v>150</v>
      </c>
      <c r="O258" s="27">
        <v>47548076</v>
      </c>
      <c r="P258" s="28">
        <v>283</v>
      </c>
      <c r="Q258" s="29">
        <v>263</v>
      </c>
      <c r="R258" s="24">
        <v>63619779</v>
      </c>
      <c r="S258" s="25">
        <v>115</v>
      </c>
      <c r="T258" s="26">
        <v>105</v>
      </c>
      <c r="U258" s="27">
        <v>14296954</v>
      </c>
      <c r="V258" s="28">
        <v>200</v>
      </c>
      <c r="W258" s="29">
        <v>195</v>
      </c>
      <c r="X258" s="24">
        <v>21183</v>
      </c>
      <c r="Y258" s="25">
        <v>381</v>
      </c>
      <c r="Z258" s="26">
        <v>351</v>
      </c>
      <c r="AA258" s="27">
        <v>280</v>
      </c>
      <c r="AB258" s="107">
        <v>369</v>
      </c>
      <c r="AC258" s="22">
        <v>0</v>
      </c>
      <c r="AD258" s="30">
        <v>100</v>
      </c>
      <c r="AE258" s="31">
        <v>0</v>
      </c>
    </row>
    <row r="259" spans="1:31" s="3" customFormat="1" ht="18.75" customHeight="1">
      <c r="A259" s="137">
        <v>257</v>
      </c>
      <c r="B259" s="138">
        <v>308</v>
      </c>
      <c r="C259" s="139" t="s">
        <v>2301</v>
      </c>
      <c r="D259" s="140" t="s">
        <v>3056</v>
      </c>
      <c r="E259" s="141">
        <v>242</v>
      </c>
      <c r="F259" s="216">
        <v>79504868</v>
      </c>
      <c r="G259" s="144">
        <v>284</v>
      </c>
      <c r="H259" s="145">
        <v>267</v>
      </c>
      <c r="I259" s="146">
        <v>81576460</v>
      </c>
      <c r="J259" s="147">
        <v>374</v>
      </c>
      <c r="K259" s="148">
        <v>350</v>
      </c>
      <c r="L259" s="143">
        <v>9376331</v>
      </c>
      <c r="M259" s="144">
        <v>367</v>
      </c>
      <c r="N259" s="145">
        <v>346</v>
      </c>
      <c r="O259" s="146">
        <v>12564585</v>
      </c>
      <c r="P259" s="147">
        <v>422</v>
      </c>
      <c r="Q259" s="148">
        <v>394</v>
      </c>
      <c r="R259" s="143">
        <v>31838690</v>
      </c>
      <c r="S259" s="144">
        <v>355</v>
      </c>
      <c r="T259" s="145">
        <v>340</v>
      </c>
      <c r="U259" s="146">
        <v>947278</v>
      </c>
      <c r="V259" s="147">
        <v>77</v>
      </c>
      <c r="W259" s="148">
        <v>74</v>
      </c>
      <c r="X259" s="143">
        <v>49713</v>
      </c>
      <c r="Y259" s="144">
        <v>84</v>
      </c>
      <c r="Z259" s="145">
        <v>66</v>
      </c>
      <c r="AA259" s="146">
        <v>1330</v>
      </c>
      <c r="AB259" s="149">
        <v>322</v>
      </c>
      <c r="AC259" s="141">
        <v>0</v>
      </c>
      <c r="AD259" s="150">
        <v>100</v>
      </c>
      <c r="AE259" s="151">
        <v>0</v>
      </c>
    </row>
    <row r="260" spans="1:31" s="3" customFormat="1" ht="18.75" customHeight="1">
      <c r="A260" s="137">
        <v>258</v>
      </c>
      <c r="B260" s="138">
        <v>134</v>
      </c>
      <c r="C260" s="139" t="s">
        <v>3220</v>
      </c>
      <c r="D260" s="140" t="s">
        <v>3056</v>
      </c>
      <c r="E260" s="141">
        <v>243</v>
      </c>
      <c r="F260" s="216">
        <v>79493534</v>
      </c>
      <c r="G260" s="144">
        <v>290</v>
      </c>
      <c r="H260" s="145">
        <v>273</v>
      </c>
      <c r="I260" s="146">
        <v>79493534</v>
      </c>
      <c r="J260" s="147">
        <v>428</v>
      </c>
      <c r="K260" s="148">
        <v>401</v>
      </c>
      <c r="L260" s="143">
        <v>5279297</v>
      </c>
      <c r="M260" s="144">
        <v>417</v>
      </c>
      <c r="N260" s="145">
        <v>394</v>
      </c>
      <c r="O260" s="146">
        <v>6368079</v>
      </c>
      <c r="P260" s="147">
        <v>497</v>
      </c>
      <c r="Q260" s="148">
        <v>467</v>
      </c>
      <c r="R260" s="143">
        <v>6872120</v>
      </c>
      <c r="S260" s="144">
        <v>362</v>
      </c>
      <c r="T260" s="145">
        <v>347</v>
      </c>
      <c r="U260" s="146">
        <v>759067</v>
      </c>
      <c r="V260" s="147" t="s">
        <v>3052</v>
      </c>
      <c r="W260" s="148" t="s">
        <v>3052</v>
      </c>
      <c r="X260" s="186" t="s">
        <v>3052</v>
      </c>
      <c r="Y260" s="144">
        <v>452</v>
      </c>
      <c r="Z260" s="145">
        <v>422</v>
      </c>
      <c r="AA260" s="146">
        <v>153</v>
      </c>
      <c r="AB260" s="149">
        <v>354</v>
      </c>
      <c r="AC260" s="141">
        <v>0</v>
      </c>
      <c r="AD260" s="150">
        <v>100</v>
      </c>
      <c r="AE260" s="151">
        <v>0</v>
      </c>
    </row>
    <row r="261" spans="1:31" s="3" customFormat="1" ht="18.75" customHeight="1">
      <c r="A261" s="137">
        <v>259</v>
      </c>
      <c r="B261" s="138">
        <v>199</v>
      </c>
      <c r="C261" s="139" t="s">
        <v>1307</v>
      </c>
      <c r="D261" s="140" t="s">
        <v>3056</v>
      </c>
      <c r="E261" s="141">
        <v>244</v>
      </c>
      <c r="F261" s="216">
        <v>79320301</v>
      </c>
      <c r="G261" s="144">
        <v>216</v>
      </c>
      <c r="H261" s="145">
        <v>203</v>
      </c>
      <c r="I261" s="146">
        <v>104756678</v>
      </c>
      <c r="J261" s="147">
        <v>329</v>
      </c>
      <c r="K261" s="148">
        <v>307</v>
      </c>
      <c r="L261" s="143">
        <v>13226271</v>
      </c>
      <c r="M261" s="144">
        <v>235</v>
      </c>
      <c r="N261" s="145">
        <v>222</v>
      </c>
      <c r="O261" s="146">
        <v>30730778</v>
      </c>
      <c r="P261" s="147">
        <v>248</v>
      </c>
      <c r="Q261" s="148">
        <v>230</v>
      </c>
      <c r="R261" s="143">
        <v>74762632</v>
      </c>
      <c r="S261" s="144">
        <v>385</v>
      </c>
      <c r="T261" s="145">
        <v>370</v>
      </c>
      <c r="U261" s="146">
        <v>242679</v>
      </c>
      <c r="V261" s="147">
        <v>214</v>
      </c>
      <c r="W261" s="148">
        <v>209</v>
      </c>
      <c r="X261" s="143">
        <v>18667</v>
      </c>
      <c r="Y261" s="144">
        <v>145</v>
      </c>
      <c r="Z261" s="145">
        <v>124</v>
      </c>
      <c r="AA261" s="146">
        <v>950</v>
      </c>
      <c r="AB261" s="149">
        <v>321</v>
      </c>
      <c r="AC261" s="141">
        <v>0</v>
      </c>
      <c r="AD261" s="150">
        <v>100</v>
      </c>
      <c r="AE261" s="151">
        <v>0</v>
      </c>
    </row>
    <row r="262" spans="1:31" s="3" customFormat="1" ht="18.75" customHeight="1">
      <c r="A262" s="152">
        <v>260</v>
      </c>
      <c r="B262" s="153">
        <v>208</v>
      </c>
      <c r="C262" s="154" t="s">
        <v>1458</v>
      </c>
      <c r="D262" s="155" t="s">
        <v>3056</v>
      </c>
      <c r="E262" s="156">
        <v>245</v>
      </c>
      <c r="F262" s="217">
        <v>79301983</v>
      </c>
      <c r="G262" s="159">
        <v>279</v>
      </c>
      <c r="H262" s="160">
        <v>262</v>
      </c>
      <c r="I262" s="161">
        <v>82570340</v>
      </c>
      <c r="J262" s="162">
        <v>431</v>
      </c>
      <c r="K262" s="163">
        <v>404</v>
      </c>
      <c r="L262" s="158">
        <v>5079980</v>
      </c>
      <c r="M262" s="159">
        <v>321</v>
      </c>
      <c r="N262" s="160">
        <v>303</v>
      </c>
      <c r="O262" s="161">
        <v>18205007</v>
      </c>
      <c r="P262" s="162">
        <v>324</v>
      </c>
      <c r="Q262" s="163">
        <v>303</v>
      </c>
      <c r="R262" s="158">
        <v>51980499</v>
      </c>
      <c r="S262" s="159">
        <v>436</v>
      </c>
      <c r="T262" s="160">
        <v>417</v>
      </c>
      <c r="U262" s="207" t="s">
        <v>3052</v>
      </c>
      <c r="V262" s="162">
        <v>183</v>
      </c>
      <c r="W262" s="163">
        <v>178</v>
      </c>
      <c r="X262" s="158">
        <v>23344</v>
      </c>
      <c r="Y262" s="159">
        <v>358</v>
      </c>
      <c r="Z262" s="160">
        <v>328</v>
      </c>
      <c r="AA262" s="161">
        <v>329</v>
      </c>
      <c r="AB262" s="164">
        <v>383</v>
      </c>
      <c r="AC262" s="156">
        <v>0</v>
      </c>
      <c r="AD262" s="165">
        <v>0</v>
      </c>
      <c r="AE262" s="166">
        <v>100</v>
      </c>
    </row>
    <row r="263" spans="1:31" s="3" customFormat="1" ht="18.75" customHeight="1">
      <c r="A263" s="167">
        <v>261</v>
      </c>
      <c r="B263" s="168">
        <v>266</v>
      </c>
      <c r="C263" s="169" t="s">
        <v>2307</v>
      </c>
      <c r="D263" s="170" t="s">
        <v>3056</v>
      </c>
      <c r="E263" s="171">
        <v>246</v>
      </c>
      <c r="F263" s="218">
        <v>79221862</v>
      </c>
      <c r="G263" s="174">
        <v>278</v>
      </c>
      <c r="H263" s="175">
        <v>261</v>
      </c>
      <c r="I263" s="176">
        <v>82665832</v>
      </c>
      <c r="J263" s="177">
        <v>208</v>
      </c>
      <c r="K263" s="178">
        <v>188</v>
      </c>
      <c r="L263" s="173">
        <v>23667408</v>
      </c>
      <c r="M263" s="174">
        <v>270</v>
      </c>
      <c r="N263" s="175">
        <v>254</v>
      </c>
      <c r="O263" s="176">
        <v>24938321</v>
      </c>
      <c r="P263" s="177">
        <v>426</v>
      </c>
      <c r="Q263" s="178">
        <v>397</v>
      </c>
      <c r="R263" s="173">
        <v>31495011</v>
      </c>
      <c r="S263" s="174">
        <v>95</v>
      </c>
      <c r="T263" s="175">
        <v>87</v>
      </c>
      <c r="U263" s="176">
        <v>17020089</v>
      </c>
      <c r="V263" s="177">
        <v>387</v>
      </c>
      <c r="W263" s="178">
        <v>376</v>
      </c>
      <c r="X263" s="173">
        <v>1273</v>
      </c>
      <c r="Y263" s="174">
        <v>384</v>
      </c>
      <c r="Z263" s="175">
        <v>354</v>
      </c>
      <c r="AA263" s="176">
        <v>276</v>
      </c>
      <c r="AB263" s="179">
        <v>341</v>
      </c>
      <c r="AC263" s="171">
        <v>0</v>
      </c>
      <c r="AD263" s="180">
        <v>0</v>
      </c>
      <c r="AE263" s="181">
        <v>100</v>
      </c>
    </row>
    <row r="264" spans="1:31" s="3" customFormat="1" ht="18.75" customHeight="1">
      <c r="A264" s="32">
        <v>262</v>
      </c>
      <c r="B264" s="33">
        <v>342</v>
      </c>
      <c r="C264" s="34" t="s">
        <v>1308</v>
      </c>
      <c r="D264" s="35" t="s">
        <v>3054</v>
      </c>
      <c r="E264" s="45">
        <v>16</v>
      </c>
      <c r="F264" s="98">
        <v>79006626</v>
      </c>
      <c r="G264" s="39">
        <v>255</v>
      </c>
      <c r="H264" s="40">
        <v>16</v>
      </c>
      <c r="I264" s="41">
        <v>89502249</v>
      </c>
      <c r="J264" s="42">
        <v>497</v>
      </c>
      <c r="K264" s="43">
        <v>30</v>
      </c>
      <c r="L264" s="38">
        <v>-23835750</v>
      </c>
      <c r="M264" s="39">
        <v>446</v>
      </c>
      <c r="N264" s="40">
        <v>25</v>
      </c>
      <c r="O264" s="41">
        <v>3519231</v>
      </c>
      <c r="P264" s="42">
        <v>98</v>
      </c>
      <c r="Q264" s="43">
        <v>11</v>
      </c>
      <c r="R264" s="38">
        <v>185120156</v>
      </c>
      <c r="S264" s="39">
        <v>500</v>
      </c>
      <c r="T264" s="40">
        <v>30</v>
      </c>
      <c r="U264" s="41">
        <v>-229637572</v>
      </c>
      <c r="V264" s="42">
        <v>343</v>
      </c>
      <c r="W264" s="43">
        <v>9</v>
      </c>
      <c r="X264" s="38">
        <v>4311</v>
      </c>
      <c r="Y264" s="39">
        <v>7</v>
      </c>
      <c r="Z264" s="40">
        <v>6</v>
      </c>
      <c r="AA264" s="41">
        <v>6718</v>
      </c>
      <c r="AB264" s="108">
        <v>321</v>
      </c>
      <c r="AC264" s="45">
        <v>100</v>
      </c>
      <c r="AD264" s="37">
        <v>0</v>
      </c>
      <c r="AE264" s="46">
        <v>0</v>
      </c>
    </row>
    <row r="265" spans="1:31" s="3" customFormat="1" ht="18.75" customHeight="1">
      <c r="A265" s="32">
        <v>263</v>
      </c>
      <c r="B265" s="33" t="s">
        <v>3052</v>
      </c>
      <c r="C265" s="34" t="s">
        <v>1309</v>
      </c>
      <c r="D265" s="35" t="s">
        <v>2657</v>
      </c>
      <c r="E265" s="45">
        <v>247</v>
      </c>
      <c r="F265" s="98">
        <v>78809061</v>
      </c>
      <c r="G265" s="39">
        <v>96</v>
      </c>
      <c r="H265" s="40">
        <v>87</v>
      </c>
      <c r="I265" s="41">
        <v>206914292</v>
      </c>
      <c r="J265" s="42">
        <v>109</v>
      </c>
      <c r="K265" s="43">
        <v>99</v>
      </c>
      <c r="L265" s="38">
        <v>41065637</v>
      </c>
      <c r="M265" s="39">
        <v>248</v>
      </c>
      <c r="N265" s="40">
        <v>234</v>
      </c>
      <c r="O265" s="41">
        <v>28286021</v>
      </c>
      <c r="P265" s="42">
        <v>207</v>
      </c>
      <c r="Q265" s="43">
        <v>192</v>
      </c>
      <c r="R265" s="38">
        <v>92659891</v>
      </c>
      <c r="S265" s="39">
        <v>35</v>
      </c>
      <c r="T265" s="40">
        <v>28</v>
      </c>
      <c r="U265" s="41">
        <v>44271610</v>
      </c>
      <c r="V265" s="42" t="s">
        <v>3052</v>
      </c>
      <c r="W265" s="43" t="s">
        <v>3052</v>
      </c>
      <c r="X265" s="44" t="s">
        <v>3052</v>
      </c>
      <c r="Y265" s="39">
        <v>500</v>
      </c>
      <c r="Z265" s="40">
        <v>470</v>
      </c>
      <c r="AA265" s="41">
        <v>30</v>
      </c>
      <c r="AB265" s="108">
        <v>400</v>
      </c>
      <c r="AC265" s="45">
        <v>0</v>
      </c>
      <c r="AD265" s="37">
        <v>100</v>
      </c>
      <c r="AE265" s="46">
        <v>0</v>
      </c>
    </row>
    <row r="266" spans="1:31" s="3" customFormat="1" ht="18.75" customHeight="1">
      <c r="A266" s="137">
        <v>264</v>
      </c>
      <c r="B266" s="138">
        <v>358</v>
      </c>
      <c r="C266" s="139" t="s">
        <v>2157</v>
      </c>
      <c r="D266" s="140" t="s">
        <v>3056</v>
      </c>
      <c r="E266" s="141">
        <v>248</v>
      </c>
      <c r="F266" s="216">
        <v>77976184</v>
      </c>
      <c r="G266" s="144">
        <v>288</v>
      </c>
      <c r="H266" s="145">
        <v>271</v>
      </c>
      <c r="I266" s="146">
        <v>79666233</v>
      </c>
      <c r="J266" s="147">
        <v>304</v>
      </c>
      <c r="K266" s="148">
        <v>282</v>
      </c>
      <c r="L266" s="143">
        <v>14268697</v>
      </c>
      <c r="M266" s="144">
        <v>376</v>
      </c>
      <c r="N266" s="145">
        <v>355</v>
      </c>
      <c r="O266" s="146">
        <v>11503448</v>
      </c>
      <c r="P266" s="147">
        <v>205</v>
      </c>
      <c r="Q266" s="148">
        <v>190</v>
      </c>
      <c r="R266" s="143">
        <v>93311578</v>
      </c>
      <c r="S266" s="144">
        <v>197</v>
      </c>
      <c r="T266" s="145">
        <v>186</v>
      </c>
      <c r="U266" s="146">
        <v>6617258</v>
      </c>
      <c r="V266" s="147">
        <v>88</v>
      </c>
      <c r="W266" s="148">
        <v>85</v>
      </c>
      <c r="X266" s="143">
        <v>45391</v>
      </c>
      <c r="Y266" s="144">
        <v>34</v>
      </c>
      <c r="Z266" s="145">
        <v>21</v>
      </c>
      <c r="AA266" s="146">
        <v>2280</v>
      </c>
      <c r="AB266" s="149">
        <v>322</v>
      </c>
      <c r="AC266" s="141">
        <v>0</v>
      </c>
      <c r="AD266" s="150">
        <v>98</v>
      </c>
      <c r="AE266" s="151">
        <v>2</v>
      </c>
    </row>
    <row r="267" spans="1:31" s="3" customFormat="1" ht="18.75" customHeight="1">
      <c r="A267" s="152">
        <v>265</v>
      </c>
      <c r="B267" s="153">
        <v>305</v>
      </c>
      <c r="C267" s="154" t="s">
        <v>315</v>
      </c>
      <c r="D267" s="155" t="s">
        <v>3056</v>
      </c>
      <c r="E267" s="156">
        <v>249</v>
      </c>
      <c r="F267" s="217">
        <v>77823404</v>
      </c>
      <c r="G267" s="159">
        <v>291</v>
      </c>
      <c r="H267" s="160">
        <v>274</v>
      </c>
      <c r="I267" s="161">
        <v>79207412</v>
      </c>
      <c r="J267" s="162">
        <v>132</v>
      </c>
      <c r="K267" s="163">
        <v>119</v>
      </c>
      <c r="L267" s="158">
        <v>34622645</v>
      </c>
      <c r="M267" s="159">
        <v>210</v>
      </c>
      <c r="N267" s="160">
        <v>198</v>
      </c>
      <c r="O267" s="161">
        <v>35614293</v>
      </c>
      <c r="P267" s="162">
        <v>185</v>
      </c>
      <c r="Q267" s="163">
        <v>171</v>
      </c>
      <c r="R267" s="158">
        <v>103479945</v>
      </c>
      <c r="S267" s="159">
        <v>274</v>
      </c>
      <c r="T267" s="160">
        <v>262</v>
      </c>
      <c r="U267" s="161">
        <v>3498311</v>
      </c>
      <c r="V267" s="162">
        <v>140</v>
      </c>
      <c r="W267" s="163">
        <v>137</v>
      </c>
      <c r="X267" s="158">
        <v>30958</v>
      </c>
      <c r="Y267" s="159">
        <v>59</v>
      </c>
      <c r="Z267" s="160">
        <v>42</v>
      </c>
      <c r="AA267" s="161">
        <v>1666</v>
      </c>
      <c r="AB267" s="164">
        <v>321</v>
      </c>
      <c r="AC267" s="156">
        <v>0</v>
      </c>
      <c r="AD267" s="165">
        <v>100</v>
      </c>
      <c r="AE267" s="166">
        <v>0</v>
      </c>
    </row>
    <row r="268" spans="1:31" s="3" customFormat="1" ht="18.75" customHeight="1">
      <c r="A268" s="18">
        <v>266</v>
      </c>
      <c r="B268" s="19" t="s">
        <v>3052</v>
      </c>
      <c r="C268" s="20" t="s">
        <v>2275</v>
      </c>
      <c r="D268" s="21" t="s">
        <v>2650</v>
      </c>
      <c r="E268" s="63">
        <v>250</v>
      </c>
      <c r="F268" s="97">
        <v>77804806</v>
      </c>
      <c r="G268" s="25">
        <v>299</v>
      </c>
      <c r="H268" s="26">
        <v>281</v>
      </c>
      <c r="I268" s="27">
        <v>77804806</v>
      </c>
      <c r="J268" s="28">
        <v>471</v>
      </c>
      <c r="K268" s="29">
        <v>444</v>
      </c>
      <c r="L268" s="24">
        <v>932178</v>
      </c>
      <c r="M268" s="25">
        <v>458</v>
      </c>
      <c r="N268" s="26">
        <v>433</v>
      </c>
      <c r="O268" s="27">
        <v>942390</v>
      </c>
      <c r="P268" s="28">
        <v>498</v>
      </c>
      <c r="Q268" s="29">
        <v>468</v>
      </c>
      <c r="R268" s="24">
        <v>6605036</v>
      </c>
      <c r="S268" s="25">
        <v>382</v>
      </c>
      <c r="T268" s="26">
        <v>367</v>
      </c>
      <c r="U268" s="27">
        <v>285163</v>
      </c>
      <c r="V268" s="28" t="s">
        <v>3052</v>
      </c>
      <c r="W268" s="29" t="s">
        <v>3052</v>
      </c>
      <c r="X268" s="64" t="s">
        <v>3052</v>
      </c>
      <c r="Y268" s="25">
        <v>406</v>
      </c>
      <c r="Z268" s="26">
        <v>376</v>
      </c>
      <c r="AA268" s="27">
        <v>230</v>
      </c>
      <c r="AB268" s="107">
        <v>312</v>
      </c>
      <c r="AC268" s="22">
        <v>0</v>
      </c>
      <c r="AD268" s="30">
        <v>100</v>
      </c>
      <c r="AE268" s="31">
        <v>0</v>
      </c>
    </row>
    <row r="269" spans="1:31" s="3" customFormat="1" ht="18.75" customHeight="1">
      <c r="A269" s="32">
        <v>267</v>
      </c>
      <c r="B269" s="33">
        <v>351</v>
      </c>
      <c r="C269" s="34" t="s">
        <v>2621</v>
      </c>
      <c r="D269" s="35" t="s">
        <v>88</v>
      </c>
      <c r="E269" s="45">
        <v>251</v>
      </c>
      <c r="F269" s="98">
        <v>77747348</v>
      </c>
      <c r="G269" s="39">
        <v>296</v>
      </c>
      <c r="H269" s="40">
        <v>279</v>
      </c>
      <c r="I269" s="41">
        <v>78028261</v>
      </c>
      <c r="J269" s="42">
        <v>168</v>
      </c>
      <c r="K269" s="43">
        <v>152</v>
      </c>
      <c r="L269" s="38">
        <v>28645490</v>
      </c>
      <c r="M269" s="39">
        <v>170</v>
      </c>
      <c r="N269" s="40">
        <v>158</v>
      </c>
      <c r="O269" s="41">
        <v>46075295</v>
      </c>
      <c r="P269" s="42">
        <v>241</v>
      </c>
      <c r="Q269" s="43">
        <v>223</v>
      </c>
      <c r="R269" s="38">
        <v>79018725</v>
      </c>
      <c r="S269" s="39">
        <v>211</v>
      </c>
      <c r="T269" s="40">
        <v>200</v>
      </c>
      <c r="U269" s="41">
        <v>6125526</v>
      </c>
      <c r="V269" s="42">
        <v>382</v>
      </c>
      <c r="W269" s="43">
        <v>372</v>
      </c>
      <c r="X269" s="38">
        <v>1638</v>
      </c>
      <c r="Y269" s="39">
        <v>185</v>
      </c>
      <c r="Z269" s="40">
        <v>164</v>
      </c>
      <c r="AA269" s="41">
        <v>765</v>
      </c>
      <c r="AB269" s="108">
        <v>341</v>
      </c>
      <c r="AC269" s="45">
        <v>0</v>
      </c>
      <c r="AD269" s="37">
        <v>83.03</v>
      </c>
      <c r="AE269" s="46">
        <v>16.97</v>
      </c>
    </row>
    <row r="270" spans="1:31" s="3" customFormat="1" ht="18.75" customHeight="1">
      <c r="A270" s="137">
        <v>268</v>
      </c>
      <c r="B270" s="138" t="s">
        <v>3052</v>
      </c>
      <c r="C270" s="139" t="s">
        <v>2153</v>
      </c>
      <c r="D270" s="140" t="s">
        <v>3056</v>
      </c>
      <c r="E270" s="141">
        <v>252</v>
      </c>
      <c r="F270" s="216">
        <v>77353255</v>
      </c>
      <c r="G270" s="144">
        <v>251</v>
      </c>
      <c r="H270" s="145">
        <v>236</v>
      </c>
      <c r="I270" s="146">
        <v>92164932</v>
      </c>
      <c r="J270" s="147">
        <v>446</v>
      </c>
      <c r="K270" s="148">
        <v>419</v>
      </c>
      <c r="L270" s="143">
        <v>3711844</v>
      </c>
      <c r="M270" s="144">
        <v>408</v>
      </c>
      <c r="N270" s="145">
        <v>385</v>
      </c>
      <c r="O270" s="146">
        <v>7752519</v>
      </c>
      <c r="P270" s="147">
        <v>254</v>
      </c>
      <c r="Q270" s="148">
        <v>236</v>
      </c>
      <c r="R270" s="143">
        <v>73311002</v>
      </c>
      <c r="S270" s="144">
        <v>442</v>
      </c>
      <c r="T270" s="145">
        <v>423</v>
      </c>
      <c r="U270" s="146">
        <v>-5780389</v>
      </c>
      <c r="V270" s="147">
        <v>398</v>
      </c>
      <c r="W270" s="148">
        <v>387</v>
      </c>
      <c r="X270" s="143">
        <v>935</v>
      </c>
      <c r="Y270" s="144">
        <v>130</v>
      </c>
      <c r="Z270" s="145">
        <v>109</v>
      </c>
      <c r="AA270" s="146">
        <v>1050</v>
      </c>
      <c r="AB270" s="149">
        <v>322</v>
      </c>
      <c r="AC270" s="141">
        <v>0</v>
      </c>
      <c r="AD270" s="150">
        <v>100</v>
      </c>
      <c r="AE270" s="151">
        <v>0</v>
      </c>
    </row>
    <row r="271" spans="1:31" s="3" customFormat="1" ht="18.75" customHeight="1">
      <c r="A271" s="137">
        <v>269</v>
      </c>
      <c r="B271" s="138">
        <v>329</v>
      </c>
      <c r="C271" s="139" t="s">
        <v>1023</v>
      </c>
      <c r="D271" s="140" t="s">
        <v>3056</v>
      </c>
      <c r="E271" s="185">
        <v>253</v>
      </c>
      <c r="F271" s="216">
        <v>77293820</v>
      </c>
      <c r="G271" s="144">
        <v>224</v>
      </c>
      <c r="H271" s="145">
        <v>210</v>
      </c>
      <c r="I271" s="146">
        <v>102879626</v>
      </c>
      <c r="J271" s="147">
        <v>272</v>
      </c>
      <c r="K271" s="148">
        <v>250</v>
      </c>
      <c r="L271" s="143">
        <v>17313177</v>
      </c>
      <c r="M271" s="144">
        <v>284</v>
      </c>
      <c r="N271" s="145">
        <v>268</v>
      </c>
      <c r="O271" s="146">
        <v>22751941</v>
      </c>
      <c r="P271" s="147">
        <v>339</v>
      </c>
      <c r="Q271" s="148">
        <v>316</v>
      </c>
      <c r="R271" s="143">
        <v>48890515</v>
      </c>
      <c r="S271" s="144">
        <v>127</v>
      </c>
      <c r="T271" s="145">
        <v>117</v>
      </c>
      <c r="U271" s="146">
        <v>12741349</v>
      </c>
      <c r="V271" s="147">
        <v>124</v>
      </c>
      <c r="W271" s="148">
        <v>121</v>
      </c>
      <c r="X271" s="143">
        <v>33154</v>
      </c>
      <c r="Y271" s="144">
        <v>136</v>
      </c>
      <c r="Z271" s="145">
        <v>115</v>
      </c>
      <c r="AA271" s="146">
        <v>1006</v>
      </c>
      <c r="AB271" s="149">
        <v>322</v>
      </c>
      <c r="AC271" s="141">
        <v>0</v>
      </c>
      <c r="AD271" s="150">
        <v>100</v>
      </c>
      <c r="AE271" s="151">
        <v>0</v>
      </c>
    </row>
    <row r="272" spans="1:31" s="3" customFormat="1" ht="18.75" customHeight="1">
      <c r="A272" s="48">
        <v>270</v>
      </c>
      <c r="B272" s="49">
        <v>285</v>
      </c>
      <c r="C272" s="50" t="s">
        <v>1725</v>
      </c>
      <c r="D272" s="51" t="s">
        <v>816</v>
      </c>
      <c r="E272" s="52">
        <v>254</v>
      </c>
      <c r="F272" s="99">
        <v>76997483</v>
      </c>
      <c r="G272" s="55">
        <v>287</v>
      </c>
      <c r="H272" s="56">
        <v>270</v>
      </c>
      <c r="I272" s="57">
        <v>79762076</v>
      </c>
      <c r="J272" s="58">
        <v>395</v>
      </c>
      <c r="K272" s="59">
        <v>369</v>
      </c>
      <c r="L272" s="54">
        <v>7957574</v>
      </c>
      <c r="M272" s="55">
        <v>334</v>
      </c>
      <c r="N272" s="56">
        <v>315</v>
      </c>
      <c r="O272" s="57">
        <v>16590798</v>
      </c>
      <c r="P272" s="58">
        <v>430</v>
      </c>
      <c r="Q272" s="59">
        <v>401</v>
      </c>
      <c r="R272" s="54">
        <v>30457720</v>
      </c>
      <c r="S272" s="55">
        <v>271</v>
      </c>
      <c r="T272" s="56">
        <v>259</v>
      </c>
      <c r="U272" s="57">
        <v>3559255</v>
      </c>
      <c r="V272" s="58">
        <v>404</v>
      </c>
      <c r="W272" s="59">
        <v>393</v>
      </c>
      <c r="X272" s="54">
        <v>648</v>
      </c>
      <c r="Y272" s="55">
        <v>369</v>
      </c>
      <c r="Z272" s="56">
        <v>339</v>
      </c>
      <c r="AA272" s="57">
        <v>305</v>
      </c>
      <c r="AB272" s="109">
        <v>371</v>
      </c>
      <c r="AC272" s="52">
        <v>0</v>
      </c>
      <c r="AD272" s="60">
        <v>100</v>
      </c>
      <c r="AE272" s="61">
        <v>0</v>
      </c>
    </row>
    <row r="273" spans="1:31" s="3" customFormat="1" ht="18.75" customHeight="1">
      <c r="A273" s="18">
        <v>271</v>
      </c>
      <c r="B273" s="19">
        <v>313</v>
      </c>
      <c r="C273" s="20" t="s">
        <v>216</v>
      </c>
      <c r="D273" s="21" t="s">
        <v>1699</v>
      </c>
      <c r="E273" s="22">
        <v>255</v>
      </c>
      <c r="F273" s="97">
        <v>76820075</v>
      </c>
      <c r="G273" s="25">
        <v>295</v>
      </c>
      <c r="H273" s="26">
        <v>278</v>
      </c>
      <c r="I273" s="27">
        <v>78076957</v>
      </c>
      <c r="J273" s="28">
        <v>201</v>
      </c>
      <c r="K273" s="29">
        <v>181</v>
      </c>
      <c r="L273" s="24">
        <v>24670230</v>
      </c>
      <c r="M273" s="25">
        <v>251</v>
      </c>
      <c r="N273" s="26">
        <v>237</v>
      </c>
      <c r="O273" s="27">
        <v>27596532</v>
      </c>
      <c r="P273" s="28">
        <v>402</v>
      </c>
      <c r="Q273" s="29">
        <v>374</v>
      </c>
      <c r="R273" s="24">
        <v>37134007</v>
      </c>
      <c r="S273" s="25">
        <v>116</v>
      </c>
      <c r="T273" s="26">
        <v>106</v>
      </c>
      <c r="U273" s="27">
        <v>14084601</v>
      </c>
      <c r="V273" s="28">
        <v>431</v>
      </c>
      <c r="W273" s="29">
        <v>418</v>
      </c>
      <c r="X273" s="24">
        <v>23</v>
      </c>
      <c r="Y273" s="25">
        <v>186</v>
      </c>
      <c r="Z273" s="26">
        <v>165</v>
      </c>
      <c r="AA273" s="27">
        <v>752</v>
      </c>
      <c r="AB273" s="107">
        <v>311</v>
      </c>
      <c r="AC273" s="22">
        <v>0</v>
      </c>
      <c r="AD273" s="30">
        <v>100</v>
      </c>
      <c r="AE273" s="31">
        <v>0</v>
      </c>
    </row>
    <row r="274" spans="1:31" s="3" customFormat="1" ht="18.75" customHeight="1">
      <c r="A274" s="137">
        <v>272</v>
      </c>
      <c r="B274" s="138">
        <v>257</v>
      </c>
      <c r="C274" s="139" t="s">
        <v>323</v>
      </c>
      <c r="D274" s="140" t="s">
        <v>3056</v>
      </c>
      <c r="E274" s="141">
        <v>256</v>
      </c>
      <c r="F274" s="216">
        <v>76669651</v>
      </c>
      <c r="G274" s="144">
        <v>293</v>
      </c>
      <c r="H274" s="145">
        <v>276</v>
      </c>
      <c r="I274" s="146">
        <v>78687956</v>
      </c>
      <c r="J274" s="147">
        <v>134</v>
      </c>
      <c r="K274" s="148">
        <v>121</v>
      </c>
      <c r="L274" s="143">
        <v>33976441</v>
      </c>
      <c r="M274" s="144">
        <v>89</v>
      </c>
      <c r="N274" s="145">
        <v>80</v>
      </c>
      <c r="O274" s="146">
        <v>79389650</v>
      </c>
      <c r="P274" s="147">
        <v>170</v>
      </c>
      <c r="Q274" s="148">
        <v>156</v>
      </c>
      <c r="R274" s="143">
        <v>109778904</v>
      </c>
      <c r="S274" s="144">
        <v>102</v>
      </c>
      <c r="T274" s="145">
        <v>93</v>
      </c>
      <c r="U274" s="146">
        <v>16135968</v>
      </c>
      <c r="V274" s="147">
        <v>287</v>
      </c>
      <c r="W274" s="148">
        <v>281</v>
      </c>
      <c r="X274" s="143">
        <v>9690</v>
      </c>
      <c r="Y274" s="144">
        <v>375</v>
      </c>
      <c r="Z274" s="145">
        <v>345</v>
      </c>
      <c r="AA274" s="146">
        <v>289</v>
      </c>
      <c r="AB274" s="149">
        <v>371</v>
      </c>
      <c r="AC274" s="141">
        <v>0</v>
      </c>
      <c r="AD274" s="150">
        <v>50</v>
      </c>
      <c r="AE274" s="151">
        <v>50</v>
      </c>
    </row>
    <row r="275" spans="1:31" s="3" customFormat="1" ht="18.75" customHeight="1">
      <c r="A275" s="32">
        <v>273</v>
      </c>
      <c r="B275" s="33" t="s">
        <v>3052</v>
      </c>
      <c r="C275" s="34" t="s">
        <v>3215</v>
      </c>
      <c r="D275" s="35" t="s">
        <v>88</v>
      </c>
      <c r="E275" s="45">
        <v>257</v>
      </c>
      <c r="F275" s="98">
        <v>76539421</v>
      </c>
      <c r="G275" s="39">
        <v>130</v>
      </c>
      <c r="H275" s="40">
        <v>118</v>
      </c>
      <c r="I275" s="41">
        <v>158253316</v>
      </c>
      <c r="J275" s="42">
        <v>487</v>
      </c>
      <c r="K275" s="43">
        <v>459</v>
      </c>
      <c r="L275" s="38">
        <v>-6141798</v>
      </c>
      <c r="M275" s="39">
        <v>393</v>
      </c>
      <c r="N275" s="40">
        <v>370</v>
      </c>
      <c r="O275" s="41">
        <v>9312442</v>
      </c>
      <c r="P275" s="42">
        <v>268</v>
      </c>
      <c r="Q275" s="43">
        <v>250</v>
      </c>
      <c r="R275" s="38">
        <v>68500601</v>
      </c>
      <c r="S275" s="39">
        <v>338</v>
      </c>
      <c r="T275" s="40">
        <v>325</v>
      </c>
      <c r="U275" s="41">
        <v>1421561</v>
      </c>
      <c r="V275" s="42">
        <v>410</v>
      </c>
      <c r="W275" s="43">
        <v>399</v>
      </c>
      <c r="X275" s="38">
        <v>603</v>
      </c>
      <c r="Y275" s="39">
        <v>303</v>
      </c>
      <c r="Z275" s="40">
        <v>274</v>
      </c>
      <c r="AA275" s="41">
        <v>441</v>
      </c>
      <c r="AB275" s="108">
        <v>311</v>
      </c>
      <c r="AC275" s="45">
        <v>0</v>
      </c>
      <c r="AD275" s="37">
        <v>78.39</v>
      </c>
      <c r="AE275" s="46">
        <v>21.61</v>
      </c>
    </row>
    <row r="276" spans="1:31" s="3" customFormat="1" ht="18.75" customHeight="1">
      <c r="A276" s="32">
        <v>274</v>
      </c>
      <c r="B276" s="33">
        <v>217</v>
      </c>
      <c r="C276" s="34" t="s">
        <v>1310</v>
      </c>
      <c r="D276" s="35" t="s">
        <v>3098</v>
      </c>
      <c r="E276" s="45">
        <v>258</v>
      </c>
      <c r="F276" s="98">
        <v>76072385</v>
      </c>
      <c r="G276" s="39">
        <v>253</v>
      </c>
      <c r="H276" s="40">
        <v>238</v>
      </c>
      <c r="I276" s="41">
        <v>91187927</v>
      </c>
      <c r="J276" s="42">
        <v>238</v>
      </c>
      <c r="K276" s="43">
        <v>218</v>
      </c>
      <c r="L276" s="38">
        <v>20478656</v>
      </c>
      <c r="M276" s="39">
        <v>260</v>
      </c>
      <c r="N276" s="40">
        <v>244</v>
      </c>
      <c r="O276" s="41">
        <v>26489118</v>
      </c>
      <c r="P276" s="42">
        <v>251</v>
      </c>
      <c r="Q276" s="43">
        <v>233</v>
      </c>
      <c r="R276" s="38">
        <v>74265429</v>
      </c>
      <c r="S276" s="39">
        <v>129</v>
      </c>
      <c r="T276" s="40">
        <v>119</v>
      </c>
      <c r="U276" s="41">
        <v>12338872</v>
      </c>
      <c r="V276" s="42">
        <v>79</v>
      </c>
      <c r="W276" s="43">
        <v>76</v>
      </c>
      <c r="X276" s="38">
        <v>49104</v>
      </c>
      <c r="Y276" s="39">
        <v>325</v>
      </c>
      <c r="Z276" s="40">
        <v>296</v>
      </c>
      <c r="AA276" s="41">
        <v>386</v>
      </c>
      <c r="AB276" s="108">
        <v>383</v>
      </c>
      <c r="AC276" s="45">
        <v>0</v>
      </c>
      <c r="AD276" s="37">
        <v>100</v>
      </c>
      <c r="AE276" s="46">
        <v>0</v>
      </c>
    </row>
    <row r="277" spans="1:31" s="3" customFormat="1" ht="18.75" customHeight="1">
      <c r="A277" s="152">
        <v>275</v>
      </c>
      <c r="B277" s="153">
        <v>298</v>
      </c>
      <c r="C277" s="154" t="s">
        <v>310</v>
      </c>
      <c r="D277" s="155" t="s">
        <v>3056</v>
      </c>
      <c r="E277" s="156">
        <v>259</v>
      </c>
      <c r="F277" s="217">
        <v>75855826</v>
      </c>
      <c r="G277" s="159">
        <v>300</v>
      </c>
      <c r="H277" s="160">
        <v>282</v>
      </c>
      <c r="I277" s="161">
        <v>77277722</v>
      </c>
      <c r="J277" s="162">
        <v>370</v>
      </c>
      <c r="K277" s="163">
        <v>346</v>
      </c>
      <c r="L277" s="158">
        <v>9756012</v>
      </c>
      <c r="M277" s="159">
        <v>381</v>
      </c>
      <c r="N277" s="160">
        <v>359</v>
      </c>
      <c r="O277" s="161">
        <v>10709129</v>
      </c>
      <c r="P277" s="162">
        <v>474</v>
      </c>
      <c r="Q277" s="163">
        <v>444</v>
      </c>
      <c r="R277" s="158">
        <v>16695092</v>
      </c>
      <c r="S277" s="159">
        <v>265</v>
      </c>
      <c r="T277" s="160">
        <v>254</v>
      </c>
      <c r="U277" s="161">
        <v>3758350</v>
      </c>
      <c r="V277" s="162" t="s">
        <v>3052</v>
      </c>
      <c r="W277" s="163" t="s">
        <v>3052</v>
      </c>
      <c r="X277" s="206" t="s">
        <v>3052</v>
      </c>
      <c r="Y277" s="159">
        <v>464</v>
      </c>
      <c r="Z277" s="160">
        <v>434</v>
      </c>
      <c r="AA277" s="161">
        <v>134</v>
      </c>
      <c r="AB277" s="164">
        <v>354</v>
      </c>
      <c r="AC277" s="156">
        <v>0</v>
      </c>
      <c r="AD277" s="165">
        <v>100</v>
      </c>
      <c r="AE277" s="166">
        <v>0</v>
      </c>
    </row>
    <row r="278" spans="1:31" s="3" customFormat="1" ht="18.75" customHeight="1">
      <c r="A278" s="18">
        <v>276</v>
      </c>
      <c r="B278" s="19">
        <v>316</v>
      </c>
      <c r="C278" s="20" t="s">
        <v>1718</v>
      </c>
      <c r="D278" s="21" t="s">
        <v>88</v>
      </c>
      <c r="E278" s="22">
        <v>260</v>
      </c>
      <c r="F278" s="97">
        <v>75843212</v>
      </c>
      <c r="G278" s="25">
        <v>305</v>
      </c>
      <c r="H278" s="26">
        <v>287</v>
      </c>
      <c r="I278" s="27">
        <v>75843212</v>
      </c>
      <c r="J278" s="28">
        <v>221</v>
      </c>
      <c r="K278" s="29">
        <v>201</v>
      </c>
      <c r="L278" s="24">
        <v>21611094</v>
      </c>
      <c r="M278" s="25">
        <v>165</v>
      </c>
      <c r="N278" s="26">
        <v>153</v>
      </c>
      <c r="O278" s="27">
        <v>47167689</v>
      </c>
      <c r="P278" s="28">
        <v>78</v>
      </c>
      <c r="Q278" s="29">
        <v>68</v>
      </c>
      <c r="R278" s="24">
        <v>225841587</v>
      </c>
      <c r="S278" s="25">
        <v>259</v>
      </c>
      <c r="T278" s="26">
        <v>248</v>
      </c>
      <c r="U278" s="27">
        <v>4124471</v>
      </c>
      <c r="V278" s="28">
        <v>359</v>
      </c>
      <c r="W278" s="29">
        <v>349</v>
      </c>
      <c r="X278" s="24">
        <v>3127</v>
      </c>
      <c r="Y278" s="25">
        <v>380</v>
      </c>
      <c r="Z278" s="26">
        <v>350</v>
      </c>
      <c r="AA278" s="27">
        <v>285</v>
      </c>
      <c r="AB278" s="107">
        <v>313</v>
      </c>
      <c r="AC278" s="22">
        <v>0</v>
      </c>
      <c r="AD278" s="30">
        <v>16.77</v>
      </c>
      <c r="AE278" s="31">
        <v>83.23</v>
      </c>
    </row>
    <row r="279" spans="1:31" s="3" customFormat="1" ht="18.75" customHeight="1">
      <c r="A279" s="137">
        <v>277</v>
      </c>
      <c r="B279" s="138">
        <v>445</v>
      </c>
      <c r="C279" s="139" t="s">
        <v>2159</v>
      </c>
      <c r="D279" s="140" t="s">
        <v>3054</v>
      </c>
      <c r="E279" s="141">
        <v>17</v>
      </c>
      <c r="F279" s="216">
        <v>75786419</v>
      </c>
      <c r="G279" s="144">
        <v>225</v>
      </c>
      <c r="H279" s="145">
        <v>15</v>
      </c>
      <c r="I279" s="146">
        <v>101719528</v>
      </c>
      <c r="J279" s="147">
        <v>176</v>
      </c>
      <c r="K279" s="148">
        <v>17</v>
      </c>
      <c r="L279" s="143">
        <v>27819159</v>
      </c>
      <c r="M279" s="144">
        <v>328</v>
      </c>
      <c r="N279" s="145">
        <v>19</v>
      </c>
      <c r="O279" s="146">
        <v>17273738</v>
      </c>
      <c r="P279" s="147">
        <v>131</v>
      </c>
      <c r="Q279" s="148">
        <v>14</v>
      </c>
      <c r="R279" s="143">
        <v>139625945</v>
      </c>
      <c r="S279" s="144">
        <v>171</v>
      </c>
      <c r="T279" s="145">
        <v>11</v>
      </c>
      <c r="U279" s="146">
        <v>8405452</v>
      </c>
      <c r="V279" s="147" t="s">
        <v>3052</v>
      </c>
      <c r="W279" s="148" t="s">
        <v>3052</v>
      </c>
      <c r="X279" s="186" t="s">
        <v>3052</v>
      </c>
      <c r="Y279" s="144">
        <v>332</v>
      </c>
      <c r="Z279" s="145">
        <v>30</v>
      </c>
      <c r="AA279" s="146">
        <v>379</v>
      </c>
      <c r="AB279" s="149">
        <v>353</v>
      </c>
      <c r="AC279" s="141">
        <v>100</v>
      </c>
      <c r="AD279" s="150">
        <v>0</v>
      </c>
      <c r="AE279" s="151">
        <v>0</v>
      </c>
    </row>
    <row r="280" spans="1:31" s="3" customFormat="1" ht="18.75" customHeight="1">
      <c r="A280" s="32">
        <v>278</v>
      </c>
      <c r="B280" s="33">
        <v>250</v>
      </c>
      <c r="C280" s="34" t="s">
        <v>316</v>
      </c>
      <c r="D280" s="35" t="s">
        <v>1061</v>
      </c>
      <c r="E280" s="45">
        <v>261</v>
      </c>
      <c r="F280" s="98">
        <v>75612454</v>
      </c>
      <c r="G280" s="39">
        <v>301</v>
      </c>
      <c r="H280" s="40">
        <v>283</v>
      </c>
      <c r="I280" s="41">
        <v>76299631</v>
      </c>
      <c r="J280" s="42">
        <v>266</v>
      </c>
      <c r="K280" s="43">
        <v>244</v>
      </c>
      <c r="L280" s="38">
        <v>17959915</v>
      </c>
      <c r="M280" s="39">
        <v>285</v>
      </c>
      <c r="N280" s="40">
        <v>269</v>
      </c>
      <c r="O280" s="41">
        <v>22737863</v>
      </c>
      <c r="P280" s="42">
        <v>417</v>
      </c>
      <c r="Q280" s="43">
        <v>389</v>
      </c>
      <c r="R280" s="38">
        <v>32806768</v>
      </c>
      <c r="S280" s="39">
        <v>145</v>
      </c>
      <c r="T280" s="40">
        <v>135</v>
      </c>
      <c r="U280" s="41">
        <v>10281946</v>
      </c>
      <c r="V280" s="42">
        <v>145</v>
      </c>
      <c r="W280" s="43">
        <v>142</v>
      </c>
      <c r="X280" s="38">
        <v>30212</v>
      </c>
      <c r="Y280" s="39">
        <v>189</v>
      </c>
      <c r="Z280" s="40">
        <v>168</v>
      </c>
      <c r="AA280" s="41">
        <v>736</v>
      </c>
      <c r="AB280" s="108">
        <v>332</v>
      </c>
      <c r="AC280" s="45">
        <v>0</v>
      </c>
      <c r="AD280" s="37">
        <v>0.75</v>
      </c>
      <c r="AE280" s="46">
        <v>99.25</v>
      </c>
    </row>
    <row r="281" spans="1:31" s="3" customFormat="1" ht="18.75" customHeight="1">
      <c r="A281" s="32">
        <v>279</v>
      </c>
      <c r="B281" s="33" t="s">
        <v>3052</v>
      </c>
      <c r="C281" s="34" t="s">
        <v>2303</v>
      </c>
      <c r="D281" s="35" t="s">
        <v>902</v>
      </c>
      <c r="E281" s="45">
        <v>262</v>
      </c>
      <c r="F281" s="98">
        <v>75242990</v>
      </c>
      <c r="G281" s="39">
        <v>303</v>
      </c>
      <c r="H281" s="40">
        <v>285</v>
      </c>
      <c r="I281" s="41">
        <v>75961194</v>
      </c>
      <c r="J281" s="42">
        <v>345</v>
      </c>
      <c r="K281" s="43">
        <v>323</v>
      </c>
      <c r="L281" s="38">
        <v>12036456</v>
      </c>
      <c r="M281" s="39">
        <v>361</v>
      </c>
      <c r="N281" s="40">
        <v>340</v>
      </c>
      <c r="O281" s="41">
        <v>13064991</v>
      </c>
      <c r="P281" s="42">
        <v>467</v>
      </c>
      <c r="Q281" s="43">
        <v>437</v>
      </c>
      <c r="R281" s="38">
        <v>19115193</v>
      </c>
      <c r="S281" s="39">
        <v>253</v>
      </c>
      <c r="T281" s="40">
        <v>242</v>
      </c>
      <c r="U281" s="41">
        <v>4301900</v>
      </c>
      <c r="V281" s="42" t="s">
        <v>3052</v>
      </c>
      <c r="W281" s="43" t="s">
        <v>3052</v>
      </c>
      <c r="X281" s="44" t="s">
        <v>3052</v>
      </c>
      <c r="Y281" s="39">
        <v>403</v>
      </c>
      <c r="Z281" s="40">
        <v>373</v>
      </c>
      <c r="AA281" s="41">
        <v>243</v>
      </c>
      <c r="AB281" s="108">
        <v>354</v>
      </c>
      <c r="AC281" s="45">
        <v>0</v>
      </c>
      <c r="AD281" s="37">
        <v>100</v>
      </c>
      <c r="AE281" s="46">
        <v>0</v>
      </c>
    </row>
    <row r="282" spans="1:31" s="3" customFormat="1" ht="18.75" customHeight="1">
      <c r="A282" s="152">
        <v>280</v>
      </c>
      <c r="B282" s="153">
        <v>248</v>
      </c>
      <c r="C282" s="154" t="s">
        <v>1311</v>
      </c>
      <c r="D282" s="155" t="s">
        <v>3056</v>
      </c>
      <c r="E282" s="156">
        <v>263</v>
      </c>
      <c r="F282" s="217">
        <v>75074807</v>
      </c>
      <c r="G282" s="159">
        <v>281</v>
      </c>
      <c r="H282" s="160">
        <v>264</v>
      </c>
      <c r="I282" s="161">
        <v>82191228</v>
      </c>
      <c r="J282" s="162">
        <v>342</v>
      </c>
      <c r="K282" s="163">
        <v>320</v>
      </c>
      <c r="L282" s="158">
        <v>12148286</v>
      </c>
      <c r="M282" s="159">
        <v>241</v>
      </c>
      <c r="N282" s="160">
        <v>228</v>
      </c>
      <c r="O282" s="161">
        <v>29074042</v>
      </c>
      <c r="P282" s="162">
        <v>200</v>
      </c>
      <c r="Q282" s="163">
        <v>185</v>
      </c>
      <c r="R282" s="158">
        <v>96091690</v>
      </c>
      <c r="S282" s="159">
        <v>175</v>
      </c>
      <c r="T282" s="160">
        <v>164</v>
      </c>
      <c r="U282" s="161">
        <v>7840644</v>
      </c>
      <c r="V282" s="162" t="s">
        <v>3052</v>
      </c>
      <c r="W282" s="163" t="s">
        <v>3052</v>
      </c>
      <c r="X282" s="206" t="s">
        <v>3052</v>
      </c>
      <c r="Y282" s="159">
        <v>495</v>
      </c>
      <c r="Z282" s="160">
        <v>465</v>
      </c>
      <c r="AA282" s="161">
        <v>38</v>
      </c>
      <c r="AB282" s="164">
        <v>342</v>
      </c>
      <c r="AC282" s="156">
        <v>0</v>
      </c>
      <c r="AD282" s="165">
        <v>100</v>
      </c>
      <c r="AE282" s="166">
        <v>0</v>
      </c>
    </row>
    <row r="283" spans="1:31" s="3" customFormat="1" ht="18.75" customHeight="1">
      <c r="A283" s="18">
        <v>281</v>
      </c>
      <c r="B283" s="19">
        <v>222</v>
      </c>
      <c r="C283" s="20" t="s">
        <v>1312</v>
      </c>
      <c r="D283" s="21" t="s">
        <v>1054</v>
      </c>
      <c r="E283" s="22">
        <v>264</v>
      </c>
      <c r="F283" s="97">
        <v>74942582</v>
      </c>
      <c r="G283" s="25">
        <v>276</v>
      </c>
      <c r="H283" s="26">
        <v>259</v>
      </c>
      <c r="I283" s="27">
        <v>83091554</v>
      </c>
      <c r="J283" s="28">
        <v>196</v>
      </c>
      <c r="K283" s="29">
        <v>177</v>
      </c>
      <c r="L283" s="24">
        <v>25238710</v>
      </c>
      <c r="M283" s="25">
        <v>315</v>
      </c>
      <c r="N283" s="26">
        <v>298</v>
      </c>
      <c r="O283" s="27">
        <v>18986465</v>
      </c>
      <c r="P283" s="28">
        <v>303</v>
      </c>
      <c r="Q283" s="29">
        <v>283</v>
      </c>
      <c r="R283" s="24">
        <v>58513713</v>
      </c>
      <c r="S283" s="25">
        <v>183</v>
      </c>
      <c r="T283" s="26">
        <v>172</v>
      </c>
      <c r="U283" s="27">
        <v>7350731</v>
      </c>
      <c r="V283" s="28">
        <v>102</v>
      </c>
      <c r="W283" s="29">
        <v>99</v>
      </c>
      <c r="X283" s="24">
        <v>39161</v>
      </c>
      <c r="Y283" s="25">
        <v>65</v>
      </c>
      <c r="Z283" s="26">
        <v>48</v>
      </c>
      <c r="AA283" s="27">
        <v>1539</v>
      </c>
      <c r="AB283" s="107">
        <v>321</v>
      </c>
      <c r="AC283" s="22">
        <v>0</v>
      </c>
      <c r="AD283" s="30">
        <v>100</v>
      </c>
      <c r="AE283" s="31">
        <v>0</v>
      </c>
    </row>
    <row r="284" spans="1:31" s="3" customFormat="1" ht="18.75" customHeight="1">
      <c r="A284" s="137">
        <v>282</v>
      </c>
      <c r="B284" s="138">
        <v>304</v>
      </c>
      <c r="C284" s="139" t="s">
        <v>212</v>
      </c>
      <c r="D284" s="140" t="s">
        <v>3056</v>
      </c>
      <c r="E284" s="185">
        <v>265</v>
      </c>
      <c r="F284" s="216">
        <v>74584165</v>
      </c>
      <c r="G284" s="144">
        <v>294</v>
      </c>
      <c r="H284" s="145">
        <v>277</v>
      </c>
      <c r="I284" s="146">
        <v>78130351</v>
      </c>
      <c r="J284" s="147">
        <v>225</v>
      </c>
      <c r="K284" s="148">
        <v>205</v>
      </c>
      <c r="L284" s="143">
        <v>21393326</v>
      </c>
      <c r="M284" s="144">
        <v>452</v>
      </c>
      <c r="N284" s="145">
        <v>427</v>
      </c>
      <c r="O284" s="146">
        <v>2106384</v>
      </c>
      <c r="P284" s="147">
        <v>311</v>
      </c>
      <c r="Q284" s="148">
        <v>291</v>
      </c>
      <c r="R284" s="143">
        <v>55028769</v>
      </c>
      <c r="S284" s="144">
        <v>294</v>
      </c>
      <c r="T284" s="145">
        <v>282</v>
      </c>
      <c r="U284" s="146">
        <v>2717288</v>
      </c>
      <c r="V284" s="147">
        <v>301</v>
      </c>
      <c r="W284" s="148">
        <v>295</v>
      </c>
      <c r="X284" s="143">
        <v>8505</v>
      </c>
      <c r="Y284" s="144">
        <v>316</v>
      </c>
      <c r="Z284" s="145">
        <v>287</v>
      </c>
      <c r="AA284" s="146">
        <v>411</v>
      </c>
      <c r="AB284" s="149">
        <v>352</v>
      </c>
      <c r="AC284" s="141">
        <v>0</v>
      </c>
      <c r="AD284" s="150">
        <v>100</v>
      </c>
      <c r="AE284" s="151">
        <v>0</v>
      </c>
    </row>
    <row r="285" spans="1:31" s="3" customFormat="1" ht="18.75" customHeight="1">
      <c r="A285" s="137">
        <v>283</v>
      </c>
      <c r="B285" s="138">
        <v>293</v>
      </c>
      <c r="C285" s="139" t="s">
        <v>1715</v>
      </c>
      <c r="D285" s="140" t="s">
        <v>3056</v>
      </c>
      <c r="E285" s="141">
        <v>266</v>
      </c>
      <c r="F285" s="216">
        <v>74533069</v>
      </c>
      <c r="G285" s="144">
        <v>297</v>
      </c>
      <c r="H285" s="145">
        <v>280</v>
      </c>
      <c r="I285" s="146">
        <v>77981446</v>
      </c>
      <c r="J285" s="147">
        <v>171</v>
      </c>
      <c r="K285" s="148">
        <v>155</v>
      </c>
      <c r="L285" s="143">
        <v>28293220</v>
      </c>
      <c r="M285" s="144">
        <v>222</v>
      </c>
      <c r="N285" s="145">
        <v>209</v>
      </c>
      <c r="O285" s="146">
        <v>33104710</v>
      </c>
      <c r="P285" s="147">
        <v>276</v>
      </c>
      <c r="Q285" s="148">
        <v>257</v>
      </c>
      <c r="R285" s="143">
        <v>65332603</v>
      </c>
      <c r="S285" s="144">
        <v>247</v>
      </c>
      <c r="T285" s="145">
        <v>236</v>
      </c>
      <c r="U285" s="146">
        <v>4502843</v>
      </c>
      <c r="V285" s="147">
        <v>276</v>
      </c>
      <c r="W285" s="148">
        <v>270</v>
      </c>
      <c r="X285" s="143">
        <v>11154</v>
      </c>
      <c r="Y285" s="144">
        <v>357</v>
      </c>
      <c r="Z285" s="145">
        <v>327</v>
      </c>
      <c r="AA285" s="146">
        <v>330</v>
      </c>
      <c r="AB285" s="149">
        <v>362</v>
      </c>
      <c r="AC285" s="141">
        <v>0</v>
      </c>
      <c r="AD285" s="150">
        <v>100</v>
      </c>
      <c r="AE285" s="151">
        <v>0</v>
      </c>
    </row>
    <row r="286" spans="1:31" s="3" customFormat="1" ht="18.75" customHeight="1">
      <c r="A286" s="137">
        <v>284</v>
      </c>
      <c r="B286" s="138">
        <v>268</v>
      </c>
      <c r="C286" s="139" t="s">
        <v>1030</v>
      </c>
      <c r="D286" s="140" t="s">
        <v>3056</v>
      </c>
      <c r="E286" s="141">
        <v>267</v>
      </c>
      <c r="F286" s="216">
        <v>74362806</v>
      </c>
      <c r="G286" s="144">
        <v>292</v>
      </c>
      <c r="H286" s="145">
        <v>275</v>
      </c>
      <c r="I286" s="146">
        <v>78829289</v>
      </c>
      <c r="J286" s="147">
        <v>93</v>
      </c>
      <c r="K286" s="148">
        <v>84</v>
      </c>
      <c r="L286" s="143">
        <v>47596334</v>
      </c>
      <c r="M286" s="144">
        <v>233</v>
      </c>
      <c r="N286" s="145">
        <v>220</v>
      </c>
      <c r="O286" s="146">
        <v>31264207</v>
      </c>
      <c r="P286" s="147">
        <v>368</v>
      </c>
      <c r="Q286" s="148">
        <v>342</v>
      </c>
      <c r="R286" s="143">
        <v>43866325</v>
      </c>
      <c r="S286" s="144">
        <v>53</v>
      </c>
      <c r="T286" s="145">
        <v>46</v>
      </c>
      <c r="U286" s="146">
        <v>27356892</v>
      </c>
      <c r="V286" s="147">
        <v>266</v>
      </c>
      <c r="W286" s="148">
        <v>260</v>
      </c>
      <c r="X286" s="143">
        <v>11954</v>
      </c>
      <c r="Y286" s="144">
        <v>157</v>
      </c>
      <c r="Z286" s="145">
        <v>136</v>
      </c>
      <c r="AA286" s="146">
        <v>907</v>
      </c>
      <c r="AB286" s="149">
        <v>321</v>
      </c>
      <c r="AC286" s="141">
        <v>0</v>
      </c>
      <c r="AD286" s="150">
        <v>23.23</v>
      </c>
      <c r="AE286" s="151">
        <v>76.77</v>
      </c>
    </row>
    <row r="287" spans="1:31" s="3" customFormat="1" ht="18.75" customHeight="1">
      <c r="A287" s="152">
        <v>285</v>
      </c>
      <c r="B287" s="153">
        <v>303</v>
      </c>
      <c r="C287" s="154" t="s">
        <v>2679</v>
      </c>
      <c r="D287" s="155" t="s">
        <v>3056</v>
      </c>
      <c r="E287" s="156">
        <v>268</v>
      </c>
      <c r="F287" s="217">
        <v>73590143</v>
      </c>
      <c r="G287" s="159">
        <v>257</v>
      </c>
      <c r="H287" s="160">
        <v>241</v>
      </c>
      <c r="I287" s="161">
        <v>89033130</v>
      </c>
      <c r="J287" s="162">
        <v>401</v>
      </c>
      <c r="K287" s="163">
        <v>375</v>
      </c>
      <c r="L287" s="158">
        <v>7518007</v>
      </c>
      <c r="M287" s="159">
        <v>422</v>
      </c>
      <c r="N287" s="160">
        <v>399</v>
      </c>
      <c r="O287" s="161">
        <v>6002973</v>
      </c>
      <c r="P287" s="162">
        <v>312</v>
      </c>
      <c r="Q287" s="163">
        <v>292</v>
      </c>
      <c r="R287" s="158">
        <v>54483663</v>
      </c>
      <c r="S287" s="159">
        <v>234</v>
      </c>
      <c r="T287" s="160">
        <v>223</v>
      </c>
      <c r="U287" s="161">
        <v>5284341</v>
      </c>
      <c r="V287" s="162">
        <v>254</v>
      </c>
      <c r="W287" s="163">
        <v>249</v>
      </c>
      <c r="X287" s="158">
        <v>13159</v>
      </c>
      <c r="Y287" s="159">
        <v>483</v>
      </c>
      <c r="Z287" s="160">
        <v>453</v>
      </c>
      <c r="AA287" s="161">
        <v>89</v>
      </c>
      <c r="AB287" s="164">
        <v>371</v>
      </c>
      <c r="AC287" s="156">
        <v>25</v>
      </c>
      <c r="AD287" s="165">
        <v>0</v>
      </c>
      <c r="AE287" s="166">
        <v>75</v>
      </c>
    </row>
    <row r="288" spans="1:31" s="3" customFormat="1" ht="18.75" customHeight="1">
      <c r="A288" s="18">
        <v>286</v>
      </c>
      <c r="B288" s="19">
        <v>311</v>
      </c>
      <c r="C288" s="20" t="s">
        <v>309</v>
      </c>
      <c r="D288" s="21" t="s">
        <v>88</v>
      </c>
      <c r="E288" s="22">
        <v>269</v>
      </c>
      <c r="F288" s="97">
        <v>73563099</v>
      </c>
      <c r="G288" s="25">
        <v>207</v>
      </c>
      <c r="H288" s="26">
        <v>194</v>
      </c>
      <c r="I288" s="27">
        <v>108290220</v>
      </c>
      <c r="J288" s="28">
        <v>384</v>
      </c>
      <c r="K288" s="29">
        <v>359</v>
      </c>
      <c r="L288" s="24">
        <v>8872498</v>
      </c>
      <c r="M288" s="25">
        <v>395</v>
      </c>
      <c r="N288" s="26">
        <v>372</v>
      </c>
      <c r="O288" s="27">
        <v>9263787</v>
      </c>
      <c r="P288" s="28">
        <v>344</v>
      </c>
      <c r="Q288" s="29">
        <v>321</v>
      </c>
      <c r="R288" s="24">
        <v>48451670</v>
      </c>
      <c r="S288" s="25">
        <v>298</v>
      </c>
      <c r="T288" s="26">
        <v>286</v>
      </c>
      <c r="U288" s="27">
        <v>2608998</v>
      </c>
      <c r="V288" s="28">
        <v>177</v>
      </c>
      <c r="W288" s="29">
        <v>173</v>
      </c>
      <c r="X288" s="24">
        <v>24681</v>
      </c>
      <c r="Y288" s="25">
        <v>491</v>
      </c>
      <c r="Z288" s="26">
        <v>461</v>
      </c>
      <c r="AA288" s="27">
        <v>50</v>
      </c>
      <c r="AB288" s="107">
        <v>371</v>
      </c>
      <c r="AC288" s="22">
        <v>0</v>
      </c>
      <c r="AD288" s="30">
        <v>100</v>
      </c>
      <c r="AE288" s="31">
        <v>0</v>
      </c>
    </row>
    <row r="289" spans="1:31" s="3" customFormat="1" ht="18.75" customHeight="1">
      <c r="A289" s="137">
        <v>287</v>
      </c>
      <c r="B289" s="138" t="s">
        <v>3052</v>
      </c>
      <c r="C289" s="188" t="s">
        <v>3052</v>
      </c>
      <c r="D289" s="140" t="s">
        <v>3056</v>
      </c>
      <c r="E289" s="141">
        <v>270</v>
      </c>
      <c r="F289" s="186" t="s">
        <v>3052</v>
      </c>
      <c r="G289" s="144">
        <v>312</v>
      </c>
      <c r="H289" s="145">
        <v>294</v>
      </c>
      <c r="I289" s="187" t="s">
        <v>3052</v>
      </c>
      <c r="J289" s="147">
        <v>204</v>
      </c>
      <c r="K289" s="148">
        <v>184</v>
      </c>
      <c r="L289" s="186" t="s">
        <v>3052</v>
      </c>
      <c r="M289" s="144">
        <v>239</v>
      </c>
      <c r="N289" s="145">
        <v>226</v>
      </c>
      <c r="O289" s="187" t="s">
        <v>3052</v>
      </c>
      <c r="P289" s="147">
        <v>349</v>
      </c>
      <c r="Q289" s="148">
        <v>326</v>
      </c>
      <c r="R289" s="186" t="s">
        <v>3052</v>
      </c>
      <c r="S289" s="144">
        <v>121</v>
      </c>
      <c r="T289" s="145">
        <v>111</v>
      </c>
      <c r="U289" s="187" t="s">
        <v>3052</v>
      </c>
      <c r="V289" s="147">
        <v>99</v>
      </c>
      <c r="W289" s="148">
        <v>96</v>
      </c>
      <c r="X289" s="186" t="s">
        <v>3052</v>
      </c>
      <c r="Y289" s="144">
        <v>421</v>
      </c>
      <c r="Z289" s="145">
        <v>391</v>
      </c>
      <c r="AA289" s="187" t="s">
        <v>3052</v>
      </c>
      <c r="AB289" s="149">
        <v>321</v>
      </c>
      <c r="AC289" s="141">
        <v>0</v>
      </c>
      <c r="AD289" s="150">
        <v>100</v>
      </c>
      <c r="AE289" s="151">
        <v>0</v>
      </c>
    </row>
    <row r="290" spans="1:31" s="3" customFormat="1" ht="18.75" customHeight="1">
      <c r="A290" s="137">
        <v>288</v>
      </c>
      <c r="B290" s="138">
        <v>334</v>
      </c>
      <c r="C290" s="139" t="s">
        <v>320</v>
      </c>
      <c r="D290" s="140" t="s">
        <v>3056</v>
      </c>
      <c r="E290" s="141">
        <v>271</v>
      </c>
      <c r="F290" s="216">
        <v>72107804</v>
      </c>
      <c r="G290" s="144">
        <v>313</v>
      </c>
      <c r="H290" s="145">
        <v>295</v>
      </c>
      <c r="I290" s="146">
        <v>72767080</v>
      </c>
      <c r="J290" s="147">
        <v>161</v>
      </c>
      <c r="K290" s="148">
        <v>146</v>
      </c>
      <c r="L290" s="143">
        <v>29412445</v>
      </c>
      <c r="M290" s="144">
        <v>166</v>
      </c>
      <c r="N290" s="145">
        <v>154</v>
      </c>
      <c r="O290" s="146">
        <v>47089635</v>
      </c>
      <c r="P290" s="147">
        <v>294</v>
      </c>
      <c r="Q290" s="148">
        <v>274</v>
      </c>
      <c r="R290" s="143">
        <v>60133993</v>
      </c>
      <c r="S290" s="144">
        <v>201</v>
      </c>
      <c r="T290" s="145">
        <v>190</v>
      </c>
      <c r="U290" s="146">
        <v>6437838</v>
      </c>
      <c r="V290" s="147">
        <v>388</v>
      </c>
      <c r="W290" s="148">
        <v>377</v>
      </c>
      <c r="X290" s="143">
        <v>1200</v>
      </c>
      <c r="Y290" s="144">
        <v>327</v>
      </c>
      <c r="Z290" s="145">
        <v>298</v>
      </c>
      <c r="AA290" s="146">
        <v>384</v>
      </c>
      <c r="AB290" s="149">
        <v>341</v>
      </c>
      <c r="AC290" s="141">
        <v>0</v>
      </c>
      <c r="AD290" s="150">
        <v>100</v>
      </c>
      <c r="AE290" s="151">
        <v>0</v>
      </c>
    </row>
    <row r="291" spans="1:31" s="3" customFormat="1" ht="18.75" customHeight="1">
      <c r="A291" s="32">
        <v>289</v>
      </c>
      <c r="B291" s="33">
        <v>269</v>
      </c>
      <c r="C291" s="34" t="s">
        <v>1743</v>
      </c>
      <c r="D291" s="35" t="s">
        <v>3098</v>
      </c>
      <c r="E291" s="45">
        <v>272</v>
      </c>
      <c r="F291" s="98">
        <v>71663076</v>
      </c>
      <c r="G291" s="39">
        <v>320</v>
      </c>
      <c r="H291" s="40">
        <v>302</v>
      </c>
      <c r="I291" s="41">
        <v>71663076</v>
      </c>
      <c r="J291" s="42">
        <v>118</v>
      </c>
      <c r="K291" s="43">
        <v>107</v>
      </c>
      <c r="L291" s="38">
        <v>38410142</v>
      </c>
      <c r="M291" s="39">
        <v>231</v>
      </c>
      <c r="N291" s="40">
        <v>218</v>
      </c>
      <c r="O291" s="41">
        <v>31551244</v>
      </c>
      <c r="P291" s="42">
        <v>269</v>
      </c>
      <c r="Q291" s="43">
        <v>251</v>
      </c>
      <c r="R291" s="38">
        <v>68350040</v>
      </c>
      <c r="S291" s="39">
        <v>194</v>
      </c>
      <c r="T291" s="40">
        <v>183</v>
      </c>
      <c r="U291" s="41">
        <v>6723464</v>
      </c>
      <c r="V291" s="42">
        <v>298</v>
      </c>
      <c r="W291" s="43">
        <v>292</v>
      </c>
      <c r="X291" s="38">
        <v>8753</v>
      </c>
      <c r="Y291" s="39">
        <v>162</v>
      </c>
      <c r="Z291" s="40">
        <v>141</v>
      </c>
      <c r="AA291" s="41">
        <v>886</v>
      </c>
      <c r="AB291" s="108">
        <v>321</v>
      </c>
      <c r="AC291" s="45">
        <v>0</v>
      </c>
      <c r="AD291" s="37">
        <v>100</v>
      </c>
      <c r="AE291" s="46">
        <v>0</v>
      </c>
    </row>
    <row r="292" spans="1:31" s="3" customFormat="1" ht="18.75" customHeight="1">
      <c r="A292" s="152">
        <v>290</v>
      </c>
      <c r="B292" s="153">
        <v>292</v>
      </c>
      <c r="C292" s="154" t="s">
        <v>1744</v>
      </c>
      <c r="D292" s="155" t="s">
        <v>3056</v>
      </c>
      <c r="E292" s="156">
        <v>273</v>
      </c>
      <c r="F292" s="217">
        <v>71524160</v>
      </c>
      <c r="G292" s="159">
        <v>302</v>
      </c>
      <c r="H292" s="160">
        <v>284</v>
      </c>
      <c r="I292" s="161">
        <v>76105663</v>
      </c>
      <c r="J292" s="162">
        <v>348</v>
      </c>
      <c r="K292" s="163">
        <v>326</v>
      </c>
      <c r="L292" s="158">
        <v>11464300</v>
      </c>
      <c r="M292" s="159">
        <v>362</v>
      </c>
      <c r="N292" s="160">
        <v>341</v>
      </c>
      <c r="O292" s="161">
        <v>12826767</v>
      </c>
      <c r="P292" s="162">
        <v>443</v>
      </c>
      <c r="Q292" s="163">
        <v>413</v>
      </c>
      <c r="R292" s="158">
        <v>25745548</v>
      </c>
      <c r="S292" s="159">
        <v>241</v>
      </c>
      <c r="T292" s="160">
        <v>230</v>
      </c>
      <c r="U292" s="161">
        <v>4820092</v>
      </c>
      <c r="V292" s="162">
        <v>82</v>
      </c>
      <c r="W292" s="163">
        <v>79</v>
      </c>
      <c r="X292" s="158">
        <v>47380</v>
      </c>
      <c r="Y292" s="159">
        <v>268</v>
      </c>
      <c r="Z292" s="160">
        <v>242</v>
      </c>
      <c r="AA292" s="161">
        <v>533</v>
      </c>
      <c r="AB292" s="164">
        <v>322</v>
      </c>
      <c r="AC292" s="156">
        <v>0</v>
      </c>
      <c r="AD292" s="165">
        <v>100</v>
      </c>
      <c r="AE292" s="166">
        <v>0</v>
      </c>
    </row>
    <row r="293" spans="1:31" s="3" customFormat="1" ht="18.75" customHeight="1">
      <c r="A293" s="18">
        <v>291</v>
      </c>
      <c r="B293" s="19">
        <v>205</v>
      </c>
      <c r="C293" s="20" t="s">
        <v>2211</v>
      </c>
      <c r="D293" s="21" t="s">
        <v>99</v>
      </c>
      <c r="E293" s="22">
        <v>274</v>
      </c>
      <c r="F293" s="97">
        <v>71390641</v>
      </c>
      <c r="G293" s="25">
        <v>321</v>
      </c>
      <c r="H293" s="26">
        <v>303</v>
      </c>
      <c r="I293" s="27">
        <v>71512881</v>
      </c>
      <c r="J293" s="28">
        <v>499</v>
      </c>
      <c r="K293" s="29">
        <v>469</v>
      </c>
      <c r="L293" s="24">
        <v>-42426277</v>
      </c>
      <c r="M293" s="25">
        <v>54</v>
      </c>
      <c r="N293" s="26">
        <v>46</v>
      </c>
      <c r="O293" s="27">
        <v>122481744</v>
      </c>
      <c r="P293" s="28">
        <v>18</v>
      </c>
      <c r="Q293" s="29">
        <v>12</v>
      </c>
      <c r="R293" s="24">
        <v>636697072</v>
      </c>
      <c r="S293" s="25">
        <v>261</v>
      </c>
      <c r="T293" s="26">
        <v>250</v>
      </c>
      <c r="U293" s="27">
        <v>4052252</v>
      </c>
      <c r="V293" s="28">
        <v>157</v>
      </c>
      <c r="W293" s="29">
        <v>153</v>
      </c>
      <c r="X293" s="24">
        <v>27928</v>
      </c>
      <c r="Y293" s="25">
        <v>85</v>
      </c>
      <c r="Z293" s="26">
        <v>67</v>
      </c>
      <c r="AA293" s="27">
        <v>1324</v>
      </c>
      <c r="AB293" s="107">
        <v>321</v>
      </c>
      <c r="AC293" s="22">
        <v>0</v>
      </c>
      <c r="AD293" s="30">
        <v>93</v>
      </c>
      <c r="AE293" s="31">
        <v>7</v>
      </c>
    </row>
    <row r="294" spans="1:31" s="3" customFormat="1" ht="18.75" customHeight="1">
      <c r="A294" s="32">
        <v>292</v>
      </c>
      <c r="B294" s="33">
        <v>362</v>
      </c>
      <c r="C294" s="34" t="s">
        <v>307</v>
      </c>
      <c r="D294" s="35" t="s">
        <v>88</v>
      </c>
      <c r="E294" s="45">
        <v>275</v>
      </c>
      <c r="F294" s="98">
        <v>71328488</v>
      </c>
      <c r="G294" s="39">
        <v>306</v>
      </c>
      <c r="H294" s="40">
        <v>288</v>
      </c>
      <c r="I294" s="41">
        <v>75489927</v>
      </c>
      <c r="J294" s="42">
        <v>233</v>
      </c>
      <c r="K294" s="43">
        <v>213</v>
      </c>
      <c r="L294" s="38">
        <v>20634687</v>
      </c>
      <c r="M294" s="39">
        <v>322</v>
      </c>
      <c r="N294" s="40">
        <v>304</v>
      </c>
      <c r="O294" s="41">
        <v>18140761</v>
      </c>
      <c r="P294" s="42">
        <v>409</v>
      </c>
      <c r="Q294" s="43">
        <v>381</v>
      </c>
      <c r="R294" s="38">
        <v>34453584</v>
      </c>
      <c r="S294" s="39">
        <v>209</v>
      </c>
      <c r="T294" s="40">
        <v>198</v>
      </c>
      <c r="U294" s="41">
        <v>6184004</v>
      </c>
      <c r="V294" s="42">
        <v>346</v>
      </c>
      <c r="W294" s="43">
        <v>336</v>
      </c>
      <c r="X294" s="38">
        <v>4033</v>
      </c>
      <c r="Y294" s="39">
        <v>318</v>
      </c>
      <c r="Z294" s="40">
        <v>289</v>
      </c>
      <c r="AA294" s="41">
        <v>405</v>
      </c>
      <c r="AB294" s="108">
        <v>352</v>
      </c>
      <c r="AC294" s="45">
        <v>0</v>
      </c>
      <c r="AD294" s="37">
        <v>49</v>
      </c>
      <c r="AE294" s="46">
        <v>51</v>
      </c>
    </row>
    <row r="295" spans="1:31" s="3" customFormat="1" ht="18.75" customHeight="1">
      <c r="A295" s="32">
        <v>293</v>
      </c>
      <c r="B295" s="33">
        <v>258</v>
      </c>
      <c r="C295" s="34" t="s">
        <v>390</v>
      </c>
      <c r="D295" s="35" t="s">
        <v>88</v>
      </c>
      <c r="E295" s="45">
        <v>276</v>
      </c>
      <c r="F295" s="98">
        <v>70998636</v>
      </c>
      <c r="G295" s="39">
        <v>311</v>
      </c>
      <c r="H295" s="40">
        <v>293</v>
      </c>
      <c r="I295" s="41">
        <v>73297674</v>
      </c>
      <c r="J295" s="42">
        <v>482</v>
      </c>
      <c r="K295" s="43">
        <v>455</v>
      </c>
      <c r="L295" s="38">
        <v>-1599475</v>
      </c>
      <c r="M295" s="39">
        <v>364</v>
      </c>
      <c r="N295" s="40">
        <v>343</v>
      </c>
      <c r="O295" s="41">
        <v>12762978</v>
      </c>
      <c r="P295" s="42">
        <v>278</v>
      </c>
      <c r="Q295" s="43">
        <v>259</v>
      </c>
      <c r="R295" s="38">
        <v>64824274</v>
      </c>
      <c r="S295" s="39">
        <v>421</v>
      </c>
      <c r="T295" s="40">
        <v>403</v>
      </c>
      <c r="U295" s="41">
        <v>-2252950</v>
      </c>
      <c r="V295" s="42">
        <v>433</v>
      </c>
      <c r="W295" s="43">
        <v>420</v>
      </c>
      <c r="X295" s="38">
        <v>9</v>
      </c>
      <c r="Y295" s="39">
        <v>420</v>
      </c>
      <c r="Z295" s="40">
        <v>390</v>
      </c>
      <c r="AA295" s="41">
        <v>202</v>
      </c>
      <c r="AB295" s="108">
        <v>312</v>
      </c>
      <c r="AC295" s="45">
        <v>0</v>
      </c>
      <c r="AD295" s="37">
        <v>100</v>
      </c>
      <c r="AE295" s="46">
        <v>0</v>
      </c>
    </row>
    <row r="296" spans="1:31" s="3" customFormat="1" ht="18.75" customHeight="1">
      <c r="A296" s="32">
        <v>294</v>
      </c>
      <c r="B296" s="33">
        <v>466</v>
      </c>
      <c r="C296" s="34" t="s">
        <v>1745</v>
      </c>
      <c r="D296" s="35" t="s">
        <v>3058</v>
      </c>
      <c r="E296" s="45">
        <v>277</v>
      </c>
      <c r="F296" s="98">
        <v>70971555</v>
      </c>
      <c r="G296" s="39">
        <v>328</v>
      </c>
      <c r="H296" s="40">
        <v>310</v>
      </c>
      <c r="I296" s="41">
        <v>70971555</v>
      </c>
      <c r="J296" s="42">
        <v>63</v>
      </c>
      <c r="K296" s="43">
        <v>54</v>
      </c>
      <c r="L296" s="38">
        <v>67492797</v>
      </c>
      <c r="M296" s="39">
        <v>106</v>
      </c>
      <c r="N296" s="40">
        <v>96</v>
      </c>
      <c r="O296" s="41">
        <v>68935152</v>
      </c>
      <c r="P296" s="42">
        <v>84</v>
      </c>
      <c r="Q296" s="43">
        <v>74</v>
      </c>
      <c r="R296" s="38">
        <v>215460869</v>
      </c>
      <c r="S296" s="39">
        <v>31</v>
      </c>
      <c r="T296" s="40">
        <v>24</v>
      </c>
      <c r="U296" s="41">
        <v>48605394</v>
      </c>
      <c r="V296" s="42" t="s">
        <v>3052</v>
      </c>
      <c r="W296" s="43" t="s">
        <v>3052</v>
      </c>
      <c r="X296" s="44" t="s">
        <v>3052</v>
      </c>
      <c r="Y296" s="39">
        <v>485</v>
      </c>
      <c r="Z296" s="40">
        <v>455</v>
      </c>
      <c r="AA296" s="41">
        <v>71</v>
      </c>
      <c r="AB296" s="108">
        <v>400</v>
      </c>
      <c r="AC296" s="45">
        <v>0</v>
      </c>
      <c r="AD296" s="37">
        <v>100</v>
      </c>
      <c r="AE296" s="46">
        <v>0</v>
      </c>
    </row>
    <row r="297" spans="1:31" s="3" customFormat="1" ht="18.75" customHeight="1">
      <c r="A297" s="152">
        <v>295</v>
      </c>
      <c r="B297" s="153">
        <v>267</v>
      </c>
      <c r="C297" s="154" t="s">
        <v>2639</v>
      </c>
      <c r="D297" s="155" t="s">
        <v>3056</v>
      </c>
      <c r="E297" s="156">
        <v>278</v>
      </c>
      <c r="F297" s="217">
        <v>70859770</v>
      </c>
      <c r="G297" s="159">
        <v>323</v>
      </c>
      <c r="H297" s="160">
        <v>305</v>
      </c>
      <c r="I297" s="161">
        <v>71352168</v>
      </c>
      <c r="J297" s="162">
        <v>127</v>
      </c>
      <c r="K297" s="163">
        <v>116</v>
      </c>
      <c r="L297" s="158">
        <v>35142504</v>
      </c>
      <c r="M297" s="159">
        <v>473</v>
      </c>
      <c r="N297" s="160">
        <v>448</v>
      </c>
      <c r="O297" s="161">
        <v>-4542374</v>
      </c>
      <c r="P297" s="162">
        <v>404</v>
      </c>
      <c r="Q297" s="163">
        <v>376</v>
      </c>
      <c r="R297" s="158">
        <v>36979321</v>
      </c>
      <c r="S297" s="159">
        <v>141</v>
      </c>
      <c r="T297" s="160">
        <v>131</v>
      </c>
      <c r="U297" s="161">
        <v>11549270</v>
      </c>
      <c r="V297" s="162">
        <v>408</v>
      </c>
      <c r="W297" s="163">
        <v>397</v>
      </c>
      <c r="X297" s="158">
        <v>610</v>
      </c>
      <c r="Y297" s="159">
        <v>356</v>
      </c>
      <c r="Z297" s="160">
        <v>326</v>
      </c>
      <c r="AA297" s="161">
        <v>332</v>
      </c>
      <c r="AB297" s="164">
        <v>369</v>
      </c>
      <c r="AC297" s="156">
        <v>0</v>
      </c>
      <c r="AD297" s="165">
        <v>0</v>
      </c>
      <c r="AE297" s="166">
        <v>100</v>
      </c>
    </row>
    <row r="298" spans="1:31" s="3" customFormat="1" ht="18.75" customHeight="1">
      <c r="A298" s="18">
        <v>296</v>
      </c>
      <c r="B298" s="19">
        <v>284</v>
      </c>
      <c r="C298" s="20" t="s">
        <v>2306</v>
      </c>
      <c r="D298" s="21" t="s">
        <v>2187</v>
      </c>
      <c r="E298" s="22">
        <v>279</v>
      </c>
      <c r="F298" s="97">
        <v>70766883</v>
      </c>
      <c r="G298" s="25">
        <v>327</v>
      </c>
      <c r="H298" s="26">
        <v>309</v>
      </c>
      <c r="I298" s="27">
        <v>71008811</v>
      </c>
      <c r="J298" s="28">
        <v>157</v>
      </c>
      <c r="K298" s="29">
        <v>142</v>
      </c>
      <c r="L298" s="24">
        <v>29854087</v>
      </c>
      <c r="M298" s="25">
        <v>292</v>
      </c>
      <c r="N298" s="26">
        <v>276</v>
      </c>
      <c r="O298" s="27">
        <v>22081824</v>
      </c>
      <c r="P298" s="28">
        <v>265</v>
      </c>
      <c r="Q298" s="29">
        <v>247</v>
      </c>
      <c r="R298" s="24">
        <v>69658886</v>
      </c>
      <c r="S298" s="25">
        <v>229</v>
      </c>
      <c r="T298" s="26">
        <v>218</v>
      </c>
      <c r="U298" s="27">
        <v>5389584</v>
      </c>
      <c r="V298" s="28">
        <v>111</v>
      </c>
      <c r="W298" s="29">
        <v>108</v>
      </c>
      <c r="X298" s="24">
        <v>35741</v>
      </c>
      <c r="Y298" s="25">
        <v>164</v>
      </c>
      <c r="Z298" s="26">
        <v>143</v>
      </c>
      <c r="AA298" s="27">
        <v>882</v>
      </c>
      <c r="AB298" s="107">
        <v>321</v>
      </c>
      <c r="AC298" s="22">
        <v>0</v>
      </c>
      <c r="AD298" s="30">
        <v>100</v>
      </c>
      <c r="AE298" s="31">
        <v>0</v>
      </c>
    </row>
    <row r="299" spans="1:31" s="3" customFormat="1" ht="18.75" customHeight="1">
      <c r="A299" s="32">
        <v>297</v>
      </c>
      <c r="B299" s="33">
        <v>294</v>
      </c>
      <c r="C299" s="34" t="s">
        <v>1041</v>
      </c>
      <c r="D299" s="35" t="s">
        <v>889</v>
      </c>
      <c r="E299" s="45">
        <v>280</v>
      </c>
      <c r="F299" s="98">
        <v>70705172</v>
      </c>
      <c r="G299" s="39">
        <v>329</v>
      </c>
      <c r="H299" s="40">
        <v>311</v>
      </c>
      <c r="I299" s="41">
        <v>70926962</v>
      </c>
      <c r="J299" s="42">
        <v>190</v>
      </c>
      <c r="K299" s="43">
        <v>171</v>
      </c>
      <c r="L299" s="38">
        <v>26408832</v>
      </c>
      <c r="M299" s="39">
        <v>115</v>
      </c>
      <c r="N299" s="40">
        <v>105</v>
      </c>
      <c r="O299" s="41">
        <v>62215449</v>
      </c>
      <c r="P299" s="42">
        <v>220</v>
      </c>
      <c r="Q299" s="43">
        <v>204</v>
      </c>
      <c r="R299" s="38">
        <v>86216663</v>
      </c>
      <c r="S299" s="39">
        <v>88</v>
      </c>
      <c r="T299" s="40">
        <v>80</v>
      </c>
      <c r="U299" s="41">
        <v>17932502</v>
      </c>
      <c r="V299" s="42">
        <v>337</v>
      </c>
      <c r="W299" s="43">
        <v>329</v>
      </c>
      <c r="X299" s="38">
        <v>4645</v>
      </c>
      <c r="Y299" s="39">
        <v>269</v>
      </c>
      <c r="Z299" s="40">
        <v>243</v>
      </c>
      <c r="AA299" s="41">
        <v>531</v>
      </c>
      <c r="AB299" s="108">
        <v>331</v>
      </c>
      <c r="AC299" s="45">
        <v>0</v>
      </c>
      <c r="AD299" s="37">
        <v>100</v>
      </c>
      <c r="AE299" s="46">
        <v>0</v>
      </c>
    </row>
    <row r="300" spans="1:31" s="3" customFormat="1" ht="18.75" customHeight="1">
      <c r="A300" s="32">
        <v>298</v>
      </c>
      <c r="B300" s="33">
        <v>339</v>
      </c>
      <c r="C300" s="34" t="s">
        <v>1746</v>
      </c>
      <c r="D300" s="35" t="s">
        <v>89</v>
      </c>
      <c r="E300" s="45">
        <v>281</v>
      </c>
      <c r="F300" s="98">
        <v>70567766</v>
      </c>
      <c r="G300" s="39">
        <v>332</v>
      </c>
      <c r="H300" s="40">
        <v>314</v>
      </c>
      <c r="I300" s="41">
        <v>70567766</v>
      </c>
      <c r="J300" s="42">
        <v>143</v>
      </c>
      <c r="K300" s="43">
        <v>129</v>
      </c>
      <c r="L300" s="38">
        <v>31919355</v>
      </c>
      <c r="M300" s="39">
        <v>146</v>
      </c>
      <c r="N300" s="40">
        <v>134</v>
      </c>
      <c r="O300" s="41">
        <v>50693331</v>
      </c>
      <c r="P300" s="42">
        <v>255</v>
      </c>
      <c r="Q300" s="43">
        <v>237</v>
      </c>
      <c r="R300" s="38">
        <v>72856997</v>
      </c>
      <c r="S300" s="39">
        <v>70</v>
      </c>
      <c r="T300" s="40">
        <v>62</v>
      </c>
      <c r="U300" s="41">
        <v>20896958</v>
      </c>
      <c r="V300" s="42">
        <v>302</v>
      </c>
      <c r="W300" s="43">
        <v>296</v>
      </c>
      <c r="X300" s="38">
        <v>8313</v>
      </c>
      <c r="Y300" s="39">
        <v>310</v>
      </c>
      <c r="Z300" s="40">
        <v>281</v>
      </c>
      <c r="AA300" s="41">
        <v>425</v>
      </c>
      <c r="AB300" s="108">
        <v>369</v>
      </c>
      <c r="AC300" s="45">
        <v>3.26</v>
      </c>
      <c r="AD300" s="37">
        <v>96.74</v>
      </c>
      <c r="AE300" s="46">
        <v>0</v>
      </c>
    </row>
    <row r="301" spans="1:31" s="3" customFormat="1" ht="18.75" customHeight="1">
      <c r="A301" s="32">
        <v>299</v>
      </c>
      <c r="B301" s="33">
        <v>174</v>
      </c>
      <c r="C301" s="34" t="s">
        <v>671</v>
      </c>
      <c r="D301" s="35" t="s">
        <v>3051</v>
      </c>
      <c r="E301" s="36">
        <v>282</v>
      </c>
      <c r="F301" s="98">
        <v>70435911</v>
      </c>
      <c r="G301" s="39">
        <v>214</v>
      </c>
      <c r="H301" s="40">
        <v>201</v>
      </c>
      <c r="I301" s="41">
        <v>106324271</v>
      </c>
      <c r="J301" s="42">
        <v>218</v>
      </c>
      <c r="K301" s="43">
        <v>198</v>
      </c>
      <c r="L301" s="38">
        <v>22635901</v>
      </c>
      <c r="M301" s="39">
        <v>314</v>
      </c>
      <c r="N301" s="40">
        <v>297</v>
      </c>
      <c r="O301" s="41">
        <v>19224758</v>
      </c>
      <c r="P301" s="42">
        <v>289</v>
      </c>
      <c r="Q301" s="43">
        <v>269</v>
      </c>
      <c r="R301" s="38">
        <v>61755913</v>
      </c>
      <c r="S301" s="39">
        <v>196</v>
      </c>
      <c r="T301" s="40">
        <v>185</v>
      </c>
      <c r="U301" s="41">
        <v>6670244</v>
      </c>
      <c r="V301" s="42">
        <v>225</v>
      </c>
      <c r="W301" s="43">
        <v>220</v>
      </c>
      <c r="X301" s="38">
        <v>17631</v>
      </c>
      <c r="Y301" s="39">
        <v>337</v>
      </c>
      <c r="Z301" s="40">
        <v>307</v>
      </c>
      <c r="AA301" s="41">
        <v>375</v>
      </c>
      <c r="AB301" s="108">
        <v>371</v>
      </c>
      <c r="AC301" s="45">
        <v>3.57</v>
      </c>
      <c r="AD301" s="37">
        <v>96.43</v>
      </c>
      <c r="AE301" s="46">
        <v>0</v>
      </c>
    </row>
    <row r="302" spans="1:31" s="3" customFormat="1" ht="18.75" customHeight="1">
      <c r="A302" s="152">
        <v>300</v>
      </c>
      <c r="B302" s="153">
        <v>401</v>
      </c>
      <c r="C302" s="154" t="s">
        <v>1747</v>
      </c>
      <c r="D302" s="155" t="s">
        <v>3056</v>
      </c>
      <c r="E302" s="156">
        <v>283</v>
      </c>
      <c r="F302" s="217">
        <v>70346304</v>
      </c>
      <c r="G302" s="159">
        <v>180</v>
      </c>
      <c r="H302" s="160">
        <v>167</v>
      </c>
      <c r="I302" s="161">
        <v>124787390</v>
      </c>
      <c r="J302" s="162">
        <v>410</v>
      </c>
      <c r="K302" s="163">
        <v>384</v>
      </c>
      <c r="L302" s="158">
        <v>6834979</v>
      </c>
      <c r="M302" s="159">
        <v>462</v>
      </c>
      <c r="N302" s="160">
        <v>437</v>
      </c>
      <c r="O302" s="161">
        <v>300054</v>
      </c>
      <c r="P302" s="162">
        <v>308</v>
      </c>
      <c r="Q302" s="163">
        <v>288</v>
      </c>
      <c r="R302" s="158">
        <v>56369342</v>
      </c>
      <c r="S302" s="159">
        <v>377</v>
      </c>
      <c r="T302" s="160">
        <v>362</v>
      </c>
      <c r="U302" s="161">
        <v>368820</v>
      </c>
      <c r="V302" s="162">
        <v>114</v>
      </c>
      <c r="W302" s="163">
        <v>111</v>
      </c>
      <c r="X302" s="158">
        <v>35100</v>
      </c>
      <c r="Y302" s="159">
        <v>492</v>
      </c>
      <c r="Z302" s="160">
        <v>462</v>
      </c>
      <c r="AA302" s="161">
        <v>49</v>
      </c>
      <c r="AB302" s="164">
        <v>371</v>
      </c>
      <c r="AC302" s="156">
        <v>0</v>
      </c>
      <c r="AD302" s="165">
        <v>60</v>
      </c>
      <c r="AE302" s="166">
        <v>40</v>
      </c>
    </row>
    <row r="303" spans="1:31" s="3" customFormat="1" ht="18.75" customHeight="1">
      <c r="A303" s="18">
        <v>301</v>
      </c>
      <c r="B303" s="19">
        <v>297</v>
      </c>
      <c r="C303" s="20" t="s">
        <v>3214</v>
      </c>
      <c r="D303" s="21" t="s">
        <v>1061</v>
      </c>
      <c r="E303" s="22">
        <v>284</v>
      </c>
      <c r="F303" s="97">
        <v>70159443</v>
      </c>
      <c r="G303" s="25">
        <v>331</v>
      </c>
      <c r="H303" s="26">
        <v>313</v>
      </c>
      <c r="I303" s="27">
        <v>70587029</v>
      </c>
      <c r="J303" s="28">
        <v>243</v>
      </c>
      <c r="K303" s="29">
        <v>223</v>
      </c>
      <c r="L303" s="24">
        <v>19882044</v>
      </c>
      <c r="M303" s="25">
        <v>209</v>
      </c>
      <c r="N303" s="26">
        <v>197</v>
      </c>
      <c r="O303" s="27">
        <v>36146022</v>
      </c>
      <c r="P303" s="28">
        <v>356</v>
      </c>
      <c r="Q303" s="29">
        <v>332</v>
      </c>
      <c r="R303" s="24">
        <v>46693551</v>
      </c>
      <c r="S303" s="25">
        <v>177</v>
      </c>
      <c r="T303" s="26">
        <v>166</v>
      </c>
      <c r="U303" s="27">
        <v>7782599</v>
      </c>
      <c r="V303" s="28">
        <v>379</v>
      </c>
      <c r="W303" s="29">
        <v>369</v>
      </c>
      <c r="X303" s="24">
        <v>2002</v>
      </c>
      <c r="Y303" s="25">
        <v>251</v>
      </c>
      <c r="Z303" s="26">
        <v>225</v>
      </c>
      <c r="AA303" s="27">
        <v>551</v>
      </c>
      <c r="AB303" s="107">
        <v>321</v>
      </c>
      <c r="AC303" s="22">
        <v>0</v>
      </c>
      <c r="AD303" s="30">
        <v>100</v>
      </c>
      <c r="AE303" s="31">
        <v>0</v>
      </c>
    </row>
    <row r="304" spans="1:31" s="3" customFormat="1" ht="18.75" customHeight="1">
      <c r="A304" s="32">
        <v>302</v>
      </c>
      <c r="B304" s="33" t="s">
        <v>3052</v>
      </c>
      <c r="C304" s="34" t="s">
        <v>1748</v>
      </c>
      <c r="D304" s="35" t="s">
        <v>91</v>
      </c>
      <c r="E304" s="45">
        <v>285</v>
      </c>
      <c r="F304" s="98">
        <v>69980654</v>
      </c>
      <c r="G304" s="39">
        <v>326</v>
      </c>
      <c r="H304" s="40">
        <v>308</v>
      </c>
      <c r="I304" s="41">
        <v>71039593</v>
      </c>
      <c r="J304" s="42">
        <v>377</v>
      </c>
      <c r="K304" s="43">
        <v>352</v>
      </c>
      <c r="L304" s="38">
        <v>9216152</v>
      </c>
      <c r="M304" s="39">
        <v>463</v>
      </c>
      <c r="N304" s="40">
        <v>438</v>
      </c>
      <c r="O304" s="41">
        <v>74584</v>
      </c>
      <c r="P304" s="42">
        <v>456</v>
      </c>
      <c r="Q304" s="43">
        <v>426</v>
      </c>
      <c r="R304" s="38">
        <v>22060539</v>
      </c>
      <c r="S304" s="39">
        <v>399</v>
      </c>
      <c r="T304" s="40">
        <v>384</v>
      </c>
      <c r="U304" s="41">
        <v>34959</v>
      </c>
      <c r="V304" s="42">
        <v>86</v>
      </c>
      <c r="W304" s="43">
        <v>83</v>
      </c>
      <c r="X304" s="38">
        <v>45658</v>
      </c>
      <c r="Y304" s="39">
        <v>182</v>
      </c>
      <c r="Z304" s="40">
        <v>161</v>
      </c>
      <c r="AA304" s="41">
        <v>787</v>
      </c>
      <c r="AB304" s="108">
        <v>312</v>
      </c>
      <c r="AC304" s="45">
        <v>0</v>
      </c>
      <c r="AD304" s="37">
        <v>100</v>
      </c>
      <c r="AE304" s="46">
        <v>0</v>
      </c>
    </row>
    <row r="305" spans="1:31" s="3" customFormat="1" ht="18.75" customHeight="1">
      <c r="A305" s="137">
        <v>303</v>
      </c>
      <c r="B305" s="188">
        <v>251</v>
      </c>
      <c r="C305" s="139" t="s">
        <v>2262</v>
      </c>
      <c r="D305" s="140" t="s">
        <v>3056</v>
      </c>
      <c r="E305" s="141">
        <v>286</v>
      </c>
      <c r="F305" s="216">
        <v>69901940</v>
      </c>
      <c r="G305" s="144">
        <v>315</v>
      </c>
      <c r="H305" s="145">
        <v>297</v>
      </c>
      <c r="I305" s="146">
        <v>72327599</v>
      </c>
      <c r="J305" s="147">
        <v>361</v>
      </c>
      <c r="K305" s="148">
        <v>337</v>
      </c>
      <c r="L305" s="143">
        <v>10410054</v>
      </c>
      <c r="M305" s="144">
        <v>399</v>
      </c>
      <c r="N305" s="145">
        <v>376</v>
      </c>
      <c r="O305" s="146">
        <v>9123475</v>
      </c>
      <c r="P305" s="147">
        <v>361</v>
      </c>
      <c r="Q305" s="148">
        <v>336</v>
      </c>
      <c r="R305" s="143">
        <v>44981529</v>
      </c>
      <c r="S305" s="144">
        <v>359</v>
      </c>
      <c r="T305" s="145">
        <v>344</v>
      </c>
      <c r="U305" s="146">
        <v>822830</v>
      </c>
      <c r="V305" s="147">
        <v>244</v>
      </c>
      <c r="W305" s="148">
        <v>239</v>
      </c>
      <c r="X305" s="143">
        <v>14711</v>
      </c>
      <c r="Y305" s="144">
        <v>354</v>
      </c>
      <c r="Z305" s="145">
        <v>324</v>
      </c>
      <c r="AA305" s="146">
        <v>344</v>
      </c>
      <c r="AB305" s="149">
        <v>352</v>
      </c>
      <c r="AC305" s="141">
        <v>0</v>
      </c>
      <c r="AD305" s="150">
        <v>55</v>
      </c>
      <c r="AE305" s="151">
        <v>45</v>
      </c>
    </row>
    <row r="306" spans="1:31" s="3" customFormat="1" ht="18.75" customHeight="1">
      <c r="A306" s="32">
        <v>304</v>
      </c>
      <c r="B306" s="33">
        <v>359</v>
      </c>
      <c r="C306" s="34" t="s">
        <v>2680</v>
      </c>
      <c r="D306" s="35" t="s">
        <v>3058</v>
      </c>
      <c r="E306" s="45">
        <v>287</v>
      </c>
      <c r="F306" s="98">
        <v>69361620</v>
      </c>
      <c r="G306" s="39">
        <v>333</v>
      </c>
      <c r="H306" s="40">
        <v>315</v>
      </c>
      <c r="I306" s="41">
        <v>70259076</v>
      </c>
      <c r="J306" s="42">
        <v>367</v>
      </c>
      <c r="K306" s="43">
        <v>343</v>
      </c>
      <c r="L306" s="38">
        <v>9990984</v>
      </c>
      <c r="M306" s="39">
        <v>232</v>
      </c>
      <c r="N306" s="40">
        <v>219</v>
      </c>
      <c r="O306" s="41">
        <v>31270118</v>
      </c>
      <c r="P306" s="42">
        <v>382</v>
      </c>
      <c r="Q306" s="43">
        <v>356</v>
      </c>
      <c r="R306" s="38">
        <v>41815481</v>
      </c>
      <c r="S306" s="39">
        <v>186</v>
      </c>
      <c r="T306" s="40">
        <v>175</v>
      </c>
      <c r="U306" s="41">
        <v>7059530</v>
      </c>
      <c r="V306" s="42">
        <v>385</v>
      </c>
      <c r="W306" s="43">
        <v>374</v>
      </c>
      <c r="X306" s="38">
        <v>1505</v>
      </c>
      <c r="Y306" s="39">
        <v>352</v>
      </c>
      <c r="Z306" s="40">
        <v>322</v>
      </c>
      <c r="AA306" s="41">
        <v>346</v>
      </c>
      <c r="AB306" s="108">
        <v>311</v>
      </c>
      <c r="AC306" s="45">
        <v>0</v>
      </c>
      <c r="AD306" s="37">
        <v>100</v>
      </c>
      <c r="AE306" s="46">
        <v>0</v>
      </c>
    </row>
    <row r="307" spans="1:31" s="3" customFormat="1" ht="18.75" customHeight="1">
      <c r="A307" s="48">
        <v>305</v>
      </c>
      <c r="B307" s="49">
        <v>278</v>
      </c>
      <c r="C307" s="50" t="s">
        <v>2254</v>
      </c>
      <c r="D307" s="51" t="s">
        <v>3054</v>
      </c>
      <c r="E307" s="68">
        <v>18</v>
      </c>
      <c r="F307" s="99">
        <v>69018539</v>
      </c>
      <c r="G307" s="55">
        <v>335</v>
      </c>
      <c r="H307" s="56">
        <v>19</v>
      </c>
      <c r="I307" s="57">
        <v>69631666</v>
      </c>
      <c r="J307" s="58">
        <v>112</v>
      </c>
      <c r="K307" s="59">
        <v>11</v>
      </c>
      <c r="L307" s="54">
        <v>40133035</v>
      </c>
      <c r="M307" s="55">
        <v>254</v>
      </c>
      <c r="N307" s="56">
        <v>16</v>
      </c>
      <c r="O307" s="57">
        <v>27266026</v>
      </c>
      <c r="P307" s="58">
        <v>333</v>
      </c>
      <c r="Q307" s="59">
        <v>23</v>
      </c>
      <c r="R307" s="54">
        <v>50686778</v>
      </c>
      <c r="S307" s="55">
        <v>346</v>
      </c>
      <c r="T307" s="56">
        <v>15</v>
      </c>
      <c r="U307" s="57">
        <v>1064500</v>
      </c>
      <c r="V307" s="58">
        <v>427</v>
      </c>
      <c r="W307" s="59">
        <v>13</v>
      </c>
      <c r="X307" s="54">
        <v>85</v>
      </c>
      <c r="Y307" s="55">
        <v>39</v>
      </c>
      <c r="Z307" s="56">
        <v>14</v>
      </c>
      <c r="AA307" s="57">
        <v>2182</v>
      </c>
      <c r="AB307" s="109">
        <v>384</v>
      </c>
      <c r="AC307" s="52">
        <v>100</v>
      </c>
      <c r="AD307" s="60">
        <v>0</v>
      </c>
      <c r="AE307" s="61">
        <v>0</v>
      </c>
    </row>
    <row r="308" spans="1:31" s="3" customFormat="1" ht="18.75" customHeight="1">
      <c r="A308" s="167">
        <v>306</v>
      </c>
      <c r="B308" s="168">
        <v>333</v>
      </c>
      <c r="C308" s="169" t="s">
        <v>1034</v>
      </c>
      <c r="D308" s="170" t="s">
        <v>3056</v>
      </c>
      <c r="E308" s="171">
        <v>288</v>
      </c>
      <c r="F308" s="218">
        <v>68919383</v>
      </c>
      <c r="G308" s="174">
        <v>337</v>
      </c>
      <c r="H308" s="175">
        <v>318</v>
      </c>
      <c r="I308" s="176">
        <v>69122239</v>
      </c>
      <c r="J308" s="177">
        <v>114</v>
      </c>
      <c r="K308" s="178">
        <v>103</v>
      </c>
      <c r="L308" s="173">
        <v>39535304</v>
      </c>
      <c r="M308" s="174">
        <v>257</v>
      </c>
      <c r="N308" s="175">
        <v>241</v>
      </c>
      <c r="O308" s="176">
        <v>26868713</v>
      </c>
      <c r="P308" s="177">
        <v>247</v>
      </c>
      <c r="Q308" s="178">
        <v>229</v>
      </c>
      <c r="R308" s="173">
        <v>75450736</v>
      </c>
      <c r="S308" s="174">
        <v>217</v>
      </c>
      <c r="T308" s="175">
        <v>206</v>
      </c>
      <c r="U308" s="176">
        <v>5843251</v>
      </c>
      <c r="V308" s="177">
        <v>316</v>
      </c>
      <c r="W308" s="178">
        <v>309</v>
      </c>
      <c r="X308" s="173">
        <v>6909</v>
      </c>
      <c r="Y308" s="174">
        <v>94</v>
      </c>
      <c r="Z308" s="175">
        <v>76</v>
      </c>
      <c r="AA308" s="176">
        <v>1250</v>
      </c>
      <c r="AB308" s="179">
        <v>321</v>
      </c>
      <c r="AC308" s="171">
        <v>0</v>
      </c>
      <c r="AD308" s="180">
        <v>100</v>
      </c>
      <c r="AE308" s="181">
        <v>0</v>
      </c>
    </row>
    <row r="309" spans="1:31" s="3" customFormat="1" ht="18.75" customHeight="1">
      <c r="A309" s="32">
        <v>307</v>
      </c>
      <c r="B309" s="33">
        <v>372</v>
      </c>
      <c r="C309" s="34" t="s">
        <v>2645</v>
      </c>
      <c r="D309" s="35" t="s">
        <v>3058</v>
      </c>
      <c r="E309" s="45">
        <v>289</v>
      </c>
      <c r="F309" s="98">
        <v>68538830</v>
      </c>
      <c r="G309" s="39">
        <v>339</v>
      </c>
      <c r="H309" s="40">
        <v>320</v>
      </c>
      <c r="I309" s="41">
        <v>68538830</v>
      </c>
      <c r="J309" s="42">
        <v>398</v>
      </c>
      <c r="K309" s="43">
        <v>372</v>
      </c>
      <c r="L309" s="38">
        <v>7718320</v>
      </c>
      <c r="M309" s="39">
        <v>369</v>
      </c>
      <c r="N309" s="40">
        <v>348</v>
      </c>
      <c r="O309" s="41">
        <v>12247685</v>
      </c>
      <c r="P309" s="42">
        <v>403</v>
      </c>
      <c r="Q309" s="43">
        <v>375</v>
      </c>
      <c r="R309" s="38">
        <v>37003237</v>
      </c>
      <c r="S309" s="39">
        <v>449</v>
      </c>
      <c r="T309" s="40">
        <v>429</v>
      </c>
      <c r="U309" s="41">
        <v>-7927934</v>
      </c>
      <c r="V309" s="42">
        <v>384</v>
      </c>
      <c r="W309" s="43">
        <v>373</v>
      </c>
      <c r="X309" s="38">
        <v>1587</v>
      </c>
      <c r="Y309" s="39">
        <v>428</v>
      </c>
      <c r="Z309" s="40">
        <v>398</v>
      </c>
      <c r="AA309" s="41">
        <v>184</v>
      </c>
      <c r="AB309" s="108">
        <v>311</v>
      </c>
      <c r="AC309" s="45">
        <v>0</v>
      </c>
      <c r="AD309" s="37">
        <v>100</v>
      </c>
      <c r="AE309" s="46">
        <v>0</v>
      </c>
    </row>
    <row r="310" spans="1:31" s="3" customFormat="1" ht="18.75" customHeight="1">
      <c r="A310" s="32">
        <v>308</v>
      </c>
      <c r="B310" s="33">
        <v>245</v>
      </c>
      <c r="C310" s="34" t="s">
        <v>1717</v>
      </c>
      <c r="D310" s="35" t="s">
        <v>3051</v>
      </c>
      <c r="E310" s="45">
        <v>290</v>
      </c>
      <c r="F310" s="98">
        <v>68449032</v>
      </c>
      <c r="G310" s="39">
        <v>340</v>
      </c>
      <c r="H310" s="40">
        <v>321</v>
      </c>
      <c r="I310" s="41">
        <v>68529549</v>
      </c>
      <c r="J310" s="42">
        <v>357</v>
      </c>
      <c r="K310" s="43">
        <v>333</v>
      </c>
      <c r="L310" s="38">
        <v>10962266</v>
      </c>
      <c r="M310" s="39">
        <v>370</v>
      </c>
      <c r="N310" s="40">
        <v>349</v>
      </c>
      <c r="O310" s="41">
        <v>12218330</v>
      </c>
      <c r="P310" s="42">
        <v>479</v>
      </c>
      <c r="Q310" s="43">
        <v>449</v>
      </c>
      <c r="R310" s="38">
        <v>15393930</v>
      </c>
      <c r="S310" s="39">
        <v>287</v>
      </c>
      <c r="T310" s="40">
        <v>275</v>
      </c>
      <c r="U310" s="41">
        <v>2930325</v>
      </c>
      <c r="V310" s="42" t="s">
        <v>3052</v>
      </c>
      <c r="W310" s="43" t="s">
        <v>3052</v>
      </c>
      <c r="X310" s="44" t="s">
        <v>3052</v>
      </c>
      <c r="Y310" s="39">
        <v>482</v>
      </c>
      <c r="Z310" s="40">
        <v>452</v>
      </c>
      <c r="AA310" s="41">
        <v>91</v>
      </c>
      <c r="AB310" s="108">
        <v>354</v>
      </c>
      <c r="AC310" s="45">
        <v>0</v>
      </c>
      <c r="AD310" s="37">
        <v>0.85</v>
      </c>
      <c r="AE310" s="46">
        <v>99.15</v>
      </c>
    </row>
    <row r="311" spans="1:31" s="3" customFormat="1" ht="18.75" customHeight="1">
      <c r="A311" s="137">
        <v>309</v>
      </c>
      <c r="B311" s="138">
        <v>364</v>
      </c>
      <c r="C311" s="139" t="s">
        <v>1026</v>
      </c>
      <c r="D311" s="140" t="s">
        <v>3056</v>
      </c>
      <c r="E311" s="141">
        <v>291</v>
      </c>
      <c r="F311" s="216">
        <v>68309601</v>
      </c>
      <c r="G311" s="144">
        <v>154</v>
      </c>
      <c r="H311" s="145">
        <v>141</v>
      </c>
      <c r="I311" s="146">
        <v>140624939</v>
      </c>
      <c r="J311" s="147">
        <v>81</v>
      </c>
      <c r="K311" s="148">
        <v>72</v>
      </c>
      <c r="L311" s="143">
        <v>53388671</v>
      </c>
      <c r="M311" s="144">
        <v>103</v>
      </c>
      <c r="N311" s="145">
        <v>93</v>
      </c>
      <c r="O311" s="146">
        <v>70363883</v>
      </c>
      <c r="P311" s="147">
        <v>175</v>
      </c>
      <c r="Q311" s="148">
        <v>161</v>
      </c>
      <c r="R311" s="143">
        <v>108777580</v>
      </c>
      <c r="S311" s="144">
        <v>56</v>
      </c>
      <c r="T311" s="145">
        <v>49</v>
      </c>
      <c r="U311" s="146">
        <v>26206634</v>
      </c>
      <c r="V311" s="147">
        <v>307</v>
      </c>
      <c r="W311" s="148">
        <v>301</v>
      </c>
      <c r="X311" s="143">
        <v>7878</v>
      </c>
      <c r="Y311" s="144">
        <v>195</v>
      </c>
      <c r="Z311" s="145">
        <v>173</v>
      </c>
      <c r="AA311" s="146">
        <v>707</v>
      </c>
      <c r="AB311" s="149">
        <v>382</v>
      </c>
      <c r="AC311" s="141">
        <v>0</v>
      </c>
      <c r="AD311" s="150">
        <v>57.97</v>
      </c>
      <c r="AE311" s="151">
        <v>42.03</v>
      </c>
    </row>
    <row r="312" spans="1:31" s="3" customFormat="1" ht="18.75" customHeight="1">
      <c r="A312" s="152">
        <v>310</v>
      </c>
      <c r="B312" s="153">
        <v>384</v>
      </c>
      <c r="C312" s="154" t="s">
        <v>1712</v>
      </c>
      <c r="D312" s="155" t="s">
        <v>3056</v>
      </c>
      <c r="E312" s="156">
        <v>292</v>
      </c>
      <c r="F312" s="217">
        <v>68138163</v>
      </c>
      <c r="G312" s="159">
        <v>336</v>
      </c>
      <c r="H312" s="160">
        <v>317</v>
      </c>
      <c r="I312" s="161">
        <v>69629722</v>
      </c>
      <c r="J312" s="162">
        <v>175</v>
      </c>
      <c r="K312" s="163">
        <v>159</v>
      </c>
      <c r="L312" s="158">
        <v>28113427</v>
      </c>
      <c r="M312" s="159">
        <v>391</v>
      </c>
      <c r="N312" s="160">
        <v>368</v>
      </c>
      <c r="O312" s="161">
        <v>9553023</v>
      </c>
      <c r="P312" s="162">
        <v>379</v>
      </c>
      <c r="Q312" s="163">
        <v>353</v>
      </c>
      <c r="R312" s="158">
        <v>42177561</v>
      </c>
      <c r="S312" s="159">
        <v>240</v>
      </c>
      <c r="T312" s="160">
        <v>229</v>
      </c>
      <c r="U312" s="161">
        <v>5024217</v>
      </c>
      <c r="V312" s="162">
        <v>419</v>
      </c>
      <c r="W312" s="163">
        <v>407</v>
      </c>
      <c r="X312" s="158">
        <v>241</v>
      </c>
      <c r="Y312" s="159">
        <v>239</v>
      </c>
      <c r="Z312" s="160">
        <v>214</v>
      </c>
      <c r="AA312" s="161">
        <v>585</v>
      </c>
      <c r="AB312" s="164">
        <v>352</v>
      </c>
      <c r="AC312" s="156">
        <v>0</v>
      </c>
      <c r="AD312" s="165">
        <v>100</v>
      </c>
      <c r="AE312" s="166">
        <v>0</v>
      </c>
    </row>
    <row r="313" spans="1:31" s="3" customFormat="1" ht="18.75" customHeight="1">
      <c r="A313" s="167">
        <v>311</v>
      </c>
      <c r="B313" s="168">
        <v>302</v>
      </c>
      <c r="C313" s="169" t="s">
        <v>3227</v>
      </c>
      <c r="D313" s="170" t="s">
        <v>3056</v>
      </c>
      <c r="E313" s="171">
        <v>293</v>
      </c>
      <c r="F313" s="218">
        <v>67880885</v>
      </c>
      <c r="G313" s="174">
        <v>259</v>
      </c>
      <c r="H313" s="175">
        <v>243</v>
      </c>
      <c r="I313" s="176">
        <v>88386568</v>
      </c>
      <c r="J313" s="177">
        <v>241</v>
      </c>
      <c r="K313" s="178">
        <v>221</v>
      </c>
      <c r="L313" s="173">
        <v>19992664</v>
      </c>
      <c r="M313" s="174">
        <v>416</v>
      </c>
      <c r="N313" s="175">
        <v>393</v>
      </c>
      <c r="O313" s="176">
        <v>6485091</v>
      </c>
      <c r="P313" s="177">
        <v>365</v>
      </c>
      <c r="Q313" s="178">
        <v>339</v>
      </c>
      <c r="R313" s="173">
        <v>44711792</v>
      </c>
      <c r="S313" s="174">
        <v>238</v>
      </c>
      <c r="T313" s="175">
        <v>227</v>
      </c>
      <c r="U313" s="176">
        <v>5072224</v>
      </c>
      <c r="V313" s="177">
        <v>143</v>
      </c>
      <c r="W313" s="178">
        <v>140</v>
      </c>
      <c r="X313" s="173">
        <v>30477</v>
      </c>
      <c r="Y313" s="174">
        <v>203</v>
      </c>
      <c r="Z313" s="175">
        <v>180</v>
      </c>
      <c r="AA313" s="176">
        <v>680</v>
      </c>
      <c r="AB313" s="179">
        <v>322</v>
      </c>
      <c r="AC313" s="171">
        <v>0</v>
      </c>
      <c r="AD313" s="180">
        <v>49</v>
      </c>
      <c r="AE313" s="181">
        <v>51</v>
      </c>
    </row>
    <row r="314" spans="1:31" s="3" customFormat="1" ht="18.75" customHeight="1">
      <c r="A314" s="137">
        <v>312</v>
      </c>
      <c r="B314" s="138">
        <v>317</v>
      </c>
      <c r="C314" s="139" t="s">
        <v>1749</v>
      </c>
      <c r="D314" s="140" t="s">
        <v>3056</v>
      </c>
      <c r="E314" s="141">
        <v>294</v>
      </c>
      <c r="F314" s="216">
        <v>67748729</v>
      </c>
      <c r="G314" s="144">
        <v>341</v>
      </c>
      <c r="H314" s="145">
        <v>322</v>
      </c>
      <c r="I314" s="146">
        <v>68164146</v>
      </c>
      <c r="J314" s="147">
        <v>378</v>
      </c>
      <c r="K314" s="148">
        <v>353</v>
      </c>
      <c r="L314" s="143">
        <v>9124067</v>
      </c>
      <c r="M314" s="144">
        <v>268</v>
      </c>
      <c r="N314" s="145">
        <v>252</v>
      </c>
      <c r="O314" s="146">
        <v>25039987</v>
      </c>
      <c r="P314" s="147">
        <v>298</v>
      </c>
      <c r="Q314" s="148">
        <v>278</v>
      </c>
      <c r="R314" s="143">
        <v>59571761</v>
      </c>
      <c r="S314" s="144">
        <v>403</v>
      </c>
      <c r="T314" s="145">
        <v>386</v>
      </c>
      <c r="U314" s="146">
        <v>-118506</v>
      </c>
      <c r="V314" s="147">
        <v>430</v>
      </c>
      <c r="W314" s="148">
        <v>417</v>
      </c>
      <c r="X314" s="143">
        <v>49</v>
      </c>
      <c r="Y314" s="144">
        <v>373</v>
      </c>
      <c r="Z314" s="145">
        <v>343</v>
      </c>
      <c r="AA314" s="146">
        <v>294</v>
      </c>
      <c r="AB314" s="149">
        <v>311</v>
      </c>
      <c r="AC314" s="141">
        <v>0</v>
      </c>
      <c r="AD314" s="150">
        <v>100</v>
      </c>
      <c r="AE314" s="151">
        <v>0</v>
      </c>
    </row>
    <row r="315" spans="1:31" s="3" customFormat="1" ht="18.75" customHeight="1">
      <c r="A315" s="32">
        <v>313</v>
      </c>
      <c r="B315" s="33">
        <v>287</v>
      </c>
      <c r="C315" s="34" t="s">
        <v>1750</v>
      </c>
      <c r="D315" s="35" t="s">
        <v>3054</v>
      </c>
      <c r="E315" s="45">
        <v>19</v>
      </c>
      <c r="F315" s="98">
        <v>67643386</v>
      </c>
      <c r="G315" s="39">
        <v>298</v>
      </c>
      <c r="H315" s="40">
        <v>18</v>
      </c>
      <c r="I315" s="41">
        <v>77884858</v>
      </c>
      <c r="J315" s="42">
        <v>351</v>
      </c>
      <c r="K315" s="43">
        <v>23</v>
      </c>
      <c r="L315" s="38">
        <v>11388959</v>
      </c>
      <c r="M315" s="39">
        <v>253</v>
      </c>
      <c r="N315" s="40">
        <v>15</v>
      </c>
      <c r="O315" s="41">
        <v>27320899</v>
      </c>
      <c r="P315" s="42">
        <v>239</v>
      </c>
      <c r="Q315" s="43">
        <v>18</v>
      </c>
      <c r="R315" s="38">
        <v>79711388</v>
      </c>
      <c r="S315" s="39">
        <v>473</v>
      </c>
      <c r="T315" s="40">
        <v>22</v>
      </c>
      <c r="U315" s="41">
        <v>-20337684</v>
      </c>
      <c r="V315" s="42" t="s">
        <v>3052</v>
      </c>
      <c r="W315" s="43" t="s">
        <v>3052</v>
      </c>
      <c r="X315" s="44" t="s">
        <v>3052</v>
      </c>
      <c r="Y315" s="39">
        <v>194</v>
      </c>
      <c r="Z315" s="40">
        <v>22</v>
      </c>
      <c r="AA315" s="41">
        <v>710</v>
      </c>
      <c r="AB315" s="108">
        <v>351</v>
      </c>
      <c r="AC315" s="45">
        <v>100</v>
      </c>
      <c r="AD315" s="37">
        <v>0</v>
      </c>
      <c r="AE315" s="46">
        <v>0</v>
      </c>
    </row>
    <row r="316" spans="1:31" s="3" customFormat="1" ht="18.75" customHeight="1">
      <c r="A316" s="32">
        <v>314</v>
      </c>
      <c r="B316" s="33">
        <v>263</v>
      </c>
      <c r="C316" s="34" t="s">
        <v>1031</v>
      </c>
      <c r="D316" s="35" t="s">
        <v>87</v>
      </c>
      <c r="E316" s="45">
        <v>295</v>
      </c>
      <c r="F316" s="98">
        <v>67564632</v>
      </c>
      <c r="G316" s="39">
        <v>345</v>
      </c>
      <c r="H316" s="40">
        <v>326</v>
      </c>
      <c r="I316" s="41">
        <v>67826102</v>
      </c>
      <c r="J316" s="42">
        <v>230</v>
      </c>
      <c r="K316" s="43">
        <v>210</v>
      </c>
      <c r="L316" s="38">
        <v>20716102</v>
      </c>
      <c r="M316" s="39">
        <v>230</v>
      </c>
      <c r="N316" s="40">
        <v>217</v>
      </c>
      <c r="O316" s="41">
        <v>31606010</v>
      </c>
      <c r="P316" s="42">
        <v>261</v>
      </c>
      <c r="Q316" s="43">
        <v>243</v>
      </c>
      <c r="R316" s="38">
        <v>70808008</v>
      </c>
      <c r="S316" s="39">
        <v>264</v>
      </c>
      <c r="T316" s="40">
        <v>253</v>
      </c>
      <c r="U316" s="41">
        <v>3836963</v>
      </c>
      <c r="V316" s="42">
        <v>250</v>
      </c>
      <c r="W316" s="43">
        <v>245</v>
      </c>
      <c r="X316" s="38">
        <v>13959</v>
      </c>
      <c r="Y316" s="39">
        <v>216</v>
      </c>
      <c r="Z316" s="40">
        <v>193</v>
      </c>
      <c r="AA316" s="41">
        <v>640</v>
      </c>
      <c r="AB316" s="108">
        <v>321</v>
      </c>
      <c r="AC316" s="45">
        <v>0</v>
      </c>
      <c r="AD316" s="37">
        <v>100</v>
      </c>
      <c r="AE316" s="46">
        <v>0</v>
      </c>
    </row>
    <row r="317" spans="1:31" s="3" customFormat="1" ht="18.75" customHeight="1">
      <c r="A317" s="152">
        <v>315</v>
      </c>
      <c r="B317" s="153">
        <v>420</v>
      </c>
      <c r="C317" s="154" t="s">
        <v>3211</v>
      </c>
      <c r="D317" s="155" t="s">
        <v>3056</v>
      </c>
      <c r="E317" s="156">
        <v>296</v>
      </c>
      <c r="F317" s="217">
        <v>67492202</v>
      </c>
      <c r="G317" s="159">
        <v>342</v>
      </c>
      <c r="H317" s="160">
        <v>323</v>
      </c>
      <c r="I317" s="161">
        <v>68110400</v>
      </c>
      <c r="J317" s="162">
        <v>405</v>
      </c>
      <c r="K317" s="163">
        <v>379</v>
      </c>
      <c r="L317" s="158">
        <v>7360128</v>
      </c>
      <c r="M317" s="159">
        <v>384</v>
      </c>
      <c r="N317" s="160">
        <v>362</v>
      </c>
      <c r="O317" s="161">
        <v>10533428</v>
      </c>
      <c r="P317" s="162">
        <v>407</v>
      </c>
      <c r="Q317" s="163">
        <v>379</v>
      </c>
      <c r="R317" s="158">
        <v>35012659</v>
      </c>
      <c r="S317" s="159">
        <v>291</v>
      </c>
      <c r="T317" s="160">
        <v>279</v>
      </c>
      <c r="U317" s="161">
        <v>2760566</v>
      </c>
      <c r="V317" s="162">
        <v>249</v>
      </c>
      <c r="W317" s="163">
        <v>244</v>
      </c>
      <c r="X317" s="158">
        <v>14046</v>
      </c>
      <c r="Y317" s="159">
        <v>444</v>
      </c>
      <c r="Z317" s="160">
        <v>414</v>
      </c>
      <c r="AA317" s="161">
        <v>158</v>
      </c>
      <c r="AB317" s="164">
        <v>322</v>
      </c>
      <c r="AC317" s="156">
        <v>0</v>
      </c>
      <c r="AD317" s="165">
        <v>100</v>
      </c>
      <c r="AE317" s="166">
        <v>0</v>
      </c>
    </row>
    <row r="318" spans="1:31" s="3" customFormat="1" ht="18.75" customHeight="1">
      <c r="A318" s="18">
        <v>316</v>
      </c>
      <c r="B318" s="19">
        <v>353</v>
      </c>
      <c r="C318" s="20" t="s">
        <v>1042</v>
      </c>
      <c r="D318" s="21" t="s">
        <v>3058</v>
      </c>
      <c r="E318" s="22">
        <v>297</v>
      </c>
      <c r="F318" s="97">
        <v>67346806</v>
      </c>
      <c r="G318" s="25">
        <v>261</v>
      </c>
      <c r="H318" s="26">
        <v>245</v>
      </c>
      <c r="I318" s="27">
        <v>87962514</v>
      </c>
      <c r="J318" s="28">
        <v>477</v>
      </c>
      <c r="K318" s="29">
        <v>450</v>
      </c>
      <c r="L318" s="24">
        <v>467993</v>
      </c>
      <c r="M318" s="25">
        <v>439</v>
      </c>
      <c r="N318" s="26">
        <v>415</v>
      </c>
      <c r="O318" s="27">
        <v>4458887</v>
      </c>
      <c r="P318" s="28">
        <v>143</v>
      </c>
      <c r="Q318" s="29">
        <v>129</v>
      </c>
      <c r="R318" s="24">
        <v>126152698</v>
      </c>
      <c r="S318" s="25">
        <v>419</v>
      </c>
      <c r="T318" s="26">
        <v>401</v>
      </c>
      <c r="U318" s="27">
        <v>-1985493</v>
      </c>
      <c r="V318" s="28">
        <v>222</v>
      </c>
      <c r="W318" s="29">
        <v>217</v>
      </c>
      <c r="X318" s="24">
        <v>17928</v>
      </c>
      <c r="Y318" s="25">
        <v>200</v>
      </c>
      <c r="Z318" s="26">
        <v>177</v>
      </c>
      <c r="AA318" s="27">
        <v>693</v>
      </c>
      <c r="AB318" s="107">
        <v>371</v>
      </c>
      <c r="AC318" s="22">
        <v>0.01</v>
      </c>
      <c r="AD318" s="30">
        <v>99.99</v>
      </c>
      <c r="AE318" s="31">
        <v>0</v>
      </c>
    </row>
    <row r="319" spans="1:31" s="3" customFormat="1" ht="18.75" customHeight="1">
      <c r="A319" s="32">
        <v>317</v>
      </c>
      <c r="B319" s="33">
        <v>453</v>
      </c>
      <c r="C319" s="34" t="s">
        <v>716</v>
      </c>
      <c r="D319" s="35" t="s">
        <v>829</v>
      </c>
      <c r="E319" s="45">
        <v>298</v>
      </c>
      <c r="F319" s="98">
        <v>66865586</v>
      </c>
      <c r="G319" s="39">
        <v>316</v>
      </c>
      <c r="H319" s="40">
        <v>298</v>
      </c>
      <c r="I319" s="41">
        <v>72220946</v>
      </c>
      <c r="J319" s="42">
        <v>437</v>
      </c>
      <c r="K319" s="43">
        <v>410</v>
      </c>
      <c r="L319" s="38">
        <v>4551441</v>
      </c>
      <c r="M319" s="39">
        <v>407</v>
      </c>
      <c r="N319" s="40">
        <v>384</v>
      </c>
      <c r="O319" s="41">
        <v>7776471</v>
      </c>
      <c r="P319" s="42">
        <v>437</v>
      </c>
      <c r="Q319" s="43">
        <v>408</v>
      </c>
      <c r="R319" s="38">
        <v>27779188</v>
      </c>
      <c r="S319" s="39">
        <v>347</v>
      </c>
      <c r="T319" s="40">
        <v>332</v>
      </c>
      <c r="U319" s="41">
        <v>1057422</v>
      </c>
      <c r="V319" s="42">
        <v>253</v>
      </c>
      <c r="W319" s="43">
        <v>248</v>
      </c>
      <c r="X319" s="38">
        <v>13267</v>
      </c>
      <c r="Y319" s="39">
        <v>105</v>
      </c>
      <c r="Z319" s="40">
        <v>86</v>
      </c>
      <c r="AA319" s="41">
        <v>1170</v>
      </c>
      <c r="AB319" s="108">
        <v>311</v>
      </c>
      <c r="AC319" s="45">
        <v>0</v>
      </c>
      <c r="AD319" s="37">
        <v>100</v>
      </c>
      <c r="AE319" s="46">
        <v>0</v>
      </c>
    </row>
    <row r="320" spans="1:31" s="3" customFormat="1" ht="18.75" customHeight="1">
      <c r="A320" s="32">
        <v>318</v>
      </c>
      <c r="B320" s="33">
        <v>187</v>
      </c>
      <c r="C320" s="34" t="s">
        <v>2633</v>
      </c>
      <c r="D320" s="35" t="s">
        <v>88</v>
      </c>
      <c r="E320" s="45">
        <v>299</v>
      </c>
      <c r="F320" s="98">
        <v>66755262</v>
      </c>
      <c r="G320" s="39">
        <v>338</v>
      </c>
      <c r="H320" s="40">
        <v>319</v>
      </c>
      <c r="I320" s="41">
        <v>68914754</v>
      </c>
      <c r="J320" s="42">
        <v>359</v>
      </c>
      <c r="K320" s="43">
        <v>335</v>
      </c>
      <c r="L320" s="38">
        <v>10708186</v>
      </c>
      <c r="M320" s="39">
        <v>201</v>
      </c>
      <c r="N320" s="40">
        <v>189</v>
      </c>
      <c r="O320" s="41">
        <v>37710509</v>
      </c>
      <c r="P320" s="42">
        <v>260</v>
      </c>
      <c r="Q320" s="43">
        <v>242</v>
      </c>
      <c r="R320" s="38">
        <v>70821884</v>
      </c>
      <c r="S320" s="39">
        <v>368</v>
      </c>
      <c r="T320" s="40">
        <v>353</v>
      </c>
      <c r="U320" s="41">
        <v>596625</v>
      </c>
      <c r="V320" s="42">
        <v>159</v>
      </c>
      <c r="W320" s="43">
        <v>155</v>
      </c>
      <c r="X320" s="38">
        <v>27163</v>
      </c>
      <c r="Y320" s="39">
        <v>476</v>
      </c>
      <c r="Z320" s="40">
        <v>446</v>
      </c>
      <c r="AA320" s="41">
        <v>118</v>
      </c>
      <c r="AB320" s="108">
        <v>311</v>
      </c>
      <c r="AC320" s="45">
        <v>0</v>
      </c>
      <c r="AD320" s="37">
        <v>100</v>
      </c>
      <c r="AE320" s="46">
        <v>0</v>
      </c>
    </row>
    <row r="321" spans="1:31" s="3" customFormat="1" ht="18.75" customHeight="1">
      <c r="A321" s="137">
        <v>319</v>
      </c>
      <c r="B321" s="138">
        <v>254</v>
      </c>
      <c r="C321" s="139" t="s">
        <v>1751</v>
      </c>
      <c r="D321" s="140" t="s">
        <v>3056</v>
      </c>
      <c r="E321" s="141">
        <v>300</v>
      </c>
      <c r="F321" s="216">
        <v>66454199</v>
      </c>
      <c r="G321" s="144">
        <v>344</v>
      </c>
      <c r="H321" s="145">
        <v>325</v>
      </c>
      <c r="I321" s="146">
        <v>67851274</v>
      </c>
      <c r="J321" s="147">
        <v>178</v>
      </c>
      <c r="K321" s="148">
        <v>161</v>
      </c>
      <c r="L321" s="143">
        <v>27669919</v>
      </c>
      <c r="M321" s="144">
        <v>243</v>
      </c>
      <c r="N321" s="145">
        <v>230</v>
      </c>
      <c r="O321" s="146">
        <v>28873520</v>
      </c>
      <c r="P321" s="147">
        <v>245</v>
      </c>
      <c r="Q321" s="148">
        <v>227</v>
      </c>
      <c r="R321" s="143">
        <v>77109629</v>
      </c>
      <c r="S321" s="144">
        <v>143</v>
      </c>
      <c r="T321" s="145">
        <v>133</v>
      </c>
      <c r="U321" s="146">
        <v>10663517</v>
      </c>
      <c r="V321" s="147">
        <v>212</v>
      </c>
      <c r="W321" s="148">
        <v>207</v>
      </c>
      <c r="X321" s="143">
        <v>19259</v>
      </c>
      <c r="Y321" s="144">
        <v>297</v>
      </c>
      <c r="Z321" s="145">
        <v>268</v>
      </c>
      <c r="AA321" s="146">
        <v>455</v>
      </c>
      <c r="AB321" s="149">
        <v>371</v>
      </c>
      <c r="AC321" s="141">
        <v>0</v>
      </c>
      <c r="AD321" s="150">
        <v>100</v>
      </c>
      <c r="AE321" s="151">
        <v>0</v>
      </c>
    </row>
    <row r="322" spans="1:31" s="3" customFormat="1" ht="18.75" customHeight="1">
      <c r="A322" s="48">
        <v>320</v>
      </c>
      <c r="B322" s="49" t="s">
        <v>3052</v>
      </c>
      <c r="C322" s="50" t="s">
        <v>1752</v>
      </c>
      <c r="D322" s="51" t="s">
        <v>3058</v>
      </c>
      <c r="E322" s="52">
        <v>301</v>
      </c>
      <c r="F322" s="99">
        <v>66192575</v>
      </c>
      <c r="G322" s="55">
        <v>271</v>
      </c>
      <c r="H322" s="56">
        <v>254</v>
      </c>
      <c r="I322" s="57">
        <v>84428414</v>
      </c>
      <c r="J322" s="58">
        <v>383</v>
      </c>
      <c r="K322" s="59">
        <v>358</v>
      </c>
      <c r="L322" s="54">
        <v>8982157</v>
      </c>
      <c r="M322" s="55">
        <v>494</v>
      </c>
      <c r="N322" s="56">
        <v>466</v>
      </c>
      <c r="O322" s="57">
        <v>-50198919</v>
      </c>
      <c r="P322" s="58">
        <v>153</v>
      </c>
      <c r="Q322" s="59">
        <v>139</v>
      </c>
      <c r="R322" s="54">
        <v>120962845</v>
      </c>
      <c r="S322" s="55">
        <v>469</v>
      </c>
      <c r="T322" s="56">
        <v>449</v>
      </c>
      <c r="U322" s="57">
        <v>-15849421</v>
      </c>
      <c r="V322" s="58">
        <v>347</v>
      </c>
      <c r="W322" s="59">
        <v>337</v>
      </c>
      <c r="X322" s="54">
        <v>4031</v>
      </c>
      <c r="Y322" s="55">
        <v>235</v>
      </c>
      <c r="Z322" s="56">
        <v>211</v>
      </c>
      <c r="AA322" s="57">
        <v>599</v>
      </c>
      <c r="AB322" s="109">
        <v>384</v>
      </c>
      <c r="AC322" s="52">
        <v>0</v>
      </c>
      <c r="AD322" s="60">
        <v>100</v>
      </c>
      <c r="AE322" s="61">
        <v>0</v>
      </c>
    </row>
    <row r="323" spans="1:31" s="3" customFormat="1" ht="18.75" customHeight="1">
      <c r="A323" s="18">
        <v>321</v>
      </c>
      <c r="B323" s="19">
        <v>330</v>
      </c>
      <c r="C323" s="20" t="s">
        <v>1459</v>
      </c>
      <c r="D323" s="21" t="s">
        <v>1061</v>
      </c>
      <c r="E323" s="22">
        <v>302</v>
      </c>
      <c r="F323" s="97">
        <v>65908675</v>
      </c>
      <c r="G323" s="25">
        <v>348</v>
      </c>
      <c r="H323" s="26">
        <v>329</v>
      </c>
      <c r="I323" s="27">
        <v>65930317</v>
      </c>
      <c r="J323" s="28">
        <v>368</v>
      </c>
      <c r="K323" s="29">
        <v>344</v>
      </c>
      <c r="L323" s="24">
        <v>9814067</v>
      </c>
      <c r="M323" s="25">
        <v>411</v>
      </c>
      <c r="N323" s="26">
        <v>388</v>
      </c>
      <c r="O323" s="27">
        <v>7642854</v>
      </c>
      <c r="P323" s="28">
        <v>463</v>
      </c>
      <c r="Q323" s="29">
        <v>433</v>
      </c>
      <c r="R323" s="24">
        <v>20182463</v>
      </c>
      <c r="S323" s="25">
        <v>231</v>
      </c>
      <c r="T323" s="26">
        <v>220</v>
      </c>
      <c r="U323" s="27">
        <v>5327981</v>
      </c>
      <c r="V323" s="28">
        <v>354</v>
      </c>
      <c r="W323" s="29">
        <v>344</v>
      </c>
      <c r="X323" s="24">
        <v>3580</v>
      </c>
      <c r="Y323" s="25">
        <v>413</v>
      </c>
      <c r="Z323" s="26">
        <v>383</v>
      </c>
      <c r="AA323" s="27">
        <v>225</v>
      </c>
      <c r="AB323" s="107">
        <v>384</v>
      </c>
      <c r="AC323" s="22">
        <v>0</v>
      </c>
      <c r="AD323" s="30">
        <v>72</v>
      </c>
      <c r="AE323" s="31">
        <v>28</v>
      </c>
    </row>
    <row r="324" spans="1:31" s="3" customFormat="1" ht="18.75" customHeight="1">
      <c r="A324" s="32">
        <v>322</v>
      </c>
      <c r="B324" s="33">
        <v>280</v>
      </c>
      <c r="C324" s="34" t="s">
        <v>1719</v>
      </c>
      <c r="D324" s="35" t="s">
        <v>95</v>
      </c>
      <c r="E324" s="45">
        <v>303</v>
      </c>
      <c r="F324" s="98">
        <v>65668211</v>
      </c>
      <c r="G324" s="39">
        <v>349</v>
      </c>
      <c r="H324" s="40">
        <v>330</v>
      </c>
      <c r="I324" s="41">
        <v>65922002</v>
      </c>
      <c r="J324" s="42">
        <v>417</v>
      </c>
      <c r="K324" s="43">
        <v>391</v>
      </c>
      <c r="L324" s="38">
        <v>5867722</v>
      </c>
      <c r="M324" s="39">
        <v>467</v>
      </c>
      <c r="N324" s="40">
        <v>442</v>
      </c>
      <c r="O324" s="41">
        <v>-1067002</v>
      </c>
      <c r="P324" s="42">
        <v>476</v>
      </c>
      <c r="Q324" s="43">
        <v>446</v>
      </c>
      <c r="R324" s="38">
        <v>16053972</v>
      </c>
      <c r="S324" s="39">
        <v>307</v>
      </c>
      <c r="T324" s="40">
        <v>294</v>
      </c>
      <c r="U324" s="41">
        <v>2425078</v>
      </c>
      <c r="V324" s="42">
        <v>421</v>
      </c>
      <c r="W324" s="43">
        <v>409</v>
      </c>
      <c r="X324" s="38">
        <v>228</v>
      </c>
      <c r="Y324" s="39">
        <v>475</v>
      </c>
      <c r="Z324" s="40">
        <v>445</v>
      </c>
      <c r="AA324" s="41">
        <v>120</v>
      </c>
      <c r="AB324" s="108">
        <v>312</v>
      </c>
      <c r="AC324" s="45">
        <v>0</v>
      </c>
      <c r="AD324" s="37">
        <v>100</v>
      </c>
      <c r="AE324" s="46">
        <v>0</v>
      </c>
    </row>
    <row r="325" spans="1:31" s="3" customFormat="1" ht="18.75" customHeight="1">
      <c r="A325" s="32">
        <v>323</v>
      </c>
      <c r="B325" s="33">
        <v>277</v>
      </c>
      <c r="C325" s="34" t="s">
        <v>1025</v>
      </c>
      <c r="D325" s="35" t="s">
        <v>3098</v>
      </c>
      <c r="E325" s="45">
        <v>304</v>
      </c>
      <c r="F325" s="98">
        <v>65186362</v>
      </c>
      <c r="G325" s="39">
        <v>317</v>
      </c>
      <c r="H325" s="40">
        <v>299</v>
      </c>
      <c r="I325" s="41">
        <v>72209697</v>
      </c>
      <c r="J325" s="42">
        <v>213</v>
      </c>
      <c r="K325" s="43">
        <v>193</v>
      </c>
      <c r="L325" s="38">
        <v>23191501</v>
      </c>
      <c r="M325" s="39">
        <v>402</v>
      </c>
      <c r="N325" s="40">
        <v>379</v>
      </c>
      <c r="O325" s="41">
        <v>8873628</v>
      </c>
      <c r="P325" s="42">
        <v>302</v>
      </c>
      <c r="Q325" s="43">
        <v>282</v>
      </c>
      <c r="R325" s="38">
        <v>58702132</v>
      </c>
      <c r="S325" s="39">
        <v>443</v>
      </c>
      <c r="T325" s="40">
        <v>424</v>
      </c>
      <c r="U325" s="41">
        <v>-5944841</v>
      </c>
      <c r="V325" s="42">
        <v>275</v>
      </c>
      <c r="W325" s="43">
        <v>269</v>
      </c>
      <c r="X325" s="38">
        <v>11178</v>
      </c>
      <c r="Y325" s="39">
        <v>259</v>
      </c>
      <c r="Z325" s="40">
        <v>233</v>
      </c>
      <c r="AA325" s="41">
        <v>545</v>
      </c>
      <c r="AB325" s="108">
        <v>332</v>
      </c>
      <c r="AC325" s="45">
        <v>0</v>
      </c>
      <c r="AD325" s="37">
        <v>100</v>
      </c>
      <c r="AE325" s="46">
        <v>0</v>
      </c>
    </row>
    <row r="326" spans="1:31" s="3" customFormat="1" ht="18.75" customHeight="1">
      <c r="A326" s="32">
        <v>324</v>
      </c>
      <c r="B326" s="33">
        <v>443</v>
      </c>
      <c r="C326" s="34" t="s">
        <v>1753</v>
      </c>
      <c r="D326" s="35" t="s">
        <v>88</v>
      </c>
      <c r="E326" s="45">
        <v>305</v>
      </c>
      <c r="F326" s="98">
        <v>65144176</v>
      </c>
      <c r="G326" s="39">
        <v>309</v>
      </c>
      <c r="H326" s="40">
        <v>291</v>
      </c>
      <c r="I326" s="41">
        <v>73839497</v>
      </c>
      <c r="J326" s="42">
        <v>286</v>
      </c>
      <c r="K326" s="43">
        <v>264</v>
      </c>
      <c r="L326" s="38">
        <v>16040341</v>
      </c>
      <c r="M326" s="39">
        <v>489</v>
      </c>
      <c r="N326" s="40">
        <v>462</v>
      </c>
      <c r="O326" s="41">
        <v>-19349793</v>
      </c>
      <c r="P326" s="42">
        <v>224</v>
      </c>
      <c r="Q326" s="43">
        <v>208</v>
      </c>
      <c r="R326" s="38">
        <v>84730565</v>
      </c>
      <c r="S326" s="39">
        <v>476</v>
      </c>
      <c r="T326" s="40">
        <v>454</v>
      </c>
      <c r="U326" s="41">
        <v>-22186116</v>
      </c>
      <c r="V326" s="42">
        <v>256</v>
      </c>
      <c r="W326" s="43">
        <v>250</v>
      </c>
      <c r="X326" s="38">
        <v>13077</v>
      </c>
      <c r="Y326" s="39">
        <v>397</v>
      </c>
      <c r="Z326" s="40">
        <v>367</v>
      </c>
      <c r="AA326" s="41">
        <v>253</v>
      </c>
      <c r="AB326" s="108">
        <v>311</v>
      </c>
      <c r="AC326" s="45">
        <v>0</v>
      </c>
      <c r="AD326" s="37">
        <v>100</v>
      </c>
      <c r="AE326" s="46">
        <v>0</v>
      </c>
    </row>
    <row r="327" spans="1:31" s="3" customFormat="1" ht="18.75" customHeight="1">
      <c r="A327" s="152">
        <v>325</v>
      </c>
      <c r="B327" s="153" t="s">
        <v>3052</v>
      </c>
      <c r="C327" s="190" t="s">
        <v>3052</v>
      </c>
      <c r="D327" s="155" t="s">
        <v>3056</v>
      </c>
      <c r="E327" s="156">
        <v>306</v>
      </c>
      <c r="F327" s="206" t="s">
        <v>3052</v>
      </c>
      <c r="G327" s="159">
        <v>352</v>
      </c>
      <c r="H327" s="160">
        <v>333</v>
      </c>
      <c r="I327" s="207" t="s">
        <v>3052</v>
      </c>
      <c r="J327" s="162">
        <v>492</v>
      </c>
      <c r="K327" s="163">
        <v>463</v>
      </c>
      <c r="L327" s="206" t="s">
        <v>3052</v>
      </c>
      <c r="M327" s="159">
        <v>444</v>
      </c>
      <c r="N327" s="160">
        <v>420</v>
      </c>
      <c r="O327" s="207" t="s">
        <v>3052</v>
      </c>
      <c r="P327" s="162">
        <v>129</v>
      </c>
      <c r="Q327" s="163">
        <v>116</v>
      </c>
      <c r="R327" s="206" t="s">
        <v>3052</v>
      </c>
      <c r="S327" s="159">
        <v>459</v>
      </c>
      <c r="T327" s="160">
        <v>439</v>
      </c>
      <c r="U327" s="207" t="s">
        <v>3052</v>
      </c>
      <c r="V327" s="162">
        <v>377</v>
      </c>
      <c r="W327" s="163">
        <v>367</v>
      </c>
      <c r="X327" s="206" t="s">
        <v>3052</v>
      </c>
      <c r="Y327" s="159">
        <v>391</v>
      </c>
      <c r="Z327" s="160">
        <v>361</v>
      </c>
      <c r="AA327" s="207" t="s">
        <v>3052</v>
      </c>
      <c r="AB327" s="164">
        <v>341</v>
      </c>
      <c r="AC327" s="156">
        <v>0</v>
      </c>
      <c r="AD327" s="165">
        <v>100</v>
      </c>
      <c r="AE327" s="166">
        <v>0</v>
      </c>
    </row>
    <row r="328" spans="1:31" s="3" customFormat="1" ht="18.75" customHeight="1">
      <c r="A328" s="18">
        <v>326</v>
      </c>
      <c r="B328" s="19">
        <v>301</v>
      </c>
      <c r="C328" s="20" t="s">
        <v>388</v>
      </c>
      <c r="D328" s="21" t="s">
        <v>1054</v>
      </c>
      <c r="E328" s="22">
        <v>307</v>
      </c>
      <c r="F328" s="97">
        <v>64021067</v>
      </c>
      <c r="G328" s="25">
        <v>354</v>
      </c>
      <c r="H328" s="26">
        <v>335</v>
      </c>
      <c r="I328" s="27">
        <v>64021067</v>
      </c>
      <c r="J328" s="28">
        <v>191</v>
      </c>
      <c r="K328" s="29">
        <v>172</v>
      </c>
      <c r="L328" s="24">
        <v>26380733</v>
      </c>
      <c r="M328" s="25">
        <v>219</v>
      </c>
      <c r="N328" s="26">
        <v>206</v>
      </c>
      <c r="O328" s="27">
        <v>33362341</v>
      </c>
      <c r="P328" s="28">
        <v>336</v>
      </c>
      <c r="Q328" s="29">
        <v>313</v>
      </c>
      <c r="R328" s="24">
        <v>50086508</v>
      </c>
      <c r="S328" s="25">
        <v>114</v>
      </c>
      <c r="T328" s="26">
        <v>104</v>
      </c>
      <c r="U328" s="27">
        <v>14302891</v>
      </c>
      <c r="V328" s="28">
        <v>201</v>
      </c>
      <c r="W328" s="29">
        <v>196</v>
      </c>
      <c r="X328" s="24">
        <v>21044</v>
      </c>
      <c r="Y328" s="25">
        <v>69</v>
      </c>
      <c r="Z328" s="26">
        <v>52</v>
      </c>
      <c r="AA328" s="27">
        <v>1465</v>
      </c>
      <c r="AB328" s="107">
        <v>321</v>
      </c>
      <c r="AC328" s="22">
        <v>0</v>
      </c>
      <c r="AD328" s="30">
        <v>100</v>
      </c>
      <c r="AE328" s="31">
        <v>0</v>
      </c>
    </row>
    <row r="329" spans="1:31" s="3" customFormat="1" ht="18.75" customHeight="1">
      <c r="A329" s="32">
        <v>327</v>
      </c>
      <c r="B329" s="33">
        <v>335</v>
      </c>
      <c r="C329" s="34" t="s">
        <v>2618</v>
      </c>
      <c r="D329" s="35" t="s">
        <v>3154</v>
      </c>
      <c r="E329" s="45">
        <v>308</v>
      </c>
      <c r="F329" s="98">
        <v>63999429</v>
      </c>
      <c r="G329" s="39">
        <v>355</v>
      </c>
      <c r="H329" s="40">
        <v>336</v>
      </c>
      <c r="I329" s="41">
        <v>63999429</v>
      </c>
      <c r="J329" s="42">
        <v>250</v>
      </c>
      <c r="K329" s="43">
        <v>230</v>
      </c>
      <c r="L329" s="38">
        <v>19379955</v>
      </c>
      <c r="M329" s="39">
        <v>104</v>
      </c>
      <c r="N329" s="40">
        <v>94</v>
      </c>
      <c r="O329" s="41">
        <v>69682571</v>
      </c>
      <c r="P329" s="42">
        <v>134</v>
      </c>
      <c r="Q329" s="43">
        <v>120</v>
      </c>
      <c r="R329" s="38">
        <v>133297539</v>
      </c>
      <c r="S329" s="39">
        <v>325</v>
      </c>
      <c r="T329" s="40">
        <v>312</v>
      </c>
      <c r="U329" s="41">
        <v>1703066</v>
      </c>
      <c r="V329" s="42">
        <v>138</v>
      </c>
      <c r="W329" s="43">
        <v>135</v>
      </c>
      <c r="X329" s="38">
        <v>31350</v>
      </c>
      <c r="Y329" s="39">
        <v>260</v>
      </c>
      <c r="Z329" s="40">
        <v>234</v>
      </c>
      <c r="AA329" s="41">
        <v>544</v>
      </c>
      <c r="AB329" s="108">
        <v>362</v>
      </c>
      <c r="AC329" s="45">
        <v>0</v>
      </c>
      <c r="AD329" s="37">
        <v>100</v>
      </c>
      <c r="AE329" s="46">
        <v>0</v>
      </c>
    </row>
    <row r="330" spans="1:31" s="3" customFormat="1" ht="18.75" customHeight="1">
      <c r="A330" s="32">
        <v>328</v>
      </c>
      <c r="B330" s="33">
        <v>387</v>
      </c>
      <c r="C330" s="34" t="s">
        <v>1210</v>
      </c>
      <c r="D330" s="35" t="s">
        <v>1061</v>
      </c>
      <c r="E330" s="45">
        <v>309</v>
      </c>
      <c r="F330" s="98">
        <v>63817954</v>
      </c>
      <c r="G330" s="39">
        <v>346</v>
      </c>
      <c r="H330" s="40">
        <v>327</v>
      </c>
      <c r="I330" s="41">
        <v>67159992</v>
      </c>
      <c r="J330" s="42">
        <v>321</v>
      </c>
      <c r="K330" s="43">
        <v>299</v>
      </c>
      <c r="L330" s="38">
        <v>13814307</v>
      </c>
      <c r="M330" s="39">
        <v>459</v>
      </c>
      <c r="N330" s="40">
        <v>434</v>
      </c>
      <c r="O330" s="41">
        <v>714116</v>
      </c>
      <c r="P330" s="42">
        <v>124</v>
      </c>
      <c r="Q330" s="43">
        <v>112</v>
      </c>
      <c r="R330" s="38">
        <v>144937875</v>
      </c>
      <c r="S330" s="39">
        <v>447</v>
      </c>
      <c r="T330" s="40">
        <v>427</v>
      </c>
      <c r="U330" s="41">
        <v>-6484451</v>
      </c>
      <c r="V330" s="42" t="s">
        <v>3052</v>
      </c>
      <c r="W330" s="43" t="s">
        <v>3052</v>
      </c>
      <c r="X330" s="44" t="s">
        <v>3052</v>
      </c>
      <c r="Y330" s="39">
        <v>173</v>
      </c>
      <c r="Z330" s="40">
        <v>152</v>
      </c>
      <c r="AA330" s="41">
        <v>836</v>
      </c>
      <c r="AB330" s="108">
        <v>321</v>
      </c>
      <c r="AC330" s="45">
        <v>0</v>
      </c>
      <c r="AD330" s="37">
        <v>100</v>
      </c>
      <c r="AE330" s="46">
        <v>0</v>
      </c>
    </row>
    <row r="331" spans="1:31" s="3" customFormat="1" ht="18.75" customHeight="1">
      <c r="A331" s="32">
        <v>329</v>
      </c>
      <c r="B331" s="33">
        <v>328</v>
      </c>
      <c r="C331" s="34" t="s">
        <v>1724</v>
      </c>
      <c r="D331" s="35" t="s">
        <v>3106</v>
      </c>
      <c r="E331" s="45">
        <v>310</v>
      </c>
      <c r="F331" s="98">
        <v>63597362</v>
      </c>
      <c r="G331" s="39">
        <v>350</v>
      </c>
      <c r="H331" s="40">
        <v>331</v>
      </c>
      <c r="I331" s="41">
        <v>65442760</v>
      </c>
      <c r="J331" s="42">
        <v>350</v>
      </c>
      <c r="K331" s="43">
        <v>328</v>
      </c>
      <c r="L331" s="38">
        <v>11403256</v>
      </c>
      <c r="M331" s="39">
        <v>394</v>
      </c>
      <c r="N331" s="40">
        <v>371</v>
      </c>
      <c r="O331" s="41">
        <v>9311186</v>
      </c>
      <c r="P331" s="42">
        <v>435</v>
      </c>
      <c r="Q331" s="43">
        <v>406</v>
      </c>
      <c r="R331" s="38">
        <v>28721985</v>
      </c>
      <c r="S331" s="39">
        <v>283</v>
      </c>
      <c r="T331" s="40">
        <v>271</v>
      </c>
      <c r="U331" s="41">
        <v>3161389</v>
      </c>
      <c r="V331" s="42">
        <v>392</v>
      </c>
      <c r="W331" s="43">
        <v>381</v>
      </c>
      <c r="X331" s="38">
        <v>1128</v>
      </c>
      <c r="Y331" s="39">
        <v>176</v>
      </c>
      <c r="Z331" s="40">
        <v>155</v>
      </c>
      <c r="AA331" s="41">
        <v>825</v>
      </c>
      <c r="AB331" s="108">
        <v>311</v>
      </c>
      <c r="AC331" s="45">
        <v>0</v>
      </c>
      <c r="AD331" s="37">
        <v>100</v>
      </c>
      <c r="AE331" s="46">
        <v>0</v>
      </c>
    </row>
    <row r="332" spans="1:31" s="3" customFormat="1" ht="18.75" customHeight="1">
      <c r="A332" s="152">
        <v>330</v>
      </c>
      <c r="B332" s="153">
        <v>296</v>
      </c>
      <c r="C332" s="154" t="s">
        <v>2296</v>
      </c>
      <c r="D332" s="155" t="s">
        <v>3056</v>
      </c>
      <c r="E332" s="189">
        <v>311</v>
      </c>
      <c r="F332" s="217">
        <v>63213421</v>
      </c>
      <c r="G332" s="159">
        <v>318</v>
      </c>
      <c r="H332" s="160">
        <v>300</v>
      </c>
      <c r="I332" s="161">
        <v>71914508</v>
      </c>
      <c r="J332" s="162">
        <v>130</v>
      </c>
      <c r="K332" s="163">
        <v>118</v>
      </c>
      <c r="L332" s="158">
        <v>35066035</v>
      </c>
      <c r="M332" s="159">
        <v>178</v>
      </c>
      <c r="N332" s="160">
        <v>166</v>
      </c>
      <c r="O332" s="161">
        <v>43948893</v>
      </c>
      <c r="P332" s="162">
        <v>262</v>
      </c>
      <c r="Q332" s="163">
        <v>244</v>
      </c>
      <c r="R332" s="158">
        <v>70786768</v>
      </c>
      <c r="S332" s="159">
        <v>203</v>
      </c>
      <c r="T332" s="160">
        <v>192</v>
      </c>
      <c r="U332" s="161">
        <v>6410707</v>
      </c>
      <c r="V332" s="162">
        <v>274</v>
      </c>
      <c r="W332" s="163">
        <v>268</v>
      </c>
      <c r="X332" s="158">
        <v>11183</v>
      </c>
      <c r="Y332" s="159">
        <v>116</v>
      </c>
      <c r="Z332" s="160">
        <v>96</v>
      </c>
      <c r="AA332" s="161">
        <v>1134</v>
      </c>
      <c r="AB332" s="164">
        <v>321</v>
      </c>
      <c r="AC332" s="156">
        <v>0</v>
      </c>
      <c r="AD332" s="165">
        <v>100</v>
      </c>
      <c r="AE332" s="166">
        <v>0</v>
      </c>
    </row>
    <row r="333" spans="1:31" s="3" customFormat="1" ht="18.75" customHeight="1">
      <c r="A333" s="167">
        <v>331</v>
      </c>
      <c r="B333" s="168">
        <v>357</v>
      </c>
      <c r="C333" s="169" t="s">
        <v>394</v>
      </c>
      <c r="D333" s="170" t="s">
        <v>3056</v>
      </c>
      <c r="E333" s="171">
        <v>312</v>
      </c>
      <c r="F333" s="218">
        <v>62815682</v>
      </c>
      <c r="G333" s="174">
        <v>359</v>
      </c>
      <c r="H333" s="175">
        <v>340</v>
      </c>
      <c r="I333" s="176">
        <v>62922966</v>
      </c>
      <c r="J333" s="177">
        <v>299</v>
      </c>
      <c r="K333" s="178">
        <v>277</v>
      </c>
      <c r="L333" s="173">
        <v>14763769</v>
      </c>
      <c r="M333" s="174">
        <v>226</v>
      </c>
      <c r="N333" s="175">
        <v>213</v>
      </c>
      <c r="O333" s="176">
        <v>32316747</v>
      </c>
      <c r="P333" s="177">
        <v>315</v>
      </c>
      <c r="Q333" s="178">
        <v>295</v>
      </c>
      <c r="R333" s="173">
        <v>53845600</v>
      </c>
      <c r="S333" s="174">
        <v>410</v>
      </c>
      <c r="T333" s="175">
        <v>393</v>
      </c>
      <c r="U333" s="176">
        <v>-1289795</v>
      </c>
      <c r="V333" s="177">
        <v>352</v>
      </c>
      <c r="W333" s="178">
        <v>342</v>
      </c>
      <c r="X333" s="173">
        <v>3657</v>
      </c>
      <c r="Y333" s="174">
        <v>181</v>
      </c>
      <c r="Z333" s="175">
        <v>160</v>
      </c>
      <c r="AA333" s="176">
        <v>801</v>
      </c>
      <c r="AB333" s="179">
        <v>311</v>
      </c>
      <c r="AC333" s="171">
        <v>0</v>
      </c>
      <c r="AD333" s="180">
        <v>100</v>
      </c>
      <c r="AE333" s="181">
        <v>0</v>
      </c>
    </row>
    <row r="334" spans="1:31" s="3" customFormat="1" ht="18.75" customHeight="1">
      <c r="A334" s="32">
        <v>332</v>
      </c>
      <c r="B334" s="33">
        <v>381</v>
      </c>
      <c r="C334" s="34" t="s">
        <v>298</v>
      </c>
      <c r="D334" s="35" t="s">
        <v>88</v>
      </c>
      <c r="E334" s="45">
        <v>313</v>
      </c>
      <c r="F334" s="98">
        <v>62095106</v>
      </c>
      <c r="G334" s="39">
        <v>361</v>
      </c>
      <c r="H334" s="40">
        <v>342</v>
      </c>
      <c r="I334" s="41">
        <v>62200920</v>
      </c>
      <c r="J334" s="42">
        <v>334</v>
      </c>
      <c r="K334" s="43">
        <v>312</v>
      </c>
      <c r="L334" s="38">
        <v>12891506</v>
      </c>
      <c r="M334" s="39">
        <v>477</v>
      </c>
      <c r="N334" s="40">
        <v>451</v>
      </c>
      <c r="O334" s="41">
        <v>-8724990</v>
      </c>
      <c r="P334" s="42">
        <v>274</v>
      </c>
      <c r="Q334" s="43">
        <v>256</v>
      </c>
      <c r="R334" s="38">
        <v>66626004</v>
      </c>
      <c r="S334" s="39">
        <v>462</v>
      </c>
      <c r="T334" s="40">
        <v>442</v>
      </c>
      <c r="U334" s="41">
        <v>-12692759</v>
      </c>
      <c r="V334" s="42">
        <v>223</v>
      </c>
      <c r="W334" s="43">
        <v>218</v>
      </c>
      <c r="X334" s="38">
        <v>17839</v>
      </c>
      <c r="Y334" s="39">
        <v>300</v>
      </c>
      <c r="Z334" s="40">
        <v>271</v>
      </c>
      <c r="AA334" s="41">
        <v>447</v>
      </c>
      <c r="AB334" s="108">
        <v>311</v>
      </c>
      <c r="AC334" s="45">
        <v>0</v>
      </c>
      <c r="AD334" s="37">
        <v>100</v>
      </c>
      <c r="AE334" s="46">
        <v>0</v>
      </c>
    </row>
    <row r="335" spans="1:31" s="3" customFormat="1" ht="18.75" customHeight="1">
      <c r="A335" s="32">
        <v>333</v>
      </c>
      <c r="B335" s="33">
        <v>462</v>
      </c>
      <c r="C335" s="34" t="s">
        <v>2631</v>
      </c>
      <c r="D335" s="35" t="s">
        <v>3058</v>
      </c>
      <c r="E335" s="45">
        <v>314</v>
      </c>
      <c r="F335" s="98">
        <v>62060574</v>
      </c>
      <c r="G335" s="39">
        <v>362</v>
      </c>
      <c r="H335" s="40">
        <v>343</v>
      </c>
      <c r="I335" s="41">
        <v>62077074</v>
      </c>
      <c r="J335" s="42">
        <v>394</v>
      </c>
      <c r="K335" s="43">
        <v>368</v>
      </c>
      <c r="L335" s="38">
        <v>8013784</v>
      </c>
      <c r="M335" s="39">
        <v>352</v>
      </c>
      <c r="N335" s="40">
        <v>332</v>
      </c>
      <c r="O335" s="41">
        <v>14431751</v>
      </c>
      <c r="P335" s="42">
        <v>408</v>
      </c>
      <c r="Q335" s="43">
        <v>380</v>
      </c>
      <c r="R335" s="38">
        <v>34642065</v>
      </c>
      <c r="S335" s="39">
        <v>314</v>
      </c>
      <c r="T335" s="40">
        <v>301</v>
      </c>
      <c r="U335" s="41">
        <v>2112234</v>
      </c>
      <c r="V335" s="42" t="s">
        <v>3052</v>
      </c>
      <c r="W335" s="43" t="s">
        <v>3052</v>
      </c>
      <c r="X335" s="44" t="s">
        <v>3052</v>
      </c>
      <c r="Y335" s="39">
        <v>434</v>
      </c>
      <c r="Z335" s="40">
        <v>404</v>
      </c>
      <c r="AA335" s="41">
        <v>176</v>
      </c>
      <c r="AB335" s="108">
        <v>311</v>
      </c>
      <c r="AC335" s="45">
        <v>0</v>
      </c>
      <c r="AD335" s="37">
        <v>100</v>
      </c>
      <c r="AE335" s="46">
        <v>0</v>
      </c>
    </row>
    <row r="336" spans="1:31" s="3" customFormat="1" ht="18.75" customHeight="1">
      <c r="A336" s="137">
        <v>334</v>
      </c>
      <c r="B336" s="138">
        <v>393</v>
      </c>
      <c r="C336" s="139" t="s">
        <v>2636</v>
      </c>
      <c r="D336" s="140" t="s">
        <v>3056</v>
      </c>
      <c r="E336" s="141">
        <v>315</v>
      </c>
      <c r="F336" s="216">
        <v>61556203</v>
      </c>
      <c r="G336" s="144">
        <v>363</v>
      </c>
      <c r="H336" s="145">
        <v>344</v>
      </c>
      <c r="I336" s="146">
        <v>61556203</v>
      </c>
      <c r="J336" s="147">
        <v>397</v>
      </c>
      <c r="K336" s="148">
        <v>371</v>
      </c>
      <c r="L336" s="143">
        <v>7788296</v>
      </c>
      <c r="M336" s="144">
        <v>440</v>
      </c>
      <c r="N336" s="145">
        <v>416</v>
      </c>
      <c r="O336" s="146">
        <v>4404320</v>
      </c>
      <c r="P336" s="147">
        <v>434</v>
      </c>
      <c r="Q336" s="148">
        <v>405</v>
      </c>
      <c r="R336" s="143">
        <v>29384462</v>
      </c>
      <c r="S336" s="144">
        <v>317</v>
      </c>
      <c r="T336" s="145">
        <v>304</v>
      </c>
      <c r="U336" s="146">
        <v>1903266</v>
      </c>
      <c r="V336" s="147">
        <v>397</v>
      </c>
      <c r="W336" s="148">
        <v>386</v>
      </c>
      <c r="X336" s="143">
        <v>1021</v>
      </c>
      <c r="Y336" s="144">
        <v>439</v>
      </c>
      <c r="Z336" s="145">
        <v>409</v>
      </c>
      <c r="AA336" s="146">
        <v>165</v>
      </c>
      <c r="AB336" s="149">
        <v>382</v>
      </c>
      <c r="AC336" s="141">
        <v>0</v>
      </c>
      <c r="AD336" s="150">
        <v>50</v>
      </c>
      <c r="AE336" s="151">
        <v>50</v>
      </c>
    </row>
    <row r="337" spans="1:31" s="3" customFormat="1" ht="18.75" customHeight="1">
      <c r="A337" s="48">
        <v>335</v>
      </c>
      <c r="B337" s="49" t="s">
        <v>3052</v>
      </c>
      <c r="C337" s="50" t="s">
        <v>313</v>
      </c>
      <c r="D337" s="51" t="s">
        <v>3098</v>
      </c>
      <c r="E337" s="52">
        <v>316</v>
      </c>
      <c r="F337" s="99">
        <v>61382580</v>
      </c>
      <c r="G337" s="55">
        <v>351</v>
      </c>
      <c r="H337" s="56">
        <v>332</v>
      </c>
      <c r="I337" s="57">
        <v>65042852</v>
      </c>
      <c r="J337" s="58">
        <v>340</v>
      </c>
      <c r="K337" s="59">
        <v>318</v>
      </c>
      <c r="L337" s="54">
        <v>12159252</v>
      </c>
      <c r="M337" s="55">
        <v>349</v>
      </c>
      <c r="N337" s="56">
        <v>329</v>
      </c>
      <c r="O337" s="57">
        <v>14805608</v>
      </c>
      <c r="P337" s="58">
        <v>396</v>
      </c>
      <c r="Q337" s="59">
        <v>369</v>
      </c>
      <c r="R337" s="54">
        <v>37863615</v>
      </c>
      <c r="S337" s="55">
        <v>275</v>
      </c>
      <c r="T337" s="56">
        <v>263</v>
      </c>
      <c r="U337" s="57">
        <v>3469511</v>
      </c>
      <c r="V337" s="58">
        <v>374</v>
      </c>
      <c r="W337" s="59">
        <v>364</v>
      </c>
      <c r="X337" s="54">
        <v>2325</v>
      </c>
      <c r="Y337" s="55">
        <v>254</v>
      </c>
      <c r="Z337" s="56">
        <v>228</v>
      </c>
      <c r="AA337" s="57">
        <v>550</v>
      </c>
      <c r="AB337" s="109">
        <v>332</v>
      </c>
      <c r="AC337" s="52">
        <v>0</v>
      </c>
      <c r="AD337" s="60">
        <v>100</v>
      </c>
      <c r="AE337" s="61">
        <v>0</v>
      </c>
    </row>
    <row r="338" spans="1:31" s="3" customFormat="1" ht="18.75" customHeight="1">
      <c r="A338" s="18">
        <v>336</v>
      </c>
      <c r="B338" s="19">
        <v>367</v>
      </c>
      <c r="C338" s="20" t="s">
        <v>3206</v>
      </c>
      <c r="D338" s="21" t="s">
        <v>2674</v>
      </c>
      <c r="E338" s="22">
        <v>317</v>
      </c>
      <c r="F338" s="97">
        <v>60996507</v>
      </c>
      <c r="G338" s="25">
        <v>366</v>
      </c>
      <c r="H338" s="26">
        <v>347</v>
      </c>
      <c r="I338" s="27">
        <v>61274168</v>
      </c>
      <c r="J338" s="28">
        <v>488</v>
      </c>
      <c r="K338" s="29">
        <v>460</v>
      </c>
      <c r="L338" s="24">
        <v>-6288513</v>
      </c>
      <c r="M338" s="25">
        <v>107</v>
      </c>
      <c r="N338" s="26">
        <v>97</v>
      </c>
      <c r="O338" s="27">
        <v>68821216</v>
      </c>
      <c r="P338" s="28">
        <v>109</v>
      </c>
      <c r="Q338" s="29">
        <v>98</v>
      </c>
      <c r="R338" s="24">
        <v>165354174</v>
      </c>
      <c r="S338" s="25">
        <v>490</v>
      </c>
      <c r="T338" s="26">
        <v>463</v>
      </c>
      <c r="U338" s="27">
        <v>-38145722</v>
      </c>
      <c r="V338" s="28">
        <v>375</v>
      </c>
      <c r="W338" s="29">
        <v>365</v>
      </c>
      <c r="X338" s="24">
        <v>2237</v>
      </c>
      <c r="Y338" s="25">
        <v>426</v>
      </c>
      <c r="Z338" s="26">
        <v>396</v>
      </c>
      <c r="AA338" s="27">
        <v>188</v>
      </c>
      <c r="AB338" s="107">
        <v>369</v>
      </c>
      <c r="AC338" s="22">
        <v>0</v>
      </c>
      <c r="AD338" s="30">
        <v>75.34</v>
      </c>
      <c r="AE338" s="31">
        <v>24.66</v>
      </c>
    </row>
    <row r="339" spans="1:31" s="3" customFormat="1" ht="18.75" customHeight="1">
      <c r="A339" s="32">
        <v>337</v>
      </c>
      <c r="B339" s="33">
        <v>423</v>
      </c>
      <c r="C339" s="34" t="s">
        <v>2683</v>
      </c>
      <c r="D339" s="35" t="s">
        <v>1696</v>
      </c>
      <c r="E339" s="45">
        <v>318</v>
      </c>
      <c r="F339" s="98">
        <v>60759156</v>
      </c>
      <c r="G339" s="39">
        <v>325</v>
      </c>
      <c r="H339" s="40">
        <v>307</v>
      </c>
      <c r="I339" s="41">
        <v>71200981</v>
      </c>
      <c r="J339" s="42">
        <v>372</v>
      </c>
      <c r="K339" s="43">
        <v>348</v>
      </c>
      <c r="L339" s="38">
        <v>9538324</v>
      </c>
      <c r="M339" s="39">
        <v>287</v>
      </c>
      <c r="N339" s="40">
        <v>271</v>
      </c>
      <c r="O339" s="41">
        <v>22713332</v>
      </c>
      <c r="P339" s="42">
        <v>307</v>
      </c>
      <c r="Q339" s="43">
        <v>287</v>
      </c>
      <c r="R339" s="38">
        <v>57358408</v>
      </c>
      <c r="S339" s="39">
        <v>230</v>
      </c>
      <c r="T339" s="40">
        <v>219</v>
      </c>
      <c r="U339" s="41">
        <v>5343048</v>
      </c>
      <c r="V339" s="42">
        <v>243</v>
      </c>
      <c r="W339" s="43">
        <v>238</v>
      </c>
      <c r="X339" s="38">
        <v>14832</v>
      </c>
      <c r="Y339" s="39">
        <v>433</v>
      </c>
      <c r="Z339" s="40">
        <v>403</v>
      </c>
      <c r="AA339" s="41">
        <v>179</v>
      </c>
      <c r="AB339" s="108">
        <v>371</v>
      </c>
      <c r="AC339" s="45">
        <v>0</v>
      </c>
      <c r="AD339" s="37">
        <v>100</v>
      </c>
      <c r="AE339" s="46">
        <v>0</v>
      </c>
    </row>
    <row r="340" spans="1:31" s="3" customFormat="1" ht="18.75" customHeight="1">
      <c r="A340" s="137">
        <v>338</v>
      </c>
      <c r="B340" s="138">
        <v>265</v>
      </c>
      <c r="C340" s="139" t="s">
        <v>2265</v>
      </c>
      <c r="D340" s="140" t="s">
        <v>3056</v>
      </c>
      <c r="E340" s="141">
        <v>319</v>
      </c>
      <c r="F340" s="216">
        <v>60669772</v>
      </c>
      <c r="G340" s="144">
        <v>369</v>
      </c>
      <c r="H340" s="145">
        <v>350</v>
      </c>
      <c r="I340" s="146">
        <v>60669772</v>
      </c>
      <c r="J340" s="147">
        <v>429</v>
      </c>
      <c r="K340" s="148">
        <v>402</v>
      </c>
      <c r="L340" s="143">
        <v>5229942</v>
      </c>
      <c r="M340" s="144">
        <v>449</v>
      </c>
      <c r="N340" s="145">
        <v>424</v>
      </c>
      <c r="O340" s="146">
        <v>2796264</v>
      </c>
      <c r="P340" s="147">
        <v>485</v>
      </c>
      <c r="Q340" s="148">
        <v>455</v>
      </c>
      <c r="R340" s="143">
        <v>13583697</v>
      </c>
      <c r="S340" s="144">
        <v>366</v>
      </c>
      <c r="T340" s="145">
        <v>351</v>
      </c>
      <c r="U340" s="146">
        <v>651954</v>
      </c>
      <c r="V340" s="147">
        <v>116</v>
      </c>
      <c r="W340" s="148">
        <v>113</v>
      </c>
      <c r="X340" s="143">
        <v>34492</v>
      </c>
      <c r="Y340" s="144">
        <v>321</v>
      </c>
      <c r="Z340" s="145">
        <v>292</v>
      </c>
      <c r="AA340" s="146">
        <v>400</v>
      </c>
      <c r="AB340" s="149">
        <v>311</v>
      </c>
      <c r="AC340" s="141">
        <v>0</v>
      </c>
      <c r="AD340" s="150">
        <v>30</v>
      </c>
      <c r="AE340" s="151">
        <v>70</v>
      </c>
    </row>
    <row r="341" spans="1:31" s="3" customFormat="1" ht="18.75" customHeight="1">
      <c r="A341" s="32">
        <v>339</v>
      </c>
      <c r="B341" s="33">
        <v>314</v>
      </c>
      <c r="C341" s="34" t="s">
        <v>299</v>
      </c>
      <c r="D341" s="35" t="s">
        <v>1056</v>
      </c>
      <c r="E341" s="45">
        <v>320</v>
      </c>
      <c r="F341" s="98">
        <v>60617463</v>
      </c>
      <c r="G341" s="39">
        <v>275</v>
      </c>
      <c r="H341" s="40">
        <v>258</v>
      </c>
      <c r="I341" s="41">
        <v>83411644</v>
      </c>
      <c r="J341" s="42">
        <v>440</v>
      </c>
      <c r="K341" s="43">
        <v>413</v>
      </c>
      <c r="L341" s="38">
        <v>4240774</v>
      </c>
      <c r="M341" s="39">
        <v>388</v>
      </c>
      <c r="N341" s="40">
        <v>365</v>
      </c>
      <c r="O341" s="41">
        <v>10118724</v>
      </c>
      <c r="P341" s="42">
        <v>459</v>
      </c>
      <c r="Q341" s="43">
        <v>429</v>
      </c>
      <c r="R341" s="38">
        <v>21033088</v>
      </c>
      <c r="S341" s="39">
        <v>360</v>
      </c>
      <c r="T341" s="40">
        <v>345</v>
      </c>
      <c r="U341" s="41">
        <v>777360</v>
      </c>
      <c r="V341" s="42">
        <v>290</v>
      </c>
      <c r="W341" s="43">
        <v>284</v>
      </c>
      <c r="X341" s="38">
        <v>9294</v>
      </c>
      <c r="Y341" s="39">
        <v>459</v>
      </c>
      <c r="Z341" s="40">
        <v>429</v>
      </c>
      <c r="AA341" s="41">
        <v>145</v>
      </c>
      <c r="AB341" s="108">
        <v>371</v>
      </c>
      <c r="AC341" s="45">
        <v>0</v>
      </c>
      <c r="AD341" s="37">
        <v>100</v>
      </c>
      <c r="AE341" s="46">
        <v>0</v>
      </c>
    </row>
    <row r="342" spans="1:31" s="3" customFormat="1" ht="18.75" customHeight="1">
      <c r="A342" s="48">
        <v>340</v>
      </c>
      <c r="B342" s="70">
        <v>276</v>
      </c>
      <c r="C342" s="50" t="s">
        <v>1754</v>
      </c>
      <c r="D342" s="51" t="s">
        <v>1054</v>
      </c>
      <c r="E342" s="52">
        <v>321</v>
      </c>
      <c r="F342" s="99">
        <v>60450643</v>
      </c>
      <c r="G342" s="55">
        <v>308</v>
      </c>
      <c r="H342" s="56">
        <v>290</v>
      </c>
      <c r="I342" s="57">
        <v>74195650</v>
      </c>
      <c r="J342" s="58">
        <v>475</v>
      </c>
      <c r="K342" s="59">
        <v>448</v>
      </c>
      <c r="L342" s="54">
        <v>714947</v>
      </c>
      <c r="M342" s="55">
        <v>461</v>
      </c>
      <c r="N342" s="56">
        <v>436</v>
      </c>
      <c r="O342" s="57">
        <v>420902</v>
      </c>
      <c r="P342" s="58">
        <v>461</v>
      </c>
      <c r="Q342" s="59">
        <v>431</v>
      </c>
      <c r="R342" s="54">
        <v>20659185</v>
      </c>
      <c r="S342" s="55">
        <v>386</v>
      </c>
      <c r="T342" s="56">
        <v>371</v>
      </c>
      <c r="U342" s="57">
        <v>238101</v>
      </c>
      <c r="V342" s="58">
        <v>162</v>
      </c>
      <c r="W342" s="59">
        <v>158</v>
      </c>
      <c r="X342" s="54">
        <v>26752</v>
      </c>
      <c r="Y342" s="55">
        <v>60</v>
      </c>
      <c r="Z342" s="56">
        <v>43</v>
      </c>
      <c r="AA342" s="57">
        <v>1660</v>
      </c>
      <c r="AB342" s="109">
        <v>321</v>
      </c>
      <c r="AC342" s="52">
        <v>0</v>
      </c>
      <c r="AD342" s="60">
        <v>100</v>
      </c>
      <c r="AE342" s="61">
        <v>0</v>
      </c>
    </row>
    <row r="343" spans="1:31" s="3" customFormat="1" ht="18.75" customHeight="1">
      <c r="A343" s="18">
        <v>341</v>
      </c>
      <c r="B343" s="19">
        <v>338</v>
      </c>
      <c r="C343" s="20" t="s">
        <v>311</v>
      </c>
      <c r="D343" s="21" t="s">
        <v>3103</v>
      </c>
      <c r="E343" s="22">
        <v>322</v>
      </c>
      <c r="F343" s="97">
        <v>60311086</v>
      </c>
      <c r="G343" s="25">
        <v>358</v>
      </c>
      <c r="H343" s="26">
        <v>339</v>
      </c>
      <c r="I343" s="27">
        <v>63779063</v>
      </c>
      <c r="J343" s="28">
        <v>267</v>
      </c>
      <c r="K343" s="29">
        <v>245</v>
      </c>
      <c r="L343" s="24">
        <v>17723941</v>
      </c>
      <c r="M343" s="25">
        <v>211</v>
      </c>
      <c r="N343" s="26">
        <v>199</v>
      </c>
      <c r="O343" s="27">
        <v>35188343</v>
      </c>
      <c r="P343" s="28">
        <v>208</v>
      </c>
      <c r="Q343" s="29">
        <v>193</v>
      </c>
      <c r="R343" s="24">
        <v>91610558</v>
      </c>
      <c r="S343" s="25">
        <v>308</v>
      </c>
      <c r="T343" s="26">
        <v>295</v>
      </c>
      <c r="U343" s="27">
        <v>2319903</v>
      </c>
      <c r="V343" s="28">
        <v>229</v>
      </c>
      <c r="W343" s="29">
        <v>224</v>
      </c>
      <c r="X343" s="24">
        <v>17434</v>
      </c>
      <c r="Y343" s="25">
        <v>95</v>
      </c>
      <c r="Z343" s="26">
        <v>77</v>
      </c>
      <c r="AA343" s="27">
        <v>1246</v>
      </c>
      <c r="AB343" s="107">
        <v>321</v>
      </c>
      <c r="AC343" s="22">
        <v>0</v>
      </c>
      <c r="AD343" s="30">
        <v>100</v>
      </c>
      <c r="AE343" s="31">
        <v>0</v>
      </c>
    </row>
    <row r="344" spans="1:31" s="3" customFormat="1" ht="18.75" customHeight="1">
      <c r="A344" s="32">
        <v>342</v>
      </c>
      <c r="B344" s="33">
        <v>312</v>
      </c>
      <c r="C344" s="34" t="s">
        <v>2286</v>
      </c>
      <c r="D344" s="35" t="s">
        <v>3056</v>
      </c>
      <c r="E344" s="45">
        <v>323</v>
      </c>
      <c r="F344" s="98">
        <v>60181020</v>
      </c>
      <c r="G344" s="39">
        <v>242</v>
      </c>
      <c r="H344" s="40">
        <v>227</v>
      </c>
      <c r="I344" s="41">
        <v>93634123</v>
      </c>
      <c r="J344" s="42">
        <v>364</v>
      </c>
      <c r="K344" s="43">
        <v>340</v>
      </c>
      <c r="L344" s="38">
        <v>10248805</v>
      </c>
      <c r="M344" s="39">
        <v>220</v>
      </c>
      <c r="N344" s="40">
        <v>207</v>
      </c>
      <c r="O344" s="41">
        <v>33170941</v>
      </c>
      <c r="P344" s="42">
        <v>139</v>
      </c>
      <c r="Q344" s="43">
        <v>125</v>
      </c>
      <c r="R344" s="38">
        <v>128420449</v>
      </c>
      <c r="S344" s="39">
        <v>439</v>
      </c>
      <c r="T344" s="40">
        <v>420</v>
      </c>
      <c r="U344" s="41">
        <v>-5109737</v>
      </c>
      <c r="V344" s="42">
        <v>87</v>
      </c>
      <c r="W344" s="43">
        <v>84</v>
      </c>
      <c r="X344" s="38">
        <v>45454</v>
      </c>
      <c r="Y344" s="39">
        <v>414</v>
      </c>
      <c r="Z344" s="40">
        <v>384</v>
      </c>
      <c r="AA344" s="41">
        <v>225</v>
      </c>
      <c r="AB344" s="108">
        <v>311</v>
      </c>
      <c r="AC344" s="45">
        <v>0</v>
      </c>
      <c r="AD344" s="37">
        <v>84.15</v>
      </c>
      <c r="AE344" s="46">
        <v>15.85</v>
      </c>
    </row>
    <row r="345" spans="1:31" s="3" customFormat="1" ht="18.75" customHeight="1">
      <c r="A345" s="137">
        <v>343</v>
      </c>
      <c r="B345" s="138">
        <v>322</v>
      </c>
      <c r="C345" s="139" t="s">
        <v>1044</v>
      </c>
      <c r="D345" s="140" t="s">
        <v>3056</v>
      </c>
      <c r="E345" s="141">
        <v>324</v>
      </c>
      <c r="F345" s="216">
        <v>59818721</v>
      </c>
      <c r="G345" s="144">
        <v>373</v>
      </c>
      <c r="H345" s="145">
        <v>354</v>
      </c>
      <c r="I345" s="146">
        <v>59855908</v>
      </c>
      <c r="J345" s="147">
        <v>455</v>
      </c>
      <c r="K345" s="148">
        <v>428</v>
      </c>
      <c r="L345" s="143">
        <v>2852964</v>
      </c>
      <c r="M345" s="144">
        <v>342</v>
      </c>
      <c r="N345" s="145">
        <v>323</v>
      </c>
      <c r="O345" s="146">
        <v>15488889</v>
      </c>
      <c r="P345" s="147">
        <v>296</v>
      </c>
      <c r="Q345" s="148">
        <v>276</v>
      </c>
      <c r="R345" s="143">
        <v>59930377</v>
      </c>
      <c r="S345" s="144">
        <v>423</v>
      </c>
      <c r="T345" s="145">
        <v>405</v>
      </c>
      <c r="U345" s="146">
        <v>-2670107</v>
      </c>
      <c r="V345" s="147">
        <v>142</v>
      </c>
      <c r="W345" s="148">
        <v>139</v>
      </c>
      <c r="X345" s="143">
        <v>30575</v>
      </c>
      <c r="Y345" s="144">
        <v>245</v>
      </c>
      <c r="Z345" s="145">
        <v>219</v>
      </c>
      <c r="AA345" s="146">
        <v>561</v>
      </c>
      <c r="AB345" s="149">
        <v>371</v>
      </c>
      <c r="AC345" s="141">
        <v>0</v>
      </c>
      <c r="AD345" s="150">
        <v>100</v>
      </c>
      <c r="AE345" s="151">
        <v>0</v>
      </c>
    </row>
    <row r="346" spans="1:31" s="3" customFormat="1" ht="18.75" customHeight="1">
      <c r="A346" s="137">
        <v>344</v>
      </c>
      <c r="B346" s="138">
        <v>326</v>
      </c>
      <c r="C346" s="139" t="s">
        <v>2219</v>
      </c>
      <c r="D346" s="140" t="s">
        <v>3056</v>
      </c>
      <c r="E346" s="141">
        <v>325</v>
      </c>
      <c r="F346" s="216">
        <v>59805510</v>
      </c>
      <c r="G346" s="144">
        <v>112</v>
      </c>
      <c r="H346" s="145">
        <v>101</v>
      </c>
      <c r="I346" s="146">
        <v>178908023</v>
      </c>
      <c r="J346" s="147">
        <v>216</v>
      </c>
      <c r="K346" s="148">
        <v>196</v>
      </c>
      <c r="L346" s="143">
        <v>22802679</v>
      </c>
      <c r="M346" s="144">
        <v>274</v>
      </c>
      <c r="N346" s="145">
        <v>258</v>
      </c>
      <c r="O346" s="146">
        <v>24649774</v>
      </c>
      <c r="P346" s="147">
        <v>263</v>
      </c>
      <c r="Q346" s="148">
        <v>245</v>
      </c>
      <c r="R346" s="143">
        <v>70685261</v>
      </c>
      <c r="S346" s="144">
        <v>260</v>
      </c>
      <c r="T346" s="145">
        <v>249</v>
      </c>
      <c r="U346" s="146">
        <v>4101194</v>
      </c>
      <c r="V346" s="147">
        <v>381</v>
      </c>
      <c r="W346" s="148">
        <v>371</v>
      </c>
      <c r="X346" s="143">
        <v>1707</v>
      </c>
      <c r="Y346" s="144">
        <v>311</v>
      </c>
      <c r="Z346" s="145">
        <v>282</v>
      </c>
      <c r="AA346" s="146">
        <v>422</v>
      </c>
      <c r="AB346" s="149">
        <v>351</v>
      </c>
      <c r="AC346" s="141">
        <v>0</v>
      </c>
      <c r="AD346" s="150">
        <v>100</v>
      </c>
      <c r="AE346" s="151">
        <v>0</v>
      </c>
    </row>
    <row r="347" spans="1:31" s="3" customFormat="1" ht="18.75" customHeight="1">
      <c r="A347" s="152">
        <v>345</v>
      </c>
      <c r="B347" s="153">
        <v>380</v>
      </c>
      <c r="C347" s="154" t="s">
        <v>2220</v>
      </c>
      <c r="D347" s="155" t="s">
        <v>3056</v>
      </c>
      <c r="E347" s="156">
        <v>326</v>
      </c>
      <c r="F347" s="217">
        <v>59685468</v>
      </c>
      <c r="G347" s="159">
        <v>360</v>
      </c>
      <c r="H347" s="160">
        <v>341</v>
      </c>
      <c r="I347" s="161">
        <v>62913170</v>
      </c>
      <c r="J347" s="162">
        <v>240</v>
      </c>
      <c r="K347" s="163">
        <v>220</v>
      </c>
      <c r="L347" s="158">
        <v>20266116</v>
      </c>
      <c r="M347" s="159">
        <v>207</v>
      </c>
      <c r="N347" s="160">
        <v>195</v>
      </c>
      <c r="O347" s="161">
        <v>36294721</v>
      </c>
      <c r="P347" s="162">
        <v>383</v>
      </c>
      <c r="Q347" s="163">
        <v>357</v>
      </c>
      <c r="R347" s="158">
        <v>41108582</v>
      </c>
      <c r="S347" s="159">
        <v>159</v>
      </c>
      <c r="T347" s="160">
        <v>149</v>
      </c>
      <c r="U347" s="161">
        <v>9132930</v>
      </c>
      <c r="V347" s="162">
        <v>416</v>
      </c>
      <c r="W347" s="163">
        <v>405</v>
      </c>
      <c r="X347" s="158">
        <v>346</v>
      </c>
      <c r="Y347" s="159">
        <v>494</v>
      </c>
      <c r="Z347" s="160">
        <v>464</v>
      </c>
      <c r="AA347" s="161">
        <v>41</v>
      </c>
      <c r="AB347" s="164">
        <v>311</v>
      </c>
      <c r="AC347" s="156">
        <v>0</v>
      </c>
      <c r="AD347" s="165">
        <v>50</v>
      </c>
      <c r="AE347" s="166">
        <v>50</v>
      </c>
    </row>
    <row r="348" spans="1:31" s="3" customFormat="1" ht="18.75" customHeight="1">
      <c r="A348" s="18">
        <v>346</v>
      </c>
      <c r="B348" s="19">
        <v>376</v>
      </c>
      <c r="C348" s="20" t="s">
        <v>2201</v>
      </c>
      <c r="D348" s="21" t="s">
        <v>1056</v>
      </c>
      <c r="E348" s="22">
        <v>327</v>
      </c>
      <c r="F348" s="97">
        <v>59521925</v>
      </c>
      <c r="G348" s="25">
        <v>372</v>
      </c>
      <c r="H348" s="26">
        <v>353</v>
      </c>
      <c r="I348" s="27">
        <v>60008750</v>
      </c>
      <c r="J348" s="28">
        <v>458</v>
      </c>
      <c r="K348" s="29">
        <v>431</v>
      </c>
      <c r="L348" s="24">
        <v>2476355</v>
      </c>
      <c r="M348" s="25">
        <v>421</v>
      </c>
      <c r="N348" s="26">
        <v>398</v>
      </c>
      <c r="O348" s="27">
        <v>6046413</v>
      </c>
      <c r="P348" s="28">
        <v>494</v>
      </c>
      <c r="Q348" s="29">
        <v>464</v>
      </c>
      <c r="R348" s="24">
        <v>9052613</v>
      </c>
      <c r="S348" s="25">
        <v>322</v>
      </c>
      <c r="T348" s="26">
        <v>309</v>
      </c>
      <c r="U348" s="27">
        <v>1753186</v>
      </c>
      <c r="V348" s="28">
        <v>407</v>
      </c>
      <c r="W348" s="29">
        <v>396</v>
      </c>
      <c r="X348" s="24">
        <v>616</v>
      </c>
      <c r="Y348" s="25">
        <v>484</v>
      </c>
      <c r="Z348" s="26">
        <v>454</v>
      </c>
      <c r="AA348" s="27">
        <v>72</v>
      </c>
      <c r="AB348" s="107">
        <v>371</v>
      </c>
      <c r="AC348" s="22">
        <v>0</v>
      </c>
      <c r="AD348" s="30">
        <v>100</v>
      </c>
      <c r="AE348" s="31">
        <v>0</v>
      </c>
    </row>
    <row r="349" spans="1:31" s="3" customFormat="1" ht="18.75" customHeight="1">
      <c r="A349" s="137">
        <v>347</v>
      </c>
      <c r="B349" s="138">
        <v>327</v>
      </c>
      <c r="C349" s="139" t="s">
        <v>3222</v>
      </c>
      <c r="D349" s="140" t="s">
        <v>3056</v>
      </c>
      <c r="E349" s="141">
        <v>328</v>
      </c>
      <c r="F349" s="216">
        <v>59440372</v>
      </c>
      <c r="G349" s="144">
        <v>367</v>
      </c>
      <c r="H349" s="145">
        <v>348</v>
      </c>
      <c r="I349" s="146">
        <v>61194401</v>
      </c>
      <c r="J349" s="147">
        <v>339</v>
      </c>
      <c r="K349" s="148">
        <v>317</v>
      </c>
      <c r="L349" s="143">
        <v>12216491</v>
      </c>
      <c r="M349" s="144">
        <v>303</v>
      </c>
      <c r="N349" s="145">
        <v>287</v>
      </c>
      <c r="O349" s="146">
        <v>20957708</v>
      </c>
      <c r="P349" s="147">
        <v>279</v>
      </c>
      <c r="Q349" s="148">
        <v>260</v>
      </c>
      <c r="R349" s="143">
        <v>64467709</v>
      </c>
      <c r="S349" s="144">
        <v>311</v>
      </c>
      <c r="T349" s="145">
        <v>298</v>
      </c>
      <c r="U349" s="146">
        <v>2244585</v>
      </c>
      <c r="V349" s="147">
        <v>277</v>
      </c>
      <c r="W349" s="148">
        <v>271</v>
      </c>
      <c r="X349" s="143">
        <v>10945</v>
      </c>
      <c r="Y349" s="144">
        <v>398</v>
      </c>
      <c r="Z349" s="145">
        <v>368</v>
      </c>
      <c r="AA349" s="146">
        <v>253</v>
      </c>
      <c r="AB349" s="149">
        <v>369</v>
      </c>
      <c r="AC349" s="141">
        <v>0</v>
      </c>
      <c r="AD349" s="150">
        <v>3.28</v>
      </c>
      <c r="AE349" s="151">
        <v>96.72</v>
      </c>
    </row>
    <row r="350" spans="1:31" s="3" customFormat="1" ht="18.75" customHeight="1">
      <c r="A350" s="32">
        <v>348</v>
      </c>
      <c r="B350" s="33" t="s">
        <v>3052</v>
      </c>
      <c r="C350" s="34" t="s">
        <v>2221</v>
      </c>
      <c r="D350" s="35" t="s">
        <v>3056</v>
      </c>
      <c r="E350" s="36">
        <v>329</v>
      </c>
      <c r="F350" s="98">
        <v>59220937</v>
      </c>
      <c r="G350" s="39">
        <v>368</v>
      </c>
      <c r="H350" s="40">
        <v>349</v>
      </c>
      <c r="I350" s="41">
        <v>61128577</v>
      </c>
      <c r="J350" s="42">
        <v>381</v>
      </c>
      <c r="K350" s="43">
        <v>356</v>
      </c>
      <c r="L350" s="38">
        <v>9084701</v>
      </c>
      <c r="M350" s="39">
        <v>472</v>
      </c>
      <c r="N350" s="40">
        <v>447</v>
      </c>
      <c r="O350" s="41">
        <v>-3888823</v>
      </c>
      <c r="P350" s="42">
        <v>483</v>
      </c>
      <c r="Q350" s="43">
        <v>453</v>
      </c>
      <c r="R350" s="38">
        <v>14966237</v>
      </c>
      <c r="S350" s="39">
        <v>437</v>
      </c>
      <c r="T350" s="40">
        <v>418</v>
      </c>
      <c r="U350" s="41">
        <v>-4248032</v>
      </c>
      <c r="V350" s="42">
        <v>370</v>
      </c>
      <c r="W350" s="43">
        <v>360</v>
      </c>
      <c r="X350" s="38">
        <v>2500</v>
      </c>
      <c r="Y350" s="39">
        <v>479</v>
      </c>
      <c r="Z350" s="40">
        <v>449</v>
      </c>
      <c r="AA350" s="41">
        <v>103</v>
      </c>
      <c r="AB350" s="108">
        <v>311</v>
      </c>
      <c r="AC350" s="45">
        <v>0</v>
      </c>
      <c r="AD350" s="37">
        <v>100</v>
      </c>
      <c r="AE350" s="46">
        <v>0</v>
      </c>
    </row>
    <row r="351" spans="1:31" s="3" customFormat="1" ht="18.75" customHeight="1">
      <c r="A351" s="137">
        <v>349</v>
      </c>
      <c r="B351" s="188">
        <v>324</v>
      </c>
      <c r="C351" s="139" t="s">
        <v>2152</v>
      </c>
      <c r="D351" s="140" t="s">
        <v>3056</v>
      </c>
      <c r="E351" s="141">
        <v>330</v>
      </c>
      <c r="F351" s="216">
        <v>59209506</v>
      </c>
      <c r="G351" s="144">
        <v>133</v>
      </c>
      <c r="H351" s="145">
        <v>121</v>
      </c>
      <c r="I351" s="146">
        <v>156971774</v>
      </c>
      <c r="J351" s="147">
        <v>277</v>
      </c>
      <c r="K351" s="148">
        <v>255</v>
      </c>
      <c r="L351" s="143">
        <v>17119228</v>
      </c>
      <c r="M351" s="144">
        <v>278</v>
      </c>
      <c r="N351" s="145">
        <v>262</v>
      </c>
      <c r="O351" s="146">
        <v>23812880</v>
      </c>
      <c r="P351" s="147">
        <v>258</v>
      </c>
      <c r="Q351" s="148">
        <v>240</v>
      </c>
      <c r="R351" s="143">
        <v>71991721</v>
      </c>
      <c r="S351" s="144">
        <v>237</v>
      </c>
      <c r="T351" s="145">
        <v>226</v>
      </c>
      <c r="U351" s="146">
        <v>5073584</v>
      </c>
      <c r="V351" s="147">
        <v>39</v>
      </c>
      <c r="W351" s="148">
        <v>36</v>
      </c>
      <c r="X351" s="143">
        <v>94037</v>
      </c>
      <c r="Y351" s="144">
        <v>160</v>
      </c>
      <c r="Z351" s="145">
        <v>139</v>
      </c>
      <c r="AA351" s="146">
        <v>900</v>
      </c>
      <c r="AB351" s="149">
        <v>321</v>
      </c>
      <c r="AC351" s="141">
        <v>0</v>
      </c>
      <c r="AD351" s="150">
        <v>100</v>
      </c>
      <c r="AE351" s="151">
        <v>0</v>
      </c>
    </row>
    <row r="352" spans="1:31" s="3" customFormat="1" ht="18.75" customHeight="1">
      <c r="A352" s="152">
        <v>350</v>
      </c>
      <c r="B352" s="153" t="s">
        <v>3052</v>
      </c>
      <c r="C352" s="190" t="s">
        <v>3052</v>
      </c>
      <c r="D352" s="155" t="s">
        <v>3056</v>
      </c>
      <c r="E352" s="156">
        <v>331</v>
      </c>
      <c r="F352" s="206" t="s">
        <v>3052</v>
      </c>
      <c r="G352" s="159">
        <v>376</v>
      </c>
      <c r="H352" s="160">
        <v>357</v>
      </c>
      <c r="I352" s="207" t="s">
        <v>3052</v>
      </c>
      <c r="J352" s="162">
        <v>336</v>
      </c>
      <c r="K352" s="163">
        <v>314</v>
      </c>
      <c r="L352" s="206" t="s">
        <v>3052</v>
      </c>
      <c r="M352" s="159">
        <v>419</v>
      </c>
      <c r="N352" s="160">
        <v>396</v>
      </c>
      <c r="O352" s="207" t="s">
        <v>3052</v>
      </c>
      <c r="P352" s="162">
        <v>475</v>
      </c>
      <c r="Q352" s="163">
        <v>445</v>
      </c>
      <c r="R352" s="206" t="s">
        <v>3052</v>
      </c>
      <c r="S352" s="159">
        <v>278</v>
      </c>
      <c r="T352" s="160">
        <v>266</v>
      </c>
      <c r="U352" s="207" t="s">
        <v>3052</v>
      </c>
      <c r="V352" s="162">
        <v>108</v>
      </c>
      <c r="W352" s="163">
        <v>105</v>
      </c>
      <c r="X352" s="206" t="s">
        <v>3052</v>
      </c>
      <c r="Y352" s="159">
        <v>222</v>
      </c>
      <c r="Z352" s="160">
        <v>199</v>
      </c>
      <c r="AA352" s="207" t="s">
        <v>3052</v>
      </c>
      <c r="AB352" s="164">
        <v>322</v>
      </c>
      <c r="AC352" s="156">
        <v>0</v>
      </c>
      <c r="AD352" s="165">
        <v>100</v>
      </c>
      <c r="AE352" s="166">
        <v>0</v>
      </c>
    </row>
    <row r="353" spans="1:31" s="3" customFormat="1" ht="18.75" customHeight="1">
      <c r="A353" s="18">
        <v>351</v>
      </c>
      <c r="B353" s="19">
        <v>365</v>
      </c>
      <c r="C353" s="20" t="s">
        <v>1040</v>
      </c>
      <c r="D353" s="21" t="s">
        <v>3154</v>
      </c>
      <c r="E353" s="22">
        <v>332</v>
      </c>
      <c r="F353" s="97">
        <v>59138421</v>
      </c>
      <c r="G353" s="25">
        <v>371</v>
      </c>
      <c r="H353" s="26">
        <v>352</v>
      </c>
      <c r="I353" s="27">
        <v>60242846</v>
      </c>
      <c r="J353" s="28">
        <v>274</v>
      </c>
      <c r="K353" s="29">
        <v>252</v>
      </c>
      <c r="L353" s="24">
        <v>17253473</v>
      </c>
      <c r="M353" s="25">
        <v>363</v>
      </c>
      <c r="N353" s="26">
        <v>342</v>
      </c>
      <c r="O353" s="27">
        <v>12788931</v>
      </c>
      <c r="P353" s="28">
        <v>462</v>
      </c>
      <c r="Q353" s="29">
        <v>432</v>
      </c>
      <c r="R353" s="24">
        <v>20336702</v>
      </c>
      <c r="S353" s="25">
        <v>178</v>
      </c>
      <c r="T353" s="26">
        <v>167</v>
      </c>
      <c r="U353" s="27">
        <v>7665523</v>
      </c>
      <c r="V353" s="28">
        <v>331</v>
      </c>
      <c r="W353" s="29">
        <v>323</v>
      </c>
      <c r="X353" s="24">
        <v>5734</v>
      </c>
      <c r="Y353" s="25">
        <v>226</v>
      </c>
      <c r="Z353" s="26">
        <v>203</v>
      </c>
      <c r="AA353" s="27">
        <v>618</v>
      </c>
      <c r="AB353" s="107">
        <v>311</v>
      </c>
      <c r="AC353" s="22">
        <v>0</v>
      </c>
      <c r="AD353" s="30">
        <v>93.78</v>
      </c>
      <c r="AE353" s="31">
        <v>6.22</v>
      </c>
    </row>
    <row r="354" spans="1:31" s="3" customFormat="1" ht="18.75" customHeight="1">
      <c r="A354" s="32">
        <v>352</v>
      </c>
      <c r="B354" s="33">
        <v>256</v>
      </c>
      <c r="C354" s="34" t="s">
        <v>3135</v>
      </c>
      <c r="D354" s="35" t="s">
        <v>88</v>
      </c>
      <c r="E354" s="45">
        <v>333</v>
      </c>
      <c r="F354" s="98">
        <v>58737323</v>
      </c>
      <c r="G354" s="39">
        <v>347</v>
      </c>
      <c r="H354" s="40">
        <v>328</v>
      </c>
      <c r="I354" s="41">
        <v>66255268</v>
      </c>
      <c r="J354" s="42">
        <v>183</v>
      </c>
      <c r="K354" s="43">
        <v>165</v>
      </c>
      <c r="L354" s="38">
        <v>27344073</v>
      </c>
      <c r="M354" s="39">
        <v>279</v>
      </c>
      <c r="N354" s="40">
        <v>263</v>
      </c>
      <c r="O354" s="41">
        <v>23759215</v>
      </c>
      <c r="P354" s="42">
        <v>345</v>
      </c>
      <c r="Q354" s="43">
        <v>322</v>
      </c>
      <c r="R354" s="38">
        <v>48389230</v>
      </c>
      <c r="S354" s="39">
        <v>108</v>
      </c>
      <c r="T354" s="40">
        <v>99</v>
      </c>
      <c r="U354" s="41">
        <v>15299191</v>
      </c>
      <c r="V354" s="42">
        <v>164</v>
      </c>
      <c r="W354" s="43">
        <v>160</v>
      </c>
      <c r="X354" s="38">
        <v>26527</v>
      </c>
      <c r="Y354" s="39">
        <v>328</v>
      </c>
      <c r="Z354" s="40">
        <v>299</v>
      </c>
      <c r="AA354" s="41">
        <v>381</v>
      </c>
      <c r="AB354" s="108">
        <v>314</v>
      </c>
      <c r="AC354" s="45">
        <v>0</v>
      </c>
      <c r="AD354" s="37">
        <v>0.04</v>
      </c>
      <c r="AE354" s="46">
        <v>99.96</v>
      </c>
    </row>
    <row r="355" spans="1:31" s="3" customFormat="1" ht="18.75" customHeight="1">
      <c r="A355" s="32">
        <v>353</v>
      </c>
      <c r="B355" s="67">
        <v>325</v>
      </c>
      <c r="C355" s="34" t="s">
        <v>2257</v>
      </c>
      <c r="D355" s="35" t="s">
        <v>2976</v>
      </c>
      <c r="E355" s="45">
        <v>334</v>
      </c>
      <c r="F355" s="98">
        <v>58289614</v>
      </c>
      <c r="G355" s="39">
        <v>384</v>
      </c>
      <c r="H355" s="40">
        <v>365</v>
      </c>
      <c r="I355" s="41">
        <v>58289614</v>
      </c>
      <c r="J355" s="42">
        <v>433</v>
      </c>
      <c r="K355" s="43">
        <v>406</v>
      </c>
      <c r="L355" s="38">
        <v>5028442</v>
      </c>
      <c r="M355" s="39">
        <v>448</v>
      </c>
      <c r="N355" s="40">
        <v>423</v>
      </c>
      <c r="O355" s="41">
        <v>3170347</v>
      </c>
      <c r="P355" s="42">
        <v>216</v>
      </c>
      <c r="Q355" s="43">
        <v>200</v>
      </c>
      <c r="R355" s="44" t="s">
        <v>3052</v>
      </c>
      <c r="S355" s="39">
        <v>397</v>
      </c>
      <c r="T355" s="40">
        <v>382</v>
      </c>
      <c r="U355" s="41">
        <v>38152</v>
      </c>
      <c r="V355" s="42">
        <v>216</v>
      </c>
      <c r="W355" s="43">
        <v>211</v>
      </c>
      <c r="X355" s="38">
        <v>18614</v>
      </c>
      <c r="Y355" s="39">
        <v>360</v>
      </c>
      <c r="Z355" s="40">
        <v>330</v>
      </c>
      <c r="AA355" s="41">
        <v>317</v>
      </c>
      <c r="AB355" s="108">
        <v>210</v>
      </c>
      <c r="AC355" s="45">
        <v>0</v>
      </c>
      <c r="AD355" s="37">
        <v>100</v>
      </c>
      <c r="AE355" s="46">
        <v>0</v>
      </c>
    </row>
    <row r="356" spans="1:31" s="3" customFormat="1" ht="18.75" customHeight="1">
      <c r="A356" s="137">
        <v>354</v>
      </c>
      <c r="B356" s="138">
        <v>283</v>
      </c>
      <c r="C356" s="139" t="s">
        <v>2222</v>
      </c>
      <c r="D356" s="140" t="s">
        <v>3056</v>
      </c>
      <c r="E356" s="141">
        <v>335</v>
      </c>
      <c r="F356" s="216">
        <v>58288619</v>
      </c>
      <c r="G356" s="144">
        <v>378</v>
      </c>
      <c r="H356" s="145">
        <v>359</v>
      </c>
      <c r="I356" s="146">
        <v>58614693</v>
      </c>
      <c r="J356" s="147">
        <v>461</v>
      </c>
      <c r="K356" s="148">
        <v>434</v>
      </c>
      <c r="L356" s="143">
        <v>2160799</v>
      </c>
      <c r="M356" s="144">
        <v>409</v>
      </c>
      <c r="N356" s="145">
        <v>386</v>
      </c>
      <c r="O356" s="146">
        <v>7736666</v>
      </c>
      <c r="P356" s="147">
        <v>412</v>
      </c>
      <c r="Q356" s="148">
        <v>384</v>
      </c>
      <c r="R356" s="143">
        <v>33868813</v>
      </c>
      <c r="S356" s="144">
        <v>361</v>
      </c>
      <c r="T356" s="145">
        <v>346</v>
      </c>
      <c r="U356" s="146">
        <v>765496</v>
      </c>
      <c r="V356" s="147" t="s">
        <v>3052</v>
      </c>
      <c r="W356" s="148" t="s">
        <v>3052</v>
      </c>
      <c r="X356" s="186" t="s">
        <v>3052</v>
      </c>
      <c r="Y356" s="144">
        <v>350</v>
      </c>
      <c r="Z356" s="145">
        <v>320</v>
      </c>
      <c r="AA356" s="146">
        <v>350</v>
      </c>
      <c r="AB356" s="149">
        <v>322</v>
      </c>
      <c r="AC356" s="141">
        <v>0</v>
      </c>
      <c r="AD356" s="150">
        <v>100</v>
      </c>
      <c r="AE356" s="151">
        <v>0</v>
      </c>
    </row>
    <row r="357" spans="1:31" s="3" customFormat="1" ht="18.75" customHeight="1">
      <c r="A357" s="48">
        <v>355</v>
      </c>
      <c r="B357" s="49">
        <v>438</v>
      </c>
      <c r="C357" s="50" t="s">
        <v>3217</v>
      </c>
      <c r="D357" s="51" t="s">
        <v>3092</v>
      </c>
      <c r="E357" s="52">
        <v>336</v>
      </c>
      <c r="F357" s="99">
        <v>58119514</v>
      </c>
      <c r="G357" s="55">
        <v>380</v>
      </c>
      <c r="H357" s="56">
        <v>361</v>
      </c>
      <c r="I357" s="57">
        <v>58408218</v>
      </c>
      <c r="J357" s="58">
        <v>97</v>
      </c>
      <c r="K357" s="59">
        <v>88</v>
      </c>
      <c r="L357" s="54">
        <v>45019624</v>
      </c>
      <c r="M357" s="55">
        <v>149</v>
      </c>
      <c r="N357" s="56">
        <v>137</v>
      </c>
      <c r="O357" s="57">
        <v>50345548</v>
      </c>
      <c r="P357" s="58">
        <v>291</v>
      </c>
      <c r="Q357" s="59">
        <v>271</v>
      </c>
      <c r="R357" s="54">
        <v>60856402</v>
      </c>
      <c r="S357" s="55">
        <v>112</v>
      </c>
      <c r="T357" s="56">
        <v>102</v>
      </c>
      <c r="U357" s="57">
        <v>14416485</v>
      </c>
      <c r="V357" s="58" t="s">
        <v>3052</v>
      </c>
      <c r="W357" s="59" t="s">
        <v>3052</v>
      </c>
      <c r="X357" s="65" t="s">
        <v>3052</v>
      </c>
      <c r="Y357" s="55">
        <v>461</v>
      </c>
      <c r="Z357" s="56">
        <v>431</v>
      </c>
      <c r="AA357" s="57">
        <v>144</v>
      </c>
      <c r="AB357" s="109">
        <v>369</v>
      </c>
      <c r="AC357" s="52">
        <v>0</v>
      </c>
      <c r="AD357" s="60">
        <v>49.5</v>
      </c>
      <c r="AE357" s="61">
        <v>50.5</v>
      </c>
    </row>
    <row r="358" spans="1:31" s="3" customFormat="1" ht="18.75" customHeight="1">
      <c r="A358" s="167">
        <v>356</v>
      </c>
      <c r="B358" s="168">
        <v>343</v>
      </c>
      <c r="C358" s="169" t="s">
        <v>2278</v>
      </c>
      <c r="D358" s="170" t="s">
        <v>3056</v>
      </c>
      <c r="E358" s="171">
        <v>337</v>
      </c>
      <c r="F358" s="218">
        <v>57965715</v>
      </c>
      <c r="G358" s="174">
        <v>385</v>
      </c>
      <c r="H358" s="175">
        <v>366</v>
      </c>
      <c r="I358" s="176">
        <v>57965715</v>
      </c>
      <c r="J358" s="177">
        <v>181</v>
      </c>
      <c r="K358" s="178">
        <v>164</v>
      </c>
      <c r="L358" s="173">
        <v>27378575</v>
      </c>
      <c r="M358" s="174">
        <v>202</v>
      </c>
      <c r="N358" s="175">
        <v>190</v>
      </c>
      <c r="O358" s="176">
        <v>37620149</v>
      </c>
      <c r="P358" s="177">
        <v>350</v>
      </c>
      <c r="Q358" s="178">
        <v>327</v>
      </c>
      <c r="R358" s="173">
        <v>47518512</v>
      </c>
      <c r="S358" s="174">
        <v>148</v>
      </c>
      <c r="T358" s="175">
        <v>138</v>
      </c>
      <c r="U358" s="176">
        <v>9858632</v>
      </c>
      <c r="V358" s="177">
        <v>176</v>
      </c>
      <c r="W358" s="178">
        <v>172</v>
      </c>
      <c r="X358" s="173">
        <v>24685</v>
      </c>
      <c r="Y358" s="174">
        <v>118</v>
      </c>
      <c r="Z358" s="175">
        <v>98</v>
      </c>
      <c r="AA358" s="176">
        <v>1122</v>
      </c>
      <c r="AB358" s="179">
        <v>321</v>
      </c>
      <c r="AC358" s="171">
        <v>0</v>
      </c>
      <c r="AD358" s="180">
        <v>100</v>
      </c>
      <c r="AE358" s="181">
        <v>0</v>
      </c>
    </row>
    <row r="359" spans="1:31" s="3" customFormat="1" ht="18.75" customHeight="1">
      <c r="A359" s="32">
        <v>357</v>
      </c>
      <c r="B359" s="33">
        <v>320</v>
      </c>
      <c r="C359" s="34" t="s">
        <v>2299</v>
      </c>
      <c r="D359" s="35" t="s">
        <v>88</v>
      </c>
      <c r="E359" s="45">
        <v>338</v>
      </c>
      <c r="F359" s="98">
        <v>57623088</v>
      </c>
      <c r="G359" s="39">
        <v>386</v>
      </c>
      <c r="H359" s="40">
        <v>367</v>
      </c>
      <c r="I359" s="41">
        <v>57775884</v>
      </c>
      <c r="J359" s="42">
        <v>325</v>
      </c>
      <c r="K359" s="43">
        <v>303</v>
      </c>
      <c r="L359" s="38">
        <v>13447935</v>
      </c>
      <c r="M359" s="39">
        <v>124</v>
      </c>
      <c r="N359" s="40">
        <v>113</v>
      </c>
      <c r="O359" s="41">
        <v>57824577</v>
      </c>
      <c r="P359" s="42">
        <v>222</v>
      </c>
      <c r="Q359" s="43">
        <v>206</v>
      </c>
      <c r="R359" s="38">
        <v>84858115</v>
      </c>
      <c r="S359" s="39">
        <v>170</v>
      </c>
      <c r="T359" s="40">
        <v>160</v>
      </c>
      <c r="U359" s="41">
        <v>8439405</v>
      </c>
      <c r="V359" s="42">
        <v>238</v>
      </c>
      <c r="W359" s="43">
        <v>233</v>
      </c>
      <c r="X359" s="38">
        <v>15704</v>
      </c>
      <c r="Y359" s="39">
        <v>412</v>
      </c>
      <c r="Z359" s="40">
        <v>382</v>
      </c>
      <c r="AA359" s="41">
        <v>226</v>
      </c>
      <c r="AB359" s="108">
        <v>341</v>
      </c>
      <c r="AC359" s="45">
        <v>0</v>
      </c>
      <c r="AD359" s="37">
        <v>100</v>
      </c>
      <c r="AE359" s="46">
        <v>0</v>
      </c>
    </row>
    <row r="360" spans="1:31" s="3" customFormat="1" ht="18.75" customHeight="1">
      <c r="A360" s="32">
        <v>358</v>
      </c>
      <c r="B360" s="33">
        <v>228</v>
      </c>
      <c r="C360" s="34" t="s">
        <v>392</v>
      </c>
      <c r="D360" s="35" t="s">
        <v>2187</v>
      </c>
      <c r="E360" s="45">
        <v>339</v>
      </c>
      <c r="F360" s="98">
        <v>57286051</v>
      </c>
      <c r="G360" s="39">
        <v>357</v>
      </c>
      <c r="H360" s="40">
        <v>338</v>
      </c>
      <c r="I360" s="41">
        <v>63829319</v>
      </c>
      <c r="J360" s="42">
        <v>355</v>
      </c>
      <c r="K360" s="43">
        <v>331</v>
      </c>
      <c r="L360" s="38">
        <v>11024687</v>
      </c>
      <c r="M360" s="39">
        <v>323</v>
      </c>
      <c r="N360" s="40">
        <v>305</v>
      </c>
      <c r="O360" s="41">
        <v>17802279</v>
      </c>
      <c r="P360" s="42">
        <v>319</v>
      </c>
      <c r="Q360" s="43">
        <v>299</v>
      </c>
      <c r="R360" s="38">
        <v>53311785</v>
      </c>
      <c r="S360" s="39">
        <v>433</v>
      </c>
      <c r="T360" s="40">
        <v>414</v>
      </c>
      <c r="U360" s="41">
        <v>-3771068</v>
      </c>
      <c r="V360" s="42">
        <v>280</v>
      </c>
      <c r="W360" s="43">
        <v>274</v>
      </c>
      <c r="X360" s="38">
        <v>10676</v>
      </c>
      <c r="Y360" s="39">
        <v>364</v>
      </c>
      <c r="Z360" s="40">
        <v>334</v>
      </c>
      <c r="AA360" s="41">
        <v>312</v>
      </c>
      <c r="AB360" s="108">
        <v>356</v>
      </c>
      <c r="AC360" s="45">
        <v>0</v>
      </c>
      <c r="AD360" s="37">
        <v>100</v>
      </c>
      <c r="AE360" s="46">
        <v>0</v>
      </c>
    </row>
    <row r="361" spans="1:31" s="3" customFormat="1" ht="18.75" customHeight="1">
      <c r="A361" s="137">
        <v>359</v>
      </c>
      <c r="B361" s="138" t="s">
        <v>3052</v>
      </c>
      <c r="C361" s="188" t="s">
        <v>3052</v>
      </c>
      <c r="D361" s="140" t="s">
        <v>3056</v>
      </c>
      <c r="E361" s="141">
        <v>340</v>
      </c>
      <c r="F361" s="186" t="s">
        <v>3052</v>
      </c>
      <c r="G361" s="144">
        <v>353</v>
      </c>
      <c r="H361" s="145">
        <v>334</v>
      </c>
      <c r="I361" s="187" t="s">
        <v>3052</v>
      </c>
      <c r="J361" s="147">
        <v>328</v>
      </c>
      <c r="K361" s="148">
        <v>306</v>
      </c>
      <c r="L361" s="186" t="s">
        <v>3052</v>
      </c>
      <c r="M361" s="144">
        <v>332</v>
      </c>
      <c r="N361" s="145">
        <v>313</v>
      </c>
      <c r="O361" s="187" t="s">
        <v>3052</v>
      </c>
      <c r="P361" s="147">
        <v>348</v>
      </c>
      <c r="Q361" s="148">
        <v>325</v>
      </c>
      <c r="R361" s="186" t="s">
        <v>3052</v>
      </c>
      <c r="S361" s="144">
        <v>279</v>
      </c>
      <c r="T361" s="145">
        <v>267</v>
      </c>
      <c r="U361" s="187" t="s">
        <v>3052</v>
      </c>
      <c r="V361" s="147">
        <v>350</v>
      </c>
      <c r="W361" s="148">
        <v>340</v>
      </c>
      <c r="X361" s="186" t="s">
        <v>3052</v>
      </c>
      <c r="Y361" s="144">
        <v>262</v>
      </c>
      <c r="Z361" s="145">
        <v>236</v>
      </c>
      <c r="AA361" s="187" t="s">
        <v>3052</v>
      </c>
      <c r="AB361" s="149">
        <v>384</v>
      </c>
      <c r="AC361" s="141">
        <v>0</v>
      </c>
      <c r="AD361" s="150">
        <v>100</v>
      </c>
      <c r="AE361" s="151">
        <v>0</v>
      </c>
    </row>
    <row r="362" spans="1:31" s="3" customFormat="1" ht="18.75" customHeight="1">
      <c r="A362" s="48">
        <v>360</v>
      </c>
      <c r="B362" s="49">
        <v>388</v>
      </c>
      <c r="C362" s="50" t="s">
        <v>3212</v>
      </c>
      <c r="D362" s="51" t="s">
        <v>3056</v>
      </c>
      <c r="E362" s="52">
        <v>341</v>
      </c>
      <c r="F362" s="99">
        <v>57119915</v>
      </c>
      <c r="G362" s="55">
        <v>286</v>
      </c>
      <c r="H362" s="56">
        <v>269</v>
      </c>
      <c r="I362" s="57">
        <v>79851705</v>
      </c>
      <c r="J362" s="58">
        <v>280</v>
      </c>
      <c r="K362" s="59">
        <v>258</v>
      </c>
      <c r="L362" s="54">
        <v>16920358</v>
      </c>
      <c r="M362" s="55">
        <v>464</v>
      </c>
      <c r="N362" s="56">
        <v>439</v>
      </c>
      <c r="O362" s="57">
        <v>36113</v>
      </c>
      <c r="P362" s="58">
        <v>327</v>
      </c>
      <c r="Q362" s="59">
        <v>306</v>
      </c>
      <c r="R362" s="54">
        <v>51392864</v>
      </c>
      <c r="S362" s="55">
        <v>418</v>
      </c>
      <c r="T362" s="56">
        <v>400</v>
      </c>
      <c r="U362" s="57">
        <v>-1936031</v>
      </c>
      <c r="V362" s="58">
        <v>406</v>
      </c>
      <c r="W362" s="59">
        <v>395</v>
      </c>
      <c r="X362" s="54">
        <v>621</v>
      </c>
      <c r="Y362" s="55">
        <v>306</v>
      </c>
      <c r="Z362" s="56">
        <v>277</v>
      </c>
      <c r="AA362" s="57">
        <v>434</v>
      </c>
      <c r="AB362" s="109">
        <v>311</v>
      </c>
      <c r="AC362" s="52">
        <v>0</v>
      </c>
      <c r="AD362" s="60">
        <v>100</v>
      </c>
      <c r="AE362" s="61">
        <v>0</v>
      </c>
    </row>
    <row r="363" spans="1:31" s="3" customFormat="1" ht="18.75" customHeight="1">
      <c r="A363" s="167">
        <v>361</v>
      </c>
      <c r="B363" s="168">
        <v>289</v>
      </c>
      <c r="C363" s="169" t="s">
        <v>2223</v>
      </c>
      <c r="D363" s="170" t="s">
        <v>3056</v>
      </c>
      <c r="E363" s="171">
        <v>342</v>
      </c>
      <c r="F363" s="218">
        <v>57059960</v>
      </c>
      <c r="G363" s="174">
        <v>343</v>
      </c>
      <c r="H363" s="175">
        <v>324</v>
      </c>
      <c r="I363" s="176">
        <v>67916431</v>
      </c>
      <c r="J363" s="177">
        <v>292</v>
      </c>
      <c r="K363" s="178">
        <v>270</v>
      </c>
      <c r="L363" s="173">
        <v>15362531</v>
      </c>
      <c r="M363" s="174">
        <v>240</v>
      </c>
      <c r="N363" s="175">
        <v>227</v>
      </c>
      <c r="O363" s="176">
        <v>29603687</v>
      </c>
      <c r="P363" s="177">
        <v>346</v>
      </c>
      <c r="Q363" s="178">
        <v>323</v>
      </c>
      <c r="R363" s="173">
        <v>47872611</v>
      </c>
      <c r="S363" s="174">
        <v>246</v>
      </c>
      <c r="T363" s="175">
        <v>235</v>
      </c>
      <c r="U363" s="176">
        <v>4516155</v>
      </c>
      <c r="V363" s="177">
        <v>121</v>
      </c>
      <c r="W363" s="178">
        <v>118</v>
      </c>
      <c r="X363" s="173">
        <v>33604</v>
      </c>
      <c r="Y363" s="174">
        <v>156</v>
      </c>
      <c r="Z363" s="175">
        <v>135</v>
      </c>
      <c r="AA363" s="176">
        <v>909</v>
      </c>
      <c r="AB363" s="179">
        <v>322</v>
      </c>
      <c r="AC363" s="171">
        <v>0</v>
      </c>
      <c r="AD363" s="180">
        <v>100</v>
      </c>
      <c r="AE363" s="181">
        <v>0</v>
      </c>
    </row>
    <row r="364" spans="1:31" s="3" customFormat="1" ht="18.75" customHeight="1">
      <c r="A364" s="32">
        <v>362</v>
      </c>
      <c r="B364" s="33">
        <v>382</v>
      </c>
      <c r="C364" s="34" t="s">
        <v>2256</v>
      </c>
      <c r="D364" s="35" t="s">
        <v>3058</v>
      </c>
      <c r="E364" s="45">
        <v>343</v>
      </c>
      <c r="F364" s="98">
        <v>56930102</v>
      </c>
      <c r="G364" s="39">
        <v>383</v>
      </c>
      <c r="H364" s="40">
        <v>364</v>
      </c>
      <c r="I364" s="41">
        <v>58318688</v>
      </c>
      <c r="J364" s="42">
        <v>282</v>
      </c>
      <c r="K364" s="43">
        <v>260</v>
      </c>
      <c r="L364" s="38">
        <v>16452151</v>
      </c>
      <c r="M364" s="39">
        <v>261</v>
      </c>
      <c r="N364" s="40">
        <v>245</v>
      </c>
      <c r="O364" s="41">
        <v>26466780</v>
      </c>
      <c r="P364" s="42">
        <v>285</v>
      </c>
      <c r="Q364" s="43">
        <v>265</v>
      </c>
      <c r="R364" s="38">
        <v>63346209</v>
      </c>
      <c r="S364" s="39">
        <v>326</v>
      </c>
      <c r="T364" s="40">
        <v>313</v>
      </c>
      <c r="U364" s="41">
        <v>1678527</v>
      </c>
      <c r="V364" s="42">
        <v>259</v>
      </c>
      <c r="W364" s="43">
        <v>253</v>
      </c>
      <c r="X364" s="38">
        <v>12363</v>
      </c>
      <c r="Y364" s="39">
        <v>374</v>
      </c>
      <c r="Z364" s="40">
        <v>344</v>
      </c>
      <c r="AA364" s="41">
        <v>290</v>
      </c>
      <c r="AB364" s="108">
        <v>341</v>
      </c>
      <c r="AC364" s="45">
        <v>0</v>
      </c>
      <c r="AD364" s="37">
        <v>100</v>
      </c>
      <c r="AE364" s="46">
        <v>0</v>
      </c>
    </row>
    <row r="365" spans="1:31" s="3" customFormat="1" ht="18.75" customHeight="1">
      <c r="A365" s="32">
        <v>363</v>
      </c>
      <c r="B365" s="33">
        <v>352</v>
      </c>
      <c r="C365" s="34" t="s">
        <v>2249</v>
      </c>
      <c r="D365" s="35" t="s">
        <v>3106</v>
      </c>
      <c r="E365" s="45">
        <v>344</v>
      </c>
      <c r="F365" s="98">
        <v>56739165</v>
      </c>
      <c r="G365" s="39">
        <v>387</v>
      </c>
      <c r="H365" s="40">
        <v>368</v>
      </c>
      <c r="I365" s="41">
        <v>57290076</v>
      </c>
      <c r="J365" s="42">
        <v>302</v>
      </c>
      <c r="K365" s="43">
        <v>280</v>
      </c>
      <c r="L365" s="38">
        <v>14601933</v>
      </c>
      <c r="M365" s="39">
        <v>276</v>
      </c>
      <c r="N365" s="40">
        <v>260</v>
      </c>
      <c r="O365" s="41">
        <v>24185689</v>
      </c>
      <c r="P365" s="42">
        <v>364</v>
      </c>
      <c r="Q365" s="43">
        <v>338</v>
      </c>
      <c r="R365" s="38">
        <v>44733744</v>
      </c>
      <c r="S365" s="39">
        <v>262</v>
      </c>
      <c r="T365" s="40">
        <v>251</v>
      </c>
      <c r="U365" s="41">
        <v>4034961</v>
      </c>
      <c r="V365" s="42">
        <v>185</v>
      </c>
      <c r="W365" s="43">
        <v>180</v>
      </c>
      <c r="X365" s="38">
        <v>23188</v>
      </c>
      <c r="Y365" s="39">
        <v>376</v>
      </c>
      <c r="Z365" s="40">
        <v>346</v>
      </c>
      <c r="AA365" s="41">
        <v>289</v>
      </c>
      <c r="AB365" s="108">
        <v>321</v>
      </c>
      <c r="AC365" s="45">
        <v>0</v>
      </c>
      <c r="AD365" s="37">
        <v>100</v>
      </c>
      <c r="AE365" s="46">
        <v>0</v>
      </c>
    </row>
    <row r="366" spans="1:31" s="3" customFormat="1" ht="18.75" customHeight="1">
      <c r="A366" s="32">
        <v>364</v>
      </c>
      <c r="B366" s="33" t="s">
        <v>3052</v>
      </c>
      <c r="C366" s="34" t="s">
        <v>395</v>
      </c>
      <c r="D366" s="35" t="s">
        <v>3051</v>
      </c>
      <c r="E366" s="45">
        <v>345</v>
      </c>
      <c r="F366" s="98">
        <v>56601535</v>
      </c>
      <c r="G366" s="39">
        <v>394</v>
      </c>
      <c r="H366" s="40">
        <v>375</v>
      </c>
      <c r="I366" s="41">
        <v>56601535</v>
      </c>
      <c r="J366" s="42">
        <v>426</v>
      </c>
      <c r="K366" s="43">
        <v>399</v>
      </c>
      <c r="L366" s="38">
        <v>5341765</v>
      </c>
      <c r="M366" s="39">
        <v>426</v>
      </c>
      <c r="N366" s="40">
        <v>403</v>
      </c>
      <c r="O366" s="41">
        <v>5537132</v>
      </c>
      <c r="P366" s="42">
        <v>444</v>
      </c>
      <c r="Q366" s="43">
        <v>414</v>
      </c>
      <c r="R366" s="38">
        <v>25743159</v>
      </c>
      <c r="S366" s="39">
        <v>300</v>
      </c>
      <c r="T366" s="40">
        <v>288</v>
      </c>
      <c r="U366" s="41">
        <v>2584010</v>
      </c>
      <c r="V366" s="42">
        <v>281</v>
      </c>
      <c r="W366" s="43">
        <v>275</v>
      </c>
      <c r="X366" s="38">
        <v>10538</v>
      </c>
      <c r="Y366" s="39">
        <v>458</v>
      </c>
      <c r="Z366" s="40">
        <v>428</v>
      </c>
      <c r="AA366" s="41">
        <v>147</v>
      </c>
      <c r="AB366" s="108">
        <v>371</v>
      </c>
      <c r="AC366" s="45">
        <v>0</v>
      </c>
      <c r="AD366" s="37">
        <v>100</v>
      </c>
      <c r="AE366" s="46">
        <v>0</v>
      </c>
    </row>
    <row r="367" spans="1:31" s="3" customFormat="1" ht="18.75" customHeight="1">
      <c r="A367" s="48">
        <v>365</v>
      </c>
      <c r="B367" s="49">
        <v>414</v>
      </c>
      <c r="C367" s="50" t="s">
        <v>2224</v>
      </c>
      <c r="D367" s="51" t="s">
        <v>1056</v>
      </c>
      <c r="E367" s="52">
        <v>346</v>
      </c>
      <c r="F367" s="99">
        <v>56339884</v>
      </c>
      <c r="G367" s="55">
        <v>282</v>
      </c>
      <c r="H367" s="56">
        <v>265</v>
      </c>
      <c r="I367" s="57">
        <v>81831117</v>
      </c>
      <c r="J367" s="58">
        <v>466</v>
      </c>
      <c r="K367" s="59">
        <v>439</v>
      </c>
      <c r="L367" s="54">
        <v>1357664</v>
      </c>
      <c r="M367" s="55">
        <v>410</v>
      </c>
      <c r="N367" s="56">
        <v>387</v>
      </c>
      <c r="O367" s="57">
        <v>7666893</v>
      </c>
      <c r="P367" s="58">
        <v>484</v>
      </c>
      <c r="Q367" s="59">
        <v>454</v>
      </c>
      <c r="R367" s="54">
        <v>14828175</v>
      </c>
      <c r="S367" s="55">
        <v>379</v>
      </c>
      <c r="T367" s="56">
        <v>364</v>
      </c>
      <c r="U367" s="57">
        <v>314212</v>
      </c>
      <c r="V367" s="58">
        <v>333</v>
      </c>
      <c r="W367" s="59">
        <v>325</v>
      </c>
      <c r="X367" s="54">
        <v>5291</v>
      </c>
      <c r="Y367" s="55">
        <v>487</v>
      </c>
      <c r="Z367" s="56">
        <v>457</v>
      </c>
      <c r="AA367" s="57">
        <v>69</v>
      </c>
      <c r="AB367" s="109">
        <v>371</v>
      </c>
      <c r="AC367" s="52">
        <v>0</v>
      </c>
      <c r="AD367" s="60">
        <v>100</v>
      </c>
      <c r="AE367" s="61">
        <v>0</v>
      </c>
    </row>
    <row r="368" spans="1:31" s="3" customFormat="1" ht="18.75" customHeight="1">
      <c r="A368" s="167">
        <v>366</v>
      </c>
      <c r="B368" s="168">
        <v>318</v>
      </c>
      <c r="C368" s="169" t="s">
        <v>2225</v>
      </c>
      <c r="D368" s="170" t="s">
        <v>3056</v>
      </c>
      <c r="E368" s="171">
        <v>347</v>
      </c>
      <c r="F368" s="218">
        <v>56236580</v>
      </c>
      <c r="G368" s="174">
        <v>395</v>
      </c>
      <c r="H368" s="175">
        <v>376</v>
      </c>
      <c r="I368" s="176">
        <v>56236580</v>
      </c>
      <c r="J368" s="177">
        <v>423</v>
      </c>
      <c r="K368" s="178">
        <v>396</v>
      </c>
      <c r="L368" s="173">
        <v>5563545</v>
      </c>
      <c r="M368" s="174">
        <v>429</v>
      </c>
      <c r="N368" s="175">
        <v>406</v>
      </c>
      <c r="O368" s="176">
        <v>5382100</v>
      </c>
      <c r="P368" s="177">
        <v>495</v>
      </c>
      <c r="Q368" s="178">
        <v>465</v>
      </c>
      <c r="R368" s="173">
        <v>8876949</v>
      </c>
      <c r="S368" s="174">
        <v>328</v>
      </c>
      <c r="T368" s="175">
        <v>315</v>
      </c>
      <c r="U368" s="176">
        <v>1652354</v>
      </c>
      <c r="V368" s="177" t="s">
        <v>3052</v>
      </c>
      <c r="W368" s="178" t="s">
        <v>3052</v>
      </c>
      <c r="X368" s="184" t="s">
        <v>3052</v>
      </c>
      <c r="Y368" s="174">
        <v>488</v>
      </c>
      <c r="Z368" s="175">
        <v>458</v>
      </c>
      <c r="AA368" s="176">
        <v>52</v>
      </c>
      <c r="AB368" s="179">
        <v>354</v>
      </c>
      <c r="AC368" s="171">
        <v>0</v>
      </c>
      <c r="AD368" s="180">
        <v>100</v>
      </c>
      <c r="AE368" s="181">
        <v>0</v>
      </c>
    </row>
    <row r="369" spans="1:31" s="3" customFormat="1" ht="18.75" customHeight="1">
      <c r="A369" s="137">
        <v>367</v>
      </c>
      <c r="B369" s="138">
        <v>321</v>
      </c>
      <c r="C369" s="139" t="s">
        <v>2226</v>
      </c>
      <c r="D369" s="140" t="s">
        <v>3056</v>
      </c>
      <c r="E369" s="141">
        <v>348</v>
      </c>
      <c r="F369" s="216">
        <v>56160416</v>
      </c>
      <c r="G369" s="144">
        <v>319</v>
      </c>
      <c r="H369" s="145">
        <v>301</v>
      </c>
      <c r="I369" s="146">
        <v>71858237</v>
      </c>
      <c r="J369" s="147">
        <v>469</v>
      </c>
      <c r="K369" s="148">
        <v>442</v>
      </c>
      <c r="L369" s="143">
        <v>1030511</v>
      </c>
      <c r="M369" s="144">
        <v>277</v>
      </c>
      <c r="N369" s="145">
        <v>261</v>
      </c>
      <c r="O369" s="187" t="s">
        <v>3052</v>
      </c>
      <c r="P369" s="147">
        <v>301</v>
      </c>
      <c r="Q369" s="148">
        <v>281</v>
      </c>
      <c r="R369" s="143">
        <v>59073522</v>
      </c>
      <c r="S369" s="144">
        <v>463</v>
      </c>
      <c r="T369" s="145">
        <v>443</v>
      </c>
      <c r="U369" s="187" t="s">
        <v>3052</v>
      </c>
      <c r="V369" s="147" t="s">
        <v>3052</v>
      </c>
      <c r="W369" s="148" t="s">
        <v>3052</v>
      </c>
      <c r="X369" s="186" t="s">
        <v>3052</v>
      </c>
      <c r="Y369" s="144">
        <v>209</v>
      </c>
      <c r="Z369" s="145">
        <v>186</v>
      </c>
      <c r="AA369" s="146">
        <v>655</v>
      </c>
      <c r="AB369" s="149">
        <v>311</v>
      </c>
      <c r="AC369" s="141">
        <v>0</v>
      </c>
      <c r="AD369" s="150">
        <v>100</v>
      </c>
      <c r="AE369" s="151">
        <v>0</v>
      </c>
    </row>
    <row r="370" spans="1:31" s="3" customFormat="1" ht="18.75" customHeight="1">
      <c r="A370" s="32">
        <v>368</v>
      </c>
      <c r="B370" s="67" t="s">
        <v>3052</v>
      </c>
      <c r="C370" s="67" t="s">
        <v>3052</v>
      </c>
      <c r="D370" s="35" t="s">
        <v>88</v>
      </c>
      <c r="E370" s="45">
        <v>349</v>
      </c>
      <c r="F370" s="44" t="s">
        <v>3052</v>
      </c>
      <c r="G370" s="39">
        <v>379</v>
      </c>
      <c r="H370" s="40">
        <v>360</v>
      </c>
      <c r="I370" s="62" t="s">
        <v>3052</v>
      </c>
      <c r="J370" s="42">
        <v>284</v>
      </c>
      <c r="K370" s="43">
        <v>262</v>
      </c>
      <c r="L370" s="44" t="s">
        <v>3052</v>
      </c>
      <c r="M370" s="39">
        <v>360</v>
      </c>
      <c r="N370" s="40">
        <v>339</v>
      </c>
      <c r="O370" s="62" t="s">
        <v>3052</v>
      </c>
      <c r="P370" s="42">
        <v>288</v>
      </c>
      <c r="Q370" s="43">
        <v>268</v>
      </c>
      <c r="R370" s="44" t="s">
        <v>3052</v>
      </c>
      <c r="S370" s="39">
        <v>97</v>
      </c>
      <c r="T370" s="40">
        <v>89</v>
      </c>
      <c r="U370" s="62" t="s">
        <v>3052</v>
      </c>
      <c r="V370" s="42">
        <v>132</v>
      </c>
      <c r="W370" s="43">
        <v>129</v>
      </c>
      <c r="X370" s="44" t="s">
        <v>3052</v>
      </c>
      <c r="Y370" s="39">
        <v>335</v>
      </c>
      <c r="Z370" s="40">
        <v>305</v>
      </c>
      <c r="AA370" s="62" t="s">
        <v>3052</v>
      </c>
      <c r="AB370" s="108">
        <v>314</v>
      </c>
      <c r="AC370" s="45">
        <v>0</v>
      </c>
      <c r="AD370" s="37">
        <v>100</v>
      </c>
      <c r="AE370" s="46">
        <v>0</v>
      </c>
    </row>
    <row r="371" spans="1:31" s="3" customFormat="1" ht="18.75" customHeight="1">
      <c r="A371" s="137">
        <v>369</v>
      </c>
      <c r="B371" s="188">
        <v>138</v>
      </c>
      <c r="C371" s="139" t="s">
        <v>2227</v>
      </c>
      <c r="D371" s="140" t="s">
        <v>3056</v>
      </c>
      <c r="E371" s="141">
        <v>350</v>
      </c>
      <c r="F371" s="216">
        <v>56040643</v>
      </c>
      <c r="G371" s="144">
        <v>377</v>
      </c>
      <c r="H371" s="145">
        <v>358</v>
      </c>
      <c r="I371" s="146">
        <v>58998411</v>
      </c>
      <c r="J371" s="147">
        <v>349</v>
      </c>
      <c r="K371" s="148">
        <v>327</v>
      </c>
      <c r="L371" s="143">
        <v>11421560</v>
      </c>
      <c r="M371" s="144">
        <v>493</v>
      </c>
      <c r="N371" s="145">
        <v>465</v>
      </c>
      <c r="O371" s="146">
        <v>-27673097</v>
      </c>
      <c r="P371" s="147">
        <v>469</v>
      </c>
      <c r="Q371" s="148">
        <v>439</v>
      </c>
      <c r="R371" s="143">
        <v>18949361</v>
      </c>
      <c r="S371" s="144">
        <v>455</v>
      </c>
      <c r="T371" s="145">
        <v>435</v>
      </c>
      <c r="U371" s="187" t="s">
        <v>3052</v>
      </c>
      <c r="V371" s="147" t="s">
        <v>3052</v>
      </c>
      <c r="W371" s="148" t="s">
        <v>3052</v>
      </c>
      <c r="X371" s="186" t="s">
        <v>3052</v>
      </c>
      <c r="Y371" s="144">
        <v>252</v>
      </c>
      <c r="Z371" s="145">
        <v>226</v>
      </c>
      <c r="AA371" s="146">
        <v>550</v>
      </c>
      <c r="AB371" s="149">
        <v>371</v>
      </c>
      <c r="AC371" s="141">
        <v>0</v>
      </c>
      <c r="AD371" s="150">
        <v>100</v>
      </c>
      <c r="AE371" s="151">
        <v>0</v>
      </c>
    </row>
    <row r="372" spans="1:31" s="3" customFormat="1" ht="18.75" customHeight="1">
      <c r="A372" s="152">
        <v>370</v>
      </c>
      <c r="B372" s="153" t="s">
        <v>3052</v>
      </c>
      <c r="C372" s="154" t="s">
        <v>2228</v>
      </c>
      <c r="D372" s="155" t="s">
        <v>3056</v>
      </c>
      <c r="E372" s="156">
        <v>351</v>
      </c>
      <c r="F372" s="217">
        <v>55970741</v>
      </c>
      <c r="G372" s="159">
        <v>330</v>
      </c>
      <c r="H372" s="160">
        <v>312</v>
      </c>
      <c r="I372" s="161">
        <v>70678821</v>
      </c>
      <c r="J372" s="162">
        <v>414</v>
      </c>
      <c r="K372" s="163">
        <v>388</v>
      </c>
      <c r="L372" s="158">
        <v>6274115</v>
      </c>
      <c r="M372" s="159">
        <v>466</v>
      </c>
      <c r="N372" s="160">
        <v>441</v>
      </c>
      <c r="O372" s="161">
        <v>-976293</v>
      </c>
      <c r="P372" s="162">
        <v>420</v>
      </c>
      <c r="Q372" s="163">
        <v>392</v>
      </c>
      <c r="R372" s="158">
        <v>32492576</v>
      </c>
      <c r="S372" s="159">
        <v>390</v>
      </c>
      <c r="T372" s="160">
        <v>375</v>
      </c>
      <c r="U372" s="161">
        <v>200954</v>
      </c>
      <c r="V372" s="162">
        <v>402</v>
      </c>
      <c r="W372" s="163">
        <v>391</v>
      </c>
      <c r="X372" s="158">
        <v>827</v>
      </c>
      <c r="Y372" s="159">
        <v>441</v>
      </c>
      <c r="Z372" s="160">
        <v>411</v>
      </c>
      <c r="AA372" s="161">
        <v>163</v>
      </c>
      <c r="AB372" s="164">
        <v>371</v>
      </c>
      <c r="AC372" s="156">
        <v>0</v>
      </c>
      <c r="AD372" s="165">
        <v>100</v>
      </c>
      <c r="AE372" s="166">
        <v>0</v>
      </c>
    </row>
    <row r="373" spans="1:31" s="3" customFormat="1" ht="18.75" customHeight="1">
      <c r="A373" s="18">
        <v>371</v>
      </c>
      <c r="B373" s="19">
        <v>415</v>
      </c>
      <c r="C373" s="20" t="s">
        <v>1460</v>
      </c>
      <c r="D373" s="21" t="s">
        <v>1061</v>
      </c>
      <c r="E373" s="22">
        <v>352</v>
      </c>
      <c r="F373" s="97">
        <v>55955131</v>
      </c>
      <c r="G373" s="25">
        <v>375</v>
      </c>
      <c r="H373" s="26">
        <v>356</v>
      </c>
      <c r="I373" s="27">
        <v>59304397</v>
      </c>
      <c r="J373" s="28">
        <v>338</v>
      </c>
      <c r="K373" s="29">
        <v>316</v>
      </c>
      <c r="L373" s="24">
        <v>12507749</v>
      </c>
      <c r="M373" s="25">
        <v>267</v>
      </c>
      <c r="N373" s="26">
        <v>251</v>
      </c>
      <c r="O373" s="27">
        <v>25175497</v>
      </c>
      <c r="P373" s="28">
        <v>427</v>
      </c>
      <c r="Q373" s="29">
        <v>398</v>
      </c>
      <c r="R373" s="24">
        <v>31382754</v>
      </c>
      <c r="S373" s="25">
        <v>295</v>
      </c>
      <c r="T373" s="26">
        <v>283</v>
      </c>
      <c r="U373" s="27">
        <v>2687230</v>
      </c>
      <c r="V373" s="28">
        <v>233</v>
      </c>
      <c r="W373" s="29">
        <v>228</v>
      </c>
      <c r="X373" s="24">
        <v>16500</v>
      </c>
      <c r="Y373" s="25">
        <v>394</v>
      </c>
      <c r="Z373" s="26">
        <v>364</v>
      </c>
      <c r="AA373" s="27">
        <v>257</v>
      </c>
      <c r="AB373" s="107">
        <v>371</v>
      </c>
      <c r="AC373" s="22">
        <v>0</v>
      </c>
      <c r="AD373" s="30">
        <v>100</v>
      </c>
      <c r="AE373" s="31">
        <v>0</v>
      </c>
    </row>
    <row r="374" spans="1:31" s="3" customFormat="1" ht="18.75" customHeight="1">
      <c r="A374" s="137">
        <v>372</v>
      </c>
      <c r="B374" s="138" t="s">
        <v>3052</v>
      </c>
      <c r="C374" s="139" t="s">
        <v>2308</v>
      </c>
      <c r="D374" s="140" t="s">
        <v>3056</v>
      </c>
      <c r="E374" s="141">
        <v>353</v>
      </c>
      <c r="F374" s="216">
        <v>55913323</v>
      </c>
      <c r="G374" s="144">
        <v>322</v>
      </c>
      <c r="H374" s="145">
        <v>304</v>
      </c>
      <c r="I374" s="146">
        <v>71476672</v>
      </c>
      <c r="J374" s="147">
        <v>457</v>
      </c>
      <c r="K374" s="148">
        <v>430</v>
      </c>
      <c r="L374" s="143">
        <v>2482525</v>
      </c>
      <c r="M374" s="144">
        <v>406</v>
      </c>
      <c r="N374" s="145">
        <v>383</v>
      </c>
      <c r="O374" s="146">
        <v>7872632</v>
      </c>
      <c r="P374" s="147">
        <v>486</v>
      </c>
      <c r="Q374" s="148">
        <v>456</v>
      </c>
      <c r="R374" s="143">
        <v>13210421</v>
      </c>
      <c r="S374" s="144">
        <v>381</v>
      </c>
      <c r="T374" s="145">
        <v>366</v>
      </c>
      <c r="U374" s="146">
        <v>292419</v>
      </c>
      <c r="V374" s="147">
        <v>304</v>
      </c>
      <c r="W374" s="148">
        <v>298</v>
      </c>
      <c r="X374" s="143">
        <v>8216</v>
      </c>
      <c r="Y374" s="144">
        <v>473</v>
      </c>
      <c r="Z374" s="145">
        <v>443</v>
      </c>
      <c r="AA374" s="146">
        <v>125</v>
      </c>
      <c r="AB374" s="149">
        <v>371</v>
      </c>
      <c r="AC374" s="141">
        <v>0</v>
      </c>
      <c r="AD374" s="150">
        <v>100</v>
      </c>
      <c r="AE374" s="151">
        <v>0</v>
      </c>
    </row>
    <row r="375" spans="1:31" s="3" customFormat="1" ht="18.75" customHeight="1">
      <c r="A375" s="32">
        <v>373</v>
      </c>
      <c r="B375" s="33" t="s">
        <v>3052</v>
      </c>
      <c r="C375" s="34" t="s">
        <v>2229</v>
      </c>
      <c r="D375" s="35" t="s">
        <v>3058</v>
      </c>
      <c r="E375" s="45">
        <v>354</v>
      </c>
      <c r="F375" s="98">
        <v>55901404</v>
      </c>
      <c r="G375" s="39">
        <v>382</v>
      </c>
      <c r="H375" s="40">
        <v>363</v>
      </c>
      <c r="I375" s="41">
        <v>58356792</v>
      </c>
      <c r="J375" s="42">
        <v>442</v>
      </c>
      <c r="K375" s="43">
        <v>415</v>
      </c>
      <c r="L375" s="38">
        <v>4011415</v>
      </c>
      <c r="M375" s="39">
        <v>338</v>
      </c>
      <c r="N375" s="40">
        <v>319</v>
      </c>
      <c r="O375" s="41">
        <v>16034791</v>
      </c>
      <c r="P375" s="42">
        <v>468</v>
      </c>
      <c r="Q375" s="43">
        <v>438</v>
      </c>
      <c r="R375" s="38">
        <v>18965547</v>
      </c>
      <c r="S375" s="39">
        <v>318</v>
      </c>
      <c r="T375" s="40">
        <v>305</v>
      </c>
      <c r="U375" s="41">
        <v>1901584</v>
      </c>
      <c r="V375" s="42" t="s">
        <v>3052</v>
      </c>
      <c r="W375" s="43" t="s">
        <v>3052</v>
      </c>
      <c r="X375" s="44" t="s">
        <v>3052</v>
      </c>
      <c r="Y375" s="39">
        <v>431</v>
      </c>
      <c r="Z375" s="40">
        <v>401</v>
      </c>
      <c r="AA375" s="41">
        <v>180</v>
      </c>
      <c r="AB375" s="108">
        <v>383</v>
      </c>
      <c r="AC375" s="45">
        <v>0</v>
      </c>
      <c r="AD375" s="37">
        <v>100</v>
      </c>
      <c r="AE375" s="46">
        <v>0</v>
      </c>
    </row>
    <row r="376" spans="1:31" s="3" customFormat="1" ht="18.75" customHeight="1">
      <c r="A376" s="32">
        <v>374</v>
      </c>
      <c r="B376" s="33">
        <v>356</v>
      </c>
      <c r="C376" s="34" t="s">
        <v>3208</v>
      </c>
      <c r="D376" s="35" t="s">
        <v>3058</v>
      </c>
      <c r="E376" s="45">
        <v>355</v>
      </c>
      <c r="F376" s="98">
        <v>55869123</v>
      </c>
      <c r="G376" s="39">
        <v>399</v>
      </c>
      <c r="H376" s="40">
        <v>380</v>
      </c>
      <c r="I376" s="41">
        <v>55869123</v>
      </c>
      <c r="J376" s="42">
        <v>232</v>
      </c>
      <c r="K376" s="43">
        <v>212</v>
      </c>
      <c r="L376" s="38">
        <v>20698861</v>
      </c>
      <c r="M376" s="39">
        <v>290</v>
      </c>
      <c r="N376" s="40">
        <v>274</v>
      </c>
      <c r="O376" s="41">
        <v>22203701</v>
      </c>
      <c r="P376" s="42">
        <v>293</v>
      </c>
      <c r="Q376" s="43">
        <v>273</v>
      </c>
      <c r="R376" s="38">
        <v>60224072</v>
      </c>
      <c r="S376" s="39">
        <v>138</v>
      </c>
      <c r="T376" s="40">
        <v>128</v>
      </c>
      <c r="U376" s="41">
        <v>11664753</v>
      </c>
      <c r="V376" s="42" t="s">
        <v>3052</v>
      </c>
      <c r="W376" s="43" t="s">
        <v>3052</v>
      </c>
      <c r="X376" s="44" t="s">
        <v>3052</v>
      </c>
      <c r="Y376" s="39">
        <v>276</v>
      </c>
      <c r="Z376" s="40">
        <v>250</v>
      </c>
      <c r="AA376" s="41">
        <v>506</v>
      </c>
      <c r="AB376" s="108">
        <v>210</v>
      </c>
      <c r="AC376" s="45">
        <v>0</v>
      </c>
      <c r="AD376" s="37">
        <v>100</v>
      </c>
      <c r="AE376" s="46">
        <v>0</v>
      </c>
    </row>
    <row r="377" spans="1:31" s="3" customFormat="1" ht="18.75" customHeight="1">
      <c r="A377" s="191">
        <v>375</v>
      </c>
      <c r="B377" s="192">
        <v>349</v>
      </c>
      <c r="C377" s="193" t="s">
        <v>2230</v>
      </c>
      <c r="D377" s="194" t="s">
        <v>3056</v>
      </c>
      <c r="E377" s="195">
        <v>356</v>
      </c>
      <c r="F377" s="219">
        <v>55474236</v>
      </c>
      <c r="G377" s="198">
        <v>324</v>
      </c>
      <c r="H377" s="199">
        <v>306</v>
      </c>
      <c r="I377" s="200">
        <v>71310203</v>
      </c>
      <c r="J377" s="201">
        <v>486</v>
      </c>
      <c r="K377" s="202">
        <v>458</v>
      </c>
      <c r="L377" s="197">
        <v>-6131180</v>
      </c>
      <c r="M377" s="198">
        <v>264</v>
      </c>
      <c r="N377" s="199">
        <v>248</v>
      </c>
      <c r="O377" s="200">
        <v>25830679</v>
      </c>
      <c r="P377" s="201">
        <v>181</v>
      </c>
      <c r="Q377" s="202">
        <v>167</v>
      </c>
      <c r="R377" s="197">
        <v>106509587</v>
      </c>
      <c r="S377" s="198">
        <v>466</v>
      </c>
      <c r="T377" s="199">
        <v>446</v>
      </c>
      <c r="U377" s="200">
        <v>-14452269</v>
      </c>
      <c r="V377" s="201">
        <v>120</v>
      </c>
      <c r="W377" s="202">
        <v>117</v>
      </c>
      <c r="X377" s="197">
        <v>33646</v>
      </c>
      <c r="Y377" s="198">
        <v>265</v>
      </c>
      <c r="Z377" s="199">
        <v>239</v>
      </c>
      <c r="AA377" s="200">
        <v>535</v>
      </c>
      <c r="AB377" s="203">
        <v>322</v>
      </c>
      <c r="AC377" s="195">
        <v>0</v>
      </c>
      <c r="AD377" s="204">
        <v>100</v>
      </c>
      <c r="AE377" s="205">
        <v>0</v>
      </c>
    </row>
    <row r="378" spans="1:31" s="3" customFormat="1" ht="18.75" customHeight="1">
      <c r="A378" s="18">
        <v>376</v>
      </c>
      <c r="B378" s="19">
        <v>398</v>
      </c>
      <c r="C378" s="20" t="s">
        <v>1913</v>
      </c>
      <c r="D378" s="21" t="s">
        <v>881</v>
      </c>
      <c r="E378" s="22">
        <v>357</v>
      </c>
      <c r="F378" s="97">
        <v>55269315</v>
      </c>
      <c r="G378" s="25">
        <v>388</v>
      </c>
      <c r="H378" s="26">
        <v>369</v>
      </c>
      <c r="I378" s="27">
        <v>57282770</v>
      </c>
      <c r="J378" s="28">
        <v>318</v>
      </c>
      <c r="K378" s="29">
        <v>296</v>
      </c>
      <c r="L378" s="24">
        <v>13900003</v>
      </c>
      <c r="M378" s="25">
        <v>414</v>
      </c>
      <c r="N378" s="26">
        <v>391</v>
      </c>
      <c r="O378" s="27">
        <v>7016780</v>
      </c>
      <c r="P378" s="28">
        <v>392</v>
      </c>
      <c r="Q378" s="29">
        <v>365</v>
      </c>
      <c r="R378" s="24">
        <v>38494938</v>
      </c>
      <c r="S378" s="25">
        <v>407</v>
      </c>
      <c r="T378" s="26">
        <v>390</v>
      </c>
      <c r="U378" s="27">
        <v>-538709</v>
      </c>
      <c r="V378" s="28">
        <v>236</v>
      </c>
      <c r="W378" s="29">
        <v>231</v>
      </c>
      <c r="X378" s="24">
        <v>15807</v>
      </c>
      <c r="Y378" s="25">
        <v>368</v>
      </c>
      <c r="Z378" s="26">
        <v>338</v>
      </c>
      <c r="AA378" s="27">
        <v>307</v>
      </c>
      <c r="AB378" s="107">
        <v>383</v>
      </c>
      <c r="AC378" s="22">
        <v>0</v>
      </c>
      <c r="AD378" s="30">
        <v>80</v>
      </c>
      <c r="AE378" s="31">
        <v>20</v>
      </c>
    </row>
    <row r="379" spans="1:31" s="3" customFormat="1" ht="18.75" customHeight="1">
      <c r="A379" s="32">
        <v>377</v>
      </c>
      <c r="B379" s="33">
        <v>354</v>
      </c>
      <c r="C379" s="34" t="s">
        <v>1914</v>
      </c>
      <c r="D379" s="35" t="s">
        <v>1061</v>
      </c>
      <c r="E379" s="36">
        <v>358</v>
      </c>
      <c r="F379" s="98">
        <v>54717129</v>
      </c>
      <c r="G379" s="39">
        <v>393</v>
      </c>
      <c r="H379" s="40">
        <v>374</v>
      </c>
      <c r="I379" s="41">
        <v>56666444</v>
      </c>
      <c r="J379" s="42">
        <v>224</v>
      </c>
      <c r="K379" s="43">
        <v>204</v>
      </c>
      <c r="L379" s="38">
        <v>21419411</v>
      </c>
      <c r="M379" s="39">
        <v>135</v>
      </c>
      <c r="N379" s="40">
        <v>124</v>
      </c>
      <c r="O379" s="41">
        <v>53896076</v>
      </c>
      <c r="P379" s="42">
        <v>209</v>
      </c>
      <c r="Q379" s="43">
        <v>194</v>
      </c>
      <c r="R379" s="38">
        <v>91487816</v>
      </c>
      <c r="S379" s="39">
        <v>190</v>
      </c>
      <c r="T379" s="40">
        <v>179</v>
      </c>
      <c r="U379" s="41">
        <v>6823088</v>
      </c>
      <c r="V379" s="42" t="s">
        <v>3052</v>
      </c>
      <c r="W379" s="43" t="s">
        <v>3052</v>
      </c>
      <c r="X379" s="44" t="s">
        <v>3052</v>
      </c>
      <c r="Y379" s="39">
        <v>499</v>
      </c>
      <c r="Z379" s="40">
        <v>469</v>
      </c>
      <c r="AA379" s="41">
        <v>34</v>
      </c>
      <c r="AB379" s="108">
        <v>400</v>
      </c>
      <c r="AC379" s="45">
        <v>0</v>
      </c>
      <c r="AD379" s="37">
        <v>100</v>
      </c>
      <c r="AE379" s="46">
        <v>0</v>
      </c>
    </row>
    <row r="380" spans="1:31" s="3" customFormat="1" ht="18.75" customHeight="1">
      <c r="A380" s="32">
        <v>378</v>
      </c>
      <c r="B380" s="33">
        <v>218</v>
      </c>
      <c r="C380" s="34" t="s">
        <v>1203</v>
      </c>
      <c r="D380" s="35" t="s">
        <v>88</v>
      </c>
      <c r="E380" s="45">
        <v>359</v>
      </c>
      <c r="F380" s="98">
        <v>54664237</v>
      </c>
      <c r="G380" s="39">
        <v>356</v>
      </c>
      <c r="H380" s="40">
        <v>337</v>
      </c>
      <c r="I380" s="41">
        <v>63978155</v>
      </c>
      <c r="J380" s="42">
        <v>478</v>
      </c>
      <c r="K380" s="43">
        <v>451</v>
      </c>
      <c r="L380" s="38">
        <v>363913</v>
      </c>
      <c r="M380" s="39">
        <v>475</v>
      </c>
      <c r="N380" s="40">
        <v>450</v>
      </c>
      <c r="O380" s="41">
        <v>-6057039</v>
      </c>
      <c r="P380" s="42">
        <v>240</v>
      </c>
      <c r="Q380" s="43">
        <v>222</v>
      </c>
      <c r="R380" s="38">
        <v>79274680</v>
      </c>
      <c r="S380" s="39">
        <v>456</v>
      </c>
      <c r="T380" s="40">
        <v>436</v>
      </c>
      <c r="U380" s="41">
        <v>-9283144</v>
      </c>
      <c r="V380" s="42">
        <v>317</v>
      </c>
      <c r="W380" s="43">
        <v>310</v>
      </c>
      <c r="X380" s="38">
        <v>6780</v>
      </c>
      <c r="Y380" s="39">
        <v>340</v>
      </c>
      <c r="Z380" s="40">
        <v>310</v>
      </c>
      <c r="AA380" s="41">
        <v>371</v>
      </c>
      <c r="AB380" s="108">
        <v>356</v>
      </c>
      <c r="AC380" s="45">
        <v>0</v>
      </c>
      <c r="AD380" s="37">
        <v>100</v>
      </c>
      <c r="AE380" s="46">
        <v>0</v>
      </c>
    </row>
    <row r="381" spans="1:31" s="3" customFormat="1" ht="18.75" customHeight="1">
      <c r="A381" s="32">
        <v>379</v>
      </c>
      <c r="B381" s="33" t="s">
        <v>3052</v>
      </c>
      <c r="C381" s="34" t="s">
        <v>300</v>
      </c>
      <c r="D381" s="35" t="s">
        <v>1699</v>
      </c>
      <c r="E381" s="45">
        <v>360</v>
      </c>
      <c r="F381" s="98">
        <v>54601648</v>
      </c>
      <c r="G381" s="39">
        <v>381</v>
      </c>
      <c r="H381" s="40">
        <v>362</v>
      </c>
      <c r="I381" s="41">
        <v>58389499</v>
      </c>
      <c r="J381" s="42">
        <v>308</v>
      </c>
      <c r="K381" s="43">
        <v>286</v>
      </c>
      <c r="L381" s="38">
        <v>14183432</v>
      </c>
      <c r="M381" s="39">
        <v>182</v>
      </c>
      <c r="N381" s="40">
        <v>170</v>
      </c>
      <c r="O381" s="41">
        <v>42469701</v>
      </c>
      <c r="P381" s="42">
        <v>198</v>
      </c>
      <c r="Q381" s="43">
        <v>183</v>
      </c>
      <c r="R381" s="38">
        <v>97280466</v>
      </c>
      <c r="S381" s="39">
        <v>213</v>
      </c>
      <c r="T381" s="40">
        <v>202</v>
      </c>
      <c r="U381" s="41">
        <v>6039633</v>
      </c>
      <c r="V381" s="42">
        <v>295</v>
      </c>
      <c r="W381" s="43">
        <v>289</v>
      </c>
      <c r="X381" s="38">
        <v>9085</v>
      </c>
      <c r="Y381" s="39">
        <v>407</v>
      </c>
      <c r="Z381" s="40">
        <v>377</v>
      </c>
      <c r="AA381" s="41">
        <v>229</v>
      </c>
      <c r="AB381" s="108">
        <v>384</v>
      </c>
      <c r="AC381" s="45">
        <v>0</v>
      </c>
      <c r="AD381" s="37">
        <v>100</v>
      </c>
      <c r="AE381" s="46">
        <v>0</v>
      </c>
    </row>
    <row r="382" spans="1:31" s="3" customFormat="1" ht="18.75" customHeight="1">
      <c r="A382" s="152">
        <v>380</v>
      </c>
      <c r="B382" s="153">
        <v>385</v>
      </c>
      <c r="C382" s="154" t="s">
        <v>3226</v>
      </c>
      <c r="D382" s="155" t="s">
        <v>3056</v>
      </c>
      <c r="E382" s="156">
        <v>361</v>
      </c>
      <c r="F382" s="217">
        <v>54577687</v>
      </c>
      <c r="G382" s="159">
        <v>398</v>
      </c>
      <c r="H382" s="160">
        <v>379</v>
      </c>
      <c r="I382" s="161">
        <v>55970786</v>
      </c>
      <c r="J382" s="162">
        <v>419</v>
      </c>
      <c r="K382" s="163">
        <v>393</v>
      </c>
      <c r="L382" s="206" t="s">
        <v>3052</v>
      </c>
      <c r="M382" s="159">
        <v>465</v>
      </c>
      <c r="N382" s="160">
        <v>440</v>
      </c>
      <c r="O382" s="207" t="s">
        <v>3052</v>
      </c>
      <c r="P382" s="162">
        <v>465</v>
      </c>
      <c r="Q382" s="163">
        <v>435</v>
      </c>
      <c r="R382" s="206" t="s">
        <v>3052</v>
      </c>
      <c r="S382" s="159">
        <v>441</v>
      </c>
      <c r="T382" s="160">
        <v>422</v>
      </c>
      <c r="U382" s="207" t="s">
        <v>3052</v>
      </c>
      <c r="V382" s="162">
        <v>367</v>
      </c>
      <c r="W382" s="163">
        <v>357</v>
      </c>
      <c r="X382" s="158">
        <v>2778</v>
      </c>
      <c r="Y382" s="159">
        <v>377</v>
      </c>
      <c r="Z382" s="160">
        <v>347</v>
      </c>
      <c r="AA382" s="161">
        <v>288</v>
      </c>
      <c r="AB382" s="164">
        <v>311</v>
      </c>
      <c r="AC382" s="156">
        <v>0</v>
      </c>
      <c r="AD382" s="165">
        <v>45</v>
      </c>
      <c r="AE382" s="166">
        <v>55</v>
      </c>
    </row>
    <row r="383" spans="1:31" s="3" customFormat="1" ht="18.75" customHeight="1">
      <c r="A383" s="167">
        <v>381</v>
      </c>
      <c r="B383" s="168" t="s">
        <v>3052</v>
      </c>
      <c r="C383" s="169" t="s">
        <v>2646</v>
      </c>
      <c r="D383" s="170" t="s">
        <v>3056</v>
      </c>
      <c r="E383" s="171">
        <v>362</v>
      </c>
      <c r="F383" s="218">
        <v>54208762</v>
      </c>
      <c r="G383" s="174">
        <v>304</v>
      </c>
      <c r="H383" s="175">
        <v>286</v>
      </c>
      <c r="I383" s="176">
        <v>75914111</v>
      </c>
      <c r="J383" s="177">
        <v>356</v>
      </c>
      <c r="K383" s="178">
        <v>332</v>
      </c>
      <c r="L383" s="173">
        <v>10968932</v>
      </c>
      <c r="M383" s="174">
        <v>319</v>
      </c>
      <c r="N383" s="175">
        <v>301</v>
      </c>
      <c r="O383" s="176">
        <v>18283662</v>
      </c>
      <c r="P383" s="177">
        <v>389</v>
      </c>
      <c r="Q383" s="178">
        <v>363</v>
      </c>
      <c r="R383" s="173">
        <v>39266221</v>
      </c>
      <c r="S383" s="174">
        <v>292</v>
      </c>
      <c r="T383" s="175">
        <v>280</v>
      </c>
      <c r="U383" s="176">
        <v>2742183</v>
      </c>
      <c r="V383" s="177">
        <v>422</v>
      </c>
      <c r="W383" s="178">
        <v>410</v>
      </c>
      <c r="X383" s="173">
        <v>220</v>
      </c>
      <c r="Y383" s="174">
        <v>102</v>
      </c>
      <c r="Z383" s="175">
        <v>84</v>
      </c>
      <c r="AA383" s="176">
        <v>1190</v>
      </c>
      <c r="AB383" s="179">
        <v>322</v>
      </c>
      <c r="AC383" s="171">
        <v>0</v>
      </c>
      <c r="AD383" s="180">
        <v>100</v>
      </c>
      <c r="AE383" s="181">
        <v>0</v>
      </c>
    </row>
    <row r="384" spans="1:31" s="3" customFormat="1" ht="18.75" customHeight="1">
      <c r="A384" s="32">
        <v>382</v>
      </c>
      <c r="B384" s="33" t="s">
        <v>3052</v>
      </c>
      <c r="C384" s="34" t="s">
        <v>1915</v>
      </c>
      <c r="D384" s="35" t="s">
        <v>3054</v>
      </c>
      <c r="E384" s="45">
        <v>20</v>
      </c>
      <c r="F384" s="98">
        <v>54206383</v>
      </c>
      <c r="G384" s="39">
        <v>407</v>
      </c>
      <c r="H384" s="40">
        <v>20</v>
      </c>
      <c r="I384" s="41">
        <v>54206383</v>
      </c>
      <c r="J384" s="42">
        <v>376</v>
      </c>
      <c r="K384" s="43">
        <v>25</v>
      </c>
      <c r="L384" s="38">
        <v>9246470</v>
      </c>
      <c r="M384" s="39">
        <v>317</v>
      </c>
      <c r="N384" s="40">
        <v>18</v>
      </c>
      <c r="O384" s="41">
        <v>18544889</v>
      </c>
      <c r="P384" s="42">
        <v>401</v>
      </c>
      <c r="Q384" s="43">
        <v>28</v>
      </c>
      <c r="R384" s="38">
        <v>37340894</v>
      </c>
      <c r="S384" s="39">
        <v>266</v>
      </c>
      <c r="T384" s="40">
        <v>12</v>
      </c>
      <c r="U384" s="41">
        <v>3725508</v>
      </c>
      <c r="V384" s="42" t="s">
        <v>3052</v>
      </c>
      <c r="W384" s="43" t="s">
        <v>3052</v>
      </c>
      <c r="X384" s="44" t="s">
        <v>3052</v>
      </c>
      <c r="Y384" s="39">
        <v>72</v>
      </c>
      <c r="Z384" s="40">
        <v>18</v>
      </c>
      <c r="AA384" s="41">
        <v>1448</v>
      </c>
      <c r="AB384" s="108">
        <v>384</v>
      </c>
      <c r="AC384" s="45">
        <v>100</v>
      </c>
      <c r="AD384" s="37">
        <v>0</v>
      </c>
      <c r="AE384" s="46">
        <v>0</v>
      </c>
    </row>
    <row r="385" spans="1:31" s="3" customFormat="1" ht="18.75" customHeight="1">
      <c r="A385" s="137">
        <v>383</v>
      </c>
      <c r="B385" s="138">
        <v>331</v>
      </c>
      <c r="C385" s="139" t="s">
        <v>2170</v>
      </c>
      <c r="D385" s="140" t="s">
        <v>3056</v>
      </c>
      <c r="E385" s="141">
        <v>363</v>
      </c>
      <c r="F385" s="216">
        <v>53936182</v>
      </c>
      <c r="G385" s="144">
        <v>314</v>
      </c>
      <c r="H385" s="145">
        <v>296</v>
      </c>
      <c r="I385" s="146">
        <v>72703770</v>
      </c>
      <c r="J385" s="147">
        <v>333</v>
      </c>
      <c r="K385" s="148">
        <v>311</v>
      </c>
      <c r="L385" s="143">
        <v>12914299</v>
      </c>
      <c r="M385" s="144">
        <v>456</v>
      </c>
      <c r="N385" s="145">
        <v>431</v>
      </c>
      <c r="O385" s="146">
        <v>1159039</v>
      </c>
      <c r="P385" s="147">
        <v>449</v>
      </c>
      <c r="Q385" s="148">
        <v>419</v>
      </c>
      <c r="R385" s="143">
        <v>24500556</v>
      </c>
      <c r="S385" s="144">
        <v>333</v>
      </c>
      <c r="T385" s="145">
        <v>320</v>
      </c>
      <c r="U385" s="146">
        <v>1525051</v>
      </c>
      <c r="V385" s="147">
        <v>184</v>
      </c>
      <c r="W385" s="148">
        <v>179</v>
      </c>
      <c r="X385" s="143">
        <v>23269</v>
      </c>
      <c r="Y385" s="144">
        <v>50</v>
      </c>
      <c r="Z385" s="145">
        <v>34</v>
      </c>
      <c r="AA385" s="146">
        <v>1807</v>
      </c>
      <c r="AB385" s="149">
        <v>322</v>
      </c>
      <c r="AC385" s="141">
        <v>0</v>
      </c>
      <c r="AD385" s="150">
        <v>100</v>
      </c>
      <c r="AE385" s="151">
        <v>0</v>
      </c>
    </row>
    <row r="386" spans="1:31" s="3" customFormat="1" ht="18.75" customHeight="1">
      <c r="A386" s="32">
        <v>384</v>
      </c>
      <c r="B386" s="33" t="s">
        <v>3052</v>
      </c>
      <c r="C386" s="34" t="s">
        <v>2154</v>
      </c>
      <c r="D386" s="35" t="s">
        <v>3103</v>
      </c>
      <c r="E386" s="45">
        <v>364</v>
      </c>
      <c r="F386" s="98">
        <v>53909845</v>
      </c>
      <c r="G386" s="39">
        <v>245</v>
      </c>
      <c r="H386" s="40">
        <v>230</v>
      </c>
      <c r="I386" s="41">
        <v>92999083</v>
      </c>
      <c r="J386" s="42">
        <v>155</v>
      </c>
      <c r="K386" s="43">
        <v>140</v>
      </c>
      <c r="L386" s="38">
        <v>29964952</v>
      </c>
      <c r="M386" s="39">
        <v>53</v>
      </c>
      <c r="N386" s="40">
        <v>45</v>
      </c>
      <c r="O386" s="41">
        <v>124700629</v>
      </c>
      <c r="P386" s="42">
        <v>112</v>
      </c>
      <c r="Q386" s="43">
        <v>100</v>
      </c>
      <c r="R386" s="38">
        <v>160139631</v>
      </c>
      <c r="S386" s="39">
        <v>210</v>
      </c>
      <c r="T386" s="40">
        <v>199</v>
      </c>
      <c r="U386" s="41">
        <v>6182962</v>
      </c>
      <c r="V386" s="42">
        <v>261</v>
      </c>
      <c r="W386" s="43">
        <v>255</v>
      </c>
      <c r="X386" s="38">
        <v>12272</v>
      </c>
      <c r="Y386" s="39">
        <v>343</v>
      </c>
      <c r="Z386" s="40">
        <v>313</v>
      </c>
      <c r="AA386" s="41">
        <v>366</v>
      </c>
      <c r="AB386" s="108">
        <v>356</v>
      </c>
      <c r="AC386" s="45">
        <v>0</v>
      </c>
      <c r="AD386" s="37">
        <v>100</v>
      </c>
      <c r="AE386" s="46">
        <v>0</v>
      </c>
    </row>
    <row r="387" spans="1:31" s="3" customFormat="1" ht="18.75" customHeight="1">
      <c r="A387" s="48">
        <v>385</v>
      </c>
      <c r="B387" s="49">
        <v>378</v>
      </c>
      <c r="C387" s="50" t="s">
        <v>2775</v>
      </c>
      <c r="D387" s="51" t="s">
        <v>88</v>
      </c>
      <c r="E387" s="52">
        <v>365</v>
      </c>
      <c r="F387" s="99">
        <v>53831604</v>
      </c>
      <c r="G387" s="55">
        <v>402</v>
      </c>
      <c r="H387" s="56">
        <v>383</v>
      </c>
      <c r="I387" s="57">
        <v>55435469</v>
      </c>
      <c r="J387" s="58">
        <v>448</v>
      </c>
      <c r="K387" s="59">
        <v>421</v>
      </c>
      <c r="L387" s="54">
        <v>3494825</v>
      </c>
      <c r="M387" s="55">
        <v>385</v>
      </c>
      <c r="N387" s="56">
        <v>363</v>
      </c>
      <c r="O387" s="57">
        <v>10441628</v>
      </c>
      <c r="P387" s="58">
        <v>391</v>
      </c>
      <c r="Q387" s="59">
        <v>364</v>
      </c>
      <c r="R387" s="54">
        <v>38596621</v>
      </c>
      <c r="S387" s="55">
        <v>327</v>
      </c>
      <c r="T387" s="56">
        <v>314</v>
      </c>
      <c r="U387" s="57">
        <v>1677667</v>
      </c>
      <c r="V387" s="58">
        <v>186</v>
      </c>
      <c r="W387" s="59">
        <v>181</v>
      </c>
      <c r="X387" s="54">
        <v>23166</v>
      </c>
      <c r="Y387" s="55">
        <v>498</v>
      </c>
      <c r="Z387" s="56">
        <v>468</v>
      </c>
      <c r="AA387" s="57">
        <v>34</v>
      </c>
      <c r="AB387" s="109">
        <v>352</v>
      </c>
      <c r="AC387" s="52">
        <v>0</v>
      </c>
      <c r="AD387" s="60">
        <v>100</v>
      </c>
      <c r="AE387" s="61">
        <v>0</v>
      </c>
    </row>
    <row r="388" spans="1:31" s="3" customFormat="1" ht="18.75" customHeight="1">
      <c r="A388" s="167">
        <v>386</v>
      </c>
      <c r="B388" s="168">
        <v>428</v>
      </c>
      <c r="C388" s="169" t="s">
        <v>417</v>
      </c>
      <c r="D388" s="170" t="s">
        <v>3056</v>
      </c>
      <c r="E388" s="171">
        <v>366</v>
      </c>
      <c r="F388" s="218">
        <v>53803877</v>
      </c>
      <c r="G388" s="174">
        <v>392</v>
      </c>
      <c r="H388" s="175">
        <v>373</v>
      </c>
      <c r="I388" s="176">
        <v>56708146</v>
      </c>
      <c r="J388" s="177">
        <v>464</v>
      </c>
      <c r="K388" s="178">
        <v>437</v>
      </c>
      <c r="L388" s="173">
        <v>1453622</v>
      </c>
      <c r="M388" s="174">
        <v>450</v>
      </c>
      <c r="N388" s="175">
        <v>425</v>
      </c>
      <c r="O388" s="176">
        <v>2621468</v>
      </c>
      <c r="P388" s="177">
        <v>492</v>
      </c>
      <c r="Q388" s="178">
        <v>462</v>
      </c>
      <c r="R388" s="173">
        <v>10498691</v>
      </c>
      <c r="S388" s="174">
        <v>356</v>
      </c>
      <c r="T388" s="175">
        <v>341</v>
      </c>
      <c r="U388" s="176">
        <v>923816</v>
      </c>
      <c r="V388" s="177">
        <v>153</v>
      </c>
      <c r="W388" s="178">
        <v>150</v>
      </c>
      <c r="X388" s="173">
        <v>29144</v>
      </c>
      <c r="Y388" s="174">
        <v>344</v>
      </c>
      <c r="Z388" s="175">
        <v>314</v>
      </c>
      <c r="AA388" s="176">
        <v>365</v>
      </c>
      <c r="AB388" s="179">
        <v>321</v>
      </c>
      <c r="AC388" s="171">
        <v>0</v>
      </c>
      <c r="AD388" s="180">
        <v>100</v>
      </c>
      <c r="AE388" s="181">
        <v>0</v>
      </c>
    </row>
    <row r="389" spans="1:31" s="3" customFormat="1" ht="18.75" customHeight="1">
      <c r="A389" s="32">
        <v>387</v>
      </c>
      <c r="B389" s="33">
        <v>478</v>
      </c>
      <c r="C389" s="34" t="s">
        <v>3213</v>
      </c>
      <c r="D389" s="35" t="s">
        <v>1061</v>
      </c>
      <c r="E389" s="45">
        <v>367</v>
      </c>
      <c r="F389" s="98">
        <v>53598777</v>
      </c>
      <c r="G389" s="39">
        <v>411</v>
      </c>
      <c r="H389" s="40">
        <v>391</v>
      </c>
      <c r="I389" s="41">
        <v>53598777</v>
      </c>
      <c r="J389" s="42">
        <v>436</v>
      </c>
      <c r="K389" s="43">
        <v>409</v>
      </c>
      <c r="L389" s="38">
        <v>4889346</v>
      </c>
      <c r="M389" s="39">
        <v>390</v>
      </c>
      <c r="N389" s="40">
        <v>367</v>
      </c>
      <c r="O389" s="41">
        <v>9652269</v>
      </c>
      <c r="P389" s="42">
        <v>447</v>
      </c>
      <c r="Q389" s="43">
        <v>417</v>
      </c>
      <c r="R389" s="38">
        <v>24945837</v>
      </c>
      <c r="S389" s="39">
        <v>126</v>
      </c>
      <c r="T389" s="40">
        <v>116</v>
      </c>
      <c r="U389" s="41">
        <v>12747808</v>
      </c>
      <c r="V389" s="42">
        <v>112</v>
      </c>
      <c r="W389" s="43">
        <v>109</v>
      </c>
      <c r="X389" s="38">
        <v>35190</v>
      </c>
      <c r="Y389" s="39">
        <v>361</v>
      </c>
      <c r="Z389" s="40">
        <v>331</v>
      </c>
      <c r="AA389" s="41">
        <v>316</v>
      </c>
      <c r="AB389" s="108">
        <v>321</v>
      </c>
      <c r="AC389" s="45">
        <v>0</v>
      </c>
      <c r="AD389" s="37">
        <v>33</v>
      </c>
      <c r="AE389" s="46">
        <v>67</v>
      </c>
    </row>
    <row r="390" spans="1:31" s="3" customFormat="1" ht="18.75" customHeight="1">
      <c r="A390" s="137">
        <v>388</v>
      </c>
      <c r="B390" s="138">
        <v>363</v>
      </c>
      <c r="C390" s="139" t="s">
        <v>1197</v>
      </c>
      <c r="D390" s="140" t="s">
        <v>3056</v>
      </c>
      <c r="E390" s="141">
        <v>368</v>
      </c>
      <c r="F390" s="216">
        <v>53541731</v>
      </c>
      <c r="G390" s="144">
        <v>412</v>
      </c>
      <c r="H390" s="145">
        <v>392</v>
      </c>
      <c r="I390" s="146">
        <v>53541731</v>
      </c>
      <c r="J390" s="147">
        <v>319</v>
      </c>
      <c r="K390" s="148">
        <v>297</v>
      </c>
      <c r="L390" s="143">
        <v>13823217</v>
      </c>
      <c r="M390" s="144">
        <v>177</v>
      </c>
      <c r="N390" s="145">
        <v>165</v>
      </c>
      <c r="O390" s="146">
        <v>44036857</v>
      </c>
      <c r="P390" s="147">
        <v>363</v>
      </c>
      <c r="Q390" s="148">
        <v>337</v>
      </c>
      <c r="R390" s="143">
        <v>44743744</v>
      </c>
      <c r="S390" s="144">
        <v>214</v>
      </c>
      <c r="T390" s="145">
        <v>203</v>
      </c>
      <c r="U390" s="146">
        <v>6015694</v>
      </c>
      <c r="V390" s="147">
        <v>234</v>
      </c>
      <c r="W390" s="148">
        <v>229</v>
      </c>
      <c r="X390" s="143">
        <v>16403</v>
      </c>
      <c r="Y390" s="144">
        <v>320</v>
      </c>
      <c r="Z390" s="145">
        <v>291</v>
      </c>
      <c r="AA390" s="146">
        <v>404</v>
      </c>
      <c r="AB390" s="149">
        <v>356</v>
      </c>
      <c r="AC390" s="141">
        <v>0</v>
      </c>
      <c r="AD390" s="150">
        <v>100</v>
      </c>
      <c r="AE390" s="151">
        <v>0</v>
      </c>
    </row>
    <row r="391" spans="1:31" s="3" customFormat="1" ht="18.75" customHeight="1">
      <c r="A391" s="137">
        <v>389</v>
      </c>
      <c r="B391" s="138">
        <v>403</v>
      </c>
      <c r="C391" s="139" t="s">
        <v>1038</v>
      </c>
      <c r="D391" s="140" t="s">
        <v>3056</v>
      </c>
      <c r="E391" s="141">
        <v>369</v>
      </c>
      <c r="F391" s="216">
        <v>53454985</v>
      </c>
      <c r="G391" s="144">
        <v>389</v>
      </c>
      <c r="H391" s="145">
        <v>370</v>
      </c>
      <c r="I391" s="146">
        <v>57274116</v>
      </c>
      <c r="J391" s="147">
        <v>330</v>
      </c>
      <c r="K391" s="148">
        <v>308</v>
      </c>
      <c r="L391" s="143">
        <v>13201869</v>
      </c>
      <c r="M391" s="144">
        <v>337</v>
      </c>
      <c r="N391" s="145">
        <v>318</v>
      </c>
      <c r="O391" s="146">
        <v>16045168</v>
      </c>
      <c r="P391" s="147">
        <v>343</v>
      </c>
      <c r="Q391" s="148">
        <v>320</v>
      </c>
      <c r="R391" s="143">
        <v>48462289</v>
      </c>
      <c r="S391" s="144">
        <v>304</v>
      </c>
      <c r="T391" s="145">
        <v>291</v>
      </c>
      <c r="U391" s="146">
        <v>2487624</v>
      </c>
      <c r="V391" s="147">
        <v>231</v>
      </c>
      <c r="W391" s="148">
        <v>226</v>
      </c>
      <c r="X391" s="143">
        <v>17050</v>
      </c>
      <c r="Y391" s="144">
        <v>313</v>
      </c>
      <c r="Z391" s="145">
        <v>284</v>
      </c>
      <c r="AA391" s="146">
        <v>420</v>
      </c>
      <c r="AB391" s="149">
        <v>372</v>
      </c>
      <c r="AC391" s="141">
        <v>0</v>
      </c>
      <c r="AD391" s="150">
        <v>100</v>
      </c>
      <c r="AE391" s="151">
        <v>0</v>
      </c>
    </row>
    <row r="392" spans="1:31" s="3" customFormat="1" ht="18.75" customHeight="1">
      <c r="A392" s="152">
        <v>390</v>
      </c>
      <c r="B392" s="153" t="s">
        <v>3052</v>
      </c>
      <c r="C392" s="190" t="s">
        <v>3052</v>
      </c>
      <c r="D392" s="155" t="s">
        <v>3056</v>
      </c>
      <c r="E392" s="156">
        <v>370</v>
      </c>
      <c r="F392" s="206" t="s">
        <v>3052</v>
      </c>
      <c r="G392" s="159">
        <v>307</v>
      </c>
      <c r="H392" s="160">
        <v>289</v>
      </c>
      <c r="I392" s="207" t="s">
        <v>3052</v>
      </c>
      <c r="J392" s="162">
        <v>300</v>
      </c>
      <c r="K392" s="163">
        <v>278</v>
      </c>
      <c r="L392" s="206" t="s">
        <v>3052</v>
      </c>
      <c r="M392" s="159">
        <v>359</v>
      </c>
      <c r="N392" s="160">
        <v>338</v>
      </c>
      <c r="O392" s="207" t="s">
        <v>3052</v>
      </c>
      <c r="P392" s="162">
        <v>360</v>
      </c>
      <c r="Q392" s="163">
        <v>335</v>
      </c>
      <c r="R392" s="206" t="s">
        <v>3052</v>
      </c>
      <c r="S392" s="159">
        <v>239</v>
      </c>
      <c r="T392" s="160">
        <v>228</v>
      </c>
      <c r="U392" s="207" t="s">
        <v>3052</v>
      </c>
      <c r="V392" s="162">
        <v>239</v>
      </c>
      <c r="W392" s="163">
        <v>234</v>
      </c>
      <c r="X392" s="206" t="s">
        <v>3052</v>
      </c>
      <c r="Y392" s="159">
        <v>451</v>
      </c>
      <c r="Z392" s="160">
        <v>421</v>
      </c>
      <c r="AA392" s="207" t="s">
        <v>3052</v>
      </c>
      <c r="AB392" s="164">
        <v>351</v>
      </c>
      <c r="AC392" s="156">
        <v>0</v>
      </c>
      <c r="AD392" s="165">
        <v>51</v>
      </c>
      <c r="AE392" s="166">
        <v>49</v>
      </c>
    </row>
    <row r="393" spans="1:31" s="3" customFormat="1" ht="18.75" customHeight="1">
      <c r="A393" s="18">
        <v>391</v>
      </c>
      <c r="B393" s="19">
        <v>417</v>
      </c>
      <c r="C393" s="20" t="s">
        <v>418</v>
      </c>
      <c r="D393" s="21" t="s">
        <v>88</v>
      </c>
      <c r="E393" s="63">
        <v>371</v>
      </c>
      <c r="F393" s="97">
        <v>53300564</v>
      </c>
      <c r="G393" s="25">
        <v>210</v>
      </c>
      <c r="H393" s="26">
        <v>197</v>
      </c>
      <c r="I393" s="27">
        <v>107115249</v>
      </c>
      <c r="J393" s="28">
        <v>144</v>
      </c>
      <c r="K393" s="29">
        <v>130</v>
      </c>
      <c r="L393" s="24">
        <v>31893355</v>
      </c>
      <c r="M393" s="25">
        <v>223</v>
      </c>
      <c r="N393" s="26">
        <v>210</v>
      </c>
      <c r="O393" s="27">
        <v>32967040</v>
      </c>
      <c r="P393" s="28">
        <v>320</v>
      </c>
      <c r="Q393" s="29">
        <v>300</v>
      </c>
      <c r="R393" s="24">
        <v>53037332</v>
      </c>
      <c r="S393" s="25">
        <v>58</v>
      </c>
      <c r="T393" s="26">
        <v>51</v>
      </c>
      <c r="U393" s="27">
        <v>25371105</v>
      </c>
      <c r="V393" s="28">
        <v>230</v>
      </c>
      <c r="W393" s="29">
        <v>225</v>
      </c>
      <c r="X393" s="24">
        <v>17284</v>
      </c>
      <c r="Y393" s="25">
        <v>296</v>
      </c>
      <c r="Z393" s="26">
        <v>267</v>
      </c>
      <c r="AA393" s="27">
        <v>459</v>
      </c>
      <c r="AB393" s="107">
        <v>383</v>
      </c>
      <c r="AC393" s="22">
        <v>0</v>
      </c>
      <c r="AD393" s="30">
        <v>0.01</v>
      </c>
      <c r="AE393" s="31">
        <v>99.99</v>
      </c>
    </row>
    <row r="394" spans="1:31" s="3" customFormat="1" ht="18.75" customHeight="1">
      <c r="A394" s="137">
        <v>392</v>
      </c>
      <c r="B394" s="138">
        <v>467</v>
      </c>
      <c r="C394" s="139" t="s">
        <v>419</v>
      </c>
      <c r="D394" s="140" t="s">
        <v>3056</v>
      </c>
      <c r="E394" s="141">
        <v>372</v>
      </c>
      <c r="F394" s="216">
        <v>52974561</v>
      </c>
      <c r="G394" s="144">
        <v>401</v>
      </c>
      <c r="H394" s="145">
        <v>382</v>
      </c>
      <c r="I394" s="146">
        <v>55742613</v>
      </c>
      <c r="J394" s="147">
        <v>453</v>
      </c>
      <c r="K394" s="148">
        <v>426</v>
      </c>
      <c r="L394" s="143">
        <v>2925596</v>
      </c>
      <c r="M394" s="144">
        <v>447</v>
      </c>
      <c r="N394" s="145">
        <v>422</v>
      </c>
      <c r="O394" s="146">
        <v>3245260</v>
      </c>
      <c r="P394" s="147">
        <v>496</v>
      </c>
      <c r="Q394" s="148">
        <v>466</v>
      </c>
      <c r="R394" s="143">
        <v>8837275</v>
      </c>
      <c r="S394" s="144">
        <v>376</v>
      </c>
      <c r="T394" s="145">
        <v>361</v>
      </c>
      <c r="U394" s="146">
        <v>479302</v>
      </c>
      <c r="V394" s="147">
        <v>336</v>
      </c>
      <c r="W394" s="148">
        <v>328</v>
      </c>
      <c r="X394" s="143">
        <v>4651</v>
      </c>
      <c r="Y394" s="144">
        <v>317</v>
      </c>
      <c r="Z394" s="145">
        <v>288</v>
      </c>
      <c r="AA394" s="146">
        <v>409</v>
      </c>
      <c r="AB394" s="149">
        <v>322</v>
      </c>
      <c r="AC394" s="141">
        <v>0</v>
      </c>
      <c r="AD394" s="150">
        <v>100</v>
      </c>
      <c r="AE394" s="151">
        <v>0</v>
      </c>
    </row>
    <row r="395" spans="1:31" s="3" customFormat="1" ht="18.75" customHeight="1">
      <c r="A395" s="32">
        <v>393</v>
      </c>
      <c r="B395" s="33">
        <v>404</v>
      </c>
      <c r="C395" s="34" t="s">
        <v>3236</v>
      </c>
      <c r="D395" s="35" t="s">
        <v>1061</v>
      </c>
      <c r="E395" s="45">
        <v>373</v>
      </c>
      <c r="F395" s="98">
        <v>52715141</v>
      </c>
      <c r="G395" s="39">
        <v>403</v>
      </c>
      <c r="H395" s="40">
        <v>384</v>
      </c>
      <c r="I395" s="41">
        <v>55418986</v>
      </c>
      <c r="J395" s="42">
        <v>244</v>
      </c>
      <c r="K395" s="43">
        <v>224</v>
      </c>
      <c r="L395" s="38">
        <v>19868371</v>
      </c>
      <c r="M395" s="39">
        <v>144</v>
      </c>
      <c r="N395" s="40">
        <v>132</v>
      </c>
      <c r="O395" s="41">
        <v>51218104</v>
      </c>
      <c r="P395" s="42">
        <v>295</v>
      </c>
      <c r="Q395" s="43">
        <v>275</v>
      </c>
      <c r="R395" s="38">
        <v>60070448</v>
      </c>
      <c r="S395" s="39">
        <v>296</v>
      </c>
      <c r="T395" s="40">
        <v>284</v>
      </c>
      <c r="U395" s="41">
        <v>2665877</v>
      </c>
      <c r="V395" s="42">
        <v>369</v>
      </c>
      <c r="W395" s="43">
        <v>359</v>
      </c>
      <c r="X395" s="38">
        <v>2601</v>
      </c>
      <c r="Y395" s="39">
        <v>183</v>
      </c>
      <c r="Z395" s="40">
        <v>162</v>
      </c>
      <c r="AA395" s="41">
        <v>787</v>
      </c>
      <c r="AB395" s="108">
        <v>321</v>
      </c>
      <c r="AC395" s="45">
        <v>0</v>
      </c>
      <c r="AD395" s="37">
        <v>100</v>
      </c>
      <c r="AE395" s="46">
        <v>0</v>
      </c>
    </row>
    <row r="396" spans="1:31" s="3" customFormat="1" ht="18.75" customHeight="1">
      <c r="A396" s="32">
        <v>394</v>
      </c>
      <c r="B396" s="33">
        <v>459</v>
      </c>
      <c r="C396" s="34" t="s">
        <v>2149</v>
      </c>
      <c r="D396" s="35" t="s">
        <v>1061</v>
      </c>
      <c r="E396" s="36">
        <v>374</v>
      </c>
      <c r="F396" s="98">
        <v>52660038</v>
      </c>
      <c r="G396" s="39">
        <v>409</v>
      </c>
      <c r="H396" s="40">
        <v>389</v>
      </c>
      <c r="I396" s="41">
        <v>53745813</v>
      </c>
      <c r="J396" s="42">
        <v>223</v>
      </c>
      <c r="K396" s="43">
        <v>203</v>
      </c>
      <c r="L396" s="38">
        <v>21455186</v>
      </c>
      <c r="M396" s="39">
        <v>339</v>
      </c>
      <c r="N396" s="40">
        <v>320</v>
      </c>
      <c r="O396" s="41">
        <v>15997242</v>
      </c>
      <c r="P396" s="42">
        <v>384</v>
      </c>
      <c r="Q396" s="43">
        <v>358</v>
      </c>
      <c r="R396" s="38">
        <v>40891570</v>
      </c>
      <c r="S396" s="39">
        <v>206</v>
      </c>
      <c r="T396" s="40">
        <v>195</v>
      </c>
      <c r="U396" s="41">
        <v>6334730</v>
      </c>
      <c r="V396" s="42">
        <v>293</v>
      </c>
      <c r="W396" s="43">
        <v>287</v>
      </c>
      <c r="X396" s="38">
        <v>9224</v>
      </c>
      <c r="Y396" s="39">
        <v>211</v>
      </c>
      <c r="Z396" s="40">
        <v>188</v>
      </c>
      <c r="AA396" s="41">
        <v>648</v>
      </c>
      <c r="AB396" s="108">
        <v>384</v>
      </c>
      <c r="AC396" s="45">
        <v>0</v>
      </c>
      <c r="AD396" s="37">
        <v>100</v>
      </c>
      <c r="AE396" s="46">
        <v>0</v>
      </c>
    </row>
    <row r="397" spans="1:31" s="3" customFormat="1" ht="18.75" customHeight="1">
      <c r="A397" s="48">
        <v>395</v>
      </c>
      <c r="B397" s="49">
        <v>383</v>
      </c>
      <c r="C397" s="50" t="s">
        <v>2259</v>
      </c>
      <c r="D397" s="51" t="s">
        <v>1054</v>
      </c>
      <c r="E397" s="52">
        <v>375</v>
      </c>
      <c r="F397" s="99">
        <v>52562585</v>
      </c>
      <c r="G397" s="55">
        <v>413</v>
      </c>
      <c r="H397" s="56">
        <v>393</v>
      </c>
      <c r="I397" s="57">
        <v>53455670</v>
      </c>
      <c r="J397" s="58">
        <v>253</v>
      </c>
      <c r="K397" s="59">
        <v>233</v>
      </c>
      <c r="L397" s="54">
        <v>19066600</v>
      </c>
      <c r="M397" s="55">
        <v>312</v>
      </c>
      <c r="N397" s="56">
        <v>295</v>
      </c>
      <c r="O397" s="57">
        <v>19408802</v>
      </c>
      <c r="P397" s="58">
        <v>357</v>
      </c>
      <c r="Q397" s="59">
        <v>333</v>
      </c>
      <c r="R397" s="54">
        <v>46122144</v>
      </c>
      <c r="S397" s="55">
        <v>149</v>
      </c>
      <c r="T397" s="56">
        <v>139</v>
      </c>
      <c r="U397" s="57">
        <v>9789808</v>
      </c>
      <c r="V397" s="58">
        <v>146</v>
      </c>
      <c r="W397" s="59">
        <v>143</v>
      </c>
      <c r="X397" s="54">
        <v>30029</v>
      </c>
      <c r="Y397" s="55">
        <v>88</v>
      </c>
      <c r="Z397" s="56">
        <v>70</v>
      </c>
      <c r="AA397" s="57">
        <v>1282</v>
      </c>
      <c r="AB397" s="109">
        <v>322</v>
      </c>
      <c r="AC397" s="52">
        <v>0</v>
      </c>
      <c r="AD397" s="60">
        <v>100</v>
      </c>
      <c r="AE397" s="61">
        <v>0</v>
      </c>
    </row>
    <row r="398" spans="1:31" s="3" customFormat="1" ht="18.75" customHeight="1">
      <c r="A398" s="18">
        <v>396</v>
      </c>
      <c r="B398" s="19" t="s">
        <v>3052</v>
      </c>
      <c r="C398" s="20" t="s">
        <v>1027</v>
      </c>
      <c r="D398" s="21" t="s">
        <v>3150</v>
      </c>
      <c r="E398" s="22">
        <v>376</v>
      </c>
      <c r="F398" s="97">
        <v>52522742</v>
      </c>
      <c r="G398" s="25">
        <v>397</v>
      </c>
      <c r="H398" s="26">
        <v>378</v>
      </c>
      <c r="I398" s="27">
        <v>55971000</v>
      </c>
      <c r="J398" s="28">
        <v>413</v>
      </c>
      <c r="K398" s="29">
        <v>387</v>
      </c>
      <c r="L398" s="24">
        <v>6283586</v>
      </c>
      <c r="M398" s="25">
        <v>427</v>
      </c>
      <c r="N398" s="26">
        <v>404</v>
      </c>
      <c r="O398" s="27">
        <v>5501239</v>
      </c>
      <c r="P398" s="28">
        <v>490</v>
      </c>
      <c r="Q398" s="29">
        <v>460</v>
      </c>
      <c r="R398" s="24">
        <v>11481304</v>
      </c>
      <c r="S398" s="25">
        <v>339</v>
      </c>
      <c r="T398" s="26">
        <v>326</v>
      </c>
      <c r="U398" s="27">
        <v>1378208</v>
      </c>
      <c r="V398" s="28">
        <v>389</v>
      </c>
      <c r="W398" s="29">
        <v>378</v>
      </c>
      <c r="X398" s="24">
        <v>1183</v>
      </c>
      <c r="Y398" s="25">
        <v>446</v>
      </c>
      <c r="Z398" s="26">
        <v>416</v>
      </c>
      <c r="AA398" s="27">
        <v>157</v>
      </c>
      <c r="AB398" s="107">
        <v>311</v>
      </c>
      <c r="AC398" s="22">
        <v>0</v>
      </c>
      <c r="AD398" s="30">
        <v>100</v>
      </c>
      <c r="AE398" s="31">
        <v>0</v>
      </c>
    </row>
    <row r="399" spans="1:31" s="3" customFormat="1" ht="18.75" customHeight="1">
      <c r="A399" s="32">
        <v>397</v>
      </c>
      <c r="B399" s="33">
        <v>422</v>
      </c>
      <c r="C399" s="34" t="s">
        <v>420</v>
      </c>
      <c r="D399" s="35" t="s">
        <v>88</v>
      </c>
      <c r="E399" s="45">
        <v>377</v>
      </c>
      <c r="F399" s="98">
        <v>52468545</v>
      </c>
      <c r="G399" s="39">
        <v>370</v>
      </c>
      <c r="H399" s="40">
        <v>351</v>
      </c>
      <c r="I399" s="41">
        <v>60292514</v>
      </c>
      <c r="J399" s="42">
        <v>391</v>
      </c>
      <c r="K399" s="43">
        <v>365</v>
      </c>
      <c r="L399" s="38">
        <v>8120100</v>
      </c>
      <c r="M399" s="39">
        <v>366</v>
      </c>
      <c r="N399" s="40">
        <v>345</v>
      </c>
      <c r="O399" s="41">
        <v>12578343</v>
      </c>
      <c r="P399" s="42">
        <v>414</v>
      </c>
      <c r="Q399" s="43">
        <v>386</v>
      </c>
      <c r="R399" s="38">
        <v>33485330</v>
      </c>
      <c r="S399" s="39">
        <v>370</v>
      </c>
      <c r="T399" s="40">
        <v>355</v>
      </c>
      <c r="U399" s="41">
        <v>561690</v>
      </c>
      <c r="V399" s="42">
        <v>221</v>
      </c>
      <c r="W399" s="43">
        <v>216</v>
      </c>
      <c r="X399" s="38">
        <v>17988</v>
      </c>
      <c r="Y399" s="39">
        <v>387</v>
      </c>
      <c r="Z399" s="40">
        <v>357</v>
      </c>
      <c r="AA399" s="41">
        <v>274</v>
      </c>
      <c r="AB399" s="108">
        <v>356</v>
      </c>
      <c r="AC399" s="45">
        <v>0</v>
      </c>
      <c r="AD399" s="37">
        <v>100</v>
      </c>
      <c r="AE399" s="46">
        <v>0</v>
      </c>
    </row>
    <row r="400" spans="1:31" s="3" customFormat="1" ht="18.75" customHeight="1">
      <c r="A400" s="32">
        <v>398</v>
      </c>
      <c r="B400" s="33">
        <v>366</v>
      </c>
      <c r="C400" s="34" t="s">
        <v>2298</v>
      </c>
      <c r="D400" s="35" t="s">
        <v>3058</v>
      </c>
      <c r="E400" s="45">
        <v>378</v>
      </c>
      <c r="F400" s="98">
        <v>52406585</v>
      </c>
      <c r="G400" s="39">
        <v>374</v>
      </c>
      <c r="H400" s="40">
        <v>355</v>
      </c>
      <c r="I400" s="41">
        <v>59514634</v>
      </c>
      <c r="J400" s="42">
        <v>99</v>
      </c>
      <c r="K400" s="43">
        <v>90</v>
      </c>
      <c r="L400" s="38">
        <v>44414928</v>
      </c>
      <c r="M400" s="39">
        <v>133</v>
      </c>
      <c r="N400" s="40">
        <v>122</v>
      </c>
      <c r="O400" s="41">
        <v>54879709</v>
      </c>
      <c r="P400" s="42">
        <v>51</v>
      </c>
      <c r="Q400" s="43">
        <v>43</v>
      </c>
      <c r="R400" s="38">
        <v>347901710</v>
      </c>
      <c r="S400" s="39">
        <v>30</v>
      </c>
      <c r="T400" s="40">
        <v>23</v>
      </c>
      <c r="U400" s="41">
        <v>49120021</v>
      </c>
      <c r="V400" s="42">
        <v>338</v>
      </c>
      <c r="W400" s="43">
        <v>330</v>
      </c>
      <c r="X400" s="38">
        <v>4556</v>
      </c>
      <c r="Y400" s="39">
        <v>190</v>
      </c>
      <c r="Z400" s="40">
        <v>169</v>
      </c>
      <c r="AA400" s="41">
        <v>730</v>
      </c>
      <c r="AB400" s="108">
        <v>383</v>
      </c>
      <c r="AC400" s="45">
        <v>0</v>
      </c>
      <c r="AD400" s="37">
        <v>100</v>
      </c>
      <c r="AE400" s="46">
        <v>0</v>
      </c>
    </row>
    <row r="401" spans="1:31" s="3" customFormat="1" ht="18.75" customHeight="1">
      <c r="A401" s="32">
        <v>399</v>
      </c>
      <c r="B401" s="33">
        <v>412</v>
      </c>
      <c r="C401" s="34" t="s">
        <v>2288</v>
      </c>
      <c r="D401" s="35" t="s">
        <v>88</v>
      </c>
      <c r="E401" s="45">
        <v>379</v>
      </c>
      <c r="F401" s="98">
        <v>52355615</v>
      </c>
      <c r="G401" s="39">
        <v>414</v>
      </c>
      <c r="H401" s="40">
        <v>394</v>
      </c>
      <c r="I401" s="41">
        <v>53340054</v>
      </c>
      <c r="J401" s="42">
        <v>396</v>
      </c>
      <c r="K401" s="43">
        <v>370</v>
      </c>
      <c r="L401" s="38">
        <v>7930414</v>
      </c>
      <c r="M401" s="39">
        <v>392</v>
      </c>
      <c r="N401" s="40">
        <v>369</v>
      </c>
      <c r="O401" s="41">
        <v>9471662</v>
      </c>
      <c r="P401" s="42">
        <v>410</v>
      </c>
      <c r="Q401" s="43">
        <v>382</v>
      </c>
      <c r="R401" s="38">
        <v>34271422</v>
      </c>
      <c r="S401" s="39">
        <v>280</v>
      </c>
      <c r="T401" s="40">
        <v>268</v>
      </c>
      <c r="U401" s="41">
        <v>3306669</v>
      </c>
      <c r="V401" s="42">
        <v>357</v>
      </c>
      <c r="W401" s="43">
        <v>347</v>
      </c>
      <c r="X401" s="38">
        <v>3409</v>
      </c>
      <c r="Y401" s="39">
        <v>418</v>
      </c>
      <c r="Z401" s="40">
        <v>388</v>
      </c>
      <c r="AA401" s="41">
        <v>212</v>
      </c>
      <c r="AB401" s="108">
        <v>352</v>
      </c>
      <c r="AC401" s="45">
        <v>0</v>
      </c>
      <c r="AD401" s="37">
        <v>56.5</v>
      </c>
      <c r="AE401" s="46">
        <v>43.5</v>
      </c>
    </row>
    <row r="402" spans="1:31" s="3" customFormat="1" ht="18.75" customHeight="1">
      <c r="A402" s="48">
        <v>400</v>
      </c>
      <c r="B402" s="49" t="s">
        <v>3052</v>
      </c>
      <c r="C402" s="50" t="s">
        <v>2771</v>
      </c>
      <c r="D402" s="51" t="s">
        <v>2650</v>
      </c>
      <c r="E402" s="52">
        <v>380</v>
      </c>
      <c r="F402" s="99">
        <v>52216751</v>
      </c>
      <c r="G402" s="55">
        <v>422</v>
      </c>
      <c r="H402" s="56">
        <v>402</v>
      </c>
      <c r="I402" s="57">
        <v>52216751</v>
      </c>
      <c r="J402" s="58">
        <v>385</v>
      </c>
      <c r="K402" s="59">
        <v>360</v>
      </c>
      <c r="L402" s="54">
        <v>8792694</v>
      </c>
      <c r="M402" s="55">
        <v>457</v>
      </c>
      <c r="N402" s="56">
        <v>432</v>
      </c>
      <c r="O402" s="57">
        <v>1087146</v>
      </c>
      <c r="P402" s="58">
        <v>491</v>
      </c>
      <c r="Q402" s="59">
        <v>461</v>
      </c>
      <c r="R402" s="54">
        <v>10567640</v>
      </c>
      <c r="S402" s="55">
        <v>387</v>
      </c>
      <c r="T402" s="56">
        <v>372</v>
      </c>
      <c r="U402" s="57">
        <v>225785</v>
      </c>
      <c r="V402" s="58">
        <v>182</v>
      </c>
      <c r="W402" s="59">
        <v>177</v>
      </c>
      <c r="X402" s="54">
        <v>23459</v>
      </c>
      <c r="Y402" s="55">
        <v>496</v>
      </c>
      <c r="Z402" s="56">
        <v>466</v>
      </c>
      <c r="AA402" s="57">
        <v>35</v>
      </c>
      <c r="AB402" s="109">
        <v>312</v>
      </c>
      <c r="AC402" s="52">
        <v>0</v>
      </c>
      <c r="AD402" s="60">
        <v>100</v>
      </c>
      <c r="AE402" s="61">
        <v>0</v>
      </c>
    </row>
    <row r="403" spans="1:31" s="3" customFormat="1" ht="18.75" customHeight="1">
      <c r="A403" s="18">
        <v>401</v>
      </c>
      <c r="B403" s="19" t="s">
        <v>3052</v>
      </c>
      <c r="C403" s="20" t="s">
        <v>2253</v>
      </c>
      <c r="D403" s="21" t="s">
        <v>89</v>
      </c>
      <c r="E403" s="22">
        <v>381</v>
      </c>
      <c r="F403" s="97">
        <v>52205470</v>
      </c>
      <c r="G403" s="25">
        <v>420</v>
      </c>
      <c r="H403" s="26">
        <v>400</v>
      </c>
      <c r="I403" s="27">
        <v>52407447</v>
      </c>
      <c r="J403" s="28">
        <v>259</v>
      </c>
      <c r="K403" s="29">
        <v>238</v>
      </c>
      <c r="L403" s="24">
        <v>18699404</v>
      </c>
      <c r="M403" s="25">
        <v>373</v>
      </c>
      <c r="N403" s="26">
        <v>352</v>
      </c>
      <c r="O403" s="27">
        <v>11874250</v>
      </c>
      <c r="P403" s="28">
        <v>419</v>
      </c>
      <c r="Q403" s="29">
        <v>391</v>
      </c>
      <c r="R403" s="24">
        <v>32575745</v>
      </c>
      <c r="S403" s="25">
        <v>198</v>
      </c>
      <c r="T403" s="26">
        <v>187</v>
      </c>
      <c r="U403" s="27">
        <v>6599835</v>
      </c>
      <c r="V403" s="28">
        <v>351</v>
      </c>
      <c r="W403" s="29">
        <v>341</v>
      </c>
      <c r="X403" s="24">
        <v>3700</v>
      </c>
      <c r="Y403" s="25">
        <v>372</v>
      </c>
      <c r="Z403" s="26">
        <v>342</v>
      </c>
      <c r="AA403" s="27">
        <v>300</v>
      </c>
      <c r="AB403" s="107">
        <v>331</v>
      </c>
      <c r="AC403" s="22">
        <v>0</v>
      </c>
      <c r="AD403" s="30">
        <v>100</v>
      </c>
      <c r="AE403" s="31">
        <v>0</v>
      </c>
    </row>
    <row r="404" spans="1:31" s="3" customFormat="1" ht="18.75" customHeight="1">
      <c r="A404" s="32">
        <v>402</v>
      </c>
      <c r="B404" s="33">
        <v>234</v>
      </c>
      <c r="C404" s="34" t="s">
        <v>2213</v>
      </c>
      <c r="D404" s="35" t="s">
        <v>3054</v>
      </c>
      <c r="E404" s="45">
        <v>21</v>
      </c>
      <c r="F404" s="98">
        <v>52189047</v>
      </c>
      <c r="G404" s="39">
        <v>423</v>
      </c>
      <c r="H404" s="40">
        <v>21</v>
      </c>
      <c r="I404" s="41">
        <v>52189047</v>
      </c>
      <c r="J404" s="42">
        <v>387</v>
      </c>
      <c r="K404" s="43">
        <v>26</v>
      </c>
      <c r="L404" s="38">
        <v>8544372</v>
      </c>
      <c r="M404" s="39">
        <v>214</v>
      </c>
      <c r="N404" s="40">
        <v>13</v>
      </c>
      <c r="O404" s="41">
        <v>34518320</v>
      </c>
      <c r="P404" s="42">
        <v>275</v>
      </c>
      <c r="Q404" s="43">
        <v>19</v>
      </c>
      <c r="R404" s="38">
        <v>66204991</v>
      </c>
      <c r="S404" s="39">
        <v>470</v>
      </c>
      <c r="T404" s="40">
        <v>21</v>
      </c>
      <c r="U404" s="41">
        <v>-18201810</v>
      </c>
      <c r="V404" s="42">
        <v>324</v>
      </c>
      <c r="W404" s="43">
        <v>8</v>
      </c>
      <c r="X404" s="38">
        <v>6277</v>
      </c>
      <c r="Y404" s="39">
        <v>104</v>
      </c>
      <c r="Z404" s="40">
        <v>19</v>
      </c>
      <c r="AA404" s="41">
        <v>1188</v>
      </c>
      <c r="AB404" s="108">
        <v>372</v>
      </c>
      <c r="AC404" s="45">
        <v>100</v>
      </c>
      <c r="AD404" s="37">
        <v>0</v>
      </c>
      <c r="AE404" s="46">
        <v>0</v>
      </c>
    </row>
    <row r="405" spans="1:31" s="3" customFormat="1" ht="18.75" customHeight="1">
      <c r="A405" s="137">
        <v>403</v>
      </c>
      <c r="B405" s="138" t="s">
        <v>3052</v>
      </c>
      <c r="C405" s="139" t="s">
        <v>421</v>
      </c>
      <c r="D405" s="140" t="s">
        <v>3056</v>
      </c>
      <c r="E405" s="141">
        <v>382</v>
      </c>
      <c r="F405" s="216">
        <v>52108848</v>
      </c>
      <c r="G405" s="144">
        <v>406</v>
      </c>
      <c r="H405" s="145">
        <v>387</v>
      </c>
      <c r="I405" s="146">
        <v>54797048</v>
      </c>
      <c r="J405" s="147">
        <v>493</v>
      </c>
      <c r="K405" s="148">
        <v>464</v>
      </c>
      <c r="L405" s="143">
        <v>-13236047</v>
      </c>
      <c r="M405" s="144">
        <v>484</v>
      </c>
      <c r="N405" s="145">
        <v>458</v>
      </c>
      <c r="O405" s="146">
        <v>-16919545</v>
      </c>
      <c r="P405" s="147">
        <v>451</v>
      </c>
      <c r="Q405" s="148">
        <v>421</v>
      </c>
      <c r="R405" s="143">
        <v>24059120</v>
      </c>
      <c r="S405" s="144">
        <v>480</v>
      </c>
      <c r="T405" s="145">
        <v>457</v>
      </c>
      <c r="U405" s="146">
        <v>-27441568</v>
      </c>
      <c r="V405" s="147" t="s">
        <v>3052</v>
      </c>
      <c r="W405" s="148" t="s">
        <v>3052</v>
      </c>
      <c r="X405" s="186" t="s">
        <v>3052</v>
      </c>
      <c r="Y405" s="144">
        <v>415</v>
      </c>
      <c r="Z405" s="145">
        <v>385</v>
      </c>
      <c r="AA405" s="146">
        <v>220</v>
      </c>
      <c r="AB405" s="149">
        <v>352</v>
      </c>
      <c r="AC405" s="141">
        <v>0</v>
      </c>
      <c r="AD405" s="150">
        <v>0</v>
      </c>
      <c r="AE405" s="151">
        <v>100</v>
      </c>
    </row>
    <row r="406" spans="1:31" s="3" customFormat="1" ht="18.75" customHeight="1">
      <c r="A406" s="32">
        <v>404</v>
      </c>
      <c r="B406" s="33">
        <v>429</v>
      </c>
      <c r="C406" s="34" t="s">
        <v>2276</v>
      </c>
      <c r="D406" s="35" t="s">
        <v>3098</v>
      </c>
      <c r="E406" s="45">
        <v>383</v>
      </c>
      <c r="F406" s="98">
        <v>52087747</v>
      </c>
      <c r="G406" s="39">
        <v>416</v>
      </c>
      <c r="H406" s="40">
        <v>396</v>
      </c>
      <c r="I406" s="41">
        <v>53184650</v>
      </c>
      <c r="J406" s="42">
        <v>438</v>
      </c>
      <c r="K406" s="43">
        <v>411</v>
      </c>
      <c r="L406" s="38">
        <v>4448288</v>
      </c>
      <c r="M406" s="39">
        <v>354</v>
      </c>
      <c r="N406" s="40">
        <v>334</v>
      </c>
      <c r="O406" s="41">
        <v>13950291</v>
      </c>
      <c r="P406" s="42">
        <v>337</v>
      </c>
      <c r="Q406" s="43">
        <v>314</v>
      </c>
      <c r="R406" s="38">
        <v>50035470</v>
      </c>
      <c r="S406" s="39">
        <v>389</v>
      </c>
      <c r="T406" s="40">
        <v>374</v>
      </c>
      <c r="U406" s="41">
        <v>203316</v>
      </c>
      <c r="V406" s="42">
        <v>401</v>
      </c>
      <c r="W406" s="43">
        <v>390</v>
      </c>
      <c r="X406" s="38">
        <v>833</v>
      </c>
      <c r="Y406" s="39">
        <v>263</v>
      </c>
      <c r="Z406" s="40">
        <v>237</v>
      </c>
      <c r="AA406" s="41">
        <v>539</v>
      </c>
      <c r="AB406" s="108">
        <v>352</v>
      </c>
      <c r="AC406" s="45">
        <v>0</v>
      </c>
      <c r="AD406" s="37">
        <v>100</v>
      </c>
      <c r="AE406" s="46">
        <v>0</v>
      </c>
    </row>
    <row r="407" spans="1:31" s="3" customFormat="1" ht="18.75" customHeight="1">
      <c r="A407" s="48">
        <v>405</v>
      </c>
      <c r="B407" s="49">
        <v>441</v>
      </c>
      <c r="C407" s="50" t="s">
        <v>3041</v>
      </c>
      <c r="D407" s="51" t="s">
        <v>88</v>
      </c>
      <c r="E407" s="52">
        <v>384</v>
      </c>
      <c r="F407" s="99">
        <v>52077309</v>
      </c>
      <c r="G407" s="55">
        <v>421</v>
      </c>
      <c r="H407" s="56">
        <v>401</v>
      </c>
      <c r="I407" s="57">
        <v>52327198</v>
      </c>
      <c r="J407" s="58">
        <v>287</v>
      </c>
      <c r="K407" s="59">
        <v>265</v>
      </c>
      <c r="L407" s="54">
        <v>15800624</v>
      </c>
      <c r="M407" s="55">
        <v>327</v>
      </c>
      <c r="N407" s="56">
        <v>309</v>
      </c>
      <c r="O407" s="57">
        <v>17447201</v>
      </c>
      <c r="P407" s="58">
        <v>323</v>
      </c>
      <c r="Q407" s="59">
        <v>302</v>
      </c>
      <c r="R407" s="54">
        <v>52523960</v>
      </c>
      <c r="S407" s="55">
        <v>219</v>
      </c>
      <c r="T407" s="56">
        <v>208</v>
      </c>
      <c r="U407" s="57">
        <v>5719947</v>
      </c>
      <c r="V407" s="58">
        <v>192</v>
      </c>
      <c r="W407" s="59">
        <v>187</v>
      </c>
      <c r="X407" s="54">
        <v>22172</v>
      </c>
      <c r="Y407" s="55">
        <v>257</v>
      </c>
      <c r="Z407" s="56">
        <v>231</v>
      </c>
      <c r="AA407" s="57">
        <v>549</v>
      </c>
      <c r="AB407" s="109">
        <v>384</v>
      </c>
      <c r="AC407" s="52">
        <v>0</v>
      </c>
      <c r="AD407" s="60">
        <v>75</v>
      </c>
      <c r="AE407" s="61">
        <v>25</v>
      </c>
    </row>
    <row r="408" spans="1:31" s="3" customFormat="1" ht="18.75" customHeight="1">
      <c r="A408" s="18">
        <v>406</v>
      </c>
      <c r="B408" s="19" t="s">
        <v>3052</v>
      </c>
      <c r="C408" s="20" t="s">
        <v>1200</v>
      </c>
      <c r="D408" s="21" t="s">
        <v>3054</v>
      </c>
      <c r="E408" s="22">
        <v>22</v>
      </c>
      <c r="F408" s="97">
        <v>51861809</v>
      </c>
      <c r="G408" s="25">
        <v>425</v>
      </c>
      <c r="H408" s="26">
        <v>23</v>
      </c>
      <c r="I408" s="27">
        <v>51970464</v>
      </c>
      <c r="J408" s="28">
        <v>149</v>
      </c>
      <c r="K408" s="29">
        <v>15</v>
      </c>
      <c r="L408" s="24">
        <v>30795374</v>
      </c>
      <c r="M408" s="25">
        <v>379</v>
      </c>
      <c r="N408" s="26">
        <v>22</v>
      </c>
      <c r="O408" s="27">
        <v>11178897</v>
      </c>
      <c r="P408" s="28">
        <v>438</v>
      </c>
      <c r="Q408" s="29">
        <v>30</v>
      </c>
      <c r="R408" s="24">
        <v>27014311</v>
      </c>
      <c r="S408" s="25">
        <v>100</v>
      </c>
      <c r="T408" s="26">
        <v>9</v>
      </c>
      <c r="U408" s="27">
        <v>16301791</v>
      </c>
      <c r="V408" s="28" t="s">
        <v>3052</v>
      </c>
      <c r="W408" s="29" t="s">
        <v>3052</v>
      </c>
      <c r="X408" s="64" t="s">
        <v>3052</v>
      </c>
      <c r="Y408" s="25">
        <v>287</v>
      </c>
      <c r="Z408" s="26">
        <v>28</v>
      </c>
      <c r="AA408" s="27">
        <v>478</v>
      </c>
      <c r="AB408" s="107">
        <v>311</v>
      </c>
      <c r="AC408" s="22">
        <v>56</v>
      </c>
      <c r="AD408" s="30">
        <v>44</v>
      </c>
      <c r="AE408" s="31">
        <v>0</v>
      </c>
    </row>
    <row r="409" spans="1:31" s="3" customFormat="1" ht="18.75" customHeight="1">
      <c r="A409" s="32">
        <v>407</v>
      </c>
      <c r="B409" s="33">
        <v>395</v>
      </c>
      <c r="C409" s="34" t="s">
        <v>1198</v>
      </c>
      <c r="D409" s="35" t="s">
        <v>1061</v>
      </c>
      <c r="E409" s="36">
        <v>385</v>
      </c>
      <c r="F409" s="98">
        <v>51837258</v>
      </c>
      <c r="G409" s="39">
        <v>391</v>
      </c>
      <c r="H409" s="40">
        <v>372</v>
      </c>
      <c r="I409" s="41">
        <v>56935018</v>
      </c>
      <c r="J409" s="42">
        <v>242</v>
      </c>
      <c r="K409" s="43">
        <v>222</v>
      </c>
      <c r="L409" s="38">
        <v>19924610</v>
      </c>
      <c r="M409" s="39">
        <v>217</v>
      </c>
      <c r="N409" s="40">
        <v>204</v>
      </c>
      <c r="O409" s="41">
        <v>33839048</v>
      </c>
      <c r="P409" s="42">
        <v>321</v>
      </c>
      <c r="Q409" s="43">
        <v>301</v>
      </c>
      <c r="R409" s="38">
        <v>52889489</v>
      </c>
      <c r="S409" s="39">
        <v>254</v>
      </c>
      <c r="T409" s="40">
        <v>243</v>
      </c>
      <c r="U409" s="41">
        <v>4265811</v>
      </c>
      <c r="V409" s="42">
        <v>258</v>
      </c>
      <c r="W409" s="43">
        <v>252</v>
      </c>
      <c r="X409" s="38">
        <v>12773</v>
      </c>
      <c r="Y409" s="39">
        <v>167</v>
      </c>
      <c r="Z409" s="40">
        <v>146</v>
      </c>
      <c r="AA409" s="41">
        <v>863</v>
      </c>
      <c r="AB409" s="108">
        <v>321</v>
      </c>
      <c r="AC409" s="45">
        <v>0</v>
      </c>
      <c r="AD409" s="37">
        <v>100</v>
      </c>
      <c r="AE409" s="46">
        <v>0</v>
      </c>
    </row>
    <row r="410" spans="1:31" s="3" customFormat="1" ht="18.75" customHeight="1">
      <c r="A410" s="137">
        <v>408</v>
      </c>
      <c r="B410" s="138" t="s">
        <v>3052</v>
      </c>
      <c r="C410" s="139" t="s">
        <v>3042</v>
      </c>
      <c r="D410" s="140" t="s">
        <v>3056</v>
      </c>
      <c r="E410" s="141">
        <v>386</v>
      </c>
      <c r="F410" s="216">
        <v>51731576</v>
      </c>
      <c r="G410" s="144">
        <v>427</v>
      </c>
      <c r="H410" s="145">
        <v>404</v>
      </c>
      <c r="I410" s="146">
        <v>51748721</v>
      </c>
      <c r="J410" s="147">
        <v>227</v>
      </c>
      <c r="K410" s="148">
        <v>207</v>
      </c>
      <c r="L410" s="143">
        <v>21141550</v>
      </c>
      <c r="M410" s="144">
        <v>265</v>
      </c>
      <c r="N410" s="145">
        <v>249</v>
      </c>
      <c r="O410" s="146">
        <v>25776622</v>
      </c>
      <c r="P410" s="147">
        <v>366</v>
      </c>
      <c r="Q410" s="148">
        <v>340</v>
      </c>
      <c r="R410" s="143">
        <v>44387796</v>
      </c>
      <c r="S410" s="144">
        <v>106</v>
      </c>
      <c r="T410" s="145">
        <v>97</v>
      </c>
      <c r="U410" s="146">
        <v>15588755</v>
      </c>
      <c r="V410" s="147">
        <v>137</v>
      </c>
      <c r="W410" s="148">
        <v>134</v>
      </c>
      <c r="X410" s="143">
        <v>31521</v>
      </c>
      <c r="Y410" s="144">
        <v>466</v>
      </c>
      <c r="Z410" s="145">
        <v>436</v>
      </c>
      <c r="AA410" s="146">
        <v>130</v>
      </c>
      <c r="AB410" s="149">
        <v>384</v>
      </c>
      <c r="AC410" s="141">
        <v>0</v>
      </c>
      <c r="AD410" s="150">
        <v>100</v>
      </c>
      <c r="AE410" s="151">
        <v>0</v>
      </c>
    </row>
    <row r="411" spans="1:31" s="3" customFormat="1" ht="18.75" customHeight="1">
      <c r="A411" s="32">
        <v>409</v>
      </c>
      <c r="B411" s="33" t="s">
        <v>3052</v>
      </c>
      <c r="C411" s="34" t="s">
        <v>2277</v>
      </c>
      <c r="D411" s="35" t="s">
        <v>1061</v>
      </c>
      <c r="E411" s="45">
        <v>387</v>
      </c>
      <c r="F411" s="98">
        <v>51681775</v>
      </c>
      <c r="G411" s="39">
        <v>417</v>
      </c>
      <c r="H411" s="40">
        <v>397</v>
      </c>
      <c r="I411" s="41">
        <v>52728390</v>
      </c>
      <c r="J411" s="42">
        <v>495</v>
      </c>
      <c r="K411" s="43">
        <v>466</v>
      </c>
      <c r="L411" s="38">
        <v>-22058920</v>
      </c>
      <c r="M411" s="39">
        <v>496</v>
      </c>
      <c r="N411" s="40">
        <v>467</v>
      </c>
      <c r="O411" s="41">
        <v>-58204138</v>
      </c>
      <c r="P411" s="42">
        <v>310</v>
      </c>
      <c r="Q411" s="43">
        <v>290</v>
      </c>
      <c r="R411" s="38">
        <v>56103048</v>
      </c>
      <c r="S411" s="39">
        <v>482</v>
      </c>
      <c r="T411" s="40">
        <v>458</v>
      </c>
      <c r="U411" s="41">
        <v>-30250519</v>
      </c>
      <c r="V411" s="42">
        <v>353</v>
      </c>
      <c r="W411" s="43">
        <v>343</v>
      </c>
      <c r="X411" s="38">
        <v>3632</v>
      </c>
      <c r="Y411" s="39">
        <v>258</v>
      </c>
      <c r="Z411" s="40">
        <v>232</v>
      </c>
      <c r="AA411" s="41">
        <v>547</v>
      </c>
      <c r="AB411" s="108">
        <v>311</v>
      </c>
      <c r="AC411" s="45">
        <v>0</v>
      </c>
      <c r="AD411" s="37">
        <v>100</v>
      </c>
      <c r="AE411" s="46">
        <v>0</v>
      </c>
    </row>
    <row r="412" spans="1:31" s="3" customFormat="1" ht="18.75" customHeight="1">
      <c r="A412" s="48">
        <v>410</v>
      </c>
      <c r="B412" s="49">
        <v>341</v>
      </c>
      <c r="C412" s="50" t="s">
        <v>506</v>
      </c>
      <c r="D412" s="51" t="s">
        <v>3054</v>
      </c>
      <c r="E412" s="52">
        <v>23</v>
      </c>
      <c r="F412" s="99">
        <v>51531331</v>
      </c>
      <c r="G412" s="55">
        <v>430</v>
      </c>
      <c r="H412" s="56">
        <v>24</v>
      </c>
      <c r="I412" s="57">
        <v>51531331</v>
      </c>
      <c r="J412" s="58">
        <v>484</v>
      </c>
      <c r="K412" s="59">
        <v>28</v>
      </c>
      <c r="L412" s="54">
        <v>-3802977</v>
      </c>
      <c r="M412" s="55">
        <v>497</v>
      </c>
      <c r="N412" s="56">
        <v>30</v>
      </c>
      <c r="O412" s="57">
        <v>-75626415</v>
      </c>
      <c r="P412" s="58">
        <v>322</v>
      </c>
      <c r="Q412" s="59">
        <v>21</v>
      </c>
      <c r="R412" s="54">
        <v>52823279</v>
      </c>
      <c r="S412" s="55">
        <v>485</v>
      </c>
      <c r="T412" s="56">
        <v>26</v>
      </c>
      <c r="U412" s="57">
        <v>-33725373</v>
      </c>
      <c r="V412" s="58" t="s">
        <v>3052</v>
      </c>
      <c r="W412" s="59" t="s">
        <v>3052</v>
      </c>
      <c r="X412" s="65" t="s">
        <v>3052</v>
      </c>
      <c r="Y412" s="55">
        <v>115</v>
      </c>
      <c r="Z412" s="56">
        <v>20</v>
      </c>
      <c r="AA412" s="57">
        <v>1137</v>
      </c>
      <c r="AB412" s="109">
        <v>210</v>
      </c>
      <c r="AC412" s="52">
        <v>100</v>
      </c>
      <c r="AD412" s="60">
        <v>0</v>
      </c>
      <c r="AE412" s="61">
        <v>0</v>
      </c>
    </row>
    <row r="413" spans="1:31" s="3" customFormat="1" ht="18.75" customHeight="1">
      <c r="A413" s="167">
        <v>411</v>
      </c>
      <c r="B413" s="168" t="s">
        <v>3052</v>
      </c>
      <c r="C413" s="169" t="s">
        <v>507</v>
      </c>
      <c r="D413" s="170" t="s">
        <v>3056</v>
      </c>
      <c r="E413" s="171">
        <v>388</v>
      </c>
      <c r="F413" s="218">
        <v>51267537</v>
      </c>
      <c r="G413" s="174">
        <v>415</v>
      </c>
      <c r="H413" s="175">
        <v>395</v>
      </c>
      <c r="I413" s="176">
        <v>53321082</v>
      </c>
      <c r="J413" s="177">
        <v>415</v>
      </c>
      <c r="K413" s="178">
        <v>389</v>
      </c>
      <c r="L413" s="173">
        <v>6262595</v>
      </c>
      <c r="M413" s="174">
        <v>250</v>
      </c>
      <c r="N413" s="175">
        <v>236</v>
      </c>
      <c r="O413" s="176">
        <v>27900952</v>
      </c>
      <c r="P413" s="177">
        <v>273</v>
      </c>
      <c r="Q413" s="178">
        <v>255</v>
      </c>
      <c r="R413" s="173">
        <v>66817332</v>
      </c>
      <c r="S413" s="174">
        <v>404</v>
      </c>
      <c r="T413" s="175">
        <v>387</v>
      </c>
      <c r="U413" s="176">
        <v>-136992</v>
      </c>
      <c r="V413" s="177">
        <v>161</v>
      </c>
      <c r="W413" s="178">
        <v>157</v>
      </c>
      <c r="X413" s="173">
        <v>26991</v>
      </c>
      <c r="Y413" s="174">
        <v>286</v>
      </c>
      <c r="Z413" s="175">
        <v>259</v>
      </c>
      <c r="AA413" s="176">
        <v>481</v>
      </c>
      <c r="AB413" s="179">
        <v>322</v>
      </c>
      <c r="AC413" s="171">
        <v>0</v>
      </c>
      <c r="AD413" s="180">
        <v>100</v>
      </c>
      <c r="AE413" s="181">
        <v>0</v>
      </c>
    </row>
    <row r="414" spans="1:31" s="3" customFormat="1" ht="18.75" customHeight="1">
      <c r="A414" s="32">
        <v>412</v>
      </c>
      <c r="B414" s="33">
        <v>426</v>
      </c>
      <c r="C414" s="34" t="s">
        <v>2156</v>
      </c>
      <c r="D414" s="35" t="s">
        <v>2671</v>
      </c>
      <c r="E414" s="45">
        <v>389</v>
      </c>
      <c r="F414" s="98">
        <v>51238725</v>
      </c>
      <c r="G414" s="39">
        <v>432</v>
      </c>
      <c r="H414" s="40">
        <v>408</v>
      </c>
      <c r="I414" s="41">
        <v>51238725</v>
      </c>
      <c r="J414" s="42">
        <v>389</v>
      </c>
      <c r="K414" s="43">
        <v>363</v>
      </c>
      <c r="L414" s="38">
        <v>8157516</v>
      </c>
      <c r="M414" s="39">
        <v>350</v>
      </c>
      <c r="N414" s="40">
        <v>330</v>
      </c>
      <c r="O414" s="41">
        <v>14735627</v>
      </c>
      <c r="P414" s="42">
        <v>436</v>
      </c>
      <c r="Q414" s="43">
        <v>407</v>
      </c>
      <c r="R414" s="38">
        <v>28263360</v>
      </c>
      <c r="S414" s="39">
        <v>371</v>
      </c>
      <c r="T414" s="40">
        <v>356</v>
      </c>
      <c r="U414" s="41">
        <v>533184</v>
      </c>
      <c r="V414" s="42">
        <v>365</v>
      </c>
      <c r="W414" s="43">
        <v>355</v>
      </c>
      <c r="X414" s="38">
        <v>2970</v>
      </c>
      <c r="Y414" s="39">
        <v>408</v>
      </c>
      <c r="Z414" s="40">
        <v>378</v>
      </c>
      <c r="AA414" s="41">
        <v>229</v>
      </c>
      <c r="AB414" s="108">
        <v>313</v>
      </c>
      <c r="AC414" s="45">
        <v>0</v>
      </c>
      <c r="AD414" s="37">
        <v>100</v>
      </c>
      <c r="AE414" s="46">
        <v>0</v>
      </c>
    </row>
    <row r="415" spans="1:31" s="3" customFormat="1" ht="18.75" customHeight="1">
      <c r="A415" s="32">
        <v>413</v>
      </c>
      <c r="B415" s="33">
        <v>460</v>
      </c>
      <c r="C415" s="34" t="s">
        <v>393</v>
      </c>
      <c r="D415" s="35" t="s">
        <v>881</v>
      </c>
      <c r="E415" s="45">
        <v>390</v>
      </c>
      <c r="F415" s="98">
        <v>51099429</v>
      </c>
      <c r="G415" s="39">
        <v>283</v>
      </c>
      <c r="H415" s="40">
        <v>266</v>
      </c>
      <c r="I415" s="41">
        <v>81741825</v>
      </c>
      <c r="J415" s="42">
        <v>424</v>
      </c>
      <c r="K415" s="43">
        <v>397</v>
      </c>
      <c r="L415" s="38">
        <v>5448075</v>
      </c>
      <c r="M415" s="39">
        <v>455</v>
      </c>
      <c r="N415" s="40">
        <v>430</v>
      </c>
      <c r="O415" s="41">
        <v>1747534</v>
      </c>
      <c r="P415" s="42">
        <v>431</v>
      </c>
      <c r="Q415" s="43">
        <v>402</v>
      </c>
      <c r="R415" s="38">
        <v>30079382</v>
      </c>
      <c r="S415" s="39">
        <v>384</v>
      </c>
      <c r="T415" s="40">
        <v>369</v>
      </c>
      <c r="U415" s="41">
        <v>267982</v>
      </c>
      <c r="V415" s="42">
        <v>335</v>
      </c>
      <c r="W415" s="43">
        <v>327</v>
      </c>
      <c r="X415" s="38">
        <v>4687</v>
      </c>
      <c r="Y415" s="39">
        <v>445</v>
      </c>
      <c r="Z415" s="40">
        <v>415</v>
      </c>
      <c r="AA415" s="41">
        <v>157</v>
      </c>
      <c r="AB415" s="108">
        <v>311</v>
      </c>
      <c r="AC415" s="45">
        <v>0</v>
      </c>
      <c r="AD415" s="37">
        <v>100</v>
      </c>
      <c r="AE415" s="46">
        <v>0</v>
      </c>
    </row>
    <row r="416" spans="1:31" s="3" customFormat="1" ht="18.75" customHeight="1">
      <c r="A416" s="32">
        <v>414</v>
      </c>
      <c r="B416" s="33">
        <v>419</v>
      </c>
      <c r="C416" s="34" t="s">
        <v>2150</v>
      </c>
      <c r="D416" s="35" t="s">
        <v>3103</v>
      </c>
      <c r="E416" s="45">
        <v>391</v>
      </c>
      <c r="F416" s="98">
        <v>51039306</v>
      </c>
      <c r="G416" s="39">
        <v>434</v>
      </c>
      <c r="H416" s="40">
        <v>410</v>
      </c>
      <c r="I416" s="41">
        <v>51140716</v>
      </c>
      <c r="J416" s="42">
        <v>343</v>
      </c>
      <c r="K416" s="43">
        <v>321</v>
      </c>
      <c r="L416" s="38">
        <v>12130180</v>
      </c>
      <c r="M416" s="39">
        <v>234</v>
      </c>
      <c r="N416" s="40">
        <v>221</v>
      </c>
      <c r="O416" s="41">
        <v>30940702</v>
      </c>
      <c r="P416" s="42">
        <v>326</v>
      </c>
      <c r="Q416" s="43">
        <v>305</v>
      </c>
      <c r="R416" s="38">
        <v>51811991</v>
      </c>
      <c r="S416" s="39">
        <v>269</v>
      </c>
      <c r="T416" s="40">
        <v>257</v>
      </c>
      <c r="U416" s="41">
        <v>3646233</v>
      </c>
      <c r="V416" s="42">
        <v>228</v>
      </c>
      <c r="W416" s="43">
        <v>223</v>
      </c>
      <c r="X416" s="38">
        <v>17506</v>
      </c>
      <c r="Y416" s="39">
        <v>309</v>
      </c>
      <c r="Z416" s="40">
        <v>280</v>
      </c>
      <c r="AA416" s="41">
        <v>426</v>
      </c>
      <c r="AB416" s="108">
        <v>311</v>
      </c>
      <c r="AC416" s="45">
        <v>0</v>
      </c>
      <c r="AD416" s="37">
        <v>100</v>
      </c>
      <c r="AE416" s="46">
        <v>0</v>
      </c>
    </row>
    <row r="417" spans="1:31" s="3" customFormat="1" ht="18.75" customHeight="1">
      <c r="A417" s="152">
        <v>415</v>
      </c>
      <c r="B417" s="153">
        <v>392</v>
      </c>
      <c r="C417" s="154" t="s">
        <v>2289</v>
      </c>
      <c r="D417" s="155" t="s">
        <v>3056</v>
      </c>
      <c r="E417" s="156">
        <v>392</v>
      </c>
      <c r="F417" s="217">
        <v>50975091</v>
      </c>
      <c r="G417" s="159">
        <v>426</v>
      </c>
      <c r="H417" s="160">
        <v>403</v>
      </c>
      <c r="I417" s="161">
        <v>51842990</v>
      </c>
      <c r="J417" s="162">
        <v>323</v>
      </c>
      <c r="K417" s="163">
        <v>301</v>
      </c>
      <c r="L417" s="158">
        <v>13672670</v>
      </c>
      <c r="M417" s="159">
        <v>378</v>
      </c>
      <c r="N417" s="160">
        <v>357</v>
      </c>
      <c r="O417" s="161">
        <v>11181589</v>
      </c>
      <c r="P417" s="162">
        <v>472</v>
      </c>
      <c r="Q417" s="163">
        <v>442</v>
      </c>
      <c r="R417" s="158">
        <v>17582774</v>
      </c>
      <c r="S417" s="159">
        <v>290</v>
      </c>
      <c r="T417" s="160">
        <v>278</v>
      </c>
      <c r="U417" s="161">
        <v>2790941</v>
      </c>
      <c r="V417" s="162">
        <v>133</v>
      </c>
      <c r="W417" s="163">
        <v>130</v>
      </c>
      <c r="X417" s="158">
        <v>31958</v>
      </c>
      <c r="Y417" s="159">
        <v>112</v>
      </c>
      <c r="Z417" s="160">
        <v>93</v>
      </c>
      <c r="AA417" s="161">
        <v>1143</v>
      </c>
      <c r="AB417" s="164">
        <v>322</v>
      </c>
      <c r="AC417" s="156">
        <v>0</v>
      </c>
      <c r="AD417" s="165">
        <v>100</v>
      </c>
      <c r="AE417" s="166">
        <v>0</v>
      </c>
    </row>
    <row r="418" spans="1:31" s="3" customFormat="1" ht="18.75" customHeight="1">
      <c r="A418" s="18">
        <v>416</v>
      </c>
      <c r="B418" s="19" t="s">
        <v>3052</v>
      </c>
      <c r="C418" s="20" t="s">
        <v>2215</v>
      </c>
      <c r="D418" s="21" t="s">
        <v>1061</v>
      </c>
      <c r="E418" s="22">
        <v>393</v>
      </c>
      <c r="F418" s="97">
        <v>50936857</v>
      </c>
      <c r="G418" s="25">
        <v>428</v>
      </c>
      <c r="H418" s="26">
        <v>405</v>
      </c>
      <c r="I418" s="27">
        <v>51709176</v>
      </c>
      <c r="J418" s="28">
        <v>263</v>
      </c>
      <c r="K418" s="29">
        <v>241</v>
      </c>
      <c r="L418" s="24">
        <v>18091192</v>
      </c>
      <c r="M418" s="25">
        <v>256</v>
      </c>
      <c r="N418" s="26">
        <v>240</v>
      </c>
      <c r="O418" s="27">
        <v>26914206</v>
      </c>
      <c r="P418" s="28">
        <v>400</v>
      </c>
      <c r="Q418" s="29">
        <v>373</v>
      </c>
      <c r="R418" s="24">
        <v>37348771</v>
      </c>
      <c r="S418" s="25">
        <v>163</v>
      </c>
      <c r="T418" s="26">
        <v>153</v>
      </c>
      <c r="U418" s="27">
        <v>8680815</v>
      </c>
      <c r="V418" s="28">
        <v>348</v>
      </c>
      <c r="W418" s="29">
        <v>338</v>
      </c>
      <c r="X418" s="24">
        <v>3972</v>
      </c>
      <c r="Y418" s="25">
        <v>329</v>
      </c>
      <c r="Z418" s="26">
        <v>300</v>
      </c>
      <c r="AA418" s="27">
        <v>380</v>
      </c>
      <c r="AB418" s="107">
        <v>321</v>
      </c>
      <c r="AC418" s="22">
        <v>0</v>
      </c>
      <c r="AD418" s="30">
        <v>100</v>
      </c>
      <c r="AE418" s="31">
        <v>0</v>
      </c>
    </row>
    <row r="419" spans="1:31" s="3" customFormat="1" ht="18.75" customHeight="1">
      <c r="A419" s="137">
        <v>417</v>
      </c>
      <c r="B419" s="138" t="s">
        <v>3052</v>
      </c>
      <c r="C419" s="188" t="s">
        <v>3052</v>
      </c>
      <c r="D419" s="140" t="s">
        <v>3056</v>
      </c>
      <c r="E419" s="141">
        <v>394</v>
      </c>
      <c r="F419" s="186" t="s">
        <v>3052</v>
      </c>
      <c r="G419" s="144">
        <v>433</v>
      </c>
      <c r="H419" s="145">
        <v>409</v>
      </c>
      <c r="I419" s="187" t="s">
        <v>3052</v>
      </c>
      <c r="J419" s="147">
        <v>408</v>
      </c>
      <c r="K419" s="148">
        <v>382</v>
      </c>
      <c r="L419" s="186" t="s">
        <v>3052</v>
      </c>
      <c r="M419" s="144">
        <v>313</v>
      </c>
      <c r="N419" s="145">
        <v>296</v>
      </c>
      <c r="O419" s="187" t="s">
        <v>3052</v>
      </c>
      <c r="P419" s="147">
        <v>448</v>
      </c>
      <c r="Q419" s="148">
        <v>418</v>
      </c>
      <c r="R419" s="186" t="s">
        <v>3052</v>
      </c>
      <c r="S419" s="144">
        <v>277</v>
      </c>
      <c r="T419" s="145">
        <v>265</v>
      </c>
      <c r="U419" s="187" t="s">
        <v>3052</v>
      </c>
      <c r="V419" s="147">
        <v>415</v>
      </c>
      <c r="W419" s="148">
        <v>404</v>
      </c>
      <c r="X419" s="186" t="s">
        <v>3052</v>
      </c>
      <c r="Y419" s="144">
        <v>402</v>
      </c>
      <c r="Z419" s="145">
        <v>372</v>
      </c>
      <c r="AA419" s="187" t="s">
        <v>3052</v>
      </c>
      <c r="AB419" s="149">
        <v>311</v>
      </c>
      <c r="AC419" s="141">
        <v>0</v>
      </c>
      <c r="AD419" s="150">
        <v>100</v>
      </c>
      <c r="AE419" s="151">
        <v>0</v>
      </c>
    </row>
    <row r="420" spans="1:31" s="3" customFormat="1" ht="18.75" customHeight="1">
      <c r="A420" s="137">
        <v>418</v>
      </c>
      <c r="B420" s="138">
        <v>315</v>
      </c>
      <c r="C420" s="139" t="s">
        <v>508</v>
      </c>
      <c r="D420" s="140" t="s">
        <v>3056</v>
      </c>
      <c r="E420" s="141">
        <v>395</v>
      </c>
      <c r="F420" s="216">
        <v>50652779</v>
      </c>
      <c r="G420" s="144">
        <v>438</v>
      </c>
      <c r="H420" s="145">
        <v>413</v>
      </c>
      <c r="I420" s="146">
        <v>50652779</v>
      </c>
      <c r="J420" s="147">
        <v>220</v>
      </c>
      <c r="K420" s="148">
        <v>200</v>
      </c>
      <c r="L420" s="143">
        <v>21727612</v>
      </c>
      <c r="M420" s="144">
        <v>311</v>
      </c>
      <c r="N420" s="145">
        <v>294</v>
      </c>
      <c r="O420" s="146">
        <v>19618526</v>
      </c>
      <c r="P420" s="147">
        <v>421</v>
      </c>
      <c r="Q420" s="148">
        <v>393</v>
      </c>
      <c r="R420" s="143">
        <v>32462631</v>
      </c>
      <c r="S420" s="144">
        <v>337</v>
      </c>
      <c r="T420" s="145">
        <v>324</v>
      </c>
      <c r="U420" s="146">
        <v>1445568</v>
      </c>
      <c r="V420" s="147" t="s">
        <v>3052</v>
      </c>
      <c r="W420" s="148" t="s">
        <v>3052</v>
      </c>
      <c r="X420" s="186" t="s">
        <v>3052</v>
      </c>
      <c r="Y420" s="144">
        <v>396</v>
      </c>
      <c r="Z420" s="145">
        <v>366</v>
      </c>
      <c r="AA420" s="146">
        <v>256</v>
      </c>
      <c r="AB420" s="149">
        <v>352</v>
      </c>
      <c r="AC420" s="141">
        <v>0</v>
      </c>
      <c r="AD420" s="150">
        <v>0</v>
      </c>
      <c r="AE420" s="151">
        <v>100</v>
      </c>
    </row>
    <row r="421" spans="1:31" s="3" customFormat="1" ht="18.75" customHeight="1">
      <c r="A421" s="32">
        <v>419</v>
      </c>
      <c r="B421" s="33">
        <v>309</v>
      </c>
      <c r="C421" s="34" t="s">
        <v>509</v>
      </c>
      <c r="D421" s="35" t="s">
        <v>3054</v>
      </c>
      <c r="E421" s="45">
        <v>24</v>
      </c>
      <c r="F421" s="98">
        <v>50546687</v>
      </c>
      <c r="G421" s="39">
        <v>439</v>
      </c>
      <c r="H421" s="40">
        <v>26</v>
      </c>
      <c r="I421" s="41">
        <v>50546687</v>
      </c>
      <c r="J421" s="42">
        <v>106</v>
      </c>
      <c r="K421" s="43">
        <v>10</v>
      </c>
      <c r="L421" s="38">
        <v>42010156</v>
      </c>
      <c r="M421" s="39">
        <v>495</v>
      </c>
      <c r="N421" s="40">
        <v>29</v>
      </c>
      <c r="O421" s="41">
        <v>-53544475</v>
      </c>
      <c r="P421" s="42">
        <v>280</v>
      </c>
      <c r="Q421" s="43">
        <v>20</v>
      </c>
      <c r="R421" s="38">
        <v>64236690</v>
      </c>
      <c r="S421" s="39">
        <v>497</v>
      </c>
      <c r="T421" s="40">
        <v>29</v>
      </c>
      <c r="U421" s="41">
        <v>-103885774</v>
      </c>
      <c r="V421" s="42" t="s">
        <v>3052</v>
      </c>
      <c r="W421" s="43" t="s">
        <v>3052</v>
      </c>
      <c r="X421" s="44" t="s">
        <v>3052</v>
      </c>
      <c r="Y421" s="39">
        <v>10</v>
      </c>
      <c r="Z421" s="40">
        <v>7</v>
      </c>
      <c r="AA421" s="41">
        <v>5505</v>
      </c>
      <c r="AB421" s="108">
        <v>210</v>
      </c>
      <c r="AC421" s="45">
        <v>100</v>
      </c>
      <c r="AD421" s="37">
        <v>0</v>
      </c>
      <c r="AE421" s="46">
        <v>0</v>
      </c>
    </row>
    <row r="422" spans="1:31" s="3" customFormat="1" ht="18.75" customHeight="1">
      <c r="A422" s="48">
        <v>420</v>
      </c>
      <c r="B422" s="49">
        <v>337</v>
      </c>
      <c r="C422" s="50" t="s">
        <v>2271</v>
      </c>
      <c r="D422" s="51" t="s">
        <v>1049</v>
      </c>
      <c r="E422" s="52">
        <v>396</v>
      </c>
      <c r="F422" s="99">
        <v>50296978</v>
      </c>
      <c r="G422" s="55">
        <v>410</v>
      </c>
      <c r="H422" s="56">
        <v>390</v>
      </c>
      <c r="I422" s="57">
        <v>53680031</v>
      </c>
      <c r="J422" s="58">
        <v>261</v>
      </c>
      <c r="K422" s="59">
        <v>239</v>
      </c>
      <c r="L422" s="54">
        <v>18464618</v>
      </c>
      <c r="M422" s="55">
        <v>213</v>
      </c>
      <c r="N422" s="56">
        <v>201</v>
      </c>
      <c r="O422" s="57">
        <v>34902836</v>
      </c>
      <c r="P422" s="58">
        <v>347</v>
      </c>
      <c r="Q422" s="59">
        <v>324</v>
      </c>
      <c r="R422" s="54">
        <v>47845030</v>
      </c>
      <c r="S422" s="55">
        <v>166</v>
      </c>
      <c r="T422" s="56">
        <v>156</v>
      </c>
      <c r="U422" s="57">
        <v>8567438</v>
      </c>
      <c r="V422" s="58">
        <v>265</v>
      </c>
      <c r="W422" s="59">
        <v>259</v>
      </c>
      <c r="X422" s="54">
        <v>12058</v>
      </c>
      <c r="Y422" s="55">
        <v>187</v>
      </c>
      <c r="Z422" s="56">
        <v>166</v>
      </c>
      <c r="AA422" s="57">
        <v>750</v>
      </c>
      <c r="AB422" s="109">
        <v>321</v>
      </c>
      <c r="AC422" s="52">
        <v>0</v>
      </c>
      <c r="AD422" s="60">
        <v>100</v>
      </c>
      <c r="AE422" s="61">
        <v>0</v>
      </c>
    </row>
    <row r="423" spans="1:31" s="3" customFormat="1" ht="18.75" customHeight="1">
      <c r="A423" s="167">
        <v>421</v>
      </c>
      <c r="B423" s="168">
        <v>495</v>
      </c>
      <c r="C423" s="169" t="s">
        <v>2252</v>
      </c>
      <c r="D423" s="170" t="s">
        <v>3056</v>
      </c>
      <c r="E423" s="171">
        <v>397</v>
      </c>
      <c r="F423" s="218">
        <v>50240483</v>
      </c>
      <c r="G423" s="174">
        <v>418</v>
      </c>
      <c r="H423" s="175">
        <v>398</v>
      </c>
      <c r="I423" s="176">
        <v>52665615</v>
      </c>
      <c r="J423" s="177">
        <v>421</v>
      </c>
      <c r="K423" s="178">
        <v>394</v>
      </c>
      <c r="L423" s="173">
        <v>5651526</v>
      </c>
      <c r="M423" s="174">
        <v>356</v>
      </c>
      <c r="N423" s="175">
        <v>336</v>
      </c>
      <c r="O423" s="176">
        <v>13728324</v>
      </c>
      <c r="P423" s="177">
        <v>460</v>
      </c>
      <c r="Q423" s="178">
        <v>430</v>
      </c>
      <c r="R423" s="173">
        <v>20867422</v>
      </c>
      <c r="S423" s="174">
        <v>306</v>
      </c>
      <c r="T423" s="175">
        <v>293</v>
      </c>
      <c r="U423" s="176">
        <v>2456449</v>
      </c>
      <c r="V423" s="177">
        <v>399</v>
      </c>
      <c r="W423" s="178">
        <v>388</v>
      </c>
      <c r="X423" s="173">
        <v>930</v>
      </c>
      <c r="Y423" s="174">
        <v>470</v>
      </c>
      <c r="Z423" s="175">
        <v>440</v>
      </c>
      <c r="AA423" s="176">
        <v>127</v>
      </c>
      <c r="AB423" s="179">
        <v>311</v>
      </c>
      <c r="AC423" s="171">
        <v>0</v>
      </c>
      <c r="AD423" s="180">
        <v>50</v>
      </c>
      <c r="AE423" s="181">
        <v>50</v>
      </c>
    </row>
    <row r="424" spans="1:31" s="3" customFormat="1" ht="18.75" customHeight="1">
      <c r="A424" s="32">
        <v>422</v>
      </c>
      <c r="B424" s="33">
        <v>450</v>
      </c>
      <c r="C424" s="34" t="s">
        <v>3218</v>
      </c>
      <c r="D424" s="35" t="s">
        <v>3051</v>
      </c>
      <c r="E424" s="45">
        <v>398</v>
      </c>
      <c r="F424" s="98">
        <v>50153190</v>
      </c>
      <c r="G424" s="39">
        <v>419</v>
      </c>
      <c r="H424" s="40">
        <v>399</v>
      </c>
      <c r="I424" s="41">
        <v>52643070</v>
      </c>
      <c r="J424" s="42">
        <v>235</v>
      </c>
      <c r="K424" s="43">
        <v>215</v>
      </c>
      <c r="L424" s="38">
        <v>20553222</v>
      </c>
      <c r="M424" s="39">
        <v>320</v>
      </c>
      <c r="N424" s="40">
        <v>302</v>
      </c>
      <c r="O424" s="41">
        <v>18225645</v>
      </c>
      <c r="P424" s="42">
        <v>367</v>
      </c>
      <c r="Q424" s="43">
        <v>341</v>
      </c>
      <c r="R424" s="38">
        <v>44077693</v>
      </c>
      <c r="S424" s="39">
        <v>136</v>
      </c>
      <c r="T424" s="40">
        <v>126</v>
      </c>
      <c r="U424" s="41">
        <v>11822855</v>
      </c>
      <c r="V424" s="42">
        <v>368</v>
      </c>
      <c r="W424" s="43">
        <v>358</v>
      </c>
      <c r="X424" s="38">
        <v>2660</v>
      </c>
      <c r="Y424" s="39">
        <v>389</v>
      </c>
      <c r="Z424" s="40">
        <v>359</v>
      </c>
      <c r="AA424" s="41">
        <v>269</v>
      </c>
      <c r="AB424" s="108">
        <v>331</v>
      </c>
      <c r="AC424" s="45">
        <v>0</v>
      </c>
      <c r="AD424" s="37">
        <v>100</v>
      </c>
      <c r="AE424" s="46">
        <v>0</v>
      </c>
    </row>
    <row r="425" spans="1:31" s="3" customFormat="1" ht="18.75" customHeight="1">
      <c r="A425" s="137">
        <v>423</v>
      </c>
      <c r="B425" s="138">
        <v>456</v>
      </c>
      <c r="C425" s="139" t="s">
        <v>2302</v>
      </c>
      <c r="D425" s="140" t="s">
        <v>3056</v>
      </c>
      <c r="E425" s="141">
        <v>399</v>
      </c>
      <c r="F425" s="216">
        <v>50042272</v>
      </c>
      <c r="G425" s="144">
        <v>443</v>
      </c>
      <c r="H425" s="145">
        <v>417</v>
      </c>
      <c r="I425" s="146">
        <v>50042272</v>
      </c>
      <c r="J425" s="147">
        <v>363</v>
      </c>
      <c r="K425" s="148">
        <v>339</v>
      </c>
      <c r="L425" s="143">
        <v>10268413</v>
      </c>
      <c r="M425" s="144">
        <v>212</v>
      </c>
      <c r="N425" s="145">
        <v>200</v>
      </c>
      <c r="O425" s="146">
        <v>34988694</v>
      </c>
      <c r="P425" s="147">
        <v>377</v>
      </c>
      <c r="Q425" s="148">
        <v>351</v>
      </c>
      <c r="R425" s="143">
        <v>42332350</v>
      </c>
      <c r="S425" s="144">
        <v>155</v>
      </c>
      <c r="T425" s="145">
        <v>145</v>
      </c>
      <c r="U425" s="187" t="s">
        <v>3052</v>
      </c>
      <c r="V425" s="147">
        <v>303</v>
      </c>
      <c r="W425" s="148">
        <v>297</v>
      </c>
      <c r="X425" s="143">
        <v>8310</v>
      </c>
      <c r="Y425" s="144">
        <v>462</v>
      </c>
      <c r="Z425" s="145">
        <v>432</v>
      </c>
      <c r="AA425" s="146">
        <v>141</v>
      </c>
      <c r="AB425" s="149">
        <v>372</v>
      </c>
      <c r="AC425" s="141">
        <v>0</v>
      </c>
      <c r="AD425" s="150">
        <v>100</v>
      </c>
      <c r="AE425" s="151">
        <v>0</v>
      </c>
    </row>
    <row r="426" spans="1:31" s="3" customFormat="1" ht="18.75" customHeight="1">
      <c r="A426" s="32">
        <v>424</v>
      </c>
      <c r="B426" s="33">
        <v>465</v>
      </c>
      <c r="C426" s="34" t="s">
        <v>510</v>
      </c>
      <c r="D426" s="35" t="s">
        <v>3054</v>
      </c>
      <c r="E426" s="36">
        <v>25</v>
      </c>
      <c r="F426" s="98">
        <v>49994914</v>
      </c>
      <c r="G426" s="39">
        <v>444</v>
      </c>
      <c r="H426" s="40">
        <v>27</v>
      </c>
      <c r="I426" s="41">
        <v>49994914</v>
      </c>
      <c r="J426" s="42">
        <v>131</v>
      </c>
      <c r="K426" s="43">
        <v>13</v>
      </c>
      <c r="L426" s="38">
        <v>34974538</v>
      </c>
      <c r="M426" s="39">
        <v>357</v>
      </c>
      <c r="N426" s="40">
        <v>21</v>
      </c>
      <c r="O426" s="41">
        <v>13704978</v>
      </c>
      <c r="P426" s="42">
        <v>331</v>
      </c>
      <c r="Q426" s="43">
        <v>22</v>
      </c>
      <c r="R426" s="38">
        <v>51031086</v>
      </c>
      <c r="S426" s="39">
        <v>402</v>
      </c>
      <c r="T426" s="40">
        <v>17</v>
      </c>
      <c r="U426" s="41">
        <v>-6510</v>
      </c>
      <c r="V426" s="42" t="s">
        <v>3052</v>
      </c>
      <c r="W426" s="43" t="s">
        <v>3052</v>
      </c>
      <c r="X426" s="44" t="s">
        <v>3052</v>
      </c>
      <c r="Y426" s="39">
        <v>43</v>
      </c>
      <c r="Z426" s="40">
        <v>15</v>
      </c>
      <c r="AA426" s="41">
        <v>1999</v>
      </c>
      <c r="AB426" s="108">
        <v>384</v>
      </c>
      <c r="AC426" s="45">
        <v>100</v>
      </c>
      <c r="AD426" s="37">
        <v>0</v>
      </c>
      <c r="AE426" s="46">
        <v>0</v>
      </c>
    </row>
    <row r="427" spans="1:31" s="3" customFormat="1" ht="18.75" customHeight="1">
      <c r="A427" s="48">
        <v>425</v>
      </c>
      <c r="B427" s="49">
        <v>494</v>
      </c>
      <c r="C427" s="50" t="s">
        <v>511</v>
      </c>
      <c r="D427" s="51" t="s">
        <v>3058</v>
      </c>
      <c r="E427" s="52">
        <v>400</v>
      </c>
      <c r="F427" s="99">
        <v>49796117</v>
      </c>
      <c r="G427" s="55">
        <v>396</v>
      </c>
      <c r="H427" s="56">
        <v>377</v>
      </c>
      <c r="I427" s="57">
        <v>55994492</v>
      </c>
      <c r="J427" s="58">
        <v>289</v>
      </c>
      <c r="K427" s="59">
        <v>267</v>
      </c>
      <c r="L427" s="54">
        <v>15704066</v>
      </c>
      <c r="M427" s="55">
        <v>389</v>
      </c>
      <c r="N427" s="56">
        <v>366</v>
      </c>
      <c r="O427" s="57">
        <v>9938723</v>
      </c>
      <c r="P427" s="58">
        <v>416</v>
      </c>
      <c r="Q427" s="59">
        <v>388</v>
      </c>
      <c r="R427" s="54">
        <v>33247395</v>
      </c>
      <c r="S427" s="55">
        <v>212</v>
      </c>
      <c r="T427" s="56">
        <v>201</v>
      </c>
      <c r="U427" s="57">
        <v>6049502</v>
      </c>
      <c r="V427" s="58">
        <v>286</v>
      </c>
      <c r="W427" s="59">
        <v>280</v>
      </c>
      <c r="X427" s="54">
        <v>9767</v>
      </c>
      <c r="Y427" s="55">
        <v>440</v>
      </c>
      <c r="Z427" s="56">
        <v>410</v>
      </c>
      <c r="AA427" s="57">
        <v>165</v>
      </c>
      <c r="AB427" s="109">
        <v>371</v>
      </c>
      <c r="AC427" s="52">
        <v>0</v>
      </c>
      <c r="AD427" s="60">
        <v>100</v>
      </c>
      <c r="AE427" s="61">
        <v>0</v>
      </c>
    </row>
    <row r="428" spans="1:31" s="3" customFormat="1" ht="18.75" customHeight="1">
      <c r="A428" s="167">
        <v>426</v>
      </c>
      <c r="B428" s="168">
        <v>484</v>
      </c>
      <c r="C428" s="169" t="s">
        <v>512</v>
      </c>
      <c r="D428" s="170" t="s">
        <v>3056</v>
      </c>
      <c r="E428" s="171">
        <v>401</v>
      </c>
      <c r="F428" s="218">
        <v>49768608</v>
      </c>
      <c r="G428" s="174">
        <v>429</v>
      </c>
      <c r="H428" s="175">
        <v>406</v>
      </c>
      <c r="I428" s="176">
        <v>51594502</v>
      </c>
      <c r="J428" s="177">
        <v>310</v>
      </c>
      <c r="K428" s="178">
        <v>288</v>
      </c>
      <c r="L428" s="173">
        <v>14154335</v>
      </c>
      <c r="M428" s="174">
        <v>423</v>
      </c>
      <c r="N428" s="175">
        <v>400</v>
      </c>
      <c r="O428" s="176">
        <v>5789244</v>
      </c>
      <c r="P428" s="177">
        <v>473</v>
      </c>
      <c r="Q428" s="178">
        <v>443</v>
      </c>
      <c r="R428" s="173">
        <v>17117540</v>
      </c>
      <c r="S428" s="174">
        <v>224</v>
      </c>
      <c r="T428" s="175">
        <v>213</v>
      </c>
      <c r="U428" s="176">
        <v>5512965</v>
      </c>
      <c r="V428" s="177" t="s">
        <v>3052</v>
      </c>
      <c r="W428" s="178" t="s">
        <v>3052</v>
      </c>
      <c r="X428" s="184" t="s">
        <v>3052</v>
      </c>
      <c r="Y428" s="174">
        <v>315</v>
      </c>
      <c r="Z428" s="175">
        <v>286</v>
      </c>
      <c r="AA428" s="176">
        <v>413</v>
      </c>
      <c r="AB428" s="179">
        <v>322</v>
      </c>
      <c r="AC428" s="171">
        <v>0</v>
      </c>
      <c r="AD428" s="180">
        <v>100</v>
      </c>
      <c r="AE428" s="181">
        <v>0</v>
      </c>
    </row>
    <row r="429" spans="1:31" s="3" customFormat="1" ht="18.75" customHeight="1">
      <c r="A429" s="137">
        <v>427</v>
      </c>
      <c r="B429" s="138">
        <v>397</v>
      </c>
      <c r="C429" s="139" t="s">
        <v>513</v>
      </c>
      <c r="D429" s="140" t="s">
        <v>3056</v>
      </c>
      <c r="E429" s="141">
        <v>402</v>
      </c>
      <c r="F429" s="216">
        <v>49341670</v>
      </c>
      <c r="G429" s="144">
        <v>400</v>
      </c>
      <c r="H429" s="145">
        <v>381</v>
      </c>
      <c r="I429" s="146">
        <v>55855061</v>
      </c>
      <c r="J429" s="147">
        <v>324</v>
      </c>
      <c r="K429" s="148">
        <v>302</v>
      </c>
      <c r="L429" s="143">
        <v>13455262</v>
      </c>
      <c r="M429" s="144">
        <v>405</v>
      </c>
      <c r="N429" s="145">
        <v>382</v>
      </c>
      <c r="O429" s="146">
        <v>8650852</v>
      </c>
      <c r="P429" s="147">
        <v>432</v>
      </c>
      <c r="Q429" s="148">
        <v>403</v>
      </c>
      <c r="R429" s="143">
        <v>30048757</v>
      </c>
      <c r="S429" s="144">
        <v>358</v>
      </c>
      <c r="T429" s="145">
        <v>343</v>
      </c>
      <c r="U429" s="146">
        <v>868554</v>
      </c>
      <c r="V429" s="147">
        <v>181</v>
      </c>
      <c r="W429" s="148">
        <v>176</v>
      </c>
      <c r="X429" s="143">
        <v>23641</v>
      </c>
      <c r="Y429" s="144">
        <v>283</v>
      </c>
      <c r="Z429" s="145">
        <v>256</v>
      </c>
      <c r="AA429" s="146">
        <v>489</v>
      </c>
      <c r="AB429" s="149">
        <v>311</v>
      </c>
      <c r="AC429" s="141">
        <v>0</v>
      </c>
      <c r="AD429" s="150">
        <v>0</v>
      </c>
      <c r="AE429" s="151">
        <v>100</v>
      </c>
    </row>
    <row r="430" spans="1:31" s="3" customFormat="1" ht="18.75" customHeight="1">
      <c r="A430" s="32">
        <v>428</v>
      </c>
      <c r="B430" s="67">
        <v>457</v>
      </c>
      <c r="C430" s="34" t="s">
        <v>2261</v>
      </c>
      <c r="D430" s="35" t="s">
        <v>1061</v>
      </c>
      <c r="E430" s="45">
        <v>403</v>
      </c>
      <c r="F430" s="98">
        <v>49310253</v>
      </c>
      <c r="G430" s="39">
        <v>446</v>
      </c>
      <c r="H430" s="40">
        <v>419</v>
      </c>
      <c r="I430" s="41">
        <v>49625502</v>
      </c>
      <c r="J430" s="42">
        <v>296</v>
      </c>
      <c r="K430" s="43">
        <v>274</v>
      </c>
      <c r="L430" s="38">
        <v>15029189</v>
      </c>
      <c r="M430" s="39">
        <v>295</v>
      </c>
      <c r="N430" s="40">
        <v>279</v>
      </c>
      <c r="O430" s="41">
        <v>21901546</v>
      </c>
      <c r="P430" s="42">
        <v>375</v>
      </c>
      <c r="Q430" s="43">
        <v>349</v>
      </c>
      <c r="R430" s="38">
        <v>42590679</v>
      </c>
      <c r="S430" s="39">
        <v>263</v>
      </c>
      <c r="T430" s="40">
        <v>252</v>
      </c>
      <c r="U430" s="41">
        <v>4002064</v>
      </c>
      <c r="V430" s="42">
        <v>156</v>
      </c>
      <c r="W430" s="43">
        <v>152</v>
      </c>
      <c r="X430" s="38">
        <v>28033</v>
      </c>
      <c r="Y430" s="39">
        <v>282</v>
      </c>
      <c r="Z430" s="40">
        <v>255</v>
      </c>
      <c r="AA430" s="41">
        <v>490</v>
      </c>
      <c r="AB430" s="108">
        <v>382</v>
      </c>
      <c r="AC430" s="45">
        <v>0</v>
      </c>
      <c r="AD430" s="37">
        <v>100</v>
      </c>
      <c r="AE430" s="46">
        <v>0</v>
      </c>
    </row>
    <row r="431" spans="1:31" s="3" customFormat="1" ht="18.75" customHeight="1">
      <c r="A431" s="32">
        <v>429</v>
      </c>
      <c r="B431" s="33" t="s">
        <v>3052</v>
      </c>
      <c r="C431" s="34" t="s">
        <v>1882</v>
      </c>
      <c r="D431" s="35" t="s">
        <v>88</v>
      </c>
      <c r="E431" s="45">
        <v>404</v>
      </c>
      <c r="F431" s="98">
        <v>49308196</v>
      </c>
      <c r="G431" s="39">
        <v>404</v>
      </c>
      <c r="H431" s="40">
        <v>385</v>
      </c>
      <c r="I431" s="41">
        <v>55322842</v>
      </c>
      <c r="J431" s="42">
        <v>481</v>
      </c>
      <c r="K431" s="43">
        <v>454</v>
      </c>
      <c r="L431" s="38">
        <v>-814010</v>
      </c>
      <c r="M431" s="39">
        <v>471</v>
      </c>
      <c r="N431" s="40">
        <v>446</v>
      </c>
      <c r="O431" s="41">
        <v>-3682446</v>
      </c>
      <c r="P431" s="42">
        <v>500</v>
      </c>
      <c r="Q431" s="43">
        <v>470</v>
      </c>
      <c r="R431" s="38">
        <v>4081337</v>
      </c>
      <c r="S431" s="39">
        <v>432</v>
      </c>
      <c r="T431" s="40">
        <v>413</v>
      </c>
      <c r="U431" s="41">
        <v>-3682446</v>
      </c>
      <c r="V431" s="42" t="s">
        <v>3052</v>
      </c>
      <c r="W431" s="43" t="s">
        <v>3052</v>
      </c>
      <c r="X431" s="44" t="s">
        <v>3052</v>
      </c>
      <c r="Y431" s="39">
        <v>427</v>
      </c>
      <c r="Z431" s="40">
        <v>397</v>
      </c>
      <c r="AA431" s="41">
        <v>185</v>
      </c>
      <c r="AB431" s="108">
        <v>311</v>
      </c>
      <c r="AC431" s="45">
        <v>0</v>
      </c>
      <c r="AD431" s="37">
        <v>100</v>
      </c>
      <c r="AE431" s="46">
        <v>0</v>
      </c>
    </row>
    <row r="432" spans="1:31" s="3" customFormat="1" ht="18.75" customHeight="1">
      <c r="A432" s="48">
        <v>430</v>
      </c>
      <c r="B432" s="49">
        <v>306</v>
      </c>
      <c r="C432" s="50" t="s">
        <v>1883</v>
      </c>
      <c r="D432" s="51" t="s">
        <v>1054</v>
      </c>
      <c r="E432" s="68">
        <v>405</v>
      </c>
      <c r="F432" s="99">
        <v>49130127</v>
      </c>
      <c r="G432" s="55">
        <v>310</v>
      </c>
      <c r="H432" s="56">
        <v>292</v>
      </c>
      <c r="I432" s="57">
        <v>73742591</v>
      </c>
      <c r="J432" s="58">
        <v>281</v>
      </c>
      <c r="K432" s="59">
        <v>259</v>
      </c>
      <c r="L432" s="54">
        <v>16841323</v>
      </c>
      <c r="M432" s="55">
        <v>147</v>
      </c>
      <c r="N432" s="56">
        <v>135</v>
      </c>
      <c r="O432" s="57">
        <v>50506408</v>
      </c>
      <c r="P432" s="58">
        <v>266</v>
      </c>
      <c r="Q432" s="59">
        <v>248</v>
      </c>
      <c r="R432" s="54">
        <v>68880120</v>
      </c>
      <c r="S432" s="55">
        <v>179</v>
      </c>
      <c r="T432" s="56">
        <v>168</v>
      </c>
      <c r="U432" s="57">
        <v>7596304</v>
      </c>
      <c r="V432" s="58">
        <v>363</v>
      </c>
      <c r="W432" s="59">
        <v>353</v>
      </c>
      <c r="X432" s="54">
        <v>3033</v>
      </c>
      <c r="Y432" s="55">
        <v>230</v>
      </c>
      <c r="Z432" s="56">
        <v>206</v>
      </c>
      <c r="AA432" s="57">
        <v>610</v>
      </c>
      <c r="AB432" s="109">
        <v>321</v>
      </c>
      <c r="AC432" s="52">
        <v>0</v>
      </c>
      <c r="AD432" s="60">
        <v>100</v>
      </c>
      <c r="AE432" s="61">
        <v>0</v>
      </c>
    </row>
    <row r="433" spans="1:31" s="3" customFormat="1" ht="18.75" customHeight="1">
      <c r="A433" s="18">
        <v>431</v>
      </c>
      <c r="B433" s="19" t="s">
        <v>3052</v>
      </c>
      <c r="C433" s="20" t="s">
        <v>1884</v>
      </c>
      <c r="D433" s="21" t="s">
        <v>3106</v>
      </c>
      <c r="E433" s="22">
        <v>406</v>
      </c>
      <c r="F433" s="97">
        <v>49065687</v>
      </c>
      <c r="G433" s="25">
        <v>449</v>
      </c>
      <c r="H433" s="26">
        <v>422</v>
      </c>
      <c r="I433" s="27">
        <v>49261517</v>
      </c>
      <c r="J433" s="28">
        <v>441</v>
      </c>
      <c r="K433" s="29">
        <v>414</v>
      </c>
      <c r="L433" s="24">
        <v>4049033</v>
      </c>
      <c r="M433" s="25">
        <v>218</v>
      </c>
      <c r="N433" s="26">
        <v>205</v>
      </c>
      <c r="O433" s="27">
        <v>33680598</v>
      </c>
      <c r="P433" s="28">
        <v>399</v>
      </c>
      <c r="Q433" s="29">
        <v>372</v>
      </c>
      <c r="R433" s="24">
        <v>37576900</v>
      </c>
      <c r="S433" s="25">
        <v>415</v>
      </c>
      <c r="T433" s="26">
        <v>397</v>
      </c>
      <c r="U433" s="27">
        <v>-1676969</v>
      </c>
      <c r="V433" s="28">
        <v>424</v>
      </c>
      <c r="W433" s="29">
        <v>412</v>
      </c>
      <c r="X433" s="24">
        <v>123</v>
      </c>
      <c r="Y433" s="25">
        <v>365</v>
      </c>
      <c r="Z433" s="26">
        <v>335</v>
      </c>
      <c r="AA433" s="27">
        <v>312</v>
      </c>
      <c r="AB433" s="107">
        <v>311</v>
      </c>
      <c r="AC433" s="22">
        <v>0</v>
      </c>
      <c r="AD433" s="30">
        <v>100</v>
      </c>
      <c r="AE433" s="31">
        <v>0</v>
      </c>
    </row>
    <row r="434" spans="1:31" s="3" customFormat="1" ht="18.75" customHeight="1">
      <c r="A434" s="137">
        <v>432</v>
      </c>
      <c r="B434" s="138">
        <v>411</v>
      </c>
      <c r="C434" s="139" t="s">
        <v>1211</v>
      </c>
      <c r="D434" s="140" t="s">
        <v>3056</v>
      </c>
      <c r="E434" s="141">
        <v>407</v>
      </c>
      <c r="F434" s="216">
        <v>49058811</v>
      </c>
      <c r="G434" s="144">
        <v>334</v>
      </c>
      <c r="H434" s="145">
        <v>316</v>
      </c>
      <c r="I434" s="146">
        <v>70021140</v>
      </c>
      <c r="J434" s="147">
        <v>278</v>
      </c>
      <c r="K434" s="148">
        <v>256</v>
      </c>
      <c r="L434" s="143">
        <v>16998297</v>
      </c>
      <c r="M434" s="144">
        <v>383</v>
      </c>
      <c r="N434" s="145">
        <v>361</v>
      </c>
      <c r="O434" s="146">
        <v>10572525</v>
      </c>
      <c r="P434" s="147">
        <v>351</v>
      </c>
      <c r="Q434" s="148">
        <v>328</v>
      </c>
      <c r="R434" s="143">
        <v>47483579</v>
      </c>
      <c r="S434" s="144">
        <v>364</v>
      </c>
      <c r="T434" s="145">
        <v>349</v>
      </c>
      <c r="U434" s="146">
        <v>705478</v>
      </c>
      <c r="V434" s="147">
        <v>107</v>
      </c>
      <c r="W434" s="148">
        <v>104</v>
      </c>
      <c r="X434" s="143">
        <v>37133</v>
      </c>
      <c r="Y434" s="144">
        <v>199</v>
      </c>
      <c r="Z434" s="145">
        <v>176</v>
      </c>
      <c r="AA434" s="146">
        <v>698</v>
      </c>
      <c r="AB434" s="149">
        <v>322</v>
      </c>
      <c r="AC434" s="141">
        <v>0</v>
      </c>
      <c r="AD434" s="150">
        <v>100</v>
      </c>
      <c r="AE434" s="151">
        <v>0</v>
      </c>
    </row>
    <row r="435" spans="1:31" s="3" customFormat="1" ht="18.75" customHeight="1">
      <c r="A435" s="32">
        <v>433</v>
      </c>
      <c r="B435" s="33">
        <v>360</v>
      </c>
      <c r="C435" s="34" t="s">
        <v>2258</v>
      </c>
      <c r="D435" s="35" t="s">
        <v>3098</v>
      </c>
      <c r="E435" s="45">
        <v>408</v>
      </c>
      <c r="F435" s="98">
        <v>48739537</v>
      </c>
      <c r="G435" s="39">
        <v>451</v>
      </c>
      <c r="H435" s="40">
        <v>424</v>
      </c>
      <c r="I435" s="41">
        <v>48804973</v>
      </c>
      <c r="J435" s="42">
        <v>402</v>
      </c>
      <c r="K435" s="43">
        <v>376</v>
      </c>
      <c r="L435" s="38">
        <v>7455210</v>
      </c>
      <c r="M435" s="39">
        <v>348</v>
      </c>
      <c r="N435" s="40">
        <v>328</v>
      </c>
      <c r="O435" s="41">
        <v>15030100</v>
      </c>
      <c r="P435" s="42">
        <v>442</v>
      </c>
      <c r="Q435" s="43">
        <v>412</v>
      </c>
      <c r="R435" s="38">
        <v>26157348</v>
      </c>
      <c r="S435" s="39">
        <v>357</v>
      </c>
      <c r="T435" s="40">
        <v>342</v>
      </c>
      <c r="U435" s="41">
        <v>873505</v>
      </c>
      <c r="V435" s="42">
        <v>315</v>
      </c>
      <c r="W435" s="43">
        <v>308</v>
      </c>
      <c r="X435" s="38">
        <v>7197</v>
      </c>
      <c r="Y435" s="39">
        <v>386</v>
      </c>
      <c r="Z435" s="40">
        <v>356</v>
      </c>
      <c r="AA435" s="41">
        <v>275</v>
      </c>
      <c r="AB435" s="108">
        <v>371</v>
      </c>
      <c r="AC435" s="45">
        <v>0</v>
      </c>
      <c r="AD435" s="37">
        <v>100</v>
      </c>
      <c r="AE435" s="46">
        <v>0</v>
      </c>
    </row>
    <row r="436" spans="1:31" s="3" customFormat="1" ht="18.75" customHeight="1">
      <c r="A436" s="137">
        <v>434</v>
      </c>
      <c r="B436" s="138">
        <v>336</v>
      </c>
      <c r="C436" s="139" t="s">
        <v>1885</v>
      </c>
      <c r="D436" s="140" t="s">
        <v>3056</v>
      </c>
      <c r="E436" s="141">
        <v>409</v>
      </c>
      <c r="F436" s="216">
        <v>47919535</v>
      </c>
      <c r="G436" s="144">
        <v>390</v>
      </c>
      <c r="H436" s="145">
        <v>371</v>
      </c>
      <c r="I436" s="146">
        <v>57264657</v>
      </c>
      <c r="J436" s="147">
        <v>460</v>
      </c>
      <c r="K436" s="148">
        <v>433</v>
      </c>
      <c r="L436" s="143">
        <v>2275393</v>
      </c>
      <c r="M436" s="144">
        <v>437</v>
      </c>
      <c r="N436" s="145">
        <v>413</v>
      </c>
      <c r="O436" s="146">
        <v>4605816</v>
      </c>
      <c r="P436" s="147">
        <v>455</v>
      </c>
      <c r="Q436" s="148">
        <v>425</v>
      </c>
      <c r="R436" s="143">
        <v>22637883</v>
      </c>
      <c r="S436" s="144">
        <v>323</v>
      </c>
      <c r="T436" s="145">
        <v>310</v>
      </c>
      <c r="U436" s="146">
        <v>1747652</v>
      </c>
      <c r="V436" s="147">
        <v>127</v>
      </c>
      <c r="W436" s="148">
        <v>124</v>
      </c>
      <c r="X436" s="143">
        <v>32818</v>
      </c>
      <c r="Y436" s="144">
        <v>478</v>
      </c>
      <c r="Z436" s="145">
        <v>448</v>
      </c>
      <c r="AA436" s="146">
        <v>107</v>
      </c>
      <c r="AB436" s="149">
        <v>322</v>
      </c>
      <c r="AC436" s="141">
        <v>0</v>
      </c>
      <c r="AD436" s="150">
        <v>100</v>
      </c>
      <c r="AE436" s="151">
        <v>0</v>
      </c>
    </row>
    <row r="437" spans="1:31" s="3" customFormat="1" ht="18.75" customHeight="1">
      <c r="A437" s="152">
        <v>435</v>
      </c>
      <c r="B437" s="153" t="s">
        <v>3052</v>
      </c>
      <c r="C437" s="154" t="s">
        <v>1886</v>
      </c>
      <c r="D437" s="155" t="s">
        <v>3056</v>
      </c>
      <c r="E437" s="156">
        <v>410</v>
      </c>
      <c r="F437" s="217">
        <v>47821507</v>
      </c>
      <c r="G437" s="159">
        <v>437</v>
      </c>
      <c r="H437" s="160">
        <v>412</v>
      </c>
      <c r="I437" s="161">
        <v>50712584</v>
      </c>
      <c r="J437" s="162">
        <v>444</v>
      </c>
      <c r="K437" s="163">
        <v>417</v>
      </c>
      <c r="L437" s="158">
        <v>3827784</v>
      </c>
      <c r="M437" s="159">
        <v>401</v>
      </c>
      <c r="N437" s="160">
        <v>378</v>
      </c>
      <c r="O437" s="161">
        <v>9010329</v>
      </c>
      <c r="P437" s="162">
        <v>440</v>
      </c>
      <c r="Q437" s="163">
        <v>410</v>
      </c>
      <c r="R437" s="158">
        <v>26353550</v>
      </c>
      <c r="S437" s="159">
        <v>429</v>
      </c>
      <c r="T437" s="160">
        <v>411</v>
      </c>
      <c r="U437" s="161">
        <v>-3445136</v>
      </c>
      <c r="V437" s="162">
        <v>189</v>
      </c>
      <c r="W437" s="163">
        <v>184</v>
      </c>
      <c r="X437" s="158">
        <v>22785</v>
      </c>
      <c r="Y437" s="159">
        <v>163</v>
      </c>
      <c r="Z437" s="160">
        <v>142</v>
      </c>
      <c r="AA437" s="161">
        <v>884</v>
      </c>
      <c r="AB437" s="164">
        <v>321</v>
      </c>
      <c r="AC437" s="156">
        <v>0</v>
      </c>
      <c r="AD437" s="165">
        <v>100</v>
      </c>
      <c r="AE437" s="166">
        <v>0</v>
      </c>
    </row>
    <row r="438" spans="1:31" s="3" customFormat="1" ht="18.75" customHeight="1">
      <c r="A438" s="167">
        <v>436</v>
      </c>
      <c r="B438" s="168">
        <v>406</v>
      </c>
      <c r="C438" s="169" t="s">
        <v>1887</v>
      </c>
      <c r="D438" s="170" t="s">
        <v>3056</v>
      </c>
      <c r="E438" s="171">
        <v>411</v>
      </c>
      <c r="F438" s="218">
        <v>47630076</v>
      </c>
      <c r="G438" s="174">
        <v>448</v>
      </c>
      <c r="H438" s="175">
        <v>421</v>
      </c>
      <c r="I438" s="176">
        <v>49319426</v>
      </c>
      <c r="J438" s="177">
        <v>490</v>
      </c>
      <c r="K438" s="178">
        <v>461</v>
      </c>
      <c r="L438" s="173">
        <v>-9223103</v>
      </c>
      <c r="M438" s="174">
        <v>482</v>
      </c>
      <c r="N438" s="175">
        <v>456</v>
      </c>
      <c r="O438" s="176">
        <v>-14456832</v>
      </c>
      <c r="P438" s="177">
        <v>369</v>
      </c>
      <c r="Q438" s="178">
        <v>343</v>
      </c>
      <c r="R438" s="173">
        <v>43550778</v>
      </c>
      <c r="S438" s="174">
        <v>465</v>
      </c>
      <c r="T438" s="175">
        <v>445</v>
      </c>
      <c r="U438" s="176">
        <v>-14203739</v>
      </c>
      <c r="V438" s="177">
        <v>321</v>
      </c>
      <c r="W438" s="178">
        <v>314</v>
      </c>
      <c r="X438" s="173">
        <v>6537</v>
      </c>
      <c r="Y438" s="174">
        <v>454</v>
      </c>
      <c r="Z438" s="175">
        <v>424</v>
      </c>
      <c r="AA438" s="176">
        <v>151</v>
      </c>
      <c r="AB438" s="179">
        <v>356</v>
      </c>
      <c r="AC438" s="171">
        <v>0</v>
      </c>
      <c r="AD438" s="180">
        <v>0</v>
      </c>
      <c r="AE438" s="181">
        <v>100</v>
      </c>
    </row>
    <row r="439" spans="1:31" s="3" customFormat="1" ht="18.75" customHeight="1">
      <c r="A439" s="137">
        <v>437</v>
      </c>
      <c r="B439" s="138">
        <v>444</v>
      </c>
      <c r="C439" s="139" t="s">
        <v>1888</v>
      </c>
      <c r="D439" s="140" t="s">
        <v>3056</v>
      </c>
      <c r="E439" s="141">
        <v>412</v>
      </c>
      <c r="F439" s="216">
        <v>47291469</v>
      </c>
      <c r="G439" s="144">
        <v>459</v>
      </c>
      <c r="H439" s="145">
        <v>432</v>
      </c>
      <c r="I439" s="146">
        <v>47405365</v>
      </c>
      <c r="J439" s="147">
        <v>412</v>
      </c>
      <c r="K439" s="148">
        <v>386</v>
      </c>
      <c r="L439" s="143">
        <v>6285896</v>
      </c>
      <c r="M439" s="144">
        <v>451</v>
      </c>
      <c r="N439" s="145">
        <v>426</v>
      </c>
      <c r="O439" s="146">
        <v>2182394</v>
      </c>
      <c r="P439" s="147">
        <v>457</v>
      </c>
      <c r="Q439" s="148">
        <v>427</v>
      </c>
      <c r="R439" s="143">
        <v>21566398</v>
      </c>
      <c r="S439" s="144">
        <v>373</v>
      </c>
      <c r="T439" s="145">
        <v>358</v>
      </c>
      <c r="U439" s="146">
        <v>492966</v>
      </c>
      <c r="V439" s="147">
        <v>232</v>
      </c>
      <c r="W439" s="148">
        <v>227</v>
      </c>
      <c r="X439" s="143">
        <v>16932</v>
      </c>
      <c r="Y439" s="144">
        <v>240</v>
      </c>
      <c r="Z439" s="145">
        <v>215</v>
      </c>
      <c r="AA439" s="146">
        <v>582</v>
      </c>
      <c r="AB439" s="149">
        <v>321</v>
      </c>
      <c r="AC439" s="141">
        <v>0</v>
      </c>
      <c r="AD439" s="150">
        <v>100</v>
      </c>
      <c r="AE439" s="151">
        <v>0</v>
      </c>
    </row>
    <row r="440" spans="1:31" s="3" customFormat="1" ht="18.75" customHeight="1">
      <c r="A440" s="32">
        <v>438</v>
      </c>
      <c r="B440" s="33">
        <v>446</v>
      </c>
      <c r="C440" s="34" t="s">
        <v>3231</v>
      </c>
      <c r="D440" s="35" t="s">
        <v>3098</v>
      </c>
      <c r="E440" s="45">
        <v>413</v>
      </c>
      <c r="F440" s="98">
        <v>47087205</v>
      </c>
      <c r="G440" s="39">
        <v>456</v>
      </c>
      <c r="H440" s="40">
        <v>429</v>
      </c>
      <c r="I440" s="41">
        <v>47719934</v>
      </c>
      <c r="J440" s="42">
        <v>474</v>
      </c>
      <c r="K440" s="43">
        <v>447</v>
      </c>
      <c r="L440" s="38">
        <v>741649</v>
      </c>
      <c r="M440" s="39">
        <v>412</v>
      </c>
      <c r="N440" s="40">
        <v>389</v>
      </c>
      <c r="O440" s="41">
        <v>7576806</v>
      </c>
      <c r="P440" s="42">
        <v>470</v>
      </c>
      <c r="Q440" s="43">
        <v>440</v>
      </c>
      <c r="R440" s="38">
        <v>18605599</v>
      </c>
      <c r="S440" s="39">
        <v>353</v>
      </c>
      <c r="T440" s="40">
        <v>338</v>
      </c>
      <c r="U440" s="41">
        <v>966597</v>
      </c>
      <c r="V440" s="42">
        <v>432</v>
      </c>
      <c r="W440" s="43">
        <v>419</v>
      </c>
      <c r="X440" s="38">
        <v>9</v>
      </c>
      <c r="Y440" s="39">
        <v>442</v>
      </c>
      <c r="Z440" s="40">
        <v>412</v>
      </c>
      <c r="AA440" s="41">
        <v>160</v>
      </c>
      <c r="AB440" s="108">
        <v>311</v>
      </c>
      <c r="AC440" s="45">
        <v>0</v>
      </c>
      <c r="AD440" s="37">
        <v>100</v>
      </c>
      <c r="AE440" s="46">
        <v>0</v>
      </c>
    </row>
    <row r="441" spans="1:31" s="3" customFormat="1" ht="18.75" customHeight="1">
      <c r="A441" s="137">
        <v>439</v>
      </c>
      <c r="B441" s="138">
        <v>432</v>
      </c>
      <c r="C441" s="139" t="s">
        <v>1889</v>
      </c>
      <c r="D441" s="140" t="s">
        <v>3056</v>
      </c>
      <c r="E441" s="141">
        <v>414</v>
      </c>
      <c r="F441" s="216">
        <v>47045633</v>
      </c>
      <c r="G441" s="144">
        <v>365</v>
      </c>
      <c r="H441" s="145">
        <v>346</v>
      </c>
      <c r="I441" s="146">
        <v>61320126</v>
      </c>
      <c r="J441" s="147">
        <v>386</v>
      </c>
      <c r="K441" s="148">
        <v>361</v>
      </c>
      <c r="L441" s="143">
        <v>8653616</v>
      </c>
      <c r="M441" s="144">
        <v>371</v>
      </c>
      <c r="N441" s="145">
        <v>350</v>
      </c>
      <c r="O441" s="146">
        <v>12089212</v>
      </c>
      <c r="P441" s="147">
        <v>374</v>
      </c>
      <c r="Q441" s="148">
        <v>348</v>
      </c>
      <c r="R441" s="143">
        <v>42623003</v>
      </c>
      <c r="S441" s="144">
        <v>332</v>
      </c>
      <c r="T441" s="145">
        <v>319</v>
      </c>
      <c r="U441" s="146">
        <v>1545191</v>
      </c>
      <c r="V441" s="147">
        <v>284</v>
      </c>
      <c r="W441" s="148">
        <v>278</v>
      </c>
      <c r="X441" s="143">
        <v>9926</v>
      </c>
      <c r="Y441" s="144">
        <v>103</v>
      </c>
      <c r="Z441" s="145">
        <v>85</v>
      </c>
      <c r="AA441" s="146">
        <v>1190</v>
      </c>
      <c r="AB441" s="149">
        <v>321</v>
      </c>
      <c r="AC441" s="141">
        <v>0</v>
      </c>
      <c r="AD441" s="150">
        <v>100</v>
      </c>
      <c r="AE441" s="151">
        <v>0</v>
      </c>
    </row>
    <row r="442" spans="1:31" s="3" customFormat="1" ht="18.75" customHeight="1">
      <c r="A442" s="152">
        <v>440</v>
      </c>
      <c r="B442" s="153">
        <v>476</v>
      </c>
      <c r="C442" s="154" t="s">
        <v>2212</v>
      </c>
      <c r="D442" s="155" t="s">
        <v>3056</v>
      </c>
      <c r="E442" s="156">
        <v>415</v>
      </c>
      <c r="F442" s="217">
        <v>47035741</v>
      </c>
      <c r="G442" s="159">
        <v>431</v>
      </c>
      <c r="H442" s="160">
        <v>407</v>
      </c>
      <c r="I442" s="161">
        <v>51379310</v>
      </c>
      <c r="J442" s="162">
        <v>252</v>
      </c>
      <c r="K442" s="163">
        <v>232</v>
      </c>
      <c r="L442" s="158">
        <v>19239120</v>
      </c>
      <c r="M442" s="159">
        <v>184</v>
      </c>
      <c r="N442" s="160">
        <v>172</v>
      </c>
      <c r="O442" s="161">
        <v>41940308</v>
      </c>
      <c r="P442" s="162">
        <v>335</v>
      </c>
      <c r="Q442" s="163">
        <v>312</v>
      </c>
      <c r="R442" s="158">
        <v>50239843</v>
      </c>
      <c r="S442" s="159">
        <v>243</v>
      </c>
      <c r="T442" s="160">
        <v>232</v>
      </c>
      <c r="U442" s="161">
        <v>4595517</v>
      </c>
      <c r="V442" s="162">
        <v>429</v>
      </c>
      <c r="W442" s="163">
        <v>416</v>
      </c>
      <c r="X442" s="158">
        <v>66</v>
      </c>
      <c r="Y442" s="159">
        <v>312</v>
      </c>
      <c r="Z442" s="160">
        <v>283</v>
      </c>
      <c r="AA442" s="161">
        <v>421</v>
      </c>
      <c r="AB442" s="164">
        <v>210</v>
      </c>
      <c r="AC442" s="156">
        <v>0</v>
      </c>
      <c r="AD442" s="165">
        <v>100</v>
      </c>
      <c r="AE442" s="166">
        <v>0</v>
      </c>
    </row>
    <row r="443" spans="1:31" s="3" customFormat="1" ht="18.75" customHeight="1">
      <c r="A443" s="167">
        <v>441</v>
      </c>
      <c r="B443" s="168">
        <v>374</v>
      </c>
      <c r="C443" s="169" t="s">
        <v>2624</v>
      </c>
      <c r="D443" s="170" t="s">
        <v>3056</v>
      </c>
      <c r="E443" s="171">
        <v>416</v>
      </c>
      <c r="F443" s="218">
        <v>46960583</v>
      </c>
      <c r="G443" s="174">
        <v>445</v>
      </c>
      <c r="H443" s="175">
        <v>418</v>
      </c>
      <c r="I443" s="176">
        <v>49723523</v>
      </c>
      <c r="J443" s="177">
        <v>451</v>
      </c>
      <c r="K443" s="178">
        <v>424</v>
      </c>
      <c r="L443" s="173">
        <v>3108228</v>
      </c>
      <c r="M443" s="174">
        <v>307</v>
      </c>
      <c r="N443" s="175">
        <v>290</v>
      </c>
      <c r="O443" s="176">
        <v>20594983</v>
      </c>
      <c r="P443" s="177">
        <v>353</v>
      </c>
      <c r="Q443" s="178">
        <v>329</v>
      </c>
      <c r="R443" s="173">
        <v>47154735</v>
      </c>
      <c r="S443" s="174">
        <v>396</v>
      </c>
      <c r="T443" s="175">
        <v>381</v>
      </c>
      <c r="U443" s="176">
        <v>43654</v>
      </c>
      <c r="V443" s="177">
        <v>270</v>
      </c>
      <c r="W443" s="178">
        <v>264</v>
      </c>
      <c r="X443" s="173">
        <v>11755</v>
      </c>
      <c r="Y443" s="174">
        <v>457</v>
      </c>
      <c r="Z443" s="175">
        <v>427</v>
      </c>
      <c r="AA443" s="176">
        <v>148</v>
      </c>
      <c r="AB443" s="179">
        <v>356</v>
      </c>
      <c r="AC443" s="171">
        <v>0</v>
      </c>
      <c r="AD443" s="180">
        <v>100</v>
      </c>
      <c r="AE443" s="181">
        <v>0</v>
      </c>
    </row>
    <row r="444" spans="1:31" s="3" customFormat="1" ht="18.75" customHeight="1">
      <c r="A444" s="137">
        <v>442</v>
      </c>
      <c r="B444" s="138">
        <v>447</v>
      </c>
      <c r="C444" s="139" t="s">
        <v>1890</v>
      </c>
      <c r="D444" s="140" t="s">
        <v>3056</v>
      </c>
      <c r="E444" s="141">
        <v>417</v>
      </c>
      <c r="F444" s="216">
        <v>46821087</v>
      </c>
      <c r="G444" s="144">
        <v>454</v>
      </c>
      <c r="H444" s="145">
        <v>427</v>
      </c>
      <c r="I444" s="146">
        <v>48123467</v>
      </c>
      <c r="J444" s="147">
        <v>255</v>
      </c>
      <c r="K444" s="148">
        <v>234</v>
      </c>
      <c r="L444" s="143">
        <v>18980192</v>
      </c>
      <c r="M444" s="144">
        <v>196</v>
      </c>
      <c r="N444" s="145">
        <v>184</v>
      </c>
      <c r="O444" s="146">
        <v>39374085</v>
      </c>
      <c r="P444" s="147">
        <v>330</v>
      </c>
      <c r="Q444" s="148">
        <v>309</v>
      </c>
      <c r="R444" s="143">
        <v>51040107</v>
      </c>
      <c r="S444" s="144">
        <v>144</v>
      </c>
      <c r="T444" s="145">
        <v>134</v>
      </c>
      <c r="U444" s="146">
        <v>10475005</v>
      </c>
      <c r="V444" s="147" t="s">
        <v>3052</v>
      </c>
      <c r="W444" s="148" t="s">
        <v>3052</v>
      </c>
      <c r="X444" s="186" t="s">
        <v>3052</v>
      </c>
      <c r="Y444" s="144">
        <v>493</v>
      </c>
      <c r="Z444" s="145">
        <v>463</v>
      </c>
      <c r="AA444" s="146">
        <v>45</v>
      </c>
      <c r="AB444" s="149">
        <v>400</v>
      </c>
      <c r="AC444" s="141">
        <v>0</v>
      </c>
      <c r="AD444" s="150">
        <v>100</v>
      </c>
      <c r="AE444" s="151">
        <v>0</v>
      </c>
    </row>
    <row r="445" spans="1:31" s="3" customFormat="1" ht="18.75" customHeight="1">
      <c r="A445" s="137">
        <v>443</v>
      </c>
      <c r="B445" s="138">
        <v>452</v>
      </c>
      <c r="C445" s="139" t="s">
        <v>2291</v>
      </c>
      <c r="D445" s="140" t="s">
        <v>3056</v>
      </c>
      <c r="E445" s="141">
        <v>418</v>
      </c>
      <c r="F445" s="216">
        <v>46765212</v>
      </c>
      <c r="G445" s="144">
        <v>460</v>
      </c>
      <c r="H445" s="145">
        <v>433</v>
      </c>
      <c r="I445" s="146">
        <v>47148065</v>
      </c>
      <c r="J445" s="147">
        <v>332</v>
      </c>
      <c r="K445" s="148">
        <v>310</v>
      </c>
      <c r="L445" s="143">
        <v>13009659</v>
      </c>
      <c r="M445" s="144">
        <v>291</v>
      </c>
      <c r="N445" s="145">
        <v>275</v>
      </c>
      <c r="O445" s="146">
        <v>22095256</v>
      </c>
      <c r="P445" s="147">
        <v>381</v>
      </c>
      <c r="Q445" s="148">
        <v>355</v>
      </c>
      <c r="R445" s="143">
        <v>41831819</v>
      </c>
      <c r="S445" s="144">
        <v>284</v>
      </c>
      <c r="T445" s="145">
        <v>272</v>
      </c>
      <c r="U445" s="146">
        <v>3104220</v>
      </c>
      <c r="V445" s="147">
        <v>166</v>
      </c>
      <c r="W445" s="148">
        <v>162</v>
      </c>
      <c r="X445" s="143">
        <v>26115</v>
      </c>
      <c r="Y445" s="144">
        <v>331</v>
      </c>
      <c r="Z445" s="145">
        <v>302</v>
      </c>
      <c r="AA445" s="146">
        <v>380</v>
      </c>
      <c r="AB445" s="149">
        <v>321</v>
      </c>
      <c r="AC445" s="141">
        <v>0</v>
      </c>
      <c r="AD445" s="150">
        <v>66.959999999999994</v>
      </c>
      <c r="AE445" s="151">
        <v>33.04</v>
      </c>
    </row>
    <row r="446" spans="1:31" s="3" customFormat="1" ht="18.75" customHeight="1">
      <c r="A446" s="137">
        <v>444</v>
      </c>
      <c r="B446" s="138" t="s">
        <v>3052</v>
      </c>
      <c r="C446" s="139" t="s">
        <v>2148</v>
      </c>
      <c r="D446" s="140" t="s">
        <v>3056</v>
      </c>
      <c r="E446" s="141">
        <v>419</v>
      </c>
      <c r="F446" s="216">
        <v>46641315</v>
      </c>
      <c r="G446" s="144">
        <v>457</v>
      </c>
      <c r="H446" s="145">
        <v>430</v>
      </c>
      <c r="I446" s="146">
        <v>47619513</v>
      </c>
      <c r="J446" s="147">
        <v>447</v>
      </c>
      <c r="K446" s="148">
        <v>420</v>
      </c>
      <c r="L446" s="186" t="s">
        <v>3052</v>
      </c>
      <c r="M446" s="144">
        <v>480</v>
      </c>
      <c r="N446" s="145">
        <v>454</v>
      </c>
      <c r="O446" s="187" t="s">
        <v>3052</v>
      </c>
      <c r="P446" s="147">
        <v>398</v>
      </c>
      <c r="Q446" s="148">
        <v>371</v>
      </c>
      <c r="R446" s="143">
        <v>37654197</v>
      </c>
      <c r="S446" s="144">
        <v>422</v>
      </c>
      <c r="T446" s="145">
        <v>404</v>
      </c>
      <c r="U446" s="187" t="s">
        <v>3052</v>
      </c>
      <c r="V446" s="147">
        <v>206</v>
      </c>
      <c r="W446" s="148">
        <v>201</v>
      </c>
      <c r="X446" s="143">
        <v>20708</v>
      </c>
      <c r="Y446" s="144">
        <v>405</v>
      </c>
      <c r="Z446" s="145">
        <v>375</v>
      </c>
      <c r="AA446" s="146">
        <v>236</v>
      </c>
      <c r="AB446" s="149">
        <v>384</v>
      </c>
      <c r="AC446" s="141">
        <v>0</v>
      </c>
      <c r="AD446" s="150">
        <v>15</v>
      </c>
      <c r="AE446" s="151">
        <v>85</v>
      </c>
    </row>
    <row r="447" spans="1:31" s="3" customFormat="1" ht="18.75" customHeight="1">
      <c r="A447" s="48">
        <v>445</v>
      </c>
      <c r="B447" s="49">
        <v>448</v>
      </c>
      <c r="C447" s="50" t="s">
        <v>1891</v>
      </c>
      <c r="D447" s="51" t="s">
        <v>93</v>
      </c>
      <c r="E447" s="52">
        <v>420</v>
      </c>
      <c r="F447" s="99">
        <v>46591137</v>
      </c>
      <c r="G447" s="55">
        <v>461</v>
      </c>
      <c r="H447" s="56">
        <v>434</v>
      </c>
      <c r="I447" s="57">
        <v>46591137</v>
      </c>
      <c r="J447" s="58">
        <v>472</v>
      </c>
      <c r="K447" s="59">
        <v>445</v>
      </c>
      <c r="L447" s="54">
        <v>822984</v>
      </c>
      <c r="M447" s="55">
        <v>460</v>
      </c>
      <c r="N447" s="56">
        <v>435</v>
      </c>
      <c r="O447" s="57">
        <v>575353</v>
      </c>
      <c r="P447" s="58">
        <v>499</v>
      </c>
      <c r="Q447" s="59">
        <v>469</v>
      </c>
      <c r="R447" s="54">
        <v>5709405</v>
      </c>
      <c r="S447" s="55">
        <v>395</v>
      </c>
      <c r="T447" s="56">
        <v>380</v>
      </c>
      <c r="U447" s="57">
        <v>55329</v>
      </c>
      <c r="V447" s="58">
        <v>425</v>
      </c>
      <c r="W447" s="59">
        <v>413</v>
      </c>
      <c r="X447" s="54">
        <v>100</v>
      </c>
      <c r="Y447" s="55">
        <v>423</v>
      </c>
      <c r="Z447" s="56">
        <v>393</v>
      </c>
      <c r="AA447" s="57">
        <v>200</v>
      </c>
      <c r="AB447" s="109">
        <v>311</v>
      </c>
      <c r="AC447" s="52">
        <v>0</v>
      </c>
      <c r="AD447" s="60">
        <v>100</v>
      </c>
      <c r="AE447" s="61">
        <v>0</v>
      </c>
    </row>
    <row r="448" spans="1:31" s="3" customFormat="1" ht="18.75" customHeight="1">
      <c r="A448" s="167">
        <v>446</v>
      </c>
      <c r="B448" s="168" t="s">
        <v>3052</v>
      </c>
      <c r="C448" s="169" t="s">
        <v>2294</v>
      </c>
      <c r="D448" s="170" t="s">
        <v>3056</v>
      </c>
      <c r="E448" s="171">
        <v>421</v>
      </c>
      <c r="F448" s="218">
        <v>46485770</v>
      </c>
      <c r="G448" s="174">
        <v>441</v>
      </c>
      <c r="H448" s="175">
        <v>415</v>
      </c>
      <c r="I448" s="176">
        <v>50451882</v>
      </c>
      <c r="J448" s="177">
        <v>268</v>
      </c>
      <c r="K448" s="178">
        <v>246</v>
      </c>
      <c r="L448" s="173">
        <v>17717633</v>
      </c>
      <c r="M448" s="174">
        <v>249</v>
      </c>
      <c r="N448" s="175">
        <v>235</v>
      </c>
      <c r="O448" s="176">
        <v>28276459</v>
      </c>
      <c r="P448" s="177">
        <v>393</v>
      </c>
      <c r="Q448" s="178">
        <v>366</v>
      </c>
      <c r="R448" s="173">
        <v>38475334</v>
      </c>
      <c r="S448" s="174">
        <v>205</v>
      </c>
      <c r="T448" s="175">
        <v>194</v>
      </c>
      <c r="U448" s="176">
        <v>6381767</v>
      </c>
      <c r="V448" s="177">
        <v>362</v>
      </c>
      <c r="W448" s="178">
        <v>352</v>
      </c>
      <c r="X448" s="173">
        <v>3057</v>
      </c>
      <c r="Y448" s="174">
        <v>307</v>
      </c>
      <c r="Z448" s="175">
        <v>278</v>
      </c>
      <c r="AA448" s="176">
        <v>434</v>
      </c>
      <c r="AB448" s="179">
        <v>352</v>
      </c>
      <c r="AC448" s="171">
        <v>0</v>
      </c>
      <c r="AD448" s="180">
        <v>100</v>
      </c>
      <c r="AE448" s="181">
        <v>0</v>
      </c>
    </row>
    <row r="449" spans="1:31" s="3" customFormat="1" ht="18.75" customHeight="1">
      <c r="A449" s="32">
        <v>447</v>
      </c>
      <c r="B449" s="33">
        <v>421</v>
      </c>
      <c r="C449" s="34" t="s">
        <v>1892</v>
      </c>
      <c r="D449" s="35" t="s">
        <v>3154</v>
      </c>
      <c r="E449" s="45">
        <v>422</v>
      </c>
      <c r="F449" s="98">
        <v>46222824</v>
      </c>
      <c r="G449" s="39">
        <v>435</v>
      </c>
      <c r="H449" s="40">
        <v>411</v>
      </c>
      <c r="I449" s="41">
        <v>50879492</v>
      </c>
      <c r="J449" s="42">
        <v>393</v>
      </c>
      <c r="K449" s="43">
        <v>367</v>
      </c>
      <c r="L449" s="38">
        <v>8030320</v>
      </c>
      <c r="M449" s="39">
        <v>262</v>
      </c>
      <c r="N449" s="40">
        <v>246</v>
      </c>
      <c r="O449" s="41">
        <v>26304230</v>
      </c>
      <c r="P449" s="42">
        <v>230</v>
      </c>
      <c r="Q449" s="43">
        <v>214</v>
      </c>
      <c r="R449" s="38">
        <v>82659873</v>
      </c>
      <c r="S449" s="39">
        <v>394</v>
      </c>
      <c r="T449" s="40">
        <v>379</v>
      </c>
      <c r="U449" s="41">
        <v>103117</v>
      </c>
      <c r="V449" s="42">
        <v>220</v>
      </c>
      <c r="W449" s="43">
        <v>215</v>
      </c>
      <c r="X449" s="38">
        <v>18144</v>
      </c>
      <c r="Y449" s="39">
        <v>435</v>
      </c>
      <c r="Z449" s="40">
        <v>405</v>
      </c>
      <c r="AA449" s="41">
        <v>175</v>
      </c>
      <c r="AB449" s="108">
        <v>383</v>
      </c>
      <c r="AC449" s="45">
        <v>0</v>
      </c>
      <c r="AD449" s="37">
        <v>93.04</v>
      </c>
      <c r="AE449" s="46">
        <v>6.96</v>
      </c>
    </row>
    <row r="450" spans="1:31" s="3" customFormat="1" ht="18.75" customHeight="1">
      <c r="A450" s="32">
        <v>448</v>
      </c>
      <c r="B450" s="33">
        <v>371</v>
      </c>
      <c r="C450" s="34" t="s">
        <v>2282</v>
      </c>
      <c r="D450" s="35" t="s">
        <v>1061</v>
      </c>
      <c r="E450" s="45">
        <v>423</v>
      </c>
      <c r="F450" s="98">
        <v>45711396</v>
      </c>
      <c r="G450" s="39">
        <v>463</v>
      </c>
      <c r="H450" s="40">
        <v>436</v>
      </c>
      <c r="I450" s="41">
        <v>46211379</v>
      </c>
      <c r="J450" s="42">
        <v>295</v>
      </c>
      <c r="K450" s="43">
        <v>273</v>
      </c>
      <c r="L450" s="38">
        <v>15125402</v>
      </c>
      <c r="M450" s="39">
        <v>215</v>
      </c>
      <c r="N450" s="40">
        <v>202</v>
      </c>
      <c r="O450" s="41">
        <v>34066628</v>
      </c>
      <c r="P450" s="42">
        <v>358</v>
      </c>
      <c r="Q450" s="43">
        <v>334</v>
      </c>
      <c r="R450" s="38">
        <v>46060159</v>
      </c>
      <c r="S450" s="39">
        <v>207</v>
      </c>
      <c r="T450" s="40">
        <v>196</v>
      </c>
      <c r="U450" s="41">
        <v>6318274</v>
      </c>
      <c r="V450" s="42">
        <v>322</v>
      </c>
      <c r="W450" s="43">
        <v>315</v>
      </c>
      <c r="X450" s="38">
        <v>6513</v>
      </c>
      <c r="Y450" s="39">
        <v>236</v>
      </c>
      <c r="Z450" s="40">
        <v>212</v>
      </c>
      <c r="AA450" s="41">
        <v>596</v>
      </c>
      <c r="AB450" s="108">
        <v>313</v>
      </c>
      <c r="AC450" s="45">
        <v>0</v>
      </c>
      <c r="AD450" s="37">
        <v>100</v>
      </c>
      <c r="AE450" s="46">
        <v>0</v>
      </c>
    </row>
    <row r="451" spans="1:31" s="3" customFormat="1" ht="18.75" customHeight="1">
      <c r="A451" s="32">
        <v>449</v>
      </c>
      <c r="B451" s="33">
        <v>361</v>
      </c>
      <c r="C451" s="34" t="s">
        <v>2272</v>
      </c>
      <c r="D451" s="35" t="s">
        <v>3098</v>
      </c>
      <c r="E451" s="45">
        <v>424</v>
      </c>
      <c r="F451" s="98">
        <v>45472367</v>
      </c>
      <c r="G451" s="39">
        <v>450</v>
      </c>
      <c r="H451" s="40">
        <v>423</v>
      </c>
      <c r="I451" s="41">
        <v>48916062</v>
      </c>
      <c r="J451" s="42">
        <v>425</v>
      </c>
      <c r="K451" s="43">
        <v>398</v>
      </c>
      <c r="L451" s="38">
        <v>5343294</v>
      </c>
      <c r="M451" s="39">
        <v>347</v>
      </c>
      <c r="N451" s="40">
        <v>327</v>
      </c>
      <c r="O451" s="41">
        <v>15059875</v>
      </c>
      <c r="P451" s="42">
        <v>418</v>
      </c>
      <c r="Q451" s="43">
        <v>390</v>
      </c>
      <c r="R451" s="38">
        <v>32773945</v>
      </c>
      <c r="S451" s="39">
        <v>252</v>
      </c>
      <c r="T451" s="40">
        <v>241</v>
      </c>
      <c r="U451" s="41">
        <v>4315329</v>
      </c>
      <c r="V451" s="42">
        <v>247</v>
      </c>
      <c r="W451" s="43">
        <v>242</v>
      </c>
      <c r="X451" s="38">
        <v>14270</v>
      </c>
      <c r="Y451" s="39">
        <v>349</v>
      </c>
      <c r="Z451" s="40">
        <v>319</v>
      </c>
      <c r="AA451" s="41">
        <v>354</v>
      </c>
      <c r="AB451" s="108">
        <v>371</v>
      </c>
      <c r="AC451" s="45">
        <v>0</v>
      </c>
      <c r="AD451" s="37">
        <v>100</v>
      </c>
      <c r="AE451" s="46">
        <v>0</v>
      </c>
    </row>
    <row r="452" spans="1:31" s="3" customFormat="1" ht="18.75" customHeight="1">
      <c r="A452" s="48">
        <v>450</v>
      </c>
      <c r="B452" s="49" t="s">
        <v>3052</v>
      </c>
      <c r="C452" s="50" t="s">
        <v>1895</v>
      </c>
      <c r="D452" s="51" t="s">
        <v>3054</v>
      </c>
      <c r="E452" s="52">
        <v>26</v>
      </c>
      <c r="F452" s="99">
        <v>45239842</v>
      </c>
      <c r="G452" s="55">
        <v>436</v>
      </c>
      <c r="H452" s="56">
        <v>25</v>
      </c>
      <c r="I452" s="57">
        <v>50790026</v>
      </c>
      <c r="J452" s="58">
        <v>420</v>
      </c>
      <c r="K452" s="59">
        <v>27</v>
      </c>
      <c r="L452" s="54">
        <v>5775050</v>
      </c>
      <c r="M452" s="55">
        <v>434</v>
      </c>
      <c r="N452" s="56">
        <v>24</v>
      </c>
      <c r="O452" s="57">
        <v>4711535</v>
      </c>
      <c r="P452" s="58">
        <v>359</v>
      </c>
      <c r="Q452" s="59">
        <v>25</v>
      </c>
      <c r="R452" s="54">
        <v>45495109</v>
      </c>
      <c r="S452" s="55">
        <v>430</v>
      </c>
      <c r="T452" s="56">
        <v>19</v>
      </c>
      <c r="U452" s="57">
        <v>-3462843</v>
      </c>
      <c r="V452" s="58" t="s">
        <v>3052</v>
      </c>
      <c r="W452" s="59" t="s">
        <v>3052</v>
      </c>
      <c r="X452" s="65" t="s">
        <v>3052</v>
      </c>
      <c r="Y452" s="55">
        <v>243</v>
      </c>
      <c r="Z452" s="56">
        <v>26</v>
      </c>
      <c r="AA452" s="57">
        <v>567</v>
      </c>
      <c r="AB452" s="109">
        <v>369</v>
      </c>
      <c r="AC452" s="52">
        <v>100</v>
      </c>
      <c r="AD452" s="60">
        <v>0</v>
      </c>
      <c r="AE452" s="61">
        <v>0</v>
      </c>
    </row>
    <row r="453" spans="1:31" s="3" customFormat="1" ht="18.75" customHeight="1">
      <c r="A453" s="18">
        <v>451</v>
      </c>
      <c r="B453" s="19" t="s">
        <v>3052</v>
      </c>
      <c r="C453" s="85" t="s">
        <v>3052</v>
      </c>
      <c r="D453" s="21" t="s">
        <v>829</v>
      </c>
      <c r="E453" s="22">
        <v>425</v>
      </c>
      <c r="F453" s="64" t="s">
        <v>3052</v>
      </c>
      <c r="G453" s="25">
        <v>405</v>
      </c>
      <c r="H453" s="26">
        <v>386</v>
      </c>
      <c r="I453" s="69" t="s">
        <v>3052</v>
      </c>
      <c r="J453" s="28">
        <v>399</v>
      </c>
      <c r="K453" s="29">
        <v>373</v>
      </c>
      <c r="L453" s="64" t="s">
        <v>3052</v>
      </c>
      <c r="M453" s="25">
        <v>368</v>
      </c>
      <c r="N453" s="26">
        <v>347</v>
      </c>
      <c r="O453" s="69" t="s">
        <v>3052</v>
      </c>
      <c r="P453" s="28">
        <v>378</v>
      </c>
      <c r="Q453" s="29">
        <v>352</v>
      </c>
      <c r="R453" s="64" t="s">
        <v>3052</v>
      </c>
      <c r="S453" s="25">
        <v>315</v>
      </c>
      <c r="T453" s="26">
        <v>302</v>
      </c>
      <c r="U453" s="69" t="s">
        <v>3052</v>
      </c>
      <c r="V453" s="28">
        <v>224</v>
      </c>
      <c r="W453" s="29">
        <v>219</v>
      </c>
      <c r="X453" s="64" t="s">
        <v>3052</v>
      </c>
      <c r="Y453" s="25">
        <v>153</v>
      </c>
      <c r="Z453" s="26">
        <v>132</v>
      </c>
      <c r="AA453" s="69" t="s">
        <v>3052</v>
      </c>
      <c r="AB453" s="107">
        <v>311</v>
      </c>
      <c r="AC453" s="22">
        <v>0</v>
      </c>
      <c r="AD453" s="30">
        <v>66</v>
      </c>
      <c r="AE453" s="31">
        <v>34</v>
      </c>
    </row>
    <row r="454" spans="1:31" s="3" customFormat="1" ht="18.75" customHeight="1">
      <c r="A454" s="32">
        <v>452</v>
      </c>
      <c r="B454" s="33">
        <v>436</v>
      </c>
      <c r="C454" s="34" t="s">
        <v>1207</v>
      </c>
      <c r="D454" s="35" t="s">
        <v>88</v>
      </c>
      <c r="E454" s="45">
        <v>426</v>
      </c>
      <c r="F454" s="98">
        <v>45100936</v>
      </c>
      <c r="G454" s="39">
        <v>465</v>
      </c>
      <c r="H454" s="40">
        <v>438</v>
      </c>
      <c r="I454" s="41">
        <v>45765828</v>
      </c>
      <c r="J454" s="42">
        <v>479</v>
      </c>
      <c r="K454" s="43">
        <v>452</v>
      </c>
      <c r="L454" s="38">
        <v>-84292</v>
      </c>
      <c r="M454" s="39">
        <v>351</v>
      </c>
      <c r="N454" s="40">
        <v>331</v>
      </c>
      <c r="O454" s="41">
        <v>14478855</v>
      </c>
      <c r="P454" s="42">
        <v>234</v>
      </c>
      <c r="Q454" s="43">
        <v>218</v>
      </c>
      <c r="R454" s="38">
        <v>81266112</v>
      </c>
      <c r="S454" s="39">
        <v>414</v>
      </c>
      <c r="T454" s="40">
        <v>396</v>
      </c>
      <c r="U454" s="41">
        <v>-1660747</v>
      </c>
      <c r="V454" s="42">
        <v>326</v>
      </c>
      <c r="W454" s="43">
        <v>318</v>
      </c>
      <c r="X454" s="38">
        <v>6159</v>
      </c>
      <c r="Y454" s="39">
        <v>419</v>
      </c>
      <c r="Z454" s="40">
        <v>389</v>
      </c>
      <c r="AA454" s="41">
        <v>205</v>
      </c>
      <c r="AB454" s="108">
        <v>341</v>
      </c>
      <c r="AC454" s="45">
        <v>0</v>
      </c>
      <c r="AD454" s="37">
        <v>100</v>
      </c>
      <c r="AE454" s="46">
        <v>0</v>
      </c>
    </row>
    <row r="455" spans="1:31" s="3" customFormat="1" ht="18.75" customHeight="1">
      <c r="A455" s="137">
        <v>453</v>
      </c>
      <c r="B455" s="138" t="s">
        <v>3052</v>
      </c>
      <c r="C455" s="139" t="s">
        <v>3137</v>
      </c>
      <c r="D455" s="140" t="s">
        <v>3056</v>
      </c>
      <c r="E455" s="141">
        <v>427</v>
      </c>
      <c r="F455" s="216">
        <v>45080401</v>
      </c>
      <c r="G455" s="144">
        <v>453</v>
      </c>
      <c r="H455" s="145">
        <v>426</v>
      </c>
      <c r="I455" s="146">
        <v>48473550</v>
      </c>
      <c r="J455" s="147">
        <v>273</v>
      </c>
      <c r="K455" s="148">
        <v>251</v>
      </c>
      <c r="L455" s="143">
        <v>17273230</v>
      </c>
      <c r="M455" s="144">
        <v>229</v>
      </c>
      <c r="N455" s="145">
        <v>216</v>
      </c>
      <c r="O455" s="146">
        <v>31650979</v>
      </c>
      <c r="P455" s="147">
        <v>338</v>
      </c>
      <c r="Q455" s="148">
        <v>315</v>
      </c>
      <c r="R455" s="143">
        <v>49240910</v>
      </c>
      <c r="S455" s="144">
        <v>218</v>
      </c>
      <c r="T455" s="145">
        <v>207</v>
      </c>
      <c r="U455" s="146">
        <v>5799719</v>
      </c>
      <c r="V455" s="147">
        <v>390</v>
      </c>
      <c r="W455" s="148">
        <v>379</v>
      </c>
      <c r="X455" s="143">
        <v>1172</v>
      </c>
      <c r="Y455" s="144">
        <v>422</v>
      </c>
      <c r="Z455" s="145">
        <v>392</v>
      </c>
      <c r="AA455" s="146">
        <v>200</v>
      </c>
      <c r="AB455" s="149">
        <v>352</v>
      </c>
      <c r="AC455" s="141">
        <v>3.8</v>
      </c>
      <c r="AD455" s="150">
        <v>96.2</v>
      </c>
      <c r="AE455" s="151">
        <v>0</v>
      </c>
    </row>
    <row r="456" spans="1:31" s="3" customFormat="1" ht="18.75" customHeight="1">
      <c r="A456" s="32">
        <v>454</v>
      </c>
      <c r="B456" s="33" t="s">
        <v>3052</v>
      </c>
      <c r="C456" s="34" t="s">
        <v>2295</v>
      </c>
      <c r="D456" s="35" t="s">
        <v>993</v>
      </c>
      <c r="E456" s="45">
        <v>428</v>
      </c>
      <c r="F456" s="98">
        <v>44816176</v>
      </c>
      <c r="G456" s="39">
        <v>440</v>
      </c>
      <c r="H456" s="40">
        <v>414</v>
      </c>
      <c r="I456" s="41">
        <v>50513324</v>
      </c>
      <c r="J456" s="42">
        <v>409</v>
      </c>
      <c r="K456" s="43">
        <v>383</v>
      </c>
      <c r="L456" s="38">
        <v>6907904</v>
      </c>
      <c r="M456" s="39">
        <v>108</v>
      </c>
      <c r="N456" s="40">
        <v>98</v>
      </c>
      <c r="O456" s="41">
        <v>68748558</v>
      </c>
      <c r="P456" s="42">
        <v>197</v>
      </c>
      <c r="Q456" s="43">
        <v>182</v>
      </c>
      <c r="R456" s="38">
        <v>97364130</v>
      </c>
      <c r="S456" s="39">
        <v>425</v>
      </c>
      <c r="T456" s="40">
        <v>407</v>
      </c>
      <c r="U456" s="41">
        <v>-3015283</v>
      </c>
      <c r="V456" s="42">
        <v>428</v>
      </c>
      <c r="W456" s="43">
        <v>415</v>
      </c>
      <c r="X456" s="38">
        <v>85</v>
      </c>
      <c r="Y456" s="39">
        <v>299</v>
      </c>
      <c r="Z456" s="40">
        <v>270</v>
      </c>
      <c r="AA456" s="41">
        <v>449</v>
      </c>
      <c r="AB456" s="108">
        <v>311</v>
      </c>
      <c r="AC456" s="45">
        <v>0</v>
      </c>
      <c r="AD456" s="37">
        <v>100</v>
      </c>
      <c r="AE456" s="46">
        <v>0</v>
      </c>
    </row>
    <row r="457" spans="1:31" s="3" customFormat="1" ht="18.75" customHeight="1">
      <c r="A457" s="48">
        <v>455</v>
      </c>
      <c r="B457" s="49">
        <v>434</v>
      </c>
      <c r="C457" s="50" t="s">
        <v>1214</v>
      </c>
      <c r="D457" s="51" t="s">
        <v>88</v>
      </c>
      <c r="E457" s="68">
        <v>429</v>
      </c>
      <c r="F457" s="99">
        <v>44737332</v>
      </c>
      <c r="G457" s="55">
        <v>470</v>
      </c>
      <c r="H457" s="56">
        <v>442</v>
      </c>
      <c r="I457" s="57">
        <v>44737332</v>
      </c>
      <c r="J457" s="58">
        <v>362</v>
      </c>
      <c r="K457" s="59">
        <v>338</v>
      </c>
      <c r="L457" s="54">
        <v>10325828</v>
      </c>
      <c r="M457" s="55">
        <v>100</v>
      </c>
      <c r="N457" s="56">
        <v>90</v>
      </c>
      <c r="O457" s="57">
        <v>72724688</v>
      </c>
      <c r="P457" s="58">
        <v>227</v>
      </c>
      <c r="Q457" s="59">
        <v>211</v>
      </c>
      <c r="R457" s="54">
        <v>84324337</v>
      </c>
      <c r="S457" s="55">
        <v>169</v>
      </c>
      <c r="T457" s="56">
        <v>159</v>
      </c>
      <c r="U457" s="57">
        <v>8475711</v>
      </c>
      <c r="V457" s="58">
        <v>299</v>
      </c>
      <c r="W457" s="59">
        <v>293</v>
      </c>
      <c r="X457" s="54">
        <v>8620</v>
      </c>
      <c r="Y457" s="55">
        <v>392</v>
      </c>
      <c r="Z457" s="56">
        <v>362</v>
      </c>
      <c r="AA457" s="57">
        <v>261</v>
      </c>
      <c r="AB457" s="109">
        <v>369</v>
      </c>
      <c r="AC457" s="52">
        <v>0</v>
      </c>
      <c r="AD457" s="60">
        <v>100</v>
      </c>
      <c r="AE457" s="61">
        <v>0</v>
      </c>
    </row>
    <row r="458" spans="1:31" s="3" customFormat="1" ht="18.75" customHeight="1">
      <c r="A458" s="18">
        <v>456</v>
      </c>
      <c r="B458" s="19">
        <v>416</v>
      </c>
      <c r="C458" s="20" t="s">
        <v>2910</v>
      </c>
      <c r="D458" s="21" t="s">
        <v>88</v>
      </c>
      <c r="E458" s="22">
        <v>430</v>
      </c>
      <c r="F458" s="97">
        <v>44720168</v>
      </c>
      <c r="G458" s="25">
        <v>458</v>
      </c>
      <c r="H458" s="26">
        <v>431</v>
      </c>
      <c r="I458" s="27">
        <v>47481953</v>
      </c>
      <c r="J458" s="28">
        <v>407</v>
      </c>
      <c r="K458" s="29">
        <v>381</v>
      </c>
      <c r="L458" s="24">
        <v>7287345</v>
      </c>
      <c r="M458" s="25">
        <v>435</v>
      </c>
      <c r="N458" s="26">
        <v>411</v>
      </c>
      <c r="O458" s="27">
        <v>4685528</v>
      </c>
      <c r="P458" s="28">
        <v>464</v>
      </c>
      <c r="Q458" s="29">
        <v>434</v>
      </c>
      <c r="R458" s="24">
        <v>19932361</v>
      </c>
      <c r="S458" s="25">
        <v>258</v>
      </c>
      <c r="T458" s="26">
        <v>247</v>
      </c>
      <c r="U458" s="27">
        <v>4136706</v>
      </c>
      <c r="V458" s="28">
        <v>364</v>
      </c>
      <c r="W458" s="29">
        <v>354</v>
      </c>
      <c r="X458" s="24">
        <v>3028</v>
      </c>
      <c r="Y458" s="25">
        <v>436</v>
      </c>
      <c r="Z458" s="26">
        <v>406</v>
      </c>
      <c r="AA458" s="27">
        <v>171</v>
      </c>
      <c r="AB458" s="107">
        <v>311</v>
      </c>
      <c r="AC458" s="22">
        <v>0</v>
      </c>
      <c r="AD458" s="30">
        <v>100</v>
      </c>
      <c r="AE458" s="31">
        <v>0</v>
      </c>
    </row>
    <row r="459" spans="1:31" s="3" customFormat="1" ht="18.75" customHeight="1">
      <c r="A459" s="32">
        <v>457</v>
      </c>
      <c r="B459" s="33">
        <v>431</v>
      </c>
      <c r="C459" s="34" t="s">
        <v>2911</v>
      </c>
      <c r="D459" s="35" t="s">
        <v>88</v>
      </c>
      <c r="E459" s="45">
        <v>431</v>
      </c>
      <c r="F459" s="98">
        <v>44698313</v>
      </c>
      <c r="G459" s="39">
        <v>471</v>
      </c>
      <c r="H459" s="40">
        <v>443</v>
      </c>
      <c r="I459" s="41">
        <v>44730989</v>
      </c>
      <c r="J459" s="42">
        <v>390</v>
      </c>
      <c r="K459" s="43">
        <v>364</v>
      </c>
      <c r="L459" s="38">
        <v>8137781</v>
      </c>
      <c r="M459" s="39">
        <v>298</v>
      </c>
      <c r="N459" s="40">
        <v>282</v>
      </c>
      <c r="O459" s="41">
        <v>21541092</v>
      </c>
      <c r="P459" s="42">
        <v>413</v>
      </c>
      <c r="Q459" s="43">
        <v>385</v>
      </c>
      <c r="R459" s="38">
        <v>33751976</v>
      </c>
      <c r="S459" s="39">
        <v>187</v>
      </c>
      <c r="T459" s="40">
        <v>176</v>
      </c>
      <c r="U459" s="41">
        <v>6948257</v>
      </c>
      <c r="V459" s="42">
        <v>264</v>
      </c>
      <c r="W459" s="43">
        <v>258</v>
      </c>
      <c r="X459" s="38">
        <v>12088</v>
      </c>
      <c r="Y459" s="39">
        <v>448</v>
      </c>
      <c r="Z459" s="40">
        <v>418</v>
      </c>
      <c r="AA459" s="41">
        <v>153</v>
      </c>
      <c r="AB459" s="108">
        <v>356</v>
      </c>
      <c r="AC459" s="45">
        <v>0</v>
      </c>
      <c r="AD459" s="37">
        <v>100</v>
      </c>
      <c r="AE459" s="46">
        <v>0</v>
      </c>
    </row>
    <row r="460" spans="1:31" s="3" customFormat="1" ht="18.75" customHeight="1">
      <c r="A460" s="32">
        <v>458</v>
      </c>
      <c r="B460" s="33">
        <v>410</v>
      </c>
      <c r="C460" s="34" t="s">
        <v>2912</v>
      </c>
      <c r="D460" s="35" t="s">
        <v>3058</v>
      </c>
      <c r="E460" s="45">
        <v>432</v>
      </c>
      <c r="F460" s="98">
        <v>44517952</v>
      </c>
      <c r="G460" s="39">
        <v>473</v>
      </c>
      <c r="H460" s="40">
        <v>445</v>
      </c>
      <c r="I460" s="41">
        <v>44517952</v>
      </c>
      <c r="J460" s="42">
        <v>205</v>
      </c>
      <c r="K460" s="43">
        <v>185</v>
      </c>
      <c r="L460" s="38">
        <v>24065692</v>
      </c>
      <c r="M460" s="39">
        <v>185</v>
      </c>
      <c r="N460" s="40">
        <v>173</v>
      </c>
      <c r="O460" s="41">
        <v>41931782</v>
      </c>
      <c r="P460" s="42">
        <v>329</v>
      </c>
      <c r="Q460" s="43">
        <v>308</v>
      </c>
      <c r="R460" s="38">
        <v>51248788</v>
      </c>
      <c r="S460" s="39">
        <v>131</v>
      </c>
      <c r="T460" s="40">
        <v>121</v>
      </c>
      <c r="U460" s="41">
        <v>12134779</v>
      </c>
      <c r="V460" s="42" t="s">
        <v>3052</v>
      </c>
      <c r="W460" s="43" t="s">
        <v>3052</v>
      </c>
      <c r="X460" s="44" t="s">
        <v>3052</v>
      </c>
      <c r="Y460" s="39">
        <v>447</v>
      </c>
      <c r="Z460" s="40">
        <v>417</v>
      </c>
      <c r="AA460" s="41">
        <v>156</v>
      </c>
      <c r="AB460" s="108">
        <v>369</v>
      </c>
      <c r="AC460" s="45">
        <v>0</v>
      </c>
      <c r="AD460" s="37">
        <v>18</v>
      </c>
      <c r="AE460" s="46">
        <v>82</v>
      </c>
    </row>
    <row r="461" spans="1:31" s="3" customFormat="1" ht="18.75" customHeight="1">
      <c r="A461" s="137">
        <v>459</v>
      </c>
      <c r="B461" s="138">
        <v>377</v>
      </c>
      <c r="C461" s="139" t="s">
        <v>1722</v>
      </c>
      <c r="D461" s="140" t="s">
        <v>3056</v>
      </c>
      <c r="E461" s="141">
        <v>433</v>
      </c>
      <c r="F461" s="216">
        <v>44433367</v>
      </c>
      <c r="G461" s="144">
        <v>442</v>
      </c>
      <c r="H461" s="145">
        <v>416</v>
      </c>
      <c r="I461" s="146">
        <v>50424502</v>
      </c>
      <c r="J461" s="147">
        <v>411</v>
      </c>
      <c r="K461" s="148">
        <v>385</v>
      </c>
      <c r="L461" s="143">
        <v>6353339</v>
      </c>
      <c r="M461" s="144">
        <v>445</v>
      </c>
      <c r="N461" s="145">
        <v>421</v>
      </c>
      <c r="O461" s="146">
        <v>4064585</v>
      </c>
      <c r="P461" s="147">
        <v>318</v>
      </c>
      <c r="Q461" s="148">
        <v>298</v>
      </c>
      <c r="R461" s="143">
        <v>53442652</v>
      </c>
      <c r="S461" s="144">
        <v>335</v>
      </c>
      <c r="T461" s="145">
        <v>322</v>
      </c>
      <c r="U461" s="146">
        <v>1471387</v>
      </c>
      <c r="V461" s="147">
        <v>158</v>
      </c>
      <c r="W461" s="148">
        <v>154</v>
      </c>
      <c r="X461" s="143">
        <v>27280</v>
      </c>
      <c r="Y461" s="144">
        <v>291</v>
      </c>
      <c r="Z461" s="145">
        <v>262</v>
      </c>
      <c r="AA461" s="146">
        <v>473</v>
      </c>
      <c r="AB461" s="149">
        <v>390</v>
      </c>
      <c r="AC461" s="141">
        <v>0</v>
      </c>
      <c r="AD461" s="150">
        <v>100</v>
      </c>
      <c r="AE461" s="151">
        <v>0</v>
      </c>
    </row>
    <row r="462" spans="1:31" s="3" customFormat="1" ht="18.75" customHeight="1">
      <c r="A462" s="48">
        <v>460</v>
      </c>
      <c r="B462" s="49">
        <v>473</v>
      </c>
      <c r="C462" s="50" t="s">
        <v>1202</v>
      </c>
      <c r="D462" s="51" t="s">
        <v>88</v>
      </c>
      <c r="E462" s="52">
        <v>434</v>
      </c>
      <c r="F462" s="99">
        <v>44431909</v>
      </c>
      <c r="G462" s="55">
        <v>467</v>
      </c>
      <c r="H462" s="56">
        <v>439</v>
      </c>
      <c r="I462" s="57">
        <v>45010335</v>
      </c>
      <c r="J462" s="58">
        <v>335</v>
      </c>
      <c r="K462" s="59">
        <v>313</v>
      </c>
      <c r="L462" s="54">
        <v>12827792</v>
      </c>
      <c r="M462" s="55">
        <v>365</v>
      </c>
      <c r="N462" s="56">
        <v>344</v>
      </c>
      <c r="O462" s="57">
        <v>12691633</v>
      </c>
      <c r="P462" s="58">
        <v>439</v>
      </c>
      <c r="Q462" s="59">
        <v>409</v>
      </c>
      <c r="R462" s="54">
        <v>26620885</v>
      </c>
      <c r="S462" s="55">
        <v>188</v>
      </c>
      <c r="T462" s="56">
        <v>177</v>
      </c>
      <c r="U462" s="57">
        <v>6916729</v>
      </c>
      <c r="V462" s="58">
        <v>279</v>
      </c>
      <c r="W462" s="59">
        <v>273</v>
      </c>
      <c r="X462" s="54">
        <v>10781</v>
      </c>
      <c r="Y462" s="55">
        <v>467</v>
      </c>
      <c r="Z462" s="56">
        <v>437</v>
      </c>
      <c r="AA462" s="57">
        <v>129</v>
      </c>
      <c r="AB462" s="109">
        <v>351</v>
      </c>
      <c r="AC462" s="52">
        <v>0</v>
      </c>
      <c r="AD462" s="60">
        <v>100</v>
      </c>
      <c r="AE462" s="61">
        <v>0</v>
      </c>
    </row>
    <row r="463" spans="1:31" s="3" customFormat="1" ht="18.75" customHeight="1">
      <c r="A463" s="167">
        <v>461</v>
      </c>
      <c r="B463" s="168" t="s">
        <v>3052</v>
      </c>
      <c r="C463" s="169" t="s">
        <v>1043</v>
      </c>
      <c r="D463" s="170" t="s">
        <v>3056</v>
      </c>
      <c r="E463" s="171">
        <v>435</v>
      </c>
      <c r="F463" s="218">
        <v>44395828</v>
      </c>
      <c r="G463" s="174">
        <v>474</v>
      </c>
      <c r="H463" s="175">
        <v>446</v>
      </c>
      <c r="I463" s="176">
        <v>44396250</v>
      </c>
      <c r="J463" s="177">
        <v>427</v>
      </c>
      <c r="K463" s="178">
        <v>400</v>
      </c>
      <c r="L463" s="173">
        <v>5328022</v>
      </c>
      <c r="M463" s="174">
        <v>404</v>
      </c>
      <c r="N463" s="175">
        <v>381</v>
      </c>
      <c r="O463" s="176">
        <v>8775377</v>
      </c>
      <c r="P463" s="177">
        <v>372</v>
      </c>
      <c r="Q463" s="178">
        <v>346</v>
      </c>
      <c r="R463" s="173">
        <v>42890000</v>
      </c>
      <c r="S463" s="174">
        <v>351</v>
      </c>
      <c r="T463" s="175">
        <v>336</v>
      </c>
      <c r="U463" s="176">
        <v>1015588</v>
      </c>
      <c r="V463" s="177">
        <v>292</v>
      </c>
      <c r="W463" s="178">
        <v>286</v>
      </c>
      <c r="X463" s="173">
        <v>9233</v>
      </c>
      <c r="Y463" s="174">
        <v>266</v>
      </c>
      <c r="Z463" s="175">
        <v>240</v>
      </c>
      <c r="AA463" s="176">
        <v>535</v>
      </c>
      <c r="AB463" s="179">
        <v>384</v>
      </c>
      <c r="AC463" s="171">
        <v>0</v>
      </c>
      <c r="AD463" s="180">
        <v>100</v>
      </c>
      <c r="AE463" s="181">
        <v>0</v>
      </c>
    </row>
    <row r="464" spans="1:31" s="3" customFormat="1" ht="18.75" customHeight="1">
      <c r="A464" s="137">
        <v>462</v>
      </c>
      <c r="B464" s="138">
        <v>389</v>
      </c>
      <c r="C464" s="139" t="s">
        <v>2268</v>
      </c>
      <c r="D464" s="140" t="s">
        <v>3054</v>
      </c>
      <c r="E464" s="141">
        <v>27</v>
      </c>
      <c r="F464" s="216">
        <v>44336003</v>
      </c>
      <c r="G464" s="144">
        <v>466</v>
      </c>
      <c r="H464" s="145">
        <v>28</v>
      </c>
      <c r="I464" s="146">
        <v>45662976</v>
      </c>
      <c r="J464" s="147">
        <v>352</v>
      </c>
      <c r="K464" s="148">
        <v>24</v>
      </c>
      <c r="L464" s="143">
        <v>11251301</v>
      </c>
      <c r="M464" s="144">
        <v>245</v>
      </c>
      <c r="N464" s="145">
        <v>14</v>
      </c>
      <c r="O464" s="146">
        <v>28825083</v>
      </c>
      <c r="P464" s="147">
        <v>423</v>
      </c>
      <c r="Q464" s="148">
        <v>29</v>
      </c>
      <c r="R464" s="143">
        <v>31686113</v>
      </c>
      <c r="S464" s="144">
        <v>401</v>
      </c>
      <c r="T464" s="145">
        <v>16</v>
      </c>
      <c r="U464" s="146">
        <v>8067</v>
      </c>
      <c r="V464" s="147" t="s">
        <v>3052</v>
      </c>
      <c r="W464" s="148" t="s">
        <v>3052</v>
      </c>
      <c r="X464" s="186" t="s">
        <v>3052</v>
      </c>
      <c r="Y464" s="144">
        <v>288</v>
      </c>
      <c r="Z464" s="145">
        <v>29</v>
      </c>
      <c r="AA464" s="146">
        <v>477</v>
      </c>
      <c r="AB464" s="149">
        <v>311</v>
      </c>
      <c r="AC464" s="141">
        <v>100</v>
      </c>
      <c r="AD464" s="150">
        <v>0</v>
      </c>
      <c r="AE464" s="151">
        <v>0</v>
      </c>
    </row>
    <row r="465" spans="1:31" s="3" customFormat="1" ht="18.75" customHeight="1">
      <c r="A465" s="32">
        <v>463</v>
      </c>
      <c r="B465" s="33">
        <v>499</v>
      </c>
      <c r="C465" s="34" t="s">
        <v>2269</v>
      </c>
      <c r="D465" s="35" t="s">
        <v>3106</v>
      </c>
      <c r="E465" s="45">
        <v>436</v>
      </c>
      <c r="F465" s="98">
        <v>44253623</v>
      </c>
      <c r="G465" s="39">
        <v>464</v>
      </c>
      <c r="H465" s="40">
        <v>437</v>
      </c>
      <c r="I465" s="41">
        <v>46195772</v>
      </c>
      <c r="J465" s="42">
        <v>430</v>
      </c>
      <c r="K465" s="43">
        <v>403</v>
      </c>
      <c r="L465" s="38">
        <v>5220843</v>
      </c>
      <c r="M465" s="39">
        <v>442</v>
      </c>
      <c r="N465" s="40">
        <v>418</v>
      </c>
      <c r="O465" s="41">
        <v>4267830</v>
      </c>
      <c r="P465" s="42">
        <v>466</v>
      </c>
      <c r="Q465" s="43">
        <v>436</v>
      </c>
      <c r="R465" s="38">
        <v>19216029</v>
      </c>
      <c r="S465" s="39">
        <v>324</v>
      </c>
      <c r="T465" s="40">
        <v>311</v>
      </c>
      <c r="U465" s="41">
        <v>1743528</v>
      </c>
      <c r="V465" s="42">
        <v>378</v>
      </c>
      <c r="W465" s="43">
        <v>368</v>
      </c>
      <c r="X465" s="38">
        <v>2030</v>
      </c>
      <c r="Y465" s="39">
        <v>471</v>
      </c>
      <c r="Z465" s="40">
        <v>441</v>
      </c>
      <c r="AA465" s="41">
        <v>125</v>
      </c>
      <c r="AB465" s="108">
        <v>311</v>
      </c>
      <c r="AC465" s="45">
        <v>0</v>
      </c>
      <c r="AD465" s="37">
        <v>100</v>
      </c>
      <c r="AE465" s="46">
        <v>0</v>
      </c>
    </row>
    <row r="466" spans="1:31" s="3" customFormat="1" ht="18.75" customHeight="1">
      <c r="A466" s="32">
        <v>464</v>
      </c>
      <c r="B466" s="33" t="s">
        <v>3052</v>
      </c>
      <c r="C466" s="34" t="s">
        <v>3219</v>
      </c>
      <c r="D466" s="35" t="s">
        <v>88</v>
      </c>
      <c r="E466" s="45">
        <v>437</v>
      </c>
      <c r="F466" s="98">
        <v>44175147</v>
      </c>
      <c r="G466" s="39">
        <v>455</v>
      </c>
      <c r="H466" s="40">
        <v>428</v>
      </c>
      <c r="I466" s="41">
        <v>48092935</v>
      </c>
      <c r="J466" s="42">
        <v>439</v>
      </c>
      <c r="K466" s="43">
        <v>412</v>
      </c>
      <c r="L466" s="38">
        <v>4346486</v>
      </c>
      <c r="M466" s="39">
        <v>454</v>
      </c>
      <c r="N466" s="40">
        <v>429</v>
      </c>
      <c r="O466" s="41">
        <v>1844097</v>
      </c>
      <c r="P466" s="42">
        <v>480</v>
      </c>
      <c r="Q466" s="43">
        <v>450</v>
      </c>
      <c r="R466" s="38">
        <v>15371943</v>
      </c>
      <c r="S466" s="39">
        <v>329</v>
      </c>
      <c r="T466" s="40">
        <v>316</v>
      </c>
      <c r="U466" s="41">
        <v>1623872</v>
      </c>
      <c r="V466" s="42">
        <v>109</v>
      </c>
      <c r="W466" s="43">
        <v>106</v>
      </c>
      <c r="X466" s="38">
        <v>36905</v>
      </c>
      <c r="Y466" s="39">
        <v>416</v>
      </c>
      <c r="Z466" s="40">
        <v>386</v>
      </c>
      <c r="AA466" s="41">
        <v>220</v>
      </c>
      <c r="AB466" s="108">
        <v>321</v>
      </c>
      <c r="AC466" s="45">
        <v>0</v>
      </c>
      <c r="AD466" s="37">
        <v>76</v>
      </c>
      <c r="AE466" s="46">
        <v>24</v>
      </c>
    </row>
    <row r="467" spans="1:31" s="3" customFormat="1" ht="18.75" customHeight="1">
      <c r="A467" s="152">
        <v>465</v>
      </c>
      <c r="B467" s="190" t="s">
        <v>3052</v>
      </c>
      <c r="C467" s="154" t="s">
        <v>1896</v>
      </c>
      <c r="D467" s="155" t="s">
        <v>3054</v>
      </c>
      <c r="E467" s="156">
        <v>28</v>
      </c>
      <c r="F467" s="217">
        <v>44156872</v>
      </c>
      <c r="G467" s="159">
        <v>424</v>
      </c>
      <c r="H467" s="160">
        <v>22</v>
      </c>
      <c r="I467" s="161">
        <v>52123387</v>
      </c>
      <c r="J467" s="162">
        <v>260</v>
      </c>
      <c r="K467" s="163">
        <v>22</v>
      </c>
      <c r="L467" s="158">
        <v>18599151</v>
      </c>
      <c r="M467" s="159">
        <v>346</v>
      </c>
      <c r="N467" s="160">
        <v>20</v>
      </c>
      <c r="O467" s="161">
        <v>15232166</v>
      </c>
      <c r="P467" s="162">
        <v>390</v>
      </c>
      <c r="Q467" s="163">
        <v>27</v>
      </c>
      <c r="R467" s="158">
        <v>38875184</v>
      </c>
      <c r="S467" s="159">
        <v>301</v>
      </c>
      <c r="T467" s="160">
        <v>13</v>
      </c>
      <c r="U467" s="161">
        <v>2578802</v>
      </c>
      <c r="V467" s="162">
        <v>418</v>
      </c>
      <c r="W467" s="163">
        <v>12</v>
      </c>
      <c r="X467" s="158">
        <v>275</v>
      </c>
      <c r="Y467" s="159">
        <v>237</v>
      </c>
      <c r="Z467" s="160">
        <v>25</v>
      </c>
      <c r="AA467" s="161">
        <v>593</v>
      </c>
      <c r="AB467" s="164">
        <v>369</v>
      </c>
      <c r="AC467" s="156">
        <v>100</v>
      </c>
      <c r="AD467" s="165">
        <v>0</v>
      </c>
      <c r="AE467" s="166">
        <v>0</v>
      </c>
    </row>
    <row r="468" spans="1:31" s="3" customFormat="1" ht="18.75" customHeight="1">
      <c r="A468" s="18">
        <v>466</v>
      </c>
      <c r="B468" s="19">
        <v>300</v>
      </c>
      <c r="C468" s="20" t="s">
        <v>1644</v>
      </c>
      <c r="D468" s="21" t="s">
        <v>3054</v>
      </c>
      <c r="E468" s="22">
        <v>29</v>
      </c>
      <c r="F468" s="97">
        <v>44095904</v>
      </c>
      <c r="G468" s="25">
        <v>476</v>
      </c>
      <c r="H468" s="26">
        <v>29</v>
      </c>
      <c r="I468" s="27">
        <v>44095904</v>
      </c>
      <c r="J468" s="28">
        <v>189</v>
      </c>
      <c r="K468" s="29">
        <v>19</v>
      </c>
      <c r="L468" s="24">
        <v>26561866</v>
      </c>
      <c r="M468" s="25">
        <v>305</v>
      </c>
      <c r="N468" s="26">
        <v>17</v>
      </c>
      <c r="O468" s="27">
        <v>20916419</v>
      </c>
      <c r="P468" s="28">
        <v>188</v>
      </c>
      <c r="Q468" s="29">
        <v>15</v>
      </c>
      <c r="R468" s="24">
        <v>101937150</v>
      </c>
      <c r="S468" s="25">
        <v>446</v>
      </c>
      <c r="T468" s="26">
        <v>20</v>
      </c>
      <c r="U468" s="27">
        <v>-6322171</v>
      </c>
      <c r="V468" s="28" t="s">
        <v>3052</v>
      </c>
      <c r="W468" s="29" t="s">
        <v>3052</v>
      </c>
      <c r="X468" s="64" t="s">
        <v>3052</v>
      </c>
      <c r="Y468" s="25">
        <v>129</v>
      </c>
      <c r="Z468" s="26">
        <v>21</v>
      </c>
      <c r="AA468" s="27">
        <v>1052</v>
      </c>
      <c r="AB468" s="107">
        <v>381</v>
      </c>
      <c r="AC468" s="22">
        <v>100</v>
      </c>
      <c r="AD468" s="30">
        <v>0</v>
      </c>
      <c r="AE468" s="31">
        <v>0</v>
      </c>
    </row>
    <row r="469" spans="1:31" s="3" customFormat="1" ht="18.75" customHeight="1">
      <c r="A469" s="32">
        <v>467</v>
      </c>
      <c r="B469" s="33">
        <v>344</v>
      </c>
      <c r="C469" s="34" t="s">
        <v>1645</v>
      </c>
      <c r="D469" s="35" t="s">
        <v>88</v>
      </c>
      <c r="E469" s="45">
        <v>438</v>
      </c>
      <c r="F469" s="98">
        <v>44053485</v>
      </c>
      <c r="G469" s="39">
        <v>469</v>
      </c>
      <c r="H469" s="40">
        <v>441</v>
      </c>
      <c r="I469" s="41">
        <v>44771744</v>
      </c>
      <c r="J469" s="42">
        <v>327</v>
      </c>
      <c r="K469" s="43">
        <v>305</v>
      </c>
      <c r="L469" s="38">
        <v>13356937</v>
      </c>
      <c r="M469" s="39">
        <v>206</v>
      </c>
      <c r="N469" s="40">
        <v>194</v>
      </c>
      <c r="O469" s="41">
        <v>36355663</v>
      </c>
      <c r="P469" s="42">
        <v>314</v>
      </c>
      <c r="Q469" s="43">
        <v>294</v>
      </c>
      <c r="R469" s="38">
        <v>53846404</v>
      </c>
      <c r="S469" s="39">
        <v>251</v>
      </c>
      <c r="T469" s="40">
        <v>240</v>
      </c>
      <c r="U469" s="41">
        <v>4340680</v>
      </c>
      <c r="V469" s="42">
        <v>213</v>
      </c>
      <c r="W469" s="43">
        <v>208</v>
      </c>
      <c r="X469" s="38">
        <v>19232</v>
      </c>
      <c r="Y469" s="39">
        <v>228</v>
      </c>
      <c r="Z469" s="40">
        <v>205</v>
      </c>
      <c r="AA469" s="41">
        <v>617</v>
      </c>
      <c r="AB469" s="108">
        <v>321</v>
      </c>
      <c r="AC469" s="45">
        <v>0</v>
      </c>
      <c r="AD469" s="37">
        <v>100</v>
      </c>
      <c r="AE469" s="46">
        <v>0</v>
      </c>
    </row>
    <row r="470" spans="1:31" s="3" customFormat="1" ht="18.75" customHeight="1">
      <c r="A470" s="137">
        <v>468</v>
      </c>
      <c r="B470" s="138">
        <v>458</v>
      </c>
      <c r="C470" s="139" t="s">
        <v>1646</v>
      </c>
      <c r="D470" s="140" t="s">
        <v>3056</v>
      </c>
      <c r="E470" s="141">
        <v>439</v>
      </c>
      <c r="F470" s="216">
        <v>43988189</v>
      </c>
      <c r="G470" s="144">
        <v>477</v>
      </c>
      <c r="H470" s="145">
        <v>448</v>
      </c>
      <c r="I470" s="146">
        <v>43988189</v>
      </c>
      <c r="J470" s="147">
        <v>236</v>
      </c>
      <c r="K470" s="148">
        <v>216</v>
      </c>
      <c r="L470" s="143">
        <v>20517404</v>
      </c>
      <c r="M470" s="144">
        <v>119</v>
      </c>
      <c r="N470" s="145">
        <v>108</v>
      </c>
      <c r="O470" s="146">
        <v>60103751</v>
      </c>
      <c r="P470" s="147">
        <v>206</v>
      </c>
      <c r="Q470" s="148">
        <v>191</v>
      </c>
      <c r="R470" s="143">
        <v>93243872</v>
      </c>
      <c r="S470" s="144">
        <v>256</v>
      </c>
      <c r="T470" s="145">
        <v>245</v>
      </c>
      <c r="U470" s="146">
        <v>4202385</v>
      </c>
      <c r="V470" s="147">
        <v>278</v>
      </c>
      <c r="W470" s="148">
        <v>272</v>
      </c>
      <c r="X470" s="143">
        <v>10912</v>
      </c>
      <c r="Y470" s="144">
        <v>289</v>
      </c>
      <c r="Z470" s="145">
        <v>260</v>
      </c>
      <c r="AA470" s="146">
        <v>475</v>
      </c>
      <c r="AB470" s="149">
        <v>362</v>
      </c>
      <c r="AC470" s="141">
        <v>0</v>
      </c>
      <c r="AD470" s="150">
        <v>100</v>
      </c>
      <c r="AE470" s="151">
        <v>0</v>
      </c>
    </row>
    <row r="471" spans="1:31" s="3" customFormat="1" ht="18.75" customHeight="1">
      <c r="A471" s="137">
        <v>469</v>
      </c>
      <c r="B471" s="138" t="s">
        <v>3052</v>
      </c>
      <c r="C471" s="139" t="s">
        <v>2280</v>
      </c>
      <c r="D471" s="140" t="s">
        <v>3056</v>
      </c>
      <c r="E471" s="141">
        <v>440</v>
      </c>
      <c r="F471" s="216">
        <v>43392023</v>
      </c>
      <c r="G471" s="144">
        <v>475</v>
      </c>
      <c r="H471" s="145">
        <v>447</v>
      </c>
      <c r="I471" s="146">
        <v>44236969</v>
      </c>
      <c r="J471" s="147">
        <v>400</v>
      </c>
      <c r="K471" s="148">
        <v>374</v>
      </c>
      <c r="L471" s="143">
        <v>7521070</v>
      </c>
      <c r="M471" s="144">
        <v>432</v>
      </c>
      <c r="N471" s="145">
        <v>409</v>
      </c>
      <c r="O471" s="146">
        <v>5128251</v>
      </c>
      <c r="P471" s="147">
        <v>388</v>
      </c>
      <c r="Q471" s="148">
        <v>362</v>
      </c>
      <c r="R471" s="143">
        <v>39401260</v>
      </c>
      <c r="S471" s="144">
        <v>331</v>
      </c>
      <c r="T471" s="145">
        <v>318</v>
      </c>
      <c r="U471" s="146">
        <v>1577343</v>
      </c>
      <c r="V471" s="147">
        <v>260</v>
      </c>
      <c r="W471" s="148">
        <v>254</v>
      </c>
      <c r="X471" s="143">
        <v>12341</v>
      </c>
      <c r="Y471" s="144">
        <v>336</v>
      </c>
      <c r="Z471" s="145">
        <v>306</v>
      </c>
      <c r="AA471" s="146">
        <v>376</v>
      </c>
      <c r="AB471" s="149">
        <v>371</v>
      </c>
      <c r="AC471" s="141">
        <v>0</v>
      </c>
      <c r="AD471" s="150">
        <v>100</v>
      </c>
      <c r="AE471" s="151">
        <v>0</v>
      </c>
    </row>
    <row r="472" spans="1:31" s="3" customFormat="1" ht="18.75" customHeight="1">
      <c r="A472" s="152">
        <v>470</v>
      </c>
      <c r="B472" s="153" t="s">
        <v>3052</v>
      </c>
      <c r="C472" s="154" t="s">
        <v>1647</v>
      </c>
      <c r="D472" s="155" t="s">
        <v>3056</v>
      </c>
      <c r="E472" s="156">
        <v>441</v>
      </c>
      <c r="F472" s="217">
        <v>43299678</v>
      </c>
      <c r="G472" s="159">
        <v>481</v>
      </c>
      <c r="H472" s="160">
        <v>452</v>
      </c>
      <c r="I472" s="161">
        <v>43299678</v>
      </c>
      <c r="J472" s="162">
        <v>388</v>
      </c>
      <c r="K472" s="163">
        <v>362</v>
      </c>
      <c r="L472" s="158">
        <v>8385442</v>
      </c>
      <c r="M472" s="159">
        <v>355</v>
      </c>
      <c r="N472" s="160">
        <v>335</v>
      </c>
      <c r="O472" s="161">
        <v>13852188</v>
      </c>
      <c r="P472" s="162">
        <v>445</v>
      </c>
      <c r="Q472" s="163">
        <v>415</v>
      </c>
      <c r="R472" s="158">
        <v>25312262</v>
      </c>
      <c r="S472" s="159">
        <v>195</v>
      </c>
      <c r="T472" s="160">
        <v>184</v>
      </c>
      <c r="U472" s="161">
        <v>6695394</v>
      </c>
      <c r="V472" s="162">
        <v>342</v>
      </c>
      <c r="W472" s="163">
        <v>334</v>
      </c>
      <c r="X472" s="158">
        <v>4339</v>
      </c>
      <c r="Y472" s="159">
        <v>460</v>
      </c>
      <c r="Z472" s="160">
        <v>430</v>
      </c>
      <c r="AA472" s="161">
        <v>145</v>
      </c>
      <c r="AB472" s="164">
        <v>321</v>
      </c>
      <c r="AC472" s="156">
        <v>0</v>
      </c>
      <c r="AD472" s="165">
        <v>100</v>
      </c>
      <c r="AE472" s="166">
        <v>0</v>
      </c>
    </row>
    <row r="473" spans="1:31" s="3" customFormat="1" ht="18.75" customHeight="1">
      <c r="A473" s="167">
        <v>471</v>
      </c>
      <c r="B473" s="168" t="s">
        <v>3052</v>
      </c>
      <c r="C473" s="169" t="s">
        <v>2171</v>
      </c>
      <c r="D473" s="170" t="s">
        <v>3056</v>
      </c>
      <c r="E473" s="171">
        <v>442</v>
      </c>
      <c r="F473" s="218">
        <v>43278708</v>
      </c>
      <c r="G473" s="174">
        <v>472</v>
      </c>
      <c r="H473" s="175">
        <v>444</v>
      </c>
      <c r="I473" s="176">
        <v>44572548</v>
      </c>
      <c r="J473" s="177">
        <v>452</v>
      </c>
      <c r="K473" s="178">
        <v>425</v>
      </c>
      <c r="L473" s="173">
        <v>3028086</v>
      </c>
      <c r="M473" s="174">
        <v>374</v>
      </c>
      <c r="N473" s="175">
        <v>353</v>
      </c>
      <c r="O473" s="176">
        <v>11820979</v>
      </c>
      <c r="P473" s="177">
        <v>458</v>
      </c>
      <c r="Q473" s="178">
        <v>428</v>
      </c>
      <c r="R473" s="173">
        <v>21547148</v>
      </c>
      <c r="S473" s="174">
        <v>350</v>
      </c>
      <c r="T473" s="175">
        <v>335</v>
      </c>
      <c r="U473" s="176">
        <v>1017521</v>
      </c>
      <c r="V473" s="177">
        <v>300</v>
      </c>
      <c r="W473" s="178">
        <v>294</v>
      </c>
      <c r="X473" s="173">
        <v>8551</v>
      </c>
      <c r="Y473" s="174">
        <v>489</v>
      </c>
      <c r="Z473" s="175">
        <v>459</v>
      </c>
      <c r="AA473" s="176">
        <v>51</v>
      </c>
      <c r="AB473" s="179">
        <v>383</v>
      </c>
      <c r="AC473" s="171">
        <v>0</v>
      </c>
      <c r="AD473" s="180">
        <v>100</v>
      </c>
      <c r="AE473" s="181">
        <v>0</v>
      </c>
    </row>
    <row r="474" spans="1:31" s="3" customFormat="1" ht="18.75" customHeight="1">
      <c r="A474" s="32">
        <v>472</v>
      </c>
      <c r="B474" s="33">
        <v>239</v>
      </c>
      <c r="C474" s="34" t="s">
        <v>1648</v>
      </c>
      <c r="D474" s="35" t="s">
        <v>96</v>
      </c>
      <c r="E474" s="45">
        <v>443</v>
      </c>
      <c r="F474" s="98">
        <v>43181188</v>
      </c>
      <c r="G474" s="39">
        <v>192</v>
      </c>
      <c r="H474" s="40">
        <v>179</v>
      </c>
      <c r="I474" s="41">
        <v>115739498</v>
      </c>
      <c r="J474" s="42">
        <v>373</v>
      </c>
      <c r="K474" s="43">
        <v>349</v>
      </c>
      <c r="L474" s="38">
        <v>9469370</v>
      </c>
      <c r="M474" s="39">
        <v>296</v>
      </c>
      <c r="N474" s="40">
        <v>280</v>
      </c>
      <c r="O474" s="41">
        <v>21693655</v>
      </c>
      <c r="P474" s="42">
        <v>168</v>
      </c>
      <c r="Q474" s="43">
        <v>154</v>
      </c>
      <c r="R474" s="38">
        <v>111268062</v>
      </c>
      <c r="S474" s="39">
        <v>313</v>
      </c>
      <c r="T474" s="40">
        <v>300</v>
      </c>
      <c r="U474" s="41">
        <v>2182986</v>
      </c>
      <c r="V474" s="42">
        <v>241</v>
      </c>
      <c r="W474" s="43">
        <v>236</v>
      </c>
      <c r="X474" s="38">
        <v>15561</v>
      </c>
      <c r="Y474" s="39">
        <v>399</v>
      </c>
      <c r="Z474" s="40">
        <v>369</v>
      </c>
      <c r="AA474" s="41">
        <v>251</v>
      </c>
      <c r="AB474" s="108">
        <v>311</v>
      </c>
      <c r="AC474" s="45">
        <v>0</v>
      </c>
      <c r="AD474" s="37">
        <v>100</v>
      </c>
      <c r="AE474" s="46">
        <v>0</v>
      </c>
    </row>
    <row r="475" spans="1:31" s="3" customFormat="1" ht="18.75" customHeight="1">
      <c r="A475" s="32">
        <v>473</v>
      </c>
      <c r="B475" s="33">
        <v>449</v>
      </c>
      <c r="C475" s="34" t="s">
        <v>1282</v>
      </c>
      <c r="D475" s="35" t="s">
        <v>102</v>
      </c>
      <c r="E475" s="36">
        <v>444</v>
      </c>
      <c r="F475" s="98">
        <v>43045515</v>
      </c>
      <c r="G475" s="39">
        <v>462</v>
      </c>
      <c r="H475" s="40">
        <v>435</v>
      </c>
      <c r="I475" s="41">
        <v>46484335</v>
      </c>
      <c r="J475" s="42">
        <v>459</v>
      </c>
      <c r="K475" s="43">
        <v>432</v>
      </c>
      <c r="L475" s="38">
        <v>2317351</v>
      </c>
      <c r="M475" s="39">
        <v>441</v>
      </c>
      <c r="N475" s="40">
        <v>417</v>
      </c>
      <c r="O475" s="41">
        <v>4330775</v>
      </c>
      <c r="P475" s="42">
        <v>481</v>
      </c>
      <c r="Q475" s="43">
        <v>451</v>
      </c>
      <c r="R475" s="38">
        <v>15301472</v>
      </c>
      <c r="S475" s="39">
        <v>398</v>
      </c>
      <c r="T475" s="40">
        <v>383</v>
      </c>
      <c r="U475" s="41">
        <v>35341</v>
      </c>
      <c r="V475" s="42" t="s">
        <v>3052</v>
      </c>
      <c r="W475" s="43" t="s">
        <v>3052</v>
      </c>
      <c r="X475" s="44" t="s">
        <v>3052</v>
      </c>
      <c r="Y475" s="39">
        <v>400</v>
      </c>
      <c r="Z475" s="40">
        <v>370</v>
      </c>
      <c r="AA475" s="41">
        <v>250</v>
      </c>
      <c r="AB475" s="108">
        <v>311</v>
      </c>
      <c r="AC475" s="45">
        <v>0</v>
      </c>
      <c r="AD475" s="37">
        <v>100</v>
      </c>
      <c r="AE475" s="46">
        <v>0</v>
      </c>
    </row>
    <row r="476" spans="1:31" s="3" customFormat="1" ht="18.75" customHeight="1">
      <c r="A476" s="137">
        <v>474</v>
      </c>
      <c r="B476" s="188" t="s">
        <v>3052</v>
      </c>
      <c r="C476" s="139" t="s">
        <v>3209</v>
      </c>
      <c r="D476" s="140" t="s">
        <v>3056</v>
      </c>
      <c r="E476" s="141">
        <v>445</v>
      </c>
      <c r="F476" s="216">
        <v>42895360</v>
      </c>
      <c r="G476" s="144">
        <v>483</v>
      </c>
      <c r="H476" s="145">
        <v>454</v>
      </c>
      <c r="I476" s="146">
        <v>43140357</v>
      </c>
      <c r="J476" s="147">
        <v>257</v>
      </c>
      <c r="K476" s="148">
        <v>236</v>
      </c>
      <c r="L476" s="143">
        <v>18817624</v>
      </c>
      <c r="M476" s="144">
        <v>269</v>
      </c>
      <c r="N476" s="145">
        <v>253</v>
      </c>
      <c r="O476" s="146">
        <v>24999533</v>
      </c>
      <c r="P476" s="147">
        <v>297</v>
      </c>
      <c r="Q476" s="148">
        <v>277</v>
      </c>
      <c r="R476" s="143">
        <v>59642508</v>
      </c>
      <c r="S476" s="144">
        <v>248</v>
      </c>
      <c r="T476" s="145">
        <v>237</v>
      </c>
      <c r="U476" s="146">
        <v>4465799</v>
      </c>
      <c r="V476" s="147">
        <v>218</v>
      </c>
      <c r="W476" s="148">
        <v>213</v>
      </c>
      <c r="X476" s="143">
        <v>18249</v>
      </c>
      <c r="Y476" s="144">
        <v>382</v>
      </c>
      <c r="Z476" s="145">
        <v>352</v>
      </c>
      <c r="AA476" s="146">
        <v>280</v>
      </c>
      <c r="AB476" s="149">
        <v>355</v>
      </c>
      <c r="AC476" s="141">
        <v>0</v>
      </c>
      <c r="AD476" s="150">
        <v>100</v>
      </c>
      <c r="AE476" s="151">
        <v>0</v>
      </c>
    </row>
    <row r="477" spans="1:31" s="3" customFormat="1" ht="18.75" customHeight="1">
      <c r="A477" s="152">
        <v>475</v>
      </c>
      <c r="B477" s="153" t="s">
        <v>3052</v>
      </c>
      <c r="C477" s="154" t="s">
        <v>2160</v>
      </c>
      <c r="D477" s="155" t="s">
        <v>3056</v>
      </c>
      <c r="E477" s="156">
        <v>446</v>
      </c>
      <c r="F477" s="217">
        <v>42776712</v>
      </c>
      <c r="G477" s="159">
        <v>486</v>
      </c>
      <c r="H477" s="160">
        <v>457</v>
      </c>
      <c r="I477" s="161">
        <v>42776712</v>
      </c>
      <c r="J477" s="162">
        <v>443</v>
      </c>
      <c r="K477" s="163">
        <v>416</v>
      </c>
      <c r="L477" s="158">
        <v>3934388</v>
      </c>
      <c r="M477" s="159">
        <v>433</v>
      </c>
      <c r="N477" s="160">
        <v>410</v>
      </c>
      <c r="O477" s="161">
        <v>4961758</v>
      </c>
      <c r="P477" s="162">
        <v>489</v>
      </c>
      <c r="Q477" s="163">
        <v>459</v>
      </c>
      <c r="R477" s="158">
        <v>11890552</v>
      </c>
      <c r="S477" s="159">
        <v>334</v>
      </c>
      <c r="T477" s="160">
        <v>321</v>
      </c>
      <c r="U477" s="161">
        <v>1520888</v>
      </c>
      <c r="V477" s="162" t="s">
        <v>3052</v>
      </c>
      <c r="W477" s="163" t="s">
        <v>3052</v>
      </c>
      <c r="X477" s="206" t="s">
        <v>3052</v>
      </c>
      <c r="Y477" s="159">
        <v>450</v>
      </c>
      <c r="Z477" s="160">
        <v>420</v>
      </c>
      <c r="AA477" s="161">
        <v>153</v>
      </c>
      <c r="AB477" s="164">
        <v>383</v>
      </c>
      <c r="AC477" s="156">
        <v>0</v>
      </c>
      <c r="AD477" s="165">
        <v>100</v>
      </c>
      <c r="AE477" s="166">
        <v>0</v>
      </c>
    </row>
    <row r="478" spans="1:31" s="3" customFormat="1" ht="18.75" customHeight="1">
      <c r="A478" s="18">
        <v>476</v>
      </c>
      <c r="B478" s="19" t="s">
        <v>3052</v>
      </c>
      <c r="C478" s="20" t="s">
        <v>2292</v>
      </c>
      <c r="D478" s="21" t="s">
        <v>1054</v>
      </c>
      <c r="E478" s="22">
        <v>447</v>
      </c>
      <c r="F478" s="97">
        <v>42653532</v>
      </c>
      <c r="G478" s="25">
        <v>482</v>
      </c>
      <c r="H478" s="26">
        <v>453</v>
      </c>
      <c r="I478" s="27">
        <v>43178361</v>
      </c>
      <c r="J478" s="28">
        <v>341</v>
      </c>
      <c r="K478" s="29">
        <v>319</v>
      </c>
      <c r="L478" s="24">
        <v>12148801</v>
      </c>
      <c r="M478" s="25">
        <v>228</v>
      </c>
      <c r="N478" s="26">
        <v>215</v>
      </c>
      <c r="O478" s="27">
        <v>32133031</v>
      </c>
      <c r="P478" s="28">
        <v>332</v>
      </c>
      <c r="Q478" s="29">
        <v>310</v>
      </c>
      <c r="R478" s="24">
        <v>50972485</v>
      </c>
      <c r="S478" s="25">
        <v>297</v>
      </c>
      <c r="T478" s="26">
        <v>285</v>
      </c>
      <c r="U478" s="27">
        <v>2644031</v>
      </c>
      <c r="V478" s="28">
        <v>403</v>
      </c>
      <c r="W478" s="29">
        <v>392</v>
      </c>
      <c r="X478" s="24">
        <v>687</v>
      </c>
      <c r="Y478" s="25">
        <v>355</v>
      </c>
      <c r="Z478" s="26">
        <v>325</v>
      </c>
      <c r="AA478" s="27">
        <v>333</v>
      </c>
      <c r="AB478" s="107">
        <v>341</v>
      </c>
      <c r="AC478" s="22">
        <v>0</v>
      </c>
      <c r="AD478" s="30">
        <v>100</v>
      </c>
      <c r="AE478" s="31">
        <v>0</v>
      </c>
    </row>
    <row r="479" spans="1:31" s="3" customFormat="1" ht="18.75" customHeight="1">
      <c r="A479" s="32">
        <v>477</v>
      </c>
      <c r="B479" s="33" t="s">
        <v>3052</v>
      </c>
      <c r="C479" s="34" t="s">
        <v>1206</v>
      </c>
      <c r="D479" s="35" t="s">
        <v>3092</v>
      </c>
      <c r="E479" s="45">
        <v>448</v>
      </c>
      <c r="F479" s="98">
        <v>42583721</v>
      </c>
      <c r="G479" s="39">
        <v>488</v>
      </c>
      <c r="H479" s="40">
        <v>459</v>
      </c>
      <c r="I479" s="41">
        <v>42599751</v>
      </c>
      <c r="J479" s="42">
        <v>406</v>
      </c>
      <c r="K479" s="43">
        <v>380</v>
      </c>
      <c r="L479" s="38">
        <v>7343443</v>
      </c>
      <c r="M479" s="39">
        <v>396</v>
      </c>
      <c r="N479" s="40">
        <v>373</v>
      </c>
      <c r="O479" s="41">
        <v>9253991</v>
      </c>
      <c r="P479" s="42">
        <v>478</v>
      </c>
      <c r="Q479" s="43">
        <v>448</v>
      </c>
      <c r="R479" s="38">
        <v>15958123</v>
      </c>
      <c r="S479" s="39">
        <v>225</v>
      </c>
      <c r="T479" s="40">
        <v>214</v>
      </c>
      <c r="U479" s="41">
        <v>5465285</v>
      </c>
      <c r="V479" s="42" t="s">
        <v>3052</v>
      </c>
      <c r="W479" s="43" t="s">
        <v>3052</v>
      </c>
      <c r="X479" s="44" t="s">
        <v>3052</v>
      </c>
      <c r="Y479" s="39">
        <v>463</v>
      </c>
      <c r="Z479" s="40">
        <v>433</v>
      </c>
      <c r="AA479" s="41">
        <v>138</v>
      </c>
      <c r="AB479" s="108">
        <v>311</v>
      </c>
      <c r="AC479" s="45">
        <v>0</v>
      </c>
      <c r="AD479" s="37">
        <v>100</v>
      </c>
      <c r="AE479" s="46">
        <v>0</v>
      </c>
    </row>
    <row r="480" spans="1:31" s="3" customFormat="1" ht="18.75" customHeight="1">
      <c r="A480" s="137">
        <v>478</v>
      </c>
      <c r="B480" s="188" t="s">
        <v>3052</v>
      </c>
      <c r="C480" s="139" t="s">
        <v>3229</v>
      </c>
      <c r="D480" s="140" t="s">
        <v>3056</v>
      </c>
      <c r="E480" s="141">
        <v>449</v>
      </c>
      <c r="F480" s="216">
        <v>42580141</v>
      </c>
      <c r="G480" s="144">
        <v>478</v>
      </c>
      <c r="H480" s="145">
        <v>449</v>
      </c>
      <c r="I480" s="146">
        <v>43950983</v>
      </c>
      <c r="J480" s="147">
        <v>313</v>
      </c>
      <c r="K480" s="148">
        <v>291</v>
      </c>
      <c r="L480" s="143">
        <v>14116280</v>
      </c>
      <c r="M480" s="144">
        <v>420</v>
      </c>
      <c r="N480" s="145">
        <v>397</v>
      </c>
      <c r="O480" s="146">
        <v>6116497</v>
      </c>
      <c r="P480" s="147">
        <v>441</v>
      </c>
      <c r="Q480" s="148">
        <v>411</v>
      </c>
      <c r="R480" s="143">
        <v>26205414</v>
      </c>
      <c r="S480" s="144">
        <v>369</v>
      </c>
      <c r="T480" s="145">
        <v>354</v>
      </c>
      <c r="U480" s="146">
        <v>577825</v>
      </c>
      <c r="V480" s="147">
        <v>167</v>
      </c>
      <c r="W480" s="148">
        <v>163</v>
      </c>
      <c r="X480" s="143">
        <v>26077</v>
      </c>
      <c r="Y480" s="144">
        <v>147</v>
      </c>
      <c r="Z480" s="145">
        <v>126</v>
      </c>
      <c r="AA480" s="146">
        <v>940</v>
      </c>
      <c r="AB480" s="149">
        <v>322</v>
      </c>
      <c r="AC480" s="141">
        <v>0</v>
      </c>
      <c r="AD480" s="150">
        <v>100</v>
      </c>
      <c r="AE480" s="151">
        <v>0</v>
      </c>
    </row>
    <row r="481" spans="1:31" s="3" customFormat="1" ht="18.75" customHeight="1">
      <c r="A481" s="32">
        <v>479</v>
      </c>
      <c r="B481" s="33" t="s">
        <v>3052</v>
      </c>
      <c r="C481" s="34" t="s">
        <v>629</v>
      </c>
      <c r="D481" s="35" t="s">
        <v>2677</v>
      </c>
      <c r="E481" s="45">
        <v>450</v>
      </c>
      <c r="F481" s="98">
        <v>42501651</v>
      </c>
      <c r="G481" s="39">
        <v>489</v>
      </c>
      <c r="H481" s="40">
        <v>460</v>
      </c>
      <c r="I481" s="41">
        <v>42501651</v>
      </c>
      <c r="J481" s="42">
        <v>293</v>
      </c>
      <c r="K481" s="43">
        <v>271</v>
      </c>
      <c r="L481" s="38">
        <v>15330932</v>
      </c>
      <c r="M481" s="39">
        <v>39</v>
      </c>
      <c r="N481" s="40">
        <v>31</v>
      </c>
      <c r="O481" s="41">
        <v>174095351</v>
      </c>
      <c r="P481" s="42">
        <v>100</v>
      </c>
      <c r="Q481" s="43">
        <v>89</v>
      </c>
      <c r="R481" s="38">
        <v>179221299</v>
      </c>
      <c r="S481" s="39">
        <v>451</v>
      </c>
      <c r="T481" s="40">
        <v>431</v>
      </c>
      <c r="U481" s="41">
        <v>-8659310</v>
      </c>
      <c r="V481" s="42">
        <v>268</v>
      </c>
      <c r="W481" s="43">
        <v>262</v>
      </c>
      <c r="X481" s="38">
        <v>11903</v>
      </c>
      <c r="Y481" s="39">
        <v>206</v>
      </c>
      <c r="Z481" s="40">
        <v>183</v>
      </c>
      <c r="AA481" s="41">
        <v>663</v>
      </c>
      <c r="AB481" s="108">
        <v>355</v>
      </c>
      <c r="AC481" s="45">
        <v>0.03</v>
      </c>
      <c r="AD481" s="37">
        <v>99.97</v>
      </c>
      <c r="AE481" s="46">
        <v>0</v>
      </c>
    </row>
    <row r="482" spans="1:31" s="3" customFormat="1" ht="18.75" customHeight="1">
      <c r="A482" s="48">
        <v>480</v>
      </c>
      <c r="B482" s="49" t="s">
        <v>3052</v>
      </c>
      <c r="C482" s="50" t="s">
        <v>1284</v>
      </c>
      <c r="D482" s="51" t="s">
        <v>1061</v>
      </c>
      <c r="E482" s="52">
        <v>451</v>
      </c>
      <c r="F482" s="99">
        <v>42391214</v>
      </c>
      <c r="G482" s="55">
        <v>490</v>
      </c>
      <c r="H482" s="56">
        <v>461</v>
      </c>
      <c r="I482" s="57">
        <v>42391214</v>
      </c>
      <c r="J482" s="58">
        <v>269</v>
      </c>
      <c r="K482" s="59">
        <v>247</v>
      </c>
      <c r="L482" s="54">
        <v>17611071</v>
      </c>
      <c r="M482" s="55">
        <v>205</v>
      </c>
      <c r="N482" s="56">
        <v>193</v>
      </c>
      <c r="O482" s="57">
        <v>36532493</v>
      </c>
      <c r="P482" s="58">
        <v>373</v>
      </c>
      <c r="Q482" s="59">
        <v>347</v>
      </c>
      <c r="R482" s="54">
        <v>42698601</v>
      </c>
      <c r="S482" s="55">
        <v>215</v>
      </c>
      <c r="T482" s="56">
        <v>204</v>
      </c>
      <c r="U482" s="57">
        <v>5851344</v>
      </c>
      <c r="V482" s="58">
        <v>414</v>
      </c>
      <c r="W482" s="59">
        <v>403</v>
      </c>
      <c r="X482" s="54">
        <v>501</v>
      </c>
      <c r="Y482" s="55">
        <v>279</v>
      </c>
      <c r="Z482" s="56">
        <v>253</v>
      </c>
      <c r="AA482" s="57">
        <v>495</v>
      </c>
      <c r="AB482" s="109">
        <v>321</v>
      </c>
      <c r="AC482" s="52">
        <v>0</v>
      </c>
      <c r="AD482" s="60">
        <v>100</v>
      </c>
      <c r="AE482" s="61">
        <v>0</v>
      </c>
    </row>
    <row r="483" spans="1:31" s="3" customFormat="1" ht="18.75" customHeight="1">
      <c r="A483" s="18">
        <v>481</v>
      </c>
      <c r="B483" s="19" t="s">
        <v>3052</v>
      </c>
      <c r="C483" s="20" t="s">
        <v>3224</v>
      </c>
      <c r="D483" s="21" t="s">
        <v>1696</v>
      </c>
      <c r="E483" s="22">
        <v>452</v>
      </c>
      <c r="F483" s="97">
        <v>41888978</v>
      </c>
      <c r="G483" s="25">
        <v>452</v>
      </c>
      <c r="H483" s="26">
        <v>425</v>
      </c>
      <c r="I483" s="27">
        <v>48539665</v>
      </c>
      <c r="J483" s="28">
        <v>463</v>
      </c>
      <c r="K483" s="29">
        <v>436</v>
      </c>
      <c r="L483" s="24">
        <v>1636481</v>
      </c>
      <c r="M483" s="25">
        <v>415</v>
      </c>
      <c r="N483" s="26">
        <v>392</v>
      </c>
      <c r="O483" s="27">
        <v>6718561</v>
      </c>
      <c r="P483" s="28">
        <v>488</v>
      </c>
      <c r="Q483" s="29">
        <v>458</v>
      </c>
      <c r="R483" s="24">
        <v>12554148</v>
      </c>
      <c r="S483" s="25">
        <v>378</v>
      </c>
      <c r="T483" s="26">
        <v>363</v>
      </c>
      <c r="U483" s="27">
        <v>330746</v>
      </c>
      <c r="V483" s="28">
        <v>310</v>
      </c>
      <c r="W483" s="29">
        <v>304</v>
      </c>
      <c r="X483" s="24">
        <v>7600</v>
      </c>
      <c r="Y483" s="25">
        <v>443</v>
      </c>
      <c r="Z483" s="26">
        <v>413</v>
      </c>
      <c r="AA483" s="27">
        <v>159</v>
      </c>
      <c r="AB483" s="107">
        <v>371</v>
      </c>
      <c r="AC483" s="22">
        <v>0</v>
      </c>
      <c r="AD483" s="30">
        <v>100</v>
      </c>
      <c r="AE483" s="31">
        <v>0</v>
      </c>
    </row>
    <row r="484" spans="1:31" s="3" customFormat="1" ht="18.75" customHeight="1">
      <c r="A484" s="137">
        <v>482</v>
      </c>
      <c r="B484" s="138">
        <v>490</v>
      </c>
      <c r="C484" s="139" t="s">
        <v>630</v>
      </c>
      <c r="D484" s="140" t="s">
        <v>3056</v>
      </c>
      <c r="E484" s="141">
        <v>453</v>
      </c>
      <c r="F484" s="216">
        <v>41830340</v>
      </c>
      <c r="G484" s="144">
        <v>479</v>
      </c>
      <c r="H484" s="145">
        <v>450</v>
      </c>
      <c r="I484" s="146">
        <v>43655347</v>
      </c>
      <c r="J484" s="147">
        <v>435</v>
      </c>
      <c r="K484" s="148">
        <v>408</v>
      </c>
      <c r="L484" s="143">
        <v>4976481</v>
      </c>
      <c r="M484" s="144">
        <v>333</v>
      </c>
      <c r="N484" s="145">
        <v>314</v>
      </c>
      <c r="O484" s="146">
        <v>16723913</v>
      </c>
      <c r="P484" s="147">
        <v>386</v>
      </c>
      <c r="Q484" s="148">
        <v>360</v>
      </c>
      <c r="R484" s="143">
        <v>39645681</v>
      </c>
      <c r="S484" s="144">
        <v>354</v>
      </c>
      <c r="T484" s="145">
        <v>339</v>
      </c>
      <c r="U484" s="146">
        <v>964727</v>
      </c>
      <c r="V484" s="147">
        <v>334</v>
      </c>
      <c r="W484" s="148">
        <v>326</v>
      </c>
      <c r="X484" s="143">
        <v>4904</v>
      </c>
      <c r="Y484" s="144">
        <v>362</v>
      </c>
      <c r="Z484" s="145">
        <v>332</v>
      </c>
      <c r="AA484" s="146">
        <v>315</v>
      </c>
      <c r="AB484" s="149">
        <v>321</v>
      </c>
      <c r="AC484" s="141">
        <v>0</v>
      </c>
      <c r="AD484" s="150">
        <v>100</v>
      </c>
      <c r="AE484" s="151">
        <v>0</v>
      </c>
    </row>
    <row r="485" spans="1:31" s="3" customFormat="1" ht="18.75" customHeight="1">
      <c r="A485" s="32">
        <v>483</v>
      </c>
      <c r="B485" s="33">
        <v>413</v>
      </c>
      <c r="C485" s="34" t="s">
        <v>1204</v>
      </c>
      <c r="D485" s="35" t="s">
        <v>88</v>
      </c>
      <c r="E485" s="45">
        <v>454</v>
      </c>
      <c r="F485" s="98">
        <v>41792679</v>
      </c>
      <c r="G485" s="39">
        <v>364</v>
      </c>
      <c r="H485" s="40">
        <v>345</v>
      </c>
      <c r="I485" s="41">
        <v>61503872</v>
      </c>
      <c r="J485" s="42">
        <v>456</v>
      </c>
      <c r="K485" s="43">
        <v>429</v>
      </c>
      <c r="L485" s="38">
        <v>2500458</v>
      </c>
      <c r="M485" s="39">
        <v>400</v>
      </c>
      <c r="N485" s="40">
        <v>377</v>
      </c>
      <c r="O485" s="41">
        <v>9072569</v>
      </c>
      <c r="P485" s="42">
        <v>342</v>
      </c>
      <c r="Q485" s="43">
        <v>319</v>
      </c>
      <c r="R485" s="38">
        <v>48680009</v>
      </c>
      <c r="S485" s="39">
        <v>363</v>
      </c>
      <c r="T485" s="40">
        <v>348</v>
      </c>
      <c r="U485" s="41">
        <v>732429</v>
      </c>
      <c r="V485" s="42">
        <v>372</v>
      </c>
      <c r="W485" s="43">
        <v>362</v>
      </c>
      <c r="X485" s="38">
        <v>2406</v>
      </c>
      <c r="Y485" s="39">
        <v>438</v>
      </c>
      <c r="Z485" s="40">
        <v>408</v>
      </c>
      <c r="AA485" s="41">
        <v>166</v>
      </c>
      <c r="AB485" s="108">
        <v>351</v>
      </c>
      <c r="AC485" s="45">
        <v>0</v>
      </c>
      <c r="AD485" s="37">
        <v>100</v>
      </c>
      <c r="AE485" s="46">
        <v>0</v>
      </c>
    </row>
    <row r="486" spans="1:31" s="3" customFormat="1" ht="18.75" customHeight="1">
      <c r="A486" s="32">
        <v>484</v>
      </c>
      <c r="B486" s="33">
        <v>481</v>
      </c>
      <c r="C486" s="34" t="s">
        <v>1199</v>
      </c>
      <c r="D486" s="35" t="s">
        <v>3092</v>
      </c>
      <c r="E486" s="45">
        <v>455</v>
      </c>
      <c r="F486" s="98">
        <v>41759609</v>
      </c>
      <c r="G486" s="39">
        <v>491</v>
      </c>
      <c r="H486" s="40">
        <v>462</v>
      </c>
      <c r="I486" s="41">
        <v>41957914</v>
      </c>
      <c r="J486" s="42">
        <v>434</v>
      </c>
      <c r="K486" s="43">
        <v>407</v>
      </c>
      <c r="L486" s="38">
        <v>5005996</v>
      </c>
      <c r="M486" s="39">
        <v>345</v>
      </c>
      <c r="N486" s="40">
        <v>326</v>
      </c>
      <c r="O486" s="41">
        <v>15256048</v>
      </c>
      <c r="P486" s="42">
        <v>477</v>
      </c>
      <c r="Q486" s="43">
        <v>447</v>
      </c>
      <c r="R486" s="38">
        <v>16034823</v>
      </c>
      <c r="S486" s="39">
        <v>244</v>
      </c>
      <c r="T486" s="40">
        <v>233</v>
      </c>
      <c r="U486" s="41">
        <v>4525014</v>
      </c>
      <c r="V486" s="42" t="s">
        <v>3052</v>
      </c>
      <c r="W486" s="43" t="s">
        <v>3052</v>
      </c>
      <c r="X486" s="44" t="s">
        <v>3052</v>
      </c>
      <c r="Y486" s="39">
        <v>474</v>
      </c>
      <c r="Z486" s="40">
        <v>444</v>
      </c>
      <c r="AA486" s="41">
        <v>122</v>
      </c>
      <c r="AB486" s="108">
        <v>311</v>
      </c>
      <c r="AC486" s="45">
        <v>0</v>
      </c>
      <c r="AD486" s="37">
        <v>100</v>
      </c>
      <c r="AE486" s="46">
        <v>0</v>
      </c>
    </row>
    <row r="487" spans="1:31" s="3" customFormat="1" ht="18.75" customHeight="1">
      <c r="A487" s="152">
        <v>485</v>
      </c>
      <c r="B487" s="153" t="s">
        <v>3052</v>
      </c>
      <c r="C487" s="190" t="s">
        <v>3052</v>
      </c>
      <c r="D487" s="155" t="s">
        <v>3056</v>
      </c>
      <c r="E487" s="156">
        <v>456</v>
      </c>
      <c r="F487" s="206" t="s">
        <v>3052</v>
      </c>
      <c r="G487" s="159">
        <v>480</v>
      </c>
      <c r="H487" s="160">
        <v>451</v>
      </c>
      <c r="I487" s="207" t="s">
        <v>3052</v>
      </c>
      <c r="J487" s="162">
        <v>311</v>
      </c>
      <c r="K487" s="163">
        <v>289</v>
      </c>
      <c r="L487" s="206" t="s">
        <v>3052</v>
      </c>
      <c r="M487" s="159">
        <v>387</v>
      </c>
      <c r="N487" s="160">
        <v>364</v>
      </c>
      <c r="O487" s="207" t="s">
        <v>3052</v>
      </c>
      <c r="P487" s="162">
        <v>446</v>
      </c>
      <c r="Q487" s="163">
        <v>416</v>
      </c>
      <c r="R487" s="206" t="s">
        <v>3052</v>
      </c>
      <c r="S487" s="159">
        <v>174</v>
      </c>
      <c r="T487" s="160">
        <v>163</v>
      </c>
      <c r="U487" s="207" t="s">
        <v>3052</v>
      </c>
      <c r="V487" s="162">
        <v>376</v>
      </c>
      <c r="W487" s="163">
        <v>366</v>
      </c>
      <c r="X487" s="206" t="s">
        <v>3052</v>
      </c>
      <c r="Y487" s="159">
        <v>388</v>
      </c>
      <c r="Z487" s="160">
        <v>358</v>
      </c>
      <c r="AA487" s="207" t="s">
        <v>3052</v>
      </c>
      <c r="AB487" s="164">
        <v>311</v>
      </c>
      <c r="AC487" s="156">
        <v>0</v>
      </c>
      <c r="AD487" s="165">
        <v>0</v>
      </c>
      <c r="AE487" s="166">
        <v>100</v>
      </c>
    </row>
    <row r="488" spans="1:31" s="3" customFormat="1" ht="18.75" customHeight="1">
      <c r="A488" s="167">
        <v>486</v>
      </c>
      <c r="B488" s="168" t="s">
        <v>3052</v>
      </c>
      <c r="C488" s="169" t="s">
        <v>2770</v>
      </c>
      <c r="D488" s="170" t="s">
        <v>3056</v>
      </c>
      <c r="E488" s="171">
        <v>457</v>
      </c>
      <c r="F488" s="218">
        <v>41644729</v>
      </c>
      <c r="G488" s="174">
        <v>408</v>
      </c>
      <c r="H488" s="175">
        <v>388</v>
      </c>
      <c r="I488" s="176">
        <v>53772385</v>
      </c>
      <c r="J488" s="177">
        <v>422</v>
      </c>
      <c r="K488" s="178">
        <v>395</v>
      </c>
      <c r="L488" s="173">
        <v>5606784</v>
      </c>
      <c r="M488" s="174">
        <v>301</v>
      </c>
      <c r="N488" s="175">
        <v>285</v>
      </c>
      <c r="O488" s="176">
        <v>21128499</v>
      </c>
      <c r="P488" s="177">
        <v>299</v>
      </c>
      <c r="Q488" s="178">
        <v>279</v>
      </c>
      <c r="R488" s="173">
        <v>59506419</v>
      </c>
      <c r="S488" s="174">
        <v>341</v>
      </c>
      <c r="T488" s="175">
        <v>328</v>
      </c>
      <c r="U488" s="176">
        <v>1190662</v>
      </c>
      <c r="V488" s="177">
        <v>297</v>
      </c>
      <c r="W488" s="178">
        <v>291</v>
      </c>
      <c r="X488" s="173">
        <v>9026</v>
      </c>
      <c r="Y488" s="174">
        <v>139</v>
      </c>
      <c r="Z488" s="175">
        <v>118</v>
      </c>
      <c r="AA488" s="176">
        <v>988</v>
      </c>
      <c r="AB488" s="179">
        <v>322</v>
      </c>
      <c r="AC488" s="171">
        <v>0</v>
      </c>
      <c r="AD488" s="180">
        <v>62</v>
      </c>
      <c r="AE488" s="181">
        <v>38</v>
      </c>
    </row>
    <row r="489" spans="1:31" s="3" customFormat="1" ht="18.75" customHeight="1">
      <c r="A489" s="32">
        <v>487</v>
      </c>
      <c r="B489" s="33">
        <v>290</v>
      </c>
      <c r="C489" s="34" t="s">
        <v>1520</v>
      </c>
      <c r="D489" s="35" t="s">
        <v>3054</v>
      </c>
      <c r="E489" s="45">
        <v>30</v>
      </c>
      <c r="F489" s="98">
        <v>41606512</v>
      </c>
      <c r="G489" s="39">
        <v>494</v>
      </c>
      <c r="H489" s="40">
        <v>30</v>
      </c>
      <c r="I489" s="41">
        <v>41606512</v>
      </c>
      <c r="J489" s="42">
        <v>254</v>
      </c>
      <c r="K489" s="43">
        <v>21</v>
      </c>
      <c r="L489" s="38">
        <v>19056788</v>
      </c>
      <c r="M489" s="39">
        <v>492</v>
      </c>
      <c r="N489" s="40">
        <v>28</v>
      </c>
      <c r="O489" s="41">
        <v>-25669628</v>
      </c>
      <c r="P489" s="42">
        <v>214</v>
      </c>
      <c r="Q489" s="43">
        <v>16</v>
      </c>
      <c r="R489" s="38">
        <v>89921083</v>
      </c>
      <c r="S489" s="39">
        <v>486</v>
      </c>
      <c r="T489" s="40">
        <v>27</v>
      </c>
      <c r="U489" s="41">
        <v>-35237233</v>
      </c>
      <c r="V489" s="42" t="s">
        <v>3052</v>
      </c>
      <c r="W489" s="43" t="s">
        <v>3052</v>
      </c>
      <c r="X489" s="44" t="s">
        <v>3052</v>
      </c>
      <c r="Y489" s="39">
        <v>52</v>
      </c>
      <c r="Z489" s="40">
        <v>17</v>
      </c>
      <c r="AA489" s="41">
        <v>1750</v>
      </c>
      <c r="AB489" s="108">
        <v>351</v>
      </c>
      <c r="AC489" s="45">
        <v>100</v>
      </c>
      <c r="AD489" s="37">
        <v>0</v>
      </c>
      <c r="AE489" s="46">
        <v>0</v>
      </c>
    </row>
    <row r="490" spans="1:31" s="3" customFormat="1" ht="18.75" customHeight="1">
      <c r="A490" s="137">
        <v>488</v>
      </c>
      <c r="B490" s="138">
        <v>402</v>
      </c>
      <c r="C490" s="139" t="s">
        <v>2300</v>
      </c>
      <c r="D490" s="140" t="s">
        <v>3056</v>
      </c>
      <c r="E490" s="141">
        <v>458</v>
      </c>
      <c r="F490" s="216">
        <v>41337040</v>
      </c>
      <c r="G490" s="144">
        <v>487</v>
      </c>
      <c r="H490" s="145">
        <v>458</v>
      </c>
      <c r="I490" s="146">
        <v>42652577</v>
      </c>
      <c r="J490" s="147">
        <v>450</v>
      </c>
      <c r="K490" s="148">
        <v>423</v>
      </c>
      <c r="L490" s="143">
        <v>3239422</v>
      </c>
      <c r="M490" s="144">
        <v>180</v>
      </c>
      <c r="N490" s="145">
        <v>168</v>
      </c>
      <c r="O490" s="146">
        <v>43235848</v>
      </c>
      <c r="P490" s="147">
        <v>317</v>
      </c>
      <c r="Q490" s="148">
        <v>297</v>
      </c>
      <c r="R490" s="143">
        <v>53567610</v>
      </c>
      <c r="S490" s="144">
        <v>405</v>
      </c>
      <c r="T490" s="145">
        <v>388</v>
      </c>
      <c r="U490" s="146">
        <v>-433043</v>
      </c>
      <c r="V490" s="147" t="s">
        <v>3052</v>
      </c>
      <c r="W490" s="148" t="s">
        <v>3052</v>
      </c>
      <c r="X490" s="186" t="s">
        <v>3052</v>
      </c>
      <c r="Y490" s="144">
        <v>378</v>
      </c>
      <c r="Z490" s="145">
        <v>348</v>
      </c>
      <c r="AA490" s="146">
        <v>287</v>
      </c>
      <c r="AB490" s="149">
        <v>369</v>
      </c>
      <c r="AC490" s="141">
        <v>0</v>
      </c>
      <c r="AD490" s="150">
        <v>100</v>
      </c>
      <c r="AE490" s="151">
        <v>0</v>
      </c>
    </row>
    <row r="491" spans="1:31" s="3" customFormat="1" ht="18.75" customHeight="1">
      <c r="A491" s="32">
        <v>489</v>
      </c>
      <c r="B491" s="33">
        <v>379</v>
      </c>
      <c r="C491" s="34" t="s">
        <v>2287</v>
      </c>
      <c r="D491" s="35" t="s">
        <v>2648</v>
      </c>
      <c r="E491" s="45">
        <v>459</v>
      </c>
      <c r="F491" s="98">
        <v>41313226</v>
      </c>
      <c r="G491" s="39">
        <v>495</v>
      </c>
      <c r="H491" s="40">
        <v>465</v>
      </c>
      <c r="I491" s="41">
        <v>41313226</v>
      </c>
      <c r="J491" s="42">
        <v>251</v>
      </c>
      <c r="K491" s="43">
        <v>231</v>
      </c>
      <c r="L491" s="38">
        <v>19354711</v>
      </c>
      <c r="M491" s="39">
        <v>172</v>
      </c>
      <c r="N491" s="40">
        <v>160</v>
      </c>
      <c r="O491" s="41">
        <v>45550354</v>
      </c>
      <c r="P491" s="42">
        <v>325</v>
      </c>
      <c r="Q491" s="43">
        <v>304</v>
      </c>
      <c r="R491" s="38">
        <v>51949481</v>
      </c>
      <c r="S491" s="39">
        <v>94</v>
      </c>
      <c r="T491" s="40">
        <v>86</v>
      </c>
      <c r="U491" s="41">
        <v>17038314</v>
      </c>
      <c r="V491" s="42">
        <v>323</v>
      </c>
      <c r="W491" s="43">
        <v>316</v>
      </c>
      <c r="X491" s="38">
        <v>6323</v>
      </c>
      <c r="Y491" s="39">
        <v>411</v>
      </c>
      <c r="Z491" s="40">
        <v>381</v>
      </c>
      <c r="AA491" s="41">
        <v>226</v>
      </c>
      <c r="AB491" s="108">
        <v>369</v>
      </c>
      <c r="AC491" s="45">
        <v>0</v>
      </c>
      <c r="AD491" s="37">
        <v>100</v>
      </c>
      <c r="AE491" s="46">
        <v>0</v>
      </c>
    </row>
    <row r="492" spans="1:31" s="3" customFormat="1" ht="18.75" customHeight="1">
      <c r="A492" s="48">
        <v>490</v>
      </c>
      <c r="B492" s="49" t="s">
        <v>3052</v>
      </c>
      <c r="C492" s="70" t="s">
        <v>3052</v>
      </c>
      <c r="D492" s="51" t="s">
        <v>1061</v>
      </c>
      <c r="E492" s="52">
        <v>460</v>
      </c>
      <c r="F492" s="65" t="s">
        <v>3052</v>
      </c>
      <c r="G492" s="55">
        <v>485</v>
      </c>
      <c r="H492" s="56">
        <v>456</v>
      </c>
      <c r="I492" s="66" t="s">
        <v>3052</v>
      </c>
      <c r="J492" s="58">
        <v>354</v>
      </c>
      <c r="K492" s="59">
        <v>330</v>
      </c>
      <c r="L492" s="65" t="s">
        <v>3052</v>
      </c>
      <c r="M492" s="55">
        <v>255</v>
      </c>
      <c r="N492" s="56">
        <v>239</v>
      </c>
      <c r="O492" s="66" t="s">
        <v>3052</v>
      </c>
      <c r="P492" s="58">
        <v>406</v>
      </c>
      <c r="Q492" s="59">
        <v>378</v>
      </c>
      <c r="R492" s="65" t="s">
        <v>3052</v>
      </c>
      <c r="S492" s="55">
        <v>216</v>
      </c>
      <c r="T492" s="56">
        <v>205</v>
      </c>
      <c r="U492" s="66" t="s">
        <v>3052</v>
      </c>
      <c r="V492" s="58">
        <v>296</v>
      </c>
      <c r="W492" s="59">
        <v>290</v>
      </c>
      <c r="X492" s="65" t="s">
        <v>3052</v>
      </c>
      <c r="Y492" s="55">
        <v>295</v>
      </c>
      <c r="Z492" s="56">
        <v>266</v>
      </c>
      <c r="AA492" s="66" t="s">
        <v>3052</v>
      </c>
      <c r="AB492" s="109">
        <v>321</v>
      </c>
      <c r="AC492" s="52">
        <v>0</v>
      </c>
      <c r="AD492" s="60">
        <v>100</v>
      </c>
      <c r="AE492" s="61">
        <v>0</v>
      </c>
    </row>
    <row r="493" spans="1:31" s="3" customFormat="1" ht="18.75" customHeight="1">
      <c r="A493" s="18">
        <v>491</v>
      </c>
      <c r="B493" s="19">
        <v>480</v>
      </c>
      <c r="C493" s="20" t="s">
        <v>1521</v>
      </c>
      <c r="D493" s="21" t="s">
        <v>1054</v>
      </c>
      <c r="E493" s="22">
        <v>461</v>
      </c>
      <c r="F493" s="97">
        <v>41195008</v>
      </c>
      <c r="G493" s="25">
        <v>493</v>
      </c>
      <c r="H493" s="26">
        <v>464</v>
      </c>
      <c r="I493" s="27">
        <v>41663352</v>
      </c>
      <c r="J493" s="28">
        <v>382</v>
      </c>
      <c r="K493" s="29">
        <v>357</v>
      </c>
      <c r="L493" s="24">
        <v>9050067</v>
      </c>
      <c r="M493" s="25">
        <v>398</v>
      </c>
      <c r="N493" s="26">
        <v>375</v>
      </c>
      <c r="O493" s="27">
        <v>9168685</v>
      </c>
      <c r="P493" s="28">
        <v>453</v>
      </c>
      <c r="Q493" s="29">
        <v>423</v>
      </c>
      <c r="R493" s="24">
        <v>23430171</v>
      </c>
      <c r="S493" s="25">
        <v>221</v>
      </c>
      <c r="T493" s="26">
        <v>210</v>
      </c>
      <c r="U493" s="27">
        <v>5590916</v>
      </c>
      <c r="V493" s="28">
        <v>194</v>
      </c>
      <c r="W493" s="29">
        <v>189</v>
      </c>
      <c r="X493" s="24">
        <v>22070</v>
      </c>
      <c r="Y493" s="25">
        <v>207</v>
      </c>
      <c r="Z493" s="26">
        <v>184</v>
      </c>
      <c r="AA493" s="27">
        <v>660</v>
      </c>
      <c r="AB493" s="107">
        <v>321</v>
      </c>
      <c r="AC493" s="22">
        <v>0</v>
      </c>
      <c r="AD493" s="30">
        <v>100</v>
      </c>
      <c r="AE493" s="31">
        <v>0</v>
      </c>
    </row>
    <row r="494" spans="1:31" s="3" customFormat="1" ht="18.75" customHeight="1">
      <c r="A494" s="32">
        <v>492</v>
      </c>
      <c r="B494" s="33">
        <v>390</v>
      </c>
      <c r="C494" s="34" t="s">
        <v>1209</v>
      </c>
      <c r="D494" s="35" t="s">
        <v>1061</v>
      </c>
      <c r="E494" s="45">
        <v>462</v>
      </c>
      <c r="F494" s="98">
        <v>41178162</v>
      </c>
      <c r="G494" s="39">
        <v>484</v>
      </c>
      <c r="H494" s="40">
        <v>455</v>
      </c>
      <c r="I494" s="41">
        <v>43045350</v>
      </c>
      <c r="J494" s="42">
        <v>467</v>
      </c>
      <c r="K494" s="43">
        <v>440</v>
      </c>
      <c r="L494" s="38">
        <v>1185079</v>
      </c>
      <c r="M494" s="39">
        <v>431</v>
      </c>
      <c r="N494" s="40">
        <v>408</v>
      </c>
      <c r="O494" s="41">
        <v>5256303</v>
      </c>
      <c r="P494" s="42">
        <v>286</v>
      </c>
      <c r="Q494" s="43">
        <v>266</v>
      </c>
      <c r="R494" s="38">
        <v>63288269</v>
      </c>
      <c r="S494" s="39">
        <v>452</v>
      </c>
      <c r="T494" s="40">
        <v>432</v>
      </c>
      <c r="U494" s="41">
        <v>-8730145</v>
      </c>
      <c r="V494" s="42">
        <v>211</v>
      </c>
      <c r="W494" s="43">
        <v>206</v>
      </c>
      <c r="X494" s="38">
        <v>19620</v>
      </c>
      <c r="Y494" s="39">
        <v>342</v>
      </c>
      <c r="Z494" s="40">
        <v>312</v>
      </c>
      <c r="AA494" s="41">
        <v>367</v>
      </c>
      <c r="AB494" s="108">
        <v>311</v>
      </c>
      <c r="AC494" s="45">
        <v>0</v>
      </c>
      <c r="AD494" s="37">
        <v>85.35</v>
      </c>
      <c r="AE494" s="46">
        <v>14.65</v>
      </c>
    </row>
    <row r="495" spans="1:31" s="3" customFormat="1" ht="18.75" customHeight="1">
      <c r="A495" s="137">
        <v>493</v>
      </c>
      <c r="B495" s="188">
        <v>470</v>
      </c>
      <c r="C495" s="139" t="s">
        <v>1522</v>
      </c>
      <c r="D495" s="140" t="s">
        <v>3056</v>
      </c>
      <c r="E495" s="141">
        <v>463</v>
      </c>
      <c r="F495" s="216">
        <v>41099635</v>
      </c>
      <c r="G495" s="144">
        <v>497</v>
      </c>
      <c r="H495" s="145">
        <v>467</v>
      </c>
      <c r="I495" s="146">
        <v>41099635</v>
      </c>
      <c r="J495" s="147">
        <v>331</v>
      </c>
      <c r="K495" s="148">
        <v>309</v>
      </c>
      <c r="L495" s="143">
        <v>13044479</v>
      </c>
      <c r="M495" s="144">
        <v>308</v>
      </c>
      <c r="N495" s="145">
        <v>291</v>
      </c>
      <c r="O495" s="146">
        <v>20382343</v>
      </c>
      <c r="P495" s="147">
        <v>415</v>
      </c>
      <c r="Q495" s="148">
        <v>387</v>
      </c>
      <c r="R495" s="143">
        <v>33391151</v>
      </c>
      <c r="S495" s="144">
        <v>158</v>
      </c>
      <c r="T495" s="145">
        <v>148</v>
      </c>
      <c r="U495" s="146">
        <v>9145734</v>
      </c>
      <c r="V495" s="147">
        <v>188</v>
      </c>
      <c r="W495" s="148">
        <v>183</v>
      </c>
      <c r="X495" s="143">
        <v>22929</v>
      </c>
      <c r="Y495" s="144">
        <v>477</v>
      </c>
      <c r="Z495" s="145">
        <v>447</v>
      </c>
      <c r="AA495" s="146">
        <v>111</v>
      </c>
      <c r="AB495" s="149">
        <v>210</v>
      </c>
      <c r="AC495" s="141">
        <v>0</v>
      </c>
      <c r="AD495" s="150">
        <v>0</v>
      </c>
      <c r="AE495" s="151">
        <v>100</v>
      </c>
    </row>
    <row r="496" spans="1:31" s="3" customFormat="1" ht="18.75" customHeight="1">
      <c r="A496" s="137">
        <v>494</v>
      </c>
      <c r="B496" s="188">
        <v>409</v>
      </c>
      <c r="C496" s="139" t="s">
        <v>2214</v>
      </c>
      <c r="D496" s="140" t="s">
        <v>3056</v>
      </c>
      <c r="E496" s="141">
        <v>464</v>
      </c>
      <c r="F496" s="216">
        <v>41041079</v>
      </c>
      <c r="G496" s="144">
        <v>447</v>
      </c>
      <c r="H496" s="145">
        <v>420</v>
      </c>
      <c r="I496" s="146">
        <v>49478243</v>
      </c>
      <c r="J496" s="147">
        <v>290</v>
      </c>
      <c r="K496" s="148">
        <v>268</v>
      </c>
      <c r="L496" s="143">
        <v>15487788</v>
      </c>
      <c r="M496" s="144">
        <v>344</v>
      </c>
      <c r="N496" s="145">
        <v>325</v>
      </c>
      <c r="O496" s="146">
        <v>15386503</v>
      </c>
      <c r="P496" s="147">
        <v>394</v>
      </c>
      <c r="Q496" s="148">
        <v>367</v>
      </c>
      <c r="R496" s="143">
        <v>38244105</v>
      </c>
      <c r="S496" s="144">
        <v>134</v>
      </c>
      <c r="T496" s="145">
        <v>124</v>
      </c>
      <c r="U496" s="146">
        <v>12018102</v>
      </c>
      <c r="V496" s="147">
        <v>219</v>
      </c>
      <c r="W496" s="148">
        <v>214</v>
      </c>
      <c r="X496" s="143">
        <v>18236</v>
      </c>
      <c r="Y496" s="144">
        <v>272</v>
      </c>
      <c r="Z496" s="145">
        <v>246</v>
      </c>
      <c r="AA496" s="146">
        <v>528</v>
      </c>
      <c r="AB496" s="149">
        <v>321</v>
      </c>
      <c r="AC496" s="141">
        <v>0</v>
      </c>
      <c r="AD496" s="150">
        <v>100</v>
      </c>
      <c r="AE496" s="151">
        <v>0</v>
      </c>
    </row>
    <row r="497" spans="1:31" s="3" customFormat="1" ht="18.75" customHeight="1">
      <c r="A497" s="152">
        <v>495</v>
      </c>
      <c r="B497" s="153" t="s">
        <v>3052</v>
      </c>
      <c r="C497" s="154" t="s">
        <v>1523</v>
      </c>
      <c r="D497" s="155" t="s">
        <v>3056</v>
      </c>
      <c r="E497" s="156">
        <v>465</v>
      </c>
      <c r="F497" s="217">
        <v>40986993</v>
      </c>
      <c r="G497" s="159">
        <v>496</v>
      </c>
      <c r="H497" s="160">
        <v>466</v>
      </c>
      <c r="I497" s="161">
        <v>41124613</v>
      </c>
      <c r="J497" s="162">
        <v>312</v>
      </c>
      <c r="K497" s="163">
        <v>290</v>
      </c>
      <c r="L497" s="158">
        <v>14127890</v>
      </c>
      <c r="M497" s="159">
        <v>403</v>
      </c>
      <c r="N497" s="160">
        <v>380</v>
      </c>
      <c r="O497" s="161">
        <v>8777075</v>
      </c>
      <c r="P497" s="162">
        <v>482</v>
      </c>
      <c r="Q497" s="163">
        <v>452</v>
      </c>
      <c r="R497" s="158">
        <v>15045013</v>
      </c>
      <c r="S497" s="159">
        <v>199</v>
      </c>
      <c r="T497" s="160">
        <v>188</v>
      </c>
      <c r="U497" s="161">
        <v>6555043</v>
      </c>
      <c r="V497" s="162">
        <v>163</v>
      </c>
      <c r="W497" s="163">
        <v>159</v>
      </c>
      <c r="X497" s="158">
        <v>26671</v>
      </c>
      <c r="Y497" s="159">
        <v>465</v>
      </c>
      <c r="Z497" s="160">
        <v>435</v>
      </c>
      <c r="AA497" s="161">
        <v>131</v>
      </c>
      <c r="AB497" s="164">
        <v>321</v>
      </c>
      <c r="AC497" s="156">
        <v>0</v>
      </c>
      <c r="AD497" s="165">
        <v>100</v>
      </c>
      <c r="AE497" s="166">
        <v>0</v>
      </c>
    </row>
    <row r="498" spans="1:31" s="3" customFormat="1" ht="18.75" customHeight="1">
      <c r="A498" s="18">
        <v>496</v>
      </c>
      <c r="B498" s="19" t="s">
        <v>3052</v>
      </c>
      <c r="C498" s="20" t="s">
        <v>3233</v>
      </c>
      <c r="D498" s="21" t="s">
        <v>3103</v>
      </c>
      <c r="E498" s="22">
        <v>466</v>
      </c>
      <c r="F498" s="97">
        <v>40986362</v>
      </c>
      <c r="G498" s="25">
        <v>492</v>
      </c>
      <c r="H498" s="26">
        <v>463</v>
      </c>
      <c r="I498" s="27">
        <v>41910641</v>
      </c>
      <c r="J498" s="28">
        <v>454</v>
      </c>
      <c r="K498" s="29">
        <v>427</v>
      </c>
      <c r="L498" s="24">
        <v>2907747</v>
      </c>
      <c r="M498" s="25">
        <v>425</v>
      </c>
      <c r="N498" s="26">
        <v>402</v>
      </c>
      <c r="O498" s="27">
        <v>5553708</v>
      </c>
      <c r="P498" s="28">
        <v>487</v>
      </c>
      <c r="Q498" s="29">
        <v>457</v>
      </c>
      <c r="R498" s="24">
        <v>12571900</v>
      </c>
      <c r="S498" s="25">
        <v>305</v>
      </c>
      <c r="T498" s="26">
        <v>292</v>
      </c>
      <c r="U498" s="27">
        <v>2472769</v>
      </c>
      <c r="V498" s="28">
        <v>380</v>
      </c>
      <c r="W498" s="29">
        <v>370</v>
      </c>
      <c r="X498" s="24">
        <v>1986</v>
      </c>
      <c r="Y498" s="25">
        <v>481</v>
      </c>
      <c r="Z498" s="26">
        <v>451</v>
      </c>
      <c r="AA498" s="27">
        <v>100</v>
      </c>
      <c r="AB498" s="107">
        <v>311</v>
      </c>
      <c r="AC498" s="22">
        <v>0</v>
      </c>
      <c r="AD498" s="30">
        <v>100</v>
      </c>
      <c r="AE498" s="31">
        <v>0</v>
      </c>
    </row>
    <row r="499" spans="1:31" s="3" customFormat="1" ht="18.75" customHeight="1">
      <c r="A499" s="32">
        <v>497</v>
      </c>
      <c r="B499" s="33">
        <v>370</v>
      </c>
      <c r="C499" s="34" t="s">
        <v>2773</v>
      </c>
      <c r="D499" s="35" t="s">
        <v>889</v>
      </c>
      <c r="E499" s="45">
        <v>467</v>
      </c>
      <c r="F499" s="98">
        <v>40813954</v>
      </c>
      <c r="G499" s="39">
        <v>498</v>
      </c>
      <c r="H499" s="40">
        <v>468</v>
      </c>
      <c r="I499" s="41">
        <v>40813954</v>
      </c>
      <c r="J499" s="42">
        <v>449</v>
      </c>
      <c r="K499" s="43">
        <v>422</v>
      </c>
      <c r="L499" s="38">
        <v>3287674</v>
      </c>
      <c r="M499" s="39">
        <v>438</v>
      </c>
      <c r="N499" s="40">
        <v>414</v>
      </c>
      <c r="O499" s="41">
        <v>4540979</v>
      </c>
      <c r="P499" s="42">
        <v>493</v>
      </c>
      <c r="Q499" s="43">
        <v>463</v>
      </c>
      <c r="R499" s="38">
        <v>9757485</v>
      </c>
      <c r="S499" s="39">
        <v>302</v>
      </c>
      <c r="T499" s="40">
        <v>289</v>
      </c>
      <c r="U499" s="41">
        <v>2557592</v>
      </c>
      <c r="V499" s="42">
        <v>196</v>
      </c>
      <c r="W499" s="43">
        <v>191</v>
      </c>
      <c r="X499" s="38">
        <v>21965</v>
      </c>
      <c r="Y499" s="39">
        <v>371</v>
      </c>
      <c r="Z499" s="40">
        <v>341</v>
      </c>
      <c r="AA499" s="41">
        <v>300</v>
      </c>
      <c r="AB499" s="108">
        <v>312</v>
      </c>
      <c r="AC499" s="45">
        <v>0</v>
      </c>
      <c r="AD499" s="37">
        <v>100</v>
      </c>
      <c r="AE499" s="46">
        <v>0</v>
      </c>
    </row>
    <row r="500" spans="1:31" s="3" customFormat="1" ht="18.75" customHeight="1">
      <c r="A500" s="137">
        <v>498</v>
      </c>
      <c r="B500" s="138" t="s">
        <v>3052</v>
      </c>
      <c r="C500" s="139" t="s">
        <v>1524</v>
      </c>
      <c r="D500" s="140" t="s">
        <v>3056</v>
      </c>
      <c r="E500" s="141">
        <v>468</v>
      </c>
      <c r="F500" s="216">
        <v>40720617</v>
      </c>
      <c r="G500" s="144">
        <v>500</v>
      </c>
      <c r="H500" s="145">
        <v>470</v>
      </c>
      <c r="I500" s="146">
        <v>40756639</v>
      </c>
      <c r="J500" s="147">
        <v>337</v>
      </c>
      <c r="K500" s="148">
        <v>315</v>
      </c>
      <c r="L500" s="143">
        <v>12647634</v>
      </c>
      <c r="M500" s="144">
        <v>428</v>
      </c>
      <c r="N500" s="145">
        <v>405</v>
      </c>
      <c r="O500" s="146">
        <v>5473918</v>
      </c>
      <c r="P500" s="147">
        <v>429</v>
      </c>
      <c r="Q500" s="148">
        <v>400</v>
      </c>
      <c r="R500" s="143">
        <v>30580134</v>
      </c>
      <c r="S500" s="144">
        <v>444</v>
      </c>
      <c r="T500" s="145">
        <v>425</v>
      </c>
      <c r="U500" s="146">
        <v>-6013917</v>
      </c>
      <c r="V500" s="147">
        <v>271</v>
      </c>
      <c r="W500" s="148">
        <v>265</v>
      </c>
      <c r="X500" s="143">
        <v>11588</v>
      </c>
      <c r="Y500" s="144">
        <v>223</v>
      </c>
      <c r="Z500" s="145">
        <v>200</v>
      </c>
      <c r="AA500" s="146">
        <v>622</v>
      </c>
      <c r="AB500" s="149">
        <v>321</v>
      </c>
      <c r="AC500" s="141">
        <v>0</v>
      </c>
      <c r="AD500" s="150">
        <v>100</v>
      </c>
      <c r="AE500" s="151">
        <v>0</v>
      </c>
    </row>
    <row r="501" spans="1:31" s="3" customFormat="1" ht="18.75" customHeight="1">
      <c r="A501" s="32">
        <v>499</v>
      </c>
      <c r="B501" s="33" t="s">
        <v>3052</v>
      </c>
      <c r="C501" s="34" t="s">
        <v>2218</v>
      </c>
      <c r="D501" s="35" t="s">
        <v>1054</v>
      </c>
      <c r="E501" s="45">
        <v>469</v>
      </c>
      <c r="F501" s="98">
        <v>40670827</v>
      </c>
      <c r="G501" s="39">
        <v>499</v>
      </c>
      <c r="H501" s="40">
        <v>469</v>
      </c>
      <c r="I501" s="41">
        <v>40810841</v>
      </c>
      <c r="J501" s="42">
        <v>369</v>
      </c>
      <c r="K501" s="43">
        <v>345</v>
      </c>
      <c r="L501" s="38">
        <v>9762623</v>
      </c>
      <c r="M501" s="39">
        <v>430</v>
      </c>
      <c r="N501" s="40">
        <v>407</v>
      </c>
      <c r="O501" s="41">
        <v>5299547</v>
      </c>
      <c r="P501" s="42">
        <v>450</v>
      </c>
      <c r="Q501" s="43">
        <v>420</v>
      </c>
      <c r="R501" s="38">
        <v>24060206</v>
      </c>
      <c r="S501" s="39">
        <v>288</v>
      </c>
      <c r="T501" s="40">
        <v>276</v>
      </c>
      <c r="U501" s="41">
        <v>2896256</v>
      </c>
      <c r="V501" s="42">
        <v>179</v>
      </c>
      <c r="W501" s="43">
        <v>174</v>
      </c>
      <c r="X501" s="38">
        <v>24173</v>
      </c>
      <c r="Y501" s="39">
        <v>192</v>
      </c>
      <c r="Z501" s="40">
        <v>171</v>
      </c>
      <c r="AA501" s="41">
        <v>710</v>
      </c>
      <c r="AB501" s="108">
        <v>321</v>
      </c>
      <c r="AC501" s="45">
        <v>0</v>
      </c>
      <c r="AD501" s="37">
        <v>100</v>
      </c>
      <c r="AE501" s="46">
        <v>0</v>
      </c>
    </row>
    <row r="502" spans="1:31" s="3" customFormat="1" ht="18.75" customHeight="1">
      <c r="A502" s="71">
        <v>500</v>
      </c>
      <c r="B502" s="72" t="s">
        <v>3052</v>
      </c>
      <c r="C502" s="73" t="s">
        <v>2260</v>
      </c>
      <c r="D502" s="74" t="s">
        <v>1939</v>
      </c>
      <c r="E502" s="75">
        <v>470</v>
      </c>
      <c r="F502" s="100">
        <v>40569388</v>
      </c>
      <c r="G502" s="78">
        <v>468</v>
      </c>
      <c r="H502" s="79">
        <v>440</v>
      </c>
      <c r="I502" s="80">
        <v>44985481</v>
      </c>
      <c r="J502" s="81">
        <v>496</v>
      </c>
      <c r="K502" s="82">
        <v>467</v>
      </c>
      <c r="L502" s="77">
        <v>-23068685</v>
      </c>
      <c r="M502" s="78">
        <v>500</v>
      </c>
      <c r="N502" s="79">
        <v>470</v>
      </c>
      <c r="O502" s="80">
        <v>-173885366</v>
      </c>
      <c r="P502" s="81">
        <v>371</v>
      </c>
      <c r="Q502" s="82">
        <v>345</v>
      </c>
      <c r="R502" s="77">
        <v>42967234</v>
      </c>
      <c r="S502" s="78">
        <v>487</v>
      </c>
      <c r="T502" s="79">
        <v>460</v>
      </c>
      <c r="U502" s="80">
        <v>-35660666</v>
      </c>
      <c r="V502" s="81">
        <v>248</v>
      </c>
      <c r="W502" s="82">
        <v>243</v>
      </c>
      <c r="X502" s="77">
        <v>14154</v>
      </c>
      <c r="Y502" s="78">
        <v>213</v>
      </c>
      <c r="Z502" s="79">
        <v>190</v>
      </c>
      <c r="AA502" s="80">
        <v>645</v>
      </c>
      <c r="AB502" s="110">
        <v>311</v>
      </c>
      <c r="AC502" s="75">
        <v>0</v>
      </c>
      <c r="AD502" s="83">
        <v>100</v>
      </c>
      <c r="AE502" s="84">
        <v>0</v>
      </c>
    </row>
    <row r="503" spans="1:31" s="3" customFormat="1">
      <c r="A503" s="658" t="s">
        <v>3203</v>
      </c>
      <c r="B503" s="659"/>
      <c r="C503" s="659"/>
    </row>
    <row r="504" spans="1:31" ht="22.5" customHeight="1">
      <c r="A504" s="660"/>
      <c r="B504" s="660"/>
      <c r="C504" s="660"/>
      <c r="D504" s="661" t="s">
        <v>3204</v>
      </c>
      <c r="E504" s="661"/>
      <c r="F504" s="211">
        <v>82288823954</v>
      </c>
      <c r="H504" s="704">
        <v>101770649671</v>
      </c>
      <c r="I504" s="704"/>
      <c r="K504" s="704">
        <v>37762956797</v>
      </c>
      <c r="L504" s="663"/>
      <c r="N504" s="704">
        <v>34713964440</v>
      </c>
      <c r="O504" s="663"/>
      <c r="Q504" s="704">
        <v>91013413861</v>
      </c>
      <c r="R504" s="663"/>
      <c r="T504" s="704">
        <v>5779386193</v>
      </c>
      <c r="U504" s="663"/>
      <c r="W504" s="704">
        <v>17375819</v>
      </c>
      <c r="X504" s="663"/>
      <c r="Z504" s="704">
        <v>504796</v>
      </c>
      <c r="AA504" s="663"/>
      <c r="AB504" s="90"/>
      <c r="AC504" s="90"/>
      <c r="AD504" s="90"/>
      <c r="AE504" s="90"/>
    </row>
    <row r="505" spans="1:31" hidden="1">
      <c r="A505" s="3"/>
      <c r="B505" s="3"/>
      <c r="C505" s="3"/>
      <c r="E505" s="88"/>
      <c r="F505" s="90"/>
      <c r="I505" s="90"/>
      <c r="L505" s="90"/>
      <c r="O505" s="90"/>
      <c r="R505" s="90"/>
      <c r="U505" s="90"/>
      <c r="X505" s="90"/>
      <c r="AA505" s="90"/>
      <c r="AB505" s="90"/>
      <c r="AC505" s="90"/>
      <c r="AD505" s="90"/>
      <c r="AE505" s="90"/>
    </row>
    <row r="506" spans="1:31" hidden="1">
      <c r="D506" s="87">
        <f>SUM(F504:AC504)</f>
        <v>353347075531</v>
      </c>
      <c r="E506" s="88" t="s">
        <v>1316</v>
      </c>
      <c r="F506" s="90">
        <f>F504/500</f>
        <v>164577647.90799999</v>
      </c>
      <c r="I506" s="90">
        <f>H504/500</f>
        <v>203541299.34200001</v>
      </c>
      <c r="L506" s="90">
        <f>K504/500</f>
        <v>75525913.593999997</v>
      </c>
      <c r="O506" s="90">
        <f>N504/500</f>
        <v>69427928.879999995</v>
      </c>
      <c r="R506" s="90">
        <f>Q504/500</f>
        <v>182026827.722</v>
      </c>
      <c r="U506" s="90">
        <f>T504/500</f>
        <v>11558772.386</v>
      </c>
      <c r="X506" s="90">
        <f>W504/500</f>
        <v>34751.637999999999</v>
      </c>
      <c r="AA506" s="90">
        <f>Z504/500</f>
        <v>1009.592</v>
      </c>
      <c r="AB506" s="90"/>
    </row>
    <row r="507" spans="1:31" hidden="1"/>
    <row r="508" spans="1:31" hidden="1"/>
  </sheetData>
  <sheetProtection password="CFD1" sheet="1" objects="1" scenarios="1" autoFilter="0"/>
  <autoFilter ref="A2:AE504"/>
  <mergeCells count="25">
    <mergeCell ref="AE1:AE2"/>
    <mergeCell ref="AC1:AC2"/>
    <mergeCell ref="Y1:AA1"/>
    <mergeCell ref="P1:R1"/>
    <mergeCell ref="S1:U1"/>
    <mergeCell ref="V1:X1"/>
    <mergeCell ref="AD1:AD2"/>
    <mergeCell ref="AB1:AB2"/>
    <mergeCell ref="F1:F2"/>
    <mergeCell ref="G1:I1"/>
    <mergeCell ref="J1:L1"/>
    <mergeCell ref="M1:O1"/>
    <mergeCell ref="A1:B1"/>
    <mergeCell ref="C1:C2"/>
    <mergeCell ref="D1:D2"/>
    <mergeCell ref="E1:E2"/>
    <mergeCell ref="A503:C504"/>
    <mergeCell ref="D504:E504"/>
    <mergeCell ref="H504:I504"/>
    <mergeCell ref="K504:L504"/>
    <mergeCell ref="Z504:AA504"/>
    <mergeCell ref="N504:O504"/>
    <mergeCell ref="Q504:R504"/>
    <mergeCell ref="T504:U504"/>
    <mergeCell ref="W504:X504"/>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0" man="1"/>
    <brk id="102" max="30" man="1"/>
    <brk id="152" max="30" man="1"/>
    <brk id="202" max="30" man="1"/>
    <brk id="252" max="16383" man="1"/>
    <brk id="302" max="30" man="1"/>
    <brk id="352" max="30" man="1"/>
    <brk id="402" max="30" man="1"/>
    <brk id="452" max="30" man="1"/>
  </rowBreaks>
  <colBreaks count="1" manualBreakCount="1">
    <brk id="18" max="503"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9">
    <tabColor indexed="43"/>
  </sheetPr>
  <dimension ref="A1:IU506"/>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cols>
    <col min="1" max="2" width="7.85546875" style="89" customWidth="1"/>
    <col min="3" max="3" width="56.85546875" style="89" customWidth="1"/>
    <col min="4" max="4" width="15.7109375" style="89" customWidth="1"/>
    <col min="5" max="5" width="9" style="89" customWidth="1"/>
    <col min="6" max="6" width="16" style="89" bestFit="1" customWidth="1"/>
    <col min="7" max="8" width="11" style="89" customWidth="1"/>
    <col min="9" max="9" width="16" style="89" bestFit="1" customWidth="1"/>
    <col min="10" max="11" width="11" style="89" customWidth="1"/>
    <col min="12" max="12" width="15" style="89" bestFit="1" customWidth="1"/>
    <col min="13" max="14" width="11" style="89" customWidth="1"/>
    <col min="15" max="15" width="14.140625" style="89" customWidth="1"/>
    <col min="16" max="17" width="11" style="89" customWidth="1"/>
    <col min="18" max="18" width="15.7109375" style="89" bestFit="1" customWidth="1"/>
    <col min="19" max="20" width="11" style="89" customWidth="1"/>
    <col min="21" max="21" width="13.85546875" style="89" customWidth="1"/>
    <col min="22" max="23" width="11" style="89" customWidth="1"/>
    <col min="24" max="24" width="13.85546875" style="89" customWidth="1"/>
    <col min="25" max="26" width="11" style="89" customWidth="1"/>
    <col min="27" max="28" width="13.85546875" style="89" customWidth="1"/>
    <col min="29" max="29" width="14" style="89" bestFit="1" customWidth="1"/>
    <col min="30" max="31" width="13.85546875" style="89" customWidth="1"/>
    <col min="32" max="255" width="9.140625" style="89" hidden="1" customWidth="1"/>
    <col min="256" max="16384" width="0" style="89" hidden="1"/>
  </cols>
  <sheetData>
    <row r="1" spans="1:31" s="16" customFormat="1" ht="37.5" customHeight="1">
      <c r="A1" s="705" t="s">
        <v>3033</v>
      </c>
      <c r="B1" s="706"/>
      <c r="C1" s="686" t="s">
        <v>3034</v>
      </c>
      <c r="D1" s="688" t="s">
        <v>3035</v>
      </c>
      <c r="E1" s="670" t="s">
        <v>817</v>
      </c>
      <c r="F1" s="688" t="s">
        <v>1285</v>
      </c>
      <c r="G1" s="690" t="s">
        <v>3039</v>
      </c>
      <c r="H1" s="703"/>
      <c r="I1" s="697"/>
      <c r="J1" s="690" t="s">
        <v>3176</v>
      </c>
      <c r="K1" s="703"/>
      <c r="L1" s="697"/>
      <c r="M1" s="710" t="s">
        <v>2818</v>
      </c>
      <c r="N1" s="692"/>
      <c r="O1" s="689"/>
      <c r="P1" s="694" t="s">
        <v>3043</v>
      </c>
      <c r="Q1" s="699"/>
      <c r="R1" s="700"/>
      <c r="S1" s="672" t="s">
        <v>85</v>
      </c>
      <c r="T1" s="699"/>
      <c r="U1" s="700"/>
      <c r="V1" s="672" t="s">
        <v>83</v>
      </c>
      <c r="W1" s="701"/>
      <c r="X1" s="702"/>
      <c r="Y1" s="672" t="s">
        <v>3032</v>
      </c>
      <c r="Z1" s="673"/>
      <c r="AA1" s="674"/>
      <c r="AB1" s="714" t="s">
        <v>935</v>
      </c>
      <c r="AC1" s="670" t="s">
        <v>3044</v>
      </c>
      <c r="AD1" s="682" t="s">
        <v>3045</v>
      </c>
      <c r="AE1" s="668" t="s">
        <v>3046</v>
      </c>
    </row>
    <row r="2" spans="1:31" s="17" customFormat="1" ht="24" customHeight="1">
      <c r="A2" s="126">
        <v>2001</v>
      </c>
      <c r="B2" s="127">
        <v>2000</v>
      </c>
      <c r="C2" s="687"/>
      <c r="D2" s="697"/>
      <c r="E2" s="711"/>
      <c r="F2" s="693"/>
      <c r="G2" s="118" t="s">
        <v>933</v>
      </c>
      <c r="H2" s="119" t="s">
        <v>934</v>
      </c>
      <c r="I2" s="128" t="s">
        <v>1286</v>
      </c>
      <c r="J2" s="118" t="s">
        <v>933</v>
      </c>
      <c r="K2" s="119" t="s">
        <v>934</v>
      </c>
      <c r="L2" s="128" t="s">
        <v>1286</v>
      </c>
      <c r="M2" s="118" t="s">
        <v>933</v>
      </c>
      <c r="N2" s="119" t="s">
        <v>934</v>
      </c>
      <c r="O2" s="128" t="s">
        <v>1286</v>
      </c>
      <c r="P2" s="118" t="s">
        <v>933</v>
      </c>
      <c r="Q2" s="119" t="s">
        <v>934</v>
      </c>
      <c r="R2" s="128" t="s">
        <v>1286</v>
      </c>
      <c r="S2" s="118" t="s">
        <v>933</v>
      </c>
      <c r="T2" s="119" t="s">
        <v>934</v>
      </c>
      <c r="U2" s="128" t="s">
        <v>1286</v>
      </c>
      <c r="V2" s="118" t="s">
        <v>933</v>
      </c>
      <c r="W2" s="119" t="s">
        <v>934</v>
      </c>
      <c r="X2" s="129" t="s">
        <v>84</v>
      </c>
      <c r="Y2" s="118" t="s">
        <v>933</v>
      </c>
      <c r="Z2" s="119" t="s">
        <v>934</v>
      </c>
      <c r="AA2" s="129" t="s">
        <v>3049</v>
      </c>
      <c r="AB2" s="715"/>
      <c r="AC2" s="671"/>
      <c r="AD2" s="683"/>
      <c r="AE2" s="669"/>
    </row>
    <row r="3" spans="1:31" s="3" customFormat="1" ht="18.75" customHeight="1">
      <c r="A3" s="18">
        <v>1</v>
      </c>
      <c r="B3" s="19">
        <v>1</v>
      </c>
      <c r="C3" s="20" t="s">
        <v>3050</v>
      </c>
      <c r="D3" s="21" t="s">
        <v>3054</v>
      </c>
      <c r="E3" s="22">
        <v>1</v>
      </c>
      <c r="F3" s="24">
        <v>5294740907</v>
      </c>
      <c r="G3" s="25">
        <v>1</v>
      </c>
      <c r="H3" s="26">
        <v>1</v>
      </c>
      <c r="I3" s="93">
        <v>6352357401</v>
      </c>
      <c r="J3" s="28">
        <v>1</v>
      </c>
      <c r="K3" s="29">
        <v>1</v>
      </c>
      <c r="L3" s="24">
        <v>5270720717</v>
      </c>
      <c r="M3" s="25">
        <v>4</v>
      </c>
      <c r="N3" s="26">
        <v>4</v>
      </c>
      <c r="O3" s="27">
        <v>731814564</v>
      </c>
      <c r="P3" s="28">
        <v>4</v>
      </c>
      <c r="Q3" s="29">
        <v>4</v>
      </c>
      <c r="R3" s="24">
        <v>2185470849</v>
      </c>
      <c r="S3" s="25">
        <v>2</v>
      </c>
      <c r="T3" s="26">
        <v>2</v>
      </c>
      <c r="U3" s="27">
        <v>283505057</v>
      </c>
      <c r="V3" s="28">
        <v>4</v>
      </c>
      <c r="W3" s="29">
        <v>1</v>
      </c>
      <c r="X3" s="24">
        <v>299193</v>
      </c>
      <c r="Y3" s="25">
        <v>18</v>
      </c>
      <c r="Z3" s="26">
        <v>13</v>
      </c>
      <c r="AA3" s="27">
        <v>4363</v>
      </c>
      <c r="AB3" s="107">
        <v>353</v>
      </c>
      <c r="AC3" s="22">
        <v>65.760000000000005</v>
      </c>
      <c r="AD3" s="30">
        <v>34.24</v>
      </c>
      <c r="AE3" s="31">
        <v>0</v>
      </c>
    </row>
    <row r="4" spans="1:31" s="3" customFormat="1" ht="18.75" customHeight="1">
      <c r="A4" s="32">
        <v>2</v>
      </c>
      <c r="B4" s="33">
        <v>2</v>
      </c>
      <c r="C4" s="34" t="s">
        <v>2190</v>
      </c>
      <c r="D4" s="35" t="s">
        <v>3054</v>
      </c>
      <c r="E4" s="36">
        <v>2</v>
      </c>
      <c r="F4" s="38">
        <v>3436154085</v>
      </c>
      <c r="G4" s="39">
        <v>3</v>
      </c>
      <c r="H4" s="40">
        <v>2</v>
      </c>
      <c r="I4" s="94">
        <v>3436154085</v>
      </c>
      <c r="J4" s="42" t="s">
        <v>3052</v>
      </c>
      <c r="K4" s="43" t="s">
        <v>1103</v>
      </c>
      <c r="L4" s="38">
        <v>-1352109172</v>
      </c>
      <c r="M4" s="39">
        <v>7</v>
      </c>
      <c r="N4" s="40">
        <v>7</v>
      </c>
      <c r="O4" s="41">
        <v>582003528</v>
      </c>
      <c r="P4" s="42">
        <v>1</v>
      </c>
      <c r="Q4" s="43">
        <v>1</v>
      </c>
      <c r="R4" s="38">
        <v>8586463131</v>
      </c>
      <c r="S4" s="39">
        <v>500</v>
      </c>
      <c r="T4" s="40">
        <v>32</v>
      </c>
      <c r="U4" s="41">
        <v>-1854304092</v>
      </c>
      <c r="V4" s="42" t="s">
        <v>1103</v>
      </c>
      <c r="W4" s="43" t="s">
        <v>1103</v>
      </c>
      <c r="X4" s="44" t="s">
        <v>3052</v>
      </c>
      <c r="Y4" s="39">
        <v>2</v>
      </c>
      <c r="Z4" s="40">
        <v>2</v>
      </c>
      <c r="AA4" s="41">
        <v>21262</v>
      </c>
      <c r="AB4" s="108">
        <v>400</v>
      </c>
      <c r="AC4" s="45">
        <v>100</v>
      </c>
      <c r="AD4" s="37">
        <v>0</v>
      </c>
      <c r="AE4" s="46">
        <v>0</v>
      </c>
    </row>
    <row r="5" spans="1:31" s="3" customFormat="1" ht="18.75" customHeight="1">
      <c r="A5" s="137">
        <v>3</v>
      </c>
      <c r="B5" s="138">
        <v>8</v>
      </c>
      <c r="C5" s="139" t="s">
        <v>1530</v>
      </c>
      <c r="D5" s="140" t="s">
        <v>3056</v>
      </c>
      <c r="E5" s="141">
        <v>1</v>
      </c>
      <c r="F5" s="143">
        <v>1072832824</v>
      </c>
      <c r="G5" s="144">
        <v>6</v>
      </c>
      <c r="H5" s="145">
        <v>4</v>
      </c>
      <c r="I5" s="212">
        <v>1102784238</v>
      </c>
      <c r="J5" s="147">
        <v>14</v>
      </c>
      <c r="K5" s="148">
        <v>8</v>
      </c>
      <c r="L5" s="143">
        <v>167519927</v>
      </c>
      <c r="M5" s="144">
        <v>17</v>
      </c>
      <c r="N5" s="145">
        <v>9</v>
      </c>
      <c r="O5" s="146">
        <v>228943185</v>
      </c>
      <c r="P5" s="147">
        <v>12</v>
      </c>
      <c r="Q5" s="148">
        <v>5</v>
      </c>
      <c r="R5" s="143">
        <v>835776785</v>
      </c>
      <c r="S5" s="144">
        <v>187</v>
      </c>
      <c r="T5" s="145">
        <v>174</v>
      </c>
      <c r="U5" s="146">
        <v>3240452</v>
      </c>
      <c r="V5" s="147">
        <v>1</v>
      </c>
      <c r="W5" s="148">
        <v>1</v>
      </c>
      <c r="X5" s="143">
        <v>686343</v>
      </c>
      <c r="Y5" s="144">
        <v>12</v>
      </c>
      <c r="Z5" s="145">
        <v>2</v>
      </c>
      <c r="AA5" s="146">
        <v>5064</v>
      </c>
      <c r="AB5" s="149">
        <v>384</v>
      </c>
      <c r="AC5" s="141">
        <v>0</v>
      </c>
      <c r="AD5" s="150">
        <v>62.14</v>
      </c>
      <c r="AE5" s="151">
        <v>37.86</v>
      </c>
    </row>
    <row r="6" spans="1:31" s="3" customFormat="1" ht="18.75" customHeight="1">
      <c r="A6" s="32">
        <v>4</v>
      </c>
      <c r="B6" s="33">
        <v>7</v>
      </c>
      <c r="C6" s="34" t="s">
        <v>1531</v>
      </c>
      <c r="D6" s="35" t="s">
        <v>3054</v>
      </c>
      <c r="E6" s="45">
        <v>3</v>
      </c>
      <c r="F6" s="38">
        <v>1015807897</v>
      </c>
      <c r="G6" s="39">
        <v>7</v>
      </c>
      <c r="H6" s="40">
        <v>3</v>
      </c>
      <c r="I6" s="94">
        <v>1021475239</v>
      </c>
      <c r="J6" s="42">
        <v>5</v>
      </c>
      <c r="K6" s="43">
        <v>3</v>
      </c>
      <c r="L6" s="38">
        <v>334730297</v>
      </c>
      <c r="M6" s="39">
        <v>1</v>
      </c>
      <c r="N6" s="40">
        <v>1</v>
      </c>
      <c r="O6" s="41">
        <v>997896164</v>
      </c>
      <c r="P6" s="42">
        <v>5</v>
      </c>
      <c r="Q6" s="43">
        <v>5</v>
      </c>
      <c r="R6" s="38">
        <v>1796814591</v>
      </c>
      <c r="S6" s="39">
        <v>13</v>
      </c>
      <c r="T6" s="40">
        <v>6</v>
      </c>
      <c r="U6" s="41">
        <v>64108260</v>
      </c>
      <c r="V6" s="42">
        <v>8</v>
      </c>
      <c r="W6" s="43">
        <v>3</v>
      </c>
      <c r="X6" s="38">
        <v>224002</v>
      </c>
      <c r="Y6" s="39">
        <v>3</v>
      </c>
      <c r="Z6" s="40">
        <v>3</v>
      </c>
      <c r="AA6" s="41">
        <v>19906</v>
      </c>
      <c r="AB6" s="108">
        <v>311</v>
      </c>
      <c r="AC6" s="45">
        <v>100</v>
      </c>
      <c r="AD6" s="37">
        <v>0</v>
      </c>
      <c r="AE6" s="46">
        <v>0</v>
      </c>
    </row>
    <row r="7" spans="1:31" s="3" customFormat="1" ht="18.75" customHeight="1">
      <c r="A7" s="152">
        <v>5</v>
      </c>
      <c r="B7" s="153">
        <v>4</v>
      </c>
      <c r="C7" s="154" t="s">
        <v>1528</v>
      </c>
      <c r="D7" s="155" t="s">
        <v>3056</v>
      </c>
      <c r="E7" s="156">
        <v>2</v>
      </c>
      <c r="F7" s="158">
        <v>946195172</v>
      </c>
      <c r="G7" s="159">
        <v>5</v>
      </c>
      <c r="H7" s="160">
        <v>3</v>
      </c>
      <c r="I7" s="213">
        <v>1207816556</v>
      </c>
      <c r="J7" s="162">
        <v>9</v>
      </c>
      <c r="K7" s="163">
        <v>4</v>
      </c>
      <c r="L7" s="158">
        <v>235218025</v>
      </c>
      <c r="M7" s="159">
        <v>10</v>
      </c>
      <c r="N7" s="160">
        <v>2</v>
      </c>
      <c r="O7" s="161">
        <v>352178616</v>
      </c>
      <c r="P7" s="162">
        <v>11</v>
      </c>
      <c r="Q7" s="163">
        <v>4</v>
      </c>
      <c r="R7" s="158">
        <v>875340858</v>
      </c>
      <c r="S7" s="159">
        <v>22</v>
      </c>
      <c r="T7" s="160">
        <v>16</v>
      </c>
      <c r="U7" s="161">
        <v>37140085</v>
      </c>
      <c r="V7" s="162">
        <v>6</v>
      </c>
      <c r="W7" s="163">
        <v>4</v>
      </c>
      <c r="X7" s="158">
        <v>250950</v>
      </c>
      <c r="Y7" s="159">
        <v>10</v>
      </c>
      <c r="Z7" s="160">
        <v>1</v>
      </c>
      <c r="AA7" s="161">
        <v>5724</v>
      </c>
      <c r="AB7" s="164">
        <v>382</v>
      </c>
      <c r="AC7" s="156">
        <v>0</v>
      </c>
      <c r="AD7" s="165">
        <v>100</v>
      </c>
      <c r="AE7" s="166">
        <v>0</v>
      </c>
    </row>
    <row r="8" spans="1:31" s="3" customFormat="1" ht="18.75" customHeight="1">
      <c r="A8" s="18">
        <v>6</v>
      </c>
      <c r="B8" s="19">
        <v>5</v>
      </c>
      <c r="C8" s="20" t="s">
        <v>1529</v>
      </c>
      <c r="D8" s="21" t="s">
        <v>3054</v>
      </c>
      <c r="E8" s="22">
        <v>4</v>
      </c>
      <c r="F8" s="24">
        <v>921489567</v>
      </c>
      <c r="G8" s="25">
        <v>10</v>
      </c>
      <c r="H8" s="26">
        <v>5</v>
      </c>
      <c r="I8" s="93">
        <v>921489567</v>
      </c>
      <c r="J8" s="28">
        <v>23</v>
      </c>
      <c r="K8" s="29">
        <v>9</v>
      </c>
      <c r="L8" s="24">
        <v>115928784</v>
      </c>
      <c r="M8" s="25">
        <v>3</v>
      </c>
      <c r="N8" s="26">
        <v>3</v>
      </c>
      <c r="O8" s="27">
        <v>750217858</v>
      </c>
      <c r="P8" s="28">
        <v>6</v>
      </c>
      <c r="Q8" s="29">
        <v>6</v>
      </c>
      <c r="R8" s="24">
        <v>1627564533</v>
      </c>
      <c r="S8" s="25">
        <v>493</v>
      </c>
      <c r="T8" s="26">
        <v>29</v>
      </c>
      <c r="U8" s="27">
        <v>-94932797</v>
      </c>
      <c r="V8" s="28">
        <v>5</v>
      </c>
      <c r="W8" s="29">
        <v>2</v>
      </c>
      <c r="X8" s="24">
        <v>278000</v>
      </c>
      <c r="Y8" s="25">
        <v>9</v>
      </c>
      <c r="Z8" s="26">
        <v>9</v>
      </c>
      <c r="AA8" s="27">
        <v>6433</v>
      </c>
      <c r="AB8" s="107">
        <v>371</v>
      </c>
      <c r="AC8" s="22">
        <v>50.3</v>
      </c>
      <c r="AD8" s="30">
        <v>49.7</v>
      </c>
      <c r="AE8" s="31">
        <v>0</v>
      </c>
    </row>
    <row r="9" spans="1:31" s="3" customFormat="1" ht="18.75" customHeight="1">
      <c r="A9" s="137">
        <v>7</v>
      </c>
      <c r="B9" s="138">
        <v>3</v>
      </c>
      <c r="C9" s="139" t="s">
        <v>1527</v>
      </c>
      <c r="D9" s="140" t="s">
        <v>3056</v>
      </c>
      <c r="E9" s="141">
        <v>3</v>
      </c>
      <c r="F9" s="143">
        <v>917040712</v>
      </c>
      <c r="G9" s="144">
        <v>8</v>
      </c>
      <c r="H9" s="145">
        <v>5</v>
      </c>
      <c r="I9" s="212">
        <v>931584573</v>
      </c>
      <c r="J9" s="147">
        <v>12</v>
      </c>
      <c r="K9" s="148">
        <v>6</v>
      </c>
      <c r="L9" s="143">
        <v>182487385</v>
      </c>
      <c r="M9" s="144">
        <v>11</v>
      </c>
      <c r="N9" s="145">
        <v>3</v>
      </c>
      <c r="O9" s="146">
        <v>320775375</v>
      </c>
      <c r="P9" s="147">
        <v>19</v>
      </c>
      <c r="Q9" s="148">
        <v>11</v>
      </c>
      <c r="R9" s="143">
        <v>416661012</v>
      </c>
      <c r="S9" s="144">
        <v>4</v>
      </c>
      <c r="T9" s="145">
        <v>2</v>
      </c>
      <c r="U9" s="146">
        <v>229272388</v>
      </c>
      <c r="V9" s="147">
        <v>2</v>
      </c>
      <c r="W9" s="148">
        <v>2</v>
      </c>
      <c r="X9" s="143">
        <v>657643</v>
      </c>
      <c r="Y9" s="144">
        <v>21</v>
      </c>
      <c r="Z9" s="145">
        <v>7</v>
      </c>
      <c r="AA9" s="146">
        <v>3879</v>
      </c>
      <c r="AB9" s="149">
        <v>384</v>
      </c>
      <c r="AC9" s="141">
        <v>0</v>
      </c>
      <c r="AD9" s="150">
        <v>49</v>
      </c>
      <c r="AE9" s="151">
        <v>51</v>
      </c>
    </row>
    <row r="10" spans="1:31" s="3" customFormat="1" ht="18.75" customHeight="1">
      <c r="A10" s="32">
        <v>8</v>
      </c>
      <c r="B10" s="33">
        <v>6</v>
      </c>
      <c r="C10" s="34" t="s">
        <v>1288</v>
      </c>
      <c r="D10" s="35" t="s">
        <v>3054</v>
      </c>
      <c r="E10" s="45">
        <v>5</v>
      </c>
      <c r="F10" s="38">
        <v>865061319</v>
      </c>
      <c r="G10" s="39">
        <v>9</v>
      </c>
      <c r="H10" s="40">
        <v>4</v>
      </c>
      <c r="I10" s="94">
        <v>921744660</v>
      </c>
      <c r="J10" s="42">
        <v>3</v>
      </c>
      <c r="K10" s="43">
        <v>2</v>
      </c>
      <c r="L10" s="38">
        <v>1927211112</v>
      </c>
      <c r="M10" s="39">
        <v>9</v>
      </c>
      <c r="N10" s="40">
        <v>8</v>
      </c>
      <c r="O10" s="41">
        <v>387091569</v>
      </c>
      <c r="P10" s="42">
        <v>3</v>
      </c>
      <c r="Q10" s="43">
        <v>3</v>
      </c>
      <c r="R10" s="38">
        <v>3171053446</v>
      </c>
      <c r="S10" s="39">
        <v>5</v>
      </c>
      <c r="T10" s="40">
        <v>3</v>
      </c>
      <c r="U10" s="41">
        <v>221943485</v>
      </c>
      <c r="V10" s="42">
        <v>17</v>
      </c>
      <c r="W10" s="43">
        <v>4</v>
      </c>
      <c r="X10" s="38">
        <v>142854</v>
      </c>
      <c r="Y10" s="39">
        <v>1</v>
      </c>
      <c r="Z10" s="40">
        <v>1</v>
      </c>
      <c r="AA10" s="41">
        <v>32294</v>
      </c>
      <c r="AB10" s="108">
        <v>314</v>
      </c>
      <c r="AC10" s="45">
        <v>100</v>
      </c>
      <c r="AD10" s="37">
        <v>0</v>
      </c>
      <c r="AE10" s="46">
        <v>0</v>
      </c>
    </row>
    <row r="11" spans="1:31" s="3" customFormat="1" ht="18.75" customHeight="1">
      <c r="A11" s="137">
        <v>9</v>
      </c>
      <c r="B11" s="138">
        <v>10</v>
      </c>
      <c r="C11" s="139" t="s">
        <v>1287</v>
      </c>
      <c r="D11" s="140" t="s">
        <v>3056</v>
      </c>
      <c r="E11" s="141">
        <v>4</v>
      </c>
      <c r="F11" s="143">
        <v>845749052</v>
      </c>
      <c r="G11" s="144">
        <v>11</v>
      </c>
      <c r="H11" s="145">
        <v>6</v>
      </c>
      <c r="I11" s="212">
        <v>921065656</v>
      </c>
      <c r="J11" s="147">
        <v>394</v>
      </c>
      <c r="K11" s="148">
        <v>369</v>
      </c>
      <c r="L11" s="143">
        <v>3605452</v>
      </c>
      <c r="M11" s="144">
        <v>12</v>
      </c>
      <c r="N11" s="145">
        <v>4</v>
      </c>
      <c r="O11" s="146">
        <v>300420293</v>
      </c>
      <c r="P11" s="147">
        <v>8</v>
      </c>
      <c r="Q11" s="148">
        <v>2</v>
      </c>
      <c r="R11" s="143">
        <v>969531711</v>
      </c>
      <c r="S11" s="144">
        <v>11</v>
      </c>
      <c r="T11" s="145">
        <v>6</v>
      </c>
      <c r="U11" s="146">
        <v>80719626</v>
      </c>
      <c r="V11" s="147">
        <v>3</v>
      </c>
      <c r="W11" s="148">
        <v>3</v>
      </c>
      <c r="X11" s="143">
        <v>543184</v>
      </c>
      <c r="Y11" s="144">
        <v>29</v>
      </c>
      <c r="Z11" s="145">
        <v>14</v>
      </c>
      <c r="AA11" s="146">
        <v>2707</v>
      </c>
      <c r="AB11" s="149">
        <v>383</v>
      </c>
      <c r="AC11" s="141">
        <v>0</v>
      </c>
      <c r="AD11" s="150">
        <v>48.41</v>
      </c>
      <c r="AE11" s="151">
        <v>51.59</v>
      </c>
    </row>
    <row r="12" spans="1:31" s="3" customFormat="1" ht="18.75" customHeight="1">
      <c r="A12" s="152">
        <v>10</v>
      </c>
      <c r="B12" s="153">
        <v>14</v>
      </c>
      <c r="C12" s="154" t="s">
        <v>1533</v>
      </c>
      <c r="D12" s="155" t="s">
        <v>3056</v>
      </c>
      <c r="E12" s="156">
        <v>5</v>
      </c>
      <c r="F12" s="158">
        <v>818777662</v>
      </c>
      <c r="G12" s="159">
        <v>12</v>
      </c>
      <c r="H12" s="160">
        <v>7</v>
      </c>
      <c r="I12" s="213">
        <v>833719873</v>
      </c>
      <c r="J12" s="162">
        <v>13</v>
      </c>
      <c r="K12" s="163">
        <v>7</v>
      </c>
      <c r="L12" s="158">
        <v>177438409</v>
      </c>
      <c r="M12" s="159">
        <v>27</v>
      </c>
      <c r="N12" s="160">
        <v>18</v>
      </c>
      <c r="O12" s="161">
        <v>145728094</v>
      </c>
      <c r="P12" s="162">
        <v>50</v>
      </c>
      <c r="Q12" s="163">
        <v>39</v>
      </c>
      <c r="R12" s="158">
        <v>235790780</v>
      </c>
      <c r="S12" s="159">
        <v>21</v>
      </c>
      <c r="T12" s="160">
        <v>15</v>
      </c>
      <c r="U12" s="161">
        <v>37169539</v>
      </c>
      <c r="V12" s="162">
        <v>294</v>
      </c>
      <c r="W12" s="163">
        <v>285</v>
      </c>
      <c r="X12" s="158">
        <v>8547</v>
      </c>
      <c r="Y12" s="159">
        <v>99</v>
      </c>
      <c r="Z12" s="160">
        <v>77</v>
      </c>
      <c r="AA12" s="161">
        <v>1202</v>
      </c>
      <c r="AB12" s="164">
        <v>354</v>
      </c>
      <c r="AC12" s="156">
        <v>0</v>
      </c>
      <c r="AD12" s="165">
        <v>100</v>
      </c>
      <c r="AE12" s="166">
        <v>0</v>
      </c>
    </row>
    <row r="13" spans="1:31" s="3" customFormat="1" ht="18.75" customHeight="1">
      <c r="A13" s="18">
        <v>11</v>
      </c>
      <c r="B13" s="19">
        <v>9</v>
      </c>
      <c r="C13" s="20" t="s">
        <v>1536</v>
      </c>
      <c r="D13" s="21" t="s">
        <v>3054</v>
      </c>
      <c r="E13" s="22">
        <v>6</v>
      </c>
      <c r="F13" s="24">
        <v>776301717</v>
      </c>
      <c r="G13" s="25">
        <v>13</v>
      </c>
      <c r="H13" s="26">
        <v>6</v>
      </c>
      <c r="I13" s="93">
        <v>776301717</v>
      </c>
      <c r="J13" s="28">
        <v>22</v>
      </c>
      <c r="K13" s="29">
        <v>8</v>
      </c>
      <c r="L13" s="24">
        <v>122938767</v>
      </c>
      <c r="M13" s="25">
        <v>5</v>
      </c>
      <c r="N13" s="26">
        <v>5</v>
      </c>
      <c r="O13" s="27">
        <v>659650283</v>
      </c>
      <c r="P13" s="28">
        <v>10</v>
      </c>
      <c r="Q13" s="29">
        <v>7</v>
      </c>
      <c r="R13" s="24">
        <v>888545740</v>
      </c>
      <c r="S13" s="25">
        <v>102</v>
      </c>
      <c r="T13" s="26">
        <v>9</v>
      </c>
      <c r="U13" s="27">
        <v>8455914</v>
      </c>
      <c r="V13" s="28">
        <v>29</v>
      </c>
      <c r="W13" s="29">
        <v>5</v>
      </c>
      <c r="X13" s="24">
        <v>112893</v>
      </c>
      <c r="Y13" s="25">
        <v>14</v>
      </c>
      <c r="Z13" s="26">
        <v>11</v>
      </c>
      <c r="AA13" s="27">
        <v>4931</v>
      </c>
      <c r="AB13" s="107">
        <v>351</v>
      </c>
      <c r="AC13" s="22">
        <v>88.86</v>
      </c>
      <c r="AD13" s="30">
        <v>11.14</v>
      </c>
      <c r="AE13" s="31">
        <v>0</v>
      </c>
    </row>
    <row r="14" spans="1:31" s="3" customFormat="1" ht="18.75" customHeight="1">
      <c r="A14" s="32">
        <v>12</v>
      </c>
      <c r="B14" s="33">
        <v>2</v>
      </c>
      <c r="C14" s="34" t="s">
        <v>1526</v>
      </c>
      <c r="D14" s="35" t="s">
        <v>3054</v>
      </c>
      <c r="E14" s="45">
        <v>7</v>
      </c>
      <c r="F14" s="38">
        <v>754537617</v>
      </c>
      <c r="G14" s="39">
        <v>14</v>
      </c>
      <c r="H14" s="40">
        <v>7</v>
      </c>
      <c r="I14" s="94">
        <v>754537617</v>
      </c>
      <c r="J14" s="42">
        <v>19</v>
      </c>
      <c r="K14" s="43">
        <v>7</v>
      </c>
      <c r="L14" s="38">
        <v>144966230</v>
      </c>
      <c r="M14" s="39">
        <v>2</v>
      </c>
      <c r="N14" s="40">
        <v>2</v>
      </c>
      <c r="O14" s="41">
        <v>994512762</v>
      </c>
      <c r="P14" s="42">
        <v>2</v>
      </c>
      <c r="Q14" s="43">
        <v>2</v>
      </c>
      <c r="R14" s="38">
        <v>5456383470</v>
      </c>
      <c r="S14" s="39">
        <v>6</v>
      </c>
      <c r="T14" s="40">
        <v>4</v>
      </c>
      <c r="U14" s="41">
        <v>192464932</v>
      </c>
      <c r="V14" s="42" t="s">
        <v>1103</v>
      </c>
      <c r="W14" s="43" t="s">
        <v>1103</v>
      </c>
      <c r="X14" s="44" t="s">
        <v>3052</v>
      </c>
      <c r="Y14" s="39">
        <v>5</v>
      </c>
      <c r="Z14" s="40">
        <v>5</v>
      </c>
      <c r="AA14" s="41">
        <v>11717</v>
      </c>
      <c r="AB14" s="108">
        <v>400</v>
      </c>
      <c r="AC14" s="45">
        <v>100</v>
      </c>
      <c r="AD14" s="37">
        <v>0</v>
      </c>
      <c r="AE14" s="46">
        <v>0</v>
      </c>
    </row>
    <row r="15" spans="1:31" s="3" customFormat="1" ht="18.75" customHeight="1">
      <c r="A15" s="32">
        <v>13</v>
      </c>
      <c r="B15" s="33">
        <v>12</v>
      </c>
      <c r="C15" s="34" t="s">
        <v>1538</v>
      </c>
      <c r="D15" s="35" t="s">
        <v>3054</v>
      </c>
      <c r="E15" s="45">
        <v>8</v>
      </c>
      <c r="F15" s="38">
        <v>514218804</v>
      </c>
      <c r="G15" s="39">
        <v>15</v>
      </c>
      <c r="H15" s="40">
        <v>8</v>
      </c>
      <c r="I15" s="94">
        <v>514218804</v>
      </c>
      <c r="J15" s="42">
        <v>6</v>
      </c>
      <c r="K15" s="43">
        <v>4</v>
      </c>
      <c r="L15" s="38">
        <v>308002739</v>
      </c>
      <c r="M15" s="39">
        <v>39</v>
      </c>
      <c r="N15" s="40">
        <v>10</v>
      </c>
      <c r="O15" s="41">
        <v>116269486</v>
      </c>
      <c r="P15" s="42">
        <v>48</v>
      </c>
      <c r="Q15" s="43">
        <v>11</v>
      </c>
      <c r="R15" s="38">
        <v>246991134</v>
      </c>
      <c r="S15" s="39">
        <v>153</v>
      </c>
      <c r="T15" s="40">
        <v>11</v>
      </c>
      <c r="U15" s="41">
        <v>4515605</v>
      </c>
      <c r="V15" s="42" t="s">
        <v>1103</v>
      </c>
      <c r="W15" s="43" t="s">
        <v>1103</v>
      </c>
      <c r="X15" s="44" t="s">
        <v>3052</v>
      </c>
      <c r="Y15" s="39">
        <v>4</v>
      </c>
      <c r="Z15" s="40">
        <v>4</v>
      </c>
      <c r="AA15" s="41">
        <v>16362</v>
      </c>
      <c r="AB15" s="108">
        <v>210</v>
      </c>
      <c r="AC15" s="45">
        <v>100</v>
      </c>
      <c r="AD15" s="37">
        <v>0</v>
      </c>
      <c r="AE15" s="46">
        <v>0</v>
      </c>
    </row>
    <row r="16" spans="1:31" s="3" customFormat="1" ht="18.75" customHeight="1">
      <c r="A16" s="137">
        <v>14</v>
      </c>
      <c r="B16" s="138">
        <v>21</v>
      </c>
      <c r="C16" s="139" t="s">
        <v>1541</v>
      </c>
      <c r="D16" s="140" t="s">
        <v>3056</v>
      </c>
      <c r="E16" s="141">
        <v>6</v>
      </c>
      <c r="F16" s="143">
        <v>492021576</v>
      </c>
      <c r="G16" s="144">
        <v>16</v>
      </c>
      <c r="H16" s="145">
        <v>8</v>
      </c>
      <c r="I16" s="212">
        <v>502452128</v>
      </c>
      <c r="J16" s="147">
        <v>17</v>
      </c>
      <c r="K16" s="148">
        <v>11</v>
      </c>
      <c r="L16" s="143">
        <v>154414851</v>
      </c>
      <c r="M16" s="144">
        <v>23</v>
      </c>
      <c r="N16" s="145">
        <v>14</v>
      </c>
      <c r="O16" s="146">
        <v>173159414</v>
      </c>
      <c r="P16" s="147">
        <v>54</v>
      </c>
      <c r="Q16" s="148">
        <v>43</v>
      </c>
      <c r="R16" s="143">
        <v>221973002</v>
      </c>
      <c r="S16" s="144">
        <v>10</v>
      </c>
      <c r="T16" s="145">
        <v>5</v>
      </c>
      <c r="U16" s="146">
        <v>86098888</v>
      </c>
      <c r="V16" s="147">
        <v>10</v>
      </c>
      <c r="W16" s="148">
        <v>7</v>
      </c>
      <c r="X16" s="143">
        <v>209295</v>
      </c>
      <c r="Y16" s="144">
        <v>117</v>
      </c>
      <c r="Z16" s="145">
        <v>94</v>
      </c>
      <c r="AA16" s="146">
        <v>1077</v>
      </c>
      <c r="AB16" s="149">
        <v>371</v>
      </c>
      <c r="AC16" s="141">
        <v>0</v>
      </c>
      <c r="AD16" s="150">
        <v>100</v>
      </c>
      <c r="AE16" s="151">
        <v>0</v>
      </c>
    </row>
    <row r="17" spans="1:31" s="3" customFormat="1" ht="18.75" customHeight="1">
      <c r="A17" s="152">
        <v>15</v>
      </c>
      <c r="B17" s="153">
        <v>22</v>
      </c>
      <c r="C17" s="154" t="s">
        <v>1539</v>
      </c>
      <c r="D17" s="155" t="s">
        <v>3056</v>
      </c>
      <c r="E17" s="156">
        <v>7</v>
      </c>
      <c r="F17" s="158">
        <v>460171017</v>
      </c>
      <c r="G17" s="159">
        <v>18</v>
      </c>
      <c r="H17" s="160">
        <v>10</v>
      </c>
      <c r="I17" s="213">
        <v>463493347</v>
      </c>
      <c r="J17" s="162">
        <v>26</v>
      </c>
      <c r="K17" s="163">
        <v>17</v>
      </c>
      <c r="L17" s="158">
        <v>86244443</v>
      </c>
      <c r="M17" s="159">
        <v>45</v>
      </c>
      <c r="N17" s="160">
        <v>35</v>
      </c>
      <c r="O17" s="161">
        <v>94066699</v>
      </c>
      <c r="P17" s="162">
        <v>93</v>
      </c>
      <c r="Q17" s="163">
        <v>79</v>
      </c>
      <c r="R17" s="158">
        <v>148538059</v>
      </c>
      <c r="S17" s="159">
        <v>17</v>
      </c>
      <c r="T17" s="160">
        <v>11</v>
      </c>
      <c r="U17" s="161">
        <v>44684762</v>
      </c>
      <c r="V17" s="162" t="s">
        <v>1103</v>
      </c>
      <c r="W17" s="163" t="s">
        <v>1103</v>
      </c>
      <c r="X17" s="206" t="s">
        <v>3052</v>
      </c>
      <c r="Y17" s="159">
        <v>213</v>
      </c>
      <c r="Z17" s="160">
        <v>189</v>
      </c>
      <c r="AA17" s="161">
        <v>652</v>
      </c>
      <c r="AB17" s="164">
        <v>354</v>
      </c>
      <c r="AC17" s="156">
        <v>0</v>
      </c>
      <c r="AD17" s="165">
        <v>0.21</v>
      </c>
      <c r="AE17" s="166">
        <v>99.79</v>
      </c>
    </row>
    <row r="18" spans="1:31" s="3" customFormat="1" ht="18.75" customHeight="1">
      <c r="A18" s="18">
        <v>16</v>
      </c>
      <c r="B18" s="19">
        <v>18</v>
      </c>
      <c r="C18" s="20" t="s">
        <v>3067</v>
      </c>
      <c r="D18" s="21" t="s">
        <v>2187</v>
      </c>
      <c r="E18" s="63">
        <v>8</v>
      </c>
      <c r="F18" s="24">
        <v>408426625</v>
      </c>
      <c r="G18" s="25">
        <v>25</v>
      </c>
      <c r="H18" s="26">
        <v>16</v>
      </c>
      <c r="I18" s="93">
        <v>409581156</v>
      </c>
      <c r="J18" s="28">
        <v>37</v>
      </c>
      <c r="K18" s="29">
        <v>27</v>
      </c>
      <c r="L18" s="24">
        <v>65300676</v>
      </c>
      <c r="M18" s="25">
        <v>29</v>
      </c>
      <c r="N18" s="26">
        <v>20</v>
      </c>
      <c r="O18" s="27">
        <v>135770352</v>
      </c>
      <c r="P18" s="28">
        <v>27</v>
      </c>
      <c r="Q18" s="29">
        <v>18</v>
      </c>
      <c r="R18" s="24">
        <v>342801291</v>
      </c>
      <c r="S18" s="25">
        <v>430</v>
      </c>
      <c r="T18" s="26">
        <v>410</v>
      </c>
      <c r="U18" s="27">
        <v>-11489183</v>
      </c>
      <c r="V18" s="28">
        <v>31</v>
      </c>
      <c r="W18" s="29">
        <v>26</v>
      </c>
      <c r="X18" s="24">
        <v>108060</v>
      </c>
      <c r="Y18" s="25">
        <v>30</v>
      </c>
      <c r="Z18" s="26">
        <v>15</v>
      </c>
      <c r="AA18" s="27">
        <v>2623</v>
      </c>
      <c r="AB18" s="107">
        <v>321</v>
      </c>
      <c r="AC18" s="22">
        <v>0</v>
      </c>
      <c r="AD18" s="30">
        <v>18.89</v>
      </c>
      <c r="AE18" s="31">
        <v>81.11</v>
      </c>
    </row>
    <row r="19" spans="1:31" s="3" customFormat="1" ht="18.75" customHeight="1">
      <c r="A19" s="137">
        <v>17</v>
      </c>
      <c r="B19" s="138">
        <v>16</v>
      </c>
      <c r="C19" s="139" t="s">
        <v>1535</v>
      </c>
      <c r="D19" s="140" t="s">
        <v>3056</v>
      </c>
      <c r="E19" s="141">
        <v>9</v>
      </c>
      <c r="F19" s="143">
        <v>404031714</v>
      </c>
      <c r="G19" s="144">
        <v>21</v>
      </c>
      <c r="H19" s="145">
        <v>12</v>
      </c>
      <c r="I19" s="212">
        <v>418130349</v>
      </c>
      <c r="J19" s="147">
        <v>91</v>
      </c>
      <c r="K19" s="148">
        <v>77</v>
      </c>
      <c r="L19" s="143">
        <v>29710071</v>
      </c>
      <c r="M19" s="144">
        <v>84</v>
      </c>
      <c r="N19" s="145">
        <v>70</v>
      </c>
      <c r="O19" s="146">
        <v>51254305</v>
      </c>
      <c r="P19" s="147">
        <v>51</v>
      </c>
      <c r="Q19" s="148">
        <v>40</v>
      </c>
      <c r="R19" s="143">
        <v>232781530</v>
      </c>
      <c r="S19" s="144">
        <v>294</v>
      </c>
      <c r="T19" s="145">
        <v>279</v>
      </c>
      <c r="U19" s="146">
        <v>517324</v>
      </c>
      <c r="V19" s="147">
        <v>11</v>
      </c>
      <c r="W19" s="148">
        <v>8</v>
      </c>
      <c r="X19" s="143">
        <v>197663</v>
      </c>
      <c r="Y19" s="144">
        <v>48</v>
      </c>
      <c r="Z19" s="145">
        <v>29</v>
      </c>
      <c r="AA19" s="146">
        <v>1911</v>
      </c>
      <c r="AB19" s="149">
        <v>383</v>
      </c>
      <c r="AC19" s="141">
        <v>0</v>
      </c>
      <c r="AD19" s="150">
        <v>100</v>
      </c>
      <c r="AE19" s="151">
        <v>0</v>
      </c>
    </row>
    <row r="20" spans="1:31" s="3" customFormat="1" ht="18.75" customHeight="1">
      <c r="A20" s="137">
        <v>18</v>
      </c>
      <c r="B20" s="138">
        <v>23</v>
      </c>
      <c r="C20" s="139" t="s">
        <v>1542</v>
      </c>
      <c r="D20" s="140" t="s">
        <v>3056</v>
      </c>
      <c r="E20" s="141">
        <v>10</v>
      </c>
      <c r="F20" s="143">
        <v>391734096</v>
      </c>
      <c r="G20" s="144">
        <v>26</v>
      </c>
      <c r="H20" s="145">
        <v>17</v>
      </c>
      <c r="I20" s="212">
        <v>395921779</v>
      </c>
      <c r="J20" s="147">
        <v>48</v>
      </c>
      <c r="K20" s="148">
        <v>37</v>
      </c>
      <c r="L20" s="143">
        <v>54827087</v>
      </c>
      <c r="M20" s="144">
        <v>66</v>
      </c>
      <c r="N20" s="145">
        <v>54</v>
      </c>
      <c r="O20" s="146">
        <v>65064379</v>
      </c>
      <c r="P20" s="147">
        <v>40</v>
      </c>
      <c r="Q20" s="148">
        <v>31</v>
      </c>
      <c r="R20" s="143">
        <v>282966641</v>
      </c>
      <c r="S20" s="144">
        <v>64</v>
      </c>
      <c r="T20" s="145">
        <v>57</v>
      </c>
      <c r="U20" s="146">
        <v>15026515</v>
      </c>
      <c r="V20" s="147">
        <v>9</v>
      </c>
      <c r="W20" s="148">
        <v>6</v>
      </c>
      <c r="X20" s="143">
        <v>221428</v>
      </c>
      <c r="Y20" s="144">
        <v>95</v>
      </c>
      <c r="Z20" s="145">
        <v>73</v>
      </c>
      <c r="AA20" s="146">
        <v>1218</v>
      </c>
      <c r="AB20" s="149">
        <v>371</v>
      </c>
      <c r="AC20" s="141">
        <v>0</v>
      </c>
      <c r="AD20" s="150">
        <v>100</v>
      </c>
      <c r="AE20" s="151">
        <v>0</v>
      </c>
    </row>
    <row r="21" spans="1:31" s="3" customFormat="1" ht="18.75" customHeight="1">
      <c r="A21" s="137">
        <v>19</v>
      </c>
      <c r="B21" s="138">
        <v>25</v>
      </c>
      <c r="C21" s="139" t="s">
        <v>1549</v>
      </c>
      <c r="D21" s="140" t="s">
        <v>3056</v>
      </c>
      <c r="E21" s="185">
        <v>11</v>
      </c>
      <c r="F21" s="143">
        <v>377468020</v>
      </c>
      <c r="G21" s="144">
        <v>28</v>
      </c>
      <c r="H21" s="145">
        <v>19</v>
      </c>
      <c r="I21" s="212">
        <v>377468020</v>
      </c>
      <c r="J21" s="147">
        <v>34</v>
      </c>
      <c r="K21" s="148">
        <v>24</v>
      </c>
      <c r="L21" s="143">
        <v>70567559</v>
      </c>
      <c r="M21" s="144">
        <v>26</v>
      </c>
      <c r="N21" s="145">
        <v>17</v>
      </c>
      <c r="O21" s="146">
        <v>150883707</v>
      </c>
      <c r="P21" s="147">
        <v>45</v>
      </c>
      <c r="Q21" s="148">
        <v>36</v>
      </c>
      <c r="R21" s="143">
        <v>267770412</v>
      </c>
      <c r="S21" s="144">
        <v>9</v>
      </c>
      <c r="T21" s="145">
        <v>4</v>
      </c>
      <c r="U21" s="146">
        <v>88974878</v>
      </c>
      <c r="V21" s="147">
        <v>35</v>
      </c>
      <c r="W21" s="148">
        <v>30</v>
      </c>
      <c r="X21" s="143">
        <v>86866</v>
      </c>
      <c r="Y21" s="144">
        <v>212</v>
      </c>
      <c r="Z21" s="145">
        <v>188</v>
      </c>
      <c r="AA21" s="146">
        <v>659</v>
      </c>
      <c r="AB21" s="149">
        <v>351</v>
      </c>
      <c r="AC21" s="141">
        <v>0</v>
      </c>
      <c r="AD21" s="150">
        <v>100</v>
      </c>
      <c r="AE21" s="151">
        <v>0</v>
      </c>
    </row>
    <row r="22" spans="1:31" s="3" customFormat="1" ht="18.75" customHeight="1">
      <c r="A22" s="152">
        <v>20</v>
      </c>
      <c r="B22" s="153">
        <v>13</v>
      </c>
      <c r="C22" s="154" t="s">
        <v>1540</v>
      </c>
      <c r="D22" s="155" t="s">
        <v>3056</v>
      </c>
      <c r="E22" s="156">
        <v>12</v>
      </c>
      <c r="F22" s="158">
        <v>349158427</v>
      </c>
      <c r="G22" s="159">
        <v>19</v>
      </c>
      <c r="H22" s="160">
        <v>11</v>
      </c>
      <c r="I22" s="213">
        <v>448512329</v>
      </c>
      <c r="J22" s="162">
        <v>30</v>
      </c>
      <c r="K22" s="163">
        <v>20</v>
      </c>
      <c r="L22" s="158">
        <v>74551723</v>
      </c>
      <c r="M22" s="159">
        <v>54</v>
      </c>
      <c r="N22" s="160">
        <v>44</v>
      </c>
      <c r="O22" s="161">
        <v>80248401</v>
      </c>
      <c r="P22" s="162">
        <v>37</v>
      </c>
      <c r="Q22" s="163">
        <v>28</v>
      </c>
      <c r="R22" s="158">
        <v>287502704</v>
      </c>
      <c r="S22" s="159">
        <v>361</v>
      </c>
      <c r="T22" s="160">
        <v>344</v>
      </c>
      <c r="U22" s="161">
        <v>-951049</v>
      </c>
      <c r="V22" s="162">
        <v>13</v>
      </c>
      <c r="W22" s="163">
        <v>10</v>
      </c>
      <c r="X22" s="158">
        <v>184791</v>
      </c>
      <c r="Y22" s="159">
        <v>24</v>
      </c>
      <c r="Z22" s="160">
        <v>10</v>
      </c>
      <c r="AA22" s="161">
        <v>3150</v>
      </c>
      <c r="AB22" s="164">
        <v>384</v>
      </c>
      <c r="AC22" s="156">
        <v>7.96</v>
      </c>
      <c r="AD22" s="165">
        <v>7.04</v>
      </c>
      <c r="AE22" s="166">
        <v>85</v>
      </c>
    </row>
    <row r="23" spans="1:31" s="3" customFormat="1" ht="18.75" customHeight="1">
      <c r="A23" s="18">
        <v>21</v>
      </c>
      <c r="B23" s="19">
        <v>17</v>
      </c>
      <c r="C23" s="20" t="s">
        <v>1543</v>
      </c>
      <c r="D23" s="21" t="s">
        <v>3054</v>
      </c>
      <c r="E23" s="22">
        <v>9</v>
      </c>
      <c r="F23" s="24">
        <v>347368908</v>
      </c>
      <c r="G23" s="25">
        <v>31</v>
      </c>
      <c r="H23" s="26">
        <v>10</v>
      </c>
      <c r="I23" s="93">
        <v>347368908</v>
      </c>
      <c r="J23" s="28" t="s">
        <v>3052</v>
      </c>
      <c r="K23" s="29" t="s">
        <v>1103</v>
      </c>
      <c r="L23" s="24">
        <v>-86212997</v>
      </c>
      <c r="M23" s="25" t="s">
        <v>3052</v>
      </c>
      <c r="N23" s="26" t="s">
        <v>1103</v>
      </c>
      <c r="O23" s="27">
        <v>-42087412</v>
      </c>
      <c r="P23" s="28">
        <v>21</v>
      </c>
      <c r="Q23" s="29">
        <v>9</v>
      </c>
      <c r="R23" s="24">
        <v>392272525</v>
      </c>
      <c r="S23" s="25">
        <v>499</v>
      </c>
      <c r="T23" s="26">
        <v>31</v>
      </c>
      <c r="U23" s="27">
        <v>-226597124</v>
      </c>
      <c r="V23" s="28">
        <v>36</v>
      </c>
      <c r="W23" s="29">
        <v>6</v>
      </c>
      <c r="X23" s="24">
        <v>85028</v>
      </c>
      <c r="Y23" s="25">
        <v>15</v>
      </c>
      <c r="Z23" s="26">
        <v>12</v>
      </c>
      <c r="AA23" s="27">
        <v>4914</v>
      </c>
      <c r="AB23" s="107">
        <v>371</v>
      </c>
      <c r="AC23" s="22">
        <v>100</v>
      </c>
      <c r="AD23" s="30">
        <v>0</v>
      </c>
      <c r="AE23" s="31">
        <v>0</v>
      </c>
    </row>
    <row r="24" spans="1:31" s="3" customFormat="1" ht="18.75" customHeight="1">
      <c r="A24" s="137">
        <v>22</v>
      </c>
      <c r="B24" s="138">
        <v>26</v>
      </c>
      <c r="C24" s="139" t="s">
        <v>1544</v>
      </c>
      <c r="D24" s="140" t="s">
        <v>3056</v>
      </c>
      <c r="E24" s="141">
        <v>13</v>
      </c>
      <c r="F24" s="143">
        <v>345099686</v>
      </c>
      <c r="G24" s="144">
        <v>27</v>
      </c>
      <c r="H24" s="145">
        <v>18</v>
      </c>
      <c r="I24" s="212">
        <v>378978305</v>
      </c>
      <c r="J24" s="147">
        <v>58</v>
      </c>
      <c r="K24" s="148">
        <v>47</v>
      </c>
      <c r="L24" s="143">
        <v>45588355</v>
      </c>
      <c r="M24" s="144">
        <v>78</v>
      </c>
      <c r="N24" s="145">
        <v>64</v>
      </c>
      <c r="O24" s="146">
        <v>53360852</v>
      </c>
      <c r="P24" s="147">
        <v>92</v>
      </c>
      <c r="Q24" s="148">
        <v>78</v>
      </c>
      <c r="R24" s="143">
        <v>149611002</v>
      </c>
      <c r="S24" s="144">
        <v>53</v>
      </c>
      <c r="T24" s="145">
        <v>47</v>
      </c>
      <c r="U24" s="146">
        <v>17624188</v>
      </c>
      <c r="V24" s="147">
        <v>14</v>
      </c>
      <c r="W24" s="148">
        <v>11</v>
      </c>
      <c r="X24" s="143">
        <v>177266</v>
      </c>
      <c r="Y24" s="144">
        <v>88</v>
      </c>
      <c r="Z24" s="145">
        <v>67</v>
      </c>
      <c r="AA24" s="146">
        <v>1277</v>
      </c>
      <c r="AB24" s="149">
        <v>371</v>
      </c>
      <c r="AC24" s="141">
        <v>0</v>
      </c>
      <c r="AD24" s="150">
        <v>100</v>
      </c>
      <c r="AE24" s="151">
        <v>0</v>
      </c>
    </row>
    <row r="25" spans="1:31" s="3" customFormat="1" ht="18.75" customHeight="1">
      <c r="A25" s="32">
        <v>23</v>
      </c>
      <c r="B25" s="33">
        <v>15</v>
      </c>
      <c r="C25" s="34" t="s">
        <v>1666</v>
      </c>
      <c r="D25" s="35" t="s">
        <v>3054</v>
      </c>
      <c r="E25" s="45">
        <v>10</v>
      </c>
      <c r="F25" s="38">
        <v>336453944</v>
      </c>
      <c r="G25" s="39">
        <v>20</v>
      </c>
      <c r="H25" s="40">
        <v>9</v>
      </c>
      <c r="I25" s="94">
        <v>431469470</v>
      </c>
      <c r="J25" s="42">
        <v>7</v>
      </c>
      <c r="K25" s="43">
        <v>5</v>
      </c>
      <c r="L25" s="38">
        <v>259284992</v>
      </c>
      <c r="M25" s="39">
        <v>6</v>
      </c>
      <c r="N25" s="40">
        <v>6</v>
      </c>
      <c r="O25" s="41">
        <v>619030476</v>
      </c>
      <c r="P25" s="42">
        <v>13</v>
      </c>
      <c r="Q25" s="43">
        <v>8</v>
      </c>
      <c r="R25" s="38">
        <v>808059912</v>
      </c>
      <c r="S25" s="39">
        <v>1</v>
      </c>
      <c r="T25" s="40">
        <v>1</v>
      </c>
      <c r="U25" s="41">
        <v>655424898</v>
      </c>
      <c r="V25" s="42" t="s">
        <v>1103</v>
      </c>
      <c r="W25" s="43" t="s">
        <v>1103</v>
      </c>
      <c r="X25" s="44" t="s">
        <v>3052</v>
      </c>
      <c r="Y25" s="39">
        <v>19</v>
      </c>
      <c r="Z25" s="40">
        <v>14</v>
      </c>
      <c r="AA25" s="41">
        <v>4210</v>
      </c>
      <c r="AB25" s="108">
        <v>353</v>
      </c>
      <c r="AC25" s="45">
        <v>99.99</v>
      </c>
      <c r="AD25" s="37">
        <v>0.01</v>
      </c>
      <c r="AE25" s="46">
        <v>0</v>
      </c>
    </row>
    <row r="26" spans="1:31" s="3" customFormat="1" ht="18.75" customHeight="1">
      <c r="A26" s="137">
        <v>24</v>
      </c>
      <c r="B26" s="138">
        <v>20</v>
      </c>
      <c r="C26" s="139" t="s">
        <v>1545</v>
      </c>
      <c r="D26" s="140" t="s">
        <v>3056</v>
      </c>
      <c r="E26" s="141">
        <v>14</v>
      </c>
      <c r="F26" s="143">
        <v>324267830</v>
      </c>
      <c r="G26" s="144">
        <v>32</v>
      </c>
      <c r="H26" s="145">
        <v>22</v>
      </c>
      <c r="I26" s="212">
        <v>336738186</v>
      </c>
      <c r="J26" s="147">
        <v>4</v>
      </c>
      <c r="K26" s="148">
        <v>2</v>
      </c>
      <c r="L26" s="143">
        <v>839411025</v>
      </c>
      <c r="M26" s="144">
        <v>28</v>
      </c>
      <c r="N26" s="145">
        <v>19</v>
      </c>
      <c r="O26" s="146">
        <v>140681201</v>
      </c>
      <c r="P26" s="147">
        <v>42</v>
      </c>
      <c r="Q26" s="148">
        <v>33</v>
      </c>
      <c r="R26" s="143">
        <v>277539661</v>
      </c>
      <c r="S26" s="144">
        <v>81</v>
      </c>
      <c r="T26" s="145">
        <v>73</v>
      </c>
      <c r="U26" s="146">
        <v>12027890</v>
      </c>
      <c r="V26" s="147">
        <v>383</v>
      </c>
      <c r="W26" s="148">
        <v>372</v>
      </c>
      <c r="X26" s="143">
        <v>1248</v>
      </c>
      <c r="Y26" s="144">
        <v>197</v>
      </c>
      <c r="Z26" s="145">
        <v>173</v>
      </c>
      <c r="AA26" s="146">
        <v>714</v>
      </c>
      <c r="AB26" s="149">
        <v>314</v>
      </c>
      <c r="AC26" s="141">
        <v>0</v>
      </c>
      <c r="AD26" s="150">
        <v>25</v>
      </c>
      <c r="AE26" s="151">
        <v>75</v>
      </c>
    </row>
    <row r="27" spans="1:31" s="3" customFormat="1" ht="18.75" customHeight="1">
      <c r="A27" s="48">
        <v>25</v>
      </c>
      <c r="B27" s="49">
        <v>27</v>
      </c>
      <c r="C27" s="50" t="s">
        <v>1841</v>
      </c>
      <c r="D27" s="51" t="s">
        <v>1061</v>
      </c>
      <c r="E27" s="52">
        <v>15</v>
      </c>
      <c r="F27" s="54">
        <v>314821761</v>
      </c>
      <c r="G27" s="55">
        <v>33</v>
      </c>
      <c r="H27" s="56">
        <v>23</v>
      </c>
      <c r="I27" s="95">
        <v>332897259</v>
      </c>
      <c r="J27" s="58">
        <v>51</v>
      </c>
      <c r="K27" s="59">
        <v>40</v>
      </c>
      <c r="L27" s="54">
        <v>50172852</v>
      </c>
      <c r="M27" s="55">
        <v>18</v>
      </c>
      <c r="N27" s="56">
        <v>10</v>
      </c>
      <c r="O27" s="57">
        <v>214453517</v>
      </c>
      <c r="P27" s="58">
        <v>16</v>
      </c>
      <c r="Q27" s="59">
        <v>8</v>
      </c>
      <c r="R27" s="54">
        <v>605079861</v>
      </c>
      <c r="S27" s="55">
        <v>43</v>
      </c>
      <c r="T27" s="56">
        <v>37</v>
      </c>
      <c r="U27" s="57">
        <v>20795351</v>
      </c>
      <c r="V27" s="58">
        <v>27</v>
      </c>
      <c r="W27" s="59">
        <v>23</v>
      </c>
      <c r="X27" s="54">
        <v>113280</v>
      </c>
      <c r="Y27" s="55">
        <v>16</v>
      </c>
      <c r="Z27" s="56">
        <v>4</v>
      </c>
      <c r="AA27" s="57">
        <v>4554</v>
      </c>
      <c r="AB27" s="109">
        <v>321</v>
      </c>
      <c r="AC27" s="52">
        <v>0</v>
      </c>
      <c r="AD27" s="60">
        <v>100</v>
      </c>
      <c r="AE27" s="61">
        <v>0</v>
      </c>
    </row>
    <row r="28" spans="1:31" s="3" customFormat="1" ht="18.75" customHeight="1">
      <c r="A28" s="167">
        <v>26</v>
      </c>
      <c r="B28" s="168">
        <v>28</v>
      </c>
      <c r="C28" s="169" t="s">
        <v>1290</v>
      </c>
      <c r="D28" s="170" t="s">
        <v>3056</v>
      </c>
      <c r="E28" s="171">
        <v>16</v>
      </c>
      <c r="F28" s="173">
        <v>301617077</v>
      </c>
      <c r="G28" s="174">
        <v>34</v>
      </c>
      <c r="H28" s="175">
        <v>24</v>
      </c>
      <c r="I28" s="214">
        <v>320283786</v>
      </c>
      <c r="J28" s="177">
        <v>71</v>
      </c>
      <c r="K28" s="178">
        <v>60</v>
      </c>
      <c r="L28" s="173">
        <v>38417391</v>
      </c>
      <c r="M28" s="174">
        <v>53</v>
      </c>
      <c r="N28" s="175">
        <v>43</v>
      </c>
      <c r="O28" s="176">
        <v>82582376</v>
      </c>
      <c r="P28" s="177">
        <v>25</v>
      </c>
      <c r="Q28" s="178">
        <v>16</v>
      </c>
      <c r="R28" s="173">
        <v>380575010</v>
      </c>
      <c r="S28" s="174">
        <v>165</v>
      </c>
      <c r="T28" s="175">
        <v>153</v>
      </c>
      <c r="U28" s="176">
        <v>4174599</v>
      </c>
      <c r="V28" s="177">
        <v>30</v>
      </c>
      <c r="W28" s="178">
        <v>25</v>
      </c>
      <c r="X28" s="173">
        <v>109161</v>
      </c>
      <c r="Y28" s="174">
        <v>183</v>
      </c>
      <c r="Z28" s="175">
        <v>160</v>
      </c>
      <c r="AA28" s="176">
        <v>756</v>
      </c>
      <c r="AB28" s="179">
        <v>371</v>
      </c>
      <c r="AC28" s="171">
        <v>0</v>
      </c>
      <c r="AD28" s="180">
        <v>100</v>
      </c>
      <c r="AE28" s="181">
        <v>0</v>
      </c>
    </row>
    <row r="29" spans="1:31" s="3" customFormat="1" ht="18.75" customHeight="1">
      <c r="A29" s="32">
        <v>27</v>
      </c>
      <c r="B29" s="33">
        <v>70</v>
      </c>
      <c r="C29" s="34" t="s">
        <v>1548</v>
      </c>
      <c r="D29" s="35" t="s">
        <v>1061</v>
      </c>
      <c r="E29" s="45">
        <v>17</v>
      </c>
      <c r="F29" s="38">
        <v>301115411</v>
      </c>
      <c r="G29" s="39">
        <v>29</v>
      </c>
      <c r="H29" s="40">
        <v>20</v>
      </c>
      <c r="I29" s="94">
        <v>351302538</v>
      </c>
      <c r="J29" s="42">
        <v>21</v>
      </c>
      <c r="K29" s="43">
        <v>14</v>
      </c>
      <c r="L29" s="38">
        <v>138903477</v>
      </c>
      <c r="M29" s="39">
        <v>34</v>
      </c>
      <c r="N29" s="40">
        <v>25</v>
      </c>
      <c r="O29" s="41">
        <v>125888146</v>
      </c>
      <c r="P29" s="42">
        <v>44</v>
      </c>
      <c r="Q29" s="43">
        <v>35</v>
      </c>
      <c r="R29" s="38">
        <v>268804563</v>
      </c>
      <c r="S29" s="39">
        <v>24</v>
      </c>
      <c r="T29" s="40">
        <v>18</v>
      </c>
      <c r="U29" s="62" t="s">
        <v>3052</v>
      </c>
      <c r="V29" s="42">
        <v>7</v>
      </c>
      <c r="W29" s="43">
        <v>5</v>
      </c>
      <c r="X29" s="38">
        <v>226800</v>
      </c>
      <c r="Y29" s="39">
        <v>38</v>
      </c>
      <c r="Z29" s="40">
        <v>20</v>
      </c>
      <c r="AA29" s="41">
        <v>2154</v>
      </c>
      <c r="AB29" s="108">
        <v>382</v>
      </c>
      <c r="AC29" s="45">
        <v>0</v>
      </c>
      <c r="AD29" s="37">
        <v>0</v>
      </c>
      <c r="AE29" s="46">
        <v>100</v>
      </c>
    </row>
    <row r="30" spans="1:31" s="3" customFormat="1" ht="18.75" customHeight="1">
      <c r="A30" s="137">
        <v>28</v>
      </c>
      <c r="B30" s="138">
        <v>46</v>
      </c>
      <c r="C30" s="139" t="s">
        <v>1547</v>
      </c>
      <c r="D30" s="140" t="s">
        <v>3056</v>
      </c>
      <c r="E30" s="141">
        <v>18</v>
      </c>
      <c r="F30" s="143">
        <v>300213540</v>
      </c>
      <c r="G30" s="144">
        <v>36</v>
      </c>
      <c r="H30" s="145">
        <v>26</v>
      </c>
      <c r="I30" s="212">
        <v>300213540</v>
      </c>
      <c r="J30" s="147">
        <v>74</v>
      </c>
      <c r="K30" s="148">
        <v>63</v>
      </c>
      <c r="L30" s="143">
        <v>36419823</v>
      </c>
      <c r="M30" s="144">
        <v>156</v>
      </c>
      <c r="N30" s="145">
        <v>141</v>
      </c>
      <c r="O30" s="146">
        <v>28652871</v>
      </c>
      <c r="P30" s="147">
        <v>221</v>
      </c>
      <c r="Q30" s="148">
        <v>201</v>
      </c>
      <c r="R30" s="143">
        <v>63197124</v>
      </c>
      <c r="S30" s="144">
        <v>133</v>
      </c>
      <c r="T30" s="145">
        <v>123</v>
      </c>
      <c r="U30" s="146">
        <v>6052781</v>
      </c>
      <c r="V30" s="147" t="s">
        <v>1103</v>
      </c>
      <c r="W30" s="148" t="s">
        <v>1103</v>
      </c>
      <c r="X30" s="186" t="s">
        <v>3052</v>
      </c>
      <c r="Y30" s="144">
        <v>146</v>
      </c>
      <c r="Z30" s="145">
        <v>123</v>
      </c>
      <c r="AA30" s="146">
        <v>896</v>
      </c>
      <c r="AB30" s="149">
        <v>354</v>
      </c>
      <c r="AC30" s="141">
        <v>0</v>
      </c>
      <c r="AD30" s="150">
        <v>100</v>
      </c>
      <c r="AE30" s="151">
        <v>0</v>
      </c>
    </row>
    <row r="31" spans="1:31" s="3" customFormat="1" ht="18.75" customHeight="1">
      <c r="A31" s="137">
        <v>29</v>
      </c>
      <c r="B31" s="138">
        <v>86</v>
      </c>
      <c r="C31" s="139" t="s">
        <v>339</v>
      </c>
      <c r="D31" s="140" t="s">
        <v>3056</v>
      </c>
      <c r="E31" s="141">
        <v>19</v>
      </c>
      <c r="F31" s="143">
        <v>283469290</v>
      </c>
      <c r="G31" s="144">
        <v>23</v>
      </c>
      <c r="H31" s="145">
        <v>14</v>
      </c>
      <c r="I31" s="212">
        <v>412709367</v>
      </c>
      <c r="J31" s="147">
        <v>24</v>
      </c>
      <c r="K31" s="148">
        <v>15</v>
      </c>
      <c r="L31" s="143">
        <v>115653513</v>
      </c>
      <c r="M31" s="144">
        <v>99</v>
      </c>
      <c r="N31" s="145">
        <v>85</v>
      </c>
      <c r="O31" s="146">
        <v>44821143</v>
      </c>
      <c r="P31" s="147">
        <v>31</v>
      </c>
      <c r="Q31" s="148">
        <v>22</v>
      </c>
      <c r="R31" s="143">
        <v>326187255</v>
      </c>
      <c r="S31" s="144">
        <v>29</v>
      </c>
      <c r="T31" s="145">
        <v>23</v>
      </c>
      <c r="U31" s="146">
        <v>30176307</v>
      </c>
      <c r="V31" s="147">
        <v>77</v>
      </c>
      <c r="W31" s="148">
        <v>71</v>
      </c>
      <c r="X31" s="143">
        <v>45832</v>
      </c>
      <c r="Y31" s="144">
        <v>31</v>
      </c>
      <c r="Z31" s="145">
        <v>16</v>
      </c>
      <c r="AA31" s="146">
        <v>2550</v>
      </c>
      <c r="AB31" s="149">
        <v>383</v>
      </c>
      <c r="AC31" s="141">
        <v>0</v>
      </c>
      <c r="AD31" s="150">
        <v>0.2</v>
      </c>
      <c r="AE31" s="151">
        <v>99.8</v>
      </c>
    </row>
    <row r="32" spans="1:31" s="3" customFormat="1" ht="18.75" customHeight="1">
      <c r="A32" s="152">
        <v>30</v>
      </c>
      <c r="B32" s="153">
        <v>36</v>
      </c>
      <c r="C32" s="154" t="s">
        <v>1518</v>
      </c>
      <c r="D32" s="155" t="s">
        <v>3056</v>
      </c>
      <c r="E32" s="156">
        <v>20</v>
      </c>
      <c r="F32" s="158">
        <v>273320632</v>
      </c>
      <c r="G32" s="159">
        <v>35</v>
      </c>
      <c r="H32" s="160">
        <v>25</v>
      </c>
      <c r="I32" s="213">
        <v>306396416</v>
      </c>
      <c r="J32" s="162">
        <v>18</v>
      </c>
      <c r="K32" s="163">
        <v>12</v>
      </c>
      <c r="L32" s="158">
        <v>151254266</v>
      </c>
      <c r="M32" s="159">
        <v>55</v>
      </c>
      <c r="N32" s="160">
        <v>45</v>
      </c>
      <c r="O32" s="161">
        <v>79114486</v>
      </c>
      <c r="P32" s="162">
        <v>38</v>
      </c>
      <c r="Q32" s="163">
        <v>29</v>
      </c>
      <c r="R32" s="158">
        <v>286129408</v>
      </c>
      <c r="S32" s="159">
        <v>469</v>
      </c>
      <c r="T32" s="160">
        <v>445</v>
      </c>
      <c r="U32" s="161">
        <v>-28245715</v>
      </c>
      <c r="V32" s="162">
        <v>19</v>
      </c>
      <c r="W32" s="163">
        <v>15</v>
      </c>
      <c r="X32" s="158">
        <v>142619</v>
      </c>
      <c r="Y32" s="159">
        <v>23</v>
      </c>
      <c r="Z32" s="160">
        <v>9</v>
      </c>
      <c r="AA32" s="161">
        <v>3191</v>
      </c>
      <c r="AB32" s="164">
        <v>362</v>
      </c>
      <c r="AC32" s="156">
        <v>0</v>
      </c>
      <c r="AD32" s="165">
        <v>99.4</v>
      </c>
      <c r="AE32" s="166">
        <v>0.6</v>
      </c>
    </row>
    <row r="33" spans="1:31" s="3" customFormat="1" ht="18.75" customHeight="1">
      <c r="A33" s="18">
        <v>31</v>
      </c>
      <c r="B33" s="19">
        <v>41</v>
      </c>
      <c r="C33" s="20" t="s">
        <v>1680</v>
      </c>
      <c r="D33" s="21" t="s">
        <v>3054</v>
      </c>
      <c r="E33" s="22">
        <v>11</v>
      </c>
      <c r="F33" s="24">
        <v>268804240</v>
      </c>
      <c r="G33" s="25">
        <v>37</v>
      </c>
      <c r="H33" s="26">
        <v>11</v>
      </c>
      <c r="I33" s="93">
        <v>273333432</v>
      </c>
      <c r="J33" s="28">
        <v>11</v>
      </c>
      <c r="K33" s="29">
        <v>6</v>
      </c>
      <c r="L33" s="24">
        <v>205526271</v>
      </c>
      <c r="M33" s="25">
        <v>20</v>
      </c>
      <c r="N33" s="26">
        <v>9</v>
      </c>
      <c r="O33" s="27">
        <v>194020039</v>
      </c>
      <c r="P33" s="28">
        <v>47</v>
      </c>
      <c r="Q33" s="29">
        <v>10</v>
      </c>
      <c r="R33" s="24">
        <v>249229148</v>
      </c>
      <c r="S33" s="25">
        <v>7</v>
      </c>
      <c r="T33" s="26">
        <v>5</v>
      </c>
      <c r="U33" s="27">
        <v>152931656</v>
      </c>
      <c r="V33" s="28" t="s">
        <v>1103</v>
      </c>
      <c r="W33" s="29" t="s">
        <v>1103</v>
      </c>
      <c r="X33" s="64" t="s">
        <v>3052</v>
      </c>
      <c r="Y33" s="25">
        <v>25</v>
      </c>
      <c r="Z33" s="26">
        <v>15</v>
      </c>
      <c r="AA33" s="27">
        <v>3000</v>
      </c>
      <c r="AB33" s="107">
        <v>210</v>
      </c>
      <c r="AC33" s="22">
        <v>100</v>
      </c>
      <c r="AD33" s="30">
        <v>0</v>
      </c>
      <c r="AE33" s="31">
        <v>0</v>
      </c>
    </row>
    <row r="34" spans="1:31" s="3" customFormat="1" ht="18.75" customHeight="1">
      <c r="A34" s="32">
        <v>32</v>
      </c>
      <c r="B34" s="33">
        <v>24</v>
      </c>
      <c r="C34" s="34" t="s">
        <v>3066</v>
      </c>
      <c r="D34" s="35" t="s">
        <v>3054</v>
      </c>
      <c r="E34" s="36">
        <v>12</v>
      </c>
      <c r="F34" s="38">
        <v>261120981</v>
      </c>
      <c r="G34" s="39">
        <v>42</v>
      </c>
      <c r="H34" s="40">
        <v>12</v>
      </c>
      <c r="I34" s="94">
        <v>261120981</v>
      </c>
      <c r="J34" s="42">
        <v>27</v>
      </c>
      <c r="K34" s="43">
        <v>10</v>
      </c>
      <c r="L34" s="38">
        <v>81688817</v>
      </c>
      <c r="M34" s="39">
        <v>153</v>
      </c>
      <c r="N34" s="40">
        <v>15</v>
      </c>
      <c r="O34" s="41">
        <v>29428800</v>
      </c>
      <c r="P34" s="42">
        <v>57</v>
      </c>
      <c r="Q34" s="43">
        <v>12</v>
      </c>
      <c r="R34" s="38">
        <v>200683845</v>
      </c>
      <c r="S34" s="39">
        <v>489</v>
      </c>
      <c r="T34" s="40">
        <v>27</v>
      </c>
      <c r="U34" s="41">
        <v>-76664683</v>
      </c>
      <c r="V34" s="42">
        <v>344</v>
      </c>
      <c r="W34" s="43">
        <v>10</v>
      </c>
      <c r="X34" s="38">
        <v>3681</v>
      </c>
      <c r="Y34" s="39">
        <v>6</v>
      </c>
      <c r="Z34" s="40">
        <v>6</v>
      </c>
      <c r="AA34" s="41">
        <v>10729</v>
      </c>
      <c r="AB34" s="108">
        <v>312</v>
      </c>
      <c r="AC34" s="45">
        <v>100</v>
      </c>
      <c r="AD34" s="37">
        <v>0</v>
      </c>
      <c r="AE34" s="46">
        <v>0</v>
      </c>
    </row>
    <row r="35" spans="1:31" s="3" customFormat="1" ht="18.75" customHeight="1">
      <c r="A35" s="137">
        <v>33</v>
      </c>
      <c r="B35" s="138">
        <v>11</v>
      </c>
      <c r="C35" s="139" t="s">
        <v>1525</v>
      </c>
      <c r="D35" s="140" t="s">
        <v>3056</v>
      </c>
      <c r="E35" s="141">
        <v>21</v>
      </c>
      <c r="F35" s="143">
        <v>260861728</v>
      </c>
      <c r="G35" s="144">
        <v>22</v>
      </c>
      <c r="H35" s="145">
        <v>13</v>
      </c>
      <c r="I35" s="212">
        <v>418065621</v>
      </c>
      <c r="J35" s="147">
        <v>406</v>
      </c>
      <c r="K35" s="148">
        <v>380</v>
      </c>
      <c r="L35" s="143">
        <v>3008390</v>
      </c>
      <c r="M35" s="144">
        <v>32</v>
      </c>
      <c r="N35" s="145">
        <v>23</v>
      </c>
      <c r="O35" s="146">
        <v>127575739</v>
      </c>
      <c r="P35" s="147">
        <v>14</v>
      </c>
      <c r="Q35" s="148">
        <v>6</v>
      </c>
      <c r="R35" s="143">
        <v>712347780</v>
      </c>
      <c r="S35" s="144">
        <v>490</v>
      </c>
      <c r="T35" s="145">
        <v>463</v>
      </c>
      <c r="U35" s="146">
        <v>-91737465</v>
      </c>
      <c r="V35" s="147">
        <v>49</v>
      </c>
      <c r="W35" s="148">
        <v>43</v>
      </c>
      <c r="X35" s="143">
        <v>70700</v>
      </c>
      <c r="Y35" s="144">
        <v>22</v>
      </c>
      <c r="Z35" s="145">
        <v>8</v>
      </c>
      <c r="AA35" s="146">
        <v>3721</v>
      </c>
      <c r="AB35" s="149">
        <v>384</v>
      </c>
      <c r="AC35" s="141">
        <v>0</v>
      </c>
      <c r="AD35" s="150">
        <v>58.96</v>
      </c>
      <c r="AE35" s="151">
        <v>41.04</v>
      </c>
    </row>
    <row r="36" spans="1:31" s="3" customFormat="1" ht="18.75" customHeight="1">
      <c r="A36" s="137">
        <v>34</v>
      </c>
      <c r="B36" s="138">
        <v>31</v>
      </c>
      <c r="C36" s="139" t="s">
        <v>1670</v>
      </c>
      <c r="D36" s="140" t="s">
        <v>3056</v>
      </c>
      <c r="E36" s="141">
        <v>22</v>
      </c>
      <c r="F36" s="143">
        <v>256001919</v>
      </c>
      <c r="G36" s="144">
        <v>30</v>
      </c>
      <c r="H36" s="145">
        <v>21</v>
      </c>
      <c r="I36" s="212">
        <v>349651823</v>
      </c>
      <c r="J36" s="147" t="s">
        <v>3052</v>
      </c>
      <c r="K36" s="148" t="s">
        <v>1103</v>
      </c>
      <c r="L36" s="143">
        <v>-523198</v>
      </c>
      <c r="M36" s="144">
        <v>262</v>
      </c>
      <c r="N36" s="145">
        <v>240</v>
      </c>
      <c r="O36" s="146">
        <v>14804249</v>
      </c>
      <c r="P36" s="147">
        <v>86</v>
      </c>
      <c r="Q36" s="148">
        <v>72</v>
      </c>
      <c r="R36" s="143">
        <v>153574399</v>
      </c>
      <c r="S36" s="144">
        <v>159</v>
      </c>
      <c r="T36" s="145">
        <v>147</v>
      </c>
      <c r="U36" s="146">
        <v>4375630</v>
      </c>
      <c r="V36" s="147">
        <v>15</v>
      </c>
      <c r="W36" s="148">
        <v>12</v>
      </c>
      <c r="X36" s="143">
        <v>171135</v>
      </c>
      <c r="Y36" s="144">
        <v>80</v>
      </c>
      <c r="Z36" s="145">
        <v>59</v>
      </c>
      <c r="AA36" s="146">
        <v>1373</v>
      </c>
      <c r="AB36" s="149">
        <v>321</v>
      </c>
      <c r="AC36" s="141">
        <v>0</v>
      </c>
      <c r="AD36" s="150">
        <v>100</v>
      </c>
      <c r="AE36" s="151">
        <v>0</v>
      </c>
    </row>
    <row r="37" spans="1:31" s="3" customFormat="1" ht="18.75" customHeight="1">
      <c r="A37" s="48">
        <v>35</v>
      </c>
      <c r="B37" s="49">
        <v>44</v>
      </c>
      <c r="C37" s="50" t="s">
        <v>772</v>
      </c>
      <c r="D37" s="51" t="s">
        <v>3058</v>
      </c>
      <c r="E37" s="52">
        <v>23</v>
      </c>
      <c r="F37" s="54">
        <v>255021728</v>
      </c>
      <c r="G37" s="55">
        <v>41</v>
      </c>
      <c r="H37" s="56">
        <v>30</v>
      </c>
      <c r="I37" s="95">
        <v>261496091</v>
      </c>
      <c r="J37" s="58">
        <v>16</v>
      </c>
      <c r="K37" s="59">
        <v>10</v>
      </c>
      <c r="L37" s="54">
        <v>154802468</v>
      </c>
      <c r="M37" s="55">
        <v>71</v>
      </c>
      <c r="N37" s="56">
        <v>59</v>
      </c>
      <c r="O37" s="57">
        <v>60695909</v>
      </c>
      <c r="P37" s="58">
        <v>28</v>
      </c>
      <c r="Q37" s="59">
        <v>19</v>
      </c>
      <c r="R37" s="54">
        <v>338489296</v>
      </c>
      <c r="S37" s="55">
        <v>423</v>
      </c>
      <c r="T37" s="56">
        <v>403</v>
      </c>
      <c r="U37" s="57">
        <v>-10153826</v>
      </c>
      <c r="V37" s="58">
        <v>197</v>
      </c>
      <c r="W37" s="59">
        <v>190</v>
      </c>
      <c r="X37" s="54">
        <v>19361</v>
      </c>
      <c r="Y37" s="55">
        <v>26</v>
      </c>
      <c r="Z37" s="56">
        <v>11</v>
      </c>
      <c r="AA37" s="57">
        <v>2851</v>
      </c>
      <c r="AB37" s="109">
        <v>383</v>
      </c>
      <c r="AC37" s="52">
        <v>0</v>
      </c>
      <c r="AD37" s="60">
        <v>100</v>
      </c>
      <c r="AE37" s="61">
        <v>0</v>
      </c>
    </row>
    <row r="38" spans="1:31" s="3" customFormat="1" ht="18.75" customHeight="1">
      <c r="A38" s="167">
        <v>36</v>
      </c>
      <c r="B38" s="168">
        <v>45</v>
      </c>
      <c r="C38" s="169" t="s">
        <v>1671</v>
      </c>
      <c r="D38" s="170" t="s">
        <v>3056</v>
      </c>
      <c r="E38" s="171">
        <v>24</v>
      </c>
      <c r="F38" s="173">
        <v>237160151</v>
      </c>
      <c r="G38" s="174">
        <v>38</v>
      </c>
      <c r="H38" s="175">
        <v>27</v>
      </c>
      <c r="I38" s="214">
        <v>267887317</v>
      </c>
      <c r="J38" s="177">
        <v>57</v>
      </c>
      <c r="K38" s="178">
        <v>46</v>
      </c>
      <c r="L38" s="173">
        <v>45784319</v>
      </c>
      <c r="M38" s="174">
        <v>218</v>
      </c>
      <c r="N38" s="175">
        <v>200</v>
      </c>
      <c r="O38" s="176">
        <v>19862569</v>
      </c>
      <c r="P38" s="177">
        <v>80</v>
      </c>
      <c r="Q38" s="178">
        <v>67</v>
      </c>
      <c r="R38" s="173">
        <v>160080482</v>
      </c>
      <c r="S38" s="174">
        <v>449</v>
      </c>
      <c r="T38" s="175">
        <v>428</v>
      </c>
      <c r="U38" s="176">
        <v>-17116128</v>
      </c>
      <c r="V38" s="177">
        <v>21</v>
      </c>
      <c r="W38" s="178">
        <v>17</v>
      </c>
      <c r="X38" s="173">
        <v>136366</v>
      </c>
      <c r="Y38" s="174">
        <v>67</v>
      </c>
      <c r="Z38" s="175">
        <v>47</v>
      </c>
      <c r="AA38" s="176">
        <v>1509</v>
      </c>
      <c r="AB38" s="179">
        <v>355</v>
      </c>
      <c r="AC38" s="171">
        <v>0</v>
      </c>
      <c r="AD38" s="180">
        <v>40.590000000000003</v>
      </c>
      <c r="AE38" s="181">
        <v>59.41</v>
      </c>
    </row>
    <row r="39" spans="1:31" s="3" customFormat="1" ht="18.75" customHeight="1">
      <c r="A39" s="137">
        <v>37</v>
      </c>
      <c r="B39" s="138">
        <v>37</v>
      </c>
      <c r="C39" s="139" t="s">
        <v>3073</v>
      </c>
      <c r="D39" s="140" t="s">
        <v>3056</v>
      </c>
      <c r="E39" s="141">
        <v>25</v>
      </c>
      <c r="F39" s="143">
        <v>235242328</v>
      </c>
      <c r="G39" s="144">
        <v>47</v>
      </c>
      <c r="H39" s="145">
        <v>35</v>
      </c>
      <c r="I39" s="212">
        <v>235242328</v>
      </c>
      <c r="J39" s="147">
        <v>25</v>
      </c>
      <c r="K39" s="148">
        <v>16</v>
      </c>
      <c r="L39" s="143">
        <v>88577263</v>
      </c>
      <c r="M39" s="144">
        <v>19</v>
      </c>
      <c r="N39" s="145">
        <v>11</v>
      </c>
      <c r="O39" s="146">
        <v>200775731</v>
      </c>
      <c r="P39" s="147">
        <v>33</v>
      </c>
      <c r="Q39" s="148">
        <v>24</v>
      </c>
      <c r="R39" s="143">
        <v>317569777</v>
      </c>
      <c r="S39" s="144">
        <v>12</v>
      </c>
      <c r="T39" s="145">
        <v>7</v>
      </c>
      <c r="U39" s="146">
        <v>67587645</v>
      </c>
      <c r="V39" s="147">
        <v>53</v>
      </c>
      <c r="W39" s="148">
        <v>47</v>
      </c>
      <c r="X39" s="143">
        <v>66300</v>
      </c>
      <c r="Y39" s="144">
        <v>69</v>
      </c>
      <c r="Z39" s="145">
        <v>49</v>
      </c>
      <c r="AA39" s="146">
        <v>1470</v>
      </c>
      <c r="AB39" s="149">
        <v>362</v>
      </c>
      <c r="AC39" s="141">
        <v>0</v>
      </c>
      <c r="AD39" s="150">
        <v>96.65</v>
      </c>
      <c r="AE39" s="151">
        <v>3.35</v>
      </c>
    </row>
    <row r="40" spans="1:31" s="3" customFormat="1" ht="18.75" customHeight="1">
      <c r="A40" s="137">
        <v>38</v>
      </c>
      <c r="B40" s="138" t="s">
        <v>3052</v>
      </c>
      <c r="C40" s="188" t="s">
        <v>3052</v>
      </c>
      <c r="D40" s="140" t="s">
        <v>3056</v>
      </c>
      <c r="E40" s="141">
        <v>26</v>
      </c>
      <c r="F40" s="186" t="s">
        <v>3052</v>
      </c>
      <c r="G40" s="144">
        <v>43</v>
      </c>
      <c r="H40" s="145">
        <v>31</v>
      </c>
      <c r="I40" s="187" t="s">
        <v>3052</v>
      </c>
      <c r="J40" s="147">
        <v>274</v>
      </c>
      <c r="K40" s="148">
        <v>252</v>
      </c>
      <c r="L40" s="186" t="s">
        <v>3052</v>
      </c>
      <c r="M40" s="144">
        <v>146</v>
      </c>
      <c r="N40" s="145">
        <v>132</v>
      </c>
      <c r="O40" s="187" t="s">
        <v>3052</v>
      </c>
      <c r="P40" s="147">
        <v>36</v>
      </c>
      <c r="Q40" s="148">
        <v>27</v>
      </c>
      <c r="R40" s="186" t="s">
        <v>3052</v>
      </c>
      <c r="S40" s="144">
        <v>441</v>
      </c>
      <c r="T40" s="145">
        <v>421</v>
      </c>
      <c r="U40" s="187" t="s">
        <v>3052</v>
      </c>
      <c r="V40" s="147">
        <v>18</v>
      </c>
      <c r="W40" s="148">
        <v>14</v>
      </c>
      <c r="X40" s="186" t="s">
        <v>3052</v>
      </c>
      <c r="Y40" s="144">
        <v>93</v>
      </c>
      <c r="Z40" s="145">
        <v>71</v>
      </c>
      <c r="AA40" s="187" t="s">
        <v>3052</v>
      </c>
      <c r="AB40" s="149">
        <v>383</v>
      </c>
      <c r="AC40" s="141">
        <v>0</v>
      </c>
      <c r="AD40" s="150">
        <v>99</v>
      </c>
      <c r="AE40" s="151">
        <v>1</v>
      </c>
    </row>
    <row r="41" spans="1:31" s="3" customFormat="1" ht="18.75" customHeight="1">
      <c r="A41" s="137">
        <v>39</v>
      </c>
      <c r="B41" s="138">
        <v>19</v>
      </c>
      <c r="C41" s="139" t="s">
        <v>1546</v>
      </c>
      <c r="D41" s="140" t="s">
        <v>3056</v>
      </c>
      <c r="E41" s="141">
        <v>27</v>
      </c>
      <c r="F41" s="143">
        <v>226666199</v>
      </c>
      <c r="G41" s="144">
        <v>24</v>
      </c>
      <c r="H41" s="145">
        <v>15</v>
      </c>
      <c r="I41" s="212">
        <v>411408156</v>
      </c>
      <c r="J41" s="147">
        <v>45</v>
      </c>
      <c r="K41" s="148">
        <v>35</v>
      </c>
      <c r="L41" s="143">
        <v>59691592</v>
      </c>
      <c r="M41" s="144">
        <v>93</v>
      </c>
      <c r="N41" s="145">
        <v>79</v>
      </c>
      <c r="O41" s="146">
        <v>45602909</v>
      </c>
      <c r="P41" s="147">
        <v>23</v>
      </c>
      <c r="Q41" s="148">
        <v>14</v>
      </c>
      <c r="R41" s="143">
        <v>381589463</v>
      </c>
      <c r="S41" s="144">
        <v>408</v>
      </c>
      <c r="T41" s="145">
        <v>389</v>
      </c>
      <c r="U41" s="146">
        <v>-6468031</v>
      </c>
      <c r="V41" s="147">
        <v>41</v>
      </c>
      <c r="W41" s="148">
        <v>35</v>
      </c>
      <c r="X41" s="143">
        <v>79876</v>
      </c>
      <c r="Y41" s="144">
        <v>35</v>
      </c>
      <c r="Z41" s="145">
        <v>18</v>
      </c>
      <c r="AA41" s="146">
        <v>2271</v>
      </c>
      <c r="AB41" s="149">
        <v>382</v>
      </c>
      <c r="AC41" s="141">
        <v>0</v>
      </c>
      <c r="AD41" s="150">
        <v>31.44</v>
      </c>
      <c r="AE41" s="151">
        <v>68.56</v>
      </c>
    </row>
    <row r="42" spans="1:31" s="3" customFormat="1" ht="18.75" customHeight="1">
      <c r="A42" s="152">
        <v>40</v>
      </c>
      <c r="B42" s="153">
        <v>190</v>
      </c>
      <c r="C42" s="154" t="s">
        <v>3065</v>
      </c>
      <c r="D42" s="155" t="s">
        <v>3056</v>
      </c>
      <c r="E42" s="156">
        <v>28</v>
      </c>
      <c r="F42" s="158">
        <v>223150316</v>
      </c>
      <c r="G42" s="159">
        <v>49</v>
      </c>
      <c r="H42" s="160">
        <v>37</v>
      </c>
      <c r="I42" s="213">
        <v>224570506</v>
      </c>
      <c r="J42" s="162">
        <v>103</v>
      </c>
      <c r="K42" s="163">
        <v>88</v>
      </c>
      <c r="L42" s="158">
        <v>27503801</v>
      </c>
      <c r="M42" s="159">
        <v>79</v>
      </c>
      <c r="N42" s="160">
        <v>65</v>
      </c>
      <c r="O42" s="161">
        <v>53152684</v>
      </c>
      <c r="P42" s="162">
        <v>62</v>
      </c>
      <c r="Q42" s="163">
        <v>50</v>
      </c>
      <c r="R42" s="158">
        <v>187135390</v>
      </c>
      <c r="S42" s="159">
        <v>203</v>
      </c>
      <c r="T42" s="160">
        <v>190</v>
      </c>
      <c r="U42" s="161">
        <v>2622096</v>
      </c>
      <c r="V42" s="162">
        <v>16</v>
      </c>
      <c r="W42" s="163">
        <v>13</v>
      </c>
      <c r="X42" s="158">
        <v>148813</v>
      </c>
      <c r="Y42" s="159">
        <v>348</v>
      </c>
      <c r="Z42" s="160">
        <v>317</v>
      </c>
      <c r="AA42" s="161">
        <v>355</v>
      </c>
      <c r="AB42" s="164">
        <v>371</v>
      </c>
      <c r="AC42" s="156">
        <v>0</v>
      </c>
      <c r="AD42" s="165">
        <v>100</v>
      </c>
      <c r="AE42" s="166">
        <v>0</v>
      </c>
    </row>
    <row r="43" spans="1:31" s="3" customFormat="1" ht="18.75" customHeight="1">
      <c r="A43" s="167">
        <v>41</v>
      </c>
      <c r="B43" s="168">
        <v>64</v>
      </c>
      <c r="C43" s="169" t="s">
        <v>1667</v>
      </c>
      <c r="D43" s="170" t="s">
        <v>3056</v>
      </c>
      <c r="E43" s="171">
        <v>29</v>
      </c>
      <c r="F43" s="173">
        <v>221420290</v>
      </c>
      <c r="G43" s="174">
        <v>45</v>
      </c>
      <c r="H43" s="175">
        <v>33</v>
      </c>
      <c r="I43" s="214">
        <v>236877008</v>
      </c>
      <c r="J43" s="177">
        <v>10</v>
      </c>
      <c r="K43" s="178">
        <v>5</v>
      </c>
      <c r="L43" s="173">
        <v>230679677</v>
      </c>
      <c r="M43" s="174">
        <v>40</v>
      </c>
      <c r="N43" s="175">
        <v>30</v>
      </c>
      <c r="O43" s="176">
        <v>106678406</v>
      </c>
      <c r="P43" s="177">
        <v>29</v>
      </c>
      <c r="Q43" s="178">
        <v>20</v>
      </c>
      <c r="R43" s="173">
        <v>334440664</v>
      </c>
      <c r="S43" s="174">
        <v>440</v>
      </c>
      <c r="T43" s="175">
        <v>420</v>
      </c>
      <c r="U43" s="176">
        <v>-14161420</v>
      </c>
      <c r="V43" s="177">
        <v>264</v>
      </c>
      <c r="W43" s="178">
        <v>256</v>
      </c>
      <c r="X43" s="173">
        <v>11254</v>
      </c>
      <c r="Y43" s="174">
        <v>102</v>
      </c>
      <c r="Z43" s="175">
        <v>80</v>
      </c>
      <c r="AA43" s="176">
        <v>1181</v>
      </c>
      <c r="AB43" s="179">
        <v>313</v>
      </c>
      <c r="AC43" s="171">
        <v>0</v>
      </c>
      <c r="AD43" s="180">
        <v>100</v>
      </c>
      <c r="AE43" s="181">
        <v>0</v>
      </c>
    </row>
    <row r="44" spans="1:31" s="3" customFormat="1" ht="18.75" customHeight="1">
      <c r="A44" s="137">
        <v>42</v>
      </c>
      <c r="B44" s="138">
        <v>63</v>
      </c>
      <c r="C44" s="139" t="s">
        <v>2705</v>
      </c>
      <c r="D44" s="140" t="s">
        <v>3056</v>
      </c>
      <c r="E44" s="141">
        <v>30</v>
      </c>
      <c r="F44" s="143">
        <v>216522790</v>
      </c>
      <c r="G44" s="144">
        <v>51</v>
      </c>
      <c r="H44" s="145">
        <v>39</v>
      </c>
      <c r="I44" s="212">
        <v>216522790</v>
      </c>
      <c r="J44" s="147">
        <v>90</v>
      </c>
      <c r="K44" s="148">
        <v>76</v>
      </c>
      <c r="L44" s="143">
        <v>29964397</v>
      </c>
      <c r="M44" s="144">
        <v>296</v>
      </c>
      <c r="N44" s="145">
        <v>273</v>
      </c>
      <c r="O44" s="146">
        <v>11868866</v>
      </c>
      <c r="P44" s="147">
        <v>76</v>
      </c>
      <c r="Q44" s="148">
        <v>63</v>
      </c>
      <c r="R44" s="143">
        <v>163317210</v>
      </c>
      <c r="S44" s="144">
        <v>431</v>
      </c>
      <c r="T44" s="145">
        <v>411</v>
      </c>
      <c r="U44" s="146">
        <v>-11638977</v>
      </c>
      <c r="V44" s="147">
        <v>163</v>
      </c>
      <c r="W44" s="148">
        <v>157</v>
      </c>
      <c r="X44" s="143">
        <v>23996</v>
      </c>
      <c r="Y44" s="144">
        <v>240</v>
      </c>
      <c r="Z44" s="145">
        <v>214</v>
      </c>
      <c r="AA44" s="146">
        <v>590</v>
      </c>
      <c r="AB44" s="149">
        <v>383</v>
      </c>
      <c r="AC44" s="141">
        <v>0</v>
      </c>
      <c r="AD44" s="150">
        <v>35</v>
      </c>
      <c r="AE44" s="151">
        <v>65</v>
      </c>
    </row>
    <row r="45" spans="1:31" s="3" customFormat="1" ht="18.75" customHeight="1">
      <c r="A45" s="137">
        <v>43</v>
      </c>
      <c r="B45" s="138">
        <v>48</v>
      </c>
      <c r="C45" s="139" t="s">
        <v>763</v>
      </c>
      <c r="D45" s="140" t="s">
        <v>3056</v>
      </c>
      <c r="E45" s="141">
        <v>31</v>
      </c>
      <c r="F45" s="143">
        <v>215394826</v>
      </c>
      <c r="G45" s="144">
        <v>52</v>
      </c>
      <c r="H45" s="145">
        <v>40</v>
      </c>
      <c r="I45" s="212">
        <v>216133874</v>
      </c>
      <c r="J45" s="147">
        <v>67</v>
      </c>
      <c r="K45" s="148">
        <v>56</v>
      </c>
      <c r="L45" s="143">
        <v>39222201</v>
      </c>
      <c r="M45" s="144">
        <v>101</v>
      </c>
      <c r="N45" s="145">
        <v>87</v>
      </c>
      <c r="O45" s="146">
        <v>43864408</v>
      </c>
      <c r="P45" s="147">
        <v>142</v>
      </c>
      <c r="Q45" s="148">
        <v>126</v>
      </c>
      <c r="R45" s="143">
        <v>94968465</v>
      </c>
      <c r="S45" s="144">
        <v>71</v>
      </c>
      <c r="T45" s="145">
        <v>63</v>
      </c>
      <c r="U45" s="146">
        <v>13508173</v>
      </c>
      <c r="V45" s="147">
        <v>38</v>
      </c>
      <c r="W45" s="148">
        <v>32</v>
      </c>
      <c r="X45" s="143">
        <v>82163</v>
      </c>
      <c r="Y45" s="144">
        <v>266</v>
      </c>
      <c r="Z45" s="145">
        <v>240</v>
      </c>
      <c r="AA45" s="146">
        <v>530</v>
      </c>
      <c r="AB45" s="149">
        <v>372</v>
      </c>
      <c r="AC45" s="141">
        <v>0</v>
      </c>
      <c r="AD45" s="150">
        <v>100</v>
      </c>
      <c r="AE45" s="151">
        <v>0</v>
      </c>
    </row>
    <row r="46" spans="1:31" s="3" customFormat="1" ht="18.75" customHeight="1">
      <c r="A46" s="137">
        <v>44</v>
      </c>
      <c r="B46" s="138">
        <v>59</v>
      </c>
      <c r="C46" s="139" t="s">
        <v>1665</v>
      </c>
      <c r="D46" s="140" t="s">
        <v>3056</v>
      </c>
      <c r="E46" s="141">
        <v>32</v>
      </c>
      <c r="F46" s="143">
        <v>212873455</v>
      </c>
      <c r="G46" s="144">
        <v>48</v>
      </c>
      <c r="H46" s="145">
        <v>36</v>
      </c>
      <c r="I46" s="212">
        <v>224861623</v>
      </c>
      <c r="J46" s="147">
        <v>36</v>
      </c>
      <c r="K46" s="148">
        <v>26</v>
      </c>
      <c r="L46" s="143">
        <v>66514353</v>
      </c>
      <c r="M46" s="144">
        <v>42</v>
      </c>
      <c r="N46" s="145">
        <v>32</v>
      </c>
      <c r="O46" s="146">
        <v>100979741</v>
      </c>
      <c r="P46" s="147">
        <v>88</v>
      </c>
      <c r="Q46" s="148">
        <v>74</v>
      </c>
      <c r="R46" s="143">
        <v>152638207</v>
      </c>
      <c r="S46" s="144">
        <v>74</v>
      </c>
      <c r="T46" s="145">
        <v>66</v>
      </c>
      <c r="U46" s="146">
        <v>13346764</v>
      </c>
      <c r="V46" s="147">
        <v>26</v>
      </c>
      <c r="W46" s="148">
        <v>22</v>
      </c>
      <c r="X46" s="143">
        <v>119714</v>
      </c>
      <c r="Y46" s="144">
        <v>84</v>
      </c>
      <c r="Z46" s="145">
        <v>63</v>
      </c>
      <c r="AA46" s="146">
        <v>1332</v>
      </c>
      <c r="AB46" s="149">
        <v>355</v>
      </c>
      <c r="AC46" s="141">
        <v>0</v>
      </c>
      <c r="AD46" s="150">
        <v>36.950000000000003</v>
      </c>
      <c r="AE46" s="151">
        <v>63.05</v>
      </c>
    </row>
    <row r="47" spans="1:31" s="3" customFormat="1" ht="18.75" customHeight="1">
      <c r="A47" s="152">
        <v>45</v>
      </c>
      <c r="B47" s="153">
        <v>75</v>
      </c>
      <c r="C47" s="154" t="s">
        <v>340</v>
      </c>
      <c r="D47" s="155" t="s">
        <v>3056</v>
      </c>
      <c r="E47" s="156">
        <v>33</v>
      </c>
      <c r="F47" s="158">
        <v>212192544</v>
      </c>
      <c r="G47" s="159">
        <v>50</v>
      </c>
      <c r="H47" s="160">
        <v>38</v>
      </c>
      <c r="I47" s="213">
        <v>216610153</v>
      </c>
      <c r="J47" s="162">
        <v>50</v>
      </c>
      <c r="K47" s="163">
        <v>39</v>
      </c>
      <c r="L47" s="158">
        <v>50658797</v>
      </c>
      <c r="M47" s="159">
        <v>44</v>
      </c>
      <c r="N47" s="160">
        <v>34</v>
      </c>
      <c r="O47" s="161">
        <v>97424812</v>
      </c>
      <c r="P47" s="162">
        <v>53</v>
      </c>
      <c r="Q47" s="163">
        <v>42</v>
      </c>
      <c r="R47" s="158">
        <v>227277486</v>
      </c>
      <c r="S47" s="159">
        <v>38</v>
      </c>
      <c r="T47" s="160">
        <v>32</v>
      </c>
      <c r="U47" s="161">
        <v>24837264</v>
      </c>
      <c r="V47" s="162">
        <v>22</v>
      </c>
      <c r="W47" s="163">
        <v>18</v>
      </c>
      <c r="X47" s="158">
        <v>134788</v>
      </c>
      <c r="Y47" s="159">
        <v>149</v>
      </c>
      <c r="Z47" s="160">
        <v>126</v>
      </c>
      <c r="AA47" s="161">
        <v>893</v>
      </c>
      <c r="AB47" s="164">
        <v>321</v>
      </c>
      <c r="AC47" s="156">
        <v>0</v>
      </c>
      <c r="AD47" s="165">
        <v>15.95</v>
      </c>
      <c r="AE47" s="166">
        <v>84.05</v>
      </c>
    </row>
    <row r="48" spans="1:31" s="3" customFormat="1" ht="18.75" customHeight="1">
      <c r="A48" s="167">
        <v>46</v>
      </c>
      <c r="B48" s="168">
        <v>53</v>
      </c>
      <c r="C48" s="169" t="s">
        <v>767</v>
      </c>
      <c r="D48" s="170" t="s">
        <v>3056</v>
      </c>
      <c r="E48" s="171">
        <v>34</v>
      </c>
      <c r="F48" s="173">
        <v>206563254</v>
      </c>
      <c r="G48" s="174">
        <v>56</v>
      </c>
      <c r="H48" s="175">
        <v>44</v>
      </c>
      <c r="I48" s="214">
        <v>206705661</v>
      </c>
      <c r="J48" s="177">
        <v>8</v>
      </c>
      <c r="K48" s="178">
        <v>3</v>
      </c>
      <c r="L48" s="173">
        <v>252628231</v>
      </c>
      <c r="M48" s="174">
        <v>36</v>
      </c>
      <c r="N48" s="175">
        <v>27</v>
      </c>
      <c r="O48" s="176">
        <v>119540348</v>
      </c>
      <c r="P48" s="177">
        <v>70</v>
      </c>
      <c r="Q48" s="178">
        <v>57</v>
      </c>
      <c r="R48" s="173">
        <v>170863401</v>
      </c>
      <c r="S48" s="174">
        <v>26</v>
      </c>
      <c r="T48" s="175">
        <v>20</v>
      </c>
      <c r="U48" s="176">
        <v>35718926</v>
      </c>
      <c r="V48" s="177">
        <v>37</v>
      </c>
      <c r="W48" s="178">
        <v>31</v>
      </c>
      <c r="X48" s="173">
        <v>83225</v>
      </c>
      <c r="Y48" s="174">
        <v>346</v>
      </c>
      <c r="Z48" s="175">
        <v>315</v>
      </c>
      <c r="AA48" s="176">
        <v>358</v>
      </c>
      <c r="AB48" s="179">
        <v>314</v>
      </c>
      <c r="AC48" s="171">
        <v>0</v>
      </c>
      <c r="AD48" s="180">
        <v>0</v>
      </c>
      <c r="AE48" s="181">
        <v>100</v>
      </c>
    </row>
    <row r="49" spans="1:31" s="3" customFormat="1" ht="18.75" customHeight="1">
      <c r="A49" s="32">
        <v>47</v>
      </c>
      <c r="B49" s="33">
        <v>65</v>
      </c>
      <c r="C49" s="34" t="s">
        <v>765</v>
      </c>
      <c r="D49" s="35" t="s">
        <v>88</v>
      </c>
      <c r="E49" s="45">
        <v>35</v>
      </c>
      <c r="F49" s="38">
        <v>197303635</v>
      </c>
      <c r="G49" s="39">
        <v>60</v>
      </c>
      <c r="H49" s="40">
        <v>48</v>
      </c>
      <c r="I49" s="94">
        <v>199120888</v>
      </c>
      <c r="J49" s="42">
        <v>391</v>
      </c>
      <c r="K49" s="43">
        <v>366</v>
      </c>
      <c r="L49" s="38">
        <v>3652202</v>
      </c>
      <c r="M49" s="39">
        <v>43</v>
      </c>
      <c r="N49" s="40">
        <v>33</v>
      </c>
      <c r="O49" s="41">
        <v>98154695</v>
      </c>
      <c r="P49" s="42">
        <v>67</v>
      </c>
      <c r="Q49" s="43">
        <v>54</v>
      </c>
      <c r="R49" s="38">
        <v>177485008</v>
      </c>
      <c r="S49" s="39">
        <v>470</v>
      </c>
      <c r="T49" s="40">
        <v>446</v>
      </c>
      <c r="U49" s="41">
        <v>-31155760</v>
      </c>
      <c r="V49" s="42">
        <v>25</v>
      </c>
      <c r="W49" s="43">
        <v>21</v>
      </c>
      <c r="X49" s="38">
        <v>120954</v>
      </c>
      <c r="Y49" s="39">
        <v>249</v>
      </c>
      <c r="Z49" s="40">
        <v>223</v>
      </c>
      <c r="AA49" s="41">
        <v>557</v>
      </c>
      <c r="AB49" s="108">
        <v>371</v>
      </c>
      <c r="AC49" s="45">
        <v>0</v>
      </c>
      <c r="AD49" s="37">
        <v>94.85</v>
      </c>
      <c r="AE49" s="46">
        <v>5.15</v>
      </c>
    </row>
    <row r="50" spans="1:31" s="3" customFormat="1" ht="18.75" customHeight="1">
      <c r="A50" s="137">
        <v>48</v>
      </c>
      <c r="B50" s="138">
        <v>92</v>
      </c>
      <c r="C50" s="139" t="s">
        <v>25</v>
      </c>
      <c r="D50" s="140" t="s">
        <v>3056</v>
      </c>
      <c r="E50" s="141">
        <v>36</v>
      </c>
      <c r="F50" s="143">
        <v>196522833</v>
      </c>
      <c r="G50" s="144">
        <v>61</v>
      </c>
      <c r="H50" s="145">
        <v>49</v>
      </c>
      <c r="I50" s="212">
        <v>197021555</v>
      </c>
      <c r="J50" s="147">
        <v>443</v>
      </c>
      <c r="K50" s="148">
        <v>416</v>
      </c>
      <c r="L50" s="143">
        <v>1311486</v>
      </c>
      <c r="M50" s="144">
        <v>106</v>
      </c>
      <c r="N50" s="145">
        <v>92</v>
      </c>
      <c r="O50" s="146">
        <v>42343858</v>
      </c>
      <c r="P50" s="147">
        <v>78</v>
      </c>
      <c r="Q50" s="148">
        <v>65</v>
      </c>
      <c r="R50" s="143">
        <v>162250453</v>
      </c>
      <c r="S50" s="144">
        <v>140</v>
      </c>
      <c r="T50" s="145">
        <v>130</v>
      </c>
      <c r="U50" s="146">
        <v>5283641</v>
      </c>
      <c r="V50" s="147">
        <v>23</v>
      </c>
      <c r="W50" s="148">
        <v>19</v>
      </c>
      <c r="X50" s="143">
        <v>129075</v>
      </c>
      <c r="Y50" s="144">
        <v>263</v>
      </c>
      <c r="Z50" s="145">
        <v>237</v>
      </c>
      <c r="AA50" s="146">
        <v>533</v>
      </c>
      <c r="AB50" s="149">
        <v>371</v>
      </c>
      <c r="AC50" s="141">
        <v>0</v>
      </c>
      <c r="AD50" s="150">
        <v>100</v>
      </c>
      <c r="AE50" s="151">
        <v>0</v>
      </c>
    </row>
    <row r="51" spans="1:31" s="3" customFormat="1" ht="18.75" customHeight="1">
      <c r="A51" s="137">
        <v>49</v>
      </c>
      <c r="B51" s="138">
        <v>43</v>
      </c>
      <c r="C51" s="139" t="s">
        <v>3070</v>
      </c>
      <c r="D51" s="140" t="s">
        <v>3056</v>
      </c>
      <c r="E51" s="185">
        <v>37</v>
      </c>
      <c r="F51" s="143">
        <v>194750868</v>
      </c>
      <c r="G51" s="144">
        <v>59</v>
      </c>
      <c r="H51" s="145">
        <v>47</v>
      </c>
      <c r="I51" s="212">
        <v>202288011</v>
      </c>
      <c r="J51" s="147">
        <v>31</v>
      </c>
      <c r="K51" s="148">
        <v>21</v>
      </c>
      <c r="L51" s="143">
        <v>73441253</v>
      </c>
      <c r="M51" s="144">
        <v>31</v>
      </c>
      <c r="N51" s="145">
        <v>22</v>
      </c>
      <c r="O51" s="146">
        <v>131591961</v>
      </c>
      <c r="P51" s="147">
        <v>59</v>
      </c>
      <c r="Q51" s="148">
        <v>47</v>
      </c>
      <c r="R51" s="143">
        <v>196237543</v>
      </c>
      <c r="S51" s="144">
        <v>20</v>
      </c>
      <c r="T51" s="145">
        <v>14</v>
      </c>
      <c r="U51" s="146">
        <v>39483662</v>
      </c>
      <c r="V51" s="147">
        <v>52</v>
      </c>
      <c r="W51" s="148">
        <v>46</v>
      </c>
      <c r="X51" s="143">
        <v>66838</v>
      </c>
      <c r="Y51" s="144">
        <v>132</v>
      </c>
      <c r="Z51" s="145">
        <v>109</v>
      </c>
      <c r="AA51" s="146">
        <v>982</v>
      </c>
      <c r="AB51" s="149">
        <v>355</v>
      </c>
      <c r="AC51" s="141">
        <v>0</v>
      </c>
      <c r="AD51" s="150">
        <v>57.14</v>
      </c>
      <c r="AE51" s="151">
        <v>42.86</v>
      </c>
    </row>
    <row r="52" spans="1:31" s="3" customFormat="1" ht="18.75" customHeight="1">
      <c r="A52" s="152">
        <v>50</v>
      </c>
      <c r="B52" s="153" t="s">
        <v>3052</v>
      </c>
      <c r="C52" s="154" t="s">
        <v>1442</v>
      </c>
      <c r="D52" s="155" t="s">
        <v>3056</v>
      </c>
      <c r="E52" s="156">
        <v>38</v>
      </c>
      <c r="F52" s="158">
        <v>194318423</v>
      </c>
      <c r="G52" s="159">
        <v>65</v>
      </c>
      <c r="H52" s="160">
        <v>53</v>
      </c>
      <c r="I52" s="213">
        <v>194318423</v>
      </c>
      <c r="J52" s="162">
        <v>196</v>
      </c>
      <c r="K52" s="163">
        <v>175</v>
      </c>
      <c r="L52" s="206" t="s">
        <v>3052</v>
      </c>
      <c r="M52" s="159">
        <v>94</v>
      </c>
      <c r="N52" s="160">
        <v>80</v>
      </c>
      <c r="O52" s="207" t="s">
        <v>3052</v>
      </c>
      <c r="P52" s="162">
        <v>89</v>
      </c>
      <c r="Q52" s="163">
        <v>75</v>
      </c>
      <c r="R52" s="206" t="s">
        <v>3052</v>
      </c>
      <c r="S52" s="159">
        <v>93</v>
      </c>
      <c r="T52" s="160">
        <v>85</v>
      </c>
      <c r="U52" s="207" t="s">
        <v>3052</v>
      </c>
      <c r="V52" s="162">
        <v>28</v>
      </c>
      <c r="W52" s="163">
        <v>24</v>
      </c>
      <c r="X52" s="158">
        <v>112939</v>
      </c>
      <c r="Y52" s="159">
        <v>50</v>
      </c>
      <c r="Z52" s="160">
        <v>31</v>
      </c>
      <c r="AA52" s="207" t="s">
        <v>3052</v>
      </c>
      <c r="AB52" s="164">
        <v>352</v>
      </c>
      <c r="AC52" s="156">
        <v>0</v>
      </c>
      <c r="AD52" s="165">
        <v>100</v>
      </c>
      <c r="AE52" s="166">
        <v>0</v>
      </c>
    </row>
    <row r="53" spans="1:31" s="3" customFormat="1" ht="18.75" customHeight="1">
      <c r="A53" s="18">
        <v>51</v>
      </c>
      <c r="B53" s="19">
        <v>77</v>
      </c>
      <c r="C53" s="20" t="s">
        <v>1677</v>
      </c>
      <c r="D53" s="21" t="s">
        <v>1061</v>
      </c>
      <c r="E53" s="22">
        <v>39</v>
      </c>
      <c r="F53" s="24">
        <v>193986040</v>
      </c>
      <c r="G53" s="25">
        <v>62</v>
      </c>
      <c r="H53" s="26">
        <v>50</v>
      </c>
      <c r="I53" s="93">
        <v>196357134</v>
      </c>
      <c r="J53" s="28" t="s">
        <v>3052</v>
      </c>
      <c r="K53" s="29" t="s">
        <v>1103</v>
      </c>
      <c r="L53" s="24">
        <v>-4123155</v>
      </c>
      <c r="M53" s="25" t="s">
        <v>3052</v>
      </c>
      <c r="N53" s="26" t="s">
        <v>1103</v>
      </c>
      <c r="O53" s="27">
        <v>-25418472</v>
      </c>
      <c r="P53" s="28">
        <v>49</v>
      </c>
      <c r="Q53" s="29">
        <v>38</v>
      </c>
      <c r="R53" s="24">
        <v>246800589</v>
      </c>
      <c r="S53" s="25">
        <v>471</v>
      </c>
      <c r="T53" s="26">
        <v>447</v>
      </c>
      <c r="U53" s="27">
        <v>-32386260</v>
      </c>
      <c r="V53" s="28">
        <v>375</v>
      </c>
      <c r="W53" s="29">
        <v>364</v>
      </c>
      <c r="X53" s="24">
        <v>1848</v>
      </c>
      <c r="Y53" s="25">
        <v>17</v>
      </c>
      <c r="Z53" s="26">
        <v>5</v>
      </c>
      <c r="AA53" s="27">
        <v>4440</v>
      </c>
      <c r="AB53" s="107">
        <v>321</v>
      </c>
      <c r="AC53" s="22">
        <v>0</v>
      </c>
      <c r="AD53" s="30">
        <v>100</v>
      </c>
      <c r="AE53" s="31">
        <v>0</v>
      </c>
    </row>
    <row r="54" spans="1:31" s="3" customFormat="1" ht="18.75" customHeight="1">
      <c r="A54" s="137">
        <v>52</v>
      </c>
      <c r="B54" s="138">
        <v>29</v>
      </c>
      <c r="C54" s="139" t="s">
        <v>1519</v>
      </c>
      <c r="D54" s="140" t="s">
        <v>3056</v>
      </c>
      <c r="E54" s="141">
        <v>40</v>
      </c>
      <c r="F54" s="143">
        <v>192988228</v>
      </c>
      <c r="G54" s="144">
        <v>63</v>
      </c>
      <c r="H54" s="145">
        <v>51</v>
      </c>
      <c r="I54" s="212">
        <v>196269779</v>
      </c>
      <c r="J54" s="147" t="s">
        <v>3052</v>
      </c>
      <c r="K54" s="148" t="s">
        <v>1103</v>
      </c>
      <c r="L54" s="143">
        <v>-17254621</v>
      </c>
      <c r="M54" s="144">
        <v>25</v>
      </c>
      <c r="N54" s="145">
        <v>16</v>
      </c>
      <c r="O54" s="146">
        <v>152494699</v>
      </c>
      <c r="P54" s="147">
        <v>35</v>
      </c>
      <c r="Q54" s="148">
        <v>26</v>
      </c>
      <c r="R54" s="143">
        <v>311338174</v>
      </c>
      <c r="S54" s="144">
        <v>51</v>
      </c>
      <c r="T54" s="145">
        <v>45</v>
      </c>
      <c r="U54" s="146">
        <v>17730985</v>
      </c>
      <c r="V54" s="147" t="s">
        <v>1103</v>
      </c>
      <c r="W54" s="148" t="s">
        <v>1103</v>
      </c>
      <c r="X54" s="186" t="s">
        <v>3052</v>
      </c>
      <c r="Y54" s="144">
        <v>411</v>
      </c>
      <c r="Z54" s="145">
        <v>379</v>
      </c>
      <c r="AA54" s="146">
        <v>229</v>
      </c>
      <c r="AB54" s="149">
        <v>342</v>
      </c>
      <c r="AC54" s="141">
        <v>0</v>
      </c>
      <c r="AD54" s="150">
        <v>100</v>
      </c>
      <c r="AE54" s="151">
        <v>0</v>
      </c>
    </row>
    <row r="55" spans="1:31" s="3" customFormat="1" ht="18.75" customHeight="1">
      <c r="A55" s="32">
        <v>53</v>
      </c>
      <c r="B55" s="67">
        <v>113</v>
      </c>
      <c r="C55" s="34" t="s">
        <v>1723</v>
      </c>
      <c r="D55" s="35" t="s">
        <v>91</v>
      </c>
      <c r="E55" s="45">
        <v>41</v>
      </c>
      <c r="F55" s="38">
        <v>192716312</v>
      </c>
      <c r="G55" s="39">
        <v>55</v>
      </c>
      <c r="H55" s="40">
        <v>43</v>
      </c>
      <c r="I55" s="94">
        <v>207283568</v>
      </c>
      <c r="J55" s="42" t="s">
        <v>3052</v>
      </c>
      <c r="K55" s="43" t="s">
        <v>1103</v>
      </c>
      <c r="L55" s="38">
        <v>-142619380</v>
      </c>
      <c r="M55" s="39" t="s">
        <v>3052</v>
      </c>
      <c r="N55" s="40" t="s">
        <v>1103</v>
      </c>
      <c r="O55" s="41">
        <v>-384658754</v>
      </c>
      <c r="P55" s="42">
        <v>20</v>
      </c>
      <c r="Q55" s="43">
        <v>12</v>
      </c>
      <c r="R55" s="38">
        <v>393672054</v>
      </c>
      <c r="S55" s="39">
        <v>495</v>
      </c>
      <c r="T55" s="40">
        <v>466</v>
      </c>
      <c r="U55" s="41">
        <v>-151527543</v>
      </c>
      <c r="V55" s="42">
        <v>420</v>
      </c>
      <c r="W55" s="43">
        <v>408</v>
      </c>
      <c r="X55" s="38">
        <v>108</v>
      </c>
      <c r="Y55" s="39">
        <v>51</v>
      </c>
      <c r="Z55" s="40">
        <v>32</v>
      </c>
      <c r="AA55" s="41">
        <v>1800</v>
      </c>
      <c r="AB55" s="108">
        <v>312</v>
      </c>
      <c r="AC55" s="45">
        <v>0</v>
      </c>
      <c r="AD55" s="37">
        <v>100</v>
      </c>
      <c r="AE55" s="46">
        <v>0</v>
      </c>
    </row>
    <row r="56" spans="1:31" s="3" customFormat="1" ht="18.75" customHeight="1">
      <c r="A56" s="32">
        <v>54</v>
      </c>
      <c r="B56" s="33" t="s">
        <v>3052</v>
      </c>
      <c r="C56" s="67" t="s">
        <v>3052</v>
      </c>
      <c r="D56" s="35" t="s">
        <v>3058</v>
      </c>
      <c r="E56" s="45">
        <v>42</v>
      </c>
      <c r="F56" s="44" t="s">
        <v>3052</v>
      </c>
      <c r="G56" s="39">
        <v>66</v>
      </c>
      <c r="H56" s="40">
        <v>54</v>
      </c>
      <c r="I56" s="62" t="s">
        <v>3052</v>
      </c>
      <c r="J56" s="42">
        <v>77</v>
      </c>
      <c r="K56" s="43">
        <v>65</v>
      </c>
      <c r="L56" s="44" t="s">
        <v>3052</v>
      </c>
      <c r="M56" s="39">
        <v>107</v>
      </c>
      <c r="N56" s="40">
        <v>93</v>
      </c>
      <c r="O56" s="62" t="s">
        <v>3052</v>
      </c>
      <c r="P56" s="42">
        <v>34</v>
      </c>
      <c r="Q56" s="43">
        <v>25</v>
      </c>
      <c r="R56" s="44" t="s">
        <v>3052</v>
      </c>
      <c r="S56" s="39">
        <v>156</v>
      </c>
      <c r="T56" s="40">
        <v>145</v>
      </c>
      <c r="U56" s="62" t="s">
        <v>3052</v>
      </c>
      <c r="V56" s="42">
        <v>382</v>
      </c>
      <c r="W56" s="43">
        <v>371</v>
      </c>
      <c r="X56" s="44" t="s">
        <v>3052</v>
      </c>
      <c r="Y56" s="39">
        <v>192</v>
      </c>
      <c r="Z56" s="40">
        <v>168</v>
      </c>
      <c r="AA56" s="62" t="s">
        <v>3052</v>
      </c>
      <c r="AB56" s="108">
        <v>382</v>
      </c>
      <c r="AC56" s="45">
        <v>45</v>
      </c>
      <c r="AD56" s="37">
        <v>55</v>
      </c>
      <c r="AE56" s="46">
        <v>0</v>
      </c>
    </row>
    <row r="57" spans="1:31" s="3" customFormat="1" ht="18.75" customHeight="1">
      <c r="A57" s="152">
        <v>55</v>
      </c>
      <c r="B57" s="153" t="s">
        <v>3052</v>
      </c>
      <c r="C57" s="190" t="s">
        <v>3052</v>
      </c>
      <c r="D57" s="155" t="s">
        <v>3056</v>
      </c>
      <c r="E57" s="189">
        <v>43</v>
      </c>
      <c r="F57" s="206" t="s">
        <v>3052</v>
      </c>
      <c r="G57" s="159">
        <v>53</v>
      </c>
      <c r="H57" s="160">
        <v>41</v>
      </c>
      <c r="I57" s="207" t="s">
        <v>3052</v>
      </c>
      <c r="J57" s="162">
        <v>66</v>
      </c>
      <c r="K57" s="163">
        <v>55</v>
      </c>
      <c r="L57" s="206" t="s">
        <v>3052</v>
      </c>
      <c r="M57" s="159">
        <v>83</v>
      </c>
      <c r="N57" s="160">
        <v>69</v>
      </c>
      <c r="O57" s="207" t="s">
        <v>3052</v>
      </c>
      <c r="P57" s="162">
        <v>61</v>
      </c>
      <c r="Q57" s="163">
        <v>49</v>
      </c>
      <c r="R57" s="206" t="s">
        <v>3052</v>
      </c>
      <c r="S57" s="159">
        <v>399</v>
      </c>
      <c r="T57" s="160">
        <v>380</v>
      </c>
      <c r="U57" s="207" t="s">
        <v>3052</v>
      </c>
      <c r="V57" s="162">
        <v>95</v>
      </c>
      <c r="W57" s="163">
        <v>89</v>
      </c>
      <c r="X57" s="206" t="s">
        <v>3052</v>
      </c>
      <c r="Y57" s="159">
        <v>144</v>
      </c>
      <c r="Z57" s="160">
        <v>121</v>
      </c>
      <c r="AA57" s="207" t="s">
        <v>3052</v>
      </c>
      <c r="AB57" s="164">
        <v>311</v>
      </c>
      <c r="AC57" s="156">
        <v>0</v>
      </c>
      <c r="AD57" s="165">
        <v>60</v>
      </c>
      <c r="AE57" s="166">
        <v>40</v>
      </c>
    </row>
    <row r="58" spans="1:31" s="3" customFormat="1" ht="18.75" customHeight="1">
      <c r="A58" s="18">
        <v>56</v>
      </c>
      <c r="B58" s="19">
        <v>35</v>
      </c>
      <c r="C58" s="20" t="s">
        <v>2620</v>
      </c>
      <c r="D58" s="21" t="s">
        <v>3054</v>
      </c>
      <c r="E58" s="22">
        <v>13</v>
      </c>
      <c r="F58" s="24">
        <v>184810553</v>
      </c>
      <c r="G58" s="25">
        <v>69</v>
      </c>
      <c r="H58" s="26">
        <v>13</v>
      </c>
      <c r="I58" s="93">
        <v>184810553</v>
      </c>
      <c r="J58" s="28">
        <v>75</v>
      </c>
      <c r="K58" s="29">
        <v>12</v>
      </c>
      <c r="L58" s="24">
        <v>34876156</v>
      </c>
      <c r="M58" s="25">
        <v>74</v>
      </c>
      <c r="N58" s="26">
        <v>14</v>
      </c>
      <c r="O58" s="27">
        <v>55918055</v>
      </c>
      <c r="P58" s="28">
        <v>105</v>
      </c>
      <c r="Q58" s="29">
        <v>15</v>
      </c>
      <c r="R58" s="24">
        <v>128532529</v>
      </c>
      <c r="S58" s="25">
        <v>486</v>
      </c>
      <c r="T58" s="26">
        <v>26</v>
      </c>
      <c r="U58" s="27">
        <v>-59227007</v>
      </c>
      <c r="V58" s="28">
        <v>289</v>
      </c>
      <c r="W58" s="29">
        <v>9</v>
      </c>
      <c r="X58" s="24">
        <v>9030</v>
      </c>
      <c r="Y58" s="25">
        <v>11</v>
      </c>
      <c r="Z58" s="26">
        <v>10</v>
      </c>
      <c r="AA58" s="27">
        <v>5536</v>
      </c>
      <c r="AB58" s="107">
        <v>341</v>
      </c>
      <c r="AC58" s="22">
        <v>100</v>
      </c>
      <c r="AD58" s="30">
        <v>0</v>
      </c>
      <c r="AE58" s="31">
        <v>0</v>
      </c>
    </row>
    <row r="59" spans="1:31" s="3" customFormat="1" ht="18.75" customHeight="1">
      <c r="A59" s="32">
        <v>57</v>
      </c>
      <c r="B59" s="33">
        <v>60</v>
      </c>
      <c r="C59" s="34" t="s">
        <v>13</v>
      </c>
      <c r="D59" s="35" t="s">
        <v>2187</v>
      </c>
      <c r="E59" s="45">
        <v>44</v>
      </c>
      <c r="F59" s="38">
        <v>183879568</v>
      </c>
      <c r="G59" s="39">
        <v>68</v>
      </c>
      <c r="H59" s="40">
        <v>56</v>
      </c>
      <c r="I59" s="94">
        <v>185136383</v>
      </c>
      <c r="J59" s="42">
        <v>101</v>
      </c>
      <c r="K59" s="43">
        <v>86</v>
      </c>
      <c r="L59" s="38">
        <v>27751543</v>
      </c>
      <c r="M59" s="39">
        <v>172</v>
      </c>
      <c r="N59" s="40">
        <v>157</v>
      </c>
      <c r="O59" s="41">
        <v>25716425</v>
      </c>
      <c r="P59" s="42">
        <v>205</v>
      </c>
      <c r="Q59" s="43">
        <v>186</v>
      </c>
      <c r="R59" s="38">
        <v>67398375</v>
      </c>
      <c r="S59" s="39">
        <v>132</v>
      </c>
      <c r="T59" s="40">
        <v>122</v>
      </c>
      <c r="U59" s="41">
        <v>6074076</v>
      </c>
      <c r="V59" s="42">
        <v>110</v>
      </c>
      <c r="W59" s="43">
        <v>104</v>
      </c>
      <c r="X59" s="38">
        <v>32394</v>
      </c>
      <c r="Y59" s="39">
        <v>230</v>
      </c>
      <c r="Z59" s="40">
        <v>204</v>
      </c>
      <c r="AA59" s="41">
        <v>610</v>
      </c>
      <c r="AB59" s="108">
        <v>311</v>
      </c>
      <c r="AC59" s="45">
        <v>0</v>
      </c>
      <c r="AD59" s="37">
        <v>51</v>
      </c>
      <c r="AE59" s="46">
        <v>49</v>
      </c>
    </row>
    <row r="60" spans="1:31" s="3" customFormat="1" ht="18.75" customHeight="1">
      <c r="A60" s="32">
        <v>58</v>
      </c>
      <c r="B60" s="33">
        <v>85</v>
      </c>
      <c r="C60" s="34" t="s">
        <v>2698</v>
      </c>
      <c r="D60" s="35" t="s">
        <v>2187</v>
      </c>
      <c r="E60" s="45">
        <v>45</v>
      </c>
      <c r="F60" s="38">
        <v>182732696</v>
      </c>
      <c r="G60" s="39">
        <v>71</v>
      </c>
      <c r="H60" s="40">
        <v>58</v>
      </c>
      <c r="I60" s="94">
        <v>182814885</v>
      </c>
      <c r="J60" s="42">
        <v>28</v>
      </c>
      <c r="K60" s="43">
        <v>18</v>
      </c>
      <c r="L60" s="38">
        <v>79070251</v>
      </c>
      <c r="M60" s="39">
        <v>56</v>
      </c>
      <c r="N60" s="40">
        <v>46</v>
      </c>
      <c r="O60" s="41">
        <v>76297091</v>
      </c>
      <c r="P60" s="42">
        <v>97</v>
      </c>
      <c r="Q60" s="43">
        <v>83</v>
      </c>
      <c r="R60" s="38">
        <v>140545257</v>
      </c>
      <c r="S60" s="39">
        <v>35</v>
      </c>
      <c r="T60" s="40">
        <v>29</v>
      </c>
      <c r="U60" s="41">
        <v>26583040</v>
      </c>
      <c r="V60" s="42">
        <v>44</v>
      </c>
      <c r="W60" s="43">
        <v>38</v>
      </c>
      <c r="X60" s="38">
        <v>75480</v>
      </c>
      <c r="Y60" s="39">
        <v>36</v>
      </c>
      <c r="Z60" s="40">
        <v>19</v>
      </c>
      <c r="AA60" s="41">
        <v>2184</v>
      </c>
      <c r="AB60" s="108">
        <v>321</v>
      </c>
      <c r="AC60" s="45">
        <v>0</v>
      </c>
      <c r="AD60" s="37">
        <v>100</v>
      </c>
      <c r="AE60" s="46">
        <v>0</v>
      </c>
    </row>
    <row r="61" spans="1:31" s="3" customFormat="1" ht="18.75" customHeight="1">
      <c r="A61" s="32">
        <v>59</v>
      </c>
      <c r="B61" s="33">
        <v>99</v>
      </c>
      <c r="C61" s="34" t="s">
        <v>1291</v>
      </c>
      <c r="D61" s="35" t="s">
        <v>3051</v>
      </c>
      <c r="E61" s="45">
        <v>46</v>
      </c>
      <c r="F61" s="38">
        <v>182331254</v>
      </c>
      <c r="G61" s="39">
        <v>72</v>
      </c>
      <c r="H61" s="40">
        <v>59</v>
      </c>
      <c r="I61" s="94">
        <v>182331254</v>
      </c>
      <c r="J61" s="42">
        <v>60</v>
      </c>
      <c r="K61" s="43">
        <v>49</v>
      </c>
      <c r="L61" s="38">
        <v>44413662</v>
      </c>
      <c r="M61" s="39">
        <v>152</v>
      </c>
      <c r="N61" s="40">
        <v>138</v>
      </c>
      <c r="O61" s="41">
        <v>29490073</v>
      </c>
      <c r="P61" s="42">
        <v>120</v>
      </c>
      <c r="Q61" s="43">
        <v>104</v>
      </c>
      <c r="R61" s="38">
        <v>108949026</v>
      </c>
      <c r="S61" s="39">
        <v>59</v>
      </c>
      <c r="T61" s="40">
        <v>52</v>
      </c>
      <c r="U61" s="41">
        <v>15885960</v>
      </c>
      <c r="V61" s="42">
        <v>51</v>
      </c>
      <c r="W61" s="43">
        <v>45</v>
      </c>
      <c r="X61" s="38">
        <v>67886</v>
      </c>
      <c r="Y61" s="39">
        <v>121</v>
      </c>
      <c r="Z61" s="40">
        <v>98</v>
      </c>
      <c r="AA61" s="41">
        <v>1050</v>
      </c>
      <c r="AB61" s="108">
        <v>383</v>
      </c>
      <c r="AC61" s="45">
        <v>0</v>
      </c>
      <c r="AD61" s="37">
        <v>0.17</v>
      </c>
      <c r="AE61" s="46">
        <v>99.83</v>
      </c>
    </row>
    <row r="62" spans="1:31" s="3" customFormat="1" ht="18.75" customHeight="1">
      <c r="A62" s="48">
        <v>60</v>
      </c>
      <c r="B62" s="49" t="s">
        <v>3052</v>
      </c>
      <c r="C62" s="50" t="s">
        <v>1668</v>
      </c>
      <c r="D62" s="51" t="s">
        <v>3103</v>
      </c>
      <c r="E62" s="52">
        <v>47</v>
      </c>
      <c r="F62" s="54">
        <v>176588108</v>
      </c>
      <c r="G62" s="55">
        <v>58</v>
      </c>
      <c r="H62" s="56">
        <v>46</v>
      </c>
      <c r="I62" s="95">
        <v>203022407</v>
      </c>
      <c r="J62" s="58">
        <v>32</v>
      </c>
      <c r="K62" s="59">
        <v>22</v>
      </c>
      <c r="L62" s="54">
        <v>71910923</v>
      </c>
      <c r="M62" s="55">
        <v>22</v>
      </c>
      <c r="N62" s="56">
        <v>13</v>
      </c>
      <c r="O62" s="57">
        <v>176594920</v>
      </c>
      <c r="P62" s="58">
        <v>32</v>
      </c>
      <c r="Q62" s="59">
        <v>23</v>
      </c>
      <c r="R62" s="54">
        <v>325752219</v>
      </c>
      <c r="S62" s="55">
        <v>222</v>
      </c>
      <c r="T62" s="56">
        <v>208</v>
      </c>
      <c r="U62" s="57">
        <v>1990720</v>
      </c>
      <c r="V62" s="58">
        <v>202</v>
      </c>
      <c r="W62" s="59">
        <v>195</v>
      </c>
      <c r="X62" s="54">
        <v>19042</v>
      </c>
      <c r="Y62" s="55">
        <v>42</v>
      </c>
      <c r="Z62" s="56">
        <v>23</v>
      </c>
      <c r="AA62" s="57">
        <v>2036</v>
      </c>
      <c r="AB62" s="109">
        <v>321</v>
      </c>
      <c r="AC62" s="52">
        <v>0</v>
      </c>
      <c r="AD62" s="60">
        <v>100</v>
      </c>
      <c r="AE62" s="61">
        <v>0</v>
      </c>
    </row>
    <row r="63" spans="1:31" s="3" customFormat="1" ht="18.75" customHeight="1">
      <c r="A63" s="167">
        <v>61</v>
      </c>
      <c r="B63" s="168">
        <v>87</v>
      </c>
      <c r="C63" s="169" t="s">
        <v>1679</v>
      </c>
      <c r="D63" s="170" t="s">
        <v>3056</v>
      </c>
      <c r="E63" s="171">
        <v>48</v>
      </c>
      <c r="F63" s="173">
        <v>176498939</v>
      </c>
      <c r="G63" s="174">
        <v>76</v>
      </c>
      <c r="H63" s="175">
        <v>63</v>
      </c>
      <c r="I63" s="214">
        <v>176498939</v>
      </c>
      <c r="J63" s="177">
        <v>100</v>
      </c>
      <c r="K63" s="178">
        <v>85</v>
      </c>
      <c r="L63" s="173">
        <v>28373956</v>
      </c>
      <c r="M63" s="174">
        <v>15</v>
      </c>
      <c r="N63" s="175">
        <v>7</v>
      </c>
      <c r="O63" s="176">
        <v>243454840</v>
      </c>
      <c r="P63" s="177">
        <v>26</v>
      </c>
      <c r="Q63" s="178">
        <v>17</v>
      </c>
      <c r="R63" s="173">
        <v>353297364</v>
      </c>
      <c r="S63" s="174">
        <v>8</v>
      </c>
      <c r="T63" s="175">
        <v>3</v>
      </c>
      <c r="U63" s="176">
        <v>136980200</v>
      </c>
      <c r="V63" s="177" t="s">
        <v>1103</v>
      </c>
      <c r="W63" s="178" t="s">
        <v>1103</v>
      </c>
      <c r="X63" s="184" t="s">
        <v>3052</v>
      </c>
      <c r="Y63" s="174">
        <v>412</v>
      </c>
      <c r="Z63" s="175">
        <v>380</v>
      </c>
      <c r="AA63" s="176">
        <v>223</v>
      </c>
      <c r="AB63" s="179">
        <v>400</v>
      </c>
      <c r="AC63" s="171">
        <v>0</v>
      </c>
      <c r="AD63" s="180">
        <v>100</v>
      </c>
      <c r="AE63" s="181">
        <v>0</v>
      </c>
    </row>
    <row r="64" spans="1:31" s="3" customFormat="1" ht="18.75" customHeight="1">
      <c r="A64" s="32">
        <v>62</v>
      </c>
      <c r="B64" s="33">
        <v>61</v>
      </c>
      <c r="C64" s="34" t="s">
        <v>1681</v>
      </c>
      <c r="D64" s="35" t="s">
        <v>3092</v>
      </c>
      <c r="E64" s="45">
        <v>49</v>
      </c>
      <c r="F64" s="38">
        <v>169626765</v>
      </c>
      <c r="G64" s="39">
        <v>80</v>
      </c>
      <c r="H64" s="40">
        <v>67</v>
      </c>
      <c r="I64" s="94">
        <v>170864710</v>
      </c>
      <c r="J64" s="42">
        <v>43</v>
      </c>
      <c r="K64" s="43">
        <v>33</v>
      </c>
      <c r="L64" s="38">
        <v>60907182</v>
      </c>
      <c r="M64" s="39">
        <v>112</v>
      </c>
      <c r="N64" s="40">
        <v>98</v>
      </c>
      <c r="O64" s="41">
        <v>40348406</v>
      </c>
      <c r="P64" s="42">
        <v>214</v>
      </c>
      <c r="Q64" s="43">
        <v>194</v>
      </c>
      <c r="R64" s="38">
        <v>65970068</v>
      </c>
      <c r="S64" s="39">
        <v>28</v>
      </c>
      <c r="T64" s="40">
        <v>22</v>
      </c>
      <c r="U64" s="41">
        <v>31722843</v>
      </c>
      <c r="V64" s="42" t="s">
        <v>1103</v>
      </c>
      <c r="W64" s="43" t="s">
        <v>1103</v>
      </c>
      <c r="X64" s="44" t="s">
        <v>3052</v>
      </c>
      <c r="Y64" s="39">
        <v>145</v>
      </c>
      <c r="Z64" s="40">
        <v>122</v>
      </c>
      <c r="AA64" s="41">
        <v>897</v>
      </c>
      <c r="AB64" s="108">
        <v>311</v>
      </c>
      <c r="AC64" s="45">
        <v>0</v>
      </c>
      <c r="AD64" s="37">
        <v>100</v>
      </c>
      <c r="AE64" s="46">
        <v>0</v>
      </c>
    </row>
    <row r="65" spans="1:31" s="3" customFormat="1" ht="18.75" customHeight="1">
      <c r="A65" s="32">
        <v>63</v>
      </c>
      <c r="B65" s="33">
        <v>146</v>
      </c>
      <c r="C65" s="34" t="s">
        <v>2704</v>
      </c>
      <c r="D65" s="35" t="s">
        <v>3164</v>
      </c>
      <c r="E65" s="45">
        <v>50</v>
      </c>
      <c r="F65" s="38">
        <v>168342909</v>
      </c>
      <c r="G65" s="39">
        <v>84</v>
      </c>
      <c r="H65" s="40">
        <v>71</v>
      </c>
      <c r="I65" s="94">
        <v>168406310</v>
      </c>
      <c r="J65" s="42">
        <v>352</v>
      </c>
      <c r="K65" s="43">
        <v>327</v>
      </c>
      <c r="L65" s="38">
        <v>5957151</v>
      </c>
      <c r="M65" s="39">
        <v>357</v>
      </c>
      <c r="N65" s="40">
        <v>332</v>
      </c>
      <c r="O65" s="41">
        <v>7399721</v>
      </c>
      <c r="P65" s="42">
        <v>362</v>
      </c>
      <c r="Q65" s="43">
        <v>334</v>
      </c>
      <c r="R65" s="38">
        <v>30640828</v>
      </c>
      <c r="S65" s="39">
        <v>192</v>
      </c>
      <c r="T65" s="40">
        <v>179</v>
      </c>
      <c r="U65" s="41">
        <v>2975718</v>
      </c>
      <c r="V65" s="42">
        <v>24</v>
      </c>
      <c r="W65" s="43">
        <v>20</v>
      </c>
      <c r="X65" s="38">
        <v>121525</v>
      </c>
      <c r="Y65" s="39">
        <v>310</v>
      </c>
      <c r="Z65" s="40">
        <v>280</v>
      </c>
      <c r="AA65" s="41">
        <v>430</v>
      </c>
      <c r="AB65" s="108">
        <v>312</v>
      </c>
      <c r="AC65" s="45">
        <v>0</v>
      </c>
      <c r="AD65" s="37">
        <v>100</v>
      </c>
      <c r="AE65" s="46">
        <v>0</v>
      </c>
    </row>
    <row r="66" spans="1:31" s="3" customFormat="1" ht="18.75" customHeight="1">
      <c r="A66" s="137">
        <v>64</v>
      </c>
      <c r="B66" s="138" t="s">
        <v>3052</v>
      </c>
      <c r="C66" s="188" t="s">
        <v>3052</v>
      </c>
      <c r="D66" s="140" t="s">
        <v>3056</v>
      </c>
      <c r="E66" s="141">
        <v>51</v>
      </c>
      <c r="F66" s="186" t="s">
        <v>3052</v>
      </c>
      <c r="G66" s="144">
        <v>79</v>
      </c>
      <c r="H66" s="145">
        <v>66</v>
      </c>
      <c r="I66" s="187" t="s">
        <v>3052</v>
      </c>
      <c r="J66" s="147">
        <v>52</v>
      </c>
      <c r="K66" s="148">
        <v>41</v>
      </c>
      <c r="L66" s="186" t="s">
        <v>3052</v>
      </c>
      <c r="M66" s="144">
        <v>48</v>
      </c>
      <c r="N66" s="145">
        <v>38</v>
      </c>
      <c r="O66" s="187" t="s">
        <v>3052</v>
      </c>
      <c r="P66" s="147">
        <v>111</v>
      </c>
      <c r="Q66" s="148">
        <v>96</v>
      </c>
      <c r="R66" s="186" t="s">
        <v>3052</v>
      </c>
      <c r="S66" s="144">
        <v>101</v>
      </c>
      <c r="T66" s="145">
        <v>93</v>
      </c>
      <c r="U66" s="187" t="s">
        <v>3052</v>
      </c>
      <c r="V66" s="147">
        <v>216</v>
      </c>
      <c r="W66" s="148">
        <v>209</v>
      </c>
      <c r="X66" s="186" t="s">
        <v>3052</v>
      </c>
      <c r="Y66" s="144">
        <v>242</v>
      </c>
      <c r="Z66" s="145">
        <v>216</v>
      </c>
      <c r="AA66" s="187" t="s">
        <v>3052</v>
      </c>
      <c r="AB66" s="149">
        <v>311</v>
      </c>
      <c r="AC66" s="141">
        <v>0</v>
      </c>
      <c r="AD66" s="150">
        <v>3</v>
      </c>
      <c r="AE66" s="151">
        <v>97</v>
      </c>
    </row>
    <row r="67" spans="1:31" s="3" customFormat="1" ht="18.75" customHeight="1">
      <c r="A67" s="152">
        <v>65</v>
      </c>
      <c r="B67" s="153" t="s">
        <v>3052</v>
      </c>
      <c r="C67" s="190" t="s">
        <v>3052</v>
      </c>
      <c r="D67" s="155" t="s">
        <v>3056</v>
      </c>
      <c r="E67" s="156">
        <v>52</v>
      </c>
      <c r="F67" s="206" t="s">
        <v>3052</v>
      </c>
      <c r="G67" s="159">
        <v>78</v>
      </c>
      <c r="H67" s="160">
        <v>65</v>
      </c>
      <c r="I67" s="207" t="s">
        <v>3052</v>
      </c>
      <c r="J67" s="162">
        <v>40</v>
      </c>
      <c r="K67" s="163">
        <v>30</v>
      </c>
      <c r="L67" s="206" t="s">
        <v>3052</v>
      </c>
      <c r="M67" s="159">
        <v>96</v>
      </c>
      <c r="N67" s="160">
        <v>82</v>
      </c>
      <c r="O67" s="207" t="s">
        <v>3052</v>
      </c>
      <c r="P67" s="162">
        <v>151</v>
      </c>
      <c r="Q67" s="163">
        <v>135</v>
      </c>
      <c r="R67" s="206" t="s">
        <v>3052</v>
      </c>
      <c r="S67" s="159">
        <v>33</v>
      </c>
      <c r="T67" s="160">
        <v>27</v>
      </c>
      <c r="U67" s="207" t="s">
        <v>3052</v>
      </c>
      <c r="V67" s="162">
        <v>300</v>
      </c>
      <c r="W67" s="163">
        <v>291</v>
      </c>
      <c r="X67" s="206" t="s">
        <v>3052</v>
      </c>
      <c r="Y67" s="159">
        <v>377</v>
      </c>
      <c r="Z67" s="160">
        <v>346</v>
      </c>
      <c r="AA67" s="207" t="s">
        <v>3052</v>
      </c>
      <c r="AB67" s="164">
        <v>352</v>
      </c>
      <c r="AC67" s="156">
        <v>0</v>
      </c>
      <c r="AD67" s="165">
        <v>18.43</v>
      </c>
      <c r="AE67" s="166">
        <v>81.569999999999993</v>
      </c>
    </row>
    <row r="68" spans="1:31" s="3" customFormat="1" ht="18.75" customHeight="1">
      <c r="A68" s="18">
        <v>66</v>
      </c>
      <c r="B68" s="19">
        <v>216</v>
      </c>
      <c r="C68" s="20" t="s">
        <v>764</v>
      </c>
      <c r="D68" s="21" t="s">
        <v>3058</v>
      </c>
      <c r="E68" s="22">
        <v>53</v>
      </c>
      <c r="F68" s="24">
        <v>164850416</v>
      </c>
      <c r="G68" s="25">
        <v>75</v>
      </c>
      <c r="H68" s="26">
        <v>62</v>
      </c>
      <c r="I68" s="93">
        <v>176742509</v>
      </c>
      <c r="J68" s="28">
        <v>362</v>
      </c>
      <c r="K68" s="29">
        <v>337</v>
      </c>
      <c r="L68" s="24">
        <v>5375049</v>
      </c>
      <c r="M68" s="25">
        <v>399</v>
      </c>
      <c r="N68" s="26">
        <v>373</v>
      </c>
      <c r="O68" s="27">
        <v>4734667</v>
      </c>
      <c r="P68" s="28">
        <v>30</v>
      </c>
      <c r="Q68" s="29">
        <v>21</v>
      </c>
      <c r="R68" s="24">
        <v>333925569</v>
      </c>
      <c r="S68" s="25">
        <v>255</v>
      </c>
      <c r="T68" s="26">
        <v>241</v>
      </c>
      <c r="U68" s="27">
        <v>1340365</v>
      </c>
      <c r="V68" s="28" t="s">
        <v>1103</v>
      </c>
      <c r="W68" s="29" t="s">
        <v>1103</v>
      </c>
      <c r="X68" s="64" t="s">
        <v>3052</v>
      </c>
      <c r="Y68" s="25">
        <v>66</v>
      </c>
      <c r="Z68" s="26">
        <v>46</v>
      </c>
      <c r="AA68" s="27">
        <v>1525</v>
      </c>
      <c r="AB68" s="107">
        <v>400</v>
      </c>
      <c r="AC68" s="22">
        <v>0</v>
      </c>
      <c r="AD68" s="30">
        <v>100</v>
      </c>
      <c r="AE68" s="31">
        <v>0</v>
      </c>
    </row>
    <row r="69" spans="1:31" s="3" customFormat="1" ht="18.75" customHeight="1">
      <c r="A69" s="32">
        <v>67</v>
      </c>
      <c r="B69" s="33">
        <v>96</v>
      </c>
      <c r="C69" s="34" t="s">
        <v>1674</v>
      </c>
      <c r="D69" s="35" t="s">
        <v>3051</v>
      </c>
      <c r="E69" s="45">
        <v>54</v>
      </c>
      <c r="F69" s="38">
        <v>164808643</v>
      </c>
      <c r="G69" s="39">
        <v>77</v>
      </c>
      <c r="H69" s="40">
        <v>64</v>
      </c>
      <c r="I69" s="94">
        <v>175549916</v>
      </c>
      <c r="J69" s="42">
        <v>159</v>
      </c>
      <c r="K69" s="43">
        <v>140</v>
      </c>
      <c r="L69" s="38">
        <v>19395912</v>
      </c>
      <c r="M69" s="39">
        <v>304</v>
      </c>
      <c r="N69" s="40">
        <v>281</v>
      </c>
      <c r="O69" s="41">
        <v>11102316</v>
      </c>
      <c r="P69" s="42">
        <v>239</v>
      </c>
      <c r="Q69" s="43">
        <v>218</v>
      </c>
      <c r="R69" s="38">
        <v>57889858</v>
      </c>
      <c r="S69" s="39">
        <v>188</v>
      </c>
      <c r="T69" s="40">
        <v>175</v>
      </c>
      <c r="U69" s="41">
        <v>3226564</v>
      </c>
      <c r="V69" s="42">
        <v>45</v>
      </c>
      <c r="W69" s="43">
        <v>39</v>
      </c>
      <c r="X69" s="38">
        <v>75452</v>
      </c>
      <c r="Y69" s="39">
        <v>237</v>
      </c>
      <c r="Z69" s="40">
        <v>211</v>
      </c>
      <c r="AA69" s="41">
        <v>597</v>
      </c>
      <c r="AB69" s="108">
        <v>371</v>
      </c>
      <c r="AC69" s="45">
        <v>0</v>
      </c>
      <c r="AD69" s="37">
        <v>100</v>
      </c>
      <c r="AE69" s="46">
        <v>0</v>
      </c>
    </row>
    <row r="70" spans="1:31" s="3" customFormat="1" ht="18.75" customHeight="1">
      <c r="A70" s="32">
        <v>68</v>
      </c>
      <c r="B70" s="33">
        <v>94</v>
      </c>
      <c r="C70" s="34" t="s">
        <v>1556</v>
      </c>
      <c r="D70" s="35" t="s">
        <v>3113</v>
      </c>
      <c r="E70" s="45">
        <v>55</v>
      </c>
      <c r="F70" s="38">
        <v>164566721</v>
      </c>
      <c r="G70" s="39">
        <v>57</v>
      </c>
      <c r="H70" s="40">
        <v>45</v>
      </c>
      <c r="I70" s="94">
        <v>204448664</v>
      </c>
      <c r="J70" s="42">
        <v>47</v>
      </c>
      <c r="K70" s="43">
        <v>36</v>
      </c>
      <c r="L70" s="38">
        <v>55401365</v>
      </c>
      <c r="M70" s="39">
        <v>47</v>
      </c>
      <c r="N70" s="40">
        <v>37</v>
      </c>
      <c r="O70" s="41">
        <v>88501102</v>
      </c>
      <c r="P70" s="42">
        <v>85</v>
      </c>
      <c r="Q70" s="43">
        <v>71</v>
      </c>
      <c r="R70" s="38">
        <v>154980061</v>
      </c>
      <c r="S70" s="39">
        <v>30</v>
      </c>
      <c r="T70" s="40">
        <v>24</v>
      </c>
      <c r="U70" s="41">
        <v>29269413</v>
      </c>
      <c r="V70" s="42">
        <v>39</v>
      </c>
      <c r="W70" s="43">
        <v>33</v>
      </c>
      <c r="X70" s="38">
        <v>80678</v>
      </c>
      <c r="Y70" s="39">
        <v>127</v>
      </c>
      <c r="Z70" s="40">
        <v>104</v>
      </c>
      <c r="AA70" s="41">
        <v>1015</v>
      </c>
      <c r="AB70" s="108">
        <v>351</v>
      </c>
      <c r="AC70" s="45">
        <v>0</v>
      </c>
      <c r="AD70" s="37">
        <v>100</v>
      </c>
      <c r="AE70" s="46">
        <v>0</v>
      </c>
    </row>
    <row r="71" spans="1:31" s="3" customFormat="1" ht="18.75" customHeight="1">
      <c r="A71" s="32">
        <v>69</v>
      </c>
      <c r="B71" s="33">
        <v>131</v>
      </c>
      <c r="C71" s="34" t="s">
        <v>2708</v>
      </c>
      <c r="D71" s="35" t="s">
        <v>3098</v>
      </c>
      <c r="E71" s="45">
        <v>56</v>
      </c>
      <c r="F71" s="38">
        <v>162969061</v>
      </c>
      <c r="G71" s="39">
        <v>89</v>
      </c>
      <c r="H71" s="40">
        <v>76</v>
      </c>
      <c r="I71" s="94">
        <v>163069487</v>
      </c>
      <c r="J71" s="42">
        <v>29</v>
      </c>
      <c r="K71" s="43">
        <v>19</v>
      </c>
      <c r="L71" s="38">
        <v>77503449</v>
      </c>
      <c r="M71" s="39">
        <v>69</v>
      </c>
      <c r="N71" s="40">
        <v>57</v>
      </c>
      <c r="O71" s="41">
        <v>61589303</v>
      </c>
      <c r="P71" s="42">
        <v>121</v>
      </c>
      <c r="Q71" s="43">
        <v>105</v>
      </c>
      <c r="R71" s="38">
        <v>108192831</v>
      </c>
      <c r="S71" s="39">
        <v>16</v>
      </c>
      <c r="T71" s="40">
        <v>10</v>
      </c>
      <c r="U71" s="41">
        <v>46525710</v>
      </c>
      <c r="V71" s="42">
        <v>20</v>
      </c>
      <c r="W71" s="43">
        <v>16</v>
      </c>
      <c r="X71" s="38">
        <v>140000</v>
      </c>
      <c r="Y71" s="39">
        <v>134</v>
      </c>
      <c r="Z71" s="40">
        <v>111</v>
      </c>
      <c r="AA71" s="41">
        <v>950</v>
      </c>
      <c r="AB71" s="108">
        <v>321</v>
      </c>
      <c r="AC71" s="45">
        <v>0</v>
      </c>
      <c r="AD71" s="37">
        <v>100</v>
      </c>
      <c r="AE71" s="46">
        <v>0</v>
      </c>
    </row>
    <row r="72" spans="1:31" s="3" customFormat="1" ht="18.75" customHeight="1">
      <c r="A72" s="152">
        <v>70</v>
      </c>
      <c r="B72" s="153">
        <v>102</v>
      </c>
      <c r="C72" s="154" t="s">
        <v>771</v>
      </c>
      <c r="D72" s="155" t="s">
        <v>3056</v>
      </c>
      <c r="E72" s="156">
        <v>57</v>
      </c>
      <c r="F72" s="158">
        <v>162360247</v>
      </c>
      <c r="G72" s="159">
        <v>87</v>
      </c>
      <c r="H72" s="160">
        <v>74</v>
      </c>
      <c r="I72" s="213">
        <v>167083995</v>
      </c>
      <c r="J72" s="162">
        <v>99</v>
      </c>
      <c r="K72" s="163">
        <v>84</v>
      </c>
      <c r="L72" s="158">
        <v>28400841</v>
      </c>
      <c r="M72" s="159">
        <v>70</v>
      </c>
      <c r="N72" s="160">
        <v>58</v>
      </c>
      <c r="O72" s="161">
        <v>61221351</v>
      </c>
      <c r="P72" s="162">
        <v>55</v>
      </c>
      <c r="Q72" s="163">
        <v>44</v>
      </c>
      <c r="R72" s="158">
        <v>218919337</v>
      </c>
      <c r="S72" s="159">
        <v>136</v>
      </c>
      <c r="T72" s="160">
        <v>126</v>
      </c>
      <c r="U72" s="161">
        <v>5707070</v>
      </c>
      <c r="V72" s="162">
        <v>33</v>
      </c>
      <c r="W72" s="163">
        <v>28</v>
      </c>
      <c r="X72" s="158">
        <v>97551</v>
      </c>
      <c r="Y72" s="159">
        <v>79</v>
      </c>
      <c r="Z72" s="160">
        <v>58</v>
      </c>
      <c r="AA72" s="161">
        <v>1394</v>
      </c>
      <c r="AB72" s="164">
        <v>321</v>
      </c>
      <c r="AC72" s="156">
        <v>0</v>
      </c>
      <c r="AD72" s="165">
        <v>100</v>
      </c>
      <c r="AE72" s="166">
        <v>0</v>
      </c>
    </row>
    <row r="73" spans="1:31" s="3" customFormat="1" ht="18.75" customHeight="1">
      <c r="A73" s="18">
        <v>71</v>
      </c>
      <c r="B73" s="19">
        <v>57</v>
      </c>
      <c r="C73" s="20" t="s">
        <v>762</v>
      </c>
      <c r="D73" s="21" t="s">
        <v>1064</v>
      </c>
      <c r="E73" s="22">
        <v>58</v>
      </c>
      <c r="F73" s="24">
        <v>160660029</v>
      </c>
      <c r="G73" s="25">
        <v>92</v>
      </c>
      <c r="H73" s="26">
        <v>79</v>
      </c>
      <c r="I73" s="93">
        <v>161466920</v>
      </c>
      <c r="J73" s="28" t="s">
        <v>3052</v>
      </c>
      <c r="K73" s="29" t="s">
        <v>1103</v>
      </c>
      <c r="L73" s="24">
        <v>-69492948</v>
      </c>
      <c r="M73" s="25" t="s">
        <v>3052</v>
      </c>
      <c r="N73" s="26" t="s">
        <v>1103</v>
      </c>
      <c r="O73" s="27">
        <v>-50322063</v>
      </c>
      <c r="P73" s="28">
        <v>60</v>
      </c>
      <c r="Q73" s="29">
        <v>48</v>
      </c>
      <c r="R73" s="24">
        <v>194529507</v>
      </c>
      <c r="S73" s="25">
        <v>494</v>
      </c>
      <c r="T73" s="26">
        <v>465</v>
      </c>
      <c r="U73" s="27">
        <v>-118635756</v>
      </c>
      <c r="V73" s="28" t="s">
        <v>1103</v>
      </c>
      <c r="W73" s="29" t="s">
        <v>1103</v>
      </c>
      <c r="X73" s="64" t="s">
        <v>3052</v>
      </c>
      <c r="Y73" s="25">
        <v>20</v>
      </c>
      <c r="Z73" s="26">
        <v>6</v>
      </c>
      <c r="AA73" s="27">
        <v>4105</v>
      </c>
      <c r="AB73" s="107">
        <v>371</v>
      </c>
      <c r="AC73" s="22">
        <v>0</v>
      </c>
      <c r="AD73" s="30">
        <v>100</v>
      </c>
      <c r="AE73" s="31">
        <v>0</v>
      </c>
    </row>
    <row r="74" spans="1:31" s="3" customFormat="1" ht="18.75" customHeight="1">
      <c r="A74" s="137">
        <v>72</v>
      </c>
      <c r="B74" s="138">
        <v>58</v>
      </c>
      <c r="C74" s="139" t="s">
        <v>2696</v>
      </c>
      <c r="D74" s="140" t="s">
        <v>3056</v>
      </c>
      <c r="E74" s="141">
        <v>59</v>
      </c>
      <c r="F74" s="143">
        <v>160437407</v>
      </c>
      <c r="G74" s="144">
        <v>86</v>
      </c>
      <c r="H74" s="145">
        <v>73</v>
      </c>
      <c r="I74" s="212">
        <v>167317892</v>
      </c>
      <c r="J74" s="147">
        <v>96</v>
      </c>
      <c r="K74" s="148">
        <v>81</v>
      </c>
      <c r="L74" s="143">
        <v>29380184</v>
      </c>
      <c r="M74" s="144">
        <v>33</v>
      </c>
      <c r="N74" s="145">
        <v>24</v>
      </c>
      <c r="O74" s="146">
        <v>127141683</v>
      </c>
      <c r="P74" s="147">
        <v>72</v>
      </c>
      <c r="Q74" s="148">
        <v>59</v>
      </c>
      <c r="R74" s="143">
        <v>168593643</v>
      </c>
      <c r="S74" s="144">
        <v>89</v>
      </c>
      <c r="T74" s="145">
        <v>81</v>
      </c>
      <c r="U74" s="146">
        <v>9653998</v>
      </c>
      <c r="V74" s="147">
        <v>82</v>
      </c>
      <c r="W74" s="148">
        <v>76</v>
      </c>
      <c r="X74" s="143">
        <v>42478</v>
      </c>
      <c r="Y74" s="144">
        <v>142</v>
      </c>
      <c r="Z74" s="145">
        <v>119</v>
      </c>
      <c r="AA74" s="146">
        <v>904</v>
      </c>
      <c r="AB74" s="149">
        <v>369</v>
      </c>
      <c r="AC74" s="141">
        <v>0</v>
      </c>
      <c r="AD74" s="150">
        <v>60.28</v>
      </c>
      <c r="AE74" s="151">
        <v>39.72</v>
      </c>
    </row>
    <row r="75" spans="1:31" s="3" customFormat="1" ht="18.75" customHeight="1">
      <c r="A75" s="32">
        <v>73</v>
      </c>
      <c r="B75" s="33">
        <v>74</v>
      </c>
      <c r="C75" s="34" t="s">
        <v>1443</v>
      </c>
      <c r="D75" s="35" t="s">
        <v>3058</v>
      </c>
      <c r="E75" s="45">
        <v>60</v>
      </c>
      <c r="F75" s="38">
        <v>158189317</v>
      </c>
      <c r="G75" s="39">
        <v>74</v>
      </c>
      <c r="H75" s="40">
        <v>61</v>
      </c>
      <c r="I75" s="94">
        <v>179423835</v>
      </c>
      <c r="J75" s="42">
        <v>400</v>
      </c>
      <c r="K75" s="43">
        <v>375</v>
      </c>
      <c r="L75" s="38">
        <v>3285034</v>
      </c>
      <c r="M75" s="39">
        <v>239</v>
      </c>
      <c r="N75" s="40">
        <v>217</v>
      </c>
      <c r="O75" s="41">
        <v>17436555</v>
      </c>
      <c r="P75" s="42">
        <v>82</v>
      </c>
      <c r="Q75" s="43">
        <v>69</v>
      </c>
      <c r="R75" s="38">
        <v>157960027</v>
      </c>
      <c r="S75" s="39">
        <v>453</v>
      </c>
      <c r="T75" s="40">
        <v>432</v>
      </c>
      <c r="U75" s="41">
        <v>-19351300</v>
      </c>
      <c r="V75" s="42">
        <v>40</v>
      </c>
      <c r="W75" s="43">
        <v>34</v>
      </c>
      <c r="X75" s="38">
        <v>80533</v>
      </c>
      <c r="Y75" s="39">
        <v>55</v>
      </c>
      <c r="Z75" s="40">
        <v>35</v>
      </c>
      <c r="AA75" s="41">
        <v>1746</v>
      </c>
      <c r="AB75" s="108">
        <v>384</v>
      </c>
      <c r="AC75" s="45">
        <v>0</v>
      </c>
      <c r="AD75" s="37">
        <v>0.01</v>
      </c>
      <c r="AE75" s="46">
        <v>99.99</v>
      </c>
    </row>
    <row r="76" spans="1:31" s="3" customFormat="1" ht="18.75" customHeight="1">
      <c r="A76" s="32">
        <v>74</v>
      </c>
      <c r="B76" s="33">
        <v>47</v>
      </c>
      <c r="C76" s="34" t="s">
        <v>1678</v>
      </c>
      <c r="D76" s="35" t="s">
        <v>88</v>
      </c>
      <c r="E76" s="45">
        <v>61</v>
      </c>
      <c r="F76" s="38">
        <v>154901539</v>
      </c>
      <c r="G76" s="39">
        <v>64</v>
      </c>
      <c r="H76" s="40">
        <v>52</v>
      </c>
      <c r="I76" s="94">
        <v>196074694</v>
      </c>
      <c r="J76" s="42">
        <v>55</v>
      </c>
      <c r="K76" s="43">
        <v>44</v>
      </c>
      <c r="L76" s="38">
        <v>47031825</v>
      </c>
      <c r="M76" s="39">
        <v>170</v>
      </c>
      <c r="N76" s="40">
        <v>155</v>
      </c>
      <c r="O76" s="41">
        <v>26208559</v>
      </c>
      <c r="P76" s="42">
        <v>77</v>
      </c>
      <c r="Q76" s="43">
        <v>64</v>
      </c>
      <c r="R76" s="38">
        <v>162307586</v>
      </c>
      <c r="S76" s="39">
        <v>47</v>
      </c>
      <c r="T76" s="40">
        <v>41</v>
      </c>
      <c r="U76" s="41">
        <v>19014249</v>
      </c>
      <c r="V76" s="42">
        <v>277</v>
      </c>
      <c r="W76" s="43">
        <v>269</v>
      </c>
      <c r="X76" s="38">
        <v>10286</v>
      </c>
      <c r="Y76" s="39">
        <v>49</v>
      </c>
      <c r="Z76" s="40">
        <v>30</v>
      </c>
      <c r="AA76" s="41">
        <v>1835</v>
      </c>
      <c r="AB76" s="108">
        <v>321</v>
      </c>
      <c r="AC76" s="45">
        <v>0</v>
      </c>
      <c r="AD76" s="37">
        <v>100</v>
      </c>
      <c r="AE76" s="46">
        <v>0</v>
      </c>
    </row>
    <row r="77" spans="1:31" s="3" customFormat="1" ht="18.75" customHeight="1">
      <c r="A77" s="48">
        <v>75</v>
      </c>
      <c r="B77" s="49">
        <v>81</v>
      </c>
      <c r="C77" s="50" t="s">
        <v>3068</v>
      </c>
      <c r="D77" s="51" t="s">
        <v>88</v>
      </c>
      <c r="E77" s="52">
        <v>62</v>
      </c>
      <c r="F77" s="54">
        <v>154620341</v>
      </c>
      <c r="G77" s="55">
        <v>94</v>
      </c>
      <c r="H77" s="56">
        <v>81</v>
      </c>
      <c r="I77" s="95">
        <v>159700325</v>
      </c>
      <c r="J77" s="58">
        <v>430</v>
      </c>
      <c r="K77" s="59">
        <v>403</v>
      </c>
      <c r="L77" s="54">
        <v>1584078</v>
      </c>
      <c r="M77" s="55">
        <v>375</v>
      </c>
      <c r="N77" s="56">
        <v>349</v>
      </c>
      <c r="O77" s="57">
        <v>6278579</v>
      </c>
      <c r="P77" s="58">
        <v>129</v>
      </c>
      <c r="Q77" s="59">
        <v>113</v>
      </c>
      <c r="R77" s="54">
        <v>101534662</v>
      </c>
      <c r="S77" s="55">
        <v>226</v>
      </c>
      <c r="T77" s="56">
        <v>212</v>
      </c>
      <c r="U77" s="57">
        <v>1907875</v>
      </c>
      <c r="V77" s="58">
        <v>57</v>
      </c>
      <c r="W77" s="59">
        <v>51</v>
      </c>
      <c r="X77" s="54">
        <v>61394</v>
      </c>
      <c r="Y77" s="55">
        <v>202</v>
      </c>
      <c r="Z77" s="56">
        <v>178</v>
      </c>
      <c r="AA77" s="57">
        <v>699</v>
      </c>
      <c r="AB77" s="109">
        <v>383</v>
      </c>
      <c r="AC77" s="52">
        <v>0</v>
      </c>
      <c r="AD77" s="60">
        <v>100</v>
      </c>
      <c r="AE77" s="61">
        <v>0</v>
      </c>
    </row>
    <row r="78" spans="1:31" s="3" customFormat="1" ht="18.75" customHeight="1">
      <c r="A78" s="167">
        <v>76</v>
      </c>
      <c r="B78" s="168" t="s">
        <v>3052</v>
      </c>
      <c r="C78" s="210" t="s">
        <v>3052</v>
      </c>
      <c r="D78" s="170" t="s">
        <v>3056</v>
      </c>
      <c r="E78" s="171">
        <v>63</v>
      </c>
      <c r="F78" s="184" t="s">
        <v>3052</v>
      </c>
      <c r="G78" s="174">
        <v>85</v>
      </c>
      <c r="H78" s="175">
        <v>72</v>
      </c>
      <c r="I78" s="183" t="s">
        <v>3052</v>
      </c>
      <c r="J78" s="177">
        <v>56</v>
      </c>
      <c r="K78" s="178">
        <v>45</v>
      </c>
      <c r="L78" s="184" t="s">
        <v>3052</v>
      </c>
      <c r="M78" s="174">
        <v>291</v>
      </c>
      <c r="N78" s="175">
        <v>269</v>
      </c>
      <c r="O78" s="183" t="s">
        <v>3052</v>
      </c>
      <c r="P78" s="177">
        <v>114</v>
      </c>
      <c r="Q78" s="178">
        <v>99</v>
      </c>
      <c r="R78" s="184" t="s">
        <v>3052</v>
      </c>
      <c r="S78" s="174">
        <v>392</v>
      </c>
      <c r="T78" s="175">
        <v>374</v>
      </c>
      <c r="U78" s="183" t="s">
        <v>3052</v>
      </c>
      <c r="V78" s="177">
        <v>328</v>
      </c>
      <c r="W78" s="178">
        <v>319</v>
      </c>
      <c r="X78" s="184" t="s">
        <v>3052</v>
      </c>
      <c r="Y78" s="174">
        <v>165</v>
      </c>
      <c r="Z78" s="175">
        <v>142</v>
      </c>
      <c r="AA78" s="183" t="s">
        <v>3052</v>
      </c>
      <c r="AB78" s="179">
        <v>311</v>
      </c>
      <c r="AC78" s="171">
        <v>0</v>
      </c>
      <c r="AD78" s="180">
        <v>62</v>
      </c>
      <c r="AE78" s="181">
        <v>38</v>
      </c>
    </row>
    <row r="79" spans="1:31" s="3" customFormat="1" ht="18.75" customHeight="1">
      <c r="A79" s="137">
        <v>77</v>
      </c>
      <c r="B79" s="138">
        <v>128</v>
      </c>
      <c r="C79" s="139" t="s">
        <v>3076</v>
      </c>
      <c r="D79" s="140" t="s">
        <v>3056</v>
      </c>
      <c r="E79" s="141">
        <v>64</v>
      </c>
      <c r="F79" s="143">
        <v>149822252</v>
      </c>
      <c r="G79" s="144">
        <v>91</v>
      </c>
      <c r="H79" s="145">
        <v>78</v>
      </c>
      <c r="I79" s="212">
        <v>161645363</v>
      </c>
      <c r="J79" s="147">
        <v>62</v>
      </c>
      <c r="K79" s="148">
        <v>51</v>
      </c>
      <c r="L79" s="143">
        <v>44021977</v>
      </c>
      <c r="M79" s="144">
        <v>297</v>
      </c>
      <c r="N79" s="145">
        <v>274</v>
      </c>
      <c r="O79" s="146">
        <v>11766331</v>
      </c>
      <c r="P79" s="147">
        <v>233</v>
      </c>
      <c r="Q79" s="148">
        <v>213</v>
      </c>
      <c r="R79" s="143">
        <v>59652922</v>
      </c>
      <c r="S79" s="144">
        <v>131</v>
      </c>
      <c r="T79" s="145">
        <v>121</v>
      </c>
      <c r="U79" s="146">
        <v>6103397</v>
      </c>
      <c r="V79" s="147">
        <v>34</v>
      </c>
      <c r="W79" s="148">
        <v>29</v>
      </c>
      <c r="X79" s="143">
        <v>93545</v>
      </c>
      <c r="Y79" s="144">
        <v>43</v>
      </c>
      <c r="Z79" s="145">
        <v>24</v>
      </c>
      <c r="AA79" s="146">
        <v>1951</v>
      </c>
      <c r="AB79" s="149">
        <v>322</v>
      </c>
      <c r="AC79" s="141">
        <v>0</v>
      </c>
      <c r="AD79" s="150">
        <v>100</v>
      </c>
      <c r="AE79" s="151">
        <v>0</v>
      </c>
    </row>
    <row r="80" spans="1:31" s="3" customFormat="1" ht="18.75" customHeight="1">
      <c r="A80" s="32">
        <v>78</v>
      </c>
      <c r="B80" s="33">
        <v>54</v>
      </c>
      <c r="C80" s="34" t="s">
        <v>2707</v>
      </c>
      <c r="D80" s="35" t="s">
        <v>88</v>
      </c>
      <c r="E80" s="45">
        <v>65</v>
      </c>
      <c r="F80" s="38">
        <v>148989531</v>
      </c>
      <c r="G80" s="39">
        <v>95</v>
      </c>
      <c r="H80" s="40">
        <v>82</v>
      </c>
      <c r="I80" s="94">
        <v>154262298</v>
      </c>
      <c r="J80" s="42">
        <v>171</v>
      </c>
      <c r="K80" s="43">
        <v>152</v>
      </c>
      <c r="L80" s="38">
        <v>18208874</v>
      </c>
      <c r="M80" s="39">
        <v>139</v>
      </c>
      <c r="N80" s="40">
        <v>125</v>
      </c>
      <c r="O80" s="41">
        <v>32399732</v>
      </c>
      <c r="P80" s="42">
        <v>112</v>
      </c>
      <c r="Q80" s="43">
        <v>97</v>
      </c>
      <c r="R80" s="38">
        <v>119868571</v>
      </c>
      <c r="S80" s="39">
        <v>149</v>
      </c>
      <c r="T80" s="40">
        <v>139</v>
      </c>
      <c r="U80" s="41">
        <v>4665018</v>
      </c>
      <c r="V80" s="42">
        <v>257</v>
      </c>
      <c r="W80" s="43">
        <v>249</v>
      </c>
      <c r="X80" s="38">
        <v>11837</v>
      </c>
      <c r="Y80" s="39">
        <v>194</v>
      </c>
      <c r="Z80" s="40">
        <v>170</v>
      </c>
      <c r="AA80" s="41">
        <v>738</v>
      </c>
      <c r="AB80" s="108">
        <v>311</v>
      </c>
      <c r="AC80" s="45">
        <v>0</v>
      </c>
      <c r="AD80" s="37">
        <v>100</v>
      </c>
      <c r="AE80" s="46">
        <v>0</v>
      </c>
    </row>
    <row r="81" spans="1:31" s="3" customFormat="1" ht="18.75" customHeight="1">
      <c r="A81" s="137">
        <v>79</v>
      </c>
      <c r="B81" s="138">
        <v>62</v>
      </c>
      <c r="C81" s="139" t="s">
        <v>3074</v>
      </c>
      <c r="D81" s="140" t="s">
        <v>3056</v>
      </c>
      <c r="E81" s="141">
        <v>66</v>
      </c>
      <c r="F81" s="143">
        <v>147455459</v>
      </c>
      <c r="G81" s="144">
        <v>40</v>
      </c>
      <c r="H81" s="145">
        <v>29</v>
      </c>
      <c r="I81" s="212">
        <v>266452724</v>
      </c>
      <c r="J81" s="147">
        <v>244</v>
      </c>
      <c r="K81" s="148">
        <v>222</v>
      </c>
      <c r="L81" s="143">
        <v>12240462</v>
      </c>
      <c r="M81" s="144">
        <v>150</v>
      </c>
      <c r="N81" s="145">
        <v>136</v>
      </c>
      <c r="O81" s="146">
        <v>30052289</v>
      </c>
      <c r="P81" s="147">
        <v>95</v>
      </c>
      <c r="Q81" s="148">
        <v>81</v>
      </c>
      <c r="R81" s="143">
        <v>145896914</v>
      </c>
      <c r="S81" s="144">
        <v>413</v>
      </c>
      <c r="T81" s="145">
        <v>394</v>
      </c>
      <c r="U81" s="146">
        <v>-7181980</v>
      </c>
      <c r="V81" s="147">
        <v>249</v>
      </c>
      <c r="W81" s="148">
        <v>241</v>
      </c>
      <c r="X81" s="143">
        <v>13094</v>
      </c>
      <c r="Y81" s="144">
        <v>172</v>
      </c>
      <c r="Z81" s="145">
        <v>149</v>
      </c>
      <c r="AA81" s="146">
        <v>802</v>
      </c>
      <c r="AB81" s="149">
        <v>352</v>
      </c>
      <c r="AC81" s="141">
        <v>0</v>
      </c>
      <c r="AD81" s="150">
        <v>0</v>
      </c>
      <c r="AE81" s="151">
        <v>100</v>
      </c>
    </row>
    <row r="82" spans="1:31" s="3" customFormat="1" ht="18.75" customHeight="1">
      <c r="A82" s="48">
        <v>80</v>
      </c>
      <c r="B82" s="49">
        <v>100</v>
      </c>
      <c r="C82" s="50" t="s">
        <v>3082</v>
      </c>
      <c r="D82" s="51" t="s">
        <v>3054</v>
      </c>
      <c r="E82" s="68">
        <v>14</v>
      </c>
      <c r="F82" s="54">
        <v>147185975</v>
      </c>
      <c r="G82" s="55">
        <v>98</v>
      </c>
      <c r="H82" s="56">
        <v>14</v>
      </c>
      <c r="I82" s="95">
        <v>147185975</v>
      </c>
      <c r="J82" s="58">
        <v>46</v>
      </c>
      <c r="K82" s="59">
        <v>11</v>
      </c>
      <c r="L82" s="54">
        <v>56312056</v>
      </c>
      <c r="M82" s="55">
        <v>57</v>
      </c>
      <c r="N82" s="56">
        <v>11</v>
      </c>
      <c r="O82" s="57">
        <v>76011986</v>
      </c>
      <c r="P82" s="58">
        <v>115</v>
      </c>
      <c r="Q82" s="59">
        <v>16</v>
      </c>
      <c r="R82" s="54">
        <v>113934144</v>
      </c>
      <c r="S82" s="55">
        <v>65</v>
      </c>
      <c r="T82" s="56">
        <v>8</v>
      </c>
      <c r="U82" s="57">
        <v>14886192</v>
      </c>
      <c r="V82" s="58" t="s">
        <v>1103</v>
      </c>
      <c r="W82" s="59" t="s">
        <v>1103</v>
      </c>
      <c r="X82" s="65" t="s">
        <v>3052</v>
      </c>
      <c r="Y82" s="55">
        <v>34</v>
      </c>
      <c r="Z82" s="56">
        <v>17</v>
      </c>
      <c r="AA82" s="57">
        <v>2272</v>
      </c>
      <c r="AB82" s="109">
        <v>372</v>
      </c>
      <c r="AC82" s="52">
        <v>100</v>
      </c>
      <c r="AD82" s="60">
        <v>0</v>
      </c>
      <c r="AE82" s="61">
        <v>0</v>
      </c>
    </row>
    <row r="83" spans="1:31" s="3" customFormat="1" ht="18.75" customHeight="1">
      <c r="A83" s="167">
        <v>81</v>
      </c>
      <c r="B83" s="168">
        <v>108</v>
      </c>
      <c r="C83" s="169" t="s">
        <v>2637</v>
      </c>
      <c r="D83" s="170" t="s">
        <v>3056</v>
      </c>
      <c r="E83" s="171">
        <v>67</v>
      </c>
      <c r="F83" s="173">
        <v>146130341</v>
      </c>
      <c r="G83" s="174">
        <v>100</v>
      </c>
      <c r="H83" s="175">
        <v>86</v>
      </c>
      <c r="I83" s="214">
        <v>146143841</v>
      </c>
      <c r="J83" s="177">
        <v>119</v>
      </c>
      <c r="K83" s="178">
        <v>101</v>
      </c>
      <c r="L83" s="173">
        <v>24961039</v>
      </c>
      <c r="M83" s="174">
        <v>163</v>
      </c>
      <c r="N83" s="175">
        <v>148</v>
      </c>
      <c r="O83" s="176">
        <v>27544387</v>
      </c>
      <c r="P83" s="177">
        <v>99</v>
      </c>
      <c r="Q83" s="178">
        <v>85</v>
      </c>
      <c r="R83" s="173">
        <v>140267307</v>
      </c>
      <c r="S83" s="174">
        <v>240</v>
      </c>
      <c r="T83" s="175">
        <v>226</v>
      </c>
      <c r="U83" s="176">
        <v>1473139</v>
      </c>
      <c r="V83" s="177">
        <v>280</v>
      </c>
      <c r="W83" s="178">
        <v>272</v>
      </c>
      <c r="X83" s="173">
        <v>9987</v>
      </c>
      <c r="Y83" s="174">
        <v>161</v>
      </c>
      <c r="Z83" s="175">
        <v>138</v>
      </c>
      <c r="AA83" s="176">
        <v>847</v>
      </c>
      <c r="AB83" s="179">
        <v>352</v>
      </c>
      <c r="AC83" s="171">
        <v>0</v>
      </c>
      <c r="AD83" s="180">
        <v>0</v>
      </c>
      <c r="AE83" s="181">
        <v>100</v>
      </c>
    </row>
    <row r="84" spans="1:31" s="3" customFormat="1" ht="18.75" customHeight="1">
      <c r="A84" s="137">
        <v>82</v>
      </c>
      <c r="B84" s="138">
        <v>88</v>
      </c>
      <c r="C84" s="139" t="s">
        <v>1517</v>
      </c>
      <c r="D84" s="140" t="s">
        <v>3056</v>
      </c>
      <c r="E84" s="141">
        <v>68</v>
      </c>
      <c r="F84" s="143">
        <v>146080451</v>
      </c>
      <c r="G84" s="144">
        <v>81</v>
      </c>
      <c r="H84" s="145">
        <v>68</v>
      </c>
      <c r="I84" s="212">
        <v>170707060</v>
      </c>
      <c r="J84" s="147" t="s">
        <v>3052</v>
      </c>
      <c r="K84" s="148" t="s">
        <v>1103</v>
      </c>
      <c r="L84" s="143">
        <v>-4948066</v>
      </c>
      <c r="M84" s="144">
        <v>147</v>
      </c>
      <c r="N84" s="145">
        <v>133</v>
      </c>
      <c r="O84" s="146">
        <v>30493125</v>
      </c>
      <c r="P84" s="147">
        <v>106</v>
      </c>
      <c r="Q84" s="148">
        <v>91</v>
      </c>
      <c r="R84" s="143">
        <v>124997394</v>
      </c>
      <c r="S84" s="144">
        <v>357</v>
      </c>
      <c r="T84" s="145">
        <v>340</v>
      </c>
      <c r="U84" s="146">
        <v>-821515</v>
      </c>
      <c r="V84" s="147">
        <v>331</v>
      </c>
      <c r="W84" s="148">
        <v>322</v>
      </c>
      <c r="X84" s="143">
        <v>5013</v>
      </c>
      <c r="Y84" s="144">
        <v>431</v>
      </c>
      <c r="Z84" s="145">
        <v>399</v>
      </c>
      <c r="AA84" s="146">
        <v>172</v>
      </c>
      <c r="AB84" s="149">
        <v>311</v>
      </c>
      <c r="AC84" s="141">
        <v>0</v>
      </c>
      <c r="AD84" s="150">
        <v>100</v>
      </c>
      <c r="AE84" s="151">
        <v>0</v>
      </c>
    </row>
    <row r="85" spans="1:31" s="3" customFormat="1" ht="18.75" customHeight="1">
      <c r="A85" s="137">
        <v>83</v>
      </c>
      <c r="B85" s="138">
        <v>79</v>
      </c>
      <c r="C85" s="139" t="s">
        <v>1554</v>
      </c>
      <c r="D85" s="140" t="s">
        <v>3056</v>
      </c>
      <c r="E85" s="141">
        <v>69</v>
      </c>
      <c r="F85" s="143">
        <v>145706122</v>
      </c>
      <c r="G85" s="144">
        <v>102</v>
      </c>
      <c r="H85" s="145">
        <v>88</v>
      </c>
      <c r="I85" s="212">
        <v>145706122</v>
      </c>
      <c r="J85" s="147">
        <v>169</v>
      </c>
      <c r="K85" s="148">
        <v>150</v>
      </c>
      <c r="L85" s="143">
        <v>18415221</v>
      </c>
      <c r="M85" s="144">
        <v>38</v>
      </c>
      <c r="N85" s="145">
        <v>29</v>
      </c>
      <c r="O85" s="146">
        <v>116400974</v>
      </c>
      <c r="P85" s="147">
        <v>87</v>
      </c>
      <c r="Q85" s="148">
        <v>73</v>
      </c>
      <c r="R85" s="143">
        <v>153204882</v>
      </c>
      <c r="S85" s="144">
        <v>193</v>
      </c>
      <c r="T85" s="145">
        <v>180</v>
      </c>
      <c r="U85" s="146">
        <v>2965485</v>
      </c>
      <c r="V85" s="147">
        <v>59</v>
      </c>
      <c r="W85" s="148">
        <v>53</v>
      </c>
      <c r="X85" s="143">
        <v>61020</v>
      </c>
      <c r="Y85" s="144">
        <v>136</v>
      </c>
      <c r="Z85" s="145">
        <v>113</v>
      </c>
      <c r="AA85" s="146">
        <v>947</v>
      </c>
      <c r="AB85" s="149">
        <v>361</v>
      </c>
      <c r="AC85" s="141">
        <v>0</v>
      </c>
      <c r="AD85" s="150">
        <v>100</v>
      </c>
      <c r="AE85" s="151">
        <v>0</v>
      </c>
    </row>
    <row r="86" spans="1:31" s="3" customFormat="1" ht="18.75" customHeight="1">
      <c r="A86" s="32">
        <v>84</v>
      </c>
      <c r="B86" s="33">
        <v>83</v>
      </c>
      <c r="C86" s="34" t="s">
        <v>2182</v>
      </c>
      <c r="D86" s="35" t="s">
        <v>1054</v>
      </c>
      <c r="E86" s="45">
        <v>70</v>
      </c>
      <c r="F86" s="38">
        <v>145122031</v>
      </c>
      <c r="G86" s="39">
        <v>103</v>
      </c>
      <c r="H86" s="40">
        <v>89</v>
      </c>
      <c r="I86" s="94">
        <v>145122031</v>
      </c>
      <c r="J86" s="42">
        <v>289</v>
      </c>
      <c r="K86" s="43">
        <v>265</v>
      </c>
      <c r="L86" s="38">
        <v>8975528</v>
      </c>
      <c r="M86" s="39">
        <v>227</v>
      </c>
      <c r="N86" s="40">
        <v>209</v>
      </c>
      <c r="O86" s="41">
        <v>18241545</v>
      </c>
      <c r="P86" s="42">
        <v>217</v>
      </c>
      <c r="Q86" s="43">
        <v>197</v>
      </c>
      <c r="R86" s="38">
        <v>65329145</v>
      </c>
      <c r="S86" s="39">
        <v>314</v>
      </c>
      <c r="T86" s="40">
        <v>298</v>
      </c>
      <c r="U86" s="41">
        <v>238027</v>
      </c>
      <c r="V86" s="42">
        <v>84</v>
      </c>
      <c r="W86" s="43">
        <v>78</v>
      </c>
      <c r="X86" s="38">
        <v>41509</v>
      </c>
      <c r="Y86" s="39">
        <v>349</v>
      </c>
      <c r="Z86" s="40">
        <v>318</v>
      </c>
      <c r="AA86" s="41">
        <v>353</v>
      </c>
      <c r="AB86" s="108">
        <v>383</v>
      </c>
      <c r="AC86" s="45">
        <v>0</v>
      </c>
      <c r="AD86" s="37">
        <v>100</v>
      </c>
      <c r="AE86" s="46">
        <v>0</v>
      </c>
    </row>
    <row r="87" spans="1:31" s="3" customFormat="1" ht="18.75" customHeight="1">
      <c r="A87" s="152">
        <v>85</v>
      </c>
      <c r="B87" s="153">
        <v>89</v>
      </c>
      <c r="C87" s="154" t="s">
        <v>22</v>
      </c>
      <c r="D87" s="155" t="s">
        <v>3056</v>
      </c>
      <c r="E87" s="156">
        <v>71</v>
      </c>
      <c r="F87" s="158">
        <v>144783434</v>
      </c>
      <c r="G87" s="159">
        <v>83</v>
      </c>
      <c r="H87" s="160">
        <v>70</v>
      </c>
      <c r="I87" s="213">
        <v>169520563</v>
      </c>
      <c r="J87" s="162">
        <v>78</v>
      </c>
      <c r="K87" s="163">
        <v>66</v>
      </c>
      <c r="L87" s="158">
        <v>34025135</v>
      </c>
      <c r="M87" s="159">
        <v>134</v>
      </c>
      <c r="N87" s="160">
        <v>120</v>
      </c>
      <c r="O87" s="161">
        <v>33373314</v>
      </c>
      <c r="P87" s="162">
        <v>163</v>
      </c>
      <c r="Q87" s="163">
        <v>147</v>
      </c>
      <c r="R87" s="158">
        <v>80365090</v>
      </c>
      <c r="S87" s="159">
        <v>78</v>
      </c>
      <c r="T87" s="160">
        <v>70</v>
      </c>
      <c r="U87" s="161">
        <v>12656871</v>
      </c>
      <c r="V87" s="162">
        <v>65</v>
      </c>
      <c r="W87" s="163">
        <v>59</v>
      </c>
      <c r="X87" s="158">
        <v>56457</v>
      </c>
      <c r="Y87" s="159">
        <v>138</v>
      </c>
      <c r="Z87" s="160">
        <v>115</v>
      </c>
      <c r="AA87" s="161">
        <v>926</v>
      </c>
      <c r="AB87" s="164">
        <v>371</v>
      </c>
      <c r="AC87" s="156">
        <v>0</v>
      </c>
      <c r="AD87" s="165">
        <v>90</v>
      </c>
      <c r="AE87" s="166">
        <v>10</v>
      </c>
    </row>
    <row r="88" spans="1:31" s="3" customFormat="1" ht="18.75" customHeight="1">
      <c r="A88" s="167">
        <v>86</v>
      </c>
      <c r="B88" s="168">
        <v>56</v>
      </c>
      <c r="C88" s="169" t="s">
        <v>770</v>
      </c>
      <c r="D88" s="170" t="s">
        <v>3056</v>
      </c>
      <c r="E88" s="171">
        <v>72</v>
      </c>
      <c r="F88" s="173">
        <v>143979658</v>
      </c>
      <c r="G88" s="174">
        <v>70</v>
      </c>
      <c r="H88" s="175">
        <v>57</v>
      </c>
      <c r="I88" s="214">
        <v>184191979</v>
      </c>
      <c r="J88" s="177">
        <v>131</v>
      </c>
      <c r="K88" s="178">
        <v>113</v>
      </c>
      <c r="L88" s="173">
        <v>23532227</v>
      </c>
      <c r="M88" s="174">
        <v>111</v>
      </c>
      <c r="N88" s="175">
        <v>97</v>
      </c>
      <c r="O88" s="176">
        <v>41212012</v>
      </c>
      <c r="P88" s="177">
        <v>103</v>
      </c>
      <c r="Q88" s="178">
        <v>89</v>
      </c>
      <c r="R88" s="173">
        <v>129345487</v>
      </c>
      <c r="S88" s="174">
        <v>227</v>
      </c>
      <c r="T88" s="175">
        <v>213</v>
      </c>
      <c r="U88" s="176">
        <v>1904918</v>
      </c>
      <c r="V88" s="177">
        <v>314</v>
      </c>
      <c r="W88" s="178">
        <v>305</v>
      </c>
      <c r="X88" s="173">
        <v>6708</v>
      </c>
      <c r="Y88" s="174">
        <v>312</v>
      </c>
      <c r="Z88" s="175">
        <v>282</v>
      </c>
      <c r="AA88" s="176">
        <v>423</v>
      </c>
      <c r="AB88" s="179">
        <v>351</v>
      </c>
      <c r="AC88" s="171">
        <v>15</v>
      </c>
      <c r="AD88" s="180">
        <v>85</v>
      </c>
      <c r="AE88" s="181">
        <v>0</v>
      </c>
    </row>
    <row r="89" spans="1:31" s="3" customFormat="1" ht="18.75" customHeight="1">
      <c r="A89" s="32">
        <v>87</v>
      </c>
      <c r="B89" s="33">
        <v>66</v>
      </c>
      <c r="C89" s="34" t="s">
        <v>761</v>
      </c>
      <c r="D89" s="35" t="s">
        <v>907</v>
      </c>
      <c r="E89" s="45">
        <v>73</v>
      </c>
      <c r="F89" s="38">
        <v>143732111</v>
      </c>
      <c r="G89" s="39">
        <v>96</v>
      </c>
      <c r="H89" s="40">
        <v>83</v>
      </c>
      <c r="I89" s="94">
        <v>153934631</v>
      </c>
      <c r="J89" s="42">
        <v>81</v>
      </c>
      <c r="K89" s="43">
        <v>69</v>
      </c>
      <c r="L89" s="38">
        <v>32441381</v>
      </c>
      <c r="M89" s="39">
        <v>24</v>
      </c>
      <c r="N89" s="40">
        <v>15</v>
      </c>
      <c r="O89" s="41">
        <v>153289356</v>
      </c>
      <c r="P89" s="42">
        <v>46</v>
      </c>
      <c r="Q89" s="43">
        <v>37</v>
      </c>
      <c r="R89" s="38">
        <v>260625342</v>
      </c>
      <c r="S89" s="39">
        <v>270</v>
      </c>
      <c r="T89" s="40">
        <v>256</v>
      </c>
      <c r="U89" s="41">
        <v>999883</v>
      </c>
      <c r="V89" s="42">
        <v>78</v>
      </c>
      <c r="W89" s="43">
        <v>72</v>
      </c>
      <c r="X89" s="38">
        <v>44808</v>
      </c>
      <c r="Y89" s="39">
        <v>322</v>
      </c>
      <c r="Z89" s="40">
        <v>292</v>
      </c>
      <c r="AA89" s="41">
        <v>408</v>
      </c>
      <c r="AB89" s="108">
        <v>371</v>
      </c>
      <c r="AC89" s="45">
        <v>0</v>
      </c>
      <c r="AD89" s="37">
        <v>63.52</v>
      </c>
      <c r="AE89" s="46">
        <v>36.479999999999997</v>
      </c>
    </row>
    <row r="90" spans="1:31" s="3" customFormat="1" ht="18.75" customHeight="1">
      <c r="A90" s="137">
        <v>88</v>
      </c>
      <c r="B90" s="138">
        <v>130</v>
      </c>
      <c r="C90" s="139" t="s">
        <v>766</v>
      </c>
      <c r="D90" s="140" t="s">
        <v>3056</v>
      </c>
      <c r="E90" s="141">
        <v>74</v>
      </c>
      <c r="F90" s="143">
        <v>142557527</v>
      </c>
      <c r="G90" s="144">
        <v>105</v>
      </c>
      <c r="H90" s="145">
        <v>91</v>
      </c>
      <c r="I90" s="212">
        <v>142557527</v>
      </c>
      <c r="J90" s="147">
        <v>41</v>
      </c>
      <c r="K90" s="148">
        <v>31</v>
      </c>
      <c r="L90" s="143">
        <v>62487938</v>
      </c>
      <c r="M90" s="144">
        <v>41</v>
      </c>
      <c r="N90" s="145">
        <v>31</v>
      </c>
      <c r="O90" s="146">
        <v>102825338</v>
      </c>
      <c r="P90" s="147">
        <v>65</v>
      </c>
      <c r="Q90" s="148">
        <v>53</v>
      </c>
      <c r="R90" s="143">
        <v>181327989</v>
      </c>
      <c r="S90" s="144">
        <v>143</v>
      </c>
      <c r="T90" s="145">
        <v>133</v>
      </c>
      <c r="U90" s="146">
        <v>5204013</v>
      </c>
      <c r="V90" s="147">
        <v>245</v>
      </c>
      <c r="W90" s="148">
        <v>237</v>
      </c>
      <c r="X90" s="143">
        <v>13581</v>
      </c>
      <c r="Y90" s="144">
        <v>52</v>
      </c>
      <c r="Z90" s="145">
        <v>33</v>
      </c>
      <c r="AA90" s="146">
        <v>1781</v>
      </c>
      <c r="AB90" s="149">
        <v>362</v>
      </c>
      <c r="AC90" s="141">
        <v>0</v>
      </c>
      <c r="AD90" s="150">
        <v>100</v>
      </c>
      <c r="AE90" s="151">
        <v>0</v>
      </c>
    </row>
    <row r="91" spans="1:31" s="3" customFormat="1" ht="18.75" customHeight="1">
      <c r="A91" s="32">
        <v>89</v>
      </c>
      <c r="B91" s="33">
        <v>84</v>
      </c>
      <c r="C91" s="34" t="s">
        <v>188</v>
      </c>
      <c r="D91" s="35" t="s">
        <v>1061</v>
      </c>
      <c r="E91" s="45">
        <v>75</v>
      </c>
      <c r="F91" s="38">
        <v>142200558</v>
      </c>
      <c r="G91" s="39">
        <v>99</v>
      </c>
      <c r="H91" s="40">
        <v>85</v>
      </c>
      <c r="I91" s="94">
        <v>146715049</v>
      </c>
      <c r="J91" s="42">
        <v>164</v>
      </c>
      <c r="K91" s="43">
        <v>145</v>
      </c>
      <c r="L91" s="38">
        <v>18964014</v>
      </c>
      <c r="M91" s="39">
        <v>141</v>
      </c>
      <c r="N91" s="40">
        <v>127</v>
      </c>
      <c r="O91" s="41">
        <v>31468510</v>
      </c>
      <c r="P91" s="42">
        <v>143</v>
      </c>
      <c r="Q91" s="43">
        <v>127</v>
      </c>
      <c r="R91" s="38">
        <v>91921706</v>
      </c>
      <c r="S91" s="39">
        <v>171</v>
      </c>
      <c r="T91" s="40">
        <v>158</v>
      </c>
      <c r="U91" s="41">
        <v>3936175</v>
      </c>
      <c r="V91" s="42">
        <v>55</v>
      </c>
      <c r="W91" s="43">
        <v>49</v>
      </c>
      <c r="X91" s="38">
        <v>64480</v>
      </c>
      <c r="Y91" s="39">
        <v>276</v>
      </c>
      <c r="Z91" s="40">
        <v>249</v>
      </c>
      <c r="AA91" s="41">
        <v>513</v>
      </c>
      <c r="AB91" s="108">
        <v>383</v>
      </c>
      <c r="AC91" s="45">
        <v>0</v>
      </c>
      <c r="AD91" s="37">
        <v>16.3</v>
      </c>
      <c r="AE91" s="46">
        <v>83.7</v>
      </c>
    </row>
    <row r="92" spans="1:31" s="3" customFormat="1" ht="18.75" customHeight="1">
      <c r="A92" s="152">
        <v>90</v>
      </c>
      <c r="B92" s="190">
        <v>51</v>
      </c>
      <c r="C92" s="154" t="s">
        <v>1294</v>
      </c>
      <c r="D92" s="155" t="s">
        <v>3056</v>
      </c>
      <c r="E92" s="156">
        <v>76</v>
      </c>
      <c r="F92" s="158">
        <v>141667309</v>
      </c>
      <c r="G92" s="159">
        <v>93</v>
      </c>
      <c r="H92" s="160">
        <v>80</v>
      </c>
      <c r="I92" s="213">
        <v>159993041</v>
      </c>
      <c r="J92" s="162">
        <v>39</v>
      </c>
      <c r="K92" s="163">
        <v>29</v>
      </c>
      <c r="L92" s="158">
        <v>64473260</v>
      </c>
      <c r="M92" s="159">
        <v>58</v>
      </c>
      <c r="N92" s="160">
        <v>47</v>
      </c>
      <c r="O92" s="161">
        <v>75728723</v>
      </c>
      <c r="P92" s="162">
        <v>74</v>
      </c>
      <c r="Q92" s="163">
        <v>61</v>
      </c>
      <c r="R92" s="158">
        <v>166158674</v>
      </c>
      <c r="S92" s="159">
        <v>41</v>
      </c>
      <c r="T92" s="160">
        <v>35</v>
      </c>
      <c r="U92" s="161">
        <v>23339765</v>
      </c>
      <c r="V92" s="162">
        <v>72</v>
      </c>
      <c r="W92" s="163">
        <v>66</v>
      </c>
      <c r="X92" s="158">
        <v>46520</v>
      </c>
      <c r="Y92" s="159">
        <v>181</v>
      </c>
      <c r="Z92" s="160">
        <v>158</v>
      </c>
      <c r="AA92" s="161">
        <v>765</v>
      </c>
      <c r="AB92" s="164">
        <v>383</v>
      </c>
      <c r="AC92" s="156">
        <v>0</v>
      </c>
      <c r="AD92" s="165">
        <v>46.87</v>
      </c>
      <c r="AE92" s="166">
        <v>53.13</v>
      </c>
    </row>
    <row r="93" spans="1:31" s="3" customFormat="1" ht="18.75" customHeight="1">
      <c r="A93" s="167">
        <v>91</v>
      </c>
      <c r="B93" s="168">
        <v>69</v>
      </c>
      <c r="C93" s="169" t="s">
        <v>1553</v>
      </c>
      <c r="D93" s="170" t="s">
        <v>3056</v>
      </c>
      <c r="E93" s="171">
        <v>77</v>
      </c>
      <c r="F93" s="173">
        <v>141202339</v>
      </c>
      <c r="G93" s="174">
        <v>44</v>
      </c>
      <c r="H93" s="175">
        <v>32</v>
      </c>
      <c r="I93" s="214">
        <v>237309203</v>
      </c>
      <c r="J93" s="177" t="s">
        <v>3052</v>
      </c>
      <c r="K93" s="178" t="s">
        <v>1103</v>
      </c>
      <c r="L93" s="173">
        <v>-4136270</v>
      </c>
      <c r="M93" s="174" t="s">
        <v>3052</v>
      </c>
      <c r="N93" s="175" t="s">
        <v>1103</v>
      </c>
      <c r="O93" s="176">
        <v>-1680467</v>
      </c>
      <c r="P93" s="177">
        <v>69</v>
      </c>
      <c r="Q93" s="178">
        <v>56</v>
      </c>
      <c r="R93" s="173">
        <v>170923084</v>
      </c>
      <c r="S93" s="174">
        <v>472</v>
      </c>
      <c r="T93" s="175">
        <v>448</v>
      </c>
      <c r="U93" s="176">
        <v>-33775437</v>
      </c>
      <c r="V93" s="177">
        <v>407</v>
      </c>
      <c r="W93" s="178">
        <v>395</v>
      </c>
      <c r="X93" s="173">
        <v>400</v>
      </c>
      <c r="Y93" s="174">
        <v>141</v>
      </c>
      <c r="Z93" s="175">
        <v>118</v>
      </c>
      <c r="AA93" s="176">
        <v>905</v>
      </c>
      <c r="AB93" s="179">
        <v>352</v>
      </c>
      <c r="AC93" s="171">
        <v>0</v>
      </c>
      <c r="AD93" s="180">
        <v>0</v>
      </c>
      <c r="AE93" s="181">
        <v>100</v>
      </c>
    </row>
    <row r="94" spans="1:31" s="3" customFormat="1" ht="18.75" customHeight="1">
      <c r="A94" s="32">
        <v>92</v>
      </c>
      <c r="B94" s="33">
        <v>101</v>
      </c>
      <c r="C94" s="34" t="s">
        <v>2816</v>
      </c>
      <c r="D94" s="35" t="s">
        <v>3113</v>
      </c>
      <c r="E94" s="45">
        <v>78</v>
      </c>
      <c r="F94" s="38">
        <v>141077364</v>
      </c>
      <c r="G94" s="39">
        <v>107</v>
      </c>
      <c r="H94" s="40">
        <v>93</v>
      </c>
      <c r="I94" s="94">
        <v>141592351</v>
      </c>
      <c r="J94" s="42">
        <v>44</v>
      </c>
      <c r="K94" s="43">
        <v>34</v>
      </c>
      <c r="L94" s="38">
        <v>59715006</v>
      </c>
      <c r="M94" s="39">
        <v>35</v>
      </c>
      <c r="N94" s="40">
        <v>26</v>
      </c>
      <c r="O94" s="41">
        <v>123530840</v>
      </c>
      <c r="P94" s="42">
        <v>75</v>
      </c>
      <c r="Q94" s="43">
        <v>62</v>
      </c>
      <c r="R94" s="38">
        <v>165524766</v>
      </c>
      <c r="S94" s="39">
        <v>18</v>
      </c>
      <c r="T94" s="40">
        <v>12</v>
      </c>
      <c r="U94" s="41">
        <v>42131816</v>
      </c>
      <c r="V94" s="42">
        <v>66</v>
      </c>
      <c r="W94" s="43">
        <v>60</v>
      </c>
      <c r="X94" s="38">
        <v>55458</v>
      </c>
      <c r="Y94" s="39">
        <v>280</v>
      </c>
      <c r="Z94" s="40">
        <v>253</v>
      </c>
      <c r="AA94" s="41">
        <v>507</v>
      </c>
      <c r="AB94" s="108">
        <v>369</v>
      </c>
      <c r="AC94" s="45">
        <v>0</v>
      </c>
      <c r="AD94" s="37">
        <v>100</v>
      </c>
      <c r="AE94" s="46">
        <v>0</v>
      </c>
    </row>
    <row r="95" spans="1:31" s="3" customFormat="1" ht="18.75" customHeight="1">
      <c r="A95" s="137">
        <v>93</v>
      </c>
      <c r="B95" s="138">
        <v>67</v>
      </c>
      <c r="C95" s="139" t="s">
        <v>769</v>
      </c>
      <c r="D95" s="140" t="s">
        <v>3056</v>
      </c>
      <c r="E95" s="141">
        <v>79</v>
      </c>
      <c r="F95" s="143">
        <v>138435519</v>
      </c>
      <c r="G95" s="144">
        <v>108</v>
      </c>
      <c r="H95" s="145">
        <v>94</v>
      </c>
      <c r="I95" s="212">
        <v>141481055</v>
      </c>
      <c r="J95" s="147" t="s">
        <v>3052</v>
      </c>
      <c r="K95" s="148" t="s">
        <v>1103</v>
      </c>
      <c r="L95" s="143">
        <v>-19952244</v>
      </c>
      <c r="M95" s="144">
        <v>92</v>
      </c>
      <c r="N95" s="145">
        <v>78</v>
      </c>
      <c r="O95" s="146">
        <v>48484858</v>
      </c>
      <c r="P95" s="147">
        <v>68</v>
      </c>
      <c r="Q95" s="148">
        <v>55</v>
      </c>
      <c r="R95" s="143">
        <v>174958142</v>
      </c>
      <c r="S95" s="144">
        <v>463</v>
      </c>
      <c r="T95" s="145">
        <v>440</v>
      </c>
      <c r="U95" s="146">
        <v>-24967796</v>
      </c>
      <c r="V95" s="147">
        <v>298</v>
      </c>
      <c r="W95" s="148">
        <v>289</v>
      </c>
      <c r="X95" s="143">
        <v>8175</v>
      </c>
      <c r="Y95" s="144">
        <v>157</v>
      </c>
      <c r="Z95" s="145">
        <v>134</v>
      </c>
      <c r="AA95" s="146">
        <v>866</v>
      </c>
      <c r="AB95" s="149">
        <v>352</v>
      </c>
      <c r="AC95" s="141">
        <v>0</v>
      </c>
      <c r="AD95" s="150">
        <v>100</v>
      </c>
      <c r="AE95" s="151">
        <v>0</v>
      </c>
    </row>
    <row r="96" spans="1:31" s="3" customFormat="1" ht="18.75" customHeight="1">
      <c r="A96" s="137">
        <v>94</v>
      </c>
      <c r="B96" s="138">
        <v>95</v>
      </c>
      <c r="C96" s="139" t="s">
        <v>1682</v>
      </c>
      <c r="D96" s="140" t="s">
        <v>3056</v>
      </c>
      <c r="E96" s="141">
        <v>80</v>
      </c>
      <c r="F96" s="143">
        <v>138159108</v>
      </c>
      <c r="G96" s="144">
        <v>97</v>
      </c>
      <c r="H96" s="145">
        <v>84</v>
      </c>
      <c r="I96" s="212">
        <v>150952893</v>
      </c>
      <c r="J96" s="147">
        <v>95</v>
      </c>
      <c r="K96" s="148">
        <v>80</v>
      </c>
      <c r="L96" s="143">
        <v>29529693</v>
      </c>
      <c r="M96" s="144">
        <v>105</v>
      </c>
      <c r="N96" s="145">
        <v>91</v>
      </c>
      <c r="O96" s="146">
        <v>42660862</v>
      </c>
      <c r="P96" s="147">
        <v>126</v>
      </c>
      <c r="Q96" s="148">
        <v>110</v>
      </c>
      <c r="R96" s="143">
        <v>104552456</v>
      </c>
      <c r="S96" s="144">
        <v>144</v>
      </c>
      <c r="T96" s="145">
        <v>134</v>
      </c>
      <c r="U96" s="146">
        <v>5121703</v>
      </c>
      <c r="V96" s="147">
        <v>352</v>
      </c>
      <c r="W96" s="148">
        <v>341</v>
      </c>
      <c r="X96" s="143">
        <v>2932</v>
      </c>
      <c r="Y96" s="144">
        <v>163</v>
      </c>
      <c r="Z96" s="145">
        <v>140</v>
      </c>
      <c r="AA96" s="187" t="s">
        <v>3052</v>
      </c>
      <c r="AB96" s="149">
        <v>352</v>
      </c>
      <c r="AC96" s="141">
        <v>0</v>
      </c>
      <c r="AD96" s="150">
        <v>100</v>
      </c>
      <c r="AE96" s="151">
        <v>0</v>
      </c>
    </row>
    <row r="97" spans="1:31" s="3" customFormat="1" ht="18.75" customHeight="1">
      <c r="A97" s="152">
        <v>95</v>
      </c>
      <c r="B97" s="153">
        <v>68</v>
      </c>
      <c r="C97" s="154" t="s">
        <v>2178</v>
      </c>
      <c r="D97" s="155" t="s">
        <v>3056</v>
      </c>
      <c r="E97" s="156">
        <v>81</v>
      </c>
      <c r="F97" s="158">
        <v>136444927</v>
      </c>
      <c r="G97" s="159">
        <v>104</v>
      </c>
      <c r="H97" s="160">
        <v>90</v>
      </c>
      <c r="I97" s="213">
        <v>144915871</v>
      </c>
      <c r="J97" s="162">
        <v>200</v>
      </c>
      <c r="K97" s="163">
        <v>179</v>
      </c>
      <c r="L97" s="158">
        <v>15315727</v>
      </c>
      <c r="M97" s="159">
        <v>305</v>
      </c>
      <c r="N97" s="160">
        <v>282</v>
      </c>
      <c r="O97" s="161">
        <v>11049547</v>
      </c>
      <c r="P97" s="162">
        <v>161</v>
      </c>
      <c r="Q97" s="163">
        <v>145</v>
      </c>
      <c r="R97" s="158">
        <v>81033762</v>
      </c>
      <c r="S97" s="159">
        <v>480</v>
      </c>
      <c r="T97" s="160">
        <v>455</v>
      </c>
      <c r="U97" s="161">
        <v>-39714763</v>
      </c>
      <c r="V97" s="162">
        <v>380</v>
      </c>
      <c r="W97" s="163">
        <v>369</v>
      </c>
      <c r="X97" s="158">
        <v>1483</v>
      </c>
      <c r="Y97" s="159">
        <v>147</v>
      </c>
      <c r="Z97" s="160">
        <v>124</v>
      </c>
      <c r="AA97" s="161">
        <v>896</v>
      </c>
      <c r="AB97" s="164">
        <v>313</v>
      </c>
      <c r="AC97" s="156">
        <v>0</v>
      </c>
      <c r="AD97" s="165">
        <v>77.97</v>
      </c>
      <c r="AE97" s="166">
        <v>22.03</v>
      </c>
    </row>
    <row r="98" spans="1:31" s="3" customFormat="1" ht="18.75" customHeight="1">
      <c r="A98" s="167">
        <v>96</v>
      </c>
      <c r="B98" s="168">
        <v>103</v>
      </c>
      <c r="C98" s="169" t="s">
        <v>1622</v>
      </c>
      <c r="D98" s="170" t="s">
        <v>3056</v>
      </c>
      <c r="E98" s="171">
        <v>82</v>
      </c>
      <c r="F98" s="173">
        <v>135722235</v>
      </c>
      <c r="G98" s="174">
        <v>111</v>
      </c>
      <c r="H98" s="175">
        <v>97</v>
      </c>
      <c r="I98" s="214">
        <v>135722235</v>
      </c>
      <c r="J98" s="177">
        <v>68</v>
      </c>
      <c r="K98" s="178">
        <v>57</v>
      </c>
      <c r="L98" s="173">
        <v>38827226</v>
      </c>
      <c r="M98" s="174">
        <v>176</v>
      </c>
      <c r="N98" s="175">
        <v>161</v>
      </c>
      <c r="O98" s="176">
        <v>25440726</v>
      </c>
      <c r="P98" s="177">
        <v>262</v>
      </c>
      <c r="Q98" s="178">
        <v>239</v>
      </c>
      <c r="R98" s="173">
        <v>49476019</v>
      </c>
      <c r="S98" s="174">
        <v>57</v>
      </c>
      <c r="T98" s="175">
        <v>51</v>
      </c>
      <c r="U98" s="176">
        <v>16434514</v>
      </c>
      <c r="V98" s="177">
        <v>32</v>
      </c>
      <c r="W98" s="178">
        <v>27</v>
      </c>
      <c r="X98" s="173">
        <v>104995</v>
      </c>
      <c r="Y98" s="174">
        <v>27</v>
      </c>
      <c r="Z98" s="175">
        <v>12</v>
      </c>
      <c r="AA98" s="176">
        <v>2847</v>
      </c>
      <c r="AB98" s="179">
        <v>383</v>
      </c>
      <c r="AC98" s="171">
        <v>0</v>
      </c>
      <c r="AD98" s="180">
        <v>0</v>
      </c>
      <c r="AE98" s="181">
        <v>100</v>
      </c>
    </row>
    <row r="99" spans="1:31" s="3" customFormat="1" ht="18.75" customHeight="1">
      <c r="A99" s="32">
        <v>97</v>
      </c>
      <c r="B99" s="33" t="s">
        <v>3052</v>
      </c>
      <c r="C99" s="34" t="s">
        <v>773</v>
      </c>
      <c r="D99" s="35" t="s">
        <v>3103</v>
      </c>
      <c r="E99" s="45">
        <v>83</v>
      </c>
      <c r="F99" s="38">
        <v>131437364</v>
      </c>
      <c r="G99" s="39">
        <v>73</v>
      </c>
      <c r="H99" s="40">
        <v>60</v>
      </c>
      <c r="I99" s="94">
        <v>180377353</v>
      </c>
      <c r="J99" s="42">
        <v>33</v>
      </c>
      <c r="K99" s="43">
        <v>23</v>
      </c>
      <c r="L99" s="38">
        <v>71573739</v>
      </c>
      <c r="M99" s="39">
        <v>8</v>
      </c>
      <c r="N99" s="40">
        <v>1</v>
      </c>
      <c r="O99" s="41">
        <v>427488919</v>
      </c>
      <c r="P99" s="42">
        <v>17</v>
      </c>
      <c r="Q99" s="43">
        <v>9</v>
      </c>
      <c r="R99" s="38">
        <v>487993949</v>
      </c>
      <c r="S99" s="39">
        <v>204</v>
      </c>
      <c r="T99" s="40">
        <v>191</v>
      </c>
      <c r="U99" s="41">
        <v>2611982</v>
      </c>
      <c r="V99" s="42">
        <v>338</v>
      </c>
      <c r="W99" s="43">
        <v>329</v>
      </c>
      <c r="X99" s="38">
        <v>4428</v>
      </c>
      <c r="Y99" s="39">
        <v>13</v>
      </c>
      <c r="Z99" s="40">
        <v>3</v>
      </c>
      <c r="AA99" s="41">
        <v>4951</v>
      </c>
      <c r="AB99" s="108">
        <v>321</v>
      </c>
      <c r="AC99" s="45">
        <v>0</v>
      </c>
      <c r="AD99" s="37">
        <v>100</v>
      </c>
      <c r="AE99" s="46">
        <v>0</v>
      </c>
    </row>
    <row r="100" spans="1:31" s="3" customFormat="1" ht="18.75" customHeight="1">
      <c r="A100" s="137">
        <v>98</v>
      </c>
      <c r="B100" s="138">
        <v>104</v>
      </c>
      <c r="C100" s="139" t="s">
        <v>1552</v>
      </c>
      <c r="D100" s="140" t="s">
        <v>3056</v>
      </c>
      <c r="E100" s="185">
        <v>84</v>
      </c>
      <c r="F100" s="143">
        <v>130981752</v>
      </c>
      <c r="G100" s="144">
        <v>110</v>
      </c>
      <c r="H100" s="145">
        <v>96</v>
      </c>
      <c r="I100" s="212">
        <v>137286972</v>
      </c>
      <c r="J100" s="147">
        <v>38</v>
      </c>
      <c r="K100" s="148">
        <v>28</v>
      </c>
      <c r="L100" s="143">
        <v>64625317</v>
      </c>
      <c r="M100" s="144">
        <v>77</v>
      </c>
      <c r="N100" s="145">
        <v>63</v>
      </c>
      <c r="O100" s="146">
        <v>53727879</v>
      </c>
      <c r="P100" s="147">
        <v>113</v>
      </c>
      <c r="Q100" s="148">
        <v>98</v>
      </c>
      <c r="R100" s="143">
        <v>117465777</v>
      </c>
      <c r="S100" s="144">
        <v>55</v>
      </c>
      <c r="T100" s="145">
        <v>49</v>
      </c>
      <c r="U100" s="146">
        <v>16613812</v>
      </c>
      <c r="V100" s="147">
        <v>48</v>
      </c>
      <c r="W100" s="148">
        <v>42</v>
      </c>
      <c r="X100" s="143">
        <v>71549</v>
      </c>
      <c r="Y100" s="144">
        <v>60</v>
      </c>
      <c r="Z100" s="145">
        <v>40</v>
      </c>
      <c r="AA100" s="146">
        <v>1690</v>
      </c>
      <c r="AB100" s="149">
        <v>361</v>
      </c>
      <c r="AC100" s="141">
        <v>0</v>
      </c>
      <c r="AD100" s="150">
        <v>99.29</v>
      </c>
      <c r="AE100" s="151">
        <v>0.71</v>
      </c>
    </row>
    <row r="101" spans="1:31" s="3" customFormat="1" ht="18.75" customHeight="1">
      <c r="A101" s="32">
        <v>99</v>
      </c>
      <c r="B101" s="67">
        <v>97</v>
      </c>
      <c r="C101" s="34" t="s">
        <v>2694</v>
      </c>
      <c r="D101" s="35" t="s">
        <v>3106</v>
      </c>
      <c r="E101" s="45">
        <v>85</v>
      </c>
      <c r="F101" s="38">
        <v>129613247</v>
      </c>
      <c r="G101" s="39">
        <v>115</v>
      </c>
      <c r="H101" s="40">
        <v>101</v>
      </c>
      <c r="I101" s="94">
        <v>132009160</v>
      </c>
      <c r="J101" s="42">
        <v>269</v>
      </c>
      <c r="K101" s="43">
        <v>247</v>
      </c>
      <c r="L101" s="38">
        <v>10210087</v>
      </c>
      <c r="M101" s="39">
        <v>257</v>
      </c>
      <c r="N101" s="40">
        <v>235</v>
      </c>
      <c r="O101" s="41">
        <v>15710720</v>
      </c>
      <c r="P101" s="42">
        <v>156</v>
      </c>
      <c r="Q101" s="43">
        <v>140</v>
      </c>
      <c r="R101" s="38">
        <v>83807390</v>
      </c>
      <c r="S101" s="39">
        <v>425</v>
      </c>
      <c r="T101" s="40">
        <v>405</v>
      </c>
      <c r="U101" s="41">
        <v>-10360457</v>
      </c>
      <c r="V101" s="42">
        <v>353</v>
      </c>
      <c r="W101" s="43">
        <v>342</v>
      </c>
      <c r="X101" s="38">
        <v>2876</v>
      </c>
      <c r="Y101" s="39">
        <v>45</v>
      </c>
      <c r="Z101" s="40">
        <v>26</v>
      </c>
      <c r="AA101" s="41">
        <v>1935</v>
      </c>
      <c r="AB101" s="108">
        <v>312</v>
      </c>
      <c r="AC101" s="45">
        <v>0</v>
      </c>
      <c r="AD101" s="37">
        <v>97.5</v>
      </c>
      <c r="AE101" s="46">
        <v>2.5</v>
      </c>
    </row>
    <row r="102" spans="1:31" s="3" customFormat="1" ht="18.75" customHeight="1">
      <c r="A102" s="48">
        <v>100</v>
      </c>
      <c r="B102" s="49">
        <v>115</v>
      </c>
      <c r="C102" s="50" t="s">
        <v>1295</v>
      </c>
      <c r="D102" s="51" t="s">
        <v>3056</v>
      </c>
      <c r="E102" s="52">
        <v>86</v>
      </c>
      <c r="F102" s="54">
        <v>129514010</v>
      </c>
      <c r="G102" s="55">
        <v>2</v>
      </c>
      <c r="H102" s="56">
        <v>1</v>
      </c>
      <c r="I102" s="95">
        <v>4173616151</v>
      </c>
      <c r="J102" s="58">
        <v>2</v>
      </c>
      <c r="K102" s="59">
        <v>1</v>
      </c>
      <c r="L102" s="54">
        <v>2081870987</v>
      </c>
      <c r="M102" s="55">
        <v>13</v>
      </c>
      <c r="N102" s="56">
        <v>5</v>
      </c>
      <c r="O102" s="57">
        <v>293996755</v>
      </c>
      <c r="P102" s="58">
        <v>15</v>
      </c>
      <c r="Q102" s="59">
        <v>7</v>
      </c>
      <c r="R102" s="54">
        <v>632690945</v>
      </c>
      <c r="S102" s="55">
        <v>3</v>
      </c>
      <c r="T102" s="56">
        <v>1</v>
      </c>
      <c r="U102" s="57">
        <v>256913029</v>
      </c>
      <c r="V102" s="58">
        <v>418</v>
      </c>
      <c r="W102" s="59">
        <v>406</v>
      </c>
      <c r="X102" s="54">
        <v>142</v>
      </c>
      <c r="Y102" s="55">
        <v>89</v>
      </c>
      <c r="Z102" s="56">
        <v>68</v>
      </c>
      <c r="AA102" s="57">
        <v>1275</v>
      </c>
      <c r="AB102" s="109">
        <v>354</v>
      </c>
      <c r="AC102" s="52">
        <v>42.3</v>
      </c>
      <c r="AD102" s="60">
        <v>57.7</v>
      </c>
      <c r="AE102" s="61">
        <v>0</v>
      </c>
    </row>
    <row r="103" spans="1:31" s="3" customFormat="1" ht="18.75" customHeight="1">
      <c r="A103" s="18">
        <v>101</v>
      </c>
      <c r="B103" s="19">
        <v>151</v>
      </c>
      <c r="C103" s="20" t="s">
        <v>193</v>
      </c>
      <c r="D103" s="21" t="s">
        <v>3098</v>
      </c>
      <c r="E103" s="22">
        <v>87</v>
      </c>
      <c r="F103" s="24">
        <v>126058893</v>
      </c>
      <c r="G103" s="25">
        <v>118</v>
      </c>
      <c r="H103" s="26">
        <v>104</v>
      </c>
      <c r="I103" s="93">
        <v>126058893</v>
      </c>
      <c r="J103" s="28">
        <v>140</v>
      </c>
      <c r="K103" s="29">
        <v>122</v>
      </c>
      <c r="L103" s="24">
        <v>22277167</v>
      </c>
      <c r="M103" s="25">
        <v>316</v>
      </c>
      <c r="N103" s="26">
        <v>293</v>
      </c>
      <c r="O103" s="27">
        <v>10619226</v>
      </c>
      <c r="P103" s="28">
        <v>197</v>
      </c>
      <c r="Q103" s="29">
        <v>179</v>
      </c>
      <c r="R103" s="24">
        <v>69961678</v>
      </c>
      <c r="S103" s="25">
        <v>267</v>
      </c>
      <c r="T103" s="26">
        <v>253</v>
      </c>
      <c r="U103" s="27">
        <v>1052250</v>
      </c>
      <c r="V103" s="28">
        <v>62</v>
      </c>
      <c r="W103" s="29">
        <v>56</v>
      </c>
      <c r="X103" s="24">
        <v>58293</v>
      </c>
      <c r="Y103" s="25">
        <v>215</v>
      </c>
      <c r="Z103" s="26">
        <v>191</v>
      </c>
      <c r="AA103" s="27">
        <v>649</v>
      </c>
      <c r="AB103" s="107">
        <v>383</v>
      </c>
      <c r="AC103" s="22">
        <v>0</v>
      </c>
      <c r="AD103" s="30">
        <v>100</v>
      </c>
      <c r="AE103" s="31">
        <v>0</v>
      </c>
    </row>
    <row r="104" spans="1:31" s="3" customFormat="1" ht="18.75" customHeight="1">
      <c r="A104" s="137">
        <v>102</v>
      </c>
      <c r="B104" s="138">
        <v>93</v>
      </c>
      <c r="C104" s="139" t="s">
        <v>2695</v>
      </c>
      <c r="D104" s="140" t="s">
        <v>3056</v>
      </c>
      <c r="E104" s="141">
        <v>88</v>
      </c>
      <c r="F104" s="143">
        <v>125896002</v>
      </c>
      <c r="G104" s="144">
        <v>106</v>
      </c>
      <c r="H104" s="145">
        <v>92</v>
      </c>
      <c r="I104" s="212">
        <v>141879712</v>
      </c>
      <c r="J104" s="147">
        <v>247</v>
      </c>
      <c r="K104" s="148">
        <v>225</v>
      </c>
      <c r="L104" s="143">
        <v>11861964</v>
      </c>
      <c r="M104" s="144">
        <v>133</v>
      </c>
      <c r="N104" s="145">
        <v>119</v>
      </c>
      <c r="O104" s="146">
        <v>33533601</v>
      </c>
      <c r="P104" s="147">
        <v>98</v>
      </c>
      <c r="Q104" s="148">
        <v>84</v>
      </c>
      <c r="R104" s="143">
        <v>140450405</v>
      </c>
      <c r="S104" s="144">
        <v>376</v>
      </c>
      <c r="T104" s="145">
        <v>359</v>
      </c>
      <c r="U104" s="146">
        <v>-2410995</v>
      </c>
      <c r="V104" s="147">
        <v>94</v>
      </c>
      <c r="W104" s="148">
        <v>88</v>
      </c>
      <c r="X104" s="143">
        <v>36111</v>
      </c>
      <c r="Y104" s="144">
        <v>125</v>
      </c>
      <c r="Z104" s="145">
        <v>102</v>
      </c>
      <c r="AA104" s="146">
        <v>1028</v>
      </c>
      <c r="AB104" s="149">
        <v>381</v>
      </c>
      <c r="AC104" s="141">
        <v>0</v>
      </c>
      <c r="AD104" s="150">
        <v>100</v>
      </c>
      <c r="AE104" s="151">
        <v>0</v>
      </c>
    </row>
    <row r="105" spans="1:31" s="3" customFormat="1" ht="18.75" customHeight="1">
      <c r="A105" s="137">
        <v>103</v>
      </c>
      <c r="B105" s="188">
        <v>149</v>
      </c>
      <c r="C105" s="139" t="s">
        <v>1612</v>
      </c>
      <c r="D105" s="140" t="s">
        <v>3056</v>
      </c>
      <c r="E105" s="141">
        <v>89</v>
      </c>
      <c r="F105" s="143">
        <v>123379261</v>
      </c>
      <c r="G105" s="144">
        <v>120</v>
      </c>
      <c r="H105" s="145">
        <v>106</v>
      </c>
      <c r="I105" s="212">
        <v>123379261</v>
      </c>
      <c r="J105" s="147" t="s">
        <v>3052</v>
      </c>
      <c r="K105" s="148" t="s">
        <v>1103</v>
      </c>
      <c r="L105" s="143">
        <v>-2750866</v>
      </c>
      <c r="M105" s="144">
        <v>452</v>
      </c>
      <c r="N105" s="145">
        <v>425</v>
      </c>
      <c r="O105" s="146">
        <v>958857</v>
      </c>
      <c r="P105" s="147">
        <v>469</v>
      </c>
      <c r="Q105" s="148">
        <v>438</v>
      </c>
      <c r="R105" s="143">
        <v>13635248</v>
      </c>
      <c r="S105" s="144">
        <v>308</v>
      </c>
      <c r="T105" s="145">
        <v>293</v>
      </c>
      <c r="U105" s="146">
        <v>275265</v>
      </c>
      <c r="V105" s="147">
        <v>172</v>
      </c>
      <c r="W105" s="148">
        <v>166</v>
      </c>
      <c r="X105" s="143">
        <v>22887</v>
      </c>
      <c r="Y105" s="144">
        <v>488</v>
      </c>
      <c r="Z105" s="145">
        <v>456</v>
      </c>
      <c r="AA105" s="146">
        <v>53</v>
      </c>
      <c r="AB105" s="149">
        <v>390</v>
      </c>
      <c r="AC105" s="141">
        <v>0</v>
      </c>
      <c r="AD105" s="150">
        <v>100</v>
      </c>
      <c r="AE105" s="151">
        <v>0</v>
      </c>
    </row>
    <row r="106" spans="1:31" s="3" customFormat="1" ht="18.75" customHeight="1">
      <c r="A106" s="32">
        <v>104</v>
      </c>
      <c r="B106" s="33">
        <v>148</v>
      </c>
      <c r="C106" s="34" t="s">
        <v>184</v>
      </c>
      <c r="D106" s="35" t="s">
        <v>3054</v>
      </c>
      <c r="E106" s="45">
        <v>15</v>
      </c>
      <c r="F106" s="38">
        <v>121950664</v>
      </c>
      <c r="G106" s="39">
        <v>121</v>
      </c>
      <c r="H106" s="40">
        <v>15</v>
      </c>
      <c r="I106" s="94">
        <v>122614805</v>
      </c>
      <c r="J106" s="42">
        <v>104</v>
      </c>
      <c r="K106" s="43">
        <v>16</v>
      </c>
      <c r="L106" s="38">
        <v>27392972</v>
      </c>
      <c r="M106" s="39" t="s">
        <v>3052</v>
      </c>
      <c r="N106" s="40" t="s">
        <v>1103</v>
      </c>
      <c r="O106" s="41">
        <v>-14255998</v>
      </c>
      <c r="P106" s="42">
        <v>286</v>
      </c>
      <c r="Q106" s="43">
        <v>25</v>
      </c>
      <c r="R106" s="38">
        <v>45270625</v>
      </c>
      <c r="S106" s="39">
        <v>393</v>
      </c>
      <c r="T106" s="40">
        <v>19</v>
      </c>
      <c r="U106" s="41">
        <v>-3804879</v>
      </c>
      <c r="V106" s="42" t="s">
        <v>1103</v>
      </c>
      <c r="W106" s="43" t="s">
        <v>1103</v>
      </c>
      <c r="X106" s="44" t="s">
        <v>3052</v>
      </c>
      <c r="Y106" s="39">
        <v>40</v>
      </c>
      <c r="Z106" s="40">
        <v>19</v>
      </c>
      <c r="AA106" s="41">
        <v>2121</v>
      </c>
      <c r="AB106" s="108">
        <v>311</v>
      </c>
      <c r="AC106" s="45">
        <v>100</v>
      </c>
      <c r="AD106" s="37">
        <v>0</v>
      </c>
      <c r="AE106" s="46">
        <v>0</v>
      </c>
    </row>
    <row r="107" spans="1:31" s="3" customFormat="1" ht="18.75" customHeight="1">
      <c r="A107" s="48">
        <v>105</v>
      </c>
      <c r="B107" s="49">
        <v>121</v>
      </c>
      <c r="C107" s="50" t="s">
        <v>158</v>
      </c>
      <c r="D107" s="51" t="s">
        <v>3058</v>
      </c>
      <c r="E107" s="52">
        <v>90</v>
      </c>
      <c r="F107" s="54">
        <v>121392690</v>
      </c>
      <c r="G107" s="55">
        <v>90</v>
      </c>
      <c r="H107" s="56">
        <v>77</v>
      </c>
      <c r="I107" s="95">
        <v>162152512</v>
      </c>
      <c r="J107" s="58">
        <v>340</v>
      </c>
      <c r="K107" s="59">
        <v>315</v>
      </c>
      <c r="L107" s="54">
        <v>6387912</v>
      </c>
      <c r="M107" s="55">
        <v>397</v>
      </c>
      <c r="N107" s="56">
        <v>371</v>
      </c>
      <c r="O107" s="57">
        <v>4781148</v>
      </c>
      <c r="P107" s="58">
        <v>202</v>
      </c>
      <c r="Q107" s="59">
        <v>183</v>
      </c>
      <c r="R107" s="54">
        <v>68420938</v>
      </c>
      <c r="S107" s="55">
        <v>335</v>
      </c>
      <c r="T107" s="56">
        <v>319</v>
      </c>
      <c r="U107" s="57">
        <v>72333</v>
      </c>
      <c r="V107" s="58">
        <v>12</v>
      </c>
      <c r="W107" s="59">
        <v>9</v>
      </c>
      <c r="X107" s="54">
        <v>190091</v>
      </c>
      <c r="Y107" s="55">
        <v>284</v>
      </c>
      <c r="Z107" s="56">
        <v>257</v>
      </c>
      <c r="AA107" s="57">
        <v>496</v>
      </c>
      <c r="AB107" s="109">
        <v>312</v>
      </c>
      <c r="AC107" s="52">
        <v>0</v>
      </c>
      <c r="AD107" s="60">
        <v>100</v>
      </c>
      <c r="AE107" s="61">
        <v>0</v>
      </c>
    </row>
    <row r="108" spans="1:31" s="3" customFormat="1" ht="18.75" customHeight="1">
      <c r="A108" s="18">
        <v>106</v>
      </c>
      <c r="B108" s="19">
        <v>72</v>
      </c>
      <c r="C108" s="20" t="s">
        <v>3075</v>
      </c>
      <c r="D108" s="21" t="s">
        <v>3098</v>
      </c>
      <c r="E108" s="22">
        <v>91</v>
      </c>
      <c r="F108" s="24">
        <v>119155708</v>
      </c>
      <c r="G108" s="25">
        <v>112</v>
      </c>
      <c r="H108" s="26">
        <v>98</v>
      </c>
      <c r="I108" s="93">
        <v>135708132</v>
      </c>
      <c r="J108" s="28">
        <v>63</v>
      </c>
      <c r="K108" s="29">
        <v>52</v>
      </c>
      <c r="L108" s="24">
        <v>44018320</v>
      </c>
      <c r="M108" s="25">
        <v>177</v>
      </c>
      <c r="N108" s="26">
        <v>162</v>
      </c>
      <c r="O108" s="27">
        <v>25427753</v>
      </c>
      <c r="P108" s="28">
        <v>127</v>
      </c>
      <c r="Q108" s="29">
        <v>111</v>
      </c>
      <c r="R108" s="24">
        <v>103682565</v>
      </c>
      <c r="S108" s="25">
        <v>442</v>
      </c>
      <c r="T108" s="26">
        <v>422</v>
      </c>
      <c r="U108" s="27">
        <v>-14441238</v>
      </c>
      <c r="V108" s="28">
        <v>125</v>
      </c>
      <c r="W108" s="29">
        <v>119</v>
      </c>
      <c r="X108" s="24">
        <v>30260</v>
      </c>
      <c r="Y108" s="25">
        <v>28</v>
      </c>
      <c r="Z108" s="26">
        <v>13</v>
      </c>
      <c r="AA108" s="27">
        <v>2811</v>
      </c>
      <c r="AB108" s="107">
        <v>332</v>
      </c>
      <c r="AC108" s="22">
        <v>0</v>
      </c>
      <c r="AD108" s="30">
        <v>100</v>
      </c>
      <c r="AE108" s="31">
        <v>0</v>
      </c>
    </row>
    <row r="109" spans="1:31" s="3" customFormat="1" ht="18.75" customHeight="1">
      <c r="A109" s="137">
        <v>107</v>
      </c>
      <c r="B109" s="138">
        <v>139</v>
      </c>
      <c r="C109" s="139" t="s">
        <v>3080</v>
      </c>
      <c r="D109" s="140" t="s">
        <v>3056</v>
      </c>
      <c r="E109" s="141">
        <v>92</v>
      </c>
      <c r="F109" s="143">
        <v>119003008</v>
      </c>
      <c r="G109" s="144">
        <v>122</v>
      </c>
      <c r="H109" s="145">
        <v>107</v>
      </c>
      <c r="I109" s="212">
        <v>122587443</v>
      </c>
      <c r="J109" s="147" t="s">
        <v>3052</v>
      </c>
      <c r="K109" s="148" t="s">
        <v>1103</v>
      </c>
      <c r="L109" s="186" t="s">
        <v>3052</v>
      </c>
      <c r="M109" s="144">
        <v>210</v>
      </c>
      <c r="N109" s="145">
        <v>193</v>
      </c>
      <c r="O109" s="187" t="s">
        <v>3052</v>
      </c>
      <c r="P109" s="147">
        <v>79</v>
      </c>
      <c r="Q109" s="148">
        <v>66</v>
      </c>
      <c r="R109" s="186" t="s">
        <v>3052</v>
      </c>
      <c r="S109" s="144">
        <v>479</v>
      </c>
      <c r="T109" s="145">
        <v>454</v>
      </c>
      <c r="U109" s="187" t="s">
        <v>3052</v>
      </c>
      <c r="V109" s="147">
        <v>122</v>
      </c>
      <c r="W109" s="148">
        <v>116</v>
      </c>
      <c r="X109" s="186" t="s">
        <v>3052</v>
      </c>
      <c r="Y109" s="144">
        <v>337</v>
      </c>
      <c r="Z109" s="145">
        <v>306</v>
      </c>
      <c r="AA109" s="187" t="s">
        <v>3052</v>
      </c>
      <c r="AB109" s="149">
        <v>341</v>
      </c>
      <c r="AC109" s="141">
        <v>0</v>
      </c>
      <c r="AD109" s="150">
        <v>50</v>
      </c>
      <c r="AE109" s="151">
        <v>50</v>
      </c>
    </row>
    <row r="110" spans="1:31" s="3" customFormat="1" ht="18.75" customHeight="1">
      <c r="A110" s="32">
        <v>108</v>
      </c>
      <c r="B110" s="33">
        <v>282</v>
      </c>
      <c r="C110" s="34" t="s">
        <v>1834</v>
      </c>
      <c r="D110" s="35" t="s">
        <v>3058</v>
      </c>
      <c r="E110" s="45">
        <v>93</v>
      </c>
      <c r="F110" s="38">
        <v>117787780</v>
      </c>
      <c r="G110" s="39">
        <v>125</v>
      </c>
      <c r="H110" s="40">
        <v>110</v>
      </c>
      <c r="I110" s="94">
        <v>117787780</v>
      </c>
      <c r="J110" s="42">
        <v>49</v>
      </c>
      <c r="K110" s="43">
        <v>38</v>
      </c>
      <c r="L110" s="38">
        <v>51694419</v>
      </c>
      <c r="M110" s="39">
        <v>37</v>
      </c>
      <c r="N110" s="40">
        <v>28</v>
      </c>
      <c r="O110" s="41">
        <v>117484173</v>
      </c>
      <c r="P110" s="42">
        <v>41</v>
      </c>
      <c r="Q110" s="43">
        <v>32</v>
      </c>
      <c r="R110" s="38">
        <v>280236280</v>
      </c>
      <c r="S110" s="39">
        <v>19</v>
      </c>
      <c r="T110" s="40">
        <v>13</v>
      </c>
      <c r="U110" s="41">
        <v>40881783</v>
      </c>
      <c r="V110" s="42">
        <v>97</v>
      </c>
      <c r="W110" s="43">
        <v>91</v>
      </c>
      <c r="X110" s="38">
        <v>35751</v>
      </c>
      <c r="Y110" s="39">
        <v>41</v>
      </c>
      <c r="Z110" s="40">
        <v>22</v>
      </c>
      <c r="AA110" s="41">
        <v>2091</v>
      </c>
      <c r="AB110" s="108">
        <v>384</v>
      </c>
      <c r="AC110" s="45">
        <v>0</v>
      </c>
      <c r="AD110" s="37">
        <v>51</v>
      </c>
      <c r="AE110" s="46">
        <v>49</v>
      </c>
    </row>
    <row r="111" spans="1:31" s="3" customFormat="1" ht="18.75" customHeight="1">
      <c r="A111" s="32">
        <v>109</v>
      </c>
      <c r="B111" s="33">
        <v>80</v>
      </c>
      <c r="C111" s="34" t="s">
        <v>2179</v>
      </c>
      <c r="D111" s="35" t="s">
        <v>88</v>
      </c>
      <c r="E111" s="45">
        <v>94</v>
      </c>
      <c r="F111" s="38">
        <v>117528869</v>
      </c>
      <c r="G111" s="39">
        <v>126</v>
      </c>
      <c r="H111" s="40">
        <v>111</v>
      </c>
      <c r="I111" s="94">
        <v>117725726</v>
      </c>
      <c r="J111" s="42">
        <v>233</v>
      </c>
      <c r="K111" s="43">
        <v>211</v>
      </c>
      <c r="L111" s="38">
        <v>12933087</v>
      </c>
      <c r="M111" s="39">
        <v>168</v>
      </c>
      <c r="N111" s="40">
        <v>153</v>
      </c>
      <c r="O111" s="41">
        <v>26909665</v>
      </c>
      <c r="P111" s="42">
        <v>110</v>
      </c>
      <c r="Q111" s="43">
        <v>95</v>
      </c>
      <c r="R111" s="38">
        <v>122205430</v>
      </c>
      <c r="S111" s="39">
        <v>398</v>
      </c>
      <c r="T111" s="40">
        <v>379</v>
      </c>
      <c r="U111" s="41">
        <v>-4364862</v>
      </c>
      <c r="V111" s="42">
        <v>394</v>
      </c>
      <c r="W111" s="43">
        <v>382</v>
      </c>
      <c r="X111" s="38">
        <v>534</v>
      </c>
      <c r="Y111" s="39">
        <v>264</v>
      </c>
      <c r="Z111" s="40">
        <v>238</v>
      </c>
      <c r="AA111" s="41">
        <v>530</v>
      </c>
      <c r="AB111" s="108">
        <v>311</v>
      </c>
      <c r="AC111" s="45">
        <v>0</v>
      </c>
      <c r="AD111" s="37">
        <v>100</v>
      </c>
      <c r="AE111" s="46">
        <v>0</v>
      </c>
    </row>
    <row r="112" spans="1:31" s="3" customFormat="1" ht="18.75" customHeight="1">
      <c r="A112" s="48">
        <v>110</v>
      </c>
      <c r="B112" s="49">
        <v>38</v>
      </c>
      <c r="C112" s="50" t="s">
        <v>1683</v>
      </c>
      <c r="D112" s="51" t="s">
        <v>3150</v>
      </c>
      <c r="E112" s="52">
        <v>95</v>
      </c>
      <c r="F112" s="54">
        <v>116191415</v>
      </c>
      <c r="G112" s="55">
        <v>54</v>
      </c>
      <c r="H112" s="56">
        <v>42</v>
      </c>
      <c r="I112" s="95">
        <v>209132991</v>
      </c>
      <c r="J112" s="58">
        <v>152</v>
      </c>
      <c r="K112" s="59">
        <v>134</v>
      </c>
      <c r="L112" s="54">
        <v>20869581</v>
      </c>
      <c r="M112" s="55" t="s">
        <v>3052</v>
      </c>
      <c r="N112" s="56" t="s">
        <v>1103</v>
      </c>
      <c r="O112" s="57">
        <v>-2233617</v>
      </c>
      <c r="P112" s="58">
        <v>138</v>
      </c>
      <c r="Q112" s="59">
        <v>122</v>
      </c>
      <c r="R112" s="54">
        <v>97212172</v>
      </c>
      <c r="S112" s="55">
        <v>365</v>
      </c>
      <c r="T112" s="56">
        <v>348</v>
      </c>
      <c r="U112" s="57">
        <v>-1260371</v>
      </c>
      <c r="V112" s="58" t="s">
        <v>1103</v>
      </c>
      <c r="W112" s="59" t="s">
        <v>1103</v>
      </c>
      <c r="X112" s="65" t="s">
        <v>3052</v>
      </c>
      <c r="Y112" s="55">
        <v>130</v>
      </c>
      <c r="Z112" s="56">
        <v>107</v>
      </c>
      <c r="AA112" s="57">
        <v>1000</v>
      </c>
      <c r="AB112" s="109">
        <v>311</v>
      </c>
      <c r="AC112" s="52">
        <v>0</v>
      </c>
      <c r="AD112" s="60">
        <v>100</v>
      </c>
      <c r="AE112" s="61">
        <v>0</v>
      </c>
    </row>
    <row r="113" spans="1:31" s="3" customFormat="1" ht="18.75" customHeight="1">
      <c r="A113" s="167">
        <v>111</v>
      </c>
      <c r="B113" s="168" t="s">
        <v>3052</v>
      </c>
      <c r="C113" s="210" t="s">
        <v>3052</v>
      </c>
      <c r="D113" s="170" t="s">
        <v>3056</v>
      </c>
      <c r="E113" s="171">
        <v>96</v>
      </c>
      <c r="F113" s="184" t="s">
        <v>3052</v>
      </c>
      <c r="G113" s="174">
        <v>127</v>
      </c>
      <c r="H113" s="175">
        <v>112</v>
      </c>
      <c r="I113" s="183" t="s">
        <v>3052</v>
      </c>
      <c r="J113" s="177" t="s">
        <v>3052</v>
      </c>
      <c r="K113" s="178" t="s">
        <v>1103</v>
      </c>
      <c r="L113" s="184" t="s">
        <v>3052</v>
      </c>
      <c r="M113" s="174">
        <v>21</v>
      </c>
      <c r="N113" s="175">
        <v>12</v>
      </c>
      <c r="O113" s="183" t="s">
        <v>3052</v>
      </c>
      <c r="P113" s="177">
        <v>7</v>
      </c>
      <c r="Q113" s="178">
        <v>1</v>
      </c>
      <c r="R113" s="184" t="s">
        <v>3052</v>
      </c>
      <c r="S113" s="174">
        <v>492</v>
      </c>
      <c r="T113" s="175">
        <v>464</v>
      </c>
      <c r="U113" s="183" t="s">
        <v>3052</v>
      </c>
      <c r="V113" s="177">
        <v>71</v>
      </c>
      <c r="W113" s="178">
        <v>65</v>
      </c>
      <c r="X113" s="184" t="s">
        <v>3052</v>
      </c>
      <c r="Y113" s="174">
        <v>295</v>
      </c>
      <c r="Z113" s="175">
        <v>266</v>
      </c>
      <c r="AA113" s="183" t="s">
        <v>3052</v>
      </c>
      <c r="AB113" s="179">
        <v>371</v>
      </c>
      <c r="AC113" s="171">
        <v>0</v>
      </c>
      <c r="AD113" s="180">
        <v>93</v>
      </c>
      <c r="AE113" s="181">
        <v>7</v>
      </c>
    </row>
    <row r="114" spans="1:31" s="3" customFormat="1" ht="18.75" customHeight="1">
      <c r="A114" s="32">
        <v>112</v>
      </c>
      <c r="B114" s="33">
        <v>110</v>
      </c>
      <c r="C114" s="34" t="s">
        <v>2706</v>
      </c>
      <c r="D114" s="35" t="s">
        <v>3098</v>
      </c>
      <c r="E114" s="45">
        <v>97</v>
      </c>
      <c r="F114" s="38">
        <v>113967682</v>
      </c>
      <c r="G114" s="39">
        <v>131</v>
      </c>
      <c r="H114" s="40">
        <v>116</v>
      </c>
      <c r="I114" s="94">
        <v>113967682</v>
      </c>
      <c r="J114" s="42">
        <v>35</v>
      </c>
      <c r="K114" s="43">
        <v>25</v>
      </c>
      <c r="L114" s="38">
        <v>68735393</v>
      </c>
      <c r="M114" s="39">
        <v>114</v>
      </c>
      <c r="N114" s="40">
        <v>100</v>
      </c>
      <c r="O114" s="41">
        <v>39067195</v>
      </c>
      <c r="P114" s="42">
        <v>244</v>
      </c>
      <c r="Q114" s="43">
        <v>223</v>
      </c>
      <c r="R114" s="38">
        <v>55824838</v>
      </c>
      <c r="S114" s="39">
        <v>40</v>
      </c>
      <c r="T114" s="40">
        <v>34</v>
      </c>
      <c r="U114" s="41">
        <v>23342518</v>
      </c>
      <c r="V114" s="42" t="s">
        <v>1103</v>
      </c>
      <c r="W114" s="43" t="s">
        <v>1103</v>
      </c>
      <c r="X114" s="44" t="s">
        <v>3052</v>
      </c>
      <c r="Y114" s="39">
        <v>169</v>
      </c>
      <c r="Z114" s="40">
        <v>146</v>
      </c>
      <c r="AA114" s="41">
        <v>813</v>
      </c>
      <c r="AB114" s="108">
        <v>311</v>
      </c>
      <c r="AC114" s="45">
        <v>10</v>
      </c>
      <c r="AD114" s="37">
        <v>90</v>
      </c>
      <c r="AE114" s="46">
        <v>0</v>
      </c>
    </row>
    <row r="115" spans="1:31" s="3" customFormat="1" ht="18.75" customHeight="1">
      <c r="A115" s="32">
        <v>113</v>
      </c>
      <c r="B115" s="33" t="s">
        <v>3052</v>
      </c>
      <c r="C115" s="34" t="s">
        <v>1297</v>
      </c>
      <c r="D115" s="35" t="s">
        <v>2187</v>
      </c>
      <c r="E115" s="45">
        <v>98</v>
      </c>
      <c r="F115" s="38">
        <v>113084614</v>
      </c>
      <c r="G115" s="39">
        <v>129</v>
      </c>
      <c r="H115" s="40">
        <v>114</v>
      </c>
      <c r="I115" s="94">
        <v>114639163</v>
      </c>
      <c r="J115" s="42">
        <v>73</v>
      </c>
      <c r="K115" s="43">
        <v>62</v>
      </c>
      <c r="L115" s="38">
        <v>36806755</v>
      </c>
      <c r="M115" s="39">
        <v>87</v>
      </c>
      <c r="N115" s="40">
        <v>73</v>
      </c>
      <c r="O115" s="62" t="s">
        <v>3052</v>
      </c>
      <c r="P115" s="42">
        <v>81</v>
      </c>
      <c r="Q115" s="43">
        <v>68</v>
      </c>
      <c r="R115" s="44" t="s">
        <v>3052</v>
      </c>
      <c r="S115" s="39">
        <v>138</v>
      </c>
      <c r="T115" s="40">
        <v>128</v>
      </c>
      <c r="U115" s="41">
        <v>5445868</v>
      </c>
      <c r="V115" s="42">
        <v>271</v>
      </c>
      <c r="W115" s="43">
        <v>263</v>
      </c>
      <c r="X115" s="44" t="s">
        <v>3052</v>
      </c>
      <c r="Y115" s="39">
        <v>32</v>
      </c>
      <c r="Z115" s="40">
        <v>17</v>
      </c>
      <c r="AA115" s="62" t="s">
        <v>3052</v>
      </c>
      <c r="AB115" s="108">
        <v>321</v>
      </c>
      <c r="AC115" s="45">
        <v>0</v>
      </c>
      <c r="AD115" s="37">
        <v>55</v>
      </c>
      <c r="AE115" s="46">
        <v>45</v>
      </c>
    </row>
    <row r="116" spans="1:31" s="3" customFormat="1" ht="18.75" customHeight="1">
      <c r="A116" s="32">
        <v>114</v>
      </c>
      <c r="B116" s="33">
        <v>105</v>
      </c>
      <c r="C116" s="34" t="s">
        <v>670</v>
      </c>
      <c r="D116" s="35" t="s">
        <v>2187</v>
      </c>
      <c r="E116" s="45">
        <v>99</v>
      </c>
      <c r="F116" s="38">
        <v>112381344</v>
      </c>
      <c r="G116" s="39">
        <v>132</v>
      </c>
      <c r="H116" s="40">
        <v>117</v>
      </c>
      <c r="I116" s="94">
        <v>112381344</v>
      </c>
      <c r="J116" s="42">
        <v>79</v>
      </c>
      <c r="K116" s="43">
        <v>67</v>
      </c>
      <c r="L116" s="38">
        <v>33941571</v>
      </c>
      <c r="M116" s="39">
        <v>30</v>
      </c>
      <c r="N116" s="40">
        <v>21</v>
      </c>
      <c r="O116" s="41">
        <v>132826175</v>
      </c>
      <c r="P116" s="42">
        <v>73</v>
      </c>
      <c r="Q116" s="43">
        <v>60</v>
      </c>
      <c r="R116" s="38">
        <v>167471846</v>
      </c>
      <c r="S116" s="39">
        <v>25</v>
      </c>
      <c r="T116" s="40">
        <v>19</v>
      </c>
      <c r="U116" s="41">
        <v>36746432</v>
      </c>
      <c r="V116" s="42">
        <v>138</v>
      </c>
      <c r="W116" s="43">
        <v>132</v>
      </c>
      <c r="X116" s="38">
        <v>27932</v>
      </c>
      <c r="Y116" s="39">
        <v>290</v>
      </c>
      <c r="Z116" s="40">
        <v>262</v>
      </c>
      <c r="AA116" s="41">
        <v>481</v>
      </c>
      <c r="AB116" s="108">
        <v>369</v>
      </c>
      <c r="AC116" s="45">
        <v>0</v>
      </c>
      <c r="AD116" s="37">
        <v>100</v>
      </c>
      <c r="AE116" s="46">
        <v>0</v>
      </c>
    </row>
    <row r="117" spans="1:31" s="3" customFormat="1" ht="18.75" customHeight="1">
      <c r="A117" s="48">
        <v>115</v>
      </c>
      <c r="B117" s="49" t="s">
        <v>3052</v>
      </c>
      <c r="C117" s="70" t="s">
        <v>3052</v>
      </c>
      <c r="D117" s="51" t="s">
        <v>1054</v>
      </c>
      <c r="E117" s="52">
        <v>100</v>
      </c>
      <c r="F117" s="65" t="s">
        <v>3052</v>
      </c>
      <c r="G117" s="55">
        <v>124</v>
      </c>
      <c r="H117" s="56">
        <v>109</v>
      </c>
      <c r="I117" s="66" t="s">
        <v>3052</v>
      </c>
      <c r="J117" s="58">
        <v>146</v>
      </c>
      <c r="K117" s="59">
        <v>128</v>
      </c>
      <c r="L117" s="65" t="s">
        <v>3052</v>
      </c>
      <c r="M117" s="55" t="s">
        <v>3052</v>
      </c>
      <c r="N117" s="56" t="s">
        <v>1103</v>
      </c>
      <c r="O117" s="66" t="s">
        <v>3052</v>
      </c>
      <c r="P117" s="58">
        <v>171</v>
      </c>
      <c r="Q117" s="59">
        <v>155</v>
      </c>
      <c r="R117" s="65" t="s">
        <v>3052</v>
      </c>
      <c r="S117" s="55">
        <v>448</v>
      </c>
      <c r="T117" s="56">
        <v>427</v>
      </c>
      <c r="U117" s="66" t="s">
        <v>3052</v>
      </c>
      <c r="V117" s="58">
        <v>241</v>
      </c>
      <c r="W117" s="59">
        <v>233</v>
      </c>
      <c r="X117" s="65" t="s">
        <v>3052</v>
      </c>
      <c r="Y117" s="55">
        <v>140</v>
      </c>
      <c r="Z117" s="56">
        <v>117</v>
      </c>
      <c r="AA117" s="66" t="s">
        <v>3052</v>
      </c>
      <c r="AB117" s="109">
        <v>321</v>
      </c>
      <c r="AC117" s="52">
        <v>0</v>
      </c>
      <c r="AD117" s="60">
        <v>100</v>
      </c>
      <c r="AE117" s="61">
        <v>0</v>
      </c>
    </row>
    <row r="118" spans="1:31" s="3" customFormat="1" ht="18.75" customHeight="1">
      <c r="A118" s="167">
        <v>116</v>
      </c>
      <c r="B118" s="168">
        <v>135</v>
      </c>
      <c r="C118" s="169" t="s">
        <v>668</v>
      </c>
      <c r="D118" s="170" t="s">
        <v>3056</v>
      </c>
      <c r="E118" s="171">
        <v>101</v>
      </c>
      <c r="F118" s="173">
        <v>111724620</v>
      </c>
      <c r="G118" s="174">
        <v>134</v>
      </c>
      <c r="H118" s="175">
        <v>119</v>
      </c>
      <c r="I118" s="214">
        <v>111998469</v>
      </c>
      <c r="J118" s="177">
        <v>327</v>
      </c>
      <c r="K118" s="178">
        <v>302</v>
      </c>
      <c r="L118" s="173">
        <v>6848728</v>
      </c>
      <c r="M118" s="174">
        <v>123</v>
      </c>
      <c r="N118" s="175">
        <v>109</v>
      </c>
      <c r="O118" s="176">
        <v>36354965</v>
      </c>
      <c r="P118" s="177">
        <v>297</v>
      </c>
      <c r="Q118" s="178">
        <v>272</v>
      </c>
      <c r="R118" s="173">
        <v>43185050</v>
      </c>
      <c r="S118" s="174">
        <v>72</v>
      </c>
      <c r="T118" s="175">
        <v>64</v>
      </c>
      <c r="U118" s="176">
        <v>13487100</v>
      </c>
      <c r="V118" s="177">
        <v>56</v>
      </c>
      <c r="W118" s="178">
        <v>50</v>
      </c>
      <c r="X118" s="173">
        <v>63364</v>
      </c>
      <c r="Y118" s="174">
        <v>315</v>
      </c>
      <c r="Z118" s="175">
        <v>285</v>
      </c>
      <c r="AA118" s="176">
        <v>416</v>
      </c>
      <c r="AB118" s="179">
        <v>371</v>
      </c>
      <c r="AC118" s="171">
        <v>0</v>
      </c>
      <c r="AD118" s="180">
        <v>100</v>
      </c>
      <c r="AE118" s="181">
        <v>0</v>
      </c>
    </row>
    <row r="119" spans="1:31" s="3" customFormat="1" ht="18.75" customHeight="1">
      <c r="A119" s="137">
        <v>117</v>
      </c>
      <c r="B119" s="138">
        <v>244</v>
      </c>
      <c r="C119" s="139" t="s">
        <v>714</v>
      </c>
      <c r="D119" s="140" t="s">
        <v>3056</v>
      </c>
      <c r="E119" s="141">
        <v>102</v>
      </c>
      <c r="F119" s="143">
        <v>107675851</v>
      </c>
      <c r="G119" s="144">
        <v>117</v>
      </c>
      <c r="H119" s="145">
        <v>103</v>
      </c>
      <c r="I119" s="212">
        <v>127521735</v>
      </c>
      <c r="J119" s="147">
        <v>59</v>
      </c>
      <c r="K119" s="148">
        <v>48</v>
      </c>
      <c r="L119" s="143">
        <v>45148619</v>
      </c>
      <c r="M119" s="144">
        <v>110</v>
      </c>
      <c r="N119" s="145">
        <v>96</v>
      </c>
      <c r="O119" s="146">
        <v>41711691</v>
      </c>
      <c r="P119" s="147">
        <v>130</v>
      </c>
      <c r="Q119" s="148">
        <v>114</v>
      </c>
      <c r="R119" s="143">
        <v>100933950</v>
      </c>
      <c r="S119" s="144">
        <v>23</v>
      </c>
      <c r="T119" s="145">
        <v>17</v>
      </c>
      <c r="U119" s="146">
        <v>37076338</v>
      </c>
      <c r="V119" s="147">
        <v>134</v>
      </c>
      <c r="W119" s="148">
        <v>128</v>
      </c>
      <c r="X119" s="143">
        <v>28729</v>
      </c>
      <c r="Y119" s="144">
        <v>179</v>
      </c>
      <c r="Z119" s="145">
        <v>156</v>
      </c>
      <c r="AA119" s="146">
        <v>783</v>
      </c>
      <c r="AB119" s="149">
        <v>321</v>
      </c>
      <c r="AC119" s="141">
        <v>0</v>
      </c>
      <c r="AD119" s="150">
        <v>100</v>
      </c>
      <c r="AE119" s="151">
        <v>0</v>
      </c>
    </row>
    <row r="120" spans="1:31" s="3" customFormat="1" ht="18.75" customHeight="1">
      <c r="A120" s="32">
        <v>118</v>
      </c>
      <c r="B120" s="67" t="s">
        <v>3052</v>
      </c>
      <c r="C120" s="34" t="s">
        <v>211</v>
      </c>
      <c r="D120" s="35" t="s">
        <v>889</v>
      </c>
      <c r="E120" s="45">
        <v>103</v>
      </c>
      <c r="F120" s="38">
        <v>105985677</v>
      </c>
      <c r="G120" s="39">
        <v>130</v>
      </c>
      <c r="H120" s="40">
        <v>115</v>
      </c>
      <c r="I120" s="94">
        <v>113998904</v>
      </c>
      <c r="J120" s="42">
        <v>320</v>
      </c>
      <c r="K120" s="43">
        <v>295</v>
      </c>
      <c r="L120" s="38">
        <v>7208416</v>
      </c>
      <c r="M120" s="39">
        <v>353</v>
      </c>
      <c r="N120" s="40">
        <v>328</v>
      </c>
      <c r="O120" s="41">
        <v>7625050</v>
      </c>
      <c r="P120" s="42">
        <v>398</v>
      </c>
      <c r="Q120" s="43">
        <v>370</v>
      </c>
      <c r="R120" s="38">
        <v>25555878</v>
      </c>
      <c r="S120" s="39">
        <v>141</v>
      </c>
      <c r="T120" s="40">
        <v>131</v>
      </c>
      <c r="U120" s="41">
        <v>5246907</v>
      </c>
      <c r="V120" s="42">
        <v>54</v>
      </c>
      <c r="W120" s="43">
        <v>48</v>
      </c>
      <c r="X120" s="38">
        <v>66012</v>
      </c>
      <c r="Y120" s="39">
        <v>379</v>
      </c>
      <c r="Z120" s="40">
        <v>348</v>
      </c>
      <c r="AA120" s="41">
        <v>291</v>
      </c>
      <c r="AB120" s="108">
        <v>311</v>
      </c>
      <c r="AC120" s="45">
        <v>0</v>
      </c>
      <c r="AD120" s="37">
        <v>100</v>
      </c>
      <c r="AE120" s="46">
        <v>0</v>
      </c>
    </row>
    <row r="121" spans="1:31" s="3" customFormat="1" ht="18.75" customHeight="1">
      <c r="A121" s="32">
        <v>119</v>
      </c>
      <c r="B121" s="67">
        <v>212</v>
      </c>
      <c r="C121" s="34" t="s">
        <v>1619</v>
      </c>
      <c r="D121" s="35" t="s">
        <v>2124</v>
      </c>
      <c r="E121" s="45">
        <v>104</v>
      </c>
      <c r="F121" s="38">
        <v>105639869</v>
      </c>
      <c r="G121" s="39">
        <v>143</v>
      </c>
      <c r="H121" s="40">
        <v>128</v>
      </c>
      <c r="I121" s="94">
        <v>106853386</v>
      </c>
      <c r="J121" s="42">
        <v>115</v>
      </c>
      <c r="K121" s="43">
        <v>98</v>
      </c>
      <c r="L121" s="38">
        <v>25827002</v>
      </c>
      <c r="M121" s="39">
        <v>164</v>
      </c>
      <c r="N121" s="40">
        <v>149</v>
      </c>
      <c r="O121" s="41">
        <v>27313349</v>
      </c>
      <c r="P121" s="42">
        <v>203</v>
      </c>
      <c r="Q121" s="43">
        <v>184</v>
      </c>
      <c r="R121" s="38">
        <v>67897246</v>
      </c>
      <c r="S121" s="39">
        <v>70</v>
      </c>
      <c r="T121" s="40">
        <v>62</v>
      </c>
      <c r="U121" s="41">
        <v>13576870</v>
      </c>
      <c r="V121" s="42">
        <v>50</v>
      </c>
      <c r="W121" s="43">
        <v>44</v>
      </c>
      <c r="X121" s="38">
        <v>69756</v>
      </c>
      <c r="Y121" s="39">
        <v>87</v>
      </c>
      <c r="Z121" s="40">
        <v>66</v>
      </c>
      <c r="AA121" s="41">
        <v>1310</v>
      </c>
      <c r="AB121" s="108">
        <v>321</v>
      </c>
      <c r="AC121" s="45">
        <v>0</v>
      </c>
      <c r="AD121" s="37">
        <v>100</v>
      </c>
      <c r="AE121" s="46">
        <v>0</v>
      </c>
    </row>
    <row r="122" spans="1:31" s="3" customFormat="1" ht="18.75" customHeight="1">
      <c r="A122" s="48">
        <v>120</v>
      </c>
      <c r="B122" s="49">
        <v>224</v>
      </c>
      <c r="C122" s="50" t="s">
        <v>322</v>
      </c>
      <c r="D122" s="51" t="s">
        <v>3154</v>
      </c>
      <c r="E122" s="52">
        <v>105</v>
      </c>
      <c r="F122" s="54">
        <v>105149571</v>
      </c>
      <c r="G122" s="55">
        <v>141</v>
      </c>
      <c r="H122" s="56">
        <v>126</v>
      </c>
      <c r="I122" s="95">
        <v>108954911</v>
      </c>
      <c r="J122" s="58">
        <v>53</v>
      </c>
      <c r="K122" s="59">
        <v>42</v>
      </c>
      <c r="L122" s="54">
        <v>49153057</v>
      </c>
      <c r="M122" s="55">
        <v>73</v>
      </c>
      <c r="N122" s="56">
        <v>60</v>
      </c>
      <c r="O122" s="57">
        <v>56207277</v>
      </c>
      <c r="P122" s="58">
        <v>184</v>
      </c>
      <c r="Q122" s="59">
        <v>167</v>
      </c>
      <c r="R122" s="54">
        <v>73305809</v>
      </c>
      <c r="S122" s="55">
        <v>31</v>
      </c>
      <c r="T122" s="56">
        <v>25</v>
      </c>
      <c r="U122" s="57">
        <v>27856079</v>
      </c>
      <c r="V122" s="58">
        <v>46</v>
      </c>
      <c r="W122" s="59">
        <v>40</v>
      </c>
      <c r="X122" s="54">
        <v>73936</v>
      </c>
      <c r="Y122" s="55">
        <v>223</v>
      </c>
      <c r="Z122" s="56">
        <v>198</v>
      </c>
      <c r="AA122" s="57">
        <v>623</v>
      </c>
      <c r="AB122" s="109">
        <v>384</v>
      </c>
      <c r="AC122" s="52">
        <v>0</v>
      </c>
      <c r="AD122" s="60">
        <v>54</v>
      </c>
      <c r="AE122" s="61">
        <v>46</v>
      </c>
    </row>
    <row r="123" spans="1:31" s="3" customFormat="1" ht="18.75" customHeight="1">
      <c r="A123" s="18">
        <v>121</v>
      </c>
      <c r="B123" s="19">
        <v>91</v>
      </c>
      <c r="C123" s="20" t="s">
        <v>24</v>
      </c>
      <c r="D123" s="21" t="s">
        <v>3103</v>
      </c>
      <c r="E123" s="22">
        <v>106</v>
      </c>
      <c r="F123" s="24">
        <v>104272932</v>
      </c>
      <c r="G123" s="25">
        <v>113</v>
      </c>
      <c r="H123" s="26">
        <v>99</v>
      </c>
      <c r="I123" s="93">
        <v>133373719</v>
      </c>
      <c r="J123" s="28">
        <v>424</v>
      </c>
      <c r="K123" s="29">
        <v>397</v>
      </c>
      <c r="L123" s="24">
        <v>1895387</v>
      </c>
      <c r="M123" s="25">
        <v>16</v>
      </c>
      <c r="N123" s="26">
        <v>8</v>
      </c>
      <c r="O123" s="27">
        <v>243119205</v>
      </c>
      <c r="P123" s="28">
        <v>39</v>
      </c>
      <c r="Q123" s="29">
        <v>30</v>
      </c>
      <c r="R123" s="24">
        <v>285321036</v>
      </c>
      <c r="S123" s="25">
        <v>197</v>
      </c>
      <c r="T123" s="26">
        <v>184</v>
      </c>
      <c r="U123" s="27">
        <v>2869559</v>
      </c>
      <c r="V123" s="28">
        <v>161</v>
      </c>
      <c r="W123" s="29">
        <v>155</v>
      </c>
      <c r="X123" s="24">
        <v>24470</v>
      </c>
      <c r="Y123" s="25">
        <v>64</v>
      </c>
      <c r="Z123" s="26">
        <v>44</v>
      </c>
      <c r="AA123" s="27">
        <v>1538</v>
      </c>
      <c r="AB123" s="107">
        <v>321</v>
      </c>
      <c r="AC123" s="22">
        <v>0</v>
      </c>
      <c r="AD123" s="30">
        <v>100</v>
      </c>
      <c r="AE123" s="31">
        <v>0</v>
      </c>
    </row>
    <row r="124" spans="1:31" s="3" customFormat="1" ht="18.75" customHeight="1">
      <c r="A124" s="137">
        <v>122</v>
      </c>
      <c r="B124" s="138">
        <v>109</v>
      </c>
      <c r="C124" s="139" t="s">
        <v>2699</v>
      </c>
      <c r="D124" s="140" t="s">
        <v>3056</v>
      </c>
      <c r="E124" s="141">
        <v>107</v>
      </c>
      <c r="F124" s="143">
        <v>103025308</v>
      </c>
      <c r="G124" s="144">
        <v>144</v>
      </c>
      <c r="H124" s="145">
        <v>129</v>
      </c>
      <c r="I124" s="212">
        <v>105767510</v>
      </c>
      <c r="J124" s="147" t="s">
        <v>3052</v>
      </c>
      <c r="K124" s="148" t="s">
        <v>1103</v>
      </c>
      <c r="L124" s="143">
        <v>-8618281</v>
      </c>
      <c r="M124" s="144">
        <v>416</v>
      </c>
      <c r="N124" s="145">
        <v>390</v>
      </c>
      <c r="O124" s="146">
        <v>3294481</v>
      </c>
      <c r="P124" s="147">
        <v>164</v>
      </c>
      <c r="Q124" s="148">
        <v>148</v>
      </c>
      <c r="R124" s="143">
        <v>79963018</v>
      </c>
      <c r="S124" s="144">
        <v>394</v>
      </c>
      <c r="T124" s="145">
        <v>375</v>
      </c>
      <c r="U124" s="146">
        <v>-3911522</v>
      </c>
      <c r="V124" s="147">
        <v>141</v>
      </c>
      <c r="W124" s="148">
        <v>135</v>
      </c>
      <c r="X124" s="143">
        <v>27028</v>
      </c>
      <c r="Y124" s="144">
        <v>257</v>
      </c>
      <c r="Z124" s="145">
        <v>231</v>
      </c>
      <c r="AA124" s="146">
        <v>543</v>
      </c>
      <c r="AB124" s="149">
        <v>352</v>
      </c>
      <c r="AC124" s="141">
        <v>0</v>
      </c>
      <c r="AD124" s="150">
        <v>100</v>
      </c>
      <c r="AE124" s="151">
        <v>0</v>
      </c>
    </row>
    <row r="125" spans="1:31" s="3" customFormat="1" ht="18.75" customHeight="1">
      <c r="A125" s="32">
        <v>123</v>
      </c>
      <c r="B125" s="33">
        <v>114</v>
      </c>
      <c r="C125" s="34" t="s">
        <v>1444</v>
      </c>
      <c r="D125" s="35" t="s">
        <v>103</v>
      </c>
      <c r="E125" s="45">
        <v>108</v>
      </c>
      <c r="F125" s="38">
        <v>102864198</v>
      </c>
      <c r="G125" s="39">
        <v>145</v>
      </c>
      <c r="H125" s="40">
        <v>130</v>
      </c>
      <c r="I125" s="94">
        <v>104846613</v>
      </c>
      <c r="J125" s="42">
        <v>54</v>
      </c>
      <c r="K125" s="43">
        <v>43</v>
      </c>
      <c r="L125" s="38">
        <v>47360319</v>
      </c>
      <c r="M125" s="39">
        <v>144</v>
      </c>
      <c r="N125" s="40">
        <v>130</v>
      </c>
      <c r="O125" s="41">
        <v>30801685</v>
      </c>
      <c r="P125" s="42">
        <v>158</v>
      </c>
      <c r="Q125" s="43">
        <v>142</v>
      </c>
      <c r="R125" s="38">
        <v>83522916</v>
      </c>
      <c r="S125" s="39">
        <v>411</v>
      </c>
      <c r="T125" s="40">
        <v>392</v>
      </c>
      <c r="U125" s="41">
        <v>-6940575</v>
      </c>
      <c r="V125" s="42">
        <v>58</v>
      </c>
      <c r="W125" s="43">
        <v>52</v>
      </c>
      <c r="X125" s="38">
        <v>61161</v>
      </c>
      <c r="Y125" s="39">
        <v>124</v>
      </c>
      <c r="Z125" s="40">
        <v>101</v>
      </c>
      <c r="AA125" s="41">
        <v>1031</v>
      </c>
      <c r="AB125" s="108">
        <v>371</v>
      </c>
      <c r="AC125" s="45">
        <v>0</v>
      </c>
      <c r="AD125" s="37">
        <v>100</v>
      </c>
      <c r="AE125" s="46">
        <v>0</v>
      </c>
    </row>
    <row r="126" spans="1:31" s="3" customFormat="1" ht="18.75" customHeight="1">
      <c r="A126" s="137">
        <v>124</v>
      </c>
      <c r="B126" s="138">
        <v>138</v>
      </c>
      <c r="C126" s="139" t="s">
        <v>3088</v>
      </c>
      <c r="D126" s="140" t="s">
        <v>3056</v>
      </c>
      <c r="E126" s="141">
        <v>109</v>
      </c>
      <c r="F126" s="143">
        <v>102839374</v>
      </c>
      <c r="G126" s="144">
        <v>148</v>
      </c>
      <c r="H126" s="145">
        <v>133</v>
      </c>
      <c r="I126" s="212">
        <v>103009698</v>
      </c>
      <c r="J126" s="147">
        <v>189</v>
      </c>
      <c r="K126" s="148">
        <v>169</v>
      </c>
      <c r="L126" s="143">
        <v>16437096</v>
      </c>
      <c r="M126" s="144">
        <v>398</v>
      </c>
      <c r="N126" s="145">
        <v>372</v>
      </c>
      <c r="O126" s="146">
        <v>4746921</v>
      </c>
      <c r="P126" s="147">
        <v>154</v>
      </c>
      <c r="Q126" s="148">
        <v>138</v>
      </c>
      <c r="R126" s="143">
        <v>85320759</v>
      </c>
      <c r="S126" s="144">
        <v>450</v>
      </c>
      <c r="T126" s="145">
        <v>429</v>
      </c>
      <c r="U126" s="146">
        <v>-17224521</v>
      </c>
      <c r="V126" s="147">
        <v>106</v>
      </c>
      <c r="W126" s="148">
        <v>100</v>
      </c>
      <c r="X126" s="143">
        <v>33612</v>
      </c>
      <c r="Y126" s="144">
        <v>123</v>
      </c>
      <c r="Z126" s="145">
        <v>100</v>
      </c>
      <c r="AA126" s="146">
        <v>1040</v>
      </c>
      <c r="AB126" s="149">
        <v>311</v>
      </c>
      <c r="AC126" s="141">
        <v>0</v>
      </c>
      <c r="AD126" s="150">
        <v>100</v>
      </c>
      <c r="AE126" s="151">
        <v>0</v>
      </c>
    </row>
    <row r="127" spans="1:31" s="3" customFormat="1" ht="18.75" customHeight="1">
      <c r="A127" s="191">
        <v>125</v>
      </c>
      <c r="B127" s="192">
        <v>143</v>
      </c>
      <c r="C127" s="193" t="s">
        <v>1617</v>
      </c>
      <c r="D127" s="194" t="s">
        <v>3056</v>
      </c>
      <c r="E127" s="195">
        <v>110</v>
      </c>
      <c r="F127" s="197">
        <v>102450922</v>
      </c>
      <c r="G127" s="198">
        <v>82</v>
      </c>
      <c r="H127" s="199">
        <v>69</v>
      </c>
      <c r="I127" s="215">
        <v>170703635</v>
      </c>
      <c r="J127" s="201">
        <v>210</v>
      </c>
      <c r="K127" s="202">
        <v>188</v>
      </c>
      <c r="L127" s="197">
        <v>14649862</v>
      </c>
      <c r="M127" s="198">
        <v>89</v>
      </c>
      <c r="N127" s="199">
        <v>75</v>
      </c>
      <c r="O127" s="200">
        <v>48694022</v>
      </c>
      <c r="P127" s="201">
        <v>174</v>
      </c>
      <c r="Q127" s="202">
        <v>157</v>
      </c>
      <c r="R127" s="197">
        <v>75710532</v>
      </c>
      <c r="S127" s="198">
        <v>34</v>
      </c>
      <c r="T127" s="199">
        <v>28</v>
      </c>
      <c r="U127" s="200">
        <v>26876182</v>
      </c>
      <c r="V127" s="201">
        <v>209</v>
      </c>
      <c r="W127" s="202">
        <v>202</v>
      </c>
      <c r="X127" s="197">
        <v>18108</v>
      </c>
      <c r="Y127" s="198">
        <v>415</v>
      </c>
      <c r="Z127" s="199">
        <v>383</v>
      </c>
      <c r="AA127" s="200">
        <v>217</v>
      </c>
      <c r="AB127" s="203">
        <v>390</v>
      </c>
      <c r="AC127" s="195">
        <v>0</v>
      </c>
      <c r="AD127" s="204">
        <v>100</v>
      </c>
      <c r="AE127" s="205">
        <v>0</v>
      </c>
    </row>
    <row r="128" spans="1:31" s="3" customFormat="1" ht="18.75" customHeight="1">
      <c r="A128" s="167">
        <v>126</v>
      </c>
      <c r="B128" s="168">
        <v>119</v>
      </c>
      <c r="C128" s="169" t="s">
        <v>209</v>
      </c>
      <c r="D128" s="170" t="s">
        <v>3056</v>
      </c>
      <c r="E128" s="171">
        <v>111</v>
      </c>
      <c r="F128" s="173">
        <v>101123976</v>
      </c>
      <c r="G128" s="174">
        <v>139</v>
      </c>
      <c r="H128" s="175">
        <v>124</v>
      </c>
      <c r="I128" s="214">
        <v>109396129</v>
      </c>
      <c r="J128" s="177">
        <v>262</v>
      </c>
      <c r="K128" s="178">
        <v>240</v>
      </c>
      <c r="L128" s="173">
        <v>10608741</v>
      </c>
      <c r="M128" s="174">
        <v>95</v>
      </c>
      <c r="N128" s="175">
        <v>81</v>
      </c>
      <c r="O128" s="176">
        <v>45485825</v>
      </c>
      <c r="P128" s="177">
        <v>145</v>
      </c>
      <c r="Q128" s="178">
        <v>129</v>
      </c>
      <c r="R128" s="173">
        <v>90134212</v>
      </c>
      <c r="S128" s="174">
        <v>82</v>
      </c>
      <c r="T128" s="175">
        <v>74</v>
      </c>
      <c r="U128" s="176">
        <v>11931574</v>
      </c>
      <c r="V128" s="177">
        <v>70</v>
      </c>
      <c r="W128" s="178">
        <v>64</v>
      </c>
      <c r="X128" s="173">
        <v>48600</v>
      </c>
      <c r="Y128" s="174">
        <v>61</v>
      </c>
      <c r="Z128" s="175">
        <v>41</v>
      </c>
      <c r="AA128" s="176">
        <v>1643</v>
      </c>
      <c r="AB128" s="179">
        <v>321</v>
      </c>
      <c r="AC128" s="171">
        <v>0</v>
      </c>
      <c r="AD128" s="180">
        <v>100</v>
      </c>
      <c r="AE128" s="181">
        <v>0</v>
      </c>
    </row>
    <row r="129" spans="1:31" s="3" customFormat="1" ht="18.75" customHeight="1">
      <c r="A129" s="137">
        <v>127</v>
      </c>
      <c r="B129" s="138">
        <v>175</v>
      </c>
      <c r="C129" s="139" t="s">
        <v>1625</v>
      </c>
      <c r="D129" s="140" t="s">
        <v>3056</v>
      </c>
      <c r="E129" s="185">
        <v>112</v>
      </c>
      <c r="F129" s="143">
        <v>100239369</v>
      </c>
      <c r="G129" s="144">
        <v>154</v>
      </c>
      <c r="H129" s="145">
        <v>139</v>
      </c>
      <c r="I129" s="212">
        <v>100282370</v>
      </c>
      <c r="J129" s="147">
        <v>65</v>
      </c>
      <c r="K129" s="148">
        <v>54</v>
      </c>
      <c r="L129" s="143">
        <v>40226199</v>
      </c>
      <c r="M129" s="144">
        <v>161</v>
      </c>
      <c r="N129" s="145">
        <v>146</v>
      </c>
      <c r="O129" s="146">
        <v>27862727</v>
      </c>
      <c r="P129" s="147">
        <v>188</v>
      </c>
      <c r="Q129" s="148">
        <v>171</v>
      </c>
      <c r="R129" s="143">
        <v>71690562</v>
      </c>
      <c r="S129" s="144">
        <v>90</v>
      </c>
      <c r="T129" s="145">
        <v>82</v>
      </c>
      <c r="U129" s="146">
        <v>9533143</v>
      </c>
      <c r="V129" s="147">
        <v>68</v>
      </c>
      <c r="W129" s="148">
        <v>62</v>
      </c>
      <c r="X129" s="143">
        <v>54207</v>
      </c>
      <c r="Y129" s="144">
        <v>62</v>
      </c>
      <c r="Z129" s="145">
        <v>42</v>
      </c>
      <c r="AA129" s="146">
        <v>1610</v>
      </c>
      <c r="AB129" s="149">
        <v>321</v>
      </c>
      <c r="AC129" s="141">
        <v>0</v>
      </c>
      <c r="AD129" s="150">
        <v>100</v>
      </c>
      <c r="AE129" s="151">
        <v>0</v>
      </c>
    </row>
    <row r="130" spans="1:31" s="3" customFormat="1" ht="18.75" customHeight="1">
      <c r="A130" s="137">
        <v>128</v>
      </c>
      <c r="B130" s="138">
        <v>183</v>
      </c>
      <c r="C130" s="139" t="s">
        <v>2177</v>
      </c>
      <c r="D130" s="140" t="s">
        <v>3056</v>
      </c>
      <c r="E130" s="141">
        <v>113</v>
      </c>
      <c r="F130" s="143">
        <v>100192334</v>
      </c>
      <c r="G130" s="144">
        <v>151</v>
      </c>
      <c r="H130" s="145">
        <v>136</v>
      </c>
      <c r="I130" s="212">
        <v>101712374</v>
      </c>
      <c r="J130" s="147">
        <v>253</v>
      </c>
      <c r="K130" s="148">
        <v>231</v>
      </c>
      <c r="L130" s="143">
        <v>11490277</v>
      </c>
      <c r="M130" s="144">
        <v>249</v>
      </c>
      <c r="N130" s="145">
        <v>227</v>
      </c>
      <c r="O130" s="146">
        <v>16516909</v>
      </c>
      <c r="P130" s="147">
        <v>412</v>
      </c>
      <c r="Q130" s="148">
        <v>383</v>
      </c>
      <c r="R130" s="143">
        <v>23089134</v>
      </c>
      <c r="S130" s="144">
        <v>120</v>
      </c>
      <c r="T130" s="145">
        <v>110</v>
      </c>
      <c r="U130" s="146">
        <v>6510797</v>
      </c>
      <c r="V130" s="147">
        <v>406</v>
      </c>
      <c r="W130" s="148">
        <v>394</v>
      </c>
      <c r="X130" s="143">
        <v>401</v>
      </c>
      <c r="Y130" s="144">
        <v>465</v>
      </c>
      <c r="Z130" s="145">
        <v>433</v>
      </c>
      <c r="AA130" s="146">
        <v>123</v>
      </c>
      <c r="AB130" s="149">
        <v>354</v>
      </c>
      <c r="AC130" s="141">
        <v>0</v>
      </c>
      <c r="AD130" s="150">
        <v>100</v>
      </c>
      <c r="AE130" s="151">
        <v>0</v>
      </c>
    </row>
    <row r="131" spans="1:31" s="3" customFormat="1" ht="18.75" customHeight="1">
      <c r="A131" s="32">
        <v>129</v>
      </c>
      <c r="B131" s="33">
        <v>136</v>
      </c>
      <c r="C131" s="34" t="s">
        <v>1296</v>
      </c>
      <c r="D131" s="35" t="s">
        <v>93</v>
      </c>
      <c r="E131" s="45">
        <v>114</v>
      </c>
      <c r="F131" s="38">
        <v>99891362</v>
      </c>
      <c r="G131" s="39">
        <v>136</v>
      </c>
      <c r="H131" s="40">
        <v>121</v>
      </c>
      <c r="I131" s="94">
        <v>110233119</v>
      </c>
      <c r="J131" s="42">
        <v>243</v>
      </c>
      <c r="K131" s="43">
        <v>221</v>
      </c>
      <c r="L131" s="38">
        <v>12288949</v>
      </c>
      <c r="M131" s="39">
        <v>442</v>
      </c>
      <c r="N131" s="40">
        <v>416</v>
      </c>
      <c r="O131" s="41">
        <v>1494534</v>
      </c>
      <c r="P131" s="42">
        <v>361</v>
      </c>
      <c r="Q131" s="43">
        <v>333</v>
      </c>
      <c r="R131" s="38">
        <v>30691681</v>
      </c>
      <c r="S131" s="39">
        <v>410</v>
      </c>
      <c r="T131" s="40">
        <v>391</v>
      </c>
      <c r="U131" s="41">
        <v>-6726358</v>
      </c>
      <c r="V131" s="42">
        <v>47</v>
      </c>
      <c r="W131" s="43">
        <v>41</v>
      </c>
      <c r="X131" s="38">
        <v>73759</v>
      </c>
      <c r="Y131" s="39">
        <v>68</v>
      </c>
      <c r="Z131" s="40">
        <v>48</v>
      </c>
      <c r="AA131" s="41">
        <v>1488</v>
      </c>
      <c r="AB131" s="108">
        <v>383</v>
      </c>
      <c r="AC131" s="45">
        <v>0</v>
      </c>
      <c r="AD131" s="37">
        <v>0</v>
      </c>
      <c r="AE131" s="46">
        <v>100</v>
      </c>
    </row>
    <row r="132" spans="1:31" s="3" customFormat="1" ht="18.75" customHeight="1">
      <c r="A132" s="152">
        <v>130</v>
      </c>
      <c r="B132" s="153">
        <v>124</v>
      </c>
      <c r="C132" s="154" t="s">
        <v>3085</v>
      </c>
      <c r="D132" s="155" t="s">
        <v>3056</v>
      </c>
      <c r="E132" s="156">
        <v>115</v>
      </c>
      <c r="F132" s="158">
        <v>99398285</v>
      </c>
      <c r="G132" s="159">
        <v>156</v>
      </c>
      <c r="H132" s="160">
        <v>141</v>
      </c>
      <c r="I132" s="213">
        <v>99398285</v>
      </c>
      <c r="J132" s="162">
        <v>310</v>
      </c>
      <c r="K132" s="163">
        <v>286</v>
      </c>
      <c r="L132" s="158">
        <v>7652881</v>
      </c>
      <c r="M132" s="159">
        <v>263</v>
      </c>
      <c r="N132" s="160">
        <v>241</v>
      </c>
      <c r="O132" s="161">
        <v>14523473</v>
      </c>
      <c r="P132" s="162">
        <v>119</v>
      </c>
      <c r="Q132" s="163">
        <v>103</v>
      </c>
      <c r="R132" s="158">
        <v>110927642</v>
      </c>
      <c r="S132" s="159">
        <v>459</v>
      </c>
      <c r="T132" s="160">
        <v>436</v>
      </c>
      <c r="U132" s="161">
        <v>-22206003</v>
      </c>
      <c r="V132" s="162">
        <v>108</v>
      </c>
      <c r="W132" s="163">
        <v>102</v>
      </c>
      <c r="X132" s="158">
        <v>33319</v>
      </c>
      <c r="Y132" s="159">
        <v>75</v>
      </c>
      <c r="Z132" s="160">
        <v>55</v>
      </c>
      <c r="AA132" s="161">
        <v>1423</v>
      </c>
      <c r="AB132" s="164">
        <v>321</v>
      </c>
      <c r="AC132" s="156">
        <v>0</v>
      </c>
      <c r="AD132" s="165">
        <v>100</v>
      </c>
      <c r="AE132" s="166">
        <v>0</v>
      </c>
    </row>
    <row r="133" spans="1:31" s="3" customFormat="1" ht="18.75" customHeight="1">
      <c r="A133" s="167">
        <v>131</v>
      </c>
      <c r="B133" s="168">
        <v>55</v>
      </c>
      <c r="C133" s="169" t="s">
        <v>12</v>
      </c>
      <c r="D133" s="170" t="s">
        <v>3056</v>
      </c>
      <c r="E133" s="171">
        <v>116</v>
      </c>
      <c r="F133" s="173">
        <v>99029175</v>
      </c>
      <c r="G133" s="174">
        <v>128</v>
      </c>
      <c r="H133" s="175">
        <v>113</v>
      </c>
      <c r="I133" s="214">
        <v>115690461</v>
      </c>
      <c r="J133" s="177" t="s">
        <v>3052</v>
      </c>
      <c r="K133" s="178" t="s">
        <v>1103</v>
      </c>
      <c r="L133" s="173">
        <v>-123561857</v>
      </c>
      <c r="M133" s="174" t="s">
        <v>3052</v>
      </c>
      <c r="N133" s="175" t="s">
        <v>1103</v>
      </c>
      <c r="O133" s="176">
        <v>-110419063</v>
      </c>
      <c r="P133" s="177">
        <v>137</v>
      </c>
      <c r="Q133" s="178">
        <v>121</v>
      </c>
      <c r="R133" s="173">
        <v>97633509</v>
      </c>
      <c r="S133" s="174">
        <v>497</v>
      </c>
      <c r="T133" s="175">
        <v>467</v>
      </c>
      <c r="U133" s="176">
        <v>-182585976</v>
      </c>
      <c r="V133" s="177" t="s">
        <v>1103</v>
      </c>
      <c r="W133" s="178" t="s">
        <v>1103</v>
      </c>
      <c r="X133" s="184" t="s">
        <v>3052</v>
      </c>
      <c r="Y133" s="174">
        <v>350</v>
      </c>
      <c r="Z133" s="175">
        <v>319</v>
      </c>
      <c r="AA133" s="176">
        <v>352</v>
      </c>
      <c r="AB133" s="179">
        <v>342</v>
      </c>
      <c r="AC133" s="171">
        <v>0</v>
      </c>
      <c r="AD133" s="180">
        <v>100</v>
      </c>
      <c r="AE133" s="181">
        <v>0</v>
      </c>
    </row>
    <row r="134" spans="1:31" s="3" customFormat="1" ht="18.75" customHeight="1">
      <c r="A134" s="137">
        <v>132</v>
      </c>
      <c r="B134" s="138">
        <v>39</v>
      </c>
      <c r="C134" s="139" t="s">
        <v>704</v>
      </c>
      <c r="D134" s="140" t="s">
        <v>3056</v>
      </c>
      <c r="E134" s="141">
        <v>117</v>
      </c>
      <c r="F134" s="143">
        <v>98265441</v>
      </c>
      <c r="G134" s="144">
        <v>147</v>
      </c>
      <c r="H134" s="145">
        <v>132</v>
      </c>
      <c r="I134" s="212">
        <v>104101515</v>
      </c>
      <c r="J134" s="147">
        <v>61</v>
      </c>
      <c r="K134" s="148">
        <v>50</v>
      </c>
      <c r="L134" s="143">
        <v>44221574</v>
      </c>
      <c r="M134" s="144">
        <v>250</v>
      </c>
      <c r="N134" s="145">
        <v>228</v>
      </c>
      <c r="O134" s="146">
        <v>16310867</v>
      </c>
      <c r="P134" s="147">
        <v>104</v>
      </c>
      <c r="Q134" s="148">
        <v>90</v>
      </c>
      <c r="R134" s="143">
        <v>128989263</v>
      </c>
      <c r="S134" s="144">
        <v>434</v>
      </c>
      <c r="T134" s="145">
        <v>414</v>
      </c>
      <c r="U134" s="146">
        <v>-12831145</v>
      </c>
      <c r="V134" s="147">
        <v>105</v>
      </c>
      <c r="W134" s="148">
        <v>99</v>
      </c>
      <c r="X134" s="143">
        <v>33633</v>
      </c>
      <c r="Y134" s="144">
        <v>71</v>
      </c>
      <c r="Z134" s="145">
        <v>51</v>
      </c>
      <c r="AA134" s="146">
        <v>1452</v>
      </c>
      <c r="AB134" s="149">
        <v>382</v>
      </c>
      <c r="AC134" s="141">
        <v>0</v>
      </c>
      <c r="AD134" s="150">
        <v>100</v>
      </c>
      <c r="AE134" s="151">
        <v>0</v>
      </c>
    </row>
    <row r="135" spans="1:31" s="3" customFormat="1" ht="18.75" customHeight="1">
      <c r="A135" s="32">
        <v>133</v>
      </c>
      <c r="B135" s="33">
        <v>98</v>
      </c>
      <c r="C135" s="34" t="s">
        <v>1626</v>
      </c>
      <c r="D135" s="35" t="s">
        <v>88</v>
      </c>
      <c r="E135" s="45">
        <v>118</v>
      </c>
      <c r="F135" s="38">
        <v>98253484</v>
      </c>
      <c r="G135" s="39">
        <v>159</v>
      </c>
      <c r="H135" s="40">
        <v>144</v>
      </c>
      <c r="I135" s="94">
        <v>98490251</v>
      </c>
      <c r="J135" s="42">
        <v>423</v>
      </c>
      <c r="K135" s="43">
        <v>396</v>
      </c>
      <c r="L135" s="38">
        <v>1978562</v>
      </c>
      <c r="M135" s="39">
        <v>151</v>
      </c>
      <c r="N135" s="40">
        <v>137</v>
      </c>
      <c r="O135" s="41">
        <v>29552300</v>
      </c>
      <c r="P135" s="42">
        <v>238</v>
      </c>
      <c r="Q135" s="43">
        <v>217</v>
      </c>
      <c r="R135" s="38">
        <v>58443198</v>
      </c>
      <c r="S135" s="39">
        <v>333</v>
      </c>
      <c r="T135" s="40">
        <v>317</v>
      </c>
      <c r="U135" s="41">
        <v>85643</v>
      </c>
      <c r="V135" s="42">
        <v>43</v>
      </c>
      <c r="W135" s="43">
        <v>37</v>
      </c>
      <c r="X135" s="38">
        <v>78812</v>
      </c>
      <c r="Y135" s="39">
        <v>94</v>
      </c>
      <c r="Z135" s="40">
        <v>72</v>
      </c>
      <c r="AA135" s="41">
        <v>1220</v>
      </c>
      <c r="AB135" s="108">
        <v>311</v>
      </c>
      <c r="AC135" s="45">
        <v>0</v>
      </c>
      <c r="AD135" s="37">
        <v>100</v>
      </c>
      <c r="AE135" s="46">
        <v>0</v>
      </c>
    </row>
    <row r="136" spans="1:31" s="3" customFormat="1" ht="18.75" customHeight="1">
      <c r="A136" s="137">
        <v>134</v>
      </c>
      <c r="B136" s="138">
        <v>198</v>
      </c>
      <c r="C136" s="139" t="s">
        <v>3220</v>
      </c>
      <c r="D136" s="140" t="s">
        <v>3056</v>
      </c>
      <c r="E136" s="141">
        <v>119</v>
      </c>
      <c r="F136" s="143">
        <v>97540773</v>
      </c>
      <c r="G136" s="144">
        <v>160</v>
      </c>
      <c r="H136" s="145">
        <v>145</v>
      </c>
      <c r="I136" s="212">
        <v>97540773</v>
      </c>
      <c r="J136" s="147">
        <v>440</v>
      </c>
      <c r="K136" s="148">
        <v>413</v>
      </c>
      <c r="L136" s="143">
        <v>1402287</v>
      </c>
      <c r="M136" s="144">
        <v>401</v>
      </c>
      <c r="N136" s="145">
        <v>375</v>
      </c>
      <c r="O136" s="146">
        <v>4595001</v>
      </c>
      <c r="P136" s="147">
        <v>495</v>
      </c>
      <c r="Q136" s="148">
        <v>464</v>
      </c>
      <c r="R136" s="143">
        <v>6327662</v>
      </c>
      <c r="S136" s="144">
        <v>261</v>
      </c>
      <c r="T136" s="145">
        <v>247</v>
      </c>
      <c r="U136" s="146">
        <v>1230542</v>
      </c>
      <c r="V136" s="147" t="s">
        <v>1103</v>
      </c>
      <c r="W136" s="148" t="s">
        <v>1103</v>
      </c>
      <c r="X136" s="186" t="s">
        <v>3052</v>
      </c>
      <c r="Y136" s="144">
        <v>485</v>
      </c>
      <c r="Z136" s="145">
        <v>453</v>
      </c>
      <c r="AA136" s="146">
        <v>63</v>
      </c>
      <c r="AB136" s="149">
        <v>354</v>
      </c>
      <c r="AC136" s="141">
        <v>0</v>
      </c>
      <c r="AD136" s="150">
        <v>100</v>
      </c>
      <c r="AE136" s="151">
        <v>0</v>
      </c>
    </row>
    <row r="137" spans="1:31" s="3" customFormat="1" ht="18.75" customHeight="1">
      <c r="A137" s="48">
        <v>135</v>
      </c>
      <c r="B137" s="49">
        <v>155</v>
      </c>
      <c r="C137" s="50" t="s">
        <v>2174</v>
      </c>
      <c r="D137" s="51" t="s">
        <v>1054</v>
      </c>
      <c r="E137" s="52">
        <v>120</v>
      </c>
      <c r="F137" s="54">
        <v>97521555</v>
      </c>
      <c r="G137" s="55">
        <v>150</v>
      </c>
      <c r="H137" s="56">
        <v>135</v>
      </c>
      <c r="I137" s="95">
        <v>102268796</v>
      </c>
      <c r="J137" s="58">
        <v>64</v>
      </c>
      <c r="K137" s="59">
        <v>53</v>
      </c>
      <c r="L137" s="54">
        <v>40717978</v>
      </c>
      <c r="M137" s="55">
        <v>131</v>
      </c>
      <c r="N137" s="56">
        <v>117</v>
      </c>
      <c r="O137" s="57">
        <v>33712456</v>
      </c>
      <c r="P137" s="58">
        <v>118</v>
      </c>
      <c r="Q137" s="59">
        <v>102</v>
      </c>
      <c r="R137" s="54">
        <v>112004749</v>
      </c>
      <c r="S137" s="55">
        <v>189</v>
      </c>
      <c r="T137" s="56">
        <v>176</v>
      </c>
      <c r="U137" s="57">
        <v>3116508</v>
      </c>
      <c r="V137" s="58">
        <v>61</v>
      </c>
      <c r="W137" s="59">
        <v>55</v>
      </c>
      <c r="X137" s="54">
        <v>59919</v>
      </c>
      <c r="Y137" s="55">
        <v>420</v>
      </c>
      <c r="Z137" s="56">
        <v>388</v>
      </c>
      <c r="AA137" s="57">
        <v>202</v>
      </c>
      <c r="AB137" s="109">
        <v>321</v>
      </c>
      <c r="AC137" s="52">
        <v>0</v>
      </c>
      <c r="AD137" s="60">
        <v>100</v>
      </c>
      <c r="AE137" s="61">
        <v>0</v>
      </c>
    </row>
    <row r="138" spans="1:31" s="3" customFormat="1" ht="18.75" customHeight="1">
      <c r="A138" s="167">
        <v>136</v>
      </c>
      <c r="B138" s="168">
        <v>233</v>
      </c>
      <c r="C138" s="169" t="s">
        <v>3223</v>
      </c>
      <c r="D138" s="170" t="s">
        <v>3056</v>
      </c>
      <c r="E138" s="171">
        <v>121</v>
      </c>
      <c r="F138" s="173">
        <v>96173852</v>
      </c>
      <c r="G138" s="174">
        <v>162</v>
      </c>
      <c r="H138" s="175">
        <v>147</v>
      </c>
      <c r="I138" s="214">
        <v>96173852</v>
      </c>
      <c r="J138" s="177">
        <v>438</v>
      </c>
      <c r="K138" s="178">
        <v>411</v>
      </c>
      <c r="L138" s="173">
        <v>1408547</v>
      </c>
      <c r="M138" s="174">
        <v>436</v>
      </c>
      <c r="N138" s="175">
        <v>410</v>
      </c>
      <c r="O138" s="176">
        <v>1756838</v>
      </c>
      <c r="P138" s="177">
        <v>497</v>
      </c>
      <c r="Q138" s="178">
        <v>466</v>
      </c>
      <c r="R138" s="173">
        <v>2235472</v>
      </c>
      <c r="S138" s="174">
        <v>278</v>
      </c>
      <c r="T138" s="175">
        <v>263</v>
      </c>
      <c r="U138" s="176">
        <v>797254</v>
      </c>
      <c r="V138" s="177" t="s">
        <v>1103</v>
      </c>
      <c r="W138" s="178" t="s">
        <v>1103</v>
      </c>
      <c r="X138" s="184" t="s">
        <v>3052</v>
      </c>
      <c r="Y138" s="174">
        <v>500</v>
      </c>
      <c r="Z138" s="175">
        <v>468</v>
      </c>
      <c r="AA138" s="176">
        <v>24</v>
      </c>
      <c r="AB138" s="179">
        <v>354</v>
      </c>
      <c r="AC138" s="171">
        <v>0</v>
      </c>
      <c r="AD138" s="180">
        <v>100</v>
      </c>
      <c r="AE138" s="181">
        <v>0</v>
      </c>
    </row>
    <row r="139" spans="1:31" s="3" customFormat="1" ht="18.75" customHeight="1">
      <c r="A139" s="32">
        <v>137</v>
      </c>
      <c r="B139" s="33">
        <v>178</v>
      </c>
      <c r="C139" s="34" t="s">
        <v>3084</v>
      </c>
      <c r="D139" s="35" t="s">
        <v>881</v>
      </c>
      <c r="E139" s="45">
        <v>122</v>
      </c>
      <c r="F139" s="38">
        <v>96169908</v>
      </c>
      <c r="G139" s="39">
        <v>158</v>
      </c>
      <c r="H139" s="40">
        <v>143</v>
      </c>
      <c r="I139" s="94">
        <v>98832560</v>
      </c>
      <c r="J139" s="42">
        <v>127</v>
      </c>
      <c r="K139" s="43">
        <v>109</v>
      </c>
      <c r="L139" s="38">
        <v>23988065</v>
      </c>
      <c r="M139" s="39">
        <v>290</v>
      </c>
      <c r="N139" s="40">
        <v>268</v>
      </c>
      <c r="O139" s="41">
        <v>12324294</v>
      </c>
      <c r="P139" s="42">
        <v>278</v>
      </c>
      <c r="Q139" s="43">
        <v>255</v>
      </c>
      <c r="R139" s="38">
        <v>46121758</v>
      </c>
      <c r="S139" s="39">
        <v>243</v>
      </c>
      <c r="T139" s="40">
        <v>229</v>
      </c>
      <c r="U139" s="41">
        <v>1451501</v>
      </c>
      <c r="V139" s="42">
        <v>60</v>
      </c>
      <c r="W139" s="43">
        <v>54</v>
      </c>
      <c r="X139" s="38">
        <v>60837</v>
      </c>
      <c r="Y139" s="39">
        <v>255</v>
      </c>
      <c r="Z139" s="40">
        <v>229</v>
      </c>
      <c r="AA139" s="41">
        <v>549</v>
      </c>
      <c r="AB139" s="108">
        <v>381</v>
      </c>
      <c r="AC139" s="45">
        <v>0</v>
      </c>
      <c r="AD139" s="37">
        <v>0</v>
      </c>
      <c r="AE139" s="46">
        <v>100</v>
      </c>
    </row>
    <row r="140" spans="1:31" s="3" customFormat="1" ht="18.75" customHeight="1">
      <c r="A140" s="137">
        <v>138</v>
      </c>
      <c r="B140" s="138">
        <v>123</v>
      </c>
      <c r="C140" s="139" t="s">
        <v>2227</v>
      </c>
      <c r="D140" s="140" t="s">
        <v>3056</v>
      </c>
      <c r="E140" s="141">
        <v>123</v>
      </c>
      <c r="F140" s="143">
        <v>96038900</v>
      </c>
      <c r="G140" s="144">
        <v>142</v>
      </c>
      <c r="H140" s="145">
        <v>127</v>
      </c>
      <c r="I140" s="212">
        <v>107829257</v>
      </c>
      <c r="J140" s="147">
        <v>257</v>
      </c>
      <c r="K140" s="148">
        <v>235</v>
      </c>
      <c r="L140" s="143">
        <v>11178086</v>
      </c>
      <c r="M140" s="144" t="s">
        <v>3052</v>
      </c>
      <c r="N140" s="145" t="s">
        <v>1103</v>
      </c>
      <c r="O140" s="146">
        <v>-70778122</v>
      </c>
      <c r="P140" s="147">
        <v>225</v>
      </c>
      <c r="Q140" s="148">
        <v>205</v>
      </c>
      <c r="R140" s="143">
        <v>62797369</v>
      </c>
      <c r="S140" s="144">
        <v>488</v>
      </c>
      <c r="T140" s="145">
        <v>462</v>
      </c>
      <c r="U140" s="146">
        <v>-71871363</v>
      </c>
      <c r="V140" s="147">
        <v>340</v>
      </c>
      <c r="W140" s="148">
        <v>331</v>
      </c>
      <c r="X140" s="143">
        <v>4295</v>
      </c>
      <c r="Y140" s="144">
        <v>243</v>
      </c>
      <c r="Z140" s="145">
        <v>217</v>
      </c>
      <c r="AA140" s="146">
        <v>586</v>
      </c>
      <c r="AB140" s="149">
        <v>371</v>
      </c>
      <c r="AC140" s="141">
        <v>0</v>
      </c>
      <c r="AD140" s="150">
        <v>100</v>
      </c>
      <c r="AE140" s="151">
        <v>0</v>
      </c>
    </row>
    <row r="141" spans="1:31" s="3" customFormat="1" ht="18.75" customHeight="1">
      <c r="A141" s="32">
        <v>139</v>
      </c>
      <c r="B141" s="33">
        <v>117</v>
      </c>
      <c r="C141" s="34" t="s">
        <v>157</v>
      </c>
      <c r="D141" s="35" t="s">
        <v>3058</v>
      </c>
      <c r="E141" s="45">
        <v>124</v>
      </c>
      <c r="F141" s="38">
        <v>95304907</v>
      </c>
      <c r="G141" s="39">
        <v>152</v>
      </c>
      <c r="H141" s="40">
        <v>137</v>
      </c>
      <c r="I141" s="94">
        <v>100792826</v>
      </c>
      <c r="J141" s="42">
        <v>228</v>
      </c>
      <c r="K141" s="43">
        <v>206</v>
      </c>
      <c r="L141" s="38">
        <v>13155959</v>
      </c>
      <c r="M141" s="39">
        <v>117</v>
      </c>
      <c r="N141" s="40">
        <v>103</v>
      </c>
      <c r="O141" s="41">
        <v>38426503</v>
      </c>
      <c r="P141" s="42">
        <v>175</v>
      </c>
      <c r="Q141" s="43">
        <v>158</v>
      </c>
      <c r="R141" s="38">
        <v>75434592</v>
      </c>
      <c r="S141" s="39">
        <v>96</v>
      </c>
      <c r="T141" s="40">
        <v>88</v>
      </c>
      <c r="U141" s="41">
        <v>8798879</v>
      </c>
      <c r="V141" s="42">
        <v>221</v>
      </c>
      <c r="W141" s="43">
        <v>214</v>
      </c>
      <c r="X141" s="38">
        <v>16692</v>
      </c>
      <c r="Y141" s="39">
        <v>128</v>
      </c>
      <c r="Z141" s="40">
        <v>105</v>
      </c>
      <c r="AA141" s="41">
        <v>1012</v>
      </c>
      <c r="AB141" s="108">
        <v>311</v>
      </c>
      <c r="AC141" s="45">
        <v>0</v>
      </c>
      <c r="AD141" s="37">
        <v>77.64</v>
      </c>
      <c r="AE141" s="46">
        <v>22.36</v>
      </c>
    </row>
    <row r="142" spans="1:31" s="3" customFormat="1" ht="18.75" customHeight="1">
      <c r="A142" s="48">
        <v>140</v>
      </c>
      <c r="B142" s="49">
        <v>120</v>
      </c>
      <c r="C142" s="50" t="s">
        <v>674</v>
      </c>
      <c r="D142" s="51" t="s">
        <v>88</v>
      </c>
      <c r="E142" s="52">
        <v>125</v>
      </c>
      <c r="F142" s="54">
        <v>93608439</v>
      </c>
      <c r="G142" s="55">
        <v>138</v>
      </c>
      <c r="H142" s="56">
        <v>123</v>
      </c>
      <c r="I142" s="95">
        <v>109969686</v>
      </c>
      <c r="J142" s="58">
        <v>175</v>
      </c>
      <c r="K142" s="59">
        <v>155</v>
      </c>
      <c r="L142" s="54">
        <v>17814208</v>
      </c>
      <c r="M142" s="55">
        <v>76</v>
      </c>
      <c r="N142" s="56">
        <v>62</v>
      </c>
      <c r="O142" s="57">
        <v>54833486</v>
      </c>
      <c r="P142" s="58">
        <v>178</v>
      </c>
      <c r="Q142" s="59">
        <v>161</v>
      </c>
      <c r="R142" s="54">
        <v>74871624</v>
      </c>
      <c r="S142" s="55">
        <v>46</v>
      </c>
      <c r="T142" s="56">
        <v>40</v>
      </c>
      <c r="U142" s="57">
        <v>19053868</v>
      </c>
      <c r="V142" s="58">
        <v>104</v>
      </c>
      <c r="W142" s="59">
        <v>98</v>
      </c>
      <c r="X142" s="54">
        <v>33766</v>
      </c>
      <c r="Y142" s="55">
        <v>320</v>
      </c>
      <c r="Z142" s="56">
        <v>290</v>
      </c>
      <c r="AA142" s="57">
        <v>411</v>
      </c>
      <c r="AB142" s="109">
        <v>369</v>
      </c>
      <c r="AC142" s="52">
        <v>0</v>
      </c>
      <c r="AD142" s="60">
        <v>100</v>
      </c>
      <c r="AE142" s="61">
        <v>0</v>
      </c>
    </row>
    <row r="143" spans="1:31" s="3" customFormat="1" ht="18.75" customHeight="1">
      <c r="A143" s="167">
        <v>141</v>
      </c>
      <c r="B143" s="168">
        <v>163</v>
      </c>
      <c r="C143" s="169" t="s">
        <v>2626</v>
      </c>
      <c r="D143" s="170" t="s">
        <v>3056</v>
      </c>
      <c r="E143" s="182">
        <v>126</v>
      </c>
      <c r="F143" s="173">
        <v>92751602</v>
      </c>
      <c r="G143" s="174">
        <v>166</v>
      </c>
      <c r="H143" s="175">
        <v>151</v>
      </c>
      <c r="I143" s="214">
        <v>93078069</v>
      </c>
      <c r="J143" s="177">
        <v>376</v>
      </c>
      <c r="K143" s="178">
        <v>351</v>
      </c>
      <c r="L143" s="173">
        <v>4760751</v>
      </c>
      <c r="M143" s="174">
        <v>379</v>
      </c>
      <c r="N143" s="175">
        <v>353</v>
      </c>
      <c r="O143" s="176">
        <v>6059961</v>
      </c>
      <c r="P143" s="177">
        <v>160</v>
      </c>
      <c r="Q143" s="178">
        <v>144</v>
      </c>
      <c r="R143" s="173">
        <v>81784279</v>
      </c>
      <c r="S143" s="174">
        <v>356</v>
      </c>
      <c r="T143" s="175">
        <v>339</v>
      </c>
      <c r="U143" s="176">
        <v>-733472</v>
      </c>
      <c r="V143" s="177">
        <v>114</v>
      </c>
      <c r="W143" s="178">
        <v>108</v>
      </c>
      <c r="X143" s="173">
        <v>31728</v>
      </c>
      <c r="Y143" s="174">
        <v>222</v>
      </c>
      <c r="Z143" s="175">
        <v>197</v>
      </c>
      <c r="AA143" s="176">
        <v>625</v>
      </c>
      <c r="AB143" s="179">
        <v>383</v>
      </c>
      <c r="AC143" s="171">
        <v>0</v>
      </c>
      <c r="AD143" s="180">
        <v>0.04</v>
      </c>
      <c r="AE143" s="181">
        <v>99.96</v>
      </c>
    </row>
    <row r="144" spans="1:31" s="3" customFormat="1" ht="18.75" customHeight="1">
      <c r="A144" s="137">
        <v>142</v>
      </c>
      <c r="B144" s="138">
        <v>111</v>
      </c>
      <c r="C144" s="139" t="s">
        <v>1550</v>
      </c>
      <c r="D144" s="140" t="s">
        <v>3056</v>
      </c>
      <c r="E144" s="141">
        <v>127</v>
      </c>
      <c r="F144" s="143">
        <v>92472438</v>
      </c>
      <c r="G144" s="144">
        <v>161</v>
      </c>
      <c r="H144" s="145">
        <v>146</v>
      </c>
      <c r="I144" s="212">
        <v>96296548</v>
      </c>
      <c r="J144" s="147">
        <v>129</v>
      </c>
      <c r="K144" s="148">
        <v>111</v>
      </c>
      <c r="L144" s="143">
        <v>23668636</v>
      </c>
      <c r="M144" s="144">
        <v>216</v>
      </c>
      <c r="N144" s="145">
        <v>198</v>
      </c>
      <c r="O144" s="146">
        <v>19961054</v>
      </c>
      <c r="P144" s="147">
        <v>317</v>
      </c>
      <c r="Q144" s="148">
        <v>290</v>
      </c>
      <c r="R144" s="143">
        <v>37987415</v>
      </c>
      <c r="S144" s="144">
        <v>116</v>
      </c>
      <c r="T144" s="145">
        <v>106</v>
      </c>
      <c r="U144" s="146">
        <v>6724941</v>
      </c>
      <c r="V144" s="147">
        <v>126</v>
      </c>
      <c r="W144" s="148">
        <v>120</v>
      </c>
      <c r="X144" s="143">
        <v>30066</v>
      </c>
      <c r="Y144" s="144">
        <v>391</v>
      </c>
      <c r="Z144" s="145">
        <v>360</v>
      </c>
      <c r="AA144" s="146">
        <v>266</v>
      </c>
      <c r="AB144" s="149">
        <v>371</v>
      </c>
      <c r="AC144" s="141">
        <v>0</v>
      </c>
      <c r="AD144" s="150">
        <v>100</v>
      </c>
      <c r="AE144" s="151">
        <v>0</v>
      </c>
    </row>
    <row r="145" spans="1:31" s="3" customFormat="1" ht="18.75" customHeight="1">
      <c r="A145" s="32">
        <v>143</v>
      </c>
      <c r="B145" s="33" t="s">
        <v>3052</v>
      </c>
      <c r="C145" s="34" t="s">
        <v>2183</v>
      </c>
      <c r="D145" s="35" t="s">
        <v>1061</v>
      </c>
      <c r="E145" s="45">
        <v>128</v>
      </c>
      <c r="F145" s="38">
        <v>91627102</v>
      </c>
      <c r="G145" s="39">
        <v>168</v>
      </c>
      <c r="H145" s="40">
        <v>153</v>
      </c>
      <c r="I145" s="94">
        <v>91901459</v>
      </c>
      <c r="J145" s="42">
        <v>337</v>
      </c>
      <c r="K145" s="43">
        <v>312</v>
      </c>
      <c r="L145" s="38">
        <v>6513399</v>
      </c>
      <c r="M145" s="39">
        <v>351</v>
      </c>
      <c r="N145" s="40">
        <v>326</v>
      </c>
      <c r="O145" s="41">
        <v>7911000</v>
      </c>
      <c r="P145" s="42">
        <v>349</v>
      </c>
      <c r="Q145" s="43">
        <v>321</v>
      </c>
      <c r="R145" s="38">
        <v>33124240</v>
      </c>
      <c r="S145" s="39">
        <v>295</v>
      </c>
      <c r="T145" s="40">
        <v>280</v>
      </c>
      <c r="U145" s="41">
        <v>458652</v>
      </c>
      <c r="V145" s="42" t="s">
        <v>1103</v>
      </c>
      <c r="W145" s="43" t="s">
        <v>1103</v>
      </c>
      <c r="X145" s="44" t="s">
        <v>3052</v>
      </c>
      <c r="Y145" s="39">
        <v>484</v>
      </c>
      <c r="Z145" s="40">
        <v>452</v>
      </c>
      <c r="AA145" s="41">
        <v>71</v>
      </c>
      <c r="AB145" s="108">
        <v>400</v>
      </c>
      <c r="AC145" s="45">
        <v>0</v>
      </c>
      <c r="AD145" s="37">
        <v>100</v>
      </c>
      <c r="AE145" s="46">
        <v>0</v>
      </c>
    </row>
    <row r="146" spans="1:31" s="3" customFormat="1" ht="18.75" customHeight="1">
      <c r="A146" s="32">
        <v>144</v>
      </c>
      <c r="B146" s="33">
        <v>125</v>
      </c>
      <c r="C146" s="34" t="s">
        <v>2173</v>
      </c>
      <c r="D146" s="35" t="s">
        <v>1662</v>
      </c>
      <c r="E146" s="36">
        <v>129</v>
      </c>
      <c r="F146" s="38">
        <v>90579293</v>
      </c>
      <c r="G146" s="39">
        <v>170</v>
      </c>
      <c r="H146" s="40">
        <v>155</v>
      </c>
      <c r="I146" s="94">
        <v>91164745</v>
      </c>
      <c r="J146" s="42">
        <v>202</v>
      </c>
      <c r="K146" s="43">
        <v>181</v>
      </c>
      <c r="L146" s="38">
        <v>15122949</v>
      </c>
      <c r="M146" s="39">
        <v>224</v>
      </c>
      <c r="N146" s="40">
        <v>206</v>
      </c>
      <c r="O146" s="41">
        <v>19069564</v>
      </c>
      <c r="P146" s="42">
        <v>309</v>
      </c>
      <c r="Q146" s="43">
        <v>283</v>
      </c>
      <c r="R146" s="38">
        <v>39637848</v>
      </c>
      <c r="S146" s="39">
        <v>135</v>
      </c>
      <c r="T146" s="40">
        <v>125</v>
      </c>
      <c r="U146" s="41">
        <v>5886857</v>
      </c>
      <c r="V146" s="42">
        <v>417</v>
      </c>
      <c r="W146" s="43">
        <v>405</v>
      </c>
      <c r="X146" s="38">
        <v>185</v>
      </c>
      <c r="Y146" s="39">
        <v>85</v>
      </c>
      <c r="Z146" s="40">
        <v>64</v>
      </c>
      <c r="AA146" s="41">
        <v>1329</v>
      </c>
      <c r="AB146" s="108">
        <v>311</v>
      </c>
      <c r="AC146" s="45">
        <v>1.57</v>
      </c>
      <c r="AD146" s="37">
        <v>98.43</v>
      </c>
      <c r="AE146" s="46">
        <v>0</v>
      </c>
    </row>
    <row r="147" spans="1:31" s="3" customFormat="1" ht="18.75" customHeight="1">
      <c r="A147" s="48">
        <v>145</v>
      </c>
      <c r="B147" s="49" t="s">
        <v>3052</v>
      </c>
      <c r="C147" s="50" t="s">
        <v>745</v>
      </c>
      <c r="D147" s="51" t="s">
        <v>1061</v>
      </c>
      <c r="E147" s="52">
        <v>130</v>
      </c>
      <c r="F147" s="54">
        <v>90281975</v>
      </c>
      <c r="G147" s="55">
        <v>167</v>
      </c>
      <c r="H147" s="56">
        <v>152</v>
      </c>
      <c r="I147" s="95">
        <v>91962474</v>
      </c>
      <c r="J147" s="58">
        <v>287</v>
      </c>
      <c r="K147" s="59">
        <v>263</v>
      </c>
      <c r="L147" s="54">
        <v>9071417</v>
      </c>
      <c r="M147" s="55">
        <v>50</v>
      </c>
      <c r="N147" s="56">
        <v>40</v>
      </c>
      <c r="O147" s="57">
        <v>85236867</v>
      </c>
      <c r="P147" s="58">
        <v>90</v>
      </c>
      <c r="Q147" s="59">
        <v>76</v>
      </c>
      <c r="R147" s="54">
        <v>151304484</v>
      </c>
      <c r="S147" s="55">
        <v>60</v>
      </c>
      <c r="T147" s="56">
        <v>53</v>
      </c>
      <c r="U147" s="57">
        <v>15607111</v>
      </c>
      <c r="V147" s="58">
        <v>415</v>
      </c>
      <c r="W147" s="59">
        <v>403</v>
      </c>
      <c r="X147" s="54">
        <v>209</v>
      </c>
      <c r="Y147" s="55">
        <v>443</v>
      </c>
      <c r="Z147" s="56">
        <v>411</v>
      </c>
      <c r="AA147" s="57">
        <v>159</v>
      </c>
      <c r="AB147" s="109">
        <v>400</v>
      </c>
      <c r="AC147" s="52">
        <v>0</v>
      </c>
      <c r="AD147" s="60">
        <v>96.5</v>
      </c>
      <c r="AE147" s="61">
        <v>3.5</v>
      </c>
    </row>
    <row r="148" spans="1:31" s="3" customFormat="1" ht="18.75" customHeight="1">
      <c r="A148" s="167">
        <v>146</v>
      </c>
      <c r="B148" s="168">
        <v>159</v>
      </c>
      <c r="C148" s="169" t="s">
        <v>721</v>
      </c>
      <c r="D148" s="170" t="s">
        <v>3056</v>
      </c>
      <c r="E148" s="171">
        <v>131</v>
      </c>
      <c r="F148" s="173">
        <v>89003755</v>
      </c>
      <c r="G148" s="174">
        <v>119</v>
      </c>
      <c r="H148" s="175">
        <v>105</v>
      </c>
      <c r="I148" s="214">
        <v>123413331</v>
      </c>
      <c r="J148" s="177">
        <v>250</v>
      </c>
      <c r="K148" s="178">
        <v>228</v>
      </c>
      <c r="L148" s="173">
        <v>11710147</v>
      </c>
      <c r="M148" s="174">
        <v>132</v>
      </c>
      <c r="N148" s="175">
        <v>118</v>
      </c>
      <c r="O148" s="176">
        <v>33558373</v>
      </c>
      <c r="P148" s="177">
        <v>157</v>
      </c>
      <c r="Q148" s="178">
        <v>141</v>
      </c>
      <c r="R148" s="173">
        <v>83749813</v>
      </c>
      <c r="S148" s="174">
        <v>84</v>
      </c>
      <c r="T148" s="175">
        <v>76</v>
      </c>
      <c r="U148" s="176">
        <v>11019850</v>
      </c>
      <c r="V148" s="177">
        <v>255</v>
      </c>
      <c r="W148" s="178">
        <v>247</v>
      </c>
      <c r="X148" s="173">
        <v>12106</v>
      </c>
      <c r="Y148" s="174">
        <v>357</v>
      </c>
      <c r="Z148" s="175">
        <v>326</v>
      </c>
      <c r="AA148" s="176">
        <v>347</v>
      </c>
      <c r="AB148" s="179">
        <v>351</v>
      </c>
      <c r="AC148" s="171">
        <v>0</v>
      </c>
      <c r="AD148" s="180">
        <v>100</v>
      </c>
      <c r="AE148" s="181">
        <v>0</v>
      </c>
    </row>
    <row r="149" spans="1:31" s="3" customFormat="1" ht="18.75" customHeight="1">
      <c r="A149" s="32">
        <v>147</v>
      </c>
      <c r="B149" s="33">
        <v>209</v>
      </c>
      <c r="C149" s="34" t="s">
        <v>192</v>
      </c>
      <c r="D149" s="35" t="s">
        <v>88</v>
      </c>
      <c r="E149" s="45">
        <v>132</v>
      </c>
      <c r="F149" s="38">
        <v>87382495</v>
      </c>
      <c r="G149" s="39">
        <v>178</v>
      </c>
      <c r="H149" s="40">
        <v>163</v>
      </c>
      <c r="I149" s="94">
        <v>87437870</v>
      </c>
      <c r="J149" s="42">
        <v>98</v>
      </c>
      <c r="K149" s="43">
        <v>83</v>
      </c>
      <c r="L149" s="38">
        <v>28613256</v>
      </c>
      <c r="M149" s="39">
        <v>129</v>
      </c>
      <c r="N149" s="40">
        <v>115</v>
      </c>
      <c r="O149" s="41">
        <v>34352273</v>
      </c>
      <c r="P149" s="42">
        <v>204</v>
      </c>
      <c r="Q149" s="43">
        <v>185</v>
      </c>
      <c r="R149" s="38">
        <v>67406098</v>
      </c>
      <c r="S149" s="39">
        <v>91</v>
      </c>
      <c r="T149" s="40">
        <v>83</v>
      </c>
      <c r="U149" s="41">
        <v>9394412</v>
      </c>
      <c r="V149" s="42">
        <v>195</v>
      </c>
      <c r="W149" s="43">
        <v>188</v>
      </c>
      <c r="X149" s="38">
        <v>19629</v>
      </c>
      <c r="Y149" s="39">
        <v>359</v>
      </c>
      <c r="Z149" s="40">
        <v>328</v>
      </c>
      <c r="AA149" s="41">
        <v>343</v>
      </c>
      <c r="AB149" s="108">
        <v>356</v>
      </c>
      <c r="AC149" s="45">
        <v>0</v>
      </c>
      <c r="AD149" s="37">
        <v>75</v>
      </c>
      <c r="AE149" s="46">
        <v>25</v>
      </c>
    </row>
    <row r="150" spans="1:31" s="3" customFormat="1" ht="18.75" customHeight="1">
      <c r="A150" s="137">
        <v>148</v>
      </c>
      <c r="B150" s="138">
        <v>166</v>
      </c>
      <c r="C150" s="139" t="s">
        <v>197</v>
      </c>
      <c r="D150" s="140" t="s">
        <v>3056</v>
      </c>
      <c r="E150" s="141">
        <v>133</v>
      </c>
      <c r="F150" s="143">
        <v>87253227</v>
      </c>
      <c r="G150" s="144">
        <v>175</v>
      </c>
      <c r="H150" s="145">
        <v>160</v>
      </c>
      <c r="I150" s="212">
        <v>88092069</v>
      </c>
      <c r="J150" s="147">
        <v>308</v>
      </c>
      <c r="K150" s="148">
        <v>284</v>
      </c>
      <c r="L150" s="143">
        <v>7700979</v>
      </c>
      <c r="M150" s="144">
        <v>165</v>
      </c>
      <c r="N150" s="145">
        <v>150</v>
      </c>
      <c r="O150" s="146">
        <v>27298837</v>
      </c>
      <c r="P150" s="147">
        <v>246</v>
      </c>
      <c r="Q150" s="148">
        <v>225</v>
      </c>
      <c r="R150" s="143">
        <v>55462099</v>
      </c>
      <c r="S150" s="144">
        <v>221</v>
      </c>
      <c r="T150" s="145">
        <v>207</v>
      </c>
      <c r="U150" s="146">
        <v>2010962</v>
      </c>
      <c r="V150" s="147">
        <v>79</v>
      </c>
      <c r="W150" s="148">
        <v>73</v>
      </c>
      <c r="X150" s="143">
        <v>44009</v>
      </c>
      <c r="Y150" s="144">
        <v>426</v>
      </c>
      <c r="Z150" s="145">
        <v>394</v>
      </c>
      <c r="AA150" s="146">
        <v>179</v>
      </c>
      <c r="AB150" s="149">
        <v>356</v>
      </c>
      <c r="AC150" s="141">
        <v>0</v>
      </c>
      <c r="AD150" s="150">
        <v>100</v>
      </c>
      <c r="AE150" s="151">
        <v>0</v>
      </c>
    </row>
    <row r="151" spans="1:31" s="3" customFormat="1" ht="18.75" customHeight="1">
      <c r="A151" s="137">
        <v>149</v>
      </c>
      <c r="B151" s="138">
        <v>153</v>
      </c>
      <c r="C151" s="139" t="s">
        <v>1664</v>
      </c>
      <c r="D151" s="140" t="s">
        <v>3056</v>
      </c>
      <c r="E151" s="141">
        <v>134</v>
      </c>
      <c r="F151" s="143">
        <v>87243206</v>
      </c>
      <c r="G151" s="144">
        <v>157</v>
      </c>
      <c r="H151" s="145">
        <v>142</v>
      </c>
      <c r="I151" s="212">
        <v>99263607</v>
      </c>
      <c r="J151" s="147">
        <v>241</v>
      </c>
      <c r="K151" s="148">
        <v>219</v>
      </c>
      <c r="L151" s="143">
        <v>12357413</v>
      </c>
      <c r="M151" s="144">
        <v>241</v>
      </c>
      <c r="N151" s="145">
        <v>219</v>
      </c>
      <c r="O151" s="146">
        <v>17181486</v>
      </c>
      <c r="P151" s="147">
        <v>132</v>
      </c>
      <c r="Q151" s="148">
        <v>116</v>
      </c>
      <c r="R151" s="143">
        <v>100276195</v>
      </c>
      <c r="S151" s="144">
        <v>262</v>
      </c>
      <c r="T151" s="145">
        <v>248</v>
      </c>
      <c r="U151" s="146">
        <v>1219500</v>
      </c>
      <c r="V151" s="147">
        <v>69</v>
      </c>
      <c r="W151" s="148">
        <v>63</v>
      </c>
      <c r="X151" s="143">
        <v>52618</v>
      </c>
      <c r="Y151" s="144">
        <v>394</v>
      </c>
      <c r="Z151" s="145">
        <v>363</v>
      </c>
      <c r="AA151" s="146">
        <v>259</v>
      </c>
      <c r="AB151" s="149">
        <v>371</v>
      </c>
      <c r="AC151" s="141">
        <v>0</v>
      </c>
      <c r="AD151" s="150">
        <v>100</v>
      </c>
      <c r="AE151" s="151">
        <v>0</v>
      </c>
    </row>
    <row r="152" spans="1:31" s="3" customFormat="1" ht="18.75" customHeight="1">
      <c r="A152" s="48">
        <v>150</v>
      </c>
      <c r="B152" s="49">
        <v>142</v>
      </c>
      <c r="C152" s="50" t="s">
        <v>2630</v>
      </c>
      <c r="D152" s="51" t="s">
        <v>2187</v>
      </c>
      <c r="E152" s="52">
        <v>135</v>
      </c>
      <c r="F152" s="54">
        <v>86992925</v>
      </c>
      <c r="G152" s="55">
        <v>165</v>
      </c>
      <c r="H152" s="56">
        <v>150</v>
      </c>
      <c r="I152" s="95">
        <v>94223881</v>
      </c>
      <c r="J152" s="58">
        <v>336</v>
      </c>
      <c r="K152" s="59">
        <v>311</v>
      </c>
      <c r="L152" s="54">
        <v>6555892</v>
      </c>
      <c r="M152" s="55">
        <v>260</v>
      </c>
      <c r="N152" s="56">
        <v>238</v>
      </c>
      <c r="O152" s="57">
        <v>15317516</v>
      </c>
      <c r="P152" s="58">
        <v>108</v>
      </c>
      <c r="Q152" s="59">
        <v>93</v>
      </c>
      <c r="R152" s="54">
        <v>123313106</v>
      </c>
      <c r="S152" s="55">
        <v>420</v>
      </c>
      <c r="T152" s="56">
        <v>400</v>
      </c>
      <c r="U152" s="57">
        <v>-9203615</v>
      </c>
      <c r="V152" s="58">
        <v>75</v>
      </c>
      <c r="W152" s="59">
        <v>69</v>
      </c>
      <c r="X152" s="54">
        <v>46105</v>
      </c>
      <c r="Y152" s="55">
        <v>86</v>
      </c>
      <c r="Z152" s="56">
        <v>65</v>
      </c>
      <c r="AA152" s="57">
        <v>1317</v>
      </c>
      <c r="AB152" s="109">
        <v>321</v>
      </c>
      <c r="AC152" s="52">
        <v>0</v>
      </c>
      <c r="AD152" s="60">
        <v>100</v>
      </c>
      <c r="AE152" s="61">
        <v>0</v>
      </c>
    </row>
    <row r="153" spans="1:31" s="3" customFormat="1" ht="18.75" customHeight="1">
      <c r="A153" s="18">
        <v>151</v>
      </c>
      <c r="B153" s="19">
        <v>145</v>
      </c>
      <c r="C153" s="20" t="s">
        <v>3079</v>
      </c>
      <c r="D153" s="21" t="s">
        <v>1061</v>
      </c>
      <c r="E153" s="22">
        <v>136</v>
      </c>
      <c r="F153" s="24">
        <v>86968117</v>
      </c>
      <c r="G153" s="25">
        <v>174</v>
      </c>
      <c r="H153" s="26">
        <v>159</v>
      </c>
      <c r="I153" s="93">
        <v>88969593</v>
      </c>
      <c r="J153" s="28">
        <v>384</v>
      </c>
      <c r="K153" s="29">
        <v>359</v>
      </c>
      <c r="L153" s="24">
        <v>3960963</v>
      </c>
      <c r="M153" s="25">
        <v>352</v>
      </c>
      <c r="N153" s="26">
        <v>327</v>
      </c>
      <c r="O153" s="27">
        <v>7641909</v>
      </c>
      <c r="P153" s="28">
        <v>348</v>
      </c>
      <c r="Q153" s="29">
        <v>320</v>
      </c>
      <c r="R153" s="24">
        <v>33423486</v>
      </c>
      <c r="S153" s="25">
        <v>285</v>
      </c>
      <c r="T153" s="26">
        <v>270</v>
      </c>
      <c r="U153" s="27">
        <v>682342</v>
      </c>
      <c r="V153" s="28">
        <v>74</v>
      </c>
      <c r="W153" s="29">
        <v>68</v>
      </c>
      <c r="X153" s="24">
        <v>46168</v>
      </c>
      <c r="Y153" s="25">
        <v>331</v>
      </c>
      <c r="Z153" s="26">
        <v>300</v>
      </c>
      <c r="AA153" s="27">
        <v>380</v>
      </c>
      <c r="AB153" s="107">
        <v>384</v>
      </c>
      <c r="AC153" s="22">
        <v>0</v>
      </c>
      <c r="AD153" s="30">
        <v>50</v>
      </c>
      <c r="AE153" s="31">
        <v>50</v>
      </c>
    </row>
    <row r="154" spans="1:31" s="3" customFormat="1" ht="18.75" customHeight="1">
      <c r="A154" s="32">
        <v>152</v>
      </c>
      <c r="B154" s="33">
        <v>137</v>
      </c>
      <c r="C154" s="34" t="s">
        <v>195</v>
      </c>
      <c r="D154" s="35" t="s">
        <v>3051</v>
      </c>
      <c r="E154" s="45">
        <v>137</v>
      </c>
      <c r="F154" s="38">
        <v>85435598</v>
      </c>
      <c r="G154" s="39">
        <v>181</v>
      </c>
      <c r="H154" s="40">
        <v>166</v>
      </c>
      <c r="I154" s="94">
        <v>86280330</v>
      </c>
      <c r="J154" s="42">
        <v>97</v>
      </c>
      <c r="K154" s="43">
        <v>82</v>
      </c>
      <c r="L154" s="38">
        <v>28683457</v>
      </c>
      <c r="M154" s="39">
        <v>49</v>
      </c>
      <c r="N154" s="40">
        <v>39</v>
      </c>
      <c r="O154" s="41">
        <v>87609720</v>
      </c>
      <c r="P154" s="42">
        <v>102</v>
      </c>
      <c r="Q154" s="43">
        <v>88</v>
      </c>
      <c r="R154" s="38">
        <v>129627270</v>
      </c>
      <c r="S154" s="39">
        <v>44</v>
      </c>
      <c r="T154" s="40">
        <v>38</v>
      </c>
      <c r="U154" s="41">
        <v>19532187</v>
      </c>
      <c r="V154" s="42">
        <v>174</v>
      </c>
      <c r="W154" s="43">
        <v>168</v>
      </c>
      <c r="X154" s="38">
        <v>22593</v>
      </c>
      <c r="Y154" s="39">
        <v>308</v>
      </c>
      <c r="Z154" s="40">
        <v>278</v>
      </c>
      <c r="AA154" s="41">
        <v>432</v>
      </c>
      <c r="AB154" s="108">
        <v>369</v>
      </c>
      <c r="AC154" s="45">
        <v>0</v>
      </c>
      <c r="AD154" s="37">
        <v>100</v>
      </c>
      <c r="AE154" s="46">
        <v>0</v>
      </c>
    </row>
    <row r="155" spans="1:31" s="3" customFormat="1" ht="18.75" customHeight="1">
      <c r="A155" s="32">
        <v>153</v>
      </c>
      <c r="B155" s="33">
        <v>107</v>
      </c>
      <c r="C155" s="34" t="s">
        <v>1445</v>
      </c>
      <c r="D155" s="35" t="s">
        <v>3058</v>
      </c>
      <c r="E155" s="45">
        <v>138</v>
      </c>
      <c r="F155" s="38">
        <v>84984934</v>
      </c>
      <c r="G155" s="39">
        <v>140</v>
      </c>
      <c r="H155" s="40">
        <v>125</v>
      </c>
      <c r="I155" s="94">
        <v>109336208</v>
      </c>
      <c r="J155" s="42" t="s">
        <v>3052</v>
      </c>
      <c r="K155" s="43" t="s">
        <v>1103</v>
      </c>
      <c r="L155" s="38">
        <v>-6967565</v>
      </c>
      <c r="M155" s="39">
        <v>327</v>
      </c>
      <c r="N155" s="40">
        <v>304</v>
      </c>
      <c r="O155" s="41">
        <v>9738950</v>
      </c>
      <c r="P155" s="42">
        <v>124</v>
      </c>
      <c r="Q155" s="43">
        <v>108</v>
      </c>
      <c r="R155" s="38">
        <v>105656255</v>
      </c>
      <c r="S155" s="39">
        <v>482</v>
      </c>
      <c r="T155" s="40">
        <v>457</v>
      </c>
      <c r="U155" s="41">
        <v>-51457042</v>
      </c>
      <c r="V155" s="42">
        <v>393</v>
      </c>
      <c r="W155" s="43">
        <v>381</v>
      </c>
      <c r="X155" s="38">
        <v>557</v>
      </c>
      <c r="Y155" s="39">
        <v>46</v>
      </c>
      <c r="Z155" s="40">
        <v>27</v>
      </c>
      <c r="AA155" s="41">
        <v>1928</v>
      </c>
      <c r="AB155" s="108">
        <v>311</v>
      </c>
      <c r="AC155" s="45">
        <v>0</v>
      </c>
      <c r="AD155" s="37">
        <v>100</v>
      </c>
      <c r="AE155" s="46">
        <v>0</v>
      </c>
    </row>
    <row r="156" spans="1:31" s="3" customFormat="1" ht="18.75" customHeight="1">
      <c r="A156" s="32">
        <v>154</v>
      </c>
      <c r="B156" s="33">
        <v>132</v>
      </c>
      <c r="C156" s="34" t="s">
        <v>1716</v>
      </c>
      <c r="D156" s="35" t="s">
        <v>3058</v>
      </c>
      <c r="E156" s="45">
        <v>139</v>
      </c>
      <c r="F156" s="38">
        <v>84627473</v>
      </c>
      <c r="G156" s="39">
        <v>169</v>
      </c>
      <c r="H156" s="40">
        <v>154</v>
      </c>
      <c r="I156" s="94">
        <v>91497835</v>
      </c>
      <c r="J156" s="42">
        <v>82</v>
      </c>
      <c r="K156" s="43">
        <v>70</v>
      </c>
      <c r="L156" s="38">
        <v>32075510</v>
      </c>
      <c r="M156" s="39">
        <v>119</v>
      </c>
      <c r="N156" s="40">
        <v>105</v>
      </c>
      <c r="O156" s="41">
        <v>38093880</v>
      </c>
      <c r="P156" s="42">
        <v>187</v>
      </c>
      <c r="Q156" s="43">
        <v>170</v>
      </c>
      <c r="R156" s="38">
        <v>71884164</v>
      </c>
      <c r="S156" s="39">
        <v>225</v>
      </c>
      <c r="T156" s="40">
        <v>211</v>
      </c>
      <c r="U156" s="41">
        <v>1938353</v>
      </c>
      <c r="V156" s="42">
        <v>361</v>
      </c>
      <c r="W156" s="43">
        <v>350</v>
      </c>
      <c r="X156" s="38">
        <v>2410</v>
      </c>
      <c r="Y156" s="39">
        <v>245</v>
      </c>
      <c r="Z156" s="40">
        <v>219</v>
      </c>
      <c r="AA156" s="41">
        <v>575</v>
      </c>
      <c r="AB156" s="108">
        <v>369</v>
      </c>
      <c r="AC156" s="45">
        <v>0</v>
      </c>
      <c r="AD156" s="37">
        <v>100</v>
      </c>
      <c r="AE156" s="46">
        <v>0</v>
      </c>
    </row>
    <row r="157" spans="1:31" s="3" customFormat="1" ht="18.75" customHeight="1">
      <c r="A157" s="48">
        <v>155</v>
      </c>
      <c r="B157" s="49">
        <v>34</v>
      </c>
      <c r="C157" s="50" t="s">
        <v>3069</v>
      </c>
      <c r="D157" s="51" t="s">
        <v>88</v>
      </c>
      <c r="E157" s="52">
        <v>140</v>
      </c>
      <c r="F157" s="54">
        <v>84363776</v>
      </c>
      <c r="G157" s="55">
        <v>185</v>
      </c>
      <c r="H157" s="56">
        <v>170</v>
      </c>
      <c r="I157" s="95">
        <v>84364828</v>
      </c>
      <c r="J157" s="58">
        <v>69</v>
      </c>
      <c r="K157" s="59">
        <v>58</v>
      </c>
      <c r="L157" s="54">
        <v>38539631</v>
      </c>
      <c r="M157" s="55">
        <v>258</v>
      </c>
      <c r="N157" s="56">
        <v>236</v>
      </c>
      <c r="O157" s="57">
        <v>15708306</v>
      </c>
      <c r="P157" s="58">
        <v>22</v>
      </c>
      <c r="Q157" s="59">
        <v>13</v>
      </c>
      <c r="R157" s="54">
        <v>381765156</v>
      </c>
      <c r="S157" s="55">
        <v>200</v>
      </c>
      <c r="T157" s="56">
        <v>187</v>
      </c>
      <c r="U157" s="57">
        <v>2813639</v>
      </c>
      <c r="V157" s="58">
        <v>313</v>
      </c>
      <c r="W157" s="59">
        <v>304</v>
      </c>
      <c r="X157" s="54">
        <v>6875</v>
      </c>
      <c r="Y157" s="55">
        <v>56</v>
      </c>
      <c r="Z157" s="56">
        <v>36</v>
      </c>
      <c r="AA157" s="57">
        <v>1731</v>
      </c>
      <c r="AB157" s="109">
        <v>384</v>
      </c>
      <c r="AC157" s="52">
        <v>0</v>
      </c>
      <c r="AD157" s="60">
        <v>99.99</v>
      </c>
      <c r="AE157" s="61">
        <v>0.01</v>
      </c>
    </row>
    <row r="158" spans="1:31" s="3" customFormat="1" ht="18.75" customHeight="1">
      <c r="A158" s="167">
        <v>156</v>
      </c>
      <c r="B158" s="168">
        <v>182</v>
      </c>
      <c r="C158" s="169" t="s">
        <v>203</v>
      </c>
      <c r="D158" s="170" t="s">
        <v>3056</v>
      </c>
      <c r="E158" s="171">
        <v>141</v>
      </c>
      <c r="F158" s="173">
        <v>83827455</v>
      </c>
      <c r="G158" s="174">
        <v>164</v>
      </c>
      <c r="H158" s="175">
        <v>149</v>
      </c>
      <c r="I158" s="214">
        <v>95275186</v>
      </c>
      <c r="J158" s="177">
        <v>124</v>
      </c>
      <c r="K158" s="178">
        <v>106</v>
      </c>
      <c r="L158" s="173">
        <v>24225371</v>
      </c>
      <c r="M158" s="174">
        <v>148</v>
      </c>
      <c r="N158" s="175">
        <v>134</v>
      </c>
      <c r="O158" s="176">
        <v>30343158</v>
      </c>
      <c r="P158" s="177">
        <v>266</v>
      </c>
      <c r="Q158" s="178">
        <v>243</v>
      </c>
      <c r="R158" s="173">
        <v>49023468</v>
      </c>
      <c r="S158" s="174">
        <v>52</v>
      </c>
      <c r="T158" s="175">
        <v>46</v>
      </c>
      <c r="U158" s="176">
        <v>17682628</v>
      </c>
      <c r="V158" s="177">
        <v>238</v>
      </c>
      <c r="W158" s="178">
        <v>230</v>
      </c>
      <c r="X158" s="173">
        <v>14072</v>
      </c>
      <c r="Y158" s="174">
        <v>398</v>
      </c>
      <c r="Z158" s="175">
        <v>367</v>
      </c>
      <c r="AA158" s="176">
        <v>251</v>
      </c>
      <c r="AB158" s="179">
        <v>351</v>
      </c>
      <c r="AC158" s="171">
        <v>0</v>
      </c>
      <c r="AD158" s="180">
        <v>0.01</v>
      </c>
      <c r="AE158" s="181">
        <v>99.99</v>
      </c>
    </row>
    <row r="159" spans="1:31" s="3" customFormat="1" ht="18.75" customHeight="1">
      <c r="A159" s="32">
        <v>157</v>
      </c>
      <c r="B159" s="33">
        <v>176</v>
      </c>
      <c r="C159" s="34" t="s">
        <v>1028</v>
      </c>
      <c r="D159" s="35" t="s">
        <v>1049</v>
      </c>
      <c r="E159" s="36">
        <v>142</v>
      </c>
      <c r="F159" s="38">
        <v>83687520</v>
      </c>
      <c r="G159" s="39">
        <v>177</v>
      </c>
      <c r="H159" s="40">
        <v>162</v>
      </c>
      <c r="I159" s="94">
        <v>87506661</v>
      </c>
      <c r="J159" s="42">
        <v>112</v>
      </c>
      <c r="K159" s="43">
        <v>95</v>
      </c>
      <c r="L159" s="38">
        <v>26327215</v>
      </c>
      <c r="M159" s="39">
        <v>115</v>
      </c>
      <c r="N159" s="40">
        <v>101</v>
      </c>
      <c r="O159" s="41">
        <v>38940169</v>
      </c>
      <c r="P159" s="42">
        <v>194</v>
      </c>
      <c r="Q159" s="43">
        <v>177</v>
      </c>
      <c r="R159" s="38">
        <v>70506444</v>
      </c>
      <c r="S159" s="39">
        <v>201</v>
      </c>
      <c r="T159" s="40">
        <v>188</v>
      </c>
      <c r="U159" s="41">
        <v>2810693</v>
      </c>
      <c r="V159" s="42">
        <v>168</v>
      </c>
      <c r="W159" s="43">
        <v>162</v>
      </c>
      <c r="X159" s="38">
        <v>23450</v>
      </c>
      <c r="Y159" s="39">
        <v>73</v>
      </c>
      <c r="Z159" s="40">
        <v>53</v>
      </c>
      <c r="AA159" s="41">
        <v>1442</v>
      </c>
      <c r="AB159" s="108">
        <v>321</v>
      </c>
      <c r="AC159" s="45">
        <v>0</v>
      </c>
      <c r="AD159" s="37">
        <v>100</v>
      </c>
      <c r="AE159" s="46">
        <v>0</v>
      </c>
    </row>
    <row r="160" spans="1:31" s="3" customFormat="1" ht="18.75" customHeight="1">
      <c r="A160" s="137">
        <v>158</v>
      </c>
      <c r="B160" s="138">
        <v>133</v>
      </c>
      <c r="C160" s="139" t="s">
        <v>201</v>
      </c>
      <c r="D160" s="140" t="s">
        <v>3056</v>
      </c>
      <c r="E160" s="141">
        <v>143</v>
      </c>
      <c r="F160" s="143">
        <v>83503453</v>
      </c>
      <c r="G160" s="144">
        <v>163</v>
      </c>
      <c r="H160" s="145">
        <v>148</v>
      </c>
      <c r="I160" s="212">
        <v>95289901</v>
      </c>
      <c r="J160" s="147">
        <v>72</v>
      </c>
      <c r="K160" s="148">
        <v>61</v>
      </c>
      <c r="L160" s="143">
        <v>37979151</v>
      </c>
      <c r="M160" s="144" t="s">
        <v>3052</v>
      </c>
      <c r="N160" s="145" t="s">
        <v>1103</v>
      </c>
      <c r="O160" s="146">
        <v>-25499366</v>
      </c>
      <c r="P160" s="147">
        <v>177</v>
      </c>
      <c r="Q160" s="148">
        <v>160</v>
      </c>
      <c r="R160" s="143">
        <v>75041916</v>
      </c>
      <c r="S160" s="144">
        <v>466</v>
      </c>
      <c r="T160" s="145">
        <v>443</v>
      </c>
      <c r="U160" s="146">
        <v>-26348603</v>
      </c>
      <c r="V160" s="147">
        <v>350</v>
      </c>
      <c r="W160" s="148">
        <v>339</v>
      </c>
      <c r="X160" s="143">
        <v>3025</v>
      </c>
      <c r="Y160" s="144">
        <v>110</v>
      </c>
      <c r="Z160" s="145">
        <v>87</v>
      </c>
      <c r="AA160" s="146">
        <v>1116</v>
      </c>
      <c r="AB160" s="149">
        <v>352</v>
      </c>
      <c r="AC160" s="141">
        <v>0</v>
      </c>
      <c r="AD160" s="150">
        <v>100</v>
      </c>
      <c r="AE160" s="151">
        <v>0</v>
      </c>
    </row>
    <row r="161" spans="1:31" s="3" customFormat="1" ht="18.75" customHeight="1">
      <c r="A161" s="137">
        <v>159</v>
      </c>
      <c r="B161" s="138" t="s">
        <v>3052</v>
      </c>
      <c r="C161" s="188" t="s">
        <v>3052</v>
      </c>
      <c r="D161" s="140" t="s">
        <v>3056</v>
      </c>
      <c r="E161" s="141">
        <v>144</v>
      </c>
      <c r="F161" s="186" t="s">
        <v>3052</v>
      </c>
      <c r="G161" s="144">
        <v>186</v>
      </c>
      <c r="H161" s="145">
        <v>171</v>
      </c>
      <c r="I161" s="187" t="s">
        <v>3052</v>
      </c>
      <c r="J161" s="147">
        <v>291</v>
      </c>
      <c r="K161" s="148">
        <v>267</v>
      </c>
      <c r="L161" s="186" t="s">
        <v>3052</v>
      </c>
      <c r="M161" s="144">
        <v>318</v>
      </c>
      <c r="N161" s="145">
        <v>295</v>
      </c>
      <c r="O161" s="187" t="s">
        <v>3052</v>
      </c>
      <c r="P161" s="147">
        <v>406</v>
      </c>
      <c r="Q161" s="148">
        <v>378</v>
      </c>
      <c r="R161" s="186" t="s">
        <v>3052</v>
      </c>
      <c r="S161" s="144">
        <v>114</v>
      </c>
      <c r="T161" s="145">
        <v>105</v>
      </c>
      <c r="U161" s="187" t="s">
        <v>3052</v>
      </c>
      <c r="V161" s="147">
        <v>422</v>
      </c>
      <c r="W161" s="148">
        <v>410</v>
      </c>
      <c r="X161" s="186" t="s">
        <v>3052</v>
      </c>
      <c r="Y161" s="144">
        <v>455</v>
      </c>
      <c r="Z161" s="145">
        <v>423</v>
      </c>
      <c r="AA161" s="187" t="s">
        <v>3052</v>
      </c>
      <c r="AB161" s="149">
        <v>311</v>
      </c>
      <c r="AC161" s="141">
        <v>0</v>
      </c>
      <c r="AD161" s="150">
        <v>3</v>
      </c>
      <c r="AE161" s="151">
        <v>97</v>
      </c>
    </row>
    <row r="162" spans="1:31" s="3" customFormat="1" ht="18.75" customHeight="1">
      <c r="A162" s="152">
        <v>160</v>
      </c>
      <c r="B162" s="153">
        <v>205</v>
      </c>
      <c r="C162" s="154" t="s">
        <v>1293</v>
      </c>
      <c r="D162" s="155" t="s">
        <v>3056</v>
      </c>
      <c r="E162" s="156">
        <v>145</v>
      </c>
      <c r="F162" s="158">
        <v>82642117</v>
      </c>
      <c r="G162" s="159">
        <v>172</v>
      </c>
      <c r="H162" s="160">
        <v>157</v>
      </c>
      <c r="I162" s="213">
        <v>89053884</v>
      </c>
      <c r="J162" s="162">
        <v>155</v>
      </c>
      <c r="K162" s="163">
        <v>137</v>
      </c>
      <c r="L162" s="158">
        <v>20465771</v>
      </c>
      <c r="M162" s="159">
        <v>256</v>
      </c>
      <c r="N162" s="160">
        <v>234</v>
      </c>
      <c r="O162" s="161">
        <v>15710798</v>
      </c>
      <c r="P162" s="162">
        <v>216</v>
      </c>
      <c r="Q162" s="163">
        <v>196</v>
      </c>
      <c r="R162" s="158">
        <v>65791519</v>
      </c>
      <c r="S162" s="159">
        <v>146</v>
      </c>
      <c r="T162" s="160">
        <v>136</v>
      </c>
      <c r="U162" s="161">
        <v>4831455</v>
      </c>
      <c r="V162" s="162">
        <v>132</v>
      </c>
      <c r="W162" s="163">
        <v>126</v>
      </c>
      <c r="X162" s="158">
        <v>28920</v>
      </c>
      <c r="Y162" s="159">
        <v>178</v>
      </c>
      <c r="Z162" s="160">
        <v>155</v>
      </c>
      <c r="AA162" s="161">
        <v>785</v>
      </c>
      <c r="AB162" s="164">
        <v>352</v>
      </c>
      <c r="AC162" s="156">
        <v>0</v>
      </c>
      <c r="AD162" s="165">
        <v>1</v>
      </c>
      <c r="AE162" s="166">
        <v>99</v>
      </c>
    </row>
    <row r="163" spans="1:31" s="3" customFormat="1" ht="18.75" customHeight="1">
      <c r="A163" s="18">
        <v>161</v>
      </c>
      <c r="B163" s="19">
        <v>229</v>
      </c>
      <c r="C163" s="20" t="s">
        <v>208</v>
      </c>
      <c r="D163" s="21" t="s">
        <v>88</v>
      </c>
      <c r="E163" s="22">
        <v>146</v>
      </c>
      <c r="F163" s="24">
        <v>82221964</v>
      </c>
      <c r="G163" s="25">
        <v>176</v>
      </c>
      <c r="H163" s="26">
        <v>161</v>
      </c>
      <c r="I163" s="93">
        <v>87739005</v>
      </c>
      <c r="J163" s="28">
        <v>94</v>
      </c>
      <c r="K163" s="29">
        <v>79</v>
      </c>
      <c r="L163" s="24">
        <v>29535511</v>
      </c>
      <c r="M163" s="25">
        <v>149</v>
      </c>
      <c r="N163" s="26">
        <v>135</v>
      </c>
      <c r="O163" s="27">
        <v>30113752</v>
      </c>
      <c r="P163" s="28">
        <v>150</v>
      </c>
      <c r="Q163" s="29">
        <v>134</v>
      </c>
      <c r="R163" s="24">
        <v>87693260</v>
      </c>
      <c r="S163" s="25">
        <v>259</v>
      </c>
      <c r="T163" s="26">
        <v>245</v>
      </c>
      <c r="U163" s="27">
        <v>1270480</v>
      </c>
      <c r="V163" s="28">
        <v>63</v>
      </c>
      <c r="W163" s="29">
        <v>57</v>
      </c>
      <c r="X163" s="24">
        <v>58241</v>
      </c>
      <c r="Y163" s="25">
        <v>116</v>
      </c>
      <c r="Z163" s="26">
        <v>93</v>
      </c>
      <c r="AA163" s="27">
        <v>1081</v>
      </c>
      <c r="AB163" s="107">
        <v>382</v>
      </c>
      <c r="AC163" s="22">
        <v>0</v>
      </c>
      <c r="AD163" s="30">
        <v>100</v>
      </c>
      <c r="AE163" s="31">
        <v>0</v>
      </c>
    </row>
    <row r="164" spans="1:31" s="3" customFormat="1" ht="18.75" customHeight="1">
      <c r="A164" s="32">
        <v>162</v>
      </c>
      <c r="B164" s="33">
        <v>49</v>
      </c>
      <c r="C164" s="34" t="s">
        <v>11</v>
      </c>
      <c r="D164" s="35" t="s">
        <v>3103</v>
      </c>
      <c r="E164" s="45">
        <v>147</v>
      </c>
      <c r="F164" s="38">
        <v>82120393</v>
      </c>
      <c r="G164" s="39">
        <v>39</v>
      </c>
      <c r="H164" s="40">
        <v>28</v>
      </c>
      <c r="I164" s="94">
        <v>267218279</v>
      </c>
      <c r="J164" s="42">
        <v>372</v>
      </c>
      <c r="K164" s="43">
        <v>347</v>
      </c>
      <c r="L164" s="38">
        <v>4859066</v>
      </c>
      <c r="M164" s="39">
        <v>14</v>
      </c>
      <c r="N164" s="40">
        <v>6</v>
      </c>
      <c r="O164" s="41">
        <v>271024285</v>
      </c>
      <c r="P164" s="42">
        <v>24</v>
      </c>
      <c r="Q164" s="43">
        <v>15</v>
      </c>
      <c r="R164" s="38">
        <v>380950804</v>
      </c>
      <c r="S164" s="39">
        <v>303</v>
      </c>
      <c r="T164" s="40">
        <v>288</v>
      </c>
      <c r="U164" s="41">
        <v>349777</v>
      </c>
      <c r="V164" s="42">
        <v>143</v>
      </c>
      <c r="W164" s="43">
        <v>137</v>
      </c>
      <c r="X164" s="38">
        <v>26924</v>
      </c>
      <c r="Y164" s="39">
        <v>211</v>
      </c>
      <c r="Z164" s="40">
        <v>187</v>
      </c>
      <c r="AA164" s="41">
        <v>667</v>
      </c>
      <c r="AB164" s="108">
        <v>321</v>
      </c>
      <c r="AC164" s="45">
        <v>0</v>
      </c>
      <c r="AD164" s="37">
        <v>100</v>
      </c>
      <c r="AE164" s="46">
        <v>0</v>
      </c>
    </row>
    <row r="165" spans="1:31" s="3" customFormat="1" ht="18.75" customHeight="1">
      <c r="A165" s="32">
        <v>163</v>
      </c>
      <c r="B165" s="33">
        <v>32</v>
      </c>
      <c r="C165" s="34" t="s">
        <v>1843</v>
      </c>
      <c r="D165" s="35" t="s">
        <v>3051</v>
      </c>
      <c r="E165" s="45">
        <v>148</v>
      </c>
      <c r="F165" s="38">
        <v>80510114</v>
      </c>
      <c r="G165" s="39">
        <v>109</v>
      </c>
      <c r="H165" s="40">
        <v>95</v>
      </c>
      <c r="I165" s="94">
        <v>139824911</v>
      </c>
      <c r="J165" s="42" t="s">
        <v>3052</v>
      </c>
      <c r="K165" s="43" t="s">
        <v>1103</v>
      </c>
      <c r="L165" s="38">
        <v>-17406706</v>
      </c>
      <c r="M165" s="39">
        <v>109</v>
      </c>
      <c r="N165" s="40">
        <v>95</v>
      </c>
      <c r="O165" s="41">
        <v>41976774</v>
      </c>
      <c r="P165" s="42">
        <v>56</v>
      </c>
      <c r="Q165" s="43">
        <v>45</v>
      </c>
      <c r="R165" s="38">
        <v>212144528</v>
      </c>
      <c r="S165" s="39">
        <v>483</v>
      </c>
      <c r="T165" s="40">
        <v>458</v>
      </c>
      <c r="U165" s="41">
        <v>-52156416</v>
      </c>
      <c r="V165" s="42">
        <v>159</v>
      </c>
      <c r="W165" s="43">
        <v>153</v>
      </c>
      <c r="X165" s="38">
        <v>24579</v>
      </c>
      <c r="Y165" s="39">
        <v>193</v>
      </c>
      <c r="Z165" s="40">
        <v>169</v>
      </c>
      <c r="AA165" s="41">
        <v>738</v>
      </c>
      <c r="AB165" s="108">
        <v>384</v>
      </c>
      <c r="AC165" s="45">
        <v>0</v>
      </c>
      <c r="AD165" s="37">
        <v>50</v>
      </c>
      <c r="AE165" s="46">
        <v>50</v>
      </c>
    </row>
    <row r="166" spans="1:31" s="3" customFormat="1" ht="18.75" customHeight="1">
      <c r="A166" s="137">
        <v>164</v>
      </c>
      <c r="B166" s="138">
        <v>171</v>
      </c>
      <c r="C166" s="139" t="s">
        <v>676</v>
      </c>
      <c r="D166" s="140" t="s">
        <v>3056</v>
      </c>
      <c r="E166" s="141">
        <v>149</v>
      </c>
      <c r="F166" s="143">
        <v>79461000</v>
      </c>
      <c r="G166" s="144">
        <v>192</v>
      </c>
      <c r="H166" s="145">
        <v>177</v>
      </c>
      <c r="I166" s="212">
        <v>80507058</v>
      </c>
      <c r="J166" s="147">
        <v>130</v>
      </c>
      <c r="K166" s="148">
        <v>112</v>
      </c>
      <c r="L166" s="143">
        <v>23664489</v>
      </c>
      <c r="M166" s="144">
        <v>171</v>
      </c>
      <c r="N166" s="145">
        <v>156</v>
      </c>
      <c r="O166" s="146">
        <v>25988175</v>
      </c>
      <c r="P166" s="147">
        <v>201</v>
      </c>
      <c r="Q166" s="148">
        <v>182</v>
      </c>
      <c r="R166" s="143">
        <v>68579585</v>
      </c>
      <c r="S166" s="144">
        <v>236</v>
      </c>
      <c r="T166" s="145">
        <v>222</v>
      </c>
      <c r="U166" s="146">
        <v>1595754</v>
      </c>
      <c r="V166" s="147">
        <v>365</v>
      </c>
      <c r="W166" s="148">
        <v>354</v>
      </c>
      <c r="X166" s="143">
        <v>2343</v>
      </c>
      <c r="Y166" s="144">
        <v>159</v>
      </c>
      <c r="Z166" s="145">
        <v>136</v>
      </c>
      <c r="AA166" s="187" t="s">
        <v>3052</v>
      </c>
      <c r="AB166" s="149">
        <v>352</v>
      </c>
      <c r="AC166" s="141">
        <v>0</v>
      </c>
      <c r="AD166" s="150">
        <v>100</v>
      </c>
      <c r="AE166" s="151">
        <v>0</v>
      </c>
    </row>
    <row r="167" spans="1:31" s="3" customFormat="1" ht="18.75" customHeight="1">
      <c r="A167" s="48">
        <v>165</v>
      </c>
      <c r="B167" s="49" t="s">
        <v>3052</v>
      </c>
      <c r="C167" s="70" t="s">
        <v>3052</v>
      </c>
      <c r="D167" s="51" t="s">
        <v>2187</v>
      </c>
      <c r="E167" s="52">
        <v>150</v>
      </c>
      <c r="F167" s="65" t="s">
        <v>3052</v>
      </c>
      <c r="G167" s="55">
        <v>183</v>
      </c>
      <c r="H167" s="56">
        <v>168</v>
      </c>
      <c r="I167" s="66" t="s">
        <v>3052</v>
      </c>
      <c r="J167" s="58">
        <v>118</v>
      </c>
      <c r="K167" s="59">
        <v>100</v>
      </c>
      <c r="L167" s="65" t="s">
        <v>3052</v>
      </c>
      <c r="M167" s="55">
        <v>120</v>
      </c>
      <c r="N167" s="56">
        <v>106</v>
      </c>
      <c r="O167" s="66" t="s">
        <v>3052</v>
      </c>
      <c r="P167" s="58">
        <v>167</v>
      </c>
      <c r="Q167" s="59">
        <v>151</v>
      </c>
      <c r="R167" s="65" t="s">
        <v>3052</v>
      </c>
      <c r="S167" s="55">
        <v>158</v>
      </c>
      <c r="T167" s="56">
        <v>146</v>
      </c>
      <c r="U167" s="66" t="s">
        <v>3052</v>
      </c>
      <c r="V167" s="58">
        <v>293</v>
      </c>
      <c r="W167" s="59">
        <v>284</v>
      </c>
      <c r="X167" s="65" t="s">
        <v>3052</v>
      </c>
      <c r="Y167" s="55">
        <v>424</v>
      </c>
      <c r="Z167" s="56">
        <v>392</v>
      </c>
      <c r="AA167" s="66" t="s">
        <v>3052</v>
      </c>
      <c r="AB167" s="109">
        <v>311</v>
      </c>
      <c r="AC167" s="52">
        <v>0</v>
      </c>
      <c r="AD167" s="60">
        <v>0</v>
      </c>
      <c r="AE167" s="61">
        <v>100</v>
      </c>
    </row>
    <row r="168" spans="1:31" s="3" customFormat="1" ht="18.75" customHeight="1">
      <c r="A168" s="167">
        <v>166</v>
      </c>
      <c r="B168" s="168">
        <v>189</v>
      </c>
      <c r="C168" s="169" t="s">
        <v>214</v>
      </c>
      <c r="D168" s="170" t="s">
        <v>3056</v>
      </c>
      <c r="E168" s="171">
        <v>151</v>
      </c>
      <c r="F168" s="173">
        <v>78115781</v>
      </c>
      <c r="G168" s="174">
        <v>201</v>
      </c>
      <c r="H168" s="175">
        <v>186</v>
      </c>
      <c r="I168" s="214">
        <v>78115781</v>
      </c>
      <c r="J168" s="177">
        <v>229</v>
      </c>
      <c r="K168" s="178">
        <v>207</v>
      </c>
      <c r="L168" s="173">
        <v>13135859</v>
      </c>
      <c r="M168" s="174">
        <v>103</v>
      </c>
      <c r="N168" s="175">
        <v>89</v>
      </c>
      <c r="O168" s="176">
        <v>43648406</v>
      </c>
      <c r="P168" s="177">
        <v>224</v>
      </c>
      <c r="Q168" s="178">
        <v>204</v>
      </c>
      <c r="R168" s="173">
        <v>62861098</v>
      </c>
      <c r="S168" s="174">
        <v>271</v>
      </c>
      <c r="T168" s="175">
        <v>257</v>
      </c>
      <c r="U168" s="176">
        <v>967678</v>
      </c>
      <c r="V168" s="177">
        <v>92</v>
      </c>
      <c r="W168" s="178">
        <v>86</v>
      </c>
      <c r="X168" s="173">
        <v>37058</v>
      </c>
      <c r="Y168" s="174">
        <v>233</v>
      </c>
      <c r="Z168" s="175">
        <v>207</v>
      </c>
      <c r="AA168" s="176">
        <v>601</v>
      </c>
      <c r="AB168" s="179">
        <v>371</v>
      </c>
      <c r="AC168" s="171">
        <v>0</v>
      </c>
      <c r="AD168" s="180">
        <v>100</v>
      </c>
      <c r="AE168" s="181">
        <v>0</v>
      </c>
    </row>
    <row r="169" spans="1:31" s="3" customFormat="1" ht="18.75" customHeight="1">
      <c r="A169" s="137">
        <v>167</v>
      </c>
      <c r="B169" s="138" t="s">
        <v>3052</v>
      </c>
      <c r="C169" s="188" t="s">
        <v>3052</v>
      </c>
      <c r="D169" s="140" t="s">
        <v>3056</v>
      </c>
      <c r="E169" s="141">
        <v>152</v>
      </c>
      <c r="F169" s="186" t="s">
        <v>3052</v>
      </c>
      <c r="G169" s="144">
        <v>195</v>
      </c>
      <c r="H169" s="145">
        <v>180</v>
      </c>
      <c r="I169" s="187" t="s">
        <v>3052</v>
      </c>
      <c r="J169" s="147">
        <v>230</v>
      </c>
      <c r="K169" s="148">
        <v>208</v>
      </c>
      <c r="L169" s="186" t="s">
        <v>3052</v>
      </c>
      <c r="M169" s="144">
        <v>215</v>
      </c>
      <c r="N169" s="145">
        <v>197</v>
      </c>
      <c r="O169" s="187" t="s">
        <v>3052</v>
      </c>
      <c r="P169" s="147">
        <v>269</v>
      </c>
      <c r="Q169" s="148">
        <v>246</v>
      </c>
      <c r="R169" s="186" t="s">
        <v>3052</v>
      </c>
      <c r="S169" s="144">
        <v>88</v>
      </c>
      <c r="T169" s="145">
        <v>80</v>
      </c>
      <c r="U169" s="187" t="s">
        <v>3052</v>
      </c>
      <c r="V169" s="147">
        <v>334</v>
      </c>
      <c r="W169" s="148">
        <v>325</v>
      </c>
      <c r="X169" s="186" t="s">
        <v>3052</v>
      </c>
      <c r="Y169" s="144">
        <v>274</v>
      </c>
      <c r="Z169" s="145">
        <v>247</v>
      </c>
      <c r="AA169" s="187" t="s">
        <v>3052</v>
      </c>
      <c r="AB169" s="149">
        <v>352</v>
      </c>
      <c r="AC169" s="141">
        <v>0</v>
      </c>
      <c r="AD169" s="150">
        <v>75</v>
      </c>
      <c r="AE169" s="151">
        <v>25</v>
      </c>
    </row>
    <row r="170" spans="1:31" s="3" customFormat="1" ht="18.75" customHeight="1">
      <c r="A170" s="32">
        <v>168</v>
      </c>
      <c r="B170" s="33">
        <v>118</v>
      </c>
      <c r="C170" s="34" t="s">
        <v>1457</v>
      </c>
      <c r="D170" s="35" t="s">
        <v>3092</v>
      </c>
      <c r="E170" s="45">
        <v>153</v>
      </c>
      <c r="F170" s="38">
        <v>77186795</v>
      </c>
      <c r="G170" s="39">
        <v>196</v>
      </c>
      <c r="H170" s="40">
        <v>181</v>
      </c>
      <c r="I170" s="94">
        <v>79249992</v>
      </c>
      <c r="J170" s="42">
        <v>355</v>
      </c>
      <c r="K170" s="43">
        <v>330</v>
      </c>
      <c r="L170" s="38">
        <v>5774156</v>
      </c>
      <c r="M170" s="39">
        <v>63</v>
      </c>
      <c r="N170" s="40">
        <v>51</v>
      </c>
      <c r="O170" s="41">
        <v>68047582</v>
      </c>
      <c r="P170" s="42">
        <v>116</v>
      </c>
      <c r="Q170" s="43">
        <v>100</v>
      </c>
      <c r="R170" s="38">
        <v>113728767</v>
      </c>
      <c r="S170" s="39">
        <v>366</v>
      </c>
      <c r="T170" s="40">
        <v>349</v>
      </c>
      <c r="U170" s="41">
        <v>-1332384</v>
      </c>
      <c r="V170" s="42">
        <v>330</v>
      </c>
      <c r="W170" s="43">
        <v>321</v>
      </c>
      <c r="X170" s="38">
        <v>5037</v>
      </c>
      <c r="Y170" s="39">
        <v>109</v>
      </c>
      <c r="Z170" s="40">
        <v>86</v>
      </c>
      <c r="AA170" s="41">
        <v>1118</v>
      </c>
      <c r="AB170" s="108">
        <v>342</v>
      </c>
      <c r="AC170" s="45">
        <v>0</v>
      </c>
      <c r="AD170" s="37">
        <v>100</v>
      </c>
      <c r="AE170" s="46">
        <v>0</v>
      </c>
    </row>
    <row r="171" spans="1:31" s="3" customFormat="1" ht="18.75" customHeight="1">
      <c r="A171" s="137">
        <v>169</v>
      </c>
      <c r="B171" s="138" t="s">
        <v>3052</v>
      </c>
      <c r="C171" s="188" t="s">
        <v>3052</v>
      </c>
      <c r="D171" s="140" t="s">
        <v>3056</v>
      </c>
      <c r="E171" s="141">
        <v>154</v>
      </c>
      <c r="F171" s="186" t="s">
        <v>3052</v>
      </c>
      <c r="G171" s="144">
        <v>114</v>
      </c>
      <c r="H171" s="145">
        <v>100</v>
      </c>
      <c r="I171" s="187" t="s">
        <v>3052</v>
      </c>
      <c r="J171" s="147">
        <v>392</v>
      </c>
      <c r="K171" s="148">
        <v>367</v>
      </c>
      <c r="L171" s="186" t="s">
        <v>3052</v>
      </c>
      <c r="M171" s="144" t="s">
        <v>3052</v>
      </c>
      <c r="N171" s="145" t="s">
        <v>1103</v>
      </c>
      <c r="O171" s="187" t="s">
        <v>3052</v>
      </c>
      <c r="P171" s="147">
        <v>242</v>
      </c>
      <c r="Q171" s="148">
        <v>221</v>
      </c>
      <c r="R171" s="186" t="s">
        <v>3052</v>
      </c>
      <c r="S171" s="144">
        <v>407</v>
      </c>
      <c r="T171" s="145">
        <v>388</v>
      </c>
      <c r="U171" s="187" t="s">
        <v>3052</v>
      </c>
      <c r="V171" s="147">
        <v>88</v>
      </c>
      <c r="W171" s="148">
        <v>82</v>
      </c>
      <c r="X171" s="186" t="s">
        <v>3052</v>
      </c>
      <c r="Y171" s="144">
        <v>288</v>
      </c>
      <c r="Z171" s="145">
        <v>260</v>
      </c>
      <c r="AA171" s="187" t="s">
        <v>3052</v>
      </c>
      <c r="AB171" s="149">
        <v>352</v>
      </c>
      <c r="AC171" s="141">
        <v>0</v>
      </c>
      <c r="AD171" s="150">
        <v>0.1</v>
      </c>
      <c r="AE171" s="151">
        <v>99.9</v>
      </c>
    </row>
    <row r="172" spans="1:31" s="3" customFormat="1" ht="18.75" customHeight="1">
      <c r="A172" s="48">
        <v>170</v>
      </c>
      <c r="B172" s="49">
        <v>50</v>
      </c>
      <c r="C172" s="50" t="s">
        <v>1624</v>
      </c>
      <c r="D172" s="51" t="s">
        <v>1061</v>
      </c>
      <c r="E172" s="52">
        <v>155</v>
      </c>
      <c r="F172" s="54">
        <v>76909902</v>
      </c>
      <c r="G172" s="55">
        <v>199</v>
      </c>
      <c r="H172" s="56">
        <v>184</v>
      </c>
      <c r="I172" s="95">
        <v>78256373</v>
      </c>
      <c r="J172" s="58" t="s">
        <v>3052</v>
      </c>
      <c r="K172" s="59" t="s">
        <v>1103</v>
      </c>
      <c r="L172" s="54">
        <v>-1295111</v>
      </c>
      <c r="M172" s="55">
        <v>181</v>
      </c>
      <c r="N172" s="56">
        <v>165</v>
      </c>
      <c r="O172" s="57">
        <v>25137746</v>
      </c>
      <c r="P172" s="58">
        <v>206</v>
      </c>
      <c r="Q172" s="59">
        <v>187</v>
      </c>
      <c r="R172" s="54">
        <v>67365024</v>
      </c>
      <c r="S172" s="55">
        <v>443</v>
      </c>
      <c r="T172" s="56">
        <v>423</v>
      </c>
      <c r="U172" s="57">
        <v>-14534672</v>
      </c>
      <c r="V172" s="58">
        <v>225</v>
      </c>
      <c r="W172" s="59">
        <v>218</v>
      </c>
      <c r="X172" s="54">
        <v>15601</v>
      </c>
      <c r="Y172" s="55">
        <v>184</v>
      </c>
      <c r="Z172" s="56">
        <v>161</v>
      </c>
      <c r="AA172" s="57">
        <v>753</v>
      </c>
      <c r="AB172" s="109">
        <v>384</v>
      </c>
      <c r="AC172" s="52">
        <v>0</v>
      </c>
      <c r="AD172" s="60">
        <v>100</v>
      </c>
      <c r="AE172" s="61">
        <v>0</v>
      </c>
    </row>
    <row r="173" spans="1:31" s="3" customFormat="1" ht="18.75" customHeight="1">
      <c r="A173" s="167">
        <v>171</v>
      </c>
      <c r="B173" s="168">
        <v>186</v>
      </c>
      <c r="C173" s="169" t="s">
        <v>213</v>
      </c>
      <c r="D173" s="170" t="s">
        <v>3056</v>
      </c>
      <c r="E173" s="171">
        <v>156</v>
      </c>
      <c r="F173" s="173">
        <v>76705278</v>
      </c>
      <c r="G173" s="174">
        <v>189</v>
      </c>
      <c r="H173" s="175">
        <v>174</v>
      </c>
      <c r="I173" s="214">
        <v>82525947</v>
      </c>
      <c r="J173" s="177">
        <v>304</v>
      </c>
      <c r="K173" s="178">
        <v>280</v>
      </c>
      <c r="L173" s="173">
        <v>8051823</v>
      </c>
      <c r="M173" s="174">
        <v>159</v>
      </c>
      <c r="N173" s="175">
        <v>144</v>
      </c>
      <c r="O173" s="176">
        <v>27988714</v>
      </c>
      <c r="P173" s="177">
        <v>146</v>
      </c>
      <c r="Q173" s="178">
        <v>130</v>
      </c>
      <c r="R173" s="173">
        <v>89882396</v>
      </c>
      <c r="S173" s="174">
        <v>402</v>
      </c>
      <c r="T173" s="175">
        <v>383</v>
      </c>
      <c r="U173" s="183" t="s">
        <v>3052</v>
      </c>
      <c r="V173" s="177">
        <v>123</v>
      </c>
      <c r="W173" s="178">
        <v>117</v>
      </c>
      <c r="X173" s="173">
        <v>30495</v>
      </c>
      <c r="Y173" s="174">
        <v>107</v>
      </c>
      <c r="Z173" s="175">
        <v>84</v>
      </c>
      <c r="AA173" s="176">
        <v>1122</v>
      </c>
      <c r="AB173" s="179">
        <v>361</v>
      </c>
      <c r="AC173" s="171">
        <v>0</v>
      </c>
      <c r="AD173" s="180">
        <v>98.57</v>
      </c>
      <c r="AE173" s="181">
        <v>1.43</v>
      </c>
    </row>
    <row r="174" spans="1:31" s="3" customFormat="1" ht="18.75" customHeight="1">
      <c r="A174" s="137">
        <v>172</v>
      </c>
      <c r="B174" s="138">
        <v>210</v>
      </c>
      <c r="C174" s="139" t="s">
        <v>1621</v>
      </c>
      <c r="D174" s="140" t="s">
        <v>3056</v>
      </c>
      <c r="E174" s="141">
        <v>157</v>
      </c>
      <c r="F174" s="143">
        <v>76206175</v>
      </c>
      <c r="G174" s="144">
        <v>180</v>
      </c>
      <c r="H174" s="145">
        <v>165</v>
      </c>
      <c r="I174" s="212">
        <v>86301968</v>
      </c>
      <c r="J174" s="147">
        <v>198</v>
      </c>
      <c r="K174" s="148">
        <v>177</v>
      </c>
      <c r="L174" s="143">
        <v>15445044</v>
      </c>
      <c r="M174" s="144">
        <v>127</v>
      </c>
      <c r="N174" s="145">
        <v>113</v>
      </c>
      <c r="O174" s="146">
        <v>34839926</v>
      </c>
      <c r="P174" s="147">
        <v>186</v>
      </c>
      <c r="Q174" s="148">
        <v>169</v>
      </c>
      <c r="R174" s="143">
        <v>72990748</v>
      </c>
      <c r="S174" s="144">
        <v>86</v>
      </c>
      <c r="T174" s="145">
        <v>78</v>
      </c>
      <c r="U174" s="146">
        <v>10689506</v>
      </c>
      <c r="V174" s="147">
        <v>192</v>
      </c>
      <c r="W174" s="148">
        <v>186</v>
      </c>
      <c r="X174" s="143">
        <v>20100</v>
      </c>
      <c r="Y174" s="144">
        <v>303</v>
      </c>
      <c r="Z174" s="145">
        <v>273</v>
      </c>
      <c r="AA174" s="146">
        <v>450</v>
      </c>
      <c r="AB174" s="149">
        <v>371</v>
      </c>
      <c r="AC174" s="141">
        <v>0</v>
      </c>
      <c r="AD174" s="150">
        <v>100</v>
      </c>
      <c r="AE174" s="151">
        <v>0</v>
      </c>
    </row>
    <row r="175" spans="1:31" s="3" customFormat="1" ht="18.75" customHeight="1">
      <c r="A175" s="32">
        <v>173</v>
      </c>
      <c r="B175" s="33" t="s">
        <v>3052</v>
      </c>
      <c r="C175" s="34" t="s">
        <v>2175</v>
      </c>
      <c r="D175" s="35" t="s">
        <v>3058</v>
      </c>
      <c r="E175" s="45">
        <v>158</v>
      </c>
      <c r="F175" s="38">
        <v>76167864</v>
      </c>
      <c r="G175" s="39">
        <v>202</v>
      </c>
      <c r="H175" s="40">
        <v>187</v>
      </c>
      <c r="I175" s="94">
        <v>77869893</v>
      </c>
      <c r="J175" s="42">
        <v>135</v>
      </c>
      <c r="K175" s="43">
        <v>117</v>
      </c>
      <c r="L175" s="38">
        <v>23105291</v>
      </c>
      <c r="M175" s="39">
        <v>121</v>
      </c>
      <c r="N175" s="40">
        <v>107</v>
      </c>
      <c r="O175" s="41">
        <v>37280448</v>
      </c>
      <c r="P175" s="42">
        <v>226</v>
      </c>
      <c r="Q175" s="43">
        <v>206</v>
      </c>
      <c r="R175" s="38">
        <v>62555546</v>
      </c>
      <c r="S175" s="39">
        <v>45</v>
      </c>
      <c r="T175" s="40">
        <v>39</v>
      </c>
      <c r="U175" s="41">
        <v>19317101</v>
      </c>
      <c r="V175" s="42">
        <v>223</v>
      </c>
      <c r="W175" s="43">
        <v>216</v>
      </c>
      <c r="X175" s="38">
        <v>16425</v>
      </c>
      <c r="Y175" s="39">
        <v>311</v>
      </c>
      <c r="Z175" s="40">
        <v>281</v>
      </c>
      <c r="AA175" s="41">
        <v>426</v>
      </c>
      <c r="AB175" s="108">
        <v>371</v>
      </c>
      <c r="AC175" s="45">
        <v>0</v>
      </c>
      <c r="AD175" s="37">
        <v>60</v>
      </c>
      <c r="AE175" s="46">
        <v>40</v>
      </c>
    </row>
    <row r="176" spans="1:31" s="3" customFormat="1" ht="18.75" customHeight="1">
      <c r="A176" s="32">
        <v>174</v>
      </c>
      <c r="B176" s="33">
        <v>122</v>
      </c>
      <c r="C176" s="34" t="s">
        <v>671</v>
      </c>
      <c r="D176" s="35" t="s">
        <v>3051</v>
      </c>
      <c r="E176" s="36">
        <v>159</v>
      </c>
      <c r="F176" s="38">
        <v>75690436</v>
      </c>
      <c r="G176" s="39">
        <v>171</v>
      </c>
      <c r="H176" s="40">
        <v>156</v>
      </c>
      <c r="I176" s="94">
        <v>89719152</v>
      </c>
      <c r="J176" s="42">
        <v>134</v>
      </c>
      <c r="K176" s="43">
        <v>116</v>
      </c>
      <c r="L176" s="38">
        <v>23119325</v>
      </c>
      <c r="M176" s="39">
        <v>270</v>
      </c>
      <c r="N176" s="40">
        <v>248</v>
      </c>
      <c r="O176" s="41">
        <v>14171215</v>
      </c>
      <c r="P176" s="42">
        <v>316</v>
      </c>
      <c r="Q176" s="43">
        <v>289</v>
      </c>
      <c r="R176" s="38">
        <v>38187120</v>
      </c>
      <c r="S176" s="39">
        <v>95</v>
      </c>
      <c r="T176" s="40">
        <v>87</v>
      </c>
      <c r="U176" s="41">
        <v>8921519</v>
      </c>
      <c r="V176" s="42">
        <v>236</v>
      </c>
      <c r="W176" s="43">
        <v>229</v>
      </c>
      <c r="X176" s="38">
        <v>14296</v>
      </c>
      <c r="Y176" s="39">
        <v>316</v>
      </c>
      <c r="Z176" s="40">
        <v>286</v>
      </c>
      <c r="AA176" s="41">
        <v>415</v>
      </c>
      <c r="AB176" s="108">
        <v>371</v>
      </c>
      <c r="AC176" s="45">
        <v>3.57</v>
      </c>
      <c r="AD176" s="37">
        <v>96.43</v>
      </c>
      <c r="AE176" s="46">
        <v>0</v>
      </c>
    </row>
    <row r="177" spans="1:31" s="3" customFormat="1" ht="18.75" customHeight="1">
      <c r="A177" s="152">
        <v>175</v>
      </c>
      <c r="B177" s="153">
        <v>126</v>
      </c>
      <c r="C177" s="154" t="s">
        <v>776</v>
      </c>
      <c r="D177" s="155" t="s">
        <v>3056</v>
      </c>
      <c r="E177" s="156">
        <v>160</v>
      </c>
      <c r="F177" s="158">
        <v>75167554</v>
      </c>
      <c r="G177" s="159">
        <v>198</v>
      </c>
      <c r="H177" s="160">
        <v>183</v>
      </c>
      <c r="I177" s="213">
        <v>78346288</v>
      </c>
      <c r="J177" s="162">
        <v>214</v>
      </c>
      <c r="K177" s="163">
        <v>192</v>
      </c>
      <c r="L177" s="158">
        <v>14243170</v>
      </c>
      <c r="M177" s="159">
        <v>126</v>
      </c>
      <c r="N177" s="160">
        <v>112</v>
      </c>
      <c r="O177" s="161">
        <v>35475872</v>
      </c>
      <c r="P177" s="162">
        <v>254</v>
      </c>
      <c r="Q177" s="163">
        <v>233</v>
      </c>
      <c r="R177" s="158">
        <v>51662362</v>
      </c>
      <c r="S177" s="159">
        <v>195</v>
      </c>
      <c r="T177" s="160">
        <v>182</v>
      </c>
      <c r="U177" s="161">
        <v>2916414</v>
      </c>
      <c r="V177" s="162">
        <v>304</v>
      </c>
      <c r="W177" s="163">
        <v>295</v>
      </c>
      <c r="X177" s="158">
        <v>7800</v>
      </c>
      <c r="Y177" s="159">
        <v>258</v>
      </c>
      <c r="Z177" s="160">
        <v>232</v>
      </c>
      <c r="AA177" s="161">
        <v>541</v>
      </c>
      <c r="AB177" s="164">
        <v>352</v>
      </c>
      <c r="AC177" s="156">
        <v>0</v>
      </c>
      <c r="AD177" s="165">
        <v>60.71</v>
      </c>
      <c r="AE177" s="166">
        <v>39.29</v>
      </c>
    </row>
    <row r="178" spans="1:31" s="3" customFormat="1" ht="18.75" customHeight="1">
      <c r="A178" s="18">
        <v>176</v>
      </c>
      <c r="B178" s="19">
        <v>225</v>
      </c>
      <c r="C178" s="20" t="s">
        <v>2627</v>
      </c>
      <c r="D178" s="21" t="s">
        <v>2657</v>
      </c>
      <c r="E178" s="22">
        <v>161</v>
      </c>
      <c r="F178" s="24">
        <v>75104279</v>
      </c>
      <c r="G178" s="25">
        <v>205</v>
      </c>
      <c r="H178" s="26">
        <v>190</v>
      </c>
      <c r="I178" s="93">
        <v>76687315</v>
      </c>
      <c r="J178" s="28">
        <v>111</v>
      </c>
      <c r="K178" s="29">
        <v>94</v>
      </c>
      <c r="L178" s="24">
        <v>26327409</v>
      </c>
      <c r="M178" s="25">
        <v>394</v>
      </c>
      <c r="N178" s="26">
        <v>368</v>
      </c>
      <c r="O178" s="27">
        <v>5037836</v>
      </c>
      <c r="P178" s="28">
        <v>298</v>
      </c>
      <c r="Q178" s="29">
        <v>273</v>
      </c>
      <c r="R178" s="24">
        <v>43008693</v>
      </c>
      <c r="S178" s="25">
        <v>358</v>
      </c>
      <c r="T178" s="26">
        <v>341</v>
      </c>
      <c r="U178" s="27">
        <v>-860311</v>
      </c>
      <c r="V178" s="28">
        <v>111</v>
      </c>
      <c r="W178" s="29">
        <v>105</v>
      </c>
      <c r="X178" s="24">
        <v>32018</v>
      </c>
      <c r="Y178" s="25">
        <v>101</v>
      </c>
      <c r="Z178" s="26">
        <v>79</v>
      </c>
      <c r="AA178" s="27">
        <v>1185</v>
      </c>
      <c r="AB178" s="107">
        <v>321</v>
      </c>
      <c r="AC178" s="22">
        <v>0</v>
      </c>
      <c r="AD178" s="30">
        <v>100</v>
      </c>
      <c r="AE178" s="31">
        <v>0</v>
      </c>
    </row>
    <row r="179" spans="1:31" s="3" customFormat="1" ht="18.75" customHeight="1">
      <c r="A179" s="32">
        <v>177</v>
      </c>
      <c r="B179" s="33">
        <v>144</v>
      </c>
      <c r="C179" s="34" t="s">
        <v>190</v>
      </c>
      <c r="D179" s="35" t="s">
        <v>3058</v>
      </c>
      <c r="E179" s="45">
        <v>162</v>
      </c>
      <c r="F179" s="38">
        <v>73493451</v>
      </c>
      <c r="G179" s="39">
        <v>194</v>
      </c>
      <c r="H179" s="40">
        <v>179</v>
      </c>
      <c r="I179" s="94">
        <v>79477458</v>
      </c>
      <c r="J179" s="42" t="s">
        <v>3052</v>
      </c>
      <c r="K179" s="43" t="s">
        <v>1103</v>
      </c>
      <c r="L179" s="38">
        <v>-8513618</v>
      </c>
      <c r="M179" s="39">
        <v>91</v>
      </c>
      <c r="N179" s="40">
        <v>77</v>
      </c>
      <c r="O179" s="41">
        <v>48551555</v>
      </c>
      <c r="P179" s="42">
        <v>64</v>
      </c>
      <c r="Q179" s="43">
        <v>52</v>
      </c>
      <c r="R179" s="38">
        <v>182189888</v>
      </c>
      <c r="S179" s="39">
        <v>330</v>
      </c>
      <c r="T179" s="40">
        <v>314</v>
      </c>
      <c r="U179" s="41">
        <v>101029</v>
      </c>
      <c r="V179" s="42" t="s">
        <v>1103</v>
      </c>
      <c r="W179" s="43" t="s">
        <v>1103</v>
      </c>
      <c r="X179" s="44" t="s">
        <v>3052</v>
      </c>
      <c r="Y179" s="39">
        <v>206</v>
      </c>
      <c r="Z179" s="40">
        <v>182</v>
      </c>
      <c r="AA179" s="41">
        <v>685</v>
      </c>
      <c r="AB179" s="108">
        <v>210</v>
      </c>
      <c r="AC179" s="45">
        <v>0</v>
      </c>
      <c r="AD179" s="37">
        <v>85</v>
      </c>
      <c r="AE179" s="46">
        <v>15</v>
      </c>
    </row>
    <row r="180" spans="1:31" s="3" customFormat="1" ht="18.75" customHeight="1">
      <c r="A180" s="32">
        <v>178</v>
      </c>
      <c r="B180" s="67">
        <v>169</v>
      </c>
      <c r="C180" s="34" t="s">
        <v>2682</v>
      </c>
      <c r="D180" s="35" t="s">
        <v>1061</v>
      </c>
      <c r="E180" s="45">
        <v>163</v>
      </c>
      <c r="F180" s="38">
        <v>72525526</v>
      </c>
      <c r="G180" s="39">
        <v>212</v>
      </c>
      <c r="H180" s="40">
        <v>197</v>
      </c>
      <c r="I180" s="94">
        <v>73535120</v>
      </c>
      <c r="J180" s="42">
        <v>105</v>
      </c>
      <c r="K180" s="43">
        <v>89</v>
      </c>
      <c r="L180" s="38">
        <v>27140702</v>
      </c>
      <c r="M180" s="39" t="s">
        <v>3052</v>
      </c>
      <c r="N180" s="40" t="s">
        <v>1103</v>
      </c>
      <c r="O180" s="41">
        <v>-14939936</v>
      </c>
      <c r="P180" s="42">
        <v>131</v>
      </c>
      <c r="Q180" s="43">
        <v>115</v>
      </c>
      <c r="R180" s="38">
        <v>100291014</v>
      </c>
      <c r="S180" s="39">
        <v>464</v>
      </c>
      <c r="T180" s="40">
        <v>441</v>
      </c>
      <c r="U180" s="41">
        <v>-25307017</v>
      </c>
      <c r="V180" s="42">
        <v>392</v>
      </c>
      <c r="W180" s="43">
        <v>380</v>
      </c>
      <c r="X180" s="38">
        <v>746</v>
      </c>
      <c r="Y180" s="39">
        <v>77</v>
      </c>
      <c r="Z180" s="40">
        <v>56</v>
      </c>
      <c r="AA180" s="41">
        <v>1415</v>
      </c>
      <c r="AB180" s="108">
        <v>321</v>
      </c>
      <c r="AC180" s="45">
        <v>0</v>
      </c>
      <c r="AD180" s="37">
        <v>100</v>
      </c>
      <c r="AE180" s="46">
        <v>0</v>
      </c>
    </row>
    <row r="181" spans="1:31" s="3" customFormat="1" ht="18.75" customHeight="1">
      <c r="A181" s="137">
        <v>179</v>
      </c>
      <c r="B181" s="138">
        <v>239</v>
      </c>
      <c r="C181" s="139" t="s">
        <v>204</v>
      </c>
      <c r="D181" s="140" t="s">
        <v>3056</v>
      </c>
      <c r="E181" s="141">
        <v>164</v>
      </c>
      <c r="F181" s="143">
        <v>72097073</v>
      </c>
      <c r="G181" s="144">
        <v>4</v>
      </c>
      <c r="H181" s="145">
        <v>2</v>
      </c>
      <c r="I181" s="212">
        <v>1525902047</v>
      </c>
      <c r="J181" s="147">
        <v>15</v>
      </c>
      <c r="K181" s="148">
        <v>9</v>
      </c>
      <c r="L181" s="143">
        <v>163025945</v>
      </c>
      <c r="M181" s="144">
        <v>81</v>
      </c>
      <c r="N181" s="145">
        <v>67</v>
      </c>
      <c r="O181" s="146">
        <v>52576400</v>
      </c>
      <c r="P181" s="147">
        <v>63</v>
      </c>
      <c r="Q181" s="148">
        <v>51</v>
      </c>
      <c r="R181" s="143">
        <v>185190510</v>
      </c>
      <c r="S181" s="144">
        <v>15</v>
      </c>
      <c r="T181" s="145">
        <v>9</v>
      </c>
      <c r="U181" s="146">
        <v>46858073</v>
      </c>
      <c r="V181" s="147">
        <v>381</v>
      </c>
      <c r="W181" s="148">
        <v>370</v>
      </c>
      <c r="X181" s="186" t="s">
        <v>3052</v>
      </c>
      <c r="Y181" s="144">
        <v>362</v>
      </c>
      <c r="Z181" s="145">
        <v>331</v>
      </c>
      <c r="AA181" s="146">
        <v>335</v>
      </c>
      <c r="AB181" s="149">
        <v>354</v>
      </c>
      <c r="AC181" s="141">
        <v>0</v>
      </c>
      <c r="AD181" s="150">
        <v>0</v>
      </c>
      <c r="AE181" s="151">
        <v>100</v>
      </c>
    </row>
    <row r="182" spans="1:31" s="3" customFormat="1" ht="18.75" customHeight="1">
      <c r="A182" s="48">
        <v>180</v>
      </c>
      <c r="B182" s="49">
        <v>185</v>
      </c>
      <c r="C182" s="50" t="s">
        <v>304</v>
      </c>
      <c r="D182" s="51" t="s">
        <v>88</v>
      </c>
      <c r="E182" s="68">
        <v>165</v>
      </c>
      <c r="F182" s="54">
        <v>71808407</v>
      </c>
      <c r="G182" s="55">
        <v>214</v>
      </c>
      <c r="H182" s="56">
        <v>199</v>
      </c>
      <c r="I182" s="95">
        <v>72492622</v>
      </c>
      <c r="J182" s="58">
        <v>208</v>
      </c>
      <c r="K182" s="59">
        <v>186</v>
      </c>
      <c r="L182" s="54">
        <v>14723958</v>
      </c>
      <c r="M182" s="55">
        <v>108</v>
      </c>
      <c r="N182" s="56">
        <v>94</v>
      </c>
      <c r="O182" s="57">
        <v>42028267</v>
      </c>
      <c r="P182" s="58">
        <v>149</v>
      </c>
      <c r="Q182" s="59">
        <v>133</v>
      </c>
      <c r="R182" s="54">
        <v>87921661</v>
      </c>
      <c r="S182" s="55">
        <v>371</v>
      </c>
      <c r="T182" s="56">
        <v>354</v>
      </c>
      <c r="U182" s="57">
        <v>-1895299</v>
      </c>
      <c r="V182" s="58">
        <v>149</v>
      </c>
      <c r="W182" s="59">
        <v>143</v>
      </c>
      <c r="X182" s="54">
        <v>26270</v>
      </c>
      <c r="Y182" s="55">
        <v>231</v>
      </c>
      <c r="Z182" s="56">
        <v>205</v>
      </c>
      <c r="AA182" s="57">
        <v>605</v>
      </c>
      <c r="AB182" s="109">
        <v>369</v>
      </c>
      <c r="AC182" s="52">
        <v>0</v>
      </c>
      <c r="AD182" s="60">
        <v>2.52</v>
      </c>
      <c r="AE182" s="61">
        <v>97.48</v>
      </c>
    </row>
    <row r="183" spans="1:31" s="3" customFormat="1" ht="18.75" customHeight="1">
      <c r="A183" s="18">
        <v>181</v>
      </c>
      <c r="B183" s="19">
        <v>227</v>
      </c>
      <c r="C183" s="20" t="s">
        <v>1616</v>
      </c>
      <c r="D183" s="21" t="s">
        <v>404</v>
      </c>
      <c r="E183" s="22">
        <v>166</v>
      </c>
      <c r="F183" s="24">
        <v>70541867</v>
      </c>
      <c r="G183" s="25">
        <v>208</v>
      </c>
      <c r="H183" s="26">
        <v>193</v>
      </c>
      <c r="I183" s="93">
        <v>74478779</v>
      </c>
      <c r="J183" s="28">
        <v>341</v>
      </c>
      <c r="K183" s="29">
        <v>316</v>
      </c>
      <c r="L183" s="24">
        <v>6330944</v>
      </c>
      <c r="M183" s="25">
        <v>272</v>
      </c>
      <c r="N183" s="26">
        <v>250</v>
      </c>
      <c r="O183" s="27">
        <v>13914223</v>
      </c>
      <c r="P183" s="28">
        <v>372</v>
      </c>
      <c r="Q183" s="29">
        <v>344</v>
      </c>
      <c r="R183" s="24">
        <v>29835016</v>
      </c>
      <c r="S183" s="25">
        <v>233</v>
      </c>
      <c r="T183" s="26">
        <v>219</v>
      </c>
      <c r="U183" s="27">
        <v>1653867</v>
      </c>
      <c r="V183" s="28">
        <v>369</v>
      </c>
      <c r="W183" s="29">
        <v>358</v>
      </c>
      <c r="X183" s="24">
        <v>2247</v>
      </c>
      <c r="Y183" s="25">
        <v>120</v>
      </c>
      <c r="Z183" s="26">
        <v>97</v>
      </c>
      <c r="AA183" s="27">
        <v>1056</v>
      </c>
      <c r="AB183" s="107">
        <v>311</v>
      </c>
      <c r="AC183" s="22">
        <v>0</v>
      </c>
      <c r="AD183" s="30">
        <v>87.81</v>
      </c>
      <c r="AE183" s="31">
        <v>12.19</v>
      </c>
    </row>
    <row r="184" spans="1:31" s="3" customFormat="1" ht="18.75" customHeight="1">
      <c r="A184" s="137">
        <v>182</v>
      </c>
      <c r="B184" s="138">
        <v>184</v>
      </c>
      <c r="C184" s="139" t="s">
        <v>2702</v>
      </c>
      <c r="D184" s="140" t="s">
        <v>3056</v>
      </c>
      <c r="E184" s="141">
        <v>167</v>
      </c>
      <c r="F184" s="143">
        <v>70130993</v>
      </c>
      <c r="G184" s="144">
        <v>213</v>
      </c>
      <c r="H184" s="145">
        <v>198</v>
      </c>
      <c r="I184" s="212">
        <v>72633396</v>
      </c>
      <c r="J184" s="147" t="s">
        <v>3052</v>
      </c>
      <c r="K184" s="148" t="s">
        <v>1103</v>
      </c>
      <c r="L184" s="143">
        <v>-17294909</v>
      </c>
      <c r="M184" s="144">
        <v>85</v>
      </c>
      <c r="N184" s="145">
        <v>71</v>
      </c>
      <c r="O184" s="146">
        <v>50644282</v>
      </c>
      <c r="P184" s="147">
        <v>122</v>
      </c>
      <c r="Q184" s="148">
        <v>106</v>
      </c>
      <c r="R184" s="143">
        <v>107736521</v>
      </c>
      <c r="S184" s="144">
        <v>446</v>
      </c>
      <c r="T184" s="145">
        <v>426</v>
      </c>
      <c r="U184" s="146">
        <v>-16091748</v>
      </c>
      <c r="V184" s="147">
        <v>332</v>
      </c>
      <c r="W184" s="148">
        <v>323</v>
      </c>
      <c r="X184" s="143">
        <v>4992</v>
      </c>
      <c r="Y184" s="144">
        <v>364</v>
      </c>
      <c r="Z184" s="145">
        <v>333</v>
      </c>
      <c r="AA184" s="146">
        <v>327</v>
      </c>
      <c r="AB184" s="149">
        <v>356</v>
      </c>
      <c r="AC184" s="141">
        <v>0</v>
      </c>
      <c r="AD184" s="150">
        <v>100</v>
      </c>
      <c r="AE184" s="151">
        <v>0</v>
      </c>
    </row>
    <row r="185" spans="1:31" s="3" customFormat="1" ht="18.75" customHeight="1">
      <c r="A185" s="137">
        <v>183</v>
      </c>
      <c r="B185" s="138">
        <v>201</v>
      </c>
      <c r="C185" s="139" t="s">
        <v>217</v>
      </c>
      <c r="D185" s="140" t="s">
        <v>3056</v>
      </c>
      <c r="E185" s="141">
        <v>168</v>
      </c>
      <c r="F185" s="143">
        <v>69255982</v>
      </c>
      <c r="G185" s="144">
        <v>219</v>
      </c>
      <c r="H185" s="145">
        <v>204</v>
      </c>
      <c r="I185" s="212">
        <v>69255982</v>
      </c>
      <c r="J185" s="147">
        <v>86</v>
      </c>
      <c r="K185" s="148">
        <v>73</v>
      </c>
      <c r="L185" s="143">
        <v>30881189</v>
      </c>
      <c r="M185" s="144">
        <v>135</v>
      </c>
      <c r="N185" s="145">
        <v>121</v>
      </c>
      <c r="O185" s="146">
        <v>32840890</v>
      </c>
      <c r="P185" s="147">
        <v>249</v>
      </c>
      <c r="Q185" s="148">
        <v>228</v>
      </c>
      <c r="R185" s="143">
        <v>54462475</v>
      </c>
      <c r="S185" s="144">
        <v>73</v>
      </c>
      <c r="T185" s="145">
        <v>65</v>
      </c>
      <c r="U185" s="146">
        <v>13358375</v>
      </c>
      <c r="V185" s="147">
        <v>120</v>
      </c>
      <c r="W185" s="148">
        <v>114</v>
      </c>
      <c r="X185" s="143">
        <v>30702</v>
      </c>
      <c r="Y185" s="144">
        <v>306</v>
      </c>
      <c r="Z185" s="145">
        <v>276</v>
      </c>
      <c r="AA185" s="146">
        <v>441</v>
      </c>
      <c r="AB185" s="149">
        <v>342</v>
      </c>
      <c r="AC185" s="141">
        <v>0</v>
      </c>
      <c r="AD185" s="150">
        <v>30</v>
      </c>
      <c r="AE185" s="151">
        <v>70</v>
      </c>
    </row>
    <row r="186" spans="1:31" s="3" customFormat="1" ht="18.75" customHeight="1">
      <c r="A186" s="32">
        <v>184</v>
      </c>
      <c r="B186" s="33">
        <v>129</v>
      </c>
      <c r="C186" s="34" t="s">
        <v>2616</v>
      </c>
      <c r="D186" s="35" t="s">
        <v>2187</v>
      </c>
      <c r="E186" s="45">
        <v>169</v>
      </c>
      <c r="F186" s="38">
        <v>69052616</v>
      </c>
      <c r="G186" s="39">
        <v>200</v>
      </c>
      <c r="H186" s="40">
        <v>185</v>
      </c>
      <c r="I186" s="94">
        <v>78191173</v>
      </c>
      <c r="J186" s="42" t="s">
        <v>3052</v>
      </c>
      <c r="K186" s="43" t="s">
        <v>1103</v>
      </c>
      <c r="L186" s="38">
        <v>-21586892</v>
      </c>
      <c r="M186" s="39" t="s">
        <v>3052</v>
      </c>
      <c r="N186" s="40" t="s">
        <v>1103</v>
      </c>
      <c r="O186" s="41">
        <v>-79154634</v>
      </c>
      <c r="P186" s="42">
        <v>128</v>
      </c>
      <c r="Q186" s="43">
        <v>112</v>
      </c>
      <c r="R186" s="38">
        <v>101702207</v>
      </c>
      <c r="S186" s="39">
        <v>477</v>
      </c>
      <c r="T186" s="40">
        <v>452</v>
      </c>
      <c r="U186" s="41">
        <v>-35450944</v>
      </c>
      <c r="V186" s="42">
        <v>316</v>
      </c>
      <c r="W186" s="43">
        <v>307</v>
      </c>
      <c r="X186" s="38">
        <v>6302</v>
      </c>
      <c r="Y186" s="39">
        <v>63</v>
      </c>
      <c r="Z186" s="40">
        <v>43</v>
      </c>
      <c r="AA186" s="41">
        <v>1576</v>
      </c>
      <c r="AB186" s="108">
        <v>321</v>
      </c>
      <c r="AC186" s="45">
        <v>0</v>
      </c>
      <c r="AD186" s="37">
        <v>100</v>
      </c>
      <c r="AE186" s="46">
        <v>0</v>
      </c>
    </row>
    <row r="187" spans="1:31" s="3" customFormat="1" ht="18.75" customHeight="1">
      <c r="A187" s="48">
        <v>185</v>
      </c>
      <c r="B187" s="49">
        <v>192</v>
      </c>
      <c r="C187" s="50" t="s">
        <v>202</v>
      </c>
      <c r="D187" s="51" t="s">
        <v>3103</v>
      </c>
      <c r="E187" s="52">
        <v>170</v>
      </c>
      <c r="F187" s="54">
        <v>69038745</v>
      </c>
      <c r="G187" s="55">
        <v>193</v>
      </c>
      <c r="H187" s="56">
        <v>178</v>
      </c>
      <c r="I187" s="95">
        <v>79782075</v>
      </c>
      <c r="J187" s="58">
        <v>85</v>
      </c>
      <c r="K187" s="59">
        <v>72</v>
      </c>
      <c r="L187" s="54">
        <v>31498288</v>
      </c>
      <c r="M187" s="55">
        <v>104</v>
      </c>
      <c r="N187" s="56">
        <v>90</v>
      </c>
      <c r="O187" s="57">
        <v>43096227</v>
      </c>
      <c r="P187" s="58">
        <v>196</v>
      </c>
      <c r="Q187" s="59">
        <v>178</v>
      </c>
      <c r="R187" s="54">
        <v>70367133</v>
      </c>
      <c r="S187" s="55">
        <v>326</v>
      </c>
      <c r="T187" s="56">
        <v>310</v>
      </c>
      <c r="U187" s="57">
        <v>125040</v>
      </c>
      <c r="V187" s="58">
        <v>156</v>
      </c>
      <c r="W187" s="59">
        <v>150</v>
      </c>
      <c r="X187" s="54">
        <v>25085</v>
      </c>
      <c r="Y187" s="55">
        <v>100</v>
      </c>
      <c r="Z187" s="56">
        <v>78</v>
      </c>
      <c r="AA187" s="57">
        <v>1200</v>
      </c>
      <c r="AB187" s="109">
        <v>321</v>
      </c>
      <c r="AC187" s="52">
        <v>0</v>
      </c>
      <c r="AD187" s="60">
        <v>100</v>
      </c>
      <c r="AE187" s="61">
        <v>0</v>
      </c>
    </row>
    <row r="188" spans="1:31" s="3" customFormat="1" ht="18.75" customHeight="1">
      <c r="A188" s="18">
        <v>186</v>
      </c>
      <c r="B188" s="19">
        <v>213</v>
      </c>
      <c r="C188" s="20" t="s">
        <v>3077</v>
      </c>
      <c r="D188" s="21" t="s">
        <v>3154</v>
      </c>
      <c r="E188" s="22">
        <v>171</v>
      </c>
      <c r="F188" s="24">
        <v>68412762</v>
      </c>
      <c r="G188" s="25">
        <v>224</v>
      </c>
      <c r="H188" s="26">
        <v>209</v>
      </c>
      <c r="I188" s="93">
        <v>68437601</v>
      </c>
      <c r="J188" s="28">
        <v>107</v>
      </c>
      <c r="K188" s="29">
        <v>91</v>
      </c>
      <c r="L188" s="24">
        <v>26592494</v>
      </c>
      <c r="M188" s="25">
        <v>202</v>
      </c>
      <c r="N188" s="26">
        <v>185</v>
      </c>
      <c r="O188" s="27">
        <v>21870368</v>
      </c>
      <c r="P188" s="28">
        <v>345</v>
      </c>
      <c r="Q188" s="29">
        <v>318</v>
      </c>
      <c r="R188" s="24">
        <v>33520658</v>
      </c>
      <c r="S188" s="25">
        <v>124</v>
      </c>
      <c r="T188" s="26">
        <v>114</v>
      </c>
      <c r="U188" s="27">
        <v>6348949</v>
      </c>
      <c r="V188" s="28">
        <v>329</v>
      </c>
      <c r="W188" s="29">
        <v>320</v>
      </c>
      <c r="X188" s="24">
        <v>5044</v>
      </c>
      <c r="Y188" s="25">
        <v>74</v>
      </c>
      <c r="Z188" s="26">
        <v>54</v>
      </c>
      <c r="AA188" s="27">
        <v>1436</v>
      </c>
      <c r="AB188" s="107">
        <v>311</v>
      </c>
      <c r="AC188" s="22">
        <v>0</v>
      </c>
      <c r="AD188" s="30">
        <v>100</v>
      </c>
      <c r="AE188" s="31">
        <v>0</v>
      </c>
    </row>
    <row r="189" spans="1:31" s="3" customFormat="1" ht="18.75" customHeight="1">
      <c r="A189" s="32">
        <v>187</v>
      </c>
      <c r="B189" s="33">
        <v>327</v>
      </c>
      <c r="C189" s="34" t="s">
        <v>2633</v>
      </c>
      <c r="D189" s="35" t="s">
        <v>88</v>
      </c>
      <c r="E189" s="45">
        <v>172</v>
      </c>
      <c r="F189" s="38">
        <v>68320703</v>
      </c>
      <c r="G189" s="39">
        <v>188</v>
      </c>
      <c r="H189" s="40">
        <v>173</v>
      </c>
      <c r="I189" s="94">
        <v>82731738</v>
      </c>
      <c r="J189" s="42">
        <v>167</v>
      </c>
      <c r="K189" s="43">
        <v>148</v>
      </c>
      <c r="L189" s="38">
        <v>18654284</v>
      </c>
      <c r="M189" s="39">
        <v>246</v>
      </c>
      <c r="N189" s="40">
        <v>224</v>
      </c>
      <c r="O189" s="41">
        <v>16920364</v>
      </c>
      <c r="P189" s="42">
        <v>289</v>
      </c>
      <c r="Q189" s="43">
        <v>264</v>
      </c>
      <c r="R189" s="38">
        <v>44266876</v>
      </c>
      <c r="S189" s="39">
        <v>206</v>
      </c>
      <c r="T189" s="40">
        <v>193</v>
      </c>
      <c r="U189" s="41">
        <v>2413619</v>
      </c>
      <c r="V189" s="42">
        <v>64</v>
      </c>
      <c r="W189" s="43">
        <v>58</v>
      </c>
      <c r="X189" s="38">
        <v>57074</v>
      </c>
      <c r="Y189" s="39">
        <v>468</v>
      </c>
      <c r="Z189" s="40">
        <v>436</v>
      </c>
      <c r="AA189" s="41">
        <v>118</v>
      </c>
      <c r="AB189" s="108">
        <v>311</v>
      </c>
      <c r="AC189" s="45">
        <v>0</v>
      </c>
      <c r="AD189" s="37">
        <v>100</v>
      </c>
      <c r="AE189" s="46">
        <v>0</v>
      </c>
    </row>
    <row r="190" spans="1:31" s="3" customFormat="1" ht="18.75" customHeight="1">
      <c r="A190" s="32">
        <v>188</v>
      </c>
      <c r="B190" s="33">
        <v>230</v>
      </c>
      <c r="C190" s="34" t="s">
        <v>207</v>
      </c>
      <c r="D190" s="35" t="s">
        <v>1049</v>
      </c>
      <c r="E190" s="45">
        <v>173</v>
      </c>
      <c r="F190" s="38">
        <v>68024771</v>
      </c>
      <c r="G190" s="39">
        <v>179</v>
      </c>
      <c r="H190" s="40">
        <v>164</v>
      </c>
      <c r="I190" s="94">
        <v>86600393</v>
      </c>
      <c r="J190" s="42">
        <v>197</v>
      </c>
      <c r="K190" s="43">
        <v>176</v>
      </c>
      <c r="L190" s="38">
        <v>15466852</v>
      </c>
      <c r="M190" s="39">
        <v>97</v>
      </c>
      <c r="N190" s="40">
        <v>83</v>
      </c>
      <c r="O190" s="41">
        <v>45355577</v>
      </c>
      <c r="P190" s="42">
        <v>136</v>
      </c>
      <c r="Q190" s="43">
        <v>120</v>
      </c>
      <c r="R190" s="38">
        <v>98499678</v>
      </c>
      <c r="S190" s="39">
        <v>180</v>
      </c>
      <c r="T190" s="40">
        <v>167</v>
      </c>
      <c r="U190" s="41">
        <v>3709129</v>
      </c>
      <c r="V190" s="42">
        <v>145</v>
      </c>
      <c r="W190" s="43">
        <v>139</v>
      </c>
      <c r="X190" s="38">
        <v>26656</v>
      </c>
      <c r="Y190" s="39">
        <v>53</v>
      </c>
      <c r="Z190" s="40">
        <v>34</v>
      </c>
      <c r="AA190" s="41">
        <v>1773</v>
      </c>
      <c r="AB190" s="108">
        <v>321</v>
      </c>
      <c r="AC190" s="45">
        <v>0</v>
      </c>
      <c r="AD190" s="37">
        <v>100</v>
      </c>
      <c r="AE190" s="46">
        <v>0</v>
      </c>
    </row>
    <row r="191" spans="1:31" s="3" customFormat="1" ht="18.75" customHeight="1">
      <c r="A191" s="32">
        <v>189</v>
      </c>
      <c r="B191" s="33">
        <v>218</v>
      </c>
      <c r="C191" s="34" t="s">
        <v>1711</v>
      </c>
      <c r="D191" s="35" t="s">
        <v>99</v>
      </c>
      <c r="E191" s="45">
        <v>174</v>
      </c>
      <c r="F191" s="38">
        <v>67996498</v>
      </c>
      <c r="G191" s="39">
        <v>211</v>
      </c>
      <c r="H191" s="40">
        <v>196</v>
      </c>
      <c r="I191" s="94">
        <v>74035579</v>
      </c>
      <c r="J191" s="42">
        <v>226</v>
      </c>
      <c r="K191" s="43">
        <v>204</v>
      </c>
      <c r="L191" s="38">
        <v>13431348</v>
      </c>
      <c r="M191" s="39" t="s">
        <v>3052</v>
      </c>
      <c r="N191" s="40" t="s">
        <v>1103</v>
      </c>
      <c r="O191" s="41">
        <v>-19025674</v>
      </c>
      <c r="P191" s="42">
        <v>185</v>
      </c>
      <c r="Q191" s="43">
        <v>168</v>
      </c>
      <c r="R191" s="38">
        <v>73246342</v>
      </c>
      <c r="S191" s="39">
        <v>485</v>
      </c>
      <c r="T191" s="40">
        <v>460</v>
      </c>
      <c r="U191" s="41">
        <v>-52681268</v>
      </c>
      <c r="V191" s="42">
        <v>85</v>
      </c>
      <c r="W191" s="43">
        <v>79</v>
      </c>
      <c r="X191" s="38">
        <v>41509</v>
      </c>
      <c r="Y191" s="39">
        <v>139</v>
      </c>
      <c r="Z191" s="40">
        <v>116</v>
      </c>
      <c r="AA191" s="41">
        <v>922</v>
      </c>
      <c r="AB191" s="108">
        <v>321</v>
      </c>
      <c r="AC191" s="45">
        <v>0</v>
      </c>
      <c r="AD191" s="37">
        <v>100</v>
      </c>
      <c r="AE191" s="46">
        <v>0</v>
      </c>
    </row>
    <row r="192" spans="1:31" s="3" customFormat="1" ht="18.75" customHeight="1">
      <c r="A192" s="48">
        <v>190</v>
      </c>
      <c r="B192" s="49">
        <v>277</v>
      </c>
      <c r="C192" s="50" t="s">
        <v>1302</v>
      </c>
      <c r="D192" s="51" t="s">
        <v>88</v>
      </c>
      <c r="E192" s="52">
        <v>175</v>
      </c>
      <c r="F192" s="54">
        <v>67799542</v>
      </c>
      <c r="G192" s="55">
        <v>227</v>
      </c>
      <c r="H192" s="56">
        <v>212</v>
      </c>
      <c r="I192" s="95">
        <v>67799542</v>
      </c>
      <c r="J192" s="58">
        <v>245</v>
      </c>
      <c r="K192" s="59">
        <v>223</v>
      </c>
      <c r="L192" s="54">
        <v>12149586</v>
      </c>
      <c r="M192" s="55">
        <v>243</v>
      </c>
      <c r="N192" s="56">
        <v>221</v>
      </c>
      <c r="O192" s="57">
        <v>17076019</v>
      </c>
      <c r="P192" s="58">
        <v>227</v>
      </c>
      <c r="Q192" s="59">
        <v>207</v>
      </c>
      <c r="R192" s="54">
        <v>61917552</v>
      </c>
      <c r="S192" s="55">
        <v>377</v>
      </c>
      <c r="T192" s="56">
        <v>360</v>
      </c>
      <c r="U192" s="57">
        <v>-2486122</v>
      </c>
      <c r="V192" s="58">
        <v>107</v>
      </c>
      <c r="W192" s="59">
        <v>101</v>
      </c>
      <c r="X192" s="54">
        <v>33345</v>
      </c>
      <c r="Y192" s="55">
        <v>83</v>
      </c>
      <c r="Z192" s="56">
        <v>62</v>
      </c>
      <c r="AA192" s="57">
        <v>1357</v>
      </c>
      <c r="AB192" s="109">
        <v>321</v>
      </c>
      <c r="AC192" s="52">
        <v>0</v>
      </c>
      <c r="AD192" s="60">
        <v>100</v>
      </c>
      <c r="AE192" s="61">
        <v>0</v>
      </c>
    </row>
    <row r="193" spans="1:31" s="3" customFormat="1" ht="18.75" customHeight="1">
      <c r="A193" s="18">
        <v>191</v>
      </c>
      <c r="B193" s="19">
        <v>168</v>
      </c>
      <c r="C193" s="20" t="s">
        <v>301</v>
      </c>
      <c r="D193" s="21" t="s">
        <v>3106</v>
      </c>
      <c r="E193" s="22">
        <v>176</v>
      </c>
      <c r="F193" s="24">
        <v>67733320</v>
      </c>
      <c r="G193" s="25">
        <v>218</v>
      </c>
      <c r="H193" s="26">
        <v>203</v>
      </c>
      <c r="I193" s="93">
        <v>69367423</v>
      </c>
      <c r="J193" s="28">
        <v>128</v>
      </c>
      <c r="K193" s="29">
        <v>110</v>
      </c>
      <c r="L193" s="24">
        <v>23821254</v>
      </c>
      <c r="M193" s="25">
        <v>100</v>
      </c>
      <c r="N193" s="26">
        <v>86</v>
      </c>
      <c r="O193" s="27">
        <v>44735719</v>
      </c>
      <c r="P193" s="28">
        <v>100</v>
      </c>
      <c r="Q193" s="29">
        <v>86</v>
      </c>
      <c r="R193" s="24">
        <v>139359808</v>
      </c>
      <c r="S193" s="25">
        <v>451</v>
      </c>
      <c r="T193" s="26">
        <v>430</v>
      </c>
      <c r="U193" s="27">
        <v>-17813667</v>
      </c>
      <c r="V193" s="28">
        <v>391</v>
      </c>
      <c r="W193" s="29">
        <v>379</v>
      </c>
      <c r="X193" s="24">
        <v>762</v>
      </c>
      <c r="Y193" s="25">
        <v>300</v>
      </c>
      <c r="Z193" s="26">
        <v>270</v>
      </c>
      <c r="AA193" s="27">
        <v>468</v>
      </c>
      <c r="AB193" s="107">
        <v>369</v>
      </c>
      <c r="AC193" s="22">
        <v>0</v>
      </c>
      <c r="AD193" s="30">
        <v>100</v>
      </c>
      <c r="AE193" s="31">
        <v>0</v>
      </c>
    </row>
    <row r="194" spans="1:31" s="3" customFormat="1" ht="18.75" customHeight="1">
      <c r="A194" s="137">
        <v>192</v>
      </c>
      <c r="B194" s="138">
        <v>241</v>
      </c>
      <c r="C194" s="139" t="s">
        <v>1032</v>
      </c>
      <c r="D194" s="140" t="s">
        <v>3056</v>
      </c>
      <c r="E194" s="141">
        <v>177</v>
      </c>
      <c r="F194" s="143">
        <v>67729612</v>
      </c>
      <c r="G194" s="144">
        <v>228</v>
      </c>
      <c r="H194" s="145">
        <v>213</v>
      </c>
      <c r="I194" s="212">
        <v>67729612</v>
      </c>
      <c r="J194" s="147">
        <v>330</v>
      </c>
      <c r="K194" s="148">
        <v>305</v>
      </c>
      <c r="L194" s="143">
        <v>6738122</v>
      </c>
      <c r="M194" s="144">
        <v>197</v>
      </c>
      <c r="N194" s="145">
        <v>180</v>
      </c>
      <c r="O194" s="146">
        <v>23059880</v>
      </c>
      <c r="P194" s="147">
        <v>220</v>
      </c>
      <c r="Q194" s="148">
        <v>200</v>
      </c>
      <c r="R194" s="143">
        <v>63546066</v>
      </c>
      <c r="S194" s="144">
        <v>223</v>
      </c>
      <c r="T194" s="145">
        <v>209</v>
      </c>
      <c r="U194" s="146">
        <v>1968348</v>
      </c>
      <c r="V194" s="147">
        <v>86</v>
      </c>
      <c r="W194" s="148">
        <v>80</v>
      </c>
      <c r="X194" s="143">
        <v>40994</v>
      </c>
      <c r="Y194" s="144">
        <v>220</v>
      </c>
      <c r="Z194" s="145">
        <v>195</v>
      </c>
      <c r="AA194" s="146">
        <v>628</v>
      </c>
      <c r="AB194" s="149">
        <v>321</v>
      </c>
      <c r="AC194" s="141">
        <v>0</v>
      </c>
      <c r="AD194" s="150">
        <v>100</v>
      </c>
      <c r="AE194" s="151">
        <v>0</v>
      </c>
    </row>
    <row r="195" spans="1:31" s="3" customFormat="1" ht="18.75" customHeight="1">
      <c r="A195" s="32">
        <v>193</v>
      </c>
      <c r="B195" s="33">
        <v>226</v>
      </c>
      <c r="C195" s="34" t="s">
        <v>715</v>
      </c>
      <c r="D195" s="35" t="s">
        <v>3103</v>
      </c>
      <c r="E195" s="45">
        <v>178</v>
      </c>
      <c r="F195" s="38">
        <v>67287688</v>
      </c>
      <c r="G195" s="39">
        <v>220</v>
      </c>
      <c r="H195" s="40">
        <v>205</v>
      </c>
      <c r="I195" s="94">
        <v>69234039</v>
      </c>
      <c r="J195" s="42">
        <v>231</v>
      </c>
      <c r="K195" s="43">
        <v>209</v>
      </c>
      <c r="L195" s="38">
        <v>13103063</v>
      </c>
      <c r="M195" s="39">
        <v>140</v>
      </c>
      <c r="N195" s="40">
        <v>126</v>
      </c>
      <c r="O195" s="41">
        <v>31648604</v>
      </c>
      <c r="P195" s="42">
        <v>212</v>
      </c>
      <c r="Q195" s="43">
        <v>192</v>
      </c>
      <c r="R195" s="38">
        <v>66474750</v>
      </c>
      <c r="S195" s="39">
        <v>293</v>
      </c>
      <c r="T195" s="40">
        <v>278</v>
      </c>
      <c r="U195" s="41">
        <v>522286</v>
      </c>
      <c r="V195" s="42">
        <v>119</v>
      </c>
      <c r="W195" s="43">
        <v>113</v>
      </c>
      <c r="X195" s="38">
        <v>30741</v>
      </c>
      <c r="Y195" s="39">
        <v>126</v>
      </c>
      <c r="Z195" s="40">
        <v>103</v>
      </c>
      <c r="AA195" s="41">
        <v>1023</v>
      </c>
      <c r="AB195" s="108">
        <v>321</v>
      </c>
      <c r="AC195" s="45">
        <v>0</v>
      </c>
      <c r="AD195" s="37">
        <v>100</v>
      </c>
      <c r="AE195" s="46">
        <v>0</v>
      </c>
    </row>
    <row r="196" spans="1:31" s="3" customFormat="1" ht="18.75" customHeight="1">
      <c r="A196" s="137">
        <v>194</v>
      </c>
      <c r="B196" s="138">
        <v>82</v>
      </c>
      <c r="C196" s="139" t="s">
        <v>669</v>
      </c>
      <c r="D196" s="140" t="s">
        <v>3056</v>
      </c>
      <c r="E196" s="141">
        <v>179</v>
      </c>
      <c r="F196" s="143">
        <v>67249986</v>
      </c>
      <c r="G196" s="144">
        <v>230</v>
      </c>
      <c r="H196" s="145">
        <v>215</v>
      </c>
      <c r="I196" s="212">
        <v>67249986</v>
      </c>
      <c r="J196" s="147">
        <v>203</v>
      </c>
      <c r="K196" s="148">
        <v>182</v>
      </c>
      <c r="L196" s="143">
        <v>15121554</v>
      </c>
      <c r="M196" s="144">
        <v>254</v>
      </c>
      <c r="N196" s="145">
        <v>232</v>
      </c>
      <c r="O196" s="146">
        <v>15995277</v>
      </c>
      <c r="P196" s="147">
        <v>192</v>
      </c>
      <c r="Q196" s="148">
        <v>175</v>
      </c>
      <c r="R196" s="143">
        <v>70822951</v>
      </c>
      <c r="S196" s="144">
        <v>417</v>
      </c>
      <c r="T196" s="145">
        <v>397</v>
      </c>
      <c r="U196" s="146">
        <v>-8261629</v>
      </c>
      <c r="V196" s="147">
        <v>157</v>
      </c>
      <c r="W196" s="148">
        <v>151</v>
      </c>
      <c r="X196" s="143">
        <v>24855</v>
      </c>
      <c r="Y196" s="144">
        <v>114</v>
      </c>
      <c r="Z196" s="145">
        <v>91</v>
      </c>
      <c r="AA196" s="146">
        <v>1089</v>
      </c>
      <c r="AB196" s="149">
        <v>384</v>
      </c>
      <c r="AC196" s="141">
        <v>0</v>
      </c>
      <c r="AD196" s="150">
        <v>73</v>
      </c>
      <c r="AE196" s="151">
        <v>27</v>
      </c>
    </row>
    <row r="197" spans="1:31" s="3" customFormat="1" ht="18.75" customHeight="1">
      <c r="A197" s="152">
        <v>195</v>
      </c>
      <c r="B197" s="153">
        <v>165</v>
      </c>
      <c r="C197" s="154" t="s">
        <v>1629</v>
      </c>
      <c r="D197" s="155" t="s">
        <v>3056</v>
      </c>
      <c r="E197" s="156">
        <v>180</v>
      </c>
      <c r="F197" s="158">
        <v>67037296</v>
      </c>
      <c r="G197" s="159">
        <v>222</v>
      </c>
      <c r="H197" s="160">
        <v>207</v>
      </c>
      <c r="I197" s="213">
        <v>68771892</v>
      </c>
      <c r="J197" s="162">
        <v>187</v>
      </c>
      <c r="K197" s="163">
        <v>167</v>
      </c>
      <c r="L197" s="158">
        <v>16733222</v>
      </c>
      <c r="M197" s="159">
        <v>88</v>
      </c>
      <c r="N197" s="160">
        <v>74</v>
      </c>
      <c r="O197" s="161">
        <v>49160831</v>
      </c>
      <c r="P197" s="162">
        <v>213</v>
      </c>
      <c r="Q197" s="163">
        <v>193</v>
      </c>
      <c r="R197" s="158">
        <v>66210383</v>
      </c>
      <c r="S197" s="159">
        <v>122</v>
      </c>
      <c r="T197" s="160">
        <v>112</v>
      </c>
      <c r="U197" s="161">
        <v>6386734</v>
      </c>
      <c r="V197" s="162">
        <v>351</v>
      </c>
      <c r="W197" s="163">
        <v>340</v>
      </c>
      <c r="X197" s="158">
        <v>2965</v>
      </c>
      <c r="Y197" s="159">
        <v>301</v>
      </c>
      <c r="Z197" s="160">
        <v>271</v>
      </c>
      <c r="AA197" s="161">
        <v>467</v>
      </c>
      <c r="AB197" s="164">
        <v>341</v>
      </c>
      <c r="AC197" s="156">
        <v>0</v>
      </c>
      <c r="AD197" s="165">
        <v>56.27</v>
      </c>
      <c r="AE197" s="166">
        <v>43.73</v>
      </c>
    </row>
    <row r="198" spans="1:31" s="3" customFormat="1" ht="18.75" customHeight="1">
      <c r="A198" s="167">
        <v>196</v>
      </c>
      <c r="B198" s="168">
        <v>106</v>
      </c>
      <c r="C198" s="169" t="s">
        <v>2181</v>
      </c>
      <c r="D198" s="170" t="s">
        <v>3056</v>
      </c>
      <c r="E198" s="171">
        <v>181</v>
      </c>
      <c r="F198" s="173">
        <v>67031594</v>
      </c>
      <c r="G198" s="174">
        <v>210</v>
      </c>
      <c r="H198" s="175">
        <v>195</v>
      </c>
      <c r="I198" s="214">
        <v>74092617</v>
      </c>
      <c r="J198" s="177">
        <v>185</v>
      </c>
      <c r="K198" s="178">
        <v>165</v>
      </c>
      <c r="L198" s="173">
        <v>16970413</v>
      </c>
      <c r="M198" s="174">
        <v>157</v>
      </c>
      <c r="N198" s="175">
        <v>142</v>
      </c>
      <c r="O198" s="176">
        <v>28138404</v>
      </c>
      <c r="P198" s="177">
        <v>148</v>
      </c>
      <c r="Q198" s="178">
        <v>132</v>
      </c>
      <c r="R198" s="173">
        <v>88571017</v>
      </c>
      <c r="S198" s="174">
        <v>69</v>
      </c>
      <c r="T198" s="175">
        <v>61</v>
      </c>
      <c r="U198" s="176">
        <v>13980857</v>
      </c>
      <c r="V198" s="177">
        <v>276</v>
      </c>
      <c r="W198" s="178">
        <v>268</v>
      </c>
      <c r="X198" s="173">
        <v>10537</v>
      </c>
      <c r="Y198" s="174">
        <v>287</v>
      </c>
      <c r="Z198" s="175">
        <v>259</v>
      </c>
      <c r="AA198" s="176">
        <v>489</v>
      </c>
      <c r="AB198" s="179">
        <v>384</v>
      </c>
      <c r="AC198" s="171">
        <v>0</v>
      </c>
      <c r="AD198" s="180">
        <v>100</v>
      </c>
      <c r="AE198" s="181">
        <v>0</v>
      </c>
    </row>
    <row r="199" spans="1:31" s="3" customFormat="1" ht="18.75" customHeight="1">
      <c r="A199" s="32">
        <v>197</v>
      </c>
      <c r="B199" s="33">
        <v>251</v>
      </c>
      <c r="C199" s="34" t="s">
        <v>712</v>
      </c>
      <c r="D199" s="35" t="s">
        <v>88</v>
      </c>
      <c r="E199" s="45">
        <v>182</v>
      </c>
      <c r="F199" s="38">
        <v>66773372</v>
      </c>
      <c r="G199" s="39">
        <v>231</v>
      </c>
      <c r="H199" s="40">
        <v>216</v>
      </c>
      <c r="I199" s="94">
        <v>66800209</v>
      </c>
      <c r="J199" s="42">
        <v>148</v>
      </c>
      <c r="K199" s="43">
        <v>130</v>
      </c>
      <c r="L199" s="38">
        <v>21572445</v>
      </c>
      <c r="M199" s="39">
        <v>264</v>
      </c>
      <c r="N199" s="40">
        <v>242</v>
      </c>
      <c r="O199" s="41">
        <v>14464830</v>
      </c>
      <c r="P199" s="42">
        <v>303</v>
      </c>
      <c r="Q199" s="43">
        <v>278</v>
      </c>
      <c r="R199" s="38">
        <v>42221776</v>
      </c>
      <c r="S199" s="39">
        <v>127</v>
      </c>
      <c r="T199" s="40">
        <v>117</v>
      </c>
      <c r="U199" s="41">
        <v>6236629</v>
      </c>
      <c r="V199" s="42">
        <v>81</v>
      </c>
      <c r="W199" s="43">
        <v>75</v>
      </c>
      <c r="X199" s="38">
        <v>42532</v>
      </c>
      <c r="Y199" s="39">
        <v>224</v>
      </c>
      <c r="Z199" s="40">
        <v>199</v>
      </c>
      <c r="AA199" s="41">
        <v>623</v>
      </c>
      <c r="AB199" s="108">
        <v>384</v>
      </c>
      <c r="AC199" s="45">
        <v>0</v>
      </c>
      <c r="AD199" s="37">
        <v>100</v>
      </c>
      <c r="AE199" s="46">
        <v>0</v>
      </c>
    </row>
    <row r="200" spans="1:31" s="3" customFormat="1" ht="18.75" customHeight="1">
      <c r="A200" s="32">
        <v>198</v>
      </c>
      <c r="B200" s="33" t="s">
        <v>3052</v>
      </c>
      <c r="C200" s="34" t="s">
        <v>1289</v>
      </c>
      <c r="D200" s="35" t="s">
        <v>2187</v>
      </c>
      <c r="E200" s="45">
        <v>183</v>
      </c>
      <c r="F200" s="38">
        <v>66678211</v>
      </c>
      <c r="G200" s="39">
        <v>17</v>
      </c>
      <c r="H200" s="40">
        <v>9</v>
      </c>
      <c r="I200" s="94">
        <v>477858151</v>
      </c>
      <c r="J200" s="42">
        <v>20</v>
      </c>
      <c r="K200" s="43">
        <v>13</v>
      </c>
      <c r="L200" s="38">
        <v>140952688</v>
      </c>
      <c r="M200" s="39" t="s">
        <v>3052</v>
      </c>
      <c r="N200" s="40" t="s">
        <v>1103</v>
      </c>
      <c r="O200" s="41">
        <v>-268057163</v>
      </c>
      <c r="P200" s="42">
        <v>9</v>
      </c>
      <c r="Q200" s="43">
        <v>3</v>
      </c>
      <c r="R200" s="38">
        <v>889146812</v>
      </c>
      <c r="S200" s="39">
        <v>498</v>
      </c>
      <c r="T200" s="40">
        <v>468</v>
      </c>
      <c r="U200" s="41">
        <v>-213226173</v>
      </c>
      <c r="V200" s="42" t="s">
        <v>1103</v>
      </c>
      <c r="W200" s="43" t="s">
        <v>1103</v>
      </c>
      <c r="X200" s="44" t="s">
        <v>3052</v>
      </c>
      <c r="Y200" s="39">
        <v>363</v>
      </c>
      <c r="Z200" s="40">
        <v>332</v>
      </c>
      <c r="AA200" s="41">
        <v>335</v>
      </c>
      <c r="AB200" s="108">
        <v>400</v>
      </c>
      <c r="AC200" s="45">
        <v>0</v>
      </c>
      <c r="AD200" s="37">
        <v>100</v>
      </c>
      <c r="AE200" s="46">
        <v>0</v>
      </c>
    </row>
    <row r="201" spans="1:31" s="3" customFormat="1" ht="18.75" customHeight="1">
      <c r="A201" s="137">
        <v>199</v>
      </c>
      <c r="B201" s="138">
        <v>335</v>
      </c>
      <c r="C201" s="139" t="s">
        <v>1307</v>
      </c>
      <c r="D201" s="140" t="s">
        <v>3056</v>
      </c>
      <c r="E201" s="141">
        <v>184</v>
      </c>
      <c r="F201" s="143">
        <v>65716350</v>
      </c>
      <c r="G201" s="144">
        <v>155</v>
      </c>
      <c r="H201" s="145">
        <v>140</v>
      </c>
      <c r="I201" s="212">
        <v>99840050</v>
      </c>
      <c r="J201" s="147">
        <v>168</v>
      </c>
      <c r="K201" s="148">
        <v>149</v>
      </c>
      <c r="L201" s="143">
        <v>18572230</v>
      </c>
      <c r="M201" s="144">
        <v>237</v>
      </c>
      <c r="N201" s="145">
        <v>216</v>
      </c>
      <c r="O201" s="146">
        <v>17698513</v>
      </c>
      <c r="P201" s="147">
        <v>210</v>
      </c>
      <c r="Q201" s="148">
        <v>191</v>
      </c>
      <c r="R201" s="143">
        <v>66907389</v>
      </c>
      <c r="S201" s="144">
        <v>296</v>
      </c>
      <c r="T201" s="145">
        <v>281</v>
      </c>
      <c r="U201" s="146">
        <v>453762</v>
      </c>
      <c r="V201" s="147">
        <v>96</v>
      </c>
      <c r="W201" s="148">
        <v>90</v>
      </c>
      <c r="X201" s="143">
        <v>35813</v>
      </c>
      <c r="Y201" s="144">
        <v>254</v>
      </c>
      <c r="Z201" s="145">
        <v>228</v>
      </c>
      <c r="AA201" s="146">
        <v>550</v>
      </c>
      <c r="AB201" s="149">
        <v>321</v>
      </c>
      <c r="AC201" s="141">
        <v>0</v>
      </c>
      <c r="AD201" s="150">
        <v>100</v>
      </c>
      <c r="AE201" s="151">
        <v>0</v>
      </c>
    </row>
    <row r="202" spans="1:31" s="3" customFormat="1" ht="18.75" customHeight="1">
      <c r="A202" s="152">
        <v>200</v>
      </c>
      <c r="B202" s="153">
        <v>317</v>
      </c>
      <c r="C202" s="154" t="s">
        <v>1300</v>
      </c>
      <c r="D202" s="155" t="s">
        <v>3056</v>
      </c>
      <c r="E202" s="156">
        <v>185</v>
      </c>
      <c r="F202" s="158">
        <v>65672509</v>
      </c>
      <c r="G202" s="159">
        <v>235</v>
      </c>
      <c r="H202" s="160">
        <v>220</v>
      </c>
      <c r="I202" s="213">
        <v>65689436</v>
      </c>
      <c r="J202" s="162">
        <v>238</v>
      </c>
      <c r="K202" s="163">
        <v>216</v>
      </c>
      <c r="L202" s="158">
        <v>12540663</v>
      </c>
      <c r="M202" s="159">
        <v>428</v>
      </c>
      <c r="N202" s="160">
        <v>402</v>
      </c>
      <c r="O202" s="161">
        <v>2384426</v>
      </c>
      <c r="P202" s="162">
        <v>457</v>
      </c>
      <c r="Q202" s="163">
        <v>426</v>
      </c>
      <c r="R202" s="158">
        <v>16566987</v>
      </c>
      <c r="S202" s="159">
        <v>250</v>
      </c>
      <c r="T202" s="160">
        <v>236</v>
      </c>
      <c r="U202" s="161">
        <v>1371021</v>
      </c>
      <c r="V202" s="162">
        <v>431</v>
      </c>
      <c r="W202" s="163">
        <v>418</v>
      </c>
      <c r="X202" s="158">
        <v>1</v>
      </c>
      <c r="Y202" s="159">
        <v>199</v>
      </c>
      <c r="Z202" s="160">
        <v>175</v>
      </c>
      <c r="AA202" s="161">
        <v>710</v>
      </c>
      <c r="AB202" s="164">
        <v>321</v>
      </c>
      <c r="AC202" s="156">
        <v>0</v>
      </c>
      <c r="AD202" s="165">
        <v>100</v>
      </c>
      <c r="AE202" s="166">
        <v>0</v>
      </c>
    </row>
    <row r="203" spans="1:31" s="3" customFormat="1" ht="18.75" customHeight="1">
      <c r="A203" s="167">
        <v>201</v>
      </c>
      <c r="B203" s="168">
        <v>187</v>
      </c>
      <c r="C203" s="169" t="s">
        <v>777</v>
      </c>
      <c r="D203" s="170" t="s">
        <v>3056</v>
      </c>
      <c r="E203" s="171">
        <v>186</v>
      </c>
      <c r="F203" s="173">
        <v>65325311</v>
      </c>
      <c r="G203" s="174">
        <v>209</v>
      </c>
      <c r="H203" s="175">
        <v>194</v>
      </c>
      <c r="I203" s="214">
        <v>74278273</v>
      </c>
      <c r="J203" s="177">
        <v>249</v>
      </c>
      <c r="K203" s="178">
        <v>227</v>
      </c>
      <c r="L203" s="173">
        <v>11786630</v>
      </c>
      <c r="M203" s="174">
        <v>409</v>
      </c>
      <c r="N203" s="175">
        <v>383</v>
      </c>
      <c r="O203" s="176">
        <v>3921023</v>
      </c>
      <c r="P203" s="177">
        <v>389</v>
      </c>
      <c r="Q203" s="178">
        <v>361</v>
      </c>
      <c r="R203" s="173">
        <v>26581976</v>
      </c>
      <c r="S203" s="174">
        <v>251</v>
      </c>
      <c r="T203" s="175">
        <v>237</v>
      </c>
      <c r="U203" s="176">
        <v>1370208</v>
      </c>
      <c r="V203" s="177">
        <v>200</v>
      </c>
      <c r="W203" s="178">
        <v>193</v>
      </c>
      <c r="X203" s="173">
        <v>19149</v>
      </c>
      <c r="Y203" s="174">
        <v>106</v>
      </c>
      <c r="Z203" s="175">
        <v>83</v>
      </c>
      <c r="AA203" s="176">
        <v>1123</v>
      </c>
      <c r="AB203" s="179">
        <v>321</v>
      </c>
      <c r="AC203" s="171">
        <v>0</v>
      </c>
      <c r="AD203" s="180">
        <v>100</v>
      </c>
      <c r="AE203" s="181">
        <v>0</v>
      </c>
    </row>
    <row r="204" spans="1:31" s="3" customFormat="1" ht="18.75" customHeight="1">
      <c r="A204" s="137">
        <v>202</v>
      </c>
      <c r="B204" s="138">
        <v>134</v>
      </c>
      <c r="C204" s="139" t="s">
        <v>713</v>
      </c>
      <c r="D204" s="140" t="s">
        <v>3056</v>
      </c>
      <c r="E204" s="141">
        <v>187</v>
      </c>
      <c r="F204" s="143">
        <v>65278804</v>
      </c>
      <c r="G204" s="144">
        <v>203</v>
      </c>
      <c r="H204" s="145">
        <v>188</v>
      </c>
      <c r="I204" s="212">
        <v>77039233</v>
      </c>
      <c r="J204" s="147">
        <v>109</v>
      </c>
      <c r="K204" s="148">
        <v>92</v>
      </c>
      <c r="L204" s="143">
        <v>26505385</v>
      </c>
      <c r="M204" s="144">
        <v>359</v>
      </c>
      <c r="N204" s="145">
        <v>334</v>
      </c>
      <c r="O204" s="146">
        <v>7340622</v>
      </c>
      <c r="P204" s="147">
        <v>180</v>
      </c>
      <c r="Q204" s="148">
        <v>163</v>
      </c>
      <c r="R204" s="143">
        <v>74287512</v>
      </c>
      <c r="S204" s="144">
        <v>444</v>
      </c>
      <c r="T204" s="145">
        <v>424</v>
      </c>
      <c r="U204" s="146">
        <v>-15652615</v>
      </c>
      <c r="V204" s="147">
        <v>327</v>
      </c>
      <c r="W204" s="148">
        <v>318</v>
      </c>
      <c r="X204" s="143">
        <v>5282</v>
      </c>
      <c r="Y204" s="144">
        <v>166</v>
      </c>
      <c r="Z204" s="145">
        <v>143</v>
      </c>
      <c r="AA204" s="146">
        <v>826</v>
      </c>
      <c r="AB204" s="149">
        <v>352</v>
      </c>
      <c r="AC204" s="141">
        <v>0</v>
      </c>
      <c r="AD204" s="150">
        <v>100</v>
      </c>
      <c r="AE204" s="151">
        <v>0</v>
      </c>
    </row>
    <row r="205" spans="1:31" s="3" customFormat="1" ht="18.75" customHeight="1">
      <c r="A205" s="32">
        <v>203</v>
      </c>
      <c r="B205" s="33">
        <v>164</v>
      </c>
      <c r="C205" s="34" t="s">
        <v>2635</v>
      </c>
      <c r="D205" s="35" t="s">
        <v>88</v>
      </c>
      <c r="E205" s="45">
        <v>188</v>
      </c>
      <c r="F205" s="38">
        <v>65075356</v>
      </c>
      <c r="G205" s="39">
        <v>187</v>
      </c>
      <c r="H205" s="40">
        <v>172</v>
      </c>
      <c r="I205" s="94">
        <v>83924959</v>
      </c>
      <c r="J205" s="42">
        <v>442</v>
      </c>
      <c r="K205" s="43">
        <v>415</v>
      </c>
      <c r="L205" s="38">
        <v>1322276</v>
      </c>
      <c r="M205" s="39">
        <v>456</v>
      </c>
      <c r="N205" s="40">
        <v>429</v>
      </c>
      <c r="O205" s="41">
        <v>424892</v>
      </c>
      <c r="P205" s="42">
        <v>152</v>
      </c>
      <c r="Q205" s="43">
        <v>136</v>
      </c>
      <c r="R205" s="38">
        <v>86477865</v>
      </c>
      <c r="S205" s="39">
        <v>468</v>
      </c>
      <c r="T205" s="40">
        <v>444</v>
      </c>
      <c r="U205" s="41">
        <v>-27816719</v>
      </c>
      <c r="V205" s="42">
        <v>180</v>
      </c>
      <c r="W205" s="43">
        <v>174</v>
      </c>
      <c r="X205" s="38">
        <v>21938</v>
      </c>
      <c r="Y205" s="39">
        <v>119</v>
      </c>
      <c r="Z205" s="40">
        <v>96</v>
      </c>
      <c r="AA205" s="41">
        <v>1070</v>
      </c>
      <c r="AB205" s="108">
        <v>361</v>
      </c>
      <c r="AC205" s="45">
        <v>0</v>
      </c>
      <c r="AD205" s="37">
        <v>100</v>
      </c>
      <c r="AE205" s="46">
        <v>0</v>
      </c>
    </row>
    <row r="206" spans="1:31" s="3" customFormat="1" ht="18.75" customHeight="1">
      <c r="A206" s="32">
        <v>204</v>
      </c>
      <c r="B206" s="33">
        <v>40</v>
      </c>
      <c r="C206" s="34" t="s">
        <v>705</v>
      </c>
      <c r="D206" s="35" t="s">
        <v>2187</v>
      </c>
      <c r="E206" s="45">
        <v>189</v>
      </c>
      <c r="F206" s="38">
        <v>64973488</v>
      </c>
      <c r="G206" s="39">
        <v>101</v>
      </c>
      <c r="H206" s="40">
        <v>87</v>
      </c>
      <c r="I206" s="94">
        <v>146001819</v>
      </c>
      <c r="J206" s="42">
        <v>42</v>
      </c>
      <c r="K206" s="43">
        <v>32</v>
      </c>
      <c r="L206" s="44" t="s">
        <v>3052</v>
      </c>
      <c r="M206" s="39" t="s">
        <v>3052</v>
      </c>
      <c r="N206" s="40" t="s">
        <v>1103</v>
      </c>
      <c r="O206" s="62" t="s">
        <v>3052</v>
      </c>
      <c r="P206" s="42">
        <v>58</v>
      </c>
      <c r="Q206" s="43">
        <v>46</v>
      </c>
      <c r="R206" s="38">
        <v>197045396</v>
      </c>
      <c r="S206" s="39">
        <v>476</v>
      </c>
      <c r="T206" s="40">
        <v>451</v>
      </c>
      <c r="U206" s="62" t="s">
        <v>3052</v>
      </c>
      <c r="V206" s="42">
        <v>133</v>
      </c>
      <c r="W206" s="43">
        <v>127</v>
      </c>
      <c r="X206" s="38">
        <v>28880</v>
      </c>
      <c r="Y206" s="39">
        <v>111</v>
      </c>
      <c r="Z206" s="40">
        <v>88</v>
      </c>
      <c r="AA206" s="41">
        <v>1105</v>
      </c>
      <c r="AB206" s="108">
        <v>382</v>
      </c>
      <c r="AC206" s="45">
        <v>0</v>
      </c>
      <c r="AD206" s="37">
        <v>100</v>
      </c>
      <c r="AE206" s="46">
        <v>0</v>
      </c>
    </row>
    <row r="207" spans="1:31" s="3" customFormat="1" ht="18.75" customHeight="1">
      <c r="A207" s="48">
        <v>205</v>
      </c>
      <c r="B207" s="49">
        <v>242</v>
      </c>
      <c r="C207" s="50" t="s">
        <v>2211</v>
      </c>
      <c r="D207" s="51" t="s">
        <v>99</v>
      </c>
      <c r="E207" s="68">
        <v>190</v>
      </c>
      <c r="F207" s="54">
        <v>64495330</v>
      </c>
      <c r="G207" s="55">
        <v>244</v>
      </c>
      <c r="H207" s="56">
        <v>228</v>
      </c>
      <c r="I207" s="95">
        <v>64801860</v>
      </c>
      <c r="J207" s="58">
        <v>170</v>
      </c>
      <c r="K207" s="59">
        <v>151</v>
      </c>
      <c r="L207" s="54">
        <v>18296936</v>
      </c>
      <c r="M207" s="55">
        <v>52</v>
      </c>
      <c r="N207" s="56">
        <v>42</v>
      </c>
      <c r="O207" s="57">
        <v>83193554</v>
      </c>
      <c r="P207" s="58">
        <v>18</v>
      </c>
      <c r="Q207" s="59">
        <v>10</v>
      </c>
      <c r="R207" s="54">
        <v>471402295</v>
      </c>
      <c r="S207" s="55">
        <v>190</v>
      </c>
      <c r="T207" s="56">
        <v>177</v>
      </c>
      <c r="U207" s="57">
        <v>3083486</v>
      </c>
      <c r="V207" s="58">
        <v>103</v>
      </c>
      <c r="W207" s="59">
        <v>97</v>
      </c>
      <c r="X207" s="54">
        <v>33900</v>
      </c>
      <c r="Y207" s="55">
        <v>70</v>
      </c>
      <c r="Z207" s="56">
        <v>50</v>
      </c>
      <c r="AA207" s="57">
        <v>1456</v>
      </c>
      <c r="AB207" s="109">
        <v>321</v>
      </c>
      <c r="AC207" s="52">
        <v>0</v>
      </c>
      <c r="AD207" s="60">
        <v>91.5</v>
      </c>
      <c r="AE207" s="61">
        <v>8.5</v>
      </c>
    </row>
    <row r="208" spans="1:31" s="3" customFormat="1" ht="18.75" customHeight="1">
      <c r="A208" s="167">
        <v>206</v>
      </c>
      <c r="B208" s="168">
        <v>296</v>
      </c>
      <c r="C208" s="169" t="s">
        <v>2623</v>
      </c>
      <c r="D208" s="170" t="s">
        <v>3056</v>
      </c>
      <c r="E208" s="171">
        <v>191</v>
      </c>
      <c r="F208" s="173">
        <v>64267997</v>
      </c>
      <c r="G208" s="174">
        <v>248</v>
      </c>
      <c r="H208" s="175">
        <v>232</v>
      </c>
      <c r="I208" s="214">
        <v>64481115</v>
      </c>
      <c r="J208" s="177">
        <v>76</v>
      </c>
      <c r="K208" s="178">
        <v>64</v>
      </c>
      <c r="L208" s="173">
        <v>34466637</v>
      </c>
      <c r="M208" s="174">
        <v>166</v>
      </c>
      <c r="N208" s="175">
        <v>151</v>
      </c>
      <c r="O208" s="176">
        <v>27280010</v>
      </c>
      <c r="P208" s="177">
        <v>245</v>
      </c>
      <c r="Q208" s="178">
        <v>224</v>
      </c>
      <c r="R208" s="173">
        <v>55624960</v>
      </c>
      <c r="S208" s="174">
        <v>75</v>
      </c>
      <c r="T208" s="175">
        <v>67</v>
      </c>
      <c r="U208" s="176">
        <v>13209603</v>
      </c>
      <c r="V208" s="177">
        <v>128</v>
      </c>
      <c r="W208" s="178">
        <v>122</v>
      </c>
      <c r="X208" s="173">
        <v>29836</v>
      </c>
      <c r="Y208" s="174">
        <v>262</v>
      </c>
      <c r="Z208" s="175">
        <v>236</v>
      </c>
      <c r="AA208" s="176">
        <v>535</v>
      </c>
      <c r="AB208" s="179">
        <v>362</v>
      </c>
      <c r="AC208" s="171">
        <v>0</v>
      </c>
      <c r="AD208" s="180">
        <v>100</v>
      </c>
      <c r="AE208" s="181">
        <v>0</v>
      </c>
    </row>
    <row r="209" spans="1:31" s="3" customFormat="1" ht="18.75" customHeight="1">
      <c r="A209" s="137">
        <v>207</v>
      </c>
      <c r="B209" s="138">
        <v>235</v>
      </c>
      <c r="C209" s="139" t="s">
        <v>2634</v>
      </c>
      <c r="D209" s="140" t="s">
        <v>3056</v>
      </c>
      <c r="E209" s="141">
        <v>192</v>
      </c>
      <c r="F209" s="143">
        <v>64215094</v>
      </c>
      <c r="G209" s="144">
        <v>225</v>
      </c>
      <c r="H209" s="145">
        <v>210</v>
      </c>
      <c r="I209" s="212">
        <v>68289744</v>
      </c>
      <c r="J209" s="147">
        <v>126</v>
      </c>
      <c r="K209" s="148">
        <v>108</v>
      </c>
      <c r="L209" s="143">
        <v>24094257</v>
      </c>
      <c r="M209" s="144">
        <v>142</v>
      </c>
      <c r="N209" s="145">
        <v>128</v>
      </c>
      <c r="O209" s="146">
        <v>31170129</v>
      </c>
      <c r="P209" s="147">
        <v>295</v>
      </c>
      <c r="Q209" s="148">
        <v>270</v>
      </c>
      <c r="R209" s="143">
        <v>43479909</v>
      </c>
      <c r="S209" s="144">
        <v>50</v>
      </c>
      <c r="T209" s="145">
        <v>44</v>
      </c>
      <c r="U209" s="146">
        <v>18118158</v>
      </c>
      <c r="V209" s="147">
        <v>302</v>
      </c>
      <c r="W209" s="148">
        <v>293</v>
      </c>
      <c r="X209" s="143">
        <v>7918</v>
      </c>
      <c r="Y209" s="144">
        <v>384</v>
      </c>
      <c r="Z209" s="145">
        <v>353</v>
      </c>
      <c r="AA209" s="146">
        <v>279</v>
      </c>
      <c r="AB209" s="149">
        <v>351</v>
      </c>
      <c r="AC209" s="141">
        <v>0</v>
      </c>
      <c r="AD209" s="150">
        <v>100</v>
      </c>
      <c r="AE209" s="151">
        <v>0</v>
      </c>
    </row>
    <row r="210" spans="1:31" s="3" customFormat="1" ht="18.75" customHeight="1">
      <c r="A210" s="137">
        <v>208</v>
      </c>
      <c r="B210" s="138">
        <v>203</v>
      </c>
      <c r="C210" s="139" t="s">
        <v>1458</v>
      </c>
      <c r="D210" s="140" t="s">
        <v>3056</v>
      </c>
      <c r="E210" s="141">
        <v>193</v>
      </c>
      <c r="F210" s="143">
        <v>64133812</v>
      </c>
      <c r="G210" s="144">
        <v>221</v>
      </c>
      <c r="H210" s="145">
        <v>206</v>
      </c>
      <c r="I210" s="212">
        <v>68836342</v>
      </c>
      <c r="J210" s="147" t="s">
        <v>3052</v>
      </c>
      <c r="K210" s="148" t="s">
        <v>1103</v>
      </c>
      <c r="L210" s="143">
        <v>-9419007</v>
      </c>
      <c r="M210" s="144">
        <v>259</v>
      </c>
      <c r="N210" s="145">
        <v>237</v>
      </c>
      <c r="O210" s="146">
        <v>15520081</v>
      </c>
      <c r="P210" s="147">
        <v>256</v>
      </c>
      <c r="Q210" s="148">
        <v>235</v>
      </c>
      <c r="R210" s="143">
        <v>51319213</v>
      </c>
      <c r="S210" s="144">
        <v>428</v>
      </c>
      <c r="T210" s="145">
        <v>408</v>
      </c>
      <c r="U210" s="187" t="s">
        <v>3052</v>
      </c>
      <c r="V210" s="147">
        <v>155</v>
      </c>
      <c r="W210" s="148">
        <v>149</v>
      </c>
      <c r="X210" s="143">
        <v>25207</v>
      </c>
      <c r="Y210" s="144">
        <v>358</v>
      </c>
      <c r="Z210" s="145">
        <v>327</v>
      </c>
      <c r="AA210" s="146">
        <v>347</v>
      </c>
      <c r="AB210" s="149">
        <v>383</v>
      </c>
      <c r="AC210" s="141">
        <v>0</v>
      </c>
      <c r="AD210" s="150">
        <v>0</v>
      </c>
      <c r="AE210" s="151">
        <v>100</v>
      </c>
    </row>
    <row r="211" spans="1:31" s="3" customFormat="1" ht="18.75" customHeight="1">
      <c r="A211" s="137">
        <v>209</v>
      </c>
      <c r="B211" s="138">
        <v>300</v>
      </c>
      <c r="C211" s="139" t="s">
        <v>2644</v>
      </c>
      <c r="D211" s="140" t="s">
        <v>3056</v>
      </c>
      <c r="E211" s="141">
        <v>194</v>
      </c>
      <c r="F211" s="143">
        <v>64087509</v>
      </c>
      <c r="G211" s="144">
        <v>251</v>
      </c>
      <c r="H211" s="145">
        <v>235</v>
      </c>
      <c r="I211" s="212">
        <v>64133023</v>
      </c>
      <c r="J211" s="147">
        <v>324</v>
      </c>
      <c r="K211" s="148">
        <v>299</v>
      </c>
      <c r="L211" s="143">
        <v>6912099</v>
      </c>
      <c r="M211" s="144">
        <v>240</v>
      </c>
      <c r="N211" s="145">
        <v>218</v>
      </c>
      <c r="O211" s="146">
        <v>17249967</v>
      </c>
      <c r="P211" s="147">
        <v>327</v>
      </c>
      <c r="Q211" s="148">
        <v>300</v>
      </c>
      <c r="R211" s="143">
        <v>35951281</v>
      </c>
      <c r="S211" s="144">
        <v>216</v>
      </c>
      <c r="T211" s="145">
        <v>202</v>
      </c>
      <c r="U211" s="146">
        <v>2091316</v>
      </c>
      <c r="V211" s="147">
        <v>98</v>
      </c>
      <c r="W211" s="148">
        <v>92</v>
      </c>
      <c r="X211" s="143">
        <v>35271</v>
      </c>
      <c r="Y211" s="144">
        <v>343</v>
      </c>
      <c r="Z211" s="145">
        <v>312</v>
      </c>
      <c r="AA211" s="146">
        <v>361</v>
      </c>
      <c r="AB211" s="149">
        <v>381</v>
      </c>
      <c r="AC211" s="141">
        <v>0</v>
      </c>
      <c r="AD211" s="150">
        <v>49</v>
      </c>
      <c r="AE211" s="151">
        <v>51</v>
      </c>
    </row>
    <row r="212" spans="1:31" s="3" customFormat="1" ht="18.75" customHeight="1">
      <c r="A212" s="48">
        <v>210</v>
      </c>
      <c r="B212" s="49">
        <v>195</v>
      </c>
      <c r="C212" s="50" t="s">
        <v>1254</v>
      </c>
      <c r="D212" s="51" t="s">
        <v>1061</v>
      </c>
      <c r="E212" s="52">
        <v>195</v>
      </c>
      <c r="F212" s="54">
        <v>63771050</v>
      </c>
      <c r="G212" s="55">
        <v>249</v>
      </c>
      <c r="H212" s="56">
        <v>233</v>
      </c>
      <c r="I212" s="95">
        <v>64417496</v>
      </c>
      <c r="J212" s="58" t="s">
        <v>3052</v>
      </c>
      <c r="K212" s="59" t="s">
        <v>1103</v>
      </c>
      <c r="L212" s="54">
        <v>-3261313</v>
      </c>
      <c r="M212" s="55" t="s">
        <v>3052</v>
      </c>
      <c r="N212" s="56" t="s">
        <v>1103</v>
      </c>
      <c r="O212" s="57">
        <v>-8085841</v>
      </c>
      <c r="P212" s="58">
        <v>101</v>
      </c>
      <c r="Q212" s="59">
        <v>87</v>
      </c>
      <c r="R212" s="54">
        <v>133370245</v>
      </c>
      <c r="S212" s="55">
        <v>452</v>
      </c>
      <c r="T212" s="56">
        <v>431</v>
      </c>
      <c r="U212" s="57">
        <v>-18425965</v>
      </c>
      <c r="V212" s="58" t="s">
        <v>1103</v>
      </c>
      <c r="W212" s="59" t="s">
        <v>1103</v>
      </c>
      <c r="X212" s="65" t="s">
        <v>3052</v>
      </c>
      <c r="Y212" s="55">
        <v>57</v>
      </c>
      <c r="Z212" s="56">
        <v>37</v>
      </c>
      <c r="AA212" s="57">
        <v>1720</v>
      </c>
      <c r="AB212" s="109">
        <v>321</v>
      </c>
      <c r="AC212" s="52">
        <v>0</v>
      </c>
      <c r="AD212" s="60">
        <v>100</v>
      </c>
      <c r="AE212" s="61">
        <v>0</v>
      </c>
    </row>
    <row r="213" spans="1:31" s="3" customFormat="1" ht="18.75" customHeight="1">
      <c r="A213" s="167">
        <v>211</v>
      </c>
      <c r="B213" s="168">
        <v>157</v>
      </c>
      <c r="C213" s="169" t="s">
        <v>2619</v>
      </c>
      <c r="D213" s="170" t="s">
        <v>3056</v>
      </c>
      <c r="E213" s="171">
        <v>196</v>
      </c>
      <c r="F213" s="173">
        <v>63746312</v>
      </c>
      <c r="G213" s="174">
        <v>240</v>
      </c>
      <c r="H213" s="175">
        <v>225</v>
      </c>
      <c r="I213" s="214">
        <v>65048803</v>
      </c>
      <c r="J213" s="177">
        <v>92</v>
      </c>
      <c r="K213" s="178">
        <v>78</v>
      </c>
      <c r="L213" s="173">
        <v>29628512</v>
      </c>
      <c r="M213" s="174">
        <v>68</v>
      </c>
      <c r="N213" s="175">
        <v>56</v>
      </c>
      <c r="O213" s="176">
        <v>62641824</v>
      </c>
      <c r="P213" s="177">
        <v>162</v>
      </c>
      <c r="Q213" s="178">
        <v>146</v>
      </c>
      <c r="R213" s="173">
        <v>80990822</v>
      </c>
      <c r="S213" s="174">
        <v>42</v>
      </c>
      <c r="T213" s="175">
        <v>36</v>
      </c>
      <c r="U213" s="176">
        <v>22756529</v>
      </c>
      <c r="V213" s="177">
        <v>366</v>
      </c>
      <c r="W213" s="178">
        <v>355</v>
      </c>
      <c r="X213" s="173">
        <v>2304</v>
      </c>
      <c r="Y213" s="174">
        <v>368</v>
      </c>
      <c r="Z213" s="175">
        <v>337</v>
      </c>
      <c r="AA213" s="176">
        <v>318</v>
      </c>
      <c r="AB213" s="179">
        <v>341</v>
      </c>
      <c r="AC213" s="171">
        <v>0</v>
      </c>
      <c r="AD213" s="180">
        <v>100</v>
      </c>
      <c r="AE213" s="181">
        <v>0</v>
      </c>
    </row>
    <row r="214" spans="1:31" s="3" customFormat="1" ht="18.75" customHeight="1">
      <c r="A214" s="137">
        <v>212</v>
      </c>
      <c r="B214" s="138">
        <v>194</v>
      </c>
      <c r="C214" s="139" t="s">
        <v>718</v>
      </c>
      <c r="D214" s="140" t="s">
        <v>3056</v>
      </c>
      <c r="E214" s="141">
        <v>197</v>
      </c>
      <c r="F214" s="143">
        <v>63361494</v>
      </c>
      <c r="G214" s="144">
        <v>149</v>
      </c>
      <c r="H214" s="145">
        <v>134</v>
      </c>
      <c r="I214" s="212">
        <v>103008898</v>
      </c>
      <c r="J214" s="147">
        <v>425</v>
      </c>
      <c r="K214" s="148">
        <v>398</v>
      </c>
      <c r="L214" s="143">
        <v>1870446</v>
      </c>
      <c r="M214" s="144" t="s">
        <v>3052</v>
      </c>
      <c r="N214" s="145" t="s">
        <v>1103</v>
      </c>
      <c r="O214" s="146">
        <v>-7189908</v>
      </c>
      <c r="P214" s="147">
        <v>176</v>
      </c>
      <c r="Q214" s="148">
        <v>159</v>
      </c>
      <c r="R214" s="143">
        <v>75350719</v>
      </c>
      <c r="S214" s="144">
        <v>432</v>
      </c>
      <c r="T214" s="145">
        <v>412</v>
      </c>
      <c r="U214" s="146">
        <v>-11976198</v>
      </c>
      <c r="V214" s="147">
        <v>402</v>
      </c>
      <c r="W214" s="148">
        <v>390</v>
      </c>
      <c r="X214" s="143">
        <v>443</v>
      </c>
      <c r="Y214" s="144">
        <v>251</v>
      </c>
      <c r="Z214" s="145">
        <v>225</v>
      </c>
      <c r="AA214" s="146">
        <v>550</v>
      </c>
      <c r="AB214" s="149">
        <v>352</v>
      </c>
      <c r="AC214" s="141">
        <v>0</v>
      </c>
      <c r="AD214" s="150">
        <v>50</v>
      </c>
      <c r="AE214" s="151">
        <v>50</v>
      </c>
    </row>
    <row r="215" spans="1:31" s="3" customFormat="1" ht="18.75" customHeight="1">
      <c r="A215" s="32">
        <v>213</v>
      </c>
      <c r="B215" s="33">
        <v>154</v>
      </c>
      <c r="C215" s="34" t="s">
        <v>2642</v>
      </c>
      <c r="D215" s="35" t="s">
        <v>404</v>
      </c>
      <c r="E215" s="45">
        <v>198</v>
      </c>
      <c r="F215" s="38">
        <v>63298841</v>
      </c>
      <c r="G215" s="39">
        <v>247</v>
      </c>
      <c r="H215" s="40">
        <v>231</v>
      </c>
      <c r="I215" s="94">
        <v>64512751</v>
      </c>
      <c r="J215" s="42">
        <v>138</v>
      </c>
      <c r="K215" s="43">
        <v>120</v>
      </c>
      <c r="L215" s="38">
        <v>22392773</v>
      </c>
      <c r="M215" s="39">
        <v>65</v>
      </c>
      <c r="N215" s="40">
        <v>53</v>
      </c>
      <c r="O215" s="41">
        <v>66693333</v>
      </c>
      <c r="P215" s="42">
        <v>135</v>
      </c>
      <c r="Q215" s="43">
        <v>119</v>
      </c>
      <c r="R215" s="38">
        <v>98852833</v>
      </c>
      <c r="S215" s="39">
        <v>37</v>
      </c>
      <c r="T215" s="40">
        <v>31</v>
      </c>
      <c r="U215" s="41">
        <v>24909931</v>
      </c>
      <c r="V215" s="42" t="s">
        <v>1103</v>
      </c>
      <c r="W215" s="43" t="s">
        <v>1103</v>
      </c>
      <c r="X215" s="44" t="s">
        <v>3052</v>
      </c>
      <c r="Y215" s="39">
        <v>378</v>
      </c>
      <c r="Z215" s="40">
        <v>347</v>
      </c>
      <c r="AA215" s="41">
        <v>294</v>
      </c>
      <c r="AB215" s="108">
        <v>369</v>
      </c>
      <c r="AC215" s="45">
        <v>0</v>
      </c>
      <c r="AD215" s="37">
        <v>100</v>
      </c>
      <c r="AE215" s="46">
        <v>0</v>
      </c>
    </row>
    <row r="216" spans="1:31" s="3" customFormat="1" ht="18.75" customHeight="1">
      <c r="A216" s="32">
        <v>214</v>
      </c>
      <c r="B216" s="33">
        <v>181</v>
      </c>
      <c r="C216" s="34" t="s">
        <v>198</v>
      </c>
      <c r="D216" s="35" t="s">
        <v>3051</v>
      </c>
      <c r="E216" s="45">
        <v>199</v>
      </c>
      <c r="F216" s="38">
        <v>62966874</v>
      </c>
      <c r="G216" s="39">
        <v>236</v>
      </c>
      <c r="H216" s="40">
        <v>221</v>
      </c>
      <c r="I216" s="94">
        <v>65609233</v>
      </c>
      <c r="J216" s="42">
        <v>225</v>
      </c>
      <c r="K216" s="43">
        <v>203</v>
      </c>
      <c r="L216" s="38">
        <v>13463684</v>
      </c>
      <c r="M216" s="39">
        <v>319</v>
      </c>
      <c r="N216" s="40">
        <v>296</v>
      </c>
      <c r="O216" s="41">
        <v>10472165</v>
      </c>
      <c r="P216" s="42">
        <v>234</v>
      </c>
      <c r="Q216" s="43">
        <v>214</v>
      </c>
      <c r="R216" s="38">
        <v>59557923</v>
      </c>
      <c r="S216" s="39">
        <v>244</v>
      </c>
      <c r="T216" s="40">
        <v>230</v>
      </c>
      <c r="U216" s="41">
        <v>1449376</v>
      </c>
      <c r="V216" s="42">
        <v>372</v>
      </c>
      <c r="W216" s="43">
        <v>361</v>
      </c>
      <c r="X216" s="38">
        <v>2152</v>
      </c>
      <c r="Y216" s="39">
        <v>294</v>
      </c>
      <c r="Z216" s="40">
        <v>265</v>
      </c>
      <c r="AA216" s="41">
        <v>471</v>
      </c>
      <c r="AB216" s="108">
        <v>352</v>
      </c>
      <c r="AC216" s="45">
        <v>0</v>
      </c>
      <c r="AD216" s="37">
        <v>100</v>
      </c>
      <c r="AE216" s="46">
        <v>0</v>
      </c>
    </row>
    <row r="217" spans="1:31" s="3" customFormat="1" ht="18.75" customHeight="1">
      <c r="A217" s="152">
        <v>215</v>
      </c>
      <c r="B217" s="190" t="s">
        <v>3052</v>
      </c>
      <c r="C217" s="190" t="s">
        <v>3052</v>
      </c>
      <c r="D217" s="155" t="s">
        <v>3056</v>
      </c>
      <c r="E217" s="156">
        <v>200</v>
      </c>
      <c r="F217" s="206" t="s">
        <v>3052</v>
      </c>
      <c r="G217" s="159">
        <v>233</v>
      </c>
      <c r="H217" s="160">
        <v>218</v>
      </c>
      <c r="I217" s="207" t="s">
        <v>3052</v>
      </c>
      <c r="J217" s="162">
        <v>122</v>
      </c>
      <c r="K217" s="163">
        <v>104</v>
      </c>
      <c r="L217" s="206" t="s">
        <v>3052</v>
      </c>
      <c r="M217" s="159">
        <v>329</v>
      </c>
      <c r="N217" s="160">
        <v>306</v>
      </c>
      <c r="O217" s="207" t="s">
        <v>3052</v>
      </c>
      <c r="P217" s="162">
        <v>386</v>
      </c>
      <c r="Q217" s="163">
        <v>358</v>
      </c>
      <c r="R217" s="206" t="s">
        <v>3052</v>
      </c>
      <c r="S217" s="159">
        <v>166</v>
      </c>
      <c r="T217" s="160">
        <v>154</v>
      </c>
      <c r="U217" s="207" t="s">
        <v>3052</v>
      </c>
      <c r="V217" s="162">
        <v>419</v>
      </c>
      <c r="W217" s="163">
        <v>407</v>
      </c>
      <c r="X217" s="206" t="s">
        <v>3052</v>
      </c>
      <c r="Y217" s="159">
        <v>460</v>
      </c>
      <c r="Z217" s="160">
        <v>428</v>
      </c>
      <c r="AA217" s="207" t="s">
        <v>3052</v>
      </c>
      <c r="AB217" s="164">
        <v>352</v>
      </c>
      <c r="AC217" s="156">
        <v>0</v>
      </c>
      <c r="AD217" s="165">
        <v>0</v>
      </c>
      <c r="AE217" s="166">
        <v>100</v>
      </c>
    </row>
    <row r="218" spans="1:31" s="3" customFormat="1" ht="18.75" customHeight="1">
      <c r="A218" s="18">
        <v>216</v>
      </c>
      <c r="B218" s="19">
        <v>338</v>
      </c>
      <c r="C218" s="20" t="s">
        <v>2180</v>
      </c>
      <c r="D218" s="21" t="s">
        <v>3051</v>
      </c>
      <c r="E218" s="22">
        <v>201</v>
      </c>
      <c r="F218" s="24">
        <v>62726829</v>
      </c>
      <c r="G218" s="25">
        <v>253</v>
      </c>
      <c r="H218" s="26">
        <v>237</v>
      </c>
      <c r="I218" s="93">
        <v>62726829</v>
      </c>
      <c r="J218" s="28">
        <v>183</v>
      </c>
      <c r="K218" s="29">
        <v>163</v>
      </c>
      <c r="L218" s="24">
        <v>17236579</v>
      </c>
      <c r="M218" s="25">
        <v>62</v>
      </c>
      <c r="N218" s="26">
        <v>50</v>
      </c>
      <c r="O218" s="27">
        <v>68348637</v>
      </c>
      <c r="P218" s="28">
        <v>71</v>
      </c>
      <c r="Q218" s="29">
        <v>58</v>
      </c>
      <c r="R218" s="24">
        <v>170814852</v>
      </c>
      <c r="S218" s="25">
        <v>249</v>
      </c>
      <c r="T218" s="26">
        <v>235</v>
      </c>
      <c r="U218" s="27">
        <v>1378215</v>
      </c>
      <c r="V218" s="28" t="s">
        <v>1103</v>
      </c>
      <c r="W218" s="29" t="s">
        <v>1103</v>
      </c>
      <c r="X218" s="64" t="s">
        <v>3052</v>
      </c>
      <c r="Y218" s="25">
        <v>477</v>
      </c>
      <c r="Z218" s="26">
        <v>445</v>
      </c>
      <c r="AA218" s="27">
        <v>93</v>
      </c>
      <c r="AB218" s="107">
        <v>400</v>
      </c>
      <c r="AC218" s="22">
        <v>0</v>
      </c>
      <c r="AD218" s="30">
        <v>100</v>
      </c>
      <c r="AE218" s="31">
        <v>0</v>
      </c>
    </row>
    <row r="219" spans="1:31" s="3" customFormat="1" ht="18.75" customHeight="1">
      <c r="A219" s="32">
        <v>217</v>
      </c>
      <c r="B219" s="33">
        <v>387</v>
      </c>
      <c r="C219" s="34" t="s">
        <v>1310</v>
      </c>
      <c r="D219" s="35" t="s">
        <v>3098</v>
      </c>
      <c r="E219" s="45">
        <v>202</v>
      </c>
      <c r="F219" s="38">
        <v>62694274</v>
      </c>
      <c r="G219" s="39">
        <v>242</v>
      </c>
      <c r="H219" s="40">
        <v>227</v>
      </c>
      <c r="I219" s="94">
        <v>64841223</v>
      </c>
      <c r="J219" s="42">
        <v>236</v>
      </c>
      <c r="K219" s="43">
        <v>214</v>
      </c>
      <c r="L219" s="38">
        <v>12628309</v>
      </c>
      <c r="M219" s="39">
        <v>322</v>
      </c>
      <c r="N219" s="40">
        <v>299</v>
      </c>
      <c r="O219" s="41">
        <v>10273033</v>
      </c>
      <c r="P219" s="42">
        <v>155</v>
      </c>
      <c r="Q219" s="43">
        <v>139</v>
      </c>
      <c r="R219" s="38">
        <v>85287960</v>
      </c>
      <c r="S219" s="39">
        <v>152</v>
      </c>
      <c r="T219" s="40">
        <v>142</v>
      </c>
      <c r="U219" s="41">
        <v>4558522</v>
      </c>
      <c r="V219" s="42">
        <v>91</v>
      </c>
      <c r="W219" s="43">
        <v>85</v>
      </c>
      <c r="X219" s="38">
        <v>37422</v>
      </c>
      <c r="Y219" s="39">
        <v>334</v>
      </c>
      <c r="Z219" s="40">
        <v>303</v>
      </c>
      <c r="AA219" s="41">
        <v>378</v>
      </c>
      <c r="AB219" s="108">
        <v>383</v>
      </c>
      <c r="AC219" s="45">
        <v>0</v>
      </c>
      <c r="AD219" s="37">
        <v>100</v>
      </c>
      <c r="AE219" s="46">
        <v>0</v>
      </c>
    </row>
    <row r="220" spans="1:31" s="3" customFormat="1" ht="18.75" customHeight="1">
      <c r="A220" s="32">
        <v>218</v>
      </c>
      <c r="B220" s="33">
        <v>252</v>
      </c>
      <c r="C220" s="34" t="s">
        <v>1203</v>
      </c>
      <c r="D220" s="35" t="s">
        <v>88</v>
      </c>
      <c r="E220" s="45">
        <v>203</v>
      </c>
      <c r="F220" s="38">
        <v>62435385</v>
      </c>
      <c r="G220" s="39">
        <v>223</v>
      </c>
      <c r="H220" s="40">
        <v>208</v>
      </c>
      <c r="I220" s="94">
        <v>68527678</v>
      </c>
      <c r="J220" s="42" t="s">
        <v>3052</v>
      </c>
      <c r="K220" s="43" t="s">
        <v>1103</v>
      </c>
      <c r="L220" s="38">
        <v>-4955828</v>
      </c>
      <c r="M220" s="39" t="s">
        <v>3052</v>
      </c>
      <c r="N220" s="40" t="s">
        <v>1103</v>
      </c>
      <c r="O220" s="41">
        <v>-3920166</v>
      </c>
      <c r="P220" s="42">
        <v>191</v>
      </c>
      <c r="Q220" s="43">
        <v>174</v>
      </c>
      <c r="R220" s="38">
        <v>71384499</v>
      </c>
      <c r="S220" s="39">
        <v>427</v>
      </c>
      <c r="T220" s="40">
        <v>407</v>
      </c>
      <c r="U220" s="41">
        <v>-10893272</v>
      </c>
      <c r="V220" s="42">
        <v>201</v>
      </c>
      <c r="W220" s="43">
        <v>194</v>
      </c>
      <c r="X220" s="38">
        <v>19089</v>
      </c>
      <c r="Y220" s="39">
        <v>324</v>
      </c>
      <c r="Z220" s="40">
        <v>294</v>
      </c>
      <c r="AA220" s="41">
        <v>404</v>
      </c>
      <c r="AB220" s="108">
        <v>356</v>
      </c>
      <c r="AC220" s="45">
        <v>0</v>
      </c>
      <c r="AD220" s="37">
        <v>100</v>
      </c>
      <c r="AE220" s="46">
        <v>0</v>
      </c>
    </row>
    <row r="221" spans="1:31" s="3" customFormat="1" ht="18.75" customHeight="1">
      <c r="A221" s="32">
        <v>219</v>
      </c>
      <c r="B221" s="33">
        <v>228</v>
      </c>
      <c r="C221" s="34" t="s">
        <v>1473</v>
      </c>
      <c r="D221" s="35" t="s">
        <v>88</v>
      </c>
      <c r="E221" s="45">
        <v>204</v>
      </c>
      <c r="F221" s="38">
        <v>62378151</v>
      </c>
      <c r="G221" s="39">
        <v>254</v>
      </c>
      <c r="H221" s="40">
        <v>238</v>
      </c>
      <c r="I221" s="94">
        <v>62702186</v>
      </c>
      <c r="J221" s="42">
        <v>161</v>
      </c>
      <c r="K221" s="43">
        <v>142</v>
      </c>
      <c r="L221" s="38">
        <v>19205019</v>
      </c>
      <c r="M221" s="39">
        <v>206</v>
      </c>
      <c r="N221" s="40">
        <v>189</v>
      </c>
      <c r="O221" s="41">
        <v>21085531</v>
      </c>
      <c r="P221" s="42">
        <v>330</v>
      </c>
      <c r="Q221" s="43">
        <v>303</v>
      </c>
      <c r="R221" s="38">
        <v>35718579</v>
      </c>
      <c r="S221" s="39">
        <v>56</v>
      </c>
      <c r="T221" s="40">
        <v>50</v>
      </c>
      <c r="U221" s="41">
        <v>16592927</v>
      </c>
      <c r="V221" s="42">
        <v>76</v>
      </c>
      <c r="W221" s="43">
        <v>70</v>
      </c>
      <c r="X221" s="38">
        <v>45832</v>
      </c>
      <c r="Y221" s="39">
        <v>218</v>
      </c>
      <c r="Z221" s="40">
        <v>193</v>
      </c>
      <c r="AA221" s="41">
        <v>630</v>
      </c>
      <c r="AB221" s="108">
        <v>314</v>
      </c>
      <c r="AC221" s="45">
        <v>0</v>
      </c>
      <c r="AD221" s="37">
        <v>1.1000000000000001</v>
      </c>
      <c r="AE221" s="46">
        <v>98.9</v>
      </c>
    </row>
    <row r="222" spans="1:31" s="3" customFormat="1" ht="18.75" customHeight="1">
      <c r="A222" s="152">
        <v>220</v>
      </c>
      <c r="B222" s="153">
        <v>204</v>
      </c>
      <c r="C222" s="154" t="s">
        <v>1685</v>
      </c>
      <c r="D222" s="155" t="s">
        <v>3056</v>
      </c>
      <c r="E222" s="156">
        <v>205</v>
      </c>
      <c r="F222" s="158">
        <v>62008988</v>
      </c>
      <c r="G222" s="159">
        <v>239</v>
      </c>
      <c r="H222" s="160">
        <v>224</v>
      </c>
      <c r="I222" s="213">
        <v>65248158</v>
      </c>
      <c r="J222" s="162">
        <v>102</v>
      </c>
      <c r="K222" s="163">
        <v>87</v>
      </c>
      <c r="L222" s="158">
        <v>27675851</v>
      </c>
      <c r="M222" s="159">
        <v>130</v>
      </c>
      <c r="N222" s="160">
        <v>116</v>
      </c>
      <c r="O222" s="161">
        <v>33911288</v>
      </c>
      <c r="P222" s="162">
        <v>219</v>
      </c>
      <c r="Q222" s="163">
        <v>199</v>
      </c>
      <c r="R222" s="158">
        <v>64225079</v>
      </c>
      <c r="S222" s="159">
        <v>77</v>
      </c>
      <c r="T222" s="160">
        <v>69</v>
      </c>
      <c r="U222" s="161">
        <v>12747799</v>
      </c>
      <c r="V222" s="162">
        <v>217</v>
      </c>
      <c r="W222" s="163">
        <v>210</v>
      </c>
      <c r="X222" s="158">
        <v>16805</v>
      </c>
      <c r="Y222" s="159">
        <v>113</v>
      </c>
      <c r="Z222" s="160">
        <v>90</v>
      </c>
      <c r="AA222" s="161">
        <v>1092</v>
      </c>
      <c r="AB222" s="164">
        <v>311</v>
      </c>
      <c r="AC222" s="156">
        <v>0</v>
      </c>
      <c r="AD222" s="165">
        <v>85</v>
      </c>
      <c r="AE222" s="166">
        <v>15</v>
      </c>
    </row>
    <row r="223" spans="1:31" s="3" customFormat="1" ht="18.75" customHeight="1">
      <c r="A223" s="18">
        <v>221</v>
      </c>
      <c r="B223" s="19">
        <v>220</v>
      </c>
      <c r="C223" s="20" t="s">
        <v>675</v>
      </c>
      <c r="D223" s="21" t="s">
        <v>1054</v>
      </c>
      <c r="E223" s="22">
        <v>206</v>
      </c>
      <c r="F223" s="24">
        <v>61729659</v>
      </c>
      <c r="G223" s="25">
        <v>246</v>
      </c>
      <c r="H223" s="26">
        <v>230</v>
      </c>
      <c r="I223" s="93">
        <v>64660597</v>
      </c>
      <c r="J223" s="28" t="s">
        <v>3052</v>
      </c>
      <c r="K223" s="29" t="s">
        <v>1103</v>
      </c>
      <c r="L223" s="24">
        <v>-8527585</v>
      </c>
      <c r="M223" s="25">
        <v>458</v>
      </c>
      <c r="N223" s="26">
        <v>431</v>
      </c>
      <c r="O223" s="27">
        <v>314463</v>
      </c>
      <c r="P223" s="28">
        <v>364</v>
      </c>
      <c r="Q223" s="29">
        <v>336</v>
      </c>
      <c r="R223" s="24">
        <v>30448059</v>
      </c>
      <c r="S223" s="25">
        <v>429</v>
      </c>
      <c r="T223" s="26">
        <v>409</v>
      </c>
      <c r="U223" s="27">
        <v>-11343999</v>
      </c>
      <c r="V223" s="28">
        <v>326</v>
      </c>
      <c r="W223" s="29">
        <v>317</v>
      </c>
      <c r="X223" s="24">
        <v>5514</v>
      </c>
      <c r="Y223" s="25">
        <v>374</v>
      </c>
      <c r="Z223" s="26">
        <v>343</v>
      </c>
      <c r="AA223" s="27">
        <v>300</v>
      </c>
      <c r="AB223" s="107">
        <v>312</v>
      </c>
      <c r="AC223" s="22">
        <v>0</v>
      </c>
      <c r="AD223" s="30">
        <v>100</v>
      </c>
      <c r="AE223" s="31">
        <v>0</v>
      </c>
    </row>
    <row r="224" spans="1:31" s="3" customFormat="1" ht="18.75" customHeight="1">
      <c r="A224" s="32">
        <v>222</v>
      </c>
      <c r="B224" s="33">
        <v>315</v>
      </c>
      <c r="C224" s="34" t="s">
        <v>1312</v>
      </c>
      <c r="D224" s="35" t="s">
        <v>1054</v>
      </c>
      <c r="E224" s="45">
        <v>207</v>
      </c>
      <c r="F224" s="38">
        <v>61604529</v>
      </c>
      <c r="G224" s="39">
        <v>229</v>
      </c>
      <c r="H224" s="40">
        <v>214</v>
      </c>
      <c r="I224" s="94">
        <v>67295609</v>
      </c>
      <c r="J224" s="42">
        <v>114</v>
      </c>
      <c r="K224" s="43">
        <v>97</v>
      </c>
      <c r="L224" s="38">
        <v>26199761</v>
      </c>
      <c r="M224" s="39">
        <v>307</v>
      </c>
      <c r="N224" s="40">
        <v>284</v>
      </c>
      <c r="O224" s="41">
        <v>11009514</v>
      </c>
      <c r="P224" s="42">
        <v>299</v>
      </c>
      <c r="Q224" s="43">
        <v>274</v>
      </c>
      <c r="R224" s="38">
        <v>42996994</v>
      </c>
      <c r="S224" s="39">
        <v>112</v>
      </c>
      <c r="T224" s="40">
        <v>103</v>
      </c>
      <c r="U224" s="41">
        <v>7156295</v>
      </c>
      <c r="V224" s="42">
        <v>89</v>
      </c>
      <c r="W224" s="43">
        <v>83</v>
      </c>
      <c r="X224" s="38">
        <v>39298</v>
      </c>
      <c r="Y224" s="39">
        <v>72</v>
      </c>
      <c r="Z224" s="40">
        <v>52</v>
      </c>
      <c r="AA224" s="41">
        <v>1448</v>
      </c>
      <c r="AB224" s="108">
        <v>321</v>
      </c>
      <c r="AC224" s="45">
        <v>0</v>
      </c>
      <c r="AD224" s="37">
        <v>100</v>
      </c>
      <c r="AE224" s="46">
        <v>0</v>
      </c>
    </row>
    <row r="225" spans="1:31" s="3" customFormat="1" ht="18.75" customHeight="1">
      <c r="A225" s="32">
        <v>223</v>
      </c>
      <c r="B225" s="33">
        <v>307</v>
      </c>
      <c r="C225" s="34" t="s">
        <v>2629</v>
      </c>
      <c r="D225" s="35" t="s">
        <v>1054</v>
      </c>
      <c r="E225" s="36">
        <v>208</v>
      </c>
      <c r="F225" s="38">
        <v>61527064</v>
      </c>
      <c r="G225" s="39">
        <v>216</v>
      </c>
      <c r="H225" s="40">
        <v>201</v>
      </c>
      <c r="I225" s="94">
        <v>70652072</v>
      </c>
      <c r="J225" s="42">
        <v>144</v>
      </c>
      <c r="K225" s="43">
        <v>126</v>
      </c>
      <c r="L225" s="38">
        <v>21731289</v>
      </c>
      <c r="M225" s="39" t="s">
        <v>3052</v>
      </c>
      <c r="N225" s="40" t="s">
        <v>1103</v>
      </c>
      <c r="O225" s="41">
        <v>-459105</v>
      </c>
      <c r="P225" s="42">
        <v>144</v>
      </c>
      <c r="Q225" s="43">
        <v>128</v>
      </c>
      <c r="R225" s="38">
        <v>90347937</v>
      </c>
      <c r="S225" s="39">
        <v>475</v>
      </c>
      <c r="T225" s="40">
        <v>450</v>
      </c>
      <c r="U225" s="41">
        <v>-34967125</v>
      </c>
      <c r="V225" s="42">
        <v>113</v>
      </c>
      <c r="W225" s="43">
        <v>107</v>
      </c>
      <c r="X225" s="38">
        <v>31849</v>
      </c>
      <c r="Y225" s="39">
        <v>209</v>
      </c>
      <c r="Z225" s="40">
        <v>185</v>
      </c>
      <c r="AA225" s="41">
        <v>676</v>
      </c>
      <c r="AB225" s="108">
        <v>321</v>
      </c>
      <c r="AC225" s="45">
        <v>0</v>
      </c>
      <c r="AD225" s="37">
        <v>100</v>
      </c>
      <c r="AE225" s="46">
        <v>0</v>
      </c>
    </row>
    <row r="226" spans="1:31" s="3" customFormat="1" ht="18.75" customHeight="1">
      <c r="A226" s="137">
        <v>224</v>
      </c>
      <c r="B226" s="188">
        <v>265</v>
      </c>
      <c r="C226" s="139" t="s">
        <v>1446</v>
      </c>
      <c r="D226" s="140" t="s">
        <v>3056</v>
      </c>
      <c r="E226" s="141">
        <v>209</v>
      </c>
      <c r="F226" s="143">
        <v>61360181</v>
      </c>
      <c r="G226" s="144">
        <v>257</v>
      </c>
      <c r="H226" s="145">
        <v>241</v>
      </c>
      <c r="I226" s="212">
        <v>62338048</v>
      </c>
      <c r="J226" s="147">
        <v>317</v>
      </c>
      <c r="K226" s="148">
        <v>292</v>
      </c>
      <c r="L226" s="143">
        <v>7314622</v>
      </c>
      <c r="M226" s="144">
        <v>382</v>
      </c>
      <c r="N226" s="145">
        <v>356</v>
      </c>
      <c r="O226" s="146">
        <v>5959357</v>
      </c>
      <c r="P226" s="147">
        <v>190</v>
      </c>
      <c r="Q226" s="148">
        <v>173</v>
      </c>
      <c r="R226" s="143">
        <v>71546983</v>
      </c>
      <c r="S226" s="144">
        <v>289</v>
      </c>
      <c r="T226" s="145">
        <v>274</v>
      </c>
      <c r="U226" s="146">
        <v>623614</v>
      </c>
      <c r="V226" s="147" t="s">
        <v>1103</v>
      </c>
      <c r="W226" s="148" t="s">
        <v>1103</v>
      </c>
      <c r="X226" s="186" t="s">
        <v>3052</v>
      </c>
      <c r="Y226" s="144">
        <v>314</v>
      </c>
      <c r="Z226" s="145">
        <v>284</v>
      </c>
      <c r="AA226" s="146">
        <v>417</v>
      </c>
      <c r="AB226" s="149">
        <v>352</v>
      </c>
      <c r="AC226" s="141">
        <v>0</v>
      </c>
      <c r="AD226" s="150">
        <v>100</v>
      </c>
      <c r="AE226" s="151">
        <v>0</v>
      </c>
    </row>
    <row r="227" spans="1:31" s="3" customFormat="1" ht="18.75" customHeight="1">
      <c r="A227" s="152">
        <v>225</v>
      </c>
      <c r="B227" s="153">
        <v>269</v>
      </c>
      <c r="C227" s="154" t="s">
        <v>187</v>
      </c>
      <c r="D227" s="155" t="s">
        <v>3056</v>
      </c>
      <c r="E227" s="156">
        <v>210</v>
      </c>
      <c r="F227" s="158">
        <v>61321606</v>
      </c>
      <c r="G227" s="159">
        <v>204</v>
      </c>
      <c r="H227" s="160">
        <v>189</v>
      </c>
      <c r="I227" s="213">
        <v>76860770</v>
      </c>
      <c r="J227" s="162">
        <v>188</v>
      </c>
      <c r="K227" s="163">
        <v>168</v>
      </c>
      <c r="L227" s="158">
        <v>16660879</v>
      </c>
      <c r="M227" s="159">
        <v>102</v>
      </c>
      <c r="N227" s="160">
        <v>88</v>
      </c>
      <c r="O227" s="161">
        <v>43656406</v>
      </c>
      <c r="P227" s="162">
        <v>141</v>
      </c>
      <c r="Q227" s="163">
        <v>125</v>
      </c>
      <c r="R227" s="158">
        <v>95782808</v>
      </c>
      <c r="S227" s="159">
        <v>304</v>
      </c>
      <c r="T227" s="160">
        <v>289</v>
      </c>
      <c r="U227" s="161">
        <v>346178</v>
      </c>
      <c r="V227" s="162">
        <v>190</v>
      </c>
      <c r="W227" s="163">
        <v>184</v>
      </c>
      <c r="X227" s="158">
        <v>20299</v>
      </c>
      <c r="Y227" s="159">
        <v>47</v>
      </c>
      <c r="Z227" s="160">
        <v>28</v>
      </c>
      <c r="AA227" s="161">
        <v>1923</v>
      </c>
      <c r="AB227" s="164">
        <v>321</v>
      </c>
      <c r="AC227" s="156">
        <v>0</v>
      </c>
      <c r="AD227" s="165">
        <v>100</v>
      </c>
      <c r="AE227" s="166">
        <v>0</v>
      </c>
    </row>
    <row r="228" spans="1:31" s="3" customFormat="1" ht="18.75" customHeight="1">
      <c r="A228" s="18">
        <v>226</v>
      </c>
      <c r="B228" s="19">
        <v>231</v>
      </c>
      <c r="C228" s="20" t="s">
        <v>1474</v>
      </c>
      <c r="D228" s="21" t="s">
        <v>3098</v>
      </c>
      <c r="E228" s="22">
        <v>211</v>
      </c>
      <c r="F228" s="24">
        <v>61299953</v>
      </c>
      <c r="G228" s="25">
        <v>260</v>
      </c>
      <c r="H228" s="26">
        <v>243</v>
      </c>
      <c r="I228" s="93">
        <v>61850565</v>
      </c>
      <c r="J228" s="28">
        <v>255</v>
      </c>
      <c r="K228" s="29">
        <v>233</v>
      </c>
      <c r="L228" s="24">
        <v>11237515</v>
      </c>
      <c r="M228" s="25">
        <v>326</v>
      </c>
      <c r="N228" s="26">
        <v>303</v>
      </c>
      <c r="O228" s="27">
        <v>9808112</v>
      </c>
      <c r="P228" s="28">
        <v>292</v>
      </c>
      <c r="Q228" s="29">
        <v>267</v>
      </c>
      <c r="R228" s="24">
        <v>44065583</v>
      </c>
      <c r="S228" s="25">
        <v>405</v>
      </c>
      <c r="T228" s="26">
        <v>386</v>
      </c>
      <c r="U228" s="27">
        <v>-5550760</v>
      </c>
      <c r="V228" s="28">
        <v>148</v>
      </c>
      <c r="W228" s="29">
        <v>142</v>
      </c>
      <c r="X228" s="24">
        <v>26449</v>
      </c>
      <c r="Y228" s="25">
        <v>65</v>
      </c>
      <c r="Z228" s="26">
        <v>45</v>
      </c>
      <c r="AA228" s="27">
        <v>1530</v>
      </c>
      <c r="AB228" s="107">
        <v>321</v>
      </c>
      <c r="AC228" s="22">
        <v>0</v>
      </c>
      <c r="AD228" s="30">
        <v>100</v>
      </c>
      <c r="AE228" s="31">
        <v>0</v>
      </c>
    </row>
    <row r="229" spans="1:31" s="3" customFormat="1" ht="18.75" customHeight="1">
      <c r="A229" s="32">
        <v>227</v>
      </c>
      <c r="B229" s="33">
        <v>321</v>
      </c>
      <c r="C229" s="34" t="s">
        <v>2305</v>
      </c>
      <c r="D229" s="35" t="s">
        <v>3058</v>
      </c>
      <c r="E229" s="45">
        <v>212</v>
      </c>
      <c r="F229" s="38">
        <v>61280450</v>
      </c>
      <c r="G229" s="39">
        <v>262</v>
      </c>
      <c r="H229" s="40">
        <v>245</v>
      </c>
      <c r="I229" s="94">
        <v>61280450</v>
      </c>
      <c r="J229" s="42">
        <v>177</v>
      </c>
      <c r="K229" s="43">
        <v>157</v>
      </c>
      <c r="L229" s="38">
        <v>17687736</v>
      </c>
      <c r="M229" s="39">
        <v>128</v>
      </c>
      <c r="N229" s="40">
        <v>114</v>
      </c>
      <c r="O229" s="41">
        <v>34577443</v>
      </c>
      <c r="P229" s="42">
        <v>236</v>
      </c>
      <c r="Q229" s="43">
        <v>215</v>
      </c>
      <c r="R229" s="38">
        <v>59450730</v>
      </c>
      <c r="S229" s="39">
        <v>83</v>
      </c>
      <c r="T229" s="40">
        <v>75</v>
      </c>
      <c r="U229" s="41">
        <v>11383655</v>
      </c>
      <c r="V229" s="42">
        <v>295</v>
      </c>
      <c r="W229" s="43">
        <v>286</v>
      </c>
      <c r="X229" s="38">
        <v>8353</v>
      </c>
      <c r="Y229" s="39">
        <v>152</v>
      </c>
      <c r="Z229" s="40">
        <v>129</v>
      </c>
      <c r="AA229" s="41">
        <v>877</v>
      </c>
      <c r="AB229" s="108">
        <v>321</v>
      </c>
      <c r="AC229" s="45">
        <v>0</v>
      </c>
      <c r="AD229" s="37">
        <v>100</v>
      </c>
      <c r="AE229" s="46">
        <v>0</v>
      </c>
    </row>
    <row r="230" spans="1:31" s="3" customFormat="1" ht="18.75" customHeight="1">
      <c r="A230" s="32">
        <v>228</v>
      </c>
      <c r="B230" s="67">
        <v>156</v>
      </c>
      <c r="C230" s="34" t="s">
        <v>392</v>
      </c>
      <c r="D230" s="35" t="s">
        <v>2187</v>
      </c>
      <c r="E230" s="45">
        <v>213</v>
      </c>
      <c r="F230" s="38">
        <v>61172087</v>
      </c>
      <c r="G230" s="39">
        <v>238</v>
      </c>
      <c r="H230" s="40">
        <v>223</v>
      </c>
      <c r="I230" s="94">
        <v>65356522</v>
      </c>
      <c r="J230" s="42" t="s">
        <v>3052</v>
      </c>
      <c r="K230" s="43" t="s">
        <v>1103</v>
      </c>
      <c r="L230" s="38">
        <v>-19224301</v>
      </c>
      <c r="M230" s="39">
        <v>308</v>
      </c>
      <c r="N230" s="40">
        <v>285</v>
      </c>
      <c r="O230" s="41">
        <v>10947740</v>
      </c>
      <c r="P230" s="42">
        <v>198</v>
      </c>
      <c r="Q230" s="43">
        <v>180</v>
      </c>
      <c r="R230" s="38">
        <v>69860000</v>
      </c>
      <c r="S230" s="39">
        <v>460</v>
      </c>
      <c r="T230" s="40">
        <v>437</v>
      </c>
      <c r="U230" s="41">
        <v>-23092964</v>
      </c>
      <c r="V230" s="42">
        <v>246</v>
      </c>
      <c r="W230" s="43">
        <v>238</v>
      </c>
      <c r="X230" s="38">
        <v>13300</v>
      </c>
      <c r="Y230" s="39">
        <v>261</v>
      </c>
      <c r="Z230" s="40">
        <v>235</v>
      </c>
      <c r="AA230" s="41">
        <v>539</v>
      </c>
      <c r="AB230" s="108">
        <v>356</v>
      </c>
      <c r="AC230" s="45">
        <v>0</v>
      </c>
      <c r="AD230" s="37">
        <v>100</v>
      </c>
      <c r="AE230" s="46">
        <v>0</v>
      </c>
    </row>
    <row r="231" spans="1:31" s="3" customFormat="1" ht="18.75" customHeight="1">
      <c r="A231" s="32">
        <v>229</v>
      </c>
      <c r="B231" s="33">
        <v>355</v>
      </c>
      <c r="C231" s="34" t="s">
        <v>206</v>
      </c>
      <c r="D231" s="35" t="s">
        <v>3056</v>
      </c>
      <c r="E231" s="45">
        <v>214</v>
      </c>
      <c r="F231" s="38">
        <v>61066643</v>
      </c>
      <c r="G231" s="39">
        <v>250</v>
      </c>
      <c r="H231" s="40">
        <v>234</v>
      </c>
      <c r="I231" s="94">
        <v>64276716</v>
      </c>
      <c r="J231" s="42">
        <v>363</v>
      </c>
      <c r="K231" s="43">
        <v>338</v>
      </c>
      <c r="L231" s="38">
        <v>5345068</v>
      </c>
      <c r="M231" s="39">
        <v>160</v>
      </c>
      <c r="N231" s="40">
        <v>145</v>
      </c>
      <c r="O231" s="41">
        <v>27911469</v>
      </c>
      <c r="P231" s="42">
        <v>91</v>
      </c>
      <c r="Q231" s="43">
        <v>77</v>
      </c>
      <c r="R231" s="38">
        <v>151019045</v>
      </c>
      <c r="S231" s="39">
        <v>465</v>
      </c>
      <c r="T231" s="40">
        <v>442</v>
      </c>
      <c r="U231" s="41">
        <v>-25901721</v>
      </c>
      <c r="V231" s="42">
        <v>244</v>
      </c>
      <c r="W231" s="43">
        <v>236</v>
      </c>
      <c r="X231" s="38">
        <v>13748</v>
      </c>
      <c r="Y231" s="39">
        <v>345</v>
      </c>
      <c r="Z231" s="40">
        <v>314</v>
      </c>
      <c r="AA231" s="41">
        <v>360</v>
      </c>
      <c r="AB231" s="108">
        <v>341</v>
      </c>
      <c r="AC231" s="45">
        <v>0</v>
      </c>
      <c r="AD231" s="37">
        <v>100</v>
      </c>
      <c r="AE231" s="46">
        <v>0</v>
      </c>
    </row>
    <row r="232" spans="1:31" s="3" customFormat="1" ht="18.75" customHeight="1">
      <c r="A232" s="152">
        <v>230</v>
      </c>
      <c r="B232" s="153">
        <v>193</v>
      </c>
      <c r="C232" s="154" t="s">
        <v>324</v>
      </c>
      <c r="D232" s="155" t="s">
        <v>3056</v>
      </c>
      <c r="E232" s="156">
        <v>215</v>
      </c>
      <c r="F232" s="158">
        <v>60996409</v>
      </c>
      <c r="G232" s="159">
        <v>234</v>
      </c>
      <c r="H232" s="160">
        <v>219</v>
      </c>
      <c r="I232" s="213">
        <v>65917042</v>
      </c>
      <c r="J232" s="162">
        <v>345</v>
      </c>
      <c r="K232" s="163">
        <v>320</v>
      </c>
      <c r="L232" s="158">
        <v>6239678</v>
      </c>
      <c r="M232" s="159">
        <v>169</v>
      </c>
      <c r="N232" s="160">
        <v>154</v>
      </c>
      <c r="O232" s="161">
        <v>26733575</v>
      </c>
      <c r="P232" s="162">
        <v>284</v>
      </c>
      <c r="Q232" s="163">
        <v>260</v>
      </c>
      <c r="R232" s="158">
        <v>45367755</v>
      </c>
      <c r="S232" s="159">
        <v>284</v>
      </c>
      <c r="T232" s="160">
        <v>269</v>
      </c>
      <c r="U232" s="161">
        <v>686270</v>
      </c>
      <c r="V232" s="162">
        <v>121</v>
      </c>
      <c r="W232" s="163">
        <v>115</v>
      </c>
      <c r="X232" s="158">
        <v>30598</v>
      </c>
      <c r="Y232" s="159">
        <v>168</v>
      </c>
      <c r="Z232" s="160">
        <v>145</v>
      </c>
      <c r="AA232" s="161">
        <v>824</v>
      </c>
      <c r="AB232" s="164">
        <v>321</v>
      </c>
      <c r="AC232" s="156">
        <v>0</v>
      </c>
      <c r="AD232" s="165">
        <v>100</v>
      </c>
      <c r="AE232" s="166">
        <v>0</v>
      </c>
    </row>
    <row r="233" spans="1:31" s="3" customFormat="1" ht="18.75" customHeight="1">
      <c r="A233" s="167">
        <v>231</v>
      </c>
      <c r="B233" s="168" t="s">
        <v>3052</v>
      </c>
      <c r="C233" s="169" t="s">
        <v>2681</v>
      </c>
      <c r="D233" s="170" t="s">
        <v>3056</v>
      </c>
      <c r="E233" s="171">
        <v>216</v>
      </c>
      <c r="F233" s="173">
        <v>60859950</v>
      </c>
      <c r="G233" s="174">
        <v>263</v>
      </c>
      <c r="H233" s="175">
        <v>246</v>
      </c>
      <c r="I233" s="214">
        <v>61228215</v>
      </c>
      <c r="J233" s="177">
        <v>307</v>
      </c>
      <c r="K233" s="178">
        <v>283</v>
      </c>
      <c r="L233" s="173">
        <v>7717201</v>
      </c>
      <c r="M233" s="174">
        <v>411</v>
      </c>
      <c r="N233" s="175">
        <v>385</v>
      </c>
      <c r="O233" s="176">
        <v>3664693</v>
      </c>
      <c r="P233" s="177">
        <v>447</v>
      </c>
      <c r="Q233" s="178">
        <v>417</v>
      </c>
      <c r="R233" s="173">
        <v>18514876</v>
      </c>
      <c r="S233" s="174">
        <v>145</v>
      </c>
      <c r="T233" s="175">
        <v>135</v>
      </c>
      <c r="U233" s="176">
        <v>4858090</v>
      </c>
      <c r="V233" s="177">
        <v>80</v>
      </c>
      <c r="W233" s="178">
        <v>74</v>
      </c>
      <c r="X233" s="173">
        <v>43820</v>
      </c>
      <c r="Y233" s="174">
        <v>474</v>
      </c>
      <c r="Z233" s="175">
        <v>442</v>
      </c>
      <c r="AA233" s="176">
        <v>100</v>
      </c>
      <c r="AB233" s="179">
        <v>321</v>
      </c>
      <c r="AC233" s="171">
        <v>0</v>
      </c>
      <c r="AD233" s="180">
        <v>100</v>
      </c>
      <c r="AE233" s="181">
        <v>0</v>
      </c>
    </row>
    <row r="234" spans="1:31" s="3" customFormat="1" ht="18.75" customHeight="1">
      <c r="A234" s="32">
        <v>232</v>
      </c>
      <c r="B234" s="33">
        <v>73</v>
      </c>
      <c r="C234" s="34" t="s">
        <v>1669</v>
      </c>
      <c r="D234" s="35" t="s">
        <v>3058</v>
      </c>
      <c r="E234" s="45">
        <v>217</v>
      </c>
      <c r="F234" s="38">
        <v>60782768</v>
      </c>
      <c r="G234" s="39">
        <v>265</v>
      </c>
      <c r="H234" s="40">
        <v>248</v>
      </c>
      <c r="I234" s="94">
        <v>60782768</v>
      </c>
      <c r="J234" s="42">
        <v>142</v>
      </c>
      <c r="K234" s="43">
        <v>124</v>
      </c>
      <c r="L234" s="38">
        <v>22017233</v>
      </c>
      <c r="M234" s="39">
        <v>67</v>
      </c>
      <c r="N234" s="40">
        <v>55</v>
      </c>
      <c r="O234" s="41">
        <v>63855696</v>
      </c>
      <c r="P234" s="42">
        <v>140</v>
      </c>
      <c r="Q234" s="43">
        <v>124</v>
      </c>
      <c r="R234" s="38">
        <v>96810347</v>
      </c>
      <c r="S234" s="39">
        <v>36</v>
      </c>
      <c r="T234" s="40">
        <v>30</v>
      </c>
      <c r="U234" s="41">
        <v>25500217</v>
      </c>
      <c r="V234" s="42">
        <v>291</v>
      </c>
      <c r="W234" s="43">
        <v>282</v>
      </c>
      <c r="X234" s="38">
        <v>8793</v>
      </c>
      <c r="Y234" s="39">
        <v>158</v>
      </c>
      <c r="Z234" s="40">
        <v>135</v>
      </c>
      <c r="AA234" s="41">
        <v>857</v>
      </c>
      <c r="AB234" s="108">
        <v>382</v>
      </c>
      <c r="AC234" s="45">
        <v>0</v>
      </c>
      <c r="AD234" s="37">
        <v>62.5</v>
      </c>
      <c r="AE234" s="46">
        <v>37.5</v>
      </c>
    </row>
    <row r="235" spans="1:31" s="3" customFormat="1" ht="18.75" customHeight="1">
      <c r="A235" s="32">
        <v>233</v>
      </c>
      <c r="B235" s="33">
        <v>215</v>
      </c>
      <c r="C235" s="34" t="s">
        <v>673</v>
      </c>
      <c r="D235" s="35" t="s">
        <v>3056</v>
      </c>
      <c r="E235" s="45">
        <v>218</v>
      </c>
      <c r="F235" s="38">
        <v>60118561</v>
      </c>
      <c r="G235" s="39">
        <v>153</v>
      </c>
      <c r="H235" s="40">
        <v>138</v>
      </c>
      <c r="I235" s="94">
        <v>100505750</v>
      </c>
      <c r="J235" s="42">
        <v>335</v>
      </c>
      <c r="K235" s="43">
        <v>310</v>
      </c>
      <c r="L235" s="38">
        <v>6572575</v>
      </c>
      <c r="M235" s="39">
        <v>284</v>
      </c>
      <c r="N235" s="40">
        <v>262</v>
      </c>
      <c r="O235" s="41">
        <v>12952794</v>
      </c>
      <c r="P235" s="42">
        <v>168</v>
      </c>
      <c r="Q235" s="43">
        <v>152</v>
      </c>
      <c r="R235" s="38">
        <v>77604839</v>
      </c>
      <c r="S235" s="39">
        <v>404</v>
      </c>
      <c r="T235" s="40">
        <v>385</v>
      </c>
      <c r="U235" s="41">
        <v>-5369080</v>
      </c>
      <c r="V235" s="42">
        <v>179</v>
      </c>
      <c r="W235" s="43">
        <v>173</v>
      </c>
      <c r="X235" s="38">
        <v>22000</v>
      </c>
      <c r="Y235" s="39">
        <v>319</v>
      </c>
      <c r="Z235" s="40">
        <v>289</v>
      </c>
      <c r="AA235" s="41">
        <v>411</v>
      </c>
      <c r="AB235" s="108">
        <v>382</v>
      </c>
      <c r="AC235" s="45">
        <v>0</v>
      </c>
      <c r="AD235" s="37">
        <v>0</v>
      </c>
      <c r="AE235" s="46">
        <v>100</v>
      </c>
    </row>
    <row r="236" spans="1:31" s="3" customFormat="1" ht="18.75" customHeight="1">
      <c r="A236" s="32">
        <v>234</v>
      </c>
      <c r="B236" s="33">
        <v>284</v>
      </c>
      <c r="C236" s="34" t="s">
        <v>2213</v>
      </c>
      <c r="D236" s="35" t="s">
        <v>3054</v>
      </c>
      <c r="E236" s="45">
        <v>16</v>
      </c>
      <c r="F236" s="38">
        <v>59996085</v>
      </c>
      <c r="G236" s="39">
        <v>267</v>
      </c>
      <c r="H236" s="40">
        <v>18</v>
      </c>
      <c r="I236" s="94">
        <v>59996085</v>
      </c>
      <c r="J236" s="42">
        <v>275</v>
      </c>
      <c r="K236" s="43">
        <v>23</v>
      </c>
      <c r="L236" s="38">
        <v>9938726</v>
      </c>
      <c r="M236" s="39">
        <v>179</v>
      </c>
      <c r="N236" s="40">
        <v>16</v>
      </c>
      <c r="O236" s="41">
        <v>25277957</v>
      </c>
      <c r="P236" s="42">
        <v>260</v>
      </c>
      <c r="Q236" s="43">
        <v>23</v>
      </c>
      <c r="R236" s="38">
        <v>50109376</v>
      </c>
      <c r="S236" s="39">
        <v>447</v>
      </c>
      <c r="T236" s="40">
        <v>21</v>
      </c>
      <c r="U236" s="41">
        <v>-16204883</v>
      </c>
      <c r="V236" s="42">
        <v>237</v>
      </c>
      <c r="W236" s="43">
        <v>8</v>
      </c>
      <c r="X236" s="38">
        <v>14278</v>
      </c>
      <c r="Y236" s="39">
        <v>90</v>
      </c>
      <c r="Z236" s="40">
        <v>22</v>
      </c>
      <c r="AA236" s="41">
        <v>1254</v>
      </c>
      <c r="AB236" s="108">
        <v>372</v>
      </c>
      <c r="AC236" s="45">
        <v>100</v>
      </c>
      <c r="AD236" s="37">
        <v>0</v>
      </c>
      <c r="AE236" s="46">
        <v>0</v>
      </c>
    </row>
    <row r="237" spans="1:31" s="3" customFormat="1" ht="18.75" customHeight="1">
      <c r="A237" s="48">
        <v>235</v>
      </c>
      <c r="B237" s="49">
        <v>112</v>
      </c>
      <c r="C237" s="50" t="s">
        <v>154</v>
      </c>
      <c r="D237" s="51" t="s">
        <v>3051</v>
      </c>
      <c r="E237" s="52">
        <v>219</v>
      </c>
      <c r="F237" s="54">
        <v>59404155</v>
      </c>
      <c r="G237" s="55">
        <v>184</v>
      </c>
      <c r="H237" s="56">
        <v>169</v>
      </c>
      <c r="I237" s="95">
        <v>84424832</v>
      </c>
      <c r="J237" s="58" t="s">
        <v>3052</v>
      </c>
      <c r="K237" s="59" t="s">
        <v>1103</v>
      </c>
      <c r="L237" s="54">
        <v>-32711848</v>
      </c>
      <c r="M237" s="55" t="s">
        <v>3052</v>
      </c>
      <c r="N237" s="56" t="s">
        <v>1103</v>
      </c>
      <c r="O237" s="57">
        <v>-12519088</v>
      </c>
      <c r="P237" s="58">
        <v>302</v>
      </c>
      <c r="Q237" s="59">
        <v>277</v>
      </c>
      <c r="R237" s="54">
        <v>42556542</v>
      </c>
      <c r="S237" s="55">
        <v>474</v>
      </c>
      <c r="T237" s="56">
        <v>449</v>
      </c>
      <c r="U237" s="57">
        <v>-34905196</v>
      </c>
      <c r="V237" s="58">
        <v>308</v>
      </c>
      <c r="W237" s="59">
        <v>299</v>
      </c>
      <c r="X237" s="54">
        <v>7648</v>
      </c>
      <c r="Y237" s="55">
        <v>309</v>
      </c>
      <c r="Z237" s="56">
        <v>279</v>
      </c>
      <c r="AA237" s="57">
        <v>431</v>
      </c>
      <c r="AB237" s="109">
        <v>384</v>
      </c>
      <c r="AC237" s="52">
        <v>0</v>
      </c>
      <c r="AD237" s="60">
        <v>50</v>
      </c>
      <c r="AE237" s="61">
        <v>50</v>
      </c>
    </row>
    <row r="238" spans="1:31" s="3" customFormat="1" ht="18.75" customHeight="1">
      <c r="A238" s="167">
        <v>236</v>
      </c>
      <c r="B238" s="168">
        <v>395</v>
      </c>
      <c r="C238" s="169" t="s">
        <v>1306</v>
      </c>
      <c r="D238" s="170" t="s">
        <v>3056</v>
      </c>
      <c r="E238" s="171">
        <v>220</v>
      </c>
      <c r="F238" s="173">
        <v>59107048</v>
      </c>
      <c r="G238" s="174">
        <v>191</v>
      </c>
      <c r="H238" s="175">
        <v>176</v>
      </c>
      <c r="I238" s="214">
        <v>80854283</v>
      </c>
      <c r="J238" s="177">
        <v>248</v>
      </c>
      <c r="K238" s="178">
        <v>226</v>
      </c>
      <c r="L238" s="173">
        <v>11810911</v>
      </c>
      <c r="M238" s="174">
        <v>332</v>
      </c>
      <c r="N238" s="175">
        <v>309</v>
      </c>
      <c r="O238" s="176">
        <v>9485344</v>
      </c>
      <c r="P238" s="177">
        <v>415</v>
      </c>
      <c r="Q238" s="178">
        <v>385</v>
      </c>
      <c r="R238" s="173">
        <v>22617608</v>
      </c>
      <c r="S238" s="174">
        <v>130</v>
      </c>
      <c r="T238" s="175">
        <v>120</v>
      </c>
      <c r="U238" s="176">
        <v>6113686</v>
      </c>
      <c r="V238" s="177">
        <v>73</v>
      </c>
      <c r="W238" s="178">
        <v>67</v>
      </c>
      <c r="X238" s="173">
        <v>46463</v>
      </c>
      <c r="Y238" s="174">
        <v>221</v>
      </c>
      <c r="Z238" s="175">
        <v>196</v>
      </c>
      <c r="AA238" s="176">
        <v>627</v>
      </c>
      <c r="AB238" s="179">
        <v>323</v>
      </c>
      <c r="AC238" s="171">
        <v>0</v>
      </c>
      <c r="AD238" s="180">
        <v>100</v>
      </c>
      <c r="AE238" s="181">
        <v>0</v>
      </c>
    </row>
    <row r="239" spans="1:31" s="3" customFormat="1" ht="18.75" customHeight="1">
      <c r="A239" s="32">
        <v>237</v>
      </c>
      <c r="B239" s="33">
        <v>356</v>
      </c>
      <c r="C239" s="34" t="s">
        <v>321</v>
      </c>
      <c r="D239" s="35" t="s">
        <v>3056</v>
      </c>
      <c r="E239" s="45">
        <v>221</v>
      </c>
      <c r="F239" s="38">
        <v>58848241</v>
      </c>
      <c r="G239" s="39">
        <v>206</v>
      </c>
      <c r="H239" s="40">
        <v>191</v>
      </c>
      <c r="I239" s="94">
        <v>75101543</v>
      </c>
      <c r="J239" s="42">
        <v>412</v>
      </c>
      <c r="K239" s="43">
        <v>386</v>
      </c>
      <c r="L239" s="38">
        <v>2399676</v>
      </c>
      <c r="M239" s="39">
        <v>207</v>
      </c>
      <c r="N239" s="40">
        <v>190</v>
      </c>
      <c r="O239" s="41">
        <v>21039568</v>
      </c>
      <c r="P239" s="42">
        <v>336</v>
      </c>
      <c r="Q239" s="43">
        <v>309</v>
      </c>
      <c r="R239" s="38">
        <v>34447777</v>
      </c>
      <c r="S239" s="39">
        <v>254</v>
      </c>
      <c r="T239" s="40">
        <v>240</v>
      </c>
      <c r="U239" s="41">
        <v>1356329</v>
      </c>
      <c r="V239" s="42">
        <v>254</v>
      </c>
      <c r="W239" s="43">
        <v>246</v>
      </c>
      <c r="X239" s="38">
        <v>12207</v>
      </c>
      <c r="Y239" s="39">
        <v>313</v>
      </c>
      <c r="Z239" s="40">
        <v>283</v>
      </c>
      <c r="AA239" s="41">
        <v>417</v>
      </c>
      <c r="AB239" s="108">
        <v>321</v>
      </c>
      <c r="AC239" s="45">
        <v>0</v>
      </c>
      <c r="AD239" s="37">
        <v>100</v>
      </c>
      <c r="AE239" s="46">
        <v>0</v>
      </c>
    </row>
    <row r="240" spans="1:31" s="3" customFormat="1" ht="18.75" customHeight="1">
      <c r="A240" s="137">
        <v>238</v>
      </c>
      <c r="B240" s="138">
        <v>245</v>
      </c>
      <c r="C240" s="139" t="s">
        <v>775</v>
      </c>
      <c r="D240" s="140" t="s">
        <v>3056</v>
      </c>
      <c r="E240" s="141">
        <v>222</v>
      </c>
      <c r="F240" s="143">
        <v>58657849</v>
      </c>
      <c r="G240" s="144">
        <v>255</v>
      </c>
      <c r="H240" s="145">
        <v>239</v>
      </c>
      <c r="I240" s="212">
        <v>62695771</v>
      </c>
      <c r="J240" s="147">
        <v>182</v>
      </c>
      <c r="K240" s="148">
        <v>162</v>
      </c>
      <c r="L240" s="143">
        <v>17300569</v>
      </c>
      <c r="M240" s="144">
        <v>269</v>
      </c>
      <c r="N240" s="145">
        <v>247</v>
      </c>
      <c r="O240" s="146">
        <v>14179051</v>
      </c>
      <c r="P240" s="147">
        <v>326</v>
      </c>
      <c r="Q240" s="148">
        <v>299</v>
      </c>
      <c r="R240" s="143">
        <v>36147509</v>
      </c>
      <c r="S240" s="144">
        <v>263</v>
      </c>
      <c r="T240" s="145">
        <v>249</v>
      </c>
      <c r="U240" s="146">
        <v>1188897</v>
      </c>
      <c r="V240" s="147">
        <v>204</v>
      </c>
      <c r="W240" s="148">
        <v>197</v>
      </c>
      <c r="X240" s="143">
        <v>18775</v>
      </c>
      <c r="Y240" s="144">
        <v>298</v>
      </c>
      <c r="Z240" s="145">
        <v>269</v>
      </c>
      <c r="AA240" s="146">
        <v>469</v>
      </c>
      <c r="AB240" s="149">
        <v>383</v>
      </c>
      <c r="AC240" s="141">
        <v>0</v>
      </c>
      <c r="AD240" s="150">
        <v>100</v>
      </c>
      <c r="AE240" s="151">
        <v>0</v>
      </c>
    </row>
    <row r="241" spans="1:31" s="3" customFormat="1" ht="18.75" customHeight="1">
      <c r="A241" s="32">
        <v>239</v>
      </c>
      <c r="B241" s="33">
        <v>256</v>
      </c>
      <c r="C241" s="34" t="s">
        <v>1648</v>
      </c>
      <c r="D241" s="35" t="s">
        <v>96</v>
      </c>
      <c r="E241" s="45">
        <v>223</v>
      </c>
      <c r="F241" s="38">
        <v>58488133</v>
      </c>
      <c r="G241" s="39">
        <v>133</v>
      </c>
      <c r="H241" s="40">
        <v>118</v>
      </c>
      <c r="I241" s="94">
        <v>112177486</v>
      </c>
      <c r="J241" s="42">
        <v>323</v>
      </c>
      <c r="K241" s="43">
        <v>298</v>
      </c>
      <c r="L241" s="38">
        <v>6984905</v>
      </c>
      <c r="M241" s="39">
        <v>342</v>
      </c>
      <c r="N241" s="40">
        <v>317</v>
      </c>
      <c r="O241" s="41">
        <v>8692568</v>
      </c>
      <c r="P241" s="42">
        <v>189</v>
      </c>
      <c r="Q241" s="43">
        <v>172</v>
      </c>
      <c r="R241" s="38">
        <v>71567545</v>
      </c>
      <c r="S241" s="39">
        <v>351</v>
      </c>
      <c r="T241" s="40">
        <v>334</v>
      </c>
      <c r="U241" s="41">
        <v>-453893</v>
      </c>
      <c r="V241" s="42">
        <v>99</v>
      </c>
      <c r="W241" s="43">
        <v>93</v>
      </c>
      <c r="X241" s="38">
        <v>34861</v>
      </c>
      <c r="Y241" s="39">
        <v>385</v>
      </c>
      <c r="Z241" s="40">
        <v>354</v>
      </c>
      <c r="AA241" s="41">
        <v>278</v>
      </c>
      <c r="AB241" s="108">
        <v>311</v>
      </c>
      <c r="AC241" s="45">
        <v>0</v>
      </c>
      <c r="AD241" s="37">
        <v>100</v>
      </c>
      <c r="AE241" s="46">
        <v>0</v>
      </c>
    </row>
    <row r="242" spans="1:31" s="3" customFormat="1" ht="18.75" customHeight="1">
      <c r="A242" s="152">
        <v>240</v>
      </c>
      <c r="B242" s="153">
        <v>343</v>
      </c>
      <c r="C242" s="154" t="s">
        <v>2176</v>
      </c>
      <c r="D242" s="155" t="s">
        <v>3056</v>
      </c>
      <c r="E242" s="156">
        <v>224</v>
      </c>
      <c r="F242" s="158">
        <v>58313815</v>
      </c>
      <c r="G242" s="159">
        <v>241</v>
      </c>
      <c r="H242" s="160">
        <v>226</v>
      </c>
      <c r="I242" s="213">
        <v>64918799</v>
      </c>
      <c r="J242" s="162">
        <v>342</v>
      </c>
      <c r="K242" s="163">
        <v>317</v>
      </c>
      <c r="L242" s="158">
        <v>6254466</v>
      </c>
      <c r="M242" s="159">
        <v>383</v>
      </c>
      <c r="N242" s="160">
        <v>357</v>
      </c>
      <c r="O242" s="161">
        <v>5955937</v>
      </c>
      <c r="P242" s="162">
        <v>391</v>
      </c>
      <c r="Q242" s="163">
        <v>363</v>
      </c>
      <c r="R242" s="158">
        <v>26293768</v>
      </c>
      <c r="S242" s="159">
        <v>231</v>
      </c>
      <c r="T242" s="160">
        <v>217</v>
      </c>
      <c r="U242" s="161">
        <v>1705488</v>
      </c>
      <c r="V242" s="162">
        <v>165</v>
      </c>
      <c r="W242" s="163">
        <v>159</v>
      </c>
      <c r="X242" s="158">
        <v>23605</v>
      </c>
      <c r="Y242" s="159">
        <v>472</v>
      </c>
      <c r="Z242" s="160">
        <v>440</v>
      </c>
      <c r="AA242" s="161">
        <v>105</v>
      </c>
      <c r="AB242" s="164">
        <v>311</v>
      </c>
      <c r="AC242" s="156">
        <v>0</v>
      </c>
      <c r="AD242" s="165">
        <v>100</v>
      </c>
      <c r="AE242" s="166">
        <v>0</v>
      </c>
    </row>
    <row r="243" spans="1:31" s="3" customFormat="1" ht="18.75" customHeight="1">
      <c r="A243" s="167">
        <v>241</v>
      </c>
      <c r="B243" s="168" t="s">
        <v>3052</v>
      </c>
      <c r="C243" s="169" t="s">
        <v>1299</v>
      </c>
      <c r="D243" s="170" t="s">
        <v>3056</v>
      </c>
      <c r="E243" s="171">
        <v>225</v>
      </c>
      <c r="F243" s="173">
        <v>58300673</v>
      </c>
      <c r="G243" s="174">
        <v>273</v>
      </c>
      <c r="H243" s="175">
        <v>254</v>
      </c>
      <c r="I243" s="214">
        <v>58300673</v>
      </c>
      <c r="J243" s="177">
        <v>417</v>
      </c>
      <c r="K243" s="178">
        <v>391</v>
      </c>
      <c r="L243" s="173">
        <v>2120599</v>
      </c>
      <c r="M243" s="174">
        <v>321</v>
      </c>
      <c r="N243" s="175">
        <v>298</v>
      </c>
      <c r="O243" s="176">
        <v>10303472</v>
      </c>
      <c r="P243" s="177">
        <v>421</v>
      </c>
      <c r="Q243" s="178">
        <v>391</v>
      </c>
      <c r="R243" s="173">
        <v>21544464</v>
      </c>
      <c r="S243" s="174">
        <v>352</v>
      </c>
      <c r="T243" s="175">
        <v>335</v>
      </c>
      <c r="U243" s="176">
        <v>-486607</v>
      </c>
      <c r="V243" s="177">
        <v>101</v>
      </c>
      <c r="W243" s="178">
        <v>95</v>
      </c>
      <c r="X243" s="173">
        <v>34673</v>
      </c>
      <c r="Y243" s="174">
        <v>330</v>
      </c>
      <c r="Z243" s="175">
        <v>299</v>
      </c>
      <c r="AA243" s="176">
        <v>388</v>
      </c>
      <c r="AB243" s="179">
        <v>384</v>
      </c>
      <c r="AC243" s="171">
        <v>0</v>
      </c>
      <c r="AD243" s="180">
        <v>0</v>
      </c>
      <c r="AE243" s="181">
        <v>100</v>
      </c>
    </row>
    <row r="244" spans="1:31" s="3" customFormat="1" ht="18.75" customHeight="1">
      <c r="A244" s="32">
        <v>242</v>
      </c>
      <c r="B244" s="33">
        <v>221</v>
      </c>
      <c r="C244" s="34" t="s">
        <v>302</v>
      </c>
      <c r="D244" s="35" t="s">
        <v>3056</v>
      </c>
      <c r="E244" s="45">
        <v>226</v>
      </c>
      <c r="F244" s="38">
        <v>58295850</v>
      </c>
      <c r="G244" s="39">
        <v>252</v>
      </c>
      <c r="H244" s="40">
        <v>236</v>
      </c>
      <c r="I244" s="94">
        <v>63449981</v>
      </c>
      <c r="J244" s="42">
        <v>201</v>
      </c>
      <c r="K244" s="43">
        <v>180</v>
      </c>
      <c r="L244" s="38">
        <v>15241787</v>
      </c>
      <c r="M244" s="39">
        <v>285</v>
      </c>
      <c r="N244" s="40">
        <v>263</v>
      </c>
      <c r="O244" s="41">
        <v>12738688</v>
      </c>
      <c r="P244" s="42">
        <v>357</v>
      </c>
      <c r="Q244" s="43">
        <v>329</v>
      </c>
      <c r="R244" s="38">
        <v>31646172</v>
      </c>
      <c r="S244" s="39">
        <v>104</v>
      </c>
      <c r="T244" s="40">
        <v>95</v>
      </c>
      <c r="U244" s="41">
        <v>7853981</v>
      </c>
      <c r="V244" s="42">
        <v>124</v>
      </c>
      <c r="W244" s="43">
        <v>118</v>
      </c>
      <c r="X244" s="38">
        <v>30293</v>
      </c>
      <c r="Y244" s="39">
        <v>381</v>
      </c>
      <c r="Z244" s="40">
        <v>350</v>
      </c>
      <c r="AA244" s="41">
        <v>290</v>
      </c>
      <c r="AB244" s="108">
        <v>371</v>
      </c>
      <c r="AC244" s="45">
        <v>0</v>
      </c>
      <c r="AD244" s="37">
        <v>100</v>
      </c>
      <c r="AE244" s="46">
        <v>0</v>
      </c>
    </row>
    <row r="245" spans="1:31" s="3" customFormat="1" ht="18.75" customHeight="1">
      <c r="A245" s="32">
        <v>243</v>
      </c>
      <c r="B245" s="67">
        <v>270</v>
      </c>
      <c r="C245" s="34" t="s">
        <v>1710</v>
      </c>
      <c r="D245" s="35" t="s">
        <v>1061</v>
      </c>
      <c r="E245" s="45">
        <v>227</v>
      </c>
      <c r="F245" s="38">
        <v>58210927</v>
      </c>
      <c r="G245" s="39">
        <v>272</v>
      </c>
      <c r="H245" s="40">
        <v>253</v>
      </c>
      <c r="I245" s="94">
        <v>58454829</v>
      </c>
      <c r="J245" s="42">
        <v>439</v>
      </c>
      <c r="K245" s="43">
        <v>412</v>
      </c>
      <c r="L245" s="38">
        <v>1406537</v>
      </c>
      <c r="M245" s="39">
        <v>280</v>
      </c>
      <c r="N245" s="40">
        <v>258</v>
      </c>
      <c r="O245" s="41">
        <v>13276283</v>
      </c>
      <c r="P245" s="42">
        <v>308</v>
      </c>
      <c r="Q245" s="43">
        <v>282</v>
      </c>
      <c r="R245" s="38">
        <v>40901420</v>
      </c>
      <c r="S245" s="39">
        <v>235</v>
      </c>
      <c r="T245" s="40">
        <v>221</v>
      </c>
      <c r="U245" s="41">
        <v>1637407</v>
      </c>
      <c r="V245" s="42">
        <v>173</v>
      </c>
      <c r="W245" s="43">
        <v>167</v>
      </c>
      <c r="X245" s="38">
        <v>22876</v>
      </c>
      <c r="Y245" s="39">
        <v>135</v>
      </c>
      <c r="Z245" s="40">
        <v>112</v>
      </c>
      <c r="AA245" s="41">
        <v>947</v>
      </c>
      <c r="AB245" s="108">
        <v>321</v>
      </c>
      <c r="AC245" s="45">
        <v>0</v>
      </c>
      <c r="AD245" s="37">
        <v>100</v>
      </c>
      <c r="AE245" s="46">
        <v>0</v>
      </c>
    </row>
    <row r="246" spans="1:31" s="3" customFormat="1" ht="18.75" customHeight="1">
      <c r="A246" s="32">
        <v>244</v>
      </c>
      <c r="B246" s="67">
        <v>161</v>
      </c>
      <c r="C246" s="34" t="s">
        <v>1630</v>
      </c>
      <c r="D246" s="35" t="s">
        <v>3098</v>
      </c>
      <c r="E246" s="45">
        <v>228</v>
      </c>
      <c r="F246" s="38">
        <v>57961528</v>
      </c>
      <c r="G246" s="39">
        <v>268</v>
      </c>
      <c r="H246" s="40">
        <v>250</v>
      </c>
      <c r="I246" s="94">
        <v>59867931</v>
      </c>
      <c r="J246" s="42">
        <v>160</v>
      </c>
      <c r="K246" s="43">
        <v>141</v>
      </c>
      <c r="L246" s="38">
        <v>19227554</v>
      </c>
      <c r="M246" s="39">
        <v>212</v>
      </c>
      <c r="N246" s="40">
        <v>194</v>
      </c>
      <c r="O246" s="41">
        <v>20306002</v>
      </c>
      <c r="P246" s="42">
        <v>182</v>
      </c>
      <c r="Q246" s="43">
        <v>165</v>
      </c>
      <c r="R246" s="38">
        <v>74091089</v>
      </c>
      <c r="S246" s="39">
        <v>421</v>
      </c>
      <c r="T246" s="40">
        <v>401</v>
      </c>
      <c r="U246" s="41">
        <v>-9333065</v>
      </c>
      <c r="V246" s="42">
        <v>426</v>
      </c>
      <c r="W246" s="43">
        <v>414</v>
      </c>
      <c r="X246" s="38">
        <v>26</v>
      </c>
      <c r="Y246" s="39">
        <v>44</v>
      </c>
      <c r="Z246" s="40">
        <v>25</v>
      </c>
      <c r="AA246" s="41">
        <v>1945</v>
      </c>
      <c r="AB246" s="108">
        <v>332</v>
      </c>
      <c r="AC246" s="45">
        <v>0</v>
      </c>
      <c r="AD246" s="37">
        <v>100</v>
      </c>
      <c r="AE246" s="46">
        <v>0</v>
      </c>
    </row>
    <row r="247" spans="1:31" s="3" customFormat="1" ht="18.75" customHeight="1">
      <c r="A247" s="48">
        <v>245</v>
      </c>
      <c r="B247" s="49">
        <v>344</v>
      </c>
      <c r="C247" s="50" t="s">
        <v>1717</v>
      </c>
      <c r="D247" s="51" t="s">
        <v>3051</v>
      </c>
      <c r="E247" s="52">
        <v>229</v>
      </c>
      <c r="F247" s="54">
        <v>57500912</v>
      </c>
      <c r="G247" s="55">
        <v>280</v>
      </c>
      <c r="H247" s="56">
        <v>261</v>
      </c>
      <c r="I247" s="95">
        <v>57571266</v>
      </c>
      <c r="J247" s="58">
        <v>299</v>
      </c>
      <c r="K247" s="59">
        <v>275</v>
      </c>
      <c r="L247" s="54">
        <v>8305883</v>
      </c>
      <c r="M247" s="55">
        <v>340</v>
      </c>
      <c r="N247" s="56">
        <v>315</v>
      </c>
      <c r="O247" s="57">
        <v>8820613</v>
      </c>
      <c r="P247" s="58">
        <v>477</v>
      </c>
      <c r="Q247" s="59">
        <v>446</v>
      </c>
      <c r="R247" s="54">
        <v>12084171</v>
      </c>
      <c r="S247" s="55">
        <v>194</v>
      </c>
      <c r="T247" s="56">
        <v>181</v>
      </c>
      <c r="U247" s="57">
        <v>2948997</v>
      </c>
      <c r="V247" s="58" t="s">
        <v>1103</v>
      </c>
      <c r="W247" s="59" t="s">
        <v>1103</v>
      </c>
      <c r="X247" s="65" t="s">
        <v>3052</v>
      </c>
      <c r="Y247" s="55">
        <v>475</v>
      </c>
      <c r="Z247" s="56">
        <v>443</v>
      </c>
      <c r="AA247" s="57">
        <v>99</v>
      </c>
      <c r="AB247" s="109">
        <v>354</v>
      </c>
      <c r="AC247" s="52">
        <v>0</v>
      </c>
      <c r="AD247" s="60">
        <v>0.85</v>
      </c>
      <c r="AE247" s="61">
        <v>99.15</v>
      </c>
    </row>
    <row r="248" spans="1:31" s="3" customFormat="1" ht="18.75" customHeight="1">
      <c r="A248" s="18">
        <v>246</v>
      </c>
      <c r="B248" s="19" t="s">
        <v>3052</v>
      </c>
      <c r="C248" s="20" t="s">
        <v>1447</v>
      </c>
      <c r="D248" s="21" t="s">
        <v>88</v>
      </c>
      <c r="E248" s="22">
        <v>230</v>
      </c>
      <c r="F248" s="24">
        <v>56458804</v>
      </c>
      <c r="G248" s="25">
        <v>256</v>
      </c>
      <c r="H248" s="26">
        <v>240</v>
      </c>
      <c r="I248" s="93">
        <v>62346038</v>
      </c>
      <c r="J248" s="28">
        <v>179</v>
      </c>
      <c r="K248" s="29">
        <v>159</v>
      </c>
      <c r="L248" s="24">
        <v>17604165</v>
      </c>
      <c r="M248" s="25">
        <v>415</v>
      </c>
      <c r="N248" s="26">
        <v>389</v>
      </c>
      <c r="O248" s="27">
        <v>3440305</v>
      </c>
      <c r="P248" s="28">
        <v>248</v>
      </c>
      <c r="Q248" s="29">
        <v>227</v>
      </c>
      <c r="R248" s="24">
        <v>54869730</v>
      </c>
      <c r="S248" s="25">
        <v>435</v>
      </c>
      <c r="T248" s="26">
        <v>415</v>
      </c>
      <c r="U248" s="27">
        <v>-13080229</v>
      </c>
      <c r="V248" s="28">
        <v>323</v>
      </c>
      <c r="W248" s="29">
        <v>314</v>
      </c>
      <c r="X248" s="24">
        <v>5723</v>
      </c>
      <c r="Y248" s="25">
        <v>307</v>
      </c>
      <c r="Z248" s="26">
        <v>277</v>
      </c>
      <c r="AA248" s="27">
        <v>437</v>
      </c>
      <c r="AB248" s="107">
        <v>352</v>
      </c>
      <c r="AC248" s="22">
        <v>0</v>
      </c>
      <c r="AD248" s="30">
        <v>100</v>
      </c>
      <c r="AE248" s="31">
        <v>0</v>
      </c>
    </row>
    <row r="249" spans="1:31" s="3" customFormat="1" ht="18.75" customHeight="1">
      <c r="A249" s="32">
        <v>247</v>
      </c>
      <c r="B249" s="33">
        <v>197</v>
      </c>
      <c r="C249" s="34" t="s">
        <v>200</v>
      </c>
      <c r="D249" s="35" t="s">
        <v>1061</v>
      </c>
      <c r="E249" s="45">
        <v>231</v>
      </c>
      <c r="F249" s="38">
        <v>56282000</v>
      </c>
      <c r="G249" s="39">
        <v>285</v>
      </c>
      <c r="H249" s="40">
        <v>266</v>
      </c>
      <c r="I249" s="94">
        <v>56282000</v>
      </c>
      <c r="J249" s="42">
        <v>264</v>
      </c>
      <c r="K249" s="43">
        <v>242</v>
      </c>
      <c r="L249" s="38">
        <v>10391505</v>
      </c>
      <c r="M249" s="39">
        <v>303</v>
      </c>
      <c r="N249" s="40">
        <v>280</v>
      </c>
      <c r="O249" s="41">
        <v>11278686</v>
      </c>
      <c r="P249" s="42">
        <v>332</v>
      </c>
      <c r="Q249" s="43">
        <v>305</v>
      </c>
      <c r="R249" s="38">
        <v>34735223</v>
      </c>
      <c r="S249" s="39">
        <v>368</v>
      </c>
      <c r="T249" s="40">
        <v>351</v>
      </c>
      <c r="U249" s="41">
        <v>-1537578</v>
      </c>
      <c r="V249" s="42">
        <v>317</v>
      </c>
      <c r="W249" s="43">
        <v>308</v>
      </c>
      <c r="X249" s="38">
        <v>6300</v>
      </c>
      <c r="Y249" s="39">
        <v>164</v>
      </c>
      <c r="Z249" s="40">
        <v>141</v>
      </c>
      <c r="AA249" s="41">
        <v>839</v>
      </c>
      <c r="AB249" s="108">
        <v>384</v>
      </c>
      <c r="AC249" s="45">
        <v>0</v>
      </c>
      <c r="AD249" s="37">
        <v>57</v>
      </c>
      <c r="AE249" s="46">
        <v>43</v>
      </c>
    </row>
    <row r="250" spans="1:31" s="3" customFormat="1" ht="18.75" customHeight="1">
      <c r="A250" s="137">
        <v>248</v>
      </c>
      <c r="B250" s="138">
        <v>158</v>
      </c>
      <c r="C250" s="139" t="s">
        <v>1311</v>
      </c>
      <c r="D250" s="140" t="s">
        <v>3056</v>
      </c>
      <c r="E250" s="141">
        <v>232</v>
      </c>
      <c r="F250" s="143">
        <v>56219545</v>
      </c>
      <c r="G250" s="144">
        <v>266</v>
      </c>
      <c r="H250" s="145">
        <v>249</v>
      </c>
      <c r="I250" s="212">
        <v>60515633</v>
      </c>
      <c r="J250" s="147" t="s">
        <v>3052</v>
      </c>
      <c r="K250" s="148" t="s">
        <v>1103</v>
      </c>
      <c r="L250" s="143">
        <v>-29526094</v>
      </c>
      <c r="M250" s="144">
        <v>313</v>
      </c>
      <c r="N250" s="145">
        <v>290</v>
      </c>
      <c r="O250" s="146">
        <v>10733031</v>
      </c>
      <c r="P250" s="147">
        <v>200</v>
      </c>
      <c r="Q250" s="148">
        <v>181</v>
      </c>
      <c r="R250" s="143">
        <v>68966118</v>
      </c>
      <c r="S250" s="144">
        <v>456</v>
      </c>
      <c r="T250" s="145">
        <v>434</v>
      </c>
      <c r="U250" s="146">
        <v>-20269926</v>
      </c>
      <c r="V250" s="147" t="s">
        <v>1103</v>
      </c>
      <c r="W250" s="148" t="s">
        <v>1103</v>
      </c>
      <c r="X250" s="186" t="s">
        <v>3052</v>
      </c>
      <c r="Y250" s="144">
        <v>497</v>
      </c>
      <c r="Z250" s="145">
        <v>465</v>
      </c>
      <c r="AA250" s="146">
        <v>39</v>
      </c>
      <c r="AB250" s="149">
        <v>342</v>
      </c>
      <c r="AC250" s="141">
        <v>0</v>
      </c>
      <c r="AD250" s="150">
        <v>100</v>
      </c>
      <c r="AE250" s="151">
        <v>0</v>
      </c>
    </row>
    <row r="251" spans="1:31" s="3" customFormat="1" ht="18.75" customHeight="1">
      <c r="A251" s="137">
        <v>249</v>
      </c>
      <c r="B251" s="138">
        <v>202</v>
      </c>
      <c r="C251" s="139" t="s">
        <v>205</v>
      </c>
      <c r="D251" s="140" t="s">
        <v>3056</v>
      </c>
      <c r="E251" s="141">
        <v>233</v>
      </c>
      <c r="F251" s="143">
        <v>56002040</v>
      </c>
      <c r="G251" s="144">
        <v>245</v>
      </c>
      <c r="H251" s="145">
        <v>229</v>
      </c>
      <c r="I251" s="212">
        <v>64693480</v>
      </c>
      <c r="J251" s="147">
        <v>375</v>
      </c>
      <c r="K251" s="148">
        <v>350</v>
      </c>
      <c r="L251" s="143">
        <v>4765853</v>
      </c>
      <c r="M251" s="144">
        <v>193</v>
      </c>
      <c r="N251" s="145">
        <v>177</v>
      </c>
      <c r="O251" s="146">
        <v>23694338</v>
      </c>
      <c r="P251" s="147">
        <v>183</v>
      </c>
      <c r="Q251" s="148">
        <v>166</v>
      </c>
      <c r="R251" s="143">
        <v>73594646</v>
      </c>
      <c r="S251" s="144">
        <v>379</v>
      </c>
      <c r="T251" s="145">
        <v>362</v>
      </c>
      <c r="U251" s="146">
        <v>-2569101</v>
      </c>
      <c r="V251" s="147">
        <v>285</v>
      </c>
      <c r="W251" s="148">
        <v>277</v>
      </c>
      <c r="X251" s="143">
        <v>9490</v>
      </c>
      <c r="Y251" s="144">
        <v>339</v>
      </c>
      <c r="Z251" s="145">
        <v>308</v>
      </c>
      <c r="AA251" s="146">
        <v>370</v>
      </c>
      <c r="AB251" s="149">
        <v>331</v>
      </c>
      <c r="AC251" s="141">
        <v>0</v>
      </c>
      <c r="AD251" s="150">
        <v>100</v>
      </c>
      <c r="AE251" s="151">
        <v>0</v>
      </c>
    </row>
    <row r="252" spans="1:31" s="3" customFormat="1" ht="18.75" customHeight="1">
      <c r="A252" s="71">
        <v>250</v>
      </c>
      <c r="B252" s="72" t="s">
        <v>3052</v>
      </c>
      <c r="C252" s="73" t="s">
        <v>316</v>
      </c>
      <c r="D252" s="74" t="s">
        <v>1061</v>
      </c>
      <c r="E252" s="75">
        <v>234</v>
      </c>
      <c r="F252" s="77">
        <v>55648937</v>
      </c>
      <c r="G252" s="78">
        <v>287</v>
      </c>
      <c r="H252" s="79">
        <v>268</v>
      </c>
      <c r="I252" s="96">
        <v>55648937</v>
      </c>
      <c r="J252" s="81">
        <v>276</v>
      </c>
      <c r="K252" s="82">
        <v>253</v>
      </c>
      <c r="L252" s="77">
        <v>9904669</v>
      </c>
      <c r="M252" s="78">
        <v>312</v>
      </c>
      <c r="N252" s="79">
        <v>289</v>
      </c>
      <c r="O252" s="80">
        <v>10760580</v>
      </c>
      <c r="P252" s="81">
        <v>442</v>
      </c>
      <c r="Q252" s="82">
        <v>412</v>
      </c>
      <c r="R252" s="77">
        <v>18954396</v>
      </c>
      <c r="S252" s="78">
        <v>220</v>
      </c>
      <c r="T252" s="79">
        <v>206</v>
      </c>
      <c r="U252" s="86" t="s">
        <v>3052</v>
      </c>
      <c r="V252" s="81">
        <v>137</v>
      </c>
      <c r="W252" s="82">
        <v>131</v>
      </c>
      <c r="X252" s="77">
        <v>27969</v>
      </c>
      <c r="Y252" s="78">
        <v>151</v>
      </c>
      <c r="Z252" s="79">
        <v>128</v>
      </c>
      <c r="AA252" s="80">
        <v>879</v>
      </c>
      <c r="AB252" s="110">
        <v>332</v>
      </c>
      <c r="AC252" s="75">
        <v>0</v>
      </c>
      <c r="AD252" s="83">
        <v>0.75</v>
      </c>
      <c r="AE252" s="84">
        <v>99.25</v>
      </c>
    </row>
    <row r="253" spans="1:31" s="3" customFormat="1" ht="18.75" customHeight="1">
      <c r="A253" s="167">
        <v>251</v>
      </c>
      <c r="B253" s="168">
        <v>295</v>
      </c>
      <c r="C253" s="169" t="s">
        <v>2262</v>
      </c>
      <c r="D253" s="170" t="s">
        <v>3056</v>
      </c>
      <c r="E253" s="171">
        <v>235</v>
      </c>
      <c r="F253" s="173">
        <v>55494448</v>
      </c>
      <c r="G253" s="174">
        <v>289</v>
      </c>
      <c r="H253" s="175">
        <v>270</v>
      </c>
      <c r="I253" s="214">
        <v>55494448</v>
      </c>
      <c r="J253" s="177">
        <v>295</v>
      </c>
      <c r="K253" s="178">
        <v>271</v>
      </c>
      <c r="L253" s="173">
        <v>8528171</v>
      </c>
      <c r="M253" s="174">
        <v>368</v>
      </c>
      <c r="N253" s="175">
        <v>342</v>
      </c>
      <c r="O253" s="176">
        <v>6762015</v>
      </c>
      <c r="P253" s="177">
        <v>313</v>
      </c>
      <c r="Q253" s="178">
        <v>287</v>
      </c>
      <c r="R253" s="173">
        <v>38689169</v>
      </c>
      <c r="S253" s="174">
        <v>290</v>
      </c>
      <c r="T253" s="175">
        <v>275</v>
      </c>
      <c r="U253" s="176">
        <v>594115</v>
      </c>
      <c r="V253" s="177">
        <v>233</v>
      </c>
      <c r="W253" s="178">
        <v>226</v>
      </c>
      <c r="X253" s="173">
        <v>14375</v>
      </c>
      <c r="Y253" s="174">
        <v>365</v>
      </c>
      <c r="Z253" s="175">
        <v>334</v>
      </c>
      <c r="AA253" s="176">
        <v>326</v>
      </c>
      <c r="AB253" s="179">
        <v>352</v>
      </c>
      <c r="AC253" s="171">
        <v>0</v>
      </c>
      <c r="AD253" s="180">
        <v>55</v>
      </c>
      <c r="AE253" s="181">
        <v>45</v>
      </c>
    </row>
    <row r="254" spans="1:31" s="3" customFormat="1" ht="18.75" customHeight="1">
      <c r="A254" s="32">
        <v>252</v>
      </c>
      <c r="B254" s="33" t="s">
        <v>3052</v>
      </c>
      <c r="C254" s="34" t="s">
        <v>1304</v>
      </c>
      <c r="D254" s="35" t="s">
        <v>1061</v>
      </c>
      <c r="E254" s="36">
        <v>236</v>
      </c>
      <c r="F254" s="38">
        <v>55338065</v>
      </c>
      <c r="G254" s="39">
        <v>290</v>
      </c>
      <c r="H254" s="40">
        <v>271</v>
      </c>
      <c r="I254" s="94">
        <v>55338065</v>
      </c>
      <c r="J254" s="42">
        <v>143</v>
      </c>
      <c r="K254" s="43">
        <v>125</v>
      </c>
      <c r="L254" s="38">
        <v>21793229</v>
      </c>
      <c r="M254" s="39">
        <v>90</v>
      </c>
      <c r="N254" s="40">
        <v>76</v>
      </c>
      <c r="O254" s="41">
        <v>48610686</v>
      </c>
      <c r="P254" s="42">
        <v>107</v>
      </c>
      <c r="Q254" s="43">
        <v>92</v>
      </c>
      <c r="R254" s="38">
        <v>123479323</v>
      </c>
      <c r="S254" s="39">
        <v>419</v>
      </c>
      <c r="T254" s="40">
        <v>399</v>
      </c>
      <c r="U254" s="41">
        <v>-9057015</v>
      </c>
      <c r="V254" s="42" t="s">
        <v>1103</v>
      </c>
      <c r="W254" s="43" t="s">
        <v>1103</v>
      </c>
      <c r="X254" s="44" t="s">
        <v>3052</v>
      </c>
      <c r="Y254" s="39">
        <v>499</v>
      </c>
      <c r="Z254" s="40">
        <v>467</v>
      </c>
      <c r="AA254" s="41">
        <v>34</v>
      </c>
      <c r="AB254" s="108">
        <v>400</v>
      </c>
      <c r="AC254" s="45">
        <v>0</v>
      </c>
      <c r="AD254" s="37">
        <v>100</v>
      </c>
      <c r="AE254" s="46">
        <v>0</v>
      </c>
    </row>
    <row r="255" spans="1:31" s="3" customFormat="1" ht="18.75" customHeight="1">
      <c r="A255" s="32">
        <v>253</v>
      </c>
      <c r="B255" s="33">
        <v>318</v>
      </c>
      <c r="C255" s="34" t="s">
        <v>306</v>
      </c>
      <c r="D255" s="35" t="s">
        <v>1061</v>
      </c>
      <c r="E255" s="45">
        <v>237</v>
      </c>
      <c r="F255" s="38">
        <v>55236993</v>
      </c>
      <c r="G255" s="39">
        <v>135</v>
      </c>
      <c r="H255" s="40">
        <v>120</v>
      </c>
      <c r="I255" s="94">
        <v>111965650</v>
      </c>
      <c r="J255" s="42">
        <v>110</v>
      </c>
      <c r="K255" s="43">
        <v>93</v>
      </c>
      <c r="L255" s="38">
        <v>26426200</v>
      </c>
      <c r="M255" s="39">
        <v>82</v>
      </c>
      <c r="N255" s="40">
        <v>68</v>
      </c>
      <c r="O255" s="41">
        <v>51591766</v>
      </c>
      <c r="P255" s="42">
        <v>109</v>
      </c>
      <c r="Q255" s="43">
        <v>94</v>
      </c>
      <c r="R255" s="38">
        <v>122343556</v>
      </c>
      <c r="S255" s="39">
        <v>67</v>
      </c>
      <c r="T255" s="40">
        <v>59</v>
      </c>
      <c r="U255" s="41">
        <v>14363413</v>
      </c>
      <c r="V255" s="42">
        <v>127</v>
      </c>
      <c r="W255" s="43">
        <v>121</v>
      </c>
      <c r="X255" s="38">
        <v>30028</v>
      </c>
      <c r="Y255" s="39">
        <v>78</v>
      </c>
      <c r="Z255" s="40">
        <v>57</v>
      </c>
      <c r="AA255" s="41">
        <v>1409</v>
      </c>
      <c r="AB255" s="108">
        <v>321</v>
      </c>
      <c r="AC255" s="45">
        <v>0</v>
      </c>
      <c r="AD255" s="37">
        <v>100</v>
      </c>
      <c r="AE255" s="46">
        <v>0</v>
      </c>
    </row>
    <row r="256" spans="1:31" s="3" customFormat="1" ht="18.75" customHeight="1">
      <c r="A256" s="137">
        <v>254</v>
      </c>
      <c r="B256" s="138" t="s">
        <v>3052</v>
      </c>
      <c r="C256" s="139" t="s">
        <v>1751</v>
      </c>
      <c r="D256" s="140" t="s">
        <v>3056</v>
      </c>
      <c r="E256" s="141">
        <v>238</v>
      </c>
      <c r="F256" s="143">
        <v>55158577</v>
      </c>
      <c r="G256" s="144">
        <v>291</v>
      </c>
      <c r="H256" s="145">
        <v>272</v>
      </c>
      <c r="I256" s="212">
        <v>55158577</v>
      </c>
      <c r="J256" s="147">
        <v>149</v>
      </c>
      <c r="K256" s="148">
        <v>131</v>
      </c>
      <c r="L256" s="143">
        <v>21177511</v>
      </c>
      <c r="M256" s="144">
        <v>236</v>
      </c>
      <c r="N256" s="145">
        <v>215</v>
      </c>
      <c r="O256" s="146">
        <v>17709398</v>
      </c>
      <c r="P256" s="147">
        <v>153</v>
      </c>
      <c r="Q256" s="148">
        <v>137</v>
      </c>
      <c r="R256" s="143">
        <v>85776564</v>
      </c>
      <c r="S256" s="144">
        <v>85</v>
      </c>
      <c r="T256" s="145">
        <v>77</v>
      </c>
      <c r="U256" s="146">
        <v>10731133</v>
      </c>
      <c r="V256" s="147">
        <v>266</v>
      </c>
      <c r="W256" s="148">
        <v>258</v>
      </c>
      <c r="X256" s="143">
        <v>10964</v>
      </c>
      <c r="Y256" s="144">
        <v>167</v>
      </c>
      <c r="Z256" s="145">
        <v>144</v>
      </c>
      <c r="AA256" s="146">
        <v>825</v>
      </c>
      <c r="AB256" s="149">
        <v>371</v>
      </c>
      <c r="AC256" s="141">
        <v>0</v>
      </c>
      <c r="AD256" s="150">
        <v>100</v>
      </c>
      <c r="AE256" s="151">
        <v>0</v>
      </c>
    </row>
    <row r="257" spans="1:31" s="3" customFormat="1" ht="18.75" customHeight="1">
      <c r="A257" s="152">
        <v>255</v>
      </c>
      <c r="B257" s="153">
        <v>250</v>
      </c>
      <c r="C257" s="154" t="s">
        <v>1036</v>
      </c>
      <c r="D257" s="155" t="s">
        <v>3056</v>
      </c>
      <c r="E257" s="156">
        <v>239</v>
      </c>
      <c r="F257" s="158">
        <v>54847537</v>
      </c>
      <c r="G257" s="159">
        <v>281</v>
      </c>
      <c r="H257" s="160">
        <v>262</v>
      </c>
      <c r="I257" s="213">
        <v>57179288</v>
      </c>
      <c r="J257" s="162">
        <v>136</v>
      </c>
      <c r="K257" s="163">
        <v>118</v>
      </c>
      <c r="L257" s="158">
        <v>22625641</v>
      </c>
      <c r="M257" s="159">
        <v>192</v>
      </c>
      <c r="N257" s="160">
        <v>176</v>
      </c>
      <c r="O257" s="161">
        <v>23918731</v>
      </c>
      <c r="P257" s="162">
        <v>277</v>
      </c>
      <c r="Q257" s="163">
        <v>254</v>
      </c>
      <c r="R257" s="158">
        <v>46805592</v>
      </c>
      <c r="S257" s="159">
        <v>217</v>
      </c>
      <c r="T257" s="160">
        <v>203</v>
      </c>
      <c r="U257" s="161">
        <v>2086530</v>
      </c>
      <c r="V257" s="162">
        <v>191</v>
      </c>
      <c r="W257" s="163">
        <v>185</v>
      </c>
      <c r="X257" s="158">
        <v>20126</v>
      </c>
      <c r="Y257" s="159">
        <v>81</v>
      </c>
      <c r="Z257" s="160">
        <v>60</v>
      </c>
      <c r="AA257" s="161">
        <v>1370</v>
      </c>
      <c r="AB257" s="164">
        <v>321</v>
      </c>
      <c r="AC257" s="156">
        <v>0</v>
      </c>
      <c r="AD257" s="165">
        <v>100</v>
      </c>
      <c r="AE257" s="166">
        <v>0</v>
      </c>
    </row>
    <row r="258" spans="1:31" s="3" customFormat="1" ht="18.75" customHeight="1">
      <c r="A258" s="18">
        <v>256</v>
      </c>
      <c r="B258" s="19" t="s">
        <v>3052</v>
      </c>
      <c r="C258" s="20" t="s">
        <v>3135</v>
      </c>
      <c r="D258" s="21" t="s">
        <v>88</v>
      </c>
      <c r="E258" s="22">
        <v>240</v>
      </c>
      <c r="F258" s="24">
        <v>54676654</v>
      </c>
      <c r="G258" s="25">
        <v>271</v>
      </c>
      <c r="H258" s="26">
        <v>252</v>
      </c>
      <c r="I258" s="93">
        <v>58458834</v>
      </c>
      <c r="J258" s="28">
        <v>88</v>
      </c>
      <c r="K258" s="29">
        <v>75</v>
      </c>
      <c r="L258" s="24">
        <v>30264065</v>
      </c>
      <c r="M258" s="25">
        <v>219</v>
      </c>
      <c r="N258" s="26">
        <v>201</v>
      </c>
      <c r="O258" s="27">
        <v>19859839</v>
      </c>
      <c r="P258" s="28">
        <v>350</v>
      </c>
      <c r="Q258" s="29">
        <v>322</v>
      </c>
      <c r="R258" s="24">
        <v>33094047</v>
      </c>
      <c r="S258" s="25">
        <v>49</v>
      </c>
      <c r="T258" s="26">
        <v>43</v>
      </c>
      <c r="U258" s="27">
        <v>18720748</v>
      </c>
      <c r="V258" s="28">
        <v>183</v>
      </c>
      <c r="W258" s="29">
        <v>177</v>
      </c>
      <c r="X258" s="24">
        <v>21161</v>
      </c>
      <c r="Y258" s="25">
        <v>198</v>
      </c>
      <c r="Z258" s="26">
        <v>174</v>
      </c>
      <c r="AA258" s="27">
        <v>712</v>
      </c>
      <c r="AB258" s="107">
        <v>314</v>
      </c>
      <c r="AC258" s="22">
        <v>0</v>
      </c>
      <c r="AD258" s="30">
        <v>0.04</v>
      </c>
      <c r="AE258" s="31">
        <v>99.96</v>
      </c>
    </row>
    <row r="259" spans="1:31" s="3" customFormat="1" ht="18.75" customHeight="1">
      <c r="A259" s="137">
        <v>257</v>
      </c>
      <c r="B259" s="138">
        <v>312</v>
      </c>
      <c r="C259" s="139" t="s">
        <v>323</v>
      </c>
      <c r="D259" s="140" t="s">
        <v>3056</v>
      </c>
      <c r="E259" s="141">
        <v>241</v>
      </c>
      <c r="F259" s="143">
        <v>54599776</v>
      </c>
      <c r="G259" s="144">
        <v>282</v>
      </c>
      <c r="H259" s="145">
        <v>263</v>
      </c>
      <c r="I259" s="212">
        <v>56616720</v>
      </c>
      <c r="J259" s="147">
        <v>117</v>
      </c>
      <c r="K259" s="148">
        <v>99</v>
      </c>
      <c r="L259" s="143">
        <v>25084130</v>
      </c>
      <c r="M259" s="144">
        <v>86</v>
      </c>
      <c r="N259" s="145">
        <v>72</v>
      </c>
      <c r="O259" s="146">
        <v>50460697</v>
      </c>
      <c r="P259" s="147">
        <v>179</v>
      </c>
      <c r="Q259" s="148">
        <v>162</v>
      </c>
      <c r="R259" s="143">
        <v>74700412</v>
      </c>
      <c r="S259" s="144">
        <v>66</v>
      </c>
      <c r="T259" s="145">
        <v>58</v>
      </c>
      <c r="U259" s="146">
        <v>14640433</v>
      </c>
      <c r="V259" s="147">
        <v>258</v>
      </c>
      <c r="W259" s="148">
        <v>250</v>
      </c>
      <c r="X259" s="143">
        <v>11721</v>
      </c>
      <c r="Y259" s="144">
        <v>373</v>
      </c>
      <c r="Z259" s="145">
        <v>342</v>
      </c>
      <c r="AA259" s="146">
        <v>300</v>
      </c>
      <c r="AB259" s="149">
        <v>371</v>
      </c>
      <c r="AC259" s="141">
        <v>0</v>
      </c>
      <c r="AD259" s="150">
        <v>50</v>
      </c>
      <c r="AE259" s="151">
        <v>50</v>
      </c>
    </row>
    <row r="260" spans="1:31" s="3" customFormat="1" ht="18.75" customHeight="1">
      <c r="A260" s="32">
        <v>258</v>
      </c>
      <c r="B260" s="33">
        <v>266</v>
      </c>
      <c r="C260" s="34" t="s">
        <v>390</v>
      </c>
      <c r="D260" s="35" t="s">
        <v>88</v>
      </c>
      <c r="E260" s="45">
        <v>242</v>
      </c>
      <c r="F260" s="38">
        <v>54478572</v>
      </c>
      <c r="G260" s="39">
        <v>275</v>
      </c>
      <c r="H260" s="40">
        <v>256</v>
      </c>
      <c r="I260" s="94">
        <v>58136842</v>
      </c>
      <c r="J260" s="42">
        <v>389</v>
      </c>
      <c r="K260" s="43">
        <v>364</v>
      </c>
      <c r="L260" s="38">
        <v>3716834</v>
      </c>
      <c r="M260" s="39">
        <v>412</v>
      </c>
      <c r="N260" s="40">
        <v>386</v>
      </c>
      <c r="O260" s="41">
        <v>3639501</v>
      </c>
      <c r="P260" s="42">
        <v>333</v>
      </c>
      <c r="Q260" s="43">
        <v>306</v>
      </c>
      <c r="R260" s="38">
        <v>34545909</v>
      </c>
      <c r="S260" s="39">
        <v>359</v>
      </c>
      <c r="T260" s="40">
        <v>342</v>
      </c>
      <c r="U260" s="41">
        <v>-933308</v>
      </c>
      <c r="V260" s="42">
        <v>390</v>
      </c>
      <c r="W260" s="43">
        <v>378</v>
      </c>
      <c r="X260" s="38">
        <v>770</v>
      </c>
      <c r="Y260" s="39">
        <v>459</v>
      </c>
      <c r="Z260" s="40">
        <v>427</v>
      </c>
      <c r="AA260" s="41">
        <v>128</v>
      </c>
      <c r="AB260" s="108">
        <v>312</v>
      </c>
      <c r="AC260" s="45">
        <v>0</v>
      </c>
      <c r="AD260" s="37">
        <v>100</v>
      </c>
      <c r="AE260" s="46">
        <v>0</v>
      </c>
    </row>
    <row r="261" spans="1:31" s="3" customFormat="1" ht="18.75" customHeight="1">
      <c r="A261" s="32">
        <v>259</v>
      </c>
      <c r="B261" s="33">
        <v>368</v>
      </c>
      <c r="C261" s="34" t="s">
        <v>196</v>
      </c>
      <c r="D261" s="35" t="s">
        <v>88</v>
      </c>
      <c r="E261" s="45">
        <v>243</v>
      </c>
      <c r="F261" s="38">
        <v>54418545</v>
      </c>
      <c r="G261" s="39">
        <v>277</v>
      </c>
      <c r="H261" s="40">
        <v>258</v>
      </c>
      <c r="I261" s="94">
        <v>58083793</v>
      </c>
      <c r="J261" s="42">
        <v>309</v>
      </c>
      <c r="K261" s="43">
        <v>285</v>
      </c>
      <c r="L261" s="38">
        <v>7670475</v>
      </c>
      <c r="M261" s="39">
        <v>372</v>
      </c>
      <c r="N261" s="40">
        <v>346</v>
      </c>
      <c r="O261" s="41">
        <v>6358140</v>
      </c>
      <c r="P261" s="42">
        <v>448</v>
      </c>
      <c r="Q261" s="43">
        <v>418</v>
      </c>
      <c r="R261" s="38">
        <v>18448496</v>
      </c>
      <c r="S261" s="39">
        <v>198</v>
      </c>
      <c r="T261" s="40">
        <v>185</v>
      </c>
      <c r="U261" s="41">
        <v>2849168</v>
      </c>
      <c r="V261" s="42">
        <v>374</v>
      </c>
      <c r="W261" s="43">
        <v>363</v>
      </c>
      <c r="X261" s="38">
        <v>1887</v>
      </c>
      <c r="Y261" s="39">
        <v>456</v>
      </c>
      <c r="Z261" s="40">
        <v>424</v>
      </c>
      <c r="AA261" s="41">
        <v>135</v>
      </c>
      <c r="AB261" s="108">
        <v>311</v>
      </c>
      <c r="AC261" s="45">
        <v>0</v>
      </c>
      <c r="AD261" s="37">
        <v>100</v>
      </c>
      <c r="AE261" s="46">
        <v>0</v>
      </c>
    </row>
    <row r="262" spans="1:31" s="3" customFormat="1" ht="18.75" customHeight="1">
      <c r="A262" s="152">
        <v>260</v>
      </c>
      <c r="B262" s="153">
        <v>219</v>
      </c>
      <c r="C262" s="154" t="s">
        <v>185</v>
      </c>
      <c r="D262" s="155" t="s">
        <v>3056</v>
      </c>
      <c r="E262" s="156">
        <v>244</v>
      </c>
      <c r="F262" s="158">
        <v>54343193</v>
      </c>
      <c r="G262" s="159">
        <v>279</v>
      </c>
      <c r="H262" s="160">
        <v>260</v>
      </c>
      <c r="I262" s="213">
        <v>57679037</v>
      </c>
      <c r="J262" s="162">
        <v>132</v>
      </c>
      <c r="K262" s="163">
        <v>114</v>
      </c>
      <c r="L262" s="158">
        <v>23359019</v>
      </c>
      <c r="M262" s="159">
        <v>125</v>
      </c>
      <c r="N262" s="160">
        <v>111</v>
      </c>
      <c r="O262" s="161">
        <v>35753218</v>
      </c>
      <c r="P262" s="162">
        <v>159</v>
      </c>
      <c r="Q262" s="163">
        <v>143</v>
      </c>
      <c r="R262" s="158">
        <v>81846847</v>
      </c>
      <c r="S262" s="159">
        <v>237</v>
      </c>
      <c r="T262" s="160">
        <v>223</v>
      </c>
      <c r="U262" s="161">
        <v>1554534</v>
      </c>
      <c r="V262" s="162">
        <v>154</v>
      </c>
      <c r="W262" s="163">
        <v>148</v>
      </c>
      <c r="X262" s="158">
        <v>25290</v>
      </c>
      <c r="Y262" s="159">
        <v>186</v>
      </c>
      <c r="Z262" s="160">
        <v>163</v>
      </c>
      <c r="AA262" s="161">
        <v>750</v>
      </c>
      <c r="AB262" s="164">
        <v>384</v>
      </c>
      <c r="AC262" s="156">
        <v>0</v>
      </c>
      <c r="AD262" s="165">
        <v>100</v>
      </c>
      <c r="AE262" s="166">
        <v>0</v>
      </c>
    </row>
    <row r="263" spans="1:31" s="3" customFormat="1" ht="18.75" customHeight="1">
      <c r="A263" s="18">
        <v>261</v>
      </c>
      <c r="B263" s="19">
        <v>248</v>
      </c>
      <c r="C263" s="20" t="s">
        <v>1822</v>
      </c>
      <c r="D263" s="21" t="s">
        <v>88</v>
      </c>
      <c r="E263" s="22">
        <v>245</v>
      </c>
      <c r="F263" s="24">
        <v>54338075</v>
      </c>
      <c r="G263" s="25">
        <v>293</v>
      </c>
      <c r="H263" s="26">
        <v>273</v>
      </c>
      <c r="I263" s="93">
        <v>54747054</v>
      </c>
      <c r="J263" s="28">
        <v>204</v>
      </c>
      <c r="K263" s="29">
        <v>183</v>
      </c>
      <c r="L263" s="24">
        <v>14965354</v>
      </c>
      <c r="M263" s="25">
        <v>300</v>
      </c>
      <c r="N263" s="26">
        <v>277</v>
      </c>
      <c r="O263" s="27">
        <v>11508076</v>
      </c>
      <c r="P263" s="28">
        <v>306</v>
      </c>
      <c r="Q263" s="29">
        <v>280</v>
      </c>
      <c r="R263" s="24">
        <v>41501760</v>
      </c>
      <c r="S263" s="25">
        <v>403</v>
      </c>
      <c r="T263" s="26">
        <v>384</v>
      </c>
      <c r="U263" s="27">
        <v>-5008372</v>
      </c>
      <c r="V263" s="28">
        <v>260</v>
      </c>
      <c r="W263" s="29">
        <v>252</v>
      </c>
      <c r="X263" s="24">
        <v>11422</v>
      </c>
      <c r="Y263" s="25">
        <v>450</v>
      </c>
      <c r="Z263" s="26">
        <v>418</v>
      </c>
      <c r="AA263" s="27">
        <v>142</v>
      </c>
      <c r="AB263" s="107">
        <v>371</v>
      </c>
      <c r="AC263" s="22">
        <v>0</v>
      </c>
      <c r="AD263" s="30">
        <v>100</v>
      </c>
      <c r="AE263" s="31">
        <v>0</v>
      </c>
    </row>
    <row r="264" spans="1:31" s="3" customFormat="1" ht="18.75" customHeight="1">
      <c r="A264" s="137">
        <v>262</v>
      </c>
      <c r="B264" s="138">
        <v>294</v>
      </c>
      <c r="C264" s="139" t="s">
        <v>1551</v>
      </c>
      <c r="D264" s="140" t="s">
        <v>3056</v>
      </c>
      <c r="E264" s="141">
        <v>246</v>
      </c>
      <c r="F264" s="143">
        <v>54144357</v>
      </c>
      <c r="G264" s="144">
        <v>116</v>
      </c>
      <c r="H264" s="145">
        <v>102</v>
      </c>
      <c r="I264" s="212">
        <v>128103884</v>
      </c>
      <c r="J264" s="147">
        <v>151</v>
      </c>
      <c r="K264" s="148">
        <v>133</v>
      </c>
      <c r="L264" s="143">
        <v>20982698</v>
      </c>
      <c r="M264" s="144">
        <v>255</v>
      </c>
      <c r="N264" s="145">
        <v>233</v>
      </c>
      <c r="O264" s="146">
        <v>15911800</v>
      </c>
      <c r="P264" s="147">
        <v>240</v>
      </c>
      <c r="Q264" s="148">
        <v>219</v>
      </c>
      <c r="R264" s="143">
        <v>57664691</v>
      </c>
      <c r="S264" s="144">
        <v>129</v>
      </c>
      <c r="T264" s="145">
        <v>119</v>
      </c>
      <c r="U264" s="146">
        <v>6129554</v>
      </c>
      <c r="V264" s="147">
        <v>152</v>
      </c>
      <c r="W264" s="148">
        <v>146</v>
      </c>
      <c r="X264" s="143">
        <v>25640</v>
      </c>
      <c r="Y264" s="144">
        <v>227</v>
      </c>
      <c r="Z264" s="145">
        <v>201</v>
      </c>
      <c r="AA264" s="146">
        <v>615</v>
      </c>
      <c r="AB264" s="149">
        <v>352</v>
      </c>
      <c r="AC264" s="141">
        <v>0</v>
      </c>
      <c r="AD264" s="150">
        <v>0</v>
      </c>
      <c r="AE264" s="151">
        <v>100</v>
      </c>
    </row>
    <row r="265" spans="1:31" s="3" customFormat="1" ht="18.75" customHeight="1">
      <c r="A265" s="32">
        <v>263</v>
      </c>
      <c r="B265" s="33">
        <v>316</v>
      </c>
      <c r="C265" s="34" t="s">
        <v>1031</v>
      </c>
      <c r="D265" s="35" t="s">
        <v>87</v>
      </c>
      <c r="E265" s="45">
        <v>247</v>
      </c>
      <c r="F265" s="38">
        <v>53516669</v>
      </c>
      <c r="G265" s="39">
        <v>301</v>
      </c>
      <c r="H265" s="40">
        <v>279</v>
      </c>
      <c r="I265" s="94">
        <v>53565177</v>
      </c>
      <c r="J265" s="42">
        <v>145</v>
      </c>
      <c r="K265" s="43">
        <v>127</v>
      </c>
      <c r="L265" s="38">
        <v>21690173</v>
      </c>
      <c r="M265" s="39">
        <v>221</v>
      </c>
      <c r="N265" s="40">
        <v>203</v>
      </c>
      <c r="O265" s="41">
        <v>19713927</v>
      </c>
      <c r="P265" s="42">
        <v>290</v>
      </c>
      <c r="Q265" s="43">
        <v>265</v>
      </c>
      <c r="R265" s="38">
        <v>44234862</v>
      </c>
      <c r="S265" s="39">
        <v>175</v>
      </c>
      <c r="T265" s="40">
        <v>162</v>
      </c>
      <c r="U265" s="41">
        <v>3846976</v>
      </c>
      <c r="V265" s="42">
        <v>226</v>
      </c>
      <c r="W265" s="43">
        <v>219</v>
      </c>
      <c r="X265" s="38">
        <v>15596</v>
      </c>
      <c r="Y265" s="39">
        <v>200</v>
      </c>
      <c r="Z265" s="40">
        <v>176</v>
      </c>
      <c r="AA265" s="41">
        <v>705</v>
      </c>
      <c r="AB265" s="108">
        <v>321</v>
      </c>
      <c r="AC265" s="45">
        <v>0</v>
      </c>
      <c r="AD265" s="37">
        <v>100</v>
      </c>
      <c r="AE265" s="46">
        <v>0</v>
      </c>
    </row>
    <row r="266" spans="1:31" s="3" customFormat="1" ht="18.75" customHeight="1">
      <c r="A266" s="137">
        <v>264</v>
      </c>
      <c r="B266" s="138">
        <v>217</v>
      </c>
      <c r="C266" s="139" t="s">
        <v>305</v>
      </c>
      <c r="D266" s="140" t="s">
        <v>3056</v>
      </c>
      <c r="E266" s="141">
        <v>248</v>
      </c>
      <c r="F266" s="143">
        <v>53477246</v>
      </c>
      <c r="G266" s="144">
        <v>88</v>
      </c>
      <c r="H266" s="145">
        <v>75</v>
      </c>
      <c r="I266" s="212">
        <v>163963852</v>
      </c>
      <c r="J266" s="147">
        <v>205</v>
      </c>
      <c r="K266" s="148">
        <v>184</v>
      </c>
      <c r="L266" s="143">
        <v>14914059</v>
      </c>
      <c r="M266" s="144">
        <v>180</v>
      </c>
      <c r="N266" s="145">
        <v>164</v>
      </c>
      <c r="O266" s="146">
        <v>25187289</v>
      </c>
      <c r="P266" s="147">
        <v>264</v>
      </c>
      <c r="Q266" s="148">
        <v>241</v>
      </c>
      <c r="R266" s="143">
        <v>49114390</v>
      </c>
      <c r="S266" s="144">
        <v>353</v>
      </c>
      <c r="T266" s="145">
        <v>336</v>
      </c>
      <c r="U266" s="146">
        <v>-573363</v>
      </c>
      <c r="V266" s="147">
        <v>325</v>
      </c>
      <c r="W266" s="148">
        <v>316</v>
      </c>
      <c r="X266" s="143">
        <v>5577</v>
      </c>
      <c r="Y266" s="144">
        <v>402</v>
      </c>
      <c r="Z266" s="145">
        <v>371</v>
      </c>
      <c r="AA266" s="146">
        <v>250</v>
      </c>
      <c r="AB266" s="149">
        <v>354</v>
      </c>
      <c r="AC266" s="141">
        <v>0</v>
      </c>
      <c r="AD266" s="150">
        <v>0.01</v>
      </c>
      <c r="AE266" s="151">
        <v>99.99</v>
      </c>
    </row>
    <row r="267" spans="1:31" s="3" customFormat="1" ht="18.75" customHeight="1">
      <c r="A267" s="152">
        <v>265</v>
      </c>
      <c r="B267" s="153">
        <v>377</v>
      </c>
      <c r="C267" s="154" t="s">
        <v>2265</v>
      </c>
      <c r="D267" s="155" t="s">
        <v>3056</v>
      </c>
      <c r="E267" s="156">
        <v>249</v>
      </c>
      <c r="F267" s="158">
        <v>53168441</v>
      </c>
      <c r="G267" s="159">
        <v>303</v>
      </c>
      <c r="H267" s="160">
        <v>281</v>
      </c>
      <c r="I267" s="213">
        <v>53168441</v>
      </c>
      <c r="J267" s="162">
        <v>415</v>
      </c>
      <c r="K267" s="163">
        <v>389</v>
      </c>
      <c r="L267" s="158">
        <v>2236027</v>
      </c>
      <c r="M267" s="159">
        <v>443</v>
      </c>
      <c r="N267" s="160">
        <v>417</v>
      </c>
      <c r="O267" s="161">
        <v>1441632</v>
      </c>
      <c r="P267" s="162">
        <v>484</v>
      </c>
      <c r="Q267" s="163">
        <v>453</v>
      </c>
      <c r="R267" s="158">
        <v>10588247</v>
      </c>
      <c r="S267" s="159">
        <v>340</v>
      </c>
      <c r="T267" s="160">
        <v>323</v>
      </c>
      <c r="U267" s="161">
        <v>23832</v>
      </c>
      <c r="V267" s="162">
        <v>90</v>
      </c>
      <c r="W267" s="163">
        <v>84</v>
      </c>
      <c r="X267" s="158">
        <v>38876</v>
      </c>
      <c r="Y267" s="159">
        <v>355</v>
      </c>
      <c r="Z267" s="160">
        <v>324</v>
      </c>
      <c r="AA267" s="161">
        <v>350</v>
      </c>
      <c r="AB267" s="164">
        <v>311</v>
      </c>
      <c r="AC267" s="156">
        <v>0</v>
      </c>
      <c r="AD267" s="165">
        <v>30</v>
      </c>
      <c r="AE267" s="166">
        <v>70</v>
      </c>
    </row>
    <row r="268" spans="1:31" s="3" customFormat="1" ht="18.75" customHeight="1">
      <c r="A268" s="167">
        <v>266</v>
      </c>
      <c r="B268" s="168">
        <v>234</v>
      </c>
      <c r="C268" s="169" t="s">
        <v>2307</v>
      </c>
      <c r="D268" s="170" t="s">
        <v>3056</v>
      </c>
      <c r="E268" s="182">
        <v>250</v>
      </c>
      <c r="F268" s="173">
        <v>53047662</v>
      </c>
      <c r="G268" s="174">
        <v>298</v>
      </c>
      <c r="H268" s="175">
        <v>277</v>
      </c>
      <c r="I268" s="214">
        <v>53807635</v>
      </c>
      <c r="J268" s="177">
        <v>150</v>
      </c>
      <c r="K268" s="178">
        <v>132</v>
      </c>
      <c r="L268" s="173">
        <v>20994573</v>
      </c>
      <c r="M268" s="174">
        <v>208</v>
      </c>
      <c r="N268" s="175">
        <v>191</v>
      </c>
      <c r="O268" s="176">
        <v>20796183</v>
      </c>
      <c r="P268" s="177">
        <v>396</v>
      </c>
      <c r="Q268" s="178">
        <v>368</v>
      </c>
      <c r="R268" s="173">
        <v>25677178</v>
      </c>
      <c r="S268" s="174">
        <v>62</v>
      </c>
      <c r="T268" s="175">
        <v>55</v>
      </c>
      <c r="U268" s="176">
        <v>15488104</v>
      </c>
      <c r="V268" s="177">
        <v>405</v>
      </c>
      <c r="W268" s="178">
        <v>393</v>
      </c>
      <c r="X268" s="173">
        <v>419</v>
      </c>
      <c r="Y268" s="174">
        <v>401</v>
      </c>
      <c r="Z268" s="175">
        <v>370</v>
      </c>
      <c r="AA268" s="176">
        <v>250</v>
      </c>
      <c r="AB268" s="179">
        <v>341</v>
      </c>
      <c r="AC268" s="171">
        <v>0</v>
      </c>
      <c r="AD268" s="180">
        <v>0</v>
      </c>
      <c r="AE268" s="181">
        <v>100</v>
      </c>
    </row>
    <row r="269" spans="1:31" s="3" customFormat="1" ht="18.75" customHeight="1">
      <c r="A269" s="137">
        <v>267</v>
      </c>
      <c r="B269" s="138">
        <v>170</v>
      </c>
      <c r="C269" s="139" t="s">
        <v>2639</v>
      </c>
      <c r="D269" s="140" t="s">
        <v>3056</v>
      </c>
      <c r="E269" s="141">
        <v>251</v>
      </c>
      <c r="F269" s="143">
        <v>52915913</v>
      </c>
      <c r="G269" s="144">
        <v>299</v>
      </c>
      <c r="H269" s="145">
        <v>278</v>
      </c>
      <c r="I269" s="212">
        <v>53776749</v>
      </c>
      <c r="J269" s="147">
        <v>301</v>
      </c>
      <c r="K269" s="148">
        <v>277</v>
      </c>
      <c r="L269" s="143">
        <v>8224105</v>
      </c>
      <c r="M269" s="144" t="s">
        <v>3052</v>
      </c>
      <c r="N269" s="145" t="s">
        <v>1103</v>
      </c>
      <c r="O269" s="146">
        <v>-20514744</v>
      </c>
      <c r="P269" s="147">
        <v>418</v>
      </c>
      <c r="Q269" s="148">
        <v>388</v>
      </c>
      <c r="R269" s="143">
        <v>22396674</v>
      </c>
      <c r="S269" s="144">
        <v>462</v>
      </c>
      <c r="T269" s="145">
        <v>439</v>
      </c>
      <c r="U269" s="146">
        <v>-23967504</v>
      </c>
      <c r="V269" s="147">
        <v>423</v>
      </c>
      <c r="W269" s="148">
        <v>411</v>
      </c>
      <c r="X269" s="143">
        <v>49</v>
      </c>
      <c r="Y269" s="144">
        <v>338</v>
      </c>
      <c r="Z269" s="145">
        <v>307</v>
      </c>
      <c r="AA269" s="146">
        <v>372</v>
      </c>
      <c r="AB269" s="149">
        <v>369</v>
      </c>
      <c r="AC269" s="141">
        <v>0</v>
      </c>
      <c r="AD269" s="150">
        <v>100</v>
      </c>
      <c r="AE269" s="151">
        <v>0</v>
      </c>
    </row>
    <row r="270" spans="1:31" s="3" customFormat="1" ht="18.75" customHeight="1">
      <c r="A270" s="137">
        <v>268</v>
      </c>
      <c r="B270" s="138">
        <v>290</v>
      </c>
      <c r="C270" s="139" t="s">
        <v>1030</v>
      </c>
      <c r="D270" s="140" t="s">
        <v>3056</v>
      </c>
      <c r="E270" s="141">
        <v>252</v>
      </c>
      <c r="F270" s="143">
        <v>52832221</v>
      </c>
      <c r="G270" s="144">
        <v>297</v>
      </c>
      <c r="H270" s="145">
        <v>276</v>
      </c>
      <c r="I270" s="212">
        <v>53834521</v>
      </c>
      <c r="J270" s="147">
        <v>83</v>
      </c>
      <c r="K270" s="148">
        <v>71</v>
      </c>
      <c r="L270" s="143">
        <v>31919512</v>
      </c>
      <c r="M270" s="144">
        <v>226</v>
      </c>
      <c r="N270" s="145">
        <v>208</v>
      </c>
      <c r="O270" s="146">
        <v>18511157</v>
      </c>
      <c r="P270" s="147">
        <v>380</v>
      </c>
      <c r="Q270" s="148">
        <v>352</v>
      </c>
      <c r="R270" s="143">
        <v>28042498</v>
      </c>
      <c r="S270" s="144">
        <v>61</v>
      </c>
      <c r="T270" s="145">
        <v>54</v>
      </c>
      <c r="U270" s="146">
        <v>15583517</v>
      </c>
      <c r="V270" s="147">
        <v>253</v>
      </c>
      <c r="W270" s="148">
        <v>245</v>
      </c>
      <c r="X270" s="143">
        <v>12275</v>
      </c>
      <c r="Y270" s="144">
        <v>155</v>
      </c>
      <c r="Z270" s="145">
        <v>132</v>
      </c>
      <c r="AA270" s="146">
        <v>870</v>
      </c>
      <c r="AB270" s="149">
        <v>321</v>
      </c>
      <c r="AC270" s="141">
        <v>0</v>
      </c>
      <c r="AD270" s="150">
        <v>25</v>
      </c>
      <c r="AE270" s="151">
        <v>75</v>
      </c>
    </row>
    <row r="271" spans="1:31" s="3" customFormat="1" ht="18.75" customHeight="1">
      <c r="A271" s="32">
        <v>269</v>
      </c>
      <c r="B271" s="33">
        <v>325</v>
      </c>
      <c r="C271" s="34" t="s">
        <v>1743</v>
      </c>
      <c r="D271" s="35" t="s">
        <v>3098</v>
      </c>
      <c r="E271" s="36">
        <v>253</v>
      </c>
      <c r="F271" s="38">
        <v>52708379</v>
      </c>
      <c r="G271" s="39">
        <v>305</v>
      </c>
      <c r="H271" s="40">
        <v>283</v>
      </c>
      <c r="I271" s="94">
        <v>52708379</v>
      </c>
      <c r="J271" s="42">
        <v>80</v>
      </c>
      <c r="K271" s="43">
        <v>68</v>
      </c>
      <c r="L271" s="38">
        <v>32625565</v>
      </c>
      <c r="M271" s="39">
        <v>251</v>
      </c>
      <c r="N271" s="40">
        <v>229</v>
      </c>
      <c r="O271" s="41">
        <v>16179791</v>
      </c>
      <c r="P271" s="42">
        <v>280</v>
      </c>
      <c r="Q271" s="43">
        <v>257</v>
      </c>
      <c r="R271" s="38">
        <v>45637963</v>
      </c>
      <c r="S271" s="39">
        <v>258</v>
      </c>
      <c r="T271" s="40">
        <v>244</v>
      </c>
      <c r="U271" s="41">
        <v>1272799</v>
      </c>
      <c r="V271" s="42">
        <v>318</v>
      </c>
      <c r="W271" s="43">
        <v>309</v>
      </c>
      <c r="X271" s="38">
        <v>6295</v>
      </c>
      <c r="Y271" s="39">
        <v>195</v>
      </c>
      <c r="Z271" s="40">
        <v>171</v>
      </c>
      <c r="AA271" s="41">
        <v>738</v>
      </c>
      <c r="AB271" s="108">
        <v>321</v>
      </c>
      <c r="AC271" s="45">
        <v>0</v>
      </c>
      <c r="AD271" s="37">
        <v>100</v>
      </c>
      <c r="AE271" s="46">
        <v>0</v>
      </c>
    </row>
    <row r="272" spans="1:31" s="3" customFormat="1" ht="18.75" customHeight="1">
      <c r="A272" s="48">
        <v>270</v>
      </c>
      <c r="B272" s="49">
        <v>298</v>
      </c>
      <c r="C272" s="50" t="s">
        <v>1628</v>
      </c>
      <c r="D272" s="51" t="s">
        <v>404</v>
      </c>
      <c r="E272" s="52">
        <v>254</v>
      </c>
      <c r="F272" s="54">
        <v>52674391</v>
      </c>
      <c r="G272" s="55">
        <v>258</v>
      </c>
      <c r="H272" s="56">
        <v>242</v>
      </c>
      <c r="I272" s="95">
        <v>62298108</v>
      </c>
      <c r="J272" s="58">
        <v>296</v>
      </c>
      <c r="K272" s="59">
        <v>272</v>
      </c>
      <c r="L272" s="54">
        <v>8518470</v>
      </c>
      <c r="M272" s="55">
        <v>292</v>
      </c>
      <c r="N272" s="56">
        <v>270</v>
      </c>
      <c r="O272" s="57">
        <v>12186455</v>
      </c>
      <c r="P272" s="58">
        <v>437</v>
      </c>
      <c r="Q272" s="59">
        <v>407</v>
      </c>
      <c r="R272" s="54">
        <v>19314379</v>
      </c>
      <c r="S272" s="55">
        <v>177</v>
      </c>
      <c r="T272" s="56">
        <v>164</v>
      </c>
      <c r="U272" s="57">
        <v>3785904</v>
      </c>
      <c r="V272" s="58" t="s">
        <v>1103</v>
      </c>
      <c r="W272" s="59" t="s">
        <v>1103</v>
      </c>
      <c r="X272" s="65" t="s">
        <v>3052</v>
      </c>
      <c r="Y272" s="55">
        <v>289</v>
      </c>
      <c r="Z272" s="56">
        <v>261</v>
      </c>
      <c r="AA272" s="57">
        <v>482</v>
      </c>
      <c r="AB272" s="109">
        <v>311</v>
      </c>
      <c r="AC272" s="52">
        <v>0</v>
      </c>
      <c r="AD272" s="60">
        <v>100</v>
      </c>
      <c r="AE272" s="61">
        <v>0</v>
      </c>
    </row>
    <row r="273" spans="1:31" s="3" customFormat="1" ht="18.75" customHeight="1">
      <c r="A273" s="18">
        <v>271</v>
      </c>
      <c r="B273" s="19">
        <v>238</v>
      </c>
      <c r="C273" s="20" t="s">
        <v>1255</v>
      </c>
      <c r="D273" s="21" t="s">
        <v>3154</v>
      </c>
      <c r="E273" s="22">
        <v>255</v>
      </c>
      <c r="F273" s="24">
        <v>52600193</v>
      </c>
      <c r="G273" s="25">
        <v>295</v>
      </c>
      <c r="H273" s="26">
        <v>275</v>
      </c>
      <c r="I273" s="93">
        <v>54159929</v>
      </c>
      <c r="J273" s="28">
        <v>212</v>
      </c>
      <c r="K273" s="29">
        <v>190</v>
      </c>
      <c r="L273" s="24">
        <v>14401184</v>
      </c>
      <c r="M273" s="25">
        <v>154</v>
      </c>
      <c r="N273" s="26">
        <v>139</v>
      </c>
      <c r="O273" s="27">
        <v>29330008</v>
      </c>
      <c r="P273" s="28">
        <v>255</v>
      </c>
      <c r="Q273" s="29">
        <v>234</v>
      </c>
      <c r="R273" s="24">
        <v>51562442</v>
      </c>
      <c r="S273" s="25">
        <v>163</v>
      </c>
      <c r="T273" s="26">
        <v>151</v>
      </c>
      <c r="U273" s="27">
        <v>4248433</v>
      </c>
      <c r="V273" s="28">
        <v>251</v>
      </c>
      <c r="W273" s="29">
        <v>243</v>
      </c>
      <c r="X273" s="24">
        <v>12632</v>
      </c>
      <c r="Y273" s="25">
        <v>96</v>
      </c>
      <c r="Z273" s="26">
        <v>74</v>
      </c>
      <c r="AA273" s="27">
        <v>1213</v>
      </c>
      <c r="AB273" s="107">
        <v>322</v>
      </c>
      <c r="AC273" s="22">
        <v>0</v>
      </c>
      <c r="AD273" s="30">
        <v>100</v>
      </c>
      <c r="AE273" s="31">
        <v>0</v>
      </c>
    </row>
    <row r="274" spans="1:31" s="3" customFormat="1" ht="18.75" customHeight="1">
      <c r="A274" s="32">
        <v>272</v>
      </c>
      <c r="B274" s="33">
        <v>173</v>
      </c>
      <c r="C274" s="34" t="s">
        <v>2641</v>
      </c>
      <c r="D274" s="35" t="s">
        <v>90</v>
      </c>
      <c r="E274" s="45">
        <v>256</v>
      </c>
      <c r="F274" s="38">
        <v>52531404</v>
      </c>
      <c r="G274" s="39">
        <v>283</v>
      </c>
      <c r="H274" s="40">
        <v>264</v>
      </c>
      <c r="I274" s="94">
        <v>56352713</v>
      </c>
      <c r="J274" s="42">
        <v>195</v>
      </c>
      <c r="K274" s="43">
        <v>174</v>
      </c>
      <c r="L274" s="38">
        <v>15671750</v>
      </c>
      <c r="M274" s="39">
        <v>460</v>
      </c>
      <c r="N274" s="40">
        <v>433</v>
      </c>
      <c r="O274" s="41">
        <v>219030</v>
      </c>
      <c r="P274" s="42">
        <v>314</v>
      </c>
      <c r="Q274" s="43">
        <v>288</v>
      </c>
      <c r="R274" s="38">
        <v>38466053</v>
      </c>
      <c r="S274" s="39">
        <v>117</v>
      </c>
      <c r="T274" s="40">
        <v>107</v>
      </c>
      <c r="U274" s="41">
        <v>6712929</v>
      </c>
      <c r="V274" s="42" t="s">
        <v>1103</v>
      </c>
      <c r="W274" s="43" t="s">
        <v>1103</v>
      </c>
      <c r="X274" s="44" t="s">
        <v>3052</v>
      </c>
      <c r="Y274" s="39">
        <v>103</v>
      </c>
      <c r="Z274" s="40">
        <v>81</v>
      </c>
      <c r="AA274" s="41">
        <v>1167</v>
      </c>
      <c r="AB274" s="108">
        <v>311</v>
      </c>
      <c r="AC274" s="45">
        <v>15</v>
      </c>
      <c r="AD274" s="37">
        <v>85</v>
      </c>
      <c r="AE274" s="46">
        <v>0</v>
      </c>
    </row>
    <row r="275" spans="1:31" s="3" customFormat="1" ht="18.75" customHeight="1">
      <c r="A275" s="32">
        <v>273</v>
      </c>
      <c r="B275" s="33">
        <v>255</v>
      </c>
      <c r="C275" s="34" t="s">
        <v>2151</v>
      </c>
      <c r="D275" s="35" t="s">
        <v>1061</v>
      </c>
      <c r="E275" s="45">
        <v>257</v>
      </c>
      <c r="F275" s="38">
        <v>52211488</v>
      </c>
      <c r="G275" s="39">
        <v>308</v>
      </c>
      <c r="H275" s="40">
        <v>286</v>
      </c>
      <c r="I275" s="94">
        <v>52211488</v>
      </c>
      <c r="J275" s="42">
        <v>163</v>
      </c>
      <c r="K275" s="43">
        <v>144</v>
      </c>
      <c r="L275" s="38">
        <v>19035293</v>
      </c>
      <c r="M275" s="39">
        <v>138</v>
      </c>
      <c r="N275" s="40">
        <v>124</v>
      </c>
      <c r="O275" s="41">
        <v>32631274</v>
      </c>
      <c r="P275" s="42">
        <v>279</v>
      </c>
      <c r="Q275" s="43">
        <v>256</v>
      </c>
      <c r="R275" s="38">
        <v>45913850</v>
      </c>
      <c r="S275" s="39">
        <v>92</v>
      </c>
      <c r="T275" s="40">
        <v>84</v>
      </c>
      <c r="U275" s="41">
        <v>9343307</v>
      </c>
      <c r="V275" s="42">
        <v>220</v>
      </c>
      <c r="W275" s="43">
        <v>213</v>
      </c>
      <c r="X275" s="38">
        <v>16697</v>
      </c>
      <c r="Y275" s="39">
        <v>382</v>
      </c>
      <c r="Z275" s="40">
        <v>351</v>
      </c>
      <c r="AA275" s="41">
        <v>285</v>
      </c>
      <c r="AB275" s="108">
        <v>369</v>
      </c>
      <c r="AC275" s="45">
        <v>0</v>
      </c>
      <c r="AD275" s="37">
        <v>100</v>
      </c>
      <c r="AE275" s="46">
        <v>0</v>
      </c>
    </row>
    <row r="276" spans="1:31" s="3" customFormat="1" ht="18.75" customHeight="1">
      <c r="A276" s="32">
        <v>274</v>
      </c>
      <c r="B276" s="33">
        <v>322</v>
      </c>
      <c r="C276" s="34" t="s">
        <v>1253</v>
      </c>
      <c r="D276" s="35" t="s">
        <v>404</v>
      </c>
      <c r="E276" s="45">
        <v>258</v>
      </c>
      <c r="F276" s="38">
        <v>51726309</v>
      </c>
      <c r="G276" s="39">
        <v>304</v>
      </c>
      <c r="H276" s="40">
        <v>282</v>
      </c>
      <c r="I276" s="94">
        <v>53072785</v>
      </c>
      <c r="J276" s="42">
        <v>366</v>
      </c>
      <c r="K276" s="43">
        <v>341</v>
      </c>
      <c r="L276" s="38">
        <v>5054984</v>
      </c>
      <c r="M276" s="39">
        <v>214</v>
      </c>
      <c r="N276" s="40">
        <v>196</v>
      </c>
      <c r="O276" s="41">
        <v>20122881</v>
      </c>
      <c r="P276" s="42">
        <v>374</v>
      </c>
      <c r="Q276" s="43">
        <v>346</v>
      </c>
      <c r="R276" s="38">
        <v>29421603</v>
      </c>
      <c r="S276" s="39">
        <v>119</v>
      </c>
      <c r="T276" s="40">
        <v>109</v>
      </c>
      <c r="U276" s="41">
        <v>6521728</v>
      </c>
      <c r="V276" s="42" t="s">
        <v>1103</v>
      </c>
      <c r="W276" s="43" t="s">
        <v>1103</v>
      </c>
      <c r="X276" s="44" t="s">
        <v>3052</v>
      </c>
      <c r="Y276" s="39">
        <v>397</v>
      </c>
      <c r="Z276" s="40">
        <v>366</v>
      </c>
      <c r="AA276" s="41">
        <v>253</v>
      </c>
      <c r="AB276" s="108">
        <v>312</v>
      </c>
      <c r="AC276" s="45">
        <v>0</v>
      </c>
      <c r="AD276" s="37">
        <v>100</v>
      </c>
      <c r="AE276" s="46">
        <v>0</v>
      </c>
    </row>
    <row r="277" spans="1:31" s="3" customFormat="1" ht="18.75" customHeight="1">
      <c r="A277" s="152">
        <v>275</v>
      </c>
      <c r="B277" s="153">
        <v>207</v>
      </c>
      <c r="C277" s="154" t="s">
        <v>1305</v>
      </c>
      <c r="D277" s="155" t="s">
        <v>3056</v>
      </c>
      <c r="E277" s="156">
        <v>259</v>
      </c>
      <c r="F277" s="158">
        <v>51476087</v>
      </c>
      <c r="G277" s="159">
        <v>311</v>
      </c>
      <c r="H277" s="160">
        <v>289</v>
      </c>
      <c r="I277" s="213">
        <v>51575088</v>
      </c>
      <c r="J277" s="162">
        <v>300</v>
      </c>
      <c r="K277" s="163">
        <v>276</v>
      </c>
      <c r="L277" s="158">
        <v>8302264</v>
      </c>
      <c r="M277" s="159">
        <v>267</v>
      </c>
      <c r="N277" s="160">
        <v>245</v>
      </c>
      <c r="O277" s="161">
        <v>14257496</v>
      </c>
      <c r="P277" s="162">
        <v>417</v>
      </c>
      <c r="Q277" s="163">
        <v>387</v>
      </c>
      <c r="R277" s="158">
        <v>22512884</v>
      </c>
      <c r="S277" s="159">
        <v>362</v>
      </c>
      <c r="T277" s="160">
        <v>345</v>
      </c>
      <c r="U277" s="161">
        <v>-1017954</v>
      </c>
      <c r="V277" s="162" t="s">
        <v>1103</v>
      </c>
      <c r="W277" s="163" t="s">
        <v>1103</v>
      </c>
      <c r="X277" s="206" t="s">
        <v>3052</v>
      </c>
      <c r="Y277" s="159">
        <v>409</v>
      </c>
      <c r="Z277" s="160">
        <v>377</v>
      </c>
      <c r="AA277" s="161">
        <v>234</v>
      </c>
      <c r="AB277" s="164">
        <v>311</v>
      </c>
      <c r="AC277" s="156">
        <v>0</v>
      </c>
      <c r="AD277" s="165">
        <v>100</v>
      </c>
      <c r="AE277" s="166">
        <v>0</v>
      </c>
    </row>
    <row r="278" spans="1:31" s="3" customFormat="1" ht="18.75" customHeight="1">
      <c r="A278" s="18">
        <v>276</v>
      </c>
      <c r="B278" s="19">
        <v>271</v>
      </c>
      <c r="C278" s="20" t="s">
        <v>1754</v>
      </c>
      <c r="D278" s="21" t="s">
        <v>1054</v>
      </c>
      <c r="E278" s="22">
        <v>260</v>
      </c>
      <c r="F278" s="24">
        <v>51463060</v>
      </c>
      <c r="G278" s="25">
        <v>197</v>
      </c>
      <c r="H278" s="26">
        <v>182</v>
      </c>
      <c r="I278" s="93">
        <v>78915461</v>
      </c>
      <c r="J278" s="28">
        <v>303</v>
      </c>
      <c r="K278" s="29">
        <v>279</v>
      </c>
      <c r="L278" s="24">
        <v>8104039</v>
      </c>
      <c r="M278" s="25" t="s">
        <v>3052</v>
      </c>
      <c r="N278" s="26" t="s">
        <v>1103</v>
      </c>
      <c r="O278" s="27">
        <v>-82747</v>
      </c>
      <c r="P278" s="28">
        <v>267</v>
      </c>
      <c r="Q278" s="29">
        <v>244</v>
      </c>
      <c r="R278" s="24">
        <v>48677936</v>
      </c>
      <c r="S278" s="25">
        <v>317</v>
      </c>
      <c r="T278" s="26">
        <v>301</v>
      </c>
      <c r="U278" s="27">
        <v>209201</v>
      </c>
      <c r="V278" s="28">
        <v>117</v>
      </c>
      <c r="W278" s="29">
        <v>111</v>
      </c>
      <c r="X278" s="24">
        <v>31303</v>
      </c>
      <c r="Y278" s="25">
        <v>58</v>
      </c>
      <c r="Z278" s="26">
        <v>38</v>
      </c>
      <c r="AA278" s="27">
        <v>1714</v>
      </c>
      <c r="AB278" s="107">
        <v>321</v>
      </c>
      <c r="AC278" s="22">
        <v>0</v>
      </c>
      <c r="AD278" s="30">
        <v>100</v>
      </c>
      <c r="AE278" s="31">
        <v>0</v>
      </c>
    </row>
    <row r="279" spans="1:31" s="3" customFormat="1" ht="18.75" customHeight="1">
      <c r="A279" s="32">
        <v>277</v>
      </c>
      <c r="B279" s="33">
        <v>188</v>
      </c>
      <c r="C279" s="34" t="s">
        <v>1025</v>
      </c>
      <c r="D279" s="35" t="s">
        <v>3098</v>
      </c>
      <c r="E279" s="45">
        <v>261</v>
      </c>
      <c r="F279" s="38">
        <v>51235051</v>
      </c>
      <c r="G279" s="39">
        <v>270</v>
      </c>
      <c r="H279" s="40">
        <v>251</v>
      </c>
      <c r="I279" s="94">
        <v>58743521</v>
      </c>
      <c r="J279" s="42">
        <v>113</v>
      </c>
      <c r="K279" s="43">
        <v>96</v>
      </c>
      <c r="L279" s="38">
        <v>26301213</v>
      </c>
      <c r="M279" s="39">
        <v>294</v>
      </c>
      <c r="N279" s="40">
        <v>272</v>
      </c>
      <c r="O279" s="41">
        <v>12031638</v>
      </c>
      <c r="P279" s="42">
        <v>268</v>
      </c>
      <c r="Q279" s="43">
        <v>245</v>
      </c>
      <c r="R279" s="38">
        <v>48517337</v>
      </c>
      <c r="S279" s="39">
        <v>389</v>
      </c>
      <c r="T279" s="40">
        <v>371</v>
      </c>
      <c r="U279" s="41">
        <v>-2966070</v>
      </c>
      <c r="V279" s="42">
        <v>261</v>
      </c>
      <c r="W279" s="43">
        <v>253</v>
      </c>
      <c r="X279" s="38">
        <v>11420</v>
      </c>
      <c r="Y279" s="39">
        <v>235</v>
      </c>
      <c r="Z279" s="40">
        <v>209</v>
      </c>
      <c r="AA279" s="41">
        <v>598</v>
      </c>
      <c r="AB279" s="108">
        <v>332</v>
      </c>
      <c r="AC279" s="45">
        <v>0</v>
      </c>
      <c r="AD279" s="37">
        <v>100</v>
      </c>
      <c r="AE279" s="46">
        <v>0</v>
      </c>
    </row>
    <row r="280" spans="1:31" s="3" customFormat="1" ht="18.75" customHeight="1">
      <c r="A280" s="32">
        <v>278</v>
      </c>
      <c r="B280" s="33">
        <v>278</v>
      </c>
      <c r="C280" s="34" t="s">
        <v>2254</v>
      </c>
      <c r="D280" s="35" t="s">
        <v>3054</v>
      </c>
      <c r="E280" s="45">
        <v>17</v>
      </c>
      <c r="F280" s="38">
        <v>51119343</v>
      </c>
      <c r="G280" s="39">
        <v>313</v>
      </c>
      <c r="H280" s="40">
        <v>23</v>
      </c>
      <c r="I280" s="94">
        <v>51277149</v>
      </c>
      <c r="J280" s="42">
        <v>84</v>
      </c>
      <c r="K280" s="43">
        <v>13</v>
      </c>
      <c r="L280" s="38">
        <v>31915055</v>
      </c>
      <c r="M280" s="39">
        <v>238</v>
      </c>
      <c r="N280" s="40">
        <v>22</v>
      </c>
      <c r="O280" s="41">
        <v>17522623</v>
      </c>
      <c r="P280" s="42">
        <v>315</v>
      </c>
      <c r="Q280" s="43">
        <v>27</v>
      </c>
      <c r="R280" s="38">
        <v>38240583</v>
      </c>
      <c r="S280" s="39">
        <v>213</v>
      </c>
      <c r="T280" s="40">
        <v>14</v>
      </c>
      <c r="U280" s="41">
        <v>2189640</v>
      </c>
      <c r="V280" s="42">
        <v>429</v>
      </c>
      <c r="W280" s="43">
        <v>13</v>
      </c>
      <c r="X280" s="38">
        <v>16</v>
      </c>
      <c r="Y280" s="39">
        <v>33</v>
      </c>
      <c r="Z280" s="40">
        <v>16</v>
      </c>
      <c r="AA280" s="41">
        <v>2311</v>
      </c>
      <c r="AB280" s="108">
        <v>384</v>
      </c>
      <c r="AC280" s="45">
        <v>100</v>
      </c>
      <c r="AD280" s="37">
        <v>0</v>
      </c>
      <c r="AE280" s="46">
        <v>0</v>
      </c>
    </row>
    <row r="281" spans="1:31" s="3" customFormat="1" ht="18.75" customHeight="1">
      <c r="A281" s="137">
        <v>279</v>
      </c>
      <c r="B281" s="138">
        <v>162</v>
      </c>
      <c r="C281" s="139" t="s">
        <v>166</v>
      </c>
      <c r="D281" s="140" t="s">
        <v>3056</v>
      </c>
      <c r="E281" s="141">
        <v>262</v>
      </c>
      <c r="F281" s="143">
        <v>50974956</v>
      </c>
      <c r="G281" s="144">
        <v>215</v>
      </c>
      <c r="H281" s="145">
        <v>200</v>
      </c>
      <c r="I281" s="212">
        <v>71807784</v>
      </c>
      <c r="J281" s="147">
        <v>234</v>
      </c>
      <c r="K281" s="148">
        <v>212</v>
      </c>
      <c r="L281" s="143">
        <v>12868932</v>
      </c>
      <c r="M281" s="144">
        <v>293</v>
      </c>
      <c r="N281" s="145">
        <v>271</v>
      </c>
      <c r="O281" s="146">
        <v>12176948</v>
      </c>
      <c r="P281" s="147">
        <v>446</v>
      </c>
      <c r="Q281" s="148">
        <v>416</v>
      </c>
      <c r="R281" s="143">
        <v>18519390</v>
      </c>
      <c r="S281" s="144">
        <v>383</v>
      </c>
      <c r="T281" s="145">
        <v>365</v>
      </c>
      <c r="U281" s="146">
        <v>-2672351</v>
      </c>
      <c r="V281" s="147">
        <v>307</v>
      </c>
      <c r="W281" s="148">
        <v>298</v>
      </c>
      <c r="X281" s="143">
        <v>7686</v>
      </c>
      <c r="Y281" s="144">
        <v>326</v>
      </c>
      <c r="Z281" s="145">
        <v>296</v>
      </c>
      <c r="AA281" s="146">
        <v>398</v>
      </c>
      <c r="AB281" s="149">
        <v>352</v>
      </c>
      <c r="AC281" s="141">
        <v>0</v>
      </c>
      <c r="AD281" s="150">
        <v>0.08</v>
      </c>
      <c r="AE281" s="151">
        <v>99.92</v>
      </c>
    </row>
    <row r="282" spans="1:31" s="3" customFormat="1" ht="18.75" customHeight="1">
      <c r="A282" s="48">
        <v>280</v>
      </c>
      <c r="B282" s="49">
        <v>179</v>
      </c>
      <c r="C282" s="50" t="s">
        <v>1719</v>
      </c>
      <c r="D282" s="51" t="s">
        <v>95</v>
      </c>
      <c r="E282" s="52">
        <v>263</v>
      </c>
      <c r="F282" s="54">
        <v>50930211</v>
      </c>
      <c r="G282" s="55">
        <v>306</v>
      </c>
      <c r="H282" s="56">
        <v>284</v>
      </c>
      <c r="I282" s="95">
        <v>52593427</v>
      </c>
      <c r="J282" s="58" t="s">
        <v>3052</v>
      </c>
      <c r="K282" s="59" t="s">
        <v>1103</v>
      </c>
      <c r="L282" s="54">
        <v>-530440</v>
      </c>
      <c r="M282" s="55" t="s">
        <v>3052</v>
      </c>
      <c r="N282" s="56" t="s">
        <v>1103</v>
      </c>
      <c r="O282" s="57">
        <v>-4252543</v>
      </c>
      <c r="P282" s="58">
        <v>405</v>
      </c>
      <c r="Q282" s="59">
        <v>377</v>
      </c>
      <c r="R282" s="54">
        <v>24453561</v>
      </c>
      <c r="S282" s="55">
        <v>409</v>
      </c>
      <c r="T282" s="56">
        <v>390</v>
      </c>
      <c r="U282" s="57">
        <v>-6578287</v>
      </c>
      <c r="V282" s="58">
        <v>403</v>
      </c>
      <c r="W282" s="59">
        <v>391</v>
      </c>
      <c r="X282" s="54">
        <v>432</v>
      </c>
      <c r="Y282" s="55">
        <v>451</v>
      </c>
      <c r="Z282" s="56">
        <v>419</v>
      </c>
      <c r="AA282" s="57">
        <v>141</v>
      </c>
      <c r="AB282" s="109">
        <v>312</v>
      </c>
      <c r="AC282" s="52">
        <v>0</v>
      </c>
      <c r="AD282" s="60">
        <v>100</v>
      </c>
      <c r="AE282" s="61">
        <v>0</v>
      </c>
    </row>
    <row r="283" spans="1:31" s="3" customFormat="1" ht="18.75" customHeight="1">
      <c r="A283" s="167">
        <v>281</v>
      </c>
      <c r="B283" s="168">
        <v>71</v>
      </c>
      <c r="C283" s="169" t="s">
        <v>1448</v>
      </c>
      <c r="D283" s="170" t="s">
        <v>3056</v>
      </c>
      <c r="E283" s="171">
        <v>264</v>
      </c>
      <c r="F283" s="173">
        <v>50720696</v>
      </c>
      <c r="G283" s="174">
        <v>226</v>
      </c>
      <c r="H283" s="175">
        <v>211</v>
      </c>
      <c r="I283" s="214">
        <v>67960948</v>
      </c>
      <c r="J283" s="177">
        <v>328</v>
      </c>
      <c r="K283" s="178">
        <v>303</v>
      </c>
      <c r="L283" s="173">
        <v>6797765</v>
      </c>
      <c r="M283" s="174">
        <v>183</v>
      </c>
      <c r="N283" s="175">
        <v>167</v>
      </c>
      <c r="O283" s="176">
        <v>24970676</v>
      </c>
      <c r="P283" s="177">
        <v>207</v>
      </c>
      <c r="Q283" s="178">
        <v>188</v>
      </c>
      <c r="R283" s="173">
        <v>67359570</v>
      </c>
      <c r="S283" s="174">
        <v>454</v>
      </c>
      <c r="T283" s="175">
        <v>433</v>
      </c>
      <c r="U283" s="176">
        <v>-19930512</v>
      </c>
      <c r="V283" s="177">
        <v>224</v>
      </c>
      <c r="W283" s="178">
        <v>217</v>
      </c>
      <c r="X283" s="173">
        <v>16338</v>
      </c>
      <c r="Y283" s="174">
        <v>278</v>
      </c>
      <c r="Z283" s="175">
        <v>251</v>
      </c>
      <c r="AA283" s="176">
        <v>508</v>
      </c>
      <c r="AB283" s="179">
        <v>384</v>
      </c>
      <c r="AC283" s="171">
        <v>0</v>
      </c>
      <c r="AD283" s="180">
        <v>70.25</v>
      </c>
      <c r="AE283" s="181">
        <v>29.75</v>
      </c>
    </row>
    <row r="284" spans="1:31" s="3" customFormat="1" ht="18.75" customHeight="1">
      <c r="A284" s="137">
        <v>282</v>
      </c>
      <c r="B284" s="138">
        <v>330</v>
      </c>
      <c r="C284" s="139" t="s">
        <v>1303</v>
      </c>
      <c r="D284" s="140" t="s">
        <v>3056</v>
      </c>
      <c r="E284" s="185">
        <v>265</v>
      </c>
      <c r="F284" s="143">
        <v>50219025</v>
      </c>
      <c r="G284" s="144">
        <v>318</v>
      </c>
      <c r="H284" s="145">
        <v>295</v>
      </c>
      <c r="I284" s="212">
        <v>50219025</v>
      </c>
      <c r="J284" s="147">
        <v>350</v>
      </c>
      <c r="K284" s="148">
        <v>325</v>
      </c>
      <c r="L284" s="143">
        <v>6002660</v>
      </c>
      <c r="M284" s="144">
        <v>167</v>
      </c>
      <c r="N284" s="145">
        <v>152</v>
      </c>
      <c r="O284" s="146">
        <v>27115276</v>
      </c>
      <c r="P284" s="147">
        <v>218</v>
      </c>
      <c r="Q284" s="148">
        <v>198</v>
      </c>
      <c r="R284" s="143">
        <v>64398424</v>
      </c>
      <c r="S284" s="144">
        <v>109</v>
      </c>
      <c r="T284" s="145">
        <v>100</v>
      </c>
      <c r="U284" s="146">
        <v>7515317</v>
      </c>
      <c r="V284" s="147">
        <v>199</v>
      </c>
      <c r="W284" s="148">
        <v>192</v>
      </c>
      <c r="X284" s="143">
        <v>19150</v>
      </c>
      <c r="Y284" s="144">
        <v>180</v>
      </c>
      <c r="Z284" s="145">
        <v>157</v>
      </c>
      <c r="AA284" s="146">
        <v>781</v>
      </c>
      <c r="AB284" s="149">
        <v>384</v>
      </c>
      <c r="AC284" s="141">
        <v>0</v>
      </c>
      <c r="AD284" s="150">
        <v>20</v>
      </c>
      <c r="AE284" s="151">
        <v>80</v>
      </c>
    </row>
    <row r="285" spans="1:31" s="3" customFormat="1" ht="18.75" customHeight="1">
      <c r="A285" s="137">
        <v>283</v>
      </c>
      <c r="B285" s="138" t="s">
        <v>3052</v>
      </c>
      <c r="C285" s="139" t="s">
        <v>2222</v>
      </c>
      <c r="D285" s="140" t="s">
        <v>3056</v>
      </c>
      <c r="E285" s="141">
        <v>266</v>
      </c>
      <c r="F285" s="143">
        <v>49793006</v>
      </c>
      <c r="G285" s="144">
        <v>319</v>
      </c>
      <c r="H285" s="145">
        <v>296</v>
      </c>
      <c r="I285" s="212">
        <v>50183434</v>
      </c>
      <c r="J285" s="147">
        <v>259</v>
      </c>
      <c r="K285" s="148">
        <v>237</v>
      </c>
      <c r="L285" s="143">
        <v>10867162</v>
      </c>
      <c r="M285" s="144">
        <v>402</v>
      </c>
      <c r="N285" s="145">
        <v>376</v>
      </c>
      <c r="O285" s="146">
        <v>4592273</v>
      </c>
      <c r="P285" s="147">
        <v>481</v>
      </c>
      <c r="Q285" s="148">
        <v>450</v>
      </c>
      <c r="R285" s="143">
        <v>11111224</v>
      </c>
      <c r="S285" s="144">
        <v>282</v>
      </c>
      <c r="T285" s="145">
        <v>267</v>
      </c>
      <c r="U285" s="146">
        <v>747822</v>
      </c>
      <c r="V285" s="147" t="s">
        <v>1103</v>
      </c>
      <c r="W285" s="148" t="s">
        <v>1103</v>
      </c>
      <c r="X285" s="186" t="s">
        <v>3052</v>
      </c>
      <c r="Y285" s="144">
        <v>252</v>
      </c>
      <c r="Z285" s="145">
        <v>226</v>
      </c>
      <c r="AA285" s="146">
        <v>550</v>
      </c>
      <c r="AB285" s="149">
        <v>322</v>
      </c>
      <c r="AC285" s="141">
        <v>0</v>
      </c>
      <c r="AD285" s="150">
        <v>100</v>
      </c>
      <c r="AE285" s="151">
        <v>0</v>
      </c>
    </row>
    <row r="286" spans="1:31" s="3" customFormat="1" ht="18.75" customHeight="1">
      <c r="A286" s="32">
        <v>284</v>
      </c>
      <c r="B286" s="33">
        <v>380</v>
      </c>
      <c r="C286" s="34" t="s">
        <v>2306</v>
      </c>
      <c r="D286" s="35" t="s">
        <v>2187</v>
      </c>
      <c r="E286" s="45">
        <v>267</v>
      </c>
      <c r="F286" s="38">
        <v>49749940</v>
      </c>
      <c r="G286" s="39">
        <v>321</v>
      </c>
      <c r="H286" s="40">
        <v>298</v>
      </c>
      <c r="I286" s="94">
        <v>49953900</v>
      </c>
      <c r="J286" s="42">
        <v>125</v>
      </c>
      <c r="K286" s="43">
        <v>107</v>
      </c>
      <c r="L286" s="38">
        <v>24172571</v>
      </c>
      <c r="M286" s="39">
        <v>273</v>
      </c>
      <c r="N286" s="40">
        <v>251</v>
      </c>
      <c r="O286" s="41">
        <v>13836954</v>
      </c>
      <c r="P286" s="42">
        <v>310</v>
      </c>
      <c r="Q286" s="43">
        <v>284</v>
      </c>
      <c r="R286" s="38">
        <v>38994050</v>
      </c>
      <c r="S286" s="39">
        <v>176</v>
      </c>
      <c r="T286" s="40">
        <v>163</v>
      </c>
      <c r="U286" s="41">
        <v>3788830</v>
      </c>
      <c r="V286" s="42">
        <v>130</v>
      </c>
      <c r="W286" s="43">
        <v>124</v>
      </c>
      <c r="X286" s="38">
        <v>29084</v>
      </c>
      <c r="Y286" s="39">
        <v>174</v>
      </c>
      <c r="Z286" s="40">
        <v>151</v>
      </c>
      <c r="AA286" s="41">
        <v>798</v>
      </c>
      <c r="AB286" s="108">
        <v>321</v>
      </c>
      <c r="AC286" s="45">
        <v>0</v>
      </c>
      <c r="AD286" s="37">
        <v>100</v>
      </c>
      <c r="AE286" s="46">
        <v>0</v>
      </c>
    </row>
    <row r="287" spans="1:31" s="3" customFormat="1" ht="18.75" customHeight="1">
      <c r="A287" s="48">
        <v>285</v>
      </c>
      <c r="B287" s="49">
        <v>366</v>
      </c>
      <c r="C287" s="50" t="s">
        <v>1725</v>
      </c>
      <c r="D287" s="51" t="s">
        <v>816</v>
      </c>
      <c r="E287" s="52">
        <v>268</v>
      </c>
      <c r="F287" s="54">
        <v>49696213</v>
      </c>
      <c r="G287" s="55">
        <v>323</v>
      </c>
      <c r="H287" s="56">
        <v>300</v>
      </c>
      <c r="I287" s="95">
        <v>49724960</v>
      </c>
      <c r="J287" s="58">
        <v>353</v>
      </c>
      <c r="K287" s="59">
        <v>328</v>
      </c>
      <c r="L287" s="54">
        <v>5794992</v>
      </c>
      <c r="M287" s="55">
        <v>309</v>
      </c>
      <c r="N287" s="56">
        <v>286</v>
      </c>
      <c r="O287" s="57">
        <v>10808362</v>
      </c>
      <c r="P287" s="58">
        <v>475</v>
      </c>
      <c r="Q287" s="59">
        <v>444</v>
      </c>
      <c r="R287" s="54">
        <v>12506046</v>
      </c>
      <c r="S287" s="55">
        <v>209</v>
      </c>
      <c r="T287" s="56">
        <v>196</v>
      </c>
      <c r="U287" s="57">
        <v>2319902</v>
      </c>
      <c r="V287" s="58">
        <v>430</v>
      </c>
      <c r="W287" s="59">
        <v>417</v>
      </c>
      <c r="X287" s="54">
        <v>10</v>
      </c>
      <c r="Y287" s="55">
        <v>372</v>
      </c>
      <c r="Z287" s="56">
        <v>341</v>
      </c>
      <c r="AA287" s="57">
        <v>305</v>
      </c>
      <c r="AB287" s="109">
        <v>371</v>
      </c>
      <c r="AC287" s="52">
        <v>0</v>
      </c>
      <c r="AD287" s="60">
        <v>100</v>
      </c>
      <c r="AE287" s="61">
        <v>0</v>
      </c>
    </row>
    <row r="288" spans="1:31" s="3" customFormat="1" ht="18.75" customHeight="1">
      <c r="A288" s="167">
        <v>286</v>
      </c>
      <c r="B288" s="168" t="s">
        <v>3052</v>
      </c>
      <c r="C288" s="210" t="s">
        <v>3052</v>
      </c>
      <c r="D288" s="170" t="s">
        <v>3056</v>
      </c>
      <c r="E288" s="171">
        <v>269</v>
      </c>
      <c r="F288" s="184" t="s">
        <v>3052</v>
      </c>
      <c r="G288" s="174">
        <v>324</v>
      </c>
      <c r="H288" s="175">
        <v>301</v>
      </c>
      <c r="I288" s="183" t="s">
        <v>3052</v>
      </c>
      <c r="J288" s="177">
        <v>180</v>
      </c>
      <c r="K288" s="178">
        <v>160</v>
      </c>
      <c r="L288" s="184" t="s">
        <v>3052</v>
      </c>
      <c r="M288" s="174">
        <v>213</v>
      </c>
      <c r="N288" s="175">
        <v>195</v>
      </c>
      <c r="O288" s="183" t="s">
        <v>3052</v>
      </c>
      <c r="P288" s="177">
        <v>365</v>
      </c>
      <c r="Q288" s="178">
        <v>337</v>
      </c>
      <c r="R288" s="184" t="s">
        <v>3052</v>
      </c>
      <c r="S288" s="174">
        <v>68</v>
      </c>
      <c r="T288" s="175">
        <v>60</v>
      </c>
      <c r="U288" s="183" t="s">
        <v>3052</v>
      </c>
      <c r="V288" s="177">
        <v>112</v>
      </c>
      <c r="W288" s="178">
        <v>106</v>
      </c>
      <c r="X288" s="184" t="s">
        <v>3052</v>
      </c>
      <c r="Y288" s="174">
        <v>428</v>
      </c>
      <c r="Z288" s="175">
        <v>396</v>
      </c>
      <c r="AA288" s="183" t="s">
        <v>3052</v>
      </c>
      <c r="AB288" s="179">
        <v>321</v>
      </c>
      <c r="AC288" s="171">
        <v>0</v>
      </c>
      <c r="AD288" s="180">
        <v>100</v>
      </c>
      <c r="AE288" s="181">
        <v>0</v>
      </c>
    </row>
    <row r="289" spans="1:31" s="3" customFormat="1" ht="18.75" customHeight="1">
      <c r="A289" s="32">
        <v>287</v>
      </c>
      <c r="B289" s="33">
        <v>264</v>
      </c>
      <c r="C289" s="34" t="s">
        <v>1750</v>
      </c>
      <c r="D289" s="35" t="s">
        <v>3054</v>
      </c>
      <c r="E289" s="45">
        <v>18</v>
      </c>
      <c r="F289" s="38">
        <v>49563818</v>
      </c>
      <c r="G289" s="39">
        <v>243</v>
      </c>
      <c r="H289" s="40">
        <v>16</v>
      </c>
      <c r="I289" s="94">
        <v>64817790</v>
      </c>
      <c r="J289" s="42" t="s">
        <v>3052</v>
      </c>
      <c r="K289" s="43" t="s">
        <v>1103</v>
      </c>
      <c r="L289" s="38">
        <v>-2951302</v>
      </c>
      <c r="M289" s="39">
        <v>235</v>
      </c>
      <c r="N289" s="40">
        <v>21</v>
      </c>
      <c r="O289" s="41">
        <v>17736648</v>
      </c>
      <c r="P289" s="42">
        <v>211</v>
      </c>
      <c r="Q289" s="43">
        <v>20</v>
      </c>
      <c r="R289" s="38">
        <v>66876981</v>
      </c>
      <c r="S289" s="39">
        <v>467</v>
      </c>
      <c r="T289" s="40">
        <v>24</v>
      </c>
      <c r="U289" s="41">
        <v>-26903176</v>
      </c>
      <c r="V289" s="42" t="s">
        <v>1103</v>
      </c>
      <c r="W289" s="43" t="s">
        <v>1103</v>
      </c>
      <c r="X289" s="44" t="s">
        <v>3052</v>
      </c>
      <c r="Y289" s="39">
        <v>191</v>
      </c>
      <c r="Z289" s="40">
        <v>24</v>
      </c>
      <c r="AA289" s="41">
        <v>748</v>
      </c>
      <c r="AB289" s="108">
        <v>351</v>
      </c>
      <c r="AC289" s="45">
        <v>100</v>
      </c>
      <c r="AD289" s="37">
        <v>0</v>
      </c>
      <c r="AE289" s="46">
        <v>0</v>
      </c>
    </row>
    <row r="290" spans="1:31" s="3" customFormat="1" ht="18.75" customHeight="1">
      <c r="A290" s="32">
        <v>288</v>
      </c>
      <c r="B290" s="33">
        <v>375</v>
      </c>
      <c r="C290" s="34" t="s">
        <v>2632</v>
      </c>
      <c r="D290" s="35" t="s">
        <v>88</v>
      </c>
      <c r="E290" s="45">
        <v>270</v>
      </c>
      <c r="F290" s="38">
        <v>49528660</v>
      </c>
      <c r="G290" s="39">
        <v>325</v>
      </c>
      <c r="H290" s="40">
        <v>302</v>
      </c>
      <c r="I290" s="94">
        <v>49591328</v>
      </c>
      <c r="J290" s="42">
        <v>240</v>
      </c>
      <c r="K290" s="43">
        <v>218</v>
      </c>
      <c r="L290" s="38">
        <v>12398038</v>
      </c>
      <c r="M290" s="39">
        <v>337</v>
      </c>
      <c r="N290" s="40">
        <v>313</v>
      </c>
      <c r="O290" s="41">
        <v>9108676</v>
      </c>
      <c r="P290" s="42">
        <v>173</v>
      </c>
      <c r="Q290" s="43">
        <v>156</v>
      </c>
      <c r="R290" s="38">
        <v>75758857</v>
      </c>
      <c r="S290" s="39">
        <v>412</v>
      </c>
      <c r="T290" s="40">
        <v>393</v>
      </c>
      <c r="U290" s="62" t="s">
        <v>3052</v>
      </c>
      <c r="V290" s="42">
        <v>357</v>
      </c>
      <c r="W290" s="43">
        <v>346</v>
      </c>
      <c r="X290" s="38">
        <v>2719</v>
      </c>
      <c r="Y290" s="39">
        <v>171</v>
      </c>
      <c r="Z290" s="40">
        <v>148</v>
      </c>
      <c r="AA290" s="41">
        <v>804</v>
      </c>
      <c r="AB290" s="108">
        <v>341</v>
      </c>
      <c r="AC290" s="45">
        <v>0</v>
      </c>
      <c r="AD290" s="37">
        <v>100</v>
      </c>
      <c r="AE290" s="46">
        <v>0</v>
      </c>
    </row>
    <row r="291" spans="1:31" s="3" customFormat="1" ht="18.75" customHeight="1">
      <c r="A291" s="137">
        <v>289</v>
      </c>
      <c r="B291" s="138" t="s">
        <v>3052</v>
      </c>
      <c r="C291" s="139" t="s">
        <v>2223</v>
      </c>
      <c r="D291" s="140" t="s">
        <v>3056</v>
      </c>
      <c r="E291" s="141">
        <v>271</v>
      </c>
      <c r="F291" s="143">
        <v>49126116</v>
      </c>
      <c r="G291" s="144">
        <v>278</v>
      </c>
      <c r="H291" s="145">
        <v>259</v>
      </c>
      <c r="I291" s="212">
        <v>57830956</v>
      </c>
      <c r="J291" s="147">
        <v>162</v>
      </c>
      <c r="K291" s="148">
        <v>143</v>
      </c>
      <c r="L291" s="143">
        <v>19040957</v>
      </c>
      <c r="M291" s="144">
        <v>222</v>
      </c>
      <c r="N291" s="145">
        <v>204</v>
      </c>
      <c r="O291" s="146">
        <v>19559742</v>
      </c>
      <c r="P291" s="147">
        <v>340</v>
      </c>
      <c r="Q291" s="148">
        <v>313</v>
      </c>
      <c r="R291" s="143">
        <v>34011123</v>
      </c>
      <c r="S291" s="144">
        <v>108</v>
      </c>
      <c r="T291" s="145">
        <v>99</v>
      </c>
      <c r="U291" s="146">
        <v>7523460</v>
      </c>
      <c r="V291" s="147">
        <v>100</v>
      </c>
      <c r="W291" s="148">
        <v>94</v>
      </c>
      <c r="X291" s="143">
        <v>34744</v>
      </c>
      <c r="Y291" s="144">
        <v>160</v>
      </c>
      <c r="Z291" s="145">
        <v>137</v>
      </c>
      <c r="AA291" s="146">
        <v>850</v>
      </c>
      <c r="AB291" s="149">
        <v>322</v>
      </c>
      <c r="AC291" s="141">
        <v>0</v>
      </c>
      <c r="AD291" s="150">
        <v>100</v>
      </c>
      <c r="AE291" s="151">
        <v>0</v>
      </c>
    </row>
    <row r="292" spans="1:31" s="3" customFormat="1" ht="18.75" customHeight="1">
      <c r="A292" s="48">
        <v>290</v>
      </c>
      <c r="B292" s="49">
        <v>152</v>
      </c>
      <c r="C292" s="50" t="s">
        <v>1520</v>
      </c>
      <c r="D292" s="51" t="s">
        <v>3054</v>
      </c>
      <c r="E292" s="52">
        <v>19</v>
      </c>
      <c r="F292" s="54">
        <v>48894983</v>
      </c>
      <c r="G292" s="55">
        <v>300</v>
      </c>
      <c r="H292" s="56">
        <v>22</v>
      </c>
      <c r="I292" s="95">
        <v>53580843</v>
      </c>
      <c r="J292" s="58">
        <v>89</v>
      </c>
      <c r="K292" s="59">
        <v>14</v>
      </c>
      <c r="L292" s="54">
        <v>30211093</v>
      </c>
      <c r="M292" s="55" t="s">
        <v>3052</v>
      </c>
      <c r="N292" s="56" t="s">
        <v>1103</v>
      </c>
      <c r="O292" s="57">
        <v>-6972173</v>
      </c>
      <c r="P292" s="58">
        <v>172</v>
      </c>
      <c r="Q292" s="59">
        <v>17</v>
      </c>
      <c r="R292" s="54">
        <v>75931868</v>
      </c>
      <c r="S292" s="55">
        <v>458</v>
      </c>
      <c r="T292" s="56">
        <v>23</v>
      </c>
      <c r="U292" s="57">
        <v>-22133241</v>
      </c>
      <c r="V292" s="58" t="s">
        <v>1103</v>
      </c>
      <c r="W292" s="59" t="s">
        <v>1103</v>
      </c>
      <c r="X292" s="65" t="s">
        <v>3052</v>
      </c>
      <c r="Y292" s="55">
        <v>54</v>
      </c>
      <c r="Z292" s="56">
        <v>20</v>
      </c>
      <c r="AA292" s="57">
        <v>1765</v>
      </c>
      <c r="AB292" s="109">
        <v>351</v>
      </c>
      <c r="AC292" s="52">
        <v>100</v>
      </c>
      <c r="AD292" s="60">
        <v>0</v>
      </c>
      <c r="AE292" s="61">
        <v>0</v>
      </c>
    </row>
    <row r="293" spans="1:31" s="3" customFormat="1" ht="18.75" customHeight="1">
      <c r="A293" s="18">
        <v>291</v>
      </c>
      <c r="B293" s="19">
        <v>392</v>
      </c>
      <c r="C293" s="20" t="s">
        <v>1720</v>
      </c>
      <c r="D293" s="21" t="s">
        <v>1054</v>
      </c>
      <c r="E293" s="22">
        <v>272</v>
      </c>
      <c r="F293" s="24">
        <v>48851080</v>
      </c>
      <c r="G293" s="25">
        <v>317</v>
      </c>
      <c r="H293" s="26">
        <v>294</v>
      </c>
      <c r="I293" s="93">
        <v>50238182</v>
      </c>
      <c r="J293" s="28" t="s">
        <v>3052</v>
      </c>
      <c r="K293" s="29" t="s">
        <v>1103</v>
      </c>
      <c r="L293" s="24">
        <v>-2750749</v>
      </c>
      <c r="M293" s="25">
        <v>299</v>
      </c>
      <c r="N293" s="26">
        <v>276</v>
      </c>
      <c r="O293" s="27">
        <v>11640118</v>
      </c>
      <c r="P293" s="28">
        <v>208</v>
      </c>
      <c r="Q293" s="29">
        <v>189</v>
      </c>
      <c r="R293" s="24">
        <v>67237341</v>
      </c>
      <c r="S293" s="25">
        <v>445</v>
      </c>
      <c r="T293" s="26">
        <v>425</v>
      </c>
      <c r="U293" s="27">
        <v>-15984503</v>
      </c>
      <c r="V293" s="28">
        <v>230</v>
      </c>
      <c r="W293" s="29">
        <v>223</v>
      </c>
      <c r="X293" s="24">
        <v>14964</v>
      </c>
      <c r="Y293" s="25">
        <v>408</v>
      </c>
      <c r="Z293" s="26">
        <v>376</v>
      </c>
      <c r="AA293" s="27">
        <v>240</v>
      </c>
      <c r="AB293" s="107">
        <v>369</v>
      </c>
      <c r="AC293" s="22">
        <v>0</v>
      </c>
      <c r="AD293" s="30">
        <v>50</v>
      </c>
      <c r="AE293" s="31">
        <v>50</v>
      </c>
    </row>
    <row r="294" spans="1:31" s="3" customFormat="1" ht="18.75" customHeight="1">
      <c r="A294" s="137">
        <v>292</v>
      </c>
      <c r="B294" s="138">
        <v>445</v>
      </c>
      <c r="C294" s="139" t="s">
        <v>1744</v>
      </c>
      <c r="D294" s="140" t="s">
        <v>3056</v>
      </c>
      <c r="E294" s="141">
        <v>273</v>
      </c>
      <c r="F294" s="143">
        <v>48680051</v>
      </c>
      <c r="G294" s="144">
        <v>302</v>
      </c>
      <c r="H294" s="145">
        <v>280</v>
      </c>
      <c r="I294" s="212">
        <v>53404849</v>
      </c>
      <c r="J294" s="147">
        <v>312</v>
      </c>
      <c r="K294" s="148">
        <v>287</v>
      </c>
      <c r="L294" s="143">
        <v>7494698</v>
      </c>
      <c r="M294" s="144">
        <v>365</v>
      </c>
      <c r="N294" s="145">
        <v>339</v>
      </c>
      <c r="O294" s="146">
        <v>7025541</v>
      </c>
      <c r="P294" s="147">
        <v>435</v>
      </c>
      <c r="Q294" s="148">
        <v>405</v>
      </c>
      <c r="R294" s="143">
        <v>19412294</v>
      </c>
      <c r="S294" s="144">
        <v>173</v>
      </c>
      <c r="T294" s="145">
        <v>160</v>
      </c>
      <c r="U294" s="146">
        <v>3897405</v>
      </c>
      <c r="V294" s="147">
        <v>83</v>
      </c>
      <c r="W294" s="148">
        <v>77</v>
      </c>
      <c r="X294" s="143">
        <v>42432</v>
      </c>
      <c r="Y294" s="144">
        <v>270</v>
      </c>
      <c r="Z294" s="145">
        <v>244</v>
      </c>
      <c r="AA294" s="146">
        <v>519</v>
      </c>
      <c r="AB294" s="149">
        <v>322</v>
      </c>
      <c r="AC294" s="141">
        <v>0</v>
      </c>
      <c r="AD294" s="150">
        <v>100</v>
      </c>
      <c r="AE294" s="151">
        <v>0</v>
      </c>
    </row>
    <row r="295" spans="1:31" s="3" customFormat="1" ht="18.75" customHeight="1">
      <c r="A295" s="137">
        <v>293</v>
      </c>
      <c r="B295" s="138">
        <v>302</v>
      </c>
      <c r="C295" s="139" t="s">
        <v>1715</v>
      </c>
      <c r="D295" s="140" t="s">
        <v>3056</v>
      </c>
      <c r="E295" s="141">
        <v>274</v>
      </c>
      <c r="F295" s="143">
        <v>48561078</v>
      </c>
      <c r="G295" s="144">
        <v>314</v>
      </c>
      <c r="H295" s="145">
        <v>291</v>
      </c>
      <c r="I295" s="212">
        <v>50977761</v>
      </c>
      <c r="J295" s="147">
        <v>139</v>
      </c>
      <c r="K295" s="148">
        <v>121</v>
      </c>
      <c r="L295" s="143">
        <v>22346646</v>
      </c>
      <c r="M295" s="144">
        <v>194</v>
      </c>
      <c r="N295" s="145">
        <v>178</v>
      </c>
      <c r="O295" s="146">
        <v>23657972</v>
      </c>
      <c r="P295" s="147">
        <v>285</v>
      </c>
      <c r="Q295" s="148">
        <v>261</v>
      </c>
      <c r="R295" s="143">
        <v>45344298</v>
      </c>
      <c r="S295" s="144">
        <v>110</v>
      </c>
      <c r="T295" s="145">
        <v>101</v>
      </c>
      <c r="U295" s="146">
        <v>7485293</v>
      </c>
      <c r="V295" s="147">
        <v>279</v>
      </c>
      <c r="W295" s="148">
        <v>271</v>
      </c>
      <c r="X295" s="143">
        <v>10074</v>
      </c>
      <c r="Y295" s="144">
        <v>366</v>
      </c>
      <c r="Z295" s="145">
        <v>335</v>
      </c>
      <c r="AA295" s="146">
        <v>324</v>
      </c>
      <c r="AB295" s="149">
        <v>362</v>
      </c>
      <c r="AC295" s="141">
        <v>0</v>
      </c>
      <c r="AD295" s="150">
        <v>100</v>
      </c>
      <c r="AE295" s="151">
        <v>0</v>
      </c>
    </row>
    <row r="296" spans="1:31" s="3" customFormat="1" ht="18.75" customHeight="1">
      <c r="A296" s="32">
        <v>294</v>
      </c>
      <c r="B296" s="33">
        <v>261</v>
      </c>
      <c r="C296" s="34" t="s">
        <v>1041</v>
      </c>
      <c r="D296" s="35" t="s">
        <v>889</v>
      </c>
      <c r="E296" s="45">
        <v>275</v>
      </c>
      <c r="F296" s="38">
        <v>48518265</v>
      </c>
      <c r="G296" s="39">
        <v>326</v>
      </c>
      <c r="H296" s="40">
        <v>303</v>
      </c>
      <c r="I296" s="94">
        <v>48824037</v>
      </c>
      <c r="J296" s="42">
        <v>172</v>
      </c>
      <c r="K296" s="43">
        <v>153</v>
      </c>
      <c r="L296" s="38">
        <v>18194151</v>
      </c>
      <c r="M296" s="39">
        <v>124</v>
      </c>
      <c r="N296" s="40">
        <v>110</v>
      </c>
      <c r="O296" s="41">
        <v>36284379</v>
      </c>
      <c r="P296" s="42">
        <v>252</v>
      </c>
      <c r="Q296" s="43">
        <v>231</v>
      </c>
      <c r="R296" s="38">
        <v>53569975</v>
      </c>
      <c r="S296" s="39">
        <v>76</v>
      </c>
      <c r="T296" s="40">
        <v>68</v>
      </c>
      <c r="U296" s="41">
        <v>12796833</v>
      </c>
      <c r="V296" s="42">
        <v>343</v>
      </c>
      <c r="W296" s="43">
        <v>334</v>
      </c>
      <c r="X296" s="38">
        <v>3763</v>
      </c>
      <c r="Y296" s="39">
        <v>275</v>
      </c>
      <c r="Z296" s="40">
        <v>248</v>
      </c>
      <c r="AA296" s="41">
        <v>514</v>
      </c>
      <c r="AB296" s="108">
        <v>331</v>
      </c>
      <c r="AC296" s="45">
        <v>0</v>
      </c>
      <c r="AD296" s="37">
        <v>100</v>
      </c>
      <c r="AE296" s="46">
        <v>0</v>
      </c>
    </row>
    <row r="297" spans="1:31" s="3" customFormat="1" ht="18.75" customHeight="1">
      <c r="A297" s="48">
        <v>295</v>
      </c>
      <c r="B297" s="49">
        <v>352</v>
      </c>
      <c r="C297" s="50" t="s">
        <v>1370</v>
      </c>
      <c r="D297" s="51" t="s">
        <v>3103</v>
      </c>
      <c r="E297" s="52">
        <v>276</v>
      </c>
      <c r="F297" s="54">
        <v>48464912</v>
      </c>
      <c r="G297" s="55">
        <v>309</v>
      </c>
      <c r="H297" s="56">
        <v>287</v>
      </c>
      <c r="I297" s="95">
        <v>51979040</v>
      </c>
      <c r="J297" s="58">
        <v>256</v>
      </c>
      <c r="K297" s="59">
        <v>234</v>
      </c>
      <c r="L297" s="54">
        <v>11184382</v>
      </c>
      <c r="M297" s="55">
        <v>200</v>
      </c>
      <c r="N297" s="56">
        <v>183</v>
      </c>
      <c r="O297" s="57">
        <v>22416166</v>
      </c>
      <c r="P297" s="58">
        <v>312</v>
      </c>
      <c r="Q297" s="59">
        <v>286</v>
      </c>
      <c r="R297" s="54">
        <v>38711923</v>
      </c>
      <c r="S297" s="55">
        <v>247</v>
      </c>
      <c r="T297" s="56">
        <v>233</v>
      </c>
      <c r="U297" s="57">
        <v>1424965</v>
      </c>
      <c r="V297" s="58">
        <v>214</v>
      </c>
      <c r="W297" s="59">
        <v>207</v>
      </c>
      <c r="X297" s="54">
        <v>17426</v>
      </c>
      <c r="Y297" s="55">
        <v>361</v>
      </c>
      <c r="Z297" s="56">
        <v>330</v>
      </c>
      <c r="AA297" s="57">
        <v>337</v>
      </c>
      <c r="AB297" s="109">
        <v>356</v>
      </c>
      <c r="AC297" s="52">
        <v>0</v>
      </c>
      <c r="AD297" s="60">
        <v>100</v>
      </c>
      <c r="AE297" s="61">
        <v>0</v>
      </c>
    </row>
    <row r="298" spans="1:31" s="3" customFormat="1" ht="18.75" customHeight="1">
      <c r="A298" s="167">
        <v>296</v>
      </c>
      <c r="B298" s="168" t="s">
        <v>3052</v>
      </c>
      <c r="C298" s="169" t="s">
        <v>2296</v>
      </c>
      <c r="D298" s="170" t="s">
        <v>3056</v>
      </c>
      <c r="E298" s="171">
        <v>277</v>
      </c>
      <c r="F298" s="173">
        <v>48419369</v>
      </c>
      <c r="G298" s="174">
        <v>261</v>
      </c>
      <c r="H298" s="175">
        <v>244</v>
      </c>
      <c r="I298" s="214">
        <v>61635260</v>
      </c>
      <c r="J298" s="177">
        <v>166</v>
      </c>
      <c r="K298" s="178">
        <v>147</v>
      </c>
      <c r="L298" s="173">
        <v>18781899</v>
      </c>
      <c r="M298" s="174">
        <v>196</v>
      </c>
      <c r="N298" s="175">
        <v>179</v>
      </c>
      <c r="O298" s="176">
        <v>23603424</v>
      </c>
      <c r="P298" s="177">
        <v>232</v>
      </c>
      <c r="Q298" s="178">
        <v>212</v>
      </c>
      <c r="R298" s="173">
        <v>59913683</v>
      </c>
      <c r="S298" s="174">
        <v>185</v>
      </c>
      <c r="T298" s="175">
        <v>172</v>
      </c>
      <c r="U298" s="176">
        <v>3390267</v>
      </c>
      <c r="V298" s="177">
        <v>240</v>
      </c>
      <c r="W298" s="178">
        <v>232</v>
      </c>
      <c r="X298" s="173">
        <v>13926</v>
      </c>
      <c r="Y298" s="174">
        <v>108</v>
      </c>
      <c r="Z298" s="175">
        <v>85</v>
      </c>
      <c r="AA298" s="176">
        <v>1118</v>
      </c>
      <c r="AB298" s="179">
        <v>321</v>
      </c>
      <c r="AC298" s="171">
        <v>0</v>
      </c>
      <c r="AD298" s="180">
        <v>100</v>
      </c>
      <c r="AE298" s="181">
        <v>0</v>
      </c>
    </row>
    <row r="299" spans="1:31" s="3" customFormat="1" ht="18.75" customHeight="1">
      <c r="A299" s="32">
        <v>297</v>
      </c>
      <c r="B299" s="33">
        <v>274</v>
      </c>
      <c r="C299" s="34" t="s">
        <v>1831</v>
      </c>
      <c r="D299" s="35" t="s">
        <v>1061</v>
      </c>
      <c r="E299" s="45">
        <v>278</v>
      </c>
      <c r="F299" s="38">
        <v>48350681</v>
      </c>
      <c r="G299" s="39">
        <v>312</v>
      </c>
      <c r="H299" s="40">
        <v>290</v>
      </c>
      <c r="I299" s="94">
        <v>51494049</v>
      </c>
      <c r="J299" s="42">
        <v>246</v>
      </c>
      <c r="K299" s="43">
        <v>224</v>
      </c>
      <c r="L299" s="38">
        <v>12042867</v>
      </c>
      <c r="M299" s="39">
        <v>184</v>
      </c>
      <c r="N299" s="40">
        <v>168</v>
      </c>
      <c r="O299" s="41">
        <v>24669605</v>
      </c>
      <c r="P299" s="42">
        <v>369</v>
      </c>
      <c r="Q299" s="43">
        <v>341</v>
      </c>
      <c r="R299" s="38">
        <v>29946349</v>
      </c>
      <c r="S299" s="39">
        <v>205</v>
      </c>
      <c r="T299" s="40">
        <v>192</v>
      </c>
      <c r="U299" s="41">
        <v>2418307</v>
      </c>
      <c r="V299" s="42">
        <v>378</v>
      </c>
      <c r="W299" s="43">
        <v>367</v>
      </c>
      <c r="X299" s="38">
        <v>1685</v>
      </c>
      <c r="Y299" s="39">
        <v>250</v>
      </c>
      <c r="Z299" s="40">
        <v>224</v>
      </c>
      <c r="AA299" s="41">
        <v>556</v>
      </c>
      <c r="AB299" s="108">
        <v>321</v>
      </c>
      <c r="AC299" s="45">
        <v>0</v>
      </c>
      <c r="AD299" s="37">
        <v>100</v>
      </c>
      <c r="AE299" s="46">
        <v>0</v>
      </c>
    </row>
    <row r="300" spans="1:31" s="3" customFormat="1" ht="18.75" customHeight="1">
      <c r="A300" s="137">
        <v>298</v>
      </c>
      <c r="B300" s="138" t="s">
        <v>3052</v>
      </c>
      <c r="C300" s="139" t="s">
        <v>310</v>
      </c>
      <c r="D300" s="140" t="s">
        <v>3056</v>
      </c>
      <c r="E300" s="141">
        <v>279</v>
      </c>
      <c r="F300" s="143">
        <v>48313854</v>
      </c>
      <c r="G300" s="144">
        <v>310</v>
      </c>
      <c r="H300" s="145">
        <v>288</v>
      </c>
      <c r="I300" s="212">
        <v>51808870</v>
      </c>
      <c r="J300" s="147">
        <v>297</v>
      </c>
      <c r="K300" s="148">
        <v>273</v>
      </c>
      <c r="L300" s="143">
        <v>8506691</v>
      </c>
      <c r="M300" s="144">
        <v>361</v>
      </c>
      <c r="N300" s="145">
        <v>336</v>
      </c>
      <c r="O300" s="146">
        <v>7257153</v>
      </c>
      <c r="P300" s="147">
        <v>482</v>
      </c>
      <c r="Q300" s="148">
        <v>451</v>
      </c>
      <c r="R300" s="143">
        <v>10859612</v>
      </c>
      <c r="S300" s="144">
        <v>174</v>
      </c>
      <c r="T300" s="145">
        <v>161</v>
      </c>
      <c r="U300" s="146">
        <v>3896294</v>
      </c>
      <c r="V300" s="147" t="s">
        <v>1103</v>
      </c>
      <c r="W300" s="148" t="s">
        <v>1103</v>
      </c>
      <c r="X300" s="186" t="s">
        <v>3052</v>
      </c>
      <c r="Y300" s="144">
        <v>457</v>
      </c>
      <c r="Z300" s="145">
        <v>425</v>
      </c>
      <c r="AA300" s="146">
        <v>135</v>
      </c>
      <c r="AB300" s="149">
        <v>354</v>
      </c>
      <c r="AC300" s="141">
        <v>0</v>
      </c>
      <c r="AD300" s="150">
        <v>100</v>
      </c>
      <c r="AE300" s="151">
        <v>0</v>
      </c>
    </row>
    <row r="301" spans="1:31" s="3" customFormat="1" ht="18.75" customHeight="1">
      <c r="A301" s="32">
        <v>299</v>
      </c>
      <c r="B301" s="33">
        <v>320</v>
      </c>
      <c r="C301" s="34" t="s">
        <v>2625</v>
      </c>
      <c r="D301" s="35" t="s">
        <v>3103</v>
      </c>
      <c r="E301" s="36">
        <v>280</v>
      </c>
      <c r="F301" s="38">
        <v>48269498</v>
      </c>
      <c r="G301" s="39">
        <v>288</v>
      </c>
      <c r="H301" s="40">
        <v>269</v>
      </c>
      <c r="I301" s="94">
        <v>55620871</v>
      </c>
      <c r="J301" s="42">
        <v>349</v>
      </c>
      <c r="K301" s="43">
        <v>324</v>
      </c>
      <c r="L301" s="38">
        <v>6017704</v>
      </c>
      <c r="M301" s="39">
        <v>173</v>
      </c>
      <c r="N301" s="40">
        <v>158</v>
      </c>
      <c r="O301" s="41">
        <v>25637566</v>
      </c>
      <c r="P301" s="42">
        <v>352</v>
      </c>
      <c r="Q301" s="43">
        <v>324</v>
      </c>
      <c r="R301" s="38">
        <v>32742257</v>
      </c>
      <c r="S301" s="39">
        <v>301</v>
      </c>
      <c r="T301" s="40">
        <v>286</v>
      </c>
      <c r="U301" s="41">
        <v>366533</v>
      </c>
      <c r="V301" s="42">
        <v>333</v>
      </c>
      <c r="W301" s="43">
        <v>324</v>
      </c>
      <c r="X301" s="38">
        <v>4812</v>
      </c>
      <c r="Y301" s="39">
        <v>214</v>
      </c>
      <c r="Z301" s="40">
        <v>190</v>
      </c>
      <c r="AA301" s="41">
        <v>650</v>
      </c>
      <c r="AB301" s="108">
        <v>356</v>
      </c>
      <c r="AC301" s="45">
        <v>0</v>
      </c>
      <c r="AD301" s="37">
        <v>100</v>
      </c>
      <c r="AE301" s="46">
        <v>0</v>
      </c>
    </row>
    <row r="302" spans="1:31" s="3" customFormat="1" ht="18.75" customHeight="1">
      <c r="A302" s="48">
        <v>300</v>
      </c>
      <c r="B302" s="49">
        <v>172</v>
      </c>
      <c r="C302" s="50" t="s">
        <v>1644</v>
      </c>
      <c r="D302" s="51" t="s">
        <v>3054</v>
      </c>
      <c r="E302" s="52">
        <v>20</v>
      </c>
      <c r="F302" s="54">
        <v>47855506</v>
      </c>
      <c r="G302" s="55">
        <v>331</v>
      </c>
      <c r="H302" s="56">
        <v>24</v>
      </c>
      <c r="I302" s="95">
        <v>47855506</v>
      </c>
      <c r="J302" s="58">
        <v>93</v>
      </c>
      <c r="K302" s="59">
        <v>15</v>
      </c>
      <c r="L302" s="54">
        <v>29595323</v>
      </c>
      <c r="M302" s="55">
        <v>338</v>
      </c>
      <c r="N302" s="56">
        <v>25</v>
      </c>
      <c r="O302" s="57">
        <v>8954691</v>
      </c>
      <c r="P302" s="58">
        <v>346</v>
      </c>
      <c r="Q302" s="59">
        <v>28</v>
      </c>
      <c r="R302" s="54">
        <v>33492428</v>
      </c>
      <c r="S302" s="55">
        <v>277</v>
      </c>
      <c r="T302" s="56">
        <v>15</v>
      </c>
      <c r="U302" s="57">
        <v>833705</v>
      </c>
      <c r="V302" s="58" t="s">
        <v>1103</v>
      </c>
      <c r="W302" s="59" t="s">
        <v>1103</v>
      </c>
      <c r="X302" s="65" t="s">
        <v>3052</v>
      </c>
      <c r="Y302" s="55">
        <v>104</v>
      </c>
      <c r="Z302" s="56">
        <v>23</v>
      </c>
      <c r="AA302" s="57">
        <v>1161</v>
      </c>
      <c r="AB302" s="109">
        <v>381</v>
      </c>
      <c r="AC302" s="52">
        <v>99.99</v>
      </c>
      <c r="AD302" s="60">
        <v>0.01</v>
      </c>
      <c r="AE302" s="61">
        <v>0</v>
      </c>
    </row>
    <row r="303" spans="1:31" s="3" customFormat="1" ht="18.75" customHeight="1">
      <c r="A303" s="18">
        <v>301</v>
      </c>
      <c r="B303" s="19">
        <v>393</v>
      </c>
      <c r="C303" s="20" t="s">
        <v>388</v>
      </c>
      <c r="D303" s="21" t="s">
        <v>1054</v>
      </c>
      <c r="E303" s="22">
        <v>281</v>
      </c>
      <c r="F303" s="24">
        <v>47691558</v>
      </c>
      <c r="G303" s="25">
        <v>332</v>
      </c>
      <c r="H303" s="26">
        <v>308</v>
      </c>
      <c r="I303" s="93">
        <v>47691558</v>
      </c>
      <c r="J303" s="28">
        <v>294</v>
      </c>
      <c r="K303" s="29">
        <v>270</v>
      </c>
      <c r="L303" s="24">
        <v>8726282</v>
      </c>
      <c r="M303" s="25">
        <v>234</v>
      </c>
      <c r="N303" s="26">
        <v>214</v>
      </c>
      <c r="O303" s="27">
        <v>17835894</v>
      </c>
      <c r="P303" s="28">
        <v>376</v>
      </c>
      <c r="Q303" s="29">
        <v>348</v>
      </c>
      <c r="R303" s="24">
        <v>29194527</v>
      </c>
      <c r="S303" s="25">
        <v>125</v>
      </c>
      <c r="T303" s="26">
        <v>115</v>
      </c>
      <c r="U303" s="27">
        <v>6339577</v>
      </c>
      <c r="V303" s="28">
        <v>205</v>
      </c>
      <c r="W303" s="29">
        <v>198</v>
      </c>
      <c r="X303" s="24">
        <v>18712</v>
      </c>
      <c r="Y303" s="25">
        <v>82</v>
      </c>
      <c r="Z303" s="26">
        <v>61</v>
      </c>
      <c r="AA303" s="27">
        <v>1359</v>
      </c>
      <c r="AB303" s="107">
        <v>321</v>
      </c>
      <c r="AC303" s="22">
        <v>0</v>
      </c>
      <c r="AD303" s="30">
        <v>100</v>
      </c>
      <c r="AE303" s="31">
        <v>0</v>
      </c>
    </row>
    <row r="304" spans="1:31" s="3" customFormat="1" ht="18.75" customHeight="1">
      <c r="A304" s="137">
        <v>302</v>
      </c>
      <c r="B304" s="138">
        <v>268</v>
      </c>
      <c r="C304" s="139" t="s">
        <v>3227</v>
      </c>
      <c r="D304" s="140" t="s">
        <v>3056</v>
      </c>
      <c r="E304" s="141">
        <v>282</v>
      </c>
      <c r="F304" s="143">
        <v>47382335</v>
      </c>
      <c r="G304" s="144">
        <v>274</v>
      </c>
      <c r="H304" s="145">
        <v>255</v>
      </c>
      <c r="I304" s="212">
        <v>58143378</v>
      </c>
      <c r="J304" s="147">
        <v>258</v>
      </c>
      <c r="K304" s="148">
        <v>236</v>
      </c>
      <c r="L304" s="143">
        <v>11018512</v>
      </c>
      <c r="M304" s="144">
        <v>444</v>
      </c>
      <c r="N304" s="145">
        <v>418</v>
      </c>
      <c r="O304" s="146">
        <v>1421493</v>
      </c>
      <c r="P304" s="147">
        <v>388</v>
      </c>
      <c r="Q304" s="148">
        <v>360</v>
      </c>
      <c r="R304" s="143">
        <v>26650152</v>
      </c>
      <c r="S304" s="144">
        <v>329</v>
      </c>
      <c r="T304" s="145">
        <v>313</v>
      </c>
      <c r="U304" s="146">
        <v>104475</v>
      </c>
      <c r="V304" s="147">
        <v>135</v>
      </c>
      <c r="W304" s="148">
        <v>129</v>
      </c>
      <c r="X304" s="143">
        <v>28707</v>
      </c>
      <c r="Y304" s="144">
        <v>208</v>
      </c>
      <c r="Z304" s="145">
        <v>184</v>
      </c>
      <c r="AA304" s="146">
        <v>680</v>
      </c>
      <c r="AB304" s="149">
        <v>322</v>
      </c>
      <c r="AC304" s="141">
        <v>0</v>
      </c>
      <c r="AD304" s="150">
        <v>49</v>
      </c>
      <c r="AE304" s="151">
        <v>51</v>
      </c>
    </row>
    <row r="305" spans="1:31" s="3" customFormat="1" ht="18.75" customHeight="1">
      <c r="A305" s="137">
        <v>303</v>
      </c>
      <c r="B305" s="188">
        <v>249</v>
      </c>
      <c r="C305" s="139" t="s">
        <v>2679</v>
      </c>
      <c r="D305" s="140" t="s">
        <v>3056</v>
      </c>
      <c r="E305" s="141">
        <v>283</v>
      </c>
      <c r="F305" s="143">
        <v>47087775</v>
      </c>
      <c r="G305" s="144">
        <v>190</v>
      </c>
      <c r="H305" s="145">
        <v>175</v>
      </c>
      <c r="I305" s="212">
        <v>81357065</v>
      </c>
      <c r="J305" s="147">
        <v>404</v>
      </c>
      <c r="K305" s="148">
        <v>379</v>
      </c>
      <c r="L305" s="143">
        <v>3082584</v>
      </c>
      <c r="M305" s="144">
        <v>435</v>
      </c>
      <c r="N305" s="145">
        <v>409</v>
      </c>
      <c r="O305" s="146">
        <v>1806240</v>
      </c>
      <c r="P305" s="147">
        <v>307</v>
      </c>
      <c r="Q305" s="148">
        <v>281</v>
      </c>
      <c r="R305" s="143">
        <v>41046042</v>
      </c>
      <c r="S305" s="144">
        <v>345</v>
      </c>
      <c r="T305" s="145">
        <v>328</v>
      </c>
      <c r="U305" s="146">
        <v>-122585</v>
      </c>
      <c r="V305" s="147">
        <v>150</v>
      </c>
      <c r="W305" s="148">
        <v>144</v>
      </c>
      <c r="X305" s="143">
        <v>25713</v>
      </c>
      <c r="Y305" s="144">
        <v>483</v>
      </c>
      <c r="Z305" s="145">
        <v>451</v>
      </c>
      <c r="AA305" s="146">
        <v>76</v>
      </c>
      <c r="AB305" s="149">
        <v>371</v>
      </c>
      <c r="AC305" s="141">
        <v>0</v>
      </c>
      <c r="AD305" s="150">
        <v>0.01</v>
      </c>
      <c r="AE305" s="151">
        <v>99.99</v>
      </c>
    </row>
    <row r="306" spans="1:31" s="3" customFormat="1" ht="18.75" customHeight="1">
      <c r="A306" s="137">
        <v>304</v>
      </c>
      <c r="B306" s="138">
        <v>403</v>
      </c>
      <c r="C306" s="139" t="s">
        <v>212</v>
      </c>
      <c r="D306" s="140" t="s">
        <v>3056</v>
      </c>
      <c r="E306" s="141">
        <v>284</v>
      </c>
      <c r="F306" s="143">
        <v>47083380</v>
      </c>
      <c r="G306" s="144">
        <v>322</v>
      </c>
      <c r="H306" s="145">
        <v>299</v>
      </c>
      <c r="I306" s="212">
        <v>49932868</v>
      </c>
      <c r="J306" s="147">
        <v>325</v>
      </c>
      <c r="K306" s="148">
        <v>300</v>
      </c>
      <c r="L306" s="143">
        <v>6892864</v>
      </c>
      <c r="M306" s="144" t="s">
        <v>3052</v>
      </c>
      <c r="N306" s="145" t="s">
        <v>1103</v>
      </c>
      <c r="O306" s="146">
        <v>-1976471</v>
      </c>
      <c r="P306" s="147">
        <v>328</v>
      </c>
      <c r="Q306" s="148">
        <v>301</v>
      </c>
      <c r="R306" s="143">
        <v>35896596</v>
      </c>
      <c r="S306" s="144">
        <v>381</v>
      </c>
      <c r="T306" s="145">
        <v>363</v>
      </c>
      <c r="U306" s="146">
        <v>-2622162</v>
      </c>
      <c r="V306" s="147">
        <v>303</v>
      </c>
      <c r="W306" s="148">
        <v>294</v>
      </c>
      <c r="X306" s="143">
        <v>7832</v>
      </c>
      <c r="Y306" s="144">
        <v>323</v>
      </c>
      <c r="Z306" s="145">
        <v>293</v>
      </c>
      <c r="AA306" s="146">
        <v>407</v>
      </c>
      <c r="AB306" s="149">
        <v>352</v>
      </c>
      <c r="AC306" s="141">
        <v>0</v>
      </c>
      <c r="AD306" s="150">
        <v>100</v>
      </c>
      <c r="AE306" s="151">
        <v>0</v>
      </c>
    </row>
    <row r="307" spans="1:31" s="3" customFormat="1" ht="18.75" customHeight="1">
      <c r="A307" s="152">
        <v>305</v>
      </c>
      <c r="B307" s="153">
        <v>415</v>
      </c>
      <c r="C307" s="154" t="s">
        <v>315</v>
      </c>
      <c r="D307" s="155" t="s">
        <v>3056</v>
      </c>
      <c r="E307" s="189">
        <v>285</v>
      </c>
      <c r="F307" s="158">
        <v>46822557</v>
      </c>
      <c r="G307" s="159">
        <v>335</v>
      </c>
      <c r="H307" s="160">
        <v>311</v>
      </c>
      <c r="I307" s="213">
        <v>47054938</v>
      </c>
      <c r="J307" s="162">
        <v>87</v>
      </c>
      <c r="K307" s="163">
        <v>74</v>
      </c>
      <c r="L307" s="158">
        <v>30647411</v>
      </c>
      <c r="M307" s="159">
        <v>188</v>
      </c>
      <c r="N307" s="160">
        <v>172</v>
      </c>
      <c r="O307" s="161">
        <v>24360929</v>
      </c>
      <c r="P307" s="162">
        <v>272</v>
      </c>
      <c r="Q307" s="163">
        <v>249</v>
      </c>
      <c r="R307" s="158">
        <v>47764306</v>
      </c>
      <c r="S307" s="159">
        <v>199</v>
      </c>
      <c r="T307" s="160">
        <v>186</v>
      </c>
      <c r="U307" s="161">
        <v>2829553</v>
      </c>
      <c r="V307" s="162">
        <v>182</v>
      </c>
      <c r="W307" s="163">
        <v>176</v>
      </c>
      <c r="X307" s="158">
        <v>21232</v>
      </c>
      <c r="Y307" s="159">
        <v>97</v>
      </c>
      <c r="Z307" s="160">
        <v>75</v>
      </c>
      <c r="AA307" s="161">
        <v>1207</v>
      </c>
      <c r="AB307" s="164">
        <v>321</v>
      </c>
      <c r="AC307" s="156">
        <v>0</v>
      </c>
      <c r="AD307" s="165">
        <v>100</v>
      </c>
      <c r="AE307" s="166">
        <v>0</v>
      </c>
    </row>
    <row r="308" spans="1:31" s="3" customFormat="1" ht="18.75" customHeight="1">
      <c r="A308" s="18">
        <v>306</v>
      </c>
      <c r="B308" s="19">
        <v>414</v>
      </c>
      <c r="C308" s="20" t="s">
        <v>1883</v>
      </c>
      <c r="D308" s="21" t="s">
        <v>1054</v>
      </c>
      <c r="E308" s="22">
        <v>286</v>
      </c>
      <c r="F308" s="24">
        <v>46744378</v>
      </c>
      <c r="G308" s="25">
        <v>276</v>
      </c>
      <c r="H308" s="26">
        <v>257</v>
      </c>
      <c r="I308" s="93">
        <v>58132131</v>
      </c>
      <c r="J308" s="28">
        <v>354</v>
      </c>
      <c r="K308" s="29">
        <v>329</v>
      </c>
      <c r="L308" s="24">
        <v>5776380</v>
      </c>
      <c r="M308" s="25">
        <v>265</v>
      </c>
      <c r="N308" s="26">
        <v>243</v>
      </c>
      <c r="O308" s="27">
        <v>14436883</v>
      </c>
      <c r="P308" s="28">
        <v>343</v>
      </c>
      <c r="Q308" s="29">
        <v>316</v>
      </c>
      <c r="R308" s="24">
        <v>33583800</v>
      </c>
      <c r="S308" s="25">
        <v>311</v>
      </c>
      <c r="T308" s="26">
        <v>295</v>
      </c>
      <c r="U308" s="27">
        <v>260547</v>
      </c>
      <c r="V308" s="28">
        <v>274</v>
      </c>
      <c r="W308" s="29">
        <v>266</v>
      </c>
      <c r="X308" s="24">
        <v>10678</v>
      </c>
      <c r="Y308" s="25">
        <v>279</v>
      </c>
      <c r="Z308" s="26">
        <v>252</v>
      </c>
      <c r="AA308" s="27">
        <v>508</v>
      </c>
      <c r="AB308" s="107">
        <v>321</v>
      </c>
      <c r="AC308" s="22">
        <v>0</v>
      </c>
      <c r="AD308" s="30">
        <v>100</v>
      </c>
      <c r="AE308" s="31">
        <v>0</v>
      </c>
    </row>
    <row r="309" spans="1:31" s="3" customFormat="1" ht="18.75" customHeight="1">
      <c r="A309" s="32">
        <v>307</v>
      </c>
      <c r="B309" s="33">
        <v>329</v>
      </c>
      <c r="C309" s="34" t="s">
        <v>1037</v>
      </c>
      <c r="D309" s="35" t="s">
        <v>3054</v>
      </c>
      <c r="E309" s="45">
        <v>21</v>
      </c>
      <c r="F309" s="38">
        <v>46662623</v>
      </c>
      <c r="G309" s="39">
        <v>292</v>
      </c>
      <c r="H309" s="40">
        <v>20</v>
      </c>
      <c r="I309" s="94">
        <v>55046891</v>
      </c>
      <c r="J309" s="42" t="s">
        <v>3052</v>
      </c>
      <c r="K309" s="43" t="s">
        <v>1103</v>
      </c>
      <c r="L309" s="38">
        <v>-10413010</v>
      </c>
      <c r="M309" s="39" t="s">
        <v>3052</v>
      </c>
      <c r="N309" s="40" t="s">
        <v>1103</v>
      </c>
      <c r="O309" s="62" t="s">
        <v>3052</v>
      </c>
      <c r="P309" s="42">
        <v>304</v>
      </c>
      <c r="Q309" s="43">
        <v>26</v>
      </c>
      <c r="R309" s="38">
        <v>42093464</v>
      </c>
      <c r="S309" s="39">
        <v>455</v>
      </c>
      <c r="T309" s="40">
        <v>22</v>
      </c>
      <c r="U309" s="62" t="s">
        <v>3052</v>
      </c>
      <c r="V309" s="42" t="s">
        <v>1103</v>
      </c>
      <c r="W309" s="43" t="s">
        <v>1103</v>
      </c>
      <c r="X309" s="44" t="s">
        <v>3052</v>
      </c>
      <c r="Y309" s="39">
        <v>217</v>
      </c>
      <c r="Z309" s="40">
        <v>25</v>
      </c>
      <c r="AA309" s="41">
        <v>637</v>
      </c>
      <c r="AB309" s="108">
        <v>351</v>
      </c>
      <c r="AC309" s="45">
        <v>100</v>
      </c>
      <c r="AD309" s="37">
        <v>0</v>
      </c>
      <c r="AE309" s="46">
        <v>0</v>
      </c>
    </row>
    <row r="310" spans="1:31" s="3" customFormat="1" ht="18.75" customHeight="1">
      <c r="A310" s="137">
        <v>308</v>
      </c>
      <c r="B310" s="138">
        <v>500</v>
      </c>
      <c r="C310" s="139" t="s">
        <v>2301</v>
      </c>
      <c r="D310" s="140" t="s">
        <v>3056</v>
      </c>
      <c r="E310" s="141">
        <v>287</v>
      </c>
      <c r="F310" s="143">
        <v>46509232</v>
      </c>
      <c r="G310" s="144">
        <v>330</v>
      </c>
      <c r="H310" s="145">
        <v>307</v>
      </c>
      <c r="I310" s="212">
        <v>48007197</v>
      </c>
      <c r="J310" s="147">
        <v>351</v>
      </c>
      <c r="K310" s="148">
        <v>326</v>
      </c>
      <c r="L310" s="143">
        <v>5996569</v>
      </c>
      <c r="M310" s="144">
        <v>355</v>
      </c>
      <c r="N310" s="145">
        <v>330</v>
      </c>
      <c r="O310" s="146">
        <v>7526290</v>
      </c>
      <c r="P310" s="147">
        <v>440</v>
      </c>
      <c r="Q310" s="148">
        <v>410</v>
      </c>
      <c r="R310" s="143">
        <v>19087332</v>
      </c>
      <c r="S310" s="144">
        <v>202</v>
      </c>
      <c r="T310" s="145">
        <v>189</v>
      </c>
      <c r="U310" s="146">
        <v>2805844</v>
      </c>
      <c r="V310" s="147">
        <v>102</v>
      </c>
      <c r="W310" s="148">
        <v>96</v>
      </c>
      <c r="X310" s="143">
        <v>34480</v>
      </c>
      <c r="Y310" s="144">
        <v>131</v>
      </c>
      <c r="Z310" s="145">
        <v>108</v>
      </c>
      <c r="AA310" s="146">
        <v>997</v>
      </c>
      <c r="AB310" s="149">
        <v>322</v>
      </c>
      <c r="AC310" s="141">
        <v>0</v>
      </c>
      <c r="AD310" s="150">
        <v>100</v>
      </c>
      <c r="AE310" s="151">
        <v>0</v>
      </c>
    </row>
    <row r="311" spans="1:31" s="3" customFormat="1" ht="18.75" customHeight="1">
      <c r="A311" s="32">
        <v>309</v>
      </c>
      <c r="B311" s="33">
        <v>362</v>
      </c>
      <c r="C311" s="34" t="s">
        <v>1449</v>
      </c>
      <c r="D311" s="35" t="s">
        <v>3054</v>
      </c>
      <c r="E311" s="45">
        <v>22</v>
      </c>
      <c r="F311" s="38">
        <v>46423891</v>
      </c>
      <c r="G311" s="39">
        <v>342</v>
      </c>
      <c r="H311" s="40">
        <v>25</v>
      </c>
      <c r="I311" s="94">
        <v>46423891</v>
      </c>
      <c r="J311" s="42">
        <v>108</v>
      </c>
      <c r="K311" s="43">
        <v>17</v>
      </c>
      <c r="L311" s="38">
        <v>26583855</v>
      </c>
      <c r="M311" s="39">
        <v>231</v>
      </c>
      <c r="N311" s="40">
        <v>19</v>
      </c>
      <c r="O311" s="41">
        <v>17945987</v>
      </c>
      <c r="P311" s="42">
        <v>235</v>
      </c>
      <c r="Q311" s="43">
        <v>21</v>
      </c>
      <c r="R311" s="38">
        <v>59492046</v>
      </c>
      <c r="S311" s="39">
        <v>491</v>
      </c>
      <c r="T311" s="40">
        <v>28</v>
      </c>
      <c r="U311" s="41">
        <v>-92098491</v>
      </c>
      <c r="V311" s="42" t="s">
        <v>1103</v>
      </c>
      <c r="W311" s="43" t="s">
        <v>1103</v>
      </c>
      <c r="X311" s="44" t="s">
        <v>3052</v>
      </c>
      <c r="Y311" s="39">
        <v>8</v>
      </c>
      <c r="Z311" s="40">
        <v>8</v>
      </c>
      <c r="AA311" s="41">
        <v>6451</v>
      </c>
      <c r="AB311" s="108">
        <v>210</v>
      </c>
      <c r="AC311" s="45">
        <v>100</v>
      </c>
      <c r="AD311" s="37">
        <v>0</v>
      </c>
      <c r="AE311" s="46">
        <v>0</v>
      </c>
    </row>
    <row r="312" spans="1:31" s="3" customFormat="1" ht="18.75" customHeight="1">
      <c r="A312" s="48">
        <v>310</v>
      </c>
      <c r="B312" s="49">
        <v>177</v>
      </c>
      <c r="C312" s="50" t="s">
        <v>1298</v>
      </c>
      <c r="D312" s="51" t="s">
        <v>1699</v>
      </c>
      <c r="E312" s="52">
        <v>288</v>
      </c>
      <c r="F312" s="54">
        <v>46167915</v>
      </c>
      <c r="G312" s="55">
        <v>207</v>
      </c>
      <c r="H312" s="56">
        <v>192</v>
      </c>
      <c r="I312" s="95">
        <v>75003720</v>
      </c>
      <c r="J312" s="58">
        <v>70</v>
      </c>
      <c r="K312" s="59">
        <v>59</v>
      </c>
      <c r="L312" s="54">
        <v>38485125</v>
      </c>
      <c r="M312" s="55">
        <v>118</v>
      </c>
      <c r="N312" s="56">
        <v>104</v>
      </c>
      <c r="O312" s="57">
        <v>38264862</v>
      </c>
      <c r="P312" s="58">
        <v>243</v>
      </c>
      <c r="Q312" s="59">
        <v>222</v>
      </c>
      <c r="R312" s="54">
        <v>56054465</v>
      </c>
      <c r="S312" s="55">
        <v>27</v>
      </c>
      <c r="T312" s="56">
        <v>21</v>
      </c>
      <c r="U312" s="57">
        <v>33846169</v>
      </c>
      <c r="V312" s="58">
        <v>87</v>
      </c>
      <c r="W312" s="59">
        <v>81</v>
      </c>
      <c r="X312" s="54">
        <v>39600</v>
      </c>
      <c r="Y312" s="55">
        <v>203</v>
      </c>
      <c r="Z312" s="56">
        <v>179</v>
      </c>
      <c r="AA312" s="57">
        <v>696</v>
      </c>
      <c r="AB312" s="109">
        <v>384</v>
      </c>
      <c r="AC312" s="52">
        <v>0</v>
      </c>
      <c r="AD312" s="60">
        <v>100</v>
      </c>
      <c r="AE312" s="61">
        <v>0</v>
      </c>
    </row>
    <row r="313" spans="1:31" s="3" customFormat="1" ht="18.75" customHeight="1">
      <c r="A313" s="18">
        <v>311</v>
      </c>
      <c r="B313" s="19">
        <v>341</v>
      </c>
      <c r="C313" s="20" t="s">
        <v>309</v>
      </c>
      <c r="D313" s="21" t="s">
        <v>88</v>
      </c>
      <c r="E313" s="22">
        <v>289</v>
      </c>
      <c r="F313" s="24">
        <v>46143940</v>
      </c>
      <c r="G313" s="25">
        <v>284</v>
      </c>
      <c r="H313" s="26">
        <v>265</v>
      </c>
      <c r="I313" s="93">
        <v>56307212</v>
      </c>
      <c r="J313" s="28">
        <v>322</v>
      </c>
      <c r="K313" s="29">
        <v>297</v>
      </c>
      <c r="L313" s="24">
        <v>7149187</v>
      </c>
      <c r="M313" s="25">
        <v>392</v>
      </c>
      <c r="N313" s="26">
        <v>366</v>
      </c>
      <c r="O313" s="27">
        <v>5172702</v>
      </c>
      <c r="P313" s="28">
        <v>383</v>
      </c>
      <c r="Q313" s="29">
        <v>355</v>
      </c>
      <c r="R313" s="24">
        <v>27048132</v>
      </c>
      <c r="S313" s="25">
        <v>363</v>
      </c>
      <c r="T313" s="26">
        <v>346</v>
      </c>
      <c r="U313" s="27">
        <v>-1069973</v>
      </c>
      <c r="V313" s="28">
        <v>196</v>
      </c>
      <c r="W313" s="29">
        <v>189</v>
      </c>
      <c r="X313" s="24">
        <v>19377</v>
      </c>
      <c r="Y313" s="25">
        <v>489</v>
      </c>
      <c r="Z313" s="26">
        <v>457</v>
      </c>
      <c r="AA313" s="27">
        <v>49</v>
      </c>
      <c r="AB313" s="107">
        <v>371</v>
      </c>
      <c r="AC313" s="22">
        <v>0</v>
      </c>
      <c r="AD313" s="30">
        <v>100</v>
      </c>
      <c r="AE313" s="31">
        <v>0</v>
      </c>
    </row>
    <row r="314" spans="1:31" s="3" customFormat="1" ht="18.75" customHeight="1">
      <c r="A314" s="32">
        <v>312</v>
      </c>
      <c r="B314" s="33">
        <v>391</v>
      </c>
      <c r="C314" s="34" t="s">
        <v>2286</v>
      </c>
      <c r="D314" s="35" t="s">
        <v>3056</v>
      </c>
      <c r="E314" s="45">
        <v>290</v>
      </c>
      <c r="F314" s="38">
        <v>45961324</v>
      </c>
      <c r="G314" s="39">
        <v>173</v>
      </c>
      <c r="H314" s="40">
        <v>158</v>
      </c>
      <c r="I314" s="94">
        <v>89038426</v>
      </c>
      <c r="J314" s="42" t="s">
        <v>3052</v>
      </c>
      <c r="K314" s="43" t="s">
        <v>1103</v>
      </c>
      <c r="L314" s="38">
        <v>-10148236</v>
      </c>
      <c r="M314" s="39">
        <v>244</v>
      </c>
      <c r="N314" s="40">
        <v>222</v>
      </c>
      <c r="O314" s="41">
        <v>17022828</v>
      </c>
      <c r="P314" s="42">
        <v>123</v>
      </c>
      <c r="Q314" s="43">
        <v>107</v>
      </c>
      <c r="R314" s="38">
        <v>106193913</v>
      </c>
      <c r="S314" s="39">
        <v>457</v>
      </c>
      <c r="T314" s="40">
        <v>435</v>
      </c>
      <c r="U314" s="41">
        <v>-20434636</v>
      </c>
      <c r="V314" s="42">
        <v>67</v>
      </c>
      <c r="W314" s="43">
        <v>61</v>
      </c>
      <c r="X314" s="38">
        <v>54468</v>
      </c>
      <c r="Y314" s="39">
        <v>413</v>
      </c>
      <c r="Z314" s="40">
        <v>381</v>
      </c>
      <c r="AA314" s="41">
        <v>221</v>
      </c>
      <c r="AB314" s="108">
        <v>311</v>
      </c>
      <c r="AC314" s="45">
        <v>0</v>
      </c>
      <c r="AD314" s="37">
        <v>77.819999999999993</v>
      </c>
      <c r="AE314" s="46">
        <v>22.18</v>
      </c>
    </row>
    <row r="315" spans="1:31" s="3" customFormat="1" ht="18.75" customHeight="1">
      <c r="A315" s="32">
        <v>313</v>
      </c>
      <c r="B315" s="33">
        <v>359</v>
      </c>
      <c r="C315" s="34" t="s">
        <v>216</v>
      </c>
      <c r="D315" s="35" t="s">
        <v>3056</v>
      </c>
      <c r="E315" s="45">
        <v>291</v>
      </c>
      <c r="F315" s="38">
        <v>45583852</v>
      </c>
      <c r="G315" s="39">
        <v>343</v>
      </c>
      <c r="H315" s="40">
        <v>318</v>
      </c>
      <c r="I315" s="94">
        <v>46238759</v>
      </c>
      <c r="J315" s="42">
        <v>239</v>
      </c>
      <c r="K315" s="43">
        <v>217</v>
      </c>
      <c r="L315" s="38">
        <v>12466790</v>
      </c>
      <c r="M315" s="39">
        <v>283</v>
      </c>
      <c r="N315" s="40">
        <v>261</v>
      </c>
      <c r="O315" s="41">
        <v>13019403</v>
      </c>
      <c r="P315" s="42">
        <v>423</v>
      </c>
      <c r="Q315" s="43">
        <v>393</v>
      </c>
      <c r="R315" s="38">
        <v>21370513</v>
      </c>
      <c r="S315" s="39">
        <v>170</v>
      </c>
      <c r="T315" s="40">
        <v>157</v>
      </c>
      <c r="U315" s="41">
        <v>3938924</v>
      </c>
      <c r="V315" s="42">
        <v>404</v>
      </c>
      <c r="W315" s="43">
        <v>392</v>
      </c>
      <c r="X315" s="38">
        <v>419</v>
      </c>
      <c r="Y315" s="39">
        <v>196</v>
      </c>
      <c r="Z315" s="40">
        <v>172</v>
      </c>
      <c r="AA315" s="41">
        <v>720</v>
      </c>
      <c r="AB315" s="108">
        <v>311</v>
      </c>
      <c r="AC315" s="45">
        <v>0</v>
      </c>
      <c r="AD315" s="37">
        <v>100</v>
      </c>
      <c r="AE315" s="46">
        <v>0</v>
      </c>
    </row>
    <row r="316" spans="1:31" s="3" customFormat="1" ht="18.75" customHeight="1">
      <c r="A316" s="32">
        <v>314</v>
      </c>
      <c r="B316" s="33">
        <v>180</v>
      </c>
      <c r="C316" s="34" t="s">
        <v>299</v>
      </c>
      <c r="D316" s="35" t="s">
        <v>1056</v>
      </c>
      <c r="E316" s="45">
        <v>292</v>
      </c>
      <c r="F316" s="38">
        <v>45445273</v>
      </c>
      <c r="G316" s="39">
        <v>232</v>
      </c>
      <c r="H316" s="40">
        <v>217</v>
      </c>
      <c r="I316" s="94">
        <v>66649690</v>
      </c>
      <c r="J316" s="42">
        <v>378</v>
      </c>
      <c r="K316" s="43">
        <v>353</v>
      </c>
      <c r="L316" s="38">
        <v>4583921</v>
      </c>
      <c r="M316" s="39">
        <v>354</v>
      </c>
      <c r="N316" s="40">
        <v>329</v>
      </c>
      <c r="O316" s="41">
        <v>7624957</v>
      </c>
      <c r="P316" s="42">
        <v>479</v>
      </c>
      <c r="Q316" s="43">
        <v>448</v>
      </c>
      <c r="R316" s="38">
        <v>11713610</v>
      </c>
      <c r="S316" s="39">
        <v>232</v>
      </c>
      <c r="T316" s="40">
        <v>218</v>
      </c>
      <c r="U316" s="41">
        <v>1659298</v>
      </c>
      <c r="V316" s="42">
        <v>311</v>
      </c>
      <c r="W316" s="43">
        <v>302</v>
      </c>
      <c r="X316" s="38">
        <v>7336</v>
      </c>
      <c r="Y316" s="39">
        <v>454</v>
      </c>
      <c r="Z316" s="40">
        <v>422</v>
      </c>
      <c r="AA316" s="41">
        <v>136</v>
      </c>
      <c r="AB316" s="108">
        <v>371</v>
      </c>
      <c r="AC316" s="45">
        <v>0</v>
      </c>
      <c r="AD316" s="37">
        <v>100</v>
      </c>
      <c r="AE316" s="46">
        <v>0</v>
      </c>
    </row>
    <row r="317" spans="1:31" s="3" customFormat="1" ht="18.75" customHeight="1">
      <c r="A317" s="152">
        <v>315</v>
      </c>
      <c r="B317" s="153">
        <v>283</v>
      </c>
      <c r="C317" s="154" t="s">
        <v>508</v>
      </c>
      <c r="D317" s="155" t="s">
        <v>3056</v>
      </c>
      <c r="E317" s="156">
        <v>293</v>
      </c>
      <c r="F317" s="158">
        <v>45344463</v>
      </c>
      <c r="G317" s="159">
        <v>349</v>
      </c>
      <c r="H317" s="160">
        <v>324</v>
      </c>
      <c r="I317" s="213">
        <v>45344463</v>
      </c>
      <c r="J317" s="162">
        <v>223</v>
      </c>
      <c r="K317" s="163">
        <v>201</v>
      </c>
      <c r="L317" s="158">
        <v>13520370</v>
      </c>
      <c r="M317" s="159">
        <v>276</v>
      </c>
      <c r="N317" s="160">
        <v>254</v>
      </c>
      <c r="O317" s="161">
        <v>13691046</v>
      </c>
      <c r="P317" s="162">
        <v>427</v>
      </c>
      <c r="Q317" s="163">
        <v>397</v>
      </c>
      <c r="R317" s="158">
        <v>20660706</v>
      </c>
      <c r="S317" s="159">
        <v>182</v>
      </c>
      <c r="T317" s="160">
        <v>169</v>
      </c>
      <c r="U317" s="161">
        <v>3633036</v>
      </c>
      <c r="V317" s="162">
        <v>411</v>
      </c>
      <c r="W317" s="163">
        <v>399</v>
      </c>
      <c r="X317" s="158">
        <v>311</v>
      </c>
      <c r="Y317" s="159">
        <v>395</v>
      </c>
      <c r="Z317" s="160">
        <v>364</v>
      </c>
      <c r="AA317" s="161">
        <v>257</v>
      </c>
      <c r="AB317" s="164">
        <v>352</v>
      </c>
      <c r="AC317" s="156">
        <v>0</v>
      </c>
      <c r="AD317" s="165">
        <v>0</v>
      </c>
      <c r="AE317" s="166">
        <v>100</v>
      </c>
    </row>
    <row r="318" spans="1:31" s="3" customFormat="1" ht="18.75" customHeight="1">
      <c r="A318" s="18">
        <v>316</v>
      </c>
      <c r="B318" s="19">
        <v>313</v>
      </c>
      <c r="C318" s="20" t="s">
        <v>1718</v>
      </c>
      <c r="D318" s="21" t="s">
        <v>88</v>
      </c>
      <c r="E318" s="22">
        <v>294</v>
      </c>
      <c r="F318" s="24">
        <v>45302883</v>
      </c>
      <c r="G318" s="25">
        <v>348</v>
      </c>
      <c r="H318" s="26">
        <v>323</v>
      </c>
      <c r="I318" s="93">
        <v>45500686</v>
      </c>
      <c r="J318" s="28">
        <v>199</v>
      </c>
      <c r="K318" s="29">
        <v>178</v>
      </c>
      <c r="L318" s="24">
        <v>15351974</v>
      </c>
      <c r="M318" s="25">
        <v>393</v>
      </c>
      <c r="N318" s="26">
        <v>367</v>
      </c>
      <c r="O318" s="27">
        <v>5155892</v>
      </c>
      <c r="P318" s="28">
        <v>209</v>
      </c>
      <c r="Q318" s="29">
        <v>190</v>
      </c>
      <c r="R318" s="24">
        <v>67150295</v>
      </c>
      <c r="S318" s="25">
        <v>439</v>
      </c>
      <c r="T318" s="26">
        <v>419</v>
      </c>
      <c r="U318" s="27">
        <v>-13911739</v>
      </c>
      <c r="V318" s="28">
        <v>360</v>
      </c>
      <c r="W318" s="29">
        <v>349</v>
      </c>
      <c r="X318" s="24">
        <v>2442</v>
      </c>
      <c r="Y318" s="25">
        <v>400</v>
      </c>
      <c r="Z318" s="26">
        <v>369</v>
      </c>
      <c r="AA318" s="27">
        <v>250</v>
      </c>
      <c r="AB318" s="107">
        <v>313</v>
      </c>
      <c r="AC318" s="22">
        <v>0</v>
      </c>
      <c r="AD318" s="30">
        <v>18</v>
      </c>
      <c r="AE318" s="31">
        <v>82</v>
      </c>
    </row>
    <row r="319" spans="1:31" s="3" customFormat="1" ht="18.75" customHeight="1">
      <c r="A319" s="137">
        <v>317</v>
      </c>
      <c r="B319" s="138">
        <v>279</v>
      </c>
      <c r="C319" s="139" t="s">
        <v>1749</v>
      </c>
      <c r="D319" s="140" t="s">
        <v>3056</v>
      </c>
      <c r="E319" s="141">
        <v>295</v>
      </c>
      <c r="F319" s="143">
        <v>45277230</v>
      </c>
      <c r="G319" s="144">
        <v>347</v>
      </c>
      <c r="H319" s="145">
        <v>322</v>
      </c>
      <c r="I319" s="212">
        <v>45520948</v>
      </c>
      <c r="J319" s="147">
        <v>413</v>
      </c>
      <c r="K319" s="148">
        <v>387</v>
      </c>
      <c r="L319" s="143">
        <v>2356187</v>
      </c>
      <c r="M319" s="144">
        <v>275</v>
      </c>
      <c r="N319" s="145">
        <v>253</v>
      </c>
      <c r="O319" s="146">
        <v>13701025</v>
      </c>
      <c r="P319" s="147">
        <v>319</v>
      </c>
      <c r="Q319" s="148">
        <v>292</v>
      </c>
      <c r="R319" s="143">
        <v>37029587</v>
      </c>
      <c r="S319" s="144">
        <v>391</v>
      </c>
      <c r="T319" s="145">
        <v>373</v>
      </c>
      <c r="U319" s="146">
        <v>-3160575</v>
      </c>
      <c r="V319" s="147">
        <v>421</v>
      </c>
      <c r="W319" s="148">
        <v>409</v>
      </c>
      <c r="X319" s="143">
        <v>71</v>
      </c>
      <c r="Y319" s="144">
        <v>380</v>
      </c>
      <c r="Z319" s="145">
        <v>349</v>
      </c>
      <c r="AA319" s="146">
        <v>290</v>
      </c>
      <c r="AB319" s="149">
        <v>311</v>
      </c>
      <c r="AC319" s="141">
        <v>0</v>
      </c>
      <c r="AD319" s="150">
        <v>100</v>
      </c>
      <c r="AE319" s="151">
        <v>0</v>
      </c>
    </row>
    <row r="320" spans="1:31" s="3" customFormat="1" ht="18.75" customHeight="1">
      <c r="A320" s="137">
        <v>318</v>
      </c>
      <c r="B320" s="138">
        <v>420</v>
      </c>
      <c r="C320" s="139" t="s">
        <v>1392</v>
      </c>
      <c r="D320" s="140" t="s">
        <v>3056</v>
      </c>
      <c r="E320" s="141">
        <v>296</v>
      </c>
      <c r="F320" s="143">
        <v>45235388</v>
      </c>
      <c r="G320" s="144">
        <v>350</v>
      </c>
      <c r="H320" s="145">
        <v>325</v>
      </c>
      <c r="I320" s="212">
        <v>45235388</v>
      </c>
      <c r="J320" s="147">
        <v>420</v>
      </c>
      <c r="K320" s="148">
        <v>394</v>
      </c>
      <c r="L320" s="143">
        <v>2041653</v>
      </c>
      <c r="M320" s="144">
        <v>422</v>
      </c>
      <c r="N320" s="145">
        <v>396</v>
      </c>
      <c r="O320" s="146">
        <v>3131522</v>
      </c>
      <c r="P320" s="147">
        <v>489</v>
      </c>
      <c r="Q320" s="148">
        <v>458</v>
      </c>
      <c r="R320" s="143">
        <v>9366018</v>
      </c>
      <c r="S320" s="144">
        <v>341</v>
      </c>
      <c r="T320" s="145">
        <v>324</v>
      </c>
      <c r="U320" s="146">
        <v>19824</v>
      </c>
      <c r="V320" s="147" t="s">
        <v>1103</v>
      </c>
      <c r="W320" s="148" t="s">
        <v>1103</v>
      </c>
      <c r="X320" s="186" t="s">
        <v>3052</v>
      </c>
      <c r="Y320" s="144">
        <v>487</v>
      </c>
      <c r="Z320" s="145">
        <v>455</v>
      </c>
      <c r="AA320" s="146">
        <v>59</v>
      </c>
      <c r="AB320" s="149">
        <v>354</v>
      </c>
      <c r="AC320" s="141">
        <v>0</v>
      </c>
      <c r="AD320" s="150">
        <v>100</v>
      </c>
      <c r="AE320" s="151">
        <v>0</v>
      </c>
    </row>
    <row r="321" spans="1:31" s="3" customFormat="1" ht="18.75" customHeight="1">
      <c r="A321" s="32">
        <v>319</v>
      </c>
      <c r="B321" s="33" t="s">
        <v>3052</v>
      </c>
      <c r="C321" s="34" t="s">
        <v>1450</v>
      </c>
      <c r="D321" s="35" t="s">
        <v>88</v>
      </c>
      <c r="E321" s="45">
        <v>297</v>
      </c>
      <c r="F321" s="38">
        <v>45225329</v>
      </c>
      <c r="G321" s="39">
        <v>329</v>
      </c>
      <c r="H321" s="40">
        <v>306</v>
      </c>
      <c r="I321" s="94">
        <v>48172502</v>
      </c>
      <c r="J321" s="42">
        <v>281</v>
      </c>
      <c r="K321" s="43">
        <v>257</v>
      </c>
      <c r="L321" s="38">
        <v>9671069</v>
      </c>
      <c r="M321" s="39">
        <v>252</v>
      </c>
      <c r="N321" s="40">
        <v>230</v>
      </c>
      <c r="O321" s="41">
        <v>16087421</v>
      </c>
      <c r="P321" s="42">
        <v>96</v>
      </c>
      <c r="Q321" s="43">
        <v>82</v>
      </c>
      <c r="R321" s="38">
        <v>140702023</v>
      </c>
      <c r="S321" s="39">
        <v>320</v>
      </c>
      <c r="T321" s="40">
        <v>304</v>
      </c>
      <c r="U321" s="41">
        <v>160514</v>
      </c>
      <c r="V321" s="42">
        <v>320</v>
      </c>
      <c r="W321" s="43">
        <v>311</v>
      </c>
      <c r="X321" s="38">
        <v>5971</v>
      </c>
      <c r="Y321" s="39">
        <v>182</v>
      </c>
      <c r="Z321" s="40">
        <v>159</v>
      </c>
      <c r="AA321" s="41">
        <v>762</v>
      </c>
      <c r="AB321" s="108">
        <v>321</v>
      </c>
      <c r="AC321" s="45">
        <v>0</v>
      </c>
      <c r="AD321" s="37">
        <v>100</v>
      </c>
      <c r="AE321" s="46">
        <v>0</v>
      </c>
    </row>
    <row r="322" spans="1:31" s="3" customFormat="1" ht="18.75" customHeight="1">
      <c r="A322" s="48">
        <v>320</v>
      </c>
      <c r="B322" s="49">
        <v>465</v>
      </c>
      <c r="C322" s="50" t="s">
        <v>2299</v>
      </c>
      <c r="D322" s="51" t="s">
        <v>88</v>
      </c>
      <c r="E322" s="52">
        <v>298</v>
      </c>
      <c r="F322" s="54">
        <v>44842947</v>
      </c>
      <c r="G322" s="55">
        <v>352</v>
      </c>
      <c r="H322" s="56">
        <v>327</v>
      </c>
      <c r="I322" s="95">
        <v>44925631</v>
      </c>
      <c r="J322" s="58">
        <v>365</v>
      </c>
      <c r="K322" s="59">
        <v>340</v>
      </c>
      <c r="L322" s="54">
        <v>5149743</v>
      </c>
      <c r="M322" s="55">
        <v>116</v>
      </c>
      <c r="N322" s="56">
        <v>102</v>
      </c>
      <c r="O322" s="57">
        <v>38887610</v>
      </c>
      <c r="P322" s="58">
        <v>231</v>
      </c>
      <c r="Q322" s="59">
        <v>211</v>
      </c>
      <c r="R322" s="54">
        <v>60045854</v>
      </c>
      <c r="S322" s="55">
        <v>168</v>
      </c>
      <c r="T322" s="56">
        <v>155</v>
      </c>
      <c r="U322" s="57">
        <v>4040593</v>
      </c>
      <c r="V322" s="58">
        <v>297</v>
      </c>
      <c r="W322" s="59">
        <v>288</v>
      </c>
      <c r="X322" s="54">
        <v>8214</v>
      </c>
      <c r="Y322" s="55">
        <v>414</v>
      </c>
      <c r="Z322" s="56">
        <v>382</v>
      </c>
      <c r="AA322" s="57">
        <v>218</v>
      </c>
      <c r="AB322" s="109">
        <v>341</v>
      </c>
      <c r="AC322" s="52">
        <v>0</v>
      </c>
      <c r="AD322" s="60">
        <v>100</v>
      </c>
      <c r="AE322" s="61">
        <v>0</v>
      </c>
    </row>
    <row r="323" spans="1:31" s="3" customFormat="1" ht="18.75" customHeight="1">
      <c r="A323" s="167">
        <v>321</v>
      </c>
      <c r="B323" s="168">
        <v>196</v>
      </c>
      <c r="C323" s="169" t="s">
        <v>2226</v>
      </c>
      <c r="D323" s="170" t="s">
        <v>3056</v>
      </c>
      <c r="E323" s="171">
        <v>299</v>
      </c>
      <c r="F323" s="173">
        <v>44835965</v>
      </c>
      <c r="G323" s="174">
        <v>264</v>
      </c>
      <c r="H323" s="175">
        <v>247</v>
      </c>
      <c r="I323" s="214">
        <v>60928802</v>
      </c>
      <c r="J323" s="177">
        <v>428</v>
      </c>
      <c r="K323" s="178">
        <v>401</v>
      </c>
      <c r="L323" s="184" t="s">
        <v>3052</v>
      </c>
      <c r="M323" s="174">
        <v>162</v>
      </c>
      <c r="N323" s="175">
        <v>147</v>
      </c>
      <c r="O323" s="183" t="s">
        <v>3052</v>
      </c>
      <c r="P323" s="177">
        <v>241</v>
      </c>
      <c r="Q323" s="178">
        <v>220</v>
      </c>
      <c r="R323" s="173">
        <v>57630347</v>
      </c>
      <c r="S323" s="174">
        <v>478</v>
      </c>
      <c r="T323" s="175">
        <v>453</v>
      </c>
      <c r="U323" s="183" t="s">
        <v>3052</v>
      </c>
      <c r="V323" s="177" t="s">
        <v>1103</v>
      </c>
      <c r="W323" s="178" t="s">
        <v>1103</v>
      </c>
      <c r="X323" s="184" t="s">
        <v>3052</v>
      </c>
      <c r="Y323" s="174">
        <v>170</v>
      </c>
      <c r="Z323" s="175">
        <v>147</v>
      </c>
      <c r="AA323" s="176">
        <v>809</v>
      </c>
      <c r="AB323" s="179">
        <v>311</v>
      </c>
      <c r="AC323" s="171">
        <v>0</v>
      </c>
      <c r="AD323" s="180">
        <v>100</v>
      </c>
      <c r="AE323" s="181">
        <v>0</v>
      </c>
    </row>
    <row r="324" spans="1:31" s="3" customFormat="1" ht="18.75" customHeight="1">
      <c r="A324" s="137">
        <v>322</v>
      </c>
      <c r="B324" s="138">
        <v>468</v>
      </c>
      <c r="C324" s="139" t="s">
        <v>1044</v>
      </c>
      <c r="D324" s="140" t="s">
        <v>3056</v>
      </c>
      <c r="E324" s="141">
        <v>300</v>
      </c>
      <c r="F324" s="143">
        <v>44753439</v>
      </c>
      <c r="G324" s="144">
        <v>353</v>
      </c>
      <c r="H324" s="145">
        <v>328</v>
      </c>
      <c r="I324" s="212">
        <v>44799015</v>
      </c>
      <c r="J324" s="147">
        <v>450</v>
      </c>
      <c r="K324" s="148">
        <v>423</v>
      </c>
      <c r="L324" s="143">
        <v>334867</v>
      </c>
      <c r="M324" s="144">
        <v>363</v>
      </c>
      <c r="N324" s="145">
        <v>338</v>
      </c>
      <c r="O324" s="146">
        <v>7113870</v>
      </c>
      <c r="P324" s="147">
        <v>311</v>
      </c>
      <c r="Q324" s="148">
        <v>285</v>
      </c>
      <c r="R324" s="143">
        <v>38723447</v>
      </c>
      <c r="S324" s="144">
        <v>390</v>
      </c>
      <c r="T324" s="145">
        <v>372</v>
      </c>
      <c r="U324" s="146">
        <v>-2971207</v>
      </c>
      <c r="V324" s="147">
        <v>129</v>
      </c>
      <c r="W324" s="148">
        <v>123</v>
      </c>
      <c r="X324" s="143">
        <v>29503</v>
      </c>
      <c r="Y324" s="144">
        <v>282</v>
      </c>
      <c r="Z324" s="145">
        <v>255</v>
      </c>
      <c r="AA324" s="146">
        <v>504</v>
      </c>
      <c r="AB324" s="149">
        <v>371</v>
      </c>
      <c r="AC324" s="141">
        <v>0</v>
      </c>
      <c r="AD324" s="150">
        <v>100</v>
      </c>
      <c r="AE324" s="151">
        <v>0</v>
      </c>
    </row>
    <row r="325" spans="1:31" s="3" customFormat="1" ht="18.75" customHeight="1">
      <c r="A325" s="137">
        <v>323</v>
      </c>
      <c r="B325" s="138">
        <v>314</v>
      </c>
      <c r="C325" s="139" t="s">
        <v>71</v>
      </c>
      <c r="D325" s="140" t="s">
        <v>3056</v>
      </c>
      <c r="E325" s="141">
        <v>301</v>
      </c>
      <c r="F325" s="143">
        <v>44723235</v>
      </c>
      <c r="G325" s="144">
        <v>344</v>
      </c>
      <c r="H325" s="145">
        <v>319</v>
      </c>
      <c r="I325" s="212">
        <v>45607007</v>
      </c>
      <c r="J325" s="147">
        <v>213</v>
      </c>
      <c r="K325" s="148">
        <v>191</v>
      </c>
      <c r="L325" s="143">
        <v>14359266</v>
      </c>
      <c r="M325" s="144">
        <v>80</v>
      </c>
      <c r="N325" s="145">
        <v>66</v>
      </c>
      <c r="O325" s="146">
        <v>52765999</v>
      </c>
      <c r="P325" s="147">
        <v>133</v>
      </c>
      <c r="Q325" s="148">
        <v>117</v>
      </c>
      <c r="R325" s="143">
        <v>100235037</v>
      </c>
      <c r="S325" s="144">
        <v>214</v>
      </c>
      <c r="T325" s="145">
        <v>200</v>
      </c>
      <c r="U325" s="146">
        <v>2152874</v>
      </c>
      <c r="V325" s="147">
        <v>206</v>
      </c>
      <c r="W325" s="148">
        <v>199</v>
      </c>
      <c r="X325" s="143">
        <v>18604</v>
      </c>
      <c r="Y325" s="144">
        <v>360</v>
      </c>
      <c r="Z325" s="145">
        <v>329</v>
      </c>
      <c r="AA325" s="146">
        <v>339</v>
      </c>
      <c r="AB325" s="149">
        <v>372</v>
      </c>
      <c r="AC325" s="141">
        <v>0</v>
      </c>
      <c r="AD325" s="150">
        <v>100</v>
      </c>
      <c r="AE325" s="151">
        <v>0</v>
      </c>
    </row>
    <row r="326" spans="1:31" s="3" customFormat="1" ht="18.75" customHeight="1">
      <c r="A326" s="137">
        <v>324</v>
      </c>
      <c r="B326" s="138">
        <v>489</v>
      </c>
      <c r="C326" s="139" t="s">
        <v>2152</v>
      </c>
      <c r="D326" s="140" t="s">
        <v>3056</v>
      </c>
      <c r="E326" s="141">
        <v>302</v>
      </c>
      <c r="F326" s="143">
        <v>44549600</v>
      </c>
      <c r="G326" s="144">
        <v>137</v>
      </c>
      <c r="H326" s="145">
        <v>122</v>
      </c>
      <c r="I326" s="212">
        <v>110107238</v>
      </c>
      <c r="J326" s="147">
        <v>156</v>
      </c>
      <c r="K326" s="148">
        <v>138</v>
      </c>
      <c r="L326" s="143">
        <v>20291810</v>
      </c>
      <c r="M326" s="144">
        <v>228</v>
      </c>
      <c r="N326" s="145">
        <v>210</v>
      </c>
      <c r="O326" s="146">
        <v>18090231</v>
      </c>
      <c r="P326" s="147">
        <v>351</v>
      </c>
      <c r="Q326" s="148">
        <v>323</v>
      </c>
      <c r="R326" s="143">
        <v>32964688</v>
      </c>
      <c r="S326" s="144">
        <v>79</v>
      </c>
      <c r="T326" s="145">
        <v>71</v>
      </c>
      <c r="U326" s="146">
        <v>12180520</v>
      </c>
      <c r="V326" s="147">
        <v>42</v>
      </c>
      <c r="W326" s="148">
        <v>36</v>
      </c>
      <c r="X326" s="143">
        <v>79078</v>
      </c>
      <c r="Y326" s="144">
        <v>228</v>
      </c>
      <c r="Z326" s="145">
        <v>202</v>
      </c>
      <c r="AA326" s="146">
        <v>615</v>
      </c>
      <c r="AB326" s="149">
        <v>321</v>
      </c>
      <c r="AC326" s="141">
        <v>0</v>
      </c>
      <c r="AD326" s="150">
        <v>100</v>
      </c>
      <c r="AE326" s="151">
        <v>0</v>
      </c>
    </row>
    <row r="327" spans="1:31" s="3" customFormat="1" ht="18.75" customHeight="1">
      <c r="A327" s="48">
        <v>325</v>
      </c>
      <c r="B327" s="49">
        <v>417</v>
      </c>
      <c r="C327" s="50" t="s">
        <v>2257</v>
      </c>
      <c r="D327" s="51" t="s">
        <v>2976</v>
      </c>
      <c r="E327" s="52">
        <v>303</v>
      </c>
      <c r="F327" s="54">
        <v>44274791</v>
      </c>
      <c r="G327" s="55">
        <v>356</v>
      </c>
      <c r="H327" s="56">
        <v>331</v>
      </c>
      <c r="I327" s="95">
        <v>44274791</v>
      </c>
      <c r="J327" s="58">
        <v>359</v>
      </c>
      <c r="K327" s="59">
        <v>334</v>
      </c>
      <c r="L327" s="65" t="s">
        <v>3052</v>
      </c>
      <c r="M327" s="55">
        <v>419</v>
      </c>
      <c r="N327" s="56">
        <v>393</v>
      </c>
      <c r="O327" s="57">
        <v>3167039</v>
      </c>
      <c r="P327" s="58">
        <v>169</v>
      </c>
      <c r="Q327" s="59">
        <v>153</v>
      </c>
      <c r="R327" s="54">
        <v>76749697</v>
      </c>
      <c r="S327" s="55">
        <v>319</v>
      </c>
      <c r="T327" s="56">
        <v>303</v>
      </c>
      <c r="U327" s="66" t="s">
        <v>3052</v>
      </c>
      <c r="V327" s="58">
        <v>211</v>
      </c>
      <c r="W327" s="59">
        <v>204</v>
      </c>
      <c r="X327" s="54">
        <v>17799</v>
      </c>
      <c r="Y327" s="55">
        <v>370</v>
      </c>
      <c r="Z327" s="56">
        <v>339</v>
      </c>
      <c r="AA327" s="66" t="s">
        <v>3052</v>
      </c>
      <c r="AB327" s="109">
        <v>210</v>
      </c>
      <c r="AC327" s="52">
        <v>0</v>
      </c>
      <c r="AD327" s="60">
        <v>100</v>
      </c>
      <c r="AE327" s="61">
        <v>0</v>
      </c>
    </row>
    <row r="328" spans="1:31" s="3" customFormat="1" ht="18.75" customHeight="1">
      <c r="A328" s="167">
        <v>326</v>
      </c>
      <c r="B328" s="168">
        <v>247</v>
      </c>
      <c r="C328" s="169" t="s">
        <v>2219</v>
      </c>
      <c r="D328" s="170" t="s">
        <v>3056</v>
      </c>
      <c r="E328" s="171">
        <v>304</v>
      </c>
      <c r="F328" s="173">
        <v>44211277</v>
      </c>
      <c r="G328" s="174">
        <v>123</v>
      </c>
      <c r="H328" s="175">
        <v>108</v>
      </c>
      <c r="I328" s="214">
        <v>121122397</v>
      </c>
      <c r="J328" s="177">
        <v>173</v>
      </c>
      <c r="K328" s="178">
        <v>154</v>
      </c>
      <c r="L328" s="173">
        <v>18189342</v>
      </c>
      <c r="M328" s="174">
        <v>278</v>
      </c>
      <c r="N328" s="175">
        <v>256</v>
      </c>
      <c r="O328" s="176">
        <v>13437314</v>
      </c>
      <c r="P328" s="177">
        <v>247</v>
      </c>
      <c r="Q328" s="178">
        <v>226</v>
      </c>
      <c r="R328" s="173">
        <v>55287920</v>
      </c>
      <c r="S328" s="174">
        <v>154</v>
      </c>
      <c r="T328" s="175">
        <v>143</v>
      </c>
      <c r="U328" s="176">
        <v>4513976</v>
      </c>
      <c r="V328" s="177">
        <v>395</v>
      </c>
      <c r="W328" s="178">
        <v>383</v>
      </c>
      <c r="X328" s="173">
        <v>528</v>
      </c>
      <c r="Y328" s="174">
        <v>293</v>
      </c>
      <c r="Z328" s="175">
        <v>264</v>
      </c>
      <c r="AA328" s="176">
        <v>479</v>
      </c>
      <c r="AB328" s="179">
        <v>351</v>
      </c>
      <c r="AC328" s="171">
        <v>0</v>
      </c>
      <c r="AD328" s="180">
        <v>100</v>
      </c>
      <c r="AE328" s="181">
        <v>0</v>
      </c>
    </row>
    <row r="329" spans="1:31" s="3" customFormat="1" ht="18.75" customHeight="1">
      <c r="A329" s="137">
        <v>327</v>
      </c>
      <c r="B329" s="138">
        <v>292</v>
      </c>
      <c r="C329" s="139" t="s">
        <v>3222</v>
      </c>
      <c r="D329" s="140" t="s">
        <v>3056</v>
      </c>
      <c r="E329" s="141">
        <v>305</v>
      </c>
      <c r="F329" s="143">
        <v>44012383</v>
      </c>
      <c r="G329" s="144">
        <v>358</v>
      </c>
      <c r="H329" s="145">
        <v>333</v>
      </c>
      <c r="I329" s="212">
        <v>44146787</v>
      </c>
      <c r="J329" s="147">
        <v>369</v>
      </c>
      <c r="K329" s="148">
        <v>344</v>
      </c>
      <c r="L329" s="143">
        <v>4965202</v>
      </c>
      <c r="M329" s="144">
        <v>317</v>
      </c>
      <c r="N329" s="145">
        <v>294</v>
      </c>
      <c r="O329" s="146">
        <v>10616254</v>
      </c>
      <c r="P329" s="147">
        <v>296</v>
      </c>
      <c r="Q329" s="148">
        <v>271</v>
      </c>
      <c r="R329" s="143">
        <v>43319228</v>
      </c>
      <c r="S329" s="144">
        <v>415</v>
      </c>
      <c r="T329" s="145">
        <v>396</v>
      </c>
      <c r="U329" s="146">
        <v>-7730358</v>
      </c>
      <c r="V329" s="147">
        <v>305</v>
      </c>
      <c r="W329" s="148">
        <v>296</v>
      </c>
      <c r="X329" s="143">
        <v>7768</v>
      </c>
      <c r="Y329" s="144">
        <v>386</v>
      </c>
      <c r="Z329" s="145">
        <v>355</v>
      </c>
      <c r="AA329" s="146">
        <v>278</v>
      </c>
      <c r="AB329" s="149">
        <v>369</v>
      </c>
      <c r="AC329" s="141">
        <v>0</v>
      </c>
      <c r="AD329" s="150">
        <v>3.28</v>
      </c>
      <c r="AE329" s="151">
        <v>96.72</v>
      </c>
    </row>
    <row r="330" spans="1:31" s="3" customFormat="1" ht="18.75" customHeight="1">
      <c r="A330" s="32">
        <v>328</v>
      </c>
      <c r="B330" s="33">
        <v>311</v>
      </c>
      <c r="C330" s="34" t="s">
        <v>1724</v>
      </c>
      <c r="D330" s="35" t="s">
        <v>3106</v>
      </c>
      <c r="E330" s="45">
        <v>306</v>
      </c>
      <c r="F330" s="38">
        <v>43923130</v>
      </c>
      <c r="G330" s="39">
        <v>334</v>
      </c>
      <c r="H330" s="40">
        <v>310</v>
      </c>
      <c r="I330" s="94">
        <v>47219816</v>
      </c>
      <c r="J330" s="42">
        <v>422</v>
      </c>
      <c r="K330" s="43">
        <v>395</v>
      </c>
      <c r="L330" s="38">
        <v>2020912</v>
      </c>
      <c r="M330" s="39">
        <v>429</v>
      </c>
      <c r="N330" s="40">
        <v>403</v>
      </c>
      <c r="O330" s="41">
        <v>2337154</v>
      </c>
      <c r="P330" s="42">
        <v>433</v>
      </c>
      <c r="Q330" s="43">
        <v>403</v>
      </c>
      <c r="R330" s="38">
        <v>19756495</v>
      </c>
      <c r="S330" s="39">
        <v>397</v>
      </c>
      <c r="T330" s="40">
        <v>378</v>
      </c>
      <c r="U330" s="41">
        <v>-4350322</v>
      </c>
      <c r="V330" s="42">
        <v>396</v>
      </c>
      <c r="W330" s="43">
        <v>384</v>
      </c>
      <c r="X330" s="38">
        <v>510</v>
      </c>
      <c r="Y330" s="39">
        <v>150</v>
      </c>
      <c r="Z330" s="40">
        <v>127</v>
      </c>
      <c r="AA330" s="41">
        <v>881</v>
      </c>
      <c r="AB330" s="108">
        <v>311</v>
      </c>
      <c r="AC330" s="45">
        <v>0</v>
      </c>
      <c r="AD330" s="37">
        <v>100</v>
      </c>
      <c r="AE330" s="46">
        <v>0</v>
      </c>
    </row>
    <row r="331" spans="1:31" s="3" customFormat="1" ht="18.75" customHeight="1">
      <c r="A331" s="137">
        <v>329</v>
      </c>
      <c r="B331" s="138">
        <v>398</v>
      </c>
      <c r="C331" s="139" t="s">
        <v>1023</v>
      </c>
      <c r="D331" s="140" t="s">
        <v>3056</v>
      </c>
      <c r="E331" s="141">
        <v>307</v>
      </c>
      <c r="F331" s="143">
        <v>43898498</v>
      </c>
      <c r="G331" s="144">
        <v>217</v>
      </c>
      <c r="H331" s="145">
        <v>202</v>
      </c>
      <c r="I331" s="212">
        <v>69786989</v>
      </c>
      <c r="J331" s="147">
        <v>219</v>
      </c>
      <c r="K331" s="148">
        <v>197</v>
      </c>
      <c r="L331" s="143">
        <v>13722320</v>
      </c>
      <c r="M331" s="144">
        <v>314</v>
      </c>
      <c r="N331" s="145">
        <v>291</v>
      </c>
      <c r="O331" s="146">
        <v>10692782</v>
      </c>
      <c r="P331" s="147">
        <v>334</v>
      </c>
      <c r="Q331" s="148">
        <v>307</v>
      </c>
      <c r="R331" s="143">
        <v>34537333</v>
      </c>
      <c r="S331" s="144">
        <v>161</v>
      </c>
      <c r="T331" s="145">
        <v>149</v>
      </c>
      <c r="U331" s="146">
        <v>4308916</v>
      </c>
      <c r="V331" s="147">
        <v>116</v>
      </c>
      <c r="W331" s="148">
        <v>110</v>
      </c>
      <c r="X331" s="143">
        <v>31331</v>
      </c>
      <c r="Y331" s="144">
        <v>148</v>
      </c>
      <c r="Z331" s="145">
        <v>125</v>
      </c>
      <c r="AA331" s="146">
        <v>893</v>
      </c>
      <c r="AB331" s="149">
        <v>322</v>
      </c>
      <c r="AC331" s="141">
        <v>0</v>
      </c>
      <c r="AD331" s="150">
        <v>100</v>
      </c>
      <c r="AE331" s="151">
        <v>0</v>
      </c>
    </row>
    <row r="332" spans="1:31" s="3" customFormat="1" ht="18.75" customHeight="1">
      <c r="A332" s="48">
        <v>330</v>
      </c>
      <c r="B332" s="49" t="s">
        <v>3052</v>
      </c>
      <c r="C332" s="50" t="s">
        <v>1459</v>
      </c>
      <c r="D332" s="51" t="s">
        <v>1061</v>
      </c>
      <c r="E332" s="68">
        <v>308</v>
      </c>
      <c r="F332" s="54">
        <v>43845381</v>
      </c>
      <c r="G332" s="55">
        <v>359</v>
      </c>
      <c r="H332" s="56">
        <v>334</v>
      </c>
      <c r="I332" s="95">
        <v>44002975</v>
      </c>
      <c r="J332" s="58">
        <v>382</v>
      </c>
      <c r="K332" s="59">
        <v>357</v>
      </c>
      <c r="L332" s="54">
        <v>4242032</v>
      </c>
      <c r="M332" s="55">
        <v>413</v>
      </c>
      <c r="N332" s="56">
        <v>387</v>
      </c>
      <c r="O332" s="57">
        <v>3619780</v>
      </c>
      <c r="P332" s="58">
        <v>480</v>
      </c>
      <c r="Q332" s="59">
        <v>449</v>
      </c>
      <c r="R332" s="54">
        <v>11137484</v>
      </c>
      <c r="S332" s="55">
        <v>242</v>
      </c>
      <c r="T332" s="56">
        <v>228</v>
      </c>
      <c r="U332" s="57">
        <v>1456163</v>
      </c>
      <c r="V332" s="58">
        <v>399</v>
      </c>
      <c r="W332" s="59">
        <v>387</v>
      </c>
      <c r="X332" s="54">
        <v>460</v>
      </c>
      <c r="Y332" s="55">
        <v>417</v>
      </c>
      <c r="Z332" s="56">
        <v>385</v>
      </c>
      <c r="AA332" s="57">
        <v>210</v>
      </c>
      <c r="AB332" s="109">
        <v>384</v>
      </c>
      <c r="AC332" s="52">
        <v>0</v>
      </c>
      <c r="AD332" s="60">
        <v>72</v>
      </c>
      <c r="AE332" s="61">
        <v>28</v>
      </c>
    </row>
    <row r="333" spans="1:31" s="3" customFormat="1" ht="18.75" customHeight="1">
      <c r="A333" s="167">
        <v>331</v>
      </c>
      <c r="B333" s="168">
        <v>384</v>
      </c>
      <c r="C333" s="169" t="s">
        <v>2170</v>
      </c>
      <c r="D333" s="170" t="s">
        <v>3056</v>
      </c>
      <c r="E333" s="171">
        <v>309</v>
      </c>
      <c r="F333" s="173">
        <v>43842585</v>
      </c>
      <c r="G333" s="174">
        <v>316</v>
      </c>
      <c r="H333" s="175">
        <v>293</v>
      </c>
      <c r="I333" s="214">
        <v>50451839</v>
      </c>
      <c r="J333" s="177">
        <v>292</v>
      </c>
      <c r="K333" s="178">
        <v>268</v>
      </c>
      <c r="L333" s="173">
        <v>8818136</v>
      </c>
      <c r="M333" s="174">
        <v>434</v>
      </c>
      <c r="N333" s="175">
        <v>408</v>
      </c>
      <c r="O333" s="176">
        <v>1911764</v>
      </c>
      <c r="P333" s="177">
        <v>430</v>
      </c>
      <c r="Q333" s="178">
        <v>400</v>
      </c>
      <c r="R333" s="173">
        <v>20184280</v>
      </c>
      <c r="S333" s="174">
        <v>283</v>
      </c>
      <c r="T333" s="175">
        <v>268</v>
      </c>
      <c r="U333" s="176">
        <v>727150</v>
      </c>
      <c r="V333" s="177">
        <v>176</v>
      </c>
      <c r="W333" s="178">
        <v>170</v>
      </c>
      <c r="X333" s="173">
        <v>22488</v>
      </c>
      <c r="Y333" s="174">
        <v>59</v>
      </c>
      <c r="Z333" s="175">
        <v>39</v>
      </c>
      <c r="AA333" s="176">
        <v>1700</v>
      </c>
      <c r="AB333" s="179">
        <v>322</v>
      </c>
      <c r="AC333" s="171">
        <v>0</v>
      </c>
      <c r="AD333" s="180">
        <v>100</v>
      </c>
      <c r="AE333" s="181">
        <v>0</v>
      </c>
    </row>
    <row r="334" spans="1:31" s="3" customFormat="1" ht="18.75" customHeight="1">
      <c r="A334" s="32">
        <v>332</v>
      </c>
      <c r="B334" s="33" t="s">
        <v>3052</v>
      </c>
      <c r="C334" s="34" t="s">
        <v>215</v>
      </c>
      <c r="D334" s="35" t="s">
        <v>88</v>
      </c>
      <c r="E334" s="45">
        <v>310</v>
      </c>
      <c r="F334" s="38">
        <v>43792591</v>
      </c>
      <c r="G334" s="39">
        <v>357</v>
      </c>
      <c r="H334" s="40">
        <v>332</v>
      </c>
      <c r="I334" s="94">
        <v>44185102</v>
      </c>
      <c r="J334" s="42">
        <v>293</v>
      </c>
      <c r="K334" s="43">
        <v>269</v>
      </c>
      <c r="L334" s="38">
        <v>8744198</v>
      </c>
      <c r="M334" s="39">
        <v>287</v>
      </c>
      <c r="N334" s="40">
        <v>265</v>
      </c>
      <c r="O334" s="41">
        <v>12563052</v>
      </c>
      <c r="P334" s="42">
        <v>250</v>
      </c>
      <c r="Q334" s="43">
        <v>229</v>
      </c>
      <c r="R334" s="38">
        <v>53832371</v>
      </c>
      <c r="S334" s="39">
        <v>162</v>
      </c>
      <c r="T334" s="40">
        <v>150</v>
      </c>
      <c r="U334" s="41">
        <v>4304414</v>
      </c>
      <c r="V334" s="42">
        <v>219</v>
      </c>
      <c r="W334" s="43">
        <v>212</v>
      </c>
      <c r="X334" s="38">
        <v>16756</v>
      </c>
      <c r="Y334" s="39">
        <v>118</v>
      </c>
      <c r="Z334" s="40">
        <v>95</v>
      </c>
      <c r="AA334" s="41">
        <v>1072</v>
      </c>
      <c r="AB334" s="108">
        <v>311</v>
      </c>
      <c r="AC334" s="45">
        <v>0</v>
      </c>
      <c r="AD334" s="37">
        <v>100</v>
      </c>
      <c r="AE334" s="46">
        <v>0</v>
      </c>
    </row>
    <row r="335" spans="1:31" s="3" customFormat="1" ht="18.75" customHeight="1">
      <c r="A335" s="137">
        <v>333</v>
      </c>
      <c r="B335" s="138">
        <v>276</v>
      </c>
      <c r="C335" s="139" t="s">
        <v>1034</v>
      </c>
      <c r="D335" s="140" t="s">
        <v>3056</v>
      </c>
      <c r="E335" s="141">
        <v>311</v>
      </c>
      <c r="F335" s="143">
        <v>43768401</v>
      </c>
      <c r="G335" s="144">
        <v>360</v>
      </c>
      <c r="H335" s="145">
        <v>335</v>
      </c>
      <c r="I335" s="212">
        <v>43846191</v>
      </c>
      <c r="J335" s="147">
        <v>120</v>
      </c>
      <c r="K335" s="148">
        <v>102</v>
      </c>
      <c r="L335" s="143">
        <v>24842994</v>
      </c>
      <c r="M335" s="144">
        <v>279</v>
      </c>
      <c r="N335" s="145">
        <v>257</v>
      </c>
      <c r="O335" s="146">
        <v>13421178</v>
      </c>
      <c r="P335" s="147">
        <v>253</v>
      </c>
      <c r="Q335" s="148">
        <v>232</v>
      </c>
      <c r="R335" s="143">
        <v>52118551</v>
      </c>
      <c r="S335" s="144">
        <v>385</v>
      </c>
      <c r="T335" s="145">
        <v>367</v>
      </c>
      <c r="U335" s="146">
        <v>-2812208</v>
      </c>
      <c r="V335" s="147">
        <v>287</v>
      </c>
      <c r="W335" s="148">
        <v>279</v>
      </c>
      <c r="X335" s="143">
        <v>9185</v>
      </c>
      <c r="Y335" s="144">
        <v>91</v>
      </c>
      <c r="Z335" s="145">
        <v>69</v>
      </c>
      <c r="AA335" s="146">
        <v>1250</v>
      </c>
      <c r="AB335" s="149">
        <v>321</v>
      </c>
      <c r="AC335" s="141">
        <v>0</v>
      </c>
      <c r="AD335" s="150">
        <v>100</v>
      </c>
      <c r="AE335" s="151">
        <v>0</v>
      </c>
    </row>
    <row r="336" spans="1:31" s="3" customFormat="1" ht="18.75" customHeight="1">
      <c r="A336" s="137">
        <v>334</v>
      </c>
      <c r="B336" s="138">
        <v>262</v>
      </c>
      <c r="C336" s="139" t="s">
        <v>320</v>
      </c>
      <c r="D336" s="140" t="s">
        <v>3056</v>
      </c>
      <c r="E336" s="141">
        <v>312</v>
      </c>
      <c r="F336" s="143">
        <v>43600870</v>
      </c>
      <c r="G336" s="144">
        <v>354</v>
      </c>
      <c r="H336" s="145">
        <v>329</v>
      </c>
      <c r="I336" s="212">
        <v>44663682</v>
      </c>
      <c r="J336" s="147">
        <v>193</v>
      </c>
      <c r="K336" s="148">
        <v>172</v>
      </c>
      <c r="L336" s="143">
        <v>15963151</v>
      </c>
      <c r="M336" s="144">
        <v>178</v>
      </c>
      <c r="N336" s="145">
        <v>163</v>
      </c>
      <c r="O336" s="146">
        <v>25396082</v>
      </c>
      <c r="P336" s="147">
        <v>276</v>
      </c>
      <c r="Q336" s="148">
        <v>253</v>
      </c>
      <c r="R336" s="143">
        <v>46952693</v>
      </c>
      <c r="S336" s="144">
        <v>386</v>
      </c>
      <c r="T336" s="145">
        <v>368</v>
      </c>
      <c r="U336" s="146">
        <v>-2851417</v>
      </c>
      <c r="V336" s="147">
        <v>389</v>
      </c>
      <c r="W336" s="148">
        <v>377</v>
      </c>
      <c r="X336" s="143">
        <v>808</v>
      </c>
      <c r="Y336" s="144">
        <v>333</v>
      </c>
      <c r="Z336" s="145">
        <v>302</v>
      </c>
      <c r="AA336" s="146">
        <v>379</v>
      </c>
      <c r="AB336" s="149">
        <v>341</v>
      </c>
      <c r="AC336" s="141">
        <v>0</v>
      </c>
      <c r="AD336" s="150">
        <v>100</v>
      </c>
      <c r="AE336" s="151">
        <v>0</v>
      </c>
    </row>
    <row r="337" spans="1:31" s="3" customFormat="1" ht="18.75" customHeight="1">
      <c r="A337" s="48">
        <v>335</v>
      </c>
      <c r="B337" s="49" t="s">
        <v>3052</v>
      </c>
      <c r="C337" s="50" t="s">
        <v>2618</v>
      </c>
      <c r="D337" s="51" t="s">
        <v>3154</v>
      </c>
      <c r="E337" s="52">
        <v>313</v>
      </c>
      <c r="F337" s="54">
        <v>43467232</v>
      </c>
      <c r="G337" s="55">
        <v>363</v>
      </c>
      <c r="H337" s="56">
        <v>338</v>
      </c>
      <c r="I337" s="95">
        <v>43467232</v>
      </c>
      <c r="J337" s="58">
        <v>216</v>
      </c>
      <c r="K337" s="59">
        <v>194</v>
      </c>
      <c r="L337" s="54">
        <v>14040581</v>
      </c>
      <c r="M337" s="55">
        <v>143</v>
      </c>
      <c r="N337" s="56">
        <v>129</v>
      </c>
      <c r="O337" s="57">
        <v>31038673</v>
      </c>
      <c r="P337" s="58">
        <v>166</v>
      </c>
      <c r="Q337" s="59">
        <v>150</v>
      </c>
      <c r="R337" s="54">
        <v>78279755</v>
      </c>
      <c r="S337" s="55">
        <v>151</v>
      </c>
      <c r="T337" s="56">
        <v>141</v>
      </c>
      <c r="U337" s="57">
        <v>4568210</v>
      </c>
      <c r="V337" s="58">
        <v>169</v>
      </c>
      <c r="W337" s="59">
        <v>163</v>
      </c>
      <c r="X337" s="54">
        <v>23398</v>
      </c>
      <c r="Y337" s="55">
        <v>281</v>
      </c>
      <c r="Z337" s="56">
        <v>254</v>
      </c>
      <c r="AA337" s="57">
        <v>506</v>
      </c>
      <c r="AB337" s="109">
        <v>362</v>
      </c>
      <c r="AC337" s="52">
        <v>0</v>
      </c>
      <c r="AD337" s="60">
        <v>100</v>
      </c>
      <c r="AE337" s="61">
        <v>0</v>
      </c>
    </row>
    <row r="338" spans="1:31" s="3" customFormat="1" ht="18.75" customHeight="1">
      <c r="A338" s="167">
        <v>336</v>
      </c>
      <c r="B338" s="168" t="s">
        <v>3052</v>
      </c>
      <c r="C338" s="169" t="s">
        <v>1885</v>
      </c>
      <c r="D338" s="170" t="s">
        <v>3056</v>
      </c>
      <c r="E338" s="171">
        <v>314</v>
      </c>
      <c r="F338" s="173">
        <v>43293944</v>
      </c>
      <c r="G338" s="174">
        <v>327</v>
      </c>
      <c r="H338" s="175">
        <v>304</v>
      </c>
      <c r="I338" s="214">
        <v>48772764</v>
      </c>
      <c r="J338" s="177">
        <v>452</v>
      </c>
      <c r="K338" s="178">
        <v>425</v>
      </c>
      <c r="L338" s="173">
        <v>122976</v>
      </c>
      <c r="M338" s="174">
        <v>414</v>
      </c>
      <c r="N338" s="175">
        <v>388</v>
      </c>
      <c r="O338" s="176">
        <v>3441140</v>
      </c>
      <c r="P338" s="177">
        <v>455</v>
      </c>
      <c r="Q338" s="178">
        <v>425</v>
      </c>
      <c r="R338" s="173">
        <v>16787958</v>
      </c>
      <c r="S338" s="174">
        <v>234</v>
      </c>
      <c r="T338" s="175">
        <v>220</v>
      </c>
      <c r="U338" s="176">
        <v>1652178</v>
      </c>
      <c r="V338" s="177">
        <v>131</v>
      </c>
      <c r="W338" s="178">
        <v>125</v>
      </c>
      <c r="X338" s="173">
        <v>29062</v>
      </c>
      <c r="Y338" s="174">
        <v>473</v>
      </c>
      <c r="Z338" s="175">
        <v>441</v>
      </c>
      <c r="AA338" s="176">
        <v>105</v>
      </c>
      <c r="AB338" s="179">
        <v>322</v>
      </c>
      <c r="AC338" s="171">
        <v>0</v>
      </c>
      <c r="AD338" s="180">
        <v>100</v>
      </c>
      <c r="AE338" s="181">
        <v>0</v>
      </c>
    </row>
    <row r="339" spans="1:31" s="3" customFormat="1" ht="18.75" customHeight="1">
      <c r="A339" s="32">
        <v>337</v>
      </c>
      <c r="B339" s="33">
        <v>376</v>
      </c>
      <c r="C339" s="34" t="s">
        <v>2271</v>
      </c>
      <c r="D339" s="35" t="s">
        <v>1049</v>
      </c>
      <c r="E339" s="45">
        <v>315</v>
      </c>
      <c r="F339" s="38">
        <v>43211657</v>
      </c>
      <c r="G339" s="39">
        <v>346</v>
      </c>
      <c r="H339" s="40">
        <v>321</v>
      </c>
      <c r="I339" s="94">
        <v>45530959</v>
      </c>
      <c r="J339" s="42">
        <v>154</v>
      </c>
      <c r="K339" s="43">
        <v>136</v>
      </c>
      <c r="L339" s="38">
        <v>20469786</v>
      </c>
      <c r="M339" s="39">
        <v>198</v>
      </c>
      <c r="N339" s="40">
        <v>181</v>
      </c>
      <c r="O339" s="41">
        <v>22854274</v>
      </c>
      <c r="P339" s="42">
        <v>338</v>
      </c>
      <c r="Q339" s="43">
        <v>311</v>
      </c>
      <c r="R339" s="38">
        <v>34205378</v>
      </c>
      <c r="S339" s="39">
        <v>98</v>
      </c>
      <c r="T339" s="40">
        <v>90</v>
      </c>
      <c r="U339" s="41">
        <v>8641762</v>
      </c>
      <c r="V339" s="42">
        <v>265</v>
      </c>
      <c r="W339" s="43">
        <v>257</v>
      </c>
      <c r="X339" s="38">
        <v>11042</v>
      </c>
      <c r="Y339" s="39">
        <v>188</v>
      </c>
      <c r="Z339" s="40">
        <v>165</v>
      </c>
      <c r="AA339" s="41">
        <v>750</v>
      </c>
      <c r="AB339" s="108">
        <v>321</v>
      </c>
      <c r="AC339" s="45">
        <v>0</v>
      </c>
      <c r="AD339" s="37">
        <v>100</v>
      </c>
      <c r="AE339" s="46">
        <v>0</v>
      </c>
    </row>
    <row r="340" spans="1:31" s="3" customFormat="1" ht="18.75" customHeight="1">
      <c r="A340" s="32">
        <v>338</v>
      </c>
      <c r="B340" s="33">
        <v>401</v>
      </c>
      <c r="C340" s="34" t="s">
        <v>311</v>
      </c>
      <c r="D340" s="35" t="s">
        <v>3103</v>
      </c>
      <c r="E340" s="45">
        <v>316</v>
      </c>
      <c r="F340" s="38">
        <v>43127467</v>
      </c>
      <c r="G340" s="39">
        <v>361</v>
      </c>
      <c r="H340" s="40">
        <v>336</v>
      </c>
      <c r="I340" s="94">
        <v>43840601</v>
      </c>
      <c r="J340" s="42">
        <v>222</v>
      </c>
      <c r="K340" s="43">
        <v>200</v>
      </c>
      <c r="L340" s="38">
        <v>13527270</v>
      </c>
      <c r="M340" s="39">
        <v>245</v>
      </c>
      <c r="N340" s="40">
        <v>223</v>
      </c>
      <c r="O340" s="41">
        <v>16929539</v>
      </c>
      <c r="P340" s="42">
        <v>261</v>
      </c>
      <c r="Q340" s="43">
        <v>238</v>
      </c>
      <c r="R340" s="38">
        <v>49915575</v>
      </c>
      <c r="S340" s="39">
        <v>374</v>
      </c>
      <c r="T340" s="40">
        <v>357</v>
      </c>
      <c r="U340" s="41">
        <v>-2251618</v>
      </c>
      <c r="V340" s="42">
        <v>228</v>
      </c>
      <c r="W340" s="43">
        <v>221</v>
      </c>
      <c r="X340" s="38">
        <v>15225</v>
      </c>
      <c r="Y340" s="39">
        <v>92</v>
      </c>
      <c r="Z340" s="40">
        <v>70</v>
      </c>
      <c r="AA340" s="41">
        <v>1244</v>
      </c>
      <c r="AB340" s="108">
        <v>321</v>
      </c>
      <c r="AC340" s="45">
        <v>0</v>
      </c>
      <c r="AD340" s="37">
        <v>100</v>
      </c>
      <c r="AE340" s="46">
        <v>0</v>
      </c>
    </row>
    <row r="341" spans="1:31" s="3" customFormat="1" ht="18.75" customHeight="1">
      <c r="A341" s="32">
        <v>339</v>
      </c>
      <c r="B341" s="33">
        <v>326</v>
      </c>
      <c r="C341" s="34" t="s">
        <v>1746</v>
      </c>
      <c r="D341" s="35" t="s">
        <v>89</v>
      </c>
      <c r="E341" s="45">
        <v>317</v>
      </c>
      <c r="F341" s="38">
        <v>43121596</v>
      </c>
      <c r="G341" s="39">
        <v>351</v>
      </c>
      <c r="H341" s="40">
        <v>326</v>
      </c>
      <c r="I341" s="94">
        <v>45109554</v>
      </c>
      <c r="J341" s="42">
        <v>348</v>
      </c>
      <c r="K341" s="43">
        <v>323</v>
      </c>
      <c r="L341" s="38">
        <v>6063322</v>
      </c>
      <c r="M341" s="39">
        <v>145</v>
      </c>
      <c r="N341" s="40">
        <v>131</v>
      </c>
      <c r="O341" s="41">
        <v>30636495</v>
      </c>
      <c r="P341" s="42">
        <v>293</v>
      </c>
      <c r="Q341" s="43">
        <v>268</v>
      </c>
      <c r="R341" s="38">
        <v>43906938</v>
      </c>
      <c r="S341" s="39">
        <v>169</v>
      </c>
      <c r="T341" s="40">
        <v>156</v>
      </c>
      <c r="U341" s="41">
        <v>4021950</v>
      </c>
      <c r="V341" s="42">
        <v>309</v>
      </c>
      <c r="W341" s="43">
        <v>300</v>
      </c>
      <c r="X341" s="38">
        <v>7533</v>
      </c>
      <c r="Y341" s="39">
        <v>267</v>
      </c>
      <c r="Z341" s="40">
        <v>241</v>
      </c>
      <c r="AA341" s="41">
        <v>530</v>
      </c>
      <c r="AB341" s="108">
        <v>369</v>
      </c>
      <c r="AC341" s="45">
        <v>3.26</v>
      </c>
      <c r="AD341" s="37">
        <v>96.74</v>
      </c>
      <c r="AE341" s="46">
        <v>0</v>
      </c>
    </row>
    <row r="342" spans="1:31" s="3" customFormat="1" ht="18.75" customHeight="1">
      <c r="A342" s="48">
        <v>340</v>
      </c>
      <c r="B342" s="70">
        <v>310</v>
      </c>
      <c r="C342" s="50" t="s">
        <v>1434</v>
      </c>
      <c r="D342" s="51" t="s">
        <v>88</v>
      </c>
      <c r="E342" s="52">
        <v>318</v>
      </c>
      <c r="F342" s="54">
        <v>43031916</v>
      </c>
      <c r="G342" s="55">
        <v>364</v>
      </c>
      <c r="H342" s="56">
        <v>339</v>
      </c>
      <c r="I342" s="95">
        <v>43420008</v>
      </c>
      <c r="J342" s="58">
        <v>390</v>
      </c>
      <c r="K342" s="59">
        <v>365</v>
      </c>
      <c r="L342" s="54">
        <v>3663693</v>
      </c>
      <c r="M342" s="55">
        <v>386</v>
      </c>
      <c r="N342" s="56">
        <v>360</v>
      </c>
      <c r="O342" s="57">
        <v>5833560</v>
      </c>
      <c r="P342" s="58">
        <v>488</v>
      </c>
      <c r="Q342" s="59">
        <v>457</v>
      </c>
      <c r="R342" s="54">
        <v>9603634</v>
      </c>
      <c r="S342" s="55">
        <v>307</v>
      </c>
      <c r="T342" s="56">
        <v>292</v>
      </c>
      <c r="U342" s="57">
        <v>288648</v>
      </c>
      <c r="V342" s="58" t="s">
        <v>1103</v>
      </c>
      <c r="W342" s="59" t="s">
        <v>1103</v>
      </c>
      <c r="X342" s="65" t="s">
        <v>3052</v>
      </c>
      <c r="Y342" s="55">
        <v>260</v>
      </c>
      <c r="Z342" s="56">
        <v>234</v>
      </c>
      <c r="AA342" s="57">
        <v>540</v>
      </c>
      <c r="AB342" s="109">
        <v>311</v>
      </c>
      <c r="AC342" s="52">
        <v>0</v>
      </c>
      <c r="AD342" s="60">
        <v>100</v>
      </c>
      <c r="AE342" s="61">
        <v>0</v>
      </c>
    </row>
    <row r="343" spans="1:31" s="3" customFormat="1" ht="18.75" customHeight="1">
      <c r="A343" s="18">
        <v>341</v>
      </c>
      <c r="B343" s="19">
        <v>293</v>
      </c>
      <c r="C343" s="20" t="s">
        <v>1424</v>
      </c>
      <c r="D343" s="21" t="s">
        <v>3054</v>
      </c>
      <c r="E343" s="22">
        <v>23</v>
      </c>
      <c r="F343" s="24">
        <v>42751953</v>
      </c>
      <c r="G343" s="25">
        <v>366</v>
      </c>
      <c r="H343" s="26">
        <v>26</v>
      </c>
      <c r="I343" s="93">
        <v>42751953</v>
      </c>
      <c r="J343" s="28" t="s">
        <v>3052</v>
      </c>
      <c r="K343" s="29" t="s">
        <v>1103</v>
      </c>
      <c r="L343" s="24">
        <v>-12538954</v>
      </c>
      <c r="M343" s="25" t="s">
        <v>3052</v>
      </c>
      <c r="N343" s="26" t="s">
        <v>1103</v>
      </c>
      <c r="O343" s="27">
        <v>-47931804</v>
      </c>
      <c r="P343" s="28">
        <v>281</v>
      </c>
      <c r="Q343" s="29">
        <v>24</v>
      </c>
      <c r="R343" s="24">
        <v>45581978</v>
      </c>
      <c r="S343" s="25">
        <v>473</v>
      </c>
      <c r="T343" s="26">
        <v>25</v>
      </c>
      <c r="U343" s="27">
        <v>-34075088</v>
      </c>
      <c r="V343" s="28" t="s">
        <v>1103</v>
      </c>
      <c r="W343" s="29" t="s">
        <v>1103</v>
      </c>
      <c r="X343" s="64" t="s">
        <v>3052</v>
      </c>
      <c r="Y343" s="25">
        <v>76</v>
      </c>
      <c r="Z343" s="26">
        <v>21</v>
      </c>
      <c r="AA343" s="27">
        <v>1416</v>
      </c>
      <c r="AB343" s="107">
        <v>210</v>
      </c>
      <c r="AC343" s="22">
        <v>100</v>
      </c>
      <c r="AD343" s="30">
        <v>0</v>
      </c>
      <c r="AE343" s="31">
        <v>0</v>
      </c>
    </row>
    <row r="344" spans="1:31" s="3" customFormat="1" ht="18.75" customHeight="1">
      <c r="A344" s="32">
        <v>342</v>
      </c>
      <c r="B344" s="33">
        <v>232</v>
      </c>
      <c r="C344" s="34" t="s">
        <v>1308</v>
      </c>
      <c r="D344" s="35" t="s">
        <v>3054</v>
      </c>
      <c r="E344" s="45">
        <v>24</v>
      </c>
      <c r="F344" s="38">
        <v>42576072</v>
      </c>
      <c r="G344" s="39">
        <v>296</v>
      </c>
      <c r="H344" s="40">
        <v>21</v>
      </c>
      <c r="I344" s="94">
        <v>53959164</v>
      </c>
      <c r="J344" s="42">
        <v>311</v>
      </c>
      <c r="K344" s="43">
        <v>25</v>
      </c>
      <c r="L344" s="38">
        <v>7505584</v>
      </c>
      <c r="M344" s="39">
        <v>72</v>
      </c>
      <c r="N344" s="40">
        <v>13</v>
      </c>
      <c r="O344" s="41">
        <v>59324399</v>
      </c>
      <c r="P344" s="42">
        <v>83</v>
      </c>
      <c r="Q344" s="43">
        <v>14</v>
      </c>
      <c r="R344" s="38">
        <v>156484941</v>
      </c>
      <c r="S344" s="39">
        <v>496</v>
      </c>
      <c r="T344" s="40">
        <v>30</v>
      </c>
      <c r="U344" s="41">
        <v>-152708771</v>
      </c>
      <c r="V344" s="42">
        <v>387</v>
      </c>
      <c r="W344" s="43">
        <v>12</v>
      </c>
      <c r="X344" s="38">
        <v>969</v>
      </c>
      <c r="Y344" s="39">
        <v>7</v>
      </c>
      <c r="Z344" s="40">
        <v>7</v>
      </c>
      <c r="AA344" s="41">
        <v>6819</v>
      </c>
      <c r="AB344" s="108">
        <v>321</v>
      </c>
      <c r="AC344" s="45">
        <v>100</v>
      </c>
      <c r="AD344" s="37">
        <v>0</v>
      </c>
      <c r="AE344" s="46">
        <v>0</v>
      </c>
    </row>
    <row r="345" spans="1:31" s="3" customFormat="1" ht="18.75" customHeight="1">
      <c r="A345" s="137">
        <v>343</v>
      </c>
      <c r="B345" s="138">
        <v>389</v>
      </c>
      <c r="C345" s="139" t="s">
        <v>2278</v>
      </c>
      <c r="D345" s="140" t="s">
        <v>3056</v>
      </c>
      <c r="E345" s="141">
        <v>319</v>
      </c>
      <c r="F345" s="143">
        <v>42482170</v>
      </c>
      <c r="G345" s="144">
        <v>367</v>
      </c>
      <c r="H345" s="145">
        <v>341</v>
      </c>
      <c r="I345" s="212">
        <v>42532784</v>
      </c>
      <c r="J345" s="147">
        <v>273</v>
      </c>
      <c r="K345" s="148">
        <v>251</v>
      </c>
      <c r="L345" s="143">
        <v>9979729</v>
      </c>
      <c r="M345" s="144">
        <v>203</v>
      </c>
      <c r="N345" s="145">
        <v>186</v>
      </c>
      <c r="O345" s="146">
        <v>21867365</v>
      </c>
      <c r="P345" s="147">
        <v>337</v>
      </c>
      <c r="Q345" s="148">
        <v>310</v>
      </c>
      <c r="R345" s="143">
        <v>34274460</v>
      </c>
      <c r="S345" s="144">
        <v>106</v>
      </c>
      <c r="T345" s="145">
        <v>97</v>
      </c>
      <c r="U345" s="146">
        <v>7682051</v>
      </c>
      <c r="V345" s="147">
        <v>185</v>
      </c>
      <c r="W345" s="148">
        <v>179</v>
      </c>
      <c r="X345" s="143">
        <v>20847</v>
      </c>
      <c r="Y345" s="144">
        <v>122</v>
      </c>
      <c r="Z345" s="145">
        <v>99</v>
      </c>
      <c r="AA345" s="146">
        <v>1047</v>
      </c>
      <c r="AB345" s="149">
        <v>321</v>
      </c>
      <c r="AC345" s="141">
        <v>0</v>
      </c>
      <c r="AD345" s="150">
        <v>100</v>
      </c>
      <c r="AE345" s="151">
        <v>0</v>
      </c>
    </row>
    <row r="346" spans="1:31" s="3" customFormat="1" ht="18.75" customHeight="1">
      <c r="A346" s="32">
        <v>344</v>
      </c>
      <c r="B346" s="33">
        <v>340</v>
      </c>
      <c r="C346" s="34" t="s">
        <v>1645</v>
      </c>
      <c r="D346" s="35" t="s">
        <v>88</v>
      </c>
      <c r="E346" s="45">
        <v>320</v>
      </c>
      <c r="F346" s="38">
        <v>42290176</v>
      </c>
      <c r="G346" s="39">
        <v>370</v>
      </c>
      <c r="H346" s="40">
        <v>344</v>
      </c>
      <c r="I346" s="94">
        <v>42290176</v>
      </c>
      <c r="J346" s="42">
        <v>218</v>
      </c>
      <c r="K346" s="43">
        <v>196</v>
      </c>
      <c r="L346" s="38">
        <v>13852169</v>
      </c>
      <c r="M346" s="39">
        <v>199</v>
      </c>
      <c r="N346" s="40">
        <v>182</v>
      </c>
      <c r="O346" s="41">
        <v>22427620</v>
      </c>
      <c r="P346" s="42">
        <v>341</v>
      </c>
      <c r="Q346" s="43">
        <v>314</v>
      </c>
      <c r="R346" s="38">
        <v>33855615</v>
      </c>
      <c r="S346" s="39">
        <v>107</v>
      </c>
      <c r="T346" s="40">
        <v>98</v>
      </c>
      <c r="U346" s="41">
        <v>7550445</v>
      </c>
      <c r="V346" s="42">
        <v>162</v>
      </c>
      <c r="W346" s="43">
        <v>156</v>
      </c>
      <c r="X346" s="38">
        <v>24255</v>
      </c>
      <c r="Y346" s="39">
        <v>246</v>
      </c>
      <c r="Z346" s="40">
        <v>220</v>
      </c>
      <c r="AA346" s="41">
        <v>570</v>
      </c>
      <c r="AB346" s="108">
        <v>321</v>
      </c>
      <c r="AC346" s="45">
        <v>0</v>
      </c>
      <c r="AD346" s="37">
        <v>100</v>
      </c>
      <c r="AE346" s="46">
        <v>0</v>
      </c>
    </row>
    <row r="347" spans="1:31" s="3" customFormat="1" ht="18.75" customHeight="1">
      <c r="A347" s="152">
        <v>345</v>
      </c>
      <c r="B347" s="153">
        <v>305</v>
      </c>
      <c r="C347" s="154" t="s">
        <v>1429</v>
      </c>
      <c r="D347" s="155" t="s">
        <v>3056</v>
      </c>
      <c r="E347" s="156">
        <v>321</v>
      </c>
      <c r="F347" s="158">
        <v>42273189</v>
      </c>
      <c r="G347" s="159">
        <v>369</v>
      </c>
      <c r="H347" s="160">
        <v>343</v>
      </c>
      <c r="I347" s="213">
        <v>42407049</v>
      </c>
      <c r="J347" s="162">
        <v>141</v>
      </c>
      <c r="K347" s="163">
        <v>123</v>
      </c>
      <c r="L347" s="158">
        <v>22233705</v>
      </c>
      <c r="M347" s="159">
        <v>186</v>
      </c>
      <c r="N347" s="160">
        <v>170</v>
      </c>
      <c r="O347" s="161">
        <v>24611070</v>
      </c>
      <c r="P347" s="162">
        <v>287</v>
      </c>
      <c r="Q347" s="163">
        <v>262</v>
      </c>
      <c r="R347" s="158">
        <v>44937796</v>
      </c>
      <c r="S347" s="159">
        <v>80</v>
      </c>
      <c r="T347" s="160">
        <v>72</v>
      </c>
      <c r="U347" s="161">
        <v>12061945</v>
      </c>
      <c r="V347" s="162">
        <v>324</v>
      </c>
      <c r="W347" s="163">
        <v>315</v>
      </c>
      <c r="X347" s="158">
        <v>5614</v>
      </c>
      <c r="Y347" s="159">
        <v>354</v>
      </c>
      <c r="Z347" s="160">
        <v>323</v>
      </c>
      <c r="AA347" s="161">
        <v>350</v>
      </c>
      <c r="AB347" s="164">
        <v>321</v>
      </c>
      <c r="AC347" s="156">
        <v>0</v>
      </c>
      <c r="AD347" s="165">
        <v>100</v>
      </c>
      <c r="AE347" s="166">
        <v>0</v>
      </c>
    </row>
    <row r="348" spans="1:31" s="3" customFormat="1" ht="18.75" customHeight="1">
      <c r="A348" s="18">
        <v>346</v>
      </c>
      <c r="B348" s="19">
        <v>336</v>
      </c>
      <c r="C348" s="20" t="s">
        <v>1360</v>
      </c>
      <c r="D348" s="21" t="s">
        <v>88</v>
      </c>
      <c r="E348" s="22">
        <v>322</v>
      </c>
      <c r="F348" s="24">
        <v>42187586</v>
      </c>
      <c r="G348" s="25">
        <v>368</v>
      </c>
      <c r="H348" s="26">
        <v>342</v>
      </c>
      <c r="I348" s="93">
        <v>42454392</v>
      </c>
      <c r="J348" s="28" t="s">
        <v>3052</v>
      </c>
      <c r="K348" s="29" t="s">
        <v>1103</v>
      </c>
      <c r="L348" s="24">
        <v>-1966472</v>
      </c>
      <c r="M348" s="25">
        <v>408</v>
      </c>
      <c r="N348" s="26">
        <v>382</v>
      </c>
      <c r="O348" s="27">
        <v>3970156</v>
      </c>
      <c r="P348" s="28">
        <v>360</v>
      </c>
      <c r="Q348" s="29">
        <v>332</v>
      </c>
      <c r="R348" s="24">
        <v>30955371</v>
      </c>
      <c r="S348" s="25">
        <v>378</v>
      </c>
      <c r="T348" s="26">
        <v>361</v>
      </c>
      <c r="U348" s="27">
        <v>-2494052</v>
      </c>
      <c r="V348" s="28">
        <v>424</v>
      </c>
      <c r="W348" s="29">
        <v>412</v>
      </c>
      <c r="X348" s="24">
        <v>38</v>
      </c>
      <c r="Y348" s="25">
        <v>471</v>
      </c>
      <c r="Z348" s="26">
        <v>439</v>
      </c>
      <c r="AA348" s="27">
        <v>105</v>
      </c>
      <c r="AB348" s="107">
        <v>311</v>
      </c>
      <c r="AC348" s="22">
        <v>0</v>
      </c>
      <c r="AD348" s="30">
        <v>100</v>
      </c>
      <c r="AE348" s="31">
        <v>0</v>
      </c>
    </row>
    <row r="349" spans="1:31" s="3" customFormat="1" ht="18.75" customHeight="1">
      <c r="A349" s="32">
        <v>347</v>
      </c>
      <c r="B349" s="33">
        <v>332</v>
      </c>
      <c r="C349" s="34" t="s">
        <v>1358</v>
      </c>
      <c r="D349" s="35" t="s">
        <v>407</v>
      </c>
      <c r="E349" s="45">
        <v>323</v>
      </c>
      <c r="F349" s="38">
        <v>41990266</v>
      </c>
      <c r="G349" s="39">
        <v>372</v>
      </c>
      <c r="H349" s="40">
        <v>346</v>
      </c>
      <c r="I349" s="94">
        <v>42191782</v>
      </c>
      <c r="J349" s="42">
        <v>331</v>
      </c>
      <c r="K349" s="43">
        <v>306</v>
      </c>
      <c r="L349" s="38">
        <v>6707731</v>
      </c>
      <c r="M349" s="39">
        <v>404</v>
      </c>
      <c r="N349" s="40">
        <v>378</v>
      </c>
      <c r="O349" s="41">
        <v>4293869</v>
      </c>
      <c r="P349" s="42">
        <v>454</v>
      </c>
      <c r="Q349" s="43">
        <v>424</v>
      </c>
      <c r="R349" s="38">
        <v>16918642</v>
      </c>
      <c r="S349" s="39">
        <v>370</v>
      </c>
      <c r="T349" s="40">
        <v>353</v>
      </c>
      <c r="U349" s="41">
        <v>-1729588</v>
      </c>
      <c r="V349" s="42">
        <v>386</v>
      </c>
      <c r="W349" s="43">
        <v>375</v>
      </c>
      <c r="X349" s="38">
        <v>1057</v>
      </c>
      <c r="Y349" s="39">
        <v>177</v>
      </c>
      <c r="Z349" s="40">
        <v>154</v>
      </c>
      <c r="AA349" s="41">
        <v>790</v>
      </c>
      <c r="AB349" s="108">
        <v>311</v>
      </c>
      <c r="AC349" s="45">
        <v>0</v>
      </c>
      <c r="AD349" s="37">
        <v>100</v>
      </c>
      <c r="AE349" s="46">
        <v>0</v>
      </c>
    </row>
    <row r="350" spans="1:31" s="3" customFormat="1" ht="18.75" customHeight="1">
      <c r="A350" s="137">
        <v>348</v>
      </c>
      <c r="B350" s="138">
        <v>438</v>
      </c>
      <c r="C350" s="139" t="s">
        <v>1405</v>
      </c>
      <c r="D350" s="140" t="s">
        <v>3056</v>
      </c>
      <c r="E350" s="185">
        <v>324</v>
      </c>
      <c r="F350" s="143">
        <v>41961846</v>
      </c>
      <c r="G350" s="144">
        <v>338</v>
      </c>
      <c r="H350" s="145">
        <v>314</v>
      </c>
      <c r="I350" s="212">
        <v>46840677</v>
      </c>
      <c r="J350" s="147">
        <v>192</v>
      </c>
      <c r="K350" s="148">
        <v>171</v>
      </c>
      <c r="L350" s="143">
        <v>16007476</v>
      </c>
      <c r="M350" s="144">
        <v>59</v>
      </c>
      <c r="N350" s="145">
        <v>48</v>
      </c>
      <c r="O350" s="146">
        <v>71735092</v>
      </c>
      <c r="P350" s="147">
        <v>147</v>
      </c>
      <c r="Q350" s="148">
        <v>131</v>
      </c>
      <c r="R350" s="143">
        <v>89040580</v>
      </c>
      <c r="S350" s="144">
        <v>279</v>
      </c>
      <c r="T350" s="145">
        <v>264</v>
      </c>
      <c r="U350" s="146">
        <v>772841</v>
      </c>
      <c r="V350" s="147">
        <v>413</v>
      </c>
      <c r="W350" s="148">
        <v>401</v>
      </c>
      <c r="X350" s="143">
        <v>258</v>
      </c>
      <c r="Y350" s="144">
        <v>256</v>
      </c>
      <c r="Z350" s="145">
        <v>230</v>
      </c>
      <c r="AA350" s="146">
        <v>549</v>
      </c>
      <c r="AB350" s="149">
        <v>342</v>
      </c>
      <c r="AC350" s="141">
        <v>0</v>
      </c>
      <c r="AD350" s="150">
        <v>100</v>
      </c>
      <c r="AE350" s="151">
        <v>0</v>
      </c>
    </row>
    <row r="351" spans="1:31" s="3" customFormat="1" ht="18.75" customHeight="1">
      <c r="A351" s="137">
        <v>349</v>
      </c>
      <c r="B351" s="188">
        <v>372</v>
      </c>
      <c r="C351" s="139" t="s">
        <v>2230</v>
      </c>
      <c r="D351" s="140" t="s">
        <v>3056</v>
      </c>
      <c r="E351" s="141">
        <v>325</v>
      </c>
      <c r="F351" s="143">
        <v>41885159</v>
      </c>
      <c r="G351" s="144">
        <v>337</v>
      </c>
      <c r="H351" s="145">
        <v>313</v>
      </c>
      <c r="I351" s="212">
        <v>46850776</v>
      </c>
      <c r="J351" s="147" t="s">
        <v>3052</v>
      </c>
      <c r="K351" s="148" t="s">
        <v>1103</v>
      </c>
      <c r="L351" s="143">
        <v>-2017395</v>
      </c>
      <c r="M351" s="144" t="s">
        <v>3052</v>
      </c>
      <c r="N351" s="145" t="s">
        <v>1103</v>
      </c>
      <c r="O351" s="146">
        <v>-2448177</v>
      </c>
      <c r="P351" s="147">
        <v>222</v>
      </c>
      <c r="Q351" s="148">
        <v>202</v>
      </c>
      <c r="R351" s="143">
        <v>63119744</v>
      </c>
      <c r="S351" s="144">
        <v>437</v>
      </c>
      <c r="T351" s="145">
        <v>417</v>
      </c>
      <c r="U351" s="146">
        <v>-13410519</v>
      </c>
      <c r="V351" s="147">
        <v>109</v>
      </c>
      <c r="W351" s="148">
        <v>103</v>
      </c>
      <c r="X351" s="143">
        <v>32548</v>
      </c>
      <c r="Y351" s="144">
        <v>207</v>
      </c>
      <c r="Z351" s="145">
        <v>183</v>
      </c>
      <c r="AA351" s="146">
        <v>683</v>
      </c>
      <c r="AB351" s="149">
        <v>322</v>
      </c>
      <c r="AC351" s="141">
        <v>0</v>
      </c>
      <c r="AD351" s="150">
        <v>100</v>
      </c>
      <c r="AE351" s="151">
        <v>0</v>
      </c>
    </row>
    <row r="352" spans="1:31" s="3" customFormat="1" ht="18.75" customHeight="1">
      <c r="A352" s="152">
        <v>350</v>
      </c>
      <c r="B352" s="153">
        <v>285</v>
      </c>
      <c r="C352" s="154" t="s">
        <v>1835</v>
      </c>
      <c r="D352" s="155" t="s">
        <v>3056</v>
      </c>
      <c r="E352" s="156">
        <v>326</v>
      </c>
      <c r="F352" s="158">
        <v>41685849</v>
      </c>
      <c r="G352" s="159">
        <v>376</v>
      </c>
      <c r="H352" s="160">
        <v>350</v>
      </c>
      <c r="I352" s="213">
        <v>41685849</v>
      </c>
      <c r="J352" s="162">
        <v>326</v>
      </c>
      <c r="K352" s="163">
        <v>301</v>
      </c>
      <c r="L352" s="158">
        <v>6864683</v>
      </c>
      <c r="M352" s="159">
        <v>320</v>
      </c>
      <c r="N352" s="160">
        <v>297</v>
      </c>
      <c r="O352" s="161">
        <v>10382638</v>
      </c>
      <c r="P352" s="162">
        <v>429</v>
      </c>
      <c r="Q352" s="163">
        <v>399</v>
      </c>
      <c r="R352" s="158">
        <v>20341956</v>
      </c>
      <c r="S352" s="159">
        <v>275</v>
      </c>
      <c r="T352" s="160">
        <v>261</v>
      </c>
      <c r="U352" s="161">
        <v>855148</v>
      </c>
      <c r="V352" s="162">
        <v>412</v>
      </c>
      <c r="W352" s="163">
        <v>400</v>
      </c>
      <c r="X352" s="158">
        <v>273</v>
      </c>
      <c r="Y352" s="159">
        <v>463</v>
      </c>
      <c r="Z352" s="160">
        <v>431</v>
      </c>
      <c r="AA352" s="161">
        <v>124</v>
      </c>
      <c r="AB352" s="164">
        <v>311</v>
      </c>
      <c r="AC352" s="156">
        <v>0</v>
      </c>
      <c r="AD352" s="165">
        <v>100</v>
      </c>
      <c r="AE352" s="166">
        <v>0</v>
      </c>
    </row>
    <row r="353" spans="1:31" s="3" customFormat="1" ht="18.75" customHeight="1">
      <c r="A353" s="18">
        <v>351</v>
      </c>
      <c r="B353" s="19">
        <v>301</v>
      </c>
      <c r="C353" s="20" t="s">
        <v>2621</v>
      </c>
      <c r="D353" s="21" t="s">
        <v>88</v>
      </c>
      <c r="E353" s="22">
        <v>327</v>
      </c>
      <c r="F353" s="24">
        <v>41473003</v>
      </c>
      <c r="G353" s="25">
        <v>375</v>
      </c>
      <c r="H353" s="26">
        <v>349</v>
      </c>
      <c r="I353" s="93">
        <v>41768784</v>
      </c>
      <c r="J353" s="28">
        <v>184</v>
      </c>
      <c r="K353" s="29">
        <v>164</v>
      </c>
      <c r="L353" s="24">
        <v>17193436</v>
      </c>
      <c r="M353" s="25">
        <v>204</v>
      </c>
      <c r="N353" s="26">
        <v>187</v>
      </c>
      <c r="O353" s="27">
        <v>21662192</v>
      </c>
      <c r="P353" s="28">
        <v>366</v>
      </c>
      <c r="Q353" s="29">
        <v>338</v>
      </c>
      <c r="R353" s="24">
        <v>30287327</v>
      </c>
      <c r="S353" s="25">
        <v>123</v>
      </c>
      <c r="T353" s="26">
        <v>113</v>
      </c>
      <c r="U353" s="27">
        <v>6360087</v>
      </c>
      <c r="V353" s="28">
        <v>379</v>
      </c>
      <c r="W353" s="29">
        <v>368</v>
      </c>
      <c r="X353" s="24">
        <v>1623</v>
      </c>
      <c r="Y353" s="25">
        <v>236</v>
      </c>
      <c r="Z353" s="26">
        <v>210</v>
      </c>
      <c r="AA353" s="27">
        <v>598</v>
      </c>
      <c r="AB353" s="107">
        <v>341</v>
      </c>
      <c r="AC353" s="22">
        <v>0</v>
      </c>
      <c r="AD353" s="30">
        <v>74.53</v>
      </c>
      <c r="AE353" s="31">
        <v>25.47</v>
      </c>
    </row>
    <row r="354" spans="1:31" s="3" customFormat="1" ht="18.75" customHeight="1">
      <c r="A354" s="32">
        <v>352</v>
      </c>
      <c r="B354" s="33">
        <v>450</v>
      </c>
      <c r="C354" s="34" t="s">
        <v>2249</v>
      </c>
      <c r="D354" s="35" t="s">
        <v>3106</v>
      </c>
      <c r="E354" s="45">
        <v>328</v>
      </c>
      <c r="F354" s="38">
        <v>41403413</v>
      </c>
      <c r="G354" s="39">
        <v>378</v>
      </c>
      <c r="H354" s="40">
        <v>352</v>
      </c>
      <c r="I354" s="94">
        <v>41438415</v>
      </c>
      <c r="J354" s="42">
        <v>178</v>
      </c>
      <c r="K354" s="43">
        <v>158</v>
      </c>
      <c r="L354" s="38">
        <v>17673741</v>
      </c>
      <c r="M354" s="39">
        <v>271</v>
      </c>
      <c r="N354" s="40">
        <v>249</v>
      </c>
      <c r="O354" s="41">
        <v>14129138</v>
      </c>
      <c r="P354" s="42">
        <v>324</v>
      </c>
      <c r="Q354" s="43">
        <v>297</v>
      </c>
      <c r="R354" s="38">
        <v>36393957</v>
      </c>
      <c r="S354" s="39">
        <v>256</v>
      </c>
      <c r="T354" s="40">
        <v>242</v>
      </c>
      <c r="U354" s="41">
        <v>1295058</v>
      </c>
      <c r="V354" s="42">
        <v>189</v>
      </c>
      <c r="W354" s="43">
        <v>183</v>
      </c>
      <c r="X354" s="38">
        <v>20337</v>
      </c>
      <c r="Y354" s="39">
        <v>376</v>
      </c>
      <c r="Z354" s="40">
        <v>345</v>
      </c>
      <c r="AA354" s="41">
        <v>294</v>
      </c>
      <c r="AB354" s="108">
        <v>321</v>
      </c>
      <c r="AC354" s="45">
        <v>0</v>
      </c>
      <c r="AD354" s="37">
        <v>100</v>
      </c>
      <c r="AE354" s="46">
        <v>0</v>
      </c>
    </row>
    <row r="355" spans="1:31" s="3" customFormat="1" ht="18.75" customHeight="1">
      <c r="A355" s="32">
        <v>353</v>
      </c>
      <c r="B355" s="67">
        <v>373</v>
      </c>
      <c r="C355" s="34" t="s">
        <v>1042</v>
      </c>
      <c r="D355" s="35" t="s">
        <v>3058</v>
      </c>
      <c r="E355" s="45">
        <v>329</v>
      </c>
      <c r="F355" s="38">
        <v>41266513</v>
      </c>
      <c r="G355" s="39">
        <v>341</v>
      </c>
      <c r="H355" s="40">
        <v>317</v>
      </c>
      <c r="I355" s="94">
        <v>46527051</v>
      </c>
      <c r="J355" s="42">
        <v>416</v>
      </c>
      <c r="K355" s="43">
        <v>390</v>
      </c>
      <c r="L355" s="38">
        <v>2192036</v>
      </c>
      <c r="M355" s="39">
        <v>373</v>
      </c>
      <c r="N355" s="40">
        <v>347</v>
      </c>
      <c r="O355" s="41">
        <v>6346470</v>
      </c>
      <c r="P355" s="42">
        <v>117</v>
      </c>
      <c r="Q355" s="43">
        <v>101</v>
      </c>
      <c r="R355" s="38">
        <v>112954338</v>
      </c>
      <c r="S355" s="39">
        <v>375</v>
      </c>
      <c r="T355" s="40">
        <v>358</v>
      </c>
      <c r="U355" s="41">
        <v>-2373365</v>
      </c>
      <c r="V355" s="42">
        <v>385</v>
      </c>
      <c r="W355" s="43">
        <v>374</v>
      </c>
      <c r="X355" s="38">
        <v>1153</v>
      </c>
      <c r="Y355" s="39">
        <v>185</v>
      </c>
      <c r="Z355" s="40">
        <v>162</v>
      </c>
      <c r="AA355" s="41">
        <v>752</v>
      </c>
      <c r="AB355" s="108">
        <v>371</v>
      </c>
      <c r="AC355" s="45">
        <v>0.4</v>
      </c>
      <c r="AD355" s="37">
        <v>99.6</v>
      </c>
      <c r="AE355" s="46">
        <v>0</v>
      </c>
    </row>
    <row r="356" spans="1:31" s="3" customFormat="1" ht="18.75" customHeight="1">
      <c r="A356" s="32">
        <v>354</v>
      </c>
      <c r="B356" s="33">
        <v>424</v>
      </c>
      <c r="C356" s="34" t="s">
        <v>1914</v>
      </c>
      <c r="D356" s="35" t="s">
        <v>1061</v>
      </c>
      <c r="E356" s="45">
        <v>330</v>
      </c>
      <c r="F356" s="38">
        <v>41139966</v>
      </c>
      <c r="G356" s="39">
        <v>373</v>
      </c>
      <c r="H356" s="40">
        <v>347</v>
      </c>
      <c r="I356" s="94">
        <v>42113986</v>
      </c>
      <c r="J356" s="42">
        <v>260</v>
      </c>
      <c r="K356" s="43">
        <v>238</v>
      </c>
      <c r="L356" s="38">
        <v>10839650</v>
      </c>
      <c r="M356" s="39">
        <v>137</v>
      </c>
      <c r="N356" s="40">
        <v>123</v>
      </c>
      <c r="O356" s="41">
        <v>32647260</v>
      </c>
      <c r="P356" s="42">
        <v>170</v>
      </c>
      <c r="Q356" s="43">
        <v>154</v>
      </c>
      <c r="R356" s="38">
        <v>76049621</v>
      </c>
      <c r="S356" s="39">
        <v>164</v>
      </c>
      <c r="T356" s="40">
        <v>152</v>
      </c>
      <c r="U356" s="41">
        <v>4225250</v>
      </c>
      <c r="V356" s="42" t="s">
        <v>1103</v>
      </c>
      <c r="W356" s="43" t="s">
        <v>1103</v>
      </c>
      <c r="X356" s="44" t="s">
        <v>3052</v>
      </c>
      <c r="Y356" s="39">
        <v>498</v>
      </c>
      <c r="Z356" s="40">
        <v>466</v>
      </c>
      <c r="AA356" s="41">
        <v>34</v>
      </c>
      <c r="AB356" s="108">
        <v>400</v>
      </c>
      <c r="AC356" s="45">
        <v>0</v>
      </c>
      <c r="AD356" s="37">
        <v>100</v>
      </c>
      <c r="AE356" s="46">
        <v>0</v>
      </c>
    </row>
    <row r="357" spans="1:31" s="3" customFormat="1" ht="18.75" customHeight="1">
      <c r="A357" s="48">
        <v>355</v>
      </c>
      <c r="B357" s="49">
        <v>463</v>
      </c>
      <c r="C357" s="50" t="s">
        <v>1415</v>
      </c>
      <c r="D357" s="51" t="s">
        <v>88</v>
      </c>
      <c r="E357" s="52">
        <v>331</v>
      </c>
      <c r="F357" s="54">
        <v>40629163</v>
      </c>
      <c r="G357" s="55">
        <v>355</v>
      </c>
      <c r="H357" s="56">
        <v>330</v>
      </c>
      <c r="I357" s="95">
        <v>44413168</v>
      </c>
      <c r="J357" s="58">
        <v>266</v>
      </c>
      <c r="K357" s="59">
        <v>244</v>
      </c>
      <c r="L357" s="54">
        <v>10315065</v>
      </c>
      <c r="M357" s="55">
        <v>298</v>
      </c>
      <c r="N357" s="56">
        <v>275</v>
      </c>
      <c r="O357" s="57">
        <v>11662177</v>
      </c>
      <c r="P357" s="58">
        <v>342</v>
      </c>
      <c r="Q357" s="59">
        <v>315</v>
      </c>
      <c r="R357" s="54">
        <v>33794942</v>
      </c>
      <c r="S357" s="55">
        <v>268</v>
      </c>
      <c r="T357" s="56">
        <v>254</v>
      </c>
      <c r="U357" s="57">
        <v>1035863</v>
      </c>
      <c r="V357" s="58">
        <v>262</v>
      </c>
      <c r="W357" s="59">
        <v>254</v>
      </c>
      <c r="X357" s="54">
        <v>11377</v>
      </c>
      <c r="Y357" s="55">
        <v>356</v>
      </c>
      <c r="Z357" s="56">
        <v>325</v>
      </c>
      <c r="AA357" s="57">
        <v>350</v>
      </c>
      <c r="AB357" s="109">
        <v>321</v>
      </c>
      <c r="AC357" s="52">
        <v>0</v>
      </c>
      <c r="AD357" s="60">
        <v>100</v>
      </c>
      <c r="AE357" s="61">
        <v>0</v>
      </c>
    </row>
    <row r="358" spans="1:31" s="3" customFormat="1" ht="18.75" customHeight="1">
      <c r="A358" s="18">
        <v>356</v>
      </c>
      <c r="B358" s="19">
        <v>263</v>
      </c>
      <c r="C358" s="20" t="s">
        <v>3208</v>
      </c>
      <c r="D358" s="21" t="s">
        <v>3058</v>
      </c>
      <c r="E358" s="22">
        <v>332</v>
      </c>
      <c r="F358" s="24">
        <v>40538825</v>
      </c>
      <c r="G358" s="25">
        <v>385</v>
      </c>
      <c r="H358" s="26">
        <v>359</v>
      </c>
      <c r="I358" s="93">
        <v>40538825</v>
      </c>
      <c r="J358" s="28">
        <v>190</v>
      </c>
      <c r="K358" s="29">
        <v>170</v>
      </c>
      <c r="L358" s="24">
        <v>16276779</v>
      </c>
      <c r="M358" s="25">
        <v>281</v>
      </c>
      <c r="N358" s="26">
        <v>259</v>
      </c>
      <c r="O358" s="27">
        <v>13242203</v>
      </c>
      <c r="P358" s="28">
        <v>371</v>
      </c>
      <c r="Q358" s="29">
        <v>343</v>
      </c>
      <c r="R358" s="24">
        <v>29851239</v>
      </c>
      <c r="S358" s="25">
        <v>126</v>
      </c>
      <c r="T358" s="26">
        <v>116</v>
      </c>
      <c r="U358" s="27">
        <v>6286892</v>
      </c>
      <c r="V358" s="28" t="s">
        <v>1103</v>
      </c>
      <c r="W358" s="29" t="s">
        <v>1103</v>
      </c>
      <c r="X358" s="64" t="s">
        <v>3052</v>
      </c>
      <c r="Y358" s="25">
        <v>265</v>
      </c>
      <c r="Z358" s="26">
        <v>239</v>
      </c>
      <c r="AA358" s="27">
        <v>530</v>
      </c>
      <c r="AB358" s="107">
        <v>210</v>
      </c>
      <c r="AC358" s="22">
        <v>0</v>
      </c>
      <c r="AD358" s="30">
        <v>100</v>
      </c>
      <c r="AE358" s="31">
        <v>0</v>
      </c>
    </row>
    <row r="359" spans="1:31" s="3" customFormat="1" ht="18.75" customHeight="1">
      <c r="A359" s="137">
        <v>357</v>
      </c>
      <c r="B359" s="138">
        <v>299</v>
      </c>
      <c r="C359" s="139" t="s">
        <v>1427</v>
      </c>
      <c r="D359" s="140" t="s">
        <v>3056</v>
      </c>
      <c r="E359" s="141">
        <v>333</v>
      </c>
      <c r="F359" s="143">
        <v>40528657</v>
      </c>
      <c r="G359" s="144">
        <v>381</v>
      </c>
      <c r="H359" s="145">
        <v>355</v>
      </c>
      <c r="I359" s="212">
        <v>41028972</v>
      </c>
      <c r="J359" s="147">
        <v>165</v>
      </c>
      <c r="K359" s="148">
        <v>146</v>
      </c>
      <c r="L359" s="143">
        <v>18787196</v>
      </c>
      <c r="M359" s="144">
        <v>334</v>
      </c>
      <c r="N359" s="145">
        <v>311</v>
      </c>
      <c r="O359" s="146">
        <v>9313508</v>
      </c>
      <c r="P359" s="147">
        <v>300</v>
      </c>
      <c r="Q359" s="148">
        <v>275</v>
      </c>
      <c r="R359" s="143">
        <v>42780224</v>
      </c>
      <c r="S359" s="144">
        <v>406</v>
      </c>
      <c r="T359" s="145">
        <v>387</v>
      </c>
      <c r="U359" s="146">
        <v>-5991180</v>
      </c>
      <c r="V359" s="147">
        <v>345</v>
      </c>
      <c r="W359" s="148">
        <v>335</v>
      </c>
      <c r="X359" s="143">
        <v>3488</v>
      </c>
      <c r="Y359" s="144">
        <v>187</v>
      </c>
      <c r="Z359" s="145">
        <v>164</v>
      </c>
      <c r="AA359" s="146">
        <v>750</v>
      </c>
      <c r="AB359" s="149">
        <v>311</v>
      </c>
      <c r="AC359" s="141">
        <v>0</v>
      </c>
      <c r="AD359" s="150">
        <v>100</v>
      </c>
      <c r="AE359" s="151">
        <v>0</v>
      </c>
    </row>
    <row r="360" spans="1:31" s="3" customFormat="1" ht="18.75" customHeight="1">
      <c r="A360" s="137">
        <v>358</v>
      </c>
      <c r="B360" s="138">
        <v>280</v>
      </c>
      <c r="C360" s="139" t="s">
        <v>2157</v>
      </c>
      <c r="D360" s="140" t="s">
        <v>3056</v>
      </c>
      <c r="E360" s="141">
        <v>334</v>
      </c>
      <c r="F360" s="143">
        <v>40299346</v>
      </c>
      <c r="G360" s="144">
        <v>371</v>
      </c>
      <c r="H360" s="145">
        <v>345</v>
      </c>
      <c r="I360" s="212">
        <v>42210722</v>
      </c>
      <c r="J360" s="147">
        <v>133</v>
      </c>
      <c r="K360" s="148">
        <v>115</v>
      </c>
      <c r="L360" s="143">
        <v>23272990</v>
      </c>
      <c r="M360" s="144" t="s">
        <v>3052</v>
      </c>
      <c r="N360" s="145" t="s">
        <v>1103</v>
      </c>
      <c r="O360" s="146">
        <v>-2047792</v>
      </c>
      <c r="P360" s="147">
        <v>282</v>
      </c>
      <c r="Q360" s="148">
        <v>258</v>
      </c>
      <c r="R360" s="143">
        <v>45547084</v>
      </c>
      <c r="S360" s="144">
        <v>438</v>
      </c>
      <c r="T360" s="145">
        <v>418</v>
      </c>
      <c r="U360" s="146">
        <v>-13433028</v>
      </c>
      <c r="V360" s="147">
        <v>153</v>
      </c>
      <c r="W360" s="148">
        <v>147</v>
      </c>
      <c r="X360" s="143">
        <v>25463</v>
      </c>
      <c r="Y360" s="144">
        <v>39</v>
      </c>
      <c r="Z360" s="145">
        <v>21</v>
      </c>
      <c r="AA360" s="146">
        <v>2124</v>
      </c>
      <c r="AB360" s="149">
        <v>322</v>
      </c>
      <c r="AC360" s="141">
        <v>0</v>
      </c>
      <c r="AD360" s="150">
        <v>98</v>
      </c>
      <c r="AE360" s="151">
        <v>2</v>
      </c>
    </row>
    <row r="361" spans="1:31" s="3" customFormat="1" ht="18.75" customHeight="1">
      <c r="A361" s="32">
        <v>359</v>
      </c>
      <c r="B361" s="33">
        <v>374</v>
      </c>
      <c r="C361" s="34" t="s">
        <v>2680</v>
      </c>
      <c r="D361" s="35" t="s">
        <v>3058</v>
      </c>
      <c r="E361" s="45">
        <v>335</v>
      </c>
      <c r="F361" s="38">
        <v>40254353</v>
      </c>
      <c r="G361" s="39">
        <v>383</v>
      </c>
      <c r="H361" s="40">
        <v>357</v>
      </c>
      <c r="I361" s="94">
        <v>40680068</v>
      </c>
      <c r="J361" s="42">
        <v>347</v>
      </c>
      <c r="K361" s="43">
        <v>322</v>
      </c>
      <c r="L361" s="38">
        <v>6143011</v>
      </c>
      <c r="M361" s="39">
        <v>248</v>
      </c>
      <c r="N361" s="40">
        <v>226</v>
      </c>
      <c r="O361" s="41">
        <v>16809913</v>
      </c>
      <c r="P361" s="42">
        <v>382</v>
      </c>
      <c r="Q361" s="43">
        <v>354</v>
      </c>
      <c r="R361" s="38">
        <v>27802025</v>
      </c>
      <c r="S361" s="39">
        <v>150</v>
      </c>
      <c r="T361" s="40">
        <v>140</v>
      </c>
      <c r="U361" s="41">
        <v>4605526</v>
      </c>
      <c r="V361" s="42">
        <v>425</v>
      </c>
      <c r="W361" s="43">
        <v>413</v>
      </c>
      <c r="X361" s="38">
        <v>31</v>
      </c>
      <c r="Y361" s="39">
        <v>352</v>
      </c>
      <c r="Z361" s="40">
        <v>321</v>
      </c>
      <c r="AA361" s="41">
        <v>350</v>
      </c>
      <c r="AB361" s="108">
        <v>311</v>
      </c>
      <c r="AC361" s="45">
        <v>0</v>
      </c>
      <c r="AD361" s="37">
        <v>100</v>
      </c>
      <c r="AE361" s="46">
        <v>0</v>
      </c>
    </row>
    <row r="362" spans="1:31" s="3" customFormat="1" ht="18.75" customHeight="1">
      <c r="A362" s="48">
        <v>360</v>
      </c>
      <c r="B362" s="49" t="s">
        <v>3052</v>
      </c>
      <c r="C362" s="50" t="s">
        <v>2258</v>
      </c>
      <c r="D362" s="51" t="s">
        <v>3098</v>
      </c>
      <c r="E362" s="52">
        <v>336</v>
      </c>
      <c r="F362" s="54">
        <v>39999462</v>
      </c>
      <c r="G362" s="55">
        <v>377</v>
      </c>
      <c r="H362" s="56">
        <v>351</v>
      </c>
      <c r="I362" s="95">
        <v>41605804</v>
      </c>
      <c r="J362" s="58">
        <v>357</v>
      </c>
      <c r="K362" s="59">
        <v>332</v>
      </c>
      <c r="L362" s="54">
        <v>5640004</v>
      </c>
      <c r="M362" s="55">
        <v>339</v>
      </c>
      <c r="N362" s="56">
        <v>314</v>
      </c>
      <c r="O362" s="57">
        <v>8946663</v>
      </c>
      <c r="P362" s="58">
        <v>468</v>
      </c>
      <c r="Q362" s="59">
        <v>437</v>
      </c>
      <c r="R362" s="54">
        <v>13643647</v>
      </c>
      <c r="S362" s="55">
        <v>215</v>
      </c>
      <c r="T362" s="56">
        <v>201</v>
      </c>
      <c r="U362" s="57">
        <v>2131135</v>
      </c>
      <c r="V362" s="58">
        <v>283</v>
      </c>
      <c r="W362" s="59">
        <v>275</v>
      </c>
      <c r="X362" s="54">
        <v>9612</v>
      </c>
      <c r="Y362" s="55">
        <v>388</v>
      </c>
      <c r="Z362" s="56">
        <v>357</v>
      </c>
      <c r="AA362" s="57">
        <v>270</v>
      </c>
      <c r="AB362" s="109">
        <v>371</v>
      </c>
      <c r="AC362" s="52">
        <v>0</v>
      </c>
      <c r="AD362" s="60">
        <v>100</v>
      </c>
      <c r="AE362" s="61">
        <v>0</v>
      </c>
    </row>
    <row r="363" spans="1:31" s="3" customFormat="1" ht="18.75" customHeight="1">
      <c r="A363" s="18">
        <v>361</v>
      </c>
      <c r="B363" s="19">
        <v>334</v>
      </c>
      <c r="C363" s="20" t="s">
        <v>2272</v>
      </c>
      <c r="D363" s="21" t="s">
        <v>3098</v>
      </c>
      <c r="E363" s="22">
        <v>337</v>
      </c>
      <c r="F363" s="24">
        <v>39789646</v>
      </c>
      <c r="G363" s="25">
        <v>388</v>
      </c>
      <c r="H363" s="26">
        <v>362</v>
      </c>
      <c r="I363" s="93">
        <v>40059711</v>
      </c>
      <c r="J363" s="28">
        <v>316</v>
      </c>
      <c r="K363" s="29">
        <v>291</v>
      </c>
      <c r="L363" s="24">
        <v>7401955</v>
      </c>
      <c r="M363" s="25">
        <v>333</v>
      </c>
      <c r="N363" s="26">
        <v>310</v>
      </c>
      <c r="O363" s="27">
        <v>9406148</v>
      </c>
      <c r="P363" s="28">
        <v>438</v>
      </c>
      <c r="Q363" s="29">
        <v>408</v>
      </c>
      <c r="R363" s="24">
        <v>19258679</v>
      </c>
      <c r="S363" s="25">
        <v>181</v>
      </c>
      <c r="T363" s="26">
        <v>168</v>
      </c>
      <c r="U363" s="27">
        <v>3642456</v>
      </c>
      <c r="V363" s="28">
        <v>171</v>
      </c>
      <c r="W363" s="29">
        <v>165</v>
      </c>
      <c r="X363" s="24">
        <v>23024</v>
      </c>
      <c r="Y363" s="25">
        <v>347</v>
      </c>
      <c r="Z363" s="26">
        <v>316</v>
      </c>
      <c r="AA363" s="27">
        <v>357</v>
      </c>
      <c r="AB363" s="107">
        <v>371</v>
      </c>
      <c r="AC363" s="22">
        <v>0</v>
      </c>
      <c r="AD363" s="30">
        <v>100</v>
      </c>
      <c r="AE363" s="31">
        <v>0</v>
      </c>
    </row>
    <row r="364" spans="1:31" s="3" customFormat="1" ht="18.75" customHeight="1">
      <c r="A364" s="32">
        <v>362</v>
      </c>
      <c r="B364" s="33">
        <v>257</v>
      </c>
      <c r="C364" s="34" t="s">
        <v>307</v>
      </c>
      <c r="D364" s="35" t="s">
        <v>88</v>
      </c>
      <c r="E364" s="45">
        <v>338</v>
      </c>
      <c r="F364" s="38">
        <v>39557166</v>
      </c>
      <c r="G364" s="39">
        <v>365</v>
      </c>
      <c r="H364" s="40">
        <v>340</v>
      </c>
      <c r="I364" s="94">
        <v>42947800</v>
      </c>
      <c r="J364" s="42">
        <v>338</v>
      </c>
      <c r="K364" s="43">
        <v>313</v>
      </c>
      <c r="L364" s="38">
        <v>6504698</v>
      </c>
      <c r="M364" s="39">
        <v>311</v>
      </c>
      <c r="N364" s="40">
        <v>288</v>
      </c>
      <c r="O364" s="41">
        <v>10767725</v>
      </c>
      <c r="P364" s="42">
        <v>400</v>
      </c>
      <c r="Q364" s="43">
        <v>372</v>
      </c>
      <c r="R364" s="38">
        <v>25373396</v>
      </c>
      <c r="S364" s="39">
        <v>369</v>
      </c>
      <c r="T364" s="40">
        <v>352</v>
      </c>
      <c r="U364" s="41">
        <v>-1564818</v>
      </c>
      <c r="V364" s="42">
        <v>384</v>
      </c>
      <c r="W364" s="43">
        <v>373</v>
      </c>
      <c r="X364" s="44" t="s">
        <v>3052</v>
      </c>
      <c r="Y364" s="39">
        <v>318</v>
      </c>
      <c r="Z364" s="40">
        <v>288</v>
      </c>
      <c r="AA364" s="41">
        <v>413</v>
      </c>
      <c r="AB364" s="108">
        <v>352</v>
      </c>
      <c r="AC364" s="45">
        <v>0</v>
      </c>
      <c r="AD364" s="37">
        <v>49</v>
      </c>
      <c r="AE364" s="46">
        <v>51</v>
      </c>
    </row>
    <row r="365" spans="1:31" s="3" customFormat="1" ht="18.75" customHeight="1">
      <c r="A365" s="137">
        <v>363</v>
      </c>
      <c r="B365" s="138">
        <v>386</v>
      </c>
      <c r="C365" s="139" t="s">
        <v>1197</v>
      </c>
      <c r="D365" s="140" t="s">
        <v>3056</v>
      </c>
      <c r="E365" s="141">
        <v>339</v>
      </c>
      <c r="F365" s="143">
        <v>39402285</v>
      </c>
      <c r="G365" s="144">
        <v>392</v>
      </c>
      <c r="H365" s="145">
        <v>366</v>
      </c>
      <c r="I365" s="212">
        <v>39402285</v>
      </c>
      <c r="J365" s="147">
        <v>280</v>
      </c>
      <c r="K365" s="148">
        <v>256</v>
      </c>
      <c r="L365" s="143">
        <v>9720321</v>
      </c>
      <c r="M365" s="144">
        <v>217</v>
      </c>
      <c r="N365" s="145">
        <v>199</v>
      </c>
      <c r="O365" s="146">
        <v>19931692</v>
      </c>
      <c r="P365" s="147">
        <v>413</v>
      </c>
      <c r="Q365" s="148">
        <v>384</v>
      </c>
      <c r="R365" s="143">
        <v>22835114</v>
      </c>
      <c r="S365" s="144">
        <v>111</v>
      </c>
      <c r="T365" s="145">
        <v>102</v>
      </c>
      <c r="U365" s="146">
        <v>7367085</v>
      </c>
      <c r="V365" s="147">
        <v>218</v>
      </c>
      <c r="W365" s="148">
        <v>211</v>
      </c>
      <c r="X365" s="143">
        <v>16788</v>
      </c>
      <c r="Y365" s="144">
        <v>327</v>
      </c>
      <c r="Z365" s="145">
        <v>297</v>
      </c>
      <c r="AA365" s="146">
        <v>398</v>
      </c>
      <c r="AB365" s="149">
        <v>356</v>
      </c>
      <c r="AC365" s="141">
        <v>0</v>
      </c>
      <c r="AD365" s="150">
        <v>100</v>
      </c>
      <c r="AE365" s="151">
        <v>0</v>
      </c>
    </row>
    <row r="366" spans="1:31" s="3" customFormat="1" ht="18.75" customHeight="1">
      <c r="A366" s="137">
        <v>364</v>
      </c>
      <c r="B366" s="138">
        <v>208</v>
      </c>
      <c r="C366" s="139" t="s">
        <v>1026</v>
      </c>
      <c r="D366" s="140" t="s">
        <v>3056</v>
      </c>
      <c r="E366" s="141">
        <v>340</v>
      </c>
      <c r="F366" s="143">
        <v>39210050</v>
      </c>
      <c r="G366" s="144">
        <v>146</v>
      </c>
      <c r="H366" s="145">
        <v>131</v>
      </c>
      <c r="I366" s="212">
        <v>104617916</v>
      </c>
      <c r="J366" s="147">
        <v>123</v>
      </c>
      <c r="K366" s="148">
        <v>105</v>
      </c>
      <c r="L366" s="143">
        <v>24570192</v>
      </c>
      <c r="M366" s="144">
        <v>98</v>
      </c>
      <c r="N366" s="145">
        <v>84</v>
      </c>
      <c r="O366" s="146">
        <v>45141980</v>
      </c>
      <c r="P366" s="147">
        <v>165</v>
      </c>
      <c r="Q366" s="148">
        <v>149</v>
      </c>
      <c r="R366" s="143">
        <v>79887285</v>
      </c>
      <c r="S366" s="144">
        <v>63</v>
      </c>
      <c r="T366" s="145">
        <v>56</v>
      </c>
      <c r="U366" s="146">
        <v>15258469</v>
      </c>
      <c r="V366" s="147">
        <v>286</v>
      </c>
      <c r="W366" s="148">
        <v>278</v>
      </c>
      <c r="X366" s="143">
        <v>9201</v>
      </c>
      <c r="Y366" s="144">
        <v>190</v>
      </c>
      <c r="Z366" s="145">
        <v>167</v>
      </c>
      <c r="AA366" s="146">
        <v>749</v>
      </c>
      <c r="AB366" s="149">
        <v>382</v>
      </c>
      <c r="AC366" s="141">
        <v>0</v>
      </c>
      <c r="AD366" s="150">
        <v>57.97</v>
      </c>
      <c r="AE366" s="151">
        <v>42.03</v>
      </c>
    </row>
    <row r="367" spans="1:31" s="3" customFormat="1" ht="18.75" customHeight="1">
      <c r="A367" s="48">
        <v>365</v>
      </c>
      <c r="B367" s="49">
        <v>381</v>
      </c>
      <c r="C367" s="50" t="s">
        <v>1040</v>
      </c>
      <c r="D367" s="51" t="s">
        <v>3154</v>
      </c>
      <c r="E367" s="52">
        <v>341</v>
      </c>
      <c r="F367" s="54">
        <v>38757469</v>
      </c>
      <c r="G367" s="55">
        <v>390</v>
      </c>
      <c r="H367" s="56">
        <v>364</v>
      </c>
      <c r="I367" s="95">
        <v>39622542</v>
      </c>
      <c r="J367" s="58">
        <v>286</v>
      </c>
      <c r="K367" s="59">
        <v>262</v>
      </c>
      <c r="L367" s="54">
        <v>9152424</v>
      </c>
      <c r="M367" s="55">
        <v>344</v>
      </c>
      <c r="N367" s="56">
        <v>319</v>
      </c>
      <c r="O367" s="57">
        <v>8571292</v>
      </c>
      <c r="P367" s="58">
        <v>462</v>
      </c>
      <c r="Q367" s="59">
        <v>431</v>
      </c>
      <c r="R367" s="54">
        <v>15089246</v>
      </c>
      <c r="S367" s="55">
        <v>137</v>
      </c>
      <c r="T367" s="56">
        <v>127</v>
      </c>
      <c r="U367" s="57">
        <v>5614475</v>
      </c>
      <c r="V367" s="58">
        <v>341</v>
      </c>
      <c r="W367" s="59">
        <v>332</v>
      </c>
      <c r="X367" s="54">
        <v>4290</v>
      </c>
      <c r="Y367" s="55">
        <v>239</v>
      </c>
      <c r="Z367" s="56">
        <v>213</v>
      </c>
      <c r="AA367" s="57">
        <v>592</v>
      </c>
      <c r="AB367" s="109">
        <v>311</v>
      </c>
      <c r="AC367" s="52">
        <v>0</v>
      </c>
      <c r="AD367" s="60">
        <v>93.78</v>
      </c>
      <c r="AE367" s="61">
        <v>6.22</v>
      </c>
    </row>
    <row r="368" spans="1:31" s="3" customFormat="1" ht="18.75" customHeight="1">
      <c r="A368" s="18">
        <v>366</v>
      </c>
      <c r="B368" s="19" t="s">
        <v>3052</v>
      </c>
      <c r="C368" s="20" t="s">
        <v>2298</v>
      </c>
      <c r="D368" s="21" t="s">
        <v>3054</v>
      </c>
      <c r="E368" s="22">
        <v>25</v>
      </c>
      <c r="F368" s="24">
        <v>38482770</v>
      </c>
      <c r="G368" s="25">
        <v>399</v>
      </c>
      <c r="H368" s="26">
        <v>27</v>
      </c>
      <c r="I368" s="93">
        <v>38482770</v>
      </c>
      <c r="J368" s="28">
        <v>157</v>
      </c>
      <c r="K368" s="29">
        <v>19</v>
      </c>
      <c r="L368" s="24">
        <v>19668484</v>
      </c>
      <c r="M368" s="25">
        <v>232</v>
      </c>
      <c r="N368" s="26">
        <v>20</v>
      </c>
      <c r="O368" s="27">
        <v>17911040</v>
      </c>
      <c r="P368" s="28">
        <v>66</v>
      </c>
      <c r="Q368" s="29">
        <v>13</v>
      </c>
      <c r="R368" s="24">
        <v>177519497</v>
      </c>
      <c r="S368" s="25">
        <v>58</v>
      </c>
      <c r="T368" s="26">
        <v>7</v>
      </c>
      <c r="U368" s="27">
        <v>16218707</v>
      </c>
      <c r="V368" s="28">
        <v>346</v>
      </c>
      <c r="W368" s="29">
        <v>11</v>
      </c>
      <c r="X368" s="24">
        <v>3315</v>
      </c>
      <c r="Y368" s="25">
        <v>225</v>
      </c>
      <c r="Z368" s="26">
        <v>26</v>
      </c>
      <c r="AA368" s="27">
        <v>622</v>
      </c>
      <c r="AB368" s="107">
        <v>383</v>
      </c>
      <c r="AC368" s="22">
        <v>100</v>
      </c>
      <c r="AD368" s="30">
        <v>0</v>
      </c>
      <c r="AE368" s="31">
        <v>0</v>
      </c>
    </row>
    <row r="369" spans="1:31" s="3" customFormat="1" ht="18.75" customHeight="1">
      <c r="A369" s="32">
        <v>367</v>
      </c>
      <c r="B369" s="33">
        <v>309</v>
      </c>
      <c r="C369" s="34" t="s">
        <v>1433</v>
      </c>
      <c r="D369" s="35" t="s">
        <v>2674</v>
      </c>
      <c r="E369" s="45">
        <v>342</v>
      </c>
      <c r="F369" s="38">
        <v>38474636</v>
      </c>
      <c r="G369" s="39">
        <v>397</v>
      </c>
      <c r="H369" s="40">
        <v>371</v>
      </c>
      <c r="I369" s="94">
        <v>38837071</v>
      </c>
      <c r="J369" s="42">
        <v>360</v>
      </c>
      <c r="K369" s="43">
        <v>335</v>
      </c>
      <c r="L369" s="38">
        <v>5525233</v>
      </c>
      <c r="M369" s="39">
        <v>64</v>
      </c>
      <c r="N369" s="40">
        <v>52</v>
      </c>
      <c r="O369" s="41">
        <v>67948142</v>
      </c>
      <c r="P369" s="42">
        <v>84</v>
      </c>
      <c r="Q369" s="43">
        <v>70</v>
      </c>
      <c r="R369" s="38">
        <v>155875012</v>
      </c>
      <c r="S369" s="39">
        <v>54</v>
      </c>
      <c r="T369" s="40">
        <v>48</v>
      </c>
      <c r="U369" s="41">
        <v>16731767</v>
      </c>
      <c r="V369" s="42">
        <v>427</v>
      </c>
      <c r="W369" s="43">
        <v>415</v>
      </c>
      <c r="X369" s="38">
        <v>20</v>
      </c>
      <c r="Y369" s="39">
        <v>416</v>
      </c>
      <c r="Z369" s="40">
        <v>384</v>
      </c>
      <c r="AA369" s="41">
        <v>212</v>
      </c>
      <c r="AB369" s="108">
        <v>369</v>
      </c>
      <c r="AC369" s="45">
        <v>0</v>
      </c>
      <c r="AD369" s="37">
        <v>75.34</v>
      </c>
      <c r="AE369" s="46">
        <v>24.66</v>
      </c>
    </row>
    <row r="370" spans="1:31" s="3" customFormat="1" ht="18.75" customHeight="1">
      <c r="A370" s="137">
        <v>368</v>
      </c>
      <c r="B370" s="188" t="s">
        <v>3052</v>
      </c>
      <c r="C370" s="188" t="s">
        <v>3052</v>
      </c>
      <c r="D370" s="140" t="s">
        <v>3056</v>
      </c>
      <c r="E370" s="141">
        <v>343</v>
      </c>
      <c r="F370" s="186" t="s">
        <v>3052</v>
      </c>
      <c r="G370" s="144">
        <v>400</v>
      </c>
      <c r="H370" s="145">
        <v>373</v>
      </c>
      <c r="I370" s="187" t="s">
        <v>3052</v>
      </c>
      <c r="J370" s="147">
        <v>254</v>
      </c>
      <c r="K370" s="148">
        <v>232</v>
      </c>
      <c r="L370" s="186" t="s">
        <v>3052</v>
      </c>
      <c r="M370" s="144">
        <v>370</v>
      </c>
      <c r="N370" s="145">
        <v>344</v>
      </c>
      <c r="O370" s="187" t="s">
        <v>3052</v>
      </c>
      <c r="P370" s="147">
        <v>451</v>
      </c>
      <c r="Q370" s="148">
        <v>421</v>
      </c>
      <c r="R370" s="186" t="s">
        <v>3052</v>
      </c>
      <c r="S370" s="144">
        <v>230</v>
      </c>
      <c r="T370" s="145">
        <v>216</v>
      </c>
      <c r="U370" s="187" t="s">
        <v>3052</v>
      </c>
      <c r="V370" s="147">
        <v>239</v>
      </c>
      <c r="W370" s="148">
        <v>231</v>
      </c>
      <c r="X370" s="186" t="s">
        <v>3052</v>
      </c>
      <c r="Y370" s="144">
        <v>253</v>
      </c>
      <c r="Z370" s="145">
        <v>227</v>
      </c>
      <c r="AA370" s="187" t="s">
        <v>3052</v>
      </c>
      <c r="AB370" s="149">
        <v>324</v>
      </c>
      <c r="AC370" s="141">
        <v>0</v>
      </c>
      <c r="AD370" s="150">
        <v>100</v>
      </c>
      <c r="AE370" s="151">
        <v>0</v>
      </c>
    </row>
    <row r="371" spans="1:31" s="3" customFormat="1" ht="18.75" customHeight="1">
      <c r="A371" s="32">
        <v>369</v>
      </c>
      <c r="B371" s="67" t="s">
        <v>3052</v>
      </c>
      <c r="C371" s="67" t="s">
        <v>3052</v>
      </c>
      <c r="D371" s="35" t="s">
        <v>2650</v>
      </c>
      <c r="E371" s="45">
        <v>344</v>
      </c>
      <c r="F371" s="44" t="s">
        <v>3052</v>
      </c>
      <c r="G371" s="39">
        <v>401</v>
      </c>
      <c r="H371" s="40">
        <v>374</v>
      </c>
      <c r="I371" s="62" t="s">
        <v>3052</v>
      </c>
      <c r="J371" s="42">
        <v>447</v>
      </c>
      <c r="K371" s="43">
        <v>420</v>
      </c>
      <c r="L371" s="44" t="s">
        <v>3052</v>
      </c>
      <c r="M371" s="39">
        <v>457</v>
      </c>
      <c r="N371" s="40">
        <v>430</v>
      </c>
      <c r="O371" s="62" t="s">
        <v>3052</v>
      </c>
      <c r="P371" s="42">
        <v>500</v>
      </c>
      <c r="Q371" s="43">
        <v>468</v>
      </c>
      <c r="R371" s="44" t="s">
        <v>3052</v>
      </c>
      <c r="S371" s="39">
        <v>328</v>
      </c>
      <c r="T371" s="40">
        <v>312</v>
      </c>
      <c r="U371" s="62" t="s">
        <v>3052</v>
      </c>
      <c r="V371" s="42" t="s">
        <v>1103</v>
      </c>
      <c r="W371" s="43" t="s">
        <v>1103</v>
      </c>
      <c r="X371" s="44" t="s">
        <v>3052</v>
      </c>
      <c r="Y371" s="39">
        <v>490</v>
      </c>
      <c r="Z371" s="40">
        <v>458</v>
      </c>
      <c r="AA371" s="62" t="s">
        <v>3052</v>
      </c>
      <c r="AB371" s="108">
        <v>312</v>
      </c>
      <c r="AC371" s="45">
        <v>0</v>
      </c>
      <c r="AD371" s="37">
        <v>100</v>
      </c>
      <c r="AE371" s="46">
        <v>0</v>
      </c>
    </row>
    <row r="372" spans="1:31" s="3" customFormat="1" ht="18.75" customHeight="1">
      <c r="A372" s="48">
        <v>370</v>
      </c>
      <c r="B372" s="49">
        <v>458</v>
      </c>
      <c r="C372" s="50" t="s">
        <v>1412</v>
      </c>
      <c r="D372" s="51" t="s">
        <v>889</v>
      </c>
      <c r="E372" s="52">
        <v>345</v>
      </c>
      <c r="F372" s="54">
        <v>38040500</v>
      </c>
      <c r="G372" s="55">
        <v>402</v>
      </c>
      <c r="H372" s="56">
        <v>375</v>
      </c>
      <c r="I372" s="95">
        <v>38040500</v>
      </c>
      <c r="J372" s="58">
        <v>364</v>
      </c>
      <c r="K372" s="59">
        <v>339</v>
      </c>
      <c r="L372" s="54">
        <v>5187871</v>
      </c>
      <c r="M372" s="55">
        <v>430</v>
      </c>
      <c r="N372" s="56">
        <v>404</v>
      </c>
      <c r="O372" s="57">
        <v>2114375</v>
      </c>
      <c r="P372" s="58">
        <v>486</v>
      </c>
      <c r="Q372" s="59">
        <v>455</v>
      </c>
      <c r="R372" s="54">
        <v>9805601</v>
      </c>
      <c r="S372" s="55">
        <v>246</v>
      </c>
      <c r="T372" s="56">
        <v>232</v>
      </c>
      <c r="U372" s="57">
        <v>1434623</v>
      </c>
      <c r="V372" s="58">
        <v>93</v>
      </c>
      <c r="W372" s="59">
        <v>87</v>
      </c>
      <c r="X372" s="54">
        <v>36451</v>
      </c>
      <c r="Y372" s="55">
        <v>399</v>
      </c>
      <c r="Z372" s="56">
        <v>368</v>
      </c>
      <c r="AA372" s="57">
        <v>251</v>
      </c>
      <c r="AB372" s="109">
        <v>312</v>
      </c>
      <c r="AC372" s="52">
        <v>0</v>
      </c>
      <c r="AD372" s="60">
        <v>100</v>
      </c>
      <c r="AE372" s="61">
        <v>0</v>
      </c>
    </row>
    <row r="373" spans="1:31" s="3" customFormat="1" ht="18.75" customHeight="1">
      <c r="A373" s="18">
        <v>371</v>
      </c>
      <c r="B373" s="19">
        <v>286</v>
      </c>
      <c r="C373" s="20" t="s">
        <v>2282</v>
      </c>
      <c r="D373" s="21" t="s">
        <v>1061</v>
      </c>
      <c r="E373" s="22">
        <v>346</v>
      </c>
      <c r="F373" s="24">
        <v>37895907</v>
      </c>
      <c r="G373" s="25">
        <v>404</v>
      </c>
      <c r="H373" s="26">
        <v>377</v>
      </c>
      <c r="I373" s="93">
        <v>37940231</v>
      </c>
      <c r="J373" s="28">
        <v>194</v>
      </c>
      <c r="K373" s="29">
        <v>173</v>
      </c>
      <c r="L373" s="24">
        <v>15853011</v>
      </c>
      <c r="M373" s="25">
        <v>175</v>
      </c>
      <c r="N373" s="26">
        <v>160</v>
      </c>
      <c r="O373" s="27">
        <v>25590085</v>
      </c>
      <c r="P373" s="28">
        <v>322</v>
      </c>
      <c r="Q373" s="29">
        <v>295</v>
      </c>
      <c r="R373" s="24">
        <v>36724617</v>
      </c>
      <c r="S373" s="25">
        <v>94</v>
      </c>
      <c r="T373" s="26">
        <v>86</v>
      </c>
      <c r="U373" s="27">
        <v>9041041</v>
      </c>
      <c r="V373" s="28">
        <v>301</v>
      </c>
      <c r="W373" s="29">
        <v>292</v>
      </c>
      <c r="X373" s="24">
        <v>8023</v>
      </c>
      <c r="Y373" s="25">
        <v>226</v>
      </c>
      <c r="Z373" s="26">
        <v>200</v>
      </c>
      <c r="AA373" s="27">
        <v>619</v>
      </c>
      <c r="AB373" s="107">
        <v>313</v>
      </c>
      <c r="AC373" s="22">
        <v>0</v>
      </c>
      <c r="AD373" s="30">
        <v>100</v>
      </c>
      <c r="AE373" s="31">
        <v>0</v>
      </c>
    </row>
    <row r="374" spans="1:31" s="3" customFormat="1" ht="18.75" customHeight="1">
      <c r="A374" s="32">
        <v>372</v>
      </c>
      <c r="B374" s="33">
        <v>400</v>
      </c>
      <c r="C374" s="34" t="s">
        <v>2645</v>
      </c>
      <c r="D374" s="35" t="s">
        <v>3058</v>
      </c>
      <c r="E374" s="45">
        <v>347</v>
      </c>
      <c r="F374" s="38">
        <v>37854269</v>
      </c>
      <c r="G374" s="39">
        <v>405</v>
      </c>
      <c r="H374" s="40">
        <v>378</v>
      </c>
      <c r="I374" s="94">
        <v>37854269</v>
      </c>
      <c r="J374" s="42">
        <v>380</v>
      </c>
      <c r="K374" s="43">
        <v>355</v>
      </c>
      <c r="L374" s="38">
        <v>4313806</v>
      </c>
      <c r="M374" s="39">
        <v>268</v>
      </c>
      <c r="N374" s="40">
        <v>246</v>
      </c>
      <c r="O374" s="41">
        <v>14210395</v>
      </c>
      <c r="P374" s="42">
        <v>441</v>
      </c>
      <c r="Q374" s="43">
        <v>411</v>
      </c>
      <c r="R374" s="38">
        <v>18960042</v>
      </c>
      <c r="S374" s="39">
        <v>384</v>
      </c>
      <c r="T374" s="40">
        <v>366</v>
      </c>
      <c r="U374" s="41">
        <v>-2754703</v>
      </c>
      <c r="V374" s="42">
        <v>397</v>
      </c>
      <c r="W374" s="43">
        <v>385</v>
      </c>
      <c r="X374" s="38">
        <v>501</v>
      </c>
      <c r="Y374" s="39">
        <v>422</v>
      </c>
      <c r="Z374" s="40">
        <v>390</v>
      </c>
      <c r="AA374" s="41">
        <v>195</v>
      </c>
      <c r="AB374" s="108">
        <v>311</v>
      </c>
      <c r="AC374" s="45">
        <v>0</v>
      </c>
      <c r="AD374" s="37">
        <v>100</v>
      </c>
      <c r="AE374" s="46">
        <v>0</v>
      </c>
    </row>
    <row r="375" spans="1:31" s="3" customFormat="1" ht="18.75" customHeight="1">
      <c r="A375" s="137">
        <v>373</v>
      </c>
      <c r="B375" s="138" t="s">
        <v>3052</v>
      </c>
      <c r="C375" s="188" t="s">
        <v>3052</v>
      </c>
      <c r="D375" s="140" t="s">
        <v>3056</v>
      </c>
      <c r="E375" s="141">
        <v>348</v>
      </c>
      <c r="F375" s="186" t="s">
        <v>3052</v>
      </c>
      <c r="G375" s="144">
        <v>407</v>
      </c>
      <c r="H375" s="145">
        <v>380</v>
      </c>
      <c r="I375" s="187" t="s">
        <v>3052</v>
      </c>
      <c r="J375" s="147">
        <v>220</v>
      </c>
      <c r="K375" s="148">
        <v>198</v>
      </c>
      <c r="L375" s="186" t="s">
        <v>3052</v>
      </c>
      <c r="M375" s="144">
        <v>277</v>
      </c>
      <c r="N375" s="145">
        <v>255</v>
      </c>
      <c r="O375" s="187" t="s">
        <v>3052</v>
      </c>
      <c r="P375" s="147">
        <v>450</v>
      </c>
      <c r="Q375" s="148">
        <v>420</v>
      </c>
      <c r="R375" s="186" t="s">
        <v>3052</v>
      </c>
      <c r="S375" s="144">
        <v>99</v>
      </c>
      <c r="T375" s="145">
        <v>91</v>
      </c>
      <c r="U375" s="187" t="s">
        <v>3052</v>
      </c>
      <c r="V375" s="147">
        <v>144</v>
      </c>
      <c r="W375" s="148">
        <v>138</v>
      </c>
      <c r="X375" s="186" t="s">
        <v>3052</v>
      </c>
      <c r="Y375" s="144">
        <v>201</v>
      </c>
      <c r="Z375" s="145">
        <v>177</v>
      </c>
      <c r="AA375" s="187" t="s">
        <v>3052</v>
      </c>
      <c r="AB375" s="149">
        <v>321</v>
      </c>
      <c r="AC375" s="141">
        <v>0</v>
      </c>
      <c r="AD375" s="150">
        <v>100</v>
      </c>
      <c r="AE375" s="151">
        <v>0</v>
      </c>
    </row>
    <row r="376" spans="1:31" s="3" customFormat="1" ht="18.75" customHeight="1">
      <c r="A376" s="137">
        <v>374</v>
      </c>
      <c r="B376" s="138" t="s">
        <v>3052</v>
      </c>
      <c r="C376" s="139" t="s">
        <v>2624</v>
      </c>
      <c r="D376" s="140" t="s">
        <v>3056</v>
      </c>
      <c r="E376" s="141">
        <v>349</v>
      </c>
      <c r="F376" s="143">
        <v>37741246</v>
      </c>
      <c r="G376" s="144">
        <v>389</v>
      </c>
      <c r="H376" s="145">
        <v>363</v>
      </c>
      <c r="I376" s="212">
        <v>40021080</v>
      </c>
      <c r="J376" s="147">
        <v>284</v>
      </c>
      <c r="K376" s="148">
        <v>260</v>
      </c>
      <c r="L376" s="143">
        <v>9260874</v>
      </c>
      <c r="M376" s="144">
        <v>302</v>
      </c>
      <c r="N376" s="145">
        <v>279</v>
      </c>
      <c r="O376" s="146">
        <v>11429784</v>
      </c>
      <c r="P376" s="147">
        <v>305</v>
      </c>
      <c r="Q376" s="148">
        <v>279</v>
      </c>
      <c r="R376" s="143">
        <v>41533356</v>
      </c>
      <c r="S376" s="144">
        <v>323</v>
      </c>
      <c r="T376" s="145">
        <v>307</v>
      </c>
      <c r="U376" s="146">
        <v>147661</v>
      </c>
      <c r="V376" s="147">
        <v>306</v>
      </c>
      <c r="W376" s="148">
        <v>297</v>
      </c>
      <c r="X376" s="143">
        <v>7700</v>
      </c>
      <c r="Y376" s="144">
        <v>344</v>
      </c>
      <c r="Z376" s="145">
        <v>313</v>
      </c>
      <c r="AA376" s="146">
        <v>361</v>
      </c>
      <c r="AB376" s="149">
        <v>356</v>
      </c>
      <c r="AC376" s="141">
        <v>0</v>
      </c>
      <c r="AD376" s="150">
        <v>100</v>
      </c>
      <c r="AE376" s="151">
        <v>0</v>
      </c>
    </row>
    <row r="377" spans="1:31" s="3" customFormat="1" ht="18.75" customHeight="1">
      <c r="A377" s="191">
        <v>375</v>
      </c>
      <c r="B377" s="192" t="s">
        <v>3052</v>
      </c>
      <c r="C377" s="220" t="s">
        <v>3052</v>
      </c>
      <c r="D377" s="194" t="s">
        <v>3056</v>
      </c>
      <c r="E377" s="195">
        <v>350</v>
      </c>
      <c r="F377" s="208" t="s">
        <v>3052</v>
      </c>
      <c r="G377" s="198">
        <v>403</v>
      </c>
      <c r="H377" s="199">
        <v>376</v>
      </c>
      <c r="I377" s="209" t="s">
        <v>3052</v>
      </c>
      <c r="J377" s="201">
        <v>211</v>
      </c>
      <c r="K377" s="202">
        <v>189</v>
      </c>
      <c r="L377" s="208" t="s">
        <v>3052</v>
      </c>
      <c r="M377" s="198">
        <v>371</v>
      </c>
      <c r="N377" s="199">
        <v>345</v>
      </c>
      <c r="O377" s="209" t="s">
        <v>3052</v>
      </c>
      <c r="P377" s="201">
        <v>331</v>
      </c>
      <c r="Q377" s="202">
        <v>304</v>
      </c>
      <c r="R377" s="208" t="s">
        <v>3052</v>
      </c>
      <c r="S377" s="198">
        <v>422</v>
      </c>
      <c r="T377" s="199">
        <v>402</v>
      </c>
      <c r="U377" s="209" t="s">
        <v>3052</v>
      </c>
      <c r="V377" s="201">
        <v>227</v>
      </c>
      <c r="W377" s="202">
        <v>220</v>
      </c>
      <c r="X377" s="208" t="s">
        <v>3052</v>
      </c>
      <c r="Y377" s="198">
        <v>216</v>
      </c>
      <c r="Z377" s="199">
        <v>192</v>
      </c>
      <c r="AA377" s="209" t="s">
        <v>3052</v>
      </c>
      <c r="AB377" s="203">
        <v>321</v>
      </c>
      <c r="AC377" s="195">
        <v>0</v>
      </c>
      <c r="AD377" s="204">
        <v>100</v>
      </c>
      <c r="AE377" s="205">
        <v>0</v>
      </c>
    </row>
    <row r="378" spans="1:31" s="3" customFormat="1" ht="18.75" customHeight="1">
      <c r="A378" s="18">
        <v>376</v>
      </c>
      <c r="B378" s="19" t="s">
        <v>3052</v>
      </c>
      <c r="C378" s="20" t="s">
        <v>2201</v>
      </c>
      <c r="D378" s="21" t="s">
        <v>1056</v>
      </c>
      <c r="E378" s="22">
        <v>351</v>
      </c>
      <c r="F378" s="24">
        <v>37675893</v>
      </c>
      <c r="G378" s="25">
        <v>391</v>
      </c>
      <c r="H378" s="26">
        <v>365</v>
      </c>
      <c r="I378" s="93">
        <v>39485699</v>
      </c>
      <c r="J378" s="28">
        <v>408</v>
      </c>
      <c r="K378" s="29">
        <v>382</v>
      </c>
      <c r="L378" s="24">
        <v>2789507</v>
      </c>
      <c r="M378" s="25">
        <v>418</v>
      </c>
      <c r="N378" s="26">
        <v>392</v>
      </c>
      <c r="O378" s="27">
        <v>3212624</v>
      </c>
      <c r="P378" s="28">
        <v>494</v>
      </c>
      <c r="Q378" s="29">
        <v>463</v>
      </c>
      <c r="R378" s="24">
        <v>7034805</v>
      </c>
      <c r="S378" s="25">
        <v>224</v>
      </c>
      <c r="T378" s="26">
        <v>210</v>
      </c>
      <c r="U378" s="27">
        <v>1946721</v>
      </c>
      <c r="V378" s="28" t="s">
        <v>1103</v>
      </c>
      <c r="W378" s="29" t="s">
        <v>1103</v>
      </c>
      <c r="X378" s="64" t="s">
        <v>3052</v>
      </c>
      <c r="Y378" s="25">
        <v>482</v>
      </c>
      <c r="Z378" s="26">
        <v>450</v>
      </c>
      <c r="AA378" s="27">
        <v>77</v>
      </c>
      <c r="AB378" s="107">
        <v>371</v>
      </c>
      <c r="AC378" s="22">
        <v>0</v>
      </c>
      <c r="AD378" s="30">
        <v>100</v>
      </c>
      <c r="AE378" s="31">
        <v>0</v>
      </c>
    </row>
    <row r="379" spans="1:31" s="3" customFormat="1" ht="18.75" customHeight="1">
      <c r="A379" s="137">
        <v>377</v>
      </c>
      <c r="B379" s="138" t="s">
        <v>3052</v>
      </c>
      <c r="C379" s="139" t="s">
        <v>1722</v>
      </c>
      <c r="D379" s="140" t="s">
        <v>3056</v>
      </c>
      <c r="E379" s="185">
        <v>352</v>
      </c>
      <c r="F379" s="143">
        <v>37175020</v>
      </c>
      <c r="G379" s="144">
        <v>379</v>
      </c>
      <c r="H379" s="145">
        <v>353</v>
      </c>
      <c r="I379" s="212">
        <v>41388428</v>
      </c>
      <c r="J379" s="147">
        <v>433</v>
      </c>
      <c r="K379" s="148">
        <v>406</v>
      </c>
      <c r="L379" s="143">
        <v>1494267</v>
      </c>
      <c r="M379" s="144">
        <v>426</v>
      </c>
      <c r="N379" s="145">
        <v>400</v>
      </c>
      <c r="O379" s="146">
        <v>2536990</v>
      </c>
      <c r="P379" s="147">
        <v>432</v>
      </c>
      <c r="Q379" s="148">
        <v>402</v>
      </c>
      <c r="R379" s="143">
        <v>20047613</v>
      </c>
      <c r="S379" s="144">
        <v>287</v>
      </c>
      <c r="T379" s="145">
        <v>272</v>
      </c>
      <c r="U379" s="146">
        <v>654980</v>
      </c>
      <c r="V379" s="147">
        <v>118</v>
      </c>
      <c r="W379" s="148">
        <v>112</v>
      </c>
      <c r="X379" s="143">
        <v>31030</v>
      </c>
      <c r="Y379" s="144">
        <v>302</v>
      </c>
      <c r="Z379" s="145">
        <v>272</v>
      </c>
      <c r="AA379" s="146">
        <v>454</v>
      </c>
      <c r="AB379" s="149">
        <v>390</v>
      </c>
      <c r="AC379" s="141">
        <v>0</v>
      </c>
      <c r="AD379" s="150">
        <v>100</v>
      </c>
      <c r="AE379" s="151">
        <v>0</v>
      </c>
    </row>
    <row r="380" spans="1:31" s="3" customFormat="1" ht="18.75" customHeight="1">
      <c r="A380" s="32">
        <v>378</v>
      </c>
      <c r="B380" s="33">
        <v>484</v>
      </c>
      <c r="C380" s="34" t="s">
        <v>2775</v>
      </c>
      <c r="D380" s="35" t="s">
        <v>88</v>
      </c>
      <c r="E380" s="45">
        <v>353</v>
      </c>
      <c r="F380" s="38">
        <v>37103179</v>
      </c>
      <c r="G380" s="39">
        <v>396</v>
      </c>
      <c r="H380" s="40">
        <v>370</v>
      </c>
      <c r="I380" s="94">
        <v>38922910</v>
      </c>
      <c r="J380" s="42">
        <v>448</v>
      </c>
      <c r="K380" s="43">
        <v>421</v>
      </c>
      <c r="L380" s="38">
        <v>525910</v>
      </c>
      <c r="M380" s="39">
        <v>389</v>
      </c>
      <c r="N380" s="40">
        <v>363</v>
      </c>
      <c r="O380" s="41">
        <v>5677007</v>
      </c>
      <c r="P380" s="42">
        <v>367</v>
      </c>
      <c r="Q380" s="43">
        <v>339</v>
      </c>
      <c r="R380" s="38">
        <v>30084367</v>
      </c>
      <c r="S380" s="39">
        <v>266</v>
      </c>
      <c r="T380" s="40">
        <v>252</v>
      </c>
      <c r="U380" s="41">
        <v>1074740</v>
      </c>
      <c r="V380" s="42">
        <v>194</v>
      </c>
      <c r="W380" s="43">
        <v>187</v>
      </c>
      <c r="X380" s="38">
        <v>19922</v>
      </c>
      <c r="Y380" s="39">
        <v>496</v>
      </c>
      <c r="Z380" s="40">
        <v>464</v>
      </c>
      <c r="AA380" s="41">
        <v>44</v>
      </c>
      <c r="AB380" s="108">
        <v>352</v>
      </c>
      <c r="AC380" s="45">
        <v>0</v>
      </c>
      <c r="AD380" s="37">
        <v>100</v>
      </c>
      <c r="AE380" s="46">
        <v>0</v>
      </c>
    </row>
    <row r="381" spans="1:31" s="3" customFormat="1" ht="18.75" customHeight="1">
      <c r="A381" s="32">
        <v>379</v>
      </c>
      <c r="B381" s="33">
        <v>331</v>
      </c>
      <c r="C381" s="34" t="s">
        <v>2287</v>
      </c>
      <c r="D381" s="35" t="s">
        <v>2648</v>
      </c>
      <c r="E381" s="45">
        <v>354</v>
      </c>
      <c r="F381" s="38">
        <v>37007004</v>
      </c>
      <c r="G381" s="39">
        <v>415</v>
      </c>
      <c r="H381" s="40">
        <v>388</v>
      </c>
      <c r="I381" s="94">
        <v>37007004</v>
      </c>
      <c r="J381" s="42">
        <v>158</v>
      </c>
      <c r="K381" s="43">
        <v>139</v>
      </c>
      <c r="L381" s="38">
        <v>19610852</v>
      </c>
      <c r="M381" s="39">
        <v>113</v>
      </c>
      <c r="N381" s="40">
        <v>99</v>
      </c>
      <c r="O381" s="41">
        <v>39621087</v>
      </c>
      <c r="P381" s="42">
        <v>275</v>
      </c>
      <c r="Q381" s="43">
        <v>252</v>
      </c>
      <c r="R381" s="38">
        <v>47082582</v>
      </c>
      <c r="S381" s="39">
        <v>32</v>
      </c>
      <c r="T381" s="40">
        <v>26</v>
      </c>
      <c r="U381" s="41">
        <v>27405491</v>
      </c>
      <c r="V381" s="42">
        <v>354</v>
      </c>
      <c r="W381" s="43">
        <v>343</v>
      </c>
      <c r="X381" s="38">
        <v>2849</v>
      </c>
      <c r="Y381" s="39">
        <v>421</v>
      </c>
      <c r="Z381" s="40">
        <v>389</v>
      </c>
      <c r="AA381" s="41">
        <v>198</v>
      </c>
      <c r="AB381" s="108">
        <v>369</v>
      </c>
      <c r="AC381" s="45">
        <v>0</v>
      </c>
      <c r="AD381" s="37">
        <v>100</v>
      </c>
      <c r="AE381" s="46">
        <v>0</v>
      </c>
    </row>
    <row r="382" spans="1:31" s="3" customFormat="1" ht="18.75" customHeight="1">
      <c r="A382" s="152">
        <v>380</v>
      </c>
      <c r="B382" s="153">
        <v>439</v>
      </c>
      <c r="C382" s="154" t="s">
        <v>2220</v>
      </c>
      <c r="D382" s="155" t="s">
        <v>3056</v>
      </c>
      <c r="E382" s="156">
        <v>355</v>
      </c>
      <c r="F382" s="158">
        <v>36941031</v>
      </c>
      <c r="G382" s="159">
        <v>406</v>
      </c>
      <c r="H382" s="160">
        <v>379</v>
      </c>
      <c r="I382" s="213">
        <v>37850998</v>
      </c>
      <c r="J382" s="162">
        <v>321</v>
      </c>
      <c r="K382" s="163">
        <v>296</v>
      </c>
      <c r="L382" s="158">
        <v>7202322</v>
      </c>
      <c r="M382" s="159">
        <v>205</v>
      </c>
      <c r="N382" s="160">
        <v>188</v>
      </c>
      <c r="O382" s="161">
        <v>21439905</v>
      </c>
      <c r="P382" s="162">
        <v>390</v>
      </c>
      <c r="Q382" s="163">
        <v>362</v>
      </c>
      <c r="R382" s="158">
        <v>26428199</v>
      </c>
      <c r="S382" s="159">
        <v>218</v>
      </c>
      <c r="T382" s="160">
        <v>204</v>
      </c>
      <c r="U382" s="161">
        <v>2085391</v>
      </c>
      <c r="V382" s="162">
        <v>416</v>
      </c>
      <c r="W382" s="163">
        <v>404</v>
      </c>
      <c r="X382" s="158">
        <v>190</v>
      </c>
      <c r="Y382" s="159">
        <v>494</v>
      </c>
      <c r="Z382" s="160">
        <v>462</v>
      </c>
      <c r="AA382" s="161">
        <v>44</v>
      </c>
      <c r="AB382" s="164">
        <v>311</v>
      </c>
      <c r="AC382" s="156">
        <v>0</v>
      </c>
      <c r="AD382" s="165">
        <v>50</v>
      </c>
      <c r="AE382" s="166">
        <v>50</v>
      </c>
    </row>
    <row r="383" spans="1:31" s="3" customFormat="1" ht="18.75" customHeight="1">
      <c r="A383" s="18">
        <v>381</v>
      </c>
      <c r="B383" s="19" t="s">
        <v>3052</v>
      </c>
      <c r="C383" s="20" t="s">
        <v>298</v>
      </c>
      <c r="D383" s="21" t="s">
        <v>88</v>
      </c>
      <c r="E383" s="22">
        <v>356</v>
      </c>
      <c r="F383" s="24">
        <v>36846186</v>
      </c>
      <c r="G383" s="25">
        <v>414</v>
      </c>
      <c r="H383" s="26">
        <v>387</v>
      </c>
      <c r="I383" s="93">
        <v>37045778</v>
      </c>
      <c r="J383" s="28">
        <v>343</v>
      </c>
      <c r="K383" s="29">
        <v>318</v>
      </c>
      <c r="L383" s="24">
        <v>6243500</v>
      </c>
      <c r="M383" s="25">
        <v>423</v>
      </c>
      <c r="N383" s="26">
        <v>397</v>
      </c>
      <c r="O383" s="27">
        <v>3038492</v>
      </c>
      <c r="P383" s="28">
        <v>229</v>
      </c>
      <c r="Q383" s="29">
        <v>209</v>
      </c>
      <c r="R383" s="24">
        <v>61758971</v>
      </c>
      <c r="S383" s="25">
        <v>280</v>
      </c>
      <c r="T383" s="26">
        <v>265</v>
      </c>
      <c r="U383" s="27">
        <v>763036</v>
      </c>
      <c r="V383" s="28">
        <v>232</v>
      </c>
      <c r="W383" s="29">
        <v>225</v>
      </c>
      <c r="X383" s="24">
        <v>14630</v>
      </c>
      <c r="Y383" s="25">
        <v>305</v>
      </c>
      <c r="Z383" s="26">
        <v>275</v>
      </c>
      <c r="AA383" s="27">
        <v>442</v>
      </c>
      <c r="AB383" s="107">
        <v>311</v>
      </c>
      <c r="AC383" s="22">
        <v>0</v>
      </c>
      <c r="AD383" s="30">
        <v>100</v>
      </c>
      <c r="AE383" s="31">
        <v>0</v>
      </c>
    </row>
    <row r="384" spans="1:31" s="3" customFormat="1" ht="18.75" customHeight="1">
      <c r="A384" s="32">
        <v>382</v>
      </c>
      <c r="B384" s="33">
        <v>475</v>
      </c>
      <c r="C384" s="34" t="s">
        <v>2256</v>
      </c>
      <c r="D384" s="35" t="s">
        <v>3058</v>
      </c>
      <c r="E384" s="45">
        <v>357</v>
      </c>
      <c r="F384" s="38">
        <v>36703115</v>
      </c>
      <c r="G384" s="39">
        <v>333</v>
      </c>
      <c r="H384" s="40">
        <v>309</v>
      </c>
      <c r="I384" s="94">
        <v>47330365</v>
      </c>
      <c r="J384" s="42">
        <v>441</v>
      </c>
      <c r="K384" s="43">
        <v>414</v>
      </c>
      <c r="L384" s="38">
        <v>1345107</v>
      </c>
      <c r="M384" s="39">
        <v>390</v>
      </c>
      <c r="N384" s="40">
        <v>364</v>
      </c>
      <c r="O384" s="41">
        <v>5657128</v>
      </c>
      <c r="P384" s="42">
        <v>271</v>
      </c>
      <c r="Q384" s="43">
        <v>248</v>
      </c>
      <c r="R384" s="38">
        <v>47778371</v>
      </c>
      <c r="S384" s="39">
        <v>414</v>
      </c>
      <c r="T384" s="40">
        <v>395</v>
      </c>
      <c r="U384" s="41">
        <v>-7697453</v>
      </c>
      <c r="V384" s="42">
        <v>284</v>
      </c>
      <c r="W384" s="43">
        <v>276</v>
      </c>
      <c r="X384" s="38">
        <v>9603</v>
      </c>
      <c r="Y384" s="39">
        <v>389</v>
      </c>
      <c r="Z384" s="40">
        <v>358</v>
      </c>
      <c r="AA384" s="41">
        <v>270</v>
      </c>
      <c r="AB384" s="108">
        <v>341</v>
      </c>
      <c r="AC384" s="45">
        <v>0</v>
      </c>
      <c r="AD384" s="37">
        <v>100</v>
      </c>
      <c r="AE384" s="46">
        <v>0</v>
      </c>
    </row>
    <row r="385" spans="1:31" s="3" customFormat="1" ht="18.75" customHeight="1">
      <c r="A385" s="32">
        <v>383</v>
      </c>
      <c r="B385" s="33">
        <v>440</v>
      </c>
      <c r="C385" s="34" t="s">
        <v>2259</v>
      </c>
      <c r="D385" s="35" t="s">
        <v>1054</v>
      </c>
      <c r="E385" s="45">
        <v>358</v>
      </c>
      <c r="F385" s="38">
        <v>36445496</v>
      </c>
      <c r="G385" s="39">
        <v>398</v>
      </c>
      <c r="H385" s="40">
        <v>372</v>
      </c>
      <c r="I385" s="94">
        <v>38802921</v>
      </c>
      <c r="J385" s="42">
        <v>181</v>
      </c>
      <c r="K385" s="43">
        <v>161</v>
      </c>
      <c r="L385" s="38">
        <v>17376497</v>
      </c>
      <c r="M385" s="39">
        <v>362</v>
      </c>
      <c r="N385" s="40">
        <v>337</v>
      </c>
      <c r="O385" s="41">
        <v>7133526</v>
      </c>
      <c r="P385" s="42">
        <v>387</v>
      </c>
      <c r="Q385" s="43">
        <v>359</v>
      </c>
      <c r="R385" s="38">
        <v>26663380</v>
      </c>
      <c r="S385" s="39">
        <v>331</v>
      </c>
      <c r="T385" s="40">
        <v>315</v>
      </c>
      <c r="U385" s="41">
        <v>94107</v>
      </c>
      <c r="V385" s="42">
        <v>146</v>
      </c>
      <c r="W385" s="43">
        <v>140</v>
      </c>
      <c r="X385" s="38">
        <v>26589</v>
      </c>
      <c r="Y385" s="39">
        <v>98</v>
      </c>
      <c r="Z385" s="40">
        <v>76</v>
      </c>
      <c r="AA385" s="41">
        <v>1204</v>
      </c>
      <c r="AB385" s="108">
        <v>322</v>
      </c>
      <c r="AC385" s="45">
        <v>0</v>
      </c>
      <c r="AD385" s="37">
        <v>100</v>
      </c>
      <c r="AE385" s="46">
        <v>0</v>
      </c>
    </row>
    <row r="386" spans="1:31" s="3" customFormat="1" ht="18.75" customHeight="1">
      <c r="A386" s="137">
        <v>384</v>
      </c>
      <c r="B386" s="138">
        <v>416</v>
      </c>
      <c r="C386" s="139" t="s">
        <v>1712</v>
      </c>
      <c r="D386" s="140" t="s">
        <v>3056</v>
      </c>
      <c r="E386" s="141">
        <v>359</v>
      </c>
      <c r="F386" s="143">
        <v>36373980</v>
      </c>
      <c r="G386" s="144">
        <v>413</v>
      </c>
      <c r="H386" s="145">
        <v>386</v>
      </c>
      <c r="I386" s="212">
        <v>37139067</v>
      </c>
      <c r="J386" s="147">
        <v>186</v>
      </c>
      <c r="K386" s="148">
        <v>166</v>
      </c>
      <c r="L386" s="143">
        <v>16943770</v>
      </c>
      <c r="M386" s="144">
        <v>374</v>
      </c>
      <c r="N386" s="145">
        <v>348</v>
      </c>
      <c r="O386" s="146">
        <v>6315077</v>
      </c>
      <c r="P386" s="147">
        <v>378</v>
      </c>
      <c r="Q386" s="148">
        <v>350</v>
      </c>
      <c r="R386" s="143">
        <v>28286980</v>
      </c>
      <c r="S386" s="144">
        <v>322</v>
      </c>
      <c r="T386" s="145">
        <v>306</v>
      </c>
      <c r="U386" s="146">
        <v>148861</v>
      </c>
      <c r="V386" s="147">
        <v>409</v>
      </c>
      <c r="W386" s="148">
        <v>397</v>
      </c>
      <c r="X386" s="143">
        <v>327</v>
      </c>
      <c r="Y386" s="144">
        <v>244</v>
      </c>
      <c r="Z386" s="145">
        <v>218</v>
      </c>
      <c r="AA386" s="146">
        <v>580</v>
      </c>
      <c r="AB386" s="149">
        <v>352</v>
      </c>
      <c r="AC386" s="141">
        <v>0</v>
      </c>
      <c r="AD386" s="150">
        <v>100</v>
      </c>
      <c r="AE386" s="151">
        <v>0</v>
      </c>
    </row>
    <row r="387" spans="1:31" s="3" customFormat="1" ht="18.75" customHeight="1">
      <c r="A387" s="152">
        <v>385</v>
      </c>
      <c r="B387" s="153" t="s">
        <v>3052</v>
      </c>
      <c r="C387" s="154" t="s">
        <v>3226</v>
      </c>
      <c r="D387" s="155" t="s">
        <v>3056</v>
      </c>
      <c r="E387" s="156">
        <v>360</v>
      </c>
      <c r="F387" s="158">
        <v>35997858</v>
      </c>
      <c r="G387" s="159">
        <v>416</v>
      </c>
      <c r="H387" s="160">
        <v>389</v>
      </c>
      <c r="I387" s="213">
        <v>36963175</v>
      </c>
      <c r="J387" s="162">
        <v>401</v>
      </c>
      <c r="K387" s="163">
        <v>376</v>
      </c>
      <c r="L387" s="158">
        <v>3279848</v>
      </c>
      <c r="M387" s="159">
        <v>431</v>
      </c>
      <c r="N387" s="160">
        <v>405</v>
      </c>
      <c r="O387" s="207" t="s">
        <v>3052</v>
      </c>
      <c r="P387" s="162">
        <v>436</v>
      </c>
      <c r="Q387" s="163">
        <v>406</v>
      </c>
      <c r="R387" s="158">
        <v>19365782</v>
      </c>
      <c r="S387" s="159">
        <v>401</v>
      </c>
      <c r="T387" s="160">
        <v>382</v>
      </c>
      <c r="U387" s="207" t="s">
        <v>3052</v>
      </c>
      <c r="V387" s="162">
        <v>376</v>
      </c>
      <c r="W387" s="163">
        <v>365</v>
      </c>
      <c r="X387" s="158">
        <v>1824</v>
      </c>
      <c r="Y387" s="159">
        <v>375</v>
      </c>
      <c r="Z387" s="160">
        <v>344</v>
      </c>
      <c r="AA387" s="161">
        <v>295</v>
      </c>
      <c r="AB387" s="164">
        <v>311</v>
      </c>
      <c r="AC387" s="156">
        <v>0</v>
      </c>
      <c r="AD387" s="165">
        <v>45</v>
      </c>
      <c r="AE387" s="166">
        <v>55</v>
      </c>
    </row>
    <row r="388" spans="1:31" s="3" customFormat="1" ht="18.75" customHeight="1">
      <c r="A388" s="167">
        <v>386</v>
      </c>
      <c r="B388" s="168" t="s">
        <v>3052</v>
      </c>
      <c r="C388" s="169" t="s">
        <v>1451</v>
      </c>
      <c r="D388" s="170" t="s">
        <v>3056</v>
      </c>
      <c r="E388" s="171">
        <v>361</v>
      </c>
      <c r="F388" s="173">
        <v>35989081</v>
      </c>
      <c r="G388" s="174">
        <v>386</v>
      </c>
      <c r="H388" s="175">
        <v>360</v>
      </c>
      <c r="I388" s="214">
        <v>40203739</v>
      </c>
      <c r="J388" s="177">
        <v>358</v>
      </c>
      <c r="K388" s="178">
        <v>333</v>
      </c>
      <c r="L388" s="173">
        <v>5609707</v>
      </c>
      <c r="M388" s="174">
        <v>417</v>
      </c>
      <c r="N388" s="175">
        <v>391</v>
      </c>
      <c r="O388" s="176">
        <v>3219778</v>
      </c>
      <c r="P388" s="177">
        <v>428</v>
      </c>
      <c r="Q388" s="178">
        <v>398</v>
      </c>
      <c r="R388" s="173">
        <v>20492496</v>
      </c>
      <c r="S388" s="174">
        <v>299</v>
      </c>
      <c r="T388" s="175">
        <v>284</v>
      </c>
      <c r="U388" s="176">
        <v>388950</v>
      </c>
      <c r="V388" s="177">
        <v>151</v>
      </c>
      <c r="W388" s="178">
        <v>145</v>
      </c>
      <c r="X388" s="173">
        <v>25643</v>
      </c>
      <c r="Y388" s="174">
        <v>248</v>
      </c>
      <c r="Z388" s="175">
        <v>222</v>
      </c>
      <c r="AA388" s="176">
        <v>558</v>
      </c>
      <c r="AB388" s="179">
        <v>383</v>
      </c>
      <c r="AC388" s="171">
        <v>0</v>
      </c>
      <c r="AD388" s="180">
        <v>100</v>
      </c>
      <c r="AE388" s="181">
        <v>0</v>
      </c>
    </row>
    <row r="389" spans="1:31" s="3" customFormat="1" ht="18.75" customHeight="1">
      <c r="A389" s="32">
        <v>387</v>
      </c>
      <c r="B389" s="33">
        <v>367</v>
      </c>
      <c r="C389" s="34" t="s">
        <v>1210</v>
      </c>
      <c r="D389" s="35" t="s">
        <v>1061</v>
      </c>
      <c r="E389" s="45">
        <v>362</v>
      </c>
      <c r="F389" s="38">
        <v>35944190</v>
      </c>
      <c r="G389" s="39">
        <v>419</v>
      </c>
      <c r="H389" s="40">
        <v>392</v>
      </c>
      <c r="I389" s="94">
        <v>36542085</v>
      </c>
      <c r="J389" s="42">
        <v>385</v>
      </c>
      <c r="K389" s="43">
        <v>360</v>
      </c>
      <c r="L389" s="38">
        <v>3855273</v>
      </c>
      <c r="M389" s="39" t="s">
        <v>3052</v>
      </c>
      <c r="N389" s="40" t="s">
        <v>1103</v>
      </c>
      <c r="O389" s="41">
        <v>-8118145</v>
      </c>
      <c r="P389" s="42">
        <v>125</v>
      </c>
      <c r="Q389" s="43">
        <v>109</v>
      </c>
      <c r="R389" s="38">
        <v>105058445</v>
      </c>
      <c r="S389" s="39">
        <v>461</v>
      </c>
      <c r="T389" s="40">
        <v>438</v>
      </c>
      <c r="U389" s="41">
        <v>-23204598</v>
      </c>
      <c r="V389" s="42" t="s">
        <v>1103</v>
      </c>
      <c r="W389" s="43" t="s">
        <v>1103</v>
      </c>
      <c r="X389" s="44" t="s">
        <v>3052</v>
      </c>
      <c r="Y389" s="39">
        <v>156</v>
      </c>
      <c r="Z389" s="40">
        <v>133</v>
      </c>
      <c r="AA389" s="41">
        <v>868</v>
      </c>
      <c r="AB389" s="108">
        <v>321</v>
      </c>
      <c r="AC389" s="45">
        <v>0</v>
      </c>
      <c r="AD389" s="37">
        <v>100</v>
      </c>
      <c r="AE389" s="46">
        <v>0</v>
      </c>
    </row>
    <row r="390" spans="1:31" s="3" customFormat="1" ht="18.75" customHeight="1">
      <c r="A390" s="32">
        <v>388</v>
      </c>
      <c r="B390" s="33" t="s">
        <v>3052</v>
      </c>
      <c r="C390" s="34" t="s">
        <v>3212</v>
      </c>
      <c r="D390" s="35" t="s">
        <v>3056</v>
      </c>
      <c r="E390" s="45">
        <v>363</v>
      </c>
      <c r="F390" s="38">
        <v>35797432</v>
      </c>
      <c r="G390" s="39">
        <v>340</v>
      </c>
      <c r="H390" s="40">
        <v>316</v>
      </c>
      <c r="I390" s="94">
        <v>46626906</v>
      </c>
      <c r="J390" s="42" t="s">
        <v>3052</v>
      </c>
      <c r="K390" s="43" t="s">
        <v>1103</v>
      </c>
      <c r="L390" s="38">
        <v>-1945128</v>
      </c>
      <c r="M390" s="39">
        <v>432</v>
      </c>
      <c r="N390" s="40">
        <v>406</v>
      </c>
      <c r="O390" s="41">
        <v>1972144</v>
      </c>
      <c r="P390" s="42">
        <v>491</v>
      </c>
      <c r="Q390" s="43">
        <v>460</v>
      </c>
      <c r="R390" s="38">
        <v>8527624</v>
      </c>
      <c r="S390" s="39">
        <v>355</v>
      </c>
      <c r="T390" s="40">
        <v>338</v>
      </c>
      <c r="U390" s="41">
        <v>-717891</v>
      </c>
      <c r="V390" s="42">
        <v>310</v>
      </c>
      <c r="W390" s="43">
        <v>301</v>
      </c>
      <c r="X390" s="38">
        <v>7486</v>
      </c>
      <c r="Y390" s="39">
        <v>476</v>
      </c>
      <c r="Z390" s="40">
        <v>444</v>
      </c>
      <c r="AA390" s="41">
        <v>95</v>
      </c>
      <c r="AB390" s="108">
        <v>311</v>
      </c>
      <c r="AC390" s="45">
        <v>0</v>
      </c>
      <c r="AD390" s="37">
        <v>100</v>
      </c>
      <c r="AE390" s="46">
        <v>0</v>
      </c>
    </row>
    <row r="391" spans="1:31" s="3" customFormat="1" ht="18.75" customHeight="1">
      <c r="A391" s="137">
        <v>389</v>
      </c>
      <c r="B391" s="138" t="s">
        <v>3052</v>
      </c>
      <c r="C391" s="139" t="s">
        <v>2268</v>
      </c>
      <c r="D391" s="140" t="s">
        <v>3054</v>
      </c>
      <c r="E391" s="141">
        <v>26</v>
      </c>
      <c r="F391" s="143">
        <v>35777373</v>
      </c>
      <c r="G391" s="144">
        <v>422</v>
      </c>
      <c r="H391" s="145">
        <v>28</v>
      </c>
      <c r="I391" s="212">
        <v>36351634</v>
      </c>
      <c r="J391" s="147">
        <v>277</v>
      </c>
      <c r="K391" s="148">
        <v>24</v>
      </c>
      <c r="L391" s="143">
        <v>9900656</v>
      </c>
      <c r="M391" s="144">
        <v>211</v>
      </c>
      <c r="N391" s="145">
        <v>18</v>
      </c>
      <c r="O391" s="146">
        <v>20513406</v>
      </c>
      <c r="P391" s="147">
        <v>414</v>
      </c>
      <c r="Q391" s="148">
        <v>30</v>
      </c>
      <c r="R391" s="143">
        <v>22636476</v>
      </c>
      <c r="S391" s="144">
        <v>337</v>
      </c>
      <c r="T391" s="145">
        <v>17</v>
      </c>
      <c r="U391" s="146">
        <v>49365</v>
      </c>
      <c r="V391" s="147" t="s">
        <v>1103</v>
      </c>
      <c r="W391" s="148" t="s">
        <v>1103</v>
      </c>
      <c r="X391" s="186" t="s">
        <v>3052</v>
      </c>
      <c r="Y391" s="144">
        <v>286</v>
      </c>
      <c r="Z391" s="145">
        <v>28</v>
      </c>
      <c r="AA391" s="146">
        <v>490</v>
      </c>
      <c r="AB391" s="149">
        <v>311</v>
      </c>
      <c r="AC391" s="141">
        <v>100</v>
      </c>
      <c r="AD391" s="150">
        <v>0</v>
      </c>
      <c r="AE391" s="151">
        <v>0</v>
      </c>
    </row>
    <row r="392" spans="1:31" s="3" customFormat="1" ht="18.75" customHeight="1">
      <c r="A392" s="48">
        <v>390</v>
      </c>
      <c r="B392" s="49">
        <v>486</v>
      </c>
      <c r="C392" s="50" t="s">
        <v>1209</v>
      </c>
      <c r="D392" s="51" t="s">
        <v>1061</v>
      </c>
      <c r="E392" s="52">
        <v>364</v>
      </c>
      <c r="F392" s="54">
        <v>35737261</v>
      </c>
      <c r="G392" s="55">
        <v>380</v>
      </c>
      <c r="H392" s="56">
        <v>354</v>
      </c>
      <c r="I392" s="95">
        <v>41071852</v>
      </c>
      <c r="J392" s="58" t="s">
        <v>3052</v>
      </c>
      <c r="K392" s="59" t="s">
        <v>1103</v>
      </c>
      <c r="L392" s="54">
        <v>-1119523</v>
      </c>
      <c r="M392" s="55">
        <v>420</v>
      </c>
      <c r="N392" s="56">
        <v>394</v>
      </c>
      <c r="O392" s="57">
        <v>3149725</v>
      </c>
      <c r="P392" s="58">
        <v>251</v>
      </c>
      <c r="Q392" s="59">
        <v>230</v>
      </c>
      <c r="R392" s="54">
        <v>53737285</v>
      </c>
      <c r="S392" s="55">
        <v>418</v>
      </c>
      <c r="T392" s="56">
        <v>398</v>
      </c>
      <c r="U392" s="57">
        <v>-8279102</v>
      </c>
      <c r="V392" s="58">
        <v>188</v>
      </c>
      <c r="W392" s="59">
        <v>182</v>
      </c>
      <c r="X392" s="54">
        <v>20530</v>
      </c>
      <c r="Y392" s="55">
        <v>367</v>
      </c>
      <c r="Z392" s="56">
        <v>336</v>
      </c>
      <c r="AA392" s="57">
        <v>320</v>
      </c>
      <c r="AB392" s="109">
        <v>311</v>
      </c>
      <c r="AC392" s="52">
        <v>0</v>
      </c>
      <c r="AD392" s="60">
        <v>100</v>
      </c>
      <c r="AE392" s="61">
        <v>0</v>
      </c>
    </row>
    <row r="393" spans="1:31" s="3" customFormat="1" ht="18.75" customHeight="1">
      <c r="A393" s="167">
        <v>391</v>
      </c>
      <c r="B393" s="168">
        <v>323</v>
      </c>
      <c r="C393" s="169" t="s">
        <v>1436</v>
      </c>
      <c r="D393" s="170" t="s">
        <v>3056</v>
      </c>
      <c r="E393" s="182">
        <v>365</v>
      </c>
      <c r="F393" s="173">
        <v>35733105</v>
      </c>
      <c r="G393" s="174">
        <v>394</v>
      </c>
      <c r="H393" s="175">
        <v>368</v>
      </c>
      <c r="I393" s="214">
        <v>39148188</v>
      </c>
      <c r="J393" s="177">
        <v>334</v>
      </c>
      <c r="K393" s="178">
        <v>309</v>
      </c>
      <c r="L393" s="173">
        <v>6630820</v>
      </c>
      <c r="M393" s="174">
        <v>437</v>
      </c>
      <c r="N393" s="175">
        <v>411</v>
      </c>
      <c r="O393" s="176">
        <v>1736345</v>
      </c>
      <c r="P393" s="177">
        <v>424</v>
      </c>
      <c r="Q393" s="178">
        <v>394</v>
      </c>
      <c r="R393" s="173">
        <v>21310759</v>
      </c>
      <c r="S393" s="174">
        <v>300</v>
      </c>
      <c r="T393" s="175">
        <v>285</v>
      </c>
      <c r="U393" s="176">
        <v>372748</v>
      </c>
      <c r="V393" s="177">
        <v>312</v>
      </c>
      <c r="W393" s="178">
        <v>303</v>
      </c>
      <c r="X393" s="173">
        <v>6894</v>
      </c>
      <c r="Y393" s="174">
        <v>407</v>
      </c>
      <c r="Z393" s="175">
        <v>375</v>
      </c>
      <c r="AA393" s="176">
        <v>240</v>
      </c>
      <c r="AB393" s="179">
        <v>383</v>
      </c>
      <c r="AC393" s="171">
        <v>0</v>
      </c>
      <c r="AD393" s="180">
        <v>100</v>
      </c>
      <c r="AE393" s="181">
        <v>0</v>
      </c>
    </row>
    <row r="394" spans="1:31" s="3" customFormat="1" ht="18.75" customHeight="1">
      <c r="A394" s="137">
        <v>392</v>
      </c>
      <c r="B394" s="138">
        <v>494</v>
      </c>
      <c r="C394" s="139" t="s">
        <v>1982</v>
      </c>
      <c r="D394" s="140" t="s">
        <v>3056</v>
      </c>
      <c r="E394" s="141">
        <v>366</v>
      </c>
      <c r="F394" s="143">
        <v>35680093</v>
      </c>
      <c r="G394" s="144">
        <v>421</v>
      </c>
      <c r="H394" s="145">
        <v>394</v>
      </c>
      <c r="I394" s="212">
        <v>36362581</v>
      </c>
      <c r="J394" s="147">
        <v>319</v>
      </c>
      <c r="K394" s="148">
        <v>294</v>
      </c>
      <c r="L394" s="143">
        <v>7282612</v>
      </c>
      <c r="M394" s="144">
        <v>384</v>
      </c>
      <c r="N394" s="145">
        <v>358</v>
      </c>
      <c r="O394" s="146">
        <v>5897049</v>
      </c>
      <c r="P394" s="147">
        <v>466</v>
      </c>
      <c r="Q394" s="148">
        <v>435</v>
      </c>
      <c r="R394" s="143">
        <v>13898180</v>
      </c>
      <c r="S394" s="144">
        <v>184</v>
      </c>
      <c r="T394" s="145">
        <v>171</v>
      </c>
      <c r="U394" s="146">
        <v>3394858</v>
      </c>
      <c r="V394" s="147">
        <v>142</v>
      </c>
      <c r="W394" s="148">
        <v>136</v>
      </c>
      <c r="X394" s="143">
        <v>26996</v>
      </c>
      <c r="Y394" s="144">
        <v>277</v>
      </c>
      <c r="Z394" s="145">
        <v>250</v>
      </c>
      <c r="AA394" s="146">
        <v>511</v>
      </c>
      <c r="AB394" s="149">
        <v>322</v>
      </c>
      <c r="AC394" s="141">
        <v>0</v>
      </c>
      <c r="AD394" s="150">
        <v>100</v>
      </c>
      <c r="AE394" s="151">
        <v>0</v>
      </c>
    </row>
    <row r="395" spans="1:31" s="3" customFormat="1" ht="18.75" customHeight="1">
      <c r="A395" s="137">
        <v>393</v>
      </c>
      <c r="B395" s="138">
        <v>223</v>
      </c>
      <c r="C395" s="139" t="s">
        <v>2636</v>
      </c>
      <c r="D395" s="140" t="s">
        <v>3056</v>
      </c>
      <c r="E395" s="141">
        <v>367</v>
      </c>
      <c r="F395" s="143">
        <v>35676122</v>
      </c>
      <c r="G395" s="144">
        <v>427</v>
      </c>
      <c r="H395" s="145">
        <v>399</v>
      </c>
      <c r="I395" s="212">
        <v>35676122</v>
      </c>
      <c r="J395" s="147">
        <v>411</v>
      </c>
      <c r="K395" s="148">
        <v>385</v>
      </c>
      <c r="L395" s="143">
        <v>2433727</v>
      </c>
      <c r="M395" s="144">
        <v>441</v>
      </c>
      <c r="N395" s="145">
        <v>415</v>
      </c>
      <c r="O395" s="146">
        <v>1553717</v>
      </c>
      <c r="P395" s="147">
        <v>381</v>
      </c>
      <c r="Q395" s="148">
        <v>353</v>
      </c>
      <c r="R395" s="143">
        <v>27823007</v>
      </c>
      <c r="S395" s="144">
        <v>274</v>
      </c>
      <c r="T395" s="145">
        <v>260</v>
      </c>
      <c r="U395" s="146">
        <v>883623</v>
      </c>
      <c r="V395" s="147">
        <v>398</v>
      </c>
      <c r="W395" s="148">
        <v>386</v>
      </c>
      <c r="X395" s="143">
        <v>496</v>
      </c>
      <c r="Y395" s="144">
        <v>441</v>
      </c>
      <c r="Z395" s="145">
        <v>409</v>
      </c>
      <c r="AA395" s="146">
        <v>163</v>
      </c>
      <c r="AB395" s="149">
        <v>382</v>
      </c>
      <c r="AC395" s="141">
        <v>0</v>
      </c>
      <c r="AD395" s="150">
        <v>15</v>
      </c>
      <c r="AE395" s="151">
        <v>85</v>
      </c>
    </row>
    <row r="396" spans="1:31" s="3" customFormat="1" ht="18.75" customHeight="1">
      <c r="A396" s="137">
        <v>394</v>
      </c>
      <c r="B396" s="138" t="s">
        <v>3052</v>
      </c>
      <c r="C396" s="139" t="s">
        <v>391</v>
      </c>
      <c r="D396" s="140" t="s">
        <v>3056</v>
      </c>
      <c r="E396" s="185">
        <v>368</v>
      </c>
      <c r="F396" s="143">
        <v>35505651</v>
      </c>
      <c r="G396" s="144">
        <v>429</v>
      </c>
      <c r="H396" s="145">
        <v>401</v>
      </c>
      <c r="I396" s="212">
        <v>35505651</v>
      </c>
      <c r="J396" s="147">
        <v>267</v>
      </c>
      <c r="K396" s="148">
        <v>245</v>
      </c>
      <c r="L396" s="143">
        <v>10258866</v>
      </c>
      <c r="M396" s="144">
        <v>391</v>
      </c>
      <c r="N396" s="145">
        <v>365</v>
      </c>
      <c r="O396" s="146">
        <v>5179269</v>
      </c>
      <c r="P396" s="147">
        <v>476</v>
      </c>
      <c r="Q396" s="148">
        <v>445</v>
      </c>
      <c r="R396" s="143">
        <v>12307178</v>
      </c>
      <c r="S396" s="144">
        <v>121</v>
      </c>
      <c r="T396" s="145">
        <v>111</v>
      </c>
      <c r="U396" s="146">
        <v>6480039</v>
      </c>
      <c r="V396" s="147">
        <v>147</v>
      </c>
      <c r="W396" s="148">
        <v>141</v>
      </c>
      <c r="X396" s="143">
        <v>26500</v>
      </c>
      <c r="Y396" s="144">
        <v>329</v>
      </c>
      <c r="Z396" s="145">
        <v>298</v>
      </c>
      <c r="AA396" s="146">
        <v>389</v>
      </c>
      <c r="AB396" s="149">
        <v>322</v>
      </c>
      <c r="AC396" s="141">
        <v>0</v>
      </c>
      <c r="AD396" s="150">
        <v>100</v>
      </c>
      <c r="AE396" s="151">
        <v>0</v>
      </c>
    </row>
    <row r="397" spans="1:31" s="3" customFormat="1" ht="18.75" customHeight="1">
      <c r="A397" s="48">
        <v>395</v>
      </c>
      <c r="B397" s="49">
        <v>412</v>
      </c>
      <c r="C397" s="50" t="s">
        <v>1198</v>
      </c>
      <c r="D397" s="51" t="s">
        <v>1061</v>
      </c>
      <c r="E397" s="52">
        <v>369</v>
      </c>
      <c r="F397" s="54">
        <v>35492358</v>
      </c>
      <c r="G397" s="55">
        <v>374</v>
      </c>
      <c r="H397" s="56">
        <v>348</v>
      </c>
      <c r="I397" s="95">
        <v>41980898</v>
      </c>
      <c r="J397" s="58">
        <v>217</v>
      </c>
      <c r="K397" s="59">
        <v>195</v>
      </c>
      <c r="L397" s="54">
        <v>13924225</v>
      </c>
      <c r="M397" s="55">
        <v>185</v>
      </c>
      <c r="N397" s="56">
        <v>169</v>
      </c>
      <c r="O397" s="57">
        <v>24643057</v>
      </c>
      <c r="P397" s="58">
        <v>347</v>
      </c>
      <c r="Q397" s="59">
        <v>319</v>
      </c>
      <c r="R397" s="54">
        <v>33447355</v>
      </c>
      <c r="S397" s="55">
        <v>160</v>
      </c>
      <c r="T397" s="56">
        <v>148</v>
      </c>
      <c r="U397" s="57">
        <v>4342343</v>
      </c>
      <c r="V397" s="58">
        <v>250</v>
      </c>
      <c r="W397" s="59">
        <v>242</v>
      </c>
      <c r="X397" s="54">
        <v>12945</v>
      </c>
      <c r="Y397" s="55">
        <v>129</v>
      </c>
      <c r="Z397" s="56">
        <v>106</v>
      </c>
      <c r="AA397" s="57">
        <v>1000</v>
      </c>
      <c r="AB397" s="109">
        <v>321</v>
      </c>
      <c r="AC397" s="52">
        <v>0</v>
      </c>
      <c r="AD397" s="60">
        <v>100</v>
      </c>
      <c r="AE397" s="61">
        <v>0</v>
      </c>
    </row>
    <row r="398" spans="1:31" s="3" customFormat="1" ht="18.75" customHeight="1">
      <c r="A398" s="18">
        <v>396</v>
      </c>
      <c r="B398" s="19">
        <v>378</v>
      </c>
      <c r="C398" s="20" t="s">
        <v>1380</v>
      </c>
      <c r="D398" s="21" t="s">
        <v>3098</v>
      </c>
      <c r="E398" s="22">
        <v>370</v>
      </c>
      <c r="F398" s="24">
        <v>35455452</v>
      </c>
      <c r="G398" s="25">
        <v>426</v>
      </c>
      <c r="H398" s="26">
        <v>398</v>
      </c>
      <c r="I398" s="93">
        <v>35988954</v>
      </c>
      <c r="J398" s="28">
        <v>290</v>
      </c>
      <c r="K398" s="29">
        <v>266</v>
      </c>
      <c r="L398" s="24">
        <v>8951904</v>
      </c>
      <c r="M398" s="25">
        <v>324</v>
      </c>
      <c r="N398" s="26">
        <v>301</v>
      </c>
      <c r="O398" s="27">
        <v>10178676</v>
      </c>
      <c r="P398" s="28">
        <v>265</v>
      </c>
      <c r="Q398" s="29">
        <v>242</v>
      </c>
      <c r="R398" s="24">
        <v>49085365</v>
      </c>
      <c r="S398" s="25">
        <v>343</v>
      </c>
      <c r="T398" s="26">
        <v>326</v>
      </c>
      <c r="U398" s="27">
        <v>4742</v>
      </c>
      <c r="V398" s="28">
        <v>231</v>
      </c>
      <c r="W398" s="29">
        <v>224</v>
      </c>
      <c r="X398" s="24">
        <v>14947</v>
      </c>
      <c r="Y398" s="25">
        <v>115</v>
      </c>
      <c r="Z398" s="26">
        <v>92</v>
      </c>
      <c r="AA398" s="27">
        <v>1086</v>
      </c>
      <c r="AB398" s="107">
        <v>321</v>
      </c>
      <c r="AC398" s="22">
        <v>0</v>
      </c>
      <c r="AD398" s="30">
        <v>100</v>
      </c>
      <c r="AE398" s="31">
        <v>0</v>
      </c>
    </row>
    <row r="399" spans="1:31" s="3" customFormat="1" ht="18.75" customHeight="1">
      <c r="A399" s="137">
        <v>397</v>
      </c>
      <c r="B399" s="138">
        <v>492</v>
      </c>
      <c r="C399" s="139" t="s">
        <v>513</v>
      </c>
      <c r="D399" s="140" t="s">
        <v>3056</v>
      </c>
      <c r="E399" s="141">
        <v>371</v>
      </c>
      <c r="F399" s="143">
        <v>35260731</v>
      </c>
      <c r="G399" s="144">
        <v>382</v>
      </c>
      <c r="H399" s="145">
        <v>356</v>
      </c>
      <c r="I399" s="212">
        <v>40927058</v>
      </c>
      <c r="J399" s="147">
        <v>242</v>
      </c>
      <c r="K399" s="148">
        <v>220</v>
      </c>
      <c r="L399" s="143">
        <v>12289292</v>
      </c>
      <c r="M399" s="144">
        <v>403</v>
      </c>
      <c r="N399" s="145">
        <v>377</v>
      </c>
      <c r="O399" s="146">
        <v>4512649</v>
      </c>
      <c r="P399" s="147">
        <v>425</v>
      </c>
      <c r="Q399" s="148">
        <v>395</v>
      </c>
      <c r="R399" s="143">
        <v>21225316</v>
      </c>
      <c r="S399" s="144">
        <v>349</v>
      </c>
      <c r="T399" s="145">
        <v>332</v>
      </c>
      <c r="U399" s="146">
        <v>-333038</v>
      </c>
      <c r="V399" s="147">
        <v>139</v>
      </c>
      <c r="W399" s="148">
        <v>133</v>
      </c>
      <c r="X399" s="143">
        <v>27869</v>
      </c>
      <c r="Y399" s="144">
        <v>296</v>
      </c>
      <c r="Z399" s="145">
        <v>267</v>
      </c>
      <c r="AA399" s="146">
        <v>470</v>
      </c>
      <c r="AB399" s="149">
        <v>311</v>
      </c>
      <c r="AC399" s="141">
        <v>0</v>
      </c>
      <c r="AD399" s="150">
        <v>0</v>
      </c>
      <c r="AE399" s="151">
        <v>100</v>
      </c>
    </row>
    <row r="400" spans="1:31" s="3" customFormat="1" ht="18.75" customHeight="1">
      <c r="A400" s="32">
        <v>398</v>
      </c>
      <c r="B400" s="33">
        <v>379</v>
      </c>
      <c r="C400" s="34" t="s">
        <v>1913</v>
      </c>
      <c r="D400" s="35" t="s">
        <v>881</v>
      </c>
      <c r="E400" s="45">
        <v>372</v>
      </c>
      <c r="F400" s="38">
        <v>35195647</v>
      </c>
      <c r="G400" s="39">
        <v>362</v>
      </c>
      <c r="H400" s="40">
        <v>337</v>
      </c>
      <c r="I400" s="94">
        <v>43752265</v>
      </c>
      <c r="J400" s="42">
        <v>451</v>
      </c>
      <c r="K400" s="43">
        <v>424</v>
      </c>
      <c r="L400" s="38">
        <v>281194</v>
      </c>
      <c r="M400" s="39">
        <v>439</v>
      </c>
      <c r="N400" s="40">
        <v>413</v>
      </c>
      <c r="O400" s="41">
        <v>1697450</v>
      </c>
      <c r="P400" s="42">
        <v>321</v>
      </c>
      <c r="Q400" s="43">
        <v>294</v>
      </c>
      <c r="R400" s="38">
        <v>36766086</v>
      </c>
      <c r="S400" s="39">
        <v>388</v>
      </c>
      <c r="T400" s="40">
        <v>370</v>
      </c>
      <c r="U400" s="41">
        <v>-2891609</v>
      </c>
      <c r="V400" s="42">
        <v>263</v>
      </c>
      <c r="W400" s="43">
        <v>255</v>
      </c>
      <c r="X400" s="38">
        <v>11258</v>
      </c>
      <c r="Y400" s="39">
        <v>341</v>
      </c>
      <c r="Z400" s="40">
        <v>310</v>
      </c>
      <c r="AA400" s="41">
        <v>367</v>
      </c>
      <c r="AB400" s="108">
        <v>383</v>
      </c>
      <c r="AC400" s="45">
        <v>0</v>
      </c>
      <c r="AD400" s="37">
        <v>50</v>
      </c>
      <c r="AE400" s="46">
        <v>50</v>
      </c>
    </row>
    <row r="401" spans="1:31" s="3" customFormat="1" ht="18.75" customHeight="1">
      <c r="A401" s="137">
        <v>399</v>
      </c>
      <c r="B401" s="138" t="s">
        <v>3052</v>
      </c>
      <c r="C401" s="188" t="s">
        <v>3052</v>
      </c>
      <c r="D401" s="140" t="s">
        <v>3056</v>
      </c>
      <c r="E401" s="141">
        <v>373</v>
      </c>
      <c r="F401" s="186" t="s">
        <v>3052</v>
      </c>
      <c r="G401" s="144">
        <v>339</v>
      </c>
      <c r="H401" s="145">
        <v>315</v>
      </c>
      <c r="I401" s="187" t="s">
        <v>3052</v>
      </c>
      <c r="J401" s="147">
        <v>368</v>
      </c>
      <c r="K401" s="148">
        <v>343</v>
      </c>
      <c r="L401" s="186" t="s">
        <v>3052</v>
      </c>
      <c r="M401" s="144">
        <v>306</v>
      </c>
      <c r="N401" s="145">
        <v>283</v>
      </c>
      <c r="O401" s="187" t="s">
        <v>3052</v>
      </c>
      <c r="P401" s="147">
        <v>356</v>
      </c>
      <c r="Q401" s="148">
        <v>328</v>
      </c>
      <c r="R401" s="186" t="s">
        <v>3052</v>
      </c>
      <c r="S401" s="144">
        <v>219</v>
      </c>
      <c r="T401" s="145">
        <v>205</v>
      </c>
      <c r="U401" s="187" t="s">
        <v>3052</v>
      </c>
      <c r="V401" s="147">
        <v>322</v>
      </c>
      <c r="W401" s="148">
        <v>313</v>
      </c>
      <c r="X401" s="186" t="s">
        <v>3052</v>
      </c>
      <c r="Y401" s="144">
        <v>238</v>
      </c>
      <c r="Z401" s="145">
        <v>212</v>
      </c>
      <c r="AA401" s="187" t="s">
        <v>3052</v>
      </c>
      <c r="AB401" s="149">
        <v>384</v>
      </c>
      <c r="AC401" s="141">
        <v>0</v>
      </c>
      <c r="AD401" s="150">
        <v>100</v>
      </c>
      <c r="AE401" s="151">
        <v>0</v>
      </c>
    </row>
    <row r="402" spans="1:31" s="3" customFormat="1" ht="18.75" customHeight="1">
      <c r="A402" s="48">
        <v>400</v>
      </c>
      <c r="B402" s="49">
        <v>339</v>
      </c>
      <c r="C402" s="50" t="s">
        <v>2285</v>
      </c>
      <c r="D402" s="51" t="s">
        <v>88</v>
      </c>
      <c r="E402" s="52">
        <v>374</v>
      </c>
      <c r="F402" s="54">
        <v>35010784</v>
      </c>
      <c r="G402" s="55">
        <v>428</v>
      </c>
      <c r="H402" s="56">
        <v>400</v>
      </c>
      <c r="I402" s="95">
        <v>35672918</v>
      </c>
      <c r="J402" s="58">
        <v>356</v>
      </c>
      <c r="K402" s="59">
        <v>331</v>
      </c>
      <c r="L402" s="65" t="s">
        <v>3052</v>
      </c>
      <c r="M402" s="55">
        <v>377</v>
      </c>
      <c r="N402" s="56">
        <v>351</v>
      </c>
      <c r="O402" s="66" t="s">
        <v>3052</v>
      </c>
      <c r="P402" s="58">
        <v>323</v>
      </c>
      <c r="Q402" s="59">
        <v>296</v>
      </c>
      <c r="R402" s="65" t="s">
        <v>3052</v>
      </c>
      <c r="S402" s="55">
        <v>113</v>
      </c>
      <c r="T402" s="56">
        <v>104</v>
      </c>
      <c r="U402" s="66" t="s">
        <v>3052</v>
      </c>
      <c r="V402" s="58">
        <v>158</v>
      </c>
      <c r="W402" s="59">
        <v>152</v>
      </c>
      <c r="X402" s="65" t="s">
        <v>3052</v>
      </c>
      <c r="Y402" s="55">
        <v>340</v>
      </c>
      <c r="Z402" s="56">
        <v>309</v>
      </c>
      <c r="AA402" s="66" t="s">
        <v>3052</v>
      </c>
      <c r="AB402" s="109">
        <v>314</v>
      </c>
      <c r="AC402" s="52">
        <v>0</v>
      </c>
      <c r="AD402" s="60">
        <v>100</v>
      </c>
      <c r="AE402" s="61">
        <v>0</v>
      </c>
    </row>
    <row r="403" spans="1:31" s="3" customFormat="1" ht="18.75" customHeight="1">
      <c r="A403" s="167">
        <v>401</v>
      </c>
      <c r="B403" s="168">
        <v>306</v>
      </c>
      <c r="C403" s="169" t="s">
        <v>1747</v>
      </c>
      <c r="D403" s="170" t="s">
        <v>3056</v>
      </c>
      <c r="E403" s="171">
        <v>375</v>
      </c>
      <c r="F403" s="173">
        <v>34972542</v>
      </c>
      <c r="G403" s="174">
        <v>286</v>
      </c>
      <c r="H403" s="175">
        <v>267</v>
      </c>
      <c r="I403" s="214">
        <v>55810793</v>
      </c>
      <c r="J403" s="177">
        <v>429</v>
      </c>
      <c r="K403" s="178">
        <v>402</v>
      </c>
      <c r="L403" s="173">
        <v>1665475</v>
      </c>
      <c r="M403" s="174">
        <v>461</v>
      </c>
      <c r="N403" s="175">
        <v>434</v>
      </c>
      <c r="O403" s="176">
        <v>122412</v>
      </c>
      <c r="P403" s="177">
        <v>339</v>
      </c>
      <c r="Q403" s="178">
        <v>312</v>
      </c>
      <c r="R403" s="173">
        <v>34038278</v>
      </c>
      <c r="S403" s="174">
        <v>327</v>
      </c>
      <c r="T403" s="175">
        <v>311</v>
      </c>
      <c r="U403" s="176">
        <v>119026</v>
      </c>
      <c r="V403" s="177">
        <v>210</v>
      </c>
      <c r="W403" s="178">
        <v>203</v>
      </c>
      <c r="X403" s="173">
        <v>17934</v>
      </c>
      <c r="Y403" s="174">
        <v>491</v>
      </c>
      <c r="Z403" s="175">
        <v>459</v>
      </c>
      <c r="AA403" s="176">
        <v>49</v>
      </c>
      <c r="AB403" s="179">
        <v>371</v>
      </c>
      <c r="AC403" s="171">
        <v>0</v>
      </c>
      <c r="AD403" s="180">
        <v>60</v>
      </c>
      <c r="AE403" s="181">
        <v>40</v>
      </c>
    </row>
    <row r="404" spans="1:31" s="3" customFormat="1" ht="18.75" customHeight="1">
      <c r="A404" s="137">
        <v>402</v>
      </c>
      <c r="B404" s="138">
        <v>206</v>
      </c>
      <c r="C404" s="139" t="s">
        <v>2300</v>
      </c>
      <c r="D404" s="140" t="s">
        <v>3056</v>
      </c>
      <c r="E404" s="141">
        <v>376</v>
      </c>
      <c r="F404" s="143">
        <v>34796684</v>
      </c>
      <c r="G404" s="144">
        <v>431</v>
      </c>
      <c r="H404" s="145">
        <v>403</v>
      </c>
      <c r="I404" s="212">
        <v>34910521</v>
      </c>
      <c r="J404" s="147">
        <v>395</v>
      </c>
      <c r="K404" s="148">
        <v>370</v>
      </c>
      <c r="L404" s="143">
        <v>3591487</v>
      </c>
      <c r="M404" s="144">
        <v>155</v>
      </c>
      <c r="N404" s="145">
        <v>140</v>
      </c>
      <c r="O404" s="146">
        <v>29227679</v>
      </c>
      <c r="P404" s="147">
        <v>283</v>
      </c>
      <c r="Q404" s="148">
        <v>259</v>
      </c>
      <c r="R404" s="143">
        <v>45395442</v>
      </c>
      <c r="S404" s="144">
        <v>100</v>
      </c>
      <c r="T404" s="145">
        <v>92</v>
      </c>
      <c r="U404" s="146">
        <v>8634908</v>
      </c>
      <c r="V404" s="147" t="s">
        <v>1103</v>
      </c>
      <c r="W404" s="148" t="s">
        <v>1103</v>
      </c>
      <c r="X404" s="186" t="s">
        <v>3052</v>
      </c>
      <c r="Y404" s="144">
        <v>353</v>
      </c>
      <c r="Z404" s="145">
        <v>322</v>
      </c>
      <c r="AA404" s="146">
        <v>350</v>
      </c>
      <c r="AB404" s="149">
        <v>369</v>
      </c>
      <c r="AC404" s="141">
        <v>0</v>
      </c>
      <c r="AD404" s="150">
        <v>100</v>
      </c>
      <c r="AE404" s="151">
        <v>0</v>
      </c>
    </row>
    <row r="405" spans="1:31" s="3" customFormat="1" ht="18.75" customHeight="1">
      <c r="A405" s="137">
        <v>403</v>
      </c>
      <c r="B405" s="138" t="s">
        <v>3052</v>
      </c>
      <c r="C405" s="139" t="s">
        <v>1038</v>
      </c>
      <c r="D405" s="140" t="s">
        <v>3056</v>
      </c>
      <c r="E405" s="141">
        <v>377</v>
      </c>
      <c r="F405" s="143">
        <v>34326874</v>
      </c>
      <c r="G405" s="144">
        <v>424</v>
      </c>
      <c r="H405" s="145">
        <v>396</v>
      </c>
      <c r="I405" s="212">
        <v>36159106</v>
      </c>
      <c r="J405" s="147">
        <v>434</v>
      </c>
      <c r="K405" s="148">
        <v>407</v>
      </c>
      <c r="L405" s="143">
        <v>1484067</v>
      </c>
      <c r="M405" s="144">
        <v>348</v>
      </c>
      <c r="N405" s="145">
        <v>323</v>
      </c>
      <c r="O405" s="146">
        <v>8214091</v>
      </c>
      <c r="P405" s="147">
        <v>375</v>
      </c>
      <c r="Q405" s="148">
        <v>347</v>
      </c>
      <c r="R405" s="143">
        <v>29206185</v>
      </c>
      <c r="S405" s="144">
        <v>253</v>
      </c>
      <c r="T405" s="145">
        <v>239</v>
      </c>
      <c r="U405" s="146">
        <v>1360559</v>
      </c>
      <c r="V405" s="147">
        <v>278</v>
      </c>
      <c r="W405" s="148">
        <v>270</v>
      </c>
      <c r="X405" s="143">
        <v>10193</v>
      </c>
      <c r="Y405" s="144">
        <v>351</v>
      </c>
      <c r="Z405" s="145">
        <v>320</v>
      </c>
      <c r="AA405" s="146">
        <v>351</v>
      </c>
      <c r="AB405" s="149">
        <v>372</v>
      </c>
      <c r="AC405" s="141">
        <v>0</v>
      </c>
      <c r="AD405" s="150">
        <v>100</v>
      </c>
      <c r="AE405" s="151">
        <v>0</v>
      </c>
    </row>
    <row r="406" spans="1:31" s="3" customFormat="1" ht="18.75" customHeight="1">
      <c r="A406" s="32">
        <v>404</v>
      </c>
      <c r="B406" s="33">
        <v>460</v>
      </c>
      <c r="C406" s="34" t="s">
        <v>3236</v>
      </c>
      <c r="D406" s="35" t="s">
        <v>1061</v>
      </c>
      <c r="E406" s="45">
        <v>378</v>
      </c>
      <c r="F406" s="38">
        <v>34295706</v>
      </c>
      <c r="G406" s="39">
        <v>425</v>
      </c>
      <c r="H406" s="40">
        <v>397</v>
      </c>
      <c r="I406" s="94">
        <v>35990087</v>
      </c>
      <c r="J406" s="42">
        <v>252</v>
      </c>
      <c r="K406" s="43">
        <v>230</v>
      </c>
      <c r="L406" s="38">
        <v>11511110</v>
      </c>
      <c r="M406" s="39">
        <v>122</v>
      </c>
      <c r="N406" s="40">
        <v>108</v>
      </c>
      <c r="O406" s="41">
        <v>37148421</v>
      </c>
      <c r="P406" s="42">
        <v>273</v>
      </c>
      <c r="Q406" s="43">
        <v>250</v>
      </c>
      <c r="R406" s="38">
        <v>47578485</v>
      </c>
      <c r="S406" s="39">
        <v>212</v>
      </c>
      <c r="T406" s="40">
        <v>199</v>
      </c>
      <c r="U406" s="41">
        <v>2190302</v>
      </c>
      <c r="V406" s="42">
        <v>348</v>
      </c>
      <c r="W406" s="43">
        <v>337</v>
      </c>
      <c r="X406" s="38">
        <v>3143</v>
      </c>
      <c r="Y406" s="39">
        <v>219</v>
      </c>
      <c r="Z406" s="40">
        <v>194</v>
      </c>
      <c r="AA406" s="41">
        <v>628</v>
      </c>
      <c r="AB406" s="108">
        <v>321</v>
      </c>
      <c r="AC406" s="45">
        <v>0</v>
      </c>
      <c r="AD406" s="37">
        <v>100</v>
      </c>
      <c r="AE406" s="46">
        <v>0</v>
      </c>
    </row>
    <row r="407" spans="1:31" s="3" customFormat="1" ht="18.75" customHeight="1">
      <c r="A407" s="152">
        <v>405</v>
      </c>
      <c r="B407" s="153" t="s">
        <v>3052</v>
      </c>
      <c r="C407" s="190" t="s">
        <v>3052</v>
      </c>
      <c r="D407" s="155" t="s">
        <v>3056</v>
      </c>
      <c r="E407" s="156">
        <v>379</v>
      </c>
      <c r="F407" s="206" t="s">
        <v>3052</v>
      </c>
      <c r="G407" s="159">
        <v>345</v>
      </c>
      <c r="H407" s="160">
        <v>320</v>
      </c>
      <c r="I407" s="207" t="s">
        <v>3052</v>
      </c>
      <c r="J407" s="162">
        <v>235</v>
      </c>
      <c r="K407" s="163">
        <v>213</v>
      </c>
      <c r="L407" s="206" t="s">
        <v>3052</v>
      </c>
      <c r="M407" s="159">
        <v>356</v>
      </c>
      <c r="N407" s="160">
        <v>331</v>
      </c>
      <c r="O407" s="207" t="s">
        <v>3052</v>
      </c>
      <c r="P407" s="162">
        <v>397</v>
      </c>
      <c r="Q407" s="163">
        <v>369</v>
      </c>
      <c r="R407" s="206" t="s">
        <v>3052</v>
      </c>
      <c r="S407" s="159">
        <v>207</v>
      </c>
      <c r="T407" s="160">
        <v>194</v>
      </c>
      <c r="U407" s="207" t="s">
        <v>3052</v>
      </c>
      <c r="V407" s="162">
        <v>243</v>
      </c>
      <c r="W407" s="163">
        <v>235</v>
      </c>
      <c r="X407" s="206" t="s">
        <v>3052</v>
      </c>
      <c r="Y407" s="159">
        <v>453</v>
      </c>
      <c r="Z407" s="160">
        <v>421</v>
      </c>
      <c r="AA407" s="207" t="s">
        <v>3052</v>
      </c>
      <c r="AB407" s="164">
        <v>351</v>
      </c>
      <c r="AC407" s="156">
        <v>0</v>
      </c>
      <c r="AD407" s="165">
        <v>51</v>
      </c>
      <c r="AE407" s="166">
        <v>49</v>
      </c>
    </row>
    <row r="408" spans="1:31" s="3" customFormat="1" ht="18.75" customHeight="1">
      <c r="A408" s="167">
        <v>406</v>
      </c>
      <c r="B408" s="168" t="s">
        <v>3052</v>
      </c>
      <c r="C408" s="169" t="s">
        <v>1452</v>
      </c>
      <c r="D408" s="170" t="s">
        <v>3056</v>
      </c>
      <c r="E408" s="171">
        <v>380</v>
      </c>
      <c r="F408" s="173">
        <v>34149451</v>
      </c>
      <c r="G408" s="174">
        <v>412</v>
      </c>
      <c r="H408" s="175">
        <v>385</v>
      </c>
      <c r="I408" s="214">
        <v>37179214</v>
      </c>
      <c r="J408" s="177">
        <v>453</v>
      </c>
      <c r="K408" s="178">
        <v>426</v>
      </c>
      <c r="L408" s="173">
        <v>113725</v>
      </c>
      <c r="M408" s="174" t="s">
        <v>3052</v>
      </c>
      <c r="N408" s="175" t="s">
        <v>1103</v>
      </c>
      <c r="O408" s="176">
        <v>-5094879</v>
      </c>
      <c r="P408" s="177">
        <v>355</v>
      </c>
      <c r="Q408" s="178">
        <v>327</v>
      </c>
      <c r="R408" s="173">
        <v>32520579</v>
      </c>
      <c r="S408" s="174">
        <v>424</v>
      </c>
      <c r="T408" s="175">
        <v>404</v>
      </c>
      <c r="U408" s="176">
        <v>-10317233</v>
      </c>
      <c r="V408" s="177">
        <v>349</v>
      </c>
      <c r="W408" s="178">
        <v>338</v>
      </c>
      <c r="X408" s="173">
        <v>3089</v>
      </c>
      <c r="Y408" s="174">
        <v>442</v>
      </c>
      <c r="Z408" s="175">
        <v>410</v>
      </c>
      <c r="AA408" s="176">
        <v>159</v>
      </c>
      <c r="AB408" s="179">
        <v>356</v>
      </c>
      <c r="AC408" s="171">
        <v>0</v>
      </c>
      <c r="AD408" s="180">
        <v>1</v>
      </c>
      <c r="AE408" s="181">
        <v>99</v>
      </c>
    </row>
    <row r="409" spans="1:31" s="3" customFormat="1" ht="18.75" customHeight="1">
      <c r="A409" s="32">
        <v>407</v>
      </c>
      <c r="B409" s="33">
        <v>281</v>
      </c>
      <c r="C409" s="34" t="s">
        <v>1833</v>
      </c>
      <c r="D409" s="35" t="s">
        <v>3054</v>
      </c>
      <c r="E409" s="36">
        <v>27</v>
      </c>
      <c r="F409" s="38">
        <v>34064315</v>
      </c>
      <c r="G409" s="39">
        <v>435</v>
      </c>
      <c r="H409" s="40">
        <v>29</v>
      </c>
      <c r="I409" s="94">
        <v>34064315</v>
      </c>
      <c r="J409" s="42">
        <v>174</v>
      </c>
      <c r="K409" s="43">
        <v>20</v>
      </c>
      <c r="L409" s="38">
        <v>18184616</v>
      </c>
      <c r="M409" s="39">
        <v>61</v>
      </c>
      <c r="N409" s="40">
        <v>12</v>
      </c>
      <c r="O409" s="41">
        <v>69281092</v>
      </c>
      <c r="P409" s="42">
        <v>195</v>
      </c>
      <c r="Q409" s="43">
        <v>18</v>
      </c>
      <c r="R409" s="38">
        <v>70378267</v>
      </c>
      <c r="S409" s="39">
        <v>157</v>
      </c>
      <c r="T409" s="40">
        <v>12</v>
      </c>
      <c r="U409" s="41">
        <v>4492117</v>
      </c>
      <c r="V409" s="42">
        <v>193</v>
      </c>
      <c r="W409" s="43">
        <v>7</v>
      </c>
      <c r="X409" s="38">
        <v>20074</v>
      </c>
      <c r="Y409" s="39">
        <v>299</v>
      </c>
      <c r="Z409" s="40">
        <v>30</v>
      </c>
      <c r="AA409" s="41">
        <v>468</v>
      </c>
      <c r="AB409" s="108">
        <v>352</v>
      </c>
      <c r="AC409" s="45">
        <v>100</v>
      </c>
      <c r="AD409" s="37">
        <v>0</v>
      </c>
      <c r="AE409" s="46">
        <v>0</v>
      </c>
    </row>
    <row r="410" spans="1:31" s="3" customFormat="1" ht="18.75" customHeight="1">
      <c r="A410" s="32">
        <v>408</v>
      </c>
      <c r="B410" s="33" t="s">
        <v>3052</v>
      </c>
      <c r="C410" s="34" t="s">
        <v>1453</v>
      </c>
      <c r="D410" s="35" t="s">
        <v>88</v>
      </c>
      <c r="E410" s="45">
        <v>381</v>
      </c>
      <c r="F410" s="38">
        <v>34003100</v>
      </c>
      <c r="G410" s="39">
        <v>384</v>
      </c>
      <c r="H410" s="40">
        <v>358</v>
      </c>
      <c r="I410" s="94">
        <v>40615273</v>
      </c>
      <c r="J410" s="42" t="s">
        <v>3052</v>
      </c>
      <c r="K410" s="43" t="s">
        <v>1103</v>
      </c>
      <c r="L410" s="44" t="s">
        <v>3052</v>
      </c>
      <c r="M410" s="39">
        <v>453</v>
      </c>
      <c r="N410" s="40">
        <v>426</v>
      </c>
      <c r="O410" s="62" t="s">
        <v>3052</v>
      </c>
      <c r="P410" s="42">
        <v>461</v>
      </c>
      <c r="Q410" s="43">
        <v>430</v>
      </c>
      <c r="R410" s="44" t="s">
        <v>3052</v>
      </c>
      <c r="S410" s="39">
        <v>315</v>
      </c>
      <c r="T410" s="40">
        <v>299</v>
      </c>
      <c r="U410" s="62" t="s">
        <v>3052</v>
      </c>
      <c r="V410" s="42">
        <v>177</v>
      </c>
      <c r="W410" s="43">
        <v>171</v>
      </c>
      <c r="X410" s="44" t="s">
        <v>3052</v>
      </c>
      <c r="Y410" s="39">
        <v>470</v>
      </c>
      <c r="Z410" s="40">
        <v>438</v>
      </c>
      <c r="AA410" s="62" t="s">
        <v>3052</v>
      </c>
      <c r="AB410" s="108">
        <v>311</v>
      </c>
      <c r="AC410" s="45">
        <v>0</v>
      </c>
      <c r="AD410" s="37">
        <v>51</v>
      </c>
      <c r="AE410" s="46">
        <v>49</v>
      </c>
    </row>
    <row r="411" spans="1:31" s="3" customFormat="1" ht="18.75" customHeight="1">
      <c r="A411" s="137">
        <v>409</v>
      </c>
      <c r="B411" s="138" t="s">
        <v>3052</v>
      </c>
      <c r="C411" s="139" t="s">
        <v>2214</v>
      </c>
      <c r="D411" s="140" t="s">
        <v>3056</v>
      </c>
      <c r="E411" s="141">
        <v>382</v>
      </c>
      <c r="F411" s="143">
        <v>33976891</v>
      </c>
      <c r="G411" s="144">
        <v>432</v>
      </c>
      <c r="H411" s="145">
        <v>404</v>
      </c>
      <c r="I411" s="212">
        <v>34712801</v>
      </c>
      <c r="J411" s="147">
        <v>346</v>
      </c>
      <c r="K411" s="148">
        <v>321</v>
      </c>
      <c r="L411" s="143">
        <v>6160846</v>
      </c>
      <c r="M411" s="144">
        <v>387</v>
      </c>
      <c r="N411" s="145">
        <v>361</v>
      </c>
      <c r="O411" s="146">
        <v>5744649</v>
      </c>
      <c r="P411" s="147">
        <v>399</v>
      </c>
      <c r="Q411" s="148">
        <v>371</v>
      </c>
      <c r="R411" s="143">
        <v>25409506</v>
      </c>
      <c r="S411" s="144">
        <v>210</v>
      </c>
      <c r="T411" s="145">
        <v>197</v>
      </c>
      <c r="U411" s="146">
        <v>2242945</v>
      </c>
      <c r="V411" s="147">
        <v>198</v>
      </c>
      <c r="W411" s="148">
        <v>191</v>
      </c>
      <c r="X411" s="143">
        <v>19160</v>
      </c>
      <c r="Y411" s="144">
        <v>273</v>
      </c>
      <c r="Z411" s="145">
        <v>246</v>
      </c>
      <c r="AA411" s="146">
        <v>517</v>
      </c>
      <c r="AB411" s="149">
        <v>321</v>
      </c>
      <c r="AC411" s="141">
        <v>0</v>
      </c>
      <c r="AD411" s="150">
        <v>100</v>
      </c>
      <c r="AE411" s="151">
        <v>0</v>
      </c>
    </row>
    <row r="412" spans="1:31" s="3" customFormat="1" ht="18.75" customHeight="1">
      <c r="A412" s="48">
        <v>410</v>
      </c>
      <c r="B412" s="49">
        <v>452</v>
      </c>
      <c r="C412" s="50" t="s">
        <v>2912</v>
      </c>
      <c r="D412" s="51" t="s">
        <v>3058</v>
      </c>
      <c r="E412" s="52">
        <v>383</v>
      </c>
      <c r="F412" s="54">
        <v>33878160</v>
      </c>
      <c r="G412" s="55">
        <v>436</v>
      </c>
      <c r="H412" s="56">
        <v>407</v>
      </c>
      <c r="I412" s="95">
        <v>33894820</v>
      </c>
      <c r="J412" s="58">
        <v>176</v>
      </c>
      <c r="K412" s="59">
        <v>156</v>
      </c>
      <c r="L412" s="54">
        <v>17798712</v>
      </c>
      <c r="M412" s="55">
        <v>182</v>
      </c>
      <c r="N412" s="56">
        <v>166</v>
      </c>
      <c r="O412" s="57">
        <v>25032382</v>
      </c>
      <c r="P412" s="58">
        <v>329</v>
      </c>
      <c r="Q412" s="59">
        <v>302</v>
      </c>
      <c r="R412" s="54">
        <v>35858198</v>
      </c>
      <c r="S412" s="55">
        <v>147</v>
      </c>
      <c r="T412" s="56">
        <v>137</v>
      </c>
      <c r="U412" s="57">
        <v>4820768</v>
      </c>
      <c r="V412" s="58" t="s">
        <v>1103</v>
      </c>
      <c r="W412" s="59" t="s">
        <v>1103</v>
      </c>
      <c r="X412" s="65" t="s">
        <v>3052</v>
      </c>
      <c r="Y412" s="55">
        <v>440</v>
      </c>
      <c r="Z412" s="56">
        <v>408</v>
      </c>
      <c r="AA412" s="57">
        <v>165</v>
      </c>
      <c r="AB412" s="109">
        <v>369</v>
      </c>
      <c r="AC412" s="52">
        <v>0</v>
      </c>
      <c r="AD412" s="60">
        <v>18</v>
      </c>
      <c r="AE412" s="61">
        <v>82</v>
      </c>
    </row>
    <row r="413" spans="1:31" s="3" customFormat="1" ht="18.75" customHeight="1">
      <c r="A413" s="167">
        <v>411</v>
      </c>
      <c r="B413" s="168">
        <v>457</v>
      </c>
      <c r="C413" s="169" t="s">
        <v>1211</v>
      </c>
      <c r="D413" s="170" t="s">
        <v>3056</v>
      </c>
      <c r="E413" s="171">
        <v>384</v>
      </c>
      <c r="F413" s="173">
        <v>33797264</v>
      </c>
      <c r="G413" s="174">
        <v>336</v>
      </c>
      <c r="H413" s="175">
        <v>312</v>
      </c>
      <c r="I413" s="214">
        <v>46878399</v>
      </c>
      <c r="J413" s="177">
        <v>221</v>
      </c>
      <c r="K413" s="178">
        <v>199</v>
      </c>
      <c r="L413" s="173">
        <v>13544446</v>
      </c>
      <c r="M413" s="174">
        <v>360</v>
      </c>
      <c r="N413" s="175">
        <v>335</v>
      </c>
      <c r="O413" s="176">
        <v>7261659</v>
      </c>
      <c r="P413" s="177">
        <v>335</v>
      </c>
      <c r="Q413" s="178">
        <v>308</v>
      </c>
      <c r="R413" s="173">
        <v>34526329</v>
      </c>
      <c r="S413" s="174">
        <v>291</v>
      </c>
      <c r="T413" s="175">
        <v>276</v>
      </c>
      <c r="U413" s="176">
        <v>548128</v>
      </c>
      <c r="V413" s="177">
        <v>136</v>
      </c>
      <c r="W413" s="178">
        <v>130</v>
      </c>
      <c r="X413" s="173">
        <v>28349</v>
      </c>
      <c r="Y413" s="174">
        <v>210</v>
      </c>
      <c r="Z413" s="175">
        <v>186</v>
      </c>
      <c r="AA413" s="176">
        <v>670</v>
      </c>
      <c r="AB413" s="179">
        <v>322</v>
      </c>
      <c r="AC413" s="171">
        <v>0</v>
      </c>
      <c r="AD413" s="180">
        <v>100</v>
      </c>
      <c r="AE413" s="181">
        <v>0</v>
      </c>
    </row>
    <row r="414" spans="1:31" s="3" customFormat="1" ht="18.75" customHeight="1">
      <c r="A414" s="32">
        <v>412</v>
      </c>
      <c r="B414" s="33">
        <v>365</v>
      </c>
      <c r="C414" s="34" t="s">
        <v>2288</v>
      </c>
      <c r="D414" s="35" t="s">
        <v>88</v>
      </c>
      <c r="E414" s="45">
        <v>385</v>
      </c>
      <c r="F414" s="38">
        <v>33629356</v>
      </c>
      <c r="G414" s="39">
        <v>437</v>
      </c>
      <c r="H414" s="40">
        <v>408</v>
      </c>
      <c r="I414" s="94">
        <v>33729758</v>
      </c>
      <c r="J414" s="42">
        <v>268</v>
      </c>
      <c r="K414" s="43">
        <v>246</v>
      </c>
      <c r="L414" s="38">
        <v>10245925</v>
      </c>
      <c r="M414" s="39">
        <v>396</v>
      </c>
      <c r="N414" s="40">
        <v>370</v>
      </c>
      <c r="O414" s="41">
        <v>4912976</v>
      </c>
      <c r="P414" s="42">
        <v>444</v>
      </c>
      <c r="Q414" s="43">
        <v>414</v>
      </c>
      <c r="R414" s="38">
        <v>18801547</v>
      </c>
      <c r="S414" s="39">
        <v>305</v>
      </c>
      <c r="T414" s="40">
        <v>290</v>
      </c>
      <c r="U414" s="41">
        <v>344429</v>
      </c>
      <c r="V414" s="42">
        <v>359</v>
      </c>
      <c r="W414" s="43">
        <v>348</v>
      </c>
      <c r="X414" s="38">
        <v>2520</v>
      </c>
      <c r="Y414" s="39">
        <v>418</v>
      </c>
      <c r="Z414" s="40">
        <v>386</v>
      </c>
      <c r="AA414" s="41">
        <v>203</v>
      </c>
      <c r="AB414" s="108">
        <v>352</v>
      </c>
      <c r="AC414" s="45">
        <v>0</v>
      </c>
      <c r="AD414" s="37">
        <v>56.5</v>
      </c>
      <c r="AE414" s="46">
        <v>43.5</v>
      </c>
    </row>
    <row r="415" spans="1:31" s="3" customFormat="1" ht="18.75" customHeight="1">
      <c r="A415" s="32">
        <v>413</v>
      </c>
      <c r="B415" s="33">
        <v>443</v>
      </c>
      <c r="C415" s="34" t="s">
        <v>1204</v>
      </c>
      <c r="D415" s="35" t="s">
        <v>88</v>
      </c>
      <c r="E415" s="45">
        <v>386</v>
      </c>
      <c r="F415" s="38">
        <v>33549316</v>
      </c>
      <c r="G415" s="39">
        <v>320</v>
      </c>
      <c r="H415" s="40">
        <v>297</v>
      </c>
      <c r="I415" s="94">
        <v>49992689</v>
      </c>
      <c r="J415" s="42">
        <v>431</v>
      </c>
      <c r="K415" s="43">
        <v>404</v>
      </c>
      <c r="L415" s="38">
        <v>1572662</v>
      </c>
      <c r="M415" s="39">
        <v>388</v>
      </c>
      <c r="N415" s="40">
        <v>362</v>
      </c>
      <c r="O415" s="41">
        <v>5695517</v>
      </c>
      <c r="P415" s="42">
        <v>325</v>
      </c>
      <c r="Q415" s="43">
        <v>298</v>
      </c>
      <c r="R415" s="38">
        <v>36182342</v>
      </c>
      <c r="S415" s="39">
        <v>348</v>
      </c>
      <c r="T415" s="40">
        <v>331</v>
      </c>
      <c r="U415" s="41">
        <v>-303696</v>
      </c>
      <c r="V415" s="42">
        <v>408</v>
      </c>
      <c r="W415" s="43">
        <v>396</v>
      </c>
      <c r="X415" s="38">
        <v>332</v>
      </c>
      <c r="Y415" s="39">
        <v>437</v>
      </c>
      <c r="Z415" s="40">
        <v>405</v>
      </c>
      <c r="AA415" s="41">
        <v>166</v>
      </c>
      <c r="AB415" s="108">
        <v>351</v>
      </c>
      <c r="AC415" s="45">
        <v>0</v>
      </c>
      <c r="AD415" s="37">
        <v>100</v>
      </c>
      <c r="AE415" s="46">
        <v>0</v>
      </c>
    </row>
    <row r="416" spans="1:31" s="3" customFormat="1" ht="18.75" customHeight="1">
      <c r="A416" s="32">
        <v>414</v>
      </c>
      <c r="B416" s="33" t="s">
        <v>3052</v>
      </c>
      <c r="C416" s="34" t="s">
        <v>2224</v>
      </c>
      <c r="D416" s="35" t="s">
        <v>1056</v>
      </c>
      <c r="E416" s="45">
        <v>387</v>
      </c>
      <c r="F416" s="38">
        <v>33541746</v>
      </c>
      <c r="G416" s="39">
        <v>307</v>
      </c>
      <c r="H416" s="40">
        <v>285</v>
      </c>
      <c r="I416" s="94">
        <v>52587818</v>
      </c>
      <c r="J416" s="42">
        <v>436</v>
      </c>
      <c r="K416" s="43">
        <v>409</v>
      </c>
      <c r="L416" s="38">
        <v>1455543</v>
      </c>
      <c r="M416" s="39">
        <v>410</v>
      </c>
      <c r="N416" s="40">
        <v>384</v>
      </c>
      <c r="O416" s="41">
        <v>3882737</v>
      </c>
      <c r="P416" s="42">
        <v>490</v>
      </c>
      <c r="Q416" s="43">
        <v>459</v>
      </c>
      <c r="R416" s="38">
        <v>9300601</v>
      </c>
      <c r="S416" s="39">
        <v>324</v>
      </c>
      <c r="T416" s="40">
        <v>308</v>
      </c>
      <c r="U416" s="41">
        <v>137343</v>
      </c>
      <c r="V416" s="42">
        <v>410</v>
      </c>
      <c r="W416" s="43">
        <v>398</v>
      </c>
      <c r="X416" s="38">
        <v>323</v>
      </c>
      <c r="Y416" s="39">
        <v>486</v>
      </c>
      <c r="Z416" s="40">
        <v>454</v>
      </c>
      <c r="AA416" s="41">
        <v>62</v>
      </c>
      <c r="AB416" s="108">
        <v>371</v>
      </c>
      <c r="AC416" s="45">
        <v>0</v>
      </c>
      <c r="AD416" s="37">
        <v>100</v>
      </c>
      <c r="AE416" s="46">
        <v>0</v>
      </c>
    </row>
    <row r="417" spans="1:31" s="3" customFormat="1" ht="18.75" customHeight="1">
      <c r="A417" s="48">
        <v>415</v>
      </c>
      <c r="B417" s="49">
        <v>319</v>
      </c>
      <c r="C417" s="50" t="s">
        <v>1460</v>
      </c>
      <c r="D417" s="51" t="s">
        <v>1061</v>
      </c>
      <c r="E417" s="52">
        <v>388</v>
      </c>
      <c r="F417" s="54">
        <v>33470914</v>
      </c>
      <c r="G417" s="55">
        <v>430</v>
      </c>
      <c r="H417" s="56">
        <v>402</v>
      </c>
      <c r="I417" s="95">
        <v>35129486</v>
      </c>
      <c r="J417" s="58">
        <v>282</v>
      </c>
      <c r="K417" s="59">
        <v>258</v>
      </c>
      <c r="L417" s="54">
        <v>9355690</v>
      </c>
      <c r="M417" s="55">
        <v>242</v>
      </c>
      <c r="N417" s="56">
        <v>220</v>
      </c>
      <c r="O417" s="57">
        <v>17152820</v>
      </c>
      <c r="P417" s="58">
        <v>420</v>
      </c>
      <c r="Q417" s="59">
        <v>390</v>
      </c>
      <c r="R417" s="54">
        <v>21603507</v>
      </c>
      <c r="S417" s="55">
        <v>260</v>
      </c>
      <c r="T417" s="56">
        <v>246</v>
      </c>
      <c r="U417" s="57">
        <v>1233430</v>
      </c>
      <c r="V417" s="58">
        <v>248</v>
      </c>
      <c r="W417" s="59">
        <v>240</v>
      </c>
      <c r="X417" s="54">
        <v>13200</v>
      </c>
      <c r="Y417" s="55">
        <v>369</v>
      </c>
      <c r="Z417" s="56">
        <v>338</v>
      </c>
      <c r="AA417" s="57">
        <v>315</v>
      </c>
      <c r="AB417" s="109">
        <v>371</v>
      </c>
      <c r="AC417" s="52">
        <v>0</v>
      </c>
      <c r="AD417" s="60">
        <v>100</v>
      </c>
      <c r="AE417" s="61">
        <v>0</v>
      </c>
    </row>
    <row r="418" spans="1:31" s="3" customFormat="1" ht="18.75" customHeight="1">
      <c r="A418" s="18">
        <v>416</v>
      </c>
      <c r="B418" s="19">
        <v>487</v>
      </c>
      <c r="C418" s="20" t="s">
        <v>2910</v>
      </c>
      <c r="D418" s="21" t="s">
        <v>88</v>
      </c>
      <c r="E418" s="22">
        <v>389</v>
      </c>
      <c r="F418" s="24">
        <v>33464352</v>
      </c>
      <c r="G418" s="25">
        <v>441</v>
      </c>
      <c r="H418" s="26">
        <v>412</v>
      </c>
      <c r="I418" s="93">
        <v>33464352</v>
      </c>
      <c r="J418" s="28">
        <v>393</v>
      </c>
      <c r="K418" s="29">
        <v>368</v>
      </c>
      <c r="L418" s="24">
        <v>3608556</v>
      </c>
      <c r="M418" s="25">
        <v>455</v>
      </c>
      <c r="N418" s="26">
        <v>428</v>
      </c>
      <c r="O418" s="27">
        <v>740841</v>
      </c>
      <c r="P418" s="28">
        <v>471</v>
      </c>
      <c r="Q418" s="29">
        <v>440</v>
      </c>
      <c r="R418" s="24">
        <v>13309289</v>
      </c>
      <c r="S418" s="25">
        <v>286</v>
      </c>
      <c r="T418" s="26">
        <v>271</v>
      </c>
      <c r="U418" s="27">
        <v>677133</v>
      </c>
      <c r="V418" s="28">
        <v>335</v>
      </c>
      <c r="W418" s="29">
        <v>326</v>
      </c>
      <c r="X418" s="24">
        <v>4623</v>
      </c>
      <c r="Y418" s="25">
        <v>445</v>
      </c>
      <c r="Z418" s="26">
        <v>413</v>
      </c>
      <c r="AA418" s="27">
        <v>152</v>
      </c>
      <c r="AB418" s="107">
        <v>311</v>
      </c>
      <c r="AC418" s="22">
        <v>0</v>
      </c>
      <c r="AD418" s="30">
        <v>100</v>
      </c>
      <c r="AE418" s="31">
        <v>0</v>
      </c>
    </row>
    <row r="419" spans="1:31" s="3" customFormat="1" ht="18.75" customHeight="1">
      <c r="A419" s="32">
        <v>417</v>
      </c>
      <c r="B419" s="33" t="s">
        <v>3052</v>
      </c>
      <c r="C419" s="34" t="s">
        <v>418</v>
      </c>
      <c r="D419" s="35" t="s">
        <v>88</v>
      </c>
      <c r="E419" s="45">
        <v>390</v>
      </c>
      <c r="F419" s="38">
        <v>33443673</v>
      </c>
      <c r="G419" s="39">
        <v>237</v>
      </c>
      <c r="H419" s="40">
        <v>222</v>
      </c>
      <c r="I419" s="94">
        <v>65377100</v>
      </c>
      <c r="J419" s="42">
        <v>147</v>
      </c>
      <c r="K419" s="43">
        <v>129</v>
      </c>
      <c r="L419" s="38">
        <v>21639994</v>
      </c>
      <c r="M419" s="39">
        <v>225</v>
      </c>
      <c r="N419" s="40">
        <v>207</v>
      </c>
      <c r="O419" s="41">
        <v>18874262</v>
      </c>
      <c r="P419" s="42">
        <v>318</v>
      </c>
      <c r="Q419" s="43">
        <v>291</v>
      </c>
      <c r="R419" s="38">
        <v>37881199</v>
      </c>
      <c r="S419" s="39">
        <v>48</v>
      </c>
      <c r="T419" s="40">
        <v>42</v>
      </c>
      <c r="U419" s="41">
        <v>18919847</v>
      </c>
      <c r="V419" s="42">
        <v>252</v>
      </c>
      <c r="W419" s="43">
        <v>244</v>
      </c>
      <c r="X419" s="38">
        <v>12367</v>
      </c>
      <c r="Y419" s="39">
        <v>304</v>
      </c>
      <c r="Z419" s="40">
        <v>274</v>
      </c>
      <c r="AA419" s="41">
        <v>445</v>
      </c>
      <c r="AB419" s="108">
        <v>383</v>
      </c>
      <c r="AC419" s="45">
        <v>0</v>
      </c>
      <c r="AD419" s="37">
        <v>0.01</v>
      </c>
      <c r="AE419" s="46">
        <v>99.99</v>
      </c>
    </row>
    <row r="420" spans="1:31" s="3" customFormat="1" ht="18.75" customHeight="1">
      <c r="A420" s="137">
        <v>418</v>
      </c>
      <c r="B420" s="138">
        <v>369</v>
      </c>
      <c r="C420" s="139" t="s">
        <v>1377</v>
      </c>
      <c r="D420" s="140" t="s">
        <v>3056</v>
      </c>
      <c r="E420" s="141">
        <v>391</v>
      </c>
      <c r="F420" s="143">
        <v>33216479</v>
      </c>
      <c r="G420" s="144">
        <v>182</v>
      </c>
      <c r="H420" s="145">
        <v>167</v>
      </c>
      <c r="I420" s="212">
        <v>85679314</v>
      </c>
      <c r="J420" s="147" t="s">
        <v>3052</v>
      </c>
      <c r="K420" s="148" t="s">
        <v>1103</v>
      </c>
      <c r="L420" s="143">
        <v>-879618</v>
      </c>
      <c r="M420" s="144" t="s">
        <v>3052</v>
      </c>
      <c r="N420" s="145" t="s">
        <v>1103</v>
      </c>
      <c r="O420" s="146">
        <v>-7652712</v>
      </c>
      <c r="P420" s="147">
        <v>274</v>
      </c>
      <c r="Q420" s="148">
        <v>251</v>
      </c>
      <c r="R420" s="143">
        <v>47518570</v>
      </c>
      <c r="S420" s="144">
        <v>426</v>
      </c>
      <c r="T420" s="145">
        <v>406</v>
      </c>
      <c r="U420" s="146">
        <v>-10685359</v>
      </c>
      <c r="V420" s="147" t="s">
        <v>1103</v>
      </c>
      <c r="W420" s="148" t="s">
        <v>1103</v>
      </c>
      <c r="X420" s="186" t="s">
        <v>3052</v>
      </c>
      <c r="Y420" s="144">
        <v>297</v>
      </c>
      <c r="Z420" s="145">
        <v>268</v>
      </c>
      <c r="AA420" s="146">
        <v>470</v>
      </c>
      <c r="AB420" s="149">
        <v>352</v>
      </c>
      <c r="AC420" s="141">
        <v>0</v>
      </c>
      <c r="AD420" s="150">
        <v>0</v>
      </c>
      <c r="AE420" s="151">
        <v>100</v>
      </c>
    </row>
    <row r="421" spans="1:31" s="3" customFormat="1" ht="18.75" customHeight="1">
      <c r="A421" s="32">
        <v>419</v>
      </c>
      <c r="B421" s="33" t="s">
        <v>3052</v>
      </c>
      <c r="C421" s="34" t="s">
        <v>2150</v>
      </c>
      <c r="D421" s="35" t="s">
        <v>3103</v>
      </c>
      <c r="E421" s="45">
        <v>392</v>
      </c>
      <c r="F421" s="38">
        <v>33088168</v>
      </c>
      <c r="G421" s="39">
        <v>442</v>
      </c>
      <c r="H421" s="40">
        <v>413</v>
      </c>
      <c r="I421" s="94">
        <v>33088168</v>
      </c>
      <c r="J421" s="42">
        <v>263</v>
      </c>
      <c r="K421" s="43">
        <v>241</v>
      </c>
      <c r="L421" s="38">
        <v>10487240</v>
      </c>
      <c r="M421" s="39">
        <v>223</v>
      </c>
      <c r="N421" s="40">
        <v>205</v>
      </c>
      <c r="O421" s="41">
        <v>19094141</v>
      </c>
      <c r="P421" s="42">
        <v>379</v>
      </c>
      <c r="Q421" s="43">
        <v>351</v>
      </c>
      <c r="R421" s="38">
        <v>28196929</v>
      </c>
      <c r="S421" s="39">
        <v>118</v>
      </c>
      <c r="T421" s="40">
        <v>108</v>
      </c>
      <c r="U421" s="41">
        <v>6604703</v>
      </c>
      <c r="V421" s="42">
        <v>247</v>
      </c>
      <c r="W421" s="43">
        <v>239</v>
      </c>
      <c r="X421" s="38">
        <v>13238</v>
      </c>
      <c r="Y421" s="39">
        <v>325</v>
      </c>
      <c r="Z421" s="40">
        <v>295</v>
      </c>
      <c r="AA421" s="41">
        <v>400</v>
      </c>
      <c r="AB421" s="108">
        <v>311</v>
      </c>
      <c r="AC421" s="45">
        <v>0</v>
      </c>
      <c r="AD421" s="37">
        <v>100</v>
      </c>
      <c r="AE421" s="46">
        <v>0</v>
      </c>
    </row>
    <row r="422" spans="1:31" s="3" customFormat="1" ht="18.75" customHeight="1">
      <c r="A422" s="152">
        <v>420</v>
      </c>
      <c r="B422" s="153" t="s">
        <v>3052</v>
      </c>
      <c r="C422" s="154" t="s">
        <v>3211</v>
      </c>
      <c r="D422" s="155" t="s">
        <v>3056</v>
      </c>
      <c r="E422" s="156">
        <v>393</v>
      </c>
      <c r="F422" s="158">
        <v>33048980</v>
      </c>
      <c r="G422" s="159">
        <v>438</v>
      </c>
      <c r="H422" s="160">
        <v>409</v>
      </c>
      <c r="I422" s="213">
        <v>33718817</v>
      </c>
      <c r="J422" s="162">
        <v>387</v>
      </c>
      <c r="K422" s="163">
        <v>362</v>
      </c>
      <c r="L422" s="158">
        <v>3785963</v>
      </c>
      <c r="M422" s="159">
        <v>376</v>
      </c>
      <c r="N422" s="160">
        <v>350</v>
      </c>
      <c r="O422" s="161">
        <v>6253675</v>
      </c>
      <c r="P422" s="162">
        <v>463</v>
      </c>
      <c r="Q422" s="163">
        <v>432</v>
      </c>
      <c r="R422" s="158">
        <v>14920123</v>
      </c>
      <c r="S422" s="159">
        <v>186</v>
      </c>
      <c r="T422" s="160">
        <v>173</v>
      </c>
      <c r="U422" s="161">
        <v>3340433</v>
      </c>
      <c r="V422" s="162">
        <v>235</v>
      </c>
      <c r="W422" s="163">
        <v>228</v>
      </c>
      <c r="X422" s="158">
        <v>14320</v>
      </c>
      <c r="Y422" s="159">
        <v>449</v>
      </c>
      <c r="Z422" s="160">
        <v>417</v>
      </c>
      <c r="AA422" s="161">
        <v>144</v>
      </c>
      <c r="AB422" s="164">
        <v>322</v>
      </c>
      <c r="AC422" s="156">
        <v>0</v>
      </c>
      <c r="AD422" s="165">
        <v>100</v>
      </c>
      <c r="AE422" s="166">
        <v>0</v>
      </c>
    </row>
    <row r="423" spans="1:31" s="3" customFormat="1" ht="18.75" customHeight="1">
      <c r="A423" s="18">
        <v>421</v>
      </c>
      <c r="B423" s="19">
        <v>454</v>
      </c>
      <c r="C423" s="20" t="s">
        <v>1892</v>
      </c>
      <c r="D423" s="21" t="s">
        <v>3154</v>
      </c>
      <c r="E423" s="22">
        <v>394</v>
      </c>
      <c r="F423" s="24">
        <v>32898364</v>
      </c>
      <c r="G423" s="25">
        <v>417</v>
      </c>
      <c r="H423" s="26">
        <v>390</v>
      </c>
      <c r="I423" s="93">
        <v>36799858</v>
      </c>
      <c r="J423" s="28">
        <v>426</v>
      </c>
      <c r="K423" s="29">
        <v>399</v>
      </c>
      <c r="L423" s="24">
        <v>1772882</v>
      </c>
      <c r="M423" s="25">
        <v>230</v>
      </c>
      <c r="N423" s="26">
        <v>212</v>
      </c>
      <c r="O423" s="27">
        <v>18007108</v>
      </c>
      <c r="P423" s="28">
        <v>230</v>
      </c>
      <c r="Q423" s="29">
        <v>210</v>
      </c>
      <c r="R423" s="24">
        <v>61576225</v>
      </c>
      <c r="S423" s="25">
        <v>334</v>
      </c>
      <c r="T423" s="26">
        <v>318</v>
      </c>
      <c r="U423" s="27">
        <v>74631</v>
      </c>
      <c r="V423" s="28">
        <v>167</v>
      </c>
      <c r="W423" s="29">
        <v>161</v>
      </c>
      <c r="X423" s="24">
        <v>23464</v>
      </c>
      <c r="Y423" s="25">
        <v>429</v>
      </c>
      <c r="Z423" s="26">
        <v>397</v>
      </c>
      <c r="AA423" s="27">
        <v>175</v>
      </c>
      <c r="AB423" s="107">
        <v>383</v>
      </c>
      <c r="AC423" s="22">
        <v>0</v>
      </c>
      <c r="AD423" s="30">
        <v>93.04</v>
      </c>
      <c r="AE423" s="31">
        <v>6.96</v>
      </c>
    </row>
    <row r="424" spans="1:31" s="3" customFormat="1" ht="18.75" customHeight="1">
      <c r="A424" s="32">
        <v>422</v>
      </c>
      <c r="B424" s="33">
        <v>473</v>
      </c>
      <c r="C424" s="34" t="s">
        <v>420</v>
      </c>
      <c r="D424" s="35" t="s">
        <v>88</v>
      </c>
      <c r="E424" s="45">
        <v>395</v>
      </c>
      <c r="F424" s="38">
        <v>32886116</v>
      </c>
      <c r="G424" s="39">
        <v>410</v>
      </c>
      <c r="H424" s="40">
        <v>383</v>
      </c>
      <c r="I424" s="94">
        <v>37355485</v>
      </c>
      <c r="J424" s="42">
        <v>388</v>
      </c>
      <c r="K424" s="43">
        <v>363</v>
      </c>
      <c r="L424" s="38">
        <v>3725082</v>
      </c>
      <c r="M424" s="39">
        <v>346</v>
      </c>
      <c r="N424" s="40">
        <v>321</v>
      </c>
      <c r="O424" s="41">
        <v>8539597</v>
      </c>
      <c r="P424" s="42">
        <v>426</v>
      </c>
      <c r="Q424" s="43">
        <v>396</v>
      </c>
      <c r="R424" s="38">
        <v>20857890</v>
      </c>
      <c r="S424" s="39">
        <v>245</v>
      </c>
      <c r="T424" s="40">
        <v>231</v>
      </c>
      <c r="U424" s="41">
        <v>1448430</v>
      </c>
      <c r="V424" s="42">
        <v>256</v>
      </c>
      <c r="W424" s="43">
        <v>248</v>
      </c>
      <c r="X424" s="38">
        <v>12076</v>
      </c>
      <c r="Y424" s="39">
        <v>410</v>
      </c>
      <c r="Z424" s="40">
        <v>378</v>
      </c>
      <c r="AA424" s="41">
        <v>233</v>
      </c>
      <c r="AB424" s="108">
        <v>356</v>
      </c>
      <c r="AC424" s="45">
        <v>0</v>
      </c>
      <c r="AD424" s="37">
        <v>100</v>
      </c>
      <c r="AE424" s="46">
        <v>0</v>
      </c>
    </row>
    <row r="425" spans="1:31" s="3" customFormat="1" ht="18.75" customHeight="1">
      <c r="A425" s="32">
        <v>423</v>
      </c>
      <c r="B425" s="33" t="s">
        <v>3052</v>
      </c>
      <c r="C425" s="34" t="s">
        <v>2683</v>
      </c>
      <c r="D425" s="35" t="s">
        <v>1696</v>
      </c>
      <c r="E425" s="45">
        <v>396</v>
      </c>
      <c r="F425" s="38">
        <v>32855389</v>
      </c>
      <c r="G425" s="39">
        <v>420</v>
      </c>
      <c r="H425" s="40">
        <v>393</v>
      </c>
      <c r="I425" s="94">
        <v>36526112</v>
      </c>
      <c r="J425" s="42" t="s">
        <v>3052</v>
      </c>
      <c r="K425" s="43" t="s">
        <v>1103</v>
      </c>
      <c r="L425" s="38">
        <v>-138829</v>
      </c>
      <c r="M425" s="39">
        <v>274</v>
      </c>
      <c r="N425" s="40">
        <v>252</v>
      </c>
      <c r="O425" s="41">
        <v>13733858</v>
      </c>
      <c r="P425" s="42">
        <v>370</v>
      </c>
      <c r="Q425" s="43">
        <v>342</v>
      </c>
      <c r="R425" s="38">
        <v>29886935</v>
      </c>
      <c r="S425" s="39">
        <v>338</v>
      </c>
      <c r="T425" s="40">
        <v>321</v>
      </c>
      <c r="U425" s="41">
        <v>32262</v>
      </c>
      <c r="V425" s="42">
        <v>273</v>
      </c>
      <c r="W425" s="43">
        <v>265</v>
      </c>
      <c r="X425" s="38">
        <v>10749</v>
      </c>
      <c r="Y425" s="39">
        <v>432</v>
      </c>
      <c r="Z425" s="40">
        <v>400</v>
      </c>
      <c r="AA425" s="41">
        <v>171</v>
      </c>
      <c r="AB425" s="108">
        <v>371</v>
      </c>
      <c r="AC425" s="45">
        <v>0</v>
      </c>
      <c r="AD425" s="37">
        <v>100</v>
      </c>
      <c r="AE425" s="46">
        <v>0</v>
      </c>
    </row>
    <row r="426" spans="1:31" s="3" customFormat="1" ht="18.75" customHeight="1">
      <c r="A426" s="32">
        <v>424</v>
      </c>
      <c r="B426" s="33" t="s">
        <v>3052</v>
      </c>
      <c r="C426" s="34" t="s">
        <v>720</v>
      </c>
      <c r="D426" s="35" t="s">
        <v>1061</v>
      </c>
      <c r="E426" s="36">
        <v>397</v>
      </c>
      <c r="F426" s="38">
        <v>32824346</v>
      </c>
      <c r="G426" s="39">
        <v>444</v>
      </c>
      <c r="H426" s="40">
        <v>415</v>
      </c>
      <c r="I426" s="94">
        <v>32860100</v>
      </c>
      <c r="J426" s="42">
        <v>396</v>
      </c>
      <c r="K426" s="43">
        <v>371</v>
      </c>
      <c r="L426" s="38">
        <v>3535398</v>
      </c>
      <c r="M426" s="39">
        <v>369</v>
      </c>
      <c r="N426" s="40">
        <v>343</v>
      </c>
      <c r="O426" s="41">
        <v>6623216</v>
      </c>
      <c r="P426" s="42">
        <v>443</v>
      </c>
      <c r="Q426" s="43">
        <v>413</v>
      </c>
      <c r="R426" s="38">
        <v>18803923</v>
      </c>
      <c r="S426" s="39">
        <v>183</v>
      </c>
      <c r="T426" s="40">
        <v>170</v>
      </c>
      <c r="U426" s="41">
        <v>3576729</v>
      </c>
      <c r="V426" s="42">
        <v>175</v>
      </c>
      <c r="W426" s="43">
        <v>169</v>
      </c>
      <c r="X426" s="38">
        <v>22500</v>
      </c>
      <c r="Y426" s="39">
        <v>317</v>
      </c>
      <c r="Z426" s="40">
        <v>287</v>
      </c>
      <c r="AA426" s="41">
        <v>415</v>
      </c>
      <c r="AB426" s="108">
        <v>321</v>
      </c>
      <c r="AC426" s="45">
        <v>0</v>
      </c>
      <c r="AD426" s="37">
        <v>50</v>
      </c>
      <c r="AE426" s="46">
        <v>50</v>
      </c>
    </row>
    <row r="427" spans="1:31" s="3" customFormat="1" ht="18.75" customHeight="1">
      <c r="A427" s="48">
        <v>425</v>
      </c>
      <c r="B427" s="49">
        <v>289</v>
      </c>
      <c r="C427" s="50" t="s">
        <v>2368</v>
      </c>
      <c r="D427" s="51" t="s">
        <v>88</v>
      </c>
      <c r="E427" s="52">
        <v>398</v>
      </c>
      <c r="F427" s="54">
        <v>32787600</v>
      </c>
      <c r="G427" s="55">
        <v>411</v>
      </c>
      <c r="H427" s="56">
        <v>384</v>
      </c>
      <c r="I427" s="95">
        <v>37255361</v>
      </c>
      <c r="J427" s="58">
        <v>215</v>
      </c>
      <c r="K427" s="59">
        <v>193</v>
      </c>
      <c r="L427" s="54">
        <v>14166267</v>
      </c>
      <c r="M427" s="55">
        <v>385</v>
      </c>
      <c r="N427" s="56">
        <v>359</v>
      </c>
      <c r="O427" s="57">
        <v>5873463</v>
      </c>
      <c r="P427" s="58">
        <v>301</v>
      </c>
      <c r="Q427" s="59">
        <v>276</v>
      </c>
      <c r="R427" s="54">
        <v>42755382</v>
      </c>
      <c r="S427" s="55">
        <v>387</v>
      </c>
      <c r="T427" s="56">
        <v>369</v>
      </c>
      <c r="U427" s="57">
        <v>-2879114</v>
      </c>
      <c r="V427" s="58">
        <v>234</v>
      </c>
      <c r="W427" s="59">
        <v>227</v>
      </c>
      <c r="X427" s="54">
        <v>14364</v>
      </c>
      <c r="Y427" s="55">
        <v>383</v>
      </c>
      <c r="Z427" s="56">
        <v>352</v>
      </c>
      <c r="AA427" s="57">
        <v>285</v>
      </c>
      <c r="AB427" s="109">
        <v>311</v>
      </c>
      <c r="AC427" s="52">
        <v>0</v>
      </c>
      <c r="AD427" s="60">
        <v>100</v>
      </c>
      <c r="AE427" s="61">
        <v>0</v>
      </c>
    </row>
    <row r="428" spans="1:31" s="3" customFormat="1" ht="18.75" customHeight="1">
      <c r="A428" s="18">
        <v>426</v>
      </c>
      <c r="B428" s="19">
        <v>462</v>
      </c>
      <c r="C428" s="20" t="s">
        <v>2156</v>
      </c>
      <c r="D428" s="21" t="s">
        <v>2671</v>
      </c>
      <c r="E428" s="22">
        <v>399</v>
      </c>
      <c r="F428" s="24">
        <v>32754148</v>
      </c>
      <c r="G428" s="25">
        <v>447</v>
      </c>
      <c r="H428" s="26">
        <v>418</v>
      </c>
      <c r="I428" s="93">
        <v>32754148</v>
      </c>
      <c r="J428" s="28">
        <v>386</v>
      </c>
      <c r="K428" s="29">
        <v>361</v>
      </c>
      <c r="L428" s="24">
        <v>3849304</v>
      </c>
      <c r="M428" s="25">
        <v>347</v>
      </c>
      <c r="N428" s="26">
        <v>322</v>
      </c>
      <c r="O428" s="27">
        <v>8375010</v>
      </c>
      <c r="P428" s="28">
        <v>434</v>
      </c>
      <c r="Q428" s="29">
        <v>404</v>
      </c>
      <c r="R428" s="24">
        <v>19640493</v>
      </c>
      <c r="S428" s="25">
        <v>367</v>
      </c>
      <c r="T428" s="26">
        <v>350</v>
      </c>
      <c r="U428" s="27">
        <v>-1497365</v>
      </c>
      <c r="V428" s="28">
        <v>370</v>
      </c>
      <c r="W428" s="29">
        <v>359</v>
      </c>
      <c r="X428" s="24">
        <v>2200</v>
      </c>
      <c r="Y428" s="25">
        <v>427</v>
      </c>
      <c r="Z428" s="26">
        <v>395</v>
      </c>
      <c r="AA428" s="27">
        <v>177</v>
      </c>
      <c r="AB428" s="107">
        <v>313</v>
      </c>
      <c r="AC428" s="22">
        <v>0</v>
      </c>
      <c r="AD428" s="30">
        <v>100</v>
      </c>
      <c r="AE428" s="31">
        <v>0</v>
      </c>
    </row>
    <row r="429" spans="1:31" s="3" customFormat="1" ht="18.75" customHeight="1">
      <c r="A429" s="32">
        <v>427</v>
      </c>
      <c r="B429" s="33">
        <v>353</v>
      </c>
      <c r="C429" s="34" t="s">
        <v>1371</v>
      </c>
      <c r="D429" s="35" t="s">
        <v>94</v>
      </c>
      <c r="E429" s="45">
        <v>400</v>
      </c>
      <c r="F429" s="38">
        <v>32719759</v>
      </c>
      <c r="G429" s="39">
        <v>315</v>
      </c>
      <c r="H429" s="40">
        <v>292</v>
      </c>
      <c r="I429" s="94">
        <v>50728116</v>
      </c>
      <c r="J429" s="42">
        <v>227</v>
      </c>
      <c r="K429" s="43">
        <v>205</v>
      </c>
      <c r="L429" s="38">
        <v>13290990</v>
      </c>
      <c r="M429" s="39">
        <v>51</v>
      </c>
      <c r="N429" s="40">
        <v>41</v>
      </c>
      <c r="O429" s="41">
        <v>83592410</v>
      </c>
      <c r="P429" s="42">
        <v>134</v>
      </c>
      <c r="Q429" s="43">
        <v>118</v>
      </c>
      <c r="R429" s="38">
        <v>99519590</v>
      </c>
      <c r="S429" s="39">
        <v>292</v>
      </c>
      <c r="T429" s="40">
        <v>277</v>
      </c>
      <c r="U429" s="41">
        <v>530392</v>
      </c>
      <c r="V429" s="42">
        <v>364</v>
      </c>
      <c r="W429" s="43">
        <v>353</v>
      </c>
      <c r="X429" s="38">
        <v>2353</v>
      </c>
      <c r="Y429" s="39">
        <v>419</v>
      </c>
      <c r="Z429" s="40">
        <v>387</v>
      </c>
      <c r="AA429" s="41">
        <v>202</v>
      </c>
      <c r="AB429" s="108">
        <v>369</v>
      </c>
      <c r="AC429" s="45">
        <v>0</v>
      </c>
      <c r="AD429" s="37">
        <v>100</v>
      </c>
      <c r="AE429" s="46">
        <v>0</v>
      </c>
    </row>
    <row r="430" spans="1:31" s="3" customFormat="1" ht="18.75" customHeight="1">
      <c r="A430" s="137">
        <v>428</v>
      </c>
      <c r="B430" s="188" t="s">
        <v>3052</v>
      </c>
      <c r="C430" s="139" t="s">
        <v>417</v>
      </c>
      <c r="D430" s="140" t="s">
        <v>3056</v>
      </c>
      <c r="E430" s="141">
        <v>401</v>
      </c>
      <c r="F430" s="143">
        <v>32709092</v>
      </c>
      <c r="G430" s="144">
        <v>408</v>
      </c>
      <c r="H430" s="145">
        <v>381</v>
      </c>
      <c r="I430" s="212">
        <v>37591204</v>
      </c>
      <c r="J430" s="147">
        <v>435</v>
      </c>
      <c r="K430" s="148">
        <v>408</v>
      </c>
      <c r="L430" s="143">
        <v>1469603</v>
      </c>
      <c r="M430" s="144">
        <v>450</v>
      </c>
      <c r="N430" s="145">
        <v>423</v>
      </c>
      <c r="O430" s="146">
        <v>980749</v>
      </c>
      <c r="P430" s="147">
        <v>485</v>
      </c>
      <c r="Q430" s="148">
        <v>454</v>
      </c>
      <c r="R430" s="143">
        <v>10573275</v>
      </c>
      <c r="S430" s="144">
        <v>297</v>
      </c>
      <c r="T430" s="145">
        <v>282</v>
      </c>
      <c r="U430" s="146">
        <v>405986</v>
      </c>
      <c r="V430" s="147">
        <v>140</v>
      </c>
      <c r="W430" s="148">
        <v>134</v>
      </c>
      <c r="X430" s="143">
        <v>27258</v>
      </c>
      <c r="Y430" s="144">
        <v>452</v>
      </c>
      <c r="Z430" s="145">
        <v>420</v>
      </c>
      <c r="AA430" s="146">
        <v>141</v>
      </c>
      <c r="AB430" s="149">
        <v>321</v>
      </c>
      <c r="AC430" s="141">
        <v>0</v>
      </c>
      <c r="AD430" s="150">
        <v>100</v>
      </c>
      <c r="AE430" s="151">
        <v>0</v>
      </c>
    </row>
    <row r="431" spans="1:31" s="3" customFormat="1" ht="18.75" customHeight="1">
      <c r="A431" s="32">
        <v>429</v>
      </c>
      <c r="B431" s="33">
        <v>328</v>
      </c>
      <c r="C431" s="34" t="s">
        <v>2276</v>
      </c>
      <c r="D431" s="35" t="s">
        <v>3098</v>
      </c>
      <c r="E431" s="45">
        <v>402</v>
      </c>
      <c r="F431" s="38">
        <v>32640700</v>
      </c>
      <c r="G431" s="39">
        <v>434</v>
      </c>
      <c r="H431" s="40">
        <v>406</v>
      </c>
      <c r="I431" s="94">
        <v>34484462</v>
      </c>
      <c r="J431" s="42">
        <v>298</v>
      </c>
      <c r="K431" s="43">
        <v>274</v>
      </c>
      <c r="L431" s="38">
        <v>8384599</v>
      </c>
      <c r="M431" s="39">
        <v>289</v>
      </c>
      <c r="N431" s="40">
        <v>267</v>
      </c>
      <c r="O431" s="41">
        <v>12410180</v>
      </c>
      <c r="P431" s="42">
        <v>294</v>
      </c>
      <c r="Q431" s="43">
        <v>269</v>
      </c>
      <c r="R431" s="38">
        <v>43506811</v>
      </c>
      <c r="S431" s="39">
        <v>332</v>
      </c>
      <c r="T431" s="40">
        <v>316</v>
      </c>
      <c r="U431" s="41">
        <v>92074</v>
      </c>
      <c r="V431" s="42">
        <v>367</v>
      </c>
      <c r="W431" s="43">
        <v>356</v>
      </c>
      <c r="X431" s="38">
        <v>2273</v>
      </c>
      <c r="Y431" s="39">
        <v>268</v>
      </c>
      <c r="Z431" s="40">
        <v>242</v>
      </c>
      <c r="AA431" s="41">
        <v>525</v>
      </c>
      <c r="AB431" s="108">
        <v>352</v>
      </c>
      <c r="AC431" s="45">
        <v>0</v>
      </c>
      <c r="AD431" s="37">
        <v>100</v>
      </c>
      <c r="AE431" s="46">
        <v>0</v>
      </c>
    </row>
    <row r="432" spans="1:31" s="3" customFormat="1" ht="18.75" customHeight="1">
      <c r="A432" s="48">
        <v>430</v>
      </c>
      <c r="B432" s="49" t="s">
        <v>3052</v>
      </c>
      <c r="C432" s="50" t="s">
        <v>1454</v>
      </c>
      <c r="D432" s="51" t="s">
        <v>1696</v>
      </c>
      <c r="E432" s="68">
        <v>403</v>
      </c>
      <c r="F432" s="54">
        <v>32557141</v>
      </c>
      <c r="G432" s="55">
        <v>418</v>
      </c>
      <c r="H432" s="56">
        <v>391</v>
      </c>
      <c r="I432" s="95">
        <v>36777521</v>
      </c>
      <c r="J432" s="58">
        <v>237</v>
      </c>
      <c r="K432" s="59">
        <v>215</v>
      </c>
      <c r="L432" s="54">
        <v>12556327</v>
      </c>
      <c r="M432" s="55">
        <v>421</v>
      </c>
      <c r="N432" s="56">
        <v>395</v>
      </c>
      <c r="O432" s="57">
        <v>3140973</v>
      </c>
      <c r="P432" s="58">
        <v>403</v>
      </c>
      <c r="Q432" s="59">
        <v>375</v>
      </c>
      <c r="R432" s="54">
        <v>24925197</v>
      </c>
      <c r="S432" s="55">
        <v>310</v>
      </c>
      <c r="T432" s="56">
        <v>294</v>
      </c>
      <c r="U432" s="57">
        <v>264788</v>
      </c>
      <c r="V432" s="58">
        <v>181</v>
      </c>
      <c r="W432" s="59">
        <v>175</v>
      </c>
      <c r="X432" s="54">
        <v>21636</v>
      </c>
      <c r="Y432" s="55">
        <v>425</v>
      </c>
      <c r="Z432" s="56">
        <v>393</v>
      </c>
      <c r="AA432" s="57">
        <v>180</v>
      </c>
      <c r="AB432" s="109">
        <v>311</v>
      </c>
      <c r="AC432" s="52">
        <v>0</v>
      </c>
      <c r="AD432" s="60">
        <v>100</v>
      </c>
      <c r="AE432" s="61">
        <v>0</v>
      </c>
    </row>
    <row r="433" spans="1:31" s="3" customFormat="1" ht="18.75" customHeight="1">
      <c r="A433" s="18">
        <v>431</v>
      </c>
      <c r="B433" s="19">
        <v>469</v>
      </c>
      <c r="C433" s="20" t="s">
        <v>2911</v>
      </c>
      <c r="D433" s="21" t="s">
        <v>88</v>
      </c>
      <c r="E433" s="22">
        <v>404</v>
      </c>
      <c r="F433" s="24">
        <v>32517610</v>
      </c>
      <c r="G433" s="25">
        <v>451</v>
      </c>
      <c r="H433" s="26">
        <v>422</v>
      </c>
      <c r="I433" s="93">
        <v>32682696</v>
      </c>
      <c r="J433" s="28">
        <v>409</v>
      </c>
      <c r="K433" s="29">
        <v>383</v>
      </c>
      <c r="L433" s="24">
        <v>2558966</v>
      </c>
      <c r="M433" s="25">
        <v>315</v>
      </c>
      <c r="N433" s="26">
        <v>292</v>
      </c>
      <c r="O433" s="27">
        <v>10662789</v>
      </c>
      <c r="P433" s="28">
        <v>419</v>
      </c>
      <c r="Q433" s="29">
        <v>389</v>
      </c>
      <c r="R433" s="24">
        <v>22094261</v>
      </c>
      <c r="S433" s="25">
        <v>306</v>
      </c>
      <c r="T433" s="26">
        <v>291</v>
      </c>
      <c r="U433" s="27">
        <v>319786</v>
      </c>
      <c r="V433" s="28">
        <v>272</v>
      </c>
      <c r="W433" s="29">
        <v>264</v>
      </c>
      <c r="X433" s="24">
        <v>10799</v>
      </c>
      <c r="Y433" s="25">
        <v>444</v>
      </c>
      <c r="Z433" s="26">
        <v>412</v>
      </c>
      <c r="AA433" s="27">
        <v>152</v>
      </c>
      <c r="AB433" s="107">
        <v>356</v>
      </c>
      <c r="AC433" s="22">
        <v>0</v>
      </c>
      <c r="AD433" s="30">
        <v>100</v>
      </c>
      <c r="AE433" s="31">
        <v>0</v>
      </c>
    </row>
    <row r="434" spans="1:31" s="3" customFormat="1" ht="18.75" customHeight="1">
      <c r="A434" s="137">
        <v>432</v>
      </c>
      <c r="B434" s="138">
        <v>436</v>
      </c>
      <c r="C434" s="139" t="s">
        <v>1889</v>
      </c>
      <c r="D434" s="140" t="s">
        <v>3056</v>
      </c>
      <c r="E434" s="141">
        <v>405</v>
      </c>
      <c r="F434" s="143">
        <v>32508049</v>
      </c>
      <c r="G434" s="144">
        <v>409</v>
      </c>
      <c r="H434" s="145">
        <v>382</v>
      </c>
      <c r="I434" s="212">
        <v>37580925</v>
      </c>
      <c r="J434" s="147" t="s">
        <v>3052</v>
      </c>
      <c r="K434" s="148" t="s">
        <v>1103</v>
      </c>
      <c r="L434" s="143">
        <v>-4114178</v>
      </c>
      <c r="M434" s="144">
        <v>446</v>
      </c>
      <c r="N434" s="145">
        <v>420</v>
      </c>
      <c r="O434" s="146">
        <v>1157407</v>
      </c>
      <c r="P434" s="147">
        <v>344</v>
      </c>
      <c r="Q434" s="148">
        <v>317</v>
      </c>
      <c r="R434" s="143">
        <v>33539430</v>
      </c>
      <c r="S434" s="144">
        <v>433</v>
      </c>
      <c r="T434" s="145">
        <v>413</v>
      </c>
      <c r="U434" s="146">
        <v>-12386982</v>
      </c>
      <c r="V434" s="147">
        <v>337</v>
      </c>
      <c r="W434" s="148">
        <v>328</v>
      </c>
      <c r="X434" s="143">
        <v>4518</v>
      </c>
      <c r="Y434" s="144">
        <v>105</v>
      </c>
      <c r="Z434" s="145">
        <v>82</v>
      </c>
      <c r="AA434" s="146">
        <v>1130</v>
      </c>
      <c r="AB434" s="149">
        <v>321</v>
      </c>
      <c r="AC434" s="141">
        <v>0</v>
      </c>
      <c r="AD434" s="150">
        <v>100</v>
      </c>
      <c r="AE434" s="151">
        <v>0</v>
      </c>
    </row>
    <row r="435" spans="1:31" s="3" customFormat="1" ht="18.75" customHeight="1">
      <c r="A435" s="32">
        <v>433</v>
      </c>
      <c r="B435" s="33" t="s">
        <v>3052</v>
      </c>
      <c r="C435" s="34" t="s">
        <v>1455</v>
      </c>
      <c r="D435" s="35" t="s">
        <v>3054</v>
      </c>
      <c r="E435" s="45">
        <v>28</v>
      </c>
      <c r="F435" s="38">
        <v>32481873</v>
      </c>
      <c r="G435" s="39">
        <v>455</v>
      </c>
      <c r="H435" s="40">
        <v>30</v>
      </c>
      <c r="I435" s="94">
        <v>32481873</v>
      </c>
      <c r="J435" s="42">
        <v>206</v>
      </c>
      <c r="K435" s="43">
        <v>22</v>
      </c>
      <c r="L435" s="38">
        <v>14748119</v>
      </c>
      <c r="M435" s="39">
        <v>364</v>
      </c>
      <c r="N435" s="40">
        <v>26</v>
      </c>
      <c r="O435" s="41">
        <v>7052342</v>
      </c>
      <c r="P435" s="42">
        <v>456</v>
      </c>
      <c r="Q435" s="43">
        <v>31</v>
      </c>
      <c r="R435" s="38">
        <v>16710493</v>
      </c>
      <c r="S435" s="39">
        <v>115</v>
      </c>
      <c r="T435" s="40">
        <v>10</v>
      </c>
      <c r="U435" s="41">
        <v>6775293</v>
      </c>
      <c r="V435" s="42" t="s">
        <v>1103</v>
      </c>
      <c r="W435" s="43" t="s">
        <v>1103</v>
      </c>
      <c r="X435" s="44" t="s">
        <v>3052</v>
      </c>
      <c r="Y435" s="39">
        <v>291</v>
      </c>
      <c r="Z435" s="40">
        <v>29</v>
      </c>
      <c r="AA435" s="41">
        <v>480</v>
      </c>
      <c r="AB435" s="108">
        <v>371</v>
      </c>
      <c r="AC435" s="45">
        <v>100</v>
      </c>
      <c r="AD435" s="37">
        <v>0</v>
      </c>
      <c r="AE435" s="46">
        <v>0</v>
      </c>
    </row>
    <row r="436" spans="1:31" s="3" customFormat="1" ht="18.75" customHeight="1">
      <c r="A436" s="32">
        <v>434</v>
      </c>
      <c r="B436" s="33">
        <v>390</v>
      </c>
      <c r="C436" s="34" t="s">
        <v>1214</v>
      </c>
      <c r="D436" s="35" t="s">
        <v>88</v>
      </c>
      <c r="E436" s="45">
        <v>406</v>
      </c>
      <c r="F436" s="38">
        <v>32456450</v>
      </c>
      <c r="G436" s="39">
        <v>453</v>
      </c>
      <c r="H436" s="40">
        <v>424</v>
      </c>
      <c r="I436" s="94">
        <v>32507599</v>
      </c>
      <c r="J436" s="42">
        <v>315</v>
      </c>
      <c r="K436" s="43">
        <v>290</v>
      </c>
      <c r="L436" s="38">
        <v>7408563</v>
      </c>
      <c r="M436" s="39">
        <v>75</v>
      </c>
      <c r="N436" s="40">
        <v>61</v>
      </c>
      <c r="O436" s="41">
        <v>54855895</v>
      </c>
      <c r="P436" s="42">
        <v>228</v>
      </c>
      <c r="Q436" s="43">
        <v>208</v>
      </c>
      <c r="R436" s="38">
        <v>61867709</v>
      </c>
      <c r="S436" s="39">
        <v>139</v>
      </c>
      <c r="T436" s="40">
        <v>129</v>
      </c>
      <c r="U436" s="41">
        <v>5331522</v>
      </c>
      <c r="V436" s="42">
        <v>282</v>
      </c>
      <c r="W436" s="43">
        <v>274</v>
      </c>
      <c r="X436" s="38">
        <v>9640</v>
      </c>
      <c r="Y436" s="39">
        <v>392</v>
      </c>
      <c r="Z436" s="40">
        <v>361</v>
      </c>
      <c r="AA436" s="41">
        <v>262</v>
      </c>
      <c r="AB436" s="108">
        <v>369</v>
      </c>
      <c r="AC436" s="45">
        <v>0</v>
      </c>
      <c r="AD436" s="37">
        <v>100</v>
      </c>
      <c r="AE436" s="46">
        <v>0</v>
      </c>
    </row>
    <row r="437" spans="1:31" s="3" customFormat="1" ht="18.75" customHeight="1">
      <c r="A437" s="48">
        <v>435</v>
      </c>
      <c r="B437" s="49">
        <v>483</v>
      </c>
      <c r="C437" s="50" t="s">
        <v>1456</v>
      </c>
      <c r="D437" s="51" t="s">
        <v>404</v>
      </c>
      <c r="E437" s="52">
        <v>407</v>
      </c>
      <c r="F437" s="54">
        <v>32401290</v>
      </c>
      <c r="G437" s="55">
        <v>457</v>
      </c>
      <c r="H437" s="56">
        <v>427</v>
      </c>
      <c r="I437" s="95">
        <v>32401290</v>
      </c>
      <c r="J437" s="58">
        <v>449</v>
      </c>
      <c r="K437" s="59">
        <v>422</v>
      </c>
      <c r="L437" s="54">
        <v>461889</v>
      </c>
      <c r="M437" s="55">
        <v>451</v>
      </c>
      <c r="N437" s="56">
        <v>424</v>
      </c>
      <c r="O437" s="57">
        <v>968582</v>
      </c>
      <c r="P437" s="58">
        <v>493</v>
      </c>
      <c r="Q437" s="59">
        <v>462</v>
      </c>
      <c r="R437" s="54">
        <v>7155587</v>
      </c>
      <c r="S437" s="55">
        <v>313</v>
      </c>
      <c r="T437" s="56">
        <v>297</v>
      </c>
      <c r="U437" s="57">
        <v>248469</v>
      </c>
      <c r="V437" s="58" t="s">
        <v>1103</v>
      </c>
      <c r="W437" s="59" t="s">
        <v>1103</v>
      </c>
      <c r="X437" s="65" t="s">
        <v>3052</v>
      </c>
      <c r="Y437" s="55">
        <v>495</v>
      </c>
      <c r="Z437" s="56">
        <v>463</v>
      </c>
      <c r="AA437" s="57">
        <v>44</v>
      </c>
      <c r="AB437" s="109">
        <v>312</v>
      </c>
      <c r="AC437" s="52">
        <v>0</v>
      </c>
      <c r="AD437" s="60">
        <v>100</v>
      </c>
      <c r="AE437" s="61">
        <v>0</v>
      </c>
    </row>
    <row r="438" spans="1:31" s="3" customFormat="1" ht="18.75" customHeight="1">
      <c r="A438" s="18">
        <v>436</v>
      </c>
      <c r="B438" s="19">
        <v>456</v>
      </c>
      <c r="C438" s="20" t="s">
        <v>1207</v>
      </c>
      <c r="D438" s="21" t="s">
        <v>88</v>
      </c>
      <c r="E438" s="22">
        <v>408</v>
      </c>
      <c r="F438" s="24">
        <v>32361682</v>
      </c>
      <c r="G438" s="25">
        <v>446</v>
      </c>
      <c r="H438" s="26">
        <v>417</v>
      </c>
      <c r="I438" s="93">
        <v>32787711</v>
      </c>
      <c r="J438" s="28" t="s">
        <v>3052</v>
      </c>
      <c r="K438" s="29" t="s">
        <v>1103</v>
      </c>
      <c r="L438" s="24">
        <v>-7329174</v>
      </c>
      <c r="M438" s="25">
        <v>438</v>
      </c>
      <c r="N438" s="26">
        <v>412</v>
      </c>
      <c r="O438" s="27">
        <v>1712776</v>
      </c>
      <c r="P438" s="28">
        <v>258</v>
      </c>
      <c r="Q438" s="29">
        <v>236</v>
      </c>
      <c r="R438" s="24">
        <v>50709940</v>
      </c>
      <c r="S438" s="25">
        <v>436</v>
      </c>
      <c r="T438" s="26">
        <v>416</v>
      </c>
      <c r="U438" s="27">
        <v>-13288372</v>
      </c>
      <c r="V438" s="28">
        <v>336</v>
      </c>
      <c r="W438" s="29">
        <v>327</v>
      </c>
      <c r="X438" s="24">
        <v>4598</v>
      </c>
      <c r="Y438" s="25">
        <v>436</v>
      </c>
      <c r="Z438" s="26">
        <v>404</v>
      </c>
      <c r="AA438" s="27">
        <v>168</v>
      </c>
      <c r="AB438" s="107">
        <v>341</v>
      </c>
      <c r="AC438" s="22">
        <v>0</v>
      </c>
      <c r="AD438" s="30">
        <v>100</v>
      </c>
      <c r="AE438" s="31">
        <v>0</v>
      </c>
    </row>
    <row r="439" spans="1:31" s="3" customFormat="1" ht="18.75" customHeight="1">
      <c r="A439" s="137">
        <v>437</v>
      </c>
      <c r="B439" s="138" t="s">
        <v>3052</v>
      </c>
      <c r="C439" s="139" t="s">
        <v>132</v>
      </c>
      <c r="D439" s="140" t="s">
        <v>3056</v>
      </c>
      <c r="E439" s="141">
        <v>409</v>
      </c>
      <c r="F439" s="143">
        <v>32247526</v>
      </c>
      <c r="G439" s="144">
        <v>449</v>
      </c>
      <c r="H439" s="145">
        <v>420</v>
      </c>
      <c r="I439" s="212">
        <v>32723068</v>
      </c>
      <c r="J439" s="147">
        <v>224</v>
      </c>
      <c r="K439" s="148">
        <v>202</v>
      </c>
      <c r="L439" s="143">
        <v>13497122</v>
      </c>
      <c r="M439" s="144">
        <v>261</v>
      </c>
      <c r="N439" s="145">
        <v>239</v>
      </c>
      <c r="O439" s="146">
        <v>15184435</v>
      </c>
      <c r="P439" s="147">
        <v>384</v>
      </c>
      <c r="Q439" s="148">
        <v>356</v>
      </c>
      <c r="R439" s="143">
        <v>26987188</v>
      </c>
      <c r="S439" s="144">
        <v>97</v>
      </c>
      <c r="T439" s="145">
        <v>89</v>
      </c>
      <c r="U439" s="146">
        <v>8731408</v>
      </c>
      <c r="V439" s="147">
        <v>208</v>
      </c>
      <c r="W439" s="148">
        <v>201</v>
      </c>
      <c r="X439" s="143">
        <v>18292</v>
      </c>
      <c r="Y439" s="144">
        <v>430</v>
      </c>
      <c r="Z439" s="145">
        <v>398</v>
      </c>
      <c r="AA439" s="146">
        <v>173</v>
      </c>
      <c r="AB439" s="149">
        <v>210</v>
      </c>
      <c r="AC439" s="141">
        <v>0</v>
      </c>
      <c r="AD439" s="150">
        <v>100</v>
      </c>
      <c r="AE439" s="151">
        <v>0</v>
      </c>
    </row>
    <row r="440" spans="1:31" s="3" customFormat="1" ht="18.75" customHeight="1">
      <c r="A440" s="32">
        <v>438</v>
      </c>
      <c r="B440" s="33">
        <v>360</v>
      </c>
      <c r="C440" s="34" t="s">
        <v>3217</v>
      </c>
      <c r="D440" s="35" t="s">
        <v>3092</v>
      </c>
      <c r="E440" s="45">
        <v>410</v>
      </c>
      <c r="F440" s="38">
        <v>32241581</v>
      </c>
      <c r="G440" s="39">
        <v>443</v>
      </c>
      <c r="H440" s="40">
        <v>414</v>
      </c>
      <c r="I440" s="94">
        <v>32875063</v>
      </c>
      <c r="J440" s="42">
        <v>137</v>
      </c>
      <c r="K440" s="43">
        <v>119</v>
      </c>
      <c r="L440" s="38">
        <v>22507590</v>
      </c>
      <c r="M440" s="39">
        <v>158</v>
      </c>
      <c r="N440" s="40">
        <v>143</v>
      </c>
      <c r="O440" s="41">
        <v>28032784</v>
      </c>
      <c r="P440" s="42">
        <v>320</v>
      </c>
      <c r="Q440" s="43">
        <v>293</v>
      </c>
      <c r="R440" s="38">
        <v>36967081</v>
      </c>
      <c r="S440" s="39">
        <v>281</v>
      </c>
      <c r="T440" s="40">
        <v>266</v>
      </c>
      <c r="U440" s="41">
        <v>757724</v>
      </c>
      <c r="V440" s="42" t="s">
        <v>1103</v>
      </c>
      <c r="W440" s="43" t="s">
        <v>1103</v>
      </c>
      <c r="X440" s="44" t="s">
        <v>3052</v>
      </c>
      <c r="Y440" s="39">
        <v>447</v>
      </c>
      <c r="Z440" s="40">
        <v>415</v>
      </c>
      <c r="AA440" s="41">
        <v>147</v>
      </c>
      <c r="AB440" s="108">
        <v>369</v>
      </c>
      <c r="AC440" s="45">
        <v>0</v>
      </c>
      <c r="AD440" s="37">
        <v>49.5</v>
      </c>
      <c r="AE440" s="46">
        <v>50.5</v>
      </c>
    </row>
    <row r="441" spans="1:31" s="3" customFormat="1" ht="18.75" customHeight="1">
      <c r="A441" s="137">
        <v>439</v>
      </c>
      <c r="B441" s="138">
        <v>358</v>
      </c>
      <c r="C441" s="139" t="s">
        <v>2263</v>
      </c>
      <c r="D441" s="140" t="s">
        <v>3056</v>
      </c>
      <c r="E441" s="141">
        <v>411</v>
      </c>
      <c r="F441" s="143">
        <v>32023819</v>
      </c>
      <c r="G441" s="144">
        <v>460</v>
      </c>
      <c r="H441" s="145">
        <v>430</v>
      </c>
      <c r="I441" s="212">
        <v>32137794</v>
      </c>
      <c r="J441" s="147">
        <v>370</v>
      </c>
      <c r="K441" s="148">
        <v>345</v>
      </c>
      <c r="L441" s="143">
        <v>4964621</v>
      </c>
      <c r="M441" s="144">
        <v>381</v>
      </c>
      <c r="N441" s="145">
        <v>355</v>
      </c>
      <c r="O441" s="146">
        <v>5970514</v>
      </c>
      <c r="P441" s="147">
        <v>449</v>
      </c>
      <c r="Q441" s="148">
        <v>419</v>
      </c>
      <c r="R441" s="143">
        <v>18244570</v>
      </c>
      <c r="S441" s="144">
        <v>342</v>
      </c>
      <c r="T441" s="145">
        <v>325</v>
      </c>
      <c r="U441" s="146">
        <v>5004</v>
      </c>
      <c r="V441" s="147">
        <v>229</v>
      </c>
      <c r="W441" s="148">
        <v>222</v>
      </c>
      <c r="X441" s="143">
        <v>15132</v>
      </c>
      <c r="Y441" s="144">
        <v>204</v>
      </c>
      <c r="Z441" s="145">
        <v>180</v>
      </c>
      <c r="AA441" s="146">
        <v>695</v>
      </c>
      <c r="AB441" s="149">
        <v>384</v>
      </c>
      <c r="AC441" s="141">
        <v>0</v>
      </c>
      <c r="AD441" s="150">
        <v>60</v>
      </c>
      <c r="AE441" s="151">
        <v>40</v>
      </c>
    </row>
    <row r="442" spans="1:31" s="3" customFormat="1" ht="18.75" customHeight="1">
      <c r="A442" s="152">
        <v>440</v>
      </c>
      <c r="B442" s="153">
        <v>421</v>
      </c>
      <c r="C442" s="154" t="s">
        <v>1176</v>
      </c>
      <c r="D442" s="155" t="s">
        <v>3054</v>
      </c>
      <c r="E442" s="156">
        <v>29</v>
      </c>
      <c r="F442" s="158">
        <v>31885992</v>
      </c>
      <c r="G442" s="159">
        <v>461</v>
      </c>
      <c r="H442" s="160">
        <v>31</v>
      </c>
      <c r="I442" s="213">
        <v>31885992</v>
      </c>
      <c r="J442" s="162">
        <v>405</v>
      </c>
      <c r="K442" s="163">
        <v>26</v>
      </c>
      <c r="L442" s="158">
        <v>3033057</v>
      </c>
      <c r="M442" s="159">
        <v>448</v>
      </c>
      <c r="N442" s="160">
        <v>27</v>
      </c>
      <c r="O442" s="161">
        <v>1071008</v>
      </c>
      <c r="P442" s="162">
        <v>499</v>
      </c>
      <c r="Q442" s="163">
        <v>32</v>
      </c>
      <c r="R442" s="158">
        <v>1694905</v>
      </c>
      <c r="S442" s="159">
        <v>309</v>
      </c>
      <c r="T442" s="160">
        <v>16</v>
      </c>
      <c r="U442" s="161">
        <v>267333</v>
      </c>
      <c r="V442" s="162" t="s">
        <v>1103</v>
      </c>
      <c r="W442" s="163" t="s">
        <v>1103</v>
      </c>
      <c r="X442" s="206" t="s">
        <v>3052</v>
      </c>
      <c r="Y442" s="159">
        <v>404</v>
      </c>
      <c r="Z442" s="160">
        <v>32</v>
      </c>
      <c r="AA442" s="161">
        <v>248</v>
      </c>
      <c r="AB442" s="164">
        <v>383</v>
      </c>
      <c r="AC442" s="156">
        <v>100</v>
      </c>
      <c r="AD442" s="165">
        <v>0</v>
      </c>
      <c r="AE442" s="166">
        <v>0</v>
      </c>
    </row>
    <row r="443" spans="1:31" s="3" customFormat="1" ht="18.75" customHeight="1">
      <c r="A443" s="18">
        <v>441</v>
      </c>
      <c r="B443" s="19">
        <v>382</v>
      </c>
      <c r="C443" s="20" t="s">
        <v>3041</v>
      </c>
      <c r="D443" s="21" t="s">
        <v>88</v>
      </c>
      <c r="E443" s="22">
        <v>412</v>
      </c>
      <c r="F443" s="24">
        <v>31880416</v>
      </c>
      <c r="G443" s="25">
        <v>462</v>
      </c>
      <c r="H443" s="26">
        <v>431</v>
      </c>
      <c r="I443" s="93">
        <v>31880416</v>
      </c>
      <c r="J443" s="28">
        <v>332</v>
      </c>
      <c r="K443" s="29">
        <v>307</v>
      </c>
      <c r="L443" s="24">
        <v>6665087</v>
      </c>
      <c r="M443" s="25">
        <v>343</v>
      </c>
      <c r="N443" s="26">
        <v>318</v>
      </c>
      <c r="O443" s="27">
        <v>8621667</v>
      </c>
      <c r="P443" s="28">
        <v>395</v>
      </c>
      <c r="Q443" s="29">
        <v>367</v>
      </c>
      <c r="R443" s="24">
        <v>25708383</v>
      </c>
      <c r="S443" s="25">
        <v>211</v>
      </c>
      <c r="T443" s="26">
        <v>198</v>
      </c>
      <c r="U443" s="27">
        <v>2224382</v>
      </c>
      <c r="V443" s="28">
        <v>203</v>
      </c>
      <c r="W443" s="29">
        <v>196</v>
      </c>
      <c r="X443" s="24">
        <v>18840</v>
      </c>
      <c r="Y443" s="25">
        <v>269</v>
      </c>
      <c r="Z443" s="26">
        <v>243</v>
      </c>
      <c r="AA443" s="27">
        <v>523</v>
      </c>
      <c r="AB443" s="107">
        <v>384</v>
      </c>
      <c r="AC443" s="22">
        <v>0</v>
      </c>
      <c r="AD443" s="30">
        <v>75</v>
      </c>
      <c r="AE443" s="31">
        <v>25</v>
      </c>
    </row>
    <row r="444" spans="1:31" s="3" customFormat="1" ht="18.75" customHeight="1">
      <c r="A444" s="32">
        <v>442</v>
      </c>
      <c r="B444" s="33" t="s">
        <v>3052</v>
      </c>
      <c r="C444" s="67" t="s">
        <v>3052</v>
      </c>
      <c r="D444" s="35" t="s">
        <v>829</v>
      </c>
      <c r="E444" s="45">
        <v>413</v>
      </c>
      <c r="F444" s="44" t="s">
        <v>3052</v>
      </c>
      <c r="G444" s="39">
        <v>439</v>
      </c>
      <c r="H444" s="40">
        <v>410</v>
      </c>
      <c r="I444" s="62" t="s">
        <v>3052</v>
      </c>
      <c r="J444" s="42">
        <v>344</v>
      </c>
      <c r="K444" s="43">
        <v>319</v>
      </c>
      <c r="L444" s="44" t="s">
        <v>3052</v>
      </c>
      <c r="M444" s="39">
        <v>331</v>
      </c>
      <c r="N444" s="40">
        <v>308</v>
      </c>
      <c r="O444" s="62" t="s">
        <v>3052</v>
      </c>
      <c r="P444" s="42">
        <v>410</v>
      </c>
      <c r="Q444" s="43">
        <v>381</v>
      </c>
      <c r="R444" s="44" t="s">
        <v>3052</v>
      </c>
      <c r="S444" s="39">
        <v>269</v>
      </c>
      <c r="T444" s="40">
        <v>255</v>
      </c>
      <c r="U444" s="62" t="s">
        <v>3052</v>
      </c>
      <c r="V444" s="42">
        <v>215</v>
      </c>
      <c r="W444" s="43">
        <v>208</v>
      </c>
      <c r="X444" s="44" t="s">
        <v>3052</v>
      </c>
      <c r="Y444" s="39">
        <v>176</v>
      </c>
      <c r="Z444" s="40">
        <v>153</v>
      </c>
      <c r="AA444" s="62" t="s">
        <v>3052</v>
      </c>
      <c r="AB444" s="108">
        <v>311</v>
      </c>
      <c r="AC444" s="45">
        <v>0</v>
      </c>
      <c r="AD444" s="37">
        <v>66</v>
      </c>
      <c r="AE444" s="46">
        <v>34</v>
      </c>
    </row>
    <row r="445" spans="1:31" s="3" customFormat="1" ht="18.75" customHeight="1">
      <c r="A445" s="32">
        <v>443</v>
      </c>
      <c r="B445" s="33">
        <v>200</v>
      </c>
      <c r="C445" s="34" t="s">
        <v>1753</v>
      </c>
      <c r="D445" s="35" t="s">
        <v>88</v>
      </c>
      <c r="E445" s="45">
        <v>414</v>
      </c>
      <c r="F445" s="38">
        <v>31777974</v>
      </c>
      <c r="G445" s="39">
        <v>393</v>
      </c>
      <c r="H445" s="40">
        <v>367</v>
      </c>
      <c r="I445" s="94">
        <v>39249661</v>
      </c>
      <c r="J445" s="42">
        <v>367</v>
      </c>
      <c r="K445" s="43">
        <v>342</v>
      </c>
      <c r="L445" s="38">
        <v>5027937</v>
      </c>
      <c r="M445" s="39">
        <v>440</v>
      </c>
      <c r="N445" s="40">
        <v>414</v>
      </c>
      <c r="O445" s="41">
        <v>1629463</v>
      </c>
      <c r="P445" s="42">
        <v>193</v>
      </c>
      <c r="Q445" s="43">
        <v>176</v>
      </c>
      <c r="R445" s="38">
        <v>70634858</v>
      </c>
      <c r="S445" s="39">
        <v>372</v>
      </c>
      <c r="T445" s="40">
        <v>355</v>
      </c>
      <c r="U445" s="41">
        <v>-1950358</v>
      </c>
      <c r="V445" s="42">
        <v>268</v>
      </c>
      <c r="W445" s="43">
        <v>260</v>
      </c>
      <c r="X445" s="38">
        <v>10930</v>
      </c>
      <c r="Y445" s="39">
        <v>205</v>
      </c>
      <c r="Z445" s="40">
        <v>181</v>
      </c>
      <c r="AA445" s="41">
        <v>693</v>
      </c>
      <c r="AB445" s="108">
        <v>311</v>
      </c>
      <c r="AC445" s="45">
        <v>0</v>
      </c>
      <c r="AD445" s="37">
        <v>100</v>
      </c>
      <c r="AE445" s="46">
        <v>0</v>
      </c>
    </row>
    <row r="446" spans="1:31" s="3" customFormat="1" ht="18.75" customHeight="1">
      <c r="A446" s="137">
        <v>444</v>
      </c>
      <c r="B446" s="138" t="s">
        <v>3052</v>
      </c>
      <c r="C446" s="139" t="s">
        <v>1888</v>
      </c>
      <c r="D446" s="140" t="s">
        <v>3056</v>
      </c>
      <c r="E446" s="141">
        <v>415</v>
      </c>
      <c r="F446" s="143">
        <v>31553883</v>
      </c>
      <c r="G446" s="144">
        <v>465</v>
      </c>
      <c r="H446" s="145">
        <v>434</v>
      </c>
      <c r="I446" s="212">
        <v>31573792</v>
      </c>
      <c r="J446" s="147">
        <v>402</v>
      </c>
      <c r="K446" s="148">
        <v>377</v>
      </c>
      <c r="L446" s="143">
        <v>3211561</v>
      </c>
      <c r="M446" s="144">
        <v>447</v>
      </c>
      <c r="N446" s="145">
        <v>421</v>
      </c>
      <c r="O446" s="146">
        <v>1084184</v>
      </c>
      <c r="P446" s="147">
        <v>458</v>
      </c>
      <c r="Q446" s="148">
        <v>427</v>
      </c>
      <c r="R446" s="143">
        <v>16391968</v>
      </c>
      <c r="S446" s="144">
        <v>302</v>
      </c>
      <c r="T446" s="145">
        <v>287</v>
      </c>
      <c r="U446" s="146">
        <v>356263</v>
      </c>
      <c r="V446" s="147">
        <v>242</v>
      </c>
      <c r="W446" s="148">
        <v>234</v>
      </c>
      <c r="X446" s="143">
        <v>13855</v>
      </c>
      <c r="Y446" s="144">
        <v>241</v>
      </c>
      <c r="Z446" s="145">
        <v>215</v>
      </c>
      <c r="AA446" s="146">
        <v>590</v>
      </c>
      <c r="AB446" s="149">
        <v>321</v>
      </c>
      <c r="AC446" s="141">
        <v>0</v>
      </c>
      <c r="AD446" s="150">
        <v>100</v>
      </c>
      <c r="AE446" s="151">
        <v>0</v>
      </c>
    </row>
    <row r="447" spans="1:31" s="3" customFormat="1" ht="18.75" customHeight="1">
      <c r="A447" s="152">
        <v>445</v>
      </c>
      <c r="B447" s="153">
        <v>254</v>
      </c>
      <c r="C447" s="154" t="s">
        <v>2159</v>
      </c>
      <c r="D447" s="155" t="s">
        <v>3054</v>
      </c>
      <c r="E447" s="156">
        <v>30</v>
      </c>
      <c r="F447" s="158">
        <v>31546043</v>
      </c>
      <c r="G447" s="159">
        <v>269</v>
      </c>
      <c r="H447" s="160">
        <v>19</v>
      </c>
      <c r="I447" s="213">
        <v>59212392</v>
      </c>
      <c r="J447" s="162">
        <v>191</v>
      </c>
      <c r="K447" s="163">
        <v>21</v>
      </c>
      <c r="L447" s="158">
        <v>16156268</v>
      </c>
      <c r="M447" s="159">
        <v>335</v>
      </c>
      <c r="N447" s="160">
        <v>24</v>
      </c>
      <c r="O447" s="161">
        <v>9286398</v>
      </c>
      <c r="P447" s="162">
        <v>199</v>
      </c>
      <c r="Q447" s="163">
        <v>19</v>
      </c>
      <c r="R447" s="158">
        <v>69617834</v>
      </c>
      <c r="S447" s="159">
        <v>167</v>
      </c>
      <c r="T447" s="160">
        <v>13</v>
      </c>
      <c r="U447" s="161">
        <v>4093566</v>
      </c>
      <c r="V447" s="162" t="s">
        <v>1103</v>
      </c>
      <c r="W447" s="163" t="s">
        <v>1103</v>
      </c>
      <c r="X447" s="206" t="s">
        <v>3052</v>
      </c>
      <c r="Y447" s="159">
        <v>328</v>
      </c>
      <c r="Z447" s="160">
        <v>31</v>
      </c>
      <c r="AA447" s="161">
        <v>390</v>
      </c>
      <c r="AB447" s="164">
        <v>353</v>
      </c>
      <c r="AC447" s="156">
        <v>100</v>
      </c>
      <c r="AD447" s="165">
        <v>0</v>
      </c>
      <c r="AE447" s="166">
        <v>0</v>
      </c>
    </row>
    <row r="448" spans="1:31" s="3" customFormat="1" ht="18.75" customHeight="1">
      <c r="A448" s="18">
        <v>446</v>
      </c>
      <c r="B448" s="19" t="s">
        <v>3052</v>
      </c>
      <c r="C448" s="20" t="s">
        <v>1177</v>
      </c>
      <c r="D448" s="21" t="s">
        <v>3098</v>
      </c>
      <c r="E448" s="22">
        <v>416</v>
      </c>
      <c r="F448" s="24">
        <v>31499819</v>
      </c>
      <c r="G448" s="25">
        <v>464</v>
      </c>
      <c r="H448" s="26">
        <v>433</v>
      </c>
      <c r="I448" s="93">
        <v>31807405</v>
      </c>
      <c r="J448" s="28">
        <v>444</v>
      </c>
      <c r="K448" s="29">
        <v>417</v>
      </c>
      <c r="L448" s="24">
        <v>1167399</v>
      </c>
      <c r="M448" s="25">
        <v>405</v>
      </c>
      <c r="N448" s="26">
        <v>379</v>
      </c>
      <c r="O448" s="27">
        <v>4248433</v>
      </c>
      <c r="P448" s="28">
        <v>473</v>
      </c>
      <c r="Q448" s="29">
        <v>442</v>
      </c>
      <c r="R448" s="24">
        <v>12632688</v>
      </c>
      <c r="S448" s="25">
        <v>288</v>
      </c>
      <c r="T448" s="26">
        <v>273</v>
      </c>
      <c r="U448" s="27">
        <v>651370</v>
      </c>
      <c r="V448" s="28" t="s">
        <v>1103</v>
      </c>
      <c r="W448" s="29" t="s">
        <v>1103</v>
      </c>
      <c r="X448" s="64" t="s">
        <v>3052</v>
      </c>
      <c r="Y448" s="25">
        <v>446</v>
      </c>
      <c r="Z448" s="26">
        <v>414</v>
      </c>
      <c r="AA448" s="27">
        <v>151</v>
      </c>
      <c r="AB448" s="107">
        <v>311</v>
      </c>
      <c r="AC448" s="22">
        <v>0</v>
      </c>
      <c r="AD448" s="30">
        <v>100</v>
      </c>
      <c r="AE448" s="31">
        <v>0</v>
      </c>
    </row>
    <row r="449" spans="1:31" s="3" customFormat="1" ht="18.75" customHeight="1">
      <c r="A449" s="137">
        <v>447</v>
      </c>
      <c r="B449" s="138" t="s">
        <v>3052</v>
      </c>
      <c r="C449" s="139" t="s">
        <v>1890</v>
      </c>
      <c r="D449" s="140" t="s">
        <v>3056</v>
      </c>
      <c r="E449" s="141">
        <v>417</v>
      </c>
      <c r="F449" s="143">
        <v>31333797</v>
      </c>
      <c r="G449" s="144">
        <v>456</v>
      </c>
      <c r="H449" s="145">
        <v>426</v>
      </c>
      <c r="I449" s="212">
        <v>32445769</v>
      </c>
      <c r="J449" s="147">
        <v>285</v>
      </c>
      <c r="K449" s="148">
        <v>261</v>
      </c>
      <c r="L449" s="143">
        <v>9170541</v>
      </c>
      <c r="M449" s="144">
        <v>209</v>
      </c>
      <c r="N449" s="145">
        <v>192</v>
      </c>
      <c r="O449" s="146">
        <v>20704962</v>
      </c>
      <c r="P449" s="147">
        <v>354</v>
      </c>
      <c r="Q449" s="148">
        <v>326</v>
      </c>
      <c r="R449" s="143">
        <v>32542028</v>
      </c>
      <c r="S449" s="144">
        <v>336</v>
      </c>
      <c r="T449" s="145">
        <v>320</v>
      </c>
      <c r="U449" s="146">
        <v>58774</v>
      </c>
      <c r="V449" s="147" t="s">
        <v>1103</v>
      </c>
      <c r="W449" s="148" t="s">
        <v>1103</v>
      </c>
      <c r="X449" s="186" t="s">
        <v>3052</v>
      </c>
      <c r="Y449" s="144">
        <v>492</v>
      </c>
      <c r="Z449" s="145">
        <v>460</v>
      </c>
      <c r="AA449" s="146">
        <v>45</v>
      </c>
      <c r="AB449" s="149">
        <v>400</v>
      </c>
      <c r="AC449" s="141">
        <v>0</v>
      </c>
      <c r="AD449" s="150">
        <v>100</v>
      </c>
      <c r="AE449" s="151">
        <v>0</v>
      </c>
    </row>
    <row r="450" spans="1:31" s="3" customFormat="1" ht="18.75" customHeight="1">
      <c r="A450" s="32">
        <v>448</v>
      </c>
      <c r="B450" s="33" t="s">
        <v>3052</v>
      </c>
      <c r="C450" s="34" t="s">
        <v>1178</v>
      </c>
      <c r="D450" s="35" t="s">
        <v>93</v>
      </c>
      <c r="E450" s="45">
        <v>418</v>
      </c>
      <c r="F450" s="38">
        <v>31246968</v>
      </c>
      <c r="G450" s="39">
        <v>468</v>
      </c>
      <c r="H450" s="40">
        <v>437</v>
      </c>
      <c r="I450" s="94">
        <v>31246968</v>
      </c>
      <c r="J450" s="42">
        <v>446</v>
      </c>
      <c r="K450" s="43">
        <v>419</v>
      </c>
      <c r="L450" s="38">
        <v>602085</v>
      </c>
      <c r="M450" s="39">
        <v>459</v>
      </c>
      <c r="N450" s="40">
        <v>432</v>
      </c>
      <c r="O450" s="41">
        <v>238310</v>
      </c>
      <c r="P450" s="42">
        <v>498</v>
      </c>
      <c r="Q450" s="43">
        <v>467</v>
      </c>
      <c r="R450" s="38">
        <v>1806141</v>
      </c>
      <c r="S450" s="39">
        <v>339</v>
      </c>
      <c r="T450" s="40">
        <v>322</v>
      </c>
      <c r="U450" s="41">
        <v>25549</v>
      </c>
      <c r="V450" s="42">
        <v>414</v>
      </c>
      <c r="W450" s="43">
        <v>402</v>
      </c>
      <c r="X450" s="38">
        <v>210</v>
      </c>
      <c r="Y450" s="39">
        <v>479</v>
      </c>
      <c r="Z450" s="40">
        <v>447</v>
      </c>
      <c r="AA450" s="41">
        <v>85</v>
      </c>
      <c r="AB450" s="108">
        <v>311</v>
      </c>
      <c r="AC450" s="45">
        <v>0</v>
      </c>
      <c r="AD450" s="37">
        <v>100</v>
      </c>
      <c r="AE450" s="46">
        <v>0</v>
      </c>
    </row>
    <row r="451" spans="1:31" s="3" customFormat="1" ht="18.75" customHeight="1">
      <c r="A451" s="32">
        <v>449</v>
      </c>
      <c r="B451" s="33">
        <v>437</v>
      </c>
      <c r="C451" s="34" t="s">
        <v>1282</v>
      </c>
      <c r="D451" s="35" t="s">
        <v>102</v>
      </c>
      <c r="E451" s="45">
        <v>419</v>
      </c>
      <c r="F451" s="38">
        <v>31225840</v>
      </c>
      <c r="G451" s="39">
        <v>445</v>
      </c>
      <c r="H451" s="40">
        <v>416</v>
      </c>
      <c r="I451" s="94">
        <v>32827677</v>
      </c>
      <c r="J451" s="42">
        <v>419</v>
      </c>
      <c r="K451" s="43">
        <v>393</v>
      </c>
      <c r="L451" s="38">
        <v>2050160</v>
      </c>
      <c r="M451" s="39">
        <v>407</v>
      </c>
      <c r="N451" s="40">
        <v>381</v>
      </c>
      <c r="O451" s="41">
        <v>4050897</v>
      </c>
      <c r="P451" s="42">
        <v>478</v>
      </c>
      <c r="Q451" s="43">
        <v>447</v>
      </c>
      <c r="R451" s="38">
        <v>11944774</v>
      </c>
      <c r="S451" s="39">
        <v>325</v>
      </c>
      <c r="T451" s="40">
        <v>309</v>
      </c>
      <c r="U451" s="41">
        <v>134259</v>
      </c>
      <c r="V451" s="42" t="s">
        <v>1103</v>
      </c>
      <c r="W451" s="43" t="s">
        <v>1103</v>
      </c>
      <c r="X451" s="44" t="s">
        <v>3052</v>
      </c>
      <c r="Y451" s="39">
        <v>403</v>
      </c>
      <c r="Z451" s="40">
        <v>372</v>
      </c>
      <c r="AA451" s="41">
        <v>250</v>
      </c>
      <c r="AB451" s="108">
        <v>311</v>
      </c>
      <c r="AC451" s="45">
        <v>0</v>
      </c>
      <c r="AD451" s="37">
        <v>100</v>
      </c>
      <c r="AE451" s="46">
        <v>0</v>
      </c>
    </row>
    <row r="452" spans="1:31" s="3" customFormat="1" ht="18.75" customHeight="1">
      <c r="A452" s="48">
        <v>450</v>
      </c>
      <c r="B452" s="49">
        <v>405</v>
      </c>
      <c r="C452" s="50" t="s">
        <v>3218</v>
      </c>
      <c r="D452" s="51" t="s">
        <v>3051</v>
      </c>
      <c r="E452" s="52">
        <v>420</v>
      </c>
      <c r="F452" s="54">
        <v>31211310</v>
      </c>
      <c r="G452" s="55">
        <v>452</v>
      </c>
      <c r="H452" s="56">
        <v>423</v>
      </c>
      <c r="I452" s="95">
        <v>32572188</v>
      </c>
      <c r="J452" s="58">
        <v>339</v>
      </c>
      <c r="K452" s="59">
        <v>314</v>
      </c>
      <c r="L452" s="54">
        <v>6432242</v>
      </c>
      <c r="M452" s="55">
        <v>449</v>
      </c>
      <c r="N452" s="56">
        <v>422</v>
      </c>
      <c r="O452" s="57">
        <v>1063693</v>
      </c>
      <c r="P452" s="58">
        <v>453</v>
      </c>
      <c r="Q452" s="59">
        <v>423</v>
      </c>
      <c r="R452" s="54">
        <v>16954115</v>
      </c>
      <c r="S452" s="55">
        <v>382</v>
      </c>
      <c r="T452" s="56">
        <v>364</v>
      </c>
      <c r="U452" s="57">
        <v>-2666544</v>
      </c>
      <c r="V452" s="58">
        <v>362</v>
      </c>
      <c r="W452" s="59">
        <v>351</v>
      </c>
      <c r="X452" s="54">
        <v>2396</v>
      </c>
      <c r="Y452" s="55">
        <v>396</v>
      </c>
      <c r="Z452" s="56">
        <v>365</v>
      </c>
      <c r="AA452" s="57">
        <v>254</v>
      </c>
      <c r="AB452" s="109">
        <v>331</v>
      </c>
      <c r="AC452" s="52">
        <v>0</v>
      </c>
      <c r="AD452" s="60">
        <v>100</v>
      </c>
      <c r="AE452" s="61">
        <v>0</v>
      </c>
    </row>
    <row r="453" spans="1:31" s="3" customFormat="1" ht="18.75" customHeight="1">
      <c r="A453" s="167">
        <v>451</v>
      </c>
      <c r="B453" s="168">
        <v>371</v>
      </c>
      <c r="C453" s="169" t="s">
        <v>1378</v>
      </c>
      <c r="D453" s="170" t="s">
        <v>3056</v>
      </c>
      <c r="E453" s="171">
        <v>421</v>
      </c>
      <c r="F453" s="173">
        <v>31148410</v>
      </c>
      <c r="G453" s="174">
        <v>328</v>
      </c>
      <c r="H453" s="175">
        <v>305</v>
      </c>
      <c r="I453" s="214">
        <v>48657275</v>
      </c>
      <c r="J453" s="177">
        <v>418</v>
      </c>
      <c r="K453" s="178">
        <v>392</v>
      </c>
      <c r="L453" s="173">
        <v>2095364</v>
      </c>
      <c r="M453" s="174">
        <v>349</v>
      </c>
      <c r="N453" s="175">
        <v>324</v>
      </c>
      <c r="O453" s="176">
        <v>8173672</v>
      </c>
      <c r="P453" s="177">
        <v>408</v>
      </c>
      <c r="Q453" s="178">
        <v>379</v>
      </c>
      <c r="R453" s="173">
        <v>23918437</v>
      </c>
      <c r="S453" s="174">
        <v>360</v>
      </c>
      <c r="T453" s="175">
        <v>343</v>
      </c>
      <c r="U453" s="176">
        <v>-939152</v>
      </c>
      <c r="V453" s="177">
        <v>212</v>
      </c>
      <c r="W453" s="178">
        <v>205</v>
      </c>
      <c r="X453" s="173">
        <v>17628</v>
      </c>
      <c r="Y453" s="174">
        <v>247</v>
      </c>
      <c r="Z453" s="175">
        <v>221</v>
      </c>
      <c r="AA453" s="176">
        <v>560</v>
      </c>
      <c r="AB453" s="179">
        <v>321</v>
      </c>
      <c r="AC453" s="171">
        <v>0</v>
      </c>
      <c r="AD453" s="180">
        <v>100</v>
      </c>
      <c r="AE453" s="181">
        <v>0</v>
      </c>
    </row>
    <row r="454" spans="1:31" s="3" customFormat="1" ht="18.75" customHeight="1">
      <c r="A454" s="137">
        <v>452</v>
      </c>
      <c r="B454" s="138" t="s">
        <v>3052</v>
      </c>
      <c r="C454" s="139" t="s">
        <v>1179</v>
      </c>
      <c r="D454" s="140" t="s">
        <v>3056</v>
      </c>
      <c r="E454" s="141">
        <v>422</v>
      </c>
      <c r="F454" s="143">
        <v>31107178</v>
      </c>
      <c r="G454" s="144">
        <v>466</v>
      </c>
      <c r="H454" s="145">
        <v>435</v>
      </c>
      <c r="I454" s="212">
        <v>31460969</v>
      </c>
      <c r="J454" s="147">
        <v>261</v>
      </c>
      <c r="K454" s="148">
        <v>239</v>
      </c>
      <c r="L454" s="143">
        <v>10752894</v>
      </c>
      <c r="M454" s="144">
        <v>266</v>
      </c>
      <c r="N454" s="145">
        <v>244</v>
      </c>
      <c r="O454" s="146">
        <v>14337251</v>
      </c>
      <c r="P454" s="147">
        <v>377</v>
      </c>
      <c r="Q454" s="148">
        <v>349</v>
      </c>
      <c r="R454" s="143">
        <v>28367153</v>
      </c>
      <c r="S454" s="144">
        <v>172</v>
      </c>
      <c r="T454" s="145">
        <v>159</v>
      </c>
      <c r="U454" s="146">
        <v>3899492</v>
      </c>
      <c r="V454" s="147">
        <v>187</v>
      </c>
      <c r="W454" s="148">
        <v>181</v>
      </c>
      <c r="X454" s="143">
        <v>20574</v>
      </c>
      <c r="Y454" s="144">
        <v>259</v>
      </c>
      <c r="Z454" s="145">
        <v>233</v>
      </c>
      <c r="AA454" s="146">
        <v>540</v>
      </c>
      <c r="AB454" s="149">
        <v>321</v>
      </c>
      <c r="AC454" s="141">
        <v>0</v>
      </c>
      <c r="AD454" s="150">
        <v>66.959999999999994</v>
      </c>
      <c r="AE454" s="151">
        <v>33.04</v>
      </c>
    </row>
    <row r="455" spans="1:31" s="3" customFormat="1" ht="18.75" customHeight="1">
      <c r="A455" s="32">
        <v>453</v>
      </c>
      <c r="B455" s="33" t="s">
        <v>3052</v>
      </c>
      <c r="C455" s="34" t="s">
        <v>716</v>
      </c>
      <c r="D455" s="35" t="s">
        <v>829</v>
      </c>
      <c r="E455" s="45">
        <v>423</v>
      </c>
      <c r="F455" s="38">
        <v>31010034</v>
      </c>
      <c r="G455" s="39">
        <v>450</v>
      </c>
      <c r="H455" s="40">
        <v>421</v>
      </c>
      <c r="I455" s="94">
        <v>32696749</v>
      </c>
      <c r="J455" s="42">
        <v>381</v>
      </c>
      <c r="K455" s="43">
        <v>356</v>
      </c>
      <c r="L455" s="38">
        <v>4284011</v>
      </c>
      <c r="M455" s="39">
        <v>395</v>
      </c>
      <c r="N455" s="40">
        <v>369</v>
      </c>
      <c r="O455" s="41">
        <v>5033488</v>
      </c>
      <c r="P455" s="42">
        <v>464</v>
      </c>
      <c r="Q455" s="43">
        <v>433</v>
      </c>
      <c r="R455" s="38">
        <v>14805203</v>
      </c>
      <c r="S455" s="39">
        <v>265</v>
      </c>
      <c r="T455" s="40">
        <v>251</v>
      </c>
      <c r="U455" s="41">
        <v>1132083</v>
      </c>
      <c r="V455" s="42">
        <v>288</v>
      </c>
      <c r="W455" s="43">
        <v>280</v>
      </c>
      <c r="X455" s="38">
        <v>9046</v>
      </c>
      <c r="Y455" s="39">
        <v>175</v>
      </c>
      <c r="Z455" s="40">
        <v>152</v>
      </c>
      <c r="AA455" s="41">
        <v>793</v>
      </c>
      <c r="AB455" s="108">
        <v>311</v>
      </c>
      <c r="AC455" s="45">
        <v>0</v>
      </c>
      <c r="AD455" s="37">
        <v>100</v>
      </c>
      <c r="AE455" s="46">
        <v>0</v>
      </c>
    </row>
    <row r="456" spans="1:31" s="3" customFormat="1" ht="18.75" customHeight="1">
      <c r="A456" s="137">
        <v>454</v>
      </c>
      <c r="B456" s="138">
        <v>211</v>
      </c>
      <c r="C456" s="139" t="s">
        <v>1470</v>
      </c>
      <c r="D456" s="140" t="s">
        <v>3056</v>
      </c>
      <c r="E456" s="141">
        <v>424</v>
      </c>
      <c r="F456" s="143">
        <v>30957477</v>
      </c>
      <c r="G456" s="144">
        <v>46</v>
      </c>
      <c r="H456" s="145">
        <v>34</v>
      </c>
      <c r="I456" s="212">
        <v>235398539</v>
      </c>
      <c r="J456" s="147" t="s">
        <v>3052</v>
      </c>
      <c r="K456" s="148" t="s">
        <v>1103</v>
      </c>
      <c r="L456" s="143">
        <v>-43396957</v>
      </c>
      <c r="M456" s="144" t="s">
        <v>3052</v>
      </c>
      <c r="N456" s="145" t="s">
        <v>1103</v>
      </c>
      <c r="O456" s="146">
        <v>-43766327</v>
      </c>
      <c r="P456" s="147">
        <v>139</v>
      </c>
      <c r="Q456" s="148">
        <v>123</v>
      </c>
      <c r="R456" s="143">
        <v>96932739</v>
      </c>
      <c r="S456" s="144">
        <v>487</v>
      </c>
      <c r="T456" s="145">
        <v>461</v>
      </c>
      <c r="U456" s="146">
        <v>-68241278</v>
      </c>
      <c r="V456" s="147">
        <v>259</v>
      </c>
      <c r="W456" s="148">
        <v>251</v>
      </c>
      <c r="X456" s="143">
        <v>11678</v>
      </c>
      <c r="Y456" s="144">
        <v>143</v>
      </c>
      <c r="Z456" s="145">
        <v>120</v>
      </c>
      <c r="AA456" s="146">
        <v>903</v>
      </c>
      <c r="AB456" s="149">
        <v>311</v>
      </c>
      <c r="AC456" s="141">
        <v>0</v>
      </c>
      <c r="AD456" s="150">
        <v>100</v>
      </c>
      <c r="AE456" s="151">
        <v>0</v>
      </c>
    </row>
    <row r="457" spans="1:31" s="3" customFormat="1" ht="18.75" customHeight="1">
      <c r="A457" s="48">
        <v>455</v>
      </c>
      <c r="B457" s="49">
        <v>427</v>
      </c>
      <c r="C457" s="50" t="s">
        <v>2209</v>
      </c>
      <c r="D457" s="51" t="s">
        <v>1939</v>
      </c>
      <c r="E457" s="68">
        <v>425</v>
      </c>
      <c r="F457" s="54">
        <v>30884282</v>
      </c>
      <c r="G457" s="55">
        <v>473</v>
      </c>
      <c r="H457" s="56">
        <v>442</v>
      </c>
      <c r="I457" s="95">
        <v>30907137</v>
      </c>
      <c r="J457" s="58">
        <v>399</v>
      </c>
      <c r="K457" s="59">
        <v>374</v>
      </c>
      <c r="L457" s="54">
        <v>3361166</v>
      </c>
      <c r="M457" s="55">
        <v>323</v>
      </c>
      <c r="N457" s="56">
        <v>300</v>
      </c>
      <c r="O457" s="57">
        <v>10178922</v>
      </c>
      <c r="P457" s="58">
        <v>459</v>
      </c>
      <c r="Q457" s="59">
        <v>428</v>
      </c>
      <c r="R457" s="54">
        <v>16071130</v>
      </c>
      <c r="S457" s="55">
        <v>248</v>
      </c>
      <c r="T457" s="56">
        <v>234</v>
      </c>
      <c r="U457" s="57">
        <v>1399452</v>
      </c>
      <c r="V457" s="58">
        <v>270</v>
      </c>
      <c r="W457" s="59">
        <v>262</v>
      </c>
      <c r="X457" s="54">
        <v>10918</v>
      </c>
      <c r="Y457" s="55">
        <v>478</v>
      </c>
      <c r="Z457" s="56">
        <v>446</v>
      </c>
      <c r="AA457" s="57">
        <v>89</v>
      </c>
      <c r="AB457" s="109">
        <v>210</v>
      </c>
      <c r="AC457" s="52">
        <v>0</v>
      </c>
      <c r="AD457" s="60">
        <v>100</v>
      </c>
      <c r="AE457" s="61">
        <v>0</v>
      </c>
    </row>
    <row r="458" spans="1:31" s="3" customFormat="1" ht="18.75" customHeight="1">
      <c r="A458" s="167">
        <v>456</v>
      </c>
      <c r="B458" s="168" t="s">
        <v>3052</v>
      </c>
      <c r="C458" s="169" t="s">
        <v>2302</v>
      </c>
      <c r="D458" s="170" t="s">
        <v>3056</v>
      </c>
      <c r="E458" s="171">
        <v>426</v>
      </c>
      <c r="F458" s="173">
        <v>30843266</v>
      </c>
      <c r="G458" s="174">
        <v>471</v>
      </c>
      <c r="H458" s="175">
        <v>440</v>
      </c>
      <c r="I458" s="214">
        <v>30943298</v>
      </c>
      <c r="J458" s="177">
        <v>329</v>
      </c>
      <c r="K458" s="178">
        <v>304</v>
      </c>
      <c r="L458" s="173">
        <v>6794676</v>
      </c>
      <c r="M458" s="174">
        <v>190</v>
      </c>
      <c r="N458" s="175">
        <v>174</v>
      </c>
      <c r="O458" s="176">
        <v>24069435</v>
      </c>
      <c r="P458" s="177">
        <v>358</v>
      </c>
      <c r="Q458" s="178">
        <v>330</v>
      </c>
      <c r="R458" s="173">
        <v>31428496</v>
      </c>
      <c r="S458" s="174">
        <v>103</v>
      </c>
      <c r="T458" s="175">
        <v>94</v>
      </c>
      <c r="U458" s="176">
        <v>8002768</v>
      </c>
      <c r="V458" s="177">
        <v>319</v>
      </c>
      <c r="W458" s="178">
        <v>310</v>
      </c>
      <c r="X458" s="173">
        <v>6139</v>
      </c>
      <c r="Y458" s="174">
        <v>458</v>
      </c>
      <c r="Z458" s="175">
        <v>426</v>
      </c>
      <c r="AA458" s="176">
        <v>128</v>
      </c>
      <c r="AB458" s="179">
        <v>372</v>
      </c>
      <c r="AC458" s="171">
        <v>0</v>
      </c>
      <c r="AD458" s="180">
        <v>100</v>
      </c>
      <c r="AE458" s="181">
        <v>0</v>
      </c>
    </row>
    <row r="459" spans="1:31" s="3" customFormat="1" ht="18.75" customHeight="1">
      <c r="A459" s="32">
        <v>457</v>
      </c>
      <c r="B459" s="33" t="s">
        <v>3052</v>
      </c>
      <c r="C459" s="34" t="s">
        <v>2261</v>
      </c>
      <c r="D459" s="35" t="s">
        <v>1061</v>
      </c>
      <c r="E459" s="45">
        <v>427</v>
      </c>
      <c r="F459" s="38">
        <v>30796204</v>
      </c>
      <c r="G459" s="39">
        <v>474</v>
      </c>
      <c r="H459" s="40">
        <v>443</v>
      </c>
      <c r="I459" s="94">
        <v>30903136</v>
      </c>
      <c r="J459" s="42">
        <v>305</v>
      </c>
      <c r="K459" s="43">
        <v>281</v>
      </c>
      <c r="L459" s="38">
        <v>7825974</v>
      </c>
      <c r="M459" s="39">
        <v>286</v>
      </c>
      <c r="N459" s="40">
        <v>264</v>
      </c>
      <c r="O459" s="41">
        <v>12725832</v>
      </c>
      <c r="P459" s="42">
        <v>401</v>
      </c>
      <c r="Q459" s="43">
        <v>373</v>
      </c>
      <c r="R459" s="38">
        <v>25266439</v>
      </c>
      <c r="S459" s="39">
        <v>155</v>
      </c>
      <c r="T459" s="40">
        <v>144</v>
      </c>
      <c r="U459" s="41">
        <v>4510183</v>
      </c>
      <c r="V459" s="42">
        <v>170</v>
      </c>
      <c r="W459" s="43">
        <v>164</v>
      </c>
      <c r="X459" s="38">
        <v>23132</v>
      </c>
      <c r="Y459" s="39">
        <v>283</v>
      </c>
      <c r="Z459" s="40">
        <v>256</v>
      </c>
      <c r="AA459" s="41">
        <v>497</v>
      </c>
      <c r="AB459" s="108">
        <v>382</v>
      </c>
      <c r="AC459" s="45">
        <v>0</v>
      </c>
      <c r="AD459" s="37">
        <v>100</v>
      </c>
      <c r="AE459" s="46">
        <v>0</v>
      </c>
    </row>
    <row r="460" spans="1:31" s="3" customFormat="1" ht="18.75" customHeight="1">
      <c r="A460" s="137">
        <v>458</v>
      </c>
      <c r="B460" s="138">
        <v>388</v>
      </c>
      <c r="C460" s="139" t="s">
        <v>1646</v>
      </c>
      <c r="D460" s="140" t="s">
        <v>3056</v>
      </c>
      <c r="E460" s="141">
        <v>428</v>
      </c>
      <c r="F460" s="143">
        <v>30784223</v>
      </c>
      <c r="G460" s="144">
        <v>475</v>
      </c>
      <c r="H460" s="145">
        <v>444</v>
      </c>
      <c r="I460" s="212">
        <v>30789622</v>
      </c>
      <c r="J460" s="147">
        <v>207</v>
      </c>
      <c r="K460" s="148">
        <v>185</v>
      </c>
      <c r="L460" s="143">
        <v>14737650</v>
      </c>
      <c r="M460" s="144">
        <v>187</v>
      </c>
      <c r="N460" s="145">
        <v>171</v>
      </c>
      <c r="O460" s="146">
        <v>24420400</v>
      </c>
      <c r="P460" s="147">
        <v>270</v>
      </c>
      <c r="Q460" s="148">
        <v>247</v>
      </c>
      <c r="R460" s="143">
        <v>47858845</v>
      </c>
      <c r="S460" s="144">
        <v>298</v>
      </c>
      <c r="T460" s="145">
        <v>283</v>
      </c>
      <c r="U460" s="146">
        <v>397419</v>
      </c>
      <c r="V460" s="147">
        <v>290</v>
      </c>
      <c r="W460" s="148">
        <v>281</v>
      </c>
      <c r="X460" s="143">
        <v>8909</v>
      </c>
      <c r="Y460" s="144">
        <v>285</v>
      </c>
      <c r="Z460" s="145">
        <v>258</v>
      </c>
      <c r="AA460" s="146">
        <v>491</v>
      </c>
      <c r="AB460" s="149">
        <v>362</v>
      </c>
      <c r="AC460" s="141">
        <v>0</v>
      </c>
      <c r="AD460" s="150">
        <v>100</v>
      </c>
      <c r="AE460" s="151">
        <v>0</v>
      </c>
    </row>
    <row r="461" spans="1:31" s="3" customFormat="1" ht="18.75" customHeight="1">
      <c r="A461" s="32">
        <v>459</v>
      </c>
      <c r="B461" s="33">
        <v>485</v>
      </c>
      <c r="C461" s="34" t="s">
        <v>2149</v>
      </c>
      <c r="D461" s="35" t="s">
        <v>1061</v>
      </c>
      <c r="E461" s="45">
        <v>429</v>
      </c>
      <c r="F461" s="38">
        <v>30764883</v>
      </c>
      <c r="G461" s="39">
        <v>463</v>
      </c>
      <c r="H461" s="40">
        <v>432</v>
      </c>
      <c r="I461" s="94">
        <v>31857038</v>
      </c>
      <c r="J461" s="42">
        <v>279</v>
      </c>
      <c r="K461" s="43">
        <v>255</v>
      </c>
      <c r="L461" s="38">
        <v>9808732</v>
      </c>
      <c r="M461" s="39">
        <v>350</v>
      </c>
      <c r="N461" s="40">
        <v>325</v>
      </c>
      <c r="O461" s="41">
        <v>8096656</v>
      </c>
      <c r="P461" s="42">
        <v>416</v>
      </c>
      <c r="Q461" s="43">
        <v>386</v>
      </c>
      <c r="R461" s="38">
        <v>22533399</v>
      </c>
      <c r="S461" s="39">
        <v>229</v>
      </c>
      <c r="T461" s="40">
        <v>215</v>
      </c>
      <c r="U461" s="41">
        <v>1871952</v>
      </c>
      <c r="V461" s="42">
        <v>321</v>
      </c>
      <c r="W461" s="43">
        <v>312</v>
      </c>
      <c r="X461" s="38">
        <v>5830</v>
      </c>
      <c r="Y461" s="39">
        <v>229</v>
      </c>
      <c r="Z461" s="40">
        <v>203</v>
      </c>
      <c r="AA461" s="41">
        <v>610</v>
      </c>
      <c r="AB461" s="108">
        <v>384</v>
      </c>
      <c r="AC461" s="45">
        <v>0</v>
      </c>
      <c r="AD461" s="37">
        <v>100</v>
      </c>
      <c r="AE461" s="46">
        <v>0</v>
      </c>
    </row>
    <row r="462" spans="1:31" s="3" customFormat="1" ht="18.75" customHeight="1">
      <c r="A462" s="48">
        <v>460</v>
      </c>
      <c r="B462" s="49">
        <v>406</v>
      </c>
      <c r="C462" s="50" t="s">
        <v>393</v>
      </c>
      <c r="D462" s="51" t="s">
        <v>881</v>
      </c>
      <c r="E462" s="52">
        <v>430</v>
      </c>
      <c r="F462" s="54">
        <v>30612951</v>
      </c>
      <c r="G462" s="55">
        <v>387</v>
      </c>
      <c r="H462" s="56">
        <v>361</v>
      </c>
      <c r="I462" s="95">
        <v>40113222</v>
      </c>
      <c r="J462" s="58">
        <v>379</v>
      </c>
      <c r="K462" s="59">
        <v>354</v>
      </c>
      <c r="L462" s="54">
        <v>4418656</v>
      </c>
      <c r="M462" s="55">
        <v>445</v>
      </c>
      <c r="N462" s="56">
        <v>419</v>
      </c>
      <c r="O462" s="57">
        <v>1264577</v>
      </c>
      <c r="P462" s="58">
        <v>431</v>
      </c>
      <c r="Q462" s="59">
        <v>401</v>
      </c>
      <c r="R462" s="54">
        <v>20081747</v>
      </c>
      <c r="S462" s="55">
        <v>318</v>
      </c>
      <c r="T462" s="56">
        <v>302</v>
      </c>
      <c r="U462" s="57">
        <v>201136</v>
      </c>
      <c r="V462" s="58">
        <v>377</v>
      </c>
      <c r="W462" s="59">
        <v>366</v>
      </c>
      <c r="X462" s="54">
        <v>1696</v>
      </c>
      <c r="Y462" s="55">
        <v>448</v>
      </c>
      <c r="Z462" s="56">
        <v>416</v>
      </c>
      <c r="AA462" s="57">
        <v>147</v>
      </c>
      <c r="AB462" s="109">
        <v>311</v>
      </c>
      <c r="AC462" s="52">
        <v>0</v>
      </c>
      <c r="AD462" s="60">
        <v>100</v>
      </c>
      <c r="AE462" s="61">
        <v>0</v>
      </c>
    </row>
    <row r="463" spans="1:31" s="3" customFormat="1" ht="18.75" customHeight="1">
      <c r="A463" s="167">
        <v>461</v>
      </c>
      <c r="B463" s="168">
        <v>350</v>
      </c>
      <c r="C463" s="169" t="s">
        <v>699</v>
      </c>
      <c r="D463" s="170" t="s">
        <v>3056</v>
      </c>
      <c r="E463" s="171">
        <v>431</v>
      </c>
      <c r="F463" s="173">
        <v>30602000</v>
      </c>
      <c r="G463" s="174">
        <v>470</v>
      </c>
      <c r="H463" s="175">
        <v>439</v>
      </c>
      <c r="I463" s="214">
        <v>31202000</v>
      </c>
      <c r="J463" s="177">
        <v>377</v>
      </c>
      <c r="K463" s="178">
        <v>352</v>
      </c>
      <c r="L463" s="173">
        <v>4636484</v>
      </c>
      <c r="M463" s="174">
        <v>367</v>
      </c>
      <c r="N463" s="175">
        <v>341</v>
      </c>
      <c r="O463" s="176">
        <v>6815537</v>
      </c>
      <c r="P463" s="177">
        <v>392</v>
      </c>
      <c r="Q463" s="178">
        <v>364</v>
      </c>
      <c r="R463" s="173">
        <v>26136474</v>
      </c>
      <c r="S463" s="174">
        <v>321</v>
      </c>
      <c r="T463" s="175">
        <v>305</v>
      </c>
      <c r="U463" s="176">
        <v>151173</v>
      </c>
      <c r="V463" s="177">
        <v>299</v>
      </c>
      <c r="W463" s="178">
        <v>290</v>
      </c>
      <c r="X463" s="173">
        <v>8152</v>
      </c>
      <c r="Y463" s="174">
        <v>405</v>
      </c>
      <c r="Z463" s="175">
        <v>373</v>
      </c>
      <c r="AA463" s="176">
        <v>247</v>
      </c>
      <c r="AB463" s="179">
        <v>371</v>
      </c>
      <c r="AC463" s="171">
        <v>0</v>
      </c>
      <c r="AD463" s="180">
        <v>100</v>
      </c>
      <c r="AE463" s="181">
        <v>0</v>
      </c>
    </row>
    <row r="464" spans="1:31" s="3" customFormat="1" ht="18.75" customHeight="1">
      <c r="A464" s="32">
        <v>462</v>
      </c>
      <c r="B464" s="33">
        <v>493</v>
      </c>
      <c r="C464" s="34" t="s">
        <v>2631</v>
      </c>
      <c r="D464" s="35" t="s">
        <v>3058</v>
      </c>
      <c r="E464" s="45">
        <v>432</v>
      </c>
      <c r="F464" s="38">
        <v>30368394</v>
      </c>
      <c r="G464" s="39">
        <v>433</v>
      </c>
      <c r="H464" s="40">
        <v>405</v>
      </c>
      <c r="I464" s="94">
        <v>34533419</v>
      </c>
      <c r="J464" s="42">
        <v>414</v>
      </c>
      <c r="K464" s="43">
        <v>388</v>
      </c>
      <c r="L464" s="38">
        <v>2316929</v>
      </c>
      <c r="M464" s="39">
        <v>310</v>
      </c>
      <c r="N464" s="40">
        <v>287</v>
      </c>
      <c r="O464" s="41">
        <v>10794109</v>
      </c>
      <c r="P464" s="42">
        <v>422</v>
      </c>
      <c r="Q464" s="43">
        <v>392</v>
      </c>
      <c r="R464" s="38">
        <v>21524065</v>
      </c>
      <c r="S464" s="39">
        <v>238</v>
      </c>
      <c r="T464" s="40">
        <v>224</v>
      </c>
      <c r="U464" s="41">
        <v>1553070</v>
      </c>
      <c r="V464" s="42" t="s">
        <v>1103</v>
      </c>
      <c r="W464" s="43" t="s">
        <v>1103</v>
      </c>
      <c r="X464" s="44" t="s">
        <v>3052</v>
      </c>
      <c r="Y464" s="39">
        <v>461</v>
      </c>
      <c r="Z464" s="40">
        <v>429</v>
      </c>
      <c r="AA464" s="41">
        <v>126</v>
      </c>
      <c r="AB464" s="108">
        <v>311</v>
      </c>
      <c r="AC464" s="45">
        <v>0</v>
      </c>
      <c r="AD464" s="37">
        <v>100</v>
      </c>
      <c r="AE464" s="46">
        <v>0</v>
      </c>
    </row>
    <row r="465" spans="1:31" s="3" customFormat="1" ht="18.75" customHeight="1">
      <c r="A465" s="137">
        <v>463</v>
      </c>
      <c r="B465" s="138" t="s">
        <v>3052</v>
      </c>
      <c r="C465" s="188" t="s">
        <v>3052</v>
      </c>
      <c r="D465" s="140" t="s">
        <v>3056</v>
      </c>
      <c r="E465" s="141">
        <v>433</v>
      </c>
      <c r="F465" s="186" t="s">
        <v>3052</v>
      </c>
      <c r="G465" s="144">
        <v>480</v>
      </c>
      <c r="H465" s="145">
        <v>449</v>
      </c>
      <c r="I465" s="187" t="s">
        <v>3052</v>
      </c>
      <c r="J465" s="147">
        <v>283</v>
      </c>
      <c r="K465" s="148">
        <v>259</v>
      </c>
      <c r="L465" s="186" t="s">
        <v>3052</v>
      </c>
      <c r="M465" s="144">
        <v>288</v>
      </c>
      <c r="N465" s="145">
        <v>266</v>
      </c>
      <c r="O465" s="187" t="s">
        <v>3052</v>
      </c>
      <c r="P465" s="147">
        <v>394</v>
      </c>
      <c r="Q465" s="148">
        <v>366</v>
      </c>
      <c r="R465" s="186" t="s">
        <v>3052</v>
      </c>
      <c r="S465" s="144">
        <v>272</v>
      </c>
      <c r="T465" s="145">
        <v>258</v>
      </c>
      <c r="U465" s="187" t="s">
        <v>3052</v>
      </c>
      <c r="V465" s="147">
        <v>428</v>
      </c>
      <c r="W465" s="148">
        <v>416</v>
      </c>
      <c r="X465" s="186" t="s">
        <v>3052</v>
      </c>
      <c r="Y465" s="144">
        <v>390</v>
      </c>
      <c r="Z465" s="145">
        <v>359</v>
      </c>
      <c r="AA465" s="187" t="s">
        <v>3052</v>
      </c>
      <c r="AB465" s="149">
        <v>312</v>
      </c>
      <c r="AC465" s="141">
        <v>0</v>
      </c>
      <c r="AD465" s="150">
        <v>4</v>
      </c>
      <c r="AE465" s="151">
        <v>96</v>
      </c>
    </row>
    <row r="466" spans="1:31" s="3" customFormat="1" ht="18.75" customHeight="1">
      <c r="A466" s="32">
        <v>464</v>
      </c>
      <c r="B466" s="33">
        <v>442</v>
      </c>
      <c r="C466" s="34" t="s">
        <v>1407</v>
      </c>
      <c r="D466" s="35" t="s">
        <v>3056</v>
      </c>
      <c r="E466" s="45">
        <v>434</v>
      </c>
      <c r="F466" s="38">
        <v>30317191</v>
      </c>
      <c r="G466" s="39">
        <v>469</v>
      </c>
      <c r="H466" s="40">
        <v>438</v>
      </c>
      <c r="I466" s="94">
        <v>31212023</v>
      </c>
      <c r="J466" s="42">
        <v>383</v>
      </c>
      <c r="K466" s="43">
        <v>358</v>
      </c>
      <c r="L466" s="38">
        <v>4079076</v>
      </c>
      <c r="M466" s="39">
        <v>330</v>
      </c>
      <c r="N466" s="40">
        <v>307</v>
      </c>
      <c r="O466" s="41">
        <v>9627185</v>
      </c>
      <c r="P466" s="42">
        <v>445</v>
      </c>
      <c r="Q466" s="43">
        <v>415</v>
      </c>
      <c r="R466" s="38">
        <v>18794616</v>
      </c>
      <c r="S466" s="39">
        <v>373</v>
      </c>
      <c r="T466" s="40">
        <v>356</v>
      </c>
      <c r="U466" s="41">
        <v>-2223571</v>
      </c>
      <c r="V466" s="42">
        <v>373</v>
      </c>
      <c r="W466" s="43">
        <v>362</v>
      </c>
      <c r="X466" s="38">
        <v>2099</v>
      </c>
      <c r="Y466" s="39">
        <v>433</v>
      </c>
      <c r="Z466" s="40">
        <v>401</v>
      </c>
      <c r="AA466" s="41">
        <v>170</v>
      </c>
      <c r="AB466" s="108">
        <v>341</v>
      </c>
      <c r="AC466" s="45">
        <v>0</v>
      </c>
      <c r="AD466" s="37">
        <v>0</v>
      </c>
      <c r="AE466" s="46">
        <v>100</v>
      </c>
    </row>
    <row r="467" spans="1:31" s="3" customFormat="1" ht="18.75" customHeight="1">
      <c r="A467" s="48">
        <v>465</v>
      </c>
      <c r="B467" s="70">
        <v>404</v>
      </c>
      <c r="C467" s="50" t="s">
        <v>510</v>
      </c>
      <c r="D467" s="51" t="s">
        <v>3054</v>
      </c>
      <c r="E467" s="52">
        <v>31</v>
      </c>
      <c r="F467" s="54">
        <v>30192489</v>
      </c>
      <c r="G467" s="55">
        <v>481</v>
      </c>
      <c r="H467" s="56">
        <v>32</v>
      </c>
      <c r="I467" s="95">
        <v>30192489</v>
      </c>
      <c r="J467" s="58">
        <v>116</v>
      </c>
      <c r="K467" s="59">
        <v>18</v>
      </c>
      <c r="L467" s="54">
        <v>25252830</v>
      </c>
      <c r="M467" s="55">
        <v>295</v>
      </c>
      <c r="N467" s="56">
        <v>23</v>
      </c>
      <c r="O467" s="57">
        <v>11994525</v>
      </c>
      <c r="P467" s="58">
        <v>407</v>
      </c>
      <c r="Q467" s="59">
        <v>29</v>
      </c>
      <c r="R467" s="54">
        <v>23985300</v>
      </c>
      <c r="S467" s="55">
        <v>380</v>
      </c>
      <c r="T467" s="56">
        <v>18</v>
      </c>
      <c r="U467" s="57">
        <v>-2573204</v>
      </c>
      <c r="V467" s="58" t="s">
        <v>1103</v>
      </c>
      <c r="W467" s="59" t="s">
        <v>1103</v>
      </c>
      <c r="X467" s="65" t="s">
        <v>3052</v>
      </c>
      <c r="Y467" s="55">
        <v>37</v>
      </c>
      <c r="Z467" s="56">
        <v>18</v>
      </c>
      <c r="AA467" s="57">
        <v>2178</v>
      </c>
      <c r="AB467" s="109">
        <v>384</v>
      </c>
      <c r="AC467" s="52">
        <v>100</v>
      </c>
      <c r="AD467" s="60">
        <v>0</v>
      </c>
      <c r="AE467" s="61">
        <v>0</v>
      </c>
    </row>
    <row r="468" spans="1:31" s="3" customFormat="1" ht="18.75" customHeight="1">
      <c r="A468" s="18">
        <v>466</v>
      </c>
      <c r="B468" s="19">
        <v>303</v>
      </c>
      <c r="C468" s="20" t="s">
        <v>1745</v>
      </c>
      <c r="D468" s="21" t="s">
        <v>3058</v>
      </c>
      <c r="E468" s="22">
        <v>435</v>
      </c>
      <c r="F468" s="24">
        <v>30146459</v>
      </c>
      <c r="G468" s="25">
        <v>484</v>
      </c>
      <c r="H468" s="26">
        <v>452</v>
      </c>
      <c r="I468" s="93">
        <v>30146459</v>
      </c>
      <c r="J468" s="28">
        <v>106</v>
      </c>
      <c r="K468" s="29">
        <v>90</v>
      </c>
      <c r="L468" s="24">
        <v>26937743</v>
      </c>
      <c r="M468" s="25">
        <v>60</v>
      </c>
      <c r="N468" s="26">
        <v>49</v>
      </c>
      <c r="O468" s="27">
        <v>70969678</v>
      </c>
      <c r="P468" s="28">
        <v>52</v>
      </c>
      <c r="Q468" s="29">
        <v>41</v>
      </c>
      <c r="R468" s="24">
        <v>231558524</v>
      </c>
      <c r="S468" s="25">
        <v>14</v>
      </c>
      <c r="T468" s="26">
        <v>8</v>
      </c>
      <c r="U468" s="27">
        <v>58831219</v>
      </c>
      <c r="V468" s="28" t="s">
        <v>1103</v>
      </c>
      <c r="W468" s="29" t="s">
        <v>1103</v>
      </c>
      <c r="X468" s="64" t="s">
        <v>3052</v>
      </c>
      <c r="Y468" s="25">
        <v>481</v>
      </c>
      <c r="Z468" s="26">
        <v>449</v>
      </c>
      <c r="AA468" s="27">
        <v>77</v>
      </c>
      <c r="AB468" s="107">
        <v>400</v>
      </c>
      <c r="AC468" s="22">
        <v>0</v>
      </c>
      <c r="AD468" s="30">
        <v>100</v>
      </c>
      <c r="AE468" s="31">
        <v>0</v>
      </c>
    </row>
    <row r="469" spans="1:31" s="3" customFormat="1" ht="18.75" customHeight="1">
      <c r="A469" s="137">
        <v>467</v>
      </c>
      <c r="B469" s="138">
        <v>471</v>
      </c>
      <c r="C469" s="139" t="s">
        <v>419</v>
      </c>
      <c r="D469" s="140" t="s">
        <v>3056</v>
      </c>
      <c r="E469" s="141">
        <v>436</v>
      </c>
      <c r="F469" s="143">
        <v>30124274</v>
      </c>
      <c r="G469" s="144">
        <v>482</v>
      </c>
      <c r="H469" s="145">
        <v>450</v>
      </c>
      <c r="I469" s="212">
        <v>30167173</v>
      </c>
      <c r="J469" s="147">
        <v>432</v>
      </c>
      <c r="K469" s="148">
        <v>405</v>
      </c>
      <c r="L469" s="143">
        <v>1505473</v>
      </c>
      <c r="M469" s="144">
        <v>424</v>
      </c>
      <c r="N469" s="145">
        <v>398</v>
      </c>
      <c r="O469" s="146">
        <v>2938854</v>
      </c>
      <c r="P469" s="147">
        <v>496</v>
      </c>
      <c r="Q469" s="148">
        <v>465</v>
      </c>
      <c r="R469" s="143">
        <v>3964054</v>
      </c>
      <c r="S469" s="144">
        <v>312</v>
      </c>
      <c r="T469" s="145">
        <v>296</v>
      </c>
      <c r="U469" s="146">
        <v>249678</v>
      </c>
      <c r="V469" s="147">
        <v>363</v>
      </c>
      <c r="W469" s="148">
        <v>352</v>
      </c>
      <c r="X469" s="143">
        <v>2378</v>
      </c>
      <c r="Y469" s="144">
        <v>434</v>
      </c>
      <c r="Z469" s="145">
        <v>402</v>
      </c>
      <c r="AA469" s="146">
        <v>170</v>
      </c>
      <c r="AB469" s="149">
        <v>322</v>
      </c>
      <c r="AC469" s="141">
        <v>0</v>
      </c>
      <c r="AD469" s="150">
        <v>100</v>
      </c>
      <c r="AE469" s="151">
        <v>0</v>
      </c>
    </row>
    <row r="470" spans="1:31" s="3" customFormat="1" ht="18.75" customHeight="1">
      <c r="A470" s="32">
        <v>468</v>
      </c>
      <c r="B470" s="33" t="s">
        <v>3052</v>
      </c>
      <c r="C470" s="34" t="s">
        <v>1180</v>
      </c>
      <c r="D470" s="35" t="s">
        <v>88</v>
      </c>
      <c r="E470" s="45">
        <v>437</v>
      </c>
      <c r="F470" s="38">
        <v>30104216</v>
      </c>
      <c r="G470" s="39">
        <v>67</v>
      </c>
      <c r="H470" s="40">
        <v>55</v>
      </c>
      <c r="I470" s="94">
        <v>191200164</v>
      </c>
      <c r="J470" s="42">
        <v>153</v>
      </c>
      <c r="K470" s="43">
        <v>135</v>
      </c>
      <c r="L470" s="38">
        <v>20727728</v>
      </c>
      <c r="M470" s="39">
        <v>189</v>
      </c>
      <c r="N470" s="40">
        <v>173</v>
      </c>
      <c r="O470" s="62" t="s">
        <v>3052</v>
      </c>
      <c r="P470" s="42">
        <v>237</v>
      </c>
      <c r="Q470" s="43">
        <v>216</v>
      </c>
      <c r="R470" s="44" t="s">
        <v>3052</v>
      </c>
      <c r="S470" s="39">
        <v>142</v>
      </c>
      <c r="T470" s="40">
        <v>132</v>
      </c>
      <c r="U470" s="41">
        <v>5216648</v>
      </c>
      <c r="V470" s="42">
        <v>315</v>
      </c>
      <c r="W470" s="43">
        <v>306</v>
      </c>
      <c r="X470" s="38">
        <v>6515</v>
      </c>
      <c r="Y470" s="39">
        <v>423</v>
      </c>
      <c r="Z470" s="40">
        <v>391</v>
      </c>
      <c r="AA470" s="41">
        <v>180</v>
      </c>
      <c r="AB470" s="108">
        <v>384</v>
      </c>
      <c r="AC470" s="45">
        <v>0</v>
      </c>
      <c r="AD470" s="37">
        <v>0</v>
      </c>
      <c r="AE470" s="46">
        <v>100</v>
      </c>
    </row>
    <row r="471" spans="1:31" s="3" customFormat="1" ht="18.75" customHeight="1">
      <c r="A471" s="137">
        <v>469</v>
      </c>
      <c r="B471" s="138" t="s">
        <v>3052</v>
      </c>
      <c r="C471" s="139" t="s">
        <v>2745</v>
      </c>
      <c r="D471" s="140" t="s">
        <v>3056</v>
      </c>
      <c r="E471" s="141">
        <v>438</v>
      </c>
      <c r="F471" s="143">
        <v>29995793</v>
      </c>
      <c r="G471" s="144">
        <v>486</v>
      </c>
      <c r="H471" s="145">
        <v>454</v>
      </c>
      <c r="I471" s="212">
        <v>29998404</v>
      </c>
      <c r="J471" s="147">
        <v>265</v>
      </c>
      <c r="K471" s="148">
        <v>243</v>
      </c>
      <c r="L471" s="143">
        <v>10367926</v>
      </c>
      <c r="M471" s="144">
        <v>220</v>
      </c>
      <c r="N471" s="145">
        <v>202</v>
      </c>
      <c r="O471" s="146">
        <v>19809366</v>
      </c>
      <c r="P471" s="147">
        <v>385</v>
      </c>
      <c r="Q471" s="148">
        <v>357</v>
      </c>
      <c r="R471" s="143">
        <v>26883232</v>
      </c>
      <c r="S471" s="144">
        <v>105</v>
      </c>
      <c r="T471" s="145">
        <v>96</v>
      </c>
      <c r="U471" s="146">
        <v>7841338</v>
      </c>
      <c r="V471" s="147">
        <v>222</v>
      </c>
      <c r="W471" s="148">
        <v>215</v>
      </c>
      <c r="X471" s="143">
        <v>16487</v>
      </c>
      <c r="Y471" s="144">
        <v>232</v>
      </c>
      <c r="Z471" s="145">
        <v>206</v>
      </c>
      <c r="AA471" s="146">
        <v>601</v>
      </c>
      <c r="AB471" s="149">
        <v>321</v>
      </c>
      <c r="AC471" s="141">
        <v>0</v>
      </c>
      <c r="AD471" s="150">
        <v>100</v>
      </c>
      <c r="AE471" s="151">
        <v>0</v>
      </c>
    </row>
    <row r="472" spans="1:31" s="3" customFormat="1" ht="18.75" customHeight="1">
      <c r="A472" s="152">
        <v>470</v>
      </c>
      <c r="B472" s="153" t="s">
        <v>3052</v>
      </c>
      <c r="C472" s="154" t="s">
        <v>1522</v>
      </c>
      <c r="D472" s="155" t="s">
        <v>3056</v>
      </c>
      <c r="E472" s="156">
        <v>439</v>
      </c>
      <c r="F472" s="158">
        <v>29990452</v>
      </c>
      <c r="G472" s="159">
        <v>487</v>
      </c>
      <c r="H472" s="160">
        <v>455</v>
      </c>
      <c r="I472" s="213">
        <v>29990452</v>
      </c>
      <c r="J472" s="162">
        <v>251</v>
      </c>
      <c r="K472" s="163">
        <v>229</v>
      </c>
      <c r="L472" s="158">
        <v>11703589</v>
      </c>
      <c r="M472" s="159">
        <v>282</v>
      </c>
      <c r="N472" s="160">
        <v>260</v>
      </c>
      <c r="O472" s="161">
        <v>13148378</v>
      </c>
      <c r="P472" s="162">
        <v>393</v>
      </c>
      <c r="Q472" s="163">
        <v>365</v>
      </c>
      <c r="R472" s="158">
        <v>26134406</v>
      </c>
      <c r="S472" s="159">
        <v>134</v>
      </c>
      <c r="T472" s="160">
        <v>124</v>
      </c>
      <c r="U472" s="161">
        <v>5922892</v>
      </c>
      <c r="V472" s="162">
        <v>166</v>
      </c>
      <c r="W472" s="163">
        <v>160</v>
      </c>
      <c r="X472" s="158">
        <v>23507</v>
      </c>
      <c r="Y472" s="159">
        <v>466</v>
      </c>
      <c r="Z472" s="160">
        <v>434</v>
      </c>
      <c r="AA472" s="161">
        <v>123</v>
      </c>
      <c r="AB472" s="164">
        <v>210</v>
      </c>
      <c r="AC472" s="156">
        <v>0</v>
      </c>
      <c r="AD472" s="165">
        <v>0</v>
      </c>
      <c r="AE472" s="166">
        <v>100</v>
      </c>
    </row>
    <row r="473" spans="1:31" s="3" customFormat="1" ht="18.75" customHeight="1">
      <c r="A473" s="18">
        <v>471</v>
      </c>
      <c r="B473" s="19" t="s">
        <v>3052</v>
      </c>
      <c r="C473" s="20" t="s">
        <v>1181</v>
      </c>
      <c r="D473" s="21" t="s">
        <v>104</v>
      </c>
      <c r="E473" s="22">
        <v>440</v>
      </c>
      <c r="F473" s="24">
        <v>29985312</v>
      </c>
      <c r="G473" s="25">
        <v>395</v>
      </c>
      <c r="H473" s="26">
        <v>369</v>
      </c>
      <c r="I473" s="93">
        <v>38955001</v>
      </c>
      <c r="J473" s="28">
        <v>121</v>
      </c>
      <c r="K473" s="29">
        <v>103</v>
      </c>
      <c r="L473" s="24">
        <v>24674181</v>
      </c>
      <c r="M473" s="25">
        <v>46</v>
      </c>
      <c r="N473" s="26">
        <v>36</v>
      </c>
      <c r="O473" s="27">
        <v>91902891</v>
      </c>
      <c r="P473" s="28">
        <v>94</v>
      </c>
      <c r="Q473" s="29">
        <v>80</v>
      </c>
      <c r="R473" s="24">
        <v>146193042</v>
      </c>
      <c r="S473" s="25">
        <v>364</v>
      </c>
      <c r="T473" s="26">
        <v>347</v>
      </c>
      <c r="U473" s="27">
        <v>-1116357</v>
      </c>
      <c r="V473" s="28">
        <v>355</v>
      </c>
      <c r="W473" s="29">
        <v>344</v>
      </c>
      <c r="X473" s="24">
        <v>2846</v>
      </c>
      <c r="Y473" s="25">
        <v>153</v>
      </c>
      <c r="Z473" s="26">
        <v>130</v>
      </c>
      <c r="AA473" s="27">
        <v>875</v>
      </c>
      <c r="AB473" s="107">
        <v>321</v>
      </c>
      <c r="AC473" s="22">
        <v>0</v>
      </c>
      <c r="AD473" s="30">
        <v>100</v>
      </c>
      <c r="AE473" s="31">
        <v>0</v>
      </c>
    </row>
    <row r="474" spans="1:31" s="3" customFormat="1" ht="18.75" customHeight="1">
      <c r="A474" s="32">
        <v>472</v>
      </c>
      <c r="B474" s="33">
        <v>467</v>
      </c>
      <c r="C474" s="34" t="s">
        <v>1182</v>
      </c>
      <c r="D474" s="35" t="s">
        <v>3056</v>
      </c>
      <c r="E474" s="45">
        <v>441</v>
      </c>
      <c r="F474" s="38">
        <v>29958362</v>
      </c>
      <c r="G474" s="39">
        <v>294</v>
      </c>
      <c r="H474" s="40">
        <v>274</v>
      </c>
      <c r="I474" s="94">
        <v>54348651</v>
      </c>
      <c r="J474" s="42">
        <v>445</v>
      </c>
      <c r="K474" s="43">
        <v>418</v>
      </c>
      <c r="L474" s="38">
        <v>989843</v>
      </c>
      <c r="M474" s="39">
        <v>336</v>
      </c>
      <c r="N474" s="40">
        <v>312</v>
      </c>
      <c r="O474" s="41">
        <v>9131574</v>
      </c>
      <c r="P474" s="42">
        <v>363</v>
      </c>
      <c r="Q474" s="43">
        <v>335</v>
      </c>
      <c r="R474" s="38">
        <v>30493870</v>
      </c>
      <c r="S474" s="39">
        <v>252</v>
      </c>
      <c r="T474" s="40">
        <v>238</v>
      </c>
      <c r="U474" s="41">
        <v>1366057</v>
      </c>
      <c r="V474" s="42">
        <v>115</v>
      </c>
      <c r="W474" s="43">
        <v>109</v>
      </c>
      <c r="X474" s="38">
        <v>31467</v>
      </c>
      <c r="Y474" s="39">
        <v>467</v>
      </c>
      <c r="Z474" s="40">
        <v>435</v>
      </c>
      <c r="AA474" s="41">
        <v>121</v>
      </c>
      <c r="AB474" s="108">
        <v>311</v>
      </c>
      <c r="AC474" s="45">
        <v>0</v>
      </c>
      <c r="AD474" s="37">
        <v>100</v>
      </c>
      <c r="AE474" s="46">
        <v>0</v>
      </c>
    </row>
    <row r="475" spans="1:31" s="3" customFormat="1" ht="18.75" customHeight="1">
      <c r="A475" s="32">
        <v>473</v>
      </c>
      <c r="B475" s="33" t="s">
        <v>3052</v>
      </c>
      <c r="C475" s="34" t="s">
        <v>1202</v>
      </c>
      <c r="D475" s="35" t="s">
        <v>88</v>
      </c>
      <c r="E475" s="36">
        <v>442</v>
      </c>
      <c r="F475" s="38">
        <v>29792797</v>
      </c>
      <c r="G475" s="39">
        <v>483</v>
      </c>
      <c r="H475" s="40">
        <v>451</v>
      </c>
      <c r="I475" s="94">
        <v>30164381</v>
      </c>
      <c r="J475" s="42">
        <v>288</v>
      </c>
      <c r="K475" s="43">
        <v>264</v>
      </c>
      <c r="L475" s="38">
        <v>9003694</v>
      </c>
      <c r="M475" s="39">
        <v>378</v>
      </c>
      <c r="N475" s="40">
        <v>352</v>
      </c>
      <c r="O475" s="41">
        <v>6098681</v>
      </c>
      <c r="P475" s="42">
        <v>465</v>
      </c>
      <c r="Q475" s="43">
        <v>434</v>
      </c>
      <c r="R475" s="38">
        <v>14684501</v>
      </c>
      <c r="S475" s="39">
        <v>228</v>
      </c>
      <c r="T475" s="40">
        <v>214</v>
      </c>
      <c r="U475" s="41">
        <v>1886284</v>
      </c>
      <c r="V475" s="42">
        <v>267</v>
      </c>
      <c r="W475" s="43">
        <v>259</v>
      </c>
      <c r="X475" s="38">
        <v>10951</v>
      </c>
      <c r="Y475" s="39">
        <v>464</v>
      </c>
      <c r="Z475" s="40">
        <v>432</v>
      </c>
      <c r="AA475" s="41">
        <v>124</v>
      </c>
      <c r="AB475" s="108">
        <v>351</v>
      </c>
      <c r="AC475" s="45">
        <v>0</v>
      </c>
      <c r="AD475" s="37">
        <v>100</v>
      </c>
      <c r="AE475" s="46">
        <v>0</v>
      </c>
    </row>
    <row r="476" spans="1:31" s="3" customFormat="1" ht="18.75" customHeight="1">
      <c r="A476" s="32">
        <v>474</v>
      </c>
      <c r="B476" s="67">
        <v>287</v>
      </c>
      <c r="C476" s="34" t="s">
        <v>1836</v>
      </c>
      <c r="D476" s="35" t="s">
        <v>88</v>
      </c>
      <c r="E476" s="45">
        <v>443</v>
      </c>
      <c r="F476" s="38">
        <v>29750420</v>
      </c>
      <c r="G476" s="39">
        <v>458</v>
      </c>
      <c r="H476" s="40">
        <v>428</v>
      </c>
      <c r="I476" s="94">
        <v>32352130</v>
      </c>
      <c r="J476" s="42">
        <v>398</v>
      </c>
      <c r="K476" s="43">
        <v>373</v>
      </c>
      <c r="L476" s="38">
        <v>3369187</v>
      </c>
      <c r="M476" s="39" t="s">
        <v>3052</v>
      </c>
      <c r="N476" s="40" t="s">
        <v>1103</v>
      </c>
      <c r="O476" s="41">
        <v>-25252598</v>
      </c>
      <c r="P476" s="42">
        <v>215</v>
      </c>
      <c r="Q476" s="43">
        <v>195</v>
      </c>
      <c r="R476" s="38">
        <v>65845036</v>
      </c>
      <c r="S476" s="39">
        <v>484</v>
      </c>
      <c r="T476" s="40">
        <v>459</v>
      </c>
      <c r="U476" s="41">
        <v>-52555522</v>
      </c>
      <c r="V476" s="42">
        <v>368</v>
      </c>
      <c r="W476" s="43">
        <v>357</v>
      </c>
      <c r="X476" s="38">
        <v>2273</v>
      </c>
      <c r="Y476" s="39">
        <v>371</v>
      </c>
      <c r="Z476" s="40">
        <v>340</v>
      </c>
      <c r="AA476" s="41">
        <v>310</v>
      </c>
      <c r="AB476" s="108">
        <v>352</v>
      </c>
      <c r="AC476" s="45">
        <v>0</v>
      </c>
      <c r="AD476" s="37">
        <v>100</v>
      </c>
      <c r="AE476" s="46">
        <v>0</v>
      </c>
    </row>
    <row r="477" spans="1:31" s="3" customFormat="1" ht="18.75" customHeight="1">
      <c r="A477" s="152">
        <v>475</v>
      </c>
      <c r="B477" s="153" t="s">
        <v>3052</v>
      </c>
      <c r="C477" s="154" t="s">
        <v>1183</v>
      </c>
      <c r="D477" s="155" t="s">
        <v>3056</v>
      </c>
      <c r="E477" s="156">
        <v>444</v>
      </c>
      <c r="F477" s="158">
        <v>29746001</v>
      </c>
      <c r="G477" s="159">
        <v>476</v>
      </c>
      <c r="H477" s="160">
        <v>445</v>
      </c>
      <c r="I477" s="213">
        <v>30747174</v>
      </c>
      <c r="J477" s="162">
        <v>403</v>
      </c>
      <c r="K477" s="163">
        <v>378</v>
      </c>
      <c r="L477" s="158">
        <v>3120965</v>
      </c>
      <c r="M477" s="159">
        <v>328</v>
      </c>
      <c r="N477" s="160">
        <v>305</v>
      </c>
      <c r="O477" s="161">
        <v>9650061</v>
      </c>
      <c r="P477" s="162">
        <v>452</v>
      </c>
      <c r="Q477" s="163">
        <v>422</v>
      </c>
      <c r="R477" s="158">
        <v>17755384</v>
      </c>
      <c r="S477" s="159">
        <v>178</v>
      </c>
      <c r="T477" s="160">
        <v>165</v>
      </c>
      <c r="U477" s="161">
        <v>3724712</v>
      </c>
      <c r="V477" s="162">
        <v>275</v>
      </c>
      <c r="W477" s="163">
        <v>267</v>
      </c>
      <c r="X477" s="158">
        <v>10566</v>
      </c>
      <c r="Y477" s="159">
        <v>439</v>
      </c>
      <c r="Z477" s="160">
        <v>407</v>
      </c>
      <c r="AA477" s="161">
        <v>165</v>
      </c>
      <c r="AB477" s="164">
        <v>383</v>
      </c>
      <c r="AC477" s="156">
        <v>0</v>
      </c>
      <c r="AD477" s="165">
        <v>100</v>
      </c>
      <c r="AE477" s="166">
        <v>0</v>
      </c>
    </row>
    <row r="478" spans="1:31" s="3" customFormat="1" ht="18.75" customHeight="1">
      <c r="A478" s="167">
        <v>476</v>
      </c>
      <c r="B478" s="168">
        <v>409</v>
      </c>
      <c r="C478" s="169" t="s">
        <v>2212</v>
      </c>
      <c r="D478" s="170" t="s">
        <v>3056</v>
      </c>
      <c r="E478" s="171">
        <v>445</v>
      </c>
      <c r="F478" s="173">
        <v>29703069</v>
      </c>
      <c r="G478" s="174">
        <v>448</v>
      </c>
      <c r="H478" s="175">
        <v>419</v>
      </c>
      <c r="I478" s="214">
        <v>32750132</v>
      </c>
      <c r="J478" s="177">
        <v>278</v>
      </c>
      <c r="K478" s="178">
        <v>254</v>
      </c>
      <c r="L478" s="173">
        <v>9832455</v>
      </c>
      <c r="M478" s="174">
        <v>136</v>
      </c>
      <c r="N478" s="175">
        <v>122</v>
      </c>
      <c r="O478" s="176">
        <v>32687571</v>
      </c>
      <c r="P478" s="177">
        <v>291</v>
      </c>
      <c r="Q478" s="178">
        <v>266</v>
      </c>
      <c r="R478" s="173">
        <v>44163618</v>
      </c>
      <c r="S478" s="174">
        <v>347</v>
      </c>
      <c r="T478" s="175">
        <v>330</v>
      </c>
      <c r="U478" s="176">
        <v>-289867</v>
      </c>
      <c r="V478" s="177" t="s">
        <v>1103</v>
      </c>
      <c r="W478" s="178" t="s">
        <v>1103</v>
      </c>
      <c r="X478" s="184" t="s">
        <v>3052</v>
      </c>
      <c r="Y478" s="174">
        <v>321</v>
      </c>
      <c r="Z478" s="175">
        <v>291</v>
      </c>
      <c r="AA478" s="176">
        <v>410</v>
      </c>
      <c r="AB478" s="179">
        <v>210</v>
      </c>
      <c r="AC478" s="171">
        <v>0</v>
      </c>
      <c r="AD478" s="180">
        <v>100</v>
      </c>
      <c r="AE478" s="181">
        <v>0</v>
      </c>
    </row>
    <row r="479" spans="1:31" s="3" customFormat="1" ht="18.75" customHeight="1">
      <c r="A479" s="32">
        <v>477</v>
      </c>
      <c r="B479" s="33" t="s">
        <v>3052</v>
      </c>
      <c r="C479" s="34" t="s">
        <v>1184</v>
      </c>
      <c r="D479" s="35" t="s">
        <v>3058</v>
      </c>
      <c r="E479" s="45">
        <v>446</v>
      </c>
      <c r="F479" s="38">
        <v>29575171</v>
      </c>
      <c r="G479" s="39">
        <v>490</v>
      </c>
      <c r="H479" s="40">
        <v>458</v>
      </c>
      <c r="I479" s="94">
        <v>29719934</v>
      </c>
      <c r="J479" s="42">
        <v>232</v>
      </c>
      <c r="K479" s="43">
        <v>210</v>
      </c>
      <c r="L479" s="38">
        <v>13007560</v>
      </c>
      <c r="M479" s="39">
        <v>253</v>
      </c>
      <c r="N479" s="40">
        <v>231</v>
      </c>
      <c r="O479" s="41">
        <v>16030247</v>
      </c>
      <c r="P479" s="42">
        <v>404</v>
      </c>
      <c r="Q479" s="43">
        <v>376</v>
      </c>
      <c r="R479" s="38">
        <v>24835231</v>
      </c>
      <c r="S479" s="39">
        <v>196</v>
      </c>
      <c r="T479" s="40">
        <v>183</v>
      </c>
      <c r="U479" s="41">
        <v>2888890</v>
      </c>
      <c r="V479" s="42">
        <v>347</v>
      </c>
      <c r="W479" s="43">
        <v>336</v>
      </c>
      <c r="X479" s="38">
        <v>3193</v>
      </c>
      <c r="Y479" s="39">
        <v>112</v>
      </c>
      <c r="Z479" s="40">
        <v>89</v>
      </c>
      <c r="AA479" s="41">
        <v>1100</v>
      </c>
      <c r="AB479" s="108">
        <v>322</v>
      </c>
      <c r="AC479" s="45">
        <v>0</v>
      </c>
      <c r="AD479" s="37">
        <v>100</v>
      </c>
      <c r="AE479" s="46">
        <v>0</v>
      </c>
    </row>
    <row r="480" spans="1:31" s="3" customFormat="1" ht="18.75" customHeight="1">
      <c r="A480" s="32">
        <v>478</v>
      </c>
      <c r="B480" s="67">
        <v>455</v>
      </c>
      <c r="C480" s="34" t="s">
        <v>3213</v>
      </c>
      <c r="D480" s="35" t="s">
        <v>1061</v>
      </c>
      <c r="E480" s="45">
        <v>447</v>
      </c>
      <c r="F480" s="38">
        <v>29403016</v>
      </c>
      <c r="G480" s="39">
        <v>488</v>
      </c>
      <c r="H480" s="40">
        <v>456</v>
      </c>
      <c r="I480" s="94">
        <v>29888916</v>
      </c>
      <c r="J480" s="42">
        <v>314</v>
      </c>
      <c r="K480" s="43">
        <v>289</v>
      </c>
      <c r="L480" s="38">
        <v>7412068</v>
      </c>
      <c r="M480" s="39">
        <v>358</v>
      </c>
      <c r="N480" s="40">
        <v>333</v>
      </c>
      <c r="O480" s="41">
        <v>7385155</v>
      </c>
      <c r="P480" s="42">
        <v>470</v>
      </c>
      <c r="Q480" s="43">
        <v>439</v>
      </c>
      <c r="R480" s="38">
        <v>13527110</v>
      </c>
      <c r="S480" s="39">
        <v>87</v>
      </c>
      <c r="T480" s="40">
        <v>79</v>
      </c>
      <c r="U480" s="41">
        <v>9852261</v>
      </c>
      <c r="V480" s="42">
        <v>164</v>
      </c>
      <c r="W480" s="43">
        <v>158</v>
      </c>
      <c r="X480" s="38">
        <v>23976</v>
      </c>
      <c r="Y480" s="39">
        <v>393</v>
      </c>
      <c r="Z480" s="40">
        <v>362</v>
      </c>
      <c r="AA480" s="41">
        <v>260</v>
      </c>
      <c r="AB480" s="108">
        <v>321</v>
      </c>
      <c r="AC480" s="45">
        <v>0</v>
      </c>
      <c r="AD480" s="37">
        <v>33</v>
      </c>
      <c r="AE480" s="46">
        <v>67</v>
      </c>
    </row>
    <row r="481" spans="1:31" s="3" customFormat="1" ht="18.75" customHeight="1">
      <c r="A481" s="137">
        <v>479</v>
      </c>
      <c r="B481" s="138" t="s">
        <v>3052</v>
      </c>
      <c r="C481" s="139" t="s">
        <v>1185</v>
      </c>
      <c r="D481" s="140" t="s">
        <v>3056</v>
      </c>
      <c r="E481" s="141">
        <v>448</v>
      </c>
      <c r="F481" s="143">
        <v>29390494</v>
      </c>
      <c r="G481" s="144">
        <v>467</v>
      </c>
      <c r="H481" s="145">
        <v>436</v>
      </c>
      <c r="I481" s="212">
        <v>31373433</v>
      </c>
      <c r="J481" s="147">
        <v>374</v>
      </c>
      <c r="K481" s="148">
        <v>349</v>
      </c>
      <c r="L481" s="143">
        <v>4790951</v>
      </c>
      <c r="M481" s="144">
        <v>425</v>
      </c>
      <c r="N481" s="145">
        <v>399</v>
      </c>
      <c r="O481" s="146">
        <v>2853725</v>
      </c>
      <c r="P481" s="147">
        <v>439</v>
      </c>
      <c r="Q481" s="148">
        <v>409</v>
      </c>
      <c r="R481" s="143">
        <v>19204725</v>
      </c>
      <c r="S481" s="144">
        <v>239</v>
      </c>
      <c r="T481" s="145">
        <v>225</v>
      </c>
      <c r="U481" s="146">
        <v>1552266</v>
      </c>
      <c r="V481" s="147">
        <v>184</v>
      </c>
      <c r="W481" s="148">
        <v>178</v>
      </c>
      <c r="X481" s="143">
        <v>20962</v>
      </c>
      <c r="Y481" s="144">
        <v>406</v>
      </c>
      <c r="Z481" s="145">
        <v>374</v>
      </c>
      <c r="AA481" s="146">
        <v>244</v>
      </c>
      <c r="AB481" s="149">
        <v>322</v>
      </c>
      <c r="AC481" s="141">
        <v>0</v>
      </c>
      <c r="AD481" s="150">
        <v>100</v>
      </c>
      <c r="AE481" s="151">
        <v>0</v>
      </c>
    </row>
    <row r="482" spans="1:31" s="3" customFormat="1" ht="18.75" customHeight="1">
      <c r="A482" s="48">
        <v>480</v>
      </c>
      <c r="B482" s="49" t="s">
        <v>3052</v>
      </c>
      <c r="C482" s="50" t="s">
        <v>1521</v>
      </c>
      <c r="D482" s="51" t="s">
        <v>1054</v>
      </c>
      <c r="E482" s="52">
        <v>449</v>
      </c>
      <c r="F482" s="54">
        <v>29350155</v>
      </c>
      <c r="G482" s="55">
        <v>485</v>
      </c>
      <c r="H482" s="56">
        <v>453</v>
      </c>
      <c r="I482" s="95">
        <v>30054398</v>
      </c>
      <c r="J482" s="58">
        <v>373</v>
      </c>
      <c r="K482" s="59">
        <v>348</v>
      </c>
      <c r="L482" s="54">
        <v>4830477</v>
      </c>
      <c r="M482" s="55">
        <v>400</v>
      </c>
      <c r="N482" s="56">
        <v>374</v>
      </c>
      <c r="O482" s="57">
        <v>4657820</v>
      </c>
      <c r="P482" s="58">
        <v>474</v>
      </c>
      <c r="Q482" s="59">
        <v>443</v>
      </c>
      <c r="R482" s="54">
        <v>12536488</v>
      </c>
      <c r="S482" s="55">
        <v>191</v>
      </c>
      <c r="T482" s="56">
        <v>178</v>
      </c>
      <c r="U482" s="57">
        <v>3027365</v>
      </c>
      <c r="V482" s="58">
        <v>207</v>
      </c>
      <c r="W482" s="59">
        <v>200</v>
      </c>
      <c r="X482" s="54">
        <v>18505</v>
      </c>
      <c r="Y482" s="55">
        <v>234</v>
      </c>
      <c r="Z482" s="56">
        <v>208</v>
      </c>
      <c r="AA482" s="57">
        <v>600</v>
      </c>
      <c r="AB482" s="109">
        <v>321</v>
      </c>
      <c r="AC482" s="52">
        <v>0</v>
      </c>
      <c r="AD482" s="60">
        <v>100</v>
      </c>
      <c r="AE482" s="61">
        <v>0</v>
      </c>
    </row>
    <row r="483" spans="1:31" s="3" customFormat="1" ht="18.75" customHeight="1">
      <c r="A483" s="18">
        <v>481</v>
      </c>
      <c r="B483" s="19">
        <v>499</v>
      </c>
      <c r="C483" s="20" t="s">
        <v>1199</v>
      </c>
      <c r="D483" s="21" t="s">
        <v>3092</v>
      </c>
      <c r="E483" s="22">
        <v>450</v>
      </c>
      <c r="F483" s="24">
        <v>29294612</v>
      </c>
      <c r="G483" s="25">
        <v>493</v>
      </c>
      <c r="H483" s="26">
        <v>461</v>
      </c>
      <c r="I483" s="93">
        <v>29410243</v>
      </c>
      <c r="J483" s="28">
        <v>397</v>
      </c>
      <c r="K483" s="29">
        <v>372</v>
      </c>
      <c r="L483" s="24">
        <v>3458287</v>
      </c>
      <c r="M483" s="25">
        <v>301</v>
      </c>
      <c r="N483" s="26">
        <v>278</v>
      </c>
      <c r="O483" s="27">
        <v>11462312</v>
      </c>
      <c r="P483" s="28">
        <v>467</v>
      </c>
      <c r="Q483" s="29">
        <v>436</v>
      </c>
      <c r="R483" s="24">
        <v>13712184</v>
      </c>
      <c r="S483" s="25">
        <v>179</v>
      </c>
      <c r="T483" s="26">
        <v>166</v>
      </c>
      <c r="U483" s="27">
        <v>3717291</v>
      </c>
      <c r="V483" s="28" t="s">
        <v>1103</v>
      </c>
      <c r="W483" s="29" t="s">
        <v>1103</v>
      </c>
      <c r="X483" s="64" t="s">
        <v>3052</v>
      </c>
      <c r="Y483" s="25">
        <v>462</v>
      </c>
      <c r="Z483" s="26">
        <v>430</v>
      </c>
      <c r="AA483" s="27">
        <v>125</v>
      </c>
      <c r="AB483" s="107">
        <v>311</v>
      </c>
      <c r="AC483" s="22">
        <v>0</v>
      </c>
      <c r="AD483" s="30">
        <v>100</v>
      </c>
      <c r="AE483" s="31">
        <v>0</v>
      </c>
    </row>
    <row r="484" spans="1:31" s="3" customFormat="1" ht="18.75" customHeight="1">
      <c r="A484" s="137">
        <v>482</v>
      </c>
      <c r="B484" s="138" t="s">
        <v>3052</v>
      </c>
      <c r="C484" s="139" t="s">
        <v>667</v>
      </c>
      <c r="D484" s="140" t="s">
        <v>3056</v>
      </c>
      <c r="E484" s="141">
        <v>451</v>
      </c>
      <c r="F484" s="143">
        <v>29172450</v>
      </c>
      <c r="G484" s="144">
        <v>492</v>
      </c>
      <c r="H484" s="145">
        <v>460</v>
      </c>
      <c r="I484" s="212">
        <v>29421838</v>
      </c>
      <c r="J484" s="147">
        <v>271</v>
      </c>
      <c r="K484" s="148">
        <v>249</v>
      </c>
      <c r="L484" s="143">
        <v>10120967</v>
      </c>
      <c r="M484" s="144">
        <v>233</v>
      </c>
      <c r="N484" s="145">
        <v>213</v>
      </c>
      <c r="O484" s="146">
        <v>17850554</v>
      </c>
      <c r="P484" s="147">
        <v>359</v>
      </c>
      <c r="Q484" s="148">
        <v>331</v>
      </c>
      <c r="R484" s="143">
        <v>31209175</v>
      </c>
      <c r="S484" s="144">
        <v>273</v>
      </c>
      <c r="T484" s="145">
        <v>259</v>
      </c>
      <c r="U484" s="146">
        <v>891688</v>
      </c>
      <c r="V484" s="147">
        <v>296</v>
      </c>
      <c r="W484" s="148">
        <v>287</v>
      </c>
      <c r="X484" s="143">
        <v>8270</v>
      </c>
      <c r="Y484" s="144">
        <v>271</v>
      </c>
      <c r="Z484" s="145">
        <v>245</v>
      </c>
      <c r="AA484" s="146">
        <v>518</v>
      </c>
      <c r="AB484" s="149">
        <v>381</v>
      </c>
      <c r="AC484" s="141">
        <v>0</v>
      </c>
      <c r="AD484" s="150">
        <v>100</v>
      </c>
      <c r="AE484" s="151">
        <v>0</v>
      </c>
    </row>
    <row r="485" spans="1:31" s="3" customFormat="1" ht="18.75" customHeight="1">
      <c r="A485" s="137">
        <v>483</v>
      </c>
      <c r="B485" s="138" t="s">
        <v>3052</v>
      </c>
      <c r="C485" s="139" t="s">
        <v>1186</v>
      </c>
      <c r="D485" s="140" t="s">
        <v>3056</v>
      </c>
      <c r="E485" s="141">
        <v>452</v>
      </c>
      <c r="F485" s="143">
        <v>29116171</v>
      </c>
      <c r="G485" s="144">
        <v>491</v>
      </c>
      <c r="H485" s="145">
        <v>459</v>
      </c>
      <c r="I485" s="212">
        <v>29698998</v>
      </c>
      <c r="J485" s="147">
        <v>371</v>
      </c>
      <c r="K485" s="148">
        <v>346</v>
      </c>
      <c r="L485" s="143">
        <v>4900082</v>
      </c>
      <c r="M485" s="144">
        <v>366</v>
      </c>
      <c r="N485" s="145">
        <v>340</v>
      </c>
      <c r="O485" s="146">
        <v>7000804</v>
      </c>
      <c r="P485" s="147">
        <v>402</v>
      </c>
      <c r="Q485" s="148">
        <v>374</v>
      </c>
      <c r="R485" s="143">
        <v>24946962</v>
      </c>
      <c r="S485" s="144">
        <v>241</v>
      </c>
      <c r="T485" s="145">
        <v>227</v>
      </c>
      <c r="U485" s="146">
        <v>1467744</v>
      </c>
      <c r="V485" s="147">
        <v>371</v>
      </c>
      <c r="W485" s="148">
        <v>360</v>
      </c>
      <c r="X485" s="143">
        <v>2196</v>
      </c>
      <c r="Y485" s="144">
        <v>336</v>
      </c>
      <c r="Z485" s="145">
        <v>305</v>
      </c>
      <c r="AA485" s="146">
        <v>375</v>
      </c>
      <c r="AB485" s="149">
        <v>382</v>
      </c>
      <c r="AC485" s="141">
        <v>0</v>
      </c>
      <c r="AD485" s="150">
        <v>80</v>
      </c>
      <c r="AE485" s="151">
        <v>20</v>
      </c>
    </row>
    <row r="486" spans="1:31" s="3" customFormat="1" ht="18.75" customHeight="1">
      <c r="A486" s="137">
        <v>484</v>
      </c>
      <c r="B486" s="138" t="s">
        <v>3052</v>
      </c>
      <c r="C486" s="139" t="s">
        <v>512</v>
      </c>
      <c r="D486" s="140" t="s">
        <v>3056</v>
      </c>
      <c r="E486" s="141">
        <v>453</v>
      </c>
      <c r="F486" s="143">
        <v>29060449</v>
      </c>
      <c r="G486" s="144">
        <v>489</v>
      </c>
      <c r="H486" s="145">
        <v>457</v>
      </c>
      <c r="I486" s="212">
        <v>29788067</v>
      </c>
      <c r="J486" s="147">
        <v>333</v>
      </c>
      <c r="K486" s="148">
        <v>308</v>
      </c>
      <c r="L486" s="143">
        <v>6654129</v>
      </c>
      <c r="M486" s="144">
        <v>433</v>
      </c>
      <c r="N486" s="145">
        <v>407</v>
      </c>
      <c r="O486" s="146">
        <v>1952219</v>
      </c>
      <c r="P486" s="147">
        <v>492</v>
      </c>
      <c r="Q486" s="148">
        <v>461</v>
      </c>
      <c r="R486" s="143">
        <v>8286624</v>
      </c>
      <c r="S486" s="144">
        <v>208</v>
      </c>
      <c r="T486" s="145">
        <v>195</v>
      </c>
      <c r="U486" s="146">
        <v>2344018</v>
      </c>
      <c r="V486" s="147">
        <v>160</v>
      </c>
      <c r="W486" s="148">
        <v>154</v>
      </c>
      <c r="X486" s="143">
        <v>24540</v>
      </c>
      <c r="Y486" s="144">
        <v>342</v>
      </c>
      <c r="Z486" s="145">
        <v>311</v>
      </c>
      <c r="AA486" s="146">
        <v>365</v>
      </c>
      <c r="AB486" s="149">
        <v>322</v>
      </c>
      <c r="AC486" s="141">
        <v>0</v>
      </c>
      <c r="AD486" s="150">
        <v>100</v>
      </c>
      <c r="AE486" s="151">
        <v>0</v>
      </c>
    </row>
    <row r="487" spans="1:31" s="3" customFormat="1" ht="18.75" customHeight="1">
      <c r="A487" s="152">
        <v>485</v>
      </c>
      <c r="B487" s="153">
        <v>418</v>
      </c>
      <c r="C487" s="154" t="s">
        <v>1391</v>
      </c>
      <c r="D487" s="155" t="s">
        <v>3056</v>
      </c>
      <c r="E487" s="156">
        <v>454</v>
      </c>
      <c r="F487" s="158">
        <v>28929789</v>
      </c>
      <c r="G487" s="159">
        <v>440</v>
      </c>
      <c r="H487" s="160">
        <v>411</v>
      </c>
      <c r="I487" s="213">
        <v>33556638</v>
      </c>
      <c r="J487" s="162">
        <v>318</v>
      </c>
      <c r="K487" s="163">
        <v>293</v>
      </c>
      <c r="L487" s="158">
        <v>7301457</v>
      </c>
      <c r="M487" s="159" t="s">
        <v>3052</v>
      </c>
      <c r="N487" s="160" t="s">
        <v>1103</v>
      </c>
      <c r="O487" s="161">
        <v>-2505190</v>
      </c>
      <c r="P487" s="162">
        <v>483</v>
      </c>
      <c r="Q487" s="163">
        <v>452</v>
      </c>
      <c r="R487" s="158">
        <v>10629036</v>
      </c>
      <c r="S487" s="159">
        <v>396</v>
      </c>
      <c r="T487" s="160">
        <v>377</v>
      </c>
      <c r="U487" s="161">
        <v>-4198922</v>
      </c>
      <c r="V487" s="162" t="s">
        <v>1103</v>
      </c>
      <c r="W487" s="163" t="s">
        <v>1103</v>
      </c>
      <c r="X487" s="206" t="s">
        <v>3052</v>
      </c>
      <c r="Y487" s="159">
        <v>154</v>
      </c>
      <c r="Z487" s="160">
        <v>131</v>
      </c>
      <c r="AA487" s="161">
        <v>872</v>
      </c>
      <c r="AB487" s="164">
        <v>342</v>
      </c>
      <c r="AC487" s="156">
        <v>0</v>
      </c>
      <c r="AD487" s="165">
        <v>100</v>
      </c>
      <c r="AE487" s="166">
        <v>0</v>
      </c>
    </row>
    <row r="488" spans="1:31" s="3" customFormat="1" ht="18.75" customHeight="1">
      <c r="A488" s="167">
        <v>486</v>
      </c>
      <c r="B488" s="168">
        <v>461</v>
      </c>
      <c r="C488" s="169" t="s">
        <v>1035</v>
      </c>
      <c r="D488" s="170" t="s">
        <v>3056</v>
      </c>
      <c r="E488" s="171">
        <v>455</v>
      </c>
      <c r="F488" s="173">
        <v>28917211</v>
      </c>
      <c r="G488" s="174">
        <v>459</v>
      </c>
      <c r="H488" s="175">
        <v>429</v>
      </c>
      <c r="I488" s="214">
        <v>32337655</v>
      </c>
      <c r="J488" s="177">
        <v>407</v>
      </c>
      <c r="K488" s="178">
        <v>381</v>
      </c>
      <c r="L488" s="173">
        <v>2796173</v>
      </c>
      <c r="M488" s="174">
        <v>345</v>
      </c>
      <c r="N488" s="175">
        <v>320</v>
      </c>
      <c r="O488" s="176">
        <v>8566599</v>
      </c>
      <c r="P488" s="177">
        <v>460</v>
      </c>
      <c r="Q488" s="178">
        <v>429</v>
      </c>
      <c r="R488" s="173">
        <v>15318492</v>
      </c>
      <c r="S488" s="174">
        <v>276</v>
      </c>
      <c r="T488" s="175">
        <v>262</v>
      </c>
      <c r="U488" s="176">
        <v>851534</v>
      </c>
      <c r="V488" s="177">
        <v>358</v>
      </c>
      <c r="W488" s="178">
        <v>347</v>
      </c>
      <c r="X488" s="173">
        <v>2626</v>
      </c>
      <c r="Y488" s="174">
        <v>332</v>
      </c>
      <c r="Z488" s="175">
        <v>301</v>
      </c>
      <c r="AA488" s="176">
        <v>380</v>
      </c>
      <c r="AB488" s="179">
        <v>311</v>
      </c>
      <c r="AC488" s="171">
        <v>0</v>
      </c>
      <c r="AD488" s="180">
        <v>100</v>
      </c>
      <c r="AE488" s="181">
        <v>0</v>
      </c>
    </row>
    <row r="489" spans="1:31" s="3" customFormat="1" ht="18.75" customHeight="1">
      <c r="A489" s="137">
        <v>487</v>
      </c>
      <c r="B489" s="138">
        <v>397</v>
      </c>
      <c r="C489" s="139" t="s">
        <v>57</v>
      </c>
      <c r="D489" s="140" t="s">
        <v>3056</v>
      </c>
      <c r="E489" s="141">
        <v>456</v>
      </c>
      <c r="F489" s="143">
        <v>28880807</v>
      </c>
      <c r="G489" s="144">
        <v>494</v>
      </c>
      <c r="H489" s="145">
        <v>462</v>
      </c>
      <c r="I489" s="212">
        <v>29279660</v>
      </c>
      <c r="J489" s="147" t="s">
        <v>3052</v>
      </c>
      <c r="K489" s="148" t="s">
        <v>1103</v>
      </c>
      <c r="L489" s="143">
        <v>-28075171</v>
      </c>
      <c r="M489" s="144" t="s">
        <v>3052</v>
      </c>
      <c r="N489" s="145" t="s">
        <v>1103</v>
      </c>
      <c r="O489" s="146">
        <v>-36260851</v>
      </c>
      <c r="P489" s="147">
        <v>259</v>
      </c>
      <c r="Q489" s="148">
        <v>237</v>
      </c>
      <c r="R489" s="143">
        <v>50330968</v>
      </c>
      <c r="S489" s="144">
        <v>481</v>
      </c>
      <c r="T489" s="145">
        <v>456</v>
      </c>
      <c r="U489" s="146">
        <v>-43910609</v>
      </c>
      <c r="V489" s="147">
        <v>281</v>
      </c>
      <c r="W489" s="148">
        <v>273</v>
      </c>
      <c r="X489" s="143">
        <v>9758</v>
      </c>
      <c r="Y489" s="144">
        <v>189</v>
      </c>
      <c r="Z489" s="145">
        <v>166</v>
      </c>
      <c r="AA489" s="146">
        <v>750</v>
      </c>
      <c r="AB489" s="149">
        <v>311</v>
      </c>
      <c r="AC489" s="141">
        <v>0</v>
      </c>
      <c r="AD489" s="150">
        <v>72.3</v>
      </c>
      <c r="AE489" s="151">
        <v>27.7</v>
      </c>
    </row>
    <row r="490" spans="1:31" s="3" customFormat="1" ht="18.75" customHeight="1">
      <c r="A490" s="137">
        <v>488</v>
      </c>
      <c r="B490" s="138">
        <v>410</v>
      </c>
      <c r="C490" s="139" t="s">
        <v>1388</v>
      </c>
      <c r="D490" s="140" t="s">
        <v>3056</v>
      </c>
      <c r="E490" s="141">
        <v>457</v>
      </c>
      <c r="F490" s="143">
        <v>28850399</v>
      </c>
      <c r="G490" s="144">
        <v>423</v>
      </c>
      <c r="H490" s="145">
        <v>395</v>
      </c>
      <c r="I490" s="212">
        <v>36241142</v>
      </c>
      <c r="J490" s="147">
        <v>427</v>
      </c>
      <c r="K490" s="148">
        <v>400</v>
      </c>
      <c r="L490" s="143">
        <v>1728166</v>
      </c>
      <c r="M490" s="144">
        <v>406</v>
      </c>
      <c r="N490" s="145">
        <v>380</v>
      </c>
      <c r="O490" s="146">
        <v>4247179</v>
      </c>
      <c r="P490" s="147">
        <v>353</v>
      </c>
      <c r="Q490" s="148">
        <v>325</v>
      </c>
      <c r="R490" s="143">
        <v>32661392</v>
      </c>
      <c r="S490" s="144">
        <v>354</v>
      </c>
      <c r="T490" s="145">
        <v>337</v>
      </c>
      <c r="U490" s="146">
        <v>-602967</v>
      </c>
      <c r="V490" s="147">
        <v>342</v>
      </c>
      <c r="W490" s="148">
        <v>333</v>
      </c>
      <c r="X490" s="143">
        <v>3783</v>
      </c>
      <c r="Y490" s="144">
        <v>480</v>
      </c>
      <c r="Z490" s="145">
        <v>448</v>
      </c>
      <c r="AA490" s="146">
        <v>80</v>
      </c>
      <c r="AB490" s="149">
        <v>371</v>
      </c>
      <c r="AC490" s="141">
        <v>0</v>
      </c>
      <c r="AD490" s="150">
        <v>100</v>
      </c>
      <c r="AE490" s="151">
        <v>0</v>
      </c>
    </row>
    <row r="491" spans="1:31" s="3" customFormat="1" ht="18.75" customHeight="1">
      <c r="A491" s="137">
        <v>489</v>
      </c>
      <c r="B491" s="138" t="s">
        <v>3052</v>
      </c>
      <c r="C491" s="188" t="s">
        <v>3052</v>
      </c>
      <c r="D491" s="140" t="s">
        <v>3056</v>
      </c>
      <c r="E491" s="141">
        <v>458</v>
      </c>
      <c r="F491" s="186" t="s">
        <v>3052</v>
      </c>
      <c r="G491" s="144">
        <v>497</v>
      </c>
      <c r="H491" s="145">
        <v>465</v>
      </c>
      <c r="I491" s="187" t="s">
        <v>3052</v>
      </c>
      <c r="J491" s="147">
        <v>437</v>
      </c>
      <c r="K491" s="148">
        <v>410</v>
      </c>
      <c r="L491" s="186" t="s">
        <v>3052</v>
      </c>
      <c r="M491" s="144">
        <v>454</v>
      </c>
      <c r="N491" s="145">
        <v>427</v>
      </c>
      <c r="O491" s="187" t="s">
        <v>3052</v>
      </c>
      <c r="P491" s="147">
        <v>288</v>
      </c>
      <c r="Q491" s="148">
        <v>263</v>
      </c>
      <c r="R491" s="186" t="s">
        <v>3052</v>
      </c>
      <c r="S491" s="144">
        <v>395</v>
      </c>
      <c r="T491" s="145">
        <v>376</v>
      </c>
      <c r="U491" s="187" t="s">
        <v>3052</v>
      </c>
      <c r="V491" s="147" t="s">
        <v>1103</v>
      </c>
      <c r="W491" s="148" t="s">
        <v>1103</v>
      </c>
      <c r="X491" s="186" t="s">
        <v>3052</v>
      </c>
      <c r="Y491" s="144">
        <v>387</v>
      </c>
      <c r="Z491" s="145">
        <v>356</v>
      </c>
      <c r="AA491" s="187" t="s">
        <v>3052</v>
      </c>
      <c r="AB491" s="149">
        <v>369</v>
      </c>
      <c r="AC491" s="141">
        <v>0</v>
      </c>
      <c r="AD491" s="150">
        <v>100</v>
      </c>
      <c r="AE491" s="151">
        <v>0</v>
      </c>
    </row>
    <row r="492" spans="1:31" s="3" customFormat="1" ht="18.75" customHeight="1">
      <c r="A492" s="152">
        <v>490</v>
      </c>
      <c r="B492" s="153" t="s">
        <v>3052</v>
      </c>
      <c r="C492" s="154" t="s">
        <v>630</v>
      </c>
      <c r="D492" s="155" t="s">
        <v>3056</v>
      </c>
      <c r="E492" s="156">
        <v>459</v>
      </c>
      <c r="F492" s="158">
        <v>28699955</v>
      </c>
      <c r="G492" s="159">
        <v>472</v>
      </c>
      <c r="H492" s="160">
        <v>441</v>
      </c>
      <c r="I492" s="213">
        <v>30925226</v>
      </c>
      <c r="J492" s="162">
        <v>302</v>
      </c>
      <c r="K492" s="163">
        <v>278</v>
      </c>
      <c r="L492" s="158">
        <v>8160994</v>
      </c>
      <c r="M492" s="159">
        <v>325</v>
      </c>
      <c r="N492" s="160">
        <v>302</v>
      </c>
      <c r="O492" s="161">
        <v>10078661</v>
      </c>
      <c r="P492" s="162">
        <v>411</v>
      </c>
      <c r="Q492" s="163">
        <v>382</v>
      </c>
      <c r="R492" s="158">
        <v>23132280</v>
      </c>
      <c r="S492" s="159">
        <v>316</v>
      </c>
      <c r="T492" s="160">
        <v>300</v>
      </c>
      <c r="U492" s="161">
        <v>229541</v>
      </c>
      <c r="V492" s="162">
        <v>339</v>
      </c>
      <c r="W492" s="163">
        <v>330</v>
      </c>
      <c r="X492" s="158">
        <v>4399</v>
      </c>
      <c r="Y492" s="159">
        <v>493</v>
      </c>
      <c r="Z492" s="160">
        <v>461</v>
      </c>
      <c r="AA492" s="161">
        <v>44</v>
      </c>
      <c r="AB492" s="164">
        <v>321</v>
      </c>
      <c r="AC492" s="156">
        <v>0</v>
      </c>
      <c r="AD492" s="165">
        <v>100</v>
      </c>
      <c r="AE492" s="166">
        <v>0</v>
      </c>
    </row>
    <row r="493" spans="1:31" s="3" customFormat="1" ht="18.75" customHeight="1">
      <c r="A493" s="18">
        <v>491</v>
      </c>
      <c r="B493" s="19" t="s">
        <v>3052</v>
      </c>
      <c r="C493" s="20" t="s">
        <v>1614</v>
      </c>
      <c r="D493" s="21" t="s">
        <v>3054</v>
      </c>
      <c r="E493" s="22">
        <v>32</v>
      </c>
      <c r="F493" s="24">
        <v>28697743</v>
      </c>
      <c r="G493" s="25">
        <v>259</v>
      </c>
      <c r="H493" s="26">
        <v>17</v>
      </c>
      <c r="I493" s="93">
        <v>62152246</v>
      </c>
      <c r="J493" s="28">
        <v>421</v>
      </c>
      <c r="K493" s="29">
        <v>27</v>
      </c>
      <c r="L493" s="24">
        <v>2023559</v>
      </c>
      <c r="M493" s="25">
        <v>195</v>
      </c>
      <c r="N493" s="26">
        <v>17</v>
      </c>
      <c r="O493" s="27">
        <v>23625930</v>
      </c>
      <c r="P493" s="28">
        <v>257</v>
      </c>
      <c r="Q493" s="29">
        <v>22</v>
      </c>
      <c r="R493" s="24">
        <v>51043694</v>
      </c>
      <c r="S493" s="25">
        <v>416</v>
      </c>
      <c r="T493" s="26">
        <v>20</v>
      </c>
      <c r="U493" s="27">
        <v>-7964930</v>
      </c>
      <c r="V493" s="28" t="s">
        <v>1103</v>
      </c>
      <c r="W493" s="29" t="s">
        <v>1103</v>
      </c>
      <c r="X493" s="64" t="s">
        <v>3052</v>
      </c>
      <c r="Y493" s="25">
        <v>272</v>
      </c>
      <c r="Z493" s="26">
        <v>27</v>
      </c>
      <c r="AA493" s="27">
        <v>517</v>
      </c>
      <c r="AB493" s="107">
        <v>351</v>
      </c>
      <c r="AC493" s="22">
        <v>100</v>
      </c>
      <c r="AD493" s="30">
        <v>0</v>
      </c>
      <c r="AE493" s="31">
        <v>0</v>
      </c>
    </row>
    <row r="494" spans="1:31" s="3" customFormat="1" ht="18.75" customHeight="1">
      <c r="A494" s="32">
        <v>492</v>
      </c>
      <c r="B494" s="33">
        <v>425</v>
      </c>
      <c r="C494" s="34" t="s">
        <v>1396</v>
      </c>
      <c r="D494" s="35" t="s">
        <v>3058</v>
      </c>
      <c r="E494" s="45">
        <v>460</v>
      </c>
      <c r="F494" s="38">
        <v>28680188</v>
      </c>
      <c r="G494" s="39">
        <v>495</v>
      </c>
      <c r="H494" s="40">
        <v>463</v>
      </c>
      <c r="I494" s="94">
        <v>29118302</v>
      </c>
      <c r="J494" s="42">
        <v>306</v>
      </c>
      <c r="K494" s="43">
        <v>282</v>
      </c>
      <c r="L494" s="38">
        <v>7801936</v>
      </c>
      <c r="M494" s="39">
        <v>229</v>
      </c>
      <c r="N494" s="40">
        <v>211</v>
      </c>
      <c r="O494" s="41">
        <v>18036271</v>
      </c>
      <c r="P494" s="42">
        <v>373</v>
      </c>
      <c r="Q494" s="43">
        <v>345</v>
      </c>
      <c r="R494" s="38">
        <v>29793946</v>
      </c>
      <c r="S494" s="39">
        <v>350</v>
      </c>
      <c r="T494" s="40">
        <v>333</v>
      </c>
      <c r="U494" s="41">
        <v>-430037</v>
      </c>
      <c r="V494" s="42">
        <v>400</v>
      </c>
      <c r="W494" s="43">
        <v>388</v>
      </c>
      <c r="X494" s="38">
        <v>459</v>
      </c>
      <c r="Y494" s="39">
        <v>292</v>
      </c>
      <c r="Z494" s="40">
        <v>263</v>
      </c>
      <c r="AA494" s="41">
        <v>480</v>
      </c>
      <c r="AB494" s="108">
        <v>321</v>
      </c>
      <c r="AC494" s="45">
        <v>0</v>
      </c>
      <c r="AD494" s="37">
        <v>100</v>
      </c>
      <c r="AE494" s="46">
        <v>0</v>
      </c>
    </row>
    <row r="495" spans="1:31" s="3" customFormat="1" ht="18.75" customHeight="1">
      <c r="A495" s="137">
        <v>493</v>
      </c>
      <c r="B495" s="188">
        <v>495</v>
      </c>
      <c r="C495" s="139" t="s">
        <v>1983</v>
      </c>
      <c r="D495" s="140" t="s">
        <v>3056</v>
      </c>
      <c r="E495" s="141">
        <v>461</v>
      </c>
      <c r="F495" s="143">
        <v>28476323</v>
      </c>
      <c r="G495" s="144">
        <v>496</v>
      </c>
      <c r="H495" s="145">
        <v>464</v>
      </c>
      <c r="I495" s="212">
        <v>28894545</v>
      </c>
      <c r="J495" s="147">
        <v>270</v>
      </c>
      <c r="K495" s="148">
        <v>248</v>
      </c>
      <c r="L495" s="143">
        <v>10169918</v>
      </c>
      <c r="M495" s="144">
        <v>191</v>
      </c>
      <c r="N495" s="145">
        <v>175</v>
      </c>
      <c r="O495" s="146">
        <v>24001770</v>
      </c>
      <c r="P495" s="147">
        <v>368</v>
      </c>
      <c r="Q495" s="148">
        <v>340</v>
      </c>
      <c r="R495" s="143">
        <v>30009124</v>
      </c>
      <c r="S495" s="144">
        <v>257</v>
      </c>
      <c r="T495" s="145">
        <v>243</v>
      </c>
      <c r="U495" s="146">
        <v>1278381</v>
      </c>
      <c r="V495" s="147">
        <v>269</v>
      </c>
      <c r="W495" s="148">
        <v>261</v>
      </c>
      <c r="X495" s="143">
        <v>10930</v>
      </c>
      <c r="Y495" s="144">
        <v>137</v>
      </c>
      <c r="Z495" s="145">
        <v>114</v>
      </c>
      <c r="AA495" s="146">
        <v>933</v>
      </c>
      <c r="AB495" s="149">
        <v>321</v>
      </c>
      <c r="AC495" s="141">
        <v>0</v>
      </c>
      <c r="AD495" s="150">
        <v>100</v>
      </c>
      <c r="AE495" s="151">
        <v>0</v>
      </c>
    </row>
    <row r="496" spans="1:31" s="3" customFormat="1" ht="18.75" customHeight="1">
      <c r="A496" s="32">
        <v>494</v>
      </c>
      <c r="B496" s="67" t="s">
        <v>3052</v>
      </c>
      <c r="C496" s="34" t="s">
        <v>511</v>
      </c>
      <c r="D496" s="35" t="s">
        <v>3058</v>
      </c>
      <c r="E496" s="45">
        <v>462</v>
      </c>
      <c r="F496" s="38">
        <v>28429397</v>
      </c>
      <c r="G496" s="39">
        <v>498</v>
      </c>
      <c r="H496" s="40">
        <v>466</v>
      </c>
      <c r="I496" s="94">
        <v>28520182</v>
      </c>
      <c r="J496" s="42">
        <v>272</v>
      </c>
      <c r="K496" s="43">
        <v>250</v>
      </c>
      <c r="L496" s="38">
        <v>10073134</v>
      </c>
      <c r="M496" s="39">
        <v>380</v>
      </c>
      <c r="N496" s="40">
        <v>354</v>
      </c>
      <c r="O496" s="41">
        <v>6023935</v>
      </c>
      <c r="P496" s="42">
        <v>223</v>
      </c>
      <c r="Q496" s="43">
        <v>203</v>
      </c>
      <c r="R496" s="38">
        <v>62910191</v>
      </c>
      <c r="S496" s="39">
        <v>148</v>
      </c>
      <c r="T496" s="40">
        <v>138</v>
      </c>
      <c r="U496" s="41">
        <v>4809005</v>
      </c>
      <c r="V496" s="42">
        <v>292</v>
      </c>
      <c r="W496" s="43">
        <v>283</v>
      </c>
      <c r="X496" s="38">
        <v>8726</v>
      </c>
      <c r="Y496" s="39">
        <v>438</v>
      </c>
      <c r="Z496" s="40">
        <v>406</v>
      </c>
      <c r="AA496" s="41">
        <v>165</v>
      </c>
      <c r="AB496" s="108">
        <v>371</v>
      </c>
      <c r="AC496" s="45">
        <v>0</v>
      </c>
      <c r="AD496" s="37">
        <v>100</v>
      </c>
      <c r="AE496" s="46">
        <v>0</v>
      </c>
    </row>
    <row r="497" spans="1:31" s="3" customFormat="1" ht="18.75" customHeight="1">
      <c r="A497" s="152">
        <v>495</v>
      </c>
      <c r="B497" s="153">
        <v>364</v>
      </c>
      <c r="C497" s="154" t="s">
        <v>2252</v>
      </c>
      <c r="D497" s="155" t="s">
        <v>3056</v>
      </c>
      <c r="E497" s="156">
        <v>463</v>
      </c>
      <c r="F497" s="158">
        <v>28337795</v>
      </c>
      <c r="G497" s="159">
        <v>477</v>
      </c>
      <c r="H497" s="160">
        <v>446</v>
      </c>
      <c r="I497" s="213">
        <v>30521194</v>
      </c>
      <c r="J497" s="162">
        <v>410</v>
      </c>
      <c r="K497" s="163">
        <v>384</v>
      </c>
      <c r="L497" s="158">
        <v>2471690</v>
      </c>
      <c r="M497" s="159">
        <v>341</v>
      </c>
      <c r="N497" s="160">
        <v>316</v>
      </c>
      <c r="O497" s="161">
        <v>8794878</v>
      </c>
      <c r="P497" s="162">
        <v>472</v>
      </c>
      <c r="Q497" s="163">
        <v>441</v>
      </c>
      <c r="R497" s="158">
        <v>12872974</v>
      </c>
      <c r="S497" s="159">
        <v>346</v>
      </c>
      <c r="T497" s="160">
        <v>329</v>
      </c>
      <c r="U497" s="161">
        <v>-135555</v>
      </c>
      <c r="V497" s="162">
        <v>388</v>
      </c>
      <c r="W497" s="163">
        <v>376</v>
      </c>
      <c r="X497" s="158">
        <v>950</v>
      </c>
      <c r="Y497" s="159">
        <v>435</v>
      </c>
      <c r="Z497" s="160">
        <v>403</v>
      </c>
      <c r="AA497" s="161">
        <v>168</v>
      </c>
      <c r="AB497" s="164">
        <v>311</v>
      </c>
      <c r="AC497" s="156">
        <v>0</v>
      </c>
      <c r="AD497" s="165">
        <v>50</v>
      </c>
      <c r="AE497" s="166">
        <v>50</v>
      </c>
    </row>
    <row r="498" spans="1:31" s="3" customFormat="1" ht="18.75" customHeight="1">
      <c r="A498" s="18">
        <v>496</v>
      </c>
      <c r="B498" s="19">
        <v>291</v>
      </c>
      <c r="C498" s="20" t="s">
        <v>2369</v>
      </c>
      <c r="D498" s="21" t="s">
        <v>2657</v>
      </c>
      <c r="E498" s="22">
        <v>464</v>
      </c>
      <c r="F498" s="24">
        <v>28255799</v>
      </c>
      <c r="G498" s="25">
        <v>454</v>
      </c>
      <c r="H498" s="26">
        <v>425</v>
      </c>
      <c r="I498" s="93">
        <v>32506242</v>
      </c>
      <c r="J498" s="28" t="s">
        <v>3052</v>
      </c>
      <c r="K498" s="29" t="s">
        <v>1103</v>
      </c>
      <c r="L498" s="24">
        <v>-966066</v>
      </c>
      <c r="M498" s="25" t="s">
        <v>3052</v>
      </c>
      <c r="N498" s="26" t="s">
        <v>1103</v>
      </c>
      <c r="O498" s="27">
        <v>-15633957</v>
      </c>
      <c r="P498" s="28">
        <v>263</v>
      </c>
      <c r="Q498" s="29">
        <v>240</v>
      </c>
      <c r="R498" s="24">
        <v>49198805</v>
      </c>
      <c r="S498" s="25">
        <v>264</v>
      </c>
      <c r="T498" s="26">
        <v>250</v>
      </c>
      <c r="U498" s="27">
        <v>1153133</v>
      </c>
      <c r="V498" s="28">
        <v>401</v>
      </c>
      <c r="W498" s="29">
        <v>389</v>
      </c>
      <c r="X498" s="24">
        <v>453</v>
      </c>
      <c r="Y498" s="25">
        <v>162</v>
      </c>
      <c r="Z498" s="26">
        <v>139</v>
      </c>
      <c r="AA498" s="27">
        <v>840</v>
      </c>
      <c r="AB498" s="107">
        <v>321</v>
      </c>
      <c r="AC498" s="22">
        <v>0</v>
      </c>
      <c r="AD498" s="30">
        <v>100</v>
      </c>
      <c r="AE498" s="31">
        <v>0</v>
      </c>
    </row>
    <row r="499" spans="1:31" s="3" customFormat="1" ht="18.75" customHeight="1">
      <c r="A499" s="32">
        <v>497</v>
      </c>
      <c r="B499" s="33" t="s">
        <v>3052</v>
      </c>
      <c r="C499" s="34" t="s">
        <v>1187</v>
      </c>
      <c r="D499" s="35" t="s">
        <v>93</v>
      </c>
      <c r="E499" s="45">
        <v>465</v>
      </c>
      <c r="F499" s="38">
        <v>28069963</v>
      </c>
      <c r="G499" s="39">
        <v>499</v>
      </c>
      <c r="H499" s="40">
        <v>467</v>
      </c>
      <c r="I499" s="94">
        <v>28069963</v>
      </c>
      <c r="J499" s="42">
        <v>209</v>
      </c>
      <c r="K499" s="43">
        <v>187</v>
      </c>
      <c r="L499" s="38">
        <v>14671987</v>
      </c>
      <c r="M499" s="39">
        <v>247</v>
      </c>
      <c r="N499" s="40">
        <v>225</v>
      </c>
      <c r="O499" s="41">
        <v>16891390</v>
      </c>
      <c r="P499" s="42">
        <v>409</v>
      </c>
      <c r="Q499" s="43">
        <v>380</v>
      </c>
      <c r="R499" s="38">
        <v>23881636</v>
      </c>
      <c r="S499" s="39">
        <v>128</v>
      </c>
      <c r="T499" s="40">
        <v>118</v>
      </c>
      <c r="U499" s="41">
        <v>6196267</v>
      </c>
      <c r="V499" s="42">
        <v>178</v>
      </c>
      <c r="W499" s="43">
        <v>172</v>
      </c>
      <c r="X499" s="38">
        <v>22240</v>
      </c>
      <c r="Y499" s="39">
        <v>133</v>
      </c>
      <c r="Z499" s="40">
        <v>110</v>
      </c>
      <c r="AA499" s="41">
        <v>951</v>
      </c>
      <c r="AB499" s="108">
        <v>322</v>
      </c>
      <c r="AC499" s="45">
        <v>0</v>
      </c>
      <c r="AD499" s="37">
        <v>100</v>
      </c>
      <c r="AE499" s="46">
        <v>0</v>
      </c>
    </row>
    <row r="500" spans="1:31" s="3" customFormat="1" ht="18.75" customHeight="1">
      <c r="A500" s="137">
        <v>498</v>
      </c>
      <c r="B500" s="138" t="s">
        <v>3052</v>
      </c>
      <c r="C500" s="139" t="s">
        <v>1188</v>
      </c>
      <c r="D500" s="140" t="s">
        <v>3056</v>
      </c>
      <c r="E500" s="141">
        <v>466</v>
      </c>
      <c r="F500" s="143">
        <v>28018064</v>
      </c>
      <c r="G500" s="144">
        <v>478</v>
      </c>
      <c r="H500" s="145">
        <v>447</v>
      </c>
      <c r="I500" s="212">
        <v>30481010</v>
      </c>
      <c r="J500" s="147" t="s">
        <v>3052</v>
      </c>
      <c r="K500" s="148" t="s">
        <v>1103</v>
      </c>
      <c r="L500" s="143">
        <v>-1859841</v>
      </c>
      <c r="M500" s="144">
        <v>174</v>
      </c>
      <c r="N500" s="145">
        <v>159</v>
      </c>
      <c r="O500" s="146">
        <v>25602595</v>
      </c>
      <c r="P500" s="147">
        <v>181</v>
      </c>
      <c r="Q500" s="148">
        <v>164</v>
      </c>
      <c r="R500" s="143">
        <v>74223393</v>
      </c>
      <c r="S500" s="144">
        <v>400</v>
      </c>
      <c r="T500" s="145">
        <v>381</v>
      </c>
      <c r="U500" s="146">
        <v>-4780244</v>
      </c>
      <c r="V500" s="147">
        <v>213</v>
      </c>
      <c r="W500" s="148">
        <v>206</v>
      </c>
      <c r="X500" s="143">
        <v>17491</v>
      </c>
      <c r="Y500" s="144">
        <v>173</v>
      </c>
      <c r="Z500" s="145">
        <v>150</v>
      </c>
      <c r="AA500" s="146">
        <v>800</v>
      </c>
      <c r="AB500" s="149">
        <v>321</v>
      </c>
      <c r="AC500" s="141">
        <v>0</v>
      </c>
      <c r="AD500" s="150">
        <v>100</v>
      </c>
      <c r="AE500" s="151">
        <v>0</v>
      </c>
    </row>
    <row r="501" spans="1:31" s="3" customFormat="1" ht="18.75" customHeight="1">
      <c r="A501" s="32">
        <v>499</v>
      </c>
      <c r="B501" s="33" t="s">
        <v>3052</v>
      </c>
      <c r="C501" s="34" t="s">
        <v>2269</v>
      </c>
      <c r="D501" s="35" t="s">
        <v>3106</v>
      </c>
      <c r="E501" s="45">
        <v>467</v>
      </c>
      <c r="F501" s="38">
        <v>27996255</v>
      </c>
      <c r="G501" s="39">
        <v>479</v>
      </c>
      <c r="H501" s="40">
        <v>448</v>
      </c>
      <c r="I501" s="94">
        <v>30407576</v>
      </c>
      <c r="J501" s="42">
        <v>361</v>
      </c>
      <c r="K501" s="43">
        <v>336</v>
      </c>
      <c r="L501" s="38">
        <v>5480212</v>
      </c>
      <c r="M501" s="39">
        <v>427</v>
      </c>
      <c r="N501" s="40">
        <v>401</v>
      </c>
      <c r="O501" s="41">
        <v>2413023</v>
      </c>
      <c r="P501" s="42">
        <v>487</v>
      </c>
      <c r="Q501" s="43">
        <v>456</v>
      </c>
      <c r="R501" s="38">
        <v>9612928</v>
      </c>
      <c r="S501" s="39">
        <v>344</v>
      </c>
      <c r="T501" s="40">
        <v>327</v>
      </c>
      <c r="U501" s="41">
        <v>-78170</v>
      </c>
      <c r="V501" s="42">
        <v>356</v>
      </c>
      <c r="W501" s="43">
        <v>345</v>
      </c>
      <c r="X501" s="38">
        <v>2753</v>
      </c>
      <c r="Y501" s="39">
        <v>469</v>
      </c>
      <c r="Z501" s="40">
        <v>437</v>
      </c>
      <c r="AA501" s="41">
        <v>118</v>
      </c>
      <c r="AB501" s="108">
        <v>311</v>
      </c>
      <c r="AC501" s="45">
        <v>0</v>
      </c>
      <c r="AD501" s="37">
        <v>100</v>
      </c>
      <c r="AE501" s="46">
        <v>0</v>
      </c>
    </row>
    <row r="502" spans="1:31" s="3" customFormat="1" ht="18.75" customHeight="1">
      <c r="A502" s="71">
        <v>500</v>
      </c>
      <c r="B502" s="72">
        <v>383</v>
      </c>
      <c r="C502" s="73" t="s">
        <v>1663</v>
      </c>
      <c r="D502" s="74" t="s">
        <v>3058</v>
      </c>
      <c r="E502" s="75">
        <v>468</v>
      </c>
      <c r="F502" s="77">
        <v>27823516</v>
      </c>
      <c r="G502" s="78">
        <v>500</v>
      </c>
      <c r="H502" s="79">
        <v>468</v>
      </c>
      <c r="I502" s="96">
        <v>27823516</v>
      </c>
      <c r="J502" s="81">
        <v>313</v>
      </c>
      <c r="K502" s="82">
        <v>288</v>
      </c>
      <c r="L502" s="77">
        <v>7476053</v>
      </c>
      <c r="M502" s="78">
        <v>201</v>
      </c>
      <c r="N502" s="79">
        <v>184</v>
      </c>
      <c r="O502" s="80">
        <v>22292267</v>
      </c>
      <c r="P502" s="81">
        <v>43</v>
      </c>
      <c r="Q502" s="82">
        <v>34</v>
      </c>
      <c r="R502" s="77">
        <v>271108989</v>
      </c>
      <c r="S502" s="78">
        <v>39</v>
      </c>
      <c r="T502" s="79">
        <v>33</v>
      </c>
      <c r="U502" s="80">
        <v>23652098</v>
      </c>
      <c r="V502" s="81">
        <v>186</v>
      </c>
      <c r="W502" s="82">
        <v>180</v>
      </c>
      <c r="X502" s="77">
        <v>20730</v>
      </c>
      <c r="Y502" s="78">
        <v>335</v>
      </c>
      <c r="Z502" s="79">
        <v>304</v>
      </c>
      <c r="AA502" s="80">
        <v>377</v>
      </c>
      <c r="AB502" s="110">
        <v>384</v>
      </c>
      <c r="AC502" s="75">
        <v>0</v>
      </c>
      <c r="AD502" s="83">
        <v>49</v>
      </c>
      <c r="AE502" s="84">
        <v>51</v>
      </c>
    </row>
    <row r="503" spans="1:31" s="3" customFormat="1">
      <c r="A503" s="658" t="s">
        <v>3203</v>
      </c>
      <c r="B503" s="659"/>
      <c r="C503" s="659"/>
    </row>
    <row r="504" spans="1:31" ht="22.5" customHeight="1">
      <c r="A504" s="660"/>
      <c r="B504" s="660"/>
      <c r="C504" s="660"/>
      <c r="D504" s="661" t="s">
        <v>3204</v>
      </c>
      <c r="E504" s="661"/>
      <c r="F504" s="211">
        <v>58377591211</v>
      </c>
      <c r="H504" s="704">
        <v>70777324414</v>
      </c>
      <c r="I504" s="704"/>
      <c r="K504" s="704">
        <v>19139029323</v>
      </c>
      <c r="L504" s="663"/>
      <c r="N504" s="704">
        <v>19936919952</v>
      </c>
      <c r="O504" s="663"/>
      <c r="Q504" s="704">
        <v>70181862645</v>
      </c>
      <c r="R504" s="663"/>
      <c r="T504" s="704">
        <v>-339275396</v>
      </c>
      <c r="U504" s="663"/>
      <c r="W504" s="704">
        <v>14811787</v>
      </c>
      <c r="X504" s="663"/>
      <c r="Z504" s="704">
        <v>526314</v>
      </c>
      <c r="AA504" s="663"/>
      <c r="AB504" s="90"/>
      <c r="AC504" s="90"/>
      <c r="AD504" s="90"/>
      <c r="AE504" s="90"/>
    </row>
    <row r="505" spans="1:31" hidden="1">
      <c r="A505" s="3"/>
      <c r="B505" s="3"/>
      <c r="C505" s="3"/>
      <c r="E505" s="88"/>
      <c r="F505" s="90"/>
      <c r="I505" s="90"/>
      <c r="L505" s="90"/>
      <c r="O505" s="90"/>
      <c r="R505" s="90"/>
      <c r="U505" s="90"/>
      <c r="X505" s="90"/>
      <c r="AA505" s="90"/>
      <c r="AB505" s="90"/>
      <c r="AC505" s="90"/>
      <c r="AD505" s="90"/>
      <c r="AE505" s="90"/>
    </row>
    <row r="506" spans="1:31" hidden="1">
      <c r="D506" s="87">
        <f>SUM(F504:AC504)</f>
        <v>238088790250</v>
      </c>
      <c r="E506" s="88" t="s">
        <v>1316</v>
      </c>
      <c r="F506" s="90">
        <f>F504/500</f>
        <v>116755182.42200001</v>
      </c>
      <c r="I506" s="90">
        <f>H504/500</f>
        <v>141554648.82800001</v>
      </c>
      <c r="L506" s="90">
        <f>K504/500</f>
        <v>38278058.645999998</v>
      </c>
      <c r="O506" s="90">
        <f>N504/500</f>
        <v>39873839.903999999</v>
      </c>
      <c r="R506" s="90">
        <f>Q504/500</f>
        <v>140363725.28999999</v>
      </c>
      <c r="U506" s="90">
        <f>T504/500</f>
        <v>-678550.79200000002</v>
      </c>
      <c r="X506" s="90">
        <f>W504/500</f>
        <v>29623.574000000001</v>
      </c>
      <c r="AA506" s="90">
        <f>Z504/500</f>
        <v>1052.6279999999999</v>
      </c>
      <c r="AB506" s="90"/>
    </row>
  </sheetData>
  <sheetProtection password="CFD1" sheet="1" objects="1" scenarios="1" autoFilter="0"/>
  <autoFilter ref="A2:AE504"/>
  <mergeCells count="25">
    <mergeCell ref="A1:B1"/>
    <mergeCell ref="C1:C2"/>
    <mergeCell ref="D1:D2"/>
    <mergeCell ref="E1:E2"/>
    <mergeCell ref="V1:X1"/>
    <mergeCell ref="AD1:AD2"/>
    <mergeCell ref="F1:F2"/>
    <mergeCell ref="G1:I1"/>
    <mergeCell ref="J1:L1"/>
    <mergeCell ref="AE1:AE2"/>
    <mergeCell ref="AC1:AC2"/>
    <mergeCell ref="Y1:AA1"/>
    <mergeCell ref="AB1:AB2"/>
    <mergeCell ref="M1:O1"/>
    <mergeCell ref="P1:R1"/>
    <mergeCell ref="S1:U1"/>
    <mergeCell ref="A503:C504"/>
    <mergeCell ref="D504:E504"/>
    <mergeCell ref="H504:I504"/>
    <mergeCell ref="K504:L504"/>
    <mergeCell ref="Z504:AA504"/>
    <mergeCell ref="N504:O504"/>
    <mergeCell ref="Q504:R504"/>
    <mergeCell ref="T504:U504"/>
    <mergeCell ref="W504:X504"/>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0" man="1"/>
    <brk id="102" max="30" man="1"/>
    <brk id="152" max="30" man="1"/>
    <brk id="202" max="30" man="1"/>
    <brk id="252" max="30" man="1"/>
    <brk id="302" max="30" man="1"/>
    <brk id="352" max="30" man="1"/>
    <brk id="402" max="30" man="1"/>
    <brk id="452" max="30" man="1"/>
  </rowBreaks>
  <colBreaks count="1" manualBreakCount="1">
    <brk id="18" max="503"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0">
    <tabColor indexed="43"/>
  </sheetPr>
  <dimension ref="A1:IU508"/>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cols>
    <col min="1" max="2" width="7.85546875" style="89" customWidth="1"/>
    <col min="3" max="3" width="56.85546875" style="89" customWidth="1"/>
    <col min="4" max="4" width="15.7109375" style="89" customWidth="1"/>
    <col min="5" max="5" width="9" style="89" customWidth="1"/>
    <col min="6" max="6" width="16" style="89" bestFit="1" customWidth="1"/>
    <col min="7" max="8" width="11" style="89" customWidth="1"/>
    <col min="9" max="9" width="16" style="89" bestFit="1" customWidth="1"/>
    <col min="10" max="11" width="11" style="89" customWidth="1"/>
    <col min="12" max="12" width="15" style="89" bestFit="1" customWidth="1"/>
    <col min="13" max="14" width="11" style="89" customWidth="1"/>
    <col min="15" max="15" width="14.140625" style="89" bestFit="1" customWidth="1"/>
    <col min="16" max="17" width="11" style="89" customWidth="1"/>
    <col min="18" max="18" width="15.7109375" style="89" bestFit="1" customWidth="1"/>
    <col min="19" max="20" width="11" style="89" customWidth="1"/>
    <col min="21" max="21" width="13.85546875" style="89" customWidth="1"/>
    <col min="22" max="23" width="11" style="89" customWidth="1"/>
    <col min="24" max="24" width="13.85546875" style="89" customWidth="1"/>
    <col min="25" max="26" width="11" style="89" customWidth="1"/>
    <col min="27" max="28" width="13.85546875" style="89" customWidth="1"/>
    <col min="29" max="29" width="14" style="89" bestFit="1" customWidth="1"/>
    <col min="30" max="31" width="13.85546875" style="89" customWidth="1"/>
    <col min="32" max="255" width="9.140625" style="89" hidden="1" customWidth="1"/>
    <col min="256" max="16384" width="0" style="89" hidden="1"/>
  </cols>
  <sheetData>
    <row r="1" spans="1:31" s="16" customFormat="1" ht="37.5" customHeight="1">
      <c r="A1" s="705" t="s">
        <v>3033</v>
      </c>
      <c r="B1" s="706"/>
      <c r="C1" s="686" t="s">
        <v>3034</v>
      </c>
      <c r="D1" s="688" t="s">
        <v>3035</v>
      </c>
      <c r="E1" s="670" t="s">
        <v>817</v>
      </c>
      <c r="F1" s="688" t="s">
        <v>1285</v>
      </c>
      <c r="G1" s="690" t="s">
        <v>3039</v>
      </c>
      <c r="H1" s="703"/>
      <c r="I1" s="697"/>
      <c r="J1" s="690" t="s">
        <v>3176</v>
      </c>
      <c r="K1" s="703"/>
      <c r="L1" s="697"/>
      <c r="M1" s="710" t="s">
        <v>2818</v>
      </c>
      <c r="N1" s="692"/>
      <c r="O1" s="689"/>
      <c r="P1" s="694" t="s">
        <v>3043</v>
      </c>
      <c r="Q1" s="699"/>
      <c r="R1" s="700"/>
      <c r="S1" s="672" t="s">
        <v>85</v>
      </c>
      <c r="T1" s="699"/>
      <c r="U1" s="700"/>
      <c r="V1" s="672" t="s">
        <v>83</v>
      </c>
      <c r="W1" s="701"/>
      <c r="X1" s="702"/>
      <c r="Y1" s="672" t="s">
        <v>3032</v>
      </c>
      <c r="Z1" s="673"/>
      <c r="AA1" s="674"/>
      <c r="AB1" s="675" t="s">
        <v>935</v>
      </c>
      <c r="AC1" s="670" t="s">
        <v>3044</v>
      </c>
      <c r="AD1" s="682" t="s">
        <v>3045</v>
      </c>
      <c r="AE1" s="668" t="s">
        <v>3046</v>
      </c>
    </row>
    <row r="2" spans="1:31" s="17" customFormat="1" ht="24" customHeight="1">
      <c r="A2" s="126">
        <v>2000</v>
      </c>
      <c r="B2" s="127">
        <v>1999</v>
      </c>
      <c r="C2" s="687"/>
      <c r="D2" s="697"/>
      <c r="E2" s="711"/>
      <c r="F2" s="693"/>
      <c r="G2" s="118" t="s">
        <v>933</v>
      </c>
      <c r="H2" s="119" t="s">
        <v>934</v>
      </c>
      <c r="I2" s="128" t="s">
        <v>1286</v>
      </c>
      <c r="J2" s="118" t="s">
        <v>933</v>
      </c>
      <c r="K2" s="119" t="s">
        <v>934</v>
      </c>
      <c r="L2" s="128" t="s">
        <v>1286</v>
      </c>
      <c r="M2" s="118" t="s">
        <v>933</v>
      </c>
      <c r="N2" s="119" t="s">
        <v>934</v>
      </c>
      <c r="O2" s="128" t="s">
        <v>1286</v>
      </c>
      <c r="P2" s="118" t="s">
        <v>933</v>
      </c>
      <c r="Q2" s="119" t="s">
        <v>934</v>
      </c>
      <c r="R2" s="128" t="s">
        <v>1286</v>
      </c>
      <c r="S2" s="118" t="s">
        <v>933</v>
      </c>
      <c r="T2" s="119" t="s">
        <v>934</v>
      </c>
      <c r="U2" s="128" t="s">
        <v>1286</v>
      </c>
      <c r="V2" s="118" t="s">
        <v>933</v>
      </c>
      <c r="W2" s="119" t="s">
        <v>934</v>
      </c>
      <c r="X2" s="129" t="s">
        <v>84</v>
      </c>
      <c r="Y2" s="118" t="s">
        <v>933</v>
      </c>
      <c r="Z2" s="119" t="s">
        <v>934</v>
      </c>
      <c r="AA2" s="129" t="s">
        <v>3049</v>
      </c>
      <c r="AB2" s="676"/>
      <c r="AC2" s="671"/>
      <c r="AD2" s="683"/>
      <c r="AE2" s="669"/>
    </row>
    <row r="3" spans="1:31" s="3" customFormat="1" ht="18.75" customHeight="1">
      <c r="A3" s="18">
        <v>1</v>
      </c>
      <c r="B3" s="19">
        <v>1</v>
      </c>
      <c r="C3" s="20" t="s">
        <v>3050</v>
      </c>
      <c r="D3" s="21" t="s">
        <v>3054</v>
      </c>
      <c r="E3" s="22">
        <v>1</v>
      </c>
      <c r="F3" s="24">
        <v>3013092639</v>
      </c>
      <c r="G3" s="25">
        <v>1</v>
      </c>
      <c r="H3" s="26">
        <v>1</v>
      </c>
      <c r="I3" s="27">
        <v>3975328410</v>
      </c>
      <c r="J3" s="28">
        <v>1</v>
      </c>
      <c r="K3" s="29">
        <v>1</v>
      </c>
      <c r="L3" s="24">
        <v>2987474352</v>
      </c>
      <c r="M3" s="25">
        <v>2</v>
      </c>
      <c r="N3" s="26">
        <v>2</v>
      </c>
      <c r="O3" s="27">
        <v>624340907</v>
      </c>
      <c r="P3" s="28">
        <v>3</v>
      </c>
      <c r="Q3" s="29">
        <v>3</v>
      </c>
      <c r="R3" s="24">
        <v>1587635932</v>
      </c>
      <c r="S3" s="25">
        <v>1</v>
      </c>
      <c r="T3" s="26">
        <v>1</v>
      </c>
      <c r="U3" s="27">
        <v>382575469</v>
      </c>
      <c r="V3" s="28">
        <v>8</v>
      </c>
      <c r="W3" s="29">
        <v>1</v>
      </c>
      <c r="X3" s="24">
        <v>185326</v>
      </c>
      <c r="Y3" s="25">
        <v>19</v>
      </c>
      <c r="Z3" s="26">
        <v>13</v>
      </c>
      <c r="AA3" s="27">
        <v>4280</v>
      </c>
      <c r="AB3" s="107">
        <v>353</v>
      </c>
      <c r="AC3" s="22">
        <v>65.760000000000005</v>
      </c>
      <c r="AD3" s="30">
        <v>34.24</v>
      </c>
      <c r="AE3" s="31">
        <v>0</v>
      </c>
    </row>
    <row r="4" spans="1:31" s="3" customFormat="1" ht="18.75" customHeight="1">
      <c r="A4" s="32">
        <v>2</v>
      </c>
      <c r="B4" s="33">
        <v>2</v>
      </c>
      <c r="C4" s="34" t="s">
        <v>701</v>
      </c>
      <c r="D4" s="35" t="s">
        <v>3054</v>
      </c>
      <c r="E4" s="36">
        <v>2</v>
      </c>
      <c r="F4" s="38">
        <v>1103979869</v>
      </c>
      <c r="G4" s="39">
        <v>2</v>
      </c>
      <c r="H4" s="40">
        <v>2</v>
      </c>
      <c r="I4" s="41">
        <v>2493666929</v>
      </c>
      <c r="J4" s="42">
        <v>9</v>
      </c>
      <c r="K4" s="43">
        <v>5</v>
      </c>
      <c r="L4" s="38">
        <v>224558354</v>
      </c>
      <c r="M4" s="39">
        <v>1</v>
      </c>
      <c r="N4" s="40">
        <v>1</v>
      </c>
      <c r="O4" s="41">
        <v>2577652025</v>
      </c>
      <c r="P4" s="42">
        <v>1</v>
      </c>
      <c r="Q4" s="43">
        <v>1</v>
      </c>
      <c r="R4" s="38">
        <v>5542182447</v>
      </c>
      <c r="S4" s="39">
        <v>500</v>
      </c>
      <c r="T4" s="40">
        <v>31</v>
      </c>
      <c r="U4" s="41">
        <v>-409471795</v>
      </c>
      <c r="V4" s="42" t="s">
        <v>1103</v>
      </c>
      <c r="W4" s="43" t="s">
        <v>1103</v>
      </c>
      <c r="X4" s="44" t="s">
        <v>3052</v>
      </c>
      <c r="Y4" s="39">
        <v>2</v>
      </c>
      <c r="Z4" s="40">
        <v>2</v>
      </c>
      <c r="AA4" s="41">
        <v>21262</v>
      </c>
      <c r="AB4" s="108">
        <v>400</v>
      </c>
      <c r="AC4" s="45">
        <v>100</v>
      </c>
      <c r="AD4" s="37">
        <v>0</v>
      </c>
      <c r="AE4" s="46">
        <v>0</v>
      </c>
    </row>
    <row r="5" spans="1:31" s="3" customFormat="1" ht="18.75" customHeight="1">
      <c r="A5" s="137">
        <v>3</v>
      </c>
      <c r="B5" s="138">
        <v>4</v>
      </c>
      <c r="C5" s="139" t="s">
        <v>1527</v>
      </c>
      <c r="D5" s="140" t="s">
        <v>3056</v>
      </c>
      <c r="E5" s="141">
        <v>1</v>
      </c>
      <c r="F5" s="143">
        <v>760821050</v>
      </c>
      <c r="G5" s="144">
        <v>6</v>
      </c>
      <c r="H5" s="145">
        <v>4</v>
      </c>
      <c r="I5" s="146">
        <v>773295869</v>
      </c>
      <c r="J5" s="147">
        <v>5</v>
      </c>
      <c r="K5" s="148">
        <v>3</v>
      </c>
      <c r="L5" s="143">
        <v>254384057</v>
      </c>
      <c r="M5" s="144">
        <v>8</v>
      </c>
      <c r="N5" s="145">
        <v>2</v>
      </c>
      <c r="O5" s="146">
        <v>217123234</v>
      </c>
      <c r="P5" s="147">
        <v>16</v>
      </c>
      <c r="Q5" s="148">
        <v>9</v>
      </c>
      <c r="R5" s="143">
        <v>309266754</v>
      </c>
      <c r="S5" s="144">
        <v>3</v>
      </c>
      <c r="T5" s="145">
        <v>1</v>
      </c>
      <c r="U5" s="146">
        <v>157562020</v>
      </c>
      <c r="V5" s="147">
        <v>2</v>
      </c>
      <c r="W5" s="148">
        <v>2</v>
      </c>
      <c r="X5" s="143">
        <v>474240</v>
      </c>
      <c r="Y5" s="144">
        <v>21</v>
      </c>
      <c r="Z5" s="145">
        <v>7</v>
      </c>
      <c r="AA5" s="146">
        <v>4058</v>
      </c>
      <c r="AB5" s="149">
        <v>384</v>
      </c>
      <c r="AC5" s="141">
        <v>0</v>
      </c>
      <c r="AD5" s="150">
        <v>49</v>
      </c>
      <c r="AE5" s="151">
        <v>51</v>
      </c>
    </row>
    <row r="6" spans="1:31" s="3" customFormat="1" ht="18.75" customHeight="1">
      <c r="A6" s="137">
        <v>4</v>
      </c>
      <c r="B6" s="138">
        <v>3</v>
      </c>
      <c r="C6" s="139" t="s">
        <v>1528</v>
      </c>
      <c r="D6" s="140" t="s">
        <v>3056</v>
      </c>
      <c r="E6" s="141">
        <v>2</v>
      </c>
      <c r="F6" s="143">
        <v>646492158</v>
      </c>
      <c r="G6" s="144">
        <v>5</v>
      </c>
      <c r="H6" s="145">
        <v>3</v>
      </c>
      <c r="I6" s="146">
        <v>864878228</v>
      </c>
      <c r="J6" s="147">
        <v>4</v>
      </c>
      <c r="K6" s="148">
        <v>2</v>
      </c>
      <c r="L6" s="143">
        <v>266751905</v>
      </c>
      <c r="M6" s="144">
        <v>6</v>
      </c>
      <c r="N6" s="145">
        <v>1</v>
      </c>
      <c r="O6" s="146">
        <v>290420418</v>
      </c>
      <c r="P6" s="147">
        <v>6</v>
      </c>
      <c r="Q6" s="148">
        <v>1</v>
      </c>
      <c r="R6" s="143">
        <v>636838920</v>
      </c>
      <c r="S6" s="144">
        <v>5</v>
      </c>
      <c r="T6" s="145">
        <v>3</v>
      </c>
      <c r="U6" s="146">
        <v>92795621</v>
      </c>
      <c r="V6" s="147">
        <v>4</v>
      </c>
      <c r="W6" s="148">
        <v>4</v>
      </c>
      <c r="X6" s="143">
        <v>203046</v>
      </c>
      <c r="Y6" s="144">
        <v>11</v>
      </c>
      <c r="Z6" s="145">
        <v>1</v>
      </c>
      <c r="AA6" s="146">
        <v>6407</v>
      </c>
      <c r="AB6" s="149">
        <v>382</v>
      </c>
      <c r="AC6" s="141">
        <v>0</v>
      </c>
      <c r="AD6" s="150">
        <v>100</v>
      </c>
      <c r="AE6" s="151">
        <v>0</v>
      </c>
    </row>
    <row r="7" spans="1:31" s="3" customFormat="1" ht="18.75" customHeight="1">
      <c r="A7" s="48">
        <v>5</v>
      </c>
      <c r="B7" s="49">
        <v>5</v>
      </c>
      <c r="C7" s="50" t="s">
        <v>1529</v>
      </c>
      <c r="D7" s="51" t="s">
        <v>3054</v>
      </c>
      <c r="E7" s="52">
        <v>3</v>
      </c>
      <c r="F7" s="54">
        <v>606608856</v>
      </c>
      <c r="G7" s="55">
        <v>8</v>
      </c>
      <c r="H7" s="56">
        <v>3</v>
      </c>
      <c r="I7" s="57">
        <v>606608856</v>
      </c>
      <c r="J7" s="58">
        <v>7</v>
      </c>
      <c r="K7" s="59">
        <v>3</v>
      </c>
      <c r="L7" s="54">
        <v>239535632</v>
      </c>
      <c r="M7" s="55">
        <v>3</v>
      </c>
      <c r="N7" s="56">
        <v>3</v>
      </c>
      <c r="O7" s="57">
        <v>549161101</v>
      </c>
      <c r="P7" s="58">
        <v>5</v>
      </c>
      <c r="Q7" s="59">
        <v>5</v>
      </c>
      <c r="R7" s="54">
        <v>992645936</v>
      </c>
      <c r="S7" s="55">
        <v>6</v>
      </c>
      <c r="T7" s="56">
        <v>3</v>
      </c>
      <c r="U7" s="57">
        <v>83219602</v>
      </c>
      <c r="V7" s="58">
        <v>13</v>
      </c>
      <c r="W7" s="59">
        <v>3</v>
      </c>
      <c r="X7" s="54">
        <v>154800</v>
      </c>
      <c r="Y7" s="55">
        <v>10</v>
      </c>
      <c r="Z7" s="56">
        <v>10</v>
      </c>
      <c r="AA7" s="57">
        <v>6473</v>
      </c>
      <c r="AB7" s="109">
        <v>371</v>
      </c>
      <c r="AC7" s="52">
        <v>50.03</v>
      </c>
      <c r="AD7" s="60">
        <v>49.97</v>
      </c>
      <c r="AE7" s="61">
        <v>0</v>
      </c>
    </row>
    <row r="8" spans="1:31" s="3" customFormat="1" ht="18.75" customHeight="1">
      <c r="A8" s="18">
        <v>6</v>
      </c>
      <c r="B8" s="19">
        <v>10</v>
      </c>
      <c r="C8" s="20" t="s">
        <v>1288</v>
      </c>
      <c r="D8" s="21" t="s">
        <v>3054</v>
      </c>
      <c r="E8" s="22">
        <v>4</v>
      </c>
      <c r="F8" s="24">
        <v>565979069</v>
      </c>
      <c r="G8" s="25">
        <v>9</v>
      </c>
      <c r="H8" s="26">
        <v>4</v>
      </c>
      <c r="I8" s="27">
        <v>596258743</v>
      </c>
      <c r="J8" s="28">
        <v>2</v>
      </c>
      <c r="K8" s="29">
        <v>2</v>
      </c>
      <c r="L8" s="24">
        <v>1192093830</v>
      </c>
      <c r="M8" s="25">
        <v>10</v>
      </c>
      <c r="N8" s="26">
        <v>7</v>
      </c>
      <c r="O8" s="27">
        <v>195657532</v>
      </c>
      <c r="P8" s="28">
        <v>2</v>
      </c>
      <c r="Q8" s="29">
        <v>2</v>
      </c>
      <c r="R8" s="24">
        <v>2381715130</v>
      </c>
      <c r="S8" s="25">
        <v>7</v>
      </c>
      <c r="T8" s="26">
        <v>4</v>
      </c>
      <c r="U8" s="27">
        <v>80827697</v>
      </c>
      <c r="V8" s="28">
        <v>12</v>
      </c>
      <c r="W8" s="29">
        <v>2</v>
      </c>
      <c r="X8" s="24">
        <v>155864</v>
      </c>
      <c r="Y8" s="25">
        <v>1</v>
      </c>
      <c r="Z8" s="26">
        <v>1</v>
      </c>
      <c r="AA8" s="27">
        <v>37551</v>
      </c>
      <c r="AB8" s="107">
        <v>314</v>
      </c>
      <c r="AC8" s="22">
        <v>100</v>
      </c>
      <c r="AD8" s="30">
        <v>0</v>
      </c>
      <c r="AE8" s="31">
        <v>0</v>
      </c>
    </row>
    <row r="9" spans="1:31" s="3" customFormat="1" ht="18.75" customHeight="1">
      <c r="A9" s="32">
        <v>7</v>
      </c>
      <c r="B9" s="33">
        <v>6</v>
      </c>
      <c r="C9" s="34" t="s">
        <v>1531</v>
      </c>
      <c r="D9" s="35" t="s">
        <v>3054</v>
      </c>
      <c r="E9" s="45">
        <v>5</v>
      </c>
      <c r="F9" s="38">
        <v>526676392</v>
      </c>
      <c r="G9" s="39">
        <v>10</v>
      </c>
      <c r="H9" s="40">
        <v>5</v>
      </c>
      <c r="I9" s="41">
        <v>549772483</v>
      </c>
      <c r="J9" s="42">
        <v>13</v>
      </c>
      <c r="K9" s="43">
        <v>7</v>
      </c>
      <c r="L9" s="38">
        <v>128876483</v>
      </c>
      <c r="M9" s="39">
        <v>4</v>
      </c>
      <c r="N9" s="40">
        <v>4</v>
      </c>
      <c r="O9" s="41">
        <v>498261200</v>
      </c>
      <c r="P9" s="42">
        <v>4</v>
      </c>
      <c r="Q9" s="43">
        <v>4</v>
      </c>
      <c r="R9" s="38">
        <v>1295353041</v>
      </c>
      <c r="S9" s="39">
        <v>492</v>
      </c>
      <c r="T9" s="40">
        <v>25</v>
      </c>
      <c r="U9" s="41">
        <v>-30507170</v>
      </c>
      <c r="V9" s="42">
        <v>19</v>
      </c>
      <c r="W9" s="43">
        <v>4</v>
      </c>
      <c r="X9" s="38">
        <v>124077</v>
      </c>
      <c r="Y9" s="39">
        <v>3</v>
      </c>
      <c r="Z9" s="40">
        <v>3</v>
      </c>
      <c r="AA9" s="41">
        <v>20179</v>
      </c>
      <c r="AB9" s="108">
        <v>311</v>
      </c>
      <c r="AC9" s="45">
        <v>100</v>
      </c>
      <c r="AD9" s="37">
        <v>0</v>
      </c>
      <c r="AE9" s="46">
        <v>0</v>
      </c>
    </row>
    <row r="10" spans="1:31" s="3" customFormat="1" ht="18.75" customHeight="1">
      <c r="A10" s="137">
        <v>8</v>
      </c>
      <c r="B10" s="138">
        <v>11</v>
      </c>
      <c r="C10" s="139" t="s">
        <v>1530</v>
      </c>
      <c r="D10" s="140" t="s">
        <v>3056</v>
      </c>
      <c r="E10" s="141">
        <v>3</v>
      </c>
      <c r="F10" s="143">
        <v>501713948</v>
      </c>
      <c r="G10" s="144">
        <v>12</v>
      </c>
      <c r="H10" s="145">
        <v>7</v>
      </c>
      <c r="I10" s="146">
        <v>501820798</v>
      </c>
      <c r="J10" s="147">
        <v>15</v>
      </c>
      <c r="K10" s="148">
        <v>8</v>
      </c>
      <c r="L10" s="143">
        <v>116833439</v>
      </c>
      <c r="M10" s="144">
        <v>14</v>
      </c>
      <c r="N10" s="145">
        <v>7</v>
      </c>
      <c r="O10" s="146">
        <v>132591425</v>
      </c>
      <c r="P10" s="147">
        <v>11</v>
      </c>
      <c r="Q10" s="148">
        <v>5</v>
      </c>
      <c r="R10" s="143">
        <v>362459091</v>
      </c>
      <c r="S10" s="144">
        <v>19</v>
      </c>
      <c r="T10" s="145">
        <v>14</v>
      </c>
      <c r="U10" s="146">
        <v>27107027</v>
      </c>
      <c r="V10" s="147">
        <v>3</v>
      </c>
      <c r="W10" s="148">
        <v>3</v>
      </c>
      <c r="X10" s="143">
        <v>236535</v>
      </c>
      <c r="Y10" s="144">
        <v>15</v>
      </c>
      <c r="Z10" s="145">
        <v>4</v>
      </c>
      <c r="AA10" s="146">
        <v>4843</v>
      </c>
      <c r="AB10" s="149">
        <v>384</v>
      </c>
      <c r="AC10" s="141">
        <v>0</v>
      </c>
      <c r="AD10" s="150">
        <v>62.14</v>
      </c>
      <c r="AE10" s="151">
        <v>37.86</v>
      </c>
    </row>
    <row r="11" spans="1:31" s="3" customFormat="1" ht="18.75" customHeight="1">
      <c r="A11" s="32">
        <v>9</v>
      </c>
      <c r="B11" s="33">
        <v>8</v>
      </c>
      <c r="C11" s="34" t="s">
        <v>1536</v>
      </c>
      <c r="D11" s="35" t="s">
        <v>3054</v>
      </c>
      <c r="E11" s="45">
        <v>6</v>
      </c>
      <c r="F11" s="38">
        <v>496830833</v>
      </c>
      <c r="G11" s="39">
        <v>13</v>
      </c>
      <c r="H11" s="40">
        <v>6</v>
      </c>
      <c r="I11" s="41">
        <v>496830833</v>
      </c>
      <c r="J11" s="42">
        <v>19</v>
      </c>
      <c r="K11" s="43">
        <v>10</v>
      </c>
      <c r="L11" s="38">
        <v>87957121</v>
      </c>
      <c r="M11" s="39">
        <v>5</v>
      </c>
      <c r="N11" s="40">
        <v>5</v>
      </c>
      <c r="O11" s="41">
        <v>422368267</v>
      </c>
      <c r="P11" s="42">
        <v>7</v>
      </c>
      <c r="Q11" s="43">
        <v>6</v>
      </c>
      <c r="R11" s="38">
        <v>610940130</v>
      </c>
      <c r="S11" s="39">
        <v>476</v>
      </c>
      <c r="T11" s="40">
        <v>20</v>
      </c>
      <c r="U11" s="41">
        <v>-10476964</v>
      </c>
      <c r="V11" s="42">
        <v>23</v>
      </c>
      <c r="W11" s="43">
        <v>5</v>
      </c>
      <c r="X11" s="38">
        <v>114458</v>
      </c>
      <c r="Y11" s="39">
        <v>7</v>
      </c>
      <c r="Z11" s="40">
        <v>7</v>
      </c>
      <c r="AA11" s="41">
        <v>6592</v>
      </c>
      <c r="AB11" s="108">
        <v>351</v>
      </c>
      <c r="AC11" s="45">
        <v>95.86</v>
      </c>
      <c r="AD11" s="37">
        <v>4.1399999999999997</v>
      </c>
      <c r="AE11" s="46">
        <v>0</v>
      </c>
    </row>
    <row r="12" spans="1:31" s="3" customFormat="1" ht="18.75" customHeight="1">
      <c r="A12" s="152">
        <v>10</v>
      </c>
      <c r="B12" s="153">
        <v>7</v>
      </c>
      <c r="C12" s="154" t="s">
        <v>1287</v>
      </c>
      <c r="D12" s="155" t="s">
        <v>3056</v>
      </c>
      <c r="E12" s="156">
        <v>4</v>
      </c>
      <c r="F12" s="158">
        <v>491746154</v>
      </c>
      <c r="G12" s="159">
        <v>14</v>
      </c>
      <c r="H12" s="160">
        <v>8</v>
      </c>
      <c r="I12" s="161">
        <v>496586703</v>
      </c>
      <c r="J12" s="162">
        <v>27</v>
      </c>
      <c r="K12" s="163">
        <v>17</v>
      </c>
      <c r="L12" s="158">
        <v>63146119</v>
      </c>
      <c r="M12" s="159">
        <v>9</v>
      </c>
      <c r="N12" s="160">
        <v>3</v>
      </c>
      <c r="O12" s="161">
        <v>204974950</v>
      </c>
      <c r="P12" s="162">
        <v>8</v>
      </c>
      <c r="Q12" s="163">
        <v>2</v>
      </c>
      <c r="R12" s="158">
        <v>536087162</v>
      </c>
      <c r="S12" s="159">
        <v>9</v>
      </c>
      <c r="T12" s="160">
        <v>4</v>
      </c>
      <c r="U12" s="161">
        <v>56861014</v>
      </c>
      <c r="V12" s="162">
        <v>1</v>
      </c>
      <c r="W12" s="163">
        <v>1</v>
      </c>
      <c r="X12" s="158">
        <v>548522</v>
      </c>
      <c r="Y12" s="159">
        <v>26</v>
      </c>
      <c r="Z12" s="160">
        <v>11</v>
      </c>
      <c r="AA12" s="161">
        <v>3309</v>
      </c>
      <c r="AB12" s="164">
        <v>383</v>
      </c>
      <c r="AC12" s="156">
        <v>0</v>
      </c>
      <c r="AD12" s="165">
        <v>48.41</v>
      </c>
      <c r="AE12" s="166">
        <v>51.59</v>
      </c>
    </row>
    <row r="13" spans="1:31" s="3" customFormat="1" ht="18.75" customHeight="1">
      <c r="A13" s="167">
        <v>11</v>
      </c>
      <c r="B13" s="168">
        <v>12</v>
      </c>
      <c r="C13" s="169" t="s">
        <v>1525</v>
      </c>
      <c r="D13" s="170" t="s">
        <v>3056</v>
      </c>
      <c r="E13" s="171">
        <v>5</v>
      </c>
      <c r="F13" s="173">
        <v>386087066</v>
      </c>
      <c r="G13" s="174">
        <v>7</v>
      </c>
      <c r="H13" s="175">
        <v>5</v>
      </c>
      <c r="I13" s="176">
        <v>635962710</v>
      </c>
      <c r="J13" s="177">
        <v>12</v>
      </c>
      <c r="K13" s="178">
        <v>6</v>
      </c>
      <c r="L13" s="173">
        <v>141655301</v>
      </c>
      <c r="M13" s="174">
        <v>12</v>
      </c>
      <c r="N13" s="175">
        <v>5</v>
      </c>
      <c r="O13" s="176">
        <v>146035966</v>
      </c>
      <c r="P13" s="177">
        <v>10</v>
      </c>
      <c r="Q13" s="178">
        <v>4</v>
      </c>
      <c r="R13" s="173">
        <v>392823437</v>
      </c>
      <c r="S13" s="174">
        <v>10</v>
      </c>
      <c r="T13" s="175">
        <v>5</v>
      </c>
      <c r="U13" s="176">
        <v>52562623</v>
      </c>
      <c r="V13" s="177">
        <v>226</v>
      </c>
      <c r="W13" s="178">
        <v>219</v>
      </c>
      <c r="X13" s="173">
        <v>11900</v>
      </c>
      <c r="Y13" s="174">
        <v>23</v>
      </c>
      <c r="Z13" s="175">
        <v>9</v>
      </c>
      <c r="AA13" s="176">
        <v>3707</v>
      </c>
      <c r="AB13" s="179">
        <v>384</v>
      </c>
      <c r="AC13" s="171">
        <v>0</v>
      </c>
      <c r="AD13" s="180">
        <v>58.96</v>
      </c>
      <c r="AE13" s="181">
        <v>41.04</v>
      </c>
    </row>
    <row r="14" spans="1:31" s="3" customFormat="1" ht="18.75" customHeight="1">
      <c r="A14" s="32">
        <v>12</v>
      </c>
      <c r="B14" s="33">
        <v>9</v>
      </c>
      <c r="C14" s="34" t="s">
        <v>1538</v>
      </c>
      <c r="D14" s="35" t="s">
        <v>3054</v>
      </c>
      <c r="E14" s="45">
        <v>7</v>
      </c>
      <c r="F14" s="38">
        <v>367442265</v>
      </c>
      <c r="G14" s="39">
        <v>17</v>
      </c>
      <c r="H14" s="40">
        <v>7</v>
      </c>
      <c r="I14" s="41">
        <v>401388942</v>
      </c>
      <c r="J14" s="42">
        <v>8</v>
      </c>
      <c r="K14" s="43">
        <v>4</v>
      </c>
      <c r="L14" s="38">
        <v>225916851</v>
      </c>
      <c r="M14" s="39">
        <v>27</v>
      </c>
      <c r="N14" s="40">
        <v>10</v>
      </c>
      <c r="O14" s="41">
        <v>93120281</v>
      </c>
      <c r="P14" s="42">
        <v>27</v>
      </c>
      <c r="Q14" s="43">
        <v>9</v>
      </c>
      <c r="R14" s="38">
        <v>195256853</v>
      </c>
      <c r="S14" s="39">
        <v>49</v>
      </c>
      <c r="T14" s="40">
        <v>6</v>
      </c>
      <c r="U14" s="41">
        <v>10978103</v>
      </c>
      <c r="V14" s="42" t="s">
        <v>1103</v>
      </c>
      <c r="W14" s="43" t="s">
        <v>1103</v>
      </c>
      <c r="X14" s="44" t="s">
        <v>3052</v>
      </c>
      <c r="Y14" s="39">
        <v>4</v>
      </c>
      <c r="Z14" s="40">
        <v>4</v>
      </c>
      <c r="AA14" s="41">
        <v>18898</v>
      </c>
      <c r="AB14" s="108">
        <v>210</v>
      </c>
      <c r="AC14" s="45">
        <v>100</v>
      </c>
      <c r="AD14" s="37">
        <v>0</v>
      </c>
      <c r="AE14" s="46">
        <v>0</v>
      </c>
    </row>
    <row r="15" spans="1:31" s="3" customFormat="1" ht="18.75" customHeight="1">
      <c r="A15" s="137">
        <v>13</v>
      </c>
      <c r="B15" s="138">
        <v>21</v>
      </c>
      <c r="C15" s="139" t="s">
        <v>1540</v>
      </c>
      <c r="D15" s="140" t="s">
        <v>3056</v>
      </c>
      <c r="E15" s="141">
        <v>6</v>
      </c>
      <c r="F15" s="143">
        <v>326676739</v>
      </c>
      <c r="G15" s="144">
        <v>15</v>
      </c>
      <c r="H15" s="145">
        <v>9</v>
      </c>
      <c r="I15" s="146">
        <v>430449866</v>
      </c>
      <c r="J15" s="147">
        <v>24</v>
      </c>
      <c r="K15" s="148">
        <v>14</v>
      </c>
      <c r="L15" s="143">
        <v>70366004</v>
      </c>
      <c r="M15" s="144">
        <v>40</v>
      </c>
      <c r="N15" s="145">
        <v>30</v>
      </c>
      <c r="O15" s="146">
        <v>69827696</v>
      </c>
      <c r="P15" s="147">
        <v>29</v>
      </c>
      <c r="Q15" s="148">
        <v>20</v>
      </c>
      <c r="R15" s="143">
        <v>193209830</v>
      </c>
      <c r="S15" s="144">
        <v>12</v>
      </c>
      <c r="T15" s="145">
        <v>7</v>
      </c>
      <c r="U15" s="146">
        <v>39525601</v>
      </c>
      <c r="V15" s="147">
        <v>9</v>
      </c>
      <c r="W15" s="148">
        <v>8</v>
      </c>
      <c r="X15" s="143">
        <v>182384</v>
      </c>
      <c r="Y15" s="144">
        <v>27</v>
      </c>
      <c r="Z15" s="145">
        <v>12</v>
      </c>
      <c r="AA15" s="146">
        <v>3248</v>
      </c>
      <c r="AB15" s="149">
        <v>384</v>
      </c>
      <c r="AC15" s="141">
        <v>7.96</v>
      </c>
      <c r="AD15" s="150">
        <v>7.04</v>
      </c>
      <c r="AE15" s="151">
        <v>85</v>
      </c>
    </row>
    <row r="16" spans="1:31" s="3" customFormat="1" ht="18.75" customHeight="1">
      <c r="A16" s="137">
        <v>14</v>
      </c>
      <c r="B16" s="138">
        <v>26</v>
      </c>
      <c r="C16" s="139" t="s">
        <v>1533</v>
      </c>
      <c r="D16" s="140" t="s">
        <v>3056</v>
      </c>
      <c r="E16" s="141">
        <v>7</v>
      </c>
      <c r="F16" s="143">
        <v>324214753</v>
      </c>
      <c r="G16" s="144">
        <v>18</v>
      </c>
      <c r="H16" s="145">
        <v>11</v>
      </c>
      <c r="I16" s="146">
        <v>336999434</v>
      </c>
      <c r="J16" s="147">
        <v>31</v>
      </c>
      <c r="K16" s="148">
        <v>21</v>
      </c>
      <c r="L16" s="143">
        <v>54765206</v>
      </c>
      <c r="M16" s="144">
        <v>33</v>
      </c>
      <c r="N16" s="145">
        <v>23</v>
      </c>
      <c r="O16" s="146">
        <v>82342697</v>
      </c>
      <c r="P16" s="147">
        <v>40</v>
      </c>
      <c r="Q16" s="148">
        <v>30</v>
      </c>
      <c r="R16" s="143">
        <v>165204979</v>
      </c>
      <c r="S16" s="144">
        <v>14</v>
      </c>
      <c r="T16" s="145">
        <v>9</v>
      </c>
      <c r="U16" s="146">
        <v>33081880</v>
      </c>
      <c r="V16" s="147">
        <v>370</v>
      </c>
      <c r="W16" s="148">
        <v>360</v>
      </c>
      <c r="X16" s="143">
        <v>913</v>
      </c>
      <c r="Y16" s="144">
        <v>179</v>
      </c>
      <c r="Z16" s="145">
        <v>153</v>
      </c>
      <c r="AA16" s="146">
        <v>797</v>
      </c>
      <c r="AB16" s="149">
        <v>354</v>
      </c>
      <c r="AC16" s="141">
        <v>0</v>
      </c>
      <c r="AD16" s="150">
        <v>100</v>
      </c>
      <c r="AE16" s="151">
        <v>0</v>
      </c>
    </row>
    <row r="17" spans="1:31" s="3" customFormat="1" ht="18.75" customHeight="1">
      <c r="A17" s="48">
        <v>15</v>
      </c>
      <c r="B17" s="49">
        <v>14</v>
      </c>
      <c r="C17" s="50" t="s">
        <v>1666</v>
      </c>
      <c r="D17" s="51" t="s">
        <v>3054</v>
      </c>
      <c r="E17" s="52">
        <v>8</v>
      </c>
      <c r="F17" s="54">
        <v>247852159</v>
      </c>
      <c r="G17" s="55">
        <v>19</v>
      </c>
      <c r="H17" s="56">
        <v>8</v>
      </c>
      <c r="I17" s="57">
        <v>310791985</v>
      </c>
      <c r="J17" s="58">
        <v>11</v>
      </c>
      <c r="K17" s="59">
        <v>6</v>
      </c>
      <c r="L17" s="54">
        <v>144877436</v>
      </c>
      <c r="M17" s="55">
        <v>7</v>
      </c>
      <c r="N17" s="56">
        <v>6</v>
      </c>
      <c r="O17" s="57">
        <v>227154060</v>
      </c>
      <c r="P17" s="58">
        <v>13</v>
      </c>
      <c r="Q17" s="59">
        <v>7</v>
      </c>
      <c r="R17" s="54">
        <v>328904426</v>
      </c>
      <c r="S17" s="55">
        <v>2</v>
      </c>
      <c r="T17" s="56">
        <v>2</v>
      </c>
      <c r="U17" s="57">
        <v>176832089</v>
      </c>
      <c r="V17" s="58" t="s">
        <v>1103</v>
      </c>
      <c r="W17" s="59" t="s">
        <v>1103</v>
      </c>
      <c r="X17" s="65" t="s">
        <v>3052</v>
      </c>
      <c r="Y17" s="55">
        <v>20</v>
      </c>
      <c r="Z17" s="56">
        <v>14</v>
      </c>
      <c r="AA17" s="57">
        <v>4219</v>
      </c>
      <c r="AB17" s="109">
        <v>353</v>
      </c>
      <c r="AC17" s="52">
        <v>99.99</v>
      </c>
      <c r="AD17" s="60">
        <v>0.01</v>
      </c>
      <c r="AE17" s="61">
        <v>0</v>
      </c>
    </row>
    <row r="18" spans="1:31" s="3" customFormat="1" ht="18.75" customHeight="1">
      <c r="A18" s="167">
        <v>16</v>
      </c>
      <c r="B18" s="168">
        <v>22</v>
      </c>
      <c r="C18" s="169" t="s">
        <v>1535</v>
      </c>
      <c r="D18" s="170" t="s">
        <v>3056</v>
      </c>
      <c r="E18" s="182">
        <v>8</v>
      </c>
      <c r="F18" s="173">
        <v>243497884</v>
      </c>
      <c r="G18" s="174">
        <v>22</v>
      </c>
      <c r="H18" s="175">
        <v>14</v>
      </c>
      <c r="I18" s="176">
        <v>254591139</v>
      </c>
      <c r="J18" s="177">
        <v>28</v>
      </c>
      <c r="K18" s="178">
        <v>18</v>
      </c>
      <c r="L18" s="173">
        <v>57661919</v>
      </c>
      <c r="M18" s="174">
        <v>71</v>
      </c>
      <c r="N18" s="175">
        <v>58</v>
      </c>
      <c r="O18" s="176">
        <v>40743898</v>
      </c>
      <c r="P18" s="177">
        <v>37</v>
      </c>
      <c r="Q18" s="178">
        <v>28</v>
      </c>
      <c r="R18" s="173">
        <v>170505877</v>
      </c>
      <c r="S18" s="174">
        <v>53</v>
      </c>
      <c r="T18" s="175">
        <v>47</v>
      </c>
      <c r="U18" s="176">
        <v>10442160</v>
      </c>
      <c r="V18" s="177">
        <v>11</v>
      </c>
      <c r="W18" s="178">
        <v>10</v>
      </c>
      <c r="X18" s="173">
        <v>158662</v>
      </c>
      <c r="Y18" s="174">
        <v>58</v>
      </c>
      <c r="Z18" s="175">
        <v>38</v>
      </c>
      <c r="AA18" s="176">
        <v>1727</v>
      </c>
      <c r="AB18" s="179">
        <v>383</v>
      </c>
      <c r="AC18" s="171">
        <v>0</v>
      </c>
      <c r="AD18" s="180">
        <v>100</v>
      </c>
      <c r="AE18" s="181">
        <v>0</v>
      </c>
    </row>
    <row r="19" spans="1:31" s="3" customFormat="1" ht="18.75" customHeight="1">
      <c r="A19" s="32">
        <v>17</v>
      </c>
      <c r="B19" s="33">
        <v>15</v>
      </c>
      <c r="C19" s="34" t="s">
        <v>702</v>
      </c>
      <c r="D19" s="35" t="s">
        <v>3054</v>
      </c>
      <c r="E19" s="45">
        <v>9</v>
      </c>
      <c r="F19" s="38">
        <v>243307986</v>
      </c>
      <c r="G19" s="39">
        <v>24</v>
      </c>
      <c r="H19" s="40">
        <v>9</v>
      </c>
      <c r="I19" s="41">
        <v>243307986</v>
      </c>
      <c r="J19" s="42">
        <v>92</v>
      </c>
      <c r="K19" s="43">
        <v>14</v>
      </c>
      <c r="L19" s="38">
        <v>22371968</v>
      </c>
      <c r="M19" s="39">
        <v>19</v>
      </c>
      <c r="N19" s="40">
        <v>8</v>
      </c>
      <c r="O19" s="41">
        <v>113960742</v>
      </c>
      <c r="P19" s="42">
        <v>19</v>
      </c>
      <c r="Q19" s="43">
        <v>8</v>
      </c>
      <c r="R19" s="38">
        <v>249325669</v>
      </c>
      <c r="S19" s="39">
        <v>495</v>
      </c>
      <c r="T19" s="40">
        <v>27</v>
      </c>
      <c r="U19" s="41">
        <v>-59957375</v>
      </c>
      <c r="V19" s="42">
        <v>29</v>
      </c>
      <c r="W19" s="43">
        <v>6</v>
      </c>
      <c r="X19" s="38">
        <v>90182</v>
      </c>
      <c r="Y19" s="39">
        <v>8</v>
      </c>
      <c r="Z19" s="40">
        <v>8</v>
      </c>
      <c r="AA19" s="41">
        <v>6526</v>
      </c>
      <c r="AB19" s="108">
        <v>371</v>
      </c>
      <c r="AC19" s="45">
        <v>100</v>
      </c>
      <c r="AD19" s="37">
        <v>0</v>
      </c>
      <c r="AE19" s="46">
        <v>0</v>
      </c>
    </row>
    <row r="20" spans="1:31" s="3" customFormat="1" ht="18.75" customHeight="1">
      <c r="A20" s="32">
        <v>18</v>
      </c>
      <c r="B20" s="33">
        <v>17</v>
      </c>
      <c r="C20" s="34" t="s">
        <v>3067</v>
      </c>
      <c r="D20" s="35" t="s">
        <v>2187</v>
      </c>
      <c r="E20" s="45">
        <v>9</v>
      </c>
      <c r="F20" s="38">
        <v>237279181</v>
      </c>
      <c r="G20" s="39">
        <v>26</v>
      </c>
      <c r="H20" s="40">
        <v>17</v>
      </c>
      <c r="I20" s="41">
        <v>239733377</v>
      </c>
      <c r="J20" s="42">
        <v>20</v>
      </c>
      <c r="K20" s="43">
        <v>10</v>
      </c>
      <c r="L20" s="38">
        <v>82883926</v>
      </c>
      <c r="M20" s="39">
        <v>21</v>
      </c>
      <c r="N20" s="40">
        <v>13</v>
      </c>
      <c r="O20" s="41">
        <v>109710202</v>
      </c>
      <c r="P20" s="42">
        <v>20</v>
      </c>
      <c r="Q20" s="43">
        <v>12</v>
      </c>
      <c r="R20" s="38">
        <v>239429819</v>
      </c>
      <c r="S20" s="39">
        <v>28</v>
      </c>
      <c r="T20" s="40">
        <v>23</v>
      </c>
      <c r="U20" s="41">
        <v>20461314</v>
      </c>
      <c r="V20" s="42">
        <v>30</v>
      </c>
      <c r="W20" s="43">
        <v>24</v>
      </c>
      <c r="X20" s="38">
        <v>88071</v>
      </c>
      <c r="Y20" s="39">
        <v>28</v>
      </c>
      <c r="Z20" s="40">
        <v>13</v>
      </c>
      <c r="AA20" s="41">
        <v>2958</v>
      </c>
      <c r="AB20" s="108">
        <v>321</v>
      </c>
      <c r="AC20" s="45">
        <v>0</v>
      </c>
      <c r="AD20" s="37">
        <v>18.89</v>
      </c>
      <c r="AE20" s="46">
        <v>81.11</v>
      </c>
    </row>
    <row r="21" spans="1:31" s="3" customFormat="1" ht="18.75" customHeight="1">
      <c r="A21" s="137">
        <v>19</v>
      </c>
      <c r="B21" s="138">
        <v>13</v>
      </c>
      <c r="C21" s="139" t="s">
        <v>1546</v>
      </c>
      <c r="D21" s="140" t="s">
        <v>3056</v>
      </c>
      <c r="E21" s="185">
        <v>10</v>
      </c>
      <c r="F21" s="143">
        <v>234495297</v>
      </c>
      <c r="G21" s="144">
        <v>20</v>
      </c>
      <c r="H21" s="145">
        <v>12</v>
      </c>
      <c r="I21" s="146">
        <v>309610964</v>
      </c>
      <c r="J21" s="147">
        <v>21</v>
      </c>
      <c r="K21" s="148">
        <v>11</v>
      </c>
      <c r="L21" s="143">
        <v>81927662</v>
      </c>
      <c r="M21" s="144">
        <v>62</v>
      </c>
      <c r="N21" s="145">
        <v>49</v>
      </c>
      <c r="O21" s="146">
        <v>50761764</v>
      </c>
      <c r="P21" s="147">
        <v>18</v>
      </c>
      <c r="Q21" s="148">
        <v>11</v>
      </c>
      <c r="R21" s="143">
        <v>256740388</v>
      </c>
      <c r="S21" s="144">
        <v>24</v>
      </c>
      <c r="T21" s="145">
        <v>19</v>
      </c>
      <c r="U21" s="146">
        <v>24346717</v>
      </c>
      <c r="V21" s="147">
        <v>38</v>
      </c>
      <c r="W21" s="148">
        <v>32</v>
      </c>
      <c r="X21" s="143">
        <v>69475</v>
      </c>
      <c r="Y21" s="144">
        <v>31</v>
      </c>
      <c r="Z21" s="145">
        <v>16</v>
      </c>
      <c r="AA21" s="146">
        <v>2874</v>
      </c>
      <c r="AB21" s="149">
        <v>382</v>
      </c>
      <c r="AC21" s="141">
        <v>0</v>
      </c>
      <c r="AD21" s="150">
        <v>34</v>
      </c>
      <c r="AE21" s="151">
        <v>66</v>
      </c>
    </row>
    <row r="22" spans="1:31" s="3" customFormat="1" ht="18.75" customHeight="1">
      <c r="A22" s="152">
        <v>20</v>
      </c>
      <c r="B22" s="153">
        <v>18</v>
      </c>
      <c r="C22" s="154" t="s">
        <v>1545</v>
      </c>
      <c r="D22" s="155" t="s">
        <v>3056</v>
      </c>
      <c r="E22" s="156">
        <v>11</v>
      </c>
      <c r="F22" s="158">
        <v>233500223</v>
      </c>
      <c r="G22" s="159">
        <v>23</v>
      </c>
      <c r="H22" s="160">
        <v>15</v>
      </c>
      <c r="I22" s="161">
        <v>247008711</v>
      </c>
      <c r="J22" s="162">
        <v>3</v>
      </c>
      <c r="K22" s="163">
        <v>1</v>
      </c>
      <c r="L22" s="158">
        <v>602986099</v>
      </c>
      <c r="M22" s="159">
        <v>26</v>
      </c>
      <c r="N22" s="160">
        <v>17</v>
      </c>
      <c r="O22" s="161">
        <v>93964937</v>
      </c>
      <c r="P22" s="162">
        <v>26</v>
      </c>
      <c r="Q22" s="163">
        <v>18</v>
      </c>
      <c r="R22" s="158">
        <v>196362283</v>
      </c>
      <c r="S22" s="159">
        <v>45</v>
      </c>
      <c r="T22" s="160">
        <v>40</v>
      </c>
      <c r="U22" s="161">
        <v>12097172</v>
      </c>
      <c r="V22" s="162">
        <v>164</v>
      </c>
      <c r="W22" s="163">
        <v>157</v>
      </c>
      <c r="X22" s="158">
        <v>19785</v>
      </c>
      <c r="Y22" s="159">
        <v>205</v>
      </c>
      <c r="Z22" s="160">
        <v>179</v>
      </c>
      <c r="AA22" s="161">
        <v>713</v>
      </c>
      <c r="AB22" s="164">
        <v>314</v>
      </c>
      <c r="AC22" s="156">
        <v>0</v>
      </c>
      <c r="AD22" s="165">
        <v>25</v>
      </c>
      <c r="AE22" s="166">
        <v>75</v>
      </c>
    </row>
    <row r="23" spans="1:31" s="3" customFormat="1" ht="18.75" customHeight="1">
      <c r="A23" s="167">
        <v>21</v>
      </c>
      <c r="B23" s="168">
        <v>16</v>
      </c>
      <c r="C23" s="169" t="s">
        <v>1541</v>
      </c>
      <c r="D23" s="170" t="s">
        <v>3056</v>
      </c>
      <c r="E23" s="171">
        <v>12</v>
      </c>
      <c r="F23" s="173">
        <v>227425152</v>
      </c>
      <c r="G23" s="174">
        <v>28</v>
      </c>
      <c r="H23" s="175">
        <v>19</v>
      </c>
      <c r="I23" s="176">
        <v>232695413</v>
      </c>
      <c r="J23" s="177">
        <v>29</v>
      </c>
      <c r="K23" s="178">
        <v>19</v>
      </c>
      <c r="L23" s="173">
        <v>56619893</v>
      </c>
      <c r="M23" s="174">
        <v>29</v>
      </c>
      <c r="N23" s="175">
        <v>19</v>
      </c>
      <c r="O23" s="176">
        <v>92268475</v>
      </c>
      <c r="P23" s="177">
        <v>35</v>
      </c>
      <c r="Q23" s="178">
        <v>26</v>
      </c>
      <c r="R23" s="173">
        <v>173155369</v>
      </c>
      <c r="S23" s="174">
        <v>26</v>
      </c>
      <c r="T23" s="175">
        <v>21</v>
      </c>
      <c r="U23" s="176">
        <v>23670294</v>
      </c>
      <c r="V23" s="177">
        <v>5</v>
      </c>
      <c r="W23" s="178">
        <v>5</v>
      </c>
      <c r="X23" s="173">
        <v>189109</v>
      </c>
      <c r="Y23" s="174">
        <v>118</v>
      </c>
      <c r="Z23" s="175">
        <v>94</v>
      </c>
      <c r="AA23" s="176">
        <v>1161</v>
      </c>
      <c r="AB23" s="179">
        <v>371</v>
      </c>
      <c r="AC23" s="171">
        <v>0</v>
      </c>
      <c r="AD23" s="180">
        <v>100</v>
      </c>
      <c r="AE23" s="181">
        <v>0</v>
      </c>
    </row>
    <row r="24" spans="1:31" s="3" customFormat="1" ht="18.75" customHeight="1">
      <c r="A24" s="137">
        <v>22</v>
      </c>
      <c r="B24" s="138">
        <v>32</v>
      </c>
      <c r="C24" s="139" t="s">
        <v>1539</v>
      </c>
      <c r="D24" s="140" t="s">
        <v>3056</v>
      </c>
      <c r="E24" s="141">
        <v>13</v>
      </c>
      <c r="F24" s="143">
        <v>204391783</v>
      </c>
      <c r="G24" s="144">
        <v>32</v>
      </c>
      <c r="H24" s="145">
        <v>23</v>
      </c>
      <c r="I24" s="146">
        <v>206899859</v>
      </c>
      <c r="J24" s="147">
        <v>52</v>
      </c>
      <c r="K24" s="148">
        <v>42</v>
      </c>
      <c r="L24" s="143">
        <v>32099782</v>
      </c>
      <c r="M24" s="144">
        <v>64</v>
      </c>
      <c r="N24" s="145">
        <v>51</v>
      </c>
      <c r="O24" s="146">
        <v>48360778</v>
      </c>
      <c r="P24" s="147">
        <v>108</v>
      </c>
      <c r="Q24" s="148">
        <v>95</v>
      </c>
      <c r="R24" s="143">
        <v>75481786</v>
      </c>
      <c r="S24" s="144">
        <v>39</v>
      </c>
      <c r="T24" s="145">
        <v>34</v>
      </c>
      <c r="U24" s="146">
        <v>13819172</v>
      </c>
      <c r="V24" s="147" t="s">
        <v>1103</v>
      </c>
      <c r="W24" s="148" t="s">
        <v>1103</v>
      </c>
      <c r="X24" s="186" t="s">
        <v>3052</v>
      </c>
      <c r="Y24" s="144">
        <v>233</v>
      </c>
      <c r="Z24" s="145">
        <v>206</v>
      </c>
      <c r="AA24" s="146">
        <v>625</v>
      </c>
      <c r="AB24" s="149">
        <v>354</v>
      </c>
      <c r="AC24" s="141">
        <v>0</v>
      </c>
      <c r="AD24" s="150">
        <v>49</v>
      </c>
      <c r="AE24" s="151">
        <v>51</v>
      </c>
    </row>
    <row r="25" spans="1:31" s="3" customFormat="1" ht="18.75" customHeight="1">
      <c r="A25" s="137">
        <v>23</v>
      </c>
      <c r="B25" s="138">
        <v>20</v>
      </c>
      <c r="C25" s="139" t="s">
        <v>1542</v>
      </c>
      <c r="D25" s="140" t="s">
        <v>3056</v>
      </c>
      <c r="E25" s="141">
        <v>14</v>
      </c>
      <c r="F25" s="143">
        <v>203527173</v>
      </c>
      <c r="G25" s="144">
        <v>31</v>
      </c>
      <c r="H25" s="145">
        <v>22</v>
      </c>
      <c r="I25" s="146">
        <v>207150246</v>
      </c>
      <c r="J25" s="147">
        <v>118</v>
      </c>
      <c r="K25" s="148">
        <v>101</v>
      </c>
      <c r="L25" s="143">
        <v>17926907</v>
      </c>
      <c r="M25" s="144">
        <v>72</v>
      </c>
      <c r="N25" s="145">
        <v>59</v>
      </c>
      <c r="O25" s="146">
        <v>39779169</v>
      </c>
      <c r="P25" s="147">
        <v>74</v>
      </c>
      <c r="Q25" s="148">
        <v>62</v>
      </c>
      <c r="R25" s="143">
        <v>105289891</v>
      </c>
      <c r="S25" s="144">
        <v>55</v>
      </c>
      <c r="T25" s="145">
        <v>49</v>
      </c>
      <c r="U25" s="146">
        <v>10084223</v>
      </c>
      <c r="V25" s="147">
        <v>6</v>
      </c>
      <c r="W25" s="148">
        <v>6</v>
      </c>
      <c r="X25" s="143">
        <v>186600</v>
      </c>
      <c r="Y25" s="144">
        <v>104</v>
      </c>
      <c r="Z25" s="145">
        <v>81</v>
      </c>
      <c r="AA25" s="146">
        <v>1208</v>
      </c>
      <c r="AB25" s="149">
        <v>371</v>
      </c>
      <c r="AC25" s="141">
        <v>0</v>
      </c>
      <c r="AD25" s="150">
        <v>100</v>
      </c>
      <c r="AE25" s="151">
        <v>0</v>
      </c>
    </row>
    <row r="26" spans="1:31" s="3" customFormat="1" ht="18.75" customHeight="1">
      <c r="A26" s="32">
        <v>24</v>
      </c>
      <c r="B26" s="33">
        <v>19</v>
      </c>
      <c r="C26" s="34" t="s">
        <v>3066</v>
      </c>
      <c r="D26" s="35" t="s">
        <v>3054</v>
      </c>
      <c r="E26" s="45">
        <v>10</v>
      </c>
      <c r="F26" s="38">
        <v>201437297</v>
      </c>
      <c r="G26" s="39">
        <v>33</v>
      </c>
      <c r="H26" s="40">
        <v>10</v>
      </c>
      <c r="I26" s="41">
        <v>201437297</v>
      </c>
      <c r="J26" s="42">
        <v>16</v>
      </c>
      <c r="K26" s="43">
        <v>8</v>
      </c>
      <c r="L26" s="38">
        <v>109393921</v>
      </c>
      <c r="M26" s="39">
        <v>44</v>
      </c>
      <c r="N26" s="40">
        <v>11</v>
      </c>
      <c r="O26" s="41">
        <v>65840049</v>
      </c>
      <c r="P26" s="42">
        <v>38</v>
      </c>
      <c r="Q26" s="43">
        <v>10</v>
      </c>
      <c r="R26" s="38">
        <v>168542091</v>
      </c>
      <c r="S26" s="39">
        <v>483</v>
      </c>
      <c r="T26" s="40">
        <v>22</v>
      </c>
      <c r="U26" s="41">
        <v>-16021516</v>
      </c>
      <c r="V26" s="42">
        <v>298</v>
      </c>
      <c r="W26" s="43">
        <v>9</v>
      </c>
      <c r="X26" s="38">
        <v>4540</v>
      </c>
      <c r="Y26" s="39">
        <v>5</v>
      </c>
      <c r="Z26" s="40">
        <v>5</v>
      </c>
      <c r="AA26" s="41">
        <v>12941</v>
      </c>
      <c r="AB26" s="108">
        <v>312</v>
      </c>
      <c r="AC26" s="45">
        <v>100</v>
      </c>
      <c r="AD26" s="37">
        <v>0</v>
      </c>
      <c r="AE26" s="46">
        <v>0</v>
      </c>
    </row>
    <row r="27" spans="1:31" s="3" customFormat="1" ht="18.75" customHeight="1">
      <c r="A27" s="152">
        <v>25</v>
      </c>
      <c r="B27" s="153">
        <v>27</v>
      </c>
      <c r="C27" s="154" t="s">
        <v>1549</v>
      </c>
      <c r="D27" s="155" t="s">
        <v>3056</v>
      </c>
      <c r="E27" s="156">
        <v>15</v>
      </c>
      <c r="F27" s="158">
        <v>198769159</v>
      </c>
      <c r="G27" s="159">
        <v>34</v>
      </c>
      <c r="H27" s="160">
        <v>24</v>
      </c>
      <c r="I27" s="161">
        <v>198769159</v>
      </c>
      <c r="J27" s="162">
        <v>34</v>
      </c>
      <c r="K27" s="163">
        <v>24</v>
      </c>
      <c r="L27" s="158">
        <v>48900135</v>
      </c>
      <c r="M27" s="159">
        <v>31</v>
      </c>
      <c r="N27" s="160">
        <v>21</v>
      </c>
      <c r="O27" s="161">
        <v>83278622</v>
      </c>
      <c r="P27" s="162">
        <v>47</v>
      </c>
      <c r="Q27" s="163">
        <v>37</v>
      </c>
      <c r="R27" s="158">
        <v>142259867</v>
      </c>
      <c r="S27" s="159">
        <v>17</v>
      </c>
      <c r="T27" s="160">
        <v>12</v>
      </c>
      <c r="U27" s="161">
        <v>28891029</v>
      </c>
      <c r="V27" s="162">
        <v>37</v>
      </c>
      <c r="W27" s="163">
        <v>31</v>
      </c>
      <c r="X27" s="158">
        <v>69804</v>
      </c>
      <c r="Y27" s="159">
        <v>234</v>
      </c>
      <c r="Z27" s="160">
        <v>207</v>
      </c>
      <c r="AA27" s="161">
        <v>613</v>
      </c>
      <c r="AB27" s="164">
        <v>351</v>
      </c>
      <c r="AC27" s="156">
        <v>0</v>
      </c>
      <c r="AD27" s="165">
        <v>100</v>
      </c>
      <c r="AE27" s="166">
        <v>0</v>
      </c>
    </row>
    <row r="28" spans="1:31" s="3" customFormat="1" ht="18.75" customHeight="1">
      <c r="A28" s="167">
        <v>26</v>
      </c>
      <c r="B28" s="168">
        <v>31</v>
      </c>
      <c r="C28" s="169" t="s">
        <v>1544</v>
      </c>
      <c r="D28" s="170" t="s">
        <v>3056</v>
      </c>
      <c r="E28" s="171">
        <v>16</v>
      </c>
      <c r="F28" s="173">
        <v>190174902</v>
      </c>
      <c r="G28" s="174">
        <v>37</v>
      </c>
      <c r="H28" s="175">
        <v>27</v>
      </c>
      <c r="I28" s="176">
        <v>190174902</v>
      </c>
      <c r="J28" s="177">
        <v>56</v>
      </c>
      <c r="K28" s="178">
        <v>45</v>
      </c>
      <c r="L28" s="173">
        <v>30774195</v>
      </c>
      <c r="M28" s="174">
        <v>80</v>
      </c>
      <c r="N28" s="175">
        <v>67</v>
      </c>
      <c r="O28" s="176">
        <v>36350163</v>
      </c>
      <c r="P28" s="177">
        <v>115</v>
      </c>
      <c r="Q28" s="178">
        <v>101</v>
      </c>
      <c r="R28" s="173">
        <v>67832113</v>
      </c>
      <c r="S28" s="174">
        <v>60</v>
      </c>
      <c r="T28" s="175">
        <v>54</v>
      </c>
      <c r="U28" s="176">
        <v>9573163</v>
      </c>
      <c r="V28" s="177">
        <v>17</v>
      </c>
      <c r="W28" s="178">
        <v>14</v>
      </c>
      <c r="X28" s="173">
        <v>132325</v>
      </c>
      <c r="Y28" s="174">
        <v>130</v>
      </c>
      <c r="Z28" s="175">
        <v>105</v>
      </c>
      <c r="AA28" s="176">
        <v>1050</v>
      </c>
      <c r="AB28" s="179">
        <v>371</v>
      </c>
      <c r="AC28" s="171">
        <v>0</v>
      </c>
      <c r="AD28" s="180">
        <v>100</v>
      </c>
      <c r="AE28" s="181">
        <v>0</v>
      </c>
    </row>
    <row r="29" spans="1:31" s="3" customFormat="1" ht="18.75" customHeight="1">
      <c r="A29" s="32">
        <v>27</v>
      </c>
      <c r="B29" s="33">
        <v>46</v>
      </c>
      <c r="C29" s="34" t="s">
        <v>1841</v>
      </c>
      <c r="D29" s="35" t="s">
        <v>1061</v>
      </c>
      <c r="E29" s="45">
        <v>17</v>
      </c>
      <c r="F29" s="38">
        <v>185571264</v>
      </c>
      <c r="G29" s="39">
        <v>36</v>
      </c>
      <c r="H29" s="40">
        <v>26</v>
      </c>
      <c r="I29" s="41">
        <v>194235029</v>
      </c>
      <c r="J29" s="42">
        <v>41</v>
      </c>
      <c r="K29" s="43">
        <v>31</v>
      </c>
      <c r="L29" s="38">
        <v>39803800</v>
      </c>
      <c r="M29" s="39">
        <v>15</v>
      </c>
      <c r="N29" s="40">
        <v>8</v>
      </c>
      <c r="O29" s="41">
        <v>121312416</v>
      </c>
      <c r="P29" s="42">
        <v>15</v>
      </c>
      <c r="Q29" s="43">
        <v>8</v>
      </c>
      <c r="R29" s="38">
        <v>315492210</v>
      </c>
      <c r="S29" s="39">
        <v>51</v>
      </c>
      <c r="T29" s="40">
        <v>45</v>
      </c>
      <c r="U29" s="41">
        <v>10752799</v>
      </c>
      <c r="V29" s="42">
        <v>15</v>
      </c>
      <c r="W29" s="43">
        <v>12</v>
      </c>
      <c r="X29" s="38">
        <v>145176</v>
      </c>
      <c r="Y29" s="39">
        <v>13</v>
      </c>
      <c r="Z29" s="40">
        <v>2</v>
      </c>
      <c r="AA29" s="41">
        <v>4884</v>
      </c>
      <c r="AB29" s="108">
        <v>321</v>
      </c>
      <c r="AC29" s="45">
        <v>0</v>
      </c>
      <c r="AD29" s="37">
        <v>100</v>
      </c>
      <c r="AE29" s="46">
        <v>0</v>
      </c>
    </row>
    <row r="30" spans="1:31" s="3" customFormat="1" ht="18.75" customHeight="1">
      <c r="A30" s="137">
        <v>28</v>
      </c>
      <c r="B30" s="138">
        <v>34</v>
      </c>
      <c r="C30" s="139" t="s">
        <v>1290</v>
      </c>
      <c r="D30" s="140" t="s">
        <v>3056</v>
      </c>
      <c r="E30" s="141">
        <v>18</v>
      </c>
      <c r="F30" s="143">
        <v>182760875</v>
      </c>
      <c r="G30" s="144">
        <v>35</v>
      </c>
      <c r="H30" s="145">
        <v>25</v>
      </c>
      <c r="I30" s="146">
        <v>197606331</v>
      </c>
      <c r="J30" s="147">
        <v>68</v>
      </c>
      <c r="K30" s="148">
        <v>56</v>
      </c>
      <c r="L30" s="143">
        <v>26795249</v>
      </c>
      <c r="M30" s="144">
        <v>79</v>
      </c>
      <c r="N30" s="145">
        <v>66</v>
      </c>
      <c r="O30" s="146">
        <v>36469444</v>
      </c>
      <c r="P30" s="147">
        <v>36</v>
      </c>
      <c r="Q30" s="148">
        <v>27</v>
      </c>
      <c r="R30" s="143">
        <v>170816637</v>
      </c>
      <c r="S30" s="144">
        <v>163</v>
      </c>
      <c r="T30" s="145">
        <v>153</v>
      </c>
      <c r="U30" s="146">
        <v>3057268</v>
      </c>
      <c r="V30" s="147">
        <v>27</v>
      </c>
      <c r="W30" s="148">
        <v>22</v>
      </c>
      <c r="X30" s="143">
        <v>96903</v>
      </c>
      <c r="Y30" s="144">
        <v>174</v>
      </c>
      <c r="Z30" s="145">
        <v>149</v>
      </c>
      <c r="AA30" s="146">
        <v>820</v>
      </c>
      <c r="AB30" s="149">
        <v>371</v>
      </c>
      <c r="AC30" s="141">
        <v>0</v>
      </c>
      <c r="AD30" s="150">
        <v>100</v>
      </c>
      <c r="AE30" s="151">
        <v>0</v>
      </c>
    </row>
    <row r="31" spans="1:31" s="3" customFormat="1" ht="18.75" customHeight="1">
      <c r="A31" s="137">
        <v>29</v>
      </c>
      <c r="B31" s="138">
        <v>28</v>
      </c>
      <c r="C31" s="139" t="s">
        <v>1519</v>
      </c>
      <c r="D31" s="140" t="s">
        <v>3056</v>
      </c>
      <c r="E31" s="141">
        <v>19</v>
      </c>
      <c r="F31" s="143">
        <v>169692884</v>
      </c>
      <c r="G31" s="144">
        <v>39</v>
      </c>
      <c r="H31" s="145">
        <v>29</v>
      </c>
      <c r="I31" s="146">
        <v>172555226</v>
      </c>
      <c r="J31" s="147">
        <v>165</v>
      </c>
      <c r="K31" s="148">
        <v>144</v>
      </c>
      <c r="L31" s="143">
        <v>13357612</v>
      </c>
      <c r="M31" s="144">
        <v>20</v>
      </c>
      <c r="N31" s="145">
        <v>12</v>
      </c>
      <c r="O31" s="146">
        <v>110467525</v>
      </c>
      <c r="P31" s="147">
        <v>34</v>
      </c>
      <c r="Q31" s="148">
        <v>25</v>
      </c>
      <c r="R31" s="143">
        <v>173604668</v>
      </c>
      <c r="S31" s="144">
        <v>22</v>
      </c>
      <c r="T31" s="145">
        <v>17</v>
      </c>
      <c r="U31" s="146">
        <v>25698380</v>
      </c>
      <c r="V31" s="147">
        <v>383</v>
      </c>
      <c r="W31" s="148">
        <v>373</v>
      </c>
      <c r="X31" s="143">
        <v>479</v>
      </c>
      <c r="Y31" s="144">
        <v>454</v>
      </c>
      <c r="Z31" s="145">
        <v>423</v>
      </c>
      <c r="AA31" s="146">
        <v>165</v>
      </c>
      <c r="AB31" s="149">
        <v>342</v>
      </c>
      <c r="AC31" s="141">
        <v>0</v>
      </c>
      <c r="AD31" s="150">
        <v>100</v>
      </c>
      <c r="AE31" s="151">
        <v>0</v>
      </c>
    </row>
    <row r="32" spans="1:31" s="3" customFormat="1" ht="18.75" customHeight="1">
      <c r="A32" s="152">
        <v>30</v>
      </c>
      <c r="B32" s="153">
        <v>33</v>
      </c>
      <c r="C32" s="154" t="s">
        <v>3064</v>
      </c>
      <c r="D32" s="155" t="s">
        <v>3056</v>
      </c>
      <c r="E32" s="156">
        <v>20</v>
      </c>
      <c r="F32" s="158">
        <v>163330994</v>
      </c>
      <c r="G32" s="159">
        <v>40</v>
      </c>
      <c r="H32" s="160">
        <v>30</v>
      </c>
      <c r="I32" s="161">
        <v>170584348</v>
      </c>
      <c r="J32" s="162">
        <v>85</v>
      </c>
      <c r="K32" s="163">
        <v>72</v>
      </c>
      <c r="L32" s="158">
        <v>23215989</v>
      </c>
      <c r="M32" s="159">
        <v>239</v>
      </c>
      <c r="N32" s="160">
        <v>221</v>
      </c>
      <c r="O32" s="161">
        <v>12645307</v>
      </c>
      <c r="P32" s="162">
        <v>51</v>
      </c>
      <c r="Q32" s="163">
        <v>41</v>
      </c>
      <c r="R32" s="158">
        <v>130763832</v>
      </c>
      <c r="S32" s="159">
        <v>172</v>
      </c>
      <c r="T32" s="160">
        <v>162</v>
      </c>
      <c r="U32" s="161">
        <v>2662865</v>
      </c>
      <c r="V32" s="162">
        <v>18</v>
      </c>
      <c r="W32" s="163">
        <v>15</v>
      </c>
      <c r="X32" s="158">
        <v>127035</v>
      </c>
      <c r="Y32" s="159">
        <v>77</v>
      </c>
      <c r="Z32" s="160">
        <v>55</v>
      </c>
      <c r="AA32" s="161">
        <v>1468</v>
      </c>
      <c r="AB32" s="164">
        <v>383</v>
      </c>
      <c r="AC32" s="156">
        <v>0</v>
      </c>
      <c r="AD32" s="165">
        <v>99</v>
      </c>
      <c r="AE32" s="166">
        <v>1</v>
      </c>
    </row>
    <row r="33" spans="1:31" s="3" customFormat="1" ht="18.75" customHeight="1">
      <c r="A33" s="167">
        <v>31</v>
      </c>
      <c r="B33" s="168">
        <v>25</v>
      </c>
      <c r="C33" s="169" t="s">
        <v>1670</v>
      </c>
      <c r="D33" s="170" t="s">
        <v>3056</v>
      </c>
      <c r="E33" s="171">
        <v>21</v>
      </c>
      <c r="F33" s="173">
        <v>161618160</v>
      </c>
      <c r="G33" s="174">
        <v>38</v>
      </c>
      <c r="H33" s="175">
        <v>28</v>
      </c>
      <c r="I33" s="176">
        <v>189470293</v>
      </c>
      <c r="J33" s="177">
        <v>137</v>
      </c>
      <c r="K33" s="178">
        <v>117</v>
      </c>
      <c r="L33" s="173">
        <v>15410239</v>
      </c>
      <c r="M33" s="174">
        <v>258</v>
      </c>
      <c r="N33" s="175">
        <v>239</v>
      </c>
      <c r="O33" s="176">
        <v>11266144</v>
      </c>
      <c r="P33" s="177">
        <v>95</v>
      </c>
      <c r="Q33" s="178">
        <v>82</v>
      </c>
      <c r="R33" s="173">
        <v>84240066</v>
      </c>
      <c r="S33" s="174">
        <v>170</v>
      </c>
      <c r="T33" s="175">
        <v>160</v>
      </c>
      <c r="U33" s="176">
        <v>2749017</v>
      </c>
      <c r="V33" s="177">
        <v>7</v>
      </c>
      <c r="W33" s="178">
        <v>7</v>
      </c>
      <c r="X33" s="173">
        <v>185674</v>
      </c>
      <c r="Y33" s="174">
        <v>80</v>
      </c>
      <c r="Z33" s="175">
        <v>58</v>
      </c>
      <c r="AA33" s="176">
        <v>1462</v>
      </c>
      <c r="AB33" s="179">
        <v>321</v>
      </c>
      <c r="AC33" s="171">
        <v>0</v>
      </c>
      <c r="AD33" s="180">
        <v>100</v>
      </c>
      <c r="AE33" s="181">
        <v>0</v>
      </c>
    </row>
    <row r="34" spans="1:31" s="3" customFormat="1" ht="18.75" customHeight="1">
      <c r="A34" s="32">
        <v>32</v>
      </c>
      <c r="B34" s="33">
        <v>51</v>
      </c>
      <c r="C34" s="34" t="s">
        <v>703</v>
      </c>
      <c r="D34" s="35" t="s">
        <v>3051</v>
      </c>
      <c r="E34" s="36">
        <v>22</v>
      </c>
      <c r="F34" s="38">
        <v>160620609</v>
      </c>
      <c r="G34" s="39">
        <v>27</v>
      </c>
      <c r="H34" s="40">
        <v>18</v>
      </c>
      <c r="I34" s="41">
        <v>237833768</v>
      </c>
      <c r="J34" s="42">
        <v>79</v>
      </c>
      <c r="K34" s="43">
        <v>67</v>
      </c>
      <c r="L34" s="38">
        <v>24335345</v>
      </c>
      <c r="M34" s="39">
        <v>61</v>
      </c>
      <c r="N34" s="40">
        <v>48</v>
      </c>
      <c r="O34" s="41">
        <v>51428878</v>
      </c>
      <c r="P34" s="42">
        <v>39</v>
      </c>
      <c r="Q34" s="43">
        <v>29</v>
      </c>
      <c r="R34" s="38">
        <v>166363516</v>
      </c>
      <c r="S34" s="39">
        <v>142</v>
      </c>
      <c r="T34" s="40">
        <v>133</v>
      </c>
      <c r="U34" s="41">
        <v>3809807</v>
      </c>
      <c r="V34" s="42">
        <v>360</v>
      </c>
      <c r="W34" s="43">
        <v>350</v>
      </c>
      <c r="X34" s="38">
        <v>1077</v>
      </c>
      <c r="Y34" s="39">
        <v>171</v>
      </c>
      <c r="Z34" s="40">
        <v>146</v>
      </c>
      <c r="AA34" s="41">
        <v>840</v>
      </c>
      <c r="AB34" s="108">
        <v>384</v>
      </c>
      <c r="AC34" s="45">
        <v>0</v>
      </c>
      <c r="AD34" s="37">
        <v>50</v>
      </c>
      <c r="AE34" s="46">
        <v>50</v>
      </c>
    </row>
    <row r="35" spans="1:31" s="3" customFormat="1" ht="18.75" customHeight="1">
      <c r="A35" s="137">
        <v>33</v>
      </c>
      <c r="B35" s="138" t="s">
        <v>3052</v>
      </c>
      <c r="C35" s="188" t="s">
        <v>3052</v>
      </c>
      <c r="D35" s="140" t="s">
        <v>3056</v>
      </c>
      <c r="E35" s="141">
        <v>23</v>
      </c>
      <c r="F35" s="186" t="s">
        <v>3052</v>
      </c>
      <c r="G35" s="144">
        <v>42</v>
      </c>
      <c r="H35" s="145">
        <v>32</v>
      </c>
      <c r="I35" s="187" t="s">
        <v>3052</v>
      </c>
      <c r="J35" s="147">
        <v>38</v>
      </c>
      <c r="K35" s="148">
        <v>28</v>
      </c>
      <c r="L35" s="186" t="s">
        <v>3052</v>
      </c>
      <c r="M35" s="144">
        <v>45</v>
      </c>
      <c r="N35" s="145">
        <v>34</v>
      </c>
      <c r="O35" s="187" t="s">
        <v>3052</v>
      </c>
      <c r="P35" s="147">
        <v>65</v>
      </c>
      <c r="Q35" s="148">
        <v>53</v>
      </c>
      <c r="R35" s="186" t="s">
        <v>3052</v>
      </c>
      <c r="S35" s="144">
        <v>30</v>
      </c>
      <c r="T35" s="145">
        <v>25</v>
      </c>
      <c r="U35" s="187" t="s">
        <v>3052</v>
      </c>
      <c r="V35" s="147">
        <v>208</v>
      </c>
      <c r="W35" s="148">
        <v>201</v>
      </c>
      <c r="X35" s="186" t="s">
        <v>3052</v>
      </c>
      <c r="Y35" s="144">
        <v>244</v>
      </c>
      <c r="Z35" s="145">
        <v>217</v>
      </c>
      <c r="AA35" s="187" t="s">
        <v>3052</v>
      </c>
      <c r="AB35" s="149">
        <v>311</v>
      </c>
      <c r="AC35" s="141">
        <v>0</v>
      </c>
      <c r="AD35" s="150">
        <v>3</v>
      </c>
      <c r="AE35" s="151">
        <v>97</v>
      </c>
    </row>
    <row r="36" spans="1:31" s="3" customFormat="1" ht="18.75" customHeight="1">
      <c r="A36" s="32">
        <v>34</v>
      </c>
      <c r="B36" s="33">
        <v>78</v>
      </c>
      <c r="C36" s="34" t="s">
        <v>3069</v>
      </c>
      <c r="D36" s="35" t="s">
        <v>88</v>
      </c>
      <c r="E36" s="45">
        <v>24</v>
      </c>
      <c r="F36" s="38">
        <v>154815186</v>
      </c>
      <c r="G36" s="39">
        <v>44</v>
      </c>
      <c r="H36" s="40">
        <v>34</v>
      </c>
      <c r="I36" s="41">
        <v>154822897</v>
      </c>
      <c r="J36" s="42">
        <v>64</v>
      </c>
      <c r="K36" s="43">
        <v>52</v>
      </c>
      <c r="L36" s="38">
        <v>28143332</v>
      </c>
      <c r="M36" s="39">
        <v>236</v>
      </c>
      <c r="N36" s="40">
        <v>218</v>
      </c>
      <c r="O36" s="41">
        <v>12764952</v>
      </c>
      <c r="P36" s="42">
        <v>31</v>
      </c>
      <c r="Q36" s="43">
        <v>22</v>
      </c>
      <c r="R36" s="38">
        <v>184408394</v>
      </c>
      <c r="S36" s="39">
        <v>331</v>
      </c>
      <c r="T36" s="40">
        <v>320</v>
      </c>
      <c r="U36" s="41">
        <v>353236</v>
      </c>
      <c r="V36" s="42">
        <v>227</v>
      </c>
      <c r="W36" s="43">
        <v>220</v>
      </c>
      <c r="X36" s="38">
        <v>11852</v>
      </c>
      <c r="Y36" s="39">
        <v>38</v>
      </c>
      <c r="Z36" s="40">
        <v>21</v>
      </c>
      <c r="AA36" s="41">
        <v>2269</v>
      </c>
      <c r="AB36" s="108">
        <v>384</v>
      </c>
      <c r="AC36" s="45">
        <v>0</v>
      </c>
      <c r="AD36" s="37">
        <v>99.99</v>
      </c>
      <c r="AE36" s="46">
        <v>0.01</v>
      </c>
    </row>
    <row r="37" spans="1:31" s="3" customFormat="1" ht="18.75" customHeight="1">
      <c r="A37" s="48">
        <v>35</v>
      </c>
      <c r="B37" s="49">
        <v>43</v>
      </c>
      <c r="C37" s="50" t="s">
        <v>2620</v>
      </c>
      <c r="D37" s="51" t="s">
        <v>3054</v>
      </c>
      <c r="E37" s="52">
        <v>11</v>
      </c>
      <c r="F37" s="54">
        <v>153581533</v>
      </c>
      <c r="G37" s="55">
        <v>47</v>
      </c>
      <c r="H37" s="56">
        <v>11</v>
      </c>
      <c r="I37" s="57">
        <v>153581533</v>
      </c>
      <c r="J37" s="58">
        <v>59</v>
      </c>
      <c r="K37" s="59">
        <v>12</v>
      </c>
      <c r="L37" s="54">
        <v>29831400</v>
      </c>
      <c r="M37" s="55">
        <v>48</v>
      </c>
      <c r="N37" s="56">
        <v>12</v>
      </c>
      <c r="O37" s="57">
        <v>60903733</v>
      </c>
      <c r="P37" s="58">
        <v>78</v>
      </c>
      <c r="Q37" s="59">
        <v>13</v>
      </c>
      <c r="R37" s="54">
        <v>97062223</v>
      </c>
      <c r="S37" s="55">
        <v>494</v>
      </c>
      <c r="T37" s="56">
        <v>26</v>
      </c>
      <c r="U37" s="57">
        <v>-45954014</v>
      </c>
      <c r="V37" s="58">
        <v>386</v>
      </c>
      <c r="W37" s="59">
        <v>11</v>
      </c>
      <c r="X37" s="54">
        <v>444</v>
      </c>
      <c r="Y37" s="55">
        <v>9</v>
      </c>
      <c r="Z37" s="56">
        <v>9</v>
      </c>
      <c r="AA37" s="57">
        <v>6490</v>
      </c>
      <c r="AB37" s="109">
        <v>341</v>
      </c>
      <c r="AC37" s="52">
        <v>100</v>
      </c>
      <c r="AD37" s="60">
        <v>0</v>
      </c>
      <c r="AE37" s="61">
        <v>0</v>
      </c>
    </row>
    <row r="38" spans="1:31" s="3" customFormat="1" ht="18.75" customHeight="1">
      <c r="A38" s="167">
        <v>36</v>
      </c>
      <c r="B38" s="168">
        <v>35</v>
      </c>
      <c r="C38" s="169" t="s">
        <v>1518</v>
      </c>
      <c r="D38" s="170" t="s">
        <v>3056</v>
      </c>
      <c r="E38" s="171">
        <v>25</v>
      </c>
      <c r="F38" s="173">
        <v>151314289</v>
      </c>
      <c r="G38" s="174">
        <v>41</v>
      </c>
      <c r="H38" s="175">
        <v>31</v>
      </c>
      <c r="I38" s="176">
        <v>162658224</v>
      </c>
      <c r="J38" s="177">
        <v>23</v>
      </c>
      <c r="K38" s="178">
        <v>13</v>
      </c>
      <c r="L38" s="173">
        <v>73750047</v>
      </c>
      <c r="M38" s="174">
        <v>41</v>
      </c>
      <c r="N38" s="175">
        <v>31</v>
      </c>
      <c r="O38" s="176">
        <v>66550295</v>
      </c>
      <c r="P38" s="177">
        <v>28</v>
      </c>
      <c r="Q38" s="178">
        <v>19</v>
      </c>
      <c r="R38" s="173">
        <v>193403204</v>
      </c>
      <c r="S38" s="174">
        <v>478</v>
      </c>
      <c r="T38" s="175">
        <v>458</v>
      </c>
      <c r="U38" s="176">
        <v>-11512947</v>
      </c>
      <c r="V38" s="177">
        <v>16</v>
      </c>
      <c r="W38" s="178">
        <v>13</v>
      </c>
      <c r="X38" s="173">
        <v>139725</v>
      </c>
      <c r="Y38" s="174">
        <v>24</v>
      </c>
      <c r="Z38" s="175">
        <v>10</v>
      </c>
      <c r="AA38" s="176">
        <v>3437</v>
      </c>
      <c r="AB38" s="179">
        <v>362</v>
      </c>
      <c r="AC38" s="171">
        <v>0</v>
      </c>
      <c r="AD38" s="180">
        <v>99.41</v>
      </c>
      <c r="AE38" s="181">
        <v>0.59</v>
      </c>
    </row>
    <row r="39" spans="1:31" s="3" customFormat="1" ht="18.75" customHeight="1">
      <c r="A39" s="137">
        <v>37</v>
      </c>
      <c r="B39" s="138">
        <v>47</v>
      </c>
      <c r="C39" s="139" t="s">
        <v>3073</v>
      </c>
      <c r="D39" s="140" t="s">
        <v>3056</v>
      </c>
      <c r="E39" s="141">
        <v>26</v>
      </c>
      <c r="F39" s="143">
        <v>144008888</v>
      </c>
      <c r="G39" s="144">
        <v>56</v>
      </c>
      <c r="H39" s="145">
        <v>44</v>
      </c>
      <c r="I39" s="146">
        <v>144008888</v>
      </c>
      <c r="J39" s="147">
        <v>25</v>
      </c>
      <c r="K39" s="148">
        <v>15</v>
      </c>
      <c r="L39" s="143">
        <v>67653862</v>
      </c>
      <c r="M39" s="144">
        <v>17</v>
      </c>
      <c r="N39" s="145">
        <v>10</v>
      </c>
      <c r="O39" s="146">
        <v>116932941</v>
      </c>
      <c r="P39" s="147">
        <v>33</v>
      </c>
      <c r="Q39" s="148">
        <v>24</v>
      </c>
      <c r="R39" s="143">
        <v>179549165</v>
      </c>
      <c r="S39" s="144">
        <v>25</v>
      </c>
      <c r="T39" s="145">
        <v>20</v>
      </c>
      <c r="U39" s="146">
        <v>24203074</v>
      </c>
      <c r="V39" s="147">
        <v>45</v>
      </c>
      <c r="W39" s="148">
        <v>39</v>
      </c>
      <c r="X39" s="143">
        <v>62300</v>
      </c>
      <c r="Y39" s="144">
        <v>72</v>
      </c>
      <c r="Z39" s="145">
        <v>50</v>
      </c>
      <c r="AA39" s="146">
        <v>1526</v>
      </c>
      <c r="AB39" s="149">
        <v>362</v>
      </c>
      <c r="AC39" s="141">
        <v>0</v>
      </c>
      <c r="AD39" s="150">
        <v>96.65</v>
      </c>
      <c r="AE39" s="151">
        <v>3.35</v>
      </c>
    </row>
    <row r="40" spans="1:31" s="3" customFormat="1" ht="18.75" customHeight="1">
      <c r="A40" s="32">
        <v>38</v>
      </c>
      <c r="B40" s="33">
        <v>85</v>
      </c>
      <c r="C40" s="34" t="s">
        <v>1683</v>
      </c>
      <c r="D40" s="35" t="s">
        <v>3150</v>
      </c>
      <c r="E40" s="45">
        <v>27</v>
      </c>
      <c r="F40" s="38">
        <v>142548659</v>
      </c>
      <c r="G40" s="39">
        <v>48</v>
      </c>
      <c r="H40" s="40">
        <v>37</v>
      </c>
      <c r="I40" s="41">
        <v>151646583</v>
      </c>
      <c r="J40" s="42">
        <v>451</v>
      </c>
      <c r="K40" s="43">
        <v>425</v>
      </c>
      <c r="L40" s="38">
        <v>1850845</v>
      </c>
      <c r="M40" s="39">
        <v>393</v>
      </c>
      <c r="N40" s="40">
        <v>370</v>
      </c>
      <c r="O40" s="41">
        <v>4492257</v>
      </c>
      <c r="P40" s="42">
        <v>104</v>
      </c>
      <c r="Q40" s="43">
        <v>91</v>
      </c>
      <c r="R40" s="38">
        <v>78497497</v>
      </c>
      <c r="S40" s="39">
        <v>479</v>
      </c>
      <c r="T40" s="40">
        <v>459</v>
      </c>
      <c r="U40" s="41">
        <v>-11765238</v>
      </c>
      <c r="V40" s="42" t="s">
        <v>1103</v>
      </c>
      <c r="W40" s="43" t="s">
        <v>1103</v>
      </c>
      <c r="X40" s="44" t="s">
        <v>3052</v>
      </c>
      <c r="Y40" s="39">
        <v>63</v>
      </c>
      <c r="Z40" s="40">
        <v>43</v>
      </c>
      <c r="AA40" s="41">
        <v>1665</v>
      </c>
      <c r="AB40" s="108">
        <v>311</v>
      </c>
      <c r="AC40" s="45">
        <v>0</v>
      </c>
      <c r="AD40" s="37">
        <v>100</v>
      </c>
      <c r="AE40" s="46">
        <v>0</v>
      </c>
    </row>
    <row r="41" spans="1:31" s="3" customFormat="1" ht="18.75" customHeight="1">
      <c r="A41" s="137">
        <v>39</v>
      </c>
      <c r="B41" s="138">
        <v>67</v>
      </c>
      <c r="C41" s="139" t="s">
        <v>704</v>
      </c>
      <c r="D41" s="140" t="s">
        <v>3056</v>
      </c>
      <c r="E41" s="141">
        <v>28</v>
      </c>
      <c r="F41" s="143">
        <v>142400762</v>
      </c>
      <c r="G41" s="144">
        <v>54</v>
      </c>
      <c r="H41" s="145">
        <v>43</v>
      </c>
      <c r="I41" s="146">
        <v>145453762</v>
      </c>
      <c r="J41" s="147">
        <v>48</v>
      </c>
      <c r="K41" s="148">
        <v>38</v>
      </c>
      <c r="L41" s="143">
        <v>34913061</v>
      </c>
      <c r="M41" s="144">
        <v>110</v>
      </c>
      <c r="N41" s="145">
        <v>95</v>
      </c>
      <c r="O41" s="146">
        <v>26797558</v>
      </c>
      <c r="P41" s="147">
        <v>101</v>
      </c>
      <c r="Q41" s="148">
        <v>88</v>
      </c>
      <c r="R41" s="143">
        <v>79310827</v>
      </c>
      <c r="S41" s="144">
        <v>69</v>
      </c>
      <c r="T41" s="145">
        <v>63</v>
      </c>
      <c r="U41" s="146">
        <v>7914079</v>
      </c>
      <c r="V41" s="147">
        <v>63</v>
      </c>
      <c r="W41" s="148">
        <v>57</v>
      </c>
      <c r="X41" s="143">
        <v>50042</v>
      </c>
      <c r="Y41" s="144">
        <v>47</v>
      </c>
      <c r="Z41" s="145">
        <v>28</v>
      </c>
      <c r="AA41" s="146">
        <v>1956</v>
      </c>
      <c r="AB41" s="149">
        <v>382</v>
      </c>
      <c r="AC41" s="141">
        <v>0</v>
      </c>
      <c r="AD41" s="150">
        <v>100</v>
      </c>
      <c r="AE41" s="151">
        <v>0</v>
      </c>
    </row>
    <row r="42" spans="1:31" s="3" customFormat="1" ht="18.75" customHeight="1">
      <c r="A42" s="48">
        <v>40</v>
      </c>
      <c r="B42" s="49">
        <v>95</v>
      </c>
      <c r="C42" s="50" t="s">
        <v>705</v>
      </c>
      <c r="D42" s="51" t="s">
        <v>2187</v>
      </c>
      <c r="E42" s="52">
        <v>29</v>
      </c>
      <c r="F42" s="54">
        <v>142264342</v>
      </c>
      <c r="G42" s="55">
        <v>25</v>
      </c>
      <c r="H42" s="56">
        <v>16</v>
      </c>
      <c r="I42" s="57">
        <v>242233476</v>
      </c>
      <c r="J42" s="58">
        <v>33</v>
      </c>
      <c r="K42" s="59">
        <v>23</v>
      </c>
      <c r="L42" s="54">
        <v>49914830</v>
      </c>
      <c r="M42" s="55">
        <v>150</v>
      </c>
      <c r="N42" s="56">
        <v>135</v>
      </c>
      <c r="O42" s="57">
        <v>21194035</v>
      </c>
      <c r="P42" s="58">
        <v>54</v>
      </c>
      <c r="Q42" s="59">
        <v>43</v>
      </c>
      <c r="R42" s="54">
        <v>128150414</v>
      </c>
      <c r="S42" s="55">
        <v>58</v>
      </c>
      <c r="T42" s="56">
        <v>52</v>
      </c>
      <c r="U42" s="57">
        <v>9671380</v>
      </c>
      <c r="V42" s="58">
        <v>150</v>
      </c>
      <c r="W42" s="59">
        <v>143</v>
      </c>
      <c r="X42" s="54">
        <v>22835</v>
      </c>
      <c r="Y42" s="55">
        <v>83</v>
      </c>
      <c r="Z42" s="56">
        <v>61</v>
      </c>
      <c r="AA42" s="57">
        <v>1443</v>
      </c>
      <c r="AB42" s="109">
        <v>382</v>
      </c>
      <c r="AC42" s="52">
        <v>0</v>
      </c>
      <c r="AD42" s="60">
        <v>100</v>
      </c>
      <c r="AE42" s="61">
        <v>0</v>
      </c>
    </row>
    <row r="43" spans="1:31" s="3" customFormat="1" ht="18.75" customHeight="1">
      <c r="A43" s="18">
        <v>41</v>
      </c>
      <c r="B43" s="19">
        <v>29</v>
      </c>
      <c r="C43" s="20" t="s">
        <v>1680</v>
      </c>
      <c r="D43" s="21" t="s">
        <v>3054</v>
      </c>
      <c r="E43" s="22">
        <v>12</v>
      </c>
      <c r="F43" s="24">
        <v>141467067</v>
      </c>
      <c r="G43" s="25">
        <v>55</v>
      </c>
      <c r="H43" s="26">
        <v>12</v>
      </c>
      <c r="I43" s="27">
        <v>144812477</v>
      </c>
      <c r="J43" s="28">
        <v>17</v>
      </c>
      <c r="K43" s="29">
        <v>9</v>
      </c>
      <c r="L43" s="24">
        <v>104973833</v>
      </c>
      <c r="M43" s="25">
        <v>22</v>
      </c>
      <c r="N43" s="26">
        <v>9</v>
      </c>
      <c r="O43" s="27">
        <v>102016508</v>
      </c>
      <c r="P43" s="28">
        <v>53</v>
      </c>
      <c r="Q43" s="29">
        <v>11</v>
      </c>
      <c r="R43" s="24">
        <v>130413549</v>
      </c>
      <c r="S43" s="25">
        <v>8</v>
      </c>
      <c r="T43" s="26">
        <v>5</v>
      </c>
      <c r="U43" s="27">
        <v>72607767</v>
      </c>
      <c r="V43" s="28" t="s">
        <v>1103</v>
      </c>
      <c r="W43" s="29" t="s">
        <v>1103</v>
      </c>
      <c r="X43" s="64" t="s">
        <v>3052</v>
      </c>
      <c r="Y43" s="25">
        <v>25</v>
      </c>
      <c r="Z43" s="26">
        <v>15</v>
      </c>
      <c r="AA43" s="27">
        <v>3347</v>
      </c>
      <c r="AB43" s="107">
        <v>210</v>
      </c>
      <c r="AC43" s="22">
        <v>100</v>
      </c>
      <c r="AD43" s="30">
        <v>0</v>
      </c>
      <c r="AE43" s="31">
        <v>0</v>
      </c>
    </row>
    <row r="44" spans="1:31" s="3" customFormat="1" ht="18.75" customHeight="1">
      <c r="A44" s="137">
        <v>42</v>
      </c>
      <c r="B44" s="138" t="s">
        <v>3052</v>
      </c>
      <c r="C44" s="188" t="s">
        <v>3052</v>
      </c>
      <c r="D44" s="140" t="s">
        <v>3056</v>
      </c>
      <c r="E44" s="141">
        <v>30</v>
      </c>
      <c r="F44" s="186" t="s">
        <v>3052</v>
      </c>
      <c r="G44" s="144">
        <v>49</v>
      </c>
      <c r="H44" s="145">
        <v>38</v>
      </c>
      <c r="I44" s="187" t="s">
        <v>3052</v>
      </c>
      <c r="J44" s="147">
        <v>134</v>
      </c>
      <c r="K44" s="148">
        <v>114</v>
      </c>
      <c r="L44" s="186" t="s">
        <v>3052</v>
      </c>
      <c r="M44" s="144">
        <v>303</v>
      </c>
      <c r="N44" s="145">
        <v>282</v>
      </c>
      <c r="O44" s="187" t="s">
        <v>3052</v>
      </c>
      <c r="P44" s="147">
        <v>127</v>
      </c>
      <c r="Q44" s="148">
        <v>112</v>
      </c>
      <c r="R44" s="186" t="s">
        <v>3052</v>
      </c>
      <c r="S44" s="144">
        <v>189</v>
      </c>
      <c r="T44" s="145">
        <v>178</v>
      </c>
      <c r="U44" s="187" t="s">
        <v>3052</v>
      </c>
      <c r="V44" s="147">
        <v>137</v>
      </c>
      <c r="W44" s="148">
        <v>130</v>
      </c>
      <c r="X44" s="186" t="s">
        <v>3052</v>
      </c>
      <c r="Y44" s="144">
        <v>189</v>
      </c>
      <c r="Z44" s="145">
        <v>163</v>
      </c>
      <c r="AA44" s="187" t="s">
        <v>3052</v>
      </c>
      <c r="AB44" s="149">
        <v>311</v>
      </c>
      <c r="AC44" s="141">
        <v>0</v>
      </c>
      <c r="AD44" s="150">
        <v>62</v>
      </c>
      <c r="AE44" s="151">
        <v>38</v>
      </c>
    </row>
    <row r="45" spans="1:31" s="3" customFormat="1" ht="18.75" customHeight="1">
      <c r="A45" s="137">
        <v>43</v>
      </c>
      <c r="B45" s="138">
        <v>42</v>
      </c>
      <c r="C45" s="139" t="s">
        <v>706</v>
      </c>
      <c r="D45" s="140" t="s">
        <v>3056</v>
      </c>
      <c r="E45" s="141">
        <v>31</v>
      </c>
      <c r="F45" s="143">
        <v>138718267</v>
      </c>
      <c r="G45" s="144">
        <v>52</v>
      </c>
      <c r="H45" s="145">
        <v>41</v>
      </c>
      <c r="I45" s="146">
        <v>149842038</v>
      </c>
      <c r="J45" s="147">
        <v>30</v>
      </c>
      <c r="K45" s="148">
        <v>20</v>
      </c>
      <c r="L45" s="143">
        <v>56023784</v>
      </c>
      <c r="M45" s="144">
        <v>24</v>
      </c>
      <c r="N45" s="145">
        <v>15</v>
      </c>
      <c r="O45" s="146">
        <v>94625979</v>
      </c>
      <c r="P45" s="147">
        <v>48</v>
      </c>
      <c r="Q45" s="148">
        <v>38</v>
      </c>
      <c r="R45" s="143">
        <v>138086478</v>
      </c>
      <c r="S45" s="144">
        <v>18</v>
      </c>
      <c r="T45" s="145">
        <v>13</v>
      </c>
      <c r="U45" s="146">
        <v>28536718</v>
      </c>
      <c r="V45" s="147">
        <v>50</v>
      </c>
      <c r="W45" s="148">
        <v>44</v>
      </c>
      <c r="X45" s="143">
        <v>56972</v>
      </c>
      <c r="Y45" s="144">
        <v>111</v>
      </c>
      <c r="Z45" s="145">
        <v>87</v>
      </c>
      <c r="AA45" s="146">
        <v>1183</v>
      </c>
      <c r="AB45" s="149">
        <v>355</v>
      </c>
      <c r="AC45" s="141">
        <v>0</v>
      </c>
      <c r="AD45" s="150">
        <v>57.14</v>
      </c>
      <c r="AE45" s="151">
        <v>42.86</v>
      </c>
    </row>
    <row r="46" spans="1:31" s="3" customFormat="1" ht="18.75" customHeight="1">
      <c r="A46" s="32">
        <v>44</v>
      </c>
      <c r="B46" s="33">
        <v>45</v>
      </c>
      <c r="C46" s="34" t="s">
        <v>772</v>
      </c>
      <c r="D46" s="35" t="s">
        <v>3058</v>
      </c>
      <c r="E46" s="45">
        <v>32</v>
      </c>
      <c r="F46" s="38">
        <v>138052949</v>
      </c>
      <c r="G46" s="39">
        <v>58</v>
      </c>
      <c r="H46" s="40">
        <v>46</v>
      </c>
      <c r="I46" s="41">
        <v>140592016</v>
      </c>
      <c r="J46" s="42">
        <v>22</v>
      </c>
      <c r="K46" s="43">
        <v>12</v>
      </c>
      <c r="L46" s="38">
        <v>78201387</v>
      </c>
      <c r="M46" s="39">
        <v>58</v>
      </c>
      <c r="N46" s="40">
        <v>45</v>
      </c>
      <c r="O46" s="41">
        <v>53040391</v>
      </c>
      <c r="P46" s="42">
        <v>24</v>
      </c>
      <c r="Q46" s="43">
        <v>16</v>
      </c>
      <c r="R46" s="38">
        <v>208941613</v>
      </c>
      <c r="S46" s="39">
        <v>71</v>
      </c>
      <c r="T46" s="40">
        <v>65</v>
      </c>
      <c r="U46" s="41">
        <v>7505724</v>
      </c>
      <c r="V46" s="42">
        <v>119</v>
      </c>
      <c r="W46" s="43">
        <v>112</v>
      </c>
      <c r="X46" s="38">
        <v>28158</v>
      </c>
      <c r="Y46" s="39">
        <v>29</v>
      </c>
      <c r="Z46" s="40">
        <v>14</v>
      </c>
      <c r="AA46" s="41">
        <v>2901</v>
      </c>
      <c r="AB46" s="108">
        <v>383</v>
      </c>
      <c r="AC46" s="45">
        <v>0</v>
      </c>
      <c r="AD46" s="37">
        <v>100</v>
      </c>
      <c r="AE46" s="46">
        <v>0</v>
      </c>
    </row>
    <row r="47" spans="1:31" s="3" customFormat="1" ht="18.75" customHeight="1">
      <c r="A47" s="152">
        <v>45</v>
      </c>
      <c r="B47" s="153">
        <v>44</v>
      </c>
      <c r="C47" s="154" t="s">
        <v>1671</v>
      </c>
      <c r="D47" s="155" t="s">
        <v>3056</v>
      </c>
      <c r="E47" s="156">
        <v>33</v>
      </c>
      <c r="F47" s="158">
        <v>131822152</v>
      </c>
      <c r="G47" s="159">
        <v>46</v>
      </c>
      <c r="H47" s="160">
        <v>36</v>
      </c>
      <c r="I47" s="161">
        <v>153818148</v>
      </c>
      <c r="J47" s="162">
        <v>37</v>
      </c>
      <c r="K47" s="163">
        <v>27</v>
      </c>
      <c r="L47" s="158">
        <v>44066530</v>
      </c>
      <c r="M47" s="159">
        <v>166</v>
      </c>
      <c r="N47" s="160">
        <v>151</v>
      </c>
      <c r="O47" s="161">
        <v>19346188</v>
      </c>
      <c r="P47" s="162">
        <v>83</v>
      </c>
      <c r="Q47" s="163">
        <v>70</v>
      </c>
      <c r="R47" s="158">
        <v>95457362</v>
      </c>
      <c r="S47" s="159">
        <v>469</v>
      </c>
      <c r="T47" s="160">
        <v>452</v>
      </c>
      <c r="U47" s="161">
        <v>-8004298</v>
      </c>
      <c r="V47" s="162">
        <v>20</v>
      </c>
      <c r="W47" s="163">
        <v>16</v>
      </c>
      <c r="X47" s="158">
        <v>116800</v>
      </c>
      <c r="Y47" s="159">
        <v>70</v>
      </c>
      <c r="Z47" s="160">
        <v>49</v>
      </c>
      <c r="AA47" s="161">
        <v>1533</v>
      </c>
      <c r="AB47" s="164">
        <v>355</v>
      </c>
      <c r="AC47" s="156">
        <v>0</v>
      </c>
      <c r="AD47" s="165">
        <v>40.590000000000003</v>
      </c>
      <c r="AE47" s="166">
        <v>59.41</v>
      </c>
    </row>
    <row r="48" spans="1:31" s="3" customFormat="1" ht="18.75" customHeight="1">
      <c r="A48" s="167">
        <v>46</v>
      </c>
      <c r="B48" s="168">
        <v>66</v>
      </c>
      <c r="C48" s="169" t="s">
        <v>1547</v>
      </c>
      <c r="D48" s="170" t="s">
        <v>3056</v>
      </c>
      <c r="E48" s="171">
        <v>34</v>
      </c>
      <c r="F48" s="173">
        <v>128016613</v>
      </c>
      <c r="G48" s="174">
        <v>62</v>
      </c>
      <c r="H48" s="175">
        <v>50</v>
      </c>
      <c r="I48" s="176">
        <v>128016613</v>
      </c>
      <c r="J48" s="177">
        <v>98</v>
      </c>
      <c r="K48" s="178">
        <v>83</v>
      </c>
      <c r="L48" s="173">
        <v>21160692</v>
      </c>
      <c r="M48" s="174">
        <v>171</v>
      </c>
      <c r="N48" s="175">
        <v>155</v>
      </c>
      <c r="O48" s="176">
        <v>18802876</v>
      </c>
      <c r="P48" s="177">
        <v>220</v>
      </c>
      <c r="Q48" s="178">
        <v>201</v>
      </c>
      <c r="R48" s="173">
        <v>38060395</v>
      </c>
      <c r="S48" s="174">
        <v>70</v>
      </c>
      <c r="T48" s="175">
        <v>64</v>
      </c>
      <c r="U48" s="176">
        <v>7744614</v>
      </c>
      <c r="V48" s="177" t="s">
        <v>1103</v>
      </c>
      <c r="W48" s="178" t="s">
        <v>1103</v>
      </c>
      <c r="X48" s="184" t="s">
        <v>3052</v>
      </c>
      <c r="Y48" s="174">
        <v>146</v>
      </c>
      <c r="Z48" s="175">
        <v>121</v>
      </c>
      <c r="AA48" s="176">
        <v>967</v>
      </c>
      <c r="AB48" s="179">
        <v>354</v>
      </c>
      <c r="AC48" s="171">
        <v>0</v>
      </c>
      <c r="AD48" s="180">
        <v>100</v>
      </c>
      <c r="AE48" s="181">
        <v>0</v>
      </c>
    </row>
    <row r="49" spans="1:31" s="3" customFormat="1" ht="18.75" customHeight="1">
      <c r="A49" s="32">
        <v>47</v>
      </c>
      <c r="B49" s="33">
        <v>49</v>
      </c>
      <c r="C49" s="34" t="s">
        <v>10</v>
      </c>
      <c r="D49" s="35" t="s">
        <v>88</v>
      </c>
      <c r="E49" s="45">
        <v>35</v>
      </c>
      <c r="F49" s="38">
        <v>126938849</v>
      </c>
      <c r="G49" s="39">
        <v>60</v>
      </c>
      <c r="H49" s="40">
        <v>48</v>
      </c>
      <c r="I49" s="41">
        <v>138994800</v>
      </c>
      <c r="J49" s="42">
        <v>51</v>
      </c>
      <c r="K49" s="43">
        <v>41</v>
      </c>
      <c r="L49" s="38">
        <v>32287976</v>
      </c>
      <c r="M49" s="39" t="s">
        <v>3052</v>
      </c>
      <c r="N49" s="40" t="s">
        <v>1103</v>
      </c>
      <c r="O49" s="41">
        <v>-310256</v>
      </c>
      <c r="P49" s="42">
        <v>72</v>
      </c>
      <c r="Q49" s="43">
        <v>60</v>
      </c>
      <c r="R49" s="38">
        <v>105505664</v>
      </c>
      <c r="S49" s="39">
        <v>456</v>
      </c>
      <c r="T49" s="40">
        <v>440</v>
      </c>
      <c r="U49" s="41">
        <v>-4773397</v>
      </c>
      <c r="V49" s="42">
        <v>265</v>
      </c>
      <c r="W49" s="43">
        <v>257</v>
      </c>
      <c r="X49" s="38">
        <v>8382</v>
      </c>
      <c r="Y49" s="39">
        <v>60</v>
      </c>
      <c r="Z49" s="40">
        <v>40</v>
      </c>
      <c r="AA49" s="41">
        <v>1680</v>
      </c>
      <c r="AB49" s="108">
        <v>321</v>
      </c>
      <c r="AC49" s="45">
        <v>0</v>
      </c>
      <c r="AD49" s="37">
        <v>100</v>
      </c>
      <c r="AE49" s="46">
        <v>0</v>
      </c>
    </row>
    <row r="50" spans="1:31" s="3" customFormat="1" ht="18.75" customHeight="1">
      <c r="A50" s="137">
        <v>48</v>
      </c>
      <c r="B50" s="138">
        <v>59</v>
      </c>
      <c r="C50" s="139" t="s">
        <v>763</v>
      </c>
      <c r="D50" s="140" t="s">
        <v>3056</v>
      </c>
      <c r="E50" s="141">
        <v>36</v>
      </c>
      <c r="F50" s="143">
        <v>125597794</v>
      </c>
      <c r="G50" s="144">
        <v>63</v>
      </c>
      <c r="H50" s="145">
        <v>51</v>
      </c>
      <c r="I50" s="146">
        <v>125762086</v>
      </c>
      <c r="J50" s="147">
        <v>158</v>
      </c>
      <c r="K50" s="148">
        <v>137</v>
      </c>
      <c r="L50" s="143">
        <v>13603716</v>
      </c>
      <c r="M50" s="144">
        <v>109</v>
      </c>
      <c r="N50" s="145">
        <v>94</v>
      </c>
      <c r="O50" s="146">
        <v>26816383</v>
      </c>
      <c r="P50" s="147">
        <v>158</v>
      </c>
      <c r="Q50" s="148">
        <v>143</v>
      </c>
      <c r="R50" s="143">
        <v>51526145</v>
      </c>
      <c r="S50" s="144">
        <v>114</v>
      </c>
      <c r="T50" s="145">
        <v>107</v>
      </c>
      <c r="U50" s="146">
        <v>5100273</v>
      </c>
      <c r="V50" s="147">
        <v>25</v>
      </c>
      <c r="W50" s="148">
        <v>20</v>
      </c>
      <c r="X50" s="143">
        <v>100733</v>
      </c>
      <c r="Y50" s="144">
        <v>254</v>
      </c>
      <c r="Z50" s="145">
        <v>227</v>
      </c>
      <c r="AA50" s="146">
        <v>562</v>
      </c>
      <c r="AB50" s="149">
        <v>372</v>
      </c>
      <c r="AC50" s="141">
        <v>0</v>
      </c>
      <c r="AD50" s="150">
        <v>100</v>
      </c>
      <c r="AE50" s="151">
        <v>0</v>
      </c>
    </row>
    <row r="51" spans="1:31" s="3" customFormat="1" ht="18.75" customHeight="1">
      <c r="A51" s="32">
        <v>49</v>
      </c>
      <c r="B51" s="33">
        <v>40</v>
      </c>
      <c r="C51" s="34" t="s">
        <v>11</v>
      </c>
      <c r="D51" s="35" t="s">
        <v>3103</v>
      </c>
      <c r="E51" s="36">
        <v>37</v>
      </c>
      <c r="F51" s="38">
        <v>123120673</v>
      </c>
      <c r="G51" s="39">
        <v>43</v>
      </c>
      <c r="H51" s="40">
        <v>33</v>
      </c>
      <c r="I51" s="41">
        <v>157140084</v>
      </c>
      <c r="J51" s="42">
        <v>45</v>
      </c>
      <c r="K51" s="43">
        <v>35</v>
      </c>
      <c r="L51" s="38">
        <v>35843917</v>
      </c>
      <c r="M51" s="39">
        <v>18</v>
      </c>
      <c r="N51" s="40">
        <v>11</v>
      </c>
      <c r="O51" s="41">
        <v>114546587</v>
      </c>
      <c r="P51" s="42">
        <v>22</v>
      </c>
      <c r="Q51" s="43">
        <v>14</v>
      </c>
      <c r="R51" s="38">
        <v>224358986</v>
      </c>
      <c r="S51" s="39">
        <v>154</v>
      </c>
      <c r="T51" s="40">
        <v>145</v>
      </c>
      <c r="U51" s="41">
        <v>3335120</v>
      </c>
      <c r="V51" s="42">
        <v>160</v>
      </c>
      <c r="W51" s="43">
        <v>153</v>
      </c>
      <c r="X51" s="38">
        <v>20158</v>
      </c>
      <c r="Y51" s="39">
        <v>16</v>
      </c>
      <c r="Z51" s="40">
        <v>5</v>
      </c>
      <c r="AA51" s="41">
        <v>4836</v>
      </c>
      <c r="AB51" s="108">
        <v>321</v>
      </c>
      <c r="AC51" s="45">
        <v>0</v>
      </c>
      <c r="AD51" s="37">
        <v>100</v>
      </c>
      <c r="AE51" s="46">
        <v>0</v>
      </c>
    </row>
    <row r="52" spans="1:31" s="3" customFormat="1" ht="18.75" customHeight="1">
      <c r="A52" s="48">
        <v>50</v>
      </c>
      <c r="B52" s="49">
        <v>94</v>
      </c>
      <c r="C52" s="50" t="s">
        <v>1624</v>
      </c>
      <c r="D52" s="51" t="s">
        <v>1061</v>
      </c>
      <c r="E52" s="52">
        <v>38</v>
      </c>
      <c r="F52" s="54">
        <v>120550881</v>
      </c>
      <c r="G52" s="55">
        <v>65</v>
      </c>
      <c r="H52" s="56">
        <v>53</v>
      </c>
      <c r="I52" s="57">
        <v>122307798</v>
      </c>
      <c r="J52" s="58">
        <v>83</v>
      </c>
      <c r="K52" s="59">
        <v>71</v>
      </c>
      <c r="L52" s="54">
        <v>23832169</v>
      </c>
      <c r="M52" s="55">
        <v>123</v>
      </c>
      <c r="N52" s="56">
        <v>108</v>
      </c>
      <c r="O52" s="57">
        <v>25073593</v>
      </c>
      <c r="P52" s="58">
        <v>161</v>
      </c>
      <c r="Q52" s="59">
        <v>146</v>
      </c>
      <c r="R52" s="54">
        <v>51135664</v>
      </c>
      <c r="S52" s="55">
        <v>62</v>
      </c>
      <c r="T52" s="56">
        <v>56</v>
      </c>
      <c r="U52" s="57">
        <v>9565983</v>
      </c>
      <c r="V52" s="58">
        <v>142</v>
      </c>
      <c r="W52" s="59">
        <v>135</v>
      </c>
      <c r="X52" s="54">
        <v>24663</v>
      </c>
      <c r="Y52" s="55">
        <v>188</v>
      </c>
      <c r="Z52" s="56">
        <v>162</v>
      </c>
      <c r="AA52" s="57">
        <v>765</v>
      </c>
      <c r="AB52" s="109">
        <v>384</v>
      </c>
      <c r="AC52" s="52">
        <v>0</v>
      </c>
      <c r="AD52" s="60">
        <v>100</v>
      </c>
      <c r="AE52" s="61">
        <v>0</v>
      </c>
    </row>
    <row r="53" spans="1:31" s="3" customFormat="1" ht="18.75" customHeight="1">
      <c r="A53" s="167">
        <v>51</v>
      </c>
      <c r="B53" s="168">
        <v>48</v>
      </c>
      <c r="C53" s="169" t="s">
        <v>1294</v>
      </c>
      <c r="D53" s="170" t="s">
        <v>3056</v>
      </c>
      <c r="E53" s="171">
        <v>39</v>
      </c>
      <c r="F53" s="173">
        <v>120238408</v>
      </c>
      <c r="G53" s="174">
        <v>51</v>
      </c>
      <c r="H53" s="175">
        <v>40</v>
      </c>
      <c r="I53" s="176">
        <v>150025462</v>
      </c>
      <c r="J53" s="177">
        <v>39</v>
      </c>
      <c r="K53" s="178">
        <v>29</v>
      </c>
      <c r="L53" s="173">
        <v>41600970</v>
      </c>
      <c r="M53" s="174">
        <v>57</v>
      </c>
      <c r="N53" s="175">
        <v>44</v>
      </c>
      <c r="O53" s="176">
        <v>53670126</v>
      </c>
      <c r="P53" s="177">
        <v>69</v>
      </c>
      <c r="Q53" s="178">
        <v>57</v>
      </c>
      <c r="R53" s="173">
        <v>108222575</v>
      </c>
      <c r="S53" s="174">
        <v>23</v>
      </c>
      <c r="T53" s="175">
        <v>18</v>
      </c>
      <c r="U53" s="176">
        <v>25252995</v>
      </c>
      <c r="V53" s="177">
        <v>52</v>
      </c>
      <c r="W53" s="178">
        <v>46</v>
      </c>
      <c r="X53" s="173">
        <v>56051</v>
      </c>
      <c r="Y53" s="174">
        <v>117</v>
      </c>
      <c r="Z53" s="175">
        <v>93</v>
      </c>
      <c r="AA53" s="176">
        <v>1163</v>
      </c>
      <c r="AB53" s="179">
        <v>383</v>
      </c>
      <c r="AC53" s="171">
        <v>0</v>
      </c>
      <c r="AD53" s="180">
        <v>46.87</v>
      </c>
      <c r="AE53" s="181">
        <v>53.13</v>
      </c>
    </row>
    <row r="54" spans="1:31" s="3" customFormat="1" ht="18.75" customHeight="1">
      <c r="A54" s="137">
        <v>52</v>
      </c>
      <c r="B54" s="138" t="s">
        <v>3052</v>
      </c>
      <c r="C54" s="188" t="s">
        <v>3052</v>
      </c>
      <c r="D54" s="140" t="s">
        <v>3056</v>
      </c>
      <c r="E54" s="141">
        <v>40</v>
      </c>
      <c r="F54" s="186" t="s">
        <v>3052</v>
      </c>
      <c r="G54" s="144">
        <v>66</v>
      </c>
      <c r="H54" s="145">
        <v>54</v>
      </c>
      <c r="I54" s="187" t="s">
        <v>3052</v>
      </c>
      <c r="J54" s="147">
        <v>36</v>
      </c>
      <c r="K54" s="148">
        <v>26</v>
      </c>
      <c r="L54" s="186" t="s">
        <v>3052</v>
      </c>
      <c r="M54" s="144">
        <v>132</v>
      </c>
      <c r="N54" s="145">
        <v>117</v>
      </c>
      <c r="O54" s="187" t="s">
        <v>3052</v>
      </c>
      <c r="P54" s="147">
        <v>143</v>
      </c>
      <c r="Q54" s="148">
        <v>128</v>
      </c>
      <c r="R54" s="186" t="s">
        <v>3052</v>
      </c>
      <c r="S54" s="144">
        <v>27</v>
      </c>
      <c r="T54" s="145">
        <v>22</v>
      </c>
      <c r="U54" s="187" t="s">
        <v>3052</v>
      </c>
      <c r="V54" s="147">
        <v>277</v>
      </c>
      <c r="W54" s="148">
        <v>269</v>
      </c>
      <c r="X54" s="186" t="s">
        <v>3052</v>
      </c>
      <c r="Y54" s="144">
        <v>366</v>
      </c>
      <c r="Z54" s="145">
        <v>336</v>
      </c>
      <c r="AA54" s="187" t="s">
        <v>3052</v>
      </c>
      <c r="AB54" s="149">
        <v>352</v>
      </c>
      <c r="AC54" s="141">
        <v>0</v>
      </c>
      <c r="AD54" s="150">
        <v>18.43</v>
      </c>
      <c r="AE54" s="151">
        <v>81.569999999999993</v>
      </c>
    </row>
    <row r="55" spans="1:31" s="3" customFormat="1" ht="18.75" customHeight="1">
      <c r="A55" s="137">
        <v>53</v>
      </c>
      <c r="B55" s="188">
        <v>64</v>
      </c>
      <c r="C55" s="139" t="s">
        <v>767</v>
      </c>
      <c r="D55" s="140" t="s">
        <v>3056</v>
      </c>
      <c r="E55" s="141">
        <v>41</v>
      </c>
      <c r="F55" s="143">
        <v>116714923</v>
      </c>
      <c r="G55" s="144">
        <v>70</v>
      </c>
      <c r="H55" s="145">
        <v>58</v>
      </c>
      <c r="I55" s="146">
        <v>116714923</v>
      </c>
      <c r="J55" s="147">
        <v>10</v>
      </c>
      <c r="K55" s="148">
        <v>5</v>
      </c>
      <c r="L55" s="143">
        <v>157308582</v>
      </c>
      <c r="M55" s="144">
        <v>34</v>
      </c>
      <c r="N55" s="145">
        <v>24</v>
      </c>
      <c r="O55" s="146">
        <v>81592869</v>
      </c>
      <c r="P55" s="147">
        <v>85</v>
      </c>
      <c r="Q55" s="148">
        <v>72</v>
      </c>
      <c r="R55" s="143">
        <v>93845054</v>
      </c>
      <c r="S55" s="144">
        <v>15</v>
      </c>
      <c r="T55" s="145">
        <v>10</v>
      </c>
      <c r="U55" s="146">
        <v>32376385</v>
      </c>
      <c r="V55" s="147">
        <v>22</v>
      </c>
      <c r="W55" s="148">
        <v>18</v>
      </c>
      <c r="X55" s="143">
        <v>114473</v>
      </c>
      <c r="Y55" s="144">
        <v>378</v>
      </c>
      <c r="Z55" s="145">
        <v>348</v>
      </c>
      <c r="AA55" s="146">
        <v>314</v>
      </c>
      <c r="AB55" s="149">
        <v>314</v>
      </c>
      <c r="AC55" s="141">
        <v>0</v>
      </c>
      <c r="AD55" s="150">
        <v>0</v>
      </c>
      <c r="AE55" s="151">
        <v>100</v>
      </c>
    </row>
    <row r="56" spans="1:31" s="3" customFormat="1" ht="18.75" customHeight="1">
      <c r="A56" s="32">
        <v>54</v>
      </c>
      <c r="B56" s="33">
        <v>56</v>
      </c>
      <c r="C56" s="34" t="s">
        <v>2707</v>
      </c>
      <c r="D56" s="35" t="s">
        <v>88</v>
      </c>
      <c r="E56" s="45">
        <v>42</v>
      </c>
      <c r="F56" s="38">
        <v>116693471</v>
      </c>
      <c r="G56" s="39">
        <v>69</v>
      </c>
      <c r="H56" s="40">
        <v>57</v>
      </c>
      <c r="I56" s="41">
        <v>117014592</v>
      </c>
      <c r="J56" s="42">
        <v>120</v>
      </c>
      <c r="K56" s="43">
        <v>103</v>
      </c>
      <c r="L56" s="38">
        <v>17759894</v>
      </c>
      <c r="M56" s="39">
        <v>137</v>
      </c>
      <c r="N56" s="40">
        <v>122</v>
      </c>
      <c r="O56" s="41">
        <v>23028940</v>
      </c>
      <c r="P56" s="42">
        <v>106</v>
      </c>
      <c r="Q56" s="43">
        <v>93</v>
      </c>
      <c r="R56" s="38">
        <v>78101983</v>
      </c>
      <c r="S56" s="39">
        <v>94</v>
      </c>
      <c r="T56" s="40">
        <v>88</v>
      </c>
      <c r="U56" s="41">
        <v>6218903</v>
      </c>
      <c r="V56" s="42">
        <v>236</v>
      </c>
      <c r="W56" s="43">
        <v>229</v>
      </c>
      <c r="X56" s="38">
        <v>11095</v>
      </c>
      <c r="Y56" s="39">
        <v>160</v>
      </c>
      <c r="Z56" s="40">
        <v>135</v>
      </c>
      <c r="AA56" s="41">
        <v>900</v>
      </c>
      <c r="AB56" s="108">
        <v>311</v>
      </c>
      <c r="AC56" s="45">
        <v>0</v>
      </c>
      <c r="AD56" s="37">
        <v>100</v>
      </c>
      <c r="AE56" s="46">
        <v>0</v>
      </c>
    </row>
    <row r="57" spans="1:31" s="3" customFormat="1" ht="18.75" customHeight="1">
      <c r="A57" s="152">
        <v>55</v>
      </c>
      <c r="B57" s="153">
        <v>57</v>
      </c>
      <c r="C57" s="154" t="s">
        <v>12</v>
      </c>
      <c r="D57" s="155" t="s">
        <v>3056</v>
      </c>
      <c r="E57" s="189">
        <v>43</v>
      </c>
      <c r="F57" s="158">
        <v>115587891</v>
      </c>
      <c r="G57" s="159">
        <v>61</v>
      </c>
      <c r="H57" s="160">
        <v>49</v>
      </c>
      <c r="I57" s="161">
        <v>132162924</v>
      </c>
      <c r="J57" s="162" t="s">
        <v>3052</v>
      </c>
      <c r="K57" s="163" t="s">
        <v>1103</v>
      </c>
      <c r="L57" s="158">
        <v>-4662899</v>
      </c>
      <c r="M57" s="159">
        <v>60</v>
      </c>
      <c r="N57" s="160">
        <v>47</v>
      </c>
      <c r="O57" s="161">
        <v>52060230</v>
      </c>
      <c r="P57" s="162">
        <v>42</v>
      </c>
      <c r="Q57" s="163">
        <v>32</v>
      </c>
      <c r="R57" s="158">
        <v>156826654</v>
      </c>
      <c r="S57" s="159">
        <v>212</v>
      </c>
      <c r="T57" s="160">
        <v>201</v>
      </c>
      <c r="U57" s="161">
        <v>1923808</v>
      </c>
      <c r="V57" s="162" t="s">
        <v>1103</v>
      </c>
      <c r="W57" s="163" t="s">
        <v>1103</v>
      </c>
      <c r="X57" s="206" t="s">
        <v>3052</v>
      </c>
      <c r="Y57" s="159">
        <v>303</v>
      </c>
      <c r="Z57" s="160">
        <v>274</v>
      </c>
      <c r="AA57" s="161">
        <v>443</v>
      </c>
      <c r="AB57" s="164">
        <v>342</v>
      </c>
      <c r="AC57" s="156">
        <v>0</v>
      </c>
      <c r="AD57" s="165">
        <v>100</v>
      </c>
      <c r="AE57" s="166">
        <v>0</v>
      </c>
    </row>
    <row r="58" spans="1:31" s="3" customFormat="1" ht="18.75" customHeight="1">
      <c r="A58" s="167">
        <v>56</v>
      </c>
      <c r="B58" s="168">
        <v>92</v>
      </c>
      <c r="C58" s="169" t="s">
        <v>770</v>
      </c>
      <c r="D58" s="170" t="s">
        <v>3056</v>
      </c>
      <c r="E58" s="171">
        <v>44</v>
      </c>
      <c r="F58" s="173">
        <v>114349091</v>
      </c>
      <c r="G58" s="174">
        <v>59</v>
      </c>
      <c r="H58" s="175">
        <v>47</v>
      </c>
      <c r="I58" s="176">
        <v>140182187</v>
      </c>
      <c r="J58" s="177">
        <v>198</v>
      </c>
      <c r="K58" s="178">
        <v>177</v>
      </c>
      <c r="L58" s="173">
        <v>11515956</v>
      </c>
      <c r="M58" s="174">
        <v>183</v>
      </c>
      <c r="N58" s="175">
        <v>166</v>
      </c>
      <c r="O58" s="176">
        <v>17707516</v>
      </c>
      <c r="P58" s="177">
        <v>77</v>
      </c>
      <c r="Q58" s="178">
        <v>65</v>
      </c>
      <c r="R58" s="173">
        <v>99868772</v>
      </c>
      <c r="S58" s="174">
        <v>108</v>
      </c>
      <c r="T58" s="175">
        <v>102</v>
      </c>
      <c r="U58" s="176">
        <v>5390040</v>
      </c>
      <c r="V58" s="177">
        <v>339</v>
      </c>
      <c r="W58" s="178">
        <v>330</v>
      </c>
      <c r="X58" s="173">
        <v>2202</v>
      </c>
      <c r="Y58" s="174">
        <v>314</v>
      </c>
      <c r="Z58" s="175">
        <v>285</v>
      </c>
      <c r="AA58" s="176">
        <v>420</v>
      </c>
      <c r="AB58" s="179">
        <v>351</v>
      </c>
      <c r="AC58" s="171">
        <v>15</v>
      </c>
      <c r="AD58" s="180">
        <v>85</v>
      </c>
      <c r="AE58" s="181">
        <v>0</v>
      </c>
    </row>
    <row r="59" spans="1:31" s="3" customFormat="1" ht="18.75" customHeight="1">
      <c r="A59" s="32">
        <v>57</v>
      </c>
      <c r="B59" s="33">
        <v>60</v>
      </c>
      <c r="C59" s="34" t="s">
        <v>762</v>
      </c>
      <c r="D59" s="35" t="s">
        <v>1064</v>
      </c>
      <c r="E59" s="45">
        <v>45</v>
      </c>
      <c r="F59" s="38">
        <v>113756198</v>
      </c>
      <c r="G59" s="39">
        <v>73</v>
      </c>
      <c r="H59" s="40">
        <v>61</v>
      </c>
      <c r="I59" s="41">
        <v>113756198</v>
      </c>
      <c r="J59" s="42">
        <v>77</v>
      </c>
      <c r="K59" s="43">
        <v>65</v>
      </c>
      <c r="L59" s="38">
        <v>24450974</v>
      </c>
      <c r="M59" s="39">
        <v>108</v>
      </c>
      <c r="N59" s="40">
        <v>93</v>
      </c>
      <c r="O59" s="41">
        <v>27073672</v>
      </c>
      <c r="P59" s="42">
        <v>43</v>
      </c>
      <c r="Q59" s="43">
        <v>33</v>
      </c>
      <c r="R59" s="38">
        <v>154929420</v>
      </c>
      <c r="S59" s="39">
        <v>493</v>
      </c>
      <c r="T59" s="40">
        <v>468</v>
      </c>
      <c r="U59" s="41">
        <v>-39513540</v>
      </c>
      <c r="V59" s="42">
        <v>405</v>
      </c>
      <c r="W59" s="43">
        <v>393</v>
      </c>
      <c r="X59" s="38">
        <v>104</v>
      </c>
      <c r="Y59" s="39">
        <v>17</v>
      </c>
      <c r="Z59" s="40">
        <v>6</v>
      </c>
      <c r="AA59" s="41">
        <v>4804</v>
      </c>
      <c r="AB59" s="108">
        <v>371</v>
      </c>
      <c r="AC59" s="45">
        <v>0</v>
      </c>
      <c r="AD59" s="37">
        <v>100</v>
      </c>
      <c r="AE59" s="46">
        <v>0</v>
      </c>
    </row>
    <row r="60" spans="1:31" s="3" customFormat="1" ht="18.75" customHeight="1">
      <c r="A60" s="137">
        <v>58</v>
      </c>
      <c r="B60" s="138">
        <v>41</v>
      </c>
      <c r="C60" s="139" t="s">
        <v>2696</v>
      </c>
      <c r="D60" s="140" t="s">
        <v>3056</v>
      </c>
      <c r="E60" s="141">
        <v>46</v>
      </c>
      <c r="F60" s="143">
        <v>112646128</v>
      </c>
      <c r="G60" s="144">
        <v>67</v>
      </c>
      <c r="H60" s="145">
        <v>55</v>
      </c>
      <c r="I60" s="146">
        <v>118325133</v>
      </c>
      <c r="J60" s="147">
        <v>301</v>
      </c>
      <c r="K60" s="148">
        <v>277</v>
      </c>
      <c r="L60" s="143">
        <v>7005671</v>
      </c>
      <c r="M60" s="144">
        <v>28</v>
      </c>
      <c r="N60" s="145">
        <v>18</v>
      </c>
      <c r="O60" s="146">
        <v>92677153</v>
      </c>
      <c r="P60" s="147">
        <v>58</v>
      </c>
      <c r="Q60" s="148">
        <v>46</v>
      </c>
      <c r="R60" s="143">
        <v>125916141</v>
      </c>
      <c r="S60" s="144">
        <v>133</v>
      </c>
      <c r="T60" s="145">
        <v>124</v>
      </c>
      <c r="U60" s="146">
        <v>4139246</v>
      </c>
      <c r="V60" s="147">
        <v>69</v>
      </c>
      <c r="W60" s="148">
        <v>63</v>
      </c>
      <c r="X60" s="143">
        <v>46822</v>
      </c>
      <c r="Y60" s="144">
        <v>154</v>
      </c>
      <c r="Z60" s="145">
        <v>129</v>
      </c>
      <c r="AA60" s="146">
        <v>940</v>
      </c>
      <c r="AB60" s="149">
        <v>369</v>
      </c>
      <c r="AC60" s="141">
        <v>0</v>
      </c>
      <c r="AD60" s="150">
        <v>60.28</v>
      </c>
      <c r="AE60" s="151">
        <v>39.72</v>
      </c>
    </row>
    <row r="61" spans="1:31" s="3" customFormat="1" ht="18.75" customHeight="1">
      <c r="A61" s="137">
        <v>59</v>
      </c>
      <c r="B61" s="138">
        <v>61</v>
      </c>
      <c r="C61" s="139" t="s">
        <v>1665</v>
      </c>
      <c r="D61" s="140" t="s">
        <v>3056</v>
      </c>
      <c r="E61" s="141">
        <v>47</v>
      </c>
      <c r="F61" s="143">
        <v>111408531</v>
      </c>
      <c r="G61" s="144">
        <v>64</v>
      </c>
      <c r="H61" s="145">
        <v>52</v>
      </c>
      <c r="I61" s="146">
        <v>124787952</v>
      </c>
      <c r="J61" s="147">
        <v>49</v>
      </c>
      <c r="K61" s="148">
        <v>39</v>
      </c>
      <c r="L61" s="143">
        <v>34116044</v>
      </c>
      <c r="M61" s="144">
        <v>59</v>
      </c>
      <c r="N61" s="145">
        <v>46</v>
      </c>
      <c r="O61" s="146">
        <v>52455687</v>
      </c>
      <c r="P61" s="147">
        <v>67</v>
      </c>
      <c r="Q61" s="148">
        <v>55</v>
      </c>
      <c r="R61" s="143">
        <v>111629714</v>
      </c>
      <c r="S61" s="144">
        <v>119</v>
      </c>
      <c r="T61" s="145">
        <v>111</v>
      </c>
      <c r="U61" s="146">
        <v>4865618</v>
      </c>
      <c r="V61" s="147">
        <v>33</v>
      </c>
      <c r="W61" s="148">
        <v>27</v>
      </c>
      <c r="X61" s="143">
        <v>81408</v>
      </c>
      <c r="Y61" s="144">
        <v>93</v>
      </c>
      <c r="Z61" s="145">
        <v>70</v>
      </c>
      <c r="AA61" s="146">
        <v>1340</v>
      </c>
      <c r="AB61" s="149">
        <v>355</v>
      </c>
      <c r="AC61" s="141">
        <v>0</v>
      </c>
      <c r="AD61" s="150">
        <v>37.81</v>
      </c>
      <c r="AE61" s="151">
        <v>62.19</v>
      </c>
    </row>
    <row r="62" spans="1:31" s="3" customFormat="1" ht="18.75" customHeight="1">
      <c r="A62" s="48">
        <v>60</v>
      </c>
      <c r="B62" s="49">
        <v>38</v>
      </c>
      <c r="C62" s="50" t="s">
        <v>13</v>
      </c>
      <c r="D62" s="51" t="s">
        <v>2187</v>
      </c>
      <c r="E62" s="52">
        <v>48</v>
      </c>
      <c r="F62" s="54">
        <v>109915775</v>
      </c>
      <c r="G62" s="55">
        <v>72</v>
      </c>
      <c r="H62" s="56">
        <v>60</v>
      </c>
      <c r="I62" s="57">
        <v>113888435</v>
      </c>
      <c r="J62" s="58">
        <v>89</v>
      </c>
      <c r="K62" s="59">
        <v>76</v>
      </c>
      <c r="L62" s="54">
        <v>22613473</v>
      </c>
      <c r="M62" s="55">
        <v>167</v>
      </c>
      <c r="N62" s="56">
        <v>152</v>
      </c>
      <c r="O62" s="57">
        <v>19336572</v>
      </c>
      <c r="P62" s="58">
        <v>205</v>
      </c>
      <c r="Q62" s="59">
        <v>187</v>
      </c>
      <c r="R62" s="54">
        <v>41378167</v>
      </c>
      <c r="S62" s="55">
        <v>87</v>
      </c>
      <c r="T62" s="56">
        <v>81</v>
      </c>
      <c r="U62" s="57">
        <v>6534642</v>
      </c>
      <c r="V62" s="58">
        <v>72</v>
      </c>
      <c r="W62" s="59">
        <v>66</v>
      </c>
      <c r="X62" s="54">
        <v>44564</v>
      </c>
      <c r="Y62" s="55">
        <v>227</v>
      </c>
      <c r="Z62" s="56">
        <v>201</v>
      </c>
      <c r="AA62" s="57">
        <v>646</v>
      </c>
      <c r="AB62" s="109">
        <v>311</v>
      </c>
      <c r="AC62" s="52">
        <v>0</v>
      </c>
      <c r="AD62" s="60">
        <v>51</v>
      </c>
      <c r="AE62" s="61">
        <v>49</v>
      </c>
    </row>
    <row r="63" spans="1:31" s="3" customFormat="1" ht="18.75" customHeight="1">
      <c r="A63" s="18">
        <v>61</v>
      </c>
      <c r="B63" s="19">
        <v>50</v>
      </c>
      <c r="C63" s="20" t="s">
        <v>1681</v>
      </c>
      <c r="D63" s="21" t="s">
        <v>3092</v>
      </c>
      <c r="E63" s="22">
        <v>49</v>
      </c>
      <c r="F63" s="24">
        <v>109912242</v>
      </c>
      <c r="G63" s="25">
        <v>71</v>
      </c>
      <c r="H63" s="26">
        <v>59</v>
      </c>
      <c r="I63" s="27">
        <v>115831491</v>
      </c>
      <c r="J63" s="28">
        <v>58</v>
      </c>
      <c r="K63" s="29">
        <v>47</v>
      </c>
      <c r="L63" s="24">
        <v>30483349</v>
      </c>
      <c r="M63" s="25">
        <v>180</v>
      </c>
      <c r="N63" s="26">
        <v>163</v>
      </c>
      <c r="O63" s="27">
        <v>17855807</v>
      </c>
      <c r="P63" s="28">
        <v>100</v>
      </c>
      <c r="Q63" s="29">
        <v>87</v>
      </c>
      <c r="R63" s="24">
        <v>80692374</v>
      </c>
      <c r="S63" s="25">
        <v>107</v>
      </c>
      <c r="T63" s="26">
        <v>101</v>
      </c>
      <c r="U63" s="27">
        <v>5420514</v>
      </c>
      <c r="V63" s="28" t="s">
        <v>1103</v>
      </c>
      <c r="W63" s="29" t="s">
        <v>1103</v>
      </c>
      <c r="X63" s="64" t="s">
        <v>3052</v>
      </c>
      <c r="Y63" s="25">
        <v>134</v>
      </c>
      <c r="Z63" s="26">
        <v>109</v>
      </c>
      <c r="AA63" s="27">
        <v>1032</v>
      </c>
      <c r="AB63" s="107">
        <v>311</v>
      </c>
      <c r="AC63" s="22">
        <v>0</v>
      </c>
      <c r="AD63" s="30">
        <v>100</v>
      </c>
      <c r="AE63" s="31">
        <v>0</v>
      </c>
    </row>
    <row r="64" spans="1:31" s="3" customFormat="1" ht="18.75" customHeight="1">
      <c r="A64" s="137">
        <v>62</v>
      </c>
      <c r="B64" s="138">
        <v>39</v>
      </c>
      <c r="C64" s="139" t="s">
        <v>3074</v>
      </c>
      <c r="D64" s="140" t="s">
        <v>3056</v>
      </c>
      <c r="E64" s="141">
        <v>50</v>
      </c>
      <c r="F64" s="143">
        <v>109681386</v>
      </c>
      <c r="G64" s="144">
        <v>45</v>
      </c>
      <c r="H64" s="145">
        <v>35</v>
      </c>
      <c r="I64" s="146">
        <v>154779306</v>
      </c>
      <c r="J64" s="147">
        <v>40</v>
      </c>
      <c r="K64" s="148">
        <v>30</v>
      </c>
      <c r="L64" s="143">
        <v>41055335</v>
      </c>
      <c r="M64" s="144">
        <v>92</v>
      </c>
      <c r="N64" s="145">
        <v>77</v>
      </c>
      <c r="O64" s="146">
        <v>31101603</v>
      </c>
      <c r="P64" s="147">
        <v>94</v>
      </c>
      <c r="Q64" s="148">
        <v>81</v>
      </c>
      <c r="R64" s="143">
        <v>84462637</v>
      </c>
      <c r="S64" s="144">
        <v>31</v>
      </c>
      <c r="T64" s="145">
        <v>26</v>
      </c>
      <c r="U64" s="146">
        <v>18952491</v>
      </c>
      <c r="V64" s="147">
        <v>201</v>
      </c>
      <c r="W64" s="148">
        <v>194</v>
      </c>
      <c r="X64" s="143">
        <v>15786</v>
      </c>
      <c r="Y64" s="144">
        <v>152</v>
      </c>
      <c r="Z64" s="145">
        <v>127</v>
      </c>
      <c r="AA64" s="146">
        <v>942</v>
      </c>
      <c r="AB64" s="149">
        <v>352</v>
      </c>
      <c r="AC64" s="141">
        <v>0</v>
      </c>
      <c r="AD64" s="150">
        <v>0</v>
      </c>
      <c r="AE64" s="151">
        <v>100</v>
      </c>
    </row>
    <row r="65" spans="1:31" s="3" customFormat="1" ht="18.75" customHeight="1">
      <c r="A65" s="137">
        <v>63</v>
      </c>
      <c r="B65" s="138">
        <v>55</v>
      </c>
      <c r="C65" s="139" t="s">
        <v>2705</v>
      </c>
      <c r="D65" s="140" t="s">
        <v>3056</v>
      </c>
      <c r="E65" s="141">
        <v>51</v>
      </c>
      <c r="F65" s="143">
        <v>107727535</v>
      </c>
      <c r="G65" s="144">
        <v>76</v>
      </c>
      <c r="H65" s="145">
        <v>64</v>
      </c>
      <c r="I65" s="146">
        <v>107727535</v>
      </c>
      <c r="J65" s="147">
        <v>112</v>
      </c>
      <c r="K65" s="148">
        <v>96</v>
      </c>
      <c r="L65" s="143">
        <v>18290338</v>
      </c>
      <c r="M65" s="144">
        <v>164</v>
      </c>
      <c r="N65" s="145">
        <v>149</v>
      </c>
      <c r="O65" s="146">
        <v>19569706</v>
      </c>
      <c r="P65" s="147">
        <v>105</v>
      </c>
      <c r="Q65" s="148">
        <v>92</v>
      </c>
      <c r="R65" s="143">
        <v>78479493</v>
      </c>
      <c r="S65" s="144">
        <v>461</v>
      </c>
      <c r="T65" s="145">
        <v>444</v>
      </c>
      <c r="U65" s="146">
        <v>-5910940</v>
      </c>
      <c r="V65" s="147">
        <v>112</v>
      </c>
      <c r="W65" s="148">
        <v>105</v>
      </c>
      <c r="X65" s="143">
        <v>29666</v>
      </c>
      <c r="Y65" s="144">
        <v>195</v>
      </c>
      <c r="Z65" s="145">
        <v>169</v>
      </c>
      <c r="AA65" s="146">
        <v>750</v>
      </c>
      <c r="AB65" s="149">
        <v>383</v>
      </c>
      <c r="AC65" s="141">
        <v>0</v>
      </c>
      <c r="AD65" s="150">
        <v>35</v>
      </c>
      <c r="AE65" s="151">
        <v>65</v>
      </c>
    </row>
    <row r="66" spans="1:31" s="3" customFormat="1" ht="18.75" customHeight="1">
      <c r="A66" s="137">
        <v>64</v>
      </c>
      <c r="B66" s="138">
        <v>128</v>
      </c>
      <c r="C66" s="139" t="s">
        <v>1667</v>
      </c>
      <c r="D66" s="140" t="s">
        <v>3056</v>
      </c>
      <c r="E66" s="141">
        <v>52</v>
      </c>
      <c r="F66" s="143">
        <v>106599509</v>
      </c>
      <c r="G66" s="144">
        <v>74</v>
      </c>
      <c r="H66" s="145">
        <v>62</v>
      </c>
      <c r="I66" s="146">
        <v>111732572</v>
      </c>
      <c r="J66" s="147">
        <v>18</v>
      </c>
      <c r="K66" s="148">
        <v>9</v>
      </c>
      <c r="L66" s="143">
        <v>102007476</v>
      </c>
      <c r="M66" s="144">
        <v>23</v>
      </c>
      <c r="N66" s="145">
        <v>14</v>
      </c>
      <c r="O66" s="146">
        <v>97732762</v>
      </c>
      <c r="P66" s="147">
        <v>25</v>
      </c>
      <c r="Q66" s="148">
        <v>17</v>
      </c>
      <c r="R66" s="143">
        <v>204257410</v>
      </c>
      <c r="S66" s="144">
        <v>33</v>
      </c>
      <c r="T66" s="145">
        <v>28</v>
      </c>
      <c r="U66" s="146">
        <v>17179262</v>
      </c>
      <c r="V66" s="147">
        <v>239</v>
      </c>
      <c r="W66" s="148">
        <v>232</v>
      </c>
      <c r="X66" s="143">
        <v>10821</v>
      </c>
      <c r="Y66" s="144">
        <v>102</v>
      </c>
      <c r="Z66" s="145">
        <v>79</v>
      </c>
      <c r="AA66" s="146">
        <v>1218</v>
      </c>
      <c r="AB66" s="149">
        <v>313</v>
      </c>
      <c r="AC66" s="141">
        <v>0</v>
      </c>
      <c r="AD66" s="150">
        <v>100</v>
      </c>
      <c r="AE66" s="151">
        <v>0</v>
      </c>
    </row>
    <row r="67" spans="1:31" s="3" customFormat="1" ht="18.75" customHeight="1">
      <c r="A67" s="48">
        <v>65</v>
      </c>
      <c r="B67" s="49">
        <v>71</v>
      </c>
      <c r="C67" s="50" t="s">
        <v>765</v>
      </c>
      <c r="D67" s="51" t="s">
        <v>88</v>
      </c>
      <c r="E67" s="52">
        <v>53</v>
      </c>
      <c r="F67" s="54">
        <v>104668779</v>
      </c>
      <c r="G67" s="55">
        <v>79</v>
      </c>
      <c r="H67" s="56">
        <v>67</v>
      </c>
      <c r="I67" s="57">
        <v>105497726</v>
      </c>
      <c r="J67" s="58">
        <v>184</v>
      </c>
      <c r="K67" s="59">
        <v>163</v>
      </c>
      <c r="L67" s="54">
        <v>12206113</v>
      </c>
      <c r="M67" s="55">
        <v>25</v>
      </c>
      <c r="N67" s="56">
        <v>16</v>
      </c>
      <c r="O67" s="57">
        <v>94501017</v>
      </c>
      <c r="P67" s="58">
        <v>50</v>
      </c>
      <c r="Q67" s="59">
        <v>40</v>
      </c>
      <c r="R67" s="54">
        <v>131653388</v>
      </c>
      <c r="S67" s="55">
        <v>287</v>
      </c>
      <c r="T67" s="56">
        <v>276</v>
      </c>
      <c r="U67" s="57">
        <v>817164</v>
      </c>
      <c r="V67" s="58">
        <v>26</v>
      </c>
      <c r="W67" s="59">
        <v>21</v>
      </c>
      <c r="X67" s="54">
        <v>97509</v>
      </c>
      <c r="Y67" s="55">
        <v>246</v>
      </c>
      <c r="Z67" s="56">
        <v>219</v>
      </c>
      <c r="AA67" s="57">
        <v>579</v>
      </c>
      <c r="AB67" s="109">
        <v>371</v>
      </c>
      <c r="AC67" s="52">
        <v>0</v>
      </c>
      <c r="AD67" s="60">
        <v>94.85</v>
      </c>
      <c r="AE67" s="61">
        <v>5.15</v>
      </c>
    </row>
    <row r="68" spans="1:31" s="3" customFormat="1" ht="18.75" customHeight="1">
      <c r="A68" s="18">
        <v>66</v>
      </c>
      <c r="B68" s="19">
        <v>76</v>
      </c>
      <c r="C68" s="20" t="s">
        <v>761</v>
      </c>
      <c r="D68" s="21" t="s">
        <v>907</v>
      </c>
      <c r="E68" s="22">
        <v>54</v>
      </c>
      <c r="F68" s="24">
        <v>104615059</v>
      </c>
      <c r="G68" s="25">
        <v>77</v>
      </c>
      <c r="H68" s="26">
        <v>65</v>
      </c>
      <c r="I68" s="27">
        <v>107298329</v>
      </c>
      <c r="J68" s="28">
        <v>81</v>
      </c>
      <c r="K68" s="29">
        <v>69</v>
      </c>
      <c r="L68" s="24">
        <v>24079466</v>
      </c>
      <c r="M68" s="25">
        <v>30</v>
      </c>
      <c r="N68" s="26">
        <v>20</v>
      </c>
      <c r="O68" s="27">
        <v>88994099</v>
      </c>
      <c r="P68" s="28">
        <v>44</v>
      </c>
      <c r="Q68" s="29">
        <v>34</v>
      </c>
      <c r="R68" s="24">
        <v>152944671</v>
      </c>
      <c r="S68" s="25">
        <v>102</v>
      </c>
      <c r="T68" s="26">
        <v>96</v>
      </c>
      <c r="U68" s="27">
        <v>5636880</v>
      </c>
      <c r="V68" s="28">
        <v>58</v>
      </c>
      <c r="W68" s="29">
        <v>52</v>
      </c>
      <c r="X68" s="24">
        <v>52617</v>
      </c>
      <c r="Y68" s="25">
        <v>361</v>
      </c>
      <c r="Z68" s="26">
        <v>331</v>
      </c>
      <c r="AA68" s="27">
        <v>340</v>
      </c>
      <c r="AB68" s="107">
        <v>371</v>
      </c>
      <c r="AC68" s="22">
        <v>0</v>
      </c>
      <c r="AD68" s="30">
        <v>71.180000000000007</v>
      </c>
      <c r="AE68" s="31">
        <v>28.82</v>
      </c>
    </row>
    <row r="69" spans="1:31" s="3" customFormat="1" ht="18.75" customHeight="1">
      <c r="A69" s="137">
        <v>67</v>
      </c>
      <c r="B69" s="138">
        <v>53</v>
      </c>
      <c r="C69" s="139" t="s">
        <v>769</v>
      </c>
      <c r="D69" s="140" t="s">
        <v>3056</v>
      </c>
      <c r="E69" s="141">
        <v>55</v>
      </c>
      <c r="F69" s="143">
        <v>103895545</v>
      </c>
      <c r="G69" s="144">
        <v>80</v>
      </c>
      <c r="H69" s="145">
        <v>68</v>
      </c>
      <c r="I69" s="146">
        <v>105399962</v>
      </c>
      <c r="J69" s="147">
        <v>104</v>
      </c>
      <c r="K69" s="148">
        <v>88</v>
      </c>
      <c r="L69" s="143">
        <v>19561608</v>
      </c>
      <c r="M69" s="144">
        <v>50</v>
      </c>
      <c r="N69" s="145">
        <v>38</v>
      </c>
      <c r="O69" s="146">
        <v>58309172</v>
      </c>
      <c r="P69" s="147">
        <v>57</v>
      </c>
      <c r="Q69" s="148">
        <v>45</v>
      </c>
      <c r="R69" s="143">
        <v>126634108</v>
      </c>
      <c r="S69" s="144">
        <v>73</v>
      </c>
      <c r="T69" s="145">
        <v>67</v>
      </c>
      <c r="U69" s="146">
        <v>7465532</v>
      </c>
      <c r="V69" s="147">
        <v>250</v>
      </c>
      <c r="W69" s="148">
        <v>243</v>
      </c>
      <c r="X69" s="143">
        <v>10065</v>
      </c>
      <c r="Y69" s="144">
        <v>172</v>
      </c>
      <c r="Z69" s="145">
        <v>147</v>
      </c>
      <c r="AA69" s="146">
        <v>838</v>
      </c>
      <c r="AB69" s="149">
        <v>352</v>
      </c>
      <c r="AC69" s="141">
        <v>0</v>
      </c>
      <c r="AD69" s="150">
        <v>100</v>
      </c>
      <c r="AE69" s="151">
        <v>0</v>
      </c>
    </row>
    <row r="70" spans="1:31" s="3" customFormat="1" ht="18.75" customHeight="1">
      <c r="A70" s="137">
        <v>68</v>
      </c>
      <c r="B70" s="138">
        <v>52</v>
      </c>
      <c r="C70" s="139" t="s">
        <v>2178</v>
      </c>
      <c r="D70" s="140" t="s">
        <v>3056</v>
      </c>
      <c r="E70" s="141">
        <v>56</v>
      </c>
      <c r="F70" s="143">
        <v>103822350</v>
      </c>
      <c r="G70" s="144">
        <v>78</v>
      </c>
      <c r="H70" s="145">
        <v>66</v>
      </c>
      <c r="I70" s="146">
        <v>105980189</v>
      </c>
      <c r="J70" s="147">
        <v>46</v>
      </c>
      <c r="K70" s="148">
        <v>36</v>
      </c>
      <c r="L70" s="143">
        <v>35735187</v>
      </c>
      <c r="M70" s="144">
        <v>82</v>
      </c>
      <c r="N70" s="145">
        <v>69</v>
      </c>
      <c r="O70" s="146">
        <v>35353142</v>
      </c>
      <c r="P70" s="147">
        <v>114</v>
      </c>
      <c r="Q70" s="148">
        <v>100</v>
      </c>
      <c r="R70" s="143">
        <v>68027221</v>
      </c>
      <c r="S70" s="144">
        <v>439</v>
      </c>
      <c r="T70" s="145">
        <v>423</v>
      </c>
      <c r="U70" s="146">
        <v>-2752435</v>
      </c>
      <c r="V70" s="147">
        <v>287</v>
      </c>
      <c r="W70" s="148">
        <v>279</v>
      </c>
      <c r="X70" s="143">
        <v>5386</v>
      </c>
      <c r="Y70" s="144">
        <v>124</v>
      </c>
      <c r="Z70" s="145">
        <v>99</v>
      </c>
      <c r="AA70" s="146">
        <v>1110</v>
      </c>
      <c r="AB70" s="149">
        <v>313</v>
      </c>
      <c r="AC70" s="141">
        <v>0</v>
      </c>
      <c r="AD70" s="150">
        <v>77.97</v>
      </c>
      <c r="AE70" s="151">
        <v>22.03</v>
      </c>
    </row>
    <row r="71" spans="1:31" s="3" customFormat="1" ht="18.75" customHeight="1">
      <c r="A71" s="137">
        <v>69</v>
      </c>
      <c r="B71" s="138">
        <v>62</v>
      </c>
      <c r="C71" s="139" t="s">
        <v>14</v>
      </c>
      <c r="D71" s="140" t="s">
        <v>3056</v>
      </c>
      <c r="E71" s="141">
        <v>57</v>
      </c>
      <c r="F71" s="143">
        <v>98976151</v>
      </c>
      <c r="G71" s="144">
        <v>53</v>
      </c>
      <c r="H71" s="145">
        <v>42</v>
      </c>
      <c r="I71" s="146">
        <v>146455611</v>
      </c>
      <c r="J71" s="147">
        <v>42</v>
      </c>
      <c r="K71" s="148">
        <v>32</v>
      </c>
      <c r="L71" s="143">
        <v>37971471</v>
      </c>
      <c r="M71" s="144">
        <v>251</v>
      </c>
      <c r="N71" s="145">
        <v>232</v>
      </c>
      <c r="O71" s="146">
        <v>11917956</v>
      </c>
      <c r="P71" s="147">
        <v>96</v>
      </c>
      <c r="Q71" s="148">
        <v>83</v>
      </c>
      <c r="R71" s="143">
        <v>83432784</v>
      </c>
      <c r="S71" s="144">
        <v>118</v>
      </c>
      <c r="T71" s="145">
        <v>110</v>
      </c>
      <c r="U71" s="146">
        <v>4880206</v>
      </c>
      <c r="V71" s="147">
        <v>364</v>
      </c>
      <c r="W71" s="148">
        <v>354</v>
      </c>
      <c r="X71" s="143">
        <v>1038</v>
      </c>
      <c r="Y71" s="144">
        <v>167</v>
      </c>
      <c r="Z71" s="145">
        <v>142</v>
      </c>
      <c r="AA71" s="146">
        <v>869</v>
      </c>
      <c r="AB71" s="149">
        <v>352</v>
      </c>
      <c r="AC71" s="141">
        <v>0</v>
      </c>
      <c r="AD71" s="150">
        <v>0</v>
      </c>
      <c r="AE71" s="151">
        <v>100</v>
      </c>
    </row>
    <row r="72" spans="1:31" s="3" customFormat="1" ht="18.75" customHeight="1">
      <c r="A72" s="48">
        <v>70</v>
      </c>
      <c r="B72" s="49">
        <v>77</v>
      </c>
      <c r="C72" s="50" t="s">
        <v>1548</v>
      </c>
      <c r="D72" s="51" t="s">
        <v>1061</v>
      </c>
      <c r="E72" s="52">
        <v>58</v>
      </c>
      <c r="F72" s="54">
        <v>98862349</v>
      </c>
      <c r="G72" s="55">
        <v>50</v>
      </c>
      <c r="H72" s="56">
        <v>39</v>
      </c>
      <c r="I72" s="57">
        <v>150654955</v>
      </c>
      <c r="J72" s="58">
        <v>26</v>
      </c>
      <c r="K72" s="59">
        <v>16</v>
      </c>
      <c r="L72" s="54">
        <v>65785362</v>
      </c>
      <c r="M72" s="55">
        <v>42</v>
      </c>
      <c r="N72" s="56">
        <v>32</v>
      </c>
      <c r="O72" s="57">
        <v>66013411</v>
      </c>
      <c r="P72" s="58">
        <v>49</v>
      </c>
      <c r="Q72" s="59">
        <v>39</v>
      </c>
      <c r="R72" s="54">
        <v>137448138</v>
      </c>
      <c r="S72" s="55">
        <v>32</v>
      </c>
      <c r="T72" s="56">
        <v>27</v>
      </c>
      <c r="U72" s="66" t="s">
        <v>3052</v>
      </c>
      <c r="V72" s="58">
        <v>14</v>
      </c>
      <c r="W72" s="59">
        <v>11</v>
      </c>
      <c r="X72" s="54">
        <v>145800</v>
      </c>
      <c r="Y72" s="55">
        <v>40</v>
      </c>
      <c r="Z72" s="56">
        <v>22</v>
      </c>
      <c r="AA72" s="57">
        <v>2224</v>
      </c>
      <c r="AB72" s="109">
        <v>382</v>
      </c>
      <c r="AC72" s="52">
        <v>0</v>
      </c>
      <c r="AD72" s="60">
        <v>0</v>
      </c>
      <c r="AE72" s="61">
        <v>100</v>
      </c>
    </row>
    <row r="73" spans="1:31" s="3" customFormat="1" ht="18.75" customHeight="1">
      <c r="A73" s="167">
        <v>71</v>
      </c>
      <c r="B73" s="168">
        <v>79</v>
      </c>
      <c r="C73" s="169" t="s">
        <v>15</v>
      </c>
      <c r="D73" s="170" t="s">
        <v>3056</v>
      </c>
      <c r="E73" s="171">
        <v>59</v>
      </c>
      <c r="F73" s="173">
        <v>97394705</v>
      </c>
      <c r="G73" s="174">
        <v>75</v>
      </c>
      <c r="H73" s="175">
        <v>63</v>
      </c>
      <c r="I73" s="176">
        <v>108136938</v>
      </c>
      <c r="J73" s="177">
        <v>57</v>
      </c>
      <c r="K73" s="178">
        <v>46</v>
      </c>
      <c r="L73" s="173">
        <v>30671052</v>
      </c>
      <c r="M73" s="174">
        <v>88</v>
      </c>
      <c r="N73" s="175">
        <v>73</v>
      </c>
      <c r="O73" s="176">
        <v>32129133</v>
      </c>
      <c r="P73" s="177">
        <v>120</v>
      </c>
      <c r="Q73" s="178">
        <v>106</v>
      </c>
      <c r="R73" s="173">
        <v>64396435</v>
      </c>
      <c r="S73" s="174">
        <v>38</v>
      </c>
      <c r="T73" s="175">
        <v>33</v>
      </c>
      <c r="U73" s="176">
        <v>13932503</v>
      </c>
      <c r="V73" s="177">
        <v>149</v>
      </c>
      <c r="W73" s="178">
        <v>142</v>
      </c>
      <c r="X73" s="173">
        <v>22984</v>
      </c>
      <c r="Y73" s="174">
        <v>214</v>
      </c>
      <c r="Z73" s="175">
        <v>188</v>
      </c>
      <c r="AA73" s="176">
        <v>689</v>
      </c>
      <c r="AB73" s="179">
        <v>384</v>
      </c>
      <c r="AC73" s="171">
        <v>0</v>
      </c>
      <c r="AD73" s="180">
        <v>70.25</v>
      </c>
      <c r="AE73" s="181">
        <v>29.75</v>
      </c>
    </row>
    <row r="74" spans="1:31" s="3" customFormat="1" ht="18.75" customHeight="1">
      <c r="A74" s="32">
        <v>72</v>
      </c>
      <c r="B74" s="33">
        <v>75</v>
      </c>
      <c r="C74" s="34" t="s">
        <v>3075</v>
      </c>
      <c r="D74" s="35" t="s">
        <v>3098</v>
      </c>
      <c r="E74" s="45">
        <v>60</v>
      </c>
      <c r="F74" s="38">
        <v>96868846</v>
      </c>
      <c r="G74" s="39">
        <v>82</v>
      </c>
      <c r="H74" s="40">
        <v>70</v>
      </c>
      <c r="I74" s="41">
        <v>102142013</v>
      </c>
      <c r="J74" s="42">
        <v>70</v>
      </c>
      <c r="K74" s="43">
        <v>58</v>
      </c>
      <c r="L74" s="38">
        <v>26003622</v>
      </c>
      <c r="M74" s="39">
        <v>127</v>
      </c>
      <c r="N74" s="40">
        <v>112</v>
      </c>
      <c r="O74" s="41">
        <v>24168838</v>
      </c>
      <c r="P74" s="42">
        <v>121</v>
      </c>
      <c r="Q74" s="43">
        <v>107</v>
      </c>
      <c r="R74" s="38">
        <v>63980458</v>
      </c>
      <c r="S74" s="39">
        <v>124</v>
      </c>
      <c r="T74" s="40">
        <v>116</v>
      </c>
      <c r="U74" s="41">
        <v>4596672</v>
      </c>
      <c r="V74" s="42">
        <v>194</v>
      </c>
      <c r="W74" s="43">
        <v>187</v>
      </c>
      <c r="X74" s="38">
        <v>16350</v>
      </c>
      <c r="Y74" s="39">
        <v>30</v>
      </c>
      <c r="Z74" s="40">
        <v>15</v>
      </c>
      <c r="AA74" s="41">
        <v>2887</v>
      </c>
      <c r="AB74" s="108">
        <v>332</v>
      </c>
      <c r="AC74" s="45">
        <v>0</v>
      </c>
      <c r="AD74" s="37">
        <v>100</v>
      </c>
      <c r="AE74" s="46">
        <v>0</v>
      </c>
    </row>
    <row r="75" spans="1:31" s="3" customFormat="1" ht="18.75" customHeight="1">
      <c r="A75" s="32">
        <v>73</v>
      </c>
      <c r="B75" s="33">
        <v>97</v>
      </c>
      <c r="C75" s="34" t="s">
        <v>16</v>
      </c>
      <c r="D75" s="35" t="s">
        <v>3058</v>
      </c>
      <c r="E75" s="45">
        <v>61</v>
      </c>
      <c r="F75" s="38">
        <v>96020000</v>
      </c>
      <c r="G75" s="39">
        <v>90</v>
      </c>
      <c r="H75" s="40">
        <v>78</v>
      </c>
      <c r="I75" s="41">
        <v>96020000</v>
      </c>
      <c r="J75" s="42">
        <v>35</v>
      </c>
      <c r="K75" s="43">
        <v>25</v>
      </c>
      <c r="L75" s="38">
        <v>47493203</v>
      </c>
      <c r="M75" s="39">
        <v>51</v>
      </c>
      <c r="N75" s="40">
        <v>39</v>
      </c>
      <c r="O75" s="41">
        <v>58134493</v>
      </c>
      <c r="P75" s="42">
        <v>52</v>
      </c>
      <c r="Q75" s="43">
        <v>42</v>
      </c>
      <c r="R75" s="38">
        <v>130540810</v>
      </c>
      <c r="S75" s="39">
        <v>11</v>
      </c>
      <c r="T75" s="40">
        <v>6</v>
      </c>
      <c r="U75" s="41">
        <v>39796833</v>
      </c>
      <c r="V75" s="42">
        <v>261</v>
      </c>
      <c r="W75" s="43">
        <v>253</v>
      </c>
      <c r="X75" s="38">
        <v>8577</v>
      </c>
      <c r="Y75" s="39">
        <v>142</v>
      </c>
      <c r="Z75" s="40">
        <v>117</v>
      </c>
      <c r="AA75" s="41">
        <v>975</v>
      </c>
      <c r="AB75" s="108">
        <v>382</v>
      </c>
      <c r="AC75" s="45">
        <v>0</v>
      </c>
      <c r="AD75" s="37">
        <v>62.5</v>
      </c>
      <c r="AE75" s="46">
        <v>37.5</v>
      </c>
    </row>
    <row r="76" spans="1:31" s="3" customFormat="1" ht="18.75" customHeight="1">
      <c r="A76" s="32">
        <v>74</v>
      </c>
      <c r="B76" s="33">
        <v>148</v>
      </c>
      <c r="C76" s="34" t="s">
        <v>17</v>
      </c>
      <c r="D76" s="35" t="s">
        <v>3058</v>
      </c>
      <c r="E76" s="45">
        <v>62</v>
      </c>
      <c r="F76" s="38">
        <v>95922283</v>
      </c>
      <c r="G76" s="39">
        <v>68</v>
      </c>
      <c r="H76" s="40">
        <v>56</v>
      </c>
      <c r="I76" s="41">
        <v>117210175</v>
      </c>
      <c r="J76" s="42">
        <v>66</v>
      </c>
      <c r="K76" s="43">
        <v>54</v>
      </c>
      <c r="L76" s="38">
        <v>27140010</v>
      </c>
      <c r="M76" s="39">
        <v>128</v>
      </c>
      <c r="N76" s="40">
        <v>113</v>
      </c>
      <c r="O76" s="41">
        <v>24016172</v>
      </c>
      <c r="P76" s="42">
        <v>76</v>
      </c>
      <c r="Q76" s="43">
        <v>64</v>
      </c>
      <c r="R76" s="38">
        <v>100101298</v>
      </c>
      <c r="S76" s="39">
        <v>99</v>
      </c>
      <c r="T76" s="40">
        <v>93</v>
      </c>
      <c r="U76" s="41">
        <v>5792275</v>
      </c>
      <c r="V76" s="42">
        <v>71</v>
      </c>
      <c r="W76" s="43">
        <v>65</v>
      </c>
      <c r="X76" s="38">
        <v>44712</v>
      </c>
      <c r="Y76" s="39">
        <v>66</v>
      </c>
      <c r="Z76" s="40">
        <v>46</v>
      </c>
      <c r="AA76" s="41">
        <v>1590</v>
      </c>
      <c r="AB76" s="108">
        <v>384</v>
      </c>
      <c r="AC76" s="45">
        <v>0</v>
      </c>
      <c r="AD76" s="37">
        <v>1.82</v>
      </c>
      <c r="AE76" s="46">
        <v>98.18</v>
      </c>
    </row>
    <row r="77" spans="1:31" s="3" customFormat="1" ht="18.75" customHeight="1">
      <c r="A77" s="152">
        <v>75</v>
      </c>
      <c r="B77" s="153">
        <v>70</v>
      </c>
      <c r="C77" s="154" t="s">
        <v>340</v>
      </c>
      <c r="D77" s="155" t="s">
        <v>3056</v>
      </c>
      <c r="E77" s="156">
        <v>63</v>
      </c>
      <c r="F77" s="158">
        <v>93900064</v>
      </c>
      <c r="G77" s="159">
        <v>91</v>
      </c>
      <c r="H77" s="160">
        <v>79</v>
      </c>
      <c r="I77" s="161">
        <v>95811167</v>
      </c>
      <c r="J77" s="162">
        <v>63</v>
      </c>
      <c r="K77" s="163">
        <v>51</v>
      </c>
      <c r="L77" s="158">
        <v>28573489</v>
      </c>
      <c r="M77" s="159">
        <v>47</v>
      </c>
      <c r="N77" s="160">
        <v>36</v>
      </c>
      <c r="O77" s="161">
        <v>61073288</v>
      </c>
      <c r="P77" s="162">
        <v>60</v>
      </c>
      <c r="Q77" s="163">
        <v>48</v>
      </c>
      <c r="R77" s="158">
        <v>122859346</v>
      </c>
      <c r="S77" s="159">
        <v>44</v>
      </c>
      <c r="T77" s="160">
        <v>39</v>
      </c>
      <c r="U77" s="161">
        <v>12180976</v>
      </c>
      <c r="V77" s="162">
        <v>24</v>
      </c>
      <c r="W77" s="163">
        <v>19</v>
      </c>
      <c r="X77" s="158">
        <v>108104</v>
      </c>
      <c r="Y77" s="159">
        <v>158</v>
      </c>
      <c r="Z77" s="160">
        <v>133</v>
      </c>
      <c r="AA77" s="161">
        <v>913</v>
      </c>
      <c r="AB77" s="164">
        <v>321</v>
      </c>
      <c r="AC77" s="156">
        <v>0</v>
      </c>
      <c r="AD77" s="165">
        <v>77.97</v>
      </c>
      <c r="AE77" s="166">
        <v>22.03</v>
      </c>
    </row>
    <row r="78" spans="1:31" s="3" customFormat="1" ht="18.75" customHeight="1">
      <c r="A78" s="18">
        <v>76</v>
      </c>
      <c r="B78" s="19">
        <v>54</v>
      </c>
      <c r="C78" s="20" t="s">
        <v>18</v>
      </c>
      <c r="D78" s="21" t="s">
        <v>2187</v>
      </c>
      <c r="E78" s="22">
        <v>64</v>
      </c>
      <c r="F78" s="24">
        <v>93333615</v>
      </c>
      <c r="G78" s="25">
        <v>88</v>
      </c>
      <c r="H78" s="26">
        <v>76</v>
      </c>
      <c r="I78" s="27">
        <v>96596697</v>
      </c>
      <c r="J78" s="28">
        <v>87</v>
      </c>
      <c r="K78" s="29">
        <v>74</v>
      </c>
      <c r="L78" s="24">
        <v>22885432</v>
      </c>
      <c r="M78" s="25">
        <v>178</v>
      </c>
      <c r="N78" s="26">
        <v>161</v>
      </c>
      <c r="O78" s="69" t="s">
        <v>3052</v>
      </c>
      <c r="P78" s="28">
        <v>87</v>
      </c>
      <c r="Q78" s="29">
        <v>74</v>
      </c>
      <c r="R78" s="64" t="s">
        <v>3052</v>
      </c>
      <c r="S78" s="25">
        <v>345</v>
      </c>
      <c r="T78" s="26">
        <v>334</v>
      </c>
      <c r="U78" s="27">
        <v>248147</v>
      </c>
      <c r="V78" s="28">
        <v>41</v>
      </c>
      <c r="W78" s="29">
        <v>35</v>
      </c>
      <c r="X78" s="24">
        <v>65697</v>
      </c>
      <c r="Y78" s="25">
        <v>88</v>
      </c>
      <c r="Z78" s="26">
        <v>66</v>
      </c>
      <c r="AA78" s="69" t="s">
        <v>3052</v>
      </c>
      <c r="AB78" s="107">
        <v>321</v>
      </c>
      <c r="AC78" s="22">
        <v>0.4</v>
      </c>
      <c r="AD78" s="30">
        <v>99.6</v>
      </c>
      <c r="AE78" s="31">
        <v>0</v>
      </c>
    </row>
    <row r="79" spans="1:31" s="3" customFormat="1" ht="18.75" customHeight="1">
      <c r="A79" s="32">
        <v>77</v>
      </c>
      <c r="B79" s="33" t="s">
        <v>3052</v>
      </c>
      <c r="C79" s="34" t="s">
        <v>1677</v>
      </c>
      <c r="D79" s="35" t="s">
        <v>1061</v>
      </c>
      <c r="E79" s="45">
        <v>65</v>
      </c>
      <c r="F79" s="38">
        <v>92292631</v>
      </c>
      <c r="G79" s="39">
        <v>92</v>
      </c>
      <c r="H79" s="40">
        <v>80</v>
      </c>
      <c r="I79" s="41">
        <v>95748148</v>
      </c>
      <c r="J79" s="42">
        <v>129</v>
      </c>
      <c r="K79" s="43">
        <v>109</v>
      </c>
      <c r="L79" s="38">
        <v>16355375</v>
      </c>
      <c r="M79" s="39">
        <v>327</v>
      </c>
      <c r="N79" s="40">
        <v>306</v>
      </c>
      <c r="O79" s="41">
        <v>6997074</v>
      </c>
      <c r="P79" s="42">
        <v>23</v>
      </c>
      <c r="Q79" s="43">
        <v>15</v>
      </c>
      <c r="R79" s="38">
        <v>216619419</v>
      </c>
      <c r="S79" s="39">
        <v>468</v>
      </c>
      <c r="T79" s="40">
        <v>451</v>
      </c>
      <c r="U79" s="41">
        <v>-7621780</v>
      </c>
      <c r="V79" s="42">
        <v>317</v>
      </c>
      <c r="W79" s="43">
        <v>308</v>
      </c>
      <c r="X79" s="38">
        <v>3235</v>
      </c>
      <c r="Y79" s="39">
        <v>14</v>
      </c>
      <c r="Z79" s="40">
        <v>3</v>
      </c>
      <c r="AA79" s="41">
        <v>4858</v>
      </c>
      <c r="AB79" s="108">
        <v>321</v>
      </c>
      <c r="AC79" s="45">
        <v>0</v>
      </c>
      <c r="AD79" s="37">
        <v>100</v>
      </c>
      <c r="AE79" s="46">
        <v>0</v>
      </c>
    </row>
    <row r="80" spans="1:31" s="3" customFormat="1" ht="18.75" customHeight="1">
      <c r="A80" s="32">
        <v>78</v>
      </c>
      <c r="B80" s="33">
        <v>101</v>
      </c>
      <c r="C80" s="34" t="s">
        <v>19</v>
      </c>
      <c r="D80" s="35" t="s">
        <v>1699</v>
      </c>
      <c r="E80" s="45">
        <v>66</v>
      </c>
      <c r="F80" s="38">
        <v>92075951</v>
      </c>
      <c r="G80" s="39">
        <v>57</v>
      </c>
      <c r="H80" s="40">
        <v>45</v>
      </c>
      <c r="I80" s="41">
        <v>143714307</v>
      </c>
      <c r="J80" s="42">
        <v>130</v>
      </c>
      <c r="K80" s="43">
        <v>110</v>
      </c>
      <c r="L80" s="38">
        <v>16316851</v>
      </c>
      <c r="M80" s="39">
        <v>16</v>
      </c>
      <c r="N80" s="40">
        <v>9</v>
      </c>
      <c r="O80" s="41">
        <v>120150998</v>
      </c>
      <c r="P80" s="42">
        <v>41</v>
      </c>
      <c r="Q80" s="43">
        <v>31</v>
      </c>
      <c r="R80" s="38">
        <v>162706798</v>
      </c>
      <c r="S80" s="39">
        <v>433</v>
      </c>
      <c r="T80" s="40">
        <v>418</v>
      </c>
      <c r="U80" s="41">
        <v>-2371722</v>
      </c>
      <c r="V80" s="42">
        <v>347</v>
      </c>
      <c r="W80" s="43">
        <v>338</v>
      </c>
      <c r="X80" s="38">
        <v>1830</v>
      </c>
      <c r="Y80" s="39">
        <v>185</v>
      </c>
      <c r="Z80" s="40">
        <v>159</v>
      </c>
      <c r="AA80" s="41">
        <v>776</v>
      </c>
      <c r="AB80" s="108">
        <v>384</v>
      </c>
      <c r="AC80" s="45">
        <v>0</v>
      </c>
      <c r="AD80" s="37">
        <v>25</v>
      </c>
      <c r="AE80" s="46">
        <v>75</v>
      </c>
    </row>
    <row r="81" spans="1:31" s="3" customFormat="1" ht="18.75" customHeight="1">
      <c r="A81" s="137">
        <v>79</v>
      </c>
      <c r="B81" s="138">
        <v>139</v>
      </c>
      <c r="C81" s="139" t="s">
        <v>1554</v>
      </c>
      <c r="D81" s="140" t="s">
        <v>3056</v>
      </c>
      <c r="E81" s="141">
        <v>67</v>
      </c>
      <c r="F81" s="143">
        <v>90920011</v>
      </c>
      <c r="G81" s="144">
        <v>94</v>
      </c>
      <c r="H81" s="145">
        <v>82</v>
      </c>
      <c r="I81" s="146">
        <v>90920011</v>
      </c>
      <c r="J81" s="147">
        <v>78</v>
      </c>
      <c r="K81" s="148">
        <v>66</v>
      </c>
      <c r="L81" s="143">
        <v>24370451</v>
      </c>
      <c r="M81" s="144">
        <v>35</v>
      </c>
      <c r="N81" s="145">
        <v>25</v>
      </c>
      <c r="O81" s="146">
        <v>79957320</v>
      </c>
      <c r="P81" s="147">
        <v>63</v>
      </c>
      <c r="Q81" s="148">
        <v>51</v>
      </c>
      <c r="R81" s="143">
        <v>118342094</v>
      </c>
      <c r="S81" s="144">
        <v>125</v>
      </c>
      <c r="T81" s="145">
        <v>117</v>
      </c>
      <c r="U81" s="146">
        <v>4565845</v>
      </c>
      <c r="V81" s="147">
        <v>57</v>
      </c>
      <c r="W81" s="148">
        <v>51</v>
      </c>
      <c r="X81" s="143">
        <v>53671</v>
      </c>
      <c r="Y81" s="144">
        <v>101</v>
      </c>
      <c r="Z81" s="145">
        <v>78</v>
      </c>
      <c r="AA81" s="146">
        <v>1229</v>
      </c>
      <c r="AB81" s="149">
        <v>361</v>
      </c>
      <c r="AC81" s="141">
        <v>0</v>
      </c>
      <c r="AD81" s="150">
        <v>100</v>
      </c>
      <c r="AE81" s="151">
        <v>0</v>
      </c>
    </row>
    <row r="82" spans="1:31" s="3" customFormat="1" ht="18.75" customHeight="1">
      <c r="A82" s="48">
        <v>80</v>
      </c>
      <c r="B82" s="49">
        <v>69</v>
      </c>
      <c r="C82" s="50" t="s">
        <v>2179</v>
      </c>
      <c r="D82" s="51" t="s">
        <v>88</v>
      </c>
      <c r="E82" s="68">
        <v>68</v>
      </c>
      <c r="F82" s="54">
        <v>90258540</v>
      </c>
      <c r="G82" s="55">
        <v>95</v>
      </c>
      <c r="H82" s="56">
        <v>83</v>
      </c>
      <c r="I82" s="57">
        <v>90727639</v>
      </c>
      <c r="J82" s="58">
        <v>114</v>
      </c>
      <c r="K82" s="59">
        <v>98</v>
      </c>
      <c r="L82" s="54">
        <v>18030099</v>
      </c>
      <c r="M82" s="55">
        <v>121</v>
      </c>
      <c r="N82" s="56">
        <v>106</v>
      </c>
      <c r="O82" s="57">
        <v>25953549</v>
      </c>
      <c r="P82" s="58">
        <v>119</v>
      </c>
      <c r="Q82" s="59">
        <v>105</v>
      </c>
      <c r="R82" s="54">
        <v>65850940</v>
      </c>
      <c r="S82" s="55">
        <v>110</v>
      </c>
      <c r="T82" s="56">
        <v>103</v>
      </c>
      <c r="U82" s="57">
        <v>5241081</v>
      </c>
      <c r="V82" s="58">
        <v>361</v>
      </c>
      <c r="W82" s="59">
        <v>351</v>
      </c>
      <c r="X82" s="54">
        <v>1066</v>
      </c>
      <c r="Y82" s="55">
        <v>236</v>
      </c>
      <c r="Z82" s="56">
        <v>209</v>
      </c>
      <c r="AA82" s="57">
        <v>612</v>
      </c>
      <c r="AB82" s="109">
        <v>311</v>
      </c>
      <c r="AC82" s="52">
        <v>0</v>
      </c>
      <c r="AD82" s="60">
        <v>100</v>
      </c>
      <c r="AE82" s="61">
        <v>0</v>
      </c>
    </row>
    <row r="83" spans="1:31" s="3" customFormat="1" ht="18.75" customHeight="1">
      <c r="A83" s="18">
        <v>81</v>
      </c>
      <c r="B83" s="19">
        <v>185</v>
      </c>
      <c r="C83" s="20" t="s">
        <v>3068</v>
      </c>
      <c r="D83" s="21" t="s">
        <v>88</v>
      </c>
      <c r="E83" s="22">
        <v>69</v>
      </c>
      <c r="F83" s="24">
        <v>88485952</v>
      </c>
      <c r="G83" s="25">
        <v>97</v>
      </c>
      <c r="H83" s="26">
        <v>85</v>
      </c>
      <c r="I83" s="27">
        <v>89308794</v>
      </c>
      <c r="J83" s="28">
        <v>423</v>
      </c>
      <c r="K83" s="29">
        <v>399</v>
      </c>
      <c r="L83" s="24">
        <v>2699648</v>
      </c>
      <c r="M83" s="25">
        <v>394</v>
      </c>
      <c r="N83" s="26">
        <v>371</v>
      </c>
      <c r="O83" s="27">
        <v>4432018</v>
      </c>
      <c r="P83" s="28">
        <v>142</v>
      </c>
      <c r="Q83" s="29">
        <v>127</v>
      </c>
      <c r="R83" s="24">
        <v>57481471</v>
      </c>
      <c r="S83" s="25">
        <v>268</v>
      </c>
      <c r="T83" s="26">
        <v>257</v>
      </c>
      <c r="U83" s="27">
        <v>1073322</v>
      </c>
      <c r="V83" s="28">
        <v>68</v>
      </c>
      <c r="W83" s="29">
        <v>62</v>
      </c>
      <c r="X83" s="24">
        <v>46880</v>
      </c>
      <c r="Y83" s="25">
        <v>221</v>
      </c>
      <c r="Z83" s="26">
        <v>195</v>
      </c>
      <c r="AA83" s="27">
        <v>661</v>
      </c>
      <c r="AB83" s="107">
        <v>383</v>
      </c>
      <c r="AC83" s="22">
        <v>0</v>
      </c>
      <c r="AD83" s="30">
        <v>100</v>
      </c>
      <c r="AE83" s="31">
        <v>0</v>
      </c>
    </row>
    <row r="84" spans="1:31" s="3" customFormat="1" ht="18.75" customHeight="1">
      <c r="A84" s="137">
        <v>82</v>
      </c>
      <c r="B84" s="138">
        <v>105</v>
      </c>
      <c r="C84" s="139" t="s">
        <v>669</v>
      </c>
      <c r="D84" s="140" t="s">
        <v>3056</v>
      </c>
      <c r="E84" s="141">
        <v>70</v>
      </c>
      <c r="F84" s="143">
        <v>88108129</v>
      </c>
      <c r="G84" s="144">
        <v>99</v>
      </c>
      <c r="H84" s="145">
        <v>87</v>
      </c>
      <c r="I84" s="146">
        <v>88108129</v>
      </c>
      <c r="J84" s="147">
        <v>74</v>
      </c>
      <c r="K84" s="148">
        <v>62</v>
      </c>
      <c r="L84" s="143">
        <v>24746461</v>
      </c>
      <c r="M84" s="144">
        <v>188</v>
      </c>
      <c r="N84" s="145">
        <v>171</v>
      </c>
      <c r="O84" s="146">
        <v>17029247</v>
      </c>
      <c r="P84" s="147">
        <v>179</v>
      </c>
      <c r="Q84" s="148">
        <v>163</v>
      </c>
      <c r="R84" s="143">
        <v>47591894</v>
      </c>
      <c r="S84" s="144">
        <v>151</v>
      </c>
      <c r="T84" s="145">
        <v>142</v>
      </c>
      <c r="U84" s="146">
        <v>3422924</v>
      </c>
      <c r="V84" s="147">
        <v>172</v>
      </c>
      <c r="W84" s="148">
        <v>165</v>
      </c>
      <c r="X84" s="143">
        <v>18991</v>
      </c>
      <c r="Y84" s="144">
        <v>86</v>
      </c>
      <c r="Z84" s="145">
        <v>64</v>
      </c>
      <c r="AA84" s="146">
        <v>1400</v>
      </c>
      <c r="AB84" s="149">
        <v>384</v>
      </c>
      <c r="AC84" s="141">
        <v>0</v>
      </c>
      <c r="AD84" s="150">
        <v>73</v>
      </c>
      <c r="AE84" s="151">
        <v>27</v>
      </c>
    </row>
    <row r="85" spans="1:31" s="3" customFormat="1" ht="18.75" customHeight="1">
      <c r="A85" s="32">
        <v>83</v>
      </c>
      <c r="B85" s="33">
        <v>127</v>
      </c>
      <c r="C85" s="34" t="s">
        <v>20</v>
      </c>
      <c r="D85" s="35" t="s">
        <v>1054</v>
      </c>
      <c r="E85" s="45">
        <v>71</v>
      </c>
      <c r="F85" s="38">
        <v>86995532</v>
      </c>
      <c r="G85" s="39">
        <v>101</v>
      </c>
      <c r="H85" s="40">
        <v>89</v>
      </c>
      <c r="I85" s="41">
        <v>86995532</v>
      </c>
      <c r="J85" s="42">
        <v>133</v>
      </c>
      <c r="K85" s="43">
        <v>113</v>
      </c>
      <c r="L85" s="38">
        <v>16069199</v>
      </c>
      <c r="M85" s="39">
        <v>243</v>
      </c>
      <c r="N85" s="40">
        <v>225</v>
      </c>
      <c r="O85" s="41">
        <v>12342191</v>
      </c>
      <c r="P85" s="42">
        <v>184</v>
      </c>
      <c r="Q85" s="43">
        <v>168</v>
      </c>
      <c r="R85" s="38">
        <v>46045336</v>
      </c>
      <c r="S85" s="39">
        <v>217</v>
      </c>
      <c r="T85" s="40">
        <v>206</v>
      </c>
      <c r="U85" s="41">
        <v>1837249</v>
      </c>
      <c r="V85" s="42">
        <v>66</v>
      </c>
      <c r="W85" s="43">
        <v>60</v>
      </c>
      <c r="X85" s="38">
        <v>47228</v>
      </c>
      <c r="Y85" s="39">
        <v>339</v>
      </c>
      <c r="Z85" s="40">
        <v>309</v>
      </c>
      <c r="AA85" s="41">
        <v>370</v>
      </c>
      <c r="AB85" s="108">
        <v>372</v>
      </c>
      <c r="AC85" s="45">
        <v>0</v>
      </c>
      <c r="AD85" s="37">
        <v>100</v>
      </c>
      <c r="AE85" s="46">
        <v>0</v>
      </c>
    </row>
    <row r="86" spans="1:31" s="3" customFormat="1" ht="18.75" customHeight="1">
      <c r="A86" s="32">
        <v>84</v>
      </c>
      <c r="B86" s="33">
        <v>88</v>
      </c>
      <c r="C86" s="34" t="s">
        <v>188</v>
      </c>
      <c r="D86" s="35" t="s">
        <v>1061</v>
      </c>
      <c r="E86" s="45">
        <v>72</v>
      </c>
      <c r="F86" s="38">
        <v>86835972</v>
      </c>
      <c r="G86" s="39">
        <v>100</v>
      </c>
      <c r="H86" s="40">
        <v>88</v>
      </c>
      <c r="I86" s="41">
        <v>87173127</v>
      </c>
      <c r="J86" s="42">
        <v>67</v>
      </c>
      <c r="K86" s="43">
        <v>55</v>
      </c>
      <c r="L86" s="38">
        <v>27052709</v>
      </c>
      <c r="M86" s="39">
        <v>125</v>
      </c>
      <c r="N86" s="40">
        <v>110</v>
      </c>
      <c r="O86" s="41">
        <v>24533494</v>
      </c>
      <c r="P86" s="42">
        <v>126</v>
      </c>
      <c r="Q86" s="43">
        <v>111</v>
      </c>
      <c r="R86" s="38">
        <v>62610905</v>
      </c>
      <c r="S86" s="39">
        <v>92</v>
      </c>
      <c r="T86" s="40">
        <v>86</v>
      </c>
      <c r="U86" s="41">
        <v>6296208</v>
      </c>
      <c r="V86" s="42">
        <v>59</v>
      </c>
      <c r="W86" s="43">
        <v>53</v>
      </c>
      <c r="X86" s="38">
        <v>52290</v>
      </c>
      <c r="Y86" s="39">
        <v>273</v>
      </c>
      <c r="Z86" s="40">
        <v>246</v>
      </c>
      <c r="AA86" s="41">
        <v>515</v>
      </c>
      <c r="AB86" s="108">
        <v>383</v>
      </c>
      <c r="AC86" s="45">
        <v>0</v>
      </c>
      <c r="AD86" s="37">
        <v>16.3</v>
      </c>
      <c r="AE86" s="46">
        <v>83.7</v>
      </c>
    </row>
    <row r="87" spans="1:31" s="3" customFormat="1" ht="18.75" customHeight="1">
      <c r="A87" s="48">
        <v>85</v>
      </c>
      <c r="B87" s="49">
        <v>68</v>
      </c>
      <c r="C87" s="50" t="s">
        <v>2698</v>
      </c>
      <c r="D87" s="51" t="s">
        <v>2187</v>
      </c>
      <c r="E87" s="52">
        <v>73</v>
      </c>
      <c r="F87" s="54">
        <v>86219638</v>
      </c>
      <c r="G87" s="55">
        <v>103</v>
      </c>
      <c r="H87" s="56">
        <v>91</v>
      </c>
      <c r="I87" s="57">
        <v>86231020</v>
      </c>
      <c r="J87" s="58">
        <v>69</v>
      </c>
      <c r="K87" s="59">
        <v>57</v>
      </c>
      <c r="L87" s="54">
        <v>26690316</v>
      </c>
      <c r="M87" s="55">
        <v>63</v>
      </c>
      <c r="N87" s="56">
        <v>50</v>
      </c>
      <c r="O87" s="57">
        <v>48627509</v>
      </c>
      <c r="P87" s="58">
        <v>68</v>
      </c>
      <c r="Q87" s="59">
        <v>56</v>
      </c>
      <c r="R87" s="54">
        <v>110240086</v>
      </c>
      <c r="S87" s="55">
        <v>81</v>
      </c>
      <c r="T87" s="56">
        <v>75</v>
      </c>
      <c r="U87" s="57">
        <v>7071610</v>
      </c>
      <c r="V87" s="58">
        <v>51</v>
      </c>
      <c r="W87" s="59">
        <v>45</v>
      </c>
      <c r="X87" s="54">
        <v>56067</v>
      </c>
      <c r="Y87" s="55">
        <v>33</v>
      </c>
      <c r="Z87" s="56">
        <v>17</v>
      </c>
      <c r="AA87" s="57">
        <v>2789</v>
      </c>
      <c r="AB87" s="109">
        <v>321</v>
      </c>
      <c r="AC87" s="52">
        <v>0</v>
      </c>
      <c r="AD87" s="60">
        <v>100</v>
      </c>
      <c r="AE87" s="61">
        <v>0</v>
      </c>
    </row>
    <row r="88" spans="1:31" s="3" customFormat="1" ht="18.75" customHeight="1">
      <c r="A88" s="167">
        <v>86</v>
      </c>
      <c r="B88" s="168">
        <v>37</v>
      </c>
      <c r="C88" s="169" t="s">
        <v>339</v>
      </c>
      <c r="D88" s="170" t="s">
        <v>3056</v>
      </c>
      <c r="E88" s="171">
        <v>74</v>
      </c>
      <c r="F88" s="173">
        <v>86178560</v>
      </c>
      <c r="G88" s="174">
        <v>29</v>
      </c>
      <c r="H88" s="175">
        <v>20</v>
      </c>
      <c r="I88" s="176">
        <v>218649469</v>
      </c>
      <c r="J88" s="177">
        <v>32</v>
      </c>
      <c r="K88" s="178">
        <v>22</v>
      </c>
      <c r="L88" s="173">
        <v>52849278</v>
      </c>
      <c r="M88" s="174">
        <v>89</v>
      </c>
      <c r="N88" s="175">
        <v>74</v>
      </c>
      <c r="O88" s="176">
        <v>31402178</v>
      </c>
      <c r="P88" s="177">
        <v>64</v>
      </c>
      <c r="Q88" s="178">
        <v>52</v>
      </c>
      <c r="R88" s="173">
        <v>114187187</v>
      </c>
      <c r="S88" s="174">
        <v>41</v>
      </c>
      <c r="T88" s="175">
        <v>36</v>
      </c>
      <c r="U88" s="176">
        <v>12816606</v>
      </c>
      <c r="V88" s="177">
        <v>153</v>
      </c>
      <c r="W88" s="178">
        <v>146</v>
      </c>
      <c r="X88" s="173">
        <v>21433</v>
      </c>
      <c r="Y88" s="174">
        <v>34</v>
      </c>
      <c r="Z88" s="175">
        <v>18</v>
      </c>
      <c r="AA88" s="176">
        <v>2655</v>
      </c>
      <c r="AB88" s="179">
        <v>383</v>
      </c>
      <c r="AC88" s="171">
        <v>0</v>
      </c>
      <c r="AD88" s="180">
        <v>0</v>
      </c>
      <c r="AE88" s="181">
        <v>100</v>
      </c>
    </row>
    <row r="89" spans="1:31" s="3" customFormat="1" ht="18.75" customHeight="1">
      <c r="A89" s="137">
        <v>87</v>
      </c>
      <c r="B89" s="138">
        <v>73</v>
      </c>
      <c r="C89" s="139" t="s">
        <v>21</v>
      </c>
      <c r="D89" s="140" t="s">
        <v>3056</v>
      </c>
      <c r="E89" s="141">
        <v>75</v>
      </c>
      <c r="F89" s="143">
        <v>86013170</v>
      </c>
      <c r="G89" s="144">
        <v>104</v>
      </c>
      <c r="H89" s="145">
        <v>92</v>
      </c>
      <c r="I89" s="146">
        <v>86013170</v>
      </c>
      <c r="J89" s="147">
        <v>106</v>
      </c>
      <c r="K89" s="148">
        <v>90</v>
      </c>
      <c r="L89" s="143">
        <v>19178875</v>
      </c>
      <c r="M89" s="144">
        <v>13</v>
      </c>
      <c r="N89" s="145">
        <v>6</v>
      </c>
      <c r="O89" s="146">
        <v>137837145</v>
      </c>
      <c r="P89" s="147">
        <v>30</v>
      </c>
      <c r="Q89" s="148">
        <v>21</v>
      </c>
      <c r="R89" s="143">
        <v>185592557</v>
      </c>
      <c r="S89" s="144">
        <v>13</v>
      </c>
      <c r="T89" s="145">
        <v>8</v>
      </c>
      <c r="U89" s="146">
        <v>35538067</v>
      </c>
      <c r="V89" s="147" t="s">
        <v>1103</v>
      </c>
      <c r="W89" s="148" t="s">
        <v>1103</v>
      </c>
      <c r="X89" s="186" t="s">
        <v>3052</v>
      </c>
      <c r="Y89" s="144">
        <v>436</v>
      </c>
      <c r="Z89" s="145">
        <v>405</v>
      </c>
      <c r="AA89" s="146">
        <v>194</v>
      </c>
      <c r="AB89" s="149">
        <v>400</v>
      </c>
      <c r="AC89" s="141">
        <v>0</v>
      </c>
      <c r="AD89" s="150">
        <v>100</v>
      </c>
      <c r="AE89" s="151">
        <v>0</v>
      </c>
    </row>
    <row r="90" spans="1:31" s="3" customFormat="1" ht="18.75" customHeight="1">
      <c r="A90" s="137">
        <v>88</v>
      </c>
      <c r="B90" s="138">
        <v>63</v>
      </c>
      <c r="C90" s="139" t="s">
        <v>1517</v>
      </c>
      <c r="D90" s="140" t="s">
        <v>3056</v>
      </c>
      <c r="E90" s="141">
        <v>76</v>
      </c>
      <c r="F90" s="143">
        <v>85522690</v>
      </c>
      <c r="G90" s="144">
        <v>105</v>
      </c>
      <c r="H90" s="145">
        <v>93</v>
      </c>
      <c r="I90" s="146">
        <v>85871468</v>
      </c>
      <c r="J90" s="147">
        <v>187</v>
      </c>
      <c r="K90" s="148">
        <v>166</v>
      </c>
      <c r="L90" s="143">
        <v>12032738</v>
      </c>
      <c r="M90" s="144">
        <v>138</v>
      </c>
      <c r="N90" s="145">
        <v>123</v>
      </c>
      <c r="O90" s="146">
        <v>22811242</v>
      </c>
      <c r="P90" s="147">
        <v>123</v>
      </c>
      <c r="Q90" s="148">
        <v>108</v>
      </c>
      <c r="R90" s="143">
        <v>63600478</v>
      </c>
      <c r="S90" s="144">
        <v>76</v>
      </c>
      <c r="T90" s="145">
        <v>70</v>
      </c>
      <c r="U90" s="146">
        <v>7353906</v>
      </c>
      <c r="V90" s="147">
        <v>331</v>
      </c>
      <c r="W90" s="148">
        <v>322</v>
      </c>
      <c r="X90" s="143">
        <v>2513</v>
      </c>
      <c r="Y90" s="144">
        <v>453</v>
      </c>
      <c r="Z90" s="145">
        <v>422</v>
      </c>
      <c r="AA90" s="146">
        <v>165</v>
      </c>
      <c r="AB90" s="149">
        <v>311</v>
      </c>
      <c r="AC90" s="141">
        <v>0</v>
      </c>
      <c r="AD90" s="150">
        <v>100</v>
      </c>
      <c r="AE90" s="151">
        <v>0</v>
      </c>
    </row>
    <row r="91" spans="1:31" s="3" customFormat="1" ht="18.75" customHeight="1">
      <c r="A91" s="137">
        <v>89</v>
      </c>
      <c r="B91" s="138">
        <v>86</v>
      </c>
      <c r="C91" s="139" t="s">
        <v>22</v>
      </c>
      <c r="D91" s="140" t="s">
        <v>3056</v>
      </c>
      <c r="E91" s="141">
        <v>77</v>
      </c>
      <c r="F91" s="143">
        <v>85229618</v>
      </c>
      <c r="G91" s="144">
        <v>86</v>
      </c>
      <c r="H91" s="145">
        <v>74</v>
      </c>
      <c r="I91" s="146">
        <v>99382421</v>
      </c>
      <c r="J91" s="147">
        <v>110</v>
      </c>
      <c r="K91" s="148">
        <v>94</v>
      </c>
      <c r="L91" s="143">
        <v>18504852</v>
      </c>
      <c r="M91" s="144">
        <v>163</v>
      </c>
      <c r="N91" s="145">
        <v>148</v>
      </c>
      <c r="O91" s="146">
        <v>19591426</v>
      </c>
      <c r="P91" s="147">
        <v>172</v>
      </c>
      <c r="Q91" s="148">
        <v>157</v>
      </c>
      <c r="R91" s="143">
        <v>49201561</v>
      </c>
      <c r="S91" s="144">
        <v>130</v>
      </c>
      <c r="T91" s="145">
        <v>121</v>
      </c>
      <c r="U91" s="146">
        <v>4286883</v>
      </c>
      <c r="V91" s="147">
        <v>64</v>
      </c>
      <c r="W91" s="148">
        <v>58</v>
      </c>
      <c r="X91" s="143">
        <v>49811</v>
      </c>
      <c r="Y91" s="144">
        <v>138</v>
      </c>
      <c r="Z91" s="145">
        <v>113</v>
      </c>
      <c r="AA91" s="146">
        <v>986</v>
      </c>
      <c r="AB91" s="149">
        <v>371</v>
      </c>
      <c r="AC91" s="141">
        <v>0</v>
      </c>
      <c r="AD91" s="150">
        <v>90</v>
      </c>
      <c r="AE91" s="151">
        <v>10</v>
      </c>
    </row>
    <row r="92" spans="1:31" s="3" customFormat="1" ht="18.75" customHeight="1">
      <c r="A92" s="152">
        <v>90</v>
      </c>
      <c r="B92" s="190">
        <v>188</v>
      </c>
      <c r="C92" s="154" t="s">
        <v>23</v>
      </c>
      <c r="D92" s="155" t="s">
        <v>3056</v>
      </c>
      <c r="E92" s="156">
        <v>78</v>
      </c>
      <c r="F92" s="158">
        <v>84328090</v>
      </c>
      <c r="G92" s="159">
        <v>84</v>
      </c>
      <c r="H92" s="160">
        <v>72</v>
      </c>
      <c r="I92" s="161">
        <v>101868703</v>
      </c>
      <c r="J92" s="162">
        <v>237</v>
      </c>
      <c r="K92" s="163">
        <v>214</v>
      </c>
      <c r="L92" s="158">
        <v>9768826</v>
      </c>
      <c r="M92" s="159">
        <v>345</v>
      </c>
      <c r="N92" s="160">
        <v>323</v>
      </c>
      <c r="O92" s="161">
        <v>6122961</v>
      </c>
      <c r="P92" s="162">
        <v>116</v>
      </c>
      <c r="Q92" s="163">
        <v>102</v>
      </c>
      <c r="R92" s="158">
        <v>67071066</v>
      </c>
      <c r="S92" s="159">
        <v>372</v>
      </c>
      <c r="T92" s="160">
        <v>360</v>
      </c>
      <c r="U92" s="161">
        <v>95249</v>
      </c>
      <c r="V92" s="162">
        <v>353</v>
      </c>
      <c r="W92" s="163">
        <v>344</v>
      </c>
      <c r="X92" s="158">
        <v>1548</v>
      </c>
      <c r="Y92" s="159">
        <v>268</v>
      </c>
      <c r="Z92" s="160">
        <v>241</v>
      </c>
      <c r="AA92" s="161">
        <v>524</v>
      </c>
      <c r="AB92" s="164">
        <v>384</v>
      </c>
      <c r="AC92" s="156">
        <v>0</v>
      </c>
      <c r="AD92" s="165">
        <v>100</v>
      </c>
      <c r="AE92" s="166">
        <v>0</v>
      </c>
    </row>
    <row r="93" spans="1:31" s="3" customFormat="1" ht="18.75" customHeight="1">
      <c r="A93" s="18">
        <v>91</v>
      </c>
      <c r="B93" s="19">
        <v>109</v>
      </c>
      <c r="C93" s="20" t="s">
        <v>24</v>
      </c>
      <c r="D93" s="21" t="s">
        <v>3103</v>
      </c>
      <c r="E93" s="22">
        <v>79</v>
      </c>
      <c r="F93" s="24">
        <v>82915540</v>
      </c>
      <c r="G93" s="25">
        <v>93</v>
      </c>
      <c r="H93" s="26">
        <v>81</v>
      </c>
      <c r="I93" s="27">
        <v>92561703</v>
      </c>
      <c r="J93" s="28">
        <v>75</v>
      </c>
      <c r="K93" s="29">
        <v>63</v>
      </c>
      <c r="L93" s="24">
        <v>24729484</v>
      </c>
      <c r="M93" s="25">
        <v>52</v>
      </c>
      <c r="N93" s="26">
        <v>40</v>
      </c>
      <c r="O93" s="27">
        <v>57007079</v>
      </c>
      <c r="P93" s="28">
        <v>71</v>
      </c>
      <c r="Q93" s="29">
        <v>59</v>
      </c>
      <c r="R93" s="24">
        <v>107220903</v>
      </c>
      <c r="S93" s="25">
        <v>86</v>
      </c>
      <c r="T93" s="26">
        <v>80</v>
      </c>
      <c r="U93" s="27">
        <v>6719451</v>
      </c>
      <c r="V93" s="28">
        <v>188</v>
      </c>
      <c r="W93" s="29">
        <v>181</v>
      </c>
      <c r="X93" s="24">
        <v>17064</v>
      </c>
      <c r="Y93" s="25">
        <v>90</v>
      </c>
      <c r="Z93" s="26">
        <v>67</v>
      </c>
      <c r="AA93" s="27">
        <v>1368</v>
      </c>
      <c r="AB93" s="107">
        <v>321</v>
      </c>
      <c r="AC93" s="22">
        <v>0</v>
      </c>
      <c r="AD93" s="30">
        <v>100</v>
      </c>
      <c r="AE93" s="31">
        <v>0</v>
      </c>
    </row>
    <row r="94" spans="1:31" s="3" customFormat="1" ht="18.75" customHeight="1">
      <c r="A94" s="137">
        <v>92</v>
      </c>
      <c r="B94" s="138">
        <v>89</v>
      </c>
      <c r="C94" s="139" t="s">
        <v>25</v>
      </c>
      <c r="D94" s="140" t="s">
        <v>3056</v>
      </c>
      <c r="E94" s="141">
        <v>80</v>
      </c>
      <c r="F94" s="143">
        <v>82759191</v>
      </c>
      <c r="G94" s="144">
        <v>85</v>
      </c>
      <c r="H94" s="145">
        <v>73</v>
      </c>
      <c r="I94" s="146">
        <v>100989969</v>
      </c>
      <c r="J94" s="147">
        <v>254</v>
      </c>
      <c r="K94" s="148">
        <v>231</v>
      </c>
      <c r="L94" s="143">
        <v>8862232</v>
      </c>
      <c r="M94" s="144">
        <v>91</v>
      </c>
      <c r="N94" s="145">
        <v>76</v>
      </c>
      <c r="O94" s="146">
        <v>31300683</v>
      </c>
      <c r="P94" s="147">
        <v>86</v>
      </c>
      <c r="Q94" s="148">
        <v>73</v>
      </c>
      <c r="R94" s="143">
        <v>93070174</v>
      </c>
      <c r="S94" s="144">
        <v>93</v>
      </c>
      <c r="T94" s="145">
        <v>87</v>
      </c>
      <c r="U94" s="146">
        <v>6238019</v>
      </c>
      <c r="V94" s="147">
        <v>21</v>
      </c>
      <c r="W94" s="148">
        <v>17</v>
      </c>
      <c r="X94" s="143">
        <v>115603</v>
      </c>
      <c r="Y94" s="144">
        <v>288</v>
      </c>
      <c r="Z94" s="145">
        <v>260</v>
      </c>
      <c r="AA94" s="146">
        <v>477</v>
      </c>
      <c r="AB94" s="149">
        <v>371</v>
      </c>
      <c r="AC94" s="141">
        <v>0</v>
      </c>
      <c r="AD94" s="150">
        <v>100</v>
      </c>
      <c r="AE94" s="151">
        <v>0</v>
      </c>
    </row>
    <row r="95" spans="1:31" s="3" customFormat="1" ht="18.75" customHeight="1">
      <c r="A95" s="137">
        <v>93</v>
      </c>
      <c r="B95" s="138">
        <v>90</v>
      </c>
      <c r="C95" s="139" t="s">
        <v>2695</v>
      </c>
      <c r="D95" s="140" t="s">
        <v>3056</v>
      </c>
      <c r="E95" s="141">
        <v>81</v>
      </c>
      <c r="F95" s="143">
        <v>82591850</v>
      </c>
      <c r="G95" s="144">
        <v>87</v>
      </c>
      <c r="H95" s="145">
        <v>75</v>
      </c>
      <c r="I95" s="146">
        <v>97933440</v>
      </c>
      <c r="J95" s="147">
        <v>62</v>
      </c>
      <c r="K95" s="148">
        <v>50</v>
      </c>
      <c r="L95" s="143">
        <v>29372485</v>
      </c>
      <c r="M95" s="144">
        <v>118</v>
      </c>
      <c r="N95" s="145">
        <v>103</v>
      </c>
      <c r="O95" s="146">
        <v>26051187</v>
      </c>
      <c r="P95" s="147">
        <v>80</v>
      </c>
      <c r="Q95" s="148">
        <v>67</v>
      </c>
      <c r="R95" s="143">
        <v>96231758</v>
      </c>
      <c r="S95" s="144">
        <v>128</v>
      </c>
      <c r="T95" s="145">
        <v>119</v>
      </c>
      <c r="U95" s="146">
        <v>4370423</v>
      </c>
      <c r="V95" s="147">
        <v>100</v>
      </c>
      <c r="W95" s="148">
        <v>93</v>
      </c>
      <c r="X95" s="143">
        <v>33186</v>
      </c>
      <c r="Y95" s="144">
        <v>147</v>
      </c>
      <c r="Z95" s="145">
        <v>122</v>
      </c>
      <c r="AA95" s="146">
        <v>954</v>
      </c>
      <c r="AB95" s="149">
        <v>381</v>
      </c>
      <c r="AC95" s="141">
        <v>0</v>
      </c>
      <c r="AD95" s="150">
        <v>100</v>
      </c>
      <c r="AE95" s="151">
        <v>0</v>
      </c>
    </row>
    <row r="96" spans="1:31" s="3" customFormat="1" ht="18.75" customHeight="1">
      <c r="A96" s="32">
        <v>94</v>
      </c>
      <c r="B96" s="33">
        <v>72</v>
      </c>
      <c r="C96" s="34" t="s">
        <v>1556</v>
      </c>
      <c r="D96" s="35" t="s">
        <v>3113</v>
      </c>
      <c r="E96" s="45">
        <v>82</v>
      </c>
      <c r="F96" s="38">
        <v>82429402</v>
      </c>
      <c r="G96" s="39">
        <v>83</v>
      </c>
      <c r="H96" s="40">
        <v>71</v>
      </c>
      <c r="I96" s="41">
        <v>101905685</v>
      </c>
      <c r="J96" s="42">
        <v>73</v>
      </c>
      <c r="K96" s="43">
        <v>61</v>
      </c>
      <c r="L96" s="38">
        <v>24822287</v>
      </c>
      <c r="M96" s="39">
        <v>53</v>
      </c>
      <c r="N96" s="40">
        <v>41</v>
      </c>
      <c r="O96" s="41">
        <v>56810460</v>
      </c>
      <c r="P96" s="42">
        <v>81</v>
      </c>
      <c r="Q96" s="43">
        <v>68</v>
      </c>
      <c r="R96" s="38">
        <v>96216606</v>
      </c>
      <c r="S96" s="39">
        <v>75</v>
      </c>
      <c r="T96" s="40">
        <v>69</v>
      </c>
      <c r="U96" s="41">
        <v>7407543</v>
      </c>
      <c r="V96" s="42">
        <v>36</v>
      </c>
      <c r="W96" s="43">
        <v>30</v>
      </c>
      <c r="X96" s="38">
        <v>73189</v>
      </c>
      <c r="Y96" s="39">
        <v>128</v>
      </c>
      <c r="Z96" s="40">
        <v>103</v>
      </c>
      <c r="AA96" s="41">
        <v>1064</v>
      </c>
      <c r="AB96" s="108">
        <v>351</v>
      </c>
      <c r="AC96" s="45">
        <v>0</v>
      </c>
      <c r="AD96" s="37">
        <v>100</v>
      </c>
      <c r="AE96" s="46">
        <v>0</v>
      </c>
    </row>
    <row r="97" spans="1:31" s="3" customFormat="1" ht="18.75" customHeight="1">
      <c r="A97" s="152">
        <v>95</v>
      </c>
      <c r="B97" s="153">
        <v>87</v>
      </c>
      <c r="C97" s="154" t="s">
        <v>1682</v>
      </c>
      <c r="D97" s="155" t="s">
        <v>3056</v>
      </c>
      <c r="E97" s="156">
        <v>83</v>
      </c>
      <c r="F97" s="158">
        <v>81865560</v>
      </c>
      <c r="G97" s="159">
        <v>96</v>
      </c>
      <c r="H97" s="160">
        <v>84</v>
      </c>
      <c r="I97" s="161">
        <v>89735890</v>
      </c>
      <c r="J97" s="162">
        <v>55</v>
      </c>
      <c r="K97" s="163">
        <v>44</v>
      </c>
      <c r="L97" s="158">
        <v>31322307</v>
      </c>
      <c r="M97" s="159">
        <v>90</v>
      </c>
      <c r="N97" s="160">
        <v>75</v>
      </c>
      <c r="O97" s="161">
        <v>31382059</v>
      </c>
      <c r="P97" s="162">
        <v>125</v>
      </c>
      <c r="Q97" s="163">
        <v>110</v>
      </c>
      <c r="R97" s="158">
        <v>63492517</v>
      </c>
      <c r="S97" s="159">
        <v>54</v>
      </c>
      <c r="T97" s="160">
        <v>48</v>
      </c>
      <c r="U97" s="161">
        <v>10274536</v>
      </c>
      <c r="V97" s="162">
        <v>376</v>
      </c>
      <c r="W97" s="163">
        <v>366</v>
      </c>
      <c r="X97" s="158">
        <v>738</v>
      </c>
      <c r="Y97" s="159">
        <v>155</v>
      </c>
      <c r="Z97" s="160">
        <v>130</v>
      </c>
      <c r="AA97" s="207" t="s">
        <v>3052</v>
      </c>
      <c r="AB97" s="164">
        <v>352</v>
      </c>
      <c r="AC97" s="156">
        <v>0</v>
      </c>
      <c r="AD97" s="165">
        <v>100</v>
      </c>
      <c r="AE97" s="166">
        <v>0</v>
      </c>
    </row>
    <row r="98" spans="1:31" s="3" customFormat="1" ht="18.75" customHeight="1">
      <c r="A98" s="18">
        <v>96</v>
      </c>
      <c r="B98" s="19">
        <v>104</v>
      </c>
      <c r="C98" s="20" t="s">
        <v>1674</v>
      </c>
      <c r="D98" s="21" t="s">
        <v>3051</v>
      </c>
      <c r="E98" s="22">
        <v>84</v>
      </c>
      <c r="F98" s="24">
        <v>80960312</v>
      </c>
      <c r="G98" s="25">
        <v>106</v>
      </c>
      <c r="H98" s="26">
        <v>94</v>
      </c>
      <c r="I98" s="27">
        <v>84552437</v>
      </c>
      <c r="J98" s="28">
        <v>295</v>
      </c>
      <c r="K98" s="29">
        <v>271</v>
      </c>
      <c r="L98" s="24">
        <v>7288676</v>
      </c>
      <c r="M98" s="25">
        <v>312</v>
      </c>
      <c r="N98" s="26">
        <v>291</v>
      </c>
      <c r="O98" s="27">
        <v>7839853</v>
      </c>
      <c r="P98" s="28">
        <v>313</v>
      </c>
      <c r="Q98" s="29">
        <v>291</v>
      </c>
      <c r="R98" s="24">
        <v>25565195</v>
      </c>
      <c r="S98" s="25">
        <v>204</v>
      </c>
      <c r="T98" s="26">
        <v>193</v>
      </c>
      <c r="U98" s="27">
        <v>2101629</v>
      </c>
      <c r="V98" s="28">
        <v>101</v>
      </c>
      <c r="W98" s="29">
        <v>94</v>
      </c>
      <c r="X98" s="24">
        <v>32070</v>
      </c>
      <c r="Y98" s="25">
        <v>255</v>
      </c>
      <c r="Z98" s="26">
        <v>228</v>
      </c>
      <c r="AA98" s="27">
        <v>557</v>
      </c>
      <c r="AB98" s="107">
        <v>371</v>
      </c>
      <c r="AC98" s="22">
        <v>0</v>
      </c>
      <c r="AD98" s="30">
        <v>100</v>
      </c>
      <c r="AE98" s="31">
        <v>0</v>
      </c>
    </row>
    <row r="99" spans="1:31" s="3" customFormat="1" ht="18.75" customHeight="1">
      <c r="A99" s="32">
        <v>97</v>
      </c>
      <c r="B99" s="33">
        <v>91</v>
      </c>
      <c r="C99" s="34" t="s">
        <v>2694</v>
      </c>
      <c r="D99" s="35" t="s">
        <v>3106</v>
      </c>
      <c r="E99" s="45">
        <v>85</v>
      </c>
      <c r="F99" s="38">
        <v>80824320</v>
      </c>
      <c r="G99" s="39">
        <v>107</v>
      </c>
      <c r="H99" s="40">
        <v>95</v>
      </c>
      <c r="I99" s="41">
        <v>81128351</v>
      </c>
      <c r="J99" s="42">
        <v>148</v>
      </c>
      <c r="K99" s="43">
        <v>128</v>
      </c>
      <c r="L99" s="38">
        <v>14588881</v>
      </c>
      <c r="M99" s="39">
        <v>146</v>
      </c>
      <c r="N99" s="40">
        <v>131</v>
      </c>
      <c r="O99" s="41">
        <v>21874968</v>
      </c>
      <c r="P99" s="42">
        <v>160</v>
      </c>
      <c r="Q99" s="43">
        <v>145</v>
      </c>
      <c r="R99" s="38">
        <v>51157902</v>
      </c>
      <c r="S99" s="39">
        <v>200</v>
      </c>
      <c r="T99" s="40">
        <v>189</v>
      </c>
      <c r="U99" s="41">
        <v>2143065</v>
      </c>
      <c r="V99" s="42">
        <v>354</v>
      </c>
      <c r="W99" s="43">
        <v>345</v>
      </c>
      <c r="X99" s="38">
        <v>1507</v>
      </c>
      <c r="Y99" s="39">
        <v>52</v>
      </c>
      <c r="Z99" s="40">
        <v>32</v>
      </c>
      <c r="AA99" s="41">
        <v>1900</v>
      </c>
      <c r="AB99" s="108">
        <v>312</v>
      </c>
      <c r="AC99" s="45">
        <v>0</v>
      </c>
      <c r="AD99" s="37">
        <v>100</v>
      </c>
      <c r="AE99" s="46">
        <v>0</v>
      </c>
    </row>
    <row r="100" spans="1:31" s="3" customFormat="1" ht="18.75" customHeight="1">
      <c r="A100" s="32">
        <v>98</v>
      </c>
      <c r="B100" s="33">
        <v>120</v>
      </c>
      <c r="C100" s="34" t="s">
        <v>1626</v>
      </c>
      <c r="D100" s="35" t="s">
        <v>88</v>
      </c>
      <c r="E100" s="36">
        <v>86</v>
      </c>
      <c r="F100" s="38">
        <v>79215132</v>
      </c>
      <c r="G100" s="39">
        <v>108</v>
      </c>
      <c r="H100" s="40">
        <v>96</v>
      </c>
      <c r="I100" s="41">
        <v>79794615</v>
      </c>
      <c r="J100" s="42">
        <v>410</v>
      </c>
      <c r="K100" s="43">
        <v>386</v>
      </c>
      <c r="L100" s="38">
        <v>3043913</v>
      </c>
      <c r="M100" s="39">
        <v>119</v>
      </c>
      <c r="N100" s="40">
        <v>104</v>
      </c>
      <c r="O100" s="41">
        <v>26027060</v>
      </c>
      <c r="P100" s="42">
        <v>193</v>
      </c>
      <c r="Q100" s="43">
        <v>176</v>
      </c>
      <c r="R100" s="38">
        <v>42893480</v>
      </c>
      <c r="S100" s="39">
        <v>379</v>
      </c>
      <c r="T100" s="40">
        <v>366</v>
      </c>
      <c r="U100" s="41">
        <v>81410</v>
      </c>
      <c r="V100" s="42">
        <v>34</v>
      </c>
      <c r="W100" s="43">
        <v>28</v>
      </c>
      <c r="X100" s="38">
        <v>80425</v>
      </c>
      <c r="Y100" s="39">
        <v>100</v>
      </c>
      <c r="Z100" s="40">
        <v>77</v>
      </c>
      <c r="AA100" s="41">
        <v>1240</v>
      </c>
      <c r="AB100" s="108">
        <v>311</v>
      </c>
      <c r="AC100" s="45">
        <v>0</v>
      </c>
      <c r="AD100" s="37">
        <v>100</v>
      </c>
      <c r="AE100" s="46">
        <v>0</v>
      </c>
    </row>
    <row r="101" spans="1:31" s="3" customFormat="1" ht="18.75" customHeight="1">
      <c r="A101" s="32">
        <v>99</v>
      </c>
      <c r="B101" s="67">
        <v>102</v>
      </c>
      <c r="C101" s="34" t="s">
        <v>1291</v>
      </c>
      <c r="D101" s="35" t="s">
        <v>3051</v>
      </c>
      <c r="E101" s="45">
        <v>87</v>
      </c>
      <c r="F101" s="38">
        <v>77165868</v>
      </c>
      <c r="G101" s="39">
        <v>111</v>
      </c>
      <c r="H101" s="40">
        <v>99</v>
      </c>
      <c r="I101" s="41">
        <v>77165868</v>
      </c>
      <c r="J101" s="42">
        <v>213</v>
      </c>
      <c r="K101" s="43">
        <v>191</v>
      </c>
      <c r="L101" s="38">
        <v>10918914</v>
      </c>
      <c r="M101" s="39">
        <v>214</v>
      </c>
      <c r="N101" s="40">
        <v>196</v>
      </c>
      <c r="O101" s="41">
        <v>14599247</v>
      </c>
      <c r="P101" s="42">
        <v>118</v>
      </c>
      <c r="Q101" s="43">
        <v>104</v>
      </c>
      <c r="R101" s="38">
        <v>66274196</v>
      </c>
      <c r="S101" s="39">
        <v>180</v>
      </c>
      <c r="T101" s="40">
        <v>170</v>
      </c>
      <c r="U101" s="41">
        <v>2508732</v>
      </c>
      <c r="V101" s="42">
        <v>40</v>
      </c>
      <c r="W101" s="43">
        <v>34</v>
      </c>
      <c r="X101" s="38">
        <v>66801</v>
      </c>
      <c r="Y101" s="39">
        <v>150</v>
      </c>
      <c r="Z101" s="40">
        <v>125</v>
      </c>
      <c r="AA101" s="41">
        <v>950</v>
      </c>
      <c r="AB101" s="108">
        <v>383</v>
      </c>
      <c r="AC101" s="45">
        <v>0</v>
      </c>
      <c r="AD101" s="37">
        <v>0.18</v>
      </c>
      <c r="AE101" s="46">
        <v>99.82</v>
      </c>
    </row>
    <row r="102" spans="1:31" s="3" customFormat="1" ht="18.75" customHeight="1">
      <c r="A102" s="48">
        <v>100</v>
      </c>
      <c r="B102" s="49">
        <v>80</v>
      </c>
      <c r="C102" s="50" t="s">
        <v>3082</v>
      </c>
      <c r="D102" s="51" t="s">
        <v>3054</v>
      </c>
      <c r="E102" s="52">
        <v>13</v>
      </c>
      <c r="F102" s="54">
        <v>75355284</v>
      </c>
      <c r="G102" s="55">
        <v>115</v>
      </c>
      <c r="H102" s="56">
        <v>13</v>
      </c>
      <c r="I102" s="57">
        <v>75355284</v>
      </c>
      <c r="J102" s="58">
        <v>53</v>
      </c>
      <c r="K102" s="59">
        <v>11</v>
      </c>
      <c r="L102" s="54">
        <v>31901259</v>
      </c>
      <c r="M102" s="55">
        <v>56</v>
      </c>
      <c r="N102" s="56">
        <v>13</v>
      </c>
      <c r="O102" s="57">
        <v>54397782</v>
      </c>
      <c r="P102" s="58">
        <v>110</v>
      </c>
      <c r="Q102" s="59">
        <v>14</v>
      </c>
      <c r="R102" s="54">
        <v>71988878</v>
      </c>
      <c r="S102" s="55">
        <v>161</v>
      </c>
      <c r="T102" s="56">
        <v>10</v>
      </c>
      <c r="U102" s="57">
        <v>3133745</v>
      </c>
      <c r="V102" s="58" t="s">
        <v>1103</v>
      </c>
      <c r="W102" s="59" t="s">
        <v>1103</v>
      </c>
      <c r="X102" s="65" t="s">
        <v>3052</v>
      </c>
      <c r="Y102" s="55">
        <v>32</v>
      </c>
      <c r="Z102" s="56">
        <v>16</v>
      </c>
      <c r="AA102" s="57">
        <v>2837</v>
      </c>
      <c r="AB102" s="109">
        <v>372</v>
      </c>
      <c r="AC102" s="52">
        <v>99.99</v>
      </c>
      <c r="AD102" s="60">
        <v>0.01</v>
      </c>
      <c r="AE102" s="61">
        <v>0</v>
      </c>
    </row>
    <row r="103" spans="1:31" s="3" customFormat="1" ht="18.75" customHeight="1">
      <c r="A103" s="18">
        <v>101</v>
      </c>
      <c r="B103" s="19">
        <v>98</v>
      </c>
      <c r="C103" s="20" t="s">
        <v>2816</v>
      </c>
      <c r="D103" s="21" t="s">
        <v>3113</v>
      </c>
      <c r="E103" s="22">
        <v>88</v>
      </c>
      <c r="F103" s="24">
        <v>75338804</v>
      </c>
      <c r="G103" s="25">
        <v>114</v>
      </c>
      <c r="H103" s="26">
        <v>102</v>
      </c>
      <c r="I103" s="27">
        <v>75379943</v>
      </c>
      <c r="J103" s="28">
        <v>43</v>
      </c>
      <c r="K103" s="29">
        <v>33</v>
      </c>
      <c r="L103" s="24">
        <v>37535195</v>
      </c>
      <c r="M103" s="25">
        <v>39</v>
      </c>
      <c r="N103" s="26">
        <v>29</v>
      </c>
      <c r="O103" s="27">
        <v>72881882</v>
      </c>
      <c r="P103" s="28">
        <v>75</v>
      </c>
      <c r="Q103" s="29">
        <v>63</v>
      </c>
      <c r="R103" s="24">
        <v>102578402</v>
      </c>
      <c r="S103" s="25">
        <v>34</v>
      </c>
      <c r="T103" s="26">
        <v>29</v>
      </c>
      <c r="U103" s="27">
        <v>16995034</v>
      </c>
      <c r="V103" s="28">
        <v>80</v>
      </c>
      <c r="W103" s="29">
        <v>74</v>
      </c>
      <c r="X103" s="24">
        <v>40211</v>
      </c>
      <c r="Y103" s="25">
        <v>274</v>
      </c>
      <c r="Z103" s="26">
        <v>247</v>
      </c>
      <c r="AA103" s="27">
        <v>514</v>
      </c>
      <c r="AB103" s="107">
        <v>369</v>
      </c>
      <c r="AC103" s="22">
        <v>0</v>
      </c>
      <c r="AD103" s="30">
        <v>100</v>
      </c>
      <c r="AE103" s="31">
        <v>0</v>
      </c>
    </row>
    <row r="104" spans="1:31" s="3" customFormat="1" ht="18.75" customHeight="1">
      <c r="A104" s="137">
        <v>102</v>
      </c>
      <c r="B104" s="138">
        <v>117</v>
      </c>
      <c r="C104" s="139" t="s">
        <v>771</v>
      </c>
      <c r="D104" s="140" t="s">
        <v>3056</v>
      </c>
      <c r="E104" s="141">
        <v>89</v>
      </c>
      <c r="F104" s="143">
        <v>73977827</v>
      </c>
      <c r="G104" s="144">
        <v>110</v>
      </c>
      <c r="H104" s="145">
        <v>98</v>
      </c>
      <c r="I104" s="146">
        <v>77341640</v>
      </c>
      <c r="J104" s="147">
        <v>161</v>
      </c>
      <c r="K104" s="148">
        <v>140</v>
      </c>
      <c r="L104" s="143">
        <v>13479906</v>
      </c>
      <c r="M104" s="144">
        <v>194</v>
      </c>
      <c r="N104" s="145">
        <v>177</v>
      </c>
      <c r="O104" s="146">
        <v>16616796</v>
      </c>
      <c r="P104" s="147">
        <v>55</v>
      </c>
      <c r="Q104" s="148">
        <v>44</v>
      </c>
      <c r="R104" s="143">
        <v>128079856</v>
      </c>
      <c r="S104" s="144">
        <v>275</v>
      </c>
      <c r="T104" s="145">
        <v>264</v>
      </c>
      <c r="U104" s="146">
        <v>1025342</v>
      </c>
      <c r="V104" s="147">
        <v>35</v>
      </c>
      <c r="W104" s="148">
        <v>29</v>
      </c>
      <c r="X104" s="143">
        <v>79411</v>
      </c>
      <c r="Y104" s="144">
        <v>79</v>
      </c>
      <c r="Z104" s="145">
        <v>57</v>
      </c>
      <c r="AA104" s="146">
        <v>1464</v>
      </c>
      <c r="AB104" s="149">
        <v>321</v>
      </c>
      <c r="AC104" s="141">
        <v>0</v>
      </c>
      <c r="AD104" s="150">
        <v>100</v>
      </c>
      <c r="AE104" s="151">
        <v>0</v>
      </c>
    </row>
    <row r="105" spans="1:31" s="3" customFormat="1" ht="18.75" customHeight="1">
      <c r="A105" s="137">
        <v>103</v>
      </c>
      <c r="B105" s="188">
        <v>82</v>
      </c>
      <c r="C105" s="139" t="s">
        <v>183</v>
      </c>
      <c r="D105" s="140" t="s">
        <v>3056</v>
      </c>
      <c r="E105" s="141">
        <v>90</v>
      </c>
      <c r="F105" s="143">
        <v>73518887</v>
      </c>
      <c r="G105" s="144">
        <v>120</v>
      </c>
      <c r="H105" s="145">
        <v>107</v>
      </c>
      <c r="I105" s="146">
        <v>73749395</v>
      </c>
      <c r="J105" s="147">
        <v>174</v>
      </c>
      <c r="K105" s="148">
        <v>153</v>
      </c>
      <c r="L105" s="143">
        <v>12721754</v>
      </c>
      <c r="M105" s="144">
        <v>245</v>
      </c>
      <c r="N105" s="145">
        <v>227</v>
      </c>
      <c r="O105" s="146">
        <v>12300632</v>
      </c>
      <c r="P105" s="147">
        <v>316</v>
      </c>
      <c r="Q105" s="148">
        <v>294</v>
      </c>
      <c r="R105" s="143">
        <v>25307391</v>
      </c>
      <c r="S105" s="144">
        <v>88</v>
      </c>
      <c r="T105" s="145">
        <v>82</v>
      </c>
      <c r="U105" s="146">
        <v>6461188</v>
      </c>
      <c r="V105" s="147">
        <v>28</v>
      </c>
      <c r="W105" s="148">
        <v>23</v>
      </c>
      <c r="X105" s="143">
        <v>94742</v>
      </c>
      <c r="Y105" s="144">
        <v>46</v>
      </c>
      <c r="Z105" s="145">
        <v>27</v>
      </c>
      <c r="AA105" s="146">
        <v>1967</v>
      </c>
      <c r="AB105" s="149">
        <v>383</v>
      </c>
      <c r="AC105" s="141">
        <v>0</v>
      </c>
      <c r="AD105" s="150">
        <v>0</v>
      </c>
      <c r="AE105" s="151">
        <v>100</v>
      </c>
    </row>
    <row r="106" spans="1:31" s="3" customFormat="1" ht="18.75" customHeight="1">
      <c r="A106" s="137">
        <v>104</v>
      </c>
      <c r="B106" s="138">
        <v>99</v>
      </c>
      <c r="C106" s="139" t="s">
        <v>1552</v>
      </c>
      <c r="D106" s="140" t="s">
        <v>3056</v>
      </c>
      <c r="E106" s="141">
        <v>91</v>
      </c>
      <c r="F106" s="143">
        <v>73230689</v>
      </c>
      <c r="G106" s="144">
        <v>109</v>
      </c>
      <c r="H106" s="145">
        <v>97</v>
      </c>
      <c r="I106" s="146">
        <v>78619359</v>
      </c>
      <c r="J106" s="147">
        <v>47</v>
      </c>
      <c r="K106" s="148">
        <v>37</v>
      </c>
      <c r="L106" s="143">
        <v>35683256</v>
      </c>
      <c r="M106" s="144">
        <v>87</v>
      </c>
      <c r="N106" s="145">
        <v>72</v>
      </c>
      <c r="O106" s="146">
        <v>32423956</v>
      </c>
      <c r="P106" s="147">
        <v>111</v>
      </c>
      <c r="Q106" s="148">
        <v>97</v>
      </c>
      <c r="R106" s="143">
        <v>69451473</v>
      </c>
      <c r="S106" s="144">
        <v>113</v>
      </c>
      <c r="T106" s="145">
        <v>106</v>
      </c>
      <c r="U106" s="146">
        <v>5157046</v>
      </c>
      <c r="V106" s="147">
        <v>42</v>
      </c>
      <c r="W106" s="148">
        <v>36</v>
      </c>
      <c r="X106" s="143">
        <v>65177</v>
      </c>
      <c r="Y106" s="144">
        <v>56</v>
      </c>
      <c r="Z106" s="145">
        <v>36</v>
      </c>
      <c r="AA106" s="146">
        <v>1743</v>
      </c>
      <c r="AB106" s="149">
        <v>361</v>
      </c>
      <c r="AC106" s="141">
        <v>0</v>
      </c>
      <c r="AD106" s="150">
        <v>100</v>
      </c>
      <c r="AE106" s="151">
        <v>0</v>
      </c>
    </row>
    <row r="107" spans="1:31" s="3" customFormat="1" ht="18.75" customHeight="1">
      <c r="A107" s="48">
        <v>105</v>
      </c>
      <c r="B107" s="49">
        <v>96</v>
      </c>
      <c r="C107" s="50" t="s">
        <v>670</v>
      </c>
      <c r="D107" s="51" t="s">
        <v>2187</v>
      </c>
      <c r="E107" s="52">
        <v>92</v>
      </c>
      <c r="F107" s="54">
        <v>72290189</v>
      </c>
      <c r="G107" s="55">
        <v>123</v>
      </c>
      <c r="H107" s="56">
        <v>110</v>
      </c>
      <c r="I107" s="57">
        <v>72290189</v>
      </c>
      <c r="J107" s="58">
        <v>88</v>
      </c>
      <c r="K107" s="59">
        <v>75</v>
      </c>
      <c r="L107" s="54">
        <v>22653781</v>
      </c>
      <c r="M107" s="55">
        <v>38</v>
      </c>
      <c r="N107" s="56">
        <v>28</v>
      </c>
      <c r="O107" s="57">
        <v>73557519</v>
      </c>
      <c r="P107" s="58">
        <v>73</v>
      </c>
      <c r="Q107" s="59">
        <v>61</v>
      </c>
      <c r="R107" s="54">
        <v>105417838</v>
      </c>
      <c r="S107" s="55">
        <v>40</v>
      </c>
      <c r="T107" s="56">
        <v>35</v>
      </c>
      <c r="U107" s="57">
        <v>13719504</v>
      </c>
      <c r="V107" s="58">
        <v>132</v>
      </c>
      <c r="W107" s="59">
        <v>125</v>
      </c>
      <c r="X107" s="54">
        <v>26757</v>
      </c>
      <c r="Y107" s="55">
        <v>277</v>
      </c>
      <c r="Z107" s="56">
        <v>250</v>
      </c>
      <c r="AA107" s="57">
        <v>510</v>
      </c>
      <c r="AB107" s="109">
        <v>369</v>
      </c>
      <c r="AC107" s="52">
        <v>0</v>
      </c>
      <c r="AD107" s="60">
        <v>100</v>
      </c>
      <c r="AE107" s="61">
        <v>0</v>
      </c>
    </row>
    <row r="108" spans="1:31" s="3" customFormat="1" ht="18.75" customHeight="1">
      <c r="A108" s="167">
        <v>106</v>
      </c>
      <c r="B108" s="168">
        <v>100</v>
      </c>
      <c r="C108" s="169" t="s">
        <v>2181</v>
      </c>
      <c r="D108" s="170" t="s">
        <v>3056</v>
      </c>
      <c r="E108" s="171">
        <v>93</v>
      </c>
      <c r="F108" s="173">
        <v>71894024</v>
      </c>
      <c r="G108" s="174">
        <v>112</v>
      </c>
      <c r="H108" s="175">
        <v>100</v>
      </c>
      <c r="I108" s="176">
        <v>75811152</v>
      </c>
      <c r="J108" s="177">
        <v>189</v>
      </c>
      <c r="K108" s="178">
        <v>168</v>
      </c>
      <c r="L108" s="173">
        <v>11875648</v>
      </c>
      <c r="M108" s="174">
        <v>170</v>
      </c>
      <c r="N108" s="175">
        <v>154</v>
      </c>
      <c r="O108" s="176">
        <v>18877921</v>
      </c>
      <c r="P108" s="177">
        <v>177</v>
      </c>
      <c r="Q108" s="178">
        <v>161</v>
      </c>
      <c r="R108" s="173">
        <v>47820281</v>
      </c>
      <c r="S108" s="174">
        <v>50</v>
      </c>
      <c r="T108" s="175">
        <v>44</v>
      </c>
      <c r="U108" s="176">
        <v>10803043</v>
      </c>
      <c r="V108" s="177">
        <v>207</v>
      </c>
      <c r="W108" s="178">
        <v>200</v>
      </c>
      <c r="X108" s="173">
        <v>14601</v>
      </c>
      <c r="Y108" s="174">
        <v>253</v>
      </c>
      <c r="Z108" s="175">
        <v>226</v>
      </c>
      <c r="AA108" s="176">
        <v>562</v>
      </c>
      <c r="AB108" s="179">
        <v>384</v>
      </c>
      <c r="AC108" s="171">
        <v>0</v>
      </c>
      <c r="AD108" s="180">
        <v>100</v>
      </c>
      <c r="AE108" s="181">
        <v>0</v>
      </c>
    </row>
    <row r="109" spans="1:31" s="3" customFormat="1" ht="18.75" customHeight="1">
      <c r="A109" s="32">
        <v>107</v>
      </c>
      <c r="B109" s="33">
        <v>83</v>
      </c>
      <c r="C109" s="34" t="s">
        <v>152</v>
      </c>
      <c r="D109" s="35" t="s">
        <v>3058</v>
      </c>
      <c r="E109" s="45">
        <v>94</v>
      </c>
      <c r="F109" s="38">
        <v>71735919</v>
      </c>
      <c r="G109" s="39">
        <v>98</v>
      </c>
      <c r="H109" s="40">
        <v>86</v>
      </c>
      <c r="I109" s="41">
        <v>88876796</v>
      </c>
      <c r="J109" s="42">
        <v>219</v>
      </c>
      <c r="K109" s="43">
        <v>197</v>
      </c>
      <c r="L109" s="38">
        <v>10457009</v>
      </c>
      <c r="M109" s="39">
        <v>197</v>
      </c>
      <c r="N109" s="40">
        <v>180</v>
      </c>
      <c r="O109" s="41">
        <v>16239074</v>
      </c>
      <c r="P109" s="42">
        <v>99</v>
      </c>
      <c r="Q109" s="43">
        <v>86</v>
      </c>
      <c r="R109" s="38">
        <v>82178963</v>
      </c>
      <c r="S109" s="39">
        <v>470</v>
      </c>
      <c r="T109" s="40">
        <v>453</v>
      </c>
      <c r="U109" s="41">
        <v>-8254067</v>
      </c>
      <c r="V109" s="42" t="s">
        <v>1103</v>
      </c>
      <c r="W109" s="43" t="s">
        <v>1103</v>
      </c>
      <c r="X109" s="44" t="s">
        <v>3052</v>
      </c>
      <c r="Y109" s="39">
        <v>43</v>
      </c>
      <c r="Z109" s="40">
        <v>24</v>
      </c>
      <c r="AA109" s="41">
        <v>2000</v>
      </c>
      <c r="AB109" s="108">
        <v>311</v>
      </c>
      <c r="AC109" s="45">
        <v>0</v>
      </c>
      <c r="AD109" s="37">
        <v>100</v>
      </c>
      <c r="AE109" s="46">
        <v>0</v>
      </c>
    </row>
    <row r="110" spans="1:31" s="3" customFormat="1" ht="18.75" customHeight="1">
      <c r="A110" s="137">
        <v>108</v>
      </c>
      <c r="B110" s="138">
        <v>116</v>
      </c>
      <c r="C110" s="139" t="s">
        <v>153</v>
      </c>
      <c r="D110" s="140" t="s">
        <v>3056</v>
      </c>
      <c r="E110" s="141">
        <v>95</v>
      </c>
      <c r="F110" s="143">
        <v>71378463</v>
      </c>
      <c r="G110" s="144">
        <v>125</v>
      </c>
      <c r="H110" s="145">
        <v>112</v>
      </c>
      <c r="I110" s="146">
        <v>71385577</v>
      </c>
      <c r="J110" s="147">
        <v>262</v>
      </c>
      <c r="K110" s="148">
        <v>239</v>
      </c>
      <c r="L110" s="143">
        <v>8622876</v>
      </c>
      <c r="M110" s="144">
        <v>181</v>
      </c>
      <c r="N110" s="145">
        <v>164</v>
      </c>
      <c r="O110" s="146">
        <v>17816259</v>
      </c>
      <c r="P110" s="147">
        <v>171</v>
      </c>
      <c r="Q110" s="148">
        <v>156</v>
      </c>
      <c r="R110" s="143">
        <v>49290763</v>
      </c>
      <c r="S110" s="144">
        <v>437</v>
      </c>
      <c r="T110" s="145">
        <v>421</v>
      </c>
      <c r="U110" s="146">
        <v>-2520488</v>
      </c>
      <c r="V110" s="147">
        <v>269</v>
      </c>
      <c r="W110" s="148">
        <v>261</v>
      </c>
      <c r="X110" s="143">
        <v>7613</v>
      </c>
      <c r="Y110" s="144">
        <v>264</v>
      </c>
      <c r="Z110" s="145">
        <v>237</v>
      </c>
      <c r="AA110" s="146">
        <v>550</v>
      </c>
      <c r="AB110" s="149">
        <v>352</v>
      </c>
      <c r="AC110" s="141">
        <v>0</v>
      </c>
      <c r="AD110" s="150">
        <v>0</v>
      </c>
      <c r="AE110" s="151">
        <v>100</v>
      </c>
    </row>
    <row r="111" spans="1:31" s="3" customFormat="1" ht="18.75" customHeight="1">
      <c r="A111" s="137">
        <v>109</v>
      </c>
      <c r="B111" s="138">
        <v>122</v>
      </c>
      <c r="C111" s="139" t="s">
        <v>2699</v>
      </c>
      <c r="D111" s="140" t="s">
        <v>3056</v>
      </c>
      <c r="E111" s="141">
        <v>96</v>
      </c>
      <c r="F111" s="143">
        <v>69001124</v>
      </c>
      <c r="G111" s="144">
        <v>122</v>
      </c>
      <c r="H111" s="145">
        <v>109</v>
      </c>
      <c r="I111" s="146">
        <v>73059924</v>
      </c>
      <c r="J111" s="147">
        <v>231</v>
      </c>
      <c r="K111" s="148">
        <v>208</v>
      </c>
      <c r="L111" s="143">
        <v>9969981</v>
      </c>
      <c r="M111" s="144">
        <v>378</v>
      </c>
      <c r="N111" s="145">
        <v>355</v>
      </c>
      <c r="O111" s="146">
        <v>5130547</v>
      </c>
      <c r="P111" s="147">
        <v>214</v>
      </c>
      <c r="Q111" s="148">
        <v>195</v>
      </c>
      <c r="R111" s="143">
        <v>39534714</v>
      </c>
      <c r="S111" s="144">
        <v>167</v>
      </c>
      <c r="T111" s="145">
        <v>157</v>
      </c>
      <c r="U111" s="146">
        <v>2828060</v>
      </c>
      <c r="V111" s="147">
        <v>78</v>
      </c>
      <c r="W111" s="148">
        <v>72</v>
      </c>
      <c r="X111" s="143">
        <v>40722</v>
      </c>
      <c r="Y111" s="144">
        <v>191</v>
      </c>
      <c r="Z111" s="145">
        <v>165</v>
      </c>
      <c r="AA111" s="146">
        <v>760</v>
      </c>
      <c r="AB111" s="149">
        <v>352</v>
      </c>
      <c r="AC111" s="141">
        <v>0</v>
      </c>
      <c r="AD111" s="150">
        <v>100</v>
      </c>
      <c r="AE111" s="151">
        <v>0</v>
      </c>
    </row>
    <row r="112" spans="1:31" s="3" customFormat="1" ht="18.75" customHeight="1">
      <c r="A112" s="48">
        <v>110</v>
      </c>
      <c r="B112" s="49">
        <v>107</v>
      </c>
      <c r="C112" s="50" t="s">
        <v>2706</v>
      </c>
      <c r="D112" s="51" t="s">
        <v>3098</v>
      </c>
      <c r="E112" s="52">
        <v>97</v>
      </c>
      <c r="F112" s="54">
        <v>67967786</v>
      </c>
      <c r="G112" s="55">
        <v>129</v>
      </c>
      <c r="H112" s="56">
        <v>116</v>
      </c>
      <c r="I112" s="57">
        <v>67967786</v>
      </c>
      <c r="J112" s="58">
        <v>95</v>
      </c>
      <c r="K112" s="59">
        <v>80</v>
      </c>
      <c r="L112" s="54">
        <v>21563919</v>
      </c>
      <c r="M112" s="55">
        <v>223</v>
      </c>
      <c r="N112" s="56">
        <v>205</v>
      </c>
      <c r="O112" s="57">
        <v>13932688</v>
      </c>
      <c r="P112" s="58">
        <v>124</v>
      </c>
      <c r="Q112" s="59">
        <v>109</v>
      </c>
      <c r="R112" s="54">
        <v>63586338</v>
      </c>
      <c r="S112" s="55">
        <v>192</v>
      </c>
      <c r="T112" s="56">
        <v>181</v>
      </c>
      <c r="U112" s="57">
        <v>2266868</v>
      </c>
      <c r="V112" s="58" t="s">
        <v>1103</v>
      </c>
      <c r="W112" s="59" t="s">
        <v>1103</v>
      </c>
      <c r="X112" s="65" t="s">
        <v>3052</v>
      </c>
      <c r="Y112" s="55">
        <v>193</v>
      </c>
      <c r="Z112" s="56">
        <v>167</v>
      </c>
      <c r="AA112" s="57">
        <v>751</v>
      </c>
      <c r="AB112" s="109">
        <v>311</v>
      </c>
      <c r="AC112" s="52">
        <v>0</v>
      </c>
      <c r="AD112" s="60">
        <v>100</v>
      </c>
      <c r="AE112" s="61">
        <v>0</v>
      </c>
    </row>
    <row r="113" spans="1:31" s="3" customFormat="1" ht="18.75" customHeight="1">
      <c r="A113" s="167">
        <v>111</v>
      </c>
      <c r="B113" s="168" t="s">
        <v>3052</v>
      </c>
      <c r="C113" s="169" t="s">
        <v>1550</v>
      </c>
      <c r="D113" s="170" t="s">
        <v>3056</v>
      </c>
      <c r="E113" s="171">
        <v>98</v>
      </c>
      <c r="F113" s="173">
        <v>67525100</v>
      </c>
      <c r="G113" s="174">
        <v>117</v>
      </c>
      <c r="H113" s="175">
        <v>104</v>
      </c>
      <c r="I113" s="176">
        <v>74333404</v>
      </c>
      <c r="J113" s="177">
        <v>141</v>
      </c>
      <c r="K113" s="178">
        <v>121</v>
      </c>
      <c r="L113" s="173">
        <v>15027352</v>
      </c>
      <c r="M113" s="174">
        <v>207</v>
      </c>
      <c r="N113" s="175">
        <v>189</v>
      </c>
      <c r="O113" s="176">
        <v>15407688</v>
      </c>
      <c r="P113" s="177">
        <v>260</v>
      </c>
      <c r="Q113" s="178">
        <v>239</v>
      </c>
      <c r="R113" s="173">
        <v>31515489</v>
      </c>
      <c r="S113" s="174">
        <v>57</v>
      </c>
      <c r="T113" s="175">
        <v>51</v>
      </c>
      <c r="U113" s="176">
        <v>9753717</v>
      </c>
      <c r="V113" s="177">
        <v>115</v>
      </c>
      <c r="W113" s="178">
        <v>108</v>
      </c>
      <c r="X113" s="173">
        <v>28834</v>
      </c>
      <c r="Y113" s="174">
        <v>398</v>
      </c>
      <c r="Z113" s="175">
        <v>368</v>
      </c>
      <c r="AA113" s="176">
        <v>276</v>
      </c>
      <c r="AB113" s="179">
        <v>371</v>
      </c>
      <c r="AC113" s="171">
        <v>0</v>
      </c>
      <c r="AD113" s="180">
        <v>100</v>
      </c>
      <c r="AE113" s="181">
        <v>0</v>
      </c>
    </row>
    <row r="114" spans="1:31" s="3" customFormat="1" ht="18.75" customHeight="1">
      <c r="A114" s="32">
        <v>112</v>
      </c>
      <c r="B114" s="33">
        <v>149</v>
      </c>
      <c r="C114" s="34" t="s">
        <v>154</v>
      </c>
      <c r="D114" s="35" t="s">
        <v>3051</v>
      </c>
      <c r="E114" s="45">
        <v>99</v>
      </c>
      <c r="F114" s="38">
        <v>66931213</v>
      </c>
      <c r="G114" s="39">
        <v>81</v>
      </c>
      <c r="H114" s="40">
        <v>69</v>
      </c>
      <c r="I114" s="41">
        <v>104060418</v>
      </c>
      <c r="J114" s="42">
        <v>318</v>
      </c>
      <c r="K114" s="43">
        <v>294</v>
      </c>
      <c r="L114" s="38">
        <v>6540043</v>
      </c>
      <c r="M114" s="39">
        <v>217</v>
      </c>
      <c r="N114" s="40">
        <v>199</v>
      </c>
      <c r="O114" s="41">
        <v>14214699</v>
      </c>
      <c r="P114" s="42">
        <v>202</v>
      </c>
      <c r="Q114" s="43">
        <v>185</v>
      </c>
      <c r="R114" s="38">
        <v>41435946</v>
      </c>
      <c r="S114" s="39">
        <v>464</v>
      </c>
      <c r="T114" s="40">
        <v>447</v>
      </c>
      <c r="U114" s="41">
        <v>-6308792</v>
      </c>
      <c r="V114" s="42">
        <v>389</v>
      </c>
      <c r="W114" s="43">
        <v>378</v>
      </c>
      <c r="X114" s="38">
        <v>384</v>
      </c>
      <c r="Y114" s="39">
        <v>287</v>
      </c>
      <c r="Z114" s="40">
        <v>259</v>
      </c>
      <c r="AA114" s="41">
        <v>487</v>
      </c>
      <c r="AB114" s="108">
        <v>384</v>
      </c>
      <c r="AC114" s="45">
        <v>0</v>
      </c>
      <c r="AD114" s="37">
        <v>50</v>
      </c>
      <c r="AE114" s="46">
        <v>50</v>
      </c>
    </row>
    <row r="115" spans="1:31" s="3" customFormat="1" ht="18.75" customHeight="1">
      <c r="A115" s="32">
        <v>113</v>
      </c>
      <c r="B115" s="33">
        <v>264</v>
      </c>
      <c r="C115" s="34" t="s">
        <v>155</v>
      </c>
      <c r="D115" s="35" t="s">
        <v>91</v>
      </c>
      <c r="E115" s="45">
        <v>100</v>
      </c>
      <c r="F115" s="38">
        <v>66519346</v>
      </c>
      <c r="G115" s="39">
        <v>119</v>
      </c>
      <c r="H115" s="40">
        <v>106</v>
      </c>
      <c r="I115" s="41">
        <v>73997985</v>
      </c>
      <c r="J115" s="42">
        <v>473</v>
      </c>
      <c r="K115" s="43">
        <v>446</v>
      </c>
      <c r="L115" s="38">
        <v>615470</v>
      </c>
      <c r="M115" s="39" t="s">
        <v>3052</v>
      </c>
      <c r="N115" s="40" t="s">
        <v>1103</v>
      </c>
      <c r="O115" s="41">
        <v>-291256935</v>
      </c>
      <c r="P115" s="42">
        <v>14</v>
      </c>
      <c r="Q115" s="43">
        <v>7</v>
      </c>
      <c r="R115" s="38">
        <v>327190248</v>
      </c>
      <c r="S115" s="39">
        <v>499</v>
      </c>
      <c r="T115" s="40">
        <v>469</v>
      </c>
      <c r="U115" s="41">
        <v>-178439418</v>
      </c>
      <c r="V115" s="42">
        <v>338</v>
      </c>
      <c r="W115" s="43">
        <v>329</v>
      </c>
      <c r="X115" s="38">
        <v>2228</v>
      </c>
      <c r="Y115" s="39">
        <v>37</v>
      </c>
      <c r="Z115" s="40">
        <v>20</v>
      </c>
      <c r="AA115" s="41">
        <v>2416</v>
      </c>
      <c r="AB115" s="108">
        <v>312</v>
      </c>
      <c r="AC115" s="45">
        <v>0</v>
      </c>
      <c r="AD115" s="37">
        <v>100</v>
      </c>
      <c r="AE115" s="46">
        <v>0</v>
      </c>
    </row>
    <row r="116" spans="1:31" s="3" customFormat="1" ht="18.75" customHeight="1">
      <c r="A116" s="137">
        <v>114</v>
      </c>
      <c r="B116" s="138">
        <v>130</v>
      </c>
      <c r="C116" s="139" t="s">
        <v>156</v>
      </c>
      <c r="D116" s="140" t="s">
        <v>3056</v>
      </c>
      <c r="E116" s="141">
        <v>101</v>
      </c>
      <c r="F116" s="143">
        <v>65661312</v>
      </c>
      <c r="G116" s="144">
        <v>135</v>
      </c>
      <c r="H116" s="145">
        <v>122</v>
      </c>
      <c r="I116" s="146">
        <v>66547899</v>
      </c>
      <c r="J116" s="147">
        <v>90</v>
      </c>
      <c r="K116" s="148">
        <v>77</v>
      </c>
      <c r="L116" s="143">
        <v>22571604</v>
      </c>
      <c r="M116" s="144">
        <v>135</v>
      </c>
      <c r="N116" s="145">
        <v>120</v>
      </c>
      <c r="O116" s="146">
        <v>23132085</v>
      </c>
      <c r="P116" s="147">
        <v>148</v>
      </c>
      <c r="Q116" s="148">
        <v>133</v>
      </c>
      <c r="R116" s="143">
        <v>55443341</v>
      </c>
      <c r="S116" s="144">
        <v>457</v>
      </c>
      <c r="T116" s="145">
        <v>441</v>
      </c>
      <c r="U116" s="146">
        <v>-5086387</v>
      </c>
      <c r="V116" s="147">
        <v>48</v>
      </c>
      <c r="W116" s="148">
        <v>42</v>
      </c>
      <c r="X116" s="143">
        <v>58712</v>
      </c>
      <c r="Y116" s="144">
        <v>65</v>
      </c>
      <c r="Z116" s="145">
        <v>45</v>
      </c>
      <c r="AA116" s="146">
        <v>1622</v>
      </c>
      <c r="AB116" s="149">
        <v>371</v>
      </c>
      <c r="AC116" s="141">
        <v>0</v>
      </c>
      <c r="AD116" s="150">
        <v>100</v>
      </c>
      <c r="AE116" s="151">
        <v>0</v>
      </c>
    </row>
    <row r="117" spans="1:31" s="3" customFormat="1" ht="18.75" customHeight="1">
      <c r="A117" s="48">
        <v>115</v>
      </c>
      <c r="B117" s="49">
        <v>84</v>
      </c>
      <c r="C117" s="50" t="s">
        <v>1295</v>
      </c>
      <c r="D117" s="51" t="s">
        <v>3058</v>
      </c>
      <c r="E117" s="52">
        <v>102</v>
      </c>
      <c r="F117" s="54">
        <v>65092232</v>
      </c>
      <c r="G117" s="55">
        <v>3</v>
      </c>
      <c r="H117" s="56">
        <v>1</v>
      </c>
      <c r="I117" s="57">
        <v>2206372341</v>
      </c>
      <c r="J117" s="58">
        <v>6</v>
      </c>
      <c r="K117" s="59">
        <v>4</v>
      </c>
      <c r="L117" s="54">
        <v>250039510</v>
      </c>
      <c r="M117" s="55">
        <v>11</v>
      </c>
      <c r="N117" s="56">
        <v>4</v>
      </c>
      <c r="O117" s="57">
        <v>152281095</v>
      </c>
      <c r="P117" s="58">
        <v>12</v>
      </c>
      <c r="Q117" s="59">
        <v>6</v>
      </c>
      <c r="R117" s="54">
        <v>344828425</v>
      </c>
      <c r="S117" s="55">
        <v>4</v>
      </c>
      <c r="T117" s="56">
        <v>2</v>
      </c>
      <c r="U117" s="57">
        <v>111061340</v>
      </c>
      <c r="V117" s="58" t="s">
        <v>1103</v>
      </c>
      <c r="W117" s="59" t="s">
        <v>1103</v>
      </c>
      <c r="X117" s="65" t="s">
        <v>3052</v>
      </c>
      <c r="Y117" s="55">
        <v>22</v>
      </c>
      <c r="Z117" s="56">
        <v>8</v>
      </c>
      <c r="AA117" s="57">
        <v>3743</v>
      </c>
      <c r="AB117" s="109">
        <v>354</v>
      </c>
      <c r="AC117" s="52">
        <v>42.3</v>
      </c>
      <c r="AD117" s="60">
        <v>57.7</v>
      </c>
      <c r="AE117" s="61">
        <v>0</v>
      </c>
    </row>
    <row r="118" spans="1:31" s="3" customFormat="1" ht="18.75" customHeight="1">
      <c r="A118" s="167">
        <v>116</v>
      </c>
      <c r="B118" s="168" t="s">
        <v>3052</v>
      </c>
      <c r="C118" s="210" t="s">
        <v>3052</v>
      </c>
      <c r="D118" s="170" t="s">
        <v>3056</v>
      </c>
      <c r="E118" s="171">
        <v>103</v>
      </c>
      <c r="F118" s="184" t="s">
        <v>3052</v>
      </c>
      <c r="G118" s="174">
        <v>133</v>
      </c>
      <c r="H118" s="175">
        <v>120</v>
      </c>
      <c r="I118" s="183" t="s">
        <v>3052</v>
      </c>
      <c r="J118" s="177">
        <v>156</v>
      </c>
      <c r="K118" s="178">
        <v>135</v>
      </c>
      <c r="L118" s="184" t="s">
        <v>3052</v>
      </c>
      <c r="M118" s="174">
        <v>185</v>
      </c>
      <c r="N118" s="175">
        <v>168</v>
      </c>
      <c r="O118" s="183" t="s">
        <v>3052</v>
      </c>
      <c r="P118" s="177">
        <v>258</v>
      </c>
      <c r="Q118" s="178">
        <v>237</v>
      </c>
      <c r="R118" s="184" t="s">
        <v>3052</v>
      </c>
      <c r="S118" s="174">
        <v>103</v>
      </c>
      <c r="T118" s="175">
        <v>97</v>
      </c>
      <c r="U118" s="183" t="s">
        <v>3052</v>
      </c>
      <c r="V118" s="177" t="s">
        <v>1103</v>
      </c>
      <c r="W118" s="178" t="s">
        <v>1103</v>
      </c>
      <c r="X118" s="184" t="s">
        <v>3052</v>
      </c>
      <c r="Y118" s="174">
        <v>200</v>
      </c>
      <c r="Z118" s="175">
        <v>174</v>
      </c>
      <c r="AA118" s="183" t="s">
        <v>3052</v>
      </c>
      <c r="AB118" s="179">
        <v>311</v>
      </c>
      <c r="AC118" s="171">
        <v>0</v>
      </c>
      <c r="AD118" s="180">
        <v>100</v>
      </c>
      <c r="AE118" s="181">
        <v>0</v>
      </c>
    </row>
    <row r="119" spans="1:31" s="3" customFormat="1" ht="18.75" customHeight="1">
      <c r="A119" s="32">
        <v>117</v>
      </c>
      <c r="B119" s="33">
        <v>106</v>
      </c>
      <c r="C119" s="34" t="s">
        <v>157</v>
      </c>
      <c r="D119" s="35" t="s">
        <v>3058</v>
      </c>
      <c r="E119" s="45">
        <v>104</v>
      </c>
      <c r="F119" s="38">
        <v>64831073</v>
      </c>
      <c r="G119" s="39">
        <v>127</v>
      </c>
      <c r="H119" s="40">
        <v>114</v>
      </c>
      <c r="I119" s="41">
        <v>68803937</v>
      </c>
      <c r="J119" s="42">
        <v>102</v>
      </c>
      <c r="K119" s="43">
        <v>86</v>
      </c>
      <c r="L119" s="38">
        <v>20065629</v>
      </c>
      <c r="M119" s="39">
        <v>107</v>
      </c>
      <c r="N119" s="40">
        <v>92</v>
      </c>
      <c r="O119" s="41">
        <v>27430065</v>
      </c>
      <c r="P119" s="42">
        <v>195</v>
      </c>
      <c r="Q119" s="43">
        <v>178</v>
      </c>
      <c r="R119" s="38">
        <v>42612863</v>
      </c>
      <c r="S119" s="39">
        <v>47</v>
      </c>
      <c r="T119" s="40">
        <v>42</v>
      </c>
      <c r="U119" s="41">
        <v>11165077</v>
      </c>
      <c r="V119" s="42">
        <v>206</v>
      </c>
      <c r="W119" s="43">
        <v>199</v>
      </c>
      <c r="X119" s="38">
        <v>14730</v>
      </c>
      <c r="Y119" s="39">
        <v>175</v>
      </c>
      <c r="Z119" s="40">
        <v>150</v>
      </c>
      <c r="AA119" s="41">
        <v>813</v>
      </c>
      <c r="AB119" s="108">
        <v>311</v>
      </c>
      <c r="AC119" s="45">
        <v>0</v>
      </c>
      <c r="AD119" s="37">
        <v>77.64</v>
      </c>
      <c r="AE119" s="46">
        <v>22.36</v>
      </c>
    </row>
    <row r="120" spans="1:31" s="3" customFormat="1" ht="18.75" customHeight="1">
      <c r="A120" s="32">
        <v>118</v>
      </c>
      <c r="B120" s="67">
        <v>179</v>
      </c>
      <c r="C120" s="34" t="s">
        <v>1457</v>
      </c>
      <c r="D120" s="35" t="s">
        <v>3092</v>
      </c>
      <c r="E120" s="45">
        <v>105</v>
      </c>
      <c r="F120" s="38">
        <v>64554073</v>
      </c>
      <c r="G120" s="39">
        <v>132</v>
      </c>
      <c r="H120" s="40">
        <v>119</v>
      </c>
      <c r="I120" s="41">
        <v>67217077</v>
      </c>
      <c r="J120" s="42">
        <v>131</v>
      </c>
      <c r="K120" s="43">
        <v>111</v>
      </c>
      <c r="L120" s="38">
        <v>16251573</v>
      </c>
      <c r="M120" s="39">
        <v>49</v>
      </c>
      <c r="N120" s="40">
        <v>37</v>
      </c>
      <c r="O120" s="41">
        <v>58822221</v>
      </c>
      <c r="P120" s="42">
        <v>97</v>
      </c>
      <c r="Q120" s="43">
        <v>84</v>
      </c>
      <c r="R120" s="38">
        <v>83401807</v>
      </c>
      <c r="S120" s="39">
        <v>97</v>
      </c>
      <c r="T120" s="40">
        <v>91</v>
      </c>
      <c r="U120" s="41">
        <v>6028237</v>
      </c>
      <c r="V120" s="42">
        <v>299</v>
      </c>
      <c r="W120" s="43">
        <v>290</v>
      </c>
      <c r="X120" s="38">
        <v>4417</v>
      </c>
      <c r="Y120" s="39">
        <v>94</v>
      </c>
      <c r="Z120" s="40">
        <v>71</v>
      </c>
      <c r="AA120" s="41">
        <v>1299</v>
      </c>
      <c r="AB120" s="108">
        <v>342</v>
      </c>
      <c r="AC120" s="45">
        <v>0</v>
      </c>
      <c r="AD120" s="37">
        <v>100</v>
      </c>
      <c r="AE120" s="46">
        <v>0</v>
      </c>
    </row>
    <row r="121" spans="1:31" s="3" customFormat="1" ht="18.75" customHeight="1">
      <c r="A121" s="137">
        <v>119</v>
      </c>
      <c r="B121" s="188">
        <v>123</v>
      </c>
      <c r="C121" s="139" t="s">
        <v>209</v>
      </c>
      <c r="D121" s="140" t="s">
        <v>3056</v>
      </c>
      <c r="E121" s="141">
        <v>106</v>
      </c>
      <c r="F121" s="143">
        <v>64523958</v>
      </c>
      <c r="G121" s="144">
        <v>136</v>
      </c>
      <c r="H121" s="145">
        <v>123</v>
      </c>
      <c r="I121" s="146">
        <v>66475413</v>
      </c>
      <c r="J121" s="147">
        <v>169</v>
      </c>
      <c r="K121" s="148">
        <v>148</v>
      </c>
      <c r="L121" s="143">
        <v>13200932</v>
      </c>
      <c r="M121" s="144">
        <v>129</v>
      </c>
      <c r="N121" s="145">
        <v>114</v>
      </c>
      <c r="O121" s="146">
        <v>24009361</v>
      </c>
      <c r="P121" s="147">
        <v>154</v>
      </c>
      <c r="Q121" s="148">
        <v>139</v>
      </c>
      <c r="R121" s="143">
        <v>53160352</v>
      </c>
      <c r="S121" s="144">
        <v>315</v>
      </c>
      <c r="T121" s="145">
        <v>304</v>
      </c>
      <c r="U121" s="146">
        <v>464826</v>
      </c>
      <c r="V121" s="147">
        <v>67</v>
      </c>
      <c r="W121" s="148">
        <v>61</v>
      </c>
      <c r="X121" s="143">
        <v>47140</v>
      </c>
      <c r="Y121" s="144">
        <v>44</v>
      </c>
      <c r="Z121" s="145">
        <v>25</v>
      </c>
      <c r="AA121" s="146">
        <v>1977</v>
      </c>
      <c r="AB121" s="149">
        <v>321</v>
      </c>
      <c r="AC121" s="141">
        <v>0</v>
      </c>
      <c r="AD121" s="150">
        <v>100</v>
      </c>
      <c r="AE121" s="151">
        <v>0</v>
      </c>
    </row>
    <row r="122" spans="1:31" s="3" customFormat="1" ht="18.75" customHeight="1">
      <c r="A122" s="48">
        <v>120</v>
      </c>
      <c r="B122" s="49">
        <v>112</v>
      </c>
      <c r="C122" s="50" t="s">
        <v>674</v>
      </c>
      <c r="D122" s="51" t="s">
        <v>88</v>
      </c>
      <c r="E122" s="52">
        <v>107</v>
      </c>
      <c r="F122" s="54">
        <v>64367137</v>
      </c>
      <c r="G122" s="55">
        <v>130</v>
      </c>
      <c r="H122" s="56">
        <v>117</v>
      </c>
      <c r="I122" s="57">
        <v>67883800</v>
      </c>
      <c r="J122" s="58">
        <v>287</v>
      </c>
      <c r="K122" s="59">
        <v>263</v>
      </c>
      <c r="L122" s="54">
        <v>7465784</v>
      </c>
      <c r="M122" s="55">
        <v>77</v>
      </c>
      <c r="N122" s="56">
        <v>64</v>
      </c>
      <c r="O122" s="57">
        <v>38043822</v>
      </c>
      <c r="P122" s="58">
        <v>159</v>
      </c>
      <c r="Q122" s="59">
        <v>144</v>
      </c>
      <c r="R122" s="54">
        <v>51443035</v>
      </c>
      <c r="S122" s="55">
        <v>82</v>
      </c>
      <c r="T122" s="56">
        <v>76</v>
      </c>
      <c r="U122" s="57">
        <v>7052953</v>
      </c>
      <c r="V122" s="58">
        <v>125</v>
      </c>
      <c r="W122" s="59">
        <v>118</v>
      </c>
      <c r="X122" s="54">
        <v>27972</v>
      </c>
      <c r="Y122" s="55">
        <v>320</v>
      </c>
      <c r="Z122" s="56">
        <v>291</v>
      </c>
      <c r="AA122" s="57">
        <v>413</v>
      </c>
      <c r="AB122" s="109">
        <v>369</v>
      </c>
      <c r="AC122" s="52">
        <v>0</v>
      </c>
      <c r="AD122" s="60">
        <v>100</v>
      </c>
      <c r="AE122" s="61">
        <v>0</v>
      </c>
    </row>
    <row r="123" spans="1:31" s="3" customFormat="1" ht="18.75" customHeight="1">
      <c r="A123" s="18">
        <v>121</v>
      </c>
      <c r="B123" s="19">
        <v>157</v>
      </c>
      <c r="C123" s="20" t="s">
        <v>158</v>
      </c>
      <c r="D123" s="21" t="s">
        <v>91</v>
      </c>
      <c r="E123" s="22">
        <v>108</v>
      </c>
      <c r="F123" s="24">
        <v>64243406</v>
      </c>
      <c r="G123" s="25">
        <v>89</v>
      </c>
      <c r="H123" s="26">
        <v>77</v>
      </c>
      <c r="I123" s="27">
        <v>96292048</v>
      </c>
      <c r="J123" s="28">
        <v>413</v>
      </c>
      <c r="K123" s="29">
        <v>389</v>
      </c>
      <c r="L123" s="24">
        <v>3023721</v>
      </c>
      <c r="M123" s="25">
        <v>414</v>
      </c>
      <c r="N123" s="26">
        <v>391</v>
      </c>
      <c r="O123" s="27">
        <v>3278526</v>
      </c>
      <c r="P123" s="28">
        <v>267</v>
      </c>
      <c r="Q123" s="29">
        <v>246</v>
      </c>
      <c r="R123" s="24">
        <v>30914695</v>
      </c>
      <c r="S123" s="25">
        <v>346</v>
      </c>
      <c r="T123" s="26">
        <v>335</v>
      </c>
      <c r="U123" s="27">
        <v>231466</v>
      </c>
      <c r="V123" s="28">
        <v>10</v>
      </c>
      <c r="W123" s="29">
        <v>9</v>
      </c>
      <c r="X123" s="24">
        <v>170327</v>
      </c>
      <c r="Y123" s="25">
        <v>304</v>
      </c>
      <c r="Z123" s="26">
        <v>275</v>
      </c>
      <c r="AA123" s="27">
        <v>442</v>
      </c>
      <c r="AB123" s="107">
        <v>312</v>
      </c>
      <c r="AC123" s="22">
        <v>0</v>
      </c>
      <c r="AD123" s="30">
        <v>100</v>
      </c>
      <c r="AE123" s="31">
        <v>0</v>
      </c>
    </row>
    <row r="124" spans="1:31" s="3" customFormat="1" ht="18.75" customHeight="1">
      <c r="A124" s="32">
        <v>122</v>
      </c>
      <c r="B124" s="33">
        <v>172</v>
      </c>
      <c r="C124" s="34" t="s">
        <v>671</v>
      </c>
      <c r="D124" s="35" t="s">
        <v>3051</v>
      </c>
      <c r="E124" s="45">
        <v>109</v>
      </c>
      <c r="F124" s="38">
        <v>64174936</v>
      </c>
      <c r="G124" s="39">
        <v>139</v>
      </c>
      <c r="H124" s="40">
        <v>126</v>
      </c>
      <c r="I124" s="41">
        <v>65240655</v>
      </c>
      <c r="J124" s="42">
        <v>108</v>
      </c>
      <c r="K124" s="43">
        <v>92</v>
      </c>
      <c r="L124" s="38">
        <v>18840606</v>
      </c>
      <c r="M124" s="39">
        <v>290</v>
      </c>
      <c r="N124" s="40">
        <v>269</v>
      </c>
      <c r="O124" s="41">
        <v>9019264</v>
      </c>
      <c r="P124" s="42">
        <v>307</v>
      </c>
      <c r="Q124" s="43">
        <v>285</v>
      </c>
      <c r="R124" s="38">
        <v>26285509</v>
      </c>
      <c r="S124" s="39">
        <v>122</v>
      </c>
      <c r="T124" s="40">
        <v>114</v>
      </c>
      <c r="U124" s="41">
        <v>4733057</v>
      </c>
      <c r="V124" s="42">
        <v>247</v>
      </c>
      <c r="W124" s="43">
        <v>240</v>
      </c>
      <c r="X124" s="38">
        <v>10337</v>
      </c>
      <c r="Y124" s="39">
        <v>291</v>
      </c>
      <c r="Z124" s="40">
        <v>263</v>
      </c>
      <c r="AA124" s="41">
        <v>475</v>
      </c>
      <c r="AB124" s="108">
        <v>371</v>
      </c>
      <c r="AC124" s="45">
        <v>3.57</v>
      </c>
      <c r="AD124" s="37">
        <v>96.43</v>
      </c>
      <c r="AE124" s="46">
        <v>0</v>
      </c>
    </row>
    <row r="125" spans="1:31" s="3" customFormat="1" ht="18.75" customHeight="1">
      <c r="A125" s="137">
        <v>123</v>
      </c>
      <c r="B125" s="138">
        <v>200</v>
      </c>
      <c r="C125" s="139" t="s">
        <v>2227</v>
      </c>
      <c r="D125" s="140" t="s">
        <v>3056</v>
      </c>
      <c r="E125" s="141">
        <v>110</v>
      </c>
      <c r="F125" s="143">
        <v>62998009</v>
      </c>
      <c r="G125" s="144">
        <v>131</v>
      </c>
      <c r="H125" s="145">
        <v>118</v>
      </c>
      <c r="I125" s="146">
        <v>67834342</v>
      </c>
      <c r="J125" s="147">
        <v>303</v>
      </c>
      <c r="K125" s="148">
        <v>279</v>
      </c>
      <c r="L125" s="143">
        <v>6999412</v>
      </c>
      <c r="M125" s="144" t="s">
        <v>3052</v>
      </c>
      <c r="N125" s="145" t="s">
        <v>1103</v>
      </c>
      <c r="O125" s="146">
        <v>-3978463</v>
      </c>
      <c r="P125" s="147">
        <v>133</v>
      </c>
      <c r="Q125" s="148">
        <v>118</v>
      </c>
      <c r="R125" s="143">
        <v>60098234</v>
      </c>
      <c r="S125" s="144">
        <v>477</v>
      </c>
      <c r="T125" s="145">
        <v>457</v>
      </c>
      <c r="U125" s="146">
        <v>-10884381</v>
      </c>
      <c r="V125" s="147">
        <v>402</v>
      </c>
      <c r="W125" s="148">
        <v>391</v>
      </c>
      <c r="X125" s="143">
        <v>147</v>
      </c>
      <c r="Y125" s="144">
        <v>334</v>
      </c>
      <c r="Z125" s="145">
        <v>304</v>
      </c>
      <c r="AA125" s="146">
        <v>374</v>
      </c>
      <c r="AB125" s="149">
        <v>371</v>
      </c>
      <c r="AC125" s="141">
        <v>0</v>
      </c>
      <c r="AD125" s="150">
        <v>100</v>
      </c>
      <c r="AE125" s="151">
        <v>0</v>
      </c>
    </row>
    <row r="126" spans="1:31" s="3" customFormat="1" ht="18.75" customHeight="1">
      <c r="A126" s="137">
        <v>124</v>
      </c>
      <c r="B126" s="138">
        <v>110</v>
      </c>
      <c r="C126" s="139" t="s">
        <v>3085</v>
      </c>
      <c r="D126" s="140" t="s">
        <v>3056</v>
      </c>
      <c r="E126" s="141">
        <v>111</v>
      </c>
      <c r="F126" s="143">
        <v>62655498</v>
      </c>
      <c r="G126" s="144">
        <v>144</v>
      </c>
      <c r="H126" s="145">
        <v>131</v>
      </c>
      <c r="I126" s="146">
        <v>62655498</v>
      </c>
      <c r="J126" s="147">
        <v>142</v>
      </c>
      <c r="K126" s="148">
        <v>122</v>
      </c>
      <c r="L126" s="143">
        <v>15022772</v>
      </c>
      <c r="M126" s="144">
        <v>189</v>
      </c>
      <c r="N126" s="145">
        <v>172</v>
      </c>
      <c r="O126" s="146">
        <v>17008963</v>
      </c>
      <c r="P126" s="147">
        <v>112</v>
      </c>
      <c r="Q126" s="148">
        <v>98</v>
      </c>
      <c r="R126" s="143">
        <v>69444882</v>
      </c>
      <c r="S126" s="144">
        <v>306</v>
      </c>
      <c r="T126" s="145">
        <v>295</v>
      </c>
      <c r="U126" s="146">
        <v>634616</v>
      </c>
      <c r="V126" s="147">
        <v>93</v>
      </c>
      <c r="W126" s="148">
        <v>86</v>
      </c>
      <c r="X126" s="143">
        <v>34799</v>
      </c>
      <c r="Y126" s="144">
        <v>64</v>
      </c>
      <c r="Z126" s="145">
        <v>44</v>
      </c>
      <c r="AA126" s="146">
        <v>1656</v>
      </c>
      <c r="AB126" s="149">
        <v>321</v>
      </c>
      <c r="AC126" s="141">
        <v>0</v>
      </c>
      <c r="AD126" s="150">
        <v>100</v>
      </c>
      <c r="AE126" s="151">
        <v>0</v>
      </c>
    </row>
    <row r="127" spans="1:31" s="3" customFormat="1" ht="18.75" customHeight="1">
      <c r="A127" s="71">
        <v>125</v>
      </c>
      <c r="B127" s="72">
        <v>136</v>
      </c>
      <c r="C127" s="73" t="s">
        <v>2173</v>
      </c>
      <c r="D127" s="74" t="s">
        <v>1662</v>
      </c>
      <c r="E127" s="75">
        <v>112</v>
      </c>
      <c r="F127" s="77">
        <v>62341026</v>
      </c>
      <c r="G127" s="78">
        <v>145</v>
      </c>
      <c r="H127" s="79">
        <v>132</v>
      </c>
      <c r="I127" s="80">
        <v>62539354</v>
      </c>
      <c r="J127" s="81">
        <v>188</v>
      </c>
      <c r="K127" s="82">
        <v>167</v>
      </c>
      <c r="L127" s="77">
        <v>12018124</v>
      </c>
      <c r="M127" s="78">
        <v>226</v>
      </c>
      <c r="N127" s="79">
        <v>208</v>
      </c>
      <c r="O127" s="80">
        <v>13297510</v>
      </c>
      <c r="P127" s="81">
        <v>292</v>
      </c>
      <c r="Q127" s="82">
        <v>270</v>
      </c>
      <c r="R127" s="77">
        <v>27810904</v>
      </c>
      <c r="S127" s="78">
        <v>141</v>
      </c>
      <c r="T127" s="79">
        <v>132</v>
      </c>
      <c r="U127" s="80">
        <v>3819271</v>
      </c>
      <c r="V127" s="81" t="s">
        <v>1103</v>
      </c>
      <c r="W127" s="82" t="s">
        <v>1103</v>
      </c>
      <c r="X127" s="91" t="s">
        <v>3052</v>
      </c>
      <c r="Y127" s="78">
        <v>92</v>
      </c>
      <c r="Z127" s="79">
        <v>69</v>
      </c>
      <c r="AA127" s="80">
        <v>1345</v>
      </c>
      <c r="AB127" s="110">
        <v>311</v>
      </c>
      <c r="AC127" s="75">
        <v>1.57</v>
      </c>
      <c r="AD127" s="83">
        <v>98.43</v>
      </c>
      <c r="AE127" s="84">
        <v>0</v>
      </c>
    </row>
    <row r="128" spans="1:31" s="3" customFormat="1" ht="18.75" customHeight="1">
      <c r="A128" s="167">
        <v>126</v>
      </c>
      <c r="B128" s="168">
        <v>115</v>
      </c>
      <c r="C128" s="169" t="s">
        <v>776</v>
      </c>
      <c r="D128" s="170" t="s">
        <v>3056</v>
      </c>
      <c r="E128" s="171">
        <v>113</v>
      </c>
      <c r="F128" s="173">
        <v>61461278</v>
      </c>
      <c r="G128" s="174">
        <v>142</v>
      </c>
      <c r="H128" s="175">
        <v>129</v>
      </c>
      <c r="I128" s="176">
        <v>64132585</v>
      </c>
      <c r="J128" s="177">
        <v>96</v>
      </c>
      <c r="K128" s="178">
        <v>81</v>
      </c>
      <c r="L128" s="173">
        <v>21555650</v>
      </c>
      <c r="M128" s="174">
        <v>99</v>
      </c>
      <c r="N128" s="175">
        <v>84</v>
      </c>
      <c r="O128" s="176">
        <v>29298843</v>
      </c>
      <c r="P128" s="177">
        <v>168</v>
      </c>
      <c r="Q128" s="178">
        <v>153</v>
      </c>
      <c r="R128" s="173">
        <v>49414890</v>
      </c>
      <c r="S128" s="174">
        <v>42</v>
      </c>
      <c r="T128" s="175">
        <v>37</v>
      </c>
      <c r="U128" s="176">
        <v>12503840</v>
      </c>
      <c r="V128" s="177">
        <v>279</v>
      </c>
      <c r="W128" s="178">
        <v>271</v>
      </c>
      <c r="X128" s="173">
        <v>5934</v>
      </c>
      <c r="Y128" s="174">
        <v>245</v>
      </c>
      <c r="Z128" s="175">
        <v>218</v>
      </c>
      <c r="AA128" s="176">
        <v>583</v>
      </c>
      <c r="AB128" s="179">
        <v>352</v>
      </c>
      <c r="AC128" s="171">
        <v>0</v>
      </c>
      <c r="AD128" s="180">
        <v>60.71</v>
      </c>
      <c r="AE128" s="181">
        <v>39.29</v>
      </c>
    </row>
    <row r="129" spans="1:31" s="3" customFormat="1" ht="18.75" customHeight="1">
      <c r="A129" s="137">
        <v>127</v>
      </c>
      <c r="B129" s="138" t="s">
        <v>3052</v>
      </c>
      <c r="C129" s="139" t="s">
        <v>159</v>
      </c>
      <c r="D129" s="140" t="s">
        <v>3056</v>
      </c>
      <c r="E129" s="185">
        <v>114</v>
      </c>
      <c r="F129" s="143">
        <v>60920219</v>
      </c>
      <c r="G129" s="144">
        <v>141</v>
      </c>
      <c r="H129" s="145">
        <v>128</v>
      </c>
      <c r="I129" s="146">
        <v>64422376</v>
      </c>
      <c r="J129" s="147">
        <v>147</v>
      </c>
      <c r="K129" s="148">
        <v>127</v>
      </c>
      <c r="L129" s="143">
        <v>14622795</v>
      </c>
      <c r="M129" s="144">
        <v>43</v>
      </c>
      <c r="N129" s="145">
        <v>33</v>
      </c>
      <c r="O129" s="146">
        <v>65872684</v>
      </c>
      <c r="P129" s="147">
        <v>9</v>
      </c>
      <c r="Q129" s="148">
        <v>3</v>
      </c>
      <c r="R129" s="143">
        <v>455333064</v>
      </c>
      <c r="S129" s="144">
        <v>389</v>
      </c>
      <c r="T129" s="145">
        <v>376</v>
      </c>
      <c r="U129" s="146">
        <v>9654</v>
      </c>
      <c r="V129" s="147">
        <v>77</v>
      </c>
      <c r="W129" s="148">
        <v>71</v>
      </c>
      <c r="X129" s="143">
        <v>41470</v>
      </c>
      <c r="Y129" s="144">
        <v>286</v>
      </c>
      <c r="Z129" s="145">
        <v>258</v>
      </c>
      <c r="AA129" s="146">
        <v>488</v>
      </c>
      <c r="AB129" s="149">
        <v>371</v>
      </c>
      <c r="AC129" s="141">
        <v>0</v>
      </c>
      <c r="AD129" s="150">
        <v>90</v>
      </c>
      <c r="AE129" s="151">
        <v>10</v>
      </c>
    </row>
    <row r="130" spans="1:31" s="3" customFormat="1" ht="18.75" customHeight="1">
      <c r="A130" s="137">
        <v>128</v>
      </c>
      <c r="B130" s="138">
        <v>161</v>
      </c>
      <c r="C130" s="139" t="s">
        <v>160</v>
      </c>
      <c r="D130" s="140" t="s">
        <v>3056</v>
      </c>
      <c r="E130" s="141">
        <v>115</v>
      </c>
      <c r="F130" s="143">
        <v>60317029</v>
      </c>
      <c r="G130" s="144">
        <v>137</v>
      </c>
      <c r="H130" s="145">
        <v>124</v>
      </c>
      <c r="I130" s="146">
        <v>66063339</v>
      </c>
      <c r="J130" s="147">
        <v>154</v>
      </c>
      <c r="K130" s="148">
        <v>133</v>
      </c>
      <c r="L130" s="143">
        <v>13839380</v>
      </c>
      <c r="M130" s="144">
        <v>351</v>
      </c>
      <c r="N130" s="145">
        <v>329</v>
      </c>
      <c r="O130" s="146">
        <v>5984351</v>
      </c>
      <c r="P130" s="147">
        <v>311</v>
      </c>
      <c r="Q130" s="148">
        <v>289</v>
      </c>
      <c r="R130" s="143">
        <v>26004822</v>
      </c>
      <c r="S130" s="144">
        <v>185</v>
      </c>
      <c r="T130" s="145">
        <v>175</v>
      </c>
      <c r="U130" s="146">
        <v>2385014</v>
      </c>
      <c r="V130" s="147">
        <v>43</v>
      </c>
      <c r="W130" s="148">
        <v>37</v>
      </c>
      <c r="X130" s="143">
        <v>64810</v>
      </c>
      <c r="Y130" s="144">
        <v>61</v>
      </c>
      <c r="Z130" s="145">
        <v>41</v>
      </c>
      <c r="AA130" s="146">
        <v>1675</v>
      </c>
      <c r="AB130" s="149">
        <v>322</v>
      </c>
      <c r="AC130" s="141">
        <v>0</v>
      </c>
      <c r="AD130" s="150">
        <v>100</v>
      </c>
      <c r="AE130" s="151">
        <v>0</v>
      </c>
    </row>
    <row r="131" spans="1:31" s="3" customFormat="1" ht="18.75" customHeight="1">
      <c r="A131" s="32">
        <v>129</v>
      </c>
      <c r="B131" s="33">
        <v>108</v>
      </c>
      <c r="C131" s="34" t="s">
        <v>812</v>
      </c>
      <c r="D131" s="35" t="s">
        <v>2187</v>
      </c>
      <c r="E131" s="45">
        <v>116</v>
      </c>
      <c r="F131" s="38">
        <v>59043924</v>
      </c>
      <c r="G131" s="39">
        <v>143</v>
      </c>
      <c r="H131" s="40">
        <v>130</v>
      </c>
      <c r="I131" s="41">
        <v>63921866</v>
      </c>
      <c r="J131" s="42" t="s">
        <v>3052</v>
      </c>
      <c r="K131" s="43" t="s">
        <v>1103</v>
      </c>
      <c r="L131" s="38">
        <v>-16893611</v>
      </c>
      <c r="M131" s="39" t="s">
        <v>3052</v>
      </c>
      <c r="N131" s="40" t="s">
        <v>1103</v>
      </c>
      <c r="O131" s="41">
        <v>-44769848</v>
      </c>
      <c r="P131" s="42">
        <v>149</v>
      </c>
      <c r="Q131" s="43">
        <v>134</v>
      </c>
      <c r="R131" s="38">
        <v>54810307</v>
      </c>
      <c r="S131" s="39">
        <v>491</v>
      </c>
      <c r="T131" s="40">
        <v>467</v>
      </c>
      <c r="U131" s="41">
        <v>-28339878</v>
      </c>
      <c r="V131" s="42">
        <v>259</v>
      </c>
      <c r="W131" s="43">
        <v>251</v>
      </c>
      <c r="X131" s="38">
        <v>8647</v>
      </c>
      <c r="Y131" s="39">
        <v>35</v>
      </c>
      <c r="Z131" s="40">
        <v>19</v>
      </c>
      <c r="AA131" s="41">
        <v>2574</v>
      </c>
      <c r="AB131" s="108">
        <v>321</v>
      </c>
      <c r="AC131" s="45">
        <v>0</v>
      </c>
      <c r="AD131" s="37">
        <v>100</v>
      </c>
      <c r="AE131" s="46">
        <v>0</v>
      </c>
    </row>
    <row r="132" spans="1:31" s="3" customFormat="1" ht="18.75" customHeight="1">
      <c r="A132" s="152">
        <v>130</v>
      </c>
      <c r="B132" s="153">
        <v>180</v>
      </c>
      <c r="C132" s="154" t="s">
        <v>766</v>
      </c>
      <c r="D132" s="155" t="s">
        <v>3056</v>
      </c>
      <c r="E132" s="156">
        <v>117</v>
      </c>
      <c r="F132" s="158">
        <v>58554452</v>
      </c>
      <c r="G132" s="159">
        <v>151</v>
      </c>
      <c r="H132" s="160">
        <v>138</v>
      </c>
      <c r="I132" s="161">
        <v>58554452</v>
      </c>
      <c r="J132" s="162">
        <v>44</v>
      </c>
      <c r="K132" s="163">
        <v>34</v>
      </c>
      <c r="L132" s="158">
        <v>37153683</v>
      </c>
      <c r="M132" s="159">
        <v>37</v>
      </c>
      <c r="N132" s="160">
        <v>27</v>
      </c>
      <c r="O132" s="161">
        <v>74884261</v>
      </c>
      <c r="P132" s="162">
        <v>59</v>
      </c>
      <c r="Q132" s="163">
        <v>47</v>
      </c>
      <c r="R132" s="158">
        <v>125454544</v>
      </c>
      <c r="S132" s="159">
        <v>120</v>
      </c>
      <c r="T132" s="160">
        <v>112</v>
      </c>
      <c r="U132" s="161">
        <v>4849125</v>
      </c>
      <c r="V132" s="162">
        <v>211</v>
      </c>
      <c r="W132" s="163">
        <v>204</v>
      </c>
      <c r="X132" s="158">
        <v>13508</v>
      </c>
      <c r="Y132" s="159">
        <v>53</v>
      </c>
      <c r="Z132" s="160">
        <v>33</v>
      </c>
      <c r="AA132" s="161">
        <v>1859</v>
      </c>
      <c r="AB132" s="164">
        <v>362</v>
      </c>
      <c r="AC132" s="156">
        <v>0</v>
      </c>
      <c r="AD132" s="165">
        <v>100</v>
      </c>
      <c r="AE132" s="166">
        <v>0</v>
      </c>
    </row>
    <row r="133" spans="1:31" s="3" customFormat="1" ht="18.75" customHeight="1">
      <c r="A133" s="18">
        <v>131</v>
      </c>
      <c r="B133" s="19">
        <v>135</v>
      </c>
      <c r="C133" s="20" t="s">
        <v>2708</v>
      </c>
      <c r="D133" s="21" t="s">
        <v>3098</v>
      </c>
      <c r="E133" s="22">
        <v>118</v>
      </c>
      <c r="F133" s="24">
        <v>57315665</v>
      </c>
      <c r="G133" s="25">
        <v>154</v>
      </c>
      <c r="H133" s="26">
        <v>141</v>
      </c>
      <c r="I133" s="27">
        <v>57315665</v>
      </c>
      <c r="J133" s="28">
        <v>82</v>
      </c>
      <c r="K133" s="29">
        <v>70</v>
      </c>
      <c r="L133" s="24">
        <v>24020764</v>
      </c>
      <c r="M133" s="25">
        <v>106</v>
      </c>
      <c r="N133" s="26">
        <v>91</v>
      </c>
      <c r="O133" s="27">
        <v>27497729</v>
      </c>
      <c r="P133" s="28">
        <v>188</v>
      </c>
      <c r="Q133" s="29">
        <v>171</v>
      </c>
      <c r="R133" s="24">
        <v>44774921</v>
      </c>
      <c r="S133" s="25">
        <v>83</v>
      </c>
      <c r="T133" s="26">
        <v>77</v>
      </c>
      <c r="U133" s="27">
        <v>7044703</v>
      </c>
      <c r="V133" s="28">
        <v>49</v>
      </c>
      <c r="W133" s="29">
        <v>43</v>
      </c>
      <c r="X133" s="24">
        <v>57000</v>
      </c>
      <c r="Y133" s="25">
        <v>145</v>
      </c>
      <c r="Z133" s="26">
        <v>120</v>
      </c>
      <c r="AA133" s="27">
        <v>970</v>
      </c>
      <c r="AB133" s="107">
        <v>321</v>
      </c>
      <c r="AC133" s="22">
        <v>0</v>
      </c>
      <c r="AD133" s="30">
        <v>100</v>
      </c>
      <c r="AE133" s="31">
        <v>0</v>
      </c>
    </row>
    <row r="134" spans="1:31" s="3" customFormat="1" ht="18.75" customHeight="1">
      <c r="A134" s="32">
        <v>132</v>
      </c>
      <c r="B134" s="33">
        <v>132</v>
      </c>
      <c r="C134" s="34" t="s">
        <v>1716</v>
      </c>
      <c r="D134" s="35" t="s">
        <v>3058</v>
      </c>
      <c r="E134" s="45">
        <v>119</v>
      </c>
      <c r="F134" s="38">
        <v>56932539</v>
      </c>
      <c r="G134" s="39">
        <v>149</v>
      </c>
      <c r="H134" s="40">
        <v>136</v>
      </c>
      <c r="I134" s="41">
        <v>59724393</v>
      </c>
      <c r="J134" s="42">
        <v>86</v>
      </c>
      <c r="K134" s="43">
        <v>73</v>
      </c>
      <c r="L134" s="38">
        <v>23015006</v>
      </c>
      <c r="M134" s="39">
        <v>120</v>
      </c>
      <c r="N134" s="40">
        <v>105</v>
      </c>
      <c r="O134" s="41">
        <v>25963808</v>
      </c>
      <c r="P134" s="42">
        <v>157</v>
      </c>
      <c r="Q134" s="43">
        <v>142</v>
      </c>
      <c r="R134" s="38">
        <v>51863170</v>
      </c>
      <c r="S134" s="39">
        <v>181</v>
      </c>
      <c r="T134" s="40">
        <v>171</v>
      </c>
      <c r="U134" s="41">
        <v>2482958</v>
      </c>
      <c r="V134" s="42">
        <v>330</v>
      </c>
      <c r="W134" s="43">
        <v>321</v>
      </c>
      <c r="X134" s="38">
        <v>2549</v>
      </c>
      <c r="Y134" s="39">
        <v>240</v>
      </c>
      <c r="Z134" s="40">
        <v>213</v>
      </c>
      <c r="AA134" s="41">
        <v>599</v>
      </c>
      <c r="AB134" s="108">
        <v>369</v>
      </c>
      <c r="AC134" s="45">
        <v>0</v>
      </c>
      <c r="AD134" s="37">
        <v>100</v>
      </c>
      <c r="AE134" s="46">
        <v>0</v>
      </c>
    </row>
    <row r="135" spans="1:31" s="3" customFormat="1" ht="18.75" customHeight="1">
      <c r="A135" s="137">
        <v>133</v>
      </c>
      <c r="B135" s="138">
        <v>145</v>
      </c>
      <c r="C135" s="139" t="s">
        <v>201</v>
      </c>
      <c r="D135" s="140" t="s">
        <v>3056</v>
      </c>
      <c r="E135" s="141">
        <v>120</v>
      </c>
      <c r="F135" s="143">
        <v>56930147</v>
      </c>
      <c r="G135" s="144">
        <v>128</v>
      </c>
      <c r="H135" s="145">
        <v>115</v>
      </c>
      <c r="I135" s="146">
        <v>68244758</v>
      </c>
      <c r="J135" s="147">
        <v>60</v>
      </c>
      <c r="K135" s="148">
        <v>48</v>
      </c>
      <c r="L135" s="143">
        <v>29463925</v>
      </c>
      <c r="M135" s="144">
        <v>465</v>
      </c>
      <c r="N135" s="145">
        <v>440</v>
      </c>
      <c r="O135" s="146">
        <v>763325</v>
      </c>
      <c r="P135" s="147">
        <v>155</v>
      </c>
      <c r="Q135" s="148">
        <v>140</v>
      </c>
      <c r="R135" s="143">
        <v>52704149</v>
      </c>
      <c r="S135" s="144">
        <v>276</v>
      </c>
      <c r="T135" s="145">
        <v>265</v>
      </c>
      <c r="U135" s="146">
        <v>989497</v>
      </c>
      <c r="V135" s="147">
        <v>300</v>
      </c>
      <c r="W135" s="148">
        <v>291</v>
      </c>
      <c r="X135" s="143">
        <v>4406</v>
      </c>
      <c r="Y135" s="144">
        <v>97</v>
      </c>
      <c r="Z135" s="145">
        <v>74</v>
      </c>
      <c r="AA135" s="146">
        <v>1262</v>
      </c>
      <c r="AB135" s="149">
        <v>352</v>
      </c>
      <c r="AC135" s="141">
        <v>0</v>
      </c>
      <c r="AD135" s="150">
        <v>100</v>
      </c>
      <c r="AE135" s="151">
        <v>0</v>
      </c>
    </row>
    <row r="136" spans="1:31" s="3" customFormat="1" ht="18.75" customHeight="1">
      <c r="A136" s="137">
        <v>134</v>
      </c>
      <c r="B136" s="138">
        <v>140</v>
      </c>
      <c r="C136" s="139" t="s">
        <v>713</v>
      </c>
      <c r="D136" s="140" t="s">
        <v>3056</v>
      </c>
      <c r="E136" s="141">
        <v>121</v>
      </c>
      <c r="F136" s="143">
        <v>56883004</v>
      </c>
      <c r="G136" s="144">
        <v>138</v>
      </c>
      <c r="H136" s="145">
        <v>125</v>
      </c>
      <c r="I136" s="146">
        <v>65632115</v>
      </c>
      <c r="J136" s="147">
        <v>65</v>
      </c>
      <c r="K136" s="148">
        <v>53</v>
      </c>
      <c r="L136" s="143">
        <v>27318853</v>
      </c>
      <c r="M136" s="144">
        <v>165</v>
      </c>
      <c r="N136" s="145">
        <v>150</v>
      </c>
      <c r="O136" s="146">
        <v>19445524</v>
      </c>
      <c r="P136" s="147">
        <v>129</v>
      </c>
      <c r="Q136" s="148">
        <v>114</v>
      </c>
      <c r="R136" s="143">
        <v>61252684</v>
      </c>
      <c r="S136" s="144">
        <v>222</v>
      </c>
      <c r="T136" s="145">
        <v>211</v>
      </c>
      <c r="U136" s="146">
        <v>1772865</v>
      </c>
      <c r="V136" s="147">
        <v>293</v>
      </c>
      <c r="W136" s="148">
        <v>285</v>
      </c>
      <c r="X136" s="143">
        <v>4911</v>
      </c>
      <c r="Y136" s="144">
        <v>137</v>
      </c>
      <c r="Z136" s="145">
        <v>112</v>
      </c>
      <c r="AA136" s="146">
        <v>1010</v>
      </c>
      <c r="AB136" s="149">
        <v>352</v>
      </c>
      <c r="AC136" s="141">
        <v>0</v>
      </c>
      <c r="AD136" s="150">
        <v>100</v>
      </c>
      <c r="AE136" s="151">
        <v>0</v>
      </c>
    </row>
    <row r="137" spans="1:31" s="3" customFormat="1" ht="18.75" customHeight="1">
      <c r="A137" s="152">
        <v>135</v>
      </c>
      <c r="B137" s="153">
        <v>126</v>
      </c>
      <c r="C137" s="154" t="s">
        <v>668</v>
      </c>
      <c r="D137" s="155" t="s">
        <v>3056</v>
      </c>
      <c r="E137" s="156">
        <v>122</v>
      </c>
      <c r="F137" s="158">
        <v>55490721</v>
      </c>
      <c r="G137" s="159">
        <v>158</v>
      </c>
      <c r="H137" s="160">
        <v>145</v>
      </c>
      <c r="I137" s="161">
        <v>55676080</v>
      </c>
      <c r="J137" s="162">
        <v>325</v>
      </c>
      <c r="K137" s="163">
        <v>301</v>
      </c>
      <c r="L137" s="158">
        <v>6263095</v>
      </c>
      <c r="M137" s="159">
        <v>144</v>
      </c>
      <c r="N137" s="160">
        <v>129</v>
      </c>
      <c r="O137" s="161">
        <v>22031272</v>
      </c>
      <c r="P137" s="162">
        <v>249</v>
      </c>
      <c r="Q137" s="163">
        <v>229</v>
      </c>
      <c r="R137" s="158">
        <v>32969503</v>
      </c>
      <c r="S137" s="159">
        <v>95</v>
      </c>
      <c r="T137" s="160">
        <v>89</v>
      </c>
      <c r="U137" s="161">
        <v>6113393</v>
      </c>
      <c r="V137" s="162">
        <v>55</v>
      </c>
      <c r="W137" s="163">
        <v>49</v>
      </c>
      <c r="X137" s="158">
        <v>54738</v>
      </c>
      <c r="Y137" s="159">
        <v>310</v>
      </c>
      <c r="Z137" s="160">
        <v>281</v>
      </c>
      <c r="AA137" s="161">
        <v>427</v>
      </c>
      <c r="AB137" s="164">
        <v>371</v>
      </c>
      <c r="AC137" s="156">
        <v>0</v>
      </c>
      <c r="AD137" s="165">
        <v>100</v>
      </c>
      <c r="AE137" s="166">
        <v>0</v>
      </c>
    </row>
    <row r="138" spans="1:31" s="3" customFormat="1" ht="18.75" customHeight="1">
      <c r="A138" s="18">
        <v>136</v>
      </c>
      <c r="B138" s="19">
        <v>118</v>
      </c>
      <c r="C138" s="20" t="s">
        <v>1296</v>
      </c>
      <c r="D138" s="21" t="s">
        <v>93</v>
      </c>
      <c r="E138" s="22">
        <v>123</v>
      </c>
      <c r="F138" s="24">
        <v>55348976</v>
      </c>
      <c r="G138" s="25">
        <v>159</v>
      </c>
      <c r="H138" s="26">
        <v>146</v>
      </c>
      <c r="I138" s="27">
        <v>55421024</v>
      </c>
      <c r="J138" s="28">
        <v>222</v>
      </c>
      <c r="K138" s="29">
        <v>200</v>
      </c>
      <c r="L138" s="24">
        <v>10357989</v>
      </c>
      <c r="M138" s="25">
        <v>371</v>
      </c>
      <c r="N138" s="26">
        <v>348</v>
      </c>
      <c r="O138" s="27">
        <v>5344009</v>
      </c>
      <c r="P138" s="28">
        <v>283</v>
      </c>
      <c r="Q138" s="29">
        <v>261</v>
      </c>
      <c r="R138" s="24">
        <v>28781390</v>
      </c>
      <c r="S138" s="25">
        <v>362</v>
      </c>
      <c r="T138" s="26">
        <v>351</v>
      </c>
      <c r="U138" s="27">
        <v>150797</v>
      </c>
      <c r="V138" s="28">
        <v>31</v>
      </c>
      <c r="W138" s="29">
        <v>25</v>
      </c>
      <c r="X138" s="24">
        <v>85083</v>
      </c>
      <c r="Y138" s="25">
        <v>78</v>
      </c>
      <c r="Z138" s="26">
        <v>56</v>
      </c>
      <c r="AA138" s="27">
        <v>1466</v>
      </c>
      <c r="AB138" s="107">
        <v>383</v>
      </c>
      <c r="AC138" s="22">
        <v>0</v>
      </c>
      <c r="AD138" s="30">
        <v>0</v>
      </c>
      <c r="AE138" s="31">
        <v>100</v>
      </c>
    </row>
    <row r="139" spans="1:31" s="3" customFormat="1" ht="18.75" customHeight="1">
      <c r="A139" s="32">
        <v>137</v>
      </c>
      <c r="B139" s="33">
        <v>131</v>
      </c>
      <c r="C139" s="34" t="s">
        <v>195</v>
      </c>
      <c r="D139" s="35" t="s">
        <v>3051</v>
      </c>
      <c r="E139" s="45">
        <v>124</v>
      </c>
      <c r="F139" s="38">
        <v>54882334</v>
      </c>
      <c r="G139" s="39">
        <v>161</v>
      </c>
      <c r="H139" s="40">
        <v>148</v>
      </c>
      <c r="I139" s="41">
        <v>54923155</v>
      </c>
      <c r="J139" s="42">
        <v>91</v>
      </c>
      <c r="K139" s="43">
        <v>78</v>
      </c>
      <c r="L139" s="38">
        <v>22537342</v>
      </c>
      <c r="M139" s="39">
        <v>46</v>
      </c>
      <c r="N139" s="40">
        <v>35</v>
      </c>
      <c r="O139" s="41">
        <v>62582644</v>
      </c>
      <c r="P139" s="42">
        <v>91</v>
      </c>
      <c r="Q139" s="43">
        <v>78</v>
      </c>
      <c r="R139" s="38">
        <v>88227786</v>
      </c>
      <c r="S139" s="39">
        <v>61</v>
      </c>
      <c r="T139" s="40">
        <v>55</v>
      </c>
      <c r="U139" s="41">
        <v>9569533</v>
      </c>
      <c r="V139" s="42">
        <v>245</v>
      </c>
      <c r="W139" s="43">
        <v>238</v>
      </c>
      <c r="X139" s="38">
        <v>10553</v>
      </c>
      <c r="Y139" s="39">
        <v>307</v>
      </c>
      <c r="Z139" s="40">
        <v>278</v>
      </c>
      <c r="AA139" s="41">
        <v>437</v>
      </c>
      <c r="AB139" s="108">
        <v>369</v>
      </c>
      <c r="AC139" s="45">
        <v>0</v>
      </c>
      <c r="AD139" s="37">
        <v>100</v>
      </c>
      <c r="AE139" s="46">
        <v>0</v>
      </c>
    </row>
    <row r="140" spans="1:31" s="3" customFormat="1" ht="18.75" customHeight="1">
      <c r="A140" s="137">
        <v>138</v>
      </c>
      <c r="B140" s="138">
        <v>125</v>
      </c>
      <c r="C140" s="139" t="s">
        <v>3088</v>
      </c>
      <c r="D140" s="140" t="s">
        <v>3056</v>
      </c>
      <c r="E140" s="141">
        <v>125</v>
      </c>
      <c r="F140" s="143">
        <v>54543015</v>
      </c>
      <c r="G140" s="144">
        <v>162</v>
      </c>
      <c r="H140" s="145">
        <v>149</v>
      </c>
      <c r="I140" s="146">
        <v>54613078</v>
      </c>
      <c r="J140" s="147">
        <v>99</v>
      </c>
      <c r="K140" s="148">
        <v>84</v>
      </c>
      <c r="L140" s="143">
        <v>20599829</v>
      </c>
      <c r="M140" s="144">
        <v>191</v>
      </c>
      <c r="N140" s="145">
        <v>174</v>
      </c>
      <c r="O140" s="146">
        <v>16875677</v>
      </c>
      <c r="P140" s="147">
        <v>131</v>
      </c>
      <c r="Q140" s="148">
        <v>116</v>
      </c>
      <c r="R140" s="143">
        <v>60945836</v>
      </c>
      <c r="S140" s="144">
        <v>408</v>
      </c>
      <c r="T140" s="145">
        <v>395</v>
      </c>
      <c r="U140" s="146">
        <v>-494759</v>
      </c>
      <c r="V140" s="147">
        <v>123</v>
      </c>
      <c r="W140" s="148">
        <v>116</v>
      </c>
      <c r="X140" s="143">
        <v>28049</v>
      </c>
      <c r="Y140" s="144">
        <v>132</v>
      </c>
      <c r="Z140" s="145">
        <v>107</v>
      </c>
      <c r="AA140" s="146">
        <v>1049</v>
      </c>
      <c r="AB140" s="149">
        <v>311</v>
      </c>
      <c r="AC140" s="141">
        <v>0</v>
      </c>
      <c r="AD140" s="150">
        <v>100</v>
      </c>
      <c r="AE140" s="151">
        <v>0</v>
      </c>
    </row>
    <row r="141" spans="1:31" s="3" customFormat="1" ht="18.75" customHeight="1">
      <c r="A141" s="137">
        <v>139</v>
      </c>
      <c r="B141" s="138">
        <v>205</v>
      </c>
      <c r="C141" s="139" t="s">
        <v>161</v>
      </c>
      <c r="D141" s="140" t="s">
        <v>3056</v>
      </c>
      <c r="E141" s="141">
        <v>126</v>
      </c>
      <c r="F141" s="143">
        <v>54141624</v>
      </c>
      <c r="G141" s="144">
        <v>152</v>
      </c>
      <c r="H141" s="145">
        <v>139</v>
      </c>
      <c r="I141" s="146">
        <v>58066884</v>
      </c>
      <c r="J141" s="147">
        <v>160</v>
      </c>
      <c r="K141" s="148">
        <v>139</v>
      </c>
      <c r="L141" s="186" t="s">
        <v>3052</v>
      </c>
      <c r="M141" s="144">
        <v>98</v>
      </c>
      <c r="N141" s="145">
        <v>83</v>
      </c>
      <c r="O141" s="187" t="s">
        <v>3052</v>
      </c>
      <c r="P141" s="147">
        <v>89</v>
      </c>
      <c r="Q141" s="148">
        <v>76</v>
      </c>
      <c r="R141" s="186" t="s">
        <v>3052</v>
      </c>
      <c r="S141" s="144">
        <v>356</v>
      </c>
      <c r="T141" s="145">
        <v>345</v>
      </c>
      <c r="U141" s="187" t="s">
        <v>3052</v>
      </c>
      <c r="V141" s="147">
        <v>185</v>
      </c>
      <c r="W141" s="148">
        <v>178</v>
      </c>
      <c r="X141" s="186" t="s">
        <v>3052</v>
      </c>
      <c r="Y141" s="144">
        <v>331</v>
      </c>
      <c r="Z141" s="145">
        <v>302</v>
      </c>
      <c r="AA141" s="187" t="s">
        <v>3052</v>
      </c>
      <c r="AB141" s="149">
        <v>341</v>
      </c>
      <c r="AC141" s="141">
        <v>0</v>
      </c>
      <c r="AD141" s="150">
        <v>50</v>
      </c>
      <c r="AE141" s="151">
        <v>50</v>
      </c>
    </row>
    <row r="142" spans="1:31" s="3" customFormat="1" ht="18.75" customHeight="1">
      <c r="A142" s="48">
        <v>140</v>
      </c>
      <c r="B142" s="49" t="s">
        <v>3052</v>
      </c>
      <c r="C142" s="70" t="s">
        <v>3052</v>
      </c>
      <c r="D142" s="51" t="s">
        <v>3058</v>
      </c>
      <c r="E142" s="52">
        <v>127</v>
      </c>
      <c r="F142" s="65" t="s">
        <v>3052</v>
      </c>
      <c r="G142" s="55">
        <v>164</v>
      </c>
      <c r="H142" s="56">
        <v>151</v>
      </c>
      <c r="I142" s="66" t="s">
        <v>3052</v>
      </c>
      <c r="J142" s="58" t="s">
        <v>3052</v>
      </c>
      <c r="K142" s="59" t="s">
        <v>1103</v>
      </c>
      <c r="L142" s="65" t="s">
        <v>3052</v>
      </c>
      <c r="M142" s="55">
        <v>145</v>
      </c>
      <c r="N142" s="56">
        <v>130</v>
      </c>
      <c r="O142" s="66" t="s">
        <v>3052</v>
      </c>
      <c r="P142" s="58">
        <v>32</v>
      </c>
      <c r="Q142" s="59">
        <v>23</v>
      </c>
      <c r="R142" s="65" t="s">
        <v>3052</v>
      </c>
      <c r="S142" s="55">
        <v>179</v>
      </c>
      <c r="T142" s="56">
        <v>169</v>
      </c>
      <c r="U142" s="66" t="s">
        <v>3052</v>
      </c>
      <c r="V142" s="58">
        <v>367</v>
      </c>
      <c r="W142" s="59">
        <v>357</v>
      </c>
      <c r="X142" s="65" t="s">
        <v>3052</v>
      </c>
      <c r="Y142" s="55">
        <v>207</v>
      </c>
      <c r="Z142" s="56">
        <v>181</v>
      </c>
      <c r="AA142" s="66" t="s">
        <v>3052</v>
      </c>
      <c r="AB142" s="109">
        <v>382</v>
      </c>
      <c r="AC142" s="52">
        <v>45</v>
      </c>
      <c r="AD142" s="60">
        <v>55</v>
      </c>
      <c r="AE142" s="61">
        <v>0</v>
      </c>
    </row>
    <row r="143" spans="1:31" s="3" customFormat="1" ht="18.75" customHeight="1">
      <c r="A143" s="167">
        <v>141</v>
      </c>
      <c r="B143" s="168">
        <v>74</v>
      </c>
      <c r="C143" s="169" t="s">
        <v>1901</v>
      </c>
      <c r="D143" s="170" t="s">
        <v>3056</v>
      </c>
      <c r="E143" s="182">
        <v>128</v>
      </c>
      <c r="F143" s="173">
        <v>53661180</v>
      </c>
      <c r="G143" s="174">
        <v>156</v>
      </c>
      <c r="H143" s="175">
        <v>143</v>
      </c>
      <c r="I143" s="176">
        <v>56790950</v>
      </c>
      <c r="J143" s="177">
        <v>244</v>
      </c>
      <c r="K143" s="178">
        <v>221</v>
      </c>
      <c r="L143" s="173">
        <v>9621522</v>
      </c>
      <c r="M143" s="174">
        <v>315</v>
      </c>
      <c r="N143" s="175">
        <v>294</v>
      </c>
      <c r="O143" s="176">
        <v>7633452</v>
      </c>
      <c r="P143" s="177">
        <v>102</v>
      </c>
      <c r="Q143" s="178">
        <v>89</v>
      </c>
      <c r="R143" s="173">
        <v>79047335</v>
      </c>
      <c r="S143" s="174">
        <v>475</v>
      </c>
      <c r="T143" s="175">
        <v>456</v>
      </c>
      <c r="U143" s="176">
        <v>-10391405</v>
      </c>
      <c r="V143" s="177">
        <v>44</v>
      </c>
      <c r="W143" s="178">
        <v>38</v>
      </c>
      <c r="X143" s="173">
        <v>62592</v>
      </c>
      <c r="Y143" s="174">
        <v>275</v>
      </c>
      <c r="Z143" s="175">
        <v>248</v>
      </c>
      <c r="AA143" s="176">
        <v>511</v>
      </c>
      <c r="AB143" s="179">
        <v>371</v>
      </c>
      <c r="AC143" s="171">
        <v>0</v>
      </c>
      <c r="AD143" s="180">
        <v>100</v>
      </c>
      <c r="AE143" s="181">
        <v>0</v>
      </c>
    </row>
    <row r="144" spans="1:31" s="3" customFormat="1" ht="18.75" customHeight="1">
      <c r="A144" s="32">
        <v>142</v>
      </c>
      <c r="B144" s="33">
        <v>153</v>
      </c>
      <c r="C144" s="34" t="s">
        <v>2630</v>
      </c>
      <c r="D144" s="35" t="s">
        <v>2187</v>
      </c>
      <c r="E144" s="45">
        <v>129</v>
      </c>
      <c r="F144" s="38">
        <v>53337475</v>
      </c>
      <c r="G144" s="39">
        <v>146</v>
      </c>
      <c r="H144" s="40">
        <v>133</v>
      </c>
      <c r="I144" s="41">
        <v>62073617</v>
      </c>
      <c r="J144" s="42">
        <v>248</v>
      </c>
      <c r="K144" s="43">
        <v>225</v>
      </c>
      <c r="L144" s="38">
        <v>9202686</v>
      </c>
      <c r="M144" s="39">
        <v>192</v>
      </c>
      <c r="N144" s="40">
        <v>175</v>
      </c>
      <c r="O144" s="41">
        <v>16662688</v>
      </c>
      <c r="P144" s="42">
        <v>109</v>
      </c>
      <c r="Q144" s="43">
        <v>96</v>
      </c>
      <c r="R144" s="38">
        <v>73185286</v>
      </c>
      <c r="S144" s="39">
        <v>407</v>
      </c>
      <c r="T144" s="40">
        <v>394</v>
      </c>
      <c r="U144" s="41">
        <v>-477895</v>
      </c>
      <c r="V144" s="42">
        <v>73</v>
      </c>
      <c r="W144" s="43">
        <v>67</v>
      </c>
      <c r="X144" s="38">
        <v>44299</v>
      </c>
      <c r="Y144" s="39">
        <v>91</v>
      </c>
      <c r="Z144" s="40">
        <v>68</v>
      </c>
      <c r="AA144" s="41">
        <v>1363</v>
      </c>
      <c r="AB144" s="108">
        <v>321</v>
      </c>
      <c r="AC144" s="45">
        <v>0</v>
      </c>
      <c r="AD144" s="37">
        <v>100</v>
      </c>
      <c r="AE144" s="46">
        <v>0</v>
      </c>
    </row>
    <row r="145" spans="1:31" s="3" customFormat="1" ht="18.75" customHeight="1">
      <c r="A145" s="137">
        <v>143</v>
      </c>
      <c r="B145" s="138">
        <v>315</v>
      </c>
      <c r="C145" s="139" t="s">
        <v>1617</v>
      </c>
      <c r="D145" s="140" t="s">
        <v>3056</v>
      </c>
      <c r="E145" s="141">
        <v>130</v>
      </c>
      <c r="F145" s="143">
        <v>53254635</v>
      </c>
      <c r="G145" s="144">
        <v>140</v>
      </c>
      <c r="H145" s="145">
        <v>127</v>
      </c>
      <c r="I145" s="146">
        <v>64894752</v>
      </c>
      <c r="J145" s="147">
        <v>441</v>
      </c>
      <c r="K145" s="148">
        <v>416</v>
      </c>
      <c r="L145" s="143">
        <v>2022388</v>
      </c>
      <c r="M145" s="144">
        <v>213</v>
      </c>
      <c r="N145" s="145">
        <v>195</v>
      </c>
      <c r="O145" s="146">
        <v>14717840</v>
      </c>
      <c r="P145" s="147">
        <v>294</v>
      </c>
      <c r="Q145" s="148">
        <v>272</v>
      </c>
      <c r="R145" s="143">
        <v>27779155</v>
      </c>
      <c r="S145" s="144">
        <v>78</v>
      </c>
      <c r="T145" s="145">
        <v>72</v>
      </c>
      <c r="U145" s="146">
        <v>7293934</v>
      </c>
      <c r="V145" s="147">
        <v>198</v>
      </c>
      <c r="W145" s="148">
        <v>191</v>
      </c>
      <c r="X145" s="143">
        <v>15915</v>
      </c>
      <c r="Y145" s="144">
        <v>425</v>
      </c>
      <c r="Z145" s="145">
        <v>394</v>
      </c>
      <c r="AA145" s="146">
        <v>220</v>
      </c>
      <c r="AB145" s="149">
        <v>390</v>
      </c>
      <c r="AC145" s="141">
        <v>0</v>
      </c>
      <c r="AD145" s="150">
        <v>100</v>
      </c>
      <c r="AE145" s="151">
        <v>0</v>
      </c>
    </row>
    <row r="146" spans="1:31" s="3" customFormat="1" ht="18.75" customHeight="1">
      <c r="A146" s="32">
        <v>144</v>
      </c>
      <c r="B146" s="33">
        <v>203</v>
      </c>
      <c r="C146" s="34" t="s">
        <v>190</v>
      </c>
      <c r="D146" s="35" t="s">
        <v>3058</v>
      </c>
      <c r="E146" s="36">
        <v>131</v>
      </c>
      <c r="F146" s="38">
        <v>52000491</v>
      </c>
      <c r="G146" s="39">
        <v>157</v>
      </c>
      <c r="H146" s="40">
        <v>144</v>
      </c>
      <c r="I146" s="41">
        <v>56208835</v>
      </c>
      <c r="J146" s="42">
        <v>61</v>
      </c>
      <c r="K146" s="43">
        <v>49</v>
      </c>
      <c r="L146" s="38">
        <v>29377373</v>
      </c>
      <c r="M146" s="39">
        <v>68</v>
      </c>
      <c r="N146" s="40">
        <v>55</v>
      </c>
      <c r="O146" s="41">
        <v>41654482</v>
      </c>
      <c r="P146" s="42">
        <v>82</v>
      </c>
      <c r="Q146" s="43">
        <v>69</v>
      </c>
      <c r="R146" s="38">
        <v>96119014</v>
      </c>
      <c r="S146" s="39">
        <v>29</v>
      </c>
      <c r="T146" s="40">
        <v>24</v>
      </c>
      <c r="U146" s="41">
        <v>20425174</v>
      </c>
      <c r="V146" s="42">
        <v>415</v>
      </c>
      <c r="W146" s="43">
        <v>402</v>
      </c>
      <c r="X146" s="38">
        <v>23</v>
      </c>
      <c r="Y146" s="39">
        <v>186</v>
      </c>
      <c r="Z146" s="40">
        <v>160</v>
      </c>
      <c r="AA146" s="41">
        <v>771</v>
      </c>
      <c r="AB146" s="108">
        <v>210</v>
      </c>
      <c r="AC146" s="45">
        <v>0</v>
      </c>
      <c r="AD146" s="37">
        <v>85</v>
      </c>
      <c r="AE146" s="46">
        <v>15</v>
      </c>
    </row>
    <row r="147" spans="1:31" s="3" customFormat="1" ht="18.75" customHeight="1">
      <c r="A147" s="48">
        <v>145</v>
      </c>
      <c r="B147" s="49">
        <v>143</v>
      </c>
      <c r="C147" s="50" t="s">
        <v>3079</v>
      </c>
      <c r="D147" s="51" t="s">
        <v>1061</v>
      </c>
      <c r="E147" s="52">
        <v>132</v>
      </c>
      <c r="F147" s="54">
        <v>51507971</v>
      </c>
      <c r="G147" s="55">
        <v>168</v>
      </c>
      <c r="H147" s="56">
        <v>155</v>
      </c>
      <c r="I147" s="57">
        <v>52877866</v>
      </c>
      <c r="J147" s="58">
        <v>305</v>
      </c>
      <c r="K147" s="59">
        <v>281</v>
      </c>
      <c r="L147" s="54">
        <v>6902616</v>
      </c>
      <c r="M147" s="55">
        <v>348</v>
      </c>
      <c r="N147" s="56">
        <v>326</v>
      </c>
      <c r="O147" s="57">
        <v>6048498</v>
      </c>
      <c r="P147" s="58">
        <v>362</v>
      </c>
      <c r="Q147" s="59">
        <v>336</v>
      </c>
      <c r="R147" s="54">
        <v>20236547</v>
      </c>
      <c r="S147" s="55">
        <v>149</v>
      </c>
      <c r="T147" s="56">
        <v>140</v>
      </c>
      <c r="U147" s="57">
        <v>3516439</v>
      </c>
      <c r="V147" s="58">
        <v>79</v>
      </c>
      <c r="W147" s="59">
        <v>73</v>
      </c>
      <c r="X147" s="54">
        <v>40612</v>
      </c>
      <c r="Y147" s="55">
        <v>315</v>
      </c>
      <c r="Z147" s="56">
        <v>286</v>
      </c>
      <c r="AA147" s="57">
        <v>419</v>
      </c>
      <c r="AB147" s="109">
        <v>384</v>
      </c>
      <c r="AC147" s="52">
        <v>0</v>
      </c>
      <c r="AD147" s="60">
        <v>50</v>
      </c>
      <c r="AE147" s="61">
        <v>50</v>
      </c>
    </row>
    <row r="148" spans="1:31" s="3" customFormat="1" ht="18.75" customHeight="1">
      <c r="A148" s="18">
        <v>146</v>
      </c>
      <c r="B148" s="19">
        <v>175</v>
      </c>
      <c r="C148" s="20" t="s">
        <v>2704</v>
      </c>
      <c r="D148" s="21" t="s">
        <v>3164</v>
      </c>
      <c r="E148" s="22">
        <v>133</v>
      </c>
      <c r="F148" s="24">
        <v>51370540</v>
      </c>
      <c r="G148" s="25">
        <v>172</v>
      </c>
      <c r="H148" s="26">
        <v>159</v>
      </c>
      <c r="I148" s="27">
        <v>51536641</v>
      </c>
      <c r="J148" s="28">
        <v>448</v>
      </c>
      <c r="K148" s="29">
        <v>422</v>
      </c>
      <c r="L148" s="24">
        <v>1927597</v>
      </c>
      <c r="M148" s="25">
        <v>450</v>
      </c>
      <c r="N148" s="26">
        <v>426</v>
      </c>
      <c r="O148" s="27">
        <v>1616234</v>
      </c>
      <c r="P148" s="28">
        <v>425</v>
      </c>
      <c r="Q148" s="29">
        <v>397</v>
      </c>
      <c r="R148" s="24">
        <v>14721389</v>
      </c>
      <c r="S148" s="25">
        <v>341</v>
      </c>
      <c r="T148" s="26">
        <v>330</v>
      </c>
      <c r="U148" s="27">
        <v>283119</v>
      </c>
      <c r="V148" s="28">
        <v>39</v>
      </c>
      <c r="W148" s="29">
        <v>33</v>
      </c>
      <c r="X148" s="24">
        <v>66883</v>
      </c>
      <c r="Y148" s="25">
        <v>326</v>
      </c>
      <c r="Z148" s="26">
        <v>297</v>
      </c>
      <c r="AA148" s="27">
        <v>400</v>
      </c>
      <c r="AB148" s="107">
        <v>312</v>
      </c>
      <c r="AC148" s="22">
        <v>0</v>
      </c>
      <c r="AD148" s="30">
        <v>100</v>
      </c>
      <c r="AE148" s="31">
        <v>0</v>
      </c>
    </row>
    <row r="149" spans="1:31" s="3" customFormat="1" ht="18.75" customHeight="1">
      <c r="A149" s="32">
        <v>147</v>
      </c>
      <c r="B149" s="33">
        <v>167</v>
      </c>
      <c r="C149" s="34" t="s">
        <v>162</v>
      </c>
      <c r="D149" s="35" t="s">
        <v>2124</v>
      </c>
      <c r="E149" s="45">
        <v>134</v>
      </c>
      <c r="F149" s="38">
        <v>50834911</v>
      </c>
      <c r="G149" s="39">
        <v>153</v>
      </c>
      <c r="H149" s="40">
        <v>140</v>
      </c>
      <c r="I149" s="41">
        <v>57848238</v>
      </c>
      <c r="J149" s="42">
        <v>178</v>
      </c>
      <c r="K149" s="43">
        <v>157</v>
      </c>
      <c r="L149" s="38">
        <v>12627678</v>
      </c>
      <c r="M149" s="39">
        <v>253</v>
      </c>
      <c r="N149" s="40">
        <v>234</v>
      </c>
      <c r="O149" s="41">
        <v>11598856</v>
      </c>
      <c r="P149" s="42">
        <v>198</v>
      </c>
      <c r="Q149" s="43">
        <v>181</v>
      </c>
      <c r="R149" s="38">
        <v>41628986</v>
      </c>
      <c r="S149" s="39">
        <v>157</v>
      </c>
      <c r="T149" s="40">
        <v>148</v>
      </c>
      <c r="U149" s="41">
        <v>3245831</v>
      </c>
      <c r="V149" s="42">
        <v>307</v>
      </c>
      <c r="W149" s="43">
        <v>298</v>
      </c>
      <c r="X149" s="38">
        <v>3873</v>
      </c>
      <c r="Y149" s="39">
        <v>292</v>
      </c>
      <c r="Z149" s="40">
        <v>264</v>
      </c>
      <c r="AA149" s="41">
        <v>474</v>
      </c>
      <c r="AB149" s="108">
        <v>331</v>
      </c>
      <c r="AC149" s="45">
        <v>0</v>
      </c>
      <c r="AD149" s="37">
        <v>75.5</v>
      </c>
      <c r="AE149" s="46">
        <v>24.5</v>
      </c>
    </row>
    <row r="150" spans="1:31" s="3" customFormat="1" ht="18.75" customHeight="1">
      <c r="A150" s="32">
        <v>148</v>
      </c>
      <c r="B150" s="33">
        <v>58</v>
      </c>
      <c r="C150" s="34" t="s">
        <v>184</v>
      </c>
      <c r="D150" s="35" t="s">
        <v>3054</v>
      </c>
      <c r="E150" s="45">
        <v>14</v>
      </c>
      <c r="F150" s="38">
        <v>50792548</v>
      </c>
      <c r="G150" s="39">
        <v>173</v>
      </c>
      <c r="H150" s="40">
        <v>14</v>
      </c>
      <c r="I150" s="41">
        <v>51157773</v>
      </c>
      <c r="J150" s="42" t="s">
        <v>3052</v>
      </c>
      <c r="K150" s="43" t="s">
        <v>1103</v>
      </c>
      <c r="L150" s="38">
        <v>-1980568</v>
      </c>
      <c r="M150" s="39" t="s">
        <v>3052</v>
      </c>
      <c r="N150" s="40" t="s">
        <v>1103</v>
      </c>
      <c r="O150" s="41">
        <v>-28766908</v>
      </c>
      <c r="P150" s="42">
        <v>348</v>
      </c>
      <c r="Q150" s="43">
        <v>25</v>
      </c>
      <c r="R150" s="38">
        <v>21464739</v>
      </c>
      <c r="S150" s="39">
        <v>487</v>
      </c>
      <c r="T150" s="40">
        <v>24</v>
      </c>
      <c r="U150" s="41">
        <v>-21546062</v>
      </c>
      <c r="V150" s="42">
        <v>418</v>
      </c>
      <c r="W150" s="43">
        <v>14</v>
      </c>
      <c r="X150" s="38">
        <v>7</v>
      </c>
      <c r="Y150" s="39">
        <v>39</v>
      </c>
      <c r="Z150" s="40">
        <v>18</v>
      </c>
      <c r="AA150" s="41">
        <v>2254</v>
      </c>
      <c r="AB150" s="108">
        <v>311</v>
      </c>
      <c r="AC150" s="45">
        <v>100</v>
      </c>
      <c r="AD150" s="37">
        <v>0</v>
      </c>
      <c r="AE150" s="46">
        <v>0</v>
      </c>
    </row>
    <row r="151" spans="1:31" s="3" customFormat="1" ht="18.75" customHeight="1">
      <c r="A151" s="137">
        <v>149</v>
      </c>
      <c r="B151" s="138">
        <v>177</v>
      </c>
      <c r="C151" s="139" t="s">
        <v>163</v>
      </c>
      <c r="D151" s="140" t="s">
        <v>3056</v>
      </c>
      <c r="E151" s="141">
        <v>135</v>
      </c>
      <c r="F151" s="143">
        <v>50600298</v>
      </c>
      <c r="G151" s="144">
        <v>175</v>
      </c>
      <c r="H151" s="145">
        <v>161</v>
      </c>
      <c r="I151" s="146">
        <v>50600298</v>
      </c>
      <c r="J151" s="147">
        <v>480</v>
      </c>
      <c r="K151" s="148">
        <v>453</v>
      </c>
      <c r="L151" s="143">
        <v>447923</v>
      </c>
      <c r="M151" s="144">
        <v>467</v>
      </c>
      <c r="N151" s="145">
        <v>442</v>
      </c>
      <c r="O151" s="146">
        <v>657079</v>
      </c>
      <c r="P151" s="147">
        <v>489</v>
      </c>
      <c r="Q151" s="148">
        <v>459</v>
      </c>
      <c r="R151" s="143">
        <v>6385977</v>
      </c>
      <c r="S151" s="144">
        <v>349</v>
      </c>
      <c r="T151" s="145">
        <v>338</v>
      </c>
      <c r="U151" s="146">
        <v>213387</v>
      </c>
      <c r="V151" s="147">
        <v>157</v>
      </c>
      <c r="W151" s="148">
        <v>150</v>
      </c>
      <c r="X151" s="143">
        <v>20773</v>
      </c>
      <c r="Y151" s="144">
        <v>445</v>
      </c>
      <c r="Z151" s="145">
        <v>414</v>
      </c>
      <c r="AA151" s="146">
        <v>174</v>
      </c>
      <c r="AB151" s="149">
        <v>390</v>
      </c>
      <c r="AC151" s="141">
        <v>0</v>
      </c>
      <c r="AD151" s="150">
        <v>100</v>
      </c>
      <c r="AE151" s="151">
        <v>0</v>
      </c>
    </row>
    <row r="152" spans="1:31" s="3" customFormat="1" ht="18.75" customHeight="1">
      <c r="A152" s="48">
        <v>150</v>
      </c>
      <c r="B152" s="49" t="s">
        <v>3052</v>
      </c>
      <c r="C152" s="70" t="s">
        <v>3052</v>
      </c>
      <c r="D152" s="51" t="s">
        <v>88</v>
      </c>
      <c r="E152" s="52">
        <v>136</v>
      </c>
      <c r="F152" s="65" t="s">
        <v>3052</v>
      </c>
      <c r="G152" s="55">
        <v>16</v>
      </c>
      <c r="H152" s="56">
        <v>10</v>
      </c>
      <c r="I152" s="66" t="s">
        <v>3052</v>
      </c>
      <c r="J152" s="58">
        <v>80</v>
      </c>
      <c r="K152" s="59">
        <v>68</v>
      </c>
      <c r="L152" s="65" t="s">
        <v>3052</v>
      </c>
      <c r="M152" s="55">
        <v>339</v>
      </c>
      <c r="N152" s="56">
        <v>318</v>
      </c>
      <c r="O152" s="66" t="s">
        <v>3052</v>
      </c>
      <c r="P152" s="58">
        <v>46</v>
      </c>
      <c r="Q152" s="59">
        <v>36</v>
      </c>
      <c r="R152" s="65" t="s">
        <v>3052</v>
      </c>
      <c r="S152" s="55">
        <v>449</v>
      </c>
      <c r="T152" s="56">
        <v>433</v>
      </c>
      <c r="U152" s="66" t="s">
        <v>3052</v>
      </c>
      <c r="V152" s="58">
        <v>312</v>
      </c>
      <c r="W152" s="59">
        <v>303</v>
      </c>
      <c r="X152" s="65" t="s">
        <v>3052</v>
      </c>
      <c r="Y152" s="55">
        <v>403</v>
      </c>
      <c r="Z152" s="56">
        <v>373</v>
      </c>
      <c r="AA152" s="66" t="s">
        <v>3052</v>
      </c>
      <c r="AB152" s="109">
        <v>384</v>
      </c>
      <c r="AC152" s="52">
        <v>0</v>
      </c>
      <c r="AD152" s="60">
        <v>0</v>
      </c>
      <c r="AE152" s="61">
        <v>100</v>
      </c>
    </row>
    <row r="153" spans="1:31" s="3" customFormat="1" ht="18.75" customHeight="1">
      <c r="A153" s="18">
        <v>151</v>
      </c>
      <c r="B153" s="19">
        <v>199</v>
      </c>
      <c r="C153" s="20" t="s">
        <v>193</v>
      </c>
      <c r="D153" s="21" t="s">
        <v>3098</v>
      </c>
      <c r="E153" s="22">
        <v>137</v>
      </c>
      <c r="F153" s="24">
        <v>49771010</v>
      </c>
      <c r="G153" s="25">
        <v>179</v>
      </c>
      <c r="H153" s="26">
        <v>164</v>
      </c>
      <c r="I153" s="27">
        <v>49771010</v>
      </c>
      <c r="J153" s="28">
        <v>339</v>
      </c>
      <c r="K153" s="29">
        <v>315</v>
      </c>
      <c r="L153" s="24">
        <v>5405951</v>
      </c>
      <c r="M153" s="25">
        <v>355</v>
      </c>
      <c r="N153" s="26">
        <v>333</v>
      </c>
      <c r="O153" s="27">
        <v>5646000</v>
      </c>
      <c r="P153" s="28">
        <v>286</v>
      </c>
      <c r="Q153" s="29">
        <v>264</v>
      </c>
      <c r="R153" s="24">
        <v>28656066</v>
      </c>
      <c r="S153" s="25">
        <v>294</v>
      </c>
      <c r="T153" s="26">
        <v>283</v>
      </c>
      <c r="U153" s="27">
        <v>775495</v>
      </c>
      <c r="V153" s="28">
        <v>183</v>
      </c>
      <c r="W153" s="29">
        <v>176</v>
      </c>
      <c r="X153" s="24">
        <v>17444</v>
      </c>
      <c r="Y153" s="25">
        <v>228</v>
      </c>
      <c r="Z153" s="26">
        <v>202</v>
      </c>
      <c r="AA153" s="27">
        <v>646</v>
      </c>
      <c r="AB153" s="107">
        <v>383</v>
      </c>
      <c r="AC153" s="22">
        <v>0</v>
      </c>
      <c r="AD153" s="30">
        <v>100</v>
      </c>
      <c r="AE153" s="31">
        <v>0</v>
      </c>
    </row>
    <row r="154" spans="1:31" s="3" customFormat="1" ht="18.75" customHeight="1">
      <c r="A154" s="32">
        <v>152</v>
      </c>
      <c r="B154" s="33">
        <v>93</v>
      </c>
      <c r="C154" s="34" t="s">
        <v>164</v>
      </c>
      <c r="D154" s="35" t="s">
        <v>3054</v>
      </c>
      <c r="E154" s="45">
        <v>15</v>
      </c>
      <c r="F154" s="38">
        <v>49689160</v>
      </c>
      <c r="G154" s="39">
        <v>177</v>
      </c>
      <c r="H154" s="40">
        <v>15</v>
      </c>
      <c r="I154" s="41">
        <v>50047470</v>
      </c>
      <c r="J154" s="42">
        <v>84</v>
      </c>
      <c r="K154" s="43">
        <v>13</v>
      </c>
      <c r="L154" s="38">
        <v>23264913</v>
      </c>
      <c r="M154" s="39">
        <v>464</v>
      </c>
      <c r="N154" s="40">
        <v>25</v>
      </c>
      <c r="O154" s="41">
        <v>832430</v>
      </c>
      <c r="P154" s="42">
        <v>213</v>
      </c>
      <c r="Q154" s="43">
        <v>19</v>
      </c>
      <c r="R154" s="38">
        <v>39576223</v>
      </c>
      <c r="S154" s="39">
        <v>421</v>
      </c>
      <c r="T154" s="40">
        <v>15</v>
      </c>
      <c r="U154" s="41">
        <v>-1436233</v>
      </c>
      <c r="V154" s="42" t="s">
        <v>1103</v>
      </c>
      <c r="W154" s="43" t="s">
        <v>1103</v>
      </c>
      <c r="X154" s="44" t="s">
        <v>3052</v>
      </c>
      <c r="Y154" s="39">
        <v>50</v>
      </c>
      <c r="Z154" s="40">
        <v>20</v>
      </c>
      <c r="AA154" s="41">
        <v>1913</v>
      </c>
      <c r="AB154" s="108">
        <v>382</v>
      </c>
      <c r="AC154" s="45">
        <v>100</v>
      </c>
      <c r="AD154" s="37">
        <v>0</v>
      </c>
      <c r="AE154" s="46">
        <v>0</v>
      </c>
    </row>
    <row r="155" spans="1:31" s="3" customFormat="1" ht="18.75" customHeight="1">
      <c r="A155" s="137">
        <v>153</v>
      </c>
      <c r="B155" s="138">
        <v>146</v>
      </c>
      <c r="C155" s="139" t="s">
        <v>1664</v>
      </c>
      <c r="D155" s="140" t="s">
        <v>3056</v>
      </c>
      <c r="E155" s="141">
        <v>138</v>
      </c>
      <c r="F155" s="143">
        <v>49645223</v>
      </c>
      <c r="G155" s="144">
        <v>163</v>
      </c>
      <c r="H155" s="145">
        <v>150</v>
      </c>
      <c r="I155" s="146">
        <v>54495884</v>
      </c>
      <c r="J155" s="147">
        <v>135</v>
      </c>
      <c r="K155" s="148">
        <v>115</v>
      </c>
      <c r="L155" s="143">
        <v>15758302</v>
      </c>
      <c r="M155" s="144">
        <v>313</v>
      </c>
      <c r="N155" s="145">
        <v>292</v>
      </c>
      <c r="O155" s="146">
        <v>7779661</v>
      </c>
      <c r="P155" s="147">
        <v>191</v>
      </c>
      <c r="Q155" s="148">
        <v>174</v>
      </c>
      <c r="R155" s="143">
        <v>43418197</v>
      </c>
      <c r="S155" s="144">
        <v>261</v>
      </c>
      <c r="T155" s="145">
        <v>250</v>
      </c>
      <c r="U155" s="146">
        <v>1192408</v>
      </c>
      <c r="V155" s="147">
        <v>47</v>
      </c>
      <c r="W155" s="148">
        <v>41</v>
      </c>
      <c r="X155" s="143">
        <v>60254</v>
      </c>
      <c r="Y155" s="144">
        <v>365</v>
      </c>
      <c r="Z155" s="145">
        <v>335</v>
      </c>
      <c r="AA155" s="146">
        <v>337</v>
      </c>
      <c r="AB155" s="149">
        <v>371</v>
      </c>
      <c r="AC155" s="141">
        <v>0</v>
      </c>
      <c r="AD155" s="150">
        <v>100</v>
      </c>
      <c r="AE155" s="151">
        <v>0</v>
      </c>
    </row>
    <row r="156" spans="1:31" s="3" customFormat="1" ht="18.75" customHeight="1">
      <c r="A156" s="32">
        <v>154</v>
      </c>
      <c r="B156" s="33">
        <v>144</v>
      </c>
      <c r="C156" s="34" t="s">
        <v>2642</v>
      </c>
      <c r="D156" s="35" t="s">
        <v>404</v>
      </c>
      <c r="E156" s="45">
        <v>139</v>
      </c>
      <c r="F156" s="38">
        <v>49600677</v>
      </c>
      <c r="G156" s="39">
        <v>178</v>
      </c>
      <c r="H156" s="40">
        <v>163</v>
      </c>
      <c r="I156" s="41">
        <v>50038771</v>
      </c>
      <c r="J156" s="42">
        <v>200</v>
      </c>
      <c r="K156" s="43">
        <v>178</v>
      </c>
      <c r="L156" s="38">
        <v>11394665</v>
      </c>
      <c r="M156" s="39">
        <v>73</v>
      </c>
      <c r="N156" s="40">
        <v>60</v>
      </c>
      <c r="O156" s="41">
        <v>39635186</v>
      </c>
      <c r="P156" s="42">
        <v>152</v>
      </c>
      <c r="Q156" s="43">
        <v>137</v>
      </c>
      <c r="R156" s="38">
        <v>53304945</v>
      </c>
      <c r="S156" s="39">
        <v>104</v>
      </c>
      <c r="T156" s="40">
        <v>98</v>
      </c>
      <c r="U156" s="41">
        <v>5485578</v>
      </c>
      <c r="V156" s="42" t="s">
        <v>1103</v>
      </c>
      <c r="W156" s="43" t="s">
        <v>1103</v>
      </c>
      <c r="X156" s="44" t="s">
        <v>3052</v>
      </c>
      <c r="Y156" s="39">
        <v>389</v>
      </c>
      <c r="Z156" s="40">
        <v>359</v>
      </c>
      <c r="AA156" s="41">
        <v>293</v>
      </c>
      <c r="AB156" s="108">
        <v>369</v>
      </c>
      <c r="AC156" s="45">
        <v>0</v>
      </c>
      <c r="AD156" s="37">
        <v>100</v>
      </c>
      <c r="AE156" s="46">
        <v>0</v>
      </c>
    </row>
    <row r="157" spans="1:31" s="3" customFormat="1" ht="18.75" customHeight="1">
      <c r="A157" s="48">
        <v>155</v>
      </c>
      <c r="B157" s="49">
        <v>165</v>
      </c>
      <c r="C157" s="50" t="s">
        <v>2174</v>
      </c>
      <c r="D157" s="51" t="s">
        <v>1054</v>
      </c>
      <c r="E157" s="52">
        <v>140</v>
      </c>
      <c r="F157" s="54">
        <v>49527210</v>
      </c>
      <c r="G157" s="55">
        <v>170</v>
      </c>
      <c r="H157" s="56">
        <v>157</v>
      </c>
      <c r="I157" s="57">
        <v>52408294</v>
      </c>
      <c r="J157" s="58">
        <v>251</v>
      </c>
      <c r="K157" s="59">
        <v>228</v>
      </c>
      <c r="L157" s="54">
        <v>9049978</v>
      </c>
      <c r="M157" s="55">
        <v>148</v>
      </c>
      <c r="N157" s="56">
        <v>133</v>
      </c>
      <c r="O157" s="57">
        <v>21602507</v>
      </c>
      <c r="P157" s="58">
        <v>150</v>
      </c>
      <c r="Q157" s="59">
        <v>135</v>
      </c>
      <c r="R157" s="54">
        <v>53556868</v>
      </c>
      <c r="S157" s="55">
        <v>202</v>
      </c>
      <c r="T157" s="56">
        <v>191</v>
      </c>
      <c r="U157" s="57">
        <v>2111314</v>
      </c>
      <c r="V157" s="58">
        <v>46</v>
      </c>
      <c r="W157" s="59">
        <v>40</v>
      </c>
      <c r="X157" s="54">
        <v>60893</v>
      </c>
      <c r="Y157" s="55">
        <v>439</v>
      </c>
      <c r="Z157" s="56">
        <v>408</v>
      </c>
      <c r="AA157" s="57">
        <v>190</v>
      </c>
      <c r="AB157" s="109">
        <v>321</v>
      </c>
      <c r="AC157" s="52">
        <v>0</v>
      </c>
      <c r="AD157" s="60">
        <v>100</v>
      </c>
      <c r="AE157" s="61">
        <v>0</v>
      </c>
    </row>
    <row r="158" spans="1:31" s="3" customFormat="1" ht="18.75" customHeight="1">
      <c r="A158" s="18">
        <v>156</v>
      </c>
      <c r="B158" s="19">
        <v>171</v>
      </c>
      <c r="C158" s="20" t="s">
        <v>392</v>
      </c>
      <c r="D158" s="21" t="s">
        <v>2187</v>
      </c>
      <c r="E158" s="22">
        <v>141</v>
      </c>
      <c r="F158" s="24">
        <v>49494154</v>
      </c>
      <c r="G158" s="25">
        <v>102</v>
      </c>
      <c r="H158" s="26">
        <v>90</v>
      </c>
      <c r="I158" s="27">
        <v>86670962</v>
      </c>
      <c r="J158" s="28">
        <v>250</v>
      </c>
      <c r="K158" s="29">
        <v>227</v>
      </c>
      <c r="L158" s="24">
        <v>9138798</v>
      </c>
      <c r="M158" s="25">
        <v>151</v>
      </c>
      <c r="N158" s="26">
        <v>136</v>
      </c>
      <c r="O158" s="27">
        <v>20961144</v>
      </c>
      <c r="P158" s="28">
        <v>93</v>
      </c>
      <c r="Q158" s="29">
        <v>80</v>
      </c>
      <c r="R158" s="24">
        <v>85968796</v>
      </c>
      <c r="S158" s="25">
        <v>98</v>
      </c>
      <c r="T158" s="26">
        <v>92</v>
      </c>
      <c r="U158" s="27">
        <v>5936830</v>
      </c>
      <c r="V158" s="28">
        <v>231</v>
      </c>
      <c r="W158" s="29">
        <v>224</v>
      </c>
      <c r="X158" s="24">
        <v>11536</v>
      </c>
      <c r="Y158" s="25">
        <v>197</v>
      </c>
      <c r="Z158" s="26">
        <v>171</v>
      </c>
      <c r="AA158" s="27">
        <v>743</v>
      </c>
      <c r="AB158" s="107">
        <v>356</v>
      </c>
      <c r="AC158" s="22">
        <v>0</v>
      </c>
      <c r="AD158" s="30">
        <v>100</v>
      </c>
      <c r="AE158" s="31">
        <v>0</v>
      </c>
    </row>
    <row r="159" spans="1:31" s="3" customFormat="1" ht="18.75" customHeight="1">
      <c r="A159" s="137">
        <v>157</v>
      </c>
      <c r="B159" s="138">
        <v>184</v>
      </c>
      <c r="C159" s="139" t="s">
        <v>165</v>
      </c>
      <c r="D159" s="140" t="s">
        <v>3056</v>
      </c>
      <c r="E159" s="185">
        <v>142</v>
      </c>
      <c r="F159" s="143">
        <v>49469424</v>
      </c>
      <c r="G159" s="144">
        <v>180</v>
      </c>
      <c r="H159" s="145">
        <v>165</v>
      </c>
      <c r="I159" s="146">
        <v>49469424</v>
      </c>
      <c r="J159" s="147">
        <v>111</v>
      </c>
      <c r="K159" s="148">
        <v>95</v>
      </c>
      <c r="L159" s="143">
        <v>18360786</v>
      </c>
      <c r="M159" s="144">
        <v>74</v>
      </c>
      <c r="N159" s="145">
        <v>61</v>
      </c>
      <c r="O159" s="146">
        <v>39227795</v>
      </c>
      <c r="P159" s="147">
        <v>169</v>
      </c>
      <c r="Q159" s="148">
        <v>154</v>
      </c>
      <c r="R159" s="143">
        <v>49376346</v>
      </c>
      <c r="S159" s="144">
        <v>65</v>
      </c>
      <c r="T159" s="145">
        <v>59</v>
      </c>
      <c r="U159" s="146">
        <v>8940517</v>
      </c>
      <c r="V159" s="147">
        <v>286</v>
      </c>
      <c r="W159" s="148">
        <v>278</v>
      </c>
      <c r="X159" s="143">
        <v>5389</v>
      </c>
      <c r="Y159" s="144">
        <v>371</v>
      </c>
      <c r="Z159" s="145">
        <v>341</v>
      </c>
      <c r="AA159" s="146">
        <v>324</v>
      </c>
      <c r="AB159" s="149">
        <v>341</v>
      </c>
      <c r="AC159" s="141">
        <v>0</v>
      </c>
      <c r="AD159" s="150">
        <v>100</v>
      </c>
      <c r="AE159" s="151">
        <v>0</v>
      </c>
    </row>
    <row r="160" spans="1:31" s="3" customFormat="1" ht="18.75" customHeight="1">
      <c r="A160" s="137">
        <v>158</v>
      </c>
      <c r="B160" s="138">
        <v>114</v>
      </c>
      <c r="C160" s="139" t="s">
        <v>1311</v>
      </c>
      <c r="D160" s="140" t="s">
        <v>3056</v>
      </c>
      <c r="E160" s="141">
        <v>143</v>
      </c>
      <c r="F160" s="143">
        <v>49418347</v>
      </c>
      <c r="G160" s="144">
        <v>167</v>
      </c>
      <c r="H160" s="145">
        <v>154</v>
      </c>
      <c r="I160" s="146">
        <v>53095874</v>
      </c>
      <c r="J160" s="147">
        <v>372</v>
      </c>
      <c r="K160" s="148">
        <v>348</v>
      </c>
      <c r="L160" s="143">
        <v>4315917</v>
      </c>
      <c r="M160" s="144">
        <v>124</v>
      </c>
      <c r="N160" s="145">
        <v>109</v>
      </c>
      <c r="O160" s="146">
        <v>24970642</v>
      </c>
      <c r="P160" s="147">
        <v>128</v>
      </c>
      <c r="Q160" s="148">
        <v>113</v>
      </c>
      <c r="R160" s="143">
        <v>61467636</v>
      </c>
      <c r="S160" s="144">
        <v>429</v>
      </c>
      <c r="T160" s="145">
        <v>414</v>
      </c>
      <c r="U160" s="146">
        <v>-1975313</v>
      </c>
      <c r="V160" s="147" t="s">
        <v>1103</v>
      </c>
      <c r="W160" s="148" t="s">
        <v>1103</v>
      </c>
      <c r="X160" s="186" t="s">
        <v>3052</v>
      </c>
      <c r="Y160" s="144">
        <v>495</v>
      </c>
      <c r="Z160" s="145">
        <v>464</v>
      </c>
      <c r="AA160" s="146">
        <v>44</v>
      </c>
      <c r="AB160" s="149">
        <v>342</v>
      </c>
      <c r="AC160" s="141">
        <v>0</v>
      </c>
      <c r="AD160" s="150">
        <v>100</v>
      </c>
      <c r="AE160" s="151">
        <v>0</v>
      </c>
    </row>
    <row r="161" spans="1:31" s="3" customFormat="1" ht="18.75" customHeight="1">
      <c r="A161" s="137">
        <v>159</v>
      </c>
      <c r="B161" s="138">
        <v>141</v>
      </c>
      <c r="C161" s="139" t="s">
        <v>721</v>
      </c>
      <c r="D161" s="140" t="s">
        <v>3056</v>
      </c>
      <c r="E161" s="141">
        <v>144</v>
      </c>
      <c r="F161" s="143">
        <v>47562255</v>
      </c>
      <c r="G161" s="144">
        <v>134</v>
      </c>
      <c r="H161" s="145">
        <v>121</v>
      </c>
      <c r="I161" s="146">
        <v>66703464</v>
      </c>
      <c r="J161" s="147">
        <v>203</v>
      </c>
      <c r="K161" s="148">
        <v>181</v>
      </c>
      <c r="L161" s="143">
        <v>11338573</v>
      </c>
      <c r="M161" s="144">
        <v>147</v>
      </c>
      <c r="N161" s="145">
        <v>132</v>
      </c>
      <c r="O161" s="146">
        <v>21712536</v>
      </c>
      <c r="P161" s="147">
        <v>189</v>
      </c>
      <c r="Q161" s="148">
        <v>172</v>
      </c>
      <c r="R161" s="143">
        <v>44763778</v>
      </c>
      <c r="S161" s="144">
        <v>129</v>
      </c>
      <c r="T161" s="145">
        <v>120</v>
      </c>
      <c r="U161" s="146">
        <v>4322830</v>
      </c>
      <c r="V161" s="147">
        <v>392</v>
      </c>
      <c r="W161" s="148">
        <v>381</v>
      </c>
      <c r="X161" s="143">
        <v>362</v>
      </c>
      <c r="Y161" s="144">
        <v>341</v>
      </c>
      <c r="Z161" s="145">
        <v>311</v>
      </c>
      <c r="AA161" s="146">
        <v>366</v>
      </c>
      <c r="AB161" s="149">
        <v>351</v>
      </c>
      <c r="AC161" s="141">
        <v>0</v>
      </c>
      <c r="AD161" s="150">
        <v>100</v>
      </c>
      <c r="AE161" s="151">
        <v>0</v>
      </c>
    </row>
    <row r="162" spans="1:31" s="3" customFormat="1" ht="18.75" customHeight="1">
      <c r="A162" s="152">
        <v>160</v>
      </c>
      <c r="B162" s="153" t="s">
        <v>3052</v>
      </c>
      <c r="C162" s="190" t="s">
        <v>3052</v>
      </c>
      <c r="D162" s="155" t="s">
        <v>3056</v>
      </c>
      <c r="E162" s="156">
        <v>145</v>
      </c>
      <c r="F162" s="206" t="s">
        <v>3052</v>
      </c>
      <c r="G162" s="159">
        <v>183</v>
      </c>
      <c r="H162" s="160">
        <v>168</v>
      </c>
      <c r="I162" s="207" t="s">
        <v>3052</v>
      </c>
      <c r="J162" s="162">
        <v>201</v>
      </c>
      <c r="K162" s="163">
        <v>179</v>
      </c>
      <c r="L162" s="206" t="s">
        <v>3052</v>
      </c>
      <c r="M162" s="159">
        <v>333</v>
      </c>
      <c r="N162" s="160">
        <v>312</v>
      </c>
      <c r="O162" s="207" t="s">
        <v>3052</v>
      </c>
      <c r="P162" s="162">
        <v>419</v>
      </c>
      <c r="Q162" s="163">
        <v>391</v>
      </c>
      <c r="R162" s="206" t="s">
        <v>3052</v>
      </c>
      <c r="S162" s="159">
        <v>80</v>
      </c>
      <c r="T162" s="160">
        <v>74</v>
      </c>
      <c r="U162" s="207" t="s">
        <v>3052</v>
      </c>
      <c r="V162" s="162" t="s">
        <v>1103</v>
      </c>
      <c r="W162" s="163" t="s">
        <v>1103</v>
      </c>
      <c r="X162" s="206" t="s">
        <v>3052</v>
      </c>
      <c r="Y162" s="159">
        <v>478</v>
      </c>
      <c r="Z162" s="160">
        <v>447</v>
      </c>
      <c r="AA162" s="207" t="s">
        <v>3052</v>
      </c>
      <c r="AB162" s="164">
        <v>352</v>
      </c>
      <c r="AC162" s="156">
        <v>0</v>
      </c>
      <c r="AD162" s="165">
        <v>0</v>
      </c>
      <c r="AE162" s="166">
        <v>100</v>
      </c>
    </row>
    <row r="163" spans="1:31" s="3" customFormat="1" ht="18.75" customHeight="1">
      <c r="A163" s="18">
        <v>161</v>
      </c>
      <c r="B163" s="19">
        <v>192</v>
      </c>
      <c r="C163" s="20" t="s">
        <v>1630</v>
      </c>
      <c r="D163" s="21" t="s">
        <v>3098</v>
      </c>
      <c r="E163" s="22">
        <v>146</v>
      </c>
      <c r="F163" s="24">
        <v>47546003</v>
      </c>
      <c r="G163" s="25">
        <v>186</v>
      </c>
      <c r="H163" s="26">
        <v>171</v>
      </c>
      <c r="I163" s="27">
        <v>48247992</v>
      </c>
      <c r="J163" s="28">
        <v>276</v>
      </c>
      <c r="K163" s="29">
        <v>253</v>
      </c>
      <c r="L163" s="24">
        <v>7795015</v>
      </c>
      <c r="M163" s="25">
        <v>220</v>
      </c>
      <c r="N163" s="26">
        <v>202</v>
      </c>
      <c r="O163" s="27">
        <v>14109542</v>
      </c>
      <c r="P163" s="28">
        <v>186</v>
      </c>
      <c r="Q163" s="29">
        <v>170</v>
      </c>
      <c r="R163" s="24">
        <v>45815498</v>
      </c>
      <c r="S163" s="25">
        <v>196</v>
      </c>
      <c r="T163" s="26">
        <v>185</v>
      </c>
      <c r="U163" s="27">
        <v>2194187</v>
      </c>
      <c r="V163" s="28">
        <v>408</v>
      </c>
      <c r="W163" s="29">
        <v>396</v>
      </c>
      <c r="X163" s="24">
        <v>75</v>
      </c>
      <c r="Y163" s="25">
        <v>51</v>
      </c>
      <c r="Z163" s="26">
        <v>31</v>
      </c>
      <c r="AA163" s="27">
        <v>1900</v>
      </c>
      <c r="AB163" s="107">
        <v>332</v>
      </c>
      <c r="AC163" s="22">
        <v>0</v>
      </c>
      <c r="AD163" s="30">
        <v>100</v>
      </c>
      <c r="AE163" s="31">
        <v>0</v>
      </c>
    </row>
    <row r="164" spans="1:31" s="3" customFormat="1" ht="18.75" customHeight="1">
      <c r="A164" s="137">
        <v>162</v>
      </c>
      <c r="B164" s="138">
        <v>142</v>
      </c>
      <c r="C164" s="139" t="s">
        <v>166</v>
      </c>
      <c r="D164" s="140" t="s">
        <v>3056</v>
      </c>
      <c r="E164" s="141">
        <v>147</v>
      </c>
      <c r="F164" s="143">
        <v>47432480</v>
      </c>
      <c r="G164" s="144">
        <v>150</v>
      </c>
      <c r="H164" s="145">
        <v>137</v>
      </c>
      <c r="I164" s="146">
        <v>58759520</v>
      </c>
      <c r="J164" s="147">
        <v>105</v>
      </c>
      <c r="K164" s="148">
        <v>89</v>
      </c>
      <c r="L164" s="143">
        <v>19505787</v>
      </c>
      <c r="M164" s="144">
        <v>263</v>
      </c>
      <c r="N164" s="145">
        <v>243</v>
      </c>
      <c r="O164" s="146">
        <v>10836488</v>
      </c>
      <c r="P164" s="147">
        <v>223</v>
      </c>
      <c r="Q164" s="148">
        <v>204</v>
      </c>
      <c r="R164" s="143">
        <v>37457403</v>
      </c>
      <c r="S164" s="144">
        <v>184</v>
      </c>
      <c r="T164" s="145">
        <v>174</v>
      </c>
      <c r="U164" s="146">
        <v>2426145</v>
      </c>
      <c r="V164" s="147">
        <v>242</v>
      </c>
      <c r="W164" s="148">
        <v>235</v>
      </c>
      <c r="X164" s="143">
        <v>10649</v>
      </c>
      <c r="Y164" s="144">
        <v>181</v>
      </c>
      <c r="Z164" s="145">
        <v>155</v>
      </c>
      <c r="AA164" s="146">
        <v>784</v>
      </c>
      <c r="AB164" s="149">
        <v>352</v>
      </c>
      <c r="AC164" s="141">
        <v>0</v>
      </c>
      <c r="AD164" s="150">
        <v>0.08</v>
      </c>
      <c r="AE164" s="151">
        <v>99.92</v>
      </c>
    </row>
    <row r="165" spans="1:31" s="3" customFormat="1" ht="18.75" customHeight="1">
      <c r="A165" s="137">
        <v>163</v>
      </c>
      <c r="B165" s="138">
        <v>169</v>
      </c>
      <c r="C165" s="139" t="s">
        <v>2626</v>
      </c>
      <c r="D165" s="140" t="s">
        <v>3056</v>
      </c>
      <c r="E165" s="141">
        <v>148</v>
      </c>
      <c r="F165" s="143">
        <v>47180796</v>
      </c>
      <c r="G165" s="144">
        <v>193</v>
      </c>
      <c r="H165" s="145">
        <v>178</v>
      </c>
      <c r="I165" s="146">
        <v>47180796</v>
      </c>
      <c r="J165" s="147">
        <v>205</v>
      </c>
      <c r="K165" s="148">
        <v>183</v>
      </c>
      <c r="L165" s="143">
        <v>11296954</v>
      </c>
      <c r="M165" s="144">
        <v>330</v>
      </c>
      <c r="N165" s="145">
        <v>309</v>
      </c>
      <c r="O165" s="146">
        <v>6773753</v>
      </c>
      <c r="P165" s="147">
        <v>199</v>
      </c>
      <c r="Q165" s="148">
        <v>182</v>
      </c>
      <c r="R165" s="143">
        <v>41605274</v>
      </c>
      <c r="S165" s="144">
        <v>394</v>
      </c>
      <c r="T165" s="145">
        <v>381</v>
      </c>
      <c r="U165" s="146">
        <v>-79341</v>
      </c>
      <c r="V165" s="147">
        <v>213</v>
      </c>
      <c r="W165" s="148">
        <v>206</v>
      </c>
      <c r="X165" s="143">
        <v>13275</v>
      </c>
      <c r="Y165" s="144">
        <v>225</v>
      </c>
      <c r="Z165" s="145">
        <v>199</v>
      </c>
      <c r="AA165" s="146">
        <v>650</v>
      </c>
      <c r="AB165" s="149">
        <v>383</v>
      </c>
      <c r="AC165" s="141">
        <v>0</v>
      </c>
      <c r="AD165" s="150">
        <v>100</v>
      </c>
      <c r="AE165" s="151">
        <v>0</v>
      </c>
    </row>
    <row r="166" spans="1:31" s="3" customFormat="1" ht="18.75" customHeight="1">
      <c r="A166" s="32">
        <v>164</v>
      </c>
      <c r="B166" s="33">
        <v>191</v>
      </c>
      <c r="C166" s="34" t="s">
        <v>2635</v>
      </c>
      <c r="D166" s="35" t="s">
        <v>88</v>
      </c>
      <c r="E166" s="45">
        <v>149</v>
      </c>
      <c r="F166" s="38">
        <v>46899957</v>
      </c>
      <c r="G166" s="39">
        <v>182</v>
      </c>
      <c r="H166" s="40">
        <v>167</v>
      </c>
      <c r="I166" s="41">
        <v>48800079</v>
      </c>
      <c r="J166" s="42">
        <v>298</v>
      </c>
      <c r="K166" s="43">
        <v>274</v>
      </c>
      <c r="L166" s="38">
        <v>7242841</v>
      </c>
      <c r="M166" s="39">
        <v>219</v>
      </c>
      <c r="N166" s="40">
        <v>201</v>
      </c>
      <c r="O166" s="41">
        <v>14171415</v>
      </c>
      <c r="P166" s="42">
        <v>156</v>
      </c>
      <c r="Q166" s="43">
        <v>141</v>
      </c>
      <c r="R166" s="38">
        <v>52510035</v>
      </c>
      <c r="S166" s="39">
        <v>312</v>
      </c>
      <c r="T166" s="40">
        <v>301</v>
      </c>
      <c r="U166" s="41">
        <v>529190</v>
      </c>
      <c r="V166" s="42">
        <v>131</v>
      </c>
      <c r="W166" s="43">
        <v>124</v>
      </c>
      <c r="X166" s="38">
        <v>26778</v>
      </c>
      <c r="Y166" s="39">
        <v>131</v>
      </c>
      <c r="Z166" s="40">
        <v>106</v>
      </c>
      <c r="AA166" s="41">
        <v>1049</v>
      </c>
      <c r="AB166" s="108">
        <v>361</v>
      </c>
      <c r="AC166" s="45">
        <v>0</v>
      </c>
      <c r="AD166" s="37">
        <v>100</v>
      </c>
      <c r="AE166" s="46">
        <v>0</v>
      </c>
    </row>
    <row r="167" spans="1:31" s="3" customFormat="1" ht="18.75" customHeight="1">
      <c r="A167" s="152">
        <v>165</v>
      </c>
      <c r="B167" s="153">
        <v>215</v>
      </c>
      <c r="C167" s="154" t="s">
        <v>1629</v>
      </c>
      <c r="D167" s="155" t="s">
        <v>3056</v>
      </c>
      <c r="E167" s="156">
        <v>150</v>
      </c>
      <c r="F167" s="158">
        <v>46898409</v>
      </c>
      <c r="G167" s="159">
        <v>192</v>
      </c>
      <c r="H167" s="160">
        <v>177</v>
      </c>
      <c r="I167" s="161">
        <v>47322716</v>
      </c>
      <c r="J167" s="162">
        <v>204</v>
      </c>
      <c r="K167" s="163">
        <v>182</v>
      </c>
      <c r="L167" s="158">
        <v>11305468</v>
      </c>
      <c r="M167" s="159">
        <v>186</v>
      </c>
      <c r="N167" s="160">
        <v>169</v>
      </c>
      <c r="O167" s="161">
        <v>17352002</v>
      </c>
      <c r="P167" s="162">
        <v>315</v>
      </c>
      <c r="Q167" s="163">
        <v>293</v>
      </c>
      <c r="R167" s="158">
        <v>25516314</v>
      </c>
      <c r="S167" s="159">
        <v>148</v>
      </c>
      <c r="T167" s="160">
        <v>139</v>
      </c>
      <c r="U167" s="161">
        <v>3546276</v>
      </c>
      <c r="V167" s="162">
        <v>324</v>
      </c>
      <c r="W167" s="163">
        <v>315</v>
      </c>
      <c r="X167" s="158">
        <v>2904</v>
      </c>
      <c r="Y167" s="159">
        <v>322</v>
      </c>
      <c r="Z167" s="160">
        <v>293</v>
      </c>
      <c r="AA167" s="161">
        <v>408</v>
      </c>
      <c r="AB167" s="164">
        <v>341</v>
      </c>
      <c r="AC167" s="156">
        <v>0</v>
      </c>
      <c r="AD167" s="165">
        <v>58.38</v>
      </c>
      <c r="AE167" s="166">
        <v>41.62</v>
      </c>
    </row>
    <row r="168" spans="1:31" s="3" customFormat="1" ht="18.75" customHeight="1">
      <c r="A168" s="167">
        <v>166</v>
      </c>
      <c r="B168" s="168">
        <v>181</v>
      </c>
      <c r="C168" s="169" t="s">
        <v>167</v>
      </c>
      <c r="D168" s="170" t="s">
        <v>3056</v>
      </c>
      <c r="E168" s="171">
        <v>151</v>
      </c>
      <c r="F168" s="173">
        <v>46613938</v>
      </c>
      <c r="G168" s="174">
        <v>184</v>
      </c>
      <c r="H168" s="175">
        <v>169</v>
      </c>
      <c r="I168" s="176">
        <v>48290770</v>
      </c>
      <c r="J168" s="177">
        <v>212</v>
      </c>
      <c r="K168" s="178">
        <v>190</v>
      </c>
      <c r="L168" s="173">
        <v>10933480</v>
      </c>
      <c r="M168" s="174">
        <v>159</v>
      </c>
      <c r="N168" s="175">
        <v>144</v>
      </c>
      <c r="O168" s="176">
        <v>20133077</v>
      </c>
      <c r="P168" s="177">
        <v>233</v>
      </c>
      <c r="Q168" s="178">
        <v>214</v>
      </c>
      <c r="R168" s="173">
        <v>35957743</v>
      </c>
      <c r="S168" s="174">
        <v>238</v>
      </c>
      <c r="T168" s="175">
        <v>227</v>
      </c>
      <c r="U168" s="176">
        <v>1500567</v>
      </c>
      <c r="V168" s="177">
        <v>81</v>
      </c>
      <c r="W168" s="178">
        <v>75</v>
      </c>
      <c r="X168" s="173">
        <v>39894</v>
      </c>
      <c r="Y168" s="174">
        <v>449</v>
      </c>
      <c r="Z168" s="175">
        <v>418</v>
      </c>
      <c r="AA168" s="176">
        <v>172</v>
      </c>
      <c r="AB168" s="179">
        <v>356</v>
      </c>
      <c r="AC168" s="171">
        <v>0</v>
      </c>
      <c r="AD168" s="180">
        <v>100</v>
      </c>
      <c r="AE168" s="181">
        <v>0</v>
      </c>
    </row>
    <row r="169" spans="1:31" s="3" customFormat="1" ht="18.75" customHeight="1">
      <c r="A169" s="137">
        <v>167</v>
      </c>
      <c r="B169" s="138">
        <v>134</v>
      </c>
      <c r="C169" s="139" t="s">
        <v>168</v>
      </c>
      <c r="D169" s="140" t="s">
        <v>3056</v>
      </c>
      <c r="E169" s="141">
        <v>152</v>
      </c>
      <c r="F169" s="143">
        <v>46071335</v>
      </c>
      <c r="G169" s="144">
        <v>21</v>
      </c>
      <c r="H169" s="145">
        <v>13</v>
      </c>
      <c r="I169" s="146">
        <v>258401482</v>
      </c>
      <c r="J169" s="147">
        <v>483</v>
      </c>
      <c r="K169" s="148">
        <v>456</v>
      </c>
      <c r="L169" s="143">
        <v>211351</v>
      </c>
      <c r="M169" s="144">
        <v>96</v>
      </c>
      <c r="N169" s="145">
        <v>81</v>
      </c>
      <c r="O169" s="146">
        <v>30390823</v>
      </c>
      <c r="P169" s="147">
        <v>17</v>
      </c>
      <c r="Q169" s="148">
        <v>10</v>
      </c>
      <c r="R169" s="143">
        <v>268020732</v>
      </c>
      <c r="S169" s="144">
        <v>332</v>
      </c>
      <c r="T169" s="145">
        <v>321</v>
      </c>
      <c r="U169" s="146">
        <v>336871</v>
      </c>
      <c r="V169" s="147">
        <v>381</v>
      </c>
      <c r="W169" s="148">
        <v>371</v>
      </c>
      <c r="X169" s="143">
        <v>531</v>
      </c>
      <c r="Y169" s="144">
        <v>156</v>
      </c>
      <c r="Z169" s="145">
        <v>131</v>
      </c>
      <c r="AA169" s="146">
        <v>918</v>
      </c>
      <c r="AB169" s="149">
        <v>342</v>
      </c>
      <c r="AC169" s="141">
        <v>0</v>
      </c>
      <c r="AD169" s="150">
        <v>100</v>
      </c>
      <c r="AE169" s="151">
        <v>0</v>
      </c>
    </row>
    <row r="170" spans="1:31" s="3" customFormat="1" ht="18.75" customHeight="1">
      <c r="A170" s="32">
        <v>168</v>
      </c>
      <c r="B170" s="33">
        <v>147</v>
      </c>
      <c r="C170" s="34" t="s">
        <v>301</v>
      </c>
      <c r="D170" s="35" t="s">
        <v>3106</v>
      </c>
      <c r="E170" s="45">
        <v>153</v>
      </c>
      <c r="F170" s="38">
        <v>46062996</v>
      </c>
      <c r="G170" s="39">
        <v>187</v>
      </c>
      <c r="H170" s="40">
        <v>172</v>
      </c>
      <c r="I170" s="41">
        <v>47854615</v>
      </c>
      <c r="J170" s="42">
        <v>149</v>
      </c>
      <c r="K170" s="43">
        <v>129</v>
      </c>
      <c r="L170" s="38">
        <v>14561359</v>
      </c>
      <c r="M170" s="39">
        <v>65</v>
      </c>
      <c r="N170" s="40">
        <v>52</v>
      </c>
      <c r="O170" s="41">
        <v>44384143</v>
      </c>
      <c r="P170" s="42">
        <v>135</v>
      </c>
      <c r="Q170" s="43">
        <v>120</v>
      </c>
      <c r="R170" s="38">
        <v>59356710</v>
      </c>
      <c r="S170" s="39">
        <v>455</v>
      </c>
      <c r="T170" s="40">
        <v>439</v>
      </c>
      <c r="U170" s="41">
        <v>-4735975</v>
      </c>
      <c r="V170" s="42" t="s">
        <v>1103</v>
      </c>
      <c r="W170" s="43" t="s">
        <v>1103</v>
      </c>
      <c r="X170" s="44" t="s">
        <v>3052</v>
      </c>
      <c r="Y170" s="39">
        <v>283</v>
      </c>
      <c r="Z170" s="40">
        <v>255</v>
      </c>
      <c r="AA170" s="41">
        <v>492</v>
      </c>
      <c r="AB170" s="108">
        <v>369</v>
      </c>
      <c r="AC170" s="45">
        <v>0</v>
      </c>
      <c r="AD170" s="37">
        <v>100</v>
      </c>
      <c r="AE170" s="46">
        <v>0</v>
      </c>
    </row>
    <row r="171" spans="1:31" s="3" customFormat="1" ht="18.75" customHeight="1">
      <c r="A171" s="32">
        <v>169</v>
      </c>
      <c r="B171" s="33">
        <v>236</v>
      </c>
      <c r="C171" s="34" t="s">
        <v>1461</v>
      </c>
      <c r="D171" s="35" t="s">
        <v>1061</v>
      </c>
      <c r="E171" s="45">
        <v>154</v>
      </c>
      <c r="F171" s="38">
        <v>45976477</v>
      </c>
      <c r="G171" s="39">
        <v>200</v>
      </c>
      <c r="H171" s="40">
        <v>185</v>
      </c>
      <c r="I171" s="41">
        <v>46070725</v>
      </c>
      <c r="J171" s="42">
        <v>122</v>
      </c>
      <c r="K171" s="43">
        <v>105</v>
      </c>
      <c r="L171" s="38">
        <v>17472471</v>
      </c>
      <c r="M171" s="39">
        <v>381</v>
      </c>
      <c r="N171" s="40">
        <v>358</v>
      </c>
      <c r="O171" s="41">
        <v>4959732</v>
      </c>
      <c r="P171" s="42">
        <v>174</v>
      </c>
      <c r="Q171" s="43">
        <v>159</v>
      </c>
      <c r="R171" s="38">
        <v>48744368</v>
      </c>
      <c r="S171" s="39">
        <v>207</v>
      </c>
      <c r="T171" s="40">
        <v>196</v>
      </c>
      <c r="U171" s="41">
        <v>2043608</v>
      </c>
      <c r="V171" s="42" t="s">
        <v>1103</v>
      </c>
      <c r="W171" s="43" t="s">
        <v>1103</v>
      </c>
      <c r="X171" s="44" t="s">
        <v>3052</v>
      </c>
      <c r="Y171" s="39">
        <v>74</v>
      </c>
      <c r="Z171" s="40">
        <v>52</v>
      </c>
      <c r="AA171" s="41">
        <v>1484</v>
      </c>
      <c r="AB171" s="108">
        <v>321</v>
      </c>
      <c r="AC171" s="45">
        <v>0</v>
      </c>
      <c r="AD171" s="37">
        <v>100</v>
      </c>
      <c r="AE171" s="46">
        <v>0</v>
      </c>
    </row>
    <row r="172" spans="1:31" s="3" customFormat="1" ht="18.75" customHeight="1">
      <c r="A172" s="152">
        <v>170</v>
      </c>
      <c r="B172" s="153">
        <v>162</v>
      </c>
      <c r="C172" s="154" t="s">
        <v>1462</v>
      </c>
      <c r="D172" s="155" t="s">
        <v>3056</v>
      </c>
      <c r="E172" s="156">
        <v>155</v>
      </c>
      <c r="F172" s="158">
        <v>45771368</v>
      </c>
      <c r="G172" s="159">
        <v>190</v>
      </c>
      <c r="H172" s="160">
        <v>175</v>
      </c>
      <c r="I172" s="161">
        <v>47489591</v>
      </c>
      <c r="J172" s="162">
        <v>407</v>
      </c>
      <c r="K172" s="163">
        <v>383</v>
      </c>
      <c r="L172" s="158">
        <v>3135958</v>
      </c>
      <c r="M172" s="159" t="s">
        <v>3052</v>
      </c>
      <c r="N172" s="160" t="s">
        <v>1103</v>
      </c>
      <c r="O172" s="161">
        <v>-665920</v>
      </c>
      <c r="P172" s="162">
        <v>331</v>
      </c>
      <c r="Q172" s="163">
        <v>309</v>
      </c>
      <c r="R172" s="158">
        <v>23322369</v>
      </c>
      <c r="S172" s="159">
        <v>459</v>
      </c>
      <c r="T172" s="160">
        <v>443</v>
      </c>
      <c r="U172" s="161">
        <v>-5462355</v>
      </c>
      <c r="V172" s="162">
        <v>388</v>
      </c>
      <c r="W172" s="163">
        <v>377</v>
      </c>
      <c r="X172" s="158">
        <v>435</v>
      </c>
      <c r="Y172" s="159">
        <v>317</v>
      </c>
      <c r="Z172" s="160">
        <v>288</v>
      </c>
      <c r="AA172" s="161">
        <v>416</v>
      </c>
      <c r="AB172" s="164">
        <v>369</v>
      </c>
      <c r="AC172" s="156">
        <v>0</v>
      </c>
      <c r="AD172" s="165">
        <v>100</v>
      </c>
      <c r="AE172" s="166">
        <v>0</v>
      </c>
    </row>
    <row r="173" spans="1:31" s="3" customFormat="1" ht="18.75" customHeight="1">
      <c r="A173" s="167">
        <v>171</v>
      </c>
      <c r="B173" s="168">
        <v>160</v>
      </c>
      <c r="C173" s="169" t="s">
        <v>1463</v>
      </c>
      <c r="D173" s="170" t="s">
        <v>3056</v>
      </c>
      <c r="E173" s="171">
        <v>156</v>
      </c>
      <c r="F173" s="173">
        <v>45766305</v>
      </c>
      <c r="G173" s="174">
        <v>188</v>
      </c>
      <c r="H173" s="175">
        <v>173</v>
      </c>
      <c r="I173" s="176">
        <v>47697194</v>
      </c>
      <c r="J173" s="177">
        <v>113</v>
      </c>
      <c r="K173" s="178">
        <v>97</v>
      </c>
      <c r="L173" s="173">
        <v>18079740</v>
      </c>
      <c r="M173" s="174">
        <v>200</v>
      </c>
      <c r="N173" s="175">
        <v>183</v>
      </c>
      <c r="O173" s="176">
        <v>15706361</v>
      </c>
      <c r="P173" s="177">
        <v>239</v>
      </c>
      <c r="Q173" s="178">
        <v>220</v>
      </c>
      <c r="R173" s="173">
        <v>34735498</v>
      </c>
      <c r="S173" s="174">
        <v>208</v>
      </c>
      <c r="T173" s="175">
        <v>197</v>
      </c>
      <c r="U173" s="176">
        <v>2030584</v>
      </c>
      <c r="V173" s="177">
        <v>372</v>
      </c>
      <c r="W173" s="178">
        <v>362</v>
      </c>
      <c r="X173" s="173">
        <v>850</v>
      </c>
      <c r="Y173" s="174">
        <v>164</v>
      </c>
      <c r="Z173" s="175">
        <v>139</v>
      </c>
      <c r="AA173" s="183" t="s">
        <v>3052</v>
      </c>
      <c r="AB173" s="179">
        <v>352</v>
      </c>
      <c r="AC173" s="171">
        <v>0</v>
      </c>
      <c r="AD173" s="180">
        <v>100</v>
      </c>
      <c r="AE173" s="181">
        <v>0</v>
      </c>
    </row>
    <row r="174" spans="1:31" s="3" customFormat="1" ht="18.75" customHeight="1">
      <c r="A174" s="32">
        <v>172</v>
      </c>
      <c r="B174" s="33">
        <v>137</v>
      </c>
      <c r="C174" s="34" t="s">
        <v>1644</v>
      </c>
      <c r="D174" s="35" t="s">
        <v>3054</v>
      </c>
      <c r="E174" s="45">
        <v>16</v>
      </c>
      <c r="F174" s="38">
        <v>45554180</v>
      </c>
      <c r="G174" s="39">
        <v>204</v>
      </c>
      <c r="H174" s="40">
        <v>16</v>
      </c>
      <c r="I174" s="41">
        <v>45554180</v>
      </c>
      <c r="J174" s="42">
        <v>100</v>
      </c>
      <c r="K174" s="43">
        <v>16</v>
      </c>
      <c r="L174" s="38">
        <v>20559120</v>
      </c>
      <c r="M174" s="39">
        <v>273</v>
      </c>
      <c r="N174" s="40">
        <v>21</v>
      </c>
      <c r="O174" s="41">
        <v>10091945</v>
      </c>
      <c r="P174" s="42">
        <v>343</v>
      </c>
      <c r="Q174" s="43">
        <v>24</v>
      </c>
      <c r="R174" s="38">
        <v>21930892</v>
      </c>
      <c r="S174" s="39">
        <v>109</v>
      </c>
      <c r="T174" s="40">
        <v>7</v>
      </c>
      <c r="U174" s="41">
        <v>5292247</v>
      </c>
      <c r="V174" s="42" t="s">
        <v>1103</v>
      </c>
      <c r="W174" s="43" t="s">
        <v>1103</v>
      </c>
      <c r="X174" s="44" t="s">
        <v>3052</v>
      </c>
      <c r="Y174" s="39">
        <v>110</v>
      </c>
      <c r="Z174" s="40">
        <v>24</v>
      </c>
      <c r="AA174" s="41">
        <v>1187</v>
      </c>
      <c r="AB174" s="108">
        <v>381</v>
      </c>
      <c r="AC174" s="45">
        <v>100</v>
      </c>
      <c r="AD174" s="37">
        <v>0</v>
      </c>
      <c r="AE174" s="46">
        <v>0</v>
      </c>
    </row>
    <row r="175" spans="1:31" s="3" customFormat="1" ht="18.75" customHeight="1">
      <c r="A175" s="32">
        <v>173</v>
      </c>
      <c r="B175" s="33">
        <v>176</v>
      </c>
      <c r="C175" s="34" t="s">
        <v>2641</v>
      </c>
      <c r="D175" s="35" t="s">
        <v>90</v>
      </c>
      <c r="E175" s="45">
        <v>157</v>
      </c>
      <c r="F175" s="38">
        <v>45324177</v>
      </c>
      <c r="G175" s="39">
        <v>198</v>
      </c>
      <c r="H175" s="40">
        <v>183</v>
      </c>
      <c r="I175" s="41">
        <v>46402753</v>
      </c>
      <c r="J175" s="42">
        <v>459</v>
      </c>
      <c r="K175" s="43">
        <v>433</v>
      </c>
      <c r="L175" s="38">
        <v>1591970</v>
      </c>
      <c r="M175" s="39" t="s">
        <v>3052</v>
      </c>
      <c r="N175" s="40" t="s">
        <v>1103</v>
      </c>
      <c r="O175" s="41">
        <v>-9538469</v>
      </c>
      <c r="P175" s="42">
        <v>289</v>
      </c>
      <c r="Q175" s="43">
        <v>267</v>
      </c>
      <c r="R175" s="38">
        <v>28057525</v>
      </c>
      <c r="S175" s="39">
        <v>480</v>
      </c>
      <c r="T175" s="40">
        <v>460</v>
      </c>
      <c r="U175" s="41">
        <v>-12756444</v>
      </c>
      <c r="V175" s="42" t="s">
        <v>1103</v>
      </c>
      <c r="W175" s="43" t="s">
        <v>1103</v>
      </c>
      <c r="X175" s="44" t="s">
        <v>3052</v>
      </c>
      <c r="Y175" s="39">
        <v>135</v>
      </c>
      <c r="Z175" s="40">
        <v>110</v>
      </c>
      <c r="AA175" s="41">
        <v>1031</v>
      </c>
      <c r="AB175" s="108">
        <v>311</v>
      </c>
      <c r="AC175" s="45">
        <v>15</v>
      </c>
      <c r="AD175" s="37">
        <v>85</v>
      </c>
      <c r="AE175" s="46">
        <v>0</v>
      </c>
    </row>
    <row r="176" spans="1:31" s="3" customFormat="1" ht="18.75" customHeight="1">
      <c r="A176" s="137">
        <v>174</v>
      </c>
      <c r="B176" s="138" t="s">
        <v>3052</v>
      </c>
      <c r="C176" s="188" t="s">
        <v>3052</v>
      </c>
      <c r="D176" s="140" t="s">
        <v>3056</v>
      </c>
      <c r="E176" s="185">
        <v>158</v>
      </c>
      <c r="F176" s="186" t="s">
        <v>3052</v>
      </c>
      <c r="G176" s="144">
        <v>116</v>
      </c>
      <c r="H176" s="145">
        <v>103</v>
      </c>
      <c r="I176" s="187" t="s">
        <v>3052</v>
      </c>
      <c r="J176" s="147">
        <v>97</v>
      </c>
      <c r="K176" s="148">
        <v>82</v>
      </c>
      <c r="L176" s="186" t="s">
        <v>3052</v>
      </c>
      <c r="M176" s="144">
        <v>78</v>
      </c>
      <c r="N176" s="145">
        <v>65</v>
      </c>
      <c r="O176" s="187" t="s">
        <v>3052</v>
      </c>
      <c r="P176" s="147">
        <v>132</v>
      </c>
      <c r="Q176" s="148">
        <v>117</v>
      </c>
      <c r="R176" s="186" t="s">
        <v>3052</v>
      </c>
      <c r="S176" s="144">
        <v>79</v>
      </c>
      <c r="T176" s="145">
        <v>73</v>
      </c>
      <c r="U176" s="187" t="s">
        <v>3052</v>
      </c>
      <c r="V176" s="147">
        <v>255</v>
      </c>
      <c r="W176" s="148">
        <v>247</v>
      </c>
      <c r="X176" s="186" t="s">
        <v>3052</v>
      </c>
      <c r="Y176" s="144">
        <v>107</v>
      </c>
      <c r="Z176" s="145">
        <v>84</v>
      </c>
      <c r="AA176" s="187" t="s">
        <v>3052</v>
      </c>
      <c r="AB176" s="149">
        <v>311</v>
      </c>
      <c r="AC176" s="141">
        <v>0</v>
      </c>
      <c r="AD176" s="150">
        <v>60</v>
      </c>
      <c r="AE176" s="151">
        <v>40</v>
      </c>
    </row>
    <row r="177" spans="1:31" s="3" customFormat="1" ht="18.75" customHeight="1">
      <c r="A177" s="152">
        <v>175</v>
      </c>
      <c r="B177" s="153">
        <v>151</v>
      </c>
      <c r="C177" s="154" t="s">
        <v>1625</v>
      </c>
      <c r="D177" s="155" t="s">
        <v>3056</v>
      </c>
      <c r="E177" s="156">
        <v>159</v>
      </c>
      <c r="F177" s="158">
        <v>45134535</v>
      </c>
      <c r="G177" s="159">
        <v>207</v>
      </c>
      <c r="H177" s="160">
        <v>190</v>
      </c>
      <c r="I177" s="161">
        <v>45168181</v>
      </c>
      <c r="J177" s="162">
        <v>150</v>
      </c>
      <c r="K177" s="163">
        <v>130</v>
      </c>
      <c r="L177" s="158">
        <v>14537577</v>
      </c>
      <c r="M177" s="159">
        <v>202</v>
      </c>
      <c r="N177" s="160">
        <v>185</v>
      </c>
      <c r="O177" s="161">
        <v>15562583</v>
      </c>
      <c r="P177" s="162">
        <v>227</v>
      </c>
      <c r="Q177" s="163">
        <v>208</v>
      </c>
      <c r="R177" s="158">
        <v>37007853</v>
      </c>
      <c r="S177" s="159">
        <v>423</v>
      </c>
      <c r="T177" s="160">
        <v>408</v>
      </c>
      <c r="U177" s="161">
        <v>-1443737</v>
      </c>
      <c r="V177" s="162">
        <v>61</v>
      </c>
      <c r="W177" s="163">
        <v>55</v>
      </c>
      <c r="X177" s="158">
        <v>51384</v>
      </c>
      <c r="Y177" s="159">
        <v>62</v>
      </c>
      <c r="Z177" s="160">
        <v>42</v>
      </c>
      <c r="AA177" s="161">
        <v>1671</v>
      </c>
      <c r="AB177" s="164">
        <v>321</v>
      </c>
      <c r="AC177" s="156">
        <v>0</v>
      </c>
      <c r="AD177" s="165">
        <v>100</v>
      </c>
      <c r="AE177" s="166">
        <v>0</v>
      </c>
    </row>
    <row r="178" spans="1:31" s="3" customFormat="1" ht="18.75" customHeight="1">
      <c r="A178" s="18">
        <v>176</v>
      </c>
      <c r="B178" s="19">
        <v>163</v>
      </c>
      <c r="C178" s="20" t="s">
        <v>1028</v>
      </c>
      <c r="D178" s="21" t="s">
        <v>1049</v>
      </c>
      <c r="E178" s="22">
        <v>160</v>
      </c>
      <c r="F178" s="24">
        <v>44561235</v>
      </c>
      <c r="G178" s="25">
        <v>202</v>
      </c>
      <c r="H178" s="26">
        <v>187</v>
      </c>
      <c r="I178" s="27">
        <v>45742305</v>
      </c>
      <c r="J178" s="28">
        <v>249</v>
      </c>
      <c r="K178" s="29">
        <v>226</v>
      </c>
      <c r="L178" s="24">
        <v>9194294</v>
      </c>
      <c r="M178" s="25">
        <v>104</v>
      </c>
      <c r="N178" s="26">
        <v>89</v>
      </c>
      <c r="O178" s="27">
        <v>28387915</v>
      </c>
      <c r="P178" s="28">
        <v>170</v>
      </c>
      <c r="Q178" s="29">
        <v>155</v>
      </c>
      <c r="R178" s="24">
        <v>49315711</v>
      </c>
      <c r="S178" s="25">
        <v>320</v>
      </c>
      <c r="T178" s="26">
        <v>309</v>
      </c>
      <c r="U178" s="27">
        <v>445643</v>
      </c>
      <c r="V178" s="28">
        <v>154</v>
      </c>
      <c r="W178" s="29">
        <v>147</v>
      </c>
      <c r="X178" s="24">
        <v>21140</v>
      </c>
      <c r="Y178" s="25">
        <v>136</v>
      </c>
      <c r="Z178" s="26">
        <v>111</v>
      </c>
      <c r="AA178" s="27">
        <v>1017</v>
      </c>
      <c r="AB178" s="107">
        <v>321</v>
      </c>
      <c r="AC178" s="22">
        <v>0</v>
      </c>
      <c r="AD178" s="30">
        <v>100</v>
      </c>
      <c r="AE178" s="31">
        <v>0</v>
      </c>
    </row>
    <row r="179" spans="1:31" s="3" customFormat="1" ht="18.75" customHeight="1">
      <c r="A179" s="32">
        <v>177</v>
      </c>
      <c r="B179" s="33">
        <v>327</v>
      </c>
      <c r="C179" s="34" t="s">
        <v>1298</v>
      </c>
      <c r="D179" s="35" t="s">
        <v>1699</v>
      </c>
      <c r="E179" s="45">
        <v>161</v>
      </c>
      <c r="F179" s="38">
        <v>44454559</v>
      </c>
      <c r="G179" s="39">
        <v>210</v>
      </c>
      <c r="H179" s="40">
        <v>193</v>
      </c>
      <c r="I179" s="41">
        <v>44498135</v>
      </c>
      <c r="J179" s="42">
        <v>93</v>
      </c>
      <c r="K179" s="43">
        <v>79</v>
      </c>
      <c r="L179" s="38">
        <v>22092928</v>
      </c>
      <c r="M179" s="39">
        <v>208</v>
      </c>
      <c r="N179" s="40">
        <v>190</v>
      </c>
      <c r="O179" s="41">
        <v>15337461</v>
      </c>
      <c r="P179" s="42">
        <v>257</v>
      </c>
      <c r="Q179" s="43">
        <v>236</v>
      </c>
      <c r="R179" s="38">
        <v>32080146</v>
      </c>
      <c r="S179" s="39">
        <v>43</v>
      </c>
      <c r="T179" s="40">
        <v>38</v>
      </c>
      <c r="U179" s="41">
        <v>12433616</v>
      </c>
      <c r="V179" s="42">
        <v>113</v>
      </c>
      <c r="W179" s="43">
        <v>106</v>
      </c>
      <c r="X179" s="38">
        <v>29248</v>
      </c>
      <c r="Y179" s="39">
        <v>202</v>
      </c>
      <c r="Z179" s="40">
        <v>176</v>
      </c>
      <c r="AA179" s="41">
        <v>730</v>
      </c>
      <c r="AB179" s="108">
        <v>384</v>
      </c>
      <c r="AC179" s="45">
        <v>0</v>
      </c>
      <c r="AD179" s="37">
        <v>100</v>
      </c>
      <c r="AE179" s="46">
        <v>0</v>
      </c>
    </row>
    <row r="180" spans="1:31" s="3" customFormat="1" ht="18.75" customHeight="1">
      <c r="A180" s="32">
        <v>178</v>
      </c>
      <c r="B180" s="67">
        <v>164</v>
      </c>
      <c r="C180" s="34" t="s">
        <v>3084</v>
      </c>
      <c r="D180" s="35" t="s">
        <v>881</v>
      </c>
      <c r="E180" s="45">
        <v>162</v>
      </c>
      <c r="F180" s="38">
        <v>44445591</v>
      </c>
      <c r="G180" s="39">
        <v>196</v>
      </c>
      <c r="H180" s="40">
        <v>181</v>
      </c>
      <c r="I180" s="41">
        <v>46712998</v>
      </c>
      <c r="J180" s="42">
        <v>229</v>
      </c>
      <c r="K180" s="43">
        <v>206</v>
      </c>
      <c r="L180" s="38">
        <v>10007782</v>
      </c>
      <c r="M180" s="39">
        <v>301</v>
      </c>
      <c r="N180" s="40">
        <v>280</v>
      </c>
      <c r="O180" s="41">
        <v>8335435</v>
      </c>
      <c r="P180" s="42">
        <v>344</v>
      </c>
      <c r="Q180" s="43">
        <v>320</v>
      </c>
      <c r="R180" s="38">
        <v>21891417</v>
      </c>
      <c r="S180" s="39">
        <v>286</v>
      </c>
      <c r="T180" s="40">
        <v>275</v>
      </c>
      <c r="U180" s="41">
        <v>841037</v>
      </c>
      <c r="V180" s="42">
        <v>54</v>
      </c>
      <c r="W180" s="43">
        <v>48</v>
      </c>
      <c r="X180" s="38">
        <v>55025</v>
      </c>
      <c r="Y180" s="39">
        <v>266</v>
      </c>
      <c r="Z180" s="40">
        <v>239</v>
      </c>
      <c r="AA180" s="41">
        <v>547</v>
      </c>
      <c r="AB180" s="108">
        <v>381</v>
      </c>
      <c r="AC180" s="45">
        <v>0</v>
      </c>
      <c r="AD180" s="37">
        <v>0</v>
      </c>
      <c r="AE180" s="46">
        <v>100</v>
      </c>
    </row>
    <row r="181" spans="1:31" s="3" customFormat="1" ht="18.75" customHeight="1">
      <c r="A181" s="32">
        <v>179</v>
      </c>
      <c r="B181" s="33">
        <v>213</v>
      </c>
      <c r="C181" s="34" t="s">
        <v>1719</v>
      </c>
      <c r="D181" s="35" t="s">
        <v>95</v>
      </c>
      <c r="E181" s="45">
        <v>163</v>
      </c>
      <c r="F181" s="38">
        <v>44436545</v>
      </c>
      <c r="G181" s="39">
        <v>201</v>
      </c>
      <c r="H181" s="40">
        <v>186</v>
      </c>
      <c r="I181" s="41">
        <v>45776250</v>
      </c>
      <c r="J181" s="42">
        <v>329</v>
      </c>
      <c r="K181" s="43">
        <v>305</v>
      </c>
      <c r="L181" s="38">
        <v>5876527</v>
      </c>
      <c r="M181" s="39">
        <v>463</v>
      </c>
      <c r="N181" s="40">
        <v>439</v>
      </c>
      <c r="O181" s="41">
        <v>836597</v>
      </c>
      <c r="P181" s="42">
        <v>365</v>
      </c>
      <c r="Q181" s="43">
        <v>339</v>
      </c>
      <c r="R181" s="38">
        <v>19924287</v>
      </c>
      <c r="S181" s="39">
        <v>391</v>
      </c>
      <c r="T181" s="40">
        <v>378</v>
      </c>
      <c r="U181" s="41">
        <v>7670</v>
      </c>
      <c r="V181" s="42" t="s">
        <v>1103</v>
      </c>
      <c r="W181" s="43" t="s">
        <v>1103</v>
      </c>
      <c r="X181" s="44" t="s">
        <v>3052</v>
      </c>
      <c r="Y181" s="39">
        <v>434</v>
      </c>
      <c r="Z181" s="40">
        <v>403</v>
      </c>
      <c r="AA181" s="41">
        <v>209</v>
      </c>
      <c r="AB181" s="108">
        <v>312</v>
      </c>
      <c r="AC181" s="45">
        <v>0</v>
      </c>
      <c r="AD181" s="37">
        <v>100</v>
      </c>
      <c r="AE181" s="46">
        <v>0</v>
      </c>
    </row>
    <row r="182" spans="1:31" s="3" customFormat="1" ht="18.75" customHeight="1">
      <c r="A182" s="48">
        <v>180</v>
      </c>
      <c r="B182" s="49" t="s">
        <v>3052</v>
      </c>
      <c r="C182" s="50" t="s">
        <v>299</v>
      </c>
      <c r="D182" s="51" t="s">
        <v>1056</v>
      </c>
      <c r="E182" s="68">
        <v>164</v>
      </c>
      <c r="F182" s="54">
        <v>44402122</v>
      </c>
      <c r="G182" s="55">
        <v>155</v>
      </c>
      <c r="H182" s="56">
        <v>142</v>
      </c>
      <c r="I182" s="57">
        <v>56970094</v>
      </c>
      <c r="J182" s="58">
        <v>347</v>
      </c>
      <c r="K182" s="59">
        <v>323</v>
      </c>
      <c r="L182" s="54">
        <v>5080591</v>
      </c>
      <c r="M182" s="55">
        <v>374</v>
      </c>
      <c r="N182" s="56">
        <v>351</v>
      </c>
      <c r="O182" s="57">
        <v>5285240</v>
      </c>
      <c r="P182" s="58">
        <v>464</v>
      </c>
      <c r="Q182" s="59">
        <v>434</v>
      </c>
      <c r="R182" s="54">
        <v>10209417</v>
      </c>
      <c r="S182" s="55">
        <v>305</v>
      </c>
      <c r="T182" s="56">
        <v>294</v>
      </c>
      <c r="U182" s="57">
        <v>665366</v>
      </c>
      <c r="V182" s="58">
        <v>235</v>
      </c>
      <c r="W182" s="59">
        <v>228</v>
      </c>
      <c r="X182" s="54">
        <v>11136</v>
      </c>
      <c r="Y182" s="55">
        <v>468</v>
      </c>
      <c r="Z182" s="56">
        <v>437</v>
      </c>
      <c r="AA182" s="57">
        <v>133</v>
      </c>
      <c r="AB182" s="109">
        <v>371</v>
      </c>
      <c r="AC182" s="52">
        <v>0</v>
      </c>
      <c r="AD182" s="60">
        <v>100</v>
      </c>
      <c r="AE182" s="61">
        <v>0</v>
      </c>
    </row>
    <row r="183" spans="1:31" s="3" customFormat="1" ht="18.75" customHeight="1">
      <c r="A183" s="18">
        <v>181</v>
      </c>
      <c r="B183" s="19">
        <v>217</v>
      </c>
      <c r="C183" s="20" t="s">
        <v>198</v>
      </c>
      <c r="D183" s="21" t="s">
        <v>3051</v>
      </c>
      <c r="E183" s="22">
        <v>165</v>
      </c>
      <c r="F183" s="24">
        <v>44088433</v>
      </c>
      <c r="G183" s="25">
        <v>197</v>
      </c>
      <c r="H183" s="26">
        <v>182</v>
      </c>
      <c r="I183" s="27">
        <v>46511468</v>
      </c>
      <c r="J183" s="28">
        <v>103</v>
      </c>
      <c r="K183" s="29">
        <v>87</v>
      </c>
      <c r="L183" s="24">
        <v>19704003</v>
      </c>
      <c r="M183" s="25">
        <v>294</v>
      </c>
      <c r="N183" s="26">
        <v>273</v>
      </c>
      <c r="O183" s="27">
        <v>8852864</v>
      </c>
      <c r="P183" s="28">
        <v>212</v>
      </c>
      <c r="Q183" s="29">
        <v>194</v>
      </c>
      <c r="R183" s="24">
        <v>40005869</v>
      </c>
      <c r="S183" s="25">
        <v>48</v>
      </c>
      <c r="T183" s="26">
        <v>43</v>
      </c>
      <c r="U183" s="27">
        <v>10979106</v>
      </c>
      <c r="V183" s="28">
        <v>309</v>
      </c>
      <c r="W183" s="29">
        <v>300</v>
      </c>
      <c r="X183" s="24">
        <v>3851</v>
      </c>
      <c r="Y183" s="25">
        <v>278</v>
      </c>
      <c r="Z183" s="26">
        <v>251</v>
      </c>
      <c r="AA183" s="27">
        <v>505</v>
      </c>
      <c r="AB183" s="107">
        <v>352</v>
      </c>
      <c r="AC183" s="22">
        <v>0</v>
      </c>
      <c r="AD183" s="30">
        <v>100</v>
      </c>
      <c r="AE183" s="31">
        <v>0</v>
      </c>
    </row>
    <row r="184" spans="1:31" s="3" customFormat="1" ht="18.75" customHeight="1">
      <c r="A184" s="137">
        <v>182</v>
      </c>
      <c r="B184" s="138">
        <v>113</v>
      </c>
      <c r="C184" s="139" t="s">
        <v>203</v>
      </c>
      <c r="D184" s="140" t="s">
        <v>3056</v>
      </c>
      <c r="E184" s="141">
        <v>166</v>
      </c>
      <c r="F184" s="143">
        <v>44074518</v>
      </c>
      <c r="G184" s="144">
        <v>171</v>
      </c>
      <c r="H184" s="145">
        <v>158</v>
      </c>
      <c r="I184" s="146">
        <v>51944315</v>
      </c>
      <c r="J184" s="147">
        <v>446</v>
      </c>
      <c r="K184" s="148">
        <v>420</v>
      </c>
      <c r="L184" s="143">
        <v>1937838</v>
      </c>
      <c r="M184" s="144">
        <v>215</v>
      </c>
      <c r="N184" s="145">
        <v>197</v>
      </c>
      <c r="O184" s="146">
        <v>14596925</v>
      </c>
      <c r="P184" s="147">
        <v>317</v>
      </c>
      <c r="Q184" s="148">
        <v>295</v>
      </c>
      <c r="R184" s="143">
        <v>25216531</v>
      </c>
      <c r="S184" s="144">
        <v>183</v>
      </c>
      <c r="T184" s="145">
        <v>173</v>
      </c>
      <c r="U184" s="146">
        <v>2427933</v>
      </c>
      <c r="V184" s="147">
        <v>246</v>
      </c>
      <c r="W184" s="148">
        <v>239</v>
      </c>
      <c r="X184" s="143">
        <v>10366</v>
      </c>
      <c r="Y184" s="144">
        <v>393</v>
      </c>
      <c r="Z184" s="145">
        <v>363</v>
      </c>
      <c r="AA184" s="146">
        <v>283</v>
      </c>
      <c r="AB184" s="149">
        <v>351</v>
      </c>
      <c r="AC184" s="141">
        <v>0</v>
      </c>
      <c r="AD184" s="150">
        <v>0.01</v>
      </c>
      <c r="AE184" s="151">
        <v>99.99</v>
      </c>
    </row>
    <row r="185" spans="1:31" s="3" customFormat="1" ht="18.75" customHeight="1">
      <c r="A185" s="137">
        <v>183</v>
      </c>
      <c r="B185" s="138">
        <v>243</v>
      </c>
      <c r="C185" s="139" t="s">
        <v>2177</v>
      </c>
      <c r="D185" s="140" t="s">
        <v>3056</v>
      </c>
      <c r="E185" s="141">
        <v>167</v>
      </c>
      <c r="F185" s="143">
        <v>43167962</v>
      </c>
      <c r="G185" s="144">
        <v>213</v>
      </c>
      <c r="H185" s="145">
        <v>195</v>
      </c>
      <c r="I185" s="146">
        <v>44200743</v>
      </c>
      <c r="J185" s="147">
        <v>350</v>
      </c>
      <c r="K185" s="148">
        <v>326</v>
      </c>
      <c r="L185" s="143">
        <v>5024476</v>
      </c>
      <c r="M185" s="144">
        <v>365</v>
      </c>
      <c r="N185" s="145">
        <v>342</v>
      </c>
      <c r="O185" s="146">
        <v>5458613</v>
      </c>
      <c r="P185" s="147">
        <v>456</v>
      </c>
      <c r="Q185" s="148">
        <v>426</v>
      </c>
      <c r="R185" s="143">
        <v>11568393</v>
      </c>
      <c r="S185" s="144">
        <v>277</v>
      </c>
      <c r="T185" s="145">
        <v>266</v>
      </c>
      <c r="U185" s="146">
        <v>984143</v>
      </c>
      <c r="V185" s="147">
        <v>397</v>
      </c>
      <c r="W185" s="148">
        <v>386</v>
      </c>
      <c r="X185" s="143">
        <v>251</v>
      </c>
      <c r="Y185" s="144">
        <v>473</v>
      </c>
      <c r="Z185" s="145">
        <v>442</v>
      </c>
      <c r="AA185" s="146">
        <v>127</v>
      </c>
      <c r="AB185" s="149">
        <v>354</v>
      </c>
      <c r="AC185" s="141">
        <v>0</v>
      </c>
      <c r="AD185" s="150">
        <v>100</v>
      </c>
      <c r="AE185" s="151">
        <v>0</v>
      </c>
    </row>
    <row r="186" spans="1:31" s="3" customFormat="1" ht="18.75" customHeight="1">
      <c r="A186" s="137">
        <v>184</v>
      </c>
      <c r="B186" s="138">
        <v>216</v>
      </c>
      <c r="C186" s="139" t="s">
        <v>1464</v>
      </c>
      <c r="D186" s="140" t="s">
        <v>3056</v>
      </c>
      <c r="E186" s="141">
        <v>168</v>
      </c>
      <c r="F186" s="143">
        <v>43076778</v>
      </c>
      <c r="G186" s="144">
        <v>205</v>
      </c>
      <c r="H186" s="145">
        <v>189</v>
      </c>
      <c r="I186" s="146">
        <v>45480843</v>
      </c>
      <c r="J186" s="147">
        <v>364</v>
      </c>
      <c r="K186" s="148">
        <v>340</v>
      </c>
      <c r="L186" s="143">
        <v>4640723</v>
      </c>
      <c r="M186" s="144">
        <v>102</v>
      </c>
      <c r="N186" s="145">
        <v>87</v>
      </c>
      <c r="O186" s="146">
        <v>29200676</v>
      </c>
      <c r="P186" s="147">
        <v>107</v>
      </c>
      <c r="Q186" s="148">
        <v>94</v>
      </c>
      <c r="R186" s="143">
        <v>76629285</v>
      </c>
      <c r="S186" s="144">
        <v>137</v>
      </c>
      <c r="T186" s="145">
        <v>128</v>
      </c>
      <c r="U186" s="146">
        <v>3990358</v>
      </c>
      <c r="V186" s="147">
        <v>295</v>
      </c>
      <c r="W186" s="148">
        <v>287</v>
      </c>
      <c r="X186" s="143">
        <v>4766</v>
      </c>
      <c r="Y186" s="144">
        <v>368</v>
      </c>
      <c r="Z186" s="145">
        <v>338</v>
      </c>
      <c r="AA186" s="146">
        <v>330</v>
      </c>
      <c r="AB186" s="149">
        <v>356</v>
      </c>
      <c r="AC186" s="141">
        <v>0</v>
      </c>
      <c r="AD186" s="150">
        <v>100</v>
      </c>
      <c r="AE186" s="151">
        <v>0</v>
      </c>
    </row>
    <row r="187" spans="1:31" s="3" customFormat="1" ht="18.75" customHeight="1">
      <c r="A187" s="48">
        <v>185</v>
      </c>
      <c r="B187" s="49">
        <v>152</v>
      </c>
      <c r="C187" s="50" t="s">
        <v>304</v>
      </c>
      <c r="D187" s="51" t="s">
        <v>88</v>
      </c>
      <c r="E187" s="52">
        <v>169</v>
      </c>
      <c r="F187" s="54">
        <v>43036614</v>
      </c>
      <c r="G187" s="55">
        <v>217</v>
      </c>
      <c r="H187" s="56">
        <v>199</v>
      </c>
      <c r="I187" s="57">
        <v>43578908</v>
      </c>
      <c r="J187" s="58">
        <v>101</v>
      </c>
      <c r="K187" s="59">
        <v>85</v>
      </c>
      <c r="L187" s="54">
        <v>20421190</v>
      </c>
      <c r="M187" s="55">
        <v>86</v>
      </c>
      <c r="N187" s="56">
        <v>71</v>
      </c>
      <c r="O187" s="57">
        <v>32977484</v>
      </c>
      <c r="P187" s="58">
        <v>130</v>
      </c>
      <c r="Q187" s="59">
        <v>115</v>
      </c>
      <c r="R187" s="54">
        <v>61140646</v>
      </c>
      <c r="S187" s="55">
        <v>195</v>
      </c>
      <c r="T187" s="56">
        <v>184</v>
      </c>
      <c r="U187" s="57">
        <v>2211648</v>
      </c>
      <c r="V187" s="58">
        <v>171</v>
      </c>
      <c r="W187" s="59">
        <v>164</v>
      </c>
      <c r="X187" s="54">
        <v>19117</v>
      </c>
      <c r="Y187" s="55">
        <v>231</v>
      </c>
      <c r="Z187" s="56">
        <v>205</v>
      </c>
      <c r="AA187" s="57">
        <v>638</v>
      </c>
      <c r="AB187" s="109">
        <v>369</v>
      </c>
      <c r="AC187" s="52">
        <v>0</v>
      </c>
      <c r="AD187" s="60">
        <v>100</v>
      </c>
      <c r="AE187" s="61">
        <v>0</v>
      </c>
    </row>
    <row r="188" spans="1:31" s="3" customFormat="1" ht="18.75" customHeight="1">
      <c r="A188" s="167">
        <v>186</v>
      </c>
      <c r="B188" s="168">
        <v>186</v>
      </c>
      <c r="C188" s="169" t="s">
        <v>213</v>
      </c>
      <c r="D188" s="170" t="s">
        <v>3056</v>
      </c>
      <c r="E188" s="171">
        <v>170</v>
      </c>
      <c r="F188" s="173">
        <v>42941556</v>
      </c>
      <c r="G188" s="174">
        <v>214</v>
      </c>
      <c r="H188" s="175">
        <v>196</v>
      </c>
      <c r="I188" s="176">
        <v>44061049</v>
      </c>
      <c r="J188" s="177">
        <v>155</v>
      </c>
      <c r="K188" s="178">
        <v>134</v>
      </c>
      <c r="L188" s="173">
        <v>13779907</v>
      </c>
      <c r="M188" s="174">
        <v>142</v>
      </c>
      <c r="N188" s="175">
        <v>127</v>
      </c>
      <c r="O188" s="176">
        <v>22383944</v>
      </c>
      <c r="P188" s="177">
        <v>147</v>
      </c>
      <c r="Q188" s="178">
        <v>132</v>
      </c>
      <c r="R188" s="173">
        <v>55713986</v>
      </c>
      <c r="S188" s="174">
        <v>274</v>
      </c>
      <c r="T188" s="175">
        <v>263</v>
      </c>
      <c r="U188" s="176">
        <v>1030925</v>
      </c>
      <c r="V188" s="177">
        <v>105</v>
      </c>
      <c r="W188" s="178">
        <v>98</v>
      </c>
      <c r="X188" s="173">
        <v>30754</v>
      </c>
      <c r="Y188" s="174">
        <v>115</v>
      </c>
      <c r="Z188" s="175">
        <v>91</v>
      </c>
      <c r="AA188" s="176">
        <v>1165</v>
      </c>
      <c r="AB188" s="179">
        <v>362</v>
      </c>
      <c r="AC188" s="171">
        <v>0</v>
      </c>
      <c r="AD188" s="180">
        <v>98.57</v>
      </c>
      <c r="AE188" s="181">
        <v>1.43</v>
      </c>
    </row>
    <row r="189" spans="1:31" s="3" customFormat="1" ht="18.75" customHeight="1">
      <c r="A189" s="137">
        <v>187</v>
      </c>
      <c r="B189" s="138">
        <v>166</v>
      </c>
      <c r="C189" s="139" t="s">
        <v>777</v>
      </c>
      <c r="D189" s="140" t="s">
        <v>3056</v>
      </c>
      <c r="E189" s="141">
        <v>171</v>
      </c>
      <c r="F189" s="143">
        <v>42725179</v>
      </c>
      <c r="G189" s="144">
        <v>189</v>
      </c>
      <c r="H189" s="145">
        <v>174</v>
      </c>
      <c r="I189" s="146">
        <v>47496511</v>
      </c>
      <c r="J189" s="147">
        <v>281</v>
      </c>
      <c r="K189" s="148">
        <v>258</v>
      </c>
      <c r="L189" s="143">
        <v>7733899</v>
      </c>
      <c r="M189" s="144">
        <v>420</v>
      </c>
      <c r="N189" s="145">
        <v>397</v>
      </c>
      <c r="O189" s="146">
        <v>3052240</v>
      </c>
      <c r="P189" s="147">
        <v>400</v>
      </c>
      <c r="Q189" s="148">
        <v>373</v>
      </c>
      <c r="R189" s="143">
        <v>16260855</v>
      </c>
      <c r="S189" s="144">
        <v>257</v>
      </c>
      <c r="T189" s="145">
        <v>246</v>
      </c>
      <c r="U189" s="146">
        <v>1230806</v>
      </c>
      <c r="V189" s="147">
        <v>116</v>
      </c>
      <c r="W189" s="148">
        <v>109</v>
      </c>
      <c r="X189" s="143">
        <v>28656</v>
      </c>
      <c r="Y189" s="144">
        <v>108</v>
      </c>
      <c r="Z189" s="145">
        <v>85</v>
      </c>
      <c r="AA189" s="146">
        <v>1199</v>
      </c>
      <c r="AB189" s="149">
        <v>321</v>
      </c>
      <c r="AC189" s="141">
        <v>0</v>
      </c>
      <c r="AD189" s="150">
        <v>100</v>
      </c>
      <c r="AE189" s="151">
        <v>0</v>
      </c>
    </row>
    <row r="190" spans="1:31" s="3" customFormat="1" ht="18.75" customHeight="1">
      <c r="A190" s="32">
        <v>188</v>
      </c>
      <c r="B190" s="33">
        <v>261</v>
      </c>
      <c r="C190" s="34" t="s">
        <v>1025</v>
      </c>
      <c r="D190" s="35" t="s">
        <v>3098</v>
      </c>
      <c r="E190" s="45">
        <v>172</v>
      </c>
      <c r="F190" s="38">
        <v>42208362</v>
      </c>
      <c r="G190" s="39">
        <v>166</v>
      </c>
      <c r="H190" s="40">
        <v>153</v>
      </c>
      <c r="I190" s="41">
        <v>53462025</v>
      </c>
      <c r="J190" s="42">
        <v>185</v>
      </c>
      <c r="K190" s="43">
        <v>164</v>
      </c>
      <c r="L190" s="38">
        <v>12129465</v>
      </c>
      <c r="M190" s="39">
        <v>225</v>
      </c>
      <c r="N190" s="40">
        <v>207</v>
      </c>
      <c r="O190" s="41">
        <v>13316139</v>
      </c>
      <c r="P190" s="42">
        <v>218</v>
      </c>
      <c r="Q190" s="43">
        <v>199</v>
      </c>
      <c r="R190" s="38">
        <v>38191487</v>
      </c>
      <c r="S190" s="39">
        <v>150</v>
      </c>
      <c r="T190" s="40">
        <v>141</v>
      </c>
      <c r="U190" s="41">
        <v>3475307</v>
      </c>
      <c r="V190" s="42">
        <v>222</v>
      </c>
      <c r="W190" s="43">
        <v>215</v>
      </c>
      <c r="X190" s="38">
        <v>12436</v>
      </c>
      <c r="Y190" s="39">
        <v>215</v>
      </c>
      <c r="Z190" s="40">
        <v>189</v>
      </c>
      <c r="AA190" s="41">
        <v>687</v>
      </c>
      <c r="AB190" s="108">
        <v>332</v>
      </c>
      <c r="AC190" s="45">
        <v>0</v>
      </c>
      <c r="AD190" s="37">
        <v>100</v>
      </c>
      <c r="AE190" s="46">
        <v>0</v>
      </c>
    </row>
    <row r="191" spans="1:31" s="3" customFormat="1" ht="18.75" customHeight="1">
      <c r="A191" s="137">
        <v>189</v>
      </c>
      <c r="B191" s="138">
        <v>269</v>
      </c>
      <c r="C191" s="139" t="s">
        <v>214</v>
      </c>
      <c r="D191" s="140" t="s">
        <v>3056</v>
      </c>
      <c r="E191" s="141">
        <v>173</v>
      </c>
      <c r="F191" s="143">
        <v>42120147</v>
      </c>
      <c r="G191" s="144">
        <v>219</v>
      </c>
      <c r="H191" s="145">
        <v>201</v>
      </c>
      <c r="I191" s="146">
        <v>42120147</v>
      </c>
      <c r="J191" s="147">
        <v>224</v>
      </c>
      <c r="K191" s="148">
        <v>202</v>
      </c>
      <c r="L191" s="143">
        <v>10232821</v>
      </c>
      <c r="M191" s="144">
        <v>83</v>
      </c>
      <c r="N191" s="145">
        <v>70</v>
      </c>
      <c r="O191" s="146">
        <v>34345042</v>
      </c>
      <c r="P191" s="147">
        <v>173</v>
      </c>
      <c r="Q191" s="148">
        <v>158</v>
      </c>
      <c r="R191" s="143">
        <v>49095689</v>
      </c>
      <c r="S191" s="144">
        <v>311</v>
      </c>
      <c r="T191" s="145">
        <v>300</v>
      </c>
      <c r="U191" s="146">
        <v>534144</v>
      </c>
      <c r="V191" s="147">
        <v>144</v>
      </c>
      <c r="W191" s="148">
        <v>137</v>
      </c>
      <c r="X191" s="143">
        <v>23933</v>
      </c>
      <c r="Y191" s="144">
        <v>226</v>
      </c>
      <c r="Z191" s="145">
        <v>200</v>
      </c>
      <c r="AA191" s="146">
        <v>647</v>
      </c>
      <c r="AB191" s="149">
        <v>371</v>
      </c>
      <c r="AC191" s="141">
        <v>0</v>
      </c>
      <c r="AD191" s="150">
        <v>100</v>
      </c>
      <c r="AE191" s="151">
        <v>0</v>
      </c>
    </row>
    <row r="192" spans="1:31" s="3" customFormat="1" ht="18.75" customHeight="1">
      <c r="A192" s="152">
        <v>190</v>
      </c>
      <c r="B192" s="153">
        <v>103</v>
      </c>
      <c r="C192" s="154" t="s">
        <v>3065</v>
      </c>
      <c r="D192" s="155" t="s">
        <v>3056</v>
      </c>
      <c r="E192" s="156">
        <v>174</v>
      </c>
      <c r="F192" s="158">
        <v>41797376</v>
      </c>
      <c r="G192" s="159">
        <v>174</v>
      </c>
      <c r="H192" s="160">
        <v>160</v>
      </c>
      <c r="I192" s="161">
        <v>51134054</v>
      </c>
      <c r="J192" s="162">
        <v>115</v>
      </c>
      <c r="K192" s="163">
        <v>99</v>
      </c>
      <c r="L192" s="158">
        <v>18017751</v>
      </c>
      <c r="M192" s="159">
        <v>139</v>
      </c>
      <c r="N192" s="160">
        <v>124</v>
      </c>
      <c r="O192" s="161">
        <v>22694077</v>
      </c>
      <c r="P192" s="162">
        <v>90</v>
      </c>
      <c r="Q192" s="163">
        <v>77</v>
      </c>
      <c r="R192" s="158">
        <v>89860257</v>
      </c>
      <c r="S192" s="159">
        <v>448</v>
      </c>
      <c r="T192" s="160">
        <v>432</v>
      </c>
      <c r="U192" s="161">
        <v>-3594789</v>
      </c>
      <c r="V192" s="162">
        <v>75</v>
      </c>
      <c r="W192" s="163">
        <v>69</v>
      </c>
      <c r="X192" s="158">
        <v>42944</v>
      </c>
      <c r="Y192" s="159">
        <v>367</v>
      </c>
      <c r="Z192" s="160">
        <v>337</v>
      </c>
      <c r="AA192" s="161">
        <v>331</v>
      </c>
      <c r="AB192" s="164">
        <v>371</v>
      </c>
      <c r="AC192" s="156">
        <v>0</v>
      </c>
      <c r="AD192" s="165">
        <v>100</v>
      </c>
      <c r="AE192" s="166">
        <v>0</v>
      </c>
    </row>
    <row r="193" spans="1:31" s="3" customFormat="1" ht="18.75" customHeight="1">
      <c r="A193" s="167">
        <v>191</v>
      </c>
      <c r="B193" s="168">
        <v>155</v>
      </c>
      <c r="C193" s="169" t="s">
        <v>2717</v>
      </c>
      <c r="D193" s="170" t="s">
        <v>3056</v>
      </c>
      <c r="E193" s="171">
        <v>175</v>
      </c>
      <c r="F193" s="173">
        <v>41628912</v>
      </c>
      <c r="G193" s="174">
        <v>185</v>
      </c>
      <c r="H193" s="175">
        <v>170</v>
      </c>
      <c r="I193" s="176">
        <v>48276190</v>
      </c>
      <c r="J193" s="177">
        <v>286</v>
      </c>
      <c r="K193" s="178">
        <v>262</v>
      </c>
      <c r="L193" s="173">
        <v>7523185</v>
      </c>
      <c r="M193" s="174">
        <v>360</v>
      </c>
      <c r="N193" s="175">
        <v>338</v>
      </c>
      <c r="O193" s="176">
        <v>5594578</v>
      </c>
      <c r="P193" s="177">
        <v>291</v>
      </c>
      <c r="Q193" s="178">
        <v>269</v>
      </c>
      <c r="R193" s="173">
        <v>27940137</v>
      </c>
      <c r="S193" s="174">
        <v>406</v>
      </c>
      <c r="T193" s="175">
        <v>393</v>
      </c>
      <c r="U193" s="176">
        <v>-447165</v>
      </c>
      <c r="V193" s="177">
        <v>158</v>
      </c>
      <c r="W193" s="178">
        <v>151</v>
      </c>
      <c r="X193" s="173">
        <v>20568</v>
      </c>
      <c r="Y193" s="174">
        <v>411</v>
      </c>
      <c r="Z193" s="175">
        <v>381</v>
      </c>
      <c r="AA193" s="176">
        <v>255</v>
      </c>
      <c r="AB193" s="179">
        <v>356</v>
      </c>
      <c r="AC193" s="171">
        <v>0</v>
      </c>
      <c r="AD193" s="180">
        <v>100</v>
      </c>
      <c r="AE193" s="181">
        <v>0</v>
      </c>
    </row>
    <row r="194" spans="1:31" s="3" customFormat="1" ht="18.75" customHeight="1">
      <c r="A194" s="32">
        <v>192</v>
      </c>
      <c r="B194" s="33">
        <v>219</v>
      </c>
      <c r="C194" s="34" t="s">
        <v>202</v>
      </c>
      <c r="D194" s="35" t="s">
        <v>3103</v>
      </c>
      <c r="E194" s="45">
        <v>176</v>
      </c>
      <c r="F194" s="38">
        <v>41604327</v>
      </c>
      <c r="G194" s="39">
        <v>169</v>
      </c>
      <c r="H194" s="40">
        <v>156</v>
      </c>
      <c r="I194" s="41">
        <v>52745772</v>
      </c>
      <c r="J194" s="42">
        <v>162</v>
      </c>
      <c r="K194" s="43">
        <v>141</v>
      </c>
      <c r="L194" s="38">
        <v>13478747</v>
      </c>
      <c r="M194" s="39">
        <v>93</v>
      </c>
      <c r="N194" s="40">
        <v>78</v>
      </c>
      <c r="O194" s="41">
        <v>30988854</v>
      </c>
      <c r="P194" s="42">
        <v>153</v>
      </c>
      <c r="Q194" s="43">
        <v>138</v>
      </c>
      <c r="R194" s="38">
        <v>53171613</v>
      </c>
      <c r="S194" s="39">
        <v>369</v>
      </c>
      <c r="T194" s="40">
        <v>357</v>
      </c>
      <c r="U194" s="41">
        <v>114634</v>
      </c>
      <c r="V194" s="42">
        <v>124</v>
      </c>
      <c r="W194" s="43">
        <v>117</v>
      </c>
      <c r="X194" s="38">
        <v>28005</v>
      </c>
      <c r="Y194" s="39">
        <v>113</v>
      </c>
      <c r="Z194" s="40">
        <v>89</v>
      </c>
      <c r="AA194" s="41">
        <v>1170</v>
      </c>
      <c r="AB194" s="108">
        <v>321</v>
      </c>
      <c r="AC194" s="45">
        <v>0</v>
      </c>
      <c r="AD194" s="37">
        <v>100</v>
      </c>
      <c r="AE194" s="46">
        <v>0</v>
      </c>
    </row>
    <row r="195" spans="1:31" s="3" customFormat="1" ht="18.75" customHeight="1">
      <c r="A195" s="137">
        <v>193</v>
      </c>
      <c r="B195" s="138">
        <v>240</v>
      </c>
      <c r="C195" s="139" t="s">
        <v>324</v>
      </c>
      <c r="D195" s="140" t="s">
        <v>3056</v>
      </c>
      <c r="E195" s="141">
        <v>177</v>
      </c>
      <c r="F195" s="143">
        <v>41418808</v>
      </c>
      <c r="G195" s="144">
        <v>216</v>
      </c>
      <c r="H195" s="145">
        <v>198</v>
      </c>
      <c r="I195" s="146">
        <v>43595223</v>
      </c>
      <c r="J195" s="147">
        <v>331</v>
      </c>
      <c r="K195" s="148">
        <v>307</v>
      </c>
      <c r="L195" s="143">
        <v>5823619</v>
      </c>
      <c r="M195" s="144">
        <v>176</v>
      </c>
      <c r="N195" s="145">
        <v>159</v>
      </c>
      <c r="O195" s="146">
        <v>18238460</v>
      </c>
      <c r="P195" s="147">
        <v>290</v>
      </c>
      <c r="Q195" s="148">
        <v>268</v>
      </c>
      <c r="R195" s="143">
        <v>27967800</v>
      </c>
      <c r="S195" s="144">
        <v>308</v>
      </c>
      <c r="T195" s="145">
        <v>297</v>
      </c>
      <c r="U195" s="146">
        <v>623493</v>
      </c>
      <c r="V195" s="147">
        <v>96</v>
      </c>
      <c r="W195" s="148">
        <v>89</v>
      </c>
      <c r="X195" s="143">
        <v>34500</v>
      </c>
      <c r="Y195" s="144">
        <v>126</v>
      </c>
      <c r="Z195" s="145">
        <v>101</v>
      </c>
      <c r="AA195" s="146">
        <v>1076</v>
      </c>
      <c r="AB195" s="149">
        <v>321</v>
      </c>
      <c r="AC195" s="141">
        <v>0</v>
      </c>
      <c r="AD195" s="150">
        <v>100</v>
      </c>
      <c r="AE195" s="151">
        <v>0</v>
      </c>
    </row>
    <row r="196" spans="1:31" s="3" customFormat="1" ht="18.75" customHeight="1">
      <c r="A196" s="137">
        <v>194</v>
      </c>
      <c r="B196" s="138">
        <v>225</v>
      </c>
      <c r="C196" s="139" t="s">
        <v>718</v>
      </c>
      <c r="D196" s="140" t="s">
        <v>3056</v>
      </c>
      <c r="E196" s="141">
        <v>178</v>
      </c>
      <c r="F196" s="143">
        <v>40915343</v>
      </c>
      <c r="G196" s="144">
        <v>160</v>
      </c>
      <c r="H196" s="145">
        <v>147</v>
      </c>
      <c r="I196" s="146">
        <v>55278393</v>
      </c>
      <c r="J196" s="147">
        <v>176</v>
      </c>
      <c r="K196" s="148">
        <v>155</v>
      </c>
      <c r="L196" s="143">
        <v>12709634</v>
      </c>
      <c r="M196" s="144">
        <v>415</v>
      </c>
      <c r="N196" s="145">
        <v>392</v>
      </c>
      <c r="O196" s="146">
        <v>3274747</v>
      </c>
      <c r="P196" s="147">
        <v>273</v>
      </c>
      <c r="Q196" s="148">
        <v>252</v>
      </c>
      <c r="R196" s="143">
        <v>29893516</v>
      </c>
      <c r="S196" s="144">
        <v>210</v>
      </c>
      <c r="T196" s="145">
        <v>199</v>
      </c>
      <c r="U196" s="146">
        <v>1980164</v>
      </c>
      <c r="V196" s="147">
        <v>396</v>
      </c>
      <c r="W196" s="148">
        <v>385</v>
      </c>
      <c r="X196" s="143">
        <v>264</v>
      </c>
      <c r="Y196" s="144">
        <v>263</v>
      </c>
      <c r="Z196" s="145">
        <v>236</v>
      </c>
      <c r="AA196" s="146">
        <v>550</v>
      </c>
      <c r="AB196" s="149">
        <v>352</v>
      </c>
      <c r="AC196" s="141">
        <v>0</v>
      </c>
      <c r="AD196" s="150">
        <v>50</v>
      </c>
      <c r="AE196" s="151">
        <v>50</v>
      </c>
    </row>
    <row r="197" spans="1:31" s="3" customFormat="1" ht="18.75" customHeight="1">
      <c r="A197" s="48">
        <v>195</v>
      </c>
      <c r="B197" s="49">
        <v>196</v>
      </c>
      <c r="C197" s="50" t="s">
        <v>1254</v>
      </c>
      <c r="D197" s="51" t="s">
        <v>1061</v>
      </c>
      <c r="E197" s="52">
        <v>179</v>
      </c>
      <c r="F197" s="54">
        <v>40838021</v>
      </c>
      <c r="G197" s="55">
        <v>176</v>
      </c>
      <c r="H197" s="56">
        <v>162</v>
      </c>
      <c r="I197" s="57">
        <v>50164655</v>
      </c>
      <c r="J197" s="58">
        <v>195</v>
      </c>
      <c r="K197" s="59">
        <v>174</v>
      </c>
      <c r="L197" s="54">
        <v>11628352</v>
      </c>
      <c r="M197" s="55">
        <v>268</v>
      </c>
      <c r="N197" s="56">
        <v>248</v>
      </c>
      <c r="O197" s="57">
        <v>10333009</v>
      </c>
      <c r="P197" s="58">
        <v>98</v>
      </c>
      <c r="Q197" s="59">
        <v>85</v>
      </c>
      <c r="R197" s="54">
        <v>82508393</v>
      </c>
      <c r="S197" s="55">
        <v>465</v>
      </c>
      <c r="T197" s="56">
        <v>448</v>
      </c>
      <c r="U197" s="57">
        <v>-6620277</v>
      </c>
      <c r="V197" s="58" t="s">
        <v>1103</v>
      </c>
      <c r="W197" s="59" t="s">
        <v>1103</v>
      </c>
      <c r="X197" s="65" t="s">
        <v>3052</v>
      </c>
      <c r="Y197" s="55">
        <v>57</v>
      </c>
      <c r="Z197" s="56">
        <v>37</v>
      </c>
      <c r="AA197" s="57">
        <v>1740</v>
      </c>
      <c r="AB197" s="109">
        <v>321</v>
      </c>
      <c r="AC197" s="52">
        <v>0</v>
      </c>
      <c r="AD197" s="60">
        <v>100</v>
      </c>
      <c r="AE197" s="61">
        <v>0</v>
      </c>
    </row>
    <row r="198" spans="1:31" s="3" customFormat="1" ht="18.75" customHeight="1">
      <c r="A198" s="167">
        <v>196</v>
      </c>
      <c r="B198" s="168" t="s">
        <v>3052</v>
      </c>
      <c r="C198" s="169" t="s">
        <v>2226</v>
      </c>
      <c r="D198" s="170" t="s">
        <v>3056</v>
      </c>
      <c r="E198" s="171">
        <v>180</v>
      </c>
      <c r="F198" s="173">
        <v>40836925</v>
      </c>
      <c r="G198" s="174">
        <v>181</v>
      </c>
      <c r="H198" s="175">
        <v>166</v>
      </c>
      <c r="I198" s="176">
        <v>48920482</v>
      </c>
      <c r="J198" s="177">
        <v>319</v>
      </c>
      <c r="K198" s="178">
        <v>295</v>
      </c>
      <c r="L198" s="173">
        <v>6530890</v>
      </c>
      <c r="M198" s="174">
        <v>320</v>
      </c>
      <c r="N198" s="175">
        <v>299</v>
      </c>
      <c r="O198" s="176">
        <v>7329143</v>
      </c>
      <c r="P198" s="177">
        <v>229</v>
      </c>
      <c r="Q198" s="178">
        <v>210</v>
      </c>
      <c r="R198" s="173">
        <v>36457894</v>
      </c>
      <c r="S198" s="174">
        <v>462</v>
      </c>
      <c r="T198" s="175">
        <v>445</v>
      </c>
      <c r="U198" s="183" t="s">
        <v>3052</v>
      </c>
      <c r="V198" s="177" t="s">
        <v>1103</v>
      </c>
      <c r="W198" s="178" t="s">
        <v>1103</v>
      </c>
      <c r="X198" s="184" t="s">
        <v>3052</v>
      </c>
      <c r="Y198" s="174">
        <v>163</v>
      </c>
      <c r="Z198" s="175">
        <v>138</v>
      </c>
      <c r="AA198" s="176">
        <v>898</v>
      </c>
      <c r="AB198" s="179">
        <v>311</v>
      </c>
      <c r="AC198" s="171">
        <v>0</v>
      </c>
      <c r="AD198" s="180">
        <v>100</v>
      </c>
      <c r="AE198" s="181">
        <v>0</v>
      </c>
    </row>
    <row r="199" spans="1:31" s="3" customFormat="1" ht="18.75" customHeight="1">
      <c r="A199" s="137">
        <v>197</v>
      </c>
      <c r="B199" s="138">
        <v>214</v>
      </c>
      <c r="C199" s="139" t="s">
        <v>1465</v>
      </c>
      <c r="D199" s="140" t="s">
        <v>3056</v>
      </c>
      <c r="E199" s="141">
        <v>181</v>
      </c>
      <c r="F199" s="143">
        <v>40705857</v>
      </c>
      <c r="G199" s="144">
        <v>230</v>
      </c>
      <c r="H199" s="145">
        <v>212</v>
      </c>
      <c r="I199" s="146">
        <v>40705857</v>
      </c>
      <c r="J199" s="147">
        <v>166</v>
      </c>
      <c r="K199" s="148">
        <v>145</v>
      </c>
      <c r="L199" s="143">
        <v>13354071</v>
      </c>
      <c r="M199" s="144">
        <v>282</v>
      </c>
      <c r="N199" s="145">
        <v>261</v>
      </c>
      <c r="O199" s="146">
        <v>9539585</v>
      </c>
      <c r="P199" s="147">
        <v>349</v>
      </c>
      <c r="Q199" s="148">
        <v>324</v>
      </c>
      <c r="R199" s="143">
        <v>21464391</v>
      </c>
      <c r="S199" s="144">
        <v>405</v>
      </c>
      <c r="T199" s="145">
        <v>392</v>
      </c>
      <c r="U199" s="146">
        <v>-386079</v>
      </c>
      <c r="V199" s="147">
        <v>301</v>
      </c>
      <c r="W199" s="148">
        <v>292</v>
      </c>
      <c r="X199" s="143">
        <v>4306</v>
      </c>
      <c r="Y199" s="144">
        <v>169</v>
      </c>
      <c r="Z199" s="145">
        <v>144</v>
      </c>
      <c r="AA199" s="146">
        <v>858</v>
      </c>
      <c r="AB199" s="149">
        <v>383</v>
      </c>
      <c r="AC199" s="141">
        <v>0</v>
      </c>
      <c r="AD199" s="150">
        <v>57</v>
      </c>
      <c r="AE199" s="151">
        <v>43</v>
      </c>
    </row>
    <row r="200" spans="1:31" s="3" customFormat="1" ht="18.75" customHeight="1">
      <c r="A200" s="137">
        <v>198</v>
      </c>
      <c r="B200" s="138">
        <v>291</v>
      </c>
      <c r="C200" s="139" t="s">
        <v>3220</v>
      </c>
      <c r="D200" s="140" t="s">
        <v>3056</v>
      </c>
      <c r="E200" s="141">
        <v>182</v>
      </c>
      <c r="F200" s="143">
        <v>40494754</v>
      </c>
      <c r="G200" s="144">
        <v>231</v>
      </c>
      <c r="H200" s="145">
        <v>213</v>
      </c>
      <c r="I200" s="146">
        <v>40494754</v>
      </c>
      <c r="J200" s="147">
        <v>433</v>
      </c>
      <c r="K200" s="148">
        <v>408</v>
      </c>
      <c r="L200" s="143">
        <v>2365029</v>
      </c>
      <c r="M200" s="144">
        <v>428</v>
      </c>
      <c r="N200" s="145">
        <v>405</v>
      </c>
      <c r="O200" s="146">
        <v>2898582</v>
      </c>
      <c r="P200" s="147">
        <v>496</v>
      </c>
      <c r="Q200" s="148">
        <v>466</v>
      </c>
      <c r="R200" s="143">
        <v>4430024</v>
      </c>
      <c r="S200" s="144">
        <v>248</v>
      </c>
      <c r="T200" s="145">
        <v>237</v>
      </c>
      <c r="U200" s="146">
        <v>1307195</v>
      </c>
      <c r="V200" s="147" t="s">
        <v>1103</v>
      </c>
      <c r="W200" s="148" t="s">
        <v>1103</v>
      </c>
      <c r="X200" s="186" t="s">
        <v>3052</v>
      </c>
      <c r="Y200" s="144">
        <v>498</v>
      </c>
      <c r="Z200" s="145">
        <v>467</v>
      </c>
      <c r="AA200" s="146">
        <v>39</v>
      </c>
      <c r="AB200" s="149">
        <v>354</v>
      </c>
      <c r="AC200" s="141">
        <v>0</v>
      </c>
      <c r="AD200" s="150">
        <v>100</v>
      </c>
      <c r="AE200" s="151">
        <v>0</v>
      </c>
    </row>
    <row r="201" spans="1:31" s="3" customFormat="1" ht="18.75" customHeight="1">
      <c r="A201" s="32">
        <v>199</v>
      </c>
      <c r="B201" s="33" t="s">
        <v>3052</v>
      </c>
      <c r="C201" s="67" t="s">
        <v>3052</v>
      </c>
      <c r="D201" s="35" t="s">
        <v>3058</v>
      </c>
      <c r="E201" s="45">
        <v>183</v>
      </c>
      <c r="F201" s="44" t="s">
        <v>3052</v>
      </c>
      <c r="G201" s="39">
        <v>225</v>
      </c>
      <c r="H201" s="40">
        <v>207</v>
      </c>
      <c r="I201" s="62" t="s">
        <v>3052</v>
      </c>
      <c r="J201" s="42">
        <v>126</v>
      </c>
      <c r="K201" s="43">
        <v>108</v>
      </c>
      <c r="L201" s="44" t="s">
        <v>3052</v>
      </c>
      <c r="M201" s="39">
        <v>153</v>
      </c>
      <c r="N201" s="40">
        <v>138</v>
      </c>
      <c r="O201" s="62" t="s">
        <v>3052</v>
      </c>
      <c r="P201" s="42">
        <v>272</v>
      </c>
      <c r="Q201" s="43">
        <v>251</v>
      </c>
      <c r="R201" s="44" t="s">
        <v>3052</v>
      </c>
      <c r="S201" s="39">
        <v>56</v>
      </c>
      <c r="T201" s="40">
        <v>50</v>
      </c>
      <c r="U201" s="62" t="s">
        <v>3052</v>
      </c>
      <c r="V201" s="42">
        <v>311</v>
      </c>
      <c r="W201" s="43">
        <v>302</v>
      </c>
      <c r="X201" s="44" t="s">
        <v>3052</v>
      </c>
      <c r="Y201" s="39">
        <v>325</v>
      </c>
      <c r="Z201" s="40">
        <v>296</v>
      </c>
      <c r="AA201" s="62" t="s">
        <v>3052</v>
      </c>
      <c r="AB201" s="108">
        <v>371</v>
      </c>
      <c r="AC201" s="45">
        <v>0</v>
      </c>
      <c r="AD201" s="37">
        <v>60</v>
      </c>
      <c r="AE201" s="46">
        <v>40</v>
      </c>
    </row>
    <row r="202" spans="1:31" s="3" customFormat="1" ht="18.75" customHeight="1">
      <c r="A202" s="48">
        <v>200</v>
      </c>
      <c r="B202" s="49">
        <v>209</v>
      </c>
      <c r="C202" s="50" t="s">
        <v>1466</v>
      </c>
      <c r="D202" s="51" t="s">
        <v>88</v>
      </c>
      <c r="E202" s="52">
        <v>184</v>
      </c>
      <c r="F202" s="54">
        <v>39962651</v>
      </c>
      <c r="G202" s="55">
        <v>208</v>
      </c>
      <c r="H202" s="56">
        <v>191</v>
      </c>
      <c r="I202" s="57">
        <v>45141739</v>
      </c>
      <c r="J202" s="58">
        <v>240</v>
      </c>
      <c r="K202" s="59">
        <v>217</v>
      </c>
      <c r="L202" s="54">
        <v>9716437</v>
      </c>
      <c r="M202" s="55">
        <v>475</v>
      </c>
      <c r="N202" s="56">
        <v>449</v>
      </c>
      <c r="O202" s="57">
        <v>49520</v>
      </c>
      <c r="P202" s="58">
        <v>185</v>
      </c>
      <c r="Q202" s="59">
        <v>169</v>
      </c>
      <c r="R202" s="54">
        <v>45851266</v>
      </c>
      <c r="S202" s="55">
        <v>453</v>
      </c>
      <c r="T202" s="56">
        <v>437</v>
      </c>
      <c r="U202" s="57">
        <v>-4122273</v>
      </c>
      <c r="V202" s="58">
        <v>212</v>
      </c>
      <c r="W202" s="59">
        <v>205</v>
      </c>
      <c r="X202" s="54">
        <v>13455</v>
      </c>
      <c r="Y202" s="55">
        <v>330</v>
      </c>
      <c r="Z202" s="56">
        <v>301</v>
      </c>
      <c r="AA202" s="57">
        <v>382</v>
      </c>
      <c r="AB202" s="109">
        <v>311</v>
      </c>
      <c r="AC202" s="52">
        <v>0</v>
      </c>
      <c r="AD202" s="60">
        <v>100</v>
      </c>
      <c r="AE202" s="61">
        <v>0</v>
      </c>
    </row>
    <row r="203" spans="1:31" s="3" customFormat="1" ht="18.75" customHeight="1">
      <c r="A203" s="167">
        <v>201</v>
      </c>
      <c r="B203" s="168">
        <v>187</v>
      </c>
      <c r="C203" s="169" t="s">
        <v>217</v>
      </c>
      <c r="D203" s="170" t="s">
        <v>3056</v>
      </c>
      <c r="E203" s="171">
        <v>185</v>
      </c>
      <c r="F203" s="173">
        <v>39863620</v>
      </c>
      <c r="G203" s="174">
        <v>227</v>
      </c>
      <c r="H203" s="175">
        <v>209</v>
      </c>
      <c r="I203" s="176">
        <v>41004863</v>
      </c>
      <c r="J203" s="177">
        <v>193</v>
      </c>
      <c r="K203" s="178">
        <v>172</v>
      </c>
      <c r="L203" s="173">
        <v>11780646</v>
      </c>
      <c r="M203" s="174">
        <v>201</v>
      </c>
      <c r="N203" s="175">
        <v>184</v>
      </c>
      <c r="O203" s="176">
        <v>15691846</v>
      </c>
      <c r="P203" s="177">
        <v>269</v>
      </c>
      <c r="Q203" s="178">
        <v>248</v>
      </c>
      <c r="R203" s="173">
        <v>30676767</v>
      </c>
      <c r="S203" s="174">
        <v>299</v>
      </c>
      <c r="T203" s="175">
        <v>288</v>
      </c>
      <c r="U203" s="176">
        <v>728663</v>
      </c>
      <c r="V203" s="177">
        <v>91</v>
      </c>
      <c r="W203" s="178">
        <v>84</v>
      </c>
      <c r="X203" s="173">
        <v>34956</v>
      </c>
      <c r="Y203" s="174">
        <v>296</v>
      </c>
      <c r="Z203" s="175">
        <v>268</v>
      </c>
      <c r="AA203" s="176">
        <v>460</v>
      </c>
      <c r="AB203" s="179">
        <v>342</v>
      </c>
      <c r="AC203" s="171">
        <v>0</v>
      </c>
      <c r="AD203" s="180">
        <v>100</v>
      </c>
      <c r="AE203" s="181">
        <v>0</v>
      </c>
    </row>
    <row r="204" spans="1:31" s="3" customFormat="1" ht="18.75" customHeight="1">
      <c r="A204" s="137">
        <v>202</v>
      </c>
      <c r="B204" s="138">
        <v>239</v>
      </c>
      <c r="C204" s="139" t="s">
        <v>1467</v>
      </c>
      <c r="D204" s="140" t="s">
        <v>3056</v>
      </c>
      <c r="E204" s="141">
        <v>186</v>
      </c>
      <c r="F204" s="143">
        <v>39832379</v>
      </c>
      <c r="G204" s="144">
        <v>218</v>
      </c>
      <c r="H204" s="145">
        <v>200</v>
      </c>
      <c r="I204" s="146">
        <v>42608289</v>
      </c>
      <c r="J204" s="147">
        <v>234</v>
      </c>
      <c r="K204" s="148">
        <v>211</v>
      </c>
      <c r="L204" s="143">
        <v>9927501</v>
      </c>
      <c r="M204" s="144">
        <v>182</v>
      </c>
      <c r="N204" s="145">
        <v>165</v>
      </c>
      <c r="O204" s="146">
        <v>17716222</v>
      </c>
      <c r="P204" s="147">
        <v>211</v>
      </c>
      <c r="Q204" s="148">
        <v>193</v>
      </c>
      <c r="R204" s="143">
        <v>40151794</v>
      </c>
      <c r="S204" s="144">
        <v>111</v>
      </c>
      <c r="T204" s="145">
        <v>104</v>
      </c>
      <c r="U204" s="146">
        <v>5222809</v>
      </c>
      <c r="V204" s="147">
        <v>289</v>
      </c>
      <c r="W204" s="148">
        <v>281</v>
      </c>
      <c r="X204" s="143">
        <v>5313</v>
      </c>
      <c r="Y204" s="144">
        <v>343</v>
      </c>
      <c r="Z204" s="145">
        <v>313</v>
      </c>
      <c r="AA204" s="146">
        <v>363</v>
      </c>
      <c r="AB204" s="149">
        <v>331</v>
      </c>
      <c r="AC204" s="141">
        <v>0</v>
      </c>
      <c r="AD204" s="150">
        <v>100</v>
      </c>
      <c r="AE204" s="151">
        <v>0</v>
      </c>
    </row>
    <row r="205" spans="1:31" s="3" customFormat="1" ht="18.75" customHeight="1">
      <c r="A205" s="137">
        <v>203</v>
      </c>
      <c r="B205" s="138">
        <v>226</v>
      </c>
      <c r="C205" s="139" t="s">
        <v>1458</v>
      </c>
      <c r="D205" s="140" t="s">
        <v>3056</v>
      </c>
      <c r="E205" s="141">
        <v>187</v>
      </c>
      <c r="F205" s="143">
        <v>39619425</v>
      </c>
      <c r="G205" s="144">
        <v>224</v>
      </c>
      <c r="H205" s="145">
        <v>206</v>
      </c>
      <c r="I205" s="146">
        <v>41180301</v>
      </c>
      <c r="J205" s="147">
        <v>381</v>
      </c>
      <c r="K205" s="148">
        <v>357</v>
      </c>
      <c r="L205" s="143">
        <v>3937499</v>
      </c>
      <c r="M205" s="144">
        <v>369</v>
      </c>
      <c r="N205" s="145">
        <v>346</v>
      </c>
      <c r="O205" s="146">
        <v>5376672</v>
      </c>
      <c r="P205" s="147">
        <v>303</v>
      </c>
      <c r="Q205" s="148">
        <v>281</v>
      </c>
      <c r="R205" s="143">
        <v>26632788</v>
      </c>
      <c r="S205" s="144">
        <v>281</v>
      </c>
      <c r="T205" s="145">
        <v>270</v>
      </c>
      <c r="U205" s="146">
        <v>907080</v>
      </c>
      <c r="V205" s="147">
        <v>135</v>
      </c>
      <c r="W205" s="148">
        <v>128</v>
      </c>
      <c r="X205" s="143">
        <v>26123</v>
      </c>
      <c r="Y205" s="144">
        <v>345</v>
      </c>
      <c r="Z205" s="145">
        <v>315</v>
      </c>
      <c r="AA205" s="146">
        <v>361</v>
      </c>
      <c r="AB205" s="149">
        <v>383</v>
      </c>
      <c r="AC205" s="141">
        <v>0</v>
      </c>
      <c r="AD205" s="150">
        <v>0</v>
      </c>
      <c r="AE205" s="151">
        <v>100</v>
      </c>
    </row>
    <row r="206" spans="1:31" s="3" customFormat="1" ht="18.75" customHeight="1">
      <c r="A206" s="137">
        <v>204</v>
      </c>
      <c r="B206" s="138">
        <v>182</v>
      </c>
      <c r="C206" s="139" t="s">
        <v>1685</v>
      </c>
      <c r="D206" s="140" t="s">
        <v>3056</v>
      </c>
      <c r="E206" s="141">
        <v>188</v>
      </c>
      <c r="F206" s="143">
        <v>39576091</v>
      </c>
      <c r="G206" s="144">
        <v>223</v>
      </c>
      <c r="H206" s="145">
        <v>205</v>
      </c>
      <c r="I206" s="146">
        <v>41353528</v>
      </c>
      <c r="J206" s="147">
        <v>143</v>
      </c>
      <c r="K206" s="148">
        <v>123</v>
      </c>
      <c r="L206" s="143">
        <v>14960839</v>
      </c>
      <c r="M206" s="144">
        <v>143</v>
      </c>
      <c r="N206" s="145">
        <v>128</v>
      </c>
      <c r="O206" s="146">
        <v>22226047</v>
      </c>
      <c r="P206" s="147">
        <v>208</v>
      </c>
      <c r="Q206" s="148">
        <v>190</v>
      </c>
      <c r="R206" s="143">
        <v>41046828</v>
      </c>
      <c r="S206" s="144">
        <v>100</v>
      </c>
      <c r="T206" s="145">
        <v>94</v>
      </c>
      <c r="U206" s="146">
        <v>5777176</v>
      </c>
      <c r="V206" s="147">
        <v>159</v>
      </c>
      <c r="W206" s="148">
        <v>152</v>
      </c>
      <c r="X206" s="143">
        <v>20525</v>
      </c>
      <c r="Y206" s="144">
        <v>114</v>
      </c>
      <c r="Z206" s="145">
        <v>90</v>
      </c>
      <c r="AA206" s="146">
        <v>1166</v>
      </c>
      <c r="AB206" s="149">
        <v>311</v>
      </c>
      <c r="AC206" s="141">
        <v>0</v>
      </c>
      <c r="AD206" s="150">
        <v>85</v>
      </c>
      <c r="AE206" s="151">
        <v>15</v>
      </c>
    </row>
    <row r="207" spans="1:31" s="3" customFormat="1" ht="18.75" customHeight="1">
      <c r="A207" s="152">
        <v>205</v>
      </c>
      <c r="B207" s="153">
        <v>220</v>
      </c>
      <c r="C207" s="154" t="s">
        <v>1468</v>
      </c>
      <c r="D207" s="155" t="s">
        <v>3056</v>
      </c>
      <c r="E207" s="189">
        <v>189</v>
      </c>
      <c r="F207" s="158">
        <v>39279230</v>
      </c>
      <c r="G207" s="159">
        <v>229</v>
      </c>
      <c r="H207" s="160">
        <v>211</v>
      </c>
      <c r="I207" s="161">
        <v>40933401</v>
      </c>
      <c r="J207" s="162">
        <v>177</v>
      </c>
      <c r="K207" s="163">
        <v>156</v>
      </c>
      <c r="L207" s="158">
        <v>12697699</v>
      </c>
      <c r="M207" s="159">
        <v>316</v>
      </c>
      <c r="N207" s="160">
        <v>295</v>
      </c>
      <c r="O207" s="161">
        <v>7495578</v>
      </c>
      <c r="P207" s="162">
        <v>334</v>
      </c>
      <c r="Q207" s="163">
        <v>312</v>
      </c>
      <c r="R207" s="158">
        <v>23161158</v>
      </c>
      <c r="S207" s="159">
        <v>171</v>
      </c>
      <c r="T207" s="160">
        <v>161</v>
      </c>
      <c r="U207" s="161">
        <v>2737877</v>
      </c>
      <c r="V207" s="162">
        <v>177</v>
      </c>
      <c r="W207" s="163">
        <v>170</v>
      </c>
      <c r="X207" s="158">
        <v>18252</v>
      </c>
      <c r="Y207" s="159">
        <v>230</v>
      </c>
      <c r="Z207" s="160">
        <v>204</v>
      </c>
      <c r="AA207" s="161">
        <v>642</v>
      </c>
      <c r="AB207" s="164">
        <v>352</v>
      </c>
      <c r="AC207" s="156">
        <v>0</v>
      </c>
      <c r="AD207" s="165">
        <v>1</v>
      </c>
      <c r="AE207" s="166">
        <v>99</v>
      </c>
    </row>
    <row r="208" spans="1:31" s="3" customFormat="1" ht="18.75" customHeight="1">
      <c r="A208" s="167">
        <v>206</v>
      </c>
      <c r="B208" s="168">
        <v>251</v>
      </c>
      <c r="C208" s="169" t="s">
        <v>2300</v>
      </c>
      <c r="D208" s="170" t="s">
        <v>3056</v>
      </c>
      <c r="E208" s="171">
        <v>190</v>
      </c>
      <c r="F208" s="173">
        <v>38934657</v>
      </c>
      <c r="G208" s="174">
        <v>235</v>
      </c>
      <c r="H208" s="175">
        <v>217</v>
      </c>
      <c r="I208" s="176">
        <v>39606803</v>
      </c>
      <c r="J208" s="177" t="s">
        <v>3052</v>
      </c>
      <c r="K208" s="178" t="s">
        <v>1103</v>
      </c>
      <c r="L208" s="173">
        <v>-190252</v>
      </c>
      <c r="M208" s="174">
        <v>179</v>
      </c>
      <c r="N208" s="175">
        <v>162</v>
      </c>
      <c r="O208" s="176">
        <v>17954471</v>
      </c>
      <c r="P208" s="177">
        <v>151</v>
      </c>
      <c r="Q208" s="178">
        <v>136</v>
      </c>
      <c r="R208" s="173">
        <v>53493345</v>
      </c>
      <c r="S208" s="174">
        <v>417</v>
      </c>
      <c r="T208" s="175">
        <v>404</v>
      </c>
      <c r="U208" s="176">
        <v>-1199185</v>
      </c>
      <c r="V208" s="177" t="s">
        <v>1103</v>
      </c>
      <c r="W208" s="178" t="s">
        <v>1103</v>
      </c>
      <c r="X208" s="184" t="s">
        <v>3052</v>
      </c>
      <c r="Y208" s="174">
        <v>271</v>
      </c>
      <c r="Z208" s="175">
        <v>244</v>
      </c>
      <c r="AA208" s="176">
        <v>515</v>
      </c>
      <c r="AB208" s="179">
        <v>369</v>
      </c>
      <c r="AC208" s="171">
        <v>0</v>
      </c>
      <c r="AD208" s="180">
        <v>100</v>
      </c>
      <c r="AE208" s="181">
        <v>0</v>
      </c>
    </row>
    <row r="209" spans="1:31" s="3" customFormat="1" ht="18.75" customHeight="1">
      <c r="A209" s="137">
        <v>207</v>
      </c>
      <c r="B209" s="138">
        <v>189</v>
      </c>
      <c r="C209" s="139" t="s">
        <v>1469</v>
      </c>
      <c r="D209" s="140" t="s">
        <v>3056</v>
      </c>
      <c r="E209" s="141">
        <v>191</v>
      </c>
      <c r="F209" s="143">
        <v>38276882</v>
      </c>
      <c r="G209" s="144">
        <v>239</v>
      </c>
      <c r="H209" s="145">
        <v>220</v>
      </c>
      <c r="I209" s="146">
        <v>38391058</v>
      </c>
      <c r="J209" s="147">
        <v>256</v>
      </c>
      <c r="K209" s="148">
        <v>233</v>
      </c>
      <c r="L209" s="143">
        <v>8802365</v>
      </c>
      <c r="M209" s="144">
        <v>254</v>
      </c>
      <c r="N209" s="145">
        <v>235</v>
      </c>
      <c r="O209" s="146">
        <v>11457662</v>
      </c>
      <c r="P209" s="147">
        <v>412</v>
      </c>
      <c r="Q209" s="148">
        <v>384</v>
      </c>
      <c r="R209" s="143">
        <v>15492909</v>
      </c>
      <c r="S209" s="144">
        <v>239</v>
      </c>
      <c r="T209" s="145">
        <v>228</v>
      </c>
      <c r="U209" s="146">
        <v>1494924</v>
      </c>
      <c r="V209" s="147" t="s">
        <v>1103</v>
      </c>
      <c r="W209" s="148" t="s">
        <v>1103</v>
      </c>
      <c r="X209" s="186" t="s">
        <v>3052</v>
      </c>
      <c r="Y209" s="144">
        <v>412</v>
      </c>
      <c r="Z209" s="145">
        <v>382</v>
      </c>
      <c r="AA209" s="146">
        <v>251</v>
      </c>
      <c r="AB209" s="149">
        <v>311</v>
      </c>
      <c r="AC209" s="141">
        <v>0</v>
      </c>
      <c r="AD209" s="150">
        <v>100</v>
      </c>
      <c r="AE209" s="151">
        <v>0</v>
      </c>
    </row>
    <row r="210" spans="1:31" s="3" customFormat="1" ht="18.75" customHeight="1">
      <c r="A210" s="137">
        <v>208</v>
      </c>
      <c r="B210" s="138">
        <v>156</v>
      </c>
      <c r="C210" s="139" t="s">
        <v>1026</v>
      </c>
      <c r="D210" s="140" t="s">
        <v>3056</v>
      </c>
      <c r="E210" s="141">
        <v>192</v>
      </c>
      <c r="F210" s="143">
        <v>38248606</v>
      </c>
      <c r="G210" s="144">
        <v>121</v>
      </c>
      <c r="H210" s="145">
        <v>108</v>
      </c>
      <c r="I210" s="146">
        <v>73082847</v>
      </c>
      <c r="J210" s="147">
        <v>72</v>
      </c>
      <c r="K210" s="148">
        <v>60</v>
      </c>
      <c r="L210" s="143">
        <v>25155040</v>
      </c>
      <c r="M210" s="144">
        <v>105</v>
      </c>
      <c r="N210" s="145">
        <v>90</v>
      </c>
      <c r="O210" s="146">
        <v>28151798</v>
      </c>
      <c r="P210" s="147">
        <v>163</v>
      </c>
      <c r="Q210" s="148">
        <v>148</v>
      </c>
      <c r="R210" s="143">
        <v>50659371</v>
      </c>
      <c r="S210" s="144">
        <v>52</v>
      </c>
      <c r="T210" s="145">
        <v>46</v>
      </c>
      <c r="U210" s="146">
        <v>10744270</v>
      </c>
      <c r="V210" s="147">
        <v>316</v>
      </c>
      <c r="W210" s="148">
        <v>307</v>
      </c>
      <c r="X210" s="143">
        <v>3448</v>
      </c>
      <c r="Y210" s="144">
        <v>187</v>
      </c>
      <c r="Z210" s="145">
        <v>161</v>
      </c>
      <c r="AA210" s="146">
        <v>770</v>
      </c>
      <c r="AB210" s="149">
        <v>382</v>
      </c>
      <c r="AC210" s="141">
        <v>0</v>
      </c>
      <c r="AD210" s="150">
        <v>58</v>
      </c>
      <c r="AE210" s="151">
        <v>42</v>
      </c>
    </row>
    <row r="211" spans="1:31" s="3" customFormat="1" ht="18.75" customHeight="1">
      <c r="A211" s="32">
        <v>209</v>
      </c>
      <c r="B211" s="33">
        <v>206</v>
      </c>
      <c r="C211" s="34" t="s">
        <v>192</v>
      </c>
      <c r="D211" s="35" t="s">
        <v>88</v>
      </c>
      <c r="E211" s="45">
        <v>193</v>
      </c>
      <c r="F211" s="38">
        <v>38088950</v>
      </c>
      <c r="G211" s="39">
        <v>241</v>
      </c>
      <c r="H211" s="40">
        <v>222</v>
      </c>
      <c r="I211" s="41">
        <v>38173824</v>
      </c>
      <c r="J211" s="42">
        <v>223</v>
      </c>
      <c r="K211" s="43">
        <v>201</v>
      </c>
      <c r="L211" s="38">
        <v>10334599</v>
      </c>
      <c r="M211" s="39">
        <v>160</v>
      </c>
      <c r="N211" s="40">
        <v>145</v>
      </c>
      <c r="O211" s="41">
        <v>20068537</v>
      </c>
      <c r="P211" s="42">
        <v>241</v>
      </c>
      <c r="Q211" s="43">
        <v>222</v>
      </c>
      <c r="R211" s="38">
        <v>34387568</v>
      </c>
      <c r="S211" s="39">
        <v>352</v>
      </c>
      <c r="T211" s="40">
        <v>341</v>
      </c>
      <c r="U211" s="41">
        <v>200141</v>
      </c>
      <c r="V211" s="42">
        <v>181</v>
      </c>
      <c r="W211" s="43">
        <v>174</v>
      </c>
      <c r="X211" s="38">
        <v>17642</v>
      </c>
      <c r="Y211" s="39">
        <v>358</v>
      </c>
      <c r="Z211" s="40">
        <v>328</v>
      </c>
      <c r="AA211" s="41">
        <v>343</v>
      </c>
      <c r="AB211" s="108">
        <v>356</v>
      </c>
      <c r="AC211" s="45">
        <v>0</v>
      </c>
      <c r="AD211" s="37">
        <v>75</v>
      </c>
      <c r="AE211" s="46">
        <v>25</v>
      </c>
    </row>
    <row r="212" spans="1:31" s="3" customFormat="1" ht="18.75" customHeight="1">
      <c r="A212" s="152">
        <v>210</v>
      </c>
      <c r="B212" s="153">
        <v>173</v>
      </c>
      <c r="C212" s="154" t="s">
        <v>1621</v>
      </c>
      <c r="D212" s="155" t="s">
        <v>3056</v>
      </c>
      <c r="E212" s="156">
        <v>194</v>
      </c>
      <c r="F212" s="158">
        <v>37732639</v>
      </c>
      <c r="G212" s="159">
        <v>215</v>
      </c>
      <c r="H212" s="160">
        <v>197</v>
      </c>
      <c r="I212" s="161">
        <v>43843022</v>
      </c>
      <c r="J212" s="162">
        <v>116</v>
      </c>
      <c r="K212" s="163">
        <v>100</v>
      </c>
      <c r="L212" s="158">
        <v>17962621</v>
      </c>
      <c r="M212" s="159">
        <v>136</v>
      </c>
      <c r="N212" s="160">
        <v>121</v>
      </c>
      <c r="O212" s="161">
        <v>23089117</v>
      </c>
      <c r="P212" s="162">
        <v>209</v>
      </c>
      <c r="Q212" s="163">
        <v>191</v>
      </c>
      <c r="R212" s="158">
        <v>40989522</v>
      </c>
      <c r="S212" s="159">
        <v>63</v>
      </c>
      <c r="T212" s="160">
        <v>57</v>
      </c>
      <c r="U212" s="161">
        <v>9513176</v>
      </c>
      <c r="V212" s="162">
        <v>276</v>
      </c>
      <c r="W212" s="163">
        <v>268</v>
      </c>
      <c r="X212" s="158">
        <v>6821</v>
      </c>
      <c r="Y212" s="159">
        <v>299</v>
      </c>
      <c r="Z212" s="160">
        <v>270</v>
      </c>
      <c r="AA212" s="161">
        <v>450</v>
      </c>
      <c r="AB212" s="164">
        <v>371</v>
      </c>
      <c r="AC212" s="156">
        <v>0</v>
      </c>
      <c r="AD212" s="165">
        <v>100</v>
      </c>
      <c r="AE212" s="166">
        <v>0</v>
      </c>
    </row>
    <row r="213" spans="1:31" s="3" customFormat="1" ht="18.75" customHeight="1">
      <c r="A213" s="167">
        <v>211</v>
      </c>
      <c r="B213" s="168">
        <v>228</v>
      </c>
      <c r="C213" s="169" t="s">
        <v>1470</v>
      </c>
      <c r="D213" s="170" t="s">
        <v>3056</v>
      </c>
      <c r="E213" s="171">
        <v>195</v>
      </c>
      <c r="F213" s="173">
        <v>37725038</v>
      </c>
      <c r="G213" s="174">
        <v>30</v>
      </c>
      <c r="H213" s="175">
        <v>21</v>
      </c>
      <c r="I213" s="176">
        <v>218349918</v>
      </c>
      <c r="J213" s="177">
        <v>449</v>
      </c>
      <c r="K213" s="178">
        <v>423</v>
      </c>
      <c r="L213" s="173">
        <v>1921230</v>
      </c>
      <c r="M213" s="174">
        <v>126</v>
      </c>
      <c r="N213" s="175">
        <v>111</v>
      </c>
      <c r="O213" s="176">
        <v>24474951</v>
      </c>
      <c r="P213" s="177">
        <v>62</v>
      </c>
      <c r="Q213" s="178">
        <v>50</v>
      </c>
      <c r="R213" s="173">
        <v>121718068</v>
      </c>
      <c r="S213" s="174">
        <v>127</v>
      </c>
      <c r="T213" s="175">
        <v>118</v>
      </c>
      <c r="U213" s="176">
        <v>4427150</v>
      </c>
      <c r="V213" s="177">
        <v>99</v>
      </c>
      <c r="W213" s="178">
        <v>92</v>
      </c>
      <c r="X213" s="173">
        <v>33296</v>
      </c>
      <c r="Y213" s="174">
        <v>125</v>
      </c>
      <c r="Z213" s="175">
        <v>100</v>
      </c>
      <c r="AA213" s="176">
        <v>1100</v>
      </c>
      <c r="AB213" s="179">
        <v>311</v>
      </c>
      <c r="AC213" s="171">
        <v>0</v>
      </c>
      <c r="AD213" s="180">
        <v>100</v>
      </c>
      <c r="AE213" s="181">
        <v>0</v>
      </c>
    </row>
    <row r="214" spans="1:31" s="3" customFormat="1" ht="18.75" customHeight="1">
      <c r="A214" s="32">
        <v>212</v>
      </c>
      <c r="B214" s="33">
        <v>218</v>
      </c>
      <c r="C214" s="34" t="s">
        <v>1619</v>
      </c>
      <c r="D214" s="35" t="s">
        <v>2124</v>
      </c>
      <c r="E214" s="45">
        <v>196</v>
      </c>
      <c r="F214" s="38">
        <v>37675956</v>
      </c>
      <c r="G214" s="39">
        <v>220</v>
      </c>
      <c r="H214" s="40">
        <v>202</v>
      </c>
      <c r="I214" s="41">
        <v>42098069</v>
      </c>
      <c r="J214" s="42">
        <v>179</v>
      </c>
      <c r="K214" s="43">
        <v>158</v>
      </c>
      <c r="L214" s="38">
        <v>12609927</v>
      </c>
      <c r="M214" s="39">
        <v>237</v>
      </c>
      <c r="N214" s="40">
        <v>219</v>
      </c>
      <c r="O214" s="41">
        <v>12748231</v>
      </c>
      <c r="P214" s="42">
        <v>217</v>
      </c>
      <c r="Q214" s="43">
        <v>198</v>
      </c>
      <c r="R214" s="38">
        <v>38259122</v>
      </c>
      <c r="S214" s="39">
        <v>176</v>
      </c>
      <c r="T214" s="40">
        <v>166</v>
      </c>
      <c r="U214" s="41">
        <v>2627306</v>
      </c>
      <c r="V214" s="42">
        <v>62</v>
      </c>
      <c r="W214" s="43">
        <v>56</v>
      </c>
      <c r="X214" s="38">
        <v>51094</v>
      </c>
      <c r="Y214" s="39">
        <v>123</v>
      </c>
      <c r="Z214" s="40">
        <v>98</v>
      </c>
      <c r="AA214" s="41">
        <v>1113</v>
      </c>
      <c r="AB214" s="108">
        <v>321</v>
      </c>
      <c r="AC214" s="45">
        <v>0</v>
      </c>
      <c r="AD214" s="37">
        <v>100</v>
      </c>
      <c r="AE214" s="46">
        <v>0</v>
      </c>
    </row>
    <row r="215" spans="1:31" s="3" customFormat="1" ht="18.75" customHeight="1">
      <c r="A215" s="32">
        <v>213</v>
      </c>
      <c r="B215" s="33">
        <v>222</v>
      </c>
      <c r="C215" s="34" t="s">
        <v>3077</v>
      </c>
      <c r="D215" s="35" t="s">
        <v>3154</v>
      </c>
      <c r="E215" s="45">
        <v>197</v>
      </c>
      <c r="F215" s="38">
        <v>37434067</v>
      </c>
      <c r="G215" s="39">
        <v>245</v>
      </c>
      <c r="H215" s="40">
        <v>226</v>
      </c>
      <c r="I215" s="41">
        <v>37447670</v>
      </c>
      <c r="J215" s="42">
        <v>119</v>
      </c>
      <c r="K215" s="43">
        <v>102</v>
      </c>
      <c r="L215" s="38">
        <v>17797133</v>
      </c>
      <c r="M215" s="39">
        <v>222</v>
      </c>
      <c r="N215" s="40">
        <v>204</v>
      </c>
      <c r="O215" s="41">
        <v>14048361</v>
      </c>
      <c r="P215" s="42">
        <v>371</v>
      </c>
      <c r="Q215" s="43">
        <v>344</v>
      </c>
      <c r="R215" s="38">
        <v>19456760</v>
      </c>
      <c r="S215" s="39">
        <v>140</v>
      </c>
      <c r="T215" s="40">
        <v>131</v>
      </c>
      <c r="U215" s="41">
        <v>3846259</v>
      </c>
      <c r="V215" s="42">
        <v>343</v>
      </c>
      <c r="W215" s="43">
        <v>334</v>
      </c>
      <c r="X215" s="38">
        <v>2075</v>
      </c>
      <c r="Y215" s="39">
        <v>85</v>
      </c>
      <c r="Z215" s="40">
        <v>63</v>
      </c>
      <c r="AA215" s="41">
        <v>1400</v>
      </c>
      <c r="AB215" s="108">
        <v>311</v>
      </c>
      <c r="AC215" s="45">
        <v>0</v>
      </c>
      <c r="AD215" s="37">
        <v>100</v>
      </c>
      <c r="AE215" s="46">
        <v>0</v>
      </c>
    </row>
    <row r="216" spans="1:31" s="3" customFormat="1" ht="18.75" customHeight="1">
      <c r="A216" s="32">
        <v>214</v>
      </c>
      <c r="B216" s="33" t="s">
        <v>3052</v>
      </c>
      <c r="C216" s="67" t="s">
        <v>3052</v>
      </c>
      <c r="D216" s="35" t="s">
        <v>2187</v>
      </c>
      <c r="E216" s="45">
        <v>198</v>
      </c>
      <c r="F216" s="44" t="s">
        <v>3052</v>
      </c>
      <c r="G216" s="39">
        <v>237</v>
      </c>
      <c r="H216" s="40">
        <v>218</v>
      </c>
      <c r="I216" s="62" t="s">
        <v>3052</v>
      </c>
      <c r="J216" s="42">
        <v>157</v>
      </c>
      <c r="K216" s="43">
        <v>136</v>
      </c>
      <c r="L216" s="44" t="s">
        <v>3052</v>
      </c>
      <c r="M216" s="39">
        <v>161</v>
      </c>
      <c r="N216" s="40">
        <v>146</v>
      </c>
      <c r="O216" s="62" t="s">
        <v>3052</v>
      </c>
      <c r="P216" s="42">
        <v>146</v>
      </c>
      <c r="Q216" s="43">
        <v>131</v>
      </c>
      <c r="R216" s="44" t="s">
        <v>3052</v>
      </c>
      <c r="S216" s="39">
        <v>435</v>
      </c>
      <c r="T216" s="40">
        <v>420</v>
      </c>
      <c r="U216" s="62" t="s">
        <v>3052</v>
      </c>
      <c r="V216" s="42">
        <v>296</v>
      </c>
      <c r="W216" s="43">
        <v>288</v>
      </c>
      <c r="X216" s="44" t="s">
        <v>3052</v>
      </c>
      <c r="Y216" s="39">
        <v>446</v>
      </c>
      <c r="Z216" s="40">
        <v>415</v>
      </c>
      <c r="AA216" s="62" t="s">
        <v>3052</v>
      </c>
      <c r="AB216" s="108">
        <v>311</v>
      </c>
      <c r="AC216" s="45">
        <v>0</v>
      </c>
      <c r="AD216" s="37">
        <v>0</v>
      </c>
      <c r="AE216" s="46">
        <v>100</v>
      </c>
    </row>
    <row r="217" spans="1:31" s="3" customFormat="1" ht="18.75" customHeight="1">
      <c r="A217" s="48">
        <v>215</v>
      </c>
      <c r="B217" s="70">
        <v>190</v>
      </c>
      <c r="C217" s="50" t="s">
        <v>1471</v>
      </c>
      <c r="D217" s="51" t="s">
        <v>3056</v>
      </c>
      <c r="E217" s="52">
        <v>199</v>
      </c>
      <c r="F217" s="54">
        <v>37281567</v>
      </c>
      <c r="G217" s="55">
        <v>118</v>
      </c>
      <c r="H217" s="56">
        <v>105</v>
      </c>
      <c r="I217" s="57">
        <v>74308544</v>
      </c>
      <c r="J217" s="58">
        <v>321</v>
      </c>
      <c r="K217" s="59">
        <v>297</v>
      </c>
      <c r="L217" s="54">
        <v>6453776</v>
      </c>
      <c r="M217" s="55">
        <v>218</v>
      </c>
      <c r="N217" s="56">
        <v>200</v>
      </c>
      <c r="O217" s="57">
        <v>14172942</v>
      </c>
      <c r="P217" s="58">
        <v>232</v>
      </c>
      <c r="Q217" s="59">
        <v>213</v>
      </c>
      <c r="R217" s="54">
        <v>35978971</v>
      </c>
      <c r="S217" s="55">
        <v>259</v>
      </c>
      <c r="T217" s="56">
        <v>248</v>
      </c>
      <c r="U217" s="57">
        <v>1226951</v>
      </c>
      <c r="V217" s="58">
        <v>182</v>
      </c>
      <c r="W217" s="59">
        <v>175</v>
      </c>
      <c r="X217" s="54">
        <v>17500</v>
      </c>
      <c r="Y217" s="55">
        <v>309</v>
      </c>
      <c r="Z217" s="56">
        <v>280</v>
      </c>
      <c r="AA217" s="57">
        <v>430</v>
      </c>
      <c r="AB217" s="109">
        <v>382</v>
      </c>
      <c r="AC217" s="52">
        <v>0</v>
      </c>
      <c r="AD217" s="60">
        <v>0</v>
      </c>
      <c r="AE217" s="61">
        <v>100</v>
      </c>
    </row>
    <row r="218" spans="1:31" s="3" customFormat="1" ht="18.75" customHeight="1">
      <c r="A218" s="18">
        <v>216</v>
      </c>
      <c r="B218" s="19" t="s">
        <v>3052</v>
      </c>
      <c r="C218" s="20" t="s">
        <v>764</v>
      </c>
      <c r="D218" s="21" t="s">
        <v>3058</v>
      </c>
      <c r="E218" s="22">
        <v>200</v>
      </c>
      <c r="F218" s="24">
        <v>37279377</v>
      </c>
      <c r="G218" s="25">
        <v>234</v>
      </c>
      <c r="H218" s="26">
        <v>216</v>
      </c>
      <c r="I218" s="27">
        <v>40019473</v>
      </c>
      <c r="J218" s="28">
        <v>151</v>
      </c>
      <c r="K218" s="29">
        <v>131</v>
      </c>
      <c r="L218" s="24">
        <v>14366593</v>
      </c>
      <c r="M218" s="25">
        <v>401</v>
      </c>
      <c r="N218" s="26">
        <v>378</v>
      </c>
      <c r="O218" s="27">
        <v>4293653</v>
      </c>
      <c r="P218" s="28">
        <v>70</v>
      </c>
      <c r="Q218" s="29">
        <v>58</v>
      </c>
      <c r="R218" s="24">
        <v>107696519</v>
      </c>
      <c r="S218" s="25">
        <v>404</v>
      </c>
      <c r="T218" s="26">
        <v>391</v>
      </c>
      <c r="U218" s="27">
        <v>-347747</v>
      </c>
      <c r="V218" s="28" t="s">
        <v>1103</v>
      </c>
      <c r="W218" s="29" t="s">
        <v>1103</v>
      </c>
      <c r="X218" s="64" t="s">
        <v>3052</v>
      </c>
      <c r="Y218" s="25">
        <v>68</v>
      </c>
      <c r="Z218" s="26">
        <v>48</v>
      </c>
      <c r="AA218" s="27">
        <v>1562</v>
      </c>
      <c r="AB218" s="107">
        <v>400</v>
      </c>
      <c r="AC218" s="22">
        <v>0</v>
      </c>
      <c r="AD218" s="30">
        <v>100</v>
      </c>
      <c r="AE218" s="31">
        <v>0</v>
      </c>
    </row>
    <row r="219" spans="1:31" s="3" customFormat="1" ht="18.75" customHeight="1">
      <c r="A219" s="137">
        <v>217</v>
      </c>
      <c r="B219" s="138" t="s">
        <v>3052</v>
      </c>
      <c r="C219" s="139" t="s">
        <v>1472</v>
      </c>
      <c r="D219" s="140" t="s">
        <v>3056</v>
      </c>
      <c r="E219" s="141">
        <v>201</v>
      </c>
      <c r="F219" s="143">
        <v>37267090</v>
      </c>
      <c r="G219" s="144">
        <v>11</v>
      </c>
      <c r="H219" s="145">
        <v>6</v>
      </c>
      <c r="I219" s="146">
        <v>534486946</v>
      </c>
      <c r="J219" s="147">
        <v>71</v>
      </c>
      <c r="K219" s="148">
        <v>59</v>
      </c>
      <c r="L219" s="143">
        <v>25787258</v>
      </c>
      <c r="M219" s="144">
        <v>116</v>
      </c>
      <c r="N219" s="145">
        <v>101</v>
      </c>
      <c r="O219" s="146">
        <v>26256595</v>
      </c>
      <c r="P219" s="147">
        <v>139</v>
      </c>
      <c r="Q219" s="148">
        <v>124</v>
      </c>
      <c r="R219" s="143">
        <v>58764993</v>
      </c>
      <c r="S219" s="144">
        <v>20</v>
      </c>
      <c r="T219" s="145">
        <v>15</v>
      </c>
      <c r="U219" s="146">
        <v>26853900</v>
      </c>
      <c r="V219" s="147">
        <v>273</v>
      </c>
      <c r="W219" s="148">
        <v>265</v>
      </c>
      <c r="X219" s="143">
        <v>7187</v>
      </c>
      <c r="Y219" s="144">
        <v>424</v>
      </c>
      <c r="Z219" s="145">
        <v>393</v>
      </c>
      <c r="AA219" s="146">
        <v>221</v>
      </c>
      <c r="AB219" s="149">
        <v>354</v>
      </c>
      <c r="AC219" s="141">
        <v>0</v>
      </c>
      <c r="AD219" s="150">
        <v>1</v>
      </c>
      <c r="AE219" s="151">
        <v>99</v>
      </c>
    </row>
    <row r="220" spans="1:31" s="3" customFormat="1" ht="18.75" customHeight="1">
      <c r="A220" s="32">
        <v>218</v>
      </c>
      <c r="B220" s="33">
        <v>211</v>
      </c>
      <c r="C220" s="34" t="s">
        <v>1711</v>
      </c>
      <c r="D220" s="35" t="s">
        <v>99</v>
      </c>
      <c r="E220" s="45">
        <v>202</v>
      </c>
      <c r="F220" s="38">
        <v>37065594</v>
      </c>
      <c r="G220" s="39">
        <v>221</v>
      </c>
      <c r="H220" s="40">
        <v>203</v>
      </c>
      <c r="I220" s="41">
        <v>41743245</v>
      </c>
      <c r="J220" s="42">
        <v>168</v>
      </c>
      <c r="K220" s="43">
        <v>147</v>
      </c>
      <c r="L220" s="38">
        <v>13291554</v>
      </c>
      <c r="M220" s="39">
        <v>157</v>
      </c>
      <c r="N220" s="40">
        <v>142</v>
      </c>
      <c r="O220" s="41">
        <v>20334795</v>
      </c>
      <c r="P220" s="42">
        <v>113</v>
      </c>
      <c r="Q220" s="43">
        <v>99</v>
      </c>
      <c r="R220" s="38">
        <v>68945365</v>
      </c>
      <c r="S220" s="39">
        <v>471</v>
      </c>
      <c r="T220" s="40">
        <v>454</v>
      </c>
      <c r="U220" s="41">
        <v>-8521759</v>
      </c>
      <c r="V220" s="42">
        <v>88</v>
      </c>
      <c r="W220" s="43">
        <v>81</v>
      </c>
      <c r="X220" s="38">
        <v>36003</v>
      </c>
      <c r="Y220" s="39">
        <v>144</v>
      </c>
      <c r="Z220" s="40">
        <v>119</v>
      </c>
      <c r="AA220" s="41">
        <v>970</v>
      </c>
      <c r="AB220" s="108">
        <v>321</v>
      </c>
      <c r="AC220" s="45">
        <v>0</v>
      </c>
      <c r="AD220" s="37">
        <v>100</v>
      </c>
      <c r="AE220" s="46">
        <v>0</v>
      </c>
    </row>
    <row r="221" spans="1:31" s="3" customFormat="1" ht="18.75" customHeight="1">
      <c r="A221" s="137">
        <v>219</v>
      </c>
      <c r="B221" s="138">
        <v>297</v>
      </c>
      <c r="C221" s="139" t="s">
        <v>185</v>
      </c>
      <c r="D221" s="140" t="s">
        <v>3056</v>
      </c>
      <c r="E221" s="141">
        <v>203</v>
      </c>
      <c r="F221" s="143">
        <v>36959527</v>
      </c>
      <c r="G221" s="144">
        <v>243</v>
      </c>
      <c r="H221" s="145">
        <v>224</v>
      </c>
      <c r="I221" s="146">
        <v>37803616</v>
      </c>
      <c r="J221" s="147">
        <v>123</v>
      </c>
      <c r="K221" s="148">
        <v>106</v>
      </c>
      <c r="L221" s="143">
        <v>17263376</v>
      </c>
      <c r="M221" s="144">
        <v>117</v>
      </c>
      <c r="N221" s="145">
        <v>102</v>
      </c>
      <c r="O221" s="146">
        <v>26199918</v>
      </c>
      <c r="P221" s="147">
        <v>175</v>
      </c>
      <c r="Q221" s="148">
        <v>160</v>
      </c>
      <c r="R221" s="143">
        <v>48490336</v>
      </c>
      <c r="S221" s="144">
        <v>135</v>
      </c>
      <c r="T221" s="145">
        <v>126</v>
      </c>
      <c r="U221" s="146">
        <v>4032040</v>
      </c>
      <c r="V221" s="147">
        <v>128</v>
      </c>
      <c r="W221" s="148">
        <v>121</v>
      </c>
      <c r="X221" s="143">
        <v>26934</v>
      </c>
      <c r="Y221" s="144">
        <v>149</v>
      </c>
      <c r="Z221" s="145">
        <v>124</v>
      </c>
      <c r="AA221" s="146">
        <v>950</v>
      </c>
      <c r="AB221" s="149">
        <v>384</v>
      </c>
      <c r="AC221" s="141">
        <v>0</v>
      </c>
      <c r="AD221" s="150">
        <v>100</v>
      </c>
      <c r="AE221" s="151">
        <v>0</v>
      </c>
    </row>
    <row r="222" spans="1:31" s="3" customFormat="1" ht="18.75" customHeight="1">
      <c r="A222" s="48">
        <v>220</v>
      </c>
      <c r="B222" s="49">
        <v>241</v>
      </c>
      <c r="C222" s="50" t="s">
        <v>675</v>
      </c>
      <c r="D222" s="51" t="s">
        <v>1054</v>
      </c>
      <c r="E222" s="52">
        <v>204</v>
      </c>
      <c r="F222" s="54">
        <v>36885447</v>
      </c>
      <c r="G222" s="55">
        <v>226</v>
      </c>
      <c r="H222" s="56">
        <v>208</v>
      </c>
      <c r="I222" s="57">
        <v>41089447</v>
      </c>
      <c r="J222" s="58">
        <v>337</v>
      </c>
      <c r="K222" s="59">
        <v>313</v>
      </c>
      <c r="L222" s="54">
        <v>5655340</v>
      </c>
      <c r="M222" s="55">
        <v>297</v>
      </c>
      <c r="N222" s="56">
        <v>276</v>
      </c>
      <c r="O222" s="57">
        <v>8572685</v>
      </c>
      <c r="P222" s="58">
        <v>251</v>
      </c>
      <c r="Q222" s="59">
        <v>231</v>
      </c>
      <c r="R222" s="54">
        <v>32697345</v>
      </c>
      <c r="S222" s="55">
        <v>253</v>
      </c>
      <c r="T222" s="56">
        <v>242</v>
      </c>
      <c r="U222" s="57">
        <v>1261431</v>
      </c>
      <c r="V222" s="58">
        <v>278</v>
      </c>
      <c r="W222" s="59">
        <v>270</v>
      </c>
      <c r="X222" s="54">
        <v>6049</v>
      </c>
      <c r="Y222" s="55">
        <v>455</v>
      </c>
      <c r="Z222" s="56">
        <v>424</v>
      </c>
      <c r="AA222" s="57">
        <v>165</v>
      </c>
      <c r="AB222" s="109">
        <v>312</v>
      </c>
      <c r="AC222" s="52">
        <v>0</v>
      </c>
      <c r="AD222" s="60">
        <v>100</v>
      </c>
      <c r="AE222" s="61">
        <v>0</v>
      </c>
    </row>
    <row r="223" spans="1:31" s="3" customFormat="1" ht="18.75" customHeight="1">
      <c r="A223" s="18">
        <v>221</v>
      </c>
      <c r="B223" s="19" t="s">
        <v>3052</v>
      </c>
      <c r="C223" s="20" t="s">
        <v>302</v>
      </c>
      <c r="D223" s="21" t="s">
        <v>3056</v>
      </c>
      <c r="E223" s="22">
        <v>205</v>
      </c>
      <c r="F223" s="24">
        <v>36285448</v>
      </c>
      <c r="G223" s="25">
        <v>199</v>
      </c>
      <c r="H223" s="26">
        <v>184</v>
      </c>
      <c r="I223" s="27">
        <v>46204252</v>
      </c>
      <c r="J223" s="28">
        <v>232</v>
      </c>
      <c r="K223" s="29">
        <v>209</v>
      </c>
      <c r="L223" s="24">
        <v>9945768</v>
      </c>
      <c r="M223" s="25">
        <v>358</v>
      </c>
      <c r="N223" s="26">
        <v>336</v>
      </c>
      <c r="O223" s="27">
        <v>5600648</v>
      </c>
      <c r="P223" s="28">
        <v>418</v>
      </c>
      <c r="Q223" s="29">
        <v>390</v>
      </c>
      <c r="R223" s="24">
        <v>15094708</v>
      </c>
      <c r="S223" s="25">
        <v>132</v>
      </c>
      <c r="T223" s="26">
        <v>123</v>
      </c>
      <c r="U223" s="27">
        <v>4152688</v>
      </c>
      <c r="V223" s="28">
        <v>120</v>
      </c>
      <c r="W223" s="29">
        <v>113</v>
      </c>
      <c r="X223" s="24">
        <v>28153</v>
      </c>
      <c r="Y223" s="25">
        <v>390</v>
      </c>
      <c r="Z223" s="26">
        <v>360</v>
      </c>
      <c r="AA223" s="27">
        <v>290</v>
      </c>
      <c r="AB223" s="107">
        <v>371</v>
      </c>
      <c r="AC223" s="22">
        <v>0</v>
      </c>
      <c r="AD223" s="30">
        <v>100</v>
      </c>
      <c r="AE223" s="31">
        <v>0</v>
      </c>
    </row>
    <row r="224" spans="1:31" s="3" customFormat="1" ht="18.75" customHeight="1">
      <c r="A224" s="137">
        <v>222</v>
      </c>
      <c r="B224" s="138">
        <v>284</v>
      </c>
      <c r="C224" s="139" t="s">
        <v>3086</v>
      </c>
      <c r="D224" s="140" t="s">
        <v>3056</v>
      </c>
      <c r="E224" s="141">
        <v>206</v>
      </c>
      <c r="F224" s="143">
        <v>36278173</v>
      </c>
      <c r="G224" s="144">
        <v>242</v>
      </c>
      <c r="H224" s="145">
        <v>223</v>
      </c>
      <c r="I224" s="146">
        <v>37845068</v>
      </c>
      <c r="J224" s="147">
        <v>280</v>
      </c>
      <c r="K224" s="148">
        <v>257</v>
      </c>
      <c r="L224" s="143">
        <v>7747850</v>
      </c>
      <c r="M224" s="144">
        <v>255</v>
      </c>
      <c r="N224" s="145">
        <v>236</v>
      </c>
      <c r="O224" s="146">
        <v>11455988</v>
      </c>
      <c r="P224" s="147">
        <v>320</v>
      </c>
      <c r="Q224" s="148">
        <v>298</v>
      </c>
      <c r="R224" s="143">
        <v>24473444</v>
      </c>
      <c r="S224" s="144">
        <v>77</v>
      </c>
      <c r="T224" s="145">
        <v>71</v>
      </c>
      <c r="U224" s="146">
        <v>7305953</v>
      </c>
      <c r="V224" s="147">
        <v>327</v>
      </c>
      <c r="W224" s="148">
        <v>318</v>
      </c>
      <c r="X224" s="143">
        <v>2796</v>
      </c>
      <c r="Y224" s="144">
        <v>306</v>
      </c>
      <c r="Z224" s="145">
        <v>277</v>
      </c>
      <c r="AA224" s="146">
        <v>438</v>
      </c>
      <c r="AB224" s="149">
        <v>352</v>
      </c>
      <c r="AC224" s="141">
        <v>0</v>
      </c>
      <c r="AD224" s="150">
        <v>75</v>
      </c>
      <c r="AE224" s="151">
        <v>25</v>
      </c>
    </row>
    <row r="225" spans="1:31" s="3" customFormat="1" ht="18.75" customHeight="1">
      <c r="A225" s="137">
        <v>223</v>
      </c>
      <c r="B225" s="138">
        <v>201</v>
      </c>
      <c r="C225" s="139" t="s">
        <v>2636</v>
      </c>
      <c r="D225" s="140" t="s">
        <v>3056</v>
      </c>
      <c r="E225" s="185">
        <v>207</v>
      </c>
      <c r="F225" s="143">
        <v>36252550</v>
      </c>
      <c r="G225" s="144">
        <v>244</v>
      </c>
      <c r="H225" s="145">
        <v>225</v>
      </c>
      <c r="I225" s="146">
        <v>37730241</v>
      </c>
      <c r="J225" s="147" t="s">
        <v>3052</v>
      </c>
      <c r="K225" s="148" t="s">
        <v>1103</v>
      </c>
      <c r="L225" s="143">
        <v>-338534</v>
      </c>
      <c r="M225" s="144">
        <v>457</v>
      </c>
      <c r="N225" s="145">
        <v>433</v>
      </c>
      <c r="O225" s="146">
        <v>980743</v>
      </c>
      <c r="P225" s="147">
        <v>357</v>
      </c>
      <c r="Q225" s="148">
        <v>331</v>
      </c>
      <c r="R225" s="143">
        <v>20657166</v>
      </c>
      <c r="S225" s="144">
        <v>309</v>
      </c>
      <c r="T225" s="145">
        <v>298</v>
      </c>
      <c r="U225" s="146">
        <v>589831</v>
      </c>
      <c r="V225" s="147">
        <v>377</v>
      </c>
      <c r="W225" s="148">
        <v>367</v>
      </c>
      <c r="X225" s="143">
        <v>727</v>
      </c>
      <c r="Y225" s="144">
        <v>444</v>
      </c>
      <c r="Z225" s="145">
        <v>413</v>
      </c>
      <c r="AA225" s="146">
        <v>175</v>
      </c>
      <c r="AB225" s="149">
        <v>382</v>
      </c>
      <c r="AC225" s="141">
        <v>0</v>
      </c>
      <c r="AD225" s="150">
        <v>15</v>
      </c>
      <c r="AE225" s="151">
        <v>85</v>
      </c>
    </row>
    <row r="226" spans="1:31" s="3" customFormat="1" ht="18.75" customHeight="1">
      <c r="A226" s="32">
        <v>224</v>
      </c>
      <c r="B226" s="67">
        <v>254</v>
      </c>
      <c r="C226" s="34" t="s">
        <v>322</v>
      </c>
      <c r="D226" s="35" t="s">
        <v>3154</v>
      </c>
      <c r="E226" s="45">
        <v>208</v>
      </c>
      <c r="F226" s="38">
        <v>36249801</v>
      </c>
      <c r="G226" s="39">
        <v>233</v>
      </c>
      <c r="H226" s="40">
        <v>215</v>
      </c>
      <c r="I226" s="41">
        <v>40130716</v>
      </c>
      <c r="J226" s="42">
        <v>125</v>
      </c>
      <c r="K226" s="43">
        <v>107</v>
      </c>
      <c r="L226" s="38">
        <v>16847653</v>
      </c>
      <c r="M226" s="39">
        <v>97</v>
      </c>
      <c r="N226" s="40">
        <v>82</v>
      </c>
      <c r="O226" s="41">
        <v>30310644</v>
      </c>
      <c r="P226" s="42">
        <v>200</v>
      </c>
      <c r="Q226" s="43">
        <v>183</v>
      </c>
      <c r="R226" s="38">
        <v>41531658</v>
      </c>
      <c r="S226" s="39">
        <v>67</v>
      </c>
      <c r="T226" s="40">
        <v>61</v>
      </c>
      <c r="U226" s="41">
        <v>8329162</v>
      </c>
      <c r="V226" s="42">
        <v>56</v>
      </c>
      <c r="W226" s="43">
        <v>50</v>
      </c>
      <c r="X226" s="38">
        <v>53766</v>
      </c>
      <c r="Y226" s="39">
        <v>258</v>
      </c>
      <c r="Z226" s="40">
        <v>231</v>
      </c>
      <c r="AA226" s="41">
        <v>552</v>
      </c>
      <c r="AB226" s="108">
        <v>384</v>
      </c>
      <c r="AC226" s="45">
        <v>0</v>
      </c>
      <c r="AD226" s="37">
        <v>54</v>
      </c>
      <c r="AE226" s="46">
        <v>46</v>
      </c>
    </row>
    <row r="227" spans="1:31" s="3" customFormat="1" ht="18.75" customHeight="1">
      <c r="A227" s="48">
        <v>225</v>
      </c>
      <c r="B227" s="49">
        <v>212</v>
      </c>
      <c r="C227" s="50" t="s">
        <v>2627</v>
      </c>
      <c r="D227" s="51" t="s">
        <v>2657</v>
      </c>
      <c r="E227" s="52">
        <v>209</v>
      </c>
      <c r="F227" s="54">
        <v>35937425</v>
      </c>
      <c r="G227" s="55">
        <v>255</v>
      </c>
      <c r="H227" s="56">
        <v>236</v>
      </c>
      <c r="I227" s="57">
        <v>36131633</v>
      </c>
      <c r="J227" s="58">
        <v>211</v>
      </c>
      <c r="K227" s="59">
        <v>189</v>
      </c>
      <c r="L227" s="54">
        <v>11027919</v>
      </c>
      <c r="M227" s="55">
        <v>392</v>
      </c>
      <c r="N227" s="56">
        <v>369</v>
      </c>
      <c r="O227" s="57">
        <v>4576215</v>
      </c>
      <c r="P227" s="58">
        <v>379</v>
      </c>
      <c r="Q227" s="59">
        <v>352</v>
      </c>
      <c r="R227" s="54">
        <v>18508046</v>
      </c>
      <c r="S227" s="55">
        <v>399</v>
      </c>
      <c r="T227" s="56">
        <v>386</v>
      </c>
      <c r="U227" s="57">
        <v>-222771</v>
      </c>
      <c r="V227" s="58">
        <v>136</v>
      </c>
      <c r="W227" s="59">
        <v>129</v>
      </c>
      <c r="X227" s="54">
        <v>25961</v>
      </c>
      <c r="Y227" s="55">
        <v>109</v>
      </c>
      <c r="Z227" s="56">
        <v>86</v>
      </c>
      <c r="AA227" s="57">
        <v>1191</v>
      </c>
      <c r="AB227" s="109">
        <v>321</v>
      </c>
      <c r="AC227" s="52">
        <v>0</v>
      </c>
      <c r="AD227" s="60">
        <v>100</v>
      </c>
      <c r="AE227" s="61">
        <v>0</v>
      </c>
    </row>
    <row r="228" spans="1:31" s="3" customFormat="1" ht="18.75" customHeight="1">
      <c r="A228" s="18">
        <v>226</v>
      </c>
      <c r="B228" s="19">
        <v>268</v>
      </c>
      <c r="C228" s="20" t="s">
        <v>715</v>
      </c>
      <c r="D228" s="21" t="s">
        <v>3103</v>
      </c>
      <c r="E228" s="22">
        <v>210</v>
      </c>
      <c r="F228" s="24">
        <v>35937008</v>
      </c>
      <c r="G228" s="25">
        <v>254</v>
      </c>
      <c r="H228" s="26">
        <v>235</v>
      </c>
      <c r="I228" s="27">
        <v>36197692</v>
      </c>
      <c r="J228" s="28">
        <v>258</v>
      </c>
      <c r="K228" s="29">
        <v>235</v>
      </c>
      <c r="L228" s="24">
        <v>8771499</v>
      </c>
      <c r="M228" s="25">
        <v>173</v>
      </c>
      <c r="N228" s="26">
        <v>157</v>
      </c>
      <c r="O228" s="27">
        <v>18576098</v>
      </c>
      <c r="P228" s="28">
        <v>240</v>
      </c>
      <c r="Q228" s="29">
        <v>221</v>
      </c>
      <c r="R228" s="24">
        <v>34708140</v>
      </c>
      <c r="S228" s="25">
        <v>334</v>
      </c>
      <c r="T228" s="26">
        <v>323</v>
      </c>
      <c r="U228" s="27">
        <v>330561</v>
      </c>
      <c r="V228" s="28">
        <v>130</v>
      </c>
      <c r="W228" s="29">
        <v>123</v>
      </c>
      <c r="X228" s="24">
        <v>26863</v>
      </c>
      <c r="Y228" s="25">
        <v>106</v>
      </c>
      <c r="Z228" s="26">
        <v>83</v>
      </c>
      <c r="AA228" s="27">
        <v>1200</v>
      </c>
      <c r="AB228" s="107">
        <v>321</v>
      </c>
      <c r="AC228" s="22">
        <v>0</v>
      </c>
      <c r="AD228" s="30">
        <v>100</v>
      </c>
      <c r="AE228" s="31">
        <v>0</v>
      </c>
    </row>
    <row r="229" spans="1:31" s="3" customFormat="1" ht="18.75" customHeight="1">
      <c r="A229" s="32">
        <v>227</v>
      </c>
      <c r="B229" s="33">
        <v>237</v>
      </c>
      <c r="C229" s="34" t="s">
        <v>1616</v>
      </c>
      <c r="D229" s="35" t="s">
        <v>404</v>
      </c>
      <c r="E229" s="45">
        <v>211</v>
      </c>
      <c r="F229" s="38">
        <v>35897281</v>
      </c>
      <c r="G229" s="39">
        <v>249</v>
      </c>
      <c r="H229" s="40">
        <v>230</v>
      </c>
      <c r="I229" s="41">
        <v>37243237</v>
      </c>
      <c r="J229" s="42">
        <v>465</v>
      </c>
      <c r="K229" s="43">
        <v>439</v>
      </c>
      <c r="L229" s="38">
        <v>1235275</v>
      </c>
      <c r="M229" s="39">
        <v>310</v>
      </c>
      <c r="N229" s="40">
        <v>289</v>
      </c>
      <c r="O229" s="41">
        <v>7848185</v>
      </c>
      <c r="P229" s="42">
        <v>385</v>
      </c>
      <c r="Q229" s="43">
        <v>358</v>
      </c>
      <c r="R229" s="38">
        <v>17836716</v>
      </c>
      <c r="S229" s="39">
        <v>370</v>
      </c>
      <c r="T229" s="40">
        <v>358</v>
      </c>
      <c r="U229" s="41">
        <v>105523</v>
      </c>
      <c r="V229" s="42" t="s">
        <v>1103</v>
      </c>
      <c r="W229" s="43" t="s">
        <v>1103</v>
      </c>
      <c r="X229" s="44" t="s">
        <v>3052</v>
      </c>
      <c r="Y229" s="39">
        <v>139</v>
      </c>
      <c r="Z229" s="40">
        <v>114</v>
      </c>
      <c r="AA229" s="41">
        <v>985</v>
      </c>
      <c r="AB229" s="108">
        <v>311</v>
      </c>
      <c r="AC229" s="45">
        <v>0</v>
      </c>
      <c r="AD229" s="37">
        <v>87.81</v>
      </c>
      <c r="AE229" s="46">
        <v>12.19</v>
      </c>
    </row>
    <row r="230" spans="1:31" s="3" customFormat="1" ht="18.75" customHeight="1">
      <c r="A230" s="32">
        <v>228</v>
      </c>
      <c r="B230" s="67">
        <v>202</v>
      </c>
      <c r="C230" s="34" t="s">
        <v>1473</v>
      </c>
      <c r="D230" s="35" t="s">
        <v>88</v>
      </c>
      <c r="E230" s="45">
        <v>212</v>
      </c>
      <c r="F230" s="38">
        <v>35751246</v>
      </c>
      <c r="G230" s="39">
        <v>256</v>
      </c>
      <c r="H230" s="40">
        <v>237</v>
      </c>
      <c r="I230" s="41">
        <v>36038767</v>
      </c>
      <c r="J230" s="42">
        <v>228</v>
      </c>
      <c r="K230" s="43">
        <v>205</v>
      </c>
      <c r="L230" s="38">
        <v>10016181</v>
      </c>
      <c r="M230" s="39">
        <v>278</v>
      </c>
      <c r="N230" s="40">
        <v>257</v>
      </c>
      <c r="O230" s="41">
        <v>9678307</v>
      </c>
      <c r="P230" s="42">
        <v>339</v>
      </c>
      <c r="Q230" s="43">
        <v>317</v>
      </c>
      <c r="R230" s="38">
        <v>22248093</v>
      </c>
      <c r="S230" s="39">
        <v>68</v>
      </c>
      <c r="T230" s="40">
        <v>62</v>
      </c>
      <c r="U230" s="41">
        <v>8149265</v>
      </c>
      <c r="V230" s="42">
        <v>74</v>
      </c>
      <c r="W230" s="43">
        <v>68</v>
      </c>
      <c r="X230" s="38">
        <v>43680</v>
      </c>
      <c r="Y230" s="39">
        <v>312</v>
      </c>
      <c r="Z230" s="40">
        <v>283</v>
      </c>
      <c r="AA230" s="41">
        <v>423</v>
      </c>
      <c r="AB230" s="108">
        <v>314</v>
      </c>
      <c r="AC230" s="45">
        <v>0</v>
      </c>
      <c r="AD230" s="37">
        <v>1.1000000000000001</v>
      </c>
      <c r="AE230" s="46">
        <v>98.9</v>
      </c>
    </row>
    <row r="231" spans="1:31" s="3" customFormat="1" ht="18.75" customHeight="1">
      <c r="A231" s="32">
        <v>229</v>
      </c>
      <c r="B231" s="33">
        <v>223</v>
      </c>
      <c r="C231" s="34" t="s">
        <v>208</v>
      </c>
      <c r="D231" s="35" t="s">
        <v>88</v>
      </c>
      <c r="E231" s="45">
        <v>213</v>
      </c>
      <c r="F231" s="38">
        <v>35740596</v>
      </c>
      <c r="G231" s="39">
        <v>246</v>
      </c>
      <c r="H231" s="40">
        <v>227</v>
      </c>
      <c r="I231" s="41">
        <v>37441043</v>
      </c>
      <c r="J231" s="42">
        <v>221</v>
      </c>
      <c r="K231" s="43">
        <v>199</v>
      </c>
      <c r="L231" s="38">
        <v>10384116</v>
      </c>
      <c r="M231" s="39">
        <v>244</v>
      </c>
      <c r="N231" s="40">
        <v>226</v>
      </c>
      <c r="O231" s="41">
        <v>12306346</v>
      </c>
      <c r="P231" s="42">
        <v>219</v>
      </c>
      <c r="Q231" s="43">
        <v>200</v>
      </c>
      <c r="R231" s="38">
        <v>38168714</v>
      </c>
      <c r="S231" s="39">
        <v>319</v>
      </c>
      <c r="T231" s="40">
        <v>308</v>
      </c>
      <c r="U231" s="41">
        <v>451743</v>
      </c>
      <c r="V231" s="42">
        <v>65</v>
      </c>
      <c r="W231" s="43">
        <v>59</v>
      </c>
      <c r="X231" s="38">
        <v>49156</v>
      </c>
      <c r="Y231" s="39">
        <v>120</v>
      </c>
      <c r="Z231" s="40">
        <v>96</v>
      </c>
      <c r="AA231" s="41">
        <v>1148</v>
      </c>
      <c r="AB231" s="108">
        <v>382</v>
      </c>
      <c r="AC231" s="45">
        <v>0</v>
      </c>
      <c r="AD231" s="37">
        <v>100</v>
      </c>
      <c r="AE231" s="46">
        <v>0</v>
      </c>
    </row>
    <row r="232" spans="1:31" s="3" customFormat="1" ht="18.75" customHeight="1">
      <c r="A232" s="48">
        <v>230</v>
      </c>
      <c r="B232" s="49">
        <v>234</v>
      </c>
      <c r="C232" s="50" t="s">
        <v>207</v>
      </c>
      <c r="D232" s="51" t="s">
        <v>1049</v>
      </c>
      <c r="E232" s="52">
        <v>214</v>
      </c>
      <c r="F232" s="54">
        <v>35361594</v>
      </c>
      <c r="G232" s="55">
        <v>248</v>
      </c>
      <c r="H232" s="56">
        <v>229</v>
      </c>
      <c r="I232" s="57">
        <v>37305415</v>
      </c>
      <c r="J232" s="58">
        <v>173</v>
      </c>
      <c r="K232" s="59">
        <v>152</v>
      </c>
      <c r="L232" s="54">
        <v>12876425</v>
      </c>
      <c r="M232" s="55">
        <v>95</v>
      </c>
      <c r="N232" s="56">
        <v>80</v>
      </c>
      <c r="O232" s="57">
        <v>30560825</v>
      </c>
      <c r="P232" s="58">
        <v>181</v>
      </c>
      <c r="Q232" s="59">
        <v>165</v>
      </c>
      <c r="R232" s="54">
        <v>46829480</v>
      </c>
      <c r="S232" s="55">
        <v>209</v>
      </c>
      <c r="T232" s="56">
        <v>198</v>
      </c>
      <c r="U232" s="57">
        <v>2020153</v>
      </c>
      <c r="V232" s="58">
        <v>209</v>
      </c>
      <c r="W232" s="59">
        <v>202</v>
      </c>
      <c r="X232" s="54">
        <v>14186</v>
      </c>
      <c r="Y232" s="55">
        <v>55</v>
      </c>
      <c r="Z232" s="56">
        <v>35</v>
      </c>
      <c r="AA232" s="57">
        <v>1747</v>
      </c>
      <c r="AB232" s="109">
        <v>321</v>
      </c>
      <c r="AC232" s="52">
        <v>0</v>
      </c>
      <c r="AD232" s="60">
        <v>100</v>
      </c>
      <c r="AE232" s="61">
        <v>0</v>
      </c>
    </row>
    <row r="233" spans="1:31" s="3" customFormat="1" ht="18.75" customHeight="1">
      <c r="A233" s="18">
        <v>231</v>
      </c>
      <c r="B233" s="19">
        <v>248</v>
      </c>
      <c r="C233" s="20" t="s">
        <v>1474</v>
      </c>
      <c r="D233" s="21" t="s">
        <v>3098</v>
      </c>
      <c r="E233" s="22">
        <v>215</v>
      </c>
      <c r="F233" s="24">
        <v>35014493</v>
      </c>
      <c r="G233" s="25">
        <v>260</v>
      </c>
      <c r="H233" s="26">
        <v>241</v>
      </c>
      <c r="I233" s="27">
        <v>35256600</v>
      </c>
      <c r="J233" s="28">
        <v>242</v>
      </c>
      <c r="K233" s="29">
        <v>219</v>
      </c>
      <c r="L233" s="24">
        <v>9676512</v>
      </c>
      <c r="M233" s="25">
        <v>300</v>
      </c>
      <c r="N233" s="26">
        <v>279</v>
      </c>
      <c r="O233" s="27">
        <v>8450887</v>
      </c>
      <c r="P233" s="28">
        <v>325</v>
      </c>
      <c r="Q233" s="29">
        <v>303</v>
      </c>
      <c r="R233" s="24">
        <v>24119541</v>
      </c>
      <c r="S233" s="25">
        <v>333</v>
      </c>
      <c r="T233" s="26">
        <v>322</v>
      </c>
      <c r="U233" s="27">
        <v>330833</v>
      </c>
      <c r="V233" s="28">
        <v>129</v>
      </c>
      <c r="W233" s="29">
        <v>122</v>
      </c>
      <c r="X233" s="24">
        <v>26922</v>
      </c>
      <c r="Y233" s="25">
        <v>67</v>
      </c>
      <c r="Z233" s="26">
        <v>47</v>
      </c>
      <c r="AA233" s="27">
        <v>1566</v>
      </c>
      <c r="AB233" s="107">
        <v>321</v>
      </c>
      <c r="AC233" s="22">
        <v>0</v>
      </c>
      <c r="AD233" s="30">
        <v>100</v>
      </c>
      <c r="AE233" s="31">
        <v>0</v>
      </c>
    </row>
    <row r="234" spans="1:31" s="3" customFormat="1" ht="18.75" customHeight="1">
      <c r="A234" s="32">
        <v>232</v>
      </c>
      <c r="B234" s="33">
        <v>158</v>
      </c>
      <c r="C234" s="34" t="s">
        <v>1308</v>
      </c>
      <c r="D234" s="35" t="s">
        <v>3054</v>
      </c>
      <c r="E234" s="45">
        <v>17</v>
      </c>
      <c r="F234" s="38">
        <v>34753526</v>
      </c>
      <c r="G234" s="39">
        <v>211</v>
      </c>
      <c r="H234" s="40">
        <v>18</v>
      </c>
      <c r="I234" s="41">
        <v>44462484</v>
      </c>
      <c r="J234" s="42">
        <v>124</v>
      </c>
      <c r="K234" s="43">
        <v>18</v>
      </c>
      <c r="L234" s="38">
        <v>17001904</v>
      </c>
      <c r="M234" s="39">
        <v>85</v>
      </c>
      <c r="N234" s="40">
        <v>15</v>
      </c>
      <c r="O234" s="41">
        <v>33432166</v>
      </c>
      <c r="P234" s="42">
        <v>56</v>
      </c>
      <c r="Q234" s="43">
        <v>12</v>
      </c>
      <c r="R234" s="38">
        <v>126725066</v>
      </c>
      <c r="S234" s="39">
        <v>496</v>
      </c>
      <c r="T234" s="40">
        <v>28</v>
      </c>
      <c r="U234" s="41">
        <v>-69944835</v>
      </c>
      <c r="V234" s="42">
        <v>355</v>
      </c>
      <c r="W234" s="43">
        <v>10</v>
      </c>
      <c r="X234" s="38">
        <v>1441</v>
      </c>
      <c r="Y234" s="39">
        <v>6</v>
      </c>
      <c r="Z234" s="40">
        <v>6</v>
      </c>
      <c r="AA234" s="41">
        <v>10501</v>
      </c>
      <c r="AB234" s="108">
        <v>321</v>
      </c>
      <c r="AC234" s="45">
        <v>100</v>
      </c>
      <c r="AD234" s="37">
        <v>0</v>
      </c>
      <c r="AE234" s="46">
        <v>0</v>
      </c>
    </row>
    <row r="235" spans="1:31" s="3" customFormat="1" ht="18.75" customHeight="1">
      <c r="A235" s="137">
        <v>233</v>
      </c>
      <c r="B235" s="138">
        <v>355</v>
      </c>
      <c r="C235" s="139" t="s">
        <v>1475</v>
      </c>
      <c r="D235" s="140" t="s">
        <v>3056</v>
      </c>
      <c r="E235" s="141">
        <v>216</v>
      </c>
      <c r="F235" s="143">
        <v>34741053</v>
      </c>
      <c r="G235" s="144">
        <v>264</v>
      </c>
      <c r="H235" s="145">
        <v>245</v>
      </c>
      <c r="I235" s="146">
        <v>34741053</v>
      </c>
      <c r="J235" s="147">
        <v>466</v>
      </c>
      <c r="K235" s="148">
        <v>440</v>
      </c>
      <c r="L235" s="143">
        <v>1233429</v>
      </c>
      <c r="M235" s="144">
        <v>461</v>
      </c>
      <c r="N235" s="145">
        <v>437</v>
      </c>
      <c r="O235" s="146">
        <v>896373</v>
      </c>
      <c r="P235" s="147">
        <v>499</v>
      </c>
      <c r="Q235" s="148">
        <v>469</v>
      </c>
      <c r="R235" s="143">
        <v>1357598</v>
      </c>
      <c r="S235" s="144">
        <v>300</v>
      </c>
      <c r="T235" s="145">
        <v>289</v>
      </c>
      <c r="U235" s="146">
        <v>708627</v>
      </c>
      <c r="V235" s="147" t="s">
        <v>1103</v>
      </c>
      <c r="W235" s="148" t="s">
        <v>1103</v>
      </c>
      <c r="X235" s="186" t="s">
        <v>3052</v>
      </c>
      <c r="Y235" s="144">
        <v>500</v>
      </c>
      <c r="Z235" s="145">
        <v>469</v>
      </c>
      <c r="AA235" s="146">
        <v>23</v>
      </c>
      <c r="AB235" s="149">
        <v>354</v>
      </c>
      <c r="AC235" s="141">
        <v>0</v>
      </c>
      <c r="AD235" s="150">
        <v>100</v>
      </c>
      <c r="AE235" s="151">
        <v>0</v>
      </c>
    </row>
    <row r="236" spans="1:31" s="3" customFormat="1" ht="18.75" customHeight="1">
      <c r="A236" s="137">
        <v>234</v>
      </c>
      <c r="B236" s="138">
        <v>207</v>
      </c>
      <c r="C236" s="139" t="s">
        <v>2307</v>
      </c>
      <c r="D236" s="140" t="s">
        <v>3056</v>
      </c>
      <c r="E236" s="141">
        <v>217</v>
      </c>
      <c r="F236" s="143">
        <v>34728204</v>
      </c>
      <c r="G236" s="144">
        <v>258</v>
      </c>
      <c r="H236" s="145">
        <v>239</v>
      </c>
      <c r="I236" s="146">
        <v>35725521</v>
      </c>
      <c r="J236" s="147">
        <v>181</v>
      </c>
      <c r="K236" s="148">
        <v>160</v>
      </c>
      <c r="L236" s="143">
        <v>12305333</v>
      </c>
      <c r="M236" s="144">
        <v>203</v>
      </c>
      <c r="N236" s="145">
        <v>186</v>
      </c>
      <c r="O236" s="146">
        <v>15553927</v>
      </c>
      <c r="P236" s="147">
        <v>364</v>
      </c>
      <c r="Q236" s="148">
        <v>338</v>
      </c>
      <c r="R236" s="143">
        <v>20215469</v>
      </c>
      <c r="S236" s="144">
        <v>106</v>
      </c>
      <c r="T236" s="145">
        <v>100</v>
      </c>
      <c r="U236" s="146">
        <v>5473575</v>
      </c>
      <c r="V236" s="147">
        <v>384</v>
      </c>
      <c r="W236" s="148">
        <v>374</v>
      </c>
      <c r="X236" s="143">
        <v>479</v>
      </c>
      <c r="Y236" s="144">
        <v>301</v>
      </c>
      <c r="Z236" s="145">
        <v>272</v>
      </c>
      <c r="AA236" s="146">
        <v>448</v>
      </c>
      <c r="AB236" s="149">
        <v>341</v>
      </c>
      <c r="AC236" s="141">
        <v>0</v>
      </c>
      <c r="AD236" s="150">
        <v>0</v>
      </c>
      <c r="AE236" s="151">
        <v>100</v>
      </c>
    </row>
    <row r="237" spans="1:31" s="3" customFormat="1" ht="18.75" customHeight="1">
      <c r="A237" s="152">
        <v>235</v>
      </c>
      <c r="B237" s="153">
        <v>235</v>
      </c>
      <c r="C237" s="154" t="s">
        <v>1476</v>
      </c>
      <c r="D237" s="155" t="s">
        <v>3056</v>
      </c>
      <c r="E237" s="156">
        <v>218</v>
      </c>
      <c r="F237" s="158">
        <v>34573450</v>
      </c>
      <c r="G237" s="159">
        <v>263</v>
      </c>
      <c r="H237" s="160">
        <v>244</v>
      </c>
      <c r="I237" s="161">
        <v>34775947</v>
      </c>
      <c r="J237" s="162">
        <v>217</v>
      </c>
      <c r="K237" s="163">
        <v>195</v>
      </c>
      <c r="L237" s="158">
        <v>10654523</v>
      </c>
      <c r="M237" s="159">
        <v>198</v>
      </c>
      <c r="N237" s="160">
        <v>181</v>
      </c>
      <c r="O237" s="161">
        <v>16013604</v>
      </c>
      <c r="P237" s="162">
        <v>347</v>
      </c>
      <c r="Q237" s="163">
        <v>323</v>
      </c>
      <c r="R237" s="158">
        <v>21612406</v>
      </c>
      <c r="S237" s="159">
        <v>116</v>
      </c>
      <c r="T237" s="160">
        <v>108</v>
      </c>
      <c r="U237" s="161">
        <v>4930205</v>
      </c>
      <c r="V237" s="162">
        <v>274</v>
      </c>
      <c r="W237" s="163">
        <v>266</v>
      </c>
      <c r="X237" s="158">
        <v>7073</v>
      </c>
      <c r="Y237" s="159">
        <v>394</v>
      </c>
      <c r="Z237" s="160">
        <v>364</v>
      </c>
      <c r="AA237" s="161">
        <v>280</v>
      </c>
      <c r="AB237" s="164">
        <v>351</v>
      </c>
      <c r="AC237" s="156">
        <v>0</v>
      </c>
      <c r="AD237" s="165">
        <v>100</v>
      </c>
      <c r="AE237" s="166">
        <v>0</v>
      </c>
    </row>
    <row r="238" spans="1:31" s="3" customFormat="1" ht="18.75" customHeight="1">
      <c r="A238" s="167">
        <v>236</v>
      </c>
      <c r="B238" s="168">
        <v>322</v>
      </c>
      <c r="C238" s="169" t="s">
        <v>1818</v>
      </c>
      <c r="D238" s="170" t="s">
        <v>3056</v>
      </c>
      <c r="E238" s="171">
        <v>219</v>
      </c>
      <c r="F238" s="173">
        <v>34524019</v>
      </c>
      <c r="G238" s="174">
        <v>238</v>
      </c>
      <c r="H238" s="175">
        <v>219</v>
      </c>
      <c r="I238" s="176">
        <v>39034267</v>
      </c>
      <c r="J238" s="177">
        <v>170</v>
      </c>
      <c r="K238" s="178">
        <v>149</v>
      </c>
      <c r="L238" s="173">
        <v>13087323</v>
      </c>
      <c r="M238" s="174">
        <v>112</v>
      </c>
      <c r="N238" s="175">
        <v>97</v>
      </c>
      <c r="O238" s="176">
        <v>26766092</v>
      </c>
      <c r="P238" s="177">
        <v>255</v>
      </c>
      <c r="Q238" s="178">
        <v>234</v>
      </c>
      <c r="R238" s="173">
        <v>32346399</v>
      </c>
      <c r="S238" s="174">
        <v>136</v>
      </c>
      <c r="T238" s="175">
        <v>127</v>
      </c>
      <c r="U238" s="176">
        <v>3999013</v>
      </c>
      <c r="V238" s="177">
        <v>329</v>
      </c>
      <c r="W238" s="178">
        <v>320</v>
      </c>
      <c r="X238" s="173">
        <v>2596</v>
      </c>
      <c r="Y238" s="174">
        <v>443</v>
      </c>
      <c r="Z238" s="175">
        <v>412</v>
      </c>
      <c r="AA238" s="176">
        <v>176</v>
      </c>
      <c r="AB238" s="179">
        <v>354</v>
      </c>
      <c r="AC238" s="171">
        <v>0</v>
      </c>
      <c r="AD238" s="180">
        <v>0</v>
      </c>
      <c r="AE238" s="181">
        <v>100</v>
      </c>
    </row>
    <row r="239" spans="1:31" s="3" customFormat="1" ht="18.75" customHeight="1">
      <c r="A239" s="137">
        <v>237</v>
      </c>
      <c r="B239" s="138">
        <v>305</v>
      </c>
      <c r="C239" s="139" t="s">
        <v>2171</v>
      </c>
      <c r="D239" s="140" t="s">
        <v>3056</v>
      </c>
      <c r="E239" s="141">
        <v>220</v>
      </c>
      <c r="F239" s="143">
        <v>34511954</v>
      </c>
      <c r="G239" s="144">
        <v>261</v>
      </c>
      <c r="H239" s="145">
        <v>242</v>
      </c>
      <c r="I239" s="146">
        <v>35200666</v>
      </c>
      <c r="J239" s="147" t="s">
        <v>3052</v>
      </c>
      <c r="K239" s="148" t="s">
        <v>1103</v>
      </c>
      <c r="L239" s="143">
        <v>-1347884</v>
      </c>
      <c r="M239" s="144">
        <v>242</v>
      </c>
      <c r="N239" s="145">
        <v>224</v>
      </c>
      <c r="O239" s="146">
        <v>12349132</v>
      </c>
      <c r="P239" s="147">
        <v>416</v>
      </c>
      <c r="Q239" s="148">
        <v>388</v>
      </c>
      <c r="R239" s="143">
        <v>15210194</v>
      </c>
      <c r="S239" s="144">
        <v>340</v>
      </c>
      <c r="T239" s="145">
        <v>329</v>
      </c>
      <c r="U239" s="146">
        <v>284556</v>
      </c>
      <c r="V239" s="147">
        <v>215</v>
      </c>
      <c r="W239" s="148">
        <v>208</v>
      </c>
      <c r="X239" s="143">
        <v>13215</v>
      </c>
      <c r="Y239" s="144">
        <v>488</v>
      </c>
      <c r="Z239" s="145">
        <v>457</v>
      </c>
      <c r="AA239" s="146">
        <v>62</v>
      </c>
      <c r="AB239" s="149">
        <v>383</v>
      </c>
      <c r="AC239" s="141">
        <v>0</v>
      </c>
      <c r="AD239" s="150">
        <v>100</v>
      </c>
      <c r="AE239" s="151">
        <v>0</v>
      </c>
    </row>
    <row r="240" spans="1:31" s="3" customFormat="1" ht="18.75" customHeight="1">
      <c r="A240" s="32">
        <v>238</v>
      </c>
      <c r="B240" s="33">
        <v>279</v>
      </c>
      <c r="C240" s="34" t="s">
        <v>1255</v>
      </c>
      <c r="D240" s="35" t="s">
        <v>3154</v>
      </c>
      <c r="E240" s="45">
        <v>221</v>
      </c>
      <c r="F240" s="38">
        <v>34507941</v>
      </c>
      <c r="G240" s="39">
        <v>257</v>
      </c>
      <c r="H240" s="40">
        <v>238</v>
      </c>
      <c r="I240" s="41">
        <v>35745055</v>
      </c>
      <c r="J240" s="42">
        <v>230</v>
      </c>
      <c r="K240" s="43">
        <v>207</v>
      </c>
      <c r="L240" s="38">
        <v>10002263</v>
      </c>
      <c r="M240" s="39">
        <v>130</v>
      </c>
      <c r="N240" s="40">
        <v>115</v>
      </c>
      <c r="O240" s="41">
        <v>23604393</v>
      </c>
      <c r="P240" s="42">
        <v>256</v>
      </c>
      <c r="Q240" s="43">
        <v>235</v>
      </c>
      <c r="R240" s="38">
        <v>32151534</v>
      </c>
      <c r="S240" s="39">
        <v>121</v>
      </c>
      <c r="T240" s="40">
        <v>113</v>
      </c>
      <c r="U240" s="41">
        <v>4805005</v>
      </c>
      <c r="V240" s="42">
        <v>204</v>
      </c>
      <c r="W240" s="43">
        <v>197</v>
      </c>
      <c r="X240" s="38">
        <v>15400</v>
      </c>
      <c r="Y240" s="39">
        <v>121</v>
      </c>
      <c r="Z240" s="40">
        <v>97</v>
      </c>
      <c r="AA240" s="41">
        <v>1132</v>
      </c>
      <c r="AB240" s="108">
        <v>322</v>
      </c>
      <c r="AC240" s="45">
        <v>0</v>
      </c>
      <c r="AD240" s="37">
        <v>100</v>
      </c>
      <c r="AE240" s="46">
        <v>0</v>
      </c>
    </row>
    <row r="241" spans="1:31" s="3" customFormat="1" ht="18.75" customHeight="1">
      <c r="A241" s="137">
        <v>239</v>
      </c>
      <c r="B241" s="138">
        <v>258</v>
      </c>
      <c r="C241" s="139" t="s">
        <v>204</v>
      </c>
      <c r="D241" s="140" t="s">
        <v>3056</v>
      </c>
      <c r="E241" s="141">
        <v>222</v>
      </c>
      <c r="F241" s="143">
        <v>34468631</v>
      </c>
      <c r="G241" s="144">
        <v>4</v>
      </c>
      <c r="H241" s="145">
        <v>2</v>
      </c>
      <c r="I241" s="146">
        <v>946607798</v>
      </c>
      <c r="J241" s="147">
        <v>14</v>
      </c>
      <c r="K241" s="148">
        <v>7</v>
      </c>
      <c r="L241" s="143">
        <v>118851524</v>
      </c>
      <c r="M241" s="144">
        <v>81</v>
      </c>
      <c r="N241" s="145">
        <v>68</v>
      </c>
      <c r="O241" s="146">
        <v>35593187</v>
      </c>
      <c r="P241" s="147">
        <v>66</v>
      </c>
      <c r="Q241" s="148">
        <v>54</v>
      </c>
      <c r="R241" s="143">
        <v>113201630</v>
      </c>
      <c r="S241" s="144">
        <v>16</v>
      </c>
      <c r="T241" s="145">
        <v>11</v>
      </c>
      <c r="U241" s="146">
        <v>30341631</v>
      </c>
      <c r="V241" s="147">
        <v>369</v>
      </c>
      <c r="W241" s="148">
        <v>359</v>
      </c>
      <c r="X241" s="143">
        <v>930</v>
      </c>
      <c r="Y241" s="144">
        <v>360</v>
      </c>
      <c r="Z241" s="145">
        <v>330</v>
      </c>
      <c r="AA241" s="146">
        <v>340</v>
      </c>
      <c r="AB241" s="149">
        <v>354</v>
      </c>
      <c r="AC241" s="141">
        <v>0</v>
      </c>
      <c r="AD241" s="150">
        <v>0</v>
      </c>
      <c r="AE241" s="151">
        <v>100</v>
      </c>
    </row>
    <row r="242" spans="1:31" s="3" customFormat="1" ht="18.75" customHeight="1">
      <c r="A242" s="152">
        <v>240</v>
      </c>
      <c r="B242" s="153">
        <v>230</v>
      </c>
      <c r="C242" s="154" t="s">
        <v>1819</v>
      </c>
      <c r="D242" s="155" t="s">
        <v>3056</v>
      </c>
      <c r="E242" s="156">
        <v>223</v>
      </c>
      <c r="F242" s="158">
        <v>34236981</v>
      </c>
      <c r="G242" s="159">
        <v>212</v>
      </c>
      <c r="H242" s="160">
        <v>194</v>
      </c>
      <c r="I242" s="161">
        <v>44377601</v>
      </c>
      <c r="J242" s="162" t="s">
        <v>3052</v>
      </c>
      <c r="K242" s="163" t="s">
        <v>1103</v>
      </c>
      <c r="L242" s="158">
        <v>-15670670</v>
      </c>
      <c r="M242" s="159" t="s">
        <v>3052</v>
      </c>
      <c r="N242" s="160" t="s">
        <v>1103</v>
      </c>
      <c r="O242" s="161">
        <v>-22159382</v>
      </c>
      <c r="P242" s="162">
        <v>318</v>
      </c>
      <c r="Q242" s="163">
        <v>296</v>
      </c>
      <c r="R242" s="158">
        <v>24874868</v>
      </c>
      <c r="S242" s="159">
        <v>490</v>
      </c>
      <c r="T242" s="160">
        <v>466</v>
      </c>
      <c r="U242" s="161">
        <v>-25474516</v>
      </c>
      <c r="V242" s="162">
        <v>175</v>
      </c>
      <c r="W242" s="163">
        <v>168</v>
      </c>
      <c r="X242" s="158">
        <v>18434</v>
      </c>
      <c r="Y242" s="159">
        <v>168</v>
      </c>
      <c r="Z242" s="160">
        <v>143</v>
      </c>
      <c r="AA242" s="161">
        <v>865</v>
      </c>
      <c r="AB242" s="164">
        <v>311</v>
      </c>
      <c r="AC242" s="156">
        <v>0</v>
      </c>
      <c r="AD242" s="165">
        <v>100</v>
      </c>
      <c r="AE242" s="166">
        <v>0</v>
      </c>
    </row>
    <row r="243" spans="1:31" s="3" customFormat="1" ht="18.75" customHeight="1">
      <c r="A243" s="167">
        <v>241</v>
      </c>
      <c r="B243" s="168">
        <v>194</v>
      </c>
      <c r="C243" s="169" t="s">
        <v>1032</v>
      </c>
      <c r="D243" s="170" t="s">
        <v>3056</v>
      </c>
      <c r="E243" s="171">
        <v>224</v>
      </c>
      <c r="F243" s="173">
        <v>34135530</v>
      </c>
      <c r="G243" s="174">
        <v>270</v>
      </c>
      <c r="H243" s="175">
        <v>251</v>
      </c>
      <c r="I243" s="176">
        <v>34135530</v>
      </c>
      <c r="J243" s="177">
        <v>246</v>
      </c>
      <c r="K243" s="178">
        <v>223</v>
      </c>
      <c r="L243" s="173">
        <v>9535113</v>
      </c>
      <c r="M243" s="174">
        <v>193</v>
      </c>
      <c r="N243" s="175">
        <v>176</v>
      </c>
      <c r="O243" s="176">
        <v>16624421</v>
      </c>
      <c r="P243" s="177">
        <v>165</v>
      </c>
      <c r="Q243" s="178">
        <v>150</v>
      </c>
      <c r="R243" s="173">
        <v>50485896</v>
      </c>
      <c r="S243" s="174">
        <v>182</v>
      </c>
      <c r="T243" s="175">
        <v>172</v>
      </c>
      <c r="U243" s="176">
        <v>2436429</v>
      </c>
      <c r="V243" s="177">
        <v>85</v>
      </c>
      <c r="W243" s="178">
        <v>78</v>
      </c>
      <c r="X243" s="173">
        <v>38542</v>
      </c>
      <c r="Y243" s="174">
        <v>198</v>
      </c>
      <c r="Z243" s="175">
        <v>172</v>
      </c>
      <c r="AA243" s="176">
        <v>742</v>
      </c>
      <c r="AB243" s="179">
        <v>321</v>
      </c>
      <c r="AC243" s="171">
        <v>0</v>
      </c>
      <c r="AD243" s="180">
        <v>100</v>
      </c>
      <c r="AE243" s="181">
        <v>0</v>
      </c>
    </row>
    <row r="244" spans="1:31" s="3" customFormat="1" ht="18.75" customHeight="1">
      <c r="A244" s="32">
        <v>242</v>
      </c>
      <c r="B244" s="33">
        <v>262</v>
      </c>
      <c r="C244" s="34" t="s">
        <v>2211</v>
      </c>
      <c r="D244" s="35" t="s">
        <v>99</v>
      </c>
      <c r="E244" s="45">
        <v>225</v>
      </c>
      <c r="F244" s="38">
        <v>33956815</v>
      </c>
      <c r="G244" s="39">
        <v>272</v>
      </c>
      <c r="H244" s="40">
        <v>253</v>
      </c>
      <c r="I244" s="41">
        <v>34071247</v>
      </c>
      <c r="J244" s="42">
        <v>54</v>
      </c>
      <c r="K244" s="43">
        <v>43</v>
      </c>
      <c r="L244" s="38">
        <v>31370526</v>
      </c>
      <c r="M244" s="39">
        <v>70</v>
      </c>
      <c r="N244" s="40">
        <v>57</v>
      </c>
      <c r="O244" s="41">
        <v>41226744</v>
      </c>
      <c r="P244" s="42">
        <v>21</v>
      </c>
      <c r="Q244" s="43">
        <v>13</v>
      </c>
      <c r="R244" s="38">
        <v>224562924</v>
      </c>
      <c r="S244" s="39">
        <v>247</v>
      </c>
      <c r="T244" s="40">
        <v>236</v>
      </c>
      <c r="U244" s="41">
        <v>1314883</v>
      </c>
      <c r="V244" s="42">
        <v>126</v>
      </c>
      <c r="W244" s="43">
        <v>119</v>
      </c>
      <c r="X244" s="38">
        <v>27600</v>
      </c>
      <c r="Y244" s="39">
        <v>76</v>
      </c>
      <c r="Z244" s="40">
        <v>54</v>
      </c>
      <c r="AA244" s="41">
        <v>1470</v>
      </c>
      <c r="AB244" s="108">
        <v>321</v>
      </c>
      <c r="AC244" s="45">
        <v>0</v>
      </c>
      <c r="AD244" s="37">
        <v>92</v>
      </c>
      <c r="AE244" s="46">
        <v>8</v>
      </c>
    </row>
    <row r="245" spans="1:31" s="3" customFormat="1" ht="18.75" customHeight="1">
      <c r="A245" s="137">
        <v>243</v>
      </c>
      <c r="B245" s="188" t="s">
        <v>3052</v>
      </c>
      <c r="C245" s="139" t="s">
        <v>1820</v>
      </c>
      <c r="D245" s="140" t="s">
        <v>3056</v>
      </c>
      <c r="E245" s="141">
        <v>226</v>
      </c>
      <c r="F245" s="143">
        <v>33837862</v>
      </c>
      <c r="G245" s="144">
        <v>165</v>
      </c>
      <c r="H245" s="145">
        <v>152</v>
      </c>
      <c r="I245" s="146">
        <v>53710892</v>
      </c>
      <c r="J245" s="147">
        <v>389</v>
      </c>
      <c r="K245" s="148">
        <v>365</v>
      </c>
      <c r="L245" s="143">
        <v>3668089</v>
      </c>
      <c r="M245" s="144">
        <v>437</v>
      </c>
      <c r="N245" s="145">
        <v>414</v>
      </c>
      <c r="O245" s="146">
        <v>2578387</v>
      </c>
      <c r="P245" s="147">
        <v>183</v>
      </c>
      <c r="Q245" s="148">
        <v>167</v>
      </c>
      <c r="R245" s="143">
        <v>46166226</v>
      </c>
      <c r="S245" s="144">
        <v>416</v>
      </c>
      <c r="T245" s="145">
        <v>403</v>
      </c>
      <c r="U245" s="146">
        <v>-1156522</v>
      </c>
      <c r="V245" s="147">
        <v>314</v>
      </c>
      <c r="W245" s="148">
        <v>305</v>
      </c>
      <c r="X245" s="143">
        <v>3487</v>
      </c>
      <c r="Y245" s="144">
        <v>388</v>
      </c>
      <c r="Z245" s="145">
        <v>358</v>
      </c>
      <c r="AA245" s="146">
        <v>296</v>
      </c>
      <c r="AB245" s="149">
        <v>352</v>
      </c>
      <c r="AC245" s="141">
        <v>0</v>
      </c>
      <c r="AD245" s="150">
        <v>0.02</v>
      </c>
      <c r="AE245" s="151">
        <v>99.98</v>
      </c>
    </row>
    <row r="246" spans="1:31" s="3" customFormat="1" ht="18.75" customHeight="1">
      <c r="A246" s="137">
        <v>244</v>
      </c>
      <c r="B246" s="188">
        <v>463</v>
      </c>
      <c r="C246" s="139" t="s">
        <v>714</v>
      </c>
      <c r="D246" s="140" t="s">
        <v>3056</v>
      </c>
      <c r="E246" s="141">
        <v>227</v>
      </c>
      <c r="F246" s="143">
        <v>33826991</v>
      </c>
      <c r="G246" s="144">
        <v>273</v>
      </c>
      <c r="H246" s="145">
        <v>254</v>
      </c>
      <c r="I246" s="146">
        <v>34065834</v>
      </c>
      <c r="J246" s="147">
        <v>307</v>
      </c>
      <c r="K246" s="148">
        <v>283</v>
      </c>
      <c r="L246" s="143">
        <v>6854490</v>
      </c>
      <c r="M246" s="144">
        <v>252</v>
      </c>
      <c r="N246" s="145">
        <v>233</v>
      </c>
      <c r="O246" s="146">
        <v>11624137</v>
      </c>
      <c r="P246" s="147">
        <v>178</v>
      </c>
      <c r="Q246" s="148">
        <v>162</v>
      </c>
      <c r="R246" s="143">
        <v>47746796</v>
      </c>
      <c r="S246" s="144">
        <v>152</v>
      </c>
      <c r="T246" s="145">
        <v>143</v>
      </c>
      <c r="U246" s="146">
        <v>3406863</v>
      </c>
      <c r="V246" s="147">
        <v>225</v>
      </c>
      <c r="W246" s="148">
        <v>218</v>
      </c>
      <c r="X246" s="143">
        <v>12250</v>
      </c>
      <c r="Y246" s="144">
        <v>237</v>
      </c>
      <c r="Z246" s="145">
        <v>210</v>
      </c>
      <c r="AA246" s="146">
        <v>606</v>
      </c>
      <c r="AB246" s="149">
        <v>321</v>
      </c>
      <c r="AC246" s="141">
        <v>0</v>
      </c>
      <c r="AD246" s="150">
        <v>100</v>
      </c>
      <c r="AE246" s="151">
        <v>0</v>
      </c>
    </row>
    <row r="247" spans="1:31" s="3" customFormat="1" ht="18.75" customHeight="1">
      <c r="A247" s="152">
        <v>245</v>
      </c>
      <c r="B247" s="153">
        <v>314</v>
      </c>
      <c r="C247" s="154" t="s">
        <v>775</v>
      </c>
      <c r="D247" s="155" t="s">
        <v>3056</v>
      </c>
      <c r="E247" s="156">
        <v>228</v>
      </c>
      <c r="F247" s="158">
        <v>33808716</v>
      </c>
      <c r="G247" s="159">
        <v>262</v>
      </c>
      <c r="H247" s="160">
        <v>243</v>
      </c>
      <c r="I247" s="161">
        <v>35105045</v>
      </c>
      <c r="J247" s="162">
        <v>190</v>
      </c>
      <c r="K247" s="163">
        <v>169</v>
      </c>
      <c r="L247" s="158">
        <v>11852932</v>
      </c>
      <c r="M247" s="159">
        <v>281</v>
      </c>
      <c r="N247" s="160">
        <v>260</v>
      </c>
      <c r="O247" s="161">
        <v>9613679</v>
      </c>
      <c r="P247" s="162">
        <v>329</v>
      </c>
      <c r="Q247" s="163">
        <v>307</v>
      </c>
      <c r="R247" s="158">
        <v>23463637</v>
      </c>
      <c r="S247" s="159">
        <v>245</v>
      </c>
      <c r="T247" s="160">
        <v>234</v>
      </c>
      <c r="U247" s="161">
        <v>1333173</v>
      </c>
      <c r="V247" s="162">
        <v>240</v>
      </c>
      <c r="W247" s="163">
        <v>233</v>
      </c>
      <c r="X247" s="158">
        <v>10801</v>
      </c>
      <c r="Y247" s="159">
        <v>276</v>
      </c>
      <c r="Z247" s="160">
        <v>249</v>
      </c>
      <c r="AA247" s="161">
        <v>511</v>
      </c>
      <c r="AB247" s="164">
        <v>383</v>
      </c>
      <c r="AC247" s="156">
        <v>0</v>
      </c>
      <c r="AD247" s="165">
        <v>100</v>
      </c>
      <c r="AE247" s="166">
        <v>0</v>
      </c>
    </row>
    <row r="248" spans="1:31" s="3" customFormat="1" ht="18.75" customHeight="1">
      <c r="A248" s="167">
        <v>246</v>
      </c>
      <c r="B248" s="168" t="s">
        <v>3052</v>
      </c>
      <c r="C248" s="210" t="s">
        <v>3052</v>
      </c>
      <c r="D248" s="170" t="s">
        <v>3056</v>
      </c>
      <c r="E248" s="171">
        <v>229</v>
      </c>
      <c r="F248" s="184" t="s">
        <v>3052</v>
      </c>
      <c r="G248" s="174">
        <v>253</v>
      </c>
      <c r="H248" s="175">
        <v>234</v>
      </c>
      <c r="I248" s="183" t="s">
        <v>3052</v>
      </c>
      <c r="J248" s="177">
        <v>121</v>
      </c>
      <c r="K248" s="178">
        <v>104</v>
      </c>
      <c r="L248" s="184" t="s">
        <v>3052</v>
      </c>
      <c r="M248" s="174">
        <v>187</v>
      </c>
      <c r="N248" s="175">
        <v>170</v>
      </c>
      <c r="O248" s="183" t="s">
        <v>3052</v>
      </c>
      <c r="P248" s="177">
        <v>293</v>
      </c>
      <c r="Q248" s="178">
        <v>271</v>
      </c>
      <c r="R248" s="184" t="s">
        <v>3052</v>
      </c>
      <c r="S248" s="174">
        <v>64</v>
      </c>
      <c r="T248" s="175">
        <v>58</v>
      </c>
      <c r="U248" s="183" t="s">
        <v>3052</v>
      </c>
      <c r="V248" s="177">
        <v>334</v>
      </c>
      <c r="W248" s="178">
        <v>325</v>
      </c>
      <c r="X248" s="184" t="s">
        <v>3052</v>
      </c>
      <c r="Y248" s="174">
        <v>396</v>
      </c>
      <c r="Z248" s="175">
        <v>366</v>
      </c>
      <c r="AA248" s="183" t="s">
        <v>3052</v>
      </c>
      <c r="AB248" s="179">
        <v>352</v>
      </c>
      <c r="AC248" s="171">
        <v>0</v>
      </c>
      <c r="AD248" s="180">
        <v>100</v>
      </c>
      <c r="AE248" s="181">
        <v>0</v>
      </c>
    </row>
    <row r="249" spans="1:31" s="3" customFormat="1" ht="18.75" customHeight="1">
      <c r="A249" s="137">
        <v>247</v>
      </c>
      <c r="B249" s="138">
        <v>178</v>
      </c>
      <c r="C249" s="139" t="s">
        <v>1821</v>
      </c>
      <c r="D249" s="140" t="s">
        <v>3056</v>
      </c>
      <c r="E249" s="141">
        <v>230</v>
      </c>
      <c r="F249" s="143">
        <v>33682704</v>
      </c>
      <c r="G249" s="144">
        <v>126</v>
      </c>
      <c r="H249" s="145">
        <v>113</v>
      </c>
      <c r="I249" s="146">
        <v>69512440</v>
      </c>
      <c r="J249" s="147">
        <v>310</v>
      </c>
      <c r="K249" s="148">
        <v>286</v>
      </c>
      <c r="L249" s="143">
        <v>6746514</v>
      </c>
      <c r="M249" s="144">
        <v>274</v>
      </c>
      <c r="N249" s="145">
        <v>253</v>
      </c>
      <c r="O249" s="146">
        <v>10073697</v>
      </c>
      <c r="P249" s="147">
        <v>228</v>
      </c>
      <c r="Q249" s="148">
        <v>209</v>
      </c>
      <c r="R249" s="143">
        <v>36737869</v>
      </c>
      <c r="S249" s="144">
        <v>186</v>
      </c>
      <c r="T249" s="145">
        <v>176</v>
      </c>
      <c r="U249" s="146">
        <v>2380802</v>
      </c>
      <c r="V249" s="147">
        <v>335</v>
      </c>
      <c r="W249" s="148">
        <v>326</v>
      </c>
      <c r="X249" s="143">
        <v>2329</v>
      </c>
      <c r="Y249" s="144">
        <v>260</v>
      </c>
      <c r="Z249" s="145">
        <v>233</v>
      </c>
      <c r="AA249" s="146">
        <v>551</v>
      </c>
      <c r="AB249" s="149">
        <v>351</v>
      </c>
      <c r="AC249" s="141">
        <v>0</v>
      </c>
      <c r="AD249" s="150">
        <v>100</v>
      </c>
      <c r="AE249" s="151">
        <v>0</v>
      </c>
    </row>
    <row r="250" spans="1:31" s="3" customFormat="1" ht="18.75" customHeight="1">
      <c r="A250" s="32">
        <v>248</v>
      </c>
      <c r="B250" s="33" t="s">
        <v>3052</v>
      </c>
      <c r="C250" s="34" t="s">
        <v>1822</v>
      </c>
      <c r="D250" s="35" t="s">
        <v>88</v>
      </c>
      <c r="E250" s="45">
        <v>231</v>
      </c>
      <c r="F250" s="38">
        <v>33640298</v>
      </c>
      <c r="G250" s="39">
        <v>271</v>
      </c>
      <c r="H250" s="40">
        <v>252</v>
      </c>
      <c r="I250" s="41">
        <v>34109678</v>
      </c>
      <c r="J250" s="42">
        <v>342</v>
      </c>
      <c r="K250" s="43">
        <v>318</v>
      </c>
      <c r="L250" s="38">
        <v>5247664</v>
      </c>
      <c r="M250" s="39">
        <v>347</v>
      </c>
      <c r="N250" s="40">
        <v>325</v>
      </c>
      <c r="O250" s="41">
        <v>6082481</v>
      </c>
      <c r="P250" s="42">
        <v>252</v>
      </c>
      <c r="Q250" s="43">
        <v>232</v>
      </c>
      <c r="R250" s="38">
        <v>32514488</v>
      </c>
      <c r="S250" s="39">
        <v>193</v>
      </c>
      <c r="T250" s="40">
        <v>182</v>
      </c>
      <c r="U250" s="41">
        <v>2243435</v>
      </c>
      <c r="V250" s="42">
        <v>263</v>
      </c>
      <c r="W250" s="43">
        <v>255</v>
      </c>
      <c r="X250" s="38">
        <v>8511</v>
      </c>
      <c r="Y250" s="39">
        <v>432</v>
      </c>
      <c r="Z250" s="40">
        <v>401</v>
      </c>
      <c r="AA250" s="41">
        <v>210</v>
      </c>
      <c r="AB250" s="108">
        <v>371</v>
      </c>
      <c r="AC250" s="45">
        <v>0</v>
      </c>
      <c r="AD250" s="37">
        <v>100</v>
      </c>
      <c r="AE250" s="46">
        <v>0</v>
      </c>
    </row>
    <row r="251" spans="1:31" s="3" customFormat="1" ht="18.75" customHeight="1">
      <c r="A251" s="137">
        <v>249</v>
      </c>
      <c r="B251" s="138" t="s">
        <v>3052</v>
      </c>
      <c r="C251" s="139" t="s">
        <v>2679</v>
      </c>
      <c r="D251" s="140" t="s">
        <v>3056</v>
      </c>
      <c r="E251" s="141">
        <v>232</v>
      </c>
      <c r="F251" s="143">
        <v>33373633</v>
      </c>
      <c r="G251" s="144">
        <v>279</v>
      </c>
      <c r="H251" s="145">
        <v>260</v>
      </c>
      <c r="I251" s="146">
        <v>33373633</v>
      </c>
      <c r="J251" s="147">
        <v>479</v>
      </c>
      <c r="K251" s="148">
        <v>452</v>
      </c>
      <c r="L251" s="143">
        <v>454218</v>
      </c>
      <c r="M251" s="144">
        <v>447</v>
      </c>
      <c r="N251" s="145">
        <v>423</v>
      </c>
      <c r="O251" s="146">
        <v>1849338</v>
      </c>
      <c r="P251" s="147">
        <v>308</v>
      </c>
      <c r="Q251" s="148">
        <v>286</v>
      </c>
      <c r="R251" s="143">
        <v>26275964</v>
      </c>
      <c r="S251" s="144">
        <v>368</v>
      </c>
      <c r="T251" s="145">
        <v>356</v>
      </c>
      <c r="U251" s="146">
        <v>118779</v>
      </c>
      <c r="V251" s="147">
        <v>210</v>
      </c>
      <c r="W251" s="148">
        <v>203</v>
      </c>
      <c r="X251" s="143">
        <v>14130</v>
      </c>
      <c r="Y251" s="144">
        <v>486</v>
      </c>
      <c r="Z251" s="145">
        <v>455</v>
      </c>
      <c r="AA251" s="146">
        <v>72</v>
      </c>
      <c r="AB251" s="149">
        <v>371</v>
      </c>
      <c r="AC251" s="141">
        <v>0</v>
      </c>
      <c r="AD251" s="150">
        <v>0.01</v>
      </c>
      <c r="AE251" s="151">
        <v>99.99</v>
      </c>
    </row>
    <row r="252" spans="1:31" s="3" customFormat="1" ht="18.75" customHeight="1">
      <c r="A252" s="191">
        <v>250</v>
      </c>
      <c r="B252" s="192">
        <v>249</v>
      </c>
      <c r="C252" s="193" t="s">
        <v>1823</v>
      </c>
      <c r="D252" s="194" t="s">
        <v>3056</v>
      </c>
      <c r="E252" s="195">
        <v>233</v>
      </c>
      <c r="F252" s="197">
        <v>33307786</v>
      </c>
      <c r="G252" s="198">
        <v>266</v>
      </c>
      <c r="H252" s="199">
        <v>247</v>
      </c>
      <c r="I252" s="200">
        <v>34672410</v>
      </c>
      <c r="J252" s="201">
        <v>163</v>
      </c>
      <c r="K252" s="202">
        <v>142</v>
      </c>
      <c r="L252" s="197">
        <v>13465596</v>
      </c>
      <c r="M252" s="198">
        <v>195</v>
      </c>
      <c r="N252" s="199">
        <v>178</v>
      </c>
      <c r="O252" s="200">
        <v>16608797</v>
      </c>
      <c r="P252" s="201">
        <v>271</v>
      </c>
      <c r="Q252" s="202">
        <v>250</v>
      </c>
      <c r="R252" s="197">
        <v>30253152</v>
      </c>
      <c r="S252" s="198">
        <v>283</v>
      </c>
      <c r="T252" s="199">
        <v>272</v>
      </c>
      <c r="U252" s="200">
        <v>894386</v>
      </c>
      <c r="V252" s="201">
        <v>162</v>
      </c>
      <c r="W252" s="202">
        <v>155</v>
      </c>
      <c r="X252" s="197">
        <v>19907</v>
      </c>
      <c r="Y252" s="198">
        <v>75</v>
      </c>
      <c r="Z252" s="199">
        <v>53</v>
      </c>
      <c r="AA252" s="200">
        <v>1480</v>
      </c>
      <c r="AB252" s="203">
        <v>321</v>
      </c>
      <c r="AC252" s="195">
        <v>0</v>
      </c>
      <c r="AD252" s="204">
        <v>100</v>
      </c>
      <c r="AE252" s="205">
        <v>0</v>
      </c>
    </row>
    <row r="253" spans="1:31" s="3" customFormat="1" ht="18.75" customHeight="1">
      <c r="A253" s="18">
        <v>251</v>
      </c>
      <c r="B253" s="19">
        <v>285</v>
      </c>
      <c r="C253" s="20" t="s">
        <v>712</v>
      </c>
      <c r="D253" s="21" t="s">
        <v>88</v>
      </c>
      <c r="E253" s="22">
        <v>234</v>
      </c>
      <c r="F253" s="24">
        <v>33103784</v>
      </c>
      <c r="G253" s="25">
        <v>278</v>
      </c>
      <c r="H253" s="26">
        <v>259</v>
      </c>
      <c r="I253" s="27">
        <v>33487400</v>
      </c>
      <c r="J253" s="28">
        <v>218</v>
      </c>
      <c r="K253" s="29">
        <v>196</v>
      </c>
      <c r="L253" s="24">
        <v>10528741</v>
      </c>
      <c r="M253" s="25">
        <v>317</v>
      </c>
      <c r="N253" s="26">
        <v>296</v>
      </c>
      <c r="O253" s="27">
        <v>7442192</v>
      </c>
      <c r="P253" s="28">
        <v>335</v>
      </c>
      <c r="Q253" s="29">
        <v>313</v>
      </c>
      <c r="R253" s="24">
        <v>23084819</v>
      </c>
      <c r="S253" s="25">
        <v>197</v>
      </c>
      <c r="T253" s="26">
        <v>186</v>
      </c>
      <c r="U253" s="27">
        <v>2192542</v>
      </c>
      <c r="V253" s="28">
        <v>83</v>
      </c>
      <c r="W253" s="29">
        <v>77</v>
      </c>
      <c r="X253" s="24">
        <v>39285</v>
      </c>
      <c r="Y253" s="25">
        <v>219</v>
      </c>
      <c r="Z253" s="26">
        <v>193</v>
      </c>
      <c r="AA253" s="27">
        <v>664</v>
      </c>
      <c r="AB253" s="107">
        <v>384</v>
      </c>
      <c r="AC253" s="22">
        <v>0</v>
      </c>
      <c r="AD253" s="30">
        <v>100</v>
      </c>
      <c r="AE253" s="31">
        <v>0</v>
      </c>
    </row>
    <row r="254" spans="1:31" s="3" customFormat="1" ht="18.75" customHeight="1">
      <c r="A254" s="32">
        <v>252</v>
      </c>
      <c r="B254" s="33">
        <v>326</v>
      </c>
      <c r="C254" s="34" t="s">
        <v>1203</v>
      </c>
      <c r="D254" s="35" t="s">
        <v>88</v>
      </c>
      <c r="E254" s="36">
        <v>235</v>
      </c>
      <c r="F254" s="38">
        <v>33089066</v>
      </c>
      <c r="G254" s="39">
        <v>259</v>
      </c>
      <c r="H254" s="40">
        <v>240</v>
      </c>
      <c r="I254" s="41">
        <v>35496368</v>
      </c>
      <c r="J254" s="42">
        <v>264</v>
      </c>
      <c r="K254" s="43">
        <v>241</v>
      </c>
      <c r="L254" s="38">
        <v>8512132</v>
      </c>
      <c r="M254" s="39">
        <v>328</v>
      </c>
      <c r="N254" s="40">
        <v>307</v>
      </c>
      <c r="O254" s="41">
        <v>6982743</v>
      </c>
      <c r="P254" s="42">
        <v>210</v>
      </c>
      <c r="Q254" s="43">
        <v>192</v>
      </c>
      <c r="R254" s="38">
        <v>40977589</v>
      </c>
      <c r="S254" s="39">
        <v>266</v>
      </c>
      <c r="T254" s="40">
        <v>255</v>
      </c>
      <c r="U254" s="41">
        <v>1083558</v>
      </c>
      <c r="V254" s="42">
        <v>282</v>
      </c>
      <c r="W254" s="43">
        <v>274</v>
      </c>
      <c r="X254" s="38">
        <v>5605</v>
      </c>
      <c r="Y254" s="39">
        <v>284</v>
      </c>
      <c r="Z254" s="40">
        <v>256</v>
      </c>
      <c r="AA254" s="41">
        <v>488</v>
      </c>
      <c r="AB254" s="108">
        <v>356</v>
      </c>
      <c r="AC254" s="45">
        <v>0</v>
      </c>
      <c r="AD254" s="37">
        <v>100</v>
      </c>
      <c r="AE254" s="46">
        <v>0</v>
      </c>
    </row>
    <row r="255" spans="1:31" s="3" customFormat="1" ht="18.75" customHeight="1">
      <c r="A255" s="32">
        <v>253</v>
      </c>
      <c r="B255" s="33">
        <v>247</v>
      </c>
      <c r="C255" s="34" t="s">
        <v>1824</v>
      </c>
      <c r="D255" s="35" t="s">
        <v>3058</v>
      </c>
      <c r="E255" s="45">
        <v>236</v>
      </c>
      <c r="F255" s="38">
        <v>33039589</v>
      </c>
      <c r="G255" s="39">
        <v>250</v>
      </c>
      <c r="H255" s="40">
        <v>231</v>
      </c>
      <c r="I255" s="41">
        <v>37041484</v>
      </c>
      <c r="J255" s="42">
        <v>412</v>
      </c>
      <c r="K255" s="43">
        <v>388</v>
      </c>
      <c r="L255" s="38">
        <v>3031448</v>
      </c>
      <c r="M255" s="39">
        <v>444</v>
      </c>
      <c r="N255" s="40">
        <v>420</v>
      </c>
      <c r="O255" s="41">
        <v>2030034</v>
      </c>
      <c r="P255" s="42">
        <v>346</v>
      </c>
      <c r="Q255" s="43">
        <v>322</v>
      </c>
      <c r="R255" s="38">
        <v>21700825</v>
      </c>
      <c r="S255" s="39">
        <v>425</v>
      </c>
      <c r="T255" s="40">
        <v>410</v>
      </c>
      <c r="U255" s="41">
        <v>-1655678</v>
      </c>
      <c r="V255" s="42" t="s">
        <v>1103</v>
      </c>
      <c r="W255" s="43" t="s">
        <v>1103</v>
      </c>
      <c r="X255" s="44" t="s">
        <v>3052</v>
      </c>
      <c r="Y255" s="39">
        <v>328</v>
      </c>
      <c r="Z255" s="40">
        <v>299</v>
      </c>
      <c r="AA255" s="41">
        <v>400</v>
      </c>
      <c r="AB255" s="108">
        <v>312</v>
      </c>
      <c r="AC255" s="45">
        <v>0</v>
      </c>
      <c r="AD255" s="37">
        <v>100</v>
      </c>
      <c r="AE255" s="46">
        <v>0</v>
      </c>
    </row>
    <row r="256" spans="1:31" s="3" customFormat="1" ht="18.75" customHeight="1">
      <c r="A256" s="137">
        <v>254</v>
      </c>
      <c r="B256" s="138" t="s">
        <v>3052</v>
      </c>
      <c r="C256" s="139" t="s">
        <v>2159</v>
      </c>
      <c r="D256" s="140" t="s">
        <v>3054</v>
      </c>
      <c r="E256" s="141">
        <v>18</v>
      </c>
      <c r="F256" s="143">
        <v>32982334</v>
      </c>
      <c r="G256" s="144">
        <v>206</v>
      </c>
      <c r="H256" s="145">
        <v>17</v>
      </c>
      <c r="I256" s="146">
        <v>45187030</v>
      </c>
      <c r="J256" s="147">
        <v>152</v>
      </c>
      <c r="K256" s="148">
        <v>21</v>
      </c>
      <c r="L256" s="143">
        <v>14170922</v>
      </c>
      <c r="M256" s="144">
        <v>363</v>
      </c>
      <c r="N256" s="145">
        <v>23</v>
      </c>
      <c r="O256" s="146">
        <v>5474009</v>
      </c>
      <c r="P256" s="147">
        <v>176</v>
      </c>
      <c r="Q256" s="148">
        <v>16</v>
      </c>
      <c r="R256" s="143">
        <v>47967002</v>
      </c>
      <c r="S256" s="144">
        <v>115</v>
      </c>
      <c r="T256" s="145">
        <v>8</v>
      </c>
      <c r="U256" s="146">
        <v>5059722</v>
      </c>
      <c r="V256" s="147" t="s">
        <v>1103</v>
      </c>
      <c r="W256" s="148" t="s">
        <v>1103</v>
      </c>
      <c r="X256" s="186" t="s">
        <v>3052</v>
      </c>
      <c r="Y256" s="144">
        <v>333</v>
      </c>
      <c r="Z256" s="145">
        <v>30</v>
      </c>
      <c r="AA256" s="146">
        <v>375</v>
      </c>
      <c r="AB256" s="149">
        <v>354</v>
      </c>
      <c r="AC256" s="141">
        <v>100</v>
      </c>
      <c r="AD256" s="150">
        <v>0</v>
      </c>
      <c r="AE256" s="151">
        <v>0</v>
      </c>
    </row>
    <row r="257" spans="1:31" s="3" customFormat="1" ht="18.75" customHeight="1">
      <c r="A257" s="48">
        <v>255</v>
      </c>
      <c r="B257" s="49">
        <v>232</v>
      </c>
      <c r="C257" s="50" t="s">
        <v>2151</v>
      </c>
      <c r="D257" s="51" t="s">
        <v>1061</v>
      </c>
      <c r="E257" s="52">
        <v>237</v>
      </c>
      <c r="F257" s="54">
        <v>32930520</v>
      </c>
      <c r="G257" s="55">
        <v>284</v>
      </c>
      <c r="H257" s="56">
        <v>265</v>
      </c>
      <c r="I257" s="57">
        <v>32930520</v>
      </c>
      <c r="J257" s="58">
        <v>202</v>
      </c>
      <c r="K257" s="59">
        <v>180</v>
      </c>
      <c r="L257" s="54">
        <v>11341628</v>
      </c>
      <c r="M257" s="55">
        <v>156</v>
      </c>
      <c r="N257" s="56">
        <v>141</v>
      </c>
      <c r="O257" s="57">
        <v>20420622</v>
      </c>
      <c r="P257" s="58">
        <v>270</v>
      </c>
      <c r="Q257" s="59">
        <v>249</v>
      </c>
      <c r="R257" s="54">
        <v>30510929</v>
      </c>
      <c r="S257" s="55">
        <v>175</v>
      </c>
      <c r="T257" s="56">
        <v>165</v>
      </c>
      <c r="U257" s="57">
        <v>2647819</v>
      </c>
      <c r="V257" s="58">
        <v>199</v>
      </c>
      <c r="W257" s="59">
        <v>192</v>
      </c>
      <c r="X257" s="54">
        <v>15876</v>
      </c>
      <c r="Y257" s="55">
        <v>391</v>
      </c>
      <c r="Z257" s="56">
        <v>361</v>
      </c>
      <c r="AA257" s="57">
        <v>289</v>
      </c>
      <c r="AB257" s="109">
        <v>369</v>
      </c>
      <c r="AC257" s="52">
        <v>0</v>
      </c>
      <c r="AD257" s="60">
        <v>100</v>
      </c>
      <c r="AE257" s="61">
        <v>0</v>
      </c>
    </row>
    <row r="258" spans="1:31" s="3" customFormat="1" ht="18.75" customHeight="1">
      <c r="A258" s="18">
        <v>256</v>
      </c>
      <c r="B258" s="19">
        <v>270</v>
      </c>
      <c r="C258" s="20" t="s">
        <v>1648</v>
      </c>
      <c r="D258" s="21" t="s">
        <v>96</v>
      </c>
      <c r="E258" s="22">
        <v>238</v>
      </c>
      <c r="F258" s="24">
        <v>32878706</v>
      </c>
      <c r="G258" s="25">
        <v>147</v>
      </c>
      <c r="H258" s="26">
        <v>134</v>
      </c>
      <c r="I258" s="27">
        <v>61514203</v>
      </c>
      <c r="J258" s="28">
        <v>462</v>
      </c>
      <c r="K258" s="29">
        <v>436</v>
      </c>
      <c r="L258" s="24">
        <v>1430429</v>
      </c>
      <c r="M258" s="25">
        <v>322</v>
      </c>
      <c r="N258" s="26">
        <v>301</v>
      </c>
      <c r="O258" s="27">
        <v>7196466</v>
      </c>
      <c r="P258" s="28">
        <v>243</v>
      </c>
      <c r="Q258" s="29">
        <v>224</v>
      </c>
      <c r="R258" s="24">
        <v>33540074</v>
      </c>
      <c r="S258" s="25">
        <v>159</v>
      </c>
      <c r="T258" s="26">
        <v>150</v>
      </c>
      <c r="U258" s="27">
        <v>3216595</v>
      </c>
      <c r="V258" s="28">
        <v>92</v>
      </c>
      <c r="W258" s="29">
        <v>85</v>
      </c>
      <c r="X258" s="24">
        <v>34886</v>
      </c>
      <c r="Y258" s="25">
        <v>374</v>
      </c>
      <c r="Z258" s="26">
        <v>344</v>
      </c>
      <c r="AA258" s="27">
        <v>316</v>
      </c>
      <c r="AB258" s="107">
        <v>311</v>
      </c>
      <c r="AC258" s="22">
        <v>0</v>
      </c>
      <c r="AD258" s="30">
        <v>100</v>
      </c>
      <c r="AE258" s="31">
        <v>0</v>
      </c>
    </row>
    <row r="259" spans="1:31" s="3" customFormat="1" ht="18.75" customHeight="1">
      <c r="A259" s="32">
        <v>257</v>
      </c>
      <c r="B259" s="33">
        <v>280</v>
      </c>
      <c r="C259" s="34" t="s">
        <v>307</v>
      </c>
      <c r="D259" s="35" t="s">
        <v>88</v>
      </c>
      <c r="E259" s="45">
        <v>239</v>
      </c>
      <c r="F259" s="38">
        <v>32680088</v>
      </c>
      <c r="G259" s="39">
        <v>251</v>
      </c>
      <c r="H259" s="40">
        <v>232</v>
      </c>
      <c r="I259" s="41">
        <v>36700885</v>
      </c>
      <c r="J259" s="42">
        <v>215</v>
      </c>
      <c r="K259" s="43">
        <v>193</v>
      </c>
      <c r="L259" s="38">
        <v>10706007</v>
      </c>
      <c r="M259" s="39">
        <v>275</v>
      </c>
      <c r="N259" s="40">
        <v>254</v>
      </c>
      <c r="O259" s="41">
        <v>9903643</v>
      </c>
      <c r="P259" s="42">
        <v>319</v>
      </c>
      <c r="Q259" s="43">
        <v>297</v>
      </c>
      <c r="R259" s="38">
        <v>24770177</v>
      </c>
      <c r="S259" s="39">
        <v>90</v>
      </c>
      <c r="T259" s="40">
        <v>84</v>
      </c>
      <c r="U259" s="41">
        <v>6375430</v>
      </c>
      <c r="V259" s="42">
        <v>375</v>
      </c>
      <c r="W259" s="43">
        <v>365</v>
      </c>
      <c r="X259" s="44" t="s">
        <v>3052</v>
      </c>
      <c r="Y259" s="39">
        <v>318</v>
      </c>
      <c r="Z259" s="40">
        <v>289</v>
      </c>
      <c r="AA259" s="41">
        <v>415</v>
      </c>
      <c r="AB259" s="108">
        <v>352</v>
      </c>
      <c r="AC259" s="45">
        <v>0</v>
      </c>
      <c r="AD259" s="37">
        <v>49</v>
      </c>
      <c r="AE259" s="46">
        <v>51</v>
      </c>
    </row>
    <row r="260" spans="1:31" s="3" customFormat="1" ht="18.75" customHeight="1">
      <c r="A260" s="32">
        <v>258</v>
      </c>
      <c r="B260" s="33">
        <v>245</v>
      </c>
      <c r="C260" s="34" t="s">
        <v>1825</v>
      </c>
      <c r="D260" s="35" t="s">
        <v>404</v>
      </c>
      <c r="E260" s="45">
        <v>240</v>
      </c>
      <c r="F260" s="38">
        <v>32435292</v>
      </c>
      <c r="G260" s="39">
        <v>265</v>
      </c>
      <c r="H260" s="40">
        <v>246</v>
      </c>
      <c r="I260" s="41">
        <v>34735542</v>
      </c>
      <c r="J260" s="42" t="s">
        <v>3052</v>
      </c>
      <c r="K260" s="43" t="s">
        <v>1103</v>
      </c>
      <c r="L260" s="38">
        <v>-12961070</v>
      </c>
      <c r="M260" s="39" t="s">
        <v>3052</v>
      </c>
      <c r="N260" s="40" t="s">
        <v>1103</v>
      </c>
      <c r="O260" s="41">
        <v>-13535975</v>
      </c>
      <c r="P260" s="42">
        <v>244</v>
      </c>
      <c r="Q260" s="43">
        <v>225</v>
      </c>
      <c r="R260" s="38">
        <v>33440372</v>
      </c>
      <c r="S260" s="39">
        <v>488</v>
      </c>
      <c r="T260" s="40">
        <v>464</v>
      </c>
      <c r="U260" s="41">
        <v>-23039859</v>
      </c>
      <c r="V260" s="42" t="s">
        <v>1103</v>
      </c>
      <c r="W260" s="43" t="s">
        <v>1103</v>
      </c>
      <c r="X260" s="44" t="s">
        <v>3052</v>
      </c>
      <c r="Y260" s="39">
        <v>45</v>
      </c>
      <c r="Z260" s="40">
        <v>26</v>
      </c>
      <c r="AA260" s="41">
        <v>1973</v>
      </c>
      <c r="AB260" s="108">
        <v>311</v>
      </c>
      <c r="AC260" s="45">
        <v>0</v>
      </c>
      <c r="AD260" s="37">
        <v>100</v>
      </c>
      <c r="AE260" s="46">
        <v>0</v>
      </c>
    </row>
    <row r="261" spans="1:31" s="3" customFormat="1" ht="18.75" customHeight="1">
      <c r="A261" s="137">
        <v>259</v>
      </c>
      <c r="B261" s="138">
        <v>321</v>
      </c>
      <c r="C261" s="139" t="s">
        <v>1826</v>
      </c>
      <c r="D261" s="140" t="s">
        <v>3056</v>
      </c>
      <c r="E261" s="141">
        <v>241</v>
      </c>
      <c r="F261" s="143">
        <v>32318013</v>
      </c>
      <c r="G261" s="144">
        <v>276</v>
      </c>
      <c r="H261" s="145">
        <v>257</v>
      </c>
      <c r="I261" s="146">
        <v>33724499</v>
      </c>
      <c r="J261" s="147">
        <v>192</v>
      </c>
      <c r="K261" s="148">
        <v>171</v>
      </c>
      <c r="L261" s="143">
        <v>11805980</v>
      </c>
      <c r="M261" s="144">
        <v>270</v>
      </c>
      <c r="N261" s="145">
        <v>250</v>
      </c>
      <c r="O261" s="146">
        <v>10165609</v>
      </c>
      <c r="P261" s="147">
        <v>384</v>
      </c>
      <c r="Q261" s="148">
        <v>357</v>
      </c>
      <c r="R261" s="143">
        <v>17968901</v>
      </c>
      <c r="S261" s="144">
        <v>89</v>
      </c>
      <c r="T261" s="145">
        <v>83</v>
      </c>
      <c r="U261" s="146">
        <v>6451940</v>
      </c>
      <c r="V261" s="147">
        <v>407</v>
      </c>
      <c r="W261" s="148">
        <v>395</v>
      </c>
      <c r="X261" s="143">
        <v>82</v>
      </c>
      <c r="Y261" s="144">
        <v>383</v>
      </c>
      <c r="Z261" s="145">
        <v>353</v>
      </c>
      <c r="AA261" s="146">
        <v>309</v>
      </c>
      <c r="AB261" s="149">
        <v>342</v>
      </c>
      <c r="AC261" s="141">
        <v>0</v>
      </c>
      <c r="AD261" s="150">
        <v>60</v>
      </c>
      <c r="AE261" s="151">
        <v>40</v>
      </c>
    </row>
    <row r="262" spans="1:31" s="3" customFormat="1" ht="18.75" customHeight="1">
      <c r="A262" s="152">
        <v>260</v>
      </c>
      <c r="B262" s="153">
        <v>231</v>
      </c>
      <c r="C262" s="154" t="s">
        <v>1827</v>
      </c>
      <c r="D262" s="155" t="s">
        <v>3056</v>
      </c>
      <c r="E262" s="156">
        <v>242</v>
      </c>
      <c r="F262" s="158">
        <v>32212638</v>
      </c>
      <c r="G262" s="159">
        <v>288</v>
      </c>
      <c r="H262" s="160">
        <v>269</v>
      </c>
      <c r="I262" s="161">
        <v>32212638</v>
      </c>
      <c r="J262" s="162" t="s">
        <v>3052</v>
      </c>
      <c r="K262" s="163" t="s">
        <v>1103</v>
      </c>
      <c r="L262" s="158">
        <v>-426369</v>
      </c>
      <c r="M262" s="159">
        <v>247</v>
      </c>
      <c r="N262" s="160">
        <v>229</v>
      </c>
      <c r="O262" s="161">
        <v>12224474</v>
      </c>
      <c r="P262" s="162">
        <v>117</v>
      </c>
      <c r="Q262" s="163">
        <v>103</v>
      </c>
      <c r="R262" s="158">
        <v>66905337</v>
      </c>
      <c r="S262" s="159">
        <v>486</v>
      </c>
      <c r="T262" s="160">
        <v>463</v>
      </c>
      <c r="U262" s="161">
        <v>-18871245</v>
      </c>
      <c r="V262" s="162">
        <v>205</v>
      </c>
      <c r="W262" s="163">
        <v>198</v>
      </c>
      <c r="X262" s="158">
        <v>14741</v>
      </c>
      <c r="Y262" s="159">
        <v>82</v>
      </c>
      <c r="Z262" s="160">
        <v>60</v>
      </c>
      <c r="AA262" s="161">
        <v>1445</v>
      </c>
      <c r="AB262" s="164">
        <v>321</v>
      </c>
      <c r="AC262" s="156">
        <v>0</v>
      </c>
      <c r="AD262" s="165">
        <v>100</v>
      </c>
      <c r="AE262" s="166">
        <v>0</v>
      </c>
    </row>
    <row r="263" spans="1:31" s="3" customFormat="1" ht="18.75" customHeight="1">
      <c r="A263" s="18">
        <v>261</v>
      </c>
      <c r="B263" s="19">
        <v>250</v>
      </c>
      <c r="C263" s="20" t="s">
        <v>1041</v>
      </c>
      <c r="D263" s="21" t="s">
        <v>889</v>
      </c>
      <c r="E263" s="22">
        <v>243</v>
      </c>
      <c r="F263" s="24">
        <v>32190857</v>
      </c>
      <c r="G263" s="25">
        <v>286</v>
      </c>
      <c r="H263" s="26">
        <v>267</v>
      </c>
      <c r="I263" s="27">
        <v>32327368</v>
      </c>
      <c r="J263" s="28">
        <v>171</v>
      </c>
      <c r="K263" s="29">
        <v>150</v>
      </c>
      <c r="L263" s="24">
        <v>13086011</v>
      </c>
      <c r="M263" s="25">
        <v>134</v>
      </c>
      <c r="N263" s="26">
        <v>119</v>
      </c>
      <c r="O263" s="27">
        <v>23385937</v>
      </c>
      <c r="P263" s="28">
        <v>254</v>
      </c>
      <c r="Q263" s="29">
        <v>233</v>
      </c>
      <c r="R263" s="24">
        <v>32347271</v>
      </c>
      <c r="S263" s="25">
        <v>72</v>
      </c>
      <c r="T263" s="26">
        <v>66</v>
      </c>
      <c r="U263" s="27">
        <v>7475113</v>
      </c>
      <c r="V263" s="28">
        <v>340</v>
      </c>
      <c r="W263" s="29">
        <v>331</v>
      </c>
      <c r="X263" s="24">
        <v>2166</v>
      </c>
      <c r="Y263" s="25">
        <v>290</v>
      </c>
      <c r="Z263" s="26">
        <v>262</v>
      </c>
      <c r="AA263" s="27">
        <v>475</v>
      </c>
      <c r="AB263" s="107">
        <v>331</v>
      </c>
      <c r="AC263" s="22">
        <v>0</v>
      </c>
      <c r="AD263" s="30">
        <v>100</v>
      </c>
      <c r="AE263" s="31">
        <v>0</v>
      </c>
    </row>
    <row r="264" spans="1:31" s="3" customFormat="1" ht="18.75" customHeight="1">
      <c r="A264" s="137">
        <v>262</v>
      </c>
      <c r="B264" s="138">
        <v>351</v>
      </c>
      <c r="C264" s="139" t="s">
        <v>320</v>
      </c>
      <c r="D264" s="140" t="s">
        <v>3056</v>
      </c>
      <c r="E264" s="141">
        <v>244</v>
      </c>
      <c r="F264" s="143">
        <v>32035751</v>
      </c>
      <c r="G264" s="144">
        <v>283</v>
      </c>
      <c r="H264" s="145">
        <v>264</v>
      </c>
      <c r="I264" s="146">
        <v>32976252</v>
      </c>
      <c r="J264" s="147">
        <v>235</v>
      </c>
      <c r="K264" s="148">
        <v>212</v>
      </c>
      <c r="L264" s="143">
        <v>9827030</v>
      </c>
      <c r="M264" s="144">
        <v>177</v>
      </c>
      <c r="N264" s="145">
        <v>160</v>
      </c>
      <c r="O264" s="146">
        <v>18143169</v>
      </c>
      <c r="P264" s="147">
        <v>242</v>
      </c>
      <c r="Q264" s="148">
        <v>223</v>
      </c>
      <c r="R264" s="143">
        <v>34310561</v>
      </c>
      <c r="S264" s="144">
        <v>359</v>
      </c>
      <c r="T264" s="145">
        <v>348</v>
      </c>
      <c r="U264" s="146">
        <v>162296</v>
      </c>
      <c r="V264" s="147">
        <v>368</v>
      </c>
      <c r="W264" s="148">
        <v>358</v>
      </c>
      <c r="X264" s="143">
        <v>983</v>
      </c>
      <c r="Y264" s="144">
        <v>332</v>
      </c>
      <c r="Z264" s="145">
        <v>303</v>
      </c>
      <c r="AA264" s="146">
        <v>378</v>
      </c>
      <c r="AB264" s="149">
        <v>341</v>
      </c>
      <c r="AC264" s="141">
        <v>0</v>
      </c>
      <c r="AD264" s="150">
        <v>100</v>
      </c>
      <c r="AE264" s="151">
        <v>0</v>
      </c>
    </row>
    <row r="265" spans="1:31" s="3" customFormat="1" ht="18.75" customHeight="1">
      <c r="A265" s="32">
        <v>263</v>
      </c>
      <c r="B265" s="33">
        <v>295</v>
      </c>
      <c r="C265" s="34" t="s">
        <v>3208</v>
      </c>
      <c r="D265" s="35" t="s">
        <v>3058</v>
      </c>
      <c r="E265" s="45">
        <v>245</v>
      </c>
      <c r="F265" s="38">
        <v>31905004</v>
      </c>
      <c r="G265" s="39">
        <v>291</v>
      </c>
      <c r="H265" s="40">
        <v>272</v>
      </c>
      <c r="I265" s="41">
        <v>31905004</v>
      </c>
      <c r="J265" s="42">
        <v>175</v>
      </c>
      <c r="K265" s="43">
        <v>154</v>
      </c>
      <c r="L265" s="38">
        <v>12716782</v>
      </c>
      <c r="M265" s="39">
        <v>341</v>
      </c>
      <c r="N265" s="40">
        <v>320</v>
      </c>
      <c r="O265" s="41">
        <v>6244264</v>
      </c>
      <c r="P265" s="42">
        <v>375</v>
      </c>
      <c r="Q265" s="43">
        <v>348</v>
      </c>
      <c r="R265" s="38">
        <v>18768653</v>
      </c>
      <c r="S265" s="39">
        <v>145</v>
      </c>
      <c r="T265" s="40">
        <v>136</v>
      </c>
      <c r="U265" s="41">
        <v>3668679</v>
      </c>
      <c r="V265" s="42" t="s">
        <v>1103</v>
      </c>
      <c r="W265" s="43" t="s">
        <v>1103</v>
      </c>
      <c r="X265" s="44" t="s">
        <v>3052</v>
      </c>
      <c r="Y265" s="39">
        <v>270</v>
      </c>
      <c r="Z265" s="40">
        <v>243</v>
      </c>
      <c r="AA265" s="41">
        <v>519</v>
      </c>
      <c r="AB265" s="108">
        <v>210</v>
      </c>
      <c r="AC265" s="45">
        <v>0</v>
      </c>
      <c r="AD265" s="37">
        <v>100</v>
      </c>
      <c r="AE265" s="46">
        <v>0</v>
      </c>
    </row>
    <row r="266" spans="1:31" s="3" customFormat="1" ht="18.75" customHeight="1">
      <c r="A266" s="32">
        <v>264</v>
      </c>
      <c r="B266" s="33">
        <v>289</v>
      </c>
      <c r="C266" s="34" t="s">
        <v>1750</v>
      </c>
      <c r="D266" s="35" t="s">
        <v>3054</v>
      </c>
      <c r="E266" s="45">
        <v>19</v>
      </c>
      <c r="F266" s="38">
        <v>31749228</v>
      </c>
      <c r="G266" s="39">
        <v>236</v>
      </c>
      <c r="H266" s="40">
        <v>19</v>
      </c>
      <c r="I266" s="41">
        <v>39517054</v>
      </c>
      <c r="J266" s="42">
        <v>471</v>
      </c>
      <c r="K266" s="43">
        <v>27</v>
      </c>
      <c r="L266" s="38">
        <v>775019</v>
      </c>
      <c r="M266" s="39">
        <v>84</v>
      </c>
      <c r="N266" s="40">
        <v>14</v>
      </c>
      <c r="O266" s="41">
        <v>33751177</v>
      </c>
      <c r="P266" s="42">
        <v>122</v>
      </c>
      <c r="Q266" s="43">
        <v>15</v>
      </c>
      <c r="R266" s="38">
        <v>63629597</v>
      </c>
      <c r="S266" s="39">
        <v>474</v>
      </c>
      <c r="T266" s="40">
        <v>19</v>
      </c>
      <c r="U266" s="41">
        <v>-9797436</v>
      </c>
      <c r="V266" s="42" t="s">
        <v>1103</v>
      </c>
      <c r="W266" s="43" t="s">
        <v>1103</v>
      </c>
      <c r="X266" s="44" t="s">
        <v>3052</v>
      </c>
      <c r="Y266" s="39">
        <v>177</v>
      </c>
      <c r="Z266" s="40">
        <v>26</v>
      </c>
      <c r="AA266" s="41">
        <v>800</v>
      </c>
      <c r="AB266" s="108">
        <v>351</v>
      </c>
      <c r="AC266" s="45">
        <v>100</v>
      </c>
      <c r="AD266" s="37">
        <v>0</v>
      </c>
      <c r="AE266" s="46">
        <v>0</v>
      </c>
    </row>
    <row r="267" spans="1:31" s="3" customFormat="1" ht="18.75" customHeight="1">
      <c r="A267" s="152">
        <v>265</v>
      </c>
      <c r="B267" s="153">
        <v>272</v>
      </c>
      <c r="C267" s="154" t="s">
        <v>1828</v>
      </c>
      <c r="D267" s="155" t="s">
        <v>3056</v>
      </c>
      <c r="E267" s="156">
        <v>246</v>
      </c>
      <c r="F267" s="158">
        <v>31743991</v>
      </c>
      <c r="G267" s="159">
        <v>290</v>
      </c>
      <c r="H267" s="160">
        <v>271</v>
      </c>
      <c r="I267" s="161">
        <v>32036509</v>
      </c>
      <c r="J267" s="162">
        <v>379</v>
      </c>
      <c r="K267" s="163">
        <v>355</v>
      </c>
      <c r="L267" s="158">
        <v>3989211</v>
      </c>
      <c r="M267" s="159">
        <v>404</v>
      </c>
      <c r="N267" s="160">
        <v>381</v>
      </c>
      <c r="O267" s="161">
        <v>4051622</v>
      </c>
      <c r="P267" s="162">
        <v>222</v>
      </c>
      <c r="Q267" s="163">
        <v>203</v>
      </c>
      <c r="R267" s="158">
        <v>37808638</v>
      </c>
      <c r="S267" s="159">
        <v>321</v>
      </c>
      <c r="T267" s="160">
        <v>310</v>
      </c>
      <c r="U267" s="161">
        <v>440014</v>
      </c>
      <c r="V267" s="162" t="s">
        <v>1103</v>
      </c>
      <c r="W267" s="163" t="s">
        <v>1103</v>
      </c>
      <c r="X267" s="206" t="s">
        <v>3052</v>
      </c>
      <c r="Y267" s="159">
        <v>493</v>
      </c>
      <c r="Z267" s="160">
        <v>462</v>
      </c>
      <c r="AA267" s="161">
        <v>48</v>
      </c>
      <c r="AB267" s="164">
        <v>352</v>
      </c>
      <c r="AC267" s="156">
        <v>0</v>
      </c>
      <c r="AD267" s="165">
        <v>100</v>
      </c>
      <c r="AE267" s="166">
        <v>0</v>
      </c>
    </row>
    <row r="268" spans="1:31" s="3" customFormat="1" ht="18.75" customHeight="1">
      <c r="A268" s="18">
        <v>266</v>
      </c>
      <c r="B268" s="19">
        <v>287</v>
      </c>
      <c r="C268" s="20" t="s">
        <v>1829</v>
      </c>
      <c r="D268" s="21" t="s">
        <v>88</v>
      </c>
      <c r="E268" s="63">
        <v>247</v>
      </c>
      <c r="F268" s="24">
        <v>31717642</v>
      </c>
      <c r="G268" s="25">
        <v>267</v>
      </c>
      <c r="H268" s="26">
        <v>248</v>
      </c>
      <c r="I268" s="27">
        <v>34483031</v>
      </c>
      <c r="J268" s="28">
        <v>373</v>
      </c>
      <c r="K268" s="29">
        <v>349</v>
      </c>
      <c r="L268" s="24">
        <v>4235635</v>
      </c>
      <c r="M268" s="25">
        <v>435</v>
      </c>
      <c r="N268" s="26">
        <v>412</v>
      </c>
      <c r="O268" s="27">
        <v>2640674</v>
      </c>
      <c r="P268" s="28">
        <v>376</v>
      </c>
      <c r="Q268" s="29">
        <v>349</v>
      </c>
      <c r="R268" s="24">
        <v>18693842</v>
      </c>
      <c r="S268" s="25">
        <v>242</v>
      </c>
      <c r="T268" s="26">
        <v>231</v>
      </c>
      <c r="U268" s="27">
        <v>1427558</v>
      </c>
      <c r="V268" s="28">
        <v>362</v>
      </c>
      <c r="W268" s="29">
        <v>352</v>
      </c>
      <c r="X268" s="24">
        <v>1063</v>
      </c>
      <c r="Y268" s="25">
        <v>471</v>
      </c>
      <c r="Z268" s="26">
        <v>440</v>
      </c>
      <c r="AA268" s="27">
        <v>130</v>
      </c>
      <c r="AB268" s="107">
        <v>312</v>
      </c>
      <c r="AC268" s="22">
        <v>0</v>
      </c>
      <c r="AD268" s="30">
        <v>100</v>
      </c>
      <c r="AE268" s="31">
        <v>0</v>
      </c>
    </row>
    <row r="269" spans="1:31" s="3" customFormat="1" ht="18.75" customHeight="1">
      <c r="A269" s="137">
        <v>267</v>
      </c>
      <c r="B269" s="138">
        <v>193</v>
      </c>
      <c r="C269" s="139" t="s">
        <v>1830</v>
      </c>
      <c r="D269" s="140" t="s">
        <v>3056</v>
      </c>
      <c r="E269" s="141">
        <v>248</v>
      </c>
      <c r="F269" s="143">
        <v>31716023</v>
      </c>
      <c r="G269" s="144">
        <v>269</v>
      </c>
      <c r="H269" s="145">
        <v>250</v>
      </c>
      <c r="I269" s="146">
        <v>34341739</v>
      </c>
      <c r="J269" s="147">
        <v>207</v>
      </c>
      <c r="K269" s="148">
        <v>185</v>
      </c>
      <c r="L269" s="143">
        <v>11188515</v>
      </c>
      <c r="M269" s="144">
        <v>235</v>
      </c>
      <c r="N269" s="145">
        <v>217</v>
      </c>
      <c r="O269" s="146">
        <v>12805547</v>
      </c>
      <c r="P269" s="147">
        <v>190</v>
      </c>
      <c r="Q269" s="148">
        <v>173</v>
      </c>
      <c r="R269" s="143">
        <v>44026850</v>
      </c>
      <c r="S269" s="144">
        <v>466</v>
      </c>
      <c r="T269" s="145">
        <v>449</v>
      </c>
      <c r="U269" s="146">
        <v>-6675799</v>
      </c>
      <c r="V269" s="147">
        <v>165</v>
      </c>
      <c r="W269" s="148">
        <v>158</v>
      </c>
      <c r="X269" s="143">
        <v>19767</v>
      </c>
      <c r="Y269" s="144">
        <v>96</v>
      </c>
      <c r="Z269" s="145">
        <v>73</v>
      </c>
      <c r="AA269" s="146">
        <v>1273</v>
      </c>
      <c r="AB269" s="149">
        <v>321</v>
      </c>
      <c r="AC269" s="141">
        <v>0</v>
      </c>
      <c r="AD269" s="150">
        <v>100</v>
      </c>
      <c r="AE269" s="151">
        <v>0</v>
      </c>
    </row>
    <row r="270" spans="1:31" s="3" customFormat="1" ht="18.75" customHeight="1">
      <c r="A270" s="137">
        <v>268</v>
      </c>
      <c r="B270" s="138">
        <v>252</v>
      </c>
      <c r="C270" s="139" t="s">
        <v>3227</v>
      </c>
      <c r="D270" s="140" t="s">
        <v>3056</v>
      </c>
      <c r="E270" s="141">
        <v>249</v>
      </c>
      <c r="F270" s="143">
        <v>31040847</v>
      </c>
      <c r="G270" s="144">
        <v>247</v>
      </c>
      <c r="H270" s="145">
        <v>228</v>
      </c>
      <c r="I270" s="146">
        <v>37386423</v>
      </c>
      <c r="J270" s="147">
        <v>252</v>
      </c>
      <c r="K270" s="148">
        <v>229</v>
      </c>
      <c r="L270" s="143">
        <v>9009401</v>
      </c>
      <c r="M270" s="144">
        <v>425</v>
      </c>
      <c r="N270" s="145">
        <v>402</v>
      </c>
      <c r="O270" s="146">
        <v>2971952</v>
      </c>
      <c r="P270" s="147">
        <v>423</v>
      </c>
      <c r="Q270" s="148">
        <v>395</v>
      </c>
      <c r="R270" s="143">
        <v>14856015</v>
      </c>
      <c r="S270" s="144">
        <v>168</v>
      </c>
      <c r="T270" s="145">
        <v>158</v>
      </c>
      <c r="U270" s="146">
        <v>2813568</v>
      </c>
      <c r="V270" s="147">
        <v>87</v>
      </c>
      <c r="W270" s="148">
        <v>80</v>
      </c>
      <c r="X270" s="143">
        <v>37329</v>
      </c>
      <c r="Y270" s="144">
        <v>218</v>
      </c>
      <c r="Z270" s="145">
        <v>192</v>
      </c>
      <c r="AA270" s="146">
        <v>680</v>
      </c>
      <c r="AB270" s="149">
        <v>322</v>
      </c>
      <c r="AC270" s="141">
        <v>0</v>
      </c>
      <c r="AD270" s="150">
        <v>49</v>
      </c>
      <c r="AE270" s="151">
        <v>51</v>
      </c>
    </row>
    <row r="271" spans="1:31" s="3" customFormat="1" ht="18.75" customHeight="1">
      <c r="A271" s="137">
        <v>269</v>
      </c>
      <c r="B271" s="138">
        <v>320</v>
      </c>
      <c r="C271" s="139" t="s">
        <v>187</v>
      </c>
      <c r="D271" s="140" t="s">
        <v>3056</v>
      </c>
      <c r="E271" s="185">
        <v>250</v>
      </c>
      <c r="F271" s="143">
        <v>30944432</v>
      </c>
      <c r="G271" s="144">
        <v>191</v>
      </c>
      <c r="H271" s="145">
        <v>176</v>
      </c>
      <c r="I271" s="146">
        <v>47404455</v>
      </c>
      <c r="J271" s="147">
        <v>139</v>
      </c>
      <c r="K271" s="148">
        <v>119</v>
      </c>
      <c r="L271" s="143">
        <v>15273023</v>
      </c>
      <c r="M271" s="144">
        <v>113</v>
      </c>
      <c r="N271" s="145">
        <v>98</v>
      </c>
      <c r="O271" s="146">
        <v>26737358</v>
      </c>
      <c r="P271" s="147">
        <v>141</v>
      </c>
      <c r="Q271" s="148">
        <v>126</v>
      </c>
      <c r="R271" s="143">
        <v>57816442</v>
      </c>
      <c r="S271" s="144">
        <v>339</v>
      </c>
      <c r="T271" s="145">
        <v>328</v>
      </c>
      <c r="U271" s="146">
        <v>301930</v>
      </c>
      <c r="V271" s="147">
        <v>380</v>
      </c>
      <c r="W271" s="148">
        <v>370</v>
      </c>
      <c r="X271" s="143">
        <v>566</v>
      </c>
      <c r="Y271" s="144">
        <v>49</v>
      </c>
      <c r="Z271" s="145">
        <v>30</v>
      </c>
      <c r="AA271" s="146">
        <v>1920</v>
      </c>
      <c r="AB271" s="149">
        <v>321</v>
      </c>
      <c r="AC271" s="141">
        <v>0</v>
      </c>
      <c r="AD271" s="150">
        <v>100</v>
      </c>
      <c r="AE271" s="151">
        <v>0</v>
      </c>
    </row>
    <row r="272" spans="1:31" s="3" customFormat="1" ht="18.75" customHeight="1">
      <c r="A272" s="48">
        <v>270</v>
      </c>
      <c r="B272" s="49">
        <v>342</v>
      </c>
      <c r="C272" s="50" t="s">
        <v>1710</v>
      </c>
      <c r="D272" s="51" t="s">
        <v>1061</v>
      </c>
      <c r="E272" s="52">
        <v>251</v>
      </c>
      <c r="F272" s="54">
        <v>30679801</v>
      </c>
      <c r="G272" s="55">
        <v>297</v>
      </c>
      <c r="H272" s="56">
        <v>277</v>
      </c>
      <c r="I272" s="57">
        <v>30861438</v>
      </c>
      <c r="J272" s="58">
        <v>289</v>
      </c>
      <c r="K272" s="59">
        <v>265</v>
      </c>
      <c r="L272" s="54">
        <v>7409927</v>
      </c>
      <c r="M272" s="55">
        <v>293</v>
      </c>
      <c r="N272" s="56">
        <v>272</v>
      </c>
      <c r="O272" s="57">
        <v>8910532</v>
      </c>
      <c r="P272" s="58">
        <v>322</v>
      </c>
      <c r="Q272" s="59">
        <v>300</v>
      </c>
      <c r="R272" s="54">
        <v>24405713</v>
      </c>
      <c r="S272" s="55">
        <v>138</v>
      </c>
      <c r="T272" s="56">
        <v>129</v>
      </c>
      <c r="U272" s="57">
        <v>3938747</v>
      </c>
      <c r="V272" s="58">
        <v>146</v>
      </c>
      <c r="W272" s="59">
        <v>139</v>
      </c>
      <c r="X272" s="54">
        <v>23784</v>
      </c>
      <c r="Y272" s="55">
        <v>173</v>
      </c>
      <c r="Z272" s="56">
        <v>148</v>
      </c>
      <c r="AA272" s="57">
        <v>833</v>
      </c>
      <c r="AB272" s="109">
        <v>321</v>
      </c>
      <c r="AC272" s="52">
        <v>0</v>
      </c>
      <c r="AD272" s="60">
        <v>100</v>
      </c>
      <c r="AE272" s="61">
        <v>0</v>
      </c>
    </row>
    <row r="273" spans="1:31" s="3" customFormat="1" ht="18.75" customHeight="1">
      <c r="A273" s="18">
        <v>271</v>
      </c>
      <c r="B273" s="19">
        <v>306</v>
      </c>
      <c r="C273" s="20" t="s">
        <v>1754</v>
      </c>
      <c r="D273" s="21" t="s">
        <v>1054</v>
      </c>
      <c r="E273" s="22">
        <v>252</v>
      </c>
      <c r="F273" s="24">
        <v>30659494</v>
      </c>
      <c r="G273" s="25">
        <v>281</v>
      </c>
      <c r="H273" s="26">
        <v>262</v>
      </c>
      <c r="I273" s="27">
        <v>33249734</v>
      </c>
      <c r="J273" s="28">
        <v>482</v>
      </c>
      <c r="K273" s="29">
        <v>455</v>
      </c>
      <c r="L273" s="24">
        <v>305381</v>
      </c>
      <c r="M273" s="25" t="s">
        <v>3052</v>
      </c>
      <c r="N273" s="26" t="s">
        <v>1103</v>
      </c>
      <c r="O273" s="27">
        <v>-404597</v>
      </c>
      <c r="P273" s="28">
        <v>306</v>
      </c>
      <c r="Q273" s="29">
        <v>284</v>
      </c>
      <c r="R273" s="24">
        <v>26332984</v>
      </c>
      <c r="S273" s="25">
        <v>410</v>
      </c>
      <c r="T273" s="26">
        <v>397</v>
      </c>
      <c r="U273" s="27">
        <v>-657587</v>
      </c>
      <c r="V273" s="28">
        <v>114</v>
      </c>
      <c r="W273" s="29">
        <v>107</v>
      </c>
      <c r="X273" s="24">
        <v>29141</v>
      </c>
      <c r="Y273" s="25">
        <v>54</v>
      </c>
      <c r="Z273" s="26">
        <v>34</v>
      </c>
      <c r="AA273" s="27">
        <v>1823</v>
      </c>
      <c r="AB273" s="107">
        <v>321</v>
      </c>
      <c r="AC273" s="22">
        <v>0</v>
      </c>
      <c r="AD273" s="30">
        <v>100</v>
      </c>
      <c r="AE273" s="31">
        <v>0</v>
      </c>
    </row>
    <row r="274" spans="1:31" s="3" customFormat="1" ht="18.75" customHeight="1">
      <c r="A274" s="32">
        <v>272</v>
      </c>
      <c r="B274" s="33" t="s">
        <v>3052</v>
      </c>
      <c r="C274" s="67" t="s">
        <v>3052</v>
      </c>
      <c r="D274" s="35" t="s">
        <v>88</v>
      </c>
      <c r="E274" s="45">
        <v>253</v>
      </c>
      <c r="F274" s="44" t="s">
        <v>3052</v>
      </c>
      <c r="G274" s="39">
        <v>252</v>
      </c>
      <c r="H274" s="40">
        <v>233</v>
      </c>
      <c r="I274" s="62" t="s">
        <v>3052</v>
      </c>
      <c r="J274" s="42">
        <v>140</v>
      </c>
      <c r="K274" s="43">
        <v>120</v>
      </c>
      <c r="L274" s="44" t="s">
        <v>3052</v>
      </c>
      <c r="M274" s="39">
        <v>162</v>
      </c>
      <c r="N274" s="40">
        <v>147</v>
      </c>
      <c r="O274" s="62" t="s">
        <v>3052</v>
      </c>
      <c r="P274" s="42">
        <v>266</v>
      </c>
      <c r="Q274" s="43">
        <v>245</v>
      </c>
      <c r="R274" s="44" t="s">
        <v>3052</v>
      </c>
      <c r="S274" s="39">
        <v>35</v>
      </c>
      <c r="T274" s="40">
        <v>30</v>
      </c>
      <c r="U274" s="62" t="s">
        <v>3052</v>
      </c>
      <c r="V274" s="42">
        <v>103</v>
      </c>
      <c r="W274" s="43">
        <v>96</v>
      </c>
      <c r="X274" s="44" t="s">
        <v>3052</v>
      </c>
      <c r="Y274" s="39">
        <v>265</v>
      </c>
      <c r="Z274" s="40">
        <v>238</v>
      </c>
      <c r="AA274" s="62" t="s">
        <v>3052</v>
      </c>
      <c r="AB274" s="108">
        <v>314</v>
      </c>
      <c r="AC274" s="45">
        <v>0</v>
      </c>
      <c r="AD274" s="37">
        <v>0.04</v>
      </c>
      <c r="AE274" s="46">
        <v>99.96</v>
      </c>
    </row>
    <row r="275" spans="1:31" s="3" customFormat="1" ht="18.75" customHeight="1">
      <c r="A275" s="137">
        <v>273</v>
      </c>
      <c r="B275" s="138" t="s">
        <v>3052</v>
      </c>
      <c r="C275" s="139" t="s">
        <v>2160</v>
      </c>
      <c r="D275" s="140" t="s">
        <v>3056</v>
      </c>
      <c r="E275" s="141">
        <v>254</v>
      </c>
      <c r="F275" s="143">
        <v>30504234</v>
      </c>
      <c r="G275" s="144">
        <v>301</v>
      </c>
      <c r="H275" s="145">
        <v>281</v>
      </c>
      <c r="I275" s="146">
        <v>30504234</v>
      </c>
      <c r="J275" s="147">
        <v>417</v>
      </c>
      <c r="K275" s="148">
        <v>393</v>
      </c>
      <c r="L275" s="143">
        <v>2926470</v>
      </c>
      <c r="M275" s="144">
        <v>430</v>
      </c>
      <c r="N275" s="145">
        <v>407</v>
      </c>
      <c r="O275" s="146">
        <v>2851338</v>
      </c>
      <c r="P275" s="147">
        <v>490</v>
      </c>
      <c r="Q275" s="148">
        <v>460</v>
      </c>
      <c r="R275" s="143">
        <v>6096526</v>
      </c>
      <c r="S275" s="144">
        <v>220</v>
      </c>
      <c r="T275" s="145">
        <v>209</v>
      </c>
      <c r="U275" s="146">
        <v>1794115</v>
      </c>
      <c r="V275" s="147" t="s">
        <v>1103</v>
      </c>
      <c r="W275" s="148" t="s">
        <v>1103</v>
      </c>
      <c r="X275" s="186" t="s">
        <v>3052</v>
      </c>
      <c r="Y275" s="144">
        <v>466</v>
      </c>
      <c r="Z275" s="145">
        <v>435</v>
      </c>
      <c r="AA275" s="146">
        <v>149</v>
      </c>
      <c r="AB275" s="149">
        <v>383</v>
      </c>
      <c r="AC275" s="141">
        <v>0</v>
      </c>
      <c r="AD275" s="150">
        <v>100</v>
      </c>
      <c r="AE275" s="151">
        <v>0</v>
      </c>
    </row>
    <row r="276" spans="1:31" s="3" customFormat="1" ht="18.75" customHeight="1">
      <c r="A276" s="32">
        <v>274</v>
      </c>
      <c r="B276" s="33">
        <v>468</v>
      </c>
      <c r="C276" s="34" t="s">
        <v>1831</v>
      </c>
      <c r="D276" s="35" t="s">
        <v>1061</v>
      </c>
      <c r="E276" s="45">
        <v>255</v>
      </c>
      <c r="F276" s="38">
        <v>30165096</v>
      </c>
      <c r="G276" s="39">
        <v>277</v>
      </c>
      <c r="H276" s="40">
        <v>258</v>
      </c>
      <c r="I276" s="41">
        <v>33582178</v>
      </c>
      <c r="J276" s="42">
        <v>266</v>
      </c>
      <c r="K276" s="43">
        <v>243</v>
      </c>
      <c r="L276" s="38">
        <v>8331759</v>
      </c>
      <c r="M276" s="39">
        <v>172</v>
      </c>
      <c r="N276" s="40">
        <v>156</v>
      </c>
      <c r="O276" s="41">
        <v>18748653</v>
      </c>
      <c r="P276" s="42">
        <v>305</v>
      </c>
      <c r="Q276" s="43">
        <v>283</v>
      </c>
      <c r="R276" s="38">
        <v>26417255</v>
      </c>
      <c r="S276" s="39">
        <v>230</v>
      </c>
      <c r="T276" s="40">
        <v>219</v>
      </c>
      <c r="U276" s="41">
        <v>1654496</v>
      </c>
      <c r="V276" s="42">
        <v>385</v>
      </c>
      <c r="W276" s="43">
        <v>375</v>
      </c>
      <c r="X276" s="38">
        <v>456</v>
      </c>
      <c r="Y276" s="39">
        <v>247</v>
      </c>
      <c r="Z276" s="40">
        <v>220</v>
      </c>
      <c r="AA276" s="41">
        <v>579</v>
      </c>
      <c r="AB276" s="108">
        <v>321</v>
      </c>
      <c r="AC276" s="45">
        <v>0</v>
      </c>
      <c r="AD276" s="37">
        <v>100</v>
      </c>
      <c r="AE276" s="46">
        <v>0</v>
      </c>
    </row>
    <row r="277" spans="1:31" s="3" customFormat="1" ht="18.75" customHeight="1">
      <c r="A277" s="48">
        <v>275</v>
      </c>
      <c r="B277" s="49">
        <v>300</v>
      </c>
      <c r="C277" s="50" t="s">
        <v>1832</v>
      </c>
      <c r="D277" s="51" t="s">
        <v>88</v>
      </c>
      <c r="E277" s="52">
        <v>256</v>
      </c>
      <c r="F277" s="54">
        <v>30124619</v>
      </c>
      <c r="G277" s="55">
        <v>298</v>
      </c>
      <c r="H277" s="56">
        <v>278</v>
      </c>
      <c r="I277" s="57">
        <v>30631031</v>
      </c>
      <c r="J277" s="58">
        <v>414</v>
      </c>
      <c r="K277" s="59">
        <v>390</v>
      </c>
      <c r="L277" s="54">
        <v>3021798</v>
      </c>
      <c r="M277" s="55">
        <v>279</v>
      </c>
      <c r="N277" s="56">
        <v>258</v>
      </c>
      <c r="O277" s="57">
        <v>9669022</v>
      </c>
      <c r="P277" s="58">
        <v>224</v>
      </c>
      <c r="Q277" s="59">
        <v>205</v>
      </c>
      <c r="R277" s="54">
        <v>37110324</v>
      </c>
      <c r="S277" s="55">
        <v>241</v>
      </c>
      <c r="T277" s="56">
        <v>230</v>
      </c>
      <c r="U277" s="57">
        <v>1441961</v>
      </c>
      <c r="V277" s="58">
        <v>323</v>
      </c>
      <c r="W277" s="59">
        <v>314</v>
      </c>
      <c r="X277" s="54">
        <v>3067</v>
      </c>
      <c r="Y277" s="55">
        <v>346</v>
      </c>
      <c r="Z277" s="56">
        <v>316</v>
      </c>
      <c r="AA277" s="57">
        <v>361</v>
      </c>
      <c r="AB277" s="109">
        <v>352</v>
      </c>
      <c r="AC277" s="52">
        <v>0</v>
      </c>
      <c r="AD277" s="60">
        <v>100</v>
      </c>
      <c r="AE277" s="61">
        <v>0</v>
      </c>
    </row>
    <row r="278" spans="1:31" s="3" customFormat="1" ht="18.75" customHeight="1">
      <c r="A278" s="167">
        <v>276</v>
      </c>
      <c r="B278" s="168">
        <v>273</v>
      </c>
      <c r="C278" s="169" t="s">
        <v>1034</v>
      </c>
      <c r="D278" s="170" t="s">
        <v>3056</v>
      </c>
      <c r="E278" s="171">
        <v>257</v>
      </c>
      <c r="F278" s="173">
        <v>30000149</v>
      </c>
      <c r="G278" s="174">
        <v>305</v>
      </c>
      <c r="H278" s="175">
        <v>284</v>
      </c>
      <c r="I278" s="176">
        <v>30000149</v>
      </c>
      <c r="J278" s="177">
        <v>146</v>
      </c>
      <c r="K278" s="178">
        <v>126</v>
      </c>
      <c r="L278" s="173">
        <v>14706297</v>
      </c>
      <c r="M278" s="174">
        <v>262</v>
      </c>
      <c r="N278" s="175">
        <v>242</v>
      </c>
      <c r="O278" s="176">
        <v>10886166</v>
      </c>
      <c r="P278" s="177">
        <v>247</v>
      </c>
      <c r="Q278" s="178">
        <v>227</v>
      </c>
      <c r="R278" s="173">
        <v>33206785</v>
      </c>
      <c r="S278" s="174">
        <v>198</v>
      </c>
      <c r="T278" s="175">
        <v>187</v>
      </c>
      <c r="U278" s="176">
        <v>2174888</v>
      </c>
      <c r="V278" s="177">
        <v>228</v>
      </c>
      <c r="W278" s="178">
        <v>221</v>
      </c>
      <c r="X278" s="173">
        <v>11777</v>
      </c>
      <c r="Y278" s="174">
        <v>103</v>
      </c>
      <c r="Z278" s="175">
        <v>80</v>
      </c>
      <c r="AA278" s="176">
        <v>1210</v>
      </c>
      <c r="AB278" s="179">
        <v>321</v>
      </c>
      <c r="AC278" s="171">
        <v>0</v>
      </c>
      <c r="AD278" s="180">
        <v>100</v>
      </c>
      <c r="AE278" s="181">
        <v>0</v>
      </c>
    </row>
    <row r="279" spans="1:31" s="3" customFormat="1" ht="18.75" customHeight="1">
      <c r="A279" s="32">
        <v>277</v>
      </c>
      <c r="B279" s="33">
        <v>271</v>
      </c>
      <c r="C279" s="34" t="s">
        <v>1302</v>
      </c>
      <c r="D279" s="35" t="s">
        <v>88</v>
      </c>
      <c r="E279" s="45">
        <v>258</v>
      </c>
      <c r="F279" s="38">
        <v>29897210</v>
      </c>
      <c r="G279" s="39">
        <v>306</v>
      </c>
      <c r="H279" s="40">
        <v>285</v>
      </c>
      <c r="I279" s="41">
        <v>29897210</v>
      </c>
      <c r="J279" s="42">
        <v>226</v>
      </c>
      <c r="K279" s="43">
        <v>204</v>
      </c>
      <c r="L279" s="38">
        <v>10110958</v>
      </c>
      <c r="M279" s="39">
        <v>265</v>
      </c>
      <c r="N279" s="40">
        <v>245</v>
      </c>
      <c r="O279" s="41">
        <v>10409514</v>
      </c>
      <c r="P279" s="42">
        <v>234</v>
      </c>
      <c r="Q279" s="43">
        <v>215</v>
      </c>
      <c r="R279" s="38">
        <v>35562769</v>
      </c>
      <c r="S279" s="39">
        <v>451</v>
      </c>
      <c r="T279" s="40">
        <v>435</v>
      </c>
      <c r="U279" s="41">
        <v>-3844612</v>
      </c>
      <c r="V279" s="42">
        <v>169</v>
      </c>
      <c r="W279" s="43">
        <v>162</v>
      </c>
      <c r="X279" s="38">
        <v>19493</v>
      </c>
      <c r="Y279" s="39">
        <v>84</v>
      </c>
      <c r="Z279" s="40">
        <v>62</v>
      </c>
      <c r="AA279" s="41">
        <v>1439</v>
      </c>
      <c r="AB279" s="108">
        <v>321</v>
      </c>
      <c r="AC279" s="45">
        <v>0</v>
      </c>
      <c r="AD279" s="37">
        <v>100</v>
      </c>
      <c r="AE279" s="46">
        <v>0</v>
      </c>
    </row>
    <row r="280" spans="1:31" s="3" customFormat="1" ht="18.75" customHeight="1">
      <c r="A280" s="32">
        <v>278</v>
      </c>
      <c r="B280" s="33">
        <v>325</v>
      </c>
      <c r="C280" s="34" t="s">
        <v>2254</v>
      </c>
      <c r="D280" s="35" t="s">
        <v>3054</v>
      </c>
      <c r="E280" s="45">
        <v>20</v>
      </c>
      <c r="F280" s="38">
        <v>29787338</v>
      </c>
      <c r="G280" s="39">
        <v>304</v>
      </c>
      <c r="H280" s="40">
        <v>21</v>
      </c>
      <c r="I280" s="41">
        <v>30118398</v>
      </c>
      <c r="J280" s="42">
        <v>94</v>
      </c>
      <c r="K280" s="43">
        <v>15</v>
      </c>
      <c r="L280" s="38">
        <v>21824628</v>
      </c>
      <c r="M280" s="39">
        <v>260</v>
      </c>
      <c r="N280" s="40">
        <v>20</v>
      </c>
      <c r="O280" s="41">
        <v>10964066</v>
      </c>
      <c r="P280" s="42">
        <v>341</v>
      </c>
      <c r="Q280" s="43">
        <v>23</v>
      </c>
      <c r="R280" s="38">
        <v>22050237</v>
      </c>
      <c r="S280" s="39">
        <v>373</v>
      </c>
      <c r="T280" s="40">
        <v>13</v>
      </c>
      <c r="U280" s="41">
        <v>94794</v>
      </c>
      <c r="V280" s="42">
        <v>403</v>
      </c>
      <c r="W280" s="43">
        <v>12</v>
      </c>
      <c r="X280" s="38">
        <v>117</v>
      </c>
      <c r="Y280" s="39">
        <v>36</v>
      </c>
      <c r="Z280" s="40">
        <v>17</v>
      </c>
      <c r="AA280" s="41">
        <v>2453</v>
      </c>
      <c r="AB280" s="108">
        <v>384</v>
      </c>
      <c r="AC280" s="45">
        <v>100</v>
      </c>
      <c r="AD280" s="37">
        <v>0</v>
      </c>
      <c r="AE280" s="46">
        <v>0</v>
      </c>
    </row>
    <row r="281" spans="1:31" s="3" customFormat="1" ht="18.75" customHeight="1">
      <c r="A281" s="137">
        <v>279</v>
      </c>
      <c r="B281" s="138">
        <v>296</v>
      </c>
      <c r="C281" s="139" t="s">
        <v>1749</v>
      </c>
      <c r="D281" s="140" t="s">
        <v>3056</v>
      </c>
      <c r="E281" s="141">
        <v>259</v>
      </c>
      <c r="F281" s="143">
        <v>29760436</v>
      </c>
      <c r="G281" s="144">
        <v>302</v>
      </c>
      <c r="H281" s="145">
        <v>282</v>
      </c>
      <c r="I281" s="146">
        <v>30469554</v>
      </c>
      <c r="J281" s="147">
        <v>365</v>
      </c>
      <c r="K281" s="148">
        <v>341</v>
      </c>
      <c r="L281" s="143">
        <v>4604991</v>
      </c>
      <c r="M281" s="144">
        <v>269</v>
      </c>
      <c r="N281" s="145">
        <v>249</v>
      </c>
      <c r="O281" s="146">
        <v>10256206</v>
      </c>
      <c r="P281" s="147">
        <v>337</v>
      </c>
      <c r="Q281" s="148">
        <v>315</v>
      </c>
      <c r="R281" s="143">
        <v>22863729</v>
      </c>
      <c r="S281" s="144">
        <v>317</v>
      </c>
      <c r="T281" s="145">
        <v>306</v>
      </c>
      <c r="U281" s="146">
        <v>458601</v>
      </c>
      <c r="V281" s="147">
        <v>420</v>
      </c>
      <c r="W281" s="148">
        <v>406</v>
      </c>
      <c r="X281" s="143">
        <v>4</v>
      </c>
      <c r="Y281" s="144">
        <v>392</v>
      </c>
      <c r="Z281" s="145">
        <v>362</v>
      </c>
      <c r="AA281" s="146">
        <v>284</v>
      </c>
      <c r="AB281" s="149">
        <v>311</v>
      </c>
      <c r="AC281" s="141">
        <v>0</v>
      </c>
      <c r="AD281" s="150">
        <v>100</v>
      </c>
      <c r="AE281" s="151">
        <v>0</v>
      </c>
    </row>
    <row r="282" spans="1:31" s="3" customFormat="1" ht="18.75" customHeight="1">
      <c r="A282" s="152">
        <v>280</v>
      </c>
      <c r="B282" s="153">
        <v>221</v>
      </c>
      <c r="C282" s="154" t="s">
        <v>2157</v>
      </c>
      <c r="D282" s="155" t="s">
        <v>3056</v>
      </c>
      <c r="E282" s="156">
        <v>260</v>
      </c>
      <c r="F282" s="158">
        <v>29707853</v>
      </c>
      <c r="G282" s="159">
        <v>300</v>
      </c>
      <c r="H282" s="160">
        <v>280</v>
      </c>
      <c r="I282" s="161">
        <v>30505760</v>
      </c>
      <c r="J282" s="162">
        <v>180</v>
      </c>
      <c r="K282" s="163">
        <v>159</v>
      </c>
      <c r="L282" s="158">
        <v>12316379</v>
      </c>
      <c r="M282" s="159">
        <v>335</v>
      </c>
      <c r="N282" s="160">
        <v>314</v>
      </c>
      <c r="O282" s="161">
        <v>6614337</v>
      </c>
      <c r="P282" s="162">
        <v>275</v>
      </c>
      <c r="Q282" s="163">
        <v>254</v>
      </c>
      <c r="R282" s="158">
        <v>29709625</v>
      </c>
      <c r="S282" s="159">
        <v>366</v>
      </c>
      <c r="T282" s="160">
        <v>354</v>
      </c>
      <c r="U282" s="161">
        <v>121202</v>
      </c>
      <c r="V282" s="162">
        <v>90</v>
      </c>
      <c r="W282" s="163">
        <v>83</v>
      </c>
      <c r="X282" s="158">
        <v>34988</v>
      </c>
      <c r="Y282" s="159">
        <v>41</v>
      </c>
      <c r="Z282" s="160">
        <v>23</v>
      </c>
      <c r="AA282" s="161">
        <v>2211</v>
      </c>
      <c r="AB282" s="164">
        <v>322</v>
      </c>
      <c r="AC282" s="156">
        <v>0</v>
      </c>
      <c r="AD282" s="165">
        <v>97.1</v>
      </c>
      <c r="AE282" s="166">
        <v>2.9</v>
      </c>
    </row>
    <row r="283" spans="1:31" s="3" customFormat="1" ht="18.75" customHeight="1">
      <c r="A283" s="18">
        <v>281</v>
      </c>
      <c r="B283" s="19">
        <v>208</v>
      </c>
      <c r="C283" s="20" t="s">
        <v>1833</v>
      </c>
      <c r="D283" s="21" t="s">
        <v>3054</v>
      </c>
      <c r="E283" s="22">
        <v>21</v>
      </c>
      <c r="F283" s="24">
        <v>29536466</v>
      </c>
      <c r="G283" s="25">
        <v>309</v>
      </c>
      <c r="H283" s="26">
        <v>22</v>
      </c>
      <c r="I283" s="27">
        <v>29536466</v>
      </c>
      <c r="J283" s="28">
        <v>127</v>
      </c>
      <c r="K283" s="29">
        <v>19</v>
      </c>
      <c r="L283" s="24">
        <v>16664104</v>
      </c>
      <c r="M283" s="25">
        <v>168</v>
      </c>
      <c r="N283" s="26">
        <v>16</v>
      </c>
      <c r="O283" s="27">
        <v>19156290</v>
      </c>
      <c r="P283" s="28">
        <v>368</v>
      </c>
      <c r="Q283" s="29">
        <v>27</v>
      </c>
      <c r="R283" s="24">
        <v>19833405</v>
      </c>
      <c r="S283" s="25">
        <v>126</v>
      </c>
      <c r="T283" s="26">
        <v>9</v>
      </c>
      <c r="U283" s="27">
        <v>4520443</v>
      </c>
      <c r="V283" s="28">
        <v>84</v>
      </c>
      <c r="W283" s="29">
        <v>7</v>
      </c>
      <c r="X283" s="24">
        <v>39139</v>
      </c>
      <c r="Y283" s="25">
        <v>282</v>
      </c>
      <c r="Z283" s="26">
        <v>28</v>
      </c>
      <c r="AA283" s="27">
        <v>494</v>
      </c>
      <c r="AB283" s="107">
        <v>352</v>
      </c>
      <c r="AC283" s="22">
        <v>100</v>
      </c>
      <c r="AD283" s="30">
        <v>0</v>
      </c>
      <c r="AE283" s="31">
        <v>0</v>
      </c>
    </row>
    <row r="284" spans="1:31" s="3" customFormat="1" ht="18.75" customHeight="1">
      <c r="A284" s="32">
        <v>282</v>
      </c>
      <c r="B284" s="33">
        <v>159</v>
      </c>
      <c r="C284" s="34" t="s">
        <v>1834</v>
      </c>
      <c r="D284" s="35" t="s">
        <v>3058</v>
      </c>
      <c r="E284" s="36">
        <v>261</v>
      </c>
      <c r="F284" s="38">
        <v>29493336</v>
      </c>
      <c r="G284" s="39">
        <v>310</v>
      </c>
      <c r="H284" s="40">
        <v>288</v>
      </c>
      <c r="I284" s="41">
        <v>29493336</v>
      </c>
      <c r="J284" s="42">
        <v>76</v>
      </c>
      <c r="K284" s="43">
        <v>64</v>
      </c>
      <c r="L284" s="38">
        <v>24476551</v>
      </c>
      <c r="M284" s="39">
        <v>36</v>
      </c>
      <c r="N284" s="40">
        <v>26</v>
      </c>
      <c r="O284" s="41">
        <v>79056625</v>
      </c>
      <c r="P284" s="42">
        <v>45</v>
      </c>
      <c r="Q284" s="43">
        <v>35</v>
      </c>
      <c r="R284" s="38">
        <v>148480934</v>
      </c>
      <c r="S284" s="39">
        <v>46</v>
      </c>
      <c r="T284" s="40">
        <v>41</v>
      </c>
      <c r="U284" s="41">
        <v>11981396</v>
      </c>
      <c r="V284" s="42">
        <v>191</v>
      </c>
      <c r="W284" s="43">
        <v>184</v>
      </c>
      <c r="X284" s="38">
        <v>16677</v>
      </c>
      <c r="Y284" s="39">
        <v>48</v>
      </c>
      <c r="Z284" s="40">
        <v>29</v>
      </c>
      <c r="AA284" s="41">
        <v>1923</v>
      </c>
      <c r="AB284" s="108">
        <v>384</v>
      </c>
      <c r="AC284" s="45">
        <v>0</v>
      </c>
      <c r="AD284" s="37">
        <v>51</v>
      </c>
      <c r="AE284" s="46">
        <v>49</v>
      </c>
    </row>
    <row r="285" spans="1:31" s="3" customFormat="1" ht="18.75" customHeight="1">
      <c r="A285" s="137">
        <v>283</v>
      </c>
      <c r="B285" s="138">
        <v>274</v>
      </c>
      <c r="C285" s="139" t="s">
        <v>508</v>
      </c>
      <c r="D285" s="140" t="s">
        <v>3056</v>
      </c>
      <c r="E285" s="141">
        <v>262</v>
      </c>
      <c r="F285" s="143">
        <v>29443975</v>
      </c>
      <c r="G285" s="144">
        <v>312</v>
      </c>
      <c r="H285" s="145">
        <v>290</v>
      </c>
      <c r="I285" s="146">
        <v>29443975</v>
      </c>
      <c r="J285" s="147">
        <v>271</v>
      </c>
      <c r="K285" s="148">
        <v>248</v>
      </c>
      <c r="L285" s="143">
        <v>7955874</v>
      </c>
      <c r="M285" s="144">
        <v>299</v>
      </c>
      <c r="N285" s="145">
        <v>278</v>
      </c>
      <c r="O285" s="146">
        <v>8544352</v>
      </c>
      <c r="P285" s="147">
        <v>451</v>
      </c>
      <c r="Q285" s="148">
        <v>421</v>
      </c>
      <c r="R285" s="143">
        <v>12282211</v>
      </c>
      <c r="S285" s="144">
        <v>258</v>
      </c>
      <c r="T285" s="145">
        <v>247</v>
      </c>
      <c r="U285" s="146">
        <v>1227231</v>
      </c>
      <c r="V285" s="147" t="s">
        <v>1103</v>
      </c>
      <c r="W285" s="148" t="s">
        <v>1103</v>
      </c>
      <c r="X285" s="186" t="s">
        <v>3052</v>
      </c>
      <c r="Y285" s="144">
        <v>399</v>
      </c>
      <c r="Z285" s="145">
        <v>369</v>
      </c>
      <c r="AA285" s="146">
        <v>276</v>
      </c>
      <c r="AB285" s="149">
        <v>352</v>
      </c>
      <c r="AC285" s="141">
        <v>0</v>
      </c>
      <c r="AD285" s="150">
        <v>0</v>
      </c>
      <c r="AE285" s="151">
        <v>100</v>
      </c>
    </row>
    <row r="286" spans="1:31" s="3" customFormat="1" ht="18.75" customHeight="1">
      <c r="A286" s="32">
        <v>284</v>
      </c>
      <c r="B286" s="33">
        <v>224</v>
      </c>
      <c r="C286" s="34" t="s">
        <v>2213</v>
      </c>
      <c r="D286" s="35" t="s">
        <v>3054</v>
      </c>
      <c r="E286" s="45">
        <v>22</v>
      </c>
      <c r="F286" s="38">
        <v>29076478</v>
      </c>
      <c r="G286" s="39">
        <v>315</v>
      </c>
      <c r="H286" s="40">
        <v>23</v>
      </c>
      <c r="I286" s="41">
        <v>29076478</v>
      </c>
      <c r="J286" s="42">
        <v>425</v>
      </c>
      <c r="K286" s="43">
        <v>25</v>
      </c>
      <c r="L286" s="38">
        <v>2554340</v>
      </c>
      <c r="M286" s="39">
        <v>205</v>
      </c>
      <c r="N286" s="40">
        <v>18</v>
      </c>
      <c r="O286" s="41">
        <v>15506344</v>
      </c>
      <c r="P286" s="42">
        <v>187</v>
      </c>
      <c r="Q286" s="43">
        <v>17</v>
      </c>
      <c r="R286" s="38">
        <v>44987462</v>
      </c>
      <c r="S286" s="39">
        <v>485</v>
      </c>
      <c r="T286" s="40">
        <v>23</v>
      </c>
      <c r="U286" s="41">
        <v>-17406132</v>
      </c>
      <c r="V286" s="42">
        <v>252</v>
      </c>
      <c r="W286" s="43">
        <v>8</v>
      </c>
      <c r="X286" s="38">
        <v>9665</v>
      </c>
      <c r="Y286" s="39">
        <v>89</v>
      </c>
      <c r="Z286" s="40">
        <v>23</v>
      </c>
      <c r="AA286" s="41">
        <v>1380</v>
      </c>
      <c r="AB286" s="108">
        <v>372</v>
      </c>
      <c r="AC286" s="45">
        <v>99.98</v>
      </c>
      <c r="AD286" s="37">
        <v>0.02</v>
      </c>
      <c r="AE286" s="46">
        <v>0</v>
      </c>
    </row>
    <row r="287" spans="1:31" s="3" customFormat="1" ht="18.75" customHeight="1">
      <c r="A287" s="152">
        <v>285</v>
      </c>
      <c r="B287" s="153" t="s">
        <v>3052</v>
      </c>
      <c r="C287" s="154" t="s">
        <v>1835</v>
      </c>
      <c r="D287" s="155" t="s">
        <v>3056</v>
      </c>
      <c r="E287" s="156">
        <v>263</v>
      </c>
      <c r="F287" s="158">
        <v>29067989</v>
      </c>
      <c r="G287" s="159">
        <v>316</v>
      </c>
      <c r="H287" s="160">
        <v>293</v>
      </c>
      <c r="I287" s="161">
        <v>29067989</v>
      </c>
      <c r="J287" s="162">
        <v>333</v>
      </c>
      <c r="K287" s="163">
        <v>309</v>
      </c>
      <c r="L287" s="158">
        <v>5810844</v>
      </c>
      <c r="M287" s="159">
        <v>319</v>
      </c>
      <c r="N287" s="160">
        <v>298</v>
      </c>
      <c r="O287" s="161">
        <v>7365040</v>
      </c>
      <c r="P287" s="162">
        <v>454</v>
      </c>
      <c r="Q287" s="163">
        <v>424</v>
      </c>
      <c r="R287" s="158">
        <v>11698730</v>
      </c>
      <c r="S287" s="159">
        <v>162</v>
      </c>
      <c r="T287" s="160">
        <v>152</v>
      </c>
      <c r="U287" s="161">
        <v>3083655</v>
      </c>
      <c r="V287" s="162">
        <v>303</v>
      </c>
      <c r="W287" s="163">
        <v>294</v>
      </c>
      <c r="X287" s="158">
        <v>4079</v>
      </c>
      <c r="Y287" s="159">
        <v>477</v>
      </c>
      <c r="Z287" s="160">
        <v>446</v>
      </c>
      <c r="AA287" s="161">
        <v>120</v>
      </c>
      <c r="AB287" s="164">
        <v>311</v>
      </c>
      <c r="AC287" s="156">
        <v>0</v>
      </c>
      <c r="AD287" s="165">
        <v>100</v>
      </c>
      <c r="AE287" s="166">
        <v>0</v>
      </c>
    </row>
    <row r="288" spans="1:31" s="3" customFormat="1" ht="18.75" customHeight="1">
      <c r="A288" s="18">
        <v>286</v>
      </c>
      <c r="B288" s="19">
        <v>265</v>
      </c>
      <c r="C288" s="20" t="s">
        <v>2282</v>
      </c>
      <c r="D288" s="21" t="s">
        <v>1061</v>
      </c>
      <c r="E288" s="22">
        <v>264</v>
      </c>
      <c r="F288" s="24">
        <v>29065409</v>
      </c>
      <c r="G288" s="25">
        <v>314</v>
      </c>
      <c r="H288" s="26">
        <v>292</v>
      </c>
      <c r="I288" s="27">
        <v>29100197</v>
      </c>
      <c r="J288" s="28">
        <v>196</v>
      </c>
      <c r="K288" s="29">
        <v>175</v>
      </c>
      <c r="L288" s="24">
        <v>11554761</v>
      </c>
      <c r="M288" s="25">
        <v>190</v>
      </c>
      <c r="N288" s="26">
        <v>173</v>
      </c>
      <c r="O288" s="27">
        <v>16925463</v>
      </c>
      <c r="P288" s="28">
        <v>295</v>
      </c>
      <c r="Q288" s="29">
        <v>273</v>
      </c>
      <c r="R288" s="24">
        <v>27283128</v>
      </c>
      <c r="S288" s="25">
        <v>74</v>
      </c>
      <c r="T288" s="26">
        <v>68</v>
      </c>
      <c r="U288" s="27">
        <v>7422520</v>
      </c>
      <c r="V288" s="28">
        <v>237</v>
      </c>
      <c r="W288" s="29">
        <v>230</v>
      </c>
      <c r="X288" s="24">
        <v>10936</v>
      </c>
      <c r="Y288" s="25">
        <v>229</v>
      </c>
      <c r="Z288" s="26">
        <v>203</v>
      </c>
      <c r="AA288" s="27">
        <v>644</v>
      </c>
      <c r="AB288" s="107">
        <v>313</v>
      </c>
      <c r="AC288" s="22">
        <v>0</v>
      </c>
      <c r="AD288" s="30">
        <v>100</v>
      </c>
      <c r="AE288" s="31">
        <v>0</v>
      </c>
    </row>
    <row r="289" spans="1:31" s="3" customFormat="1" ht="18.75" customHeight="1">
      <c r="A289" s="32">
        <v>287</v>
      </c>
      <c r="B289" s="33">
        <v>312</v>
      </c>
      <c r="C289" s="34" t="s">
        <v>1836</v>
      </c>
      <c r="D289" s="35" t="s">
        <v>88</v>
      </c>
      <c r="E289" s="45">
        <v>265</v>
      </c>
      <c r="F289" s="38">
        <v>28997929</v>
      </c>
      <c r="G289" s="39">
        <v>317</v>
      </c>
      <c r="H289" s="40">
        <v>294</v>
      </c>
      <c r="I289" s="41">
        <v>29034329</v>
      </c>
      <c r="J289" s="42" t="s">
        <v>3052</v>
      </c>
      <c r="K289" s="43" t="s">
        <v>1103</v>
      </c>
      <c r="L289" s="38">
        <v>-2790928</v>
      </c>
      <c r="M289" s="39" t="s">
        <v>3052</v>
      </c>
      <c r="N289" s="40" t="s">
        <v>1103</v>
      </c>
      <c r="O289" s="41">
        <v>-8876735</v>
      </c>
      <c r="P289" s="42">
        <v>180</v>
      </c>
      <c r="Q289" s="43">
        <v>164</v>
      </c>
      <c r="R289" s="38">
        <v>46835647</v>
      </c>
      <c r="S289" s="39">
        <v>489</v>
      </c>
      <c r="T289" s="40">
        <v>465</v>
      </c>
      <c r="U289" s="41">
        <v>-25102381</v>
      </c>
      <c r="V289" s="42">
        <v>288</v>
      </c>
      <c r="W289" s="43">
        <v>280</v>
      </c>
      <c r="X289" s="38">
        <v>5360</v>
      </c>
      <c r="Y289" s="39">
        <v>338</v>
      </c>
      <c r="Z289" s="40">
        <v>308</v>
      </c>
      <c r="AA289" s="41">
        <v>371</v>
      </c>
      <c r="AB289" s="108">
        <v>352</v>
      </c>
      <c r="AC289" s="45">
        <v>0</v>
      </c>
      <c r="AD289" s="37">
        <v>100</v>
      </c>
      <c r="AE289" s="46">
        <v>0</v>
      </c>
    </row>
    <row r="290" spans="1:31" s="3" customFormat="1" ht="18.75" customHeight="1">
      <c r="A290" s="137">
        <v>288</v>
      </c>
      <c r="B290" s="138" t="s">
        <v>3052</v>
      </c>
      <c r="C290" s="188" t="s">
        <v>3052</v>
      </c>
      <c r="D290" s="140" t="s">
        <v>3056</v>
      </c>
      <c r="E290" s="141">
        <v>266</v>
      </c>
      <c r="F290" s="186" t="s">
        <v>3052</v>
      </c>
      <c r="G290" s="144">
        <v>319</v>
      </c>
      <c r="H290" s="145">
        <v>296</v>
      </c>
      <c r="I290" s="187" t="s">
        <v>3052</v>
      </c>
      <c r="J290" s="147">
        <v>338</v>
      </c>
      <c r="K290" s="148">
        <v>314</v>
      </c>
      <c r="L290" s="186" t="s">
        <v>3052</v>
      </c>
      <c r="M290" s="144">
        <v>407</v>
      </c>
      <c r="N290" s="145">
        <v>384</v>
      </c>
      <c r="O290" s="187" t="s">
        <v>3052</v>
      </c>
      <c r="P290" s="147">
        <v>287</v>
      </c>
      <c r="Q290" s="148">
        <v>265</v>
      </c>
      <c r="R290" s="186" t="s">
        <v>3052</v>
      </c>
      <c r="S290" s="144">
        <v>400</v>
      </c>
      <c r="T290" s="145">
        <v>387</v>
      </c>
      <c r="U290" s="187" t="s">
        <v>3052</v>
      </c>
      <c r="V290" s="147" t="s">
        <v>1103</v>
      </c>
      <c r="W290" s="148" t="s">
        <v>1103</v>
      </c>
      <c r="X290" s="186" t="s">
        <v>3052</v>
      </c>
      <c r="Y290" s="144">
        <v>404</v>
      </c>
      <c r="Z290" s="145">
        <v>374</v>
      </c>
      <c r="AA290" s="187" t="s">
        <v>3052</v>
      </c>
      <c r="AB290" s="149">
        <v>369</v>
      </c>
      <c r="AC290" s="141">
        <v>0</v>
      </c>
      <c r="AD290" s="150">
        <v>100</v>
      </c>
      <c r="AE290" s="151">
        <v>0</v>
      </c>
    </row>
    <row r="291" spans="1:31" s="3" customFormat="1" ht="18.75" customHeight="1">
      <c r="A291" s="32">
        <v>289</v>
      </c>
      <c r="B291" s="33">
        <v>379</v>
      </c>
      <c r="C291" s="34" t="s">
        <v>2368</v>
      </c>
      <c r="D291" s="35" t="s">
        <v>88</v>
      </c>
      <c r="E291" s="45">
        <v>267</v>
      </c>
      <c r="F291" s="38">
        <v>28798119</v>
      </c>
      <c r="G291" s="39">
        <v>274</v>
      </c>
      <c r="H291" s="40">
        <v>255</v>
      </c>
      <c r="I291" s="41">
        <v>34023735</v>
      </c>
      <c r="J291" s="42">
        <v>284</v>
      </c>
      <c r="K291" s="43">
        <v>260</v>
      </c>
      <c r="L291" s="38">
        <v>7652108</v>
      </c>
      <c r="M291" s="39">
        <v>289</v>
      </c>
      <c r="N291" s="40">
        <v>268</v>
      </c>
      <c r="O291" s="41">
        <v>9086636</v>
      </c>
      <c r="P291" s="42">
        <v>302</v>
      </c>
      <c r="Q291" s="43">
        <v>280</v>
      </c>
      <c r="R291" s="38">
        <v>26858051</v>
      </c>
      <c r="S291" s="39">
        <v>293</v>
      </c>
      <c r="T291" s="40">
        <v>282</v>
      </c>
      <c r="U291" s="41">
        <v>780445</v>
      </c>
      <c r="V291" s="42">
        <v>190</v>
      </c>
      <c r="W291" s="43">
        <v>183</v>
      </c>
      <c r="X291" s="38">
        <v>16694</v>
      </c>
      <c r="Y291" s="39">
        <v>369</v>
      </c>
      <c r="Z291" s="40">
        <v>339</v>
      </c>
      <c r="AA291" s="41">
        <v>329</v>
      </c>
      <c r="AB291" s="108">
        <v>311</v>
      </c>
      <c r="AC291" s="45">
        <v>0</v>
      </c>
      <c r="AD291" s="37">
        <v>100</v>
      </c>
      <c r="AE291" s="46">
        <v>0</v>
      </c>
    </row>
    <row r="292" spans="1:31" s="3" customFormat="1" ht="18.75" customHeight="1">
      <c r="A292" s="152">
        <v>290</v>
      </c>
      <c r="B292" s="153">
        <v>319</v>
      </c>
      <c r="C292" s="154" t="s">
        <v>1030</v>
      </c>
      <c r="D292" s="155" t="s">
        <v>3056</v>
      </c>
      <c r="E292" s="156">
        <v>268</v>
      </c>
      <c r="F292" s="158">
        <v>28797210</v>
      </c>
      <c r="G292" s="159">
        <v>303</v>
      </c>
      <c r="H292" s="160">
        <v>283</v>
      </c>
      <c r="I292" s="161">
        <v>30222562</v>
      </c>
      <c r="J292" s="162">
        <v>167</v>
      </c>
      <c r="K292" s="163">
        <v>146</v>
      </c>
      <c r="L292" s="158">
        <v>13314974</v>
      </c>
      <c r="M292" s="159">
        <v>298</v>
      </c>
      <c r="N292" s="160">
        <v>277</v>
      </c>
      <c r="O292" s="161">
        <v>8546200</v>
      </c>
      <c r="P292" s="162">
        <v>398</v>
      </c>
      <c r="Q292" s="163">
        <v>371</v>
      </c>
      <c r="R292" s="158">
        <v>16414025</v>
      </c>
      <c r="S292" s="159">
        <v>101</v>
      </c>
      <c r="T292" s="160">
        <v>95</v>
      </c>
      <c r="U292" s="161">
        <v>5644209</v>
      </c>
      <c r="V292" s="162">
        <v>260</v>
      </c>
      <c r="W292" s="163">
        <v>252</v>
      </c>
      <c r="X292" s="158">
        <v>8631</v>
      </c>
      <c r="Y292" s="159">
        <v>153</v>
      </c>
      <c r="Z292" s="160">
        <v>128</v>
      </c>
      <c r="AA292" s="161">
        <v>940</v>
      </c>
      <c r="AB292" s="164">
        <v>321</v>
      </c>
      <c r="AC292" s="156">
        <v>0</v>
      </c>
      <c r="AD292" s="165">
        <v>25</v>
      </c>
      <c r="AE292" s="166">
        <v>75</v>
      </c>
    </row>
    <row r="293" spans="1:31" s="3" customFormat="1" ht="18.75" customHeight="1">
      <c r="A293" s="18">
        <v>291</v>
      </c>
      <c r="B293" s="19">
        <v>328</v>
      </c>
      <c r="C293" s="20" t="s">
        <v>2369</v>
      </c>
      <c r="D293" s="21" t="s">
        <v>2657</v>
      </c>
      <c r="E293" s="22">
        <v>269</v>
      </c>
      <c r="F293" s="24">
        <v>28693514</v>
      </c>
      <c r="G293" s="25">
        <v>287</v>
      </c>
      <c r="H293" s="26">
        <v>268</v>
      </c>
      <c r="I293" s="27">
        <v>32219618</v>
      </c>
      <c r="J293" s="28" t="s">
        <v>3052</v>
      </c>
      <c r="K293" s="29" t="s">
        <v>1103</v>
      </c>
      <c r="L293" s="24">
        <v>-174880</v>
      </c>
      <c r="M293" s="25" t="s">
        <v>3052</v>
      </c>
      <c r="N293" s="26" t="s">
        <v>1103</v>
      </c>
      <c r="O293" s="27">
        <v>-19618829</v>
      </c>
      <c r="P293" s="28">
        <v>324</v>
      </c>
      <c r="Q293" s="29">
        <v>302</v>
      </c>
      <c r="R293" s="24">
        <v>24180482</v>
      </c>
      <c r="S293" s="25">
        <v>482</v>
      </c>
      <c r="T293" s="26">
        <v>461</v>
      </c>
      <c r="U293" s="27">
        <v>-15284427</v>
      </c>
      <c r="V293" s="28">
        <v>345</v>
      </c>
      <c r="W293" s="29">
        <v>336</v>
      </c>
      <c r="X293" s="24">
        <v>1997</v>
      </c>
      <c r="Y293" s="25">
        <v>133</v>
      </c>
      <c r="Z293" s="26">
        <v>108</v>
      </c>
      <c r="AA293" s="27">
        <v>1035</v>
      </c>
      <c r="AB293" s="107">
        <v>321</v>
      </c>
      <c r="AC293" s="22">
        <v>0</v>
      </c>
      <c r="AD293" s="30">
        <v>100</v>
      </c>
      <c r="AE293" s="31">
        <v>0</v>
      </c>
    </row>
    <row r="294" spans="1:31" s="3" customFormat="1" ht="18.75" customHeight="1">
      <c r="A294" s="137">
        <v>292</v>
      </c>
      <c r="B294" s="138">
        <v>266</v>
      </c>
      <c r="C294" s="139" t="s">
        <v>3222</v>
      </c>
      <c r="D294" s="140" t="s">
        <v>3056</v>
      </c>
      <c r="E294" s="141">
        <v>270</v>
      </c>
      <c r="F294" s="143">
        <v>28687289</v>
      </c>
      <c r="G294" s="144">
        <v>321</v>
      </c>
      <c r="H294" s="145">
        <v>298</v>
      </c>
      <c r="I294" s="146">
        <v>28687289</v>
      </c>
      <c r="J294" s="147">
        <v>269</v>
      </c>
      <c r="K294" s="148">
        <v>246</v>
      </c>
      <c r="L294" s="143">
        <v>8011414</v>
      </c>
      <c r="M294" s="144">
        <v>231</v>
      </c>
      <c r="N294" s="145">
        <v>213</v>
      </c>
      <c r="O294" s="146">
        <v>13099353</v>
      </c>
      <c r="P294" s="147">
        <v>274</v>
      </c>
      <c r="Q294" s="148">
        <v>253</v>
      </c>
      <c r="R294" s="143">
        <v>29884120</v>
      </c>
      <c r="S294" s="144">
        <v>447</v>
      </c>
      <c r="T294" s="145">
        <v>431</v>
      </c>
      <c r="U294" s="146">
        <v>-3368775</v>
      </c>
      <c r="V294" s="147">
        <v>308</v>
      </c>
      <c r="W294" s="148">
        <v>299</v>
      </c>
      <c r="X294" s="143">
        <v>3856</v>
      </c>
      <c r="Y294" s="144">
        <v>401</v>
      </c>
      <c r="Z294" s="145">
        <v>371</v>
      </c>
      <c r="AA294" s="146">
        <v>275</v>
      </c>
      <c r="AB294" s="149">
        <v>369</v>
      </c>
      <c r="AC294" s="141">
        <v>0</v>
      </c>
      <c r="AD294" s="150">
        <v>3.28</v>
      </c>
      <c r="AE294" s="151">
        <v>96.72</v>
      </c>
    </row>
    <row r="295" spans="1:31" s="3" customFormat="1" ht="18.75" customHeight="1">
      <c r="A295" s="32">
        <v>293</v>
      </c>
      <c r="B295" s="33">
        <v>338</v>
      </c>
      <c r="C295" s="34" t="s">
        <v>1424</v>
      </c>
      <c r="D295" s="35" t="s">
        <v>3054</v>
      </c>
      <c r="E295" s="45">
        <v>23</v>
      </c>
      <c r="F295" s="38">
        <v>28650773</v>
      </c>
      <c r="G295" s="39">
        <v>323</v>
      </c>
      <c r="H295" s="40">
        <v>24</v>
      </c>
      <c r="I295" s="41">
        <v>28650773</v>
      </c>
      <c r="J295" s="42">
        <v>128</v>
      </c>
      <c r="K295" s="43">
        <v>20</v>
      </c>
      <c r="L295" s="38">
        <v>16629255</v>
      </c>
      <c r="M295" s="39" t="s">
        <v>3052</v>
      </c>
      <c r="N295" s="40" t="s">
        <v>1103</v>
      </c>
      <c r="O295" s="41">
        <v>-17935124</v>
      </c>
      <c r="P295" s="42">
        <v>204</v>
      </c>
      <c r="Q295" s="43">
        <v>18</v>
      </c>
      <c r="R295" s="38">
        <v>41385688</v>
      </c>
      <c r="S295" s="39">
        <v>481</v>
      </c>
      <c r="T295" s="40">
        <v>21</v>
      </c>
      <c r="U295" s="41">
        <v>-13477029</v>
      </c>
      <c r="V295" s="42" t="s">
        <v>1103</v>
      </c>
      <c r="W295" s="43" t="s">
        <v>1103</v>
      </c>
      <c r="X295" s="44" t="s">
        <v>3052</v>
      </c>
      <c r="Y295" s="39">
        <v>71</v>
      </c>
      <c r="Z295" s="40">
        <v>22</v>
      </c>
      <c r="AA295" s="41">
        <v>1530</v>
      </c>
      <c r="AB295" s="108">
        <v>210</v>
      </c>
      <c r="AC295" s="45">
        <v>100</v>
      </c>
      <c r="AD295" s="37">
        <v>0</v>
      </c>
      <c r="AE295" s="46">
        <v>0</v>
      </c>
    </row>
    <row r="296" spans="1:31" s="3" customFormat="1" ht="18.75" customHeight="1">
      <c r="A296" s="137">
        <v>294</v>
      </c>
      <c r="B296" s="138">
        <v>255</v>
      </c>
      <c r="C296" s="139" t="s">
        <v>1425</v>
      </c>
      <c r="D296" s="140" t="s">
        <v>3056</v>
      </c>
      <c r="E296" s="141">
        <v>271</v>
      </c>
      <c r="F296" s="143">
        <v>28629573</v>
      </c>
      <c r="G296" s="144">
        <v>113</v>
      </c>
      <c r="H296" s="145">
        <v>101</v>
      </c>
      <c r="I296" s="146">
        <v>75401054</v>
      </c>
      <c r="J296" s="147">
        <v>138</v>
      </c>
      <c r="K296" s="148">
        <v>118</v>
      </c>
      <c r="L296" s="143">
        <v>15349694</v>
      </c>
      <c r="M296" s="144">
        <v>296</v>
      </c>
      <c r="N296" s="145">
        <v>275</v>
      </c>
      <c r="O296" s="146">
        <v>8629907</v>
      </c>
      <c r="P296" s="147">
        <v>277</v>
      </c>
      <c r="Q296" s="148">
        <v>256</v>
      </c>
      <c r="R296" s="143">
        <v>29358756</v>
      </c>
      <c r="S296" s="144">
        <v>156</v>
      </c>
      <c r="T296" s="145">
        <v>147</v>
      </c>
      <c r="U296" s="146">
        <v>3254020</v>
      </c>
      <c r="V296" s="147">
        <v>224</v>
      </c>
      <c r="W296" s="148">
        <v>217</v>
      </c>
      <c r="X296" s="143">
        <v>12404</v>
      </c>
      <c r="Y296" s="144">
        <v>223</v>
      </c>
      <c r="Z296" s="145">
        <v>197</v>
      </c>
      <c r="AA296" s="146">
        <v>655</v>
      </c>
      <c r="AB296" s="149">
        <v>352</v>
      </c>
      <c r="AC296" s="141">
        <v>0</v>
      </c>
      <c r="AD296" s="150">
        <v>0</v>
      </c>
      <c r="AE296" s="151">
        <v>100</v>
      </c>
    </row>
    <row r="297" spans="1:31" s="3" customFormat="1" ht="18.75" customHeight="1">
      <c r="A297" s="152">
        <v>295</v>
      </c>
      <c r="B297" s="153" t="s">
        <v>3052</v>
      </c>
      <c r="C297" s="154" t="s">
        <v>2262</v>
      </c>
      <c r="D297" s="155" t="s">
        <v>3056</v>
      </c>
      <c r="E297" s="156">
        <v>272</v>
      </c>
      <c r="F297" s="158">
        <v>28573815</v>
      </c>
      <c r="G297" s="159">
        <v>324</v>
      </c>
      <c r="H297" s="160">
        <v>300</v>
      </c>
      <c r="I297" s="161">
        <v>28573815</v>
      </c>
      <c r="J297" s="162">
        <v>371</v>
      </c>
      <c r="K297" s="163">
        <v>347</v>
      </c>
      <c r="L297" s="158">
        <v>4419086</v>
      </c>
      <c r="M297" s="159">
        <v>377</v>
      </c>
      <c r="N297" s="160">
        <v>354</v>
      </c>
      <c r="O297" s="161">
        <v>5151221</v>
      </c>
      <c r="P297" s="162">
        <v>342</v>
      </c>
      <c r="Q297" s="163">
        <v>319</v>
      </c>
      <c r="R297" s="158">
        <v>21945923</v>
      </c>
      <c r="S297" s="159">
        <v>225</v>
      </c>
      <c r="T297" s="160">
        <v>214</v>
      </c>
      <c r="U297" s="161">
        <v>1721391</v>
      </c>
      <c r="V297" s="162">
        <v>238</v>
      </c>
      <c r="W297" s="163">
        <v>231</v>
      </c>
      <c r="X297" s="158">
        <v>10907</v>
      </c>
      <c r="Y297" s="159">
        <v>350</v>
      </c>
      <c r="Z297" s="160">
        <v>320</v>
      </c>
      <c r="AA297" s="161">
        <v>356</v>
      </c>
      <c r="AB297" s="164">
        <v>352</v>
      </c>
      <c r="AC297" s="156">
        <v>0</v>
      </c>
      <c r="AD297" s="165">
        <v>55</v>
      </c>
      <c r="AE297" s="166">
        <v>45</v>
      </c>
    </row>
    <row r="298" spans="1:31" s="3" customFormat="1" ht="18.75" customHeight="1">
      <c r="A298" s="167">
        <v>296</v>
      </c>
      <c r="B298" s="168">
        <v>308</v>
      </c>
      <c r="C298" s="169" t="s">
        <v>2623</v>
      </c>
      <c r="D298" s="170" t="s">
        <v>3056</v>
      </c>
      <c r="E298" s="171">
        <v>273</v>
      </c>
      <c r="F298" s="173">
        <v>28564505</v>
      </c>
      <c r="G298" s="174">
        <v>320</v>
      </c>
      <c r="H298" s="175">
        <v>297</v>
      </c>
      <c r="I298" s="176">
        <v>28829733</v>
      </c>
      <c r="J298" s="177">
        <v>194</v>
      </c>
      <c r="K298" s="178">
        <v>173</v>
      </c>
      <c r="L298" s="173">
        <v>11766487</v>
      </c>
      <c r="M298" s="174">
        <v>221</v>
      </c>
      <c r="N298" s="175">
        <v>203</v>
      </c>
      <c r="O298" s="176">
        <v>14079261</v>
      </c>
      <c r="P298" s="177">
        <v>304</v>
      </c>
      <c r="Q298" s="178">
        <v>282</v>
      </c>
      <c r="R298" s="173">
        <v>26440109</v>
      </c>
      <c r="S298" s="174">
        <v>232</v>
      </c>
      <c r="T298" s="175">
        <v>221</v>
      </c>
      <c r="U298" s="176">
        <v>1617245</v>
      </c>
      <c r="V298" s="177">
        <v>145</v>
      </c>
      <c r="W298" s="178">
        <v>138</v>
      </c>
      <c r="X298" s="173">
        <v>23871</v>
      </c>
      <c r="Y298" s="174">
        <v>293</v>
      </c>
      <c r="Z298" s="175">
        <v>265</v>
      </c>
      <c r="AA298" s="176">
        <v>472</v>
      </c>
      <c r="AB298" s="179">
        <v>362</v>
      </c>
      <c r="AC298" s="171">
        <v>0</v>
      </c>
      <c r="AD298" s="180">
        <v>100</v>
      </c>
      <c r="AE298" s="181">
        <v>0</v>
      </c>
    </row>
    <row r="299" spans="1:31" s="3" customFormat="1" ht="18.75" customHeight="1">
      <c r="A299" s="137">
        <v>297</v>
      </c>
      <c r="B299" s="138">
        <v>229</v>
      </c>
      <c r="C299" s="139" t="s">
        <v>1426</v>
      </c>
      <c r="D299" s="140" t="s">
        <v>3056</v>
      </c>
      <c r="E299" s="141">
        <v>274</v>
      </c>
      <c r="F299" s="143">
        <v>28544189</v>
      </c>
      <c r="G299" s="144">
        <v>222</v>
      </c>
      <c r="H299" s="145">
        <v>204</v>
      </c>
      <c r="I299" s="146">
        <v>41493024</v>
      </c>
      <c r="J299" s="147">
        <v>435</v>
      </c>
      <c r="K299" s="148">
        <v>410</v>
      </c>
      <c r="L299" s="143">
        <v>2295685</v>
      </c>
      <c r="M299" s="144">
        <v>406</v>
      </c>
      <c r="N299" s="145">
        <v>383</v>
      </c>
      <c r="O299" s="146">
        <v>3921496</v>
      </c>
      <c r="P299" s="147">
        <v>238</v>
      </c>
      <c r="Q299" s="148">
        <v>219</v>
      </c>
      <c r="R299" s="143">
        <v>34892313</v>
      </c>
      <c r="S299" s="144">
        <v>351</v>
      </c>
      <c r="T299" s="145">
        <v>340</v>
      </c>
      <c r="U299" s="146">
        <v>204926</v>
      </c>
      <c r="V299" s="147">
        <v>82</v>
      </c>
      <c r="W299" s="148">
        <v>76</v>
      </c>
      <c r="X299" s="143">
        <v>39343</v>
      </c>
      <c r="Y299" s="144">
        <v>491</v>
      </c>
      <c r="Z299" s="145">
        <v>460</v>
      </c>
      <c r="AA299" s="146">
        <v>52</v>
      </c>
      <c r="AB299" s="149">
        <v>322</v>
      </c>
      <c r="AC299" s="141">
        <v>0</v>
      </c>
      <c r="AD299" s="150">
        <v>100</v>
      </c>
      <c r="AE299" s="151">
        <v>0</v>
      </c>
    </row>
    <row r="300" spans="1:31" s="3" customFormat="1" ht="18.75" customHeight="1">
      <c r="A300" s="32">
        <v>298</v>
      </c>
      <c r="B300" s="33">
        <v>330</v>
      </c>
      <c r="C300" s="34" t="s">
        <v>1628</v>
      </c>
      <c r="D300" s="35" t="s">
        <v>404</v>
      </c>
      <c r="E300" s="45">
        <v>275</v>
      </c>
      <c r="F300" s="38">
        <v>28538471</v>
      </c>
      <c r="G300" s="39">
        <v>275</v>
      </c>
      <c r="H300" s="40">
        <v>256</v>
      </c>
      <c r="I300" s="41">
        <v>33864118</v>
      </c>
      <c r="J300" s="42">
        <v>406</v>
      </c>
      <c r="K300" s="43">
        <v>382</v>
      </c>
      <c r="L300" s="38">
        <v>3166052</v>
      </c>
      <c r="M300" s="39">
        <v>352</v>
      </c>
      <c r="N300" s="40">
        <v>330</v>
      </c>
      <c r="O300" s="41">
        <v>5949338</v>
      </c>
      <c r="P300" s="42">
        <v>448</v>
      </c>
      <c r="Q300" s="43">
        <v>418</v>
      </c>
      <c r="R300" s="38">
        <v>12600096</v>
      </c>
      <c r="S300" s="39">
        <v>285</v>
      </c>
      <c r="T300" s="40">
        <v>274</v>
      </c>
      <c r="U300" s="41">
        <v>852640</v>
      </c>
      <c r="V300" s="42" t="s">
        <v>1103</v>
      </c>
      <c r="W300" s="43" t="s">
        <v>1103</v>
      </c>
      <c r="X300" s="44" t="s">
        <v>3052</v>
      </c>
      <c r="Y300" s="39">
        <v>316</v>
      </c>
      <c r="Z300" s="40">
        <v>287</v>
      </c>
      <c r="AA300" s="41">
        <v>418</v>
      </c>
      <c r="AB300" s="108">
        <v>311</v>
      </c>
      <c r="AC300" s="45">
        <v>0</v>
      </c>
      <c r="AD300" s="37">
        <v>100</v>
      </c>
      <c r="AE300" s="46">
        <v>0</v>
      </c>
    </row>
    <row r="301" spans="1:31" s="3" customFormat="1" ht="18.75" customHeight="1">
      <c r="A301" s="137">
        <v>299</v>
      </c>
      <c r="B301" s="138">
        <v>260</v>
      </c>
      <c r="C301" s="139" t="s">
        <v>1427</v>
      </c>
      <c r="D301" s="140" t="s">
        <v>3056</v>
      </c>
      <c r="E301" s="185">
        <v>276</v>
      </c>
      <c r="F301" s="143">
        <v>28455058</v>
      </c>
      <c r="G301" s="144">
        <v>325</v>
      </c>
      <c r="H301" s="145">
        <v>301</v>
      </c>
      <c r="I301" s="146">
        <v>28475650</v>
      </c>
      <c r="J301" s="147">
        <v>239</v>
      </c>
      <c r="K301" s="148">
        <v>216</v>
      </c>
      <c r="L301" s="143">
        <v>9718270</v>
      </c>
      <c r="M301" s="144">
        <v>259</v>
      </c>
      <c r="N301" s="145">
        <v>240</v>
      </c>
      <c r="O301" s="146">
        <v>11210786</v>
      </c>
      <c r="P301" s="147">
        <v>276</v>
      </c>
      <c r="Q301" s="148">
        <v>255</v>
      </c>
      <c r="R301" s="143">
        <v>29548745</v>
      </c>
      <c r="S301" s="144">
        <v>292</v>
      </c>
      <c r="T301" s="145">
        <v>281</v>
      </c>
      <c r="U301" s="146">
        <v>784405</v>
      </c>
      <c r="V301" s="147">
        <v>313</v>
      </c>
      <c r="W301" s="148">
        <v>304</v>
      </c>
      <c r="X301" s="143">
        <v>3489</v>
      </c>
      <c r="Y301" s="144">
        <v>279</v>
      </c>
      <c r="Z301" s="145">
        <v>252</v>
      </c>
      <c r="AA301" s="146">
        <v>500</v>
      </c>
      <c r="AB301" s="149">
        <v>311</v>
      </c>
      <c r="AC301" s="141">
        <v>0</v>
      </c>
      <c r="AD301" s="150">
        <v>100</v>
      </c>
      <c r="AE301" s="151">
        <v>0</v>
      </c>
    </row>
    <row r="302" spans="1:31" s="3" customFormat="1" ht="18.75" customHeight="1">
      <c r="A302" s="152">
        <v>300</v>
      </c>
      <c r="B302" s="153">
        <v>281</v>
      </c>
      <c r="C302" s="154" t="s">
        <v>2644</v>
      </c>
      <c r="D302" s="155" t="s">
        <v>3056</v>
      </c>
      <c r="E302" s="156">
        <v>277</v>
      </c>
      <c r="F302" s="158">
        <v>28242889</v>
      </c>
      <c r="G302" s="159">
        <v>329</v>
      </c>
      <c r="H302" s="160">
        <v>305</v>
      </c>
      <c r="I302" s="161">
        <v>28300102</v>
      </c>
      <c r="J302" s="162">
        <v>401</v>
      </c>
      <c r="K302" s="163">
        <v>377</v>
      </c>
      <c r="L302" s="158">
        <v>3256866</v>
      </c>
      <c r="M302" s="159">
        <v>337</v>
      </c>
      <c r="N302" s="160">
        <v>316</v>
      </c>
      <c r="O302" s="161">
        <v>6442424</v>
      </c>
      <c r="P302" s="162">
        <v>327</v>
      </c>
      <c r="Q302" s="163">
        <v>305</v>
      </c>
      <c r="R302" s="158">
        <v>23709208</v>
      </c>
      <c r="S302" s="159">
        <v>438</v>
      </c>
      <c r="T302" s="160">
        <v>422</v>
      </c>
      <c r="U302" s="161">
        <v>-2532259</v>
      </c>
      <c r="V302" s="162">
        <v>106</v>
      </c>
      <c r="W302" s="163">
        <v>99</v>
      </c>
      <c r="X302" s="158">
        <v>30415</v>
      </c>
      <c r="Y302" s="159">
        <v>351</v>
      </c>
      <c r="Z302" s="160">
        <v>321</v>
      </c>
      <c r="AA302" s="161">
        <v>356</v>
      </c>
      <c r="AB302" s="164">
        <v>381</v>
      </c>
      <c r="AC302" s="156">
        <v>0</v>
      </c>
      <c r="AD302" s="165">
        <v>49</v>
      </c>
      <c r="AE302" s="166">
        <v>51</v>
      </c>
    </row>
    <row r="303" spans="1:31" s="3" customFormat="1" ht="18.75" customHeight="1">
      <c r="A303" s="18">
        <v>301</v>
      </c>
      <c r="B303" s="19">
        <v>346</v>
      </c>
      <c r="C303" s="20" t="s">
        <v>2621</v>
      </c>
      <c r="D303" s="21" t="s">
        <v>88</v>
      </c>
      <c r="E303" s="22">
        <v>278</v>
      </c>
      <c r="F303" s="24">
        <v>28156998</v>
      </c>
      <c r="G303" s="25">
        <v>308</v>
      </c>
      <c r="H303" s="26">
        <v>287</v>
      </c>
      <c r="I303" s="27">
        <v>29583108</v>
      </c>
      <c r="J303" s="28">
        <v>186</v>
      </c>
      <c r="K303" s="29">
        <v>165</v>
      </c>
      <c r="L303" s="24">
        <v>12050419</v>
      </c>
      <c r="M303" s="25">
        <v>209</v>
      </c>
      <c r="N303" s="26">
        <v>191</v>
      </c>
      <c r="O303" s="27">
        <v>15332774</v>
      </c>
      <c r="P303" s="28">
        <v>369</v>
      </c>
      <c r="Q303" s="29">
        <v>342</v>
      </c>
      <c r="R303" s="24">
        <v>19768993</v>
      </c>
      <c r="S303" s="25">
        <v>134</v>
      </c>
      <c r="T303" s="26">
        <v>125</v>
      </c>
      <c r="U303" s="27">
        <v>4067192</v>
      </c>
      <c r="V303" s="28">
        <v>348</v>
      </c>
      <c r="W303" s="29">
        <v>339</v>
      </c>
      <c r="X303" s="24">
        <v>1771</v>
      </c>
      <c r="Y303" s="25">
        <v>238</v>
      </c>
      <c r="Z303" s="26">
        <v>211</v>
      </c>
      <c r="AA303" s="27">
        <v>604</v>
      </c>
      <c r="AB303" s="107">
        <v>341</v>
      </c>
      <c r="AC303" s="22">
        <v>0</v>
      </c>
      <c r="AD303" s="30">
        <v>74.53</v>
      </c>
      <c r="AE303" s="31">
        <v>25.47</v>
      </c>
    </row>
    <row r="304" spans="1:31" s="3" customFormat="1" ht="18.75" customHeight="1">
      <c r="A304" s="137">
        <v>302</v>
      </c>
      <c r="B304" s="138">
        <v>292</v>
      </c>
      <c r="C304" s="139" t="s">
        <v>1428</v>
      </c>
      <c r="D304" s="140" t="s">
        <v>3056</v>
      </c>
      <c r="E304" s="141">
        <v>279</v>
      </c>
      <c r="F304" s="143">
        <v>28145873</v>
      </c>
      <c r="G304" s="144">
        <v>318</v>
      </c>
      <c r="H304" s="145">
        <v>295</v>
      </c>
      <c r="I304" s="146">
        <v>28856070</v>
      </c>
      <c r="J304" s="147">
        <v>191</v>
      </c>
      <c r="K304" s="148">
        <v>170</v>
      </c>
      <c r="L304" s="143">
        <v>11847050</v>
      </c>
      <c r="M304" s="144">
        <v>206</v>
      </c>
      <c r="N304" s="145">
        <v>188</v>
      </c>
      <c r="O304" s="146">
        <v>15471431</v>
      </c>
      <c r="P304" s="147">
        <v>314</v>
      </c>
      <c r="Q304" s="148">
        <v>292</v>
      </c>
      <c r="R304" s="143">
        <v>25528858</v>
      </c>
      <c r="S304" s="144">
        <v>117</v>
      </c>
      <c r="T304" s="145">
        <v>109</v>
      </c>
      <c r="U304" s="146">
        <v>4881714</v>
      </c>
      <c r="V304" s="147">
        <v>254</v>
      </c>
      <c r="W304" s="148">
        <v>246</v>
      </c>
      <c r="X304" s="143">
        <v>9261</v>
      </c>
      <c r="Y304" s="144">
        <v>377</v>
      </c>
      <c r="Z304" s="145">
        <v>347</v>
      </c>
      <c r="AA304" s="146">
        <v>314</v>
      </c>
      <c r="AB304" s="149">
        <v>362</v>
      </c>
      <c r="AC304" s="141">
        <v>0</v>
      </c>
      <c r="AD304" s="150">
        <v>100</v>
      </c>
      <c r="AE304" s="151">
        <v>0</v>
      </c>
    </row>
    <row r="305" spans="1:31" s="3" customFormat="1" ht="18.75" customHeight="1">
      <c r="A305" s="32">
        <v>303</v>
      </c>
      <c r="B305" s="67">
        <v>288</v>
      </c>
      <c r="C305" s="34" t="s">
        <v>1745</v>
      </c>
      <c r="D305" s="35" t="s">
        <v>3058</v>
      </c>
      <c r="E305" s="45">
        <v>280</v>
      </c>
      <c r="F305" s="38">
        <v>28069699</v>
      </c>
      <c r="G305" s="39">
        <v>332</v>
      </c>
      <c r="H305" s="40">
        <v>308</v>
      </c>
      <c r="I305" s="41">
        <v>28069699</v>
      </c>
      <c r="J305" s="42">
        <v>50</v>
      </c>
      <c r="K305" s="43">
        <v>40</v>
      </c>
      <c r="L305" s="38">
        <v>32777693</v>
      </c>
      <c r="M305" s="39">
        <v>69</v>
      </c>
      <c r="N305" s="40">
        <v>56</v>
      </c>
      <c r="O305" s="41">
        <v>41428845</v>
      </c>
      <c r="P305" s="42">
        <v>61</v>
      </c>
      <c r="Q305" s="43">
        <v>49</v>
      </c>
      <c r="R305" s="38">
        <v>121906357</v>
      </c>
      <c r="S305" s="39">
        <v>21</v>
      </c>
      <c r="T305" s="40">
        <v>16</v>
      </c>
      <c r="U305" s="41">
        <v>26148688</v>
      </c>
      <c r="V305" s="42" t="s">
        <v>1103</v>
      </c>
      <c r="W305" s="43" t="s">
        <v>1103</v>
      </c>
      <c r="X305" s="44" t="s">
        <v>3052</v>
      </c>
      <c r="Y305" s="39">
        <v>489</v>
      </c>
      <c r="Z305" s="40">
        <v>458</v>
      </c>
      <c r="AA305" s="41">
        <v>57</v>
      </c>
      <c r="AB305" s="108">
        <v>400</v>
      </c>
      <c r="AC305" s="45">
        <v>0</v>
      </c>
      <c r="AD305" s="37">
        <v>100</v>
      </c>
      <c r="AE305" s="46">
        <v>0</v>
      </c>
    </row>
    <row r="306" spans="1:31" s="3" customFormat="1" ht="18.75" customHeight="1">
      <c r="A306" s="137">
        <v>304</v>
      </c>
      <c r="B306" s="138" t="s">
        <v>3052</v>
      </c>
      <c r="C306" s="188" t="s">
        <v>3052</v>
      </c>
      <c r="D306" s="140" t="s">
        <v>3056</v>
      </c>
      <c r="E306" s="141">
        <v>281</v>
      </c>
      <c r="F306" s="186" t="s">
        <v>3052</v>
      </c>
      <c r="G306" s="144">
        <v>124</v>
      </c>
      <c r="H306" s="145">
        <v>111</v>
      </c>
      <c r="I306" s="187" t="s">
        <v>3052</v>
      </c>
      <c r="J306" s="147">
        <v>270</v>
      </c>
      <c r="K306" s="148">
        <v>247</v>
      </c>
      <c r="L306" s="186" t="s">
        <v>3052</v>
      </c>
      <c r="M306" s="144" t="s">
        <v>3052</v>
      </c>
      <c r="N306" s="145" t="s">
        <v>1103</v>
      </c>
      <c r="O306" s="187" t="s">
        <v>3052</v>
      </c>
      <c r="P306" s="147">
        <v>206</v>
      </c>
      <c r="Q306" s="148">
        <v>188</v>
      </c>
      <c r="R306" s="186" t="s">
        <v>3052</v>
      </c>
      <c r="S306" s="144">
        <v>431</v>
      </c>
      <c r="T306" s="145">
        <v>416</v>
      </c>
      <c r="U306" s="187" t="s">
        <v>3052</v>
      </c>
      <c r="V306" s="147">
        <v>95</v>
      </c>
      <c r="W306" s="148">
        <v>88</v>
      </c>
      <c r="X306" s="186" t="s">
        <v>3052</v>
      </c>
      <c r="Y306" s="144">
        <v>302</v>
      </c>
      <c r="Z306" s="145">
        <v>273</v>
      </c>
      <c r="AA306" s="187" t="s">
        <v>3052</v>
      </c>
      <c r="AB306" s="149">
        <v>352</v>
      </c>
      <c r="AC306" s="141">
        <v>0</v>
      </c>
      <c r="AD306" s="150">
        <v>0.1</v>
      </c>
      <c r="AE306" s="151">
        <v>99.9</v>
      </c>
    </row>
    <row r="307" spans="1:31" s="3" customFormat="1" ht="18.75" customHeight="1">
      <c r="A307" s="152">
        <v>305</v>
      </c>
      <c r="B307" s="153" t="s">
        <v>3052</v>
      </c>
      <c r="C307" s="154" t="s">
        <v>1429</v>
      </c>
      <c r="D307" s="155" t="s">
        <v>3056</v>
      </c>
      <c r="E307" s="189">
        <v>282</v>
      </c>
      <c r="F307" s="158">
        <v>27768250</v>
      </c>
      <c r="G307" s="159">
        <v>333</v>
      </c>
      <c r="H307" s="160">
        <v>309</v>
      </c>
      <c r="I307" s="161">
        <v>27950209</v>
      </c>
      <c r="J307" s="162">
        <v>144</v>
      </c>
      <c r="K307" s="163">
        <v>124</v>
      </c>
      <c r="L307" s="158">
        <v>14794374</v>
      </c>
      <c r="M307" s="159">
        <v>280</v>
      </c>
      <c r="N307" s="160">
        <v>259</v>
      </c>
      <c r="O307" s="161">
        <v>9627255</v>
      </c>
      <c r="P307" s="162">
        <v>301</v>
      </c>
      <c r="Q307" s="163">
        <v>279</v>
      </c>
      <c r="R307" s="158">
        <v>26961929</v>
      </c>
      <c r="S307" s="159">
        <v>105</v>
      </c>
      <c r="T307" s="160">
        <v>99</v>
      </c>
      <c r="U307" s="161">
        <v>5475704</v>
      </c>
      <c r="V307" s="162">
        <v>141</v>
      </c>
      <c r="W307" s="163">
        <v>134</v>
      </c>
      <c r="X307" s="158">
        <v>25132</v>
      </c>
      <c r="Y307" s="159">
        <v>235</v>
      </c>
      <c r="Z307" s="160">
        <v>208</v>
      </c>
      <c r="AA307" s="161">
        <v>612</v>
      </c>
      <c r="AB307" s="164">
        <v>321</v>
      </c>
      <c r="AC307" s="156">
        <v>0</v>
      </c>
      <c r="AD307" s="165">
        <v>100</v>
      </c>
      <c r="AE307" s="166">
        <v>0</v>
      </c>
    </row>
    <row r="308" spans="1:31" s="3" customFormat="1" ht="18.75" customHeight="1">
      <c r="A308" s="167">
        <v>306</v>
      </c>
      <c r="B308" s="168">
        <v>382</v>
      </c>
      <c r="C308" s="169" t="s">
        <v>1430</v>
      </c>
      <c r="D308" s="170" t="s">
        <v>3056</v>
      </c>
      <c r="E308" s="171">
        <v>283</v>
      </c>
      <c r="F308" s="173">
        <v>27641617</v>
      </c>
      <c r="G308" s="174">
        <v>228</v>
      </c>
      <c r="H308" s="175">
        <v>210</v>
      </c>
      <c r="I308" s="176">
        <v>40975857</v>
      </c>
      <c r="J308" s="177">
        <v>460</v>
      </c>
      <c r="K308" s="178">
        <v>434</v>
      </c>
      <c r="L308" s="173">
        <v>1524444</v>
      </c>
      <c r="M308" s="174">
        <v>474</v>
      </c>
      <c r="N308" s="175">
        <v>448</v>
      </c>
      <c r="O308" s="176">
        <v>88541</v>
      </c>
      <c r="P308" s="177">
        <v>397</v>
      </c>
      <c r="Q308" s="178">
        <v>370</v>
      </c>
      <c r="R308" s="173">
        <v>16423499</v>
      </c>
      <c r="S308" s="174">
        <v>380</v>
      </c>
      <c r="T308" s="175">
        <v>367</v>
      </c>
      <c r="U308" s="176">
        <v>67957</v>
      </c>
      <c r="V308" s="177">
        <v>193</v>
      </c>
      <c r="W308" s="178">
        <v>186</v>
      </c>
      <c r="X308" s="173">
        <v>16359</v>
      </c>
      <c r="Y308" s="174">
        <v>492</v>
      </c>
      <c r="Z308" s="175">
        <v>461</v>
      </c>
      <c r="AA308" s="176">
        <v>48</v>
      </c>
      <c r="AB308" s="179">
        <v>371</v>
      </c>
      <c r="AC308" s="171">
        <v>0</v>
      </c>
      <c r="AD308" s="180">
        <v>60</v>
      </c>
      <c r="AE308" s="181">
        <v>40</v>
      </c>
    </row>
    <row r="309" spans="1:31" s="3" customFormat="1" ht="18.75" customHeight="1">
      <c r="A309" s="32">
        <v>307</v>
      </c>
      <c r="B309" s="33">
        <v>253</v>
      </c>
      <c r="C309" s="34" t="s">
        <v>1431</v>
      </c>
      <c r="D309" s="35" t="s">
        <v>1054</v>
      </c>
      <c r="E309" s="45">
        <v>284</v>
      </c>
      <c r="F309" s="38">
        <v>27534819</v>
      </c>
      <c r="G309" s="39">
        <v>294</v>
      </c>
      <c r="H309" s="40">
        <v>274</v>
      </c>
      <c r="I309" s="41">
        <v>31597493</v>
      </c>
      <c r="J309" s="42">
        <v>352</v>
      </c>
      <c r="K309" s="43">
        <v>328</v>
      </c>
      <c r="L309" s="38">
        <v>4999151</v>
      </c>
      <c r="M309" s="39" t="s">
        <v>3052</v>
      </c>
      <c r="N309" s="40" t="s">
        <v>1103</v>
      </c>
      <c r="O309" s="41">
        <v>-11929374</v>
      </c>
      <c r="P309" s="42">
        <v>265</v>
      </c>
      <c r="Q309" s="43">
        <v>244</v>
      </c>
      <c r="R309" s="38">
        <v>31133299</v>
      </c>
      <c r="S309" s="39">
        <v>473</v>
      </c>
      <c r="T309" s="40">
        <v>455</v>
      </c>
      <c r="U309" s="41">
        <v>-9264971</v>
      </c>
      <c r="V309" s="42">
        <v>133</v>
      </c>
      <c r="W309" s="43">
        <v>126</v>
      </c>
      <c r="X309" s="38">
        <v>26588</v>
      </c>
      <c r="Y309" s="39">
        <v>203</v>
      </c>
      <c r="Z309" s="40">
        <v>177</v>
      </c>
      <c r="AA309" s="41">
        <v>716</v>
      </c>
      <c r="AB309" s="108">
        <v>321</v>
      </c>
      <c r="AC309" s="45">
        <v>0</v>
      </c>
      <c r="AD309" s="37">
        <v>100</v>
      </c>
      <c r="AE309" s="46">
        <v>0</v>
      </c>
    </row>
    <row r="310" spans="1:31" s="3" customFormat="1" ht="18.75" customHeight="1">
      <c r="A310" s="137">
        <v>308</v>
      </c>
      <c r="B310" s="138" t="s">
        <v>3052</v>
      </c>
      <c r="C310" s="139" t="s">
        <v>1432</v>
      </c>
      <c r="D310" s="140" t="s">
        <v>3056</v>
      </c>
      <c r="E310" s="141">
        <v>285</v>
      </c>
      <c r="F310" s="143">
        <v>27438211</v>
      </c>
      <c r="G310" s="144">
        <v>336</v>
      </c>
      <c r="H310" s="145">
        <v>312</v>
      </c>
      <c r="I310" s="146">
        <v>27438211</v>
      </c>
      <c r="J310" s="147">
        <v>273</v>
      </c>
      <c r="K310" s="148">
        <v>250</v>
      </c>
      <c r="L310" s="143">
        <v>7898812</v>
      </c>
      <c r="M310" s="144">
        <v>308</v>
      </c>
      <c r="N310" s="145">
        <v>287</v>
      </c>
      <c r="O310" s="146">
        <v>7927917</v>
      </c>
      <c r="P310" s="147">
        <v>427</v>
      </c>
      <c r="Q310" s="148">
        <v>399</v>
      </c>
      <c r="R310" s="143">
        <v>14570606</v>
      </c>
      <c r="S310" s="144">
        <v>91</v>
      </c>
      <c r="T310" s="145">
        <v>85</v>
      </c>
      <c r="U310" s="146">
        <v>6299925</v>
      </c>
      <c r="V310" s="147">
        <v>32</v>
      </c>
      <c r="W310" s="148">
        <v>26</v>
      </c>
      <c r="X310" s="143">
        <v>81446</v>
      </c>
      <c r="Y310" s="144">
        <v>469</v>
      </c>
      <c r="Z310" s="145">
        <v>438</v>
      </c>
      <c r="AA310" s="146">
        <v>131</v>
      </c>
      <c r="AB310" s="149">
        <v>384</v>
      </c>
      <c r="AC310" s="141">
        <v>0</v>
      </c>
      <c r="AD310" s="150">
        <v>100</v>
      </c>
      <c r="AE310" s="151">
        <v>0</v>
      </c>
    </row>
    <row r="311" spans="1:31" s="3" customFormat="1" ht="18.75" customHeight="1">
      <c r="A311" s="32">
        <v>309</v>
      </c>
      <c r="B311" s="33">
        <v>304</v>
      </c>
      <c r="C311" s="34" t="s">
        <v>1433</v>
      </c>
      <c r="D311" s="35" t="s">
        <v>2674</v>
      </c>
      <c r="E311" s="45">
        <v>286</v>
      </c>
      <c r="F311" s="38">
        <v>27398714</v>
      </c>
      <c r="G311" s="39">
        <v>335</v>
      </c>
      <c r="H311" s="40">
        <v>311</v>
      </c>
      <c r="I311" s="41">
        <v>27571239</v>
      </c>
      <c r="J311" s="42">
        <v>238</v>
      </c>
      <c r="K311" s="43">
        <v>215</v>
      </c>
      <c r="L311" s="38">
        <v>9730519</v>
      </c>
      <c r="M311" s="39">
        <v>66</v>
      </c>
      <c r="N311" s="40">
        <v>53</v>
      </c>
      <c r="O311" s="41">
        <v>44307467</v>
      </c>
      <c r="P311" s="42">
        <v>88</v>
      </c>
      <c r="Q311" s="43">
        <v>75</v>
      </c>
      <c r="R311" s="38">
        <v>91447742</v>
      </c>
      <c r="S311" s="39">
        <v>36</v>
      </c>
      <c r="T311" s="40">
        <v>31</v>
      </c>
      <c r="U311" s="41">
        <v>14166771</v>
      </c>
      <c r="V311" s="42" t="s">
        <v>1103</v>
      </c>
      <c r="W311" s="43" t="s">
        <v>1103</v>
      </c>
      <c r="X311" s="44" t="s">
        <v>3052</v>
      </c>
      <c r="Y311" s="39">
        <v>422</v>
      </c>
      <c r="Z311" s="40">
        <v>391</v>
      </c>
      <c r="AA311" s="41">
        <v>225</v>
      </c>
      <c r="AB311" s="108">
        <v>369</v>
      </c>
      <c r="AC311" s="45">
        <v>0</v>
      </c>
      <c r="AD311" s="37">
        <v>100</v>
      </c>
      <c r="AE311" s="46">
        <v>0</v>
      </c>
    </row>
    <row r="312" spans="1:31" s="3" customFormat="1" ht="18.75" customHeight="1">
      <c r="A312" s="48">
        <v>310</v>
      </c>
      <c r="B312" s="49">
        <v>359</v>
      </c>
      <c r="C312" s="50" t="s">
        <v>1434</v>
      </c>
      <c r="D312" s="51" t="s">
        <v>88</v>
      </c>
      <c r="E312" s="52">
        <v>287</v>
      </c>
      <c r="F312" s="54">
        <v>27389317</v>
      </c>
      <c r="G312" s="55">
        <v>322</v>
      </c>
      <c r="H312" s="56">
        <v>299</v>
      </c>
      <c r="I312" s="57">
        <v>28665887</v>
      </c>
      <c r="J312" s="58">
        <v>366</v>
      </c>
      <c r="K312" s="59">
        <v>342</v>
      </c>
      <c r="L312" s="54">
        <v>4578617</v>
      </c>
      <c r="M312" s="55">
        <v>395</v>
      </c>
      <c r="N312" s="56">
        <v>372</v>
      </c>
      <c r="O312" s="57">
        <v>4416598</v>
      </c>
      <c r="P312" s="58">
        <v>472</v>
      </c>
      <c r="Q312" s="59">
        <v>442</v>
      </c>
      <c r="R312" s="54">
        <v>8621108</v>
      </c>
      <c r="S312" s="55">
        <v>395</v>
      </c>
      <c r="T312" s="56">
        <v>382</v>
      </c>
      <c r="U312" s="66" t="s">
        <v>3052</v>
      </c>
      <c r="V312" s="58">
        <v>401</v>
      </c>
      <c r="W312" s="59">
        <v>390</v>
      </c>
      <c r="X312" s="54">
        <v>173</v>
      </c>
      <c r="Y312" s="55">
        <v>196</v>
      </c>
      <c r="Z312" s="56">
        <v>170</v>
      </c>
      <c r="AA312" s="57">
        <v>750</v>
      </c>
      <c r="AB312" s="109">
        <v>311</v>
      </c>
      <c r="AC312" s="52">
        <v>0</v>
      </c>
      <c r="AD312" s="60">
        <v>100</v>
      </c>
      <c r="AE312" s="61">
        <v>0</v>
      </c>
    </row>
    <row r="313" spans="1:31" s="3" customFormat="1" ht="18.75" customHeight="1">
      <c r="A313" s="18">
        <v>311</v>
      </c>
      <c r="B313" s="19">
        <v>341</v>
      </c>
      <c r="C313" s="20" t="s">
        <v>1724</v>
      </c>
      <c r="D313" s="21" t="s">
        <v>3106</v>
      </c>
      <c r="E313" s="22">
        <v>288</v>
      </c>
      <c r="F313" s="24">
        <v>27161343</v>
      </c>
      <c r="G313" s="25">
        <v>340</v>
      </c>
      <c r="H313" s="26">
        <v>316</v>
      </c>
      <c r="I313" s="27">
        <v>27161343</v>
      </c>
      <c r="J313" s="28">
        <v>477</v>
      </c>
      <c r="K313" s="29">
        <v>450</v>
      </c>
      <c r="L313" s="24">
        <v>510757</v>
      </c>
      <c r="M313" s="25">
        <v>391</v>
      </c>
      <c r="N313" s="26">
        <v>368</v>
      </c>
      <c r="O313" s="27">
        <v>4613088</v>
      </c>
      <c r="P313" s="28">
        <v>450</v>
      </c>
      <c r="Q313" s="29">
        <v>420</v>
      </c>
      <c r="R313" s="24">
        <v>12297481</v>
      </c>
      <c r="S313" s="25">
        <v>443</v>
      </c>
      <c r="T313" s="26">
        <v>427</v>
      </c>
      <c r="U313" s="27">
        <v>-2986466</v>
      </c>
      <c r="V313" s="28">
        <v>409</v>
      </c>
      <c r="W313" s="29">
        <v>397</v>
      </c>
      <c r="X313" s="24">
        <v>59</v>
      </c>
      <c r="Y313" s="25">
        <v>157</v>
      </c>
      <c r="Z313" s="26">
        <v>132</v>
      </c>
      <c r="AA313" s="27">
        <v>917</v>
      </c>
      <c r="AB313" s="107">
        <v>311</v>
      </c>
      <c r="AC313" s="22">
        <v>0</v>
      </c>
      <c r="AD313" s="30">
        <v>100</v>
      </c>
      <c r="AE313" s="31">
        <v>0</v>
      </c>
    </row>
    <row r="314" spans="1:31" s="3" customFormat="1" ht="18.75" customHeight="1">
      <c r="A314" s="137">
        <v>312</v>
      </c>
      <c r="B314" s="138">
        <v>323</v>
      </c>
      <c r="C314" s="139" t="s">
        <v>323</v>
      </c>
      <c r="D314" s="140" t="s">
        <v>3056</v>
      </c>
      <c r="E314" s="141">
        <v>289</v>
      </c>
      <c r="F314" s="143">
        <v>27121208</v>
      </c>
      <c r="G314" s="144">
        <v>326</v>
      </c>
      <c r="H314" s="145">
        <v>302</v>
      </c>
      <c r="I314" s="146">
        <v>28425868</v>
      </c>
      <c r="J314" s="147">
        <v>153</v>
      </c>
      <c r="K314" s="148">
        <v>132</v>
      </c>
      <c r="L314" s="143">
        <v>13934818</v>
      </c>
      <c r="M314" s="144">
        <v>94</v>
      </c>
      <c r="N314" s="145">
        <v>79</v>
      </c>
      <c r="O314" s="146">
        <v>30794439</v>
      </c>
      <c r="P314" s="147">
        <v>226</v>
      </c>
      <c r="Q314" s="148">
        <v>207</v>
      </c>
      <c r="R314" s="143">
        <v>37008046</v>
      </c>
      <c r="S314" s="144">
        <v>96</v>
      </c>
      <c r="T314" s="145">
        <v>90</v>
      </c>
      <c r="U314" s="146">
        <v>6047182</v>
      </c>
      <c r="V314" s="147">
        <v>257</v>
      </c>
      <c r="W314" s="148">
        <v>249</v>
      </c>
      <c r="X314" s="143">
        <v>9088</v>
      </c>
      <c r="Y314" s="144">
        <v>385</v>
      </c>
      <c r="Z314" s="145">
        <v>355</v>
      </c>
      <c r="AA314" s="146">
        <v>300</v>
      </c>
      <c r="AB314" s="149">
        <v>371</v>
      </c>
      <c r="AC314" s="141">
        <v>0</v>
      </c>
      <c r="AD314" s="150">
        <v>50</v>
      </c>
      <c r="AE314" s="151">
        <v>50</v>
      </c>
    </row>
    <row r="315" spans="1:31" s="3" customFormat="1" ht="18.75" customHeight="1">
      <c r="A315" s="32">
        <v>313</v>
      </c>
      <c r="B315" s="33">
        <v>337</v>
      </c>
      <c r="C315" s="34" t="s">
        <v>1718</v>
      </c>
      <c r="D315" s="35" t="s">
        <v>88</v>
      </c>
      <c r="E315" s="45">
        <v>290</v>
      </c>
      <c r="F315" s="38">
        <v>27038842</v>
      </c>
      <c r="G315" s="39">
        <v>341</v>
      </c>
      <c r="H315" s="40">
        <v>317</v>
      </c>
      <c r="I315" s="41">
        <v>27038842</v>
      </c>
      <c r="J315" s="42">
        <v>109</v>
      </c>
      <c r="K315" s="43">
        <v>93</v>
      </c>
      <c r="L315" s="38">
        <v>18690411</v>
      </c>
      <c r="M315" s="39">
        <v>211</v>
      </c>
      <c r="N315" s="40">
        <v>193</v>
      </c>
      <c r="O315" s="41">
        <v>15120524</v>
      </c>
      <c r="P315" s="42">
        <v>231</v>
      </c>
      <c r="Q315" s="43">
        <v>212</v>
      </c>
      <c r="R315" s="38">
        <v>36038120</v>
      </c>
      <c r="S315" s="39">
        <v>199</v>
      </c>
      <c r="T315" s="40">
        <v>188</v>
      </c>
      <c r="U315" s="41">
        <v>2146785</v>
      </c>
      <c r="V315" s="42">
        <v>350</v>
      </c>
      <c r="W315" s="43">
        <v>341</v>
      </c>
      <c r="X315" s="38">
        <v>1720</v>
      </c>
      <c r="Y315" s="39">
        <v>397</v>
      </c>
      <c r="Z315" s="40">
        <v>367</v>
      </c>
      <c r="AA315" s="41">
        <v>279</v>
      </c>
      <c r="AB315" s="108">
        <v>313</v>
      </c>
      <c r="AC315" s="45">
        <v>0</v>
      </c>
      <c r="AD315" s="37">
        <v>93.01</v>
      </c>
      <c r="AE315" s="46">
        <v>6.99</v>
      </c>
    </row>
    <row r="316" spans="1:31" s="3" customFormat="1" ht="18.75" customHeight="1">
      <c r="A316" s="137">
        <v>314</v>
      </c>
      <c r="B316" s="138">
        <v>309</v>
      </c>
      <c r="C316" s="139" t="s">
        <v>1435</v>
      </c>
      <c r="D316" s="140" t="s">
        <v>3056</v>
      </c>
      <c r="E316" s="141">
        <v>291</v>
      </c>
      <c r="F316" s="143">
        <v>26982844</v>
      </c>
      <c r="G316" s="144">
        <v>343</v>
      </c>
      <c r="H316" s="145">
        <v>319</v>
      </c>
      <c r="I316" s="146">
        <v>26982844</v>
      </c>
      <c r="J316" s="147">
        <v>370</v>
      </c>
      <c r="K316" s="148">
        <v>346</v>
      </c>
      <c r="L316" s="143">
        <v>4482971</v>
      </c>
      <c r="M316" s="144">
        <v>100</v>
      </c>
      <c r="N316" s="145">
        <v>85</v>
      </c>
      <c r="O316" s="146">
        <v>29287298</v>
      </c>
      <c r="P316" s="147">
        <v>167</v>
      </c>
      <c r="Q316" s="148">
        <v>152</v>
      </c>
      <c r="R316" s="143">
        <v>49501118</v>
      </c>
      <c r="S316" s="144">
        <v>240</v>
      </c>
      <c r="T316" s="145">
        <v>229</v>
      </c>
      <c r="U316" s="146">
        <v>1456933</v>
      </c>
      <c r="V316" s="147">
        <v>168</v>
      </c>
      <c r="W316" s="148">
        <v>161</v>
      </c>
      <c r="X316" s="143">
        <v>19553</v>
      </c>
      <c r="Y316" s="144">
        <v>353</v>
      </c>
      <c r="Z316" s="145">
        <v>323</v>
      </c>
      <c r="AA316" s="146">
        <v>354</v>
      </c>
      <c r="AB316" s="149">
        <v>372</v>
      </c>
      <c r="AC316" s="141">
        <v>0</v>
      </c>
      <c r="AD316" s="150">
        <v>100</v>
      </c>
      <c r="AE316" s="151">
        <v>0</v>
      </c>
    </row>
    <row r="317" spans="1:31" s="3" customFormat="1" ht="18.75" customHeight="1">
      <c r="A317" s="48">
        <v>315</v>
      </c>
      <c r="B317" s="49">
        <v>275</v>
      </c>
      <c r="C317" s="50" t="s">
        <v>1312</v>
      </c>
      <c r="D317" s="51" t="s">
        <v>1054</v>
      </c>
      <c r="E317" s="52">
        <v>292</v>
      </c>
      <c r="F317" s="54">
        <v>26872016</v>
      </c>
      <c r="G317" s="55">
        <v>313</v>
      </c>
      <c r="H317" s="56">
        <v>291</v>
      </c>
      <c r="I317" s="57">
        <v>29248649</v>
      </c>
      <c r="J317" s="58">
        <v>209</v>
      </c>
      <c r="K317" s="59">
        <v>187</v>
      </c>
      <c r="L317" s="54">
        <v>11100424</v>
      </c>
      <c r="M317" s="55">
        <v>413</v>
      </c>
      <c r="N317" s="56">
        <v>390</v>
      </c>
      <c r="O317" s="57">
        <v>3421296</v>
      </c>
      <c r="P317" s="58">
        <v>332</v>
      </c>
      <c r="Q317" s="59">
        <v>310</v>
      </c>
      <c r="R317" s="54">
        <v>23276276</v>
      </c>
      <c r="S317" s="55">
        <v>223</v>
      </c>
      <c r="T317" s="56">
        <v>212</v>
      </c>
      <c r="U317" s="57">
        <v>1761190</v>
      </c>
      <c r="V317" s="58">
        <v>97</v>
      </c>
      <c r="W317" s="59">
        <v>90</v>
      </c>
      <c r="X317" s="54">
        <v>34428</v>
      </c>
      <c r="Y317" s="55">
        <v>87</v>
      </c>
      <c r="Z317" s="56">
        <v>65</v>
      </c>
      <c r="AA317" s="57">
        <v>1393</v>
      </c>
      <c r="AB317" s="109">
        <v>321</v>
      </c>
      <c r="AC317" s="52">
        <v>0</v>
      </c>
      <c r="AD317" s="60">
        <v>100</v>
      </c>
      <c r="AE317" s="61">
        <v>0</v>
      </c>
    </row>
    <row r="318" spans="1:31" s="3" customFormat="1" ht="18.75" customHeight="1">
      <c r="A318" s="18">
        <v>316</v>
      </c>
      <c r="B318" s="19">
        <v>310</v>
      </c>
      <c r="C318" s="20" t="s">
        <v>1031</v>
      </c>
      <c r="D318" s="21" t="s">
        <v>87</v>
      </c>
      <c r="E318" s="22">
        <v>293</v>
      </c>
      <c r="F318" s="24">
        <v>26853706</v>
      </c>
      <c r="G318" s="25">
        <v>334</v>
      </c>
      <c r="H318" s="26">
        <v>310</v>
      </c>
      <c r="I318" s="27">
        <v>27638622</v>
      </c>
      <c r="J318" s="28">
        <v>268</v>
      </c>
      <c r="K318" s="29">
        <v>245</v>
      </c>
      <c r="L318" s="24">
        <v>8233485</v>
      </c>
      <c r="M318" s="25">
        <v>246</v>
      </c>
      <c r="N318" s="26">
        <v>228</v>
      </c>
      <c r="O318" s="27">
        <v>12255568</v>
      </c>
      <c r="P318" s="28">
        <v>321</v>
      </c>
      <c r="Q318" s="29">
        <v>299</v>
      </c>
      <c r="R318" s="24">
        <v>24441486</v>
      </c>
      <c r="S318" s="25">
        <v>236</v>
      </c>
      <c r="T318" s="26">
        <v>225</v>
      </c>
      <c r="U318" s="27">
        <v>1573302</v>
      </c>
      <c r="V318" s="28">
        <v>192</v>
      </c>
      <c r="W318" s="29">
        <v>185</v>
      </c>
      <c r="X318" s="24">
        <v>16447</v>
      </c>
      <c r="Y318" s="25">
        <v>224</v>
      </c>
      <c r="Z318" s="26">
        <v>198</v>
      </c>
      <c r="AA318" s="27">
        <v>653</v>
      </c>
      <c r="AB318" s="107">
        <v>321</v>
      </c>
      <c r="AC318" s="22">
        <v>0</v>
      </c>
      <c r="AD318" s="30">
        <v>100</v>
      </c>
      <c r="AE318" s="31">
        <v>0</v>
      </c>
    </row>
    <row r="319" spans="1:31" s="3" customFormat="1" ht="18.75" customHeight="1">
      <c r="A319" s="137">
        <v>317</v>
      </c>
      <c r="B319" s="138">
        <v>484</v>
      </c>
      <c r="C319" s="139" t="s">
        <v>1300</v>
      </c>
      <c r="D319" s="140" t="s">
        <v>3056</v>
      </c>
      <c r="E319" s="141">
        <v>294</v>
      </c>
      <c r="F319" s="143">
        <v>26679906</v>
      </c>
      <c r="G319" s="144">
        <v>345</v>
      </c>
      <c r="H319" s="145">
        <v>321</v>
      </c>
      <c r="I319" s="146">
        <v>26679906</v>
      </c>
      <c r="J319" s="147">
        <v>456</v>
      </c>
      <c r="K319" s="148">
        <v>430</v>
      </c>
      <c r="L319" s="143">
        <v>1649994</v>
      </c>
      <c r="M319" s="144">
        <v>459</v>
      </c>
      <c r="N319" s="145">
        <v>435</v>
      </c>
      <c r="O319" s="146">
        <v>930767</v>
      </c>
      <c r="P319" s="147">
        <v>482</v>
      </c>
      <c r="Q319" s="148">
        <v>452</v>
      </c>
      <c r="R319" s="143">
        <v>7620813</v>
      </c>
      <c r="S319" s="144">
        <v>322</v>
      </c>
      <c r="T319" s="145">
        <v>311</v>
      </c>
      <c r="U319" s="146">
        <v>409336</v>
      </c>
      <c r="V319" s="147">
        <v>76</v>
      </c>
      <c r="W319" s="148">
        <v>70</v>
      </c>
      <c r="X319" s="143">
        <v>41499</v>
      </c>
      <c r="Y319" s="144">
        <v>298</v>
      </c>
      <c r="Z319" s="145">
        <v>269</v>
      </c>
      <c r="AA319" s="146">
        <v>450</v>
      </c>
      <c r="AB319" s="149">
        <v>322</v>
      </c>
      <c r="AC319" s="141">
        <v>0</v>
      </c>
      <c r="AD319" s="150">
        <v>100</v>
      </c>
      <c r="AE319" s="151">
        <v>0</v>
      </c>
    </row>
    <row r="320" spans="1:31" s="3" customFormat="1" ht="18.75" customHeight="1">
      <c r="A320" s="32">
        <v>318</v>
      </c>
      <c r="B320" s="33">
        <v>313</v>
      </c>
      <c r="C320" s="34" t="s">
        <v>306</v>
      </c>
      <c r="D320" s="35" t="s">
        <v>1061</v>
      </c>
      <c r="E320" s="45">
        <v>295</v>
      </c>
      <c r="F320" s="38">
        <v>26593043</v>
      </c>
      <c r="G320" s="39">
        <v>148</v>
      </c>
      <c r="H320" s="40">
        <v>135</v>
      </c>
      <c r="I320" s="41">
        <v>61119194</v>
      </c>
      <c r="J320" s="42">
        <v>132</v>
      </c>
      <c r="K320" s="43">
        <v>112</v>
      </c>
      <c r="L320" s="38">
        <v>16136217</v>
      </c>
      <c r="M320" s="39">
        <v>103</v>
      </c>
      <c r="N320" s="40">
        <v>88</v>
      </c>
      <c r="O320" s="41">
        <v>28756121</v>
      </c>
      <c r="P320" s="42">
        <v>137</v>
      </c>
      <c r="Q320" s="43">
        <v>122</v>
      </c>
      <c r="R320" s="38">
        <v>59048169</v>
      </c>
      <c r="S320" s="39">
        <v>59</v>
      </c>
      <c r="T320" s="40">
        <v>53</v>
      </c>
      <c r="U320" s="41">
        <v>9644231</v>
      </c>
      <c r="V320" s="42">
        <v>127</v>
      </c>
      <c r="W320" s="43">
        <v>120</v>
      </c>
      <c r="X320" s="38">
        <v>27528</v>
      </c>
      <c r="Y320" s="39">
        <v>99</v>
      </c>
      <c r="Z320" s="40">
        <v>76</v>
      </c>
      <c r="AA320" s="41">
        <v>1252</v>
      </c>
      <c r="AB320" s="108">
        <v>321</v>
      </c>
      <c r="AC320" s="45">
        <v>0</v>
      </c>
      <c r="AD320" s="37">
        <v>100</v>
      </c>
      <c r="AE320" s="46">
        <v>0</v>
      </c>
    </row>
    <row r="321" spans="1:31" s="3" customFormat="1" ht="18.75" customHeight="1">
      <c r="A321" s="32">
        <v>319</v>
      </c>
      <c r="B321" s="33">
        <v>459</v>
      </c>
      <c r="C321" s="34" t="s">
        <v>1460</v>
      </c>
      <c r="D321" s="35" t="s">
        <v>1061</v>
      </c>
      <c r="E321" s="45">
        <v>296</v>
      </c>
      <c r="F321" s="38">
        <v>26501967</v>
      </c>
      <c r="G321" s="39">
        <v>346</v>
      </c>
      <c r="H321" s="40">
        <v>322</v>
      </c>
      <c r="I321" s="41">
        <v>26515361</v>
      </c>
      <c r="J321" s="42">
        <v>323</v>
      </c>
      <c r="K321" s="43">
        <v>299</v>
      </c>
      <c r="L321" s="38">
        <v>6393591</v>
      </c>
      <c r="M321" s="39">
        <v>249</v>
      </c>
      <c r="N321" s="40">
        <v>230</v>
      </c>
      <c r="O321" s="41">
        <v>12140541</v>
      </c>
      <c r="P321" s="42">
        <v>403</v>
      </c>
      <c r="Q321" s="43">
        <v>376</v>
      </c>
      <c r="R321" s="38">
        <v>15899089</v>
      </c>
      <c r="S321" s="39">
        <v>263</v>
      </c>
      <c r="T321" s="40">
        <v>252</v>
      </c>
      <c r="U321" s="41">
        <v>1131781</v>
      </c>
      <c r="V321" s="42">
        <v>243</v>
      </c>
      <c r="W321" s="43">
        <v>236</v>
      </c>
      <c r="X321" s="38">
        <v>10611</v>
      </c>
      <c r="Y321" s="39">
        <v>357</v>
      </c>
      <c r="Z321" s="40">
        <v>327</v>
      </c>
      <c r="AA321" s="41">
        <v>343</v>
      </c>
      <c r="AB321" s="108">
        <v>371</v>
      </c>
      <c r="AC321" s="45">
        <v>0</v>
      </c>
      <c r="AD321" s="37">
        <v>100</v>
      </c>
      <c r="AE321" s="46">
        <v>0</v>
      </c>
    </row>
    <row r="322" spans="1:31" s="3" customFormat="1" ht="18.75" customHeight="1">
      <c r="A322" s="48">
        <v>320</v>
      </c>
      <c r="B322" s="49">
        <v>371</v>
      </c>
      <c r="C322" s="50" t="s">
        <v>2625</v>
      </c>
      <c r="D322" s="51" t="s">
        <v>3103</v>
      </c>
      <c r="E322" s="52">
        <v>297</v>
      </c>
      <c r="F322" s="54">
        <v>26483526</v>
      </c>
      <c r="G322" s="55">
        <v>307</v>
      </c>
      <c r="H322" s="56">
        <v>286</v>
      </c>
      <c r="I322" s="57">
        <v>29654588</v>
      </c>
      <c r="J322" s="58">
        <v>400</v>
      </c>
      <c r="K322" s="59">
        <v>376</v>
      </c>
      <c r="L322" s="54">
        <v>3301789</v>
      </c>
      <c r="M322" s="55">
        <v>199</v>
      </c>
      <c r="N322" s="56">
        <v>182</v>
      </c>
      <c r="O322" s="57">
        <v>15864417</v>
      </c>
      <c r="P322" s="58">
        <v>390</v>
      </c>
      <c r="Q322" s="59">
        <v>363</v>
      </c>
      <c r="R322" s="54">
        <v>17386477</v>
      </c>
      <c r="S322" s="55">
        <v>347</v>
      </c>
      <c r="T322" s="56">
        <v>336</v>
      </c>
      <c r="U322" s="57">
        <v>230353</v>
      </c>
      <c r="V322" s="58">
        <v>349</v>
      </c>
      <c r="W322" s="59">
        <v>340</v>
      </c>
      <c r="X322" s="54">
        <v>1758</v>
      </c>
      <c r="Y322" s="55">
        <v>239</v>
      </c>
      <c r="Z322" s="56">
        <v>212</v>
      </c>
      <c r="AA322" s="57">
        <v>600</v>
      </c>
      <c r="AB322" s="109">
        <v>356</v>
      </c>
      <c r="AC322" s="52">
        <v>0</v>
      </c>
      <c r="AD322" s="60">
        <v>100</v>
      </c>
      <c r="AE322" s="61">
        <v>0</v>
      </c>
    </row>
    <row r="323" spans="1:31" s="3" customFormat="1" ht="18.75" customHeight="1">
      <c r="A323" s="18">
        <v>321</v>
      </c>
      <c r="B323" s="19">
        <v>276</v>
      </c>
      <c r="C323" s="20" t="s">
        <v>2305</v>
      </c>
      <c r="D323" s="21" t="s">
        <v>3058</v>
      </c>
      <c r="E323" s="22">
        <v>298</v>
      </c>
      <c r="F323" s="24">
        <v>26443325</v>
      </c>
      <c r="G323" s="25">
        <v>348</v>
      </c>
      <c r="H323" s="26">
        <v>324</v>
      </c>
      <c r="I323" s="27">
        <v>26443325</v>
      </c>
      <c r="J323" s="28">
        <v>210</v>
      </c>
      <c r="K323" s="29">
        <v>188</v>
      </c>
      <c r="L323" s="24">
        <v>11063453</v>
      </c>
      <c r="M323" s="25">
        <v>133</v>
      </c>
      <c r="N323" s="26">
        <v>118</v>
      </c>
      <c r="O323" s="27">
        <v>23388575</v>
      </c>
      <c r="P323" s="28">
        <v>235</v>
      </c>
      <c r="Q323" s="29">
        <v>216</v>
      </c>
      <c r="R323" s="24">
        <v>35355848</v>
      </c>
      <c r="S323" s="25">
        <v>85</v>
      </c>
      <c r="T323" s="26">
        <v>79</v>
      </c>
      <c r="U323" s="27">
        <v>6955115</v>
      </c>
      <c r="V323" s="28">
        <v>290</v>
      </c>
      <c r="W323" s="29">
        <v>282</v>
      </c>
      <c r="X323" s="24">
        <v>5298</v>
      </c>
      <c r="Y323" s="25">
        <v>190</v>
      </c>
      <c r="Z323" s="26">
        <v>164</v>
      </c>
      <c r="AA323" s="27">
        <v>760</v>
      </c>
      <c r="AB323" s="107">
        <v>321</v>
      </c>
      <c r="AC323" s="22">
        <v>0</v>
      </c>
      <c r="AD323" s="30">
        <v>100</v>
      </c>
      <c r="AE323" s="31">
        <v>0</v>
      </c>
    </row>
    <row r="324" spans="1:31" s="3" customFormat="1" ht="18.75" customHeight="1">
      <c r="A324" s="32">
        <v>322</v>
      </c>
      <c r="B324" s="33">
        <v>403</v>
      </c>
      <c r="C324" s="34" t="s">
        <v>1253</v>
      </c>
      <c r="D324" s="35" t="s">
        <v>404</v>
      </c>
      <c r="E324" s="45">
        <v>299</v>
      </c>
      <c r="F324" s="38">
        <v>26109623</v>
      </c>
      <c r="G324" s="39">
        <v>349</v>
      </c>
      <c r="H324" s="40">
        <v>325</v>
      </c>
      <c r="I324" s="41">
        <v>26297185</v>
      </c>
      <c r="J324" s="42">
        <v>392</v>
      </c>
      <c r="K324" s="43">
        <v>368</v>
      </c>
      <c r="L324" s="38">
        <v>3603461</v>
      </c>
      <c r="M324" s="39">
        <v>250</v>
      </c>
      <c r="N324" s="40">
        <v>231</v>
      </c>
      <c r="O324" s="41">
        <v>12043506</v>
      </c>
      <c r="P324" s="42">
        <v>415</v>
      </c>
      <c r="Q324" s="43">
        <v>387</v>
      </c>
      <c r="R324" s="38">
        <v>15222862</v>
      </c>
      <c r="S324" s="39">
        <v>215</v>
      </c>
      <c r="T324" s="40">
        <v>204</v>
      </c>
      <c r="U324" s="41">
        <v>1866754</v>
      </c>
      <c r="V324" s="42" t="s">
        <v>1103</v>
      </c>
      <c r="W324" s="43" t="s">
        <v>1103</v>
      </c>
      <c r="X324" s="44" t="s">
        <v>3052</v>
      </c>
      <c r="Y324" s="39">
        <v>407</v>
      </c>
      <c r="Z324" s="40">
        <v>377</v>
      </c>
      <c r="AA324" s="41">
        <v>262</v>
      </c>
      <c r="AB324" s="108">
        <v>312</v>
      </c>
      <c r="AC324" s="45">
        <v>0</v>
      </c>
      <c r="AD324" s="37">
        <v>100</v>
      </c>
      <c r="AE324" s="46">
        <v>0</v>
      </c>
    </row>
    <row r="325" spans="1:31" s="3" customFormat="1" ht="18.75" customHeight="1">
      <c r="A325" s="137">
        <v>323</v>
      </c>
      <c r="B325" s="138">
        <v>457</v>
      </c>
      <c r="C325" s="139" t="s">
        <v>1436</v>
      </c>
      <c r="D325" s="140" t="s">
        <v>3056</v>
      </c>
      <c r="E325" s="141">
        <v>300</v>
      </c>
      <c r="F325" s="143">
        <v>26044235</v>
      </c>
      <c r="G325" s="144">
        <v>350</v>
      </c>
      <c r="H325" s="145">
        <v>326</v>
      </c>
      <c r="I325" s="146">
        <v>26044235</v>
      </c>
      <c r="J325" s="147">
        <v>377</v>
      </c>
      <c r="K325" s="148">
        <v>353</v>
      </c>
      <c r="L325" s="143">
        <v>4062007</v>
      </c>
      <c r="M325" s="144">
        <v>462</v>
      </c>
      <c r="N325" s="145">
        <v>438</v>
      </c>
      <c r="O325" s="146">
        <v>874039</v>
      </c>
      <c r="P325" s="147">
        <v>431</v>
      </c>
      <c r="Q325" s="148">
        <v>403</v>
      </c>
      <c r="R325" s="143">
        <v>14291667</v>
      </c>
      <c r="S325" s="144">
        <v>214</v>
      </c>
      <c r="T325" s="145">
        <v>203</v>
      </c>
      <c r="U325" s="146">
        <v>1883399</v>
      </c>
      <c r="V325" s="147">
        <v>337</v>
      </c>
      <c r="W325" s="148">
        <v>328</v>
      </c>
      <c r="X325" s="143">
        <v>2262</v>
      </c>
      <c r="Y325" s="144">
        <v>420</v>
      </c>
      <c r="Z325" s="145">
        <v>389</v>
      </c>
      <c r="AA325" s="146">
        <v>228</v>
      </c>
      <c r="AB325" s="149">
        <v>383</v>
      </c>
      <c r="AC325" s="141">
        <v>0</v>
      </c>
      <c r="AD325" s="150">
        <v>100</v>
      </c>
      <c r="AE325" s="151">
        <v>0</v>
      </c>
    </row>
    <row r="326" spans="1:31" s="3" customFormat="1" ht="18.75" customHeight="1">
      <c r="A326" s="32">
        <v>324</v>
      </c>
      <c r="B326" s="33">
        <v>390</v>
      </c>
      <c r="C326" s="34" t="s">
        <v>1437</v>
      </c>
      <c r="D326" s="35" t="s">
        <v>3058</v>
      </c>
      <c r="E326" s="45">
        <v>301</v>
      </c>
      <c r="F326" s="38">
        <v>25938054</v>
      </c>
      <c r="G326" s="39">
        <v>351</v>
      </c>
      <c r="H326" s="40">
        <v>327</v>
      </c>
      <c r="I326" s="41">
        <v>25938054</v>
      </c>
      <c r="J326" s="42">
        <v>296</v>
      </c>
      <c r="K326" s="43">
        <v>272</v>
      </c>
      <c r="L326" s="38">
        <v>7277952</v>
      </c>
      <c r="M326" s="39" t="s">
        <v>3052</v>
      </c>
      <c r="N326" s="40" t="s">
        <v>1103</v>
      </c>
      <c r="O326" s="41">
        <v>-8863234</v>
      </c>
      <c r="P326" s="42">
        <v>84</v>
      </c>
      <c r="Q326" s="43">
        <v>71</v>
      </c>
      <c r="R326" s="38">
        <v>95308400</v>
      </c>
      <c r="S326" s="39">
        <v>452</v>
      </c>
      <c r="T326" s="40">
        <v>436</v>
      </c>
      <c r="U326" s="62" t="s">
        <v>3052</v>
      </c>
      <c r="V326" s="42">
        <v>202</v>
      </c>
      <c r="W326" s="43">
        <v>195</v>
      </c>
      <c r="X326" s="38">
        <v>15687</v>
      </c>
      <c r="Y326" s="39">
        <v>165</v>
      </c>
      <c r="Z326" s="40">
        <v>140</v>
      </c>
      <c r="AA326" s="41">
        <v>875</v>
      </c>
      <c r="AB326" s="108">
        <v>384</v>
      </c>
      <c r="AC326" s="45">
        <v>0</v>
      </c>
      <c r="AD326" s="37">
        <v>100</v>
      </c>
      <c r="AE326" s="46">
        <v>0</v>
      </c>
    </row>
    <row r="327" spans="1:31" s="3" customFormat="1" ht="18.75" customHeight="1">
      <c r="A327" s="48">
        <v>325</v>
      </c>
      <c r="B327" s="49">
        <v>277</v>
      </c>
      <c r="C327" s="50" t="s">
        <v>1743</v>
      </c>
      <c r="D327" s="51" t="s">
        <v>3098</v>
      </c>
      <c r="E327" s="52">
        <v>302</v>
      </c>
      <c r="F327" s="54">
        <v>25892832</v>
      </c>
      <c r="G327" s="55">
        <v>353</v>
      </c>
      <c r="H327" s="56">
        <v>329</v>
      </c>
      <c r="I327" s="57">
        <v>25892832</v>
      </c>
      <c r="J327" s="58">
        <v>172</v>
      </c>
      <c r="K327" s="59">
        <v>151</v>
      </c>
      <c r="L327" s="54">
        <v>12887678</v>
      </c>
      <c r="M327" s="55">
        <v>241</v>
      </c>
      <c r="N327" s="56">
        <v>223</v>
      </c>
      <c r="O327" s="57">
        <v>12427245</v>
      </c>
      <c r="P327" s="58">
        <v>312</v>
      </c>
      <c r="Q327" s="59">
        <v>290</v>
      </c>
      <c r="R327" s="54">
        <v>25858320</v>
      </c>
      <c r="S327" s="55">
        <v>190</v>
      </c>
      <c r="T327" s="56">
        <v>179</v>
      </c>
      <c r="U327" s="57">
        <v>2285747</v>
      </c>
      <c r="V327" s="58">
        <v>281</v>
      </c>
      <c r="W327" s="59">
        <v>273</v>
      </c>
      <c r="X327" s="54">
        <v>5635</v>
      </c>
      <c r="Y327" s="55">
        <v>199</v>
      </c>
      <c r="Z327" s="56">
        <v>173</v>
      </c>
      <c r="AA327" s="57">
        <v>737</v>
      </c>
      <c r="AB327" s="109">
        <v>321</v>
      </c>
      <c r="AC327" s="52">
        <v>0</v>
      </c>
      <c r="AD327" s="60">
        <v>100</v>
      </c>
      <c r="AE327" s="61">
        <v>0</v>
      </c>
    </row>
    <row r="328" spans="1:31" s="3" customFormat="1" ht="18.75" customHeight="1">
      <c r="A328" s="18">
        <v>326</v>
      </c>
      <c r="B328" s="19">
        <v>311</v>
      </c>
      <c r="C328" s="20" t="s">
        <v>1746</v>
      </c>
      <c r="D328" s="21" t="s">
        <v>89</v>
      </c>
      <c r="E328" s="22">
        <v>303</v>
      </c>
      <c r="F328" s="24">
        <v>25796654</v>
      </c>
      <c r="G328" s="25">
        <v>354</v>
      </c>
      <c r="H328" s="26">
        <v>330</v>
      </c>
      <c r="I328" s="27">
        <v>25814262</v>
      </c>
      <c r="J328" s="28">
        <v>197</v>
      </c>
      <c r="K328" s="29">
        <v>176</v>
      </c>
      <c r="L328" s="24">
        <v>11520494</v>
      </c>
      <c r="M328" s="25">
        <v>114</v>
      </c>
      <c r="N328" s="26">
        <v>99</v>
      </c>
      <c r="O328" s="27">
        <v>26375278</v>
      </c>
      <c r="P328" s="28">
        <v>221</v>
      </c>
      <c r="Q328" s="29">
        <v>202</v>
      </c>
      <c r="R328" s="24">
        <v>38059164</v>
      </c>
      <c r="S328" s="25">
        <v>112</v>
      </c>
      <c r="T328" s="26">
        <v>105</v>
      </c>
      <c r="U328" s="27">
        <v>5208499</v>
      </c>
      <c r="V328" s="28">
        <v>328</v>
      </c>
      <c r="W328" s="29">
        <v>319</v>
      </c>
      <c r="X328" s="24">
        <v>2785</v>
      </c>
      <c r="Y328" s="25">
        <v>251</v>
      </c>
      <c r="Z328" s="26">
        <v>224</v>
      </c>
      <c r="AA328" s="27">
        <v>570</v>
      </c>
      <c r="AB328" s="107">
        <v>369</v>
      </c>
      <c r="AC328" s="22">
        <v>3.25</v>
      </c>
      <c r="AD328" s="30">
        <v>96.75</v>
      </c>
      <c r="AE328" s="31">
        <v>0</v>
      </c>
    </row>
    <row r="329" spans="1:31" s="3" customFormat="1" ht="18.75" customHeight="1">
      <c r="A329" s="32">
        <v>327</v>
      </c>
      <c r="B329" s="33">
        <v>170</v>
      </c>
      <c r="C329" s="34" t="s">
        <v>2633</v>
      </c>
      <c r="D329" s="35" t="s">
        <v>88</v>
      </c>
      <c r="E329" s="45">
        <v>304</v>
      </c>
      <c r="F329" s="38">
        <v>25734199</v>
      </c>
      <c r="G329" s="39">
        <v>338</v>
      </c>
      <c r="H329" s="40">
        <v>314</v>
      </c>
      <c r="I329" s="41">
        <v>27296072</v>
      </c>
      <c r="J329" s="42">
        <v>442</v>
      </c>
      <c r="K329" s="43">
        <v>417</v>
      </c>
      <c r="L329" s="38">
        <v>1986152</v>
      </c>
      <c r="M329" s="39">
        <v>227</v>
      </c>
      <c r="N329" s="40">
        <v>209</v>
      </c>
      <c r="O329" s="41">
        <v>13250080</v>
      </c>
      <c r="P329" s="42">
        <v>288</v>
      </c>
      <c r="Q329" s="43">
        <v>266</v>
      </c>
      <c r="R329" s="38">
        <v>28129059</v>
      </c>
      <c r="S329" s="39">
        <v>296</v>
      </c>
      <c r="T329" s="40">
        <v>285</v>
      </c>
      <c r="U329" s="41">
        <v>755949</v>
      </c>
      <c r="V329" s="42">
        <v>173</v>
      </c>
      <c r="W329" s="43">
        <v>166</v>
      </c>
      <c r="X329" s="38">
        <v>18616</v>
      </c>
      <c r="Y329" s="39">
        <v>462</v>
      </c>
      <c r="Z329" s="40">
        <v>431</v>
      </c>
      <c r="AA329" s="41">
        <v>158</v>
      </c>
      <c r="AB329" s="108">
        <v>311</v>
      </c>
      <c r="AC329" s="45">
        <v>0</v>
      </c>
      <c r="AD329" s="37">
        <v>100</v>
      </c>
      <c r="AE329" s="46">
        <v>0</v>
      </c>
    </row>
    <row r="330" spans="1:31" s="3" customFormat="1" ht="18.75" customHeight="1">
      <c r="A330" s="32">
        <v>328</v>
      </c>
      <c r="B330" s="33">
        <v>307</v>
      </c>
      <c r="C330" s="34" t="s">
        <v>644</v>
      </c>
      <c r="D330" s="35" t="s">
        <v>3098</v>
      </c>
      <c r="E330" s="45">
        <v>305</v>
      </c>
      <c r="F330" s="38">
        <v>25677949</v>
      </c>
      <c r="G330" s="39">
        <v>347</v>
      </c>
      <c r="H330" s="40">
        <v>323</v>
      </c>
      <c r="I330" s="41">
        <v>26475619</v>
      </c>
      <c r="J330" s="42">
        <v>322</v>
      </c>
      <c r="K330" s="43">
        <v>298</v>
      </c>
      <c r="L330" s="38">
        <v>6400107</v>
      </c>
      <c r="M330" s="39">
        <v>304</v>
      </c>
      <c r="N330" s="40">
        <v>283</v>
      </c>
      <c r="O330" s="41">
        <v>8279367</v>
      </c>
      <c r="P330" s="42">
        <v>340</v>
      </c>
      <c r="Q330" s="43">
        <v>318</v>
      </c>
      <c r="R330" s="38">
        <v>22112118</v>
      </c>
      <c r="S330" s="39">
        <v>381</v>
      </c>
      <c r="T330" s="40">
        <v>368</v>
      </c>
      <c r="U330" s="41">
        <v>56602</v>
      </c>
      <c r="V330" s="42">
        <v>305</v>
      </c>
      <c r="W330" s="43">
        <v>296</v>
      </c>
      <c r="X330" s="38">
        <v>4005</v>
      </c>
      <c r="Y330" s="39">
        <v>210</v>
      </c>
      <c r="Z330" s="40">
        <v>184</v>
      </c>
      <c r="AA330" s="41">
        <v>695</v>
      </c>
      <c r="AB330" s="108">
        <v>352</v>
      </c>
      <c r="AC330" s="45">
        <v>0</v>
      </c>
      <c r="AD330" s="37">
        <v>100</v>
      </c>
      <c r="AE330" s="46">
        <v>0</v>
      </c>
    </row>
    <row r="331" spans="1:31" s="3" customFormat="1" ht="18.75" customHeight="1">
      <c r="A331" s="32">
        <v>329</v>
      </c>
      <c r="B331" s="33">
        <v>244</v>
      </c>
      <c r="C331" s="34" t="s">
        <v>1037</v>
      </c>
      <c r="D331" s="35" t="s">
        <v>3054</v>
      </c>
      <c r="E331" s="45">
        <v>24</v>
      </c>
      <c r="F331" s="38">
        <v>25633181</v>
      </c>
      <c r="G331" s="39">
        <v>292</v>
      </c>
      <c r="H331" s="40">
        <v>20</v>
      </c>
      <c r="I331" s="41">
        <v>31688601</v>
      </c>
      <c r="J331" s="42" t="s">
        <v>3052</v>
      </c>
      <c r="K331" s="43" t="s">
        <v>1103</v>
      </c>
      <c r="L331" s="38">
        <v>-2587045</v>
      </c>
      <c r="M331" s="39">
        <v>248</v>
      </c>
      <c r="N331" s="40">
        <v>19</v>
      </c>
      <c r="O331" s="41">
        <v>12223616</v>
      </c>
      <c r="P331" s="42">
        <v>278</v>
      </c>
      <c r="Q331" s="43">
        <v>22</v>
      </c>
      <c r="R331" s="38">
        <v>29313089</v>
      </c>
      <c r="S331" s="39">
        <v>460</v>
      </c>
      <c r="T331" s="40">
        <v>17</v>
      </c>
      <c r="U331" s="62" t="s">
        <v>3052</v>
      </c>
      <c r="V331" s="42" t="s">
        <v>1103</v>
      </c>
      <c r="W331" s="43" t="s">
        <v>1103</v>
      </c>
      <c r="X331" s="44" t="s">
        <v>3052</v>
      </c>
      <c r="Y331" s="39">
        <v>232</v>
      </c>
      <c r="Z331" s="40">
        <v>27</v>
      </c>
      <c r="AA331" s="41">
        <v>630</v>
      </c>
      <c r="AB331" s="108">
        <v>351</v>
      </c>
      <c r="AC331" s="45">
        <v>100</v>
      </c>
      <c r="AD331" s="37">
        <v>0</v>
      </c>
      <c r="AE331" s="46">
        <v>0</v>
      </c>
    </row>
    <row r="332" spans="1:31" s="3" customFormat="1" ht="18.75" customHeight="1">
      <c r="A332" s="152">
        <v>330</v>
      </c>
      <c r="B332" s="153">
        <v>360</v>
      </c>
      <c r="C332" s="154" t="s">
        <v>1303</v>
      </c>
      <c r="D332" s="155" t="s">
        <v>3056</v>
      </c>
      <c r="E332" s="189">
        <v>306</v>
      </c>
      <c r="F332" s="158">
        <v>25579579</v>
      </c>
      <c r="G332" s="159">
        <v>359</v>
      </c>
      <c r="H332" s="160">
        <v>335</v>
      </c>
      <c r="I332" s="161">
        <v>25579579</v>
      </c>
      <c r="J332" s="162">
        <v>164</v>
      </c>
      <c r="K332" s="163">
        <v>143</v>
      </c>
      <c r="L332" s="158">
        <v>13451294</v>
      </c>
      <c r="M332" s="159">
        <v>212</v>
      </c>
      <c r="N332" s="160">
        <v>194</v>
      </c>
      <c r="O332" s="161">
        <v>14847180</v>
      </c>
      <c r="P332" s="162">
        <v>207</v>
      </c>
      <c r="Q332" s="163">
        <v>189</v>
      </c>
      <c r="R332" s="158">
        <v>41103145</v>
      </c>
      <c r="S332" s="159">
        <v>144</v>
      </c>
      <c r="T332" s="160">
        <v>135</v>
      </c>
      <c r="U332" s="161">
        <v>3702909</v>
      </c>
      <c r="V332" s="162">
        <v>147</v>
      </c>
      <c r="W332" s="163">
        <v>140</v>
      </c>
      <c r="X332" s="158">
        <v>23527</v>
      </c>
      <c r="Y332" s="159">
        <v>209</v>
      </c>
      <c r="Z332" s="160">
        <v>183</v>
      </c>
      <c r="AA332" s="161">
        <v>700</v>
      </c>
      <c r="AB332" s="164">
        <v>384</v>
      </c>
      <c r="AC332" s="156">
        <v>0</v>
      </c>
      <c r="AD332" s="165">
        <v>20</v>
      </c>
      <c r="AE332" s="166">
        <v>80</v>
      </c>
    </row>
    <row r="333" spans="1:31" s="3" customFormat="1" ht="18.75" customHeight="1">
      <c r="A333" s="18">
        <v>331</v>
      </c>
      <c r="B333" s="19">
        <v>366</v>
      </c>
      <c r="C333" s="20" t="s">
        <v>2287</v>
      </c>
      <c r="D333" s="21" t="s">
        <v>2648</v>
      </c>
      <c r="E333" s="22">
        <v>307</v>
      </c>
      <c r="F333" s="24">
        <v>25493543</v>
      </c>
      <c r="G333" s="25">
        <v>361</v>
      </c>
      <c r="H333" s="26">
        <v>337</v>
      </c>
      <c r="I333" s="27">
        <v>25493543</v>
      </c>
      <c r="J333" s="28">
        <v>145</v>
      </c>
      <c r="K333" s="29">
        <v>125</v>
      </c>
      <c r="L333" s="24">
        <v>14785914</v>
      </c>
      <c r="M333" s="25">
        <v>131</v>
      </c>
      <c r="N333" s="26">
        <v>116</v>
      </c>
      <c r="O333" s="27">
        <v>23413049</v>
      </c>
      <c r="P333" s="28">
        <v>282</v>
      </c>
      <c r="Q333" s="29">
        <v>260</v>
      </c>
      <c r="R333" s="24">
        <v>28858758</v>
      </c>
      <c r="S333" s="25">
        <v>37</v>
      </c>
      <c r="T333" s="26">
        <v>32</v>
      </c>
      <c r="U333" s="27">
        <v>13961010</v>
      </c>
      <c r="V333" s="28">
        <v>342</v>
      </c>
      <c r="W333" s="29">
        <v>333</v>
      </c>
      <c r="X333" s="24">
        <v>2165</v>
      </c>
      <c r="Y333" s="25">
        <v>435</v>
      </c>
      <c r="Z333" s="26">
        <v>404</v>
      </c>
      <c r="AA333" s="27">
        <v>198</v>
      </c>
      <c r="AB333" s="107">
        <v>369</v>
      </c>
      <c r="AC333" s="22">
        <v>0</v>
      </c>
      <c r="AD333" s="30">
        <v>100</v>
      </c>
      <c r="AE333" s="31">
        <v>0</v>
      </c>
    </row>
    <row r="334" spans="1:31" s="3" customFormat="1" ht="18.75" customHeight="1">
      <c r="A334" s="32">
        <v>332</v>
      </c>
      <c r="B334" s="33">
        <v>402</v>
      </c>
      <c r="C334" s="34" t="s">
        <v>1358</v>
      </c>
      <c r="D334" s="35" t="s">
        <v>407</v>
      </c>
      <c r="E334" s="45">
        <v>308</v>
      </c>
      <c r="F334" s="38">
        <v>25409477</v>
      </c>
      <c r="G334" s="39">
        <v>357</v>
      </c>
      <c r="H334" s="40">
        <v>333</v>
      </c>
      <c r="I334" s="41">
        <v>25626793</v>
      </c>
      <c r="J334" s="42">
        <v>394</v>
      </c>
      <c r="K334" s="43">
        <v>370</v>
      </c>
      <c r="L334" s="38">
        <v>3553480</v>
      </c>
      <c r="M334" s="39">
        <v>418</v>
      </c>
      <c r="N334" s="40">
        <v>395</v>
      </c>
      <c r="O334" s="41">
        <v>3109951</v>
      </c>
      <c r="P334" s="42">
        <v>461</v>
      </c>
      <c r="Q334" s="43">
        <v>431</v>
      </c>
      <c r="R334" s="38">
        <v>11148550</v>
      </c>
      <c r="S334" s="39">
        <v>326</v>
      </c>
      <c r="T334" s="40">
        <v>315</v>
      </c>
      <c r="U334" s="41">
        <v>390317</v>
      </c>
      <c r="V334" s="42" t="s">
        <v>1103</v>
      </c>
      <c r="W334" s="43" t="s">
        <v>1103</v>
      </c>
      <c r="X334" s="44" t="s">
        <v>3052</v>
      </c>
      <c r="Y334" s="39">
        <v>182</v>
      </c>
      <c r="Z334" s="40">
        <v>156</v>
      </c>
      <c r="AA334" s="41">
        <v>782</v>
      </c>
      <c r="AB334" s="108">
        <v>311</v>
      </c>
      <c r="AC334" s="45">
        <v>0</v>
      </c>
      <c r="AD334" s="37">
        <v>100</v>
      </c>
      <c r="AE334" s="46">
        <v>0</v>
      </c>
    </row>
    <row r="335" spans="1:31" s="3" customFormat="1" ht="18.75" customHeight="1">
      <c r="A335" s="137">
        <v>333</v>
      </c>
      <c r="B335" s="138">
        <v>238</v>
      </c>
      <c r="C335" s="139" t="s">
        <v>1359</v>
      </c>
      <c r="D335" s="140" t="s">
        <v>3056</v>
      </c>
      <c r="E335" s="141">
        <v>309</v>
      </c>
      <c r="F335" s="143">
        <v>25327580</v>
      </c>
      <c r="G335" s="144">
        <v>337</v>
      </c>
      <c r="H335" s="145">
        <v>313</v>
      </c>
      <c r="I335" s="146">
        <v>27314094</v>
      </c>
      <c r="J335" s="147">
        <v>225</v>
      </c>
      <c r="K335" s="148">
        <v>203</v>
      </c>
      <c r="L335" s="143">
        <v>10221752</v>
      </c>
      <c r="M335" s="144">
        <v>364</v>
      </c>
      <c r="N335" s="145">
        <v>341</v>
      </c>
      <c r="O335" s="146">
        <v>5464965</v>
      </c>
      <c r="P335" s="147">
        <v>370</v>
      </c>
      <c r="Q335" s="148">
        <v>343</v>
      </c>
      <c r="R335" s="143">
        <v>19534953</v>
      </c>
      <c r="S335" s="144">
        <v>377</v>
      </c>
      <c r="T335" s="145">
        <v>364</v>
      </c>
      <c r="U335" s="146">
        <v>88594</v>
      </c>
      <c r="V335" s="147">
        <v>411</v>
      </c>
      <c r="W335" s="148">
        <v>398</v>
      </c>
      <c r="X335" s="143">
        <v>42</v>
      </c>
      <c r="Y335" s="144">
        <v>243</v>
      </c>
      <c r="Z335" s="145">
        <v>216</v>
      </c>
      <c r="AA335" s="146">
        <v>588</v>
      </c>
      <c r="AB335" s="149">
        <v>352</v>
      </c>
      <c r="AC335" s="141">
        <v>0</v>
      </c>
      <c r="AD335" s="150">
        <v>100</v>
      </c>
      <c r="AE335" s="151">
        <v>0</v>
      </c>
    </row>
    <row r="336" spans="1:31" s="3" customFormat="1" ht="18.75" customHeight="1">
      <c r="A336" s="32">
        <v>334</v>
      </c>
      <c r="B336" s="33">
        <v>369</v>
      </c>
      <c r="C336" s="34" t="s">
        <v>2272</v>
      </c>
      <c r="D336" s="35" t="s">
        <v>3098</v>
      </c>
      <c r="E336" s="45">
        <v>310</v>
      </c>
      <c r="F336" s="38">
        <v>25135004</v>
      </c>
      <c r="G336" s="39">
        <v>360</v>
      </c>
      <c r="H336" s="40">
        <v>336</v>
      </c>
      <c r="I336" s="41">
        <v>25499820</v>
      </c>
      <c r="J336" s="42">
        <v>430</v>
      </c>
      <c r="K336" s="43">
        <v>405</v>
      </c>
      <c r="L336" s="38">
        <v>2473771</v>
      </c>
      <c r="M336" s="39">
        <v>359</v>
      </c>
      <c r="N336" s="40">
        <v>337</v>
      </c>
      <c r="O336" s="41">
        <v>5596837</v>
      </c>
      <c r="P336" s="42">
        <v>366</v>
      </c>
      <c r="Q336" s="43">
        <v>340</v>
      </c>
      <c r="R336" s="38">
        <v>19892346</v>
      </c>
      <c r="S336" s="39">
        <v>267</v>
      </c>
      <c r="T336" s="40">
        <v>256</v>
      </c>
      <c r="U336" s="41">
        <v>1076668</v>
      </c>
      <c r="V336" s="42">
        <v>148</v>
      </c>
      <c r="W336" s="43">
        <v>141</v>
      </c>
      <c r="X336" s="38">
        <v>23093</v>
      </c>
      <c r="Y336" s="39">
        <v>308</v>
      </c>
      <c r="Z336" s="40">
        <v>279</v>
      </c>
      <c r="AA336" s="41">
        <v>433</v>
      </c>
      <c r="AB336" s="108">
        <v>371</v>
      </c>
      <c r="AC336" s="45">
        <v>0</v>
      </c>
      <c r="AD336" s="37">
        <v>100</v>
      </c>
      <c r="AE336" s="46">
        <v>0</v>
      </c>
    </row>
    <row r="337" spans="1:31" s="3" customFormat="1" ht="18.75" customHeight="1">
      <c r="A337" s="152">
        <v>335</v>
      </c>
      <c r="B337" s="153">
        <v>259</v>
      </c>
      <c r="C337" s="154" t="s">
        <v>1307</v>
      </c>
      <c r="D337" s="155" t="s">
        <v>3056</v>
      </c>
      <c r="E337" s="156">
        <v>311</v>
      </c>
      <c r="F337" s="158">
        <v>25050515</v>
      </c>
      <c r="G337" s="159">
        <v>194</v>
      </c>
      <c r="H337" s="160">
        <v>179</v>
      </c>
      <c r="I337" s="161">
        <v>46940069</v>
      </c>
      <c r="J337" s="162">
        <v>265</v>
      </c>
      <c r="K337" s="163">
        <v>242</v>
      </c>
      <c r="L337" s="158">
        <v>8340386</v>
      </c>
      <c r="M337" s="159">
        <v>272</v>
      </c>
      <c r="N337" s="160">
        <v>252</v>
      </c>
      <c r="O337" s="161">
        <v>10128770</v>
      </c>
      <c r="P337" s="162">
        <v>261</v>
      </c>
      <c r="Q337" s="163">
        <v>240</v>
      </c>
      <c r="R337" s="158">
        <v>31502101</v>
      </c>
      <c r="S337" s="159">
        <v>337</v>
      </c>
      <c r="T337" s="160">
        <v>326</v>
      </c>
      <c r="U337" s="161">
        <v>315610</v>
      </c>
      <c r="V337" s="162">
        <v>86</v>
      </c>
      <c r="W337" s="163">
        <v>79</v>
      </c>
      <c r="X337" s="158">
        <v>38057</v>
      </c>
      <c r="Y337" s="159">
        <v>148</v>
      </c>
      <c r="Z337" s="160">
        <v>123</v>
      </c>
      <c r="AA337" s="161">
        <v>950</v>
      </c>
      <c r="AB337" s="164">
        <v>321</v>
      </c>
      <c r="AC337" s="156">
        <v>0</v>
      </c>
      <c r="AD337" s="165">
        <v>100</v>
      </c>
      <c r="AE337" s="166">
        <v>0</v>
      </c>
    </row>
    <row r="338" spans="1:31" s="3" customFormat="1" ht="18.75" customHeight="1">
      <c r="A338" s="18">
        <v>336</v>
      </c>
      <c r="B338" s="19">
        <v>363</v>
      </c>
      <c r="C338" s="20" t="s">
        <v>1360</v>
      </c>
      <c r="D338" s="21" t="s">
        <v>88</v>
      </c>
      <c r="E338" s="22">
        <v>312</v>
      </c>
      <c r="F338" s="24">
        <v>25031539</v>
      </c>
      <c r="G338" s="25">
        <v>362</v>
      </c>
      <c r="H338" s="26">
        <v>338</v>
      </c>
      <c r="I338" s="27">
        <v>25276655</v>
      </c>
      <c r="J338" s="28">
        <v>420</v>
      </c>
      <c r="K338" s="29">
        <v>396</v>
      </c>
      <c r="L338" s="24">
        <v>2845799</v>
      </c>
      <c r="M338" s="25">
        <v>349</v>
      </c>
      <c r="N338" s="26">
        <v>327</v>
      </c>
      <c r="O338" s="27">
        <v>6036571</v>
      </c>
      <c r="P338" s="28">
        <v>386</v>
      </c>
      <c r="Q338" s="29">
        <v>359</v>
      </c>
      <c r="R338" s="24">
        <v>17743507</v>
      </c>
      <c r="S338" s="25">
        <v>203</v>
      </c>
      <c r="T338" s="26">
        <v>192</v>
      </c>
      <c r="U338" s="27">
        <v>2101729</v>
      </c>
      <c r="V338" s="28" t="s">
        <v>1103</v>
      </c>
      <c r="W338" s="29" t="s">
        <v>1103</v>
      </c>
      <c r="X338" s="64" t="s">
        <v>3052</v>
      </c>
      <c r="Y338" s="25">
        <v>475</v>
      </c>
      <c r="Z338" s="26">
        <v>444</v>
      </c>
      <c r="AA338" s="27">
        <v>125</v>
      </c>
      <c r="AB338" s="107">
        <v>312</v>
      </c>
      <c r="AC338" s="22">
        <v>0</v>
      </c>
      <c r="AD338" s="30">
        <v>100</v>
      </c>
      <c r="AE338" s="31">
        <v>0</v>
      </c>
    </row>
    <row r="339" spans="1:31" s="3" customFormat="1" ht="18.75" customHeight="1">
      <c r="A339" s="137">
        <v>337</v>
      </c>
      <c r="B339" s="138">
        <v>290</v>
      </c>
      <c r="C339" s="139" t="s">
        <v>1361</v>
      </c>
      <c r="D339" s="140" t="s">
        <v>3056</v>
      </c>
      <c r="E339" s="141">
        <v>313</v>
      </c>
      <c r="F339" s="143">
        <v>25011355</v>
      </c>
      <c r="G339" s="144">
        <v>355</v>
      </c>
      <c r="H339" s="145">
        <v>331</v>
      </c>
      <c r="I339" s="146">
        <v>25752967</v>
      </c>
      <c r="J339" s="147">
        <v>267</v>
      </c>
      <c r="K339" s="148">
        <v>244</v>
      </c>
      <c r="L339" s="143">
        <v>8274765</v>
      </c>
      <c r="M339" s="144">
        <v>367</v>
      </c>
      <c r="N339" s="145">
        <v>344</v>
      </c>
      <c r="O339" s="146">
        <v>5409320</v>
      </c>
      <c r="P339" s="147">
        <v>358</v>
      </c>
      <c r="Q339" s="148">
        <v>332</v>
      </c>
      <c r="R339" s="143">
        <v>20583768</v>
      </c>
      <c r="S339" s="144">
        <v>165</v>
      </c>
      <c r="T339" s="145">
        <v>155</v>
      </c>
      <c r="U339" s="146">
        <v>2902975</v>
      </c>
      <c r="V339" s="147">
        <v>404</v>
      </c>
      <c r="W339" s="148">
        <v>392</v>
      </c>
      <c r="X339" s="143">
        <v>116</v>
      </c>
      <c r="Y339" s="144">
        <v>267</v>
      </c>
      <c r="Z339" s="145">
        <v>240</v>
      </c>
      <c r="AA339" s="146">
        <v>535</v>
      </c>
      <c r="AB339" s="149">
        <v>382</v>
      </c>
      <c r="AC339" s="141">
        <v>0</v>
      </c>
      <c r="AD339" s="150">
        <v>100</v>
      </c>
      <c r="AE339" s="151">
        <v>0</v>
      </c>
    </row>
    <row r="340" spans="1:31" s="3" customFormat="1" ht="18.75" customHeight="1">
      <c r="A340" s="32">
        <v>338</v>
      </c>
      <c r="B340" s="33" t="s">
        <v>3052</v>
      </c>
      <c r="C340" s="34" t="s">
        <v>2180</v>
      </c>
      <c r="D340" s="35" t="s">
        <v>3051</v>
      </c>
      <c r="E340" s="45">
        <v>314</v>
      </c>
      <c r="F340" s="38">
        <v>24920084</v>
      </c>
      <c r="G340" s="39">
        <v>368</v>
      </c>
      <c r="H340" s="40">
        <v>344</v>
      </c>
      <c r="I340" s="41">
        <v>24920084</v>
      </c>
      <c r="J340" s="42">
        <v>214</v>
      </c>
      <c r="K340" s="43">
        <v>192</v>
      </c>
      <c r="L340" s="38">
        <v>10820117</v>
      </c>
      <c r="M340" s="39">
        <v>75</v>
      </c>
      <c r="N340" s="40">
        <v>62</v>
      </c>
      <c r="O340" s="41">
        <v>38272828</v>
      </c>
      <c r="P340" s="42">
        <v>164</v>
      </c>
      <c r="Q340" s="43">
        <v>149</v>
      </c>
      <c r="R340" s="38">
        <v>50516847</v>
      </c>
      <c r="S340" s="39">
        <v>194</v>
      </c>
      <c r="T340" s="40">
        <v>183</v>
      </c>
      <c r="U340" s="41">
        <v>2217068</v>
      </c>
      <c r="V340" s="42" t="s">
        <v>1103</v>
      </c>
      <c r="W340" s="43" t="s">
        <v>1103</v>
      </c>
      <c r="X340" s="44" t="s">
        <v>3052</v>
      </c>
      <c r="Y340" s="39">
        <v>490</v>
      </c>
      <c r="Z340" s="40">
        <v>459</v>
      </c>
      <c r="AA340" s="41">
        <v>56</v>
      </c>
      <c r="AB340" s="108">
        <v>400</v>
      </c>
      <c r="AC340" s="45">
        <v>0</v>
      </c>
      <c r="AD340" s="37">
        <v>100</v>
      </c>
      <c r="AE340" s="46">
        <v>0</v>
      </c>
    </row>
    <row r="341" spans="1:31" s="3" customFormat="1" ht="18.75" customHeight="1">
      <c r="A341" s="32">
        <v>339</v>
      </c>
      <c r="B341" s="33">
        <v>344</v>
      </c>
      <c r="C341" s="34" t="s">
        <v>2285</v>
      </c>
      <c r="D341" s="35" t="s">
        <v>88</v>
      </c>
      <c r="E341" s="45">
        <v>315</v>
      </c>
      <c r="F341" s="38">
        <v>24874965</v>
      </c>
      <c r="G341" s="39">
        <v>330</v>
      </c>
      <c r="H341" s="40">
        <v>306</v>
      </c>
      <c r="I341" s="41">
        <v>28182621</v>
      </c>
      <c r="J341" s="42">
        <v>375</v>
      </c>
      <c r="K341" s="43">
        <v>351</v>
      </c>
      <c r="L341" s="38">
        <v>4128556</v>
      </c>
      <c r="M341" s="39">
        <v>373</v>
      </c>
      <c r="N341" s="40">
        <v>350</v>
      </c>
      <c r="O341" s="41">
        <v>5318158</v>
      </c>
      <c r="P341" s="42">
        <v>453</v>
      </c>
      <c r="Q341" s="43">
        <v>423</v>
      </c>
      <c r="R341" s="38">
        <v>12002582</v>
      </c>
      <c r="S341" s="39">
        <v>84</v>
      </c>
      <c r="T341" s="40">
        <v>78</v>
      </c>
      <c r="U341" s="41">
        <v>7012440</v>
      </c>
      <c r="V341" s="42">
        <v>89</v>
      </c>
      <c r="W341" s="43">
        <v>82</v>
      </c>
      <c r="X341" s="38">
        <v>35789</v>
      </c>
      <c r="Y341" s="39">
        <v>363</v>
      </c>
      <c r="Z341" s="40">
        <v>333</v>
      </c>
      <c r="AA341" s="41">
        <v>339</v>
      </c>
      <c r="AB341" s="108">
        <v>314</v>
      </c>
      <c r="AC341" s="45">
        <v>0</v>
      </c>
      <c r="AD341" s="37">
        <v>100</v>
      </c>
      <c r="AE341" s="46">
        <v>0</v>
      </c>
    </row>
    <row r="342" spans="1:31" s="3" customFormat="1" ht="18.75" customHeight="1">
      <c r="A342" s="48">
        <v>340</v>
      </c>
      <c r="B342" s="70">
        <v>367</v>
      </c>
      <c r="C342" s="50" t="s">
        <v>1362</v>
      </c>
      <c r="D342" s="51" t="s">
        <v>88</v>
      </c>
      <c r="E342" s="52">
        <v>316</v>
      </c>
      <c r="F342" s="54">
        <v>24856224</v>
      </c>
      <c r="G342" s="55">
        <v>369</v>
      </c>
      <c r="H342" s="56">
        <v>345</v>
      </c>
      <c r="I342" s="57">
        <v>24896155</v>
      </c>
      <c r="J342" s="58">
        <v>312</v>
      </c>
      <c r="K342" s="59">
        <v>288</v>
      </c>
      <c r="L342" s="54">
        <v>6705994</v>
      </c>
      <c r="M342" s="55">
        <v>257</v>
      </c>
      <c r="N342" s="56">
        <v>238</v>
      </c>
      <c r="O342" s="57">
        <v>11345476</v>
      </c>
      <c r="P342" s="58">
        <v>360</v>
      </c>
      <c r="Q342" s="59">
        <v>334</v>
      </c>
      <c r="R342" s="54">
        <v>20543587</v>
      </c>
      <c r="S342" s="55">
        <v>221</v>
      </c>
      <c r="T342" s="56">
        <v>210</v>
      </c>
      <c r="U342" s="57">
        <v>1787176</v>
      </c>
      <c r="V342" s="58">
        <v>122</v>
      </c>
      <c r="W342" s="59">
        <v>115</v>
      </c>
      <c r="X342" s="54">
        <v>28058</v>
      </c>
      <c r="Y342" s="55">
        <v>250</v>
      </c>
      <c r="Z342" s="56">
        <v>223</v>
      </c>
      <c r="AA342" s="57">
        <v>570</v>
      </c>
      <c r="AB342" s="109">
        <v>321</v>
      </c>
      <c r="AC342" s="52">
        <v>0</v>
      </c>
      <c r="AD342" s="60">
        <v>100</v>
      </c>
      <c r="AE342" s="61">
        <v>0</v>
      </c>
    </row>
    <row r="343" spans="1:31" s="3" customFormat="1" ht="18.75" customHeight="1">
      <c r="A343" s="18">
        <v>341</v>
      </c>
      <c r="B343" s="19" t="s">
        <v>3052</v>
      </c>
      <c r="C343" s="20" t="s">
        <v>1363</v>
      </c>
      <c r="D343" s="21" t="s">
        <v>88</v>
      </c>
      <c r="E343" s="22">
        <v>317</v>
      </c>
      <c r="F343" s="24">
        <v>24686820</v>
      </c>
      <c r="G343" s="25">
        <v>240</v>
      </c>
      <c r="H343" s="26">
        <v>221</v>
      </c>
      <c r="I343" s="27">
        <v>38327714</v>
      </c>
      <c r="J343" s="28">
        <v>428</v>
      </c>
      <c r="K343" s="29">
        <v>403</v>
      </c>
      <c r="L343" s="24">
        <v>2502641</v>
      </c>
      <c r="M343" s="25">
        <v>410</v>
      </c>
      <c r="N343" s="26">
        <v>387</v>
      </c>
      <c r="O343" s="27">
        <v>3493478</v>
      </c>
      <c r="P343" s="28">
        <v>391</v>
      </c>
      <c r="Q343" s="29">
        <v>364</v>
      </c>
      <c r="R343" s="24">
        <v>17276789</v>
      </c>
      <c r="S343" s="25">
        <v>278</v>
      </c>
      <c r="T343" s="26">
        <v>267</v>
      </c>
      <c r="U343" s="27">
        <v>983751</v>
      </c>
      <c r="V343" s="28">
        <v>196</v>
      </c>
      <c r="W343" s="29">
        <v>189</v>
      </c>
      <c r="X343" s="24">
        <v>16183</v>
      </c>
      <c r="Y343" s="25">
        <v>429</v>
      </c>
      <c r="Z343" s="26">
        <v>398</v>
      </c>
      <c r="AA343" s="27">
        <v>215</v>
      </c>
      <c r="AB343" s="107">
        <v>371</v>
      </c>
      <c r="AC343" s="22">
        <v>0</v>
      </c>
      <c r="AD343" s="30">
        <v>100</v>
      </c>
      <c r="AE343" s="31">
        <v>0</v>
      </c>
    </row>
    <row r="344" spans="1:31" s="3" customFormat="1" ht="18.75" customHeight="1">
      <c r="A344" s="32">
        <v>342</v>
      </c>
      <c r="B344" s="33">
        <v>495</v>
      </c>
      <c r="C344" s="34" t="s">
        <v>1364</v>
      </c>
      <c r="D344" s="35" t="s">
        <v>3051</v>
      </c>
      <c r="E344" s="45">
        <v>318</v>
      </c>
      <c r="F344" s="38">
        <v>24628119</v>
      </c>
      <c r="G344" s="39">
        <v>282</v>
      </c>
      <c r="H344" s="40">
        <v>263</v>
      </c>
      <c r="I344" s="41">
        <v>33125894</v>
      </c>
      <c r="J344" s="42">
        <v>476</v>
      </c>
      <c r="K344" s="43">
        <v>449</v>
      </c>
      <c r="L344" s="38">
        <v>584118</v>
      </c>
      <c r="M344" s="39">
        <v>454</v>
      </c>
      <c r="N344" s="40">
        <v>430</v>
      </c>
      <c r="O344" s="41">
        <v>1160140</v>
      </c>
      <c r="P344" s="42">
        <v>480</v>
      </c>
      <c r="Q344" s="43">
        <v>450</v>
      </c>
      <c r="R344" s="38">
        <v>7875333</v>
      </c>
      <c r="S344" s="39">
        <v>378</v>
      </c>
      <c r="T344" s="40">
        <v>365</v>
      </c>
      <c r="U344" s="41">
        <v>84403</v>
      </c>
      <c r="V344" s="42">
        <v>267</v>
      </c>
      <c r="W344" s="43">
        <v>259</v>
      </c>
      <c r="X344" s="38">
        <v>7651</v>
      </c>
      <c r="Y344" s="39">
        <v>467</v>
      </c>
      <c r="Z344" s="40">
        <v>436</v>
      </c>
      <c r="AA344" s="41">
        <v>147</v>
      </c>
      <c r="AB344" s="108">
        <v>371</v>
      </c>
      <c r="AC344" s="45">
        <v>0</v>
      </c>
      <c r="AD344" s="37">
        <v>100</v>
      </c>
      <c r="AE344" s="46">
        <v>0</v>
      </c>
    </row>
    <row r="345" spans="1:31" s="3" customFormat="1" ht="18.75" customHeight="1">
      <c r="A345" s="137">
        <v>343</v>
      </c>
      <c r="B345" s="138">
        <v>350</v>
      </c>
      <c r="C345" s="139" t="s">
        <v>2176</v>
      </c>
      <c r="D345" s="140" t="s">
        <v>3056</v>
      </c>
      <c r="E345" s="141">
        <v>319</v>
      </c>
      <c r="F345" s="143">
        <v>24360276</v>
      </c>
      <c r="G345" s="144">
        <v>344</v>
      </c>
      <c r="H345" s="145">
        <v>320</v>
      </c>
      <c r="I345" s="146">
        <v>26976194</v>
      </c>
      <c r="J345" s="147">
        <v>444</v>
      </c>
      <c r="K345" s="148">
        <v>419</v>
      </c>
      <c r="L345" s="143">
        <v>1954265</v>
      </c>
      <c r="M345" s="144">
        <v>431</v>
      </c>
      <c r="N345" s="145">
        <v>408</v>
      </c>
      <c r="O345" s="146">
        <v>2815295</v>
      </c>
      <c r="P345" s="147">
        <v>424</v>
      </c>
      <c r="Q345" s="148">
        <v>396</v>
      </c>
      <c r="R345" s="143">
        <v>14831586</v>
      </c>
      <c r="S345" s="144">
        <v>291</v>
      </c>
      <c r="T345" s="145">
        <v>280</v>
      </c>
      <c r="U345" s="146">
        <v>785168</v>
      </c>
      <c r="V345" s="147">
        <v>184</v>
      </c>
      <c r="W345" s="148">
        <v>177</v>
      </c>
      <c r="X345" s="143">
        <v>17350</v>
      </c>
      <c r="Y345" s="144">
        <v>484</v>
      </c>
      <c r="Z345" s="145">
        <v>453</v>
      </c>
      <c r="AA345" s="146">
        <v>95</v>
      </c>
      <c r="AB345" s="149">
        <v>311</v>
      </c>
      <c r="AC345" s="141">
        <v>0</v>
      </c>
      <c r="AD345" s="150">
        <v>100</v>
      </c>
      <c r="AE345" s="151">
        <v>0</v>
      </c>
    </row>
    <row r="346" spans="1:31" s="3" customFormat="1" ht="18.75" customHeight="1">
      <c r="A346" s="32">
        <v>344</v>
      </c>
      <c r="B346" s="33">
        <v>435</v>
      </c>
      <c r="C346" s="34" t="s">
        <v>1717</v>
      </c>
      <c r="D346" s="35" t="s">
        <v>3051</v>
      </c>
      <c r="E346" s="45">
        <v>320</v>
      </c>
      <c r="F346" s="38">
        <v>24294936</v>
      </c>
      <c r="G346" s="39">
        <v>378</v>
      </c>
      <c r="H346" s="40">
        <v>354</v>
      </c>
      <c r="I346" s="41">
        <v>24331534</v>
      </c>
      <c r="J346" s="42">
        <v>356</v>
      </c>
      <c r="K346" s="43">
        <v>332</v>
      </c>
      <c r="L346" s="38">
        <v>4839888</v>
      </c>
      <c r="M346" s="39">
        <v>372</v>
      </c>
      <c r="N346" s="40">
        <v>349</v>
      </c>
      <c r="O346" s="41">
        <v>5333094</v>
      </c>
      <c r="P346" s="42">
        <v>479</v>
      </c>
      <c r="Q346" s="43">
        <v>449</v>
      </c>
      <c r="R346" s="38">
        <v>7965502</v>
      </c>
      <c r="S346" s="39">
        <v>249</v>
      </c>
      <c r="T346" s="40">
        <v>238</v>
      </c>
      <c r="U346" s="41">
        <v>1304935</v>
      </c>
      <c r="V346" s="42" t="s">
        <v>1103</v>
      </c>
      <c r="W346" s="43" t="s">
        <v>1103</v>
      </c>
      <c r="X346" s="44" t="s">
        <v>3052</v>
      </c>
      <c r="Y346" s="39">
        <v>480</v>
      </c>
      <c r="Z346" s="40">
        <v>449</v>
      </c>
      <c r="AA346" s="41">
        <v>109</v>
      </c>
      <c r="AB346" s="108">
        <v>354</v>
      </c>
      <c r="AC346" s="45">
        <v>0</v>
      </c>
      <c r="AD346" s="37">
        <v>0.9</v>
      </c>
      <c r="AE346" s="46">
        <v>99.1</v>
      </c>
    </row>
    <row r="347" spans="1:31" s="3" customFormat="1" ht="18.75" customHeight="1">
      <c r="A347" s="48">
        <v>345</v>
      </c>
      <c r="B347" s="49">
        <v>361</v>
      </c>
      <c r="C347" s="50" t="s">
        <v>1365</v>
      </c>
      <c r="D347" s="51" t="s">
        <v>2657</v>
      </c>
      <c r="E347" s="52">
        <v>321</v>
      </c>
      <c r="F347" s="54">
        <v>24293068</v>
      </c>
      <c r="G347" s="55">
        <v>203</v>
      </c>
      <c r="H347" s="56">
        <v>188</v>
      </c>
      <c r="I347" s="57">
        <v>45677610</v>
      </c>
      <c r="J347" s="58">
        <v>332</v>
      </c>
      <c r="K347" s="59">
        <v>308</v>
      </c>
      <c r="L347" s="54">
        <v>5815681</v>
      </c>
      <c r="M347" s="55">
        <v>261</v>
      </c>
      <c r="N347" s="56">
        <v>241</v>
      </c>
      <c r="O347" s="57">
        <v>10942683</v>
      </c>
      <c r="P347" s="58">
        <v>285</v>
      </c>
      <c r="Q347" s="59">
        <v>263</v>
      </c>
      <c r="R347" s="54">
        <v>28711364</v>
      </c>
      <c r="S347" s="55">
        <v>164</v>
      </c>
      <c r="T347" s="56">
        <v>154</v>
      </c>
      <c r="U347" s="57">
        <v>2933886</v>
      </c>
      <c r="V347" s="58">
        <v>268</v>
      </c>
      <c r="W347" s="59">
        <v>260</v>
      </c>
      <c r="X347" s="54">
        <v>7629</v>
      </c>
      <c r="Y347" s="55">
        <v>327</v>
      </c>
      <c r="Z347" s="56">
        <v>298</v>
      </c>
      <c r="AA347" s="57">
        <v>400</v>
      </c>
      <c r="AB347" s="109">
        <v>356</v>
      </c>
      <c r="AC347" s="52">
        <v>0</v>
      </c>
      <c r="AD347" s="60">
        <v>100</v>
      </c>
      <c r="AE347" s="61">
        <v>0</v>
      </c>
    </row>
    <row r="348" spans="1:31" s="3" customFormat="1" ht="18.75" customHeight="1">
      <c r="A348" s="167">
        <v>346</v>
      </c>
      <c r="B348" s="168" t="s">
        <v>3052</v>
      </c>
      <c r="C348" s="210" t="s">
        <v>3052</v>
      </c>
      <c r="D348" s="170" t="s">
        <v>3056</v>
      </c>
      <c r="E348" s="171">
        <v>322</v>
      </c>
      <c r="F348" s="184" t="s">
        <v>3052</v>
      </c>
      <c r="G348" s="174">
        <v>380</v>
      </c>
      <c r="H348" s="175">
        <v>356</v>
      </c>
      <c r="I348" s="183" t="s">
        <v>3052</v>
      </c>
      <c r="J348" s="177">
        <v>309</v>
      </c>
      <c r="K348" s="178">
        <v>285</v>
      </c>
      <c r="L348" s="184" t="s">
        <v>3052</v>
      </c>
      <c r="M348" s="174">
        <v>284</v>
      </c>
      <c r="N348" s="175">
        <v>263</v>
      </c>
      <c r="O348" s="183" t="s">
        <v>3052</v>
      </c>
      <c r="P348" s="177">
        <v>405</v>
      </c>
      <c r="Q348" s="178">
        <v>377</v>
      </c>
      <c r="R348" s="184" t="s">
        <v>3052</v>
      </c>
      <c r="S348" s="174">
        <v>201</v>
      </c>
      <c r="T348" s="175">
        <v>190</v>
      </c>
      <c r="U348" s="183" t="s">
        <v>3052</v>
      </c>
      <c r="V348" s="177">
        <v>98</v>
      </c>
      <c r="W348" s="178">
        <v>91</v>
      </c>
      <c r="X348" s="184" t="s">
        <v>3052</v>
      </c>
      <c r="Y348" s="174">
        <v>414</v>
      </c>
      <c r="Z348" s="175">
        <v>383</v>
      </c>
      <c r="AA348" s="183" t="s">
        <v>3052</v>
      </c>
      <c r="AB348" s="179">
        <v>321</v>
      </c>
      <c r="AC348" s="171">
        <v>0</v>
      </c>
      <c r="AD348" s="180">
        <v>100</v>
      </c>
      <c r="AE348" s="181">
        <v>0</v>
      </c>
    </row>
    <row r="349" spans="1:31" s="3" customFormat="1" ht="18.75" customHeight="1">
      <c r="A349" s="32">
        <v>347</v>
      </c>
      <c r="B349" s="33" t="s">
        <v>3052</v>
      </c>
      <c r="C349" s="34" t="s">
        <v>1366</v>
      </c>
      <c r="D349" s="35" t="s">
        <v>3058</v>
      </c>
      <c r="E349" s="45">
        <v>323</v>
      </c>
      <c r="F349" s="38">
        <v>24125694</v>
      </c>
      <c r="G349" s="39">
        <v>383</v>
      </c>
      <c r="H349" s="40">
        <v>359</v>
      </c>
      <c r="I349" s="41">
        <v>24125694</v>
      </c>
      <c r="J349" s="42">
        <v>183</v>
      </c>
      <c r="K349" s="43">
        <v>162</v>
      </c>
      <c r="L349" s="38">
        <v>12213071</v>
      </c>
      <c r="M349" s="39">
        <v>458</v>
      </c>
      <c r="N349" s="40">
        <v>434</v>
      </c>
      <c r="O349" s="41">
        <v>975285</v>
      </c>
      <c r="P349" s="42">
        <v>140</v>
      </c>
      <c r="Q349" s="43">
        <v>125</v>
      </c>
      <c r="R349" s="38">
        <v>58474083</v>
      </c>
      <c r="S349" s="39">
        <v>364</v>
      </c>
      <c r="T349" s="40">
        <v>352</v>
      </c>
      <c r="U349" s="41">
        <v>125021</v>
      </c>
      <c r="V349" s="42">
        <v>357</v>
      </c>
      <c r="W349" s="43">
        <v>347</v>
      </c>
      <c r="X349" s="38">
        <v>1388</v>
      </c>
      <c r="Y349" s="39">
        <v>178</v>
      </c>
      <c r="Z349" s="40">
        <v>152</v>
      </c>
      <c r="AA349" s="41">
        <v>800</v>
      </c>
      <c r="AB349" s="108">
        <v>369</v>
      </c>
      <c r="AC349" s="45">
        <v>0</v>
      </c>
      <c r="AD349" s="37">
        <v>100</v>
      </c>
      <c r="AE349" s="46">
        <v>0</v>
      </c>
    </row>
    <row r="350" spans="1:31" s="3" customFormat="1" ht="18.75" customHeight="1">
      <c r="A350" s="32">
        <v>348</v>
      </c>
      <c r="B350" s="33">
        <v>283</v>
      </c>
      <c r="C350" s="34" t="s">
        <v>1367</v>
      </c>
      <c r="D350" s="35" t="s">
        <v>3098</v>
      </c>
      <c r="E350" s="36">
        <v>324</v>
      </c>
      <c r="F350" s="38">
        <v>24100385</v>
      </c>
      <c r="G350" s="39">
        <v>372</v>
      </c>
      <c r="H350" s="40">
        <v>348</v>
      </c>
      <c r="I350" s="41">
        <v>24751534</v>
      </c>
      <c r="J350" s="42">
        <v>300</v>
      </c>
      <c r="K350" s="43">
        <v>276</v>
      </c>
      <c r="L350" s="38">
        <v>7086696</v>
      </c>
      <c r="M350" s="39">
        <v>366</v>
      </c>
      <c r="N350" s="40">
        <v>343</v>
      </c>
      <c r="O350" s="41">
        <v>5425947</v>
      </c>
      <c r="P350" s="42">
        <v>414</v>
      </c>
      <c r="Q350" s="43">
        <v>386</v>
      </c>
      <c r="R350" s="38">
        <v>15227313</v>
      </c>
      <c r="S350" s="39">
        <v>342</v>
      </c>
      <c r="T350" s="40">
        <v>331</v>
      </c>
      <c r="U350" s="41">
        <v>281308</v>
      </c>
      <c r="V350" s="42" t="s">
        <v>1103</v>
      </c>
      <c r="W350" s="43" t="s">
        <v>1103</v>
      </c>
      <c r="X350" s="44" t="s">
        <v>3052</v>
      </c>
      <c r="Y350" s="39">
        <v>204</v>
      </c>
      <c r="Z350" s="40">
        <v>178</v>
      </c>
      <c r="AA350" s="41">
        <v>715</v>
      </c>
      <c r="AB350" s="108">
        <v>332</v>
      </c>
      <c r="AC350" s="45">
        <v>0</v>
      </c>
      <c r="AD350" s="37">
        <v>100</v>
      </c>
      <c r="AE350" s="46">
        <v>0</v>
      </c>
    </row>
    <row r="351" spans="1:31" s="3" customFormat="1" ht="18.75" customHeight="1">
      <c r="A351" s="32">
        <v>349</v>
      </c>
      <c r="B351" s="67">
        <v>395</v>
      </c>
      <c r="C351" s="34" t="s">
        <v>1368</v>
      </c>
      <c r="D351" s="35" t="s">
        <v>3106</v>
      </c>
      <c r="E351" s="45">
        <v>325</v>
      </c>
      <c r="F351" s="38">
        <v>24098079</v>
      </c>
      <c r="G351" s="39">
        <v>384</v>
      </c>
      <c r="H351" s="40">
        <v>360</v>
      </c>
      <c r="I351" s="41">
        <v>24098079</v>
      </c>
      <c r="J351" s="42">
        <v>402</v>
      </c>
      <c r="K351" s="43">
        <v>378</v>
      </c>
      <c r="L351" s="38">
        <v>3256283</v>
      </c>
      <c r="M351" s="39">
        <v>412</v>
      </c>
      <c r="N351" s="40">
        <v>389</v>
      </c>
      <c r="O351" s="41">
        <v>3455449</v>
      </c>
      <c r="P351" s="42">
        <v>359</v>
      </c>
      <c r="Q351" s="43">
        <v>333</v>
      </c>
      <c r="R351" s="38">
        <v>20552397</v>
      </c>
      <c r="S351" s="39">
        <v>284</v>
      </c>
      <c r="T351" s="40">
        <v>273</v>
      </c>
      <c r="U351" s="41">
        <v>861321</v>
      </c>
      <c r="V351" s="42">
        <v>280</v>
      </c>
      <c r="W351" s="43">
        <v>272</v>
      </c>
      <c r="X351" s="38">
        <v>5700</v>
      </c>
      <c r="Y351" s="39">
        <v>431</v>
      </c>
      <c r="Z351" s="40">
        <v>400</v>
      </c>
      <c r="AA351" s="41">
        <v>211</v>
      </c>
      <c r="AB351" s="108">
        <v>383</v>
      </c>
      <c r="AC351" s="45">
        <v>0</v>
      </c>
      <c r="AD351" s="37">
        <v>100</v>
      </c>
      <c r="AE351" s="46">
        <v>0</v>
      </c>
    </row>
    <row r="352" spans="1:31" s="3" customFormat="1" ht="18.75" customHeight="1">
      <c r="A352" s="152">
        <v>350</v>
      </c>
      <c r="B352" s="153" t="s">
        <v>3052</v>
      </c>
      <c r="C352" s="154" t="s">
        <v>699</v>
      </c>
      <c r="D352" s="155" t="s">
        <v>3056</v>
      </c>
      <c r="E352" s="156">
        <v>326</v>
      </c>
      <c r="F352" s="158">
        <v>24077956</v>
      </c>
      <c r="G352" s="159">
        <v>371</v>
      </c>
      <c r="H352" s="160">
        <v>347</v>
      </c>
      <c r="I352" s="161">
        <v>24797468</v>
      </c>
      <c r="J352" s="162">
        <v>353</v>
      </c>
      <c r="K352" s="163">
        <v>329</v>
      </c>
      <c r="L352" s="158">
        <v>4987500</v>
      </c>
      <c r="M352" s="159">
        <v>376</v>
      </c>
      <c r="N352" s="160">
        <v>353</v>
      </c>
      <c r="O352" s="161">
        <v>5164488</v>
      </c>
      <c r="P352" s="162">
        <v>380</v>
      </c>
      <c r="Q352" s="163">
        <v>353</v>
      </c>
      <c r="R352" s="158">
        <v>18337471</v>
      </c>
      <c r="S352" s="159">
        <v>398</v>
      </c>
      <c r="T352" s="160">
        <v>385</v>
      </c>
      <c r="U352" s="161">
        <v>-210693</v>
      </c>
      <c r="V352" s="162">
        <v>229</v>
      </c>
      <c r="W352" s="163">
        <v>222</v>
      </c>
      <c r="X352" s="158">
        <v>11591</v>
      </c>
      <c r="Y352" s="159">
        <v>355</v>
      </c>
      <c r="Z352" s="160">
        <v>325</v>
      </c>
      <c r="AA352" s="161">
        <v>350</v>
      </c>
      <c r="AB352" s="164">
        <v>371</v>
      </c>
      <c r="AC352" s="156">
        <v>0</v>
      </c>
      <c r="AD352" s="165">
        <v>100</v>
      </c>
      <c r="AE352" s="166">
        <v>0</v>
      </c>
    </row>
    <row r="353" spans="1:31" s="3" customFormat="1" ht="18.75" customHeight="1">
      <c r="A353" s="167">
        <v>351</v>
      </c>
      <c r="B353" s="168">
        <v>329</v>
      </c>
      <c r="C353" s="169" t="s">
        <v>1369</v>
      </c>
      <c r="D353" s="170" t="s">
        <v>3056</v>
      </c>
      <c r="E353" s="171">
        <v>327</v>
      </c>
      <c r="F353" s="173">
        <v>24059904</v>
      </c>
      <c r="G353" s="174">
        <v>381</v>
      </c>
      <c r="H353" s="175">
        <v>357</v>
      </c>
      <c r="I353" s="176">
        <v>24133985</v>
      </c>
      <c r="J353" s="177">
        <v>236</v>
      </c>
      <c r="K353" s="178">
        <v>213</v>
      </c>
      <c r="L353" s="173">
        <v>9805925</v>
      </c>
      <c r="M353" s="174">
        <v>380</v>
      </c>
      <c r="N353" s="175">
        <v>357</v>
      </c>
      <c r="O353" s="176">
        <v>4995013</v>
      </c>
      <c r="P353" s="177">
        <v>333</v>
      </c>
      <c r="Q353" s="178">
        <v>311</v>
      </c>
      <c r="R353" s="173">
        <v>23196469</v>
      </c>
      <c r="S353" s="174">
        <v>411</v>
      </c>
      <c r="T353" s="175">
        <v>398</v>
      </c>
      <c r="U353" s="176">
        <v>-878367</v>
      </c>
      <c r="V353" s="177">
        <v>170</v>
      </c>
      <c r="W353" s="178">
        <v>163</v>
      </c>
      <c r="X353" s="173">
        <v>19171</v>
      </c>
      <c r="Y353" s="174">
        <v>206</v>
      </c>
      <c r="Z353" s="175">
        <v>180</v>
      </c>
      <c r="AA353" s="176">
        <v>709</v>
      </c>
      <c r="AB353" s="179">
        <v>321</v>
      </c>
      <c r="AC353" s="171">
        <v>0</v>
      </c>
      <c r="AD353" s="180">
        <v>100</v>
      </c>
      <c r="AE353" s="181">
        <v>0</v>
      </c>
    </row>
    <row r="354" spans="1:31" s="3" customFormat="1" ht="18.75" customHeight="1">
      <c r="A354" s="32">
        <v>352</v>
      </c>
      <c r="B354" s="33">
        <v>298</v>
      </c>
      <c r="C354" s="34" t="s">
        <v>1370</v>
      </c>
      <c r="D354" s="35" t="s">
        <v>3103</v>
      </c>
      <c r="E354" s="45">
        <v>328</v>
      </c>
      <c r="F354" s="38">
        <v>24027235</v>
      </c>
      <c r="G354" s="39">
        <v>379</v>
      </c>
      <c r="H354" s="40">
        <v>355</v>
      </c>
      <c r="I354" s="41">
        <v>24323527</v>
      </c>
      <c r="J354" s="42">
        <v>345</v>
      </c>
      <c r="K354" s="43">
        <v>321</v>
      </c>
      <c r="L354" s="38">
        <v>5118302</v>
      </c>
      <c r="M354" s="39">
        <v>210</v>
      </c>
      <c r="N354" s="40">
        <v>192</v>
      </c>
      <c r="O354" s="41">
        <v>15282058</v>
      </c>
      <c r="P354" s="42">
        <v>296</v>
      </c>
      <c r="Q354" s="43">
        <v>274</v>
      </c>
      <c r="R354" s="38">
        <v>27226720</v>
      </c>
      <c r="S354" s="39">
        <v>147</v>
      </c>
      <c r="T354" s="40">
        <v>138</v>
      </c>
      <c r="U354" s="41">
        <v>3575627</v>
      </c>
      <c r="V354" s="42">
        <v>197</v>
      </c>
      <c r="W354" s="43">
        <v>190</v>
      </c>
      <c r="X354" s="38">
        <v>15915</v>
      </c>
      <c r="Y354" s="39">
        <v>340</v>
      </c>
      <c r="Z354" s="40">
        <v>310</v>
      </c>
      <c r="AA354" s="41">
        <v>367</v>
      </c>
      <c r="AB354" s="108">
        <v>356</v>
      </c>
      <c r="AC354" s="45">
        <v>0</v>
      </c>
      <c r="AD354" s="37">
        <v>100</v>
      </c>
      <c r="AE354" s="46">
        <v>0</v>
      </c>
    </row>
    <row r="355" spans="1:31" s="3" customFormat="1" ht="18.75" customHeight="1">
      <c r="A355" s="32">
        <v>353</v>
      </c>
      <c r="B355" s="67">
        <v>405</v>
      </c>
      <c r="C355" s="34" t="s">
        <v>1371</v>
      </c>
      <c r="D355" s="35" t="s">
        <v>94</v>
      </c>
      <c r="E355" s="45">
        <v>329</v>
      </c>
      <c r="F355" s="38">
        <v>23989790</v>
      </c>
      <c r="G355" s="39">
        <v>331</v>
      </c>
      <c r="H355" s="40">
        <v>307</v>
      </c>
      <c r="I355" s="41">
        <v>28108683</v>
      </c>
      <c r="J355" s="42">
        <v>182</v>
      </c>
      <c r="K355" s="43">
        <v>161</v>
      </c>
      <c r="L355" s="38">
        <v>12226673</v>
      </c>
      <c r="M355" s="39">
        <v>67</v>
      </c>
      <c r="N355" s="40">
        <v>54</v>
      </c>
      <c r="O355" s="41">
        <v>42087459</v>
      </c>
      <c r="P355" s="42">
        <v>144</v>
      </c>
      <c r="Q355" s="43">
        <v>129</v>
      </c>
      <c r="R355" s="38">
        <v>57058857</v>
      </c>
      <c r="S355" s="39">
        <v>233</v>
      </c>
      <c r="T355" s="40">
        <v>222</v>
      </c>
      <c r="U355" s="41">
        <v>1608631</v>
      </c>
      <c r="V355" s="42">
        <v>320</v>
      </c>
      <c r="W355" s="43">
        <v>311</v>
      </c>
      <c r="X355" s="38">
        <v>3096</v>
      </c>
      <c r="Y355" s="39">
        <v>305</v>
      </c>
      <c r="Z355" s="40">
        <v>276</v>
      </c>
      <c r="AA355" s="41">
        <v>439</v>
      </c>
      <c r="AB355" s="108">
        <v>369</v>
      </c>
      <c r="AC355" s="45">
        <v>0</v>
      </c>
      <c r="AD355" s="37">
        <v>100</v>
      </c>
      <c r="AE355" s="46">
        <v>0</v>
      </c>
    </row>
    <row r="356" spans="1:31" s="3" customFormat="1" ht="18.75" customHeight="1">
      <c r="A356" s="137">
        <v>354</v>
      </c>
      <c r="B356" s="138">
        <v>389</v>
      </c>
      <c r="C356" s="139" t="s">
        <v>1372</v>
      </c>
      <c r="D356" s="140" t="s">
        <v>3056</v>
      </c>
      <c r="E356" s="141">
        <v>330</v>
      </c>
      <c r="F356" s="143">
        <v>23982029</v>
      </c>
      <c r="G356" s="144">
        <v>280</v>
      </c>
      <c r="H356" s="145">
        <v>261</v>
      </c>
      <c r="I356" s="146">
        <v>33286378</v>
      </c>
      <c r="J356" s="147">
        <v>346</v>
      </c>
      <c r="K356" s="148">
        <v>322</v>
      </c>
      <c r="L356" s="143">
        <v>5094652</v>
      </c>
      <c r="M356" s="144">
        <v>368</v>
      </c>
      <c r="N356" s="145">
        <v>345</v>
      </c>
      <c r="O356" s="146">
        <v>5397631</v>
      </c>
      <c r="P356" s="147">
        <v>323</v>
      </c>
      <c r="Q356" s="148">
        <v>301</v>
      </c>
      <c r="R356" s="143">
        <v>24252537</v>
      </c>
      <c r="S356" s="144">
        <v>383</v>
      </c>
      <c r="T356" s="145">
        <v>370</v>
      </c>
      <c r="U356" s="146">
        <v>37049</v>
      </c>
      <c r="V356" s="147">
        <v>118</v>
      </c>
      <c r="W356" s="148">
        <v>111</v>
      </c>
      <c r="X356" s="143">
        <v>28250</v>
      </c>
      <c r="Y356" s="144">
        <v>348</v>
      </c>
      <c r="Z356" s="145">
        <v>318</v>
      </c>
      <c r="AA356" s="146">
        <v>359</v>
      </c>
      <c r="AB356" s="149">
        <v>371</v>
      </c>
      <c r="AC356" s="141">
        <v>0</v>
      </c>
      <c r="AD356" s="150">
        <v>100</v>
      </c>
      <c r="AE356" s="151">
        <v>0</v>
      </c>
    </row>
    <row r="357" spans="1:31" s="3" customFormat="1" ht="18.75" customHeight="1">
      <c r="A357" s="48">
        <v>355</v>
      </c>
      <c r="B357" s="49">
        <v>465</v>
      </c>
      <c r="C357" s="50" t="s">
        <v>206</v>
      </c>
      <c r="D357" s="51" t="s">
        <v>3056</v>
      </c>
      <c r="E357" s="52">
        <v>331</v>
      </c>
      <c r="F357" s="54">
        <v>23934415</v>
      </c>
      <c r="G357" s="55">
        <v>387</v>
      </c>
      <c r="H357" s="56">
        <v>363</v>
      </c>
      <c r="I357" s="57">
        <v>23934415</v>
      </c>
      <c r="J357" s="58">
        <v>159</v>
      </c>
      <c r="K357" s="59">
        <v>138</v>
      </c>
      <c r="L357" s="54">
        <v>13581339</v>
      </c>
      <c r="M357" s="55">
        <v>152</v>
      </c>
      <c r="N357" s="56">
        <v>137</v>
      </c>
      <c r="O357" s="57">
        <v>20905027</v>
      </c>
      <c r="P357" s="58">
        <v>103</v>
      </c>
      <c r="Q357" s="59">
        <v>90</v>
      </c>
      <c r="R357" s="54">
        <v>78966215</v>
      </c>
      <c r="S357" s="55">
        <v>442</v>
      </c>
      <c r="T357" s="56">
        <v>426</v>
      </c>
      <c r="U357" s="57">
        <v>-2975444</v>
      </c>
      <c r="V357" s="58">
        <v>346</v>
      </c>
      <c r="W357" s="59">
        <v>337</v>
      </c>
      <c r="X357" s="54">
        <v>1870</v>
      </c>
      <c r="Y357" s="55">
        <v>372</v>
      </c>
      <c r="Z357" s="56">
        <v>342</v>
      </c>
      <c r="AA357" s="57">
        <v>324</v>
      </c>
      <c r="AB357" s="109">
        <v>341</v>
      </c>
      <c r="AC357" s="52">
        <v>0</v>
      </c>
      <c r="AD357" s="60">
        <v>100</v>
      </c>
      <c r="AE357" s="61">
        <v>0</v>
      </c>
    </row>
    <row r="358" spans="1:31" s="3" customFormat="1" ht="18.75" customHeight="1">
      <c r="A358" s="18">
        <v>356</v>
      </c>
      <c r="B358" s="19" t="s">
        <v>3052</v>
      </c>
      <c r="C358" s="20" t="s">
        <v>321</v>
      </c>
      <c r="D358" s="21" t="s">
        <v>1503</v>
      </c>
      <c r="E358" s="22">
        <v>332</v>
      </c>
      <c r="F358" s="24">
        <v>23921032</v>
      </c>
      <c r="G358" s="25">
        <v>289</v>
      </c>
      <c r="H358" s="26">
        <v>270</v>
      </c>
      <c r="I358" s="27">
        <v>32147558</v>
      </c>
      <c r="J358" s="28">
        <v>395</v>
      </c>
      <c r="K358" s="29">
        <v>371</v>
      </c>
      <c r="L358" s="24">
        <v>3535239</v>
      </c>
      <c r="M358" s="25">
        <v>400</v>
      </c>
      <c r="N358" s="26">
        <v>377</v>
      </c>
      <c r="O358" s="27">
        <v>4314574</v>
      </c>
      <c r="P358" s="28">
        <v>363</v>
      </c>
      <c r="Q358" s="29">
        <v>337</v>
      </c>
      <c r="R358" s="24">
        <v>20220805</v>
      </c>
      <c r="S358" s="25">
        <v>310</v>
      </c>
      <c r="T358" s="26">
        <v>299</v>
      </c>
      <c r="U358" s="27">
        <v>552114</v>
      </c>
      <c r="V358" s="28">
        <v>291</v>
      </c>
      <c r="W358" s="29">
        <v>283</v>
      </c>
      <c r="X358" s="24">
        <v>5050</v>
      </c>
      <c r="Y358" s="25">
        <v>376</v>
      </c>
      <c r="Z358" s="26">
        <v>346</v>
      </c>
      <c r="AA358" s="27">
        <v>315</v>
      </c>
      <c r="AB358" s="107">
        <v>321</v>
      </c>
      <c r="AC358" s="22">
        <v>0</v>
      </c>
      <c r="AD358" s="30">
        <v>100</v>
      </c>
      <c r="AE358" s="31">
        <v>0</v>
      </c>
    </row>
    <row r="359" spans="1:31" s="3" customFormat="1" ht="18.75" customHeight="1">
      <c r="A359" s="137">
        <v>357</v>
      </c>
      <c r="B359" s="138">
        <v>352</v>
      </c>
      <c r="C359" s="139" t="s">
        <v>1373</v>
      </c>
      <c r="D359" s="140" t="s">
        <v>3056</v>
      </c>
      <c r="E359" s="141">
        <v>333</v>
      </c>
      <c r="F359" s="143">
        <v>23904462</v>
      </c>
      <c r="G359" s="144">
        <v>374</v>
      </c>
      <c r="H359" s="145">
        <v>350</v>
      </c>
      <c r="I359" s="146">
        <v>24674059</v>
      </c>
      <c r="J359" s="147">
        <v>306</v>
      </c>
      <c r="K359" s="148">
        <v>282</v>
      </c>
      <c r="L359" s="143">
        <v>6874251</v>
      </c>
      <c r="M359" s="144">
        <v>326</v>
      </c>
      <c r="N359" s="145">
        <v>305</v>
      </c>
      <c r="O359" s="146">
        <v>7050579</v>
      </c>
      <c r="P359" s="147">
        <v>444</v>
      </c>
      <c r="Q359" s="148">
        <v>414</v>
      </c>
      <c r="R359" s="143">
        <v>13022686</v>
      </c>
      <c r="S359" s="144">
        <v>265</v>
      </c>
      <c r="T359" s="145">
        <v>254</v>
      </c>
      <c r="U359" s="146">
        <v>1094436</v>
      </c>
      <c r="V359" s="147">
        <v>270</v>
      </c>
      <c r="W359" s="148">
        <v>262</v>
      </c>
      <c r="X359" s="143">
        <v>7553</v>
      </c>
      <c r="Y359" s="144">
        <v>281</v>
      </c>
      <c r="Z359" s="145">
        <v>254</v>
      </c>
      <c r="AA359" s="146">
        <v>496</v>
      </c>
      <c r="AB359" s="149">
        <v>381</v>
      </c>
      <c r="AC359" s="141">
        <v>0</v>
      </c>
      <c r="AD359" s="150">
        <v>100</v>
      </c>
      <c r="AE359" s="151">
        <v>0</v>
      </c>
    </row>
    <row r="360" spans="1:31" s="3" customFormat="1" ht="18.75" customHeight="1">
      <c r="A360" s="137">
        <v>358</v>
      </c>
      <c r="B360" s="138">
        <v>418</v>
      </c>
      <c r="C360" s="139" t="s">
        <v>2263</v>
      </c>
      <c r="D360" s="140" t="s">
        <v>3056</v>
      </c>
      <c r="E360" s="141">
        <v>334</v>
      </c>
      <c r="F360" s="143">
        <v>23865230</v>
      </c>
      <c r="G360" s="144">
        <v>388</v>
      </c>
      <c r="H360" s="145">
        <v>364</v>
      </c>
      <c r="I360" s="146">
        <v>23875130</v>
      </c>
      <c r="J360" s="147">
        <v>314</v>
      </c>
      <c r="K360" s="148">
        <v>290</v>
      </c>
      <c r="L360" s="143">
        <v>6642831</v>
      </c>
      <c r="M360" s="144">
        <v>398</v>
      </c>
      <c r="N360" s="145">
        <v>375</v>
      </c>
      <c r="O360" s="146">
        <v>4345426</v>
      </c>
      <c r="P360" s="147">
        <v>428</v>
      </c>
      <c r="Q360" s="148">
        <v>400</v>
      </c>
      <c r="R360" s="143">
        <v>14565233</v>
      </c>
      <c r="S360" s="144">
        <v>235</v>
      </c>
      <c r="T360" s="145">
        <v>224</v>
      </c>
      <c r="U360" s="146">
        <v>1576151</v>
      </c>
      <c r="V360" s="147">
        <v>178</v>
      </c>
      <c r="W360" s="148">
        <v>171</v>
      </c>
      <c r="X360" s="143">
        <v>18026</v>
      </c>
      <c r="Y360" s="144">
        <v>184</v>
      </c>
      <c r="Z360" s="145">
        <v>158</v>
      </c>
      <c r="AA360" s="146">
        <v>779</v>
      </c>
      <c r="AB360" s="149">
        <v>384</v>
      </c>
      <c r="AC360" s="141">
        <v>0</v>
      </c>
      <c r="AD360" s="150">
        <v>60</v>
      </c>
      <c r="AE360" s="151">
        <v>40</v>
      </c>
    </row>
    <row r="361" spans="1:31" s="3" customFormat="1" ht="18.75" customHeight="1">
      <c r="A361" s="32">
        <v>359</v>
      </c>
      <c r="B361" s="33">
        <v>397</v>
      </c>
      <c r="C361" s="34" t="s">
        <v>216</v>
      </c>
      <c r="D361" s="35" t="s">
        <v>1699</v>
      </c>
      <c r="E361" s="45">
        <v>335</v>
      </c>
      <c r="F361" s="38">
        <v>23810171</v>
      </c>
      <c r="G361" s="39">
        <v>385</v>
      </c>
      <c r="H361" s="40">
        <v>361</v>
      </c>
      <c r="I361" s="41">
        <v>24060982</v>
      </c>
      <c r="J361" s="42">
        <v>291</v>
      </c>
      <c r="K361" s="43">
        <v>267</v>
      </c>
      <c r="L361" s="38">
        <v>7345586</v>
      </c>
      <c r="M361" s="39">
        <v>305</v>
      </c>
      <c r="N361" s="40">
        <v>284</v>
      </c>
      <c r="O361" s="41">
        <v>8168196</v>
      </c>
      <c r="P361" s="42">
        <v>452</v>
      </c>
      <c r="Q361" s="43">
        <v>422</v>
      </c>
      <c r="R361" s="38">
        <v>12022877</v>
      </c>
      <c r="S361" s="39">
        <v>218</v>
      </c>
      <c r="T361" s="40">
        <v>207</v>
      </c>
      <c r="U361" s="41">
        <v>1832060</v>
      </c>
      <c r="V361" s="42" t="s">
        <v>1103</v>
      </c>
      <c r="W361" s="43" t="s">
        <v>1103</v>
      </c>
      <c r="X361" s="44" t="s">
        <v>3052</v>
      </c>
      <c r="Y361" s="39">
        <v>213</v>
      </c>
      <c r="Z361" s="40">
        <v>187</v>
      </c>
      <c r="AA361" s="41">
        <v>690</v>
      </c>
      <c r="AB361" s="108">
        <v>311</v>
      </c>
      <c r="AC361" s="45">
        <v>0</v>
      </c>
      <c r="AD361" s="37">
        <v>100</v>
      </c>
      <c r="AE361" s="46">
        <v>0</v>
      </c>
    </row>
    <row r="362" spans="1:31" s="3" customFormat="1" ht="18.75" customHeight="1">
      <c r="A362" s="48">
        <v>360</v>
      </c>
      <c r="B362" s="49">
        <v>348</v>
      </c>
      <c r="C362" s="50" t="s">
        <v>3217</v>
      </c>
      <c r="D362" s="51" t="s">
        <v>3092</v>
      </c>
      <c r="E362" s="52">
        <v>336</v>
      </c>
      <c r="F362" s="54">
        <v>23796309</v>
      </c>
      <c r="G362" s="55">
        <v>386</v>
      </c>
      <c r="H362" s="56">
        <v>362</v>
      </c>
      <c r="I362" s="57">
        <v>23937368</v>
      </c>
      <c r="J362" s="58">
        <v>107</v>
      </c>
      <c r="K362" s="59">
        <v>91</v>
      </c>
      <c r="L362" s="54">
        <v>18976280</v>
      </c>
      <c r="M362" s="55">
        <v>169</v>
      </c>
      <c r="N362" s="56">
        <v>153</v>
      </c>
      <c r="O362" s="57">
        <v>18982043</v>
      </c>
      <c r="P362" s="58">
        <v>281</v>
      </c>
      <c r="Q362" s="59">
        <v>259</v>
      </c>
      <c r="R362" s="54">
        <v>28991298</v>
      </c>
      <c r="S362" s="55">
        <v>155</v>
      </c>
      <c r="T362" s="56">
        <v>146</v>
      </c>
      <c r="U362" s="57">
        <v>3328256</v>
      </c>
      <c r="V362" s="58" t="s">
        <v>1103</v>
      </c>
      <c r="W362" s="59" t="s">
        <v>1103</v>
      </c>
      <c r="X362" s="65" t="s">
        <v>3052</v>
      </c>
      <c r="Y362" s="55">
        <v>452</v>
      </c>
      <c r="Z362" s="56">
        <v>421</v>
      </c>
      <c r="AA362" s="57">
        <v>166</v>
      </c>
      <c r="AB362" s="109">
        <v>369</v>
      </c>
      <c r="AC362" s="52">
        <v>0</v>
      </c>
      <c r="AD362" s="60">
        <v>49.5</v>
      </c>
      <c r="AE362" s="61">
        <v>50.5</v>
      </c>
    </row>
    <row r="363" spans="1:31" s="3" customFormat="1" ht="18.75" customHeight="1">
      <c r="A363" s="18">
        <v>361</v>
      </c>
      <c r="B363" s="19">
        <v>282</v>
      </c>
      <c r="C363" s="20" t="s">
        <v>1374</v>
      </c>
      <c r="D363" s="21" t="s">
        <v>2187</v>
      </c>
      <c r="E363" s="22">
        <v>337</v>
      </c>
      <c r="F363" s="24">
        <v>23774589</v>
      </c>
      <c r="G363" s="25">
        <v>389</v>
      </c>
      <c r="H363" s="26">
        <v>365</v>
      </c>
      <c r="I363" s="27">
        <v>23789561</v>
      </c>
      <c r="J363" s="28">
        <v>357</v>
      </c>
      <c r="K363" s="29">
        <v>333</v>
      </c>
      <c r="L363" s="24">
        <v>4817415</v>
      </c>
      <c r="M363" s="25">
        <v>402</v>
      </c>
      <c r="N363" s="26">
        <v>379</v>
      </c>
      <c r="O363" s="27">
        <v>4221171</v>
      </c>
      <c r="P363" s="28">
        <v>389</v>
      </c>
      <c r="Q363" s="29">
        <v>362</v>
      </c>
      <c r="R363" s="24">
        <v>17422879</v>
      </c>
      <c r="S363" s="25">
        <v>324</v>
      </c>
      <c r="T363" s="26">
        <v>313</v>
      </c>
      <c r="U363" s="27">
        <v>408374</v>
      </c>
      <c r="V363" s="28">
        <v>395</v>
      </c>
      <c r="W363" s="29">
        <v>384</v>
      </c>
      <c r="X363" s="24">
        <v>294</v>
      </c>
      <c r="Y363" s="25">
        <v>151</v>
      </c>
      <c r="Z363" s="26">
        <v>126</v>
      </c>
      <c r="AA363" s="27">
        <v>949</v>
      </c>
      <c r="AB363" s="107">
        <v>321</v>
      </c>
      <c r="AC363" s="22">
        <v>0</v>
      </c>
      <c r="AD363" s="30">
        <v>100</v>
      </c>
      <c r="AE363" s="31">
        <v>0</v>
      </c>
    </row>
    <row r="364" spans="1:31" s="3" customFormat="1" ht="18.75" customHeight="1">
      <c r="A364" s="32">
        <v>362</v>
      </c>
      <c r="B364" s="33">
        <v>370</v>
      </c>
      <c r="C364" s="34" t="s">
        <v>1375</v>
      </c>
      <c r="D364" s="35" t="s">
        <v>3054</v>
      </c>
      <c r="E364" s="45">
        <v>25</v>
      </c>
      <c r="F364" s="38">
        <v>23746191</v>
      </c>
      <c r="G364" s="39">
        <v>390</v>
      </c>
      <c r="H364" s="40">
        <v>25</v>
      </c>
      <c r="I364" s="41">
        <v>23746191</v>
      </c>
      <c r="J364" s="42" t="s">
        <v>3052</v>
      </c>
      <c r="K364" s="43" t="s">
        <v>1103</v>
      </c>
      <c r="L364" s="38">
        <v>-799869</v>
      </c>
      <c r="M364" s="39" t="s">
        <v>3052</v>
      </c>
      <c r="N364" s="40" t="s">
        <v>1103</v>
      </c>
      <c r="O364" s="41">
        <v>-2301801</v>
      </c>
      <c r="P364" s="42">
        <v>245</v>
      </c>
      <c r="Q364" s="43">
        <v>20</v>
      </c>
      <c r="R364" s="38">
        <v>33337764</v>
      </c>
      <c r="S364" s="39">
        <v>498</v>
      </c>
      <c r="T364" s="40">
        <v>30</v>
      </c>
      <c r="U364" s="41">
        <v>-72252098</v>
      </c>
      <c r="V364" s="42" t="s">
        <v>1103</v>
      </c>
      <c r="W364" s="43" t="s">
        <v>1103</v>
      </c>
      <c r="X364" s="44" t="s">
        <v>3052</v>
      </c>
      <c r="Y364" s="39">
        <v>18</v>
      </c>
      <c r="Z364" s="40">
        <v>12</v>
      </c>
      <c r="AA364" s="41">
        <v>4752</v>
      </c>
      <c r="AB364" s="108">
        <v>210</v>
      </c>
      <c r="AC364" s="45">
        <v>100</v>
      </c>
      <c r="AD364" s="37">
        <v>0</v>
      </c>
      <c r="AE364" s="46">
        <v>0</v>
      </c>
    </row>
    <row r="365" spans="1:31" s="3" customFormat="1" ht="18.75" customHeight="1">
      <c r="A365" s="137">
        <v>363</v>
      </c>
      <c r="B365" s="138">
        <v>299</v>
      </c>
      <c r="C365" s="139" t="s">
        <v>1376</v>
      </c>
      <c r="D365" s="140" t="s">
        <v>3056</v>
      </c>
      <c r="E365" s="141">
        <v>338</v>
      </c>
      <c r="F365" s="143">
        <v>23739945</v>
      </c>
      <c r="G365" s="144">
        <v>327</v>
      </c>
      <c r="H365" s="145">
        <v>303</v>
      </c>
      <c r="I365" s="146">
        <v>28378379</v>
      </c>
      <c r="J365" s="147">
        <v>467</v>
      </c>
      <c r="K365" s="148">
        <v>441</v>
      </c>
      <c r="L365" s="143">
        <v>1142864</v>
      </c>
      <c r="M365" s="144" t="s">
        <v>3052</v>
      </c>
      <c r="N365" s="145" t="s">
        <v>1103</v>
      </c>
      <c r="O365" s="146">
        <v>-5988149</v>
      </c>
      <c r="P365" s="147">
        <v>420</v>
      </c>
      <c r="Q365" s="148">
        <v>392</v>
      </c>
      <c r="R365" s="143">
        <v>15037391</v>
      </c>
      <c r="S365" s="144">
        <v>418</v>
      </c>
      <c r="T365" s="145">
        <v>405</v>
      </c>
      <c r="U365" s="146">
        <v>-1213683</v>
      </c>
      <c r="V365" s="147">
        <v>302</v>
      </c>
      <c r="W365" s="148">
        <v>293</v>
      </c>
      <c r="X365" s="143">
        <v>4179</v>
      </c>
      <c r="Y365" s="144">
        <v>464</v>
      </c>
      <c r="Z365" s="145">
        <v>433</v>
      </c>
      <c r="AA365" s="146">
        <v>154</v>
      </c>
      <c r="AB365" s="149">
        <v>352</v>
      </c>
      <c r="AC365" s="141">
        <v>0</v>
      </c>
      <c r="AD365" s="150">
        <v>85.23</v>
      </c>
      <c r="AE365" s="151">
        <v>14.77</v>
      </c>
    </row>
    <row r="366" spans="1:31" s="3" customFormat="1" ht="18.75" customHeight="1">
      <c r="A366" s="137">
        <v>364</v>
      </c>
      <c r="B366" s="138">
        <v>391</v>
      </c>
      <c r="C366" s="139" t="s">
        <v>2252</v>
      </c>
      <c r="D366" s="140" t="s">
        <v>3056</v>
      </c>
      <c r="E366" s="141">
        <v>339</v>
      </c>
      <c r="F366" s="143">
        <v>23406181</v>
      </c>
      <c r="G366" s="144">
        <v>364</v>
      </c>
      <c r="H366" s="145">
        <v>340</v>
      </c>
      <c r="I366" s="146">
        <v>25191667</v>
      </c>
      <c r="J366" s="147">
        <v>324</v>
      </c>
      <c r="K366" s="148">
        <v>300</v>
      </c>
      <c r="L366" s="143">
        <v>6349640</v>
      </c>
      <c r="M366" s="144">
        <v>329</v>
      </c>
      <c r="N366" s="145">
        <v>308</v>
      </c>
      <c r="O366" s="146">
        <v>6882735</v>
      </c>
      <c r="P366" s="147">
        <v>463</v>
      </c>
      <c r="Q366" s="148">
        <v>433</v>
      </c>
      <c r="R366" s="143">
        <v>10750151</v>
      </c>
      <c r="S366" s="144">
        <v>158</v>
      </c>
      <c r="T366" s="145">
        <v>149</v>
      </c>
      <c r="U366" s="146">
        <v>3216940</v>
      </c>
      <c r="V366" s="147">
        <v>373</v>
      </c>
      <c r="W366" s="148">
        <v>363</v>
      </c>
      <c r="X366" s="143">
        <v>838</v>
      </c>
      <c r="Y366" s="144">
        <v>450</v>
      </c>
      <c r="Z366" s="145">
        <v>419</v>
      </c>
      <c r="AA366" s="146">
        <v>168</v>
      </c>
      <c r="AB366" s="149">
        <v>311</v>
      </c>
      <c r="AC366" s="141">
        <v>0</v>
      </c>
      <c r="AD366" s="150">
        <v>50</v>
      </c>
      <c r="AE366" s="151">
        <v>50</v>
      </c>
    </row>
    <row r="367" spans="1:31" s="3" customFormat="1" ht="18.75" customHeight="1">
      <c r="A367" s="48">
        <v>365</v>
      </c>
      <c r="B367" s="49">
        <v>406</v>
      </c>
      <c r="C367" s="50" t="s">
        <v>2288</v>
      </c>
      <c r="D367" s="51" t="s">
        <v>88</v>
      </c>
      <c r="E367" s="52">
        <v>340</v>
      </c>
      <c r="F367" s="54">
        <v>23375562</v>
      </c>
      <c r="G367" s="55">
        <v>392</v>
      </c>
      <c r="H367" s="56">
        <v>367</v>
      </c>
      <c r="I367" s="57">
        <v>23609204</v>
      </c>
      <c r="J367" s="58">
        <v>282</v>
      </c>
      <c r="K367" s="59">
        <v>259</v>
      </c>
      <c r="L367" s="54">
        <v>7717702</v>
      </c>
      <c r="M367" s="55">
        <v>411</v>
      </c>
      <c r="N367" s="56">
        <v>388</v>
      </c>
      <c r="O367" s="57">
        <v>3490704</v>
      </c>
      <c r="P367" s="58">
        <v>440</v>
      </c>
      <c r="Q367" s="59">
        <v>410</v>
      </c>
      <c r="R367" s="54">
        <v>13150722</v>
      </c>
      <c r="S367" s="55">
        <v>169</v>
      </c>
      <c r="T367" s="56">
        <v>159</v>
      </c>
      <c r="U367" s="57">
        <v>2759482</v>
      </c>
      <c r="V367" s="58">
        <v>341</v>
      </c>
      <c r="W367" s="59">
        <v>332</v>
      </c>
      <c r="X367" s="54">
        <v>2165</v>
      </c>
      <c r="Y367" s="55">
        <v>427</v>
      </c>
      <c r="Z367" s="56">
        <v>396</v>
      </c>
      <c r="AA367" s="57">
        <v>219</v>
      </c>
      <c r="AB367" s="109">
        <v>352</v>
      </c>
      <c r="AC367" s="52">
        <v>0</v>
      </c>
      <c r="AD367" s="60">
        <v>56.5</v>
      </c>
      <c r="AE367" s="61">
        <v>43.5</v>
      </c>
    </row>
    <row r="368" spans="1:31" s="3" customFormat="1" ht="18.75" customHeight="1">
      <c r="A368" s="18">
        <v>366</v>
      </c>
      <c r="B368" s="19">
        <v>335</v>
      </c>
      <c r="C368" s="20" t="s">
        <v>1725</v>
      </c>
      <c r="D368" s="21" t="s">
        <v>816</v>
      </c>
      <c r="E368" s="22">
        <v>341</v>
      </c>
      <c r="F368" s="24">
        <v>23221046</v>
      </c>
      <c r="G368" s="25">
        <v>394</v>
      </c>
      <c r="H368" s="26">
        <v>369</v>
      </c>
      <c r="I368" s="27">
        <v>23568189</v>
      </c>
      <c r="J368" s="28">
        <v>386</v>
      </c>
      <c r="K368" s="29">
        <v>362</v>
      </c>
      <c r="L368" s="24">
        <v>3755136</v>
      </c>
      <c r="M368" s="25">
        <v>323</v>
      </c>
      <c r="N368" s="26">
        <v>302</v>
      </c>
      <c r="O368" s="27">
        <v>7180025</v>
      </c>
      <c r="P368" s="28">
        <v>471</v>
      </c>
      <c r="Q368" s="29">
        <v>441</v>
      </c>
      <c r="R368" s="24">
        <v>8843642</v>
      </c>
      <c r="S368" s="25">
        <v>260</v>
      </c>
      <c r="T368" s="26">
        <v>249</v>
      </c>
      <c r="U368" s="27">
        <v>1211995</v>
      </c>
      <c r="V368" s="28" t="s">
        <v>1103</v>
      </c>
      <c r="W368" s="29" t="s">
        <v>1103</v>
      </c>
      <c r="X368" s="64" t="s">
        <v>3052</v>
      </c>
      <c r="Y368" s="25">
        <v>364</v>
      </c>
      <c r="Z368" s="26">
        <v>334</v>
      </c>
      <c r="AA368" s="27">
        <v>339</v>
      </c>
      <c r="AB368" s="107">
        <v>371</v>
      </c>
      <c r="AC368" s="22">
        <v>0</v>
      </c>
      <c r="AD368" s="30">
        <v>100</v>
      </c>
      <c r="AE368" s="31">
        <v>0</v>
      </c>
    </row>
    <row r="369" spans="1:31" s="3" customFormat="1" ht="18.75" customHeight="1">
      <c r="A369" s="32">
        <v>367</v>
      </c>
      <c r="B369" s="33">
        <v>470</v>
      </c>
      <c r="C369" s="34" t="s">
        <v>1210</v>
      </c>
      <c r="D369" s="35" t="s">
        <v>1061</v>
      </c>
      <c r="E369" s="45">
        <v>342</v>
      </c>
      <c r="F369" s="38">
        <v>23083950</v>
      </c>
      <c r="G369" s="39">
        <v>396</v>
      </c>
      <c r="H369" s="40">
        <v>371</v>
      </c>
      <c r="I369" s="41">
        <v>23287459</v>
      </c>
      <c r="J369" s="42">
        <v>367</v>
      </c>
      <c r="K369" s="43">
        <v>343</v>
      </c>
      <c r="L369" s="38">
        <v>4570332</v>
      </c>
      <c r="M369" s="39">
        <v>318</v>
      </c>
      <c r="N369" s="40">
        <v>297</v>
      </c>
      <c r="O369" s="41">
        <v>7374734</v>
      </c>
      <c r="P369" s="42">
        <v>196</v>
      </c>
      <c r="Q369" s="43">
        <v>179</v>
      </c>
      <c r="R369" s="38">
        <v>42351067</v>
      </c>
      <c r="S369" s="39">
        <v>409</v>
      </c>
      <c r="T369" s="40">
        <v>396</v>
      </c>
      <c r="U369" s="41">
        <v>-634103</v>
      </c>
      <c r="V369" s="42" t="s">
        <v>1103</v>
      </c>
      <c r="W369" s="43" t="s">
        <v>1103</v>
      </c>
      <c r="X369" s="44" t="s">
        <v>3052</v>
      </c>
      <c r="Y369" s="39">
        <v>162</v>
      </c>
      <c r="Z369" s="40">
        <v>137</v>
      </c>
      <c r="AA369" s="41">
        <v>899</v>
      </c>
      <c r="AB369" s="108">
        <v>321</v>
      </c>
      <c r="AC369" s="45">
        <v>0</v>
      </c>
      <c r="AD369" s="37">
        <v>100</v>
      </c>
      <c r="AE369" s="46">
        <v>0</v>
      </c>
    </row>
    <row r="370" spans="1:31" s="3" customFormat="1" ht="18.75" customHeight="1">
      <c r="A370" s="32">
        <v>368</v>
      </c>
      <c r="B370" s="67">
        <v>462</v>
      </c>
      <c r="C370" s="34" t="s">
        <v>196</v>
      </c>
      <c r="D370" s="35" t="s">
        <v>88</v>
      </c>
      <c r="E370" s="45">
        <v>343</v>
      </c>
      <c r="F370" s="38">
        <v>23070271</v>
      </c>
      <c r="G370" s="39">
        <v>342</v>
      </c>
      <c r="H370" s="40">
        <v>318</v>
      </c>
      <c r="I370" s="41">
        <v>27000576</v>
      </c>
      <c r="J370" s="42">
        <v>484</v>
      </c>
      <c r="K370" s="43">
        <v>457</v>
      </c>
      <c r="L370" s="38">
        <v>105397</v>
      </c>
      <c r="M370" s="39">
        <v>448</v>
      </c>
      <c r="N370" s="40">
        <v>424</v>
      </c>
      <c r="O370" s="41">
        <v>1840137</v>
      </c>
      <c r="P370" s="42">
        <v>467</v>
      </c>
      <c r="Q370" s="43">
        <v>437</v>
      </c>
      <c r="R370" s="38">
        <v>9085486</v>
      </c>
      <c r="S370" s="39">
        <v>371</v>
      </c>
      <c r="T370" s="40">
        <v>359</v>
      </c>
      <c r="U370" s="41">
        <v>104682</v>
      </c>
      <c r="V370" s="42">
        <v>304</v>
      </c>
      <c r="W370" s="43">
        <v>295</v>
      </c>
      <c r="X370" s="38">
        <v>4025</v>
      </c>
      <c r="Y370" s="39">
        <v>470</v>
      </c>
      <c r="Z370" s="40">
        <v>439</v>
      </c>
      <c r="AA370" s="41">
        <v>130</v>
      </c>
      <c r="AB370" s="108">
        <v>311</v>
      </c>
      <c r="AC370" s="45">
        <v>0</v>
      </c>
      <c r="AD370" s="37">
        <v>100</v>
      </c>
      <c r="AE370" s="46">
        <v>0</v>
      </c>
    </row>
    <row r="371" spans="1:31" s="3" customFormat="1" ht="18.75" customHeight="1">
      <c r="A371" s="137">
        <v>369</v>
      </c>
      <c r="B371" s="188">
        <v>345</v>
      </c>
      <c r="C371" s="139" t="s">
        <v>1377</v>
      </c>
      <c r="D371" s="140" t="s">
        <v>3056</v>
      </c>
      <c r="E371" s="141">
        <v>344</v>
      </c>
      <c r="F371" s="143">
        <v>23063269</v>
      </c>
      <c r="G371" s="144">
        <v>195</v>
      </c>
      <c r="H371" s="145">
        <v>180</v>
      </c>
      <c r="I371" s="146">
        <v>46836589</v>
      </c>
      <c r="J371" s="147">
        <v>216</v>
      </c>
      <c r="K371" s="148">
        <v>194</v>
      </c>
      <c r="L371" s="143">
        <v>10681132</v>
      </c>
      <c r="M371" s="144">
        <v>422</v>
      </c>
      <c r="N371" s="145">
        <v>399</v>
      </c>
      <c r="O371" s="146">
        <v>3034789</v>
      </c>
      <c r="P371" s="147">
        <v>310</v>
      </c>
      <c r="Q371" s="148">
        <v>288</v>
      </c>
      <c r="R371" s="143">
        <v>26258679</v>
      </c>
      <c r="S371" s="144">
        <v>177</v>
      </c>
      <c r="T371" s="145">
        <v>167</v>
      </c>
      <c r="U371" s="146">
        <v>2625625</v>
      </c>
      <c r="V371" s="147">
        <v>419</v>
      </c>
      <c r="W371" s="148">
        <v>405</v>
      </c>
      <c r="X371" s="143">
        <v>5</v>
      </c>
      <c r="Y371" s="144">
        <v>294</v>
      </c>
      <c r="Z371" s="145">
        <v>266</v>
      </c>
      <c r="AA371" s="146">
        <v>471</v>
      </c>
      <c r="AB371" s="149">
        <v>352</v>
      </c>
      <c r="AC371" s="141">
        <v>0</v>
      </c>
      <c r="AD371" s="150">
        <v>0</v>
      </c>
      <c r="AE371" s="151">
        <v>100</v>
      </c>
    </row>
    <row r="372" spans="1:31" s="3" customFormat="1" ht="18.75" customHeight="1">
      <c r="A372" s="48">
        <v>370</v>
      </c>
      <c r="B372" s="49">
        <v>416</v>
      </c>
      <c r="C372" s="50" t="s">
        <v>2710</v>
      </c>
      <c r="D372" s="51" t="s">
        <v>3058</v>
      </c>
      <c r="E372" s="52">
        <v>345</v>
      </c>
      <c r="F372" s="54">
        <v>23045933</v>
      </c>
      <c r="G372" s="55">
        <v>375</v>
      </c>
      <c r="H372" s="56">
        <v>351</v>
      </c>
      <c r="I372" s="57">
        <v>24630845</v>
      </c>
      <c r="J372" s="58">
        <v>136</v>
      </c>
      <c r="K372" s="59">
        <v>116</v>
      </c>
      <c r="L372" s="54">
        <v>15464437</v>
      </c>
      <c r="M372" s="55">
        <v>174</v>
      </c>
      <c r="N372" s="56">
        <v>158</v>
      </c>
      <c r="O372" s="57">
        <v>18413859</v>
      </c>
      <c r="P372" s="58">
        <v>237</v>
      </c>
      <c r="Q372" s="59">
        <v>218</v>
      </c>
      <c r="R372" s="54">
        <v>34964400</v>
      </c>
      <c r="S372" s="55">
        <v>226</v>
      </c>
      <c r="T372" s="56">
        <v>215</v>
      </c>
      <c r="U372" s="57">
        <v>1721026</v>
      </c>
      <c r="V372" s="58">
        <v>220</v>
      </c>
      <c r="W372" s="59">
        <v>213</v>
      </c>
      <c r="X372" s="54">
        <v>12598</v>
      </c>
      <c r="Y372" s="55">
        <v>129</v>
      </c>
      <c r="Z372" s="56">
        <v>104</v>
      </c>
      <c r="AA372" s="57">
        <v>1050</v>
      </c>
      <c r="AB372" s="109">
        <v>384</v>
      </c>
      <c r="AC372" s="52">
        <v>0</v>
      </c>
      <c r="AD372" s="60">
        <v>95.71</v>
      </c>
      <c r="AE372" s="61">
        <v>4.29</v>
      </c>
    </row>
    <row r="373" spans="1:31" s="3" customFormat="1" ht="18.75" customHeight="1">
      <c r="A373" s="167">
        <v>371</v>
      </c>
      <c r="B373" s="168">
        <v>318</v>
      </c>
      <c r="C373" s="169" t="s">
        <v>1378</v>
      </c>
      <c r="D373" s="170" t="s">
        <v>3056</v>
      </c>
      <c r="E373" s="171">
        <v>346</v>
      </c>
      <c r="F373" s="173">
        <v>22911991</v>
      </c>
      <c r="G373" s="174">
        <v>293</v>
      </c>
      <c r="H373" s="175">
        <v>273</v>
      </c>
      <c r="I373" s="176">
        <v>31660091</v>
      </c>
      <c r="J373" s="177">
        <v>326</v>
      </c>
      <c r="K373" s="178">
        <v>302</v>
      </c>
      <c r="L373" s="173">
        <v>6133804</v>
      </c>
      <c r="M373" s="174">
        <v>307</v>
      </c>
      <c r="N373" s="175">
        <v>286</v>
      </c>
      <c r="O373" s="176">
        <v>7939369</v>
      </c>
      <c r="P373" s="177">
        <v>387</v>
      </c>
      <c r="Q373" s="178">
        <v>360</v>
      </c>
      <c r="R373" s="173">
        <v>17449197</v>
      </c>
      <c r="S373" s="174">
        <v>246</v>
      </c>
      <c r="T373" s="175">
        <v>235</v>
      </c>
      <c r="U373" s="176">
        <v>1331130</v>
      </c>
      <c r="V373" s="177">
        <v>117</v>
      </c>
      <c r="W373" s="178">
        <v>110</v>
      </c>
      <c r="X373" s="173">
        <v>28340</v>
      </c>
      <c r="Y373" s="174">
        <v>180</v>
      </c>
      <c r="Z373" s="175">
        <v>154</v>
      </c>
      <c r="AA373" s="176">
        <v>790</v>
      </c>
      <c r="AB373" s="179">
        <v>321</v>
      </c>
      <c r="AC373" s="171">
        <v>0</v>
      </c>
      <c r="AD373" s="180">
        <v>100</v>
      </c>
      <c r="AE373" s="181">
        <v>0</v>
      </c>
    </row>
    <row r="374" spans="1:31" s="3" customFormat="1" ht="18.75" customHeight="1">
      <c r="A374" s="137">
        <v>372</v>
      </c>
      <c r="B374" s="138">
        <v>316</v>
      </c>
      <c r="C374" s="139" t="s">
        <v>2230</v>
      </c>
      <c r="D374" s="140" t="s">
        <v>3056</v>
      </c>
      <c r="E374" s="141">
        <v>347</v>
      </c>
      <c r="F374" s="143">
        <v>22818494</v>
      </c>
      <c r="G374" s="144">
        <v>376</v>
      </c>
      <c r="H374" s="145">
        <v>352</v>
      </c>
      <c r="I374" s="146">
        <v>24613923</v>
      </c>
      <c r="J374" s="147">
        <v>316</v>
      </c>
      <c r="K374" s="148">
        <v>292</v>
      </c>
      <c r="L374" s="143">
        <v>6620186</v>
      </c>
      <c r="M374" s="144">
        <v>277</v>
      </c>
      <c r="N374" s="145">
        <v>256</v>
      </c>
      <c r="O374" s="146">
        <v>9860415</v>
      </c>
      <c r="P374" s="147">
        <v>216</v>
      </c>
      <c r="Q374" s="148">
        <v>197</v>
      </c>
      <c r="R374" s="143">
        <v>38658900</v>
      </c>
      <c r="S374" s="144">
        <v>426</v>
      </c>
      <c r="T374" s="145">
        <v>411</v>
      </c>
      <c r="U374" s="146">
        <v>-1743591</v>
      </c>
      <c r="V374" s="147">
        <v>104</v>
      </c>
      <c r="W374" s="148">
        <v>97</v>
      </c>
      <c r="X374" s="143">
        <v>31053</v>
      </c>
      <c r="Y374" s="144">
        <v>119</v>
      </c>
      <c r="Z374" s="145">
        <v>95</v>
      </c>
      <c r="AA374" s="146">
        <v>1152</v>
      </c>
      <c r="AB374" s="149">
        <v>322</v>
      </c>
      <c r="AC374" s="141">
        <v>0</v>
      </c>
      <c r="AD374" s="150">
        <v>100</v>
      </c>
      <c r="AE374" s="151">
        <v>0</v>
      </c>
    </row>
    <row r="375" spans="1:31" s="3" customFormat="1" ht="18.75" customHeight="1">
      <c r="A375" s="32">
        <v>373</v>
      </c>
      <c r="B375" s="33">
        <v>425</v>
      </c>
      <c r="C375" s="34" t="s">
        <v>1379</v>
      </c>
      <c r="D375" s="35" t="s">
        <v>3058</v>
      </c>
      <c r="E375" s="45">
        <v>348</v>
      </c>
      <c r="F375" s="38">
        <v>22775310</v>
      </c>
      <c r="G375" s="39">
        <v>356</v>
      </c>
      <c r="H375" s="40">
        <v>332</v>
      </c>
      <c r="I375" s="41">
        <v>25689118</v>
      </c>
      <c r="J375" s="42">
        <v>453</v>
      </c>
      <c r="K375" s="43">
        <v>427</v>
      </c>
      <c r="L375" s="38">
        <v>1812475</v>
      </c>
      <c r="M375" s="39" t="s">
        <v>3052</v>
      </c>
      <c r="N375" s="40" t="s">
        <v>1103</v>
      </c>
      <c r="O375" s="41">
        <v>-2329552</v>
      </c>
      <c r="P375" s="42">
        <v>259</v>
      </c>
      <c r="Q375" s="43">
        <v>238</v>
      </c>
      <c r="R375" s="38">
        <v>31825154</v>
      </c>
      <c r="S375" s="39">
        <v>428</v>
      </c>
      <c r="T375" s="40">
        <v>413</v>
      </c>
      <c r="U375" s="41">
        <v>-1841648</v>
      </c>
      <c r="V375" s="42">
        <v>414</v>
      </c>
      <c r="W375" s="43">
        <v>401</v>
      </c>
      <c r="X375" s="38">
        <v>31</v>
      </c>
      <c r="Y375" s="39">
        <v>375</v>
      </c>
      <c r="Z375" s="40">
        <v>345</v>
      </c>
      <c r="AA375" s="41">
        <v>316</v>
      </c>
      <c r="AB375" s="108">
        <v>371</v>
      </c>
      <c r="AC375" s="45">
        <v>0.4</v>
      </c>
      <c r="AD375" s="37">
        <v>99.6</v>
      </c>
      <c r="AE375" s="46">
        <v>0</v>
      </c>
    </row>
    <row r="376" spans="1:31" s="3" customFormat="1" ht="18.75" customHeight="1">
      <c r="A376" s="32">
        <v>374</v>
      </c>
      <c r="B376" s="33">
        <v>339</v>
      </c>
      <c r="C376" s="34" t="s">
        <v>2680</v>
      </c>
      <c r="D376" s="35" t="s">
        <v>3058</v>
      </c>
      <c r="E376" s="45">
        <v>349</v>
      </c>
      <c r="F376" s="38">
        <v>22767029</v>
      </c>
      <c r="G376" s="39">
        <v>400</v>
      </c>
      <c r="H376" s="40">
        <v>374</v>
      </c>
      <c r="I376" s="41">
        <v>22997418</v>
      </c>
      <c r="J376" s="42">
        <v>418</v>
      </c>
      <c r="K376" s="43">
        <v>394</v>
      </c>
      <c r="L376" s="38">
        <v>2923443</v>
      </c>
      <c r="M376" s="39">
        <v>266</v>
      </c>
      <c r="N376" s="40">
        <v>246</v>
      </c>
      <c r="O376" s="41">
        <v>10408588</v>
      </c>
      <c r="P376" s="42">
        <v>421</v>
      </c>
      <c r="Q376" s="43">
        <v>393</v>
      </c>
      <c r="R376" s="38">
        <v>14937864</v>
      </c>
      <c r="S376" s="39">
        <v>251</v>
      </c>
      <c r="T376" s="40">
        <v>240</v>
      </c>
      <c r="U376" s="41">
        <v>1288032</v>
      </c>
      <c r="V376" s="42">
        <v>352</v>
      </c>
      <c r="W376" s="43">
        <v>343</v>
      </c>
      <c r="X376" s="38">
        <v>1550</v>
      </c>
      <c r="Y376" s="39">
        <v>381</v>
      </c>
      <c r="Z376" s="40">
        <v>351</v>
      </c>
      <c r="AA376" s="41">
        <v>311</v>
      </c>
      <c r="AB376" s="108">
        <v>311</v>
      </c>
      <c r="AC376" s="45">
        <v>0</v>
      </c>
      <c r="AD376" s="37">
        <v>100</v>
      </c>
      <c r="AE376" s="46">
        <v>0</v>
      </c>
    </row>
    <row r="377" spans="1:31" s="3" customFormat="1" ht="18.75" customHeight="1">
      <c r="A377" s="71">
        <v>375</v>
      </c>
      <c r="B377" s="72">
        <v>450</v>
      </c>
      <c r="C377" s="73" t="s">
        <v>2632</v>
      </c>
      <c r="D377" s="74" t="s">
        <v>88</v>
      </c>
      <c r="E377" s="75">
        <v>350</v>
      </c>
      <c r="F377" s="77">
        <v>22657450</v>
      </c>
      <c r="G377" s="78">
        <v>339</v>
      </c>
      <c r="H377" s="79">
        <v>315</v>
      </c>
      <c r="I377" s="80">
        <v>27265567</v>
      </c>
      <c r="J377" s="81">
        <v>247</v>
      </c>
      <c r="K377" s="82">
        <v>224</v>
      </c>
      <c r="L377" s="77">
        <v>9238575</v>
      </c>
      <c r="M377" s="78">
        <v>234</v>
      </c>
      <c r="N377" s="79">
        <v>216</v>
      </c>
      <c r="O377" s="80">
        <v>13031211</v>
      </c>
      <c r="P377" s="81">
        <v>396</v>
      </c>
      <c r="Q377" s="82">
        <v>369</v>
      </c>
      <c r="R377" s="77">
        <v>16558716</v>
      </c>
      <c r="S377" s="78">
        <v>143</v>
      </c>
      <c r="T377" s="79">
        <v>134</v>
      </c>
      <c r="U377" s="80">
        <v>3762912</v>
      </c>
      <c r="V377" s="81">
        <v>382</v>
      </c>
      <c r="W377" s="82">
        <v>372</v>
      </c>
      <c r="X377" s="77">
        <v>487</v>
      </c>
      <c r="Y377" s="78">
        <v>395</v>
      </c>
      <c r="Z377" s="79">
        <v>365</v>
      </c>
      <c r="AA377" s="80">
        <v>280</v>
      </c>
      <c r="AB377" s="110">
        <v>341</v>
      </c>
      <c r="AC377" s="75">
        <v>0</v>
      </c>
      <c r="AD377" s="83">
        <v>100</v>
      </c>
      <c r="AE377" s="84">
        <v>0</v>
      </c>
    </row>
    <row r="378" spans="1:31" s="3" customFormat="1" ht="18.75" customHeight="1">
      <c r="A378" s="18">
        <v>376</v>
      </c>
      <c r="B378" s="19">
        <v>293</v>
      </c>
      <c r="C378" s="20" t="s">
        <v>2271</v>
      </c>
      <c r="D378" s="21" t="s">
        <v>1049</v>
      </c>
      <c r="E378" s="22">
        <v>351</v>
      </c>
      <c r="F378" s="24">
        <v>22653592</v>
      </c>
      <c r="G378" s="25">
        <v>402</v>
      </c>
      <c r="H378" s="26">
        <v>376</v>
      </c>
      <c r="I378" s="27">
        <v>22653592</v>
      </c>
      <c r="J378" s="28">
        <v>245</v>
      </c>
      <c r="K378" s="29">
        <v>222</v>
      </c>
      <c r="L378" s="24">
        <v>9563598</v>
      </c>
      <c r="M378" s="25">
        <v>228</v>
      </c>
      <c r="N378" s="26">
        <v>210</v>
      </c>
      <c r="O378" s="27">
        <v>13239347</v>
      </c>
      <c r="P378" s="28">
        <v>351</v>
      </c>
      <c r="Q378" s="29">
        <v>326</v>
      </c>
      <c r="R378" s="24">
        <v>21255837</v>
      </c>
      <c r="S378" s="25">
        <v>160</v>
      </c>
      <c r="T378" s="26">
        <v>151</v>
      </c>
      <c r="U378" s="27">
        <v>3212062</v>
      </c>
      <c r="V378" s="28">
        <v>244</v>
      </c>
      <c r="W378" s="29">
        <v>237</v>
      </c>
      <c r="X378" s="24">
        <v>10558</v>
      </c>
      <c r="Y378" s="25">
        <v>194</v>
      </c>
      <c r="Z378" s="26">
        <v>168</v>
      </c>
      <c r="AA378" s="27">
        <v>750</v>
      </c>
      <c r="AB378" s="107">
        <v>321</v>
      </c>
      <c r="AC378" s="22">
        <v>0</v>
      </c>
      <c r="AD378" s="30">
        <v>100</v>
      </c>
      <c r="AE378" s="31">
        <v>0</v>
      </c>
    </row>
    <row r="379" spans="1:31" s="3" customFormat="1" ht="18.75" customHeight="1">
      <c r="A379" s="137">
        <v>377</v>
      </c>
      <c r="B379" s="138">
        <v>392</v>
      </c>
      <c r="C379" s="139" t="s">
        <v>2265</v>
      </c>
      <c r="D379" s="140" t="s">
        <v>3056</v>
      </c>
      <c r="E379" s="185">
        <v>352</v>
      </c>
      <c r="F379" s="143">
        <v>22488973</v>
      </c>
      <c r="G379" s="144">
        <v>408</v>
      </c>
      <c r="H379" s="145">
        <v>382</v>
      </c>
      <c r="I379" s="146">
        <v>22520132</v>
      </c>
      <c r="J379" s="147">
        <v>468</v>
      </c>
      <c r="K379" s="148">
        <v>442</v>
      </c>
      <c r="L379" s="143">
        <v>1097212</v>
      </c>
      <c r="M379" s="144">
        <v>460</v>
      </c>
      <c r="N379" s="145">
        <v>436</v>
      </c>
      <c r="O379" s="146">
        <v>915809</v>
      </c>
      <c r="P379" s="147">
        <v>498</v>
      </c>
      <c r="Q379" s="148">
        <v>468</v>
      </c>
      <c r="R379" s="143">
        <v>3943248</v>
      </c>
      <c r="S379" s="144">
        <v>393</v>
      </c>
      <c r="T379" s="145">
        <v>380</v>
      </c>
      <c r="U379" s="146">
        <v>-61716</v>
      </c>
      <c r="V379" s="147">
        <v>109</v>
      </c>
      <c r="W379" s="148">
        <v>102</v>
      </c>
      <c r="X379" s="143">
        <v>29849</v>
      </c>
      <c r="Y379" s="144">
        <v>386</v>
      </c>
      <c r="Z379" s="145">
        <v>356</v>
      </c>
      <c r="AA379" s="146">
        <v>300</v>
      </c>
      <c r="AB379" s="149">
        <v>311</v>
      </c>
      <c r="AC379" s="141">
        <v>0</v>
      </c>
      <c r="AD379" s="150">
        <v>30</v>
      </c>
      <c r="AE379" s="151">
        <v>70</v>
      </c>
    </row>
    <row r="380" spans="1:31" s="3" customFormat="1" ht="18.75" customHeight="1">
      <c r="A380" s="32">
        <v>378</v>
      </c>
      <c r="B380" s="33">
        <v>388</v>
      </c>
      <c r="C380" s="34" t="s">
        <v>1380</v>
      </c>
      <c r="D380" s="35" t="s">
        <v>3098</v>
      </c>
      <c r="E380" s="45">
        <v>353</v>
      </c>
      <c r="F380" s="38">
        <v>22450127</v>
      </c>
      <c r="G380" s="39">
        <v>403</v>
      </c>
      <c r="H380" s="40">
        <v>377</v>
      </c>
      <c r="I380" s="41">
        <v>22652696</v>
      </c>
      <c r="J380" s="42">
        <v>206</v>
      </c>
      <c r="K380" s="43">
        <v>184</v>
      </c>
      <c r="L380" s="38">
        <v>11221005</v>
      </c>
      <c r="M380" s="39">
        <v>346</v>
      </c>
      <c r="N380" s="40">
        <v>324</v>
      </c>
      <c r="O380" s="41">
        <v>6103251</v>
      </c>
      <c r="P380" s="42">
        <v>300</v>
      </c>
      <c r="Q380" s="43">
        <v>278</v>
      </c>
      <c r="R380" s="38">
        <v>27018308</v>
      </c>
      <c r="S380" s="39">
        <v>303</v>
      </c>
      <c r="T380" s="40">
        <v>292</v>
      </c>
      <c r="U380" s="41">
        <v>668471</v>
      </c>
      <c r="V380" s="42">
        <v>174</v>
      </c>
      <c r="W380" s="43">
        <v>167</v>
      </c>
      <c r="X380" s="38">
        <v>18521</v>
      </c>
      <c r="Y380" s="39">
        <v>116</v>
      </c>
      <c r="Z380" s="40">
        <v>92</v>
      </c>
      <c r="AA380" s="41">
        <v>1164</v>
      </c>
      <c r="AB380" s="108">
        <v>321</v>
      </c>
      <c r="AC380" s="45">
        <v>0</v>
      </c>
      <c r="AD380" s="37">
        <v>100</v>
      </c>
      <c r="AE380" s="46">
        <v>0</v>
      </c>
    </row>
    <row r="381" spans="1:31" s="3" customFormat="1" ht="18.75" customHeight="1">
      <c r="A381" s="32">
        <v>379</v>
      </c>
      <c r="B381" s="33">
        <v>419</v>
      </c>
      <c r="C381" s="34" t="s">
        <v>1913</v>
      </c>
      <c r="D381" s="35" t="s">
        <v>881</v>
      </c>
      <c r="E381" s="45">
        <v>354</v>
      </c>
      <c r="F381" s="38">
        <v>22306922</v>
      </c>
      <c r="G381" s="39">
        <v>367</v>
      </c>
      <c r="H381" s="40">
        <v>343</v>
      </c>
      <c r="I381" s="41">
        <v>24956312</v>
      </c>
      <c r="J381" s="42">
        <v>348</v>
      </c>
      <c r="K381" s="43">
        <v>324</v>
      </c>
      <c r="L381" s="38">
        <v>5039831</v>
      </c>
      <c r="M381" s="39">
        <v>409</v>
      </c>
      <c r="N381" s="40">
        <v>386</v>
      </c>
      <c r="O381" s="41">
        <v>3749016</v>
      </c>
      <c r="P381" s="42">
        <v>378</v>
      </c>
      <c r="Q381" s="43">
        <v>351</v>
      </c>
      <c r="R381" s="38">
        <v>18653517</v>
      </c>
      <c r="S381" s="39">
        <v>297</v>
      </c>
      <c r="T381" s="40">
        <v>286</v>
      </c>
      <c r="U381" s="41">
        <v>753352</v>
      </c>
      <c r="V381" s="42">
        <v>241</v>
      </c>
      <c r="W381" s="43">
        <v>234</v>
      </c>
      <c r="X381" s="38">
        <v>10794</v>
      </c>
      <c r="Y381" s="39">
        <v>354</v>
      </c>
      <c r="Z381" s="40">
        <v>324</v>
      </c>
      <c r="AA381" s="41">
        <v>353</v>
      </c>
      <c r="AB381" s="108">
        <v>383</v>
      </c>
      <c r="AC381" s="45">
        <v>0</v>
      </c>
      <c r="AD381" s="37">
        <v>50</v>
      </c>
      <c r="AE381" s="46">
        <v>50</v>
      </c>
    </row>
    <row r="382" spans="1:31" s="3" customFormat="1" ht="18.75" customHeight="1">
      <c r="A382" s="48">
        <v>380</v>
      </c>
      <c r="B382" s="49">
        <v>393</v>
      </c>
      <c r="C382" s="50" t="s">
        <v>2306</v>
      </c>
      <c r="D382" s="51" t="s">
        <v>2187</v>
      </c>
      <c r="E382" s="52">
        <v>355</v>
      </c>
      <c r="F382" s="54">
        <v>22303638</v>
      </c>
      <c r="G382" s="55">
        <v>409</v>
      </c>
      <c r="H382" s="56">
        <v>383</v>
      </c>
      <c r="I382" s="57">
        <v>22480688</v>
      </c>
      <c r="J382" s="58">
        <v>208</v>
      </c>
      <c r="K382" s="59">
        <v>186</v>
      </c>
      <c r="L382" s="54">
        <v>11170936</v>
      </c>
      <c r="M382" s="55">
        <v>292</v>
      </c>
      <c r="N382" s="56">
        <v>271</v>
      </c>
      <c r="O382" s="57">
        <v>8938957</v>
      </c>
      <c r="P382" s="58">
        <v>354</v>
      </c>
      <c r="Q382" s="59">
        <v>329</v>
      </c>
      <c r="R382" s="54">
        <v>21132515</v>
      </c>
      <c r="S382" s="55">
        <v>187</v>
      </c>
      <c r="T382" s="56">
        <v>177</v>
      </c>
      <c r="U382" s="57">
        <v>2346194</v>
      </c>
      <c r="V382" s="58">
        <v>139</v>
      </c>
      <c r="W382" s="59">
        <v>132</v>
      </c>
      <c r="X382" s="54">
        <v>25525</v>
      </c>
      <c r="Y382" s="55">
        <v>176</v>
      </c>
      <c r="Z382" s="56">
        <v>151</v>
      </c>
      <c r="AA382" s="57">
        <v>807</v>
      </c>
      <c r="AB382" s="109">
        <v>321</v>
      </c>
      <c r="AC382" s="52">
        <v>0</v>
      </c>
      <c r="AD382" s="60">
        <v>100</v>
      </c>
      <c r="AE382" s="61">
        <v>0</v>
      </c>
    </row>
    <row r="383" spans="1:31" s="3" customFormat="1" ht="18.75" customHeight="1">
      <c r="A383" s="18">
        <v>381</v>
      </c>
      <c r="B383" s="19">
        <v>398</v>
      </c>
      <c r="C383" s="20" t="s">
        <v>1040</v>
      </c>
      <c r="D383" s="21" t="s">
        <v>3154</v>
      </c>
      <c r="E383" s="22">
        <v>356</v>
      </c>
      <c r="F383" s="24">
        <v>22286103</v>
      </c>
      <c r="G383" s="25">
        <v>410</v>
      </c>
      <c r="H383" s="26">
        <v>384</v>
      </c>
      <c r="I383" s="27">
        <v>22459544</v>
      </c>
      <c r="J383" s="28">
        <v>292</v>
      </c>
      <c r="K383" s="29">
        <v>268</v>
      </c>
      <c r="L383" s="24">
        <v>7328367</v>
      </c>
      <c r="M383" s="25">
        <v>384</v>
      </c>
      <c r="N383" s="26">
        <v>361</v>
      </c>
      <c r="O383" s="27">
        <v>4777837</v>
      </c>
      <c r="P383" s="28">
        <v>478</v>
      </c>
      <c r="Q383" s="29">
        <v>448</v>
      </c>
      <c r="R383" s="24">
        <v>8032306</v>
      </c>
      <c r="S383" s="25">
        <v>173</v>
      </c>
      <c r="T383" s="26">
        <v>163</v>
      </c>
      <c r="U383" s="27">
        <v>2660085</v>
      </c>
      <c r="V383" s="28">
        <v>344</v>
      </c>
      <c r="W383" s="29">
        <v>335</v>
      </c>
      <c r="X383" s="24">
        <v>2017</v>
      </c>
      <c r="Y383" s="25">
        <v>241</v>
      </c>
      <c r="Z383" s="26">
        <v>214</v>
      </c>
      <c r="AA383" s="27">
        <v>590</v>
      </c>
      <c r="AB383" s="107">
        <v>311</v>
      </c>
      <c r="AC383" s="22">
        <v>0</v>
      </c>
      <c r="AD383" s="30">
        <v>93.78</v>
      </c>
      <c r="AE383" s="31">
        <v>6.22</v>
      </c>
    </row>
    <row r="384" spans="1:31" s="3" customFormat="1" ht="18.75" customHeight="1">
      <c r="A384" s="32">
        <v>382</v>
      </c>
      <c r="B384" s="33" t="s">
        <v>3052</v>
      </c>
      <c r="C384" s="34" t="s">
        <v>3041</v>
      </c>
      <c r="D384" s="35" t="s">
        <v>88</v>
      </c>
      <c r="E384" s="45">
        <v>357</v>
      </c>
      <c r="F384" s="38">
        <v>22276987</v>
      </c>
      <c r="G384" s="39">
        <v>412</v>
      </c>
      <c r="H384" s="40">
        <v>386</v>
      </c>
      <c r="I384" s="41">
        <v>22354285</v>
      </c>
      <c r="J384" s="42">
        <v>302</v>
      </c>
      <c r="K384" s="43">
        <v>278</v>
      </c>
      <c r="L384" s="38">
        <v>7002382</v>
      </c>
      <c r="M384" s="39">
        <v>361</v>
      </c>
      <c r="N384" s="40">
        <v>339</v>
      </c>
      <c r="O384" s="41">
        <v>5591807</v>
      </c>
      <c r="P384" s="42">
        <v>411</v>
      </c>
      <c r="Q384" s="43">
        <v>383</v>
      </c>
      <c r="R384" s="38">
        <v>15569729</v>
      </c>
      <c r="S384" s="39">
        <v>237</v>
      </c>
      <c r="T384" s="40">
        <v>226</v>
      </c>
      <c r="U384" s="41">
        <v>1537952</v>
      </c>
      <c r="V384" s="42">
        <v>179</v>
      </c>
      <c r="W384" s="43">
        <v>172</v>
      </c>
      <c r="X384" s="38">
        <v>17972</v>
      </c>
      <c r="Y384" s="39">
        <v>249</v>
      </c>
      <c r="Z384" s="40">
        <v>222</v>
      </c>
      <c r="AA384" s="41">
        <v>575</v>
      </c>
      <c r="AB384" s="108">
        <v>384</v>
      </c>
      <c r="AC384" s="45">
        <v>0</v>
      </c>
      <c r="AD384" s="37">
        <v>75</v>
      </c>
      <c r="AE384" s="46">
        <v>25</v>
      </c>
    </row>
    <row r="385" spans="1:31" s="3" customFormat="1" ht="18.75" customHeight="1">
      <c r="A385" s="32">
        <v>383</v>
      </c>
      <c r="B385" s="33">
        <v>138</v>
      </c>
      <c r="C385" s="34" t="s">
        <v>1663</v>
      </c>
      <c r="D385" s="35" t="s">
        <v>3058</v>
      </c>
      <c r="E385" s="45">
        <v>358</v>
      </c>
      <c r="F385" s="38">
        <v>22250720</v>
      </c>
      <c r="G385" s="39">
        <v>413</v>
      </c>
      <c r="H385" s="40">
        <v>387</v>
      </c>
      <c r="I385" s="41">
        <v>22250720</v>
      </c>
      <c r="J385" s="42">
        <v>457</v>
      </c>
      <c r="K385" s="43">
        <v>431</v>
      </c>
      <c r="L385" s="38">
        <v>1614010</v>
      </c>
      <c r="M385" s="39">
        <v>362</v>
      </c>
      <c r="N385" s="40">
        <v>340</v>
      </c>
      <c r="O385" s="41">
        <v>5523987</v>
      </c>
      <c r="P385" s="42">
        <v>79</v>
      </c>
      <c r="Q385" s="43">
        <v>66</v>
      </c>
      <c r="R385" s="38">
        <v>96534040</v>
      </c>
      <c r="S385" s="39">
        <v>424</v>
      </c>
      <c r="T385" s="40">
        <v>409</v>
      </c>
      <c r="U385" s="41">
        <v>-1579092</v>
      </c>
      <c r="V385" s="42">
        <v>94</v>
      </c>
      <c r="W385" s="43">
        <v>87</v>
      </c>
      <c r="X385" s="38">
        <v>34758</v>
      </c>
      <c r="Y385" s="39">
        <v>336</v>
      </c>
      <c r="Z385" s="40">
        <v>306</v>
      </c>
      <c r="AA385" s="41">
        <v>372</v>
      </c>
      <c r="AB385" s="108">
        <v>384</v>
      </c>
      <c r="AC385" s="45">
        <v>0</v>
      </c>
      <c r="AD385" s="37">
        <v>49</v>
      </c>
      <c r="AE385" s="46">
        <v>51</v>
      </c>
    </row>
    <row r="386" spans="1:31" s="3" customFormat="1" ht="18.75" customHeight="1">
      <c r="A386" s="137">
        <v>384</v>
      </c>
      <c r="B386" s="138" t="s">
        <v>3052</v>
      </c>
      <c r="C386" s="139" t="s">
        <v>2170</v>
      </c>
      <c r="D386" s="140" t="s">
        <v>3056</v>
      </c>
      <c r="E386" s="141">
        <v>359</v>
      </c>
      <c r="F386" s="143">
        <v>22202188</v>
      </c>
      <c r="G386" s="144">
        <v>358</v>
      </c>
      <c r="H386" s="145">
        <v>334</v>
      </c>
      <c r="I386" s="146">
        <v>25605587</v>
      </c>
      <c r="J386" s="147">
        <v>380</v>
      </c>
      <c r="K386" s="148">
        <v>356</v>
      </c>
      <c r="L386" s="143">
        <v>3960744</v>
      </c>
      <c r="M386" s="144">
        <v>451</v>
      </c>
      <c r="N386" s="145">
        <v>427</v>
      </c>
      <c r="O386" s="146">
        <v>1575948</v>
      </c>
      <c r="P386" s="147">
        <v>393</v>
      </c>
      <c r="Q386" s="148">
        <v>366</v>
      </c>
      <c r="R386" s="143">
        <v>17086150</v>
      </c>
      <c r="S386" s="144">
        <v>289</v>
      </c>
      <c r="T386" s="145">
        <v>278</v>
      </c>
      <c r="U386" s="146">
        <v>787961</v>
      </c>
      <c r="V386" s="147">
        <v>108</v>
      </c>
      <c r="W386" s="148">
        <v>101</v>
      </c>
      <c r="X386" s="143">
        <v>30312</v>
      </c>
      <c r="Y386" s="144">
        <v>59</v>
      </c>
      <c r="Z386" s="145">
        <v>39</v>
      </c>
      <c r="AA386" s="146">
        <v>1694</v>
      </c>
      <c r="AB386" s="149">
        <v>322</v>
      </c>
      <c r="AC386" s="141">
        <v>0</v>
      </c>
      <c r="AD386" s="150">
        <v>100</v>
      </c>
      <c r="AE386" s="151">
        <v>0</v>
      </c>
    </row>
    <row r="387" spans="1:31" s="3" customFormat="1" ht="18.75" customHeight="1">
      <c r="A387" s="152">
        <v>385</v>
      </c>
      <c r="B387" s="153">
        <v>336</v>
      </c>
      <c r="C387" s="154" t="s">
        <v>1381</v>
      </c>
      <c r="D387" s="155" t="s">
        <v>3056</v>
      </c>
      <c r="E387" s="156">
        <v>360</v>
      </c>
      <c r="F387" s="158">
        <v>22132667</v>
      </c>
      <c r="G387" s="159">
        <v>415</v>
      </c>
      <c r="H387" s="160">
        <v>389</v>
      </c>
      <c r="I387" s="161">
        <v>22218509</v>
      </c>
      <c r="J387" s="162">
        <v>327</v>
      </c>
      <c r="K387" s="163">
        <v>303</v>
      </c>
      <c r="L387" s="158">
        <v>5981926</v>
      </c>
      <c r="M387" s="159">
        <v>287</v>
      </c>
      <c r="N387" s="160">
        <v>266</v>
      </c>
      <c r="O387" s="161">
        <v>9222335</v>
      </c>
      <c r="P387" s="162">
        <v>408</v>
      </c>
      <c r="Q387" s="163">
        <v>380</v>
      </c>
      <c r="R387" s="158">
        <v>15794561</v>
      </c>
      <c r="S387" s="159">
        <v>298</v>
      </c>
      <c r="T387" s="160">
        <v>287</v>
      </c>
      <c r="U387" s="161">
        <v>747525</v>
      </c>
      <c r="V387" s="162">
        <v>321</v>
      </c>
      <c r="W387" s="163">
        <v>312</v>
      </c>
      <c r="X387" s="158">
        <v>3091</v>
      </c>
      <c r="Y387" s="159">
        <v>242</v>
      </c>
      <c r="Z387" s="160">
        <v>215</v>
      </c>
      <c r="AA387" s="161">
        <v>589</v>
      </c>
      <c r="AB387" s="164">
        <v>321</v>
      </c>
      <c r="AC387" s="156">
        <v>0</v>
      </c>
      <c r="AD387" s="165">
        <v>98.6</v>
      </c>
      <c r="AE387" s="166">
        <v>1.4</v>
      </c>
    </row>
    <row r="388" spans="1:31" s="3" customFormat="1" ht="18.75" customHeight="1">
      <c r="A388" s="167">
        <v>386</v>
      </c>
      <c r="B388" s="168">
        <v>426</v>
      </c>
      <c r="C388" s="169" t="s">
        <v>1197</v>
      </c>
      <c r="D388" s="170" t="s">
        <v>3056</v>
      </c>
      <c r="E388" s="171">
        <v>361</v>
      </c>
      <c r="F388" s="173">
        <v>22094659</v>
      </c>
      <c r="G388" s="174">
        <v>416</v>
      </c>
      <c r="H388" s="175">
        <v>390</v>
      </c>
      <c r="I388" s="176">
        <v>22096628</v>
      </c>
      <c r="J388" s="177">
        <v>341</v>
      </c>
      <c r="K388" s="178">
        <v>317</v>
      </c>
      <c r="L388" s="173">
        <v>5252489</v>
      </c>
      <c r="M388" s="174">
        <v>264</v>
      </c>
      <c r="N388" s="175">
        <v>244</v>
      </c>
      <c r="O388" s="176">
        <v>10563037</v>
      </c>
      <c r="P388" s="177">
        <v>447</v>
      </c>
      <c r="Q388" s="178">
        <v>417</v>
      </c>
      <c r="R388" s="173">
        <v>12689389</v>
      </c>
      <c r="S388" s="174">
        <v>213</v>
      </c>
      <c r="T388" s="175">
        <v>202</v>
      </c>
      <c r="U388" s="176">
        <v>1899776</v>
      </c>
      <c r="V388" s="177">
        <v>189</v>
      </c>
      <c r="W388" s="178">
        <v>182</v>
      </c>
      <c r="X388" s="173">
        <v>16763</v>
      </c>
      <c r="Y388" s="174">
        <v>323</v>
      </c>
      <c r="Z388" s="175">
        <v>294</v>
      </c>
      <c r="AA388" s="176">
        <v>406</v>
      </c>
      <c r="AB388" s="179">
        <v>356</v>
      </c>
      <c r="AC388" s="171">
        <v>0</v>
      </c>
      <c r="AD388" s="180">
        <v>100</v>
      </c>
      <c r="AE388" s="181">
        <v>0</v>
      </c>
    </row>
    <row r="389" spans="1:31" s="3" customFormat="1" ht="18.75" customHeight="1">
      <c r="A389" s="32">
        <v>387</v>
      </c>
      <c r="B389" s="33" t="s">
        <v>3052</v>
      </c>
      <c r="C389" s="34" t="s">
        <v>1382</v>
      </c>
      <c r="D389" s="35" t="s">
        <v>3098</v>
      </c>
      <c r="E389" s="45">
        <v>362</v>
      </c>
      <c r="F389" s="38">
        <v>22078403</v>
      </c>
      <c r="G389" s="39">
        <v>391</v>
      </c>
      <c r="H389" s="40">
        <v>366</v>
      </c>
      <c r="I389" s="41">
        <v>23659286</v>
      </c>
      <c r="J389" s="42">
        <v>279</v>
      </c>
      <c r="K389" s="43">
        <v>256</v>
      </c>
      <c r="L389" s="38">
        <v>7774672</v>
      </c>
      <c r="M389" s="39">
        <v>342</v>
      </c>
      <c r="N389" s="40">
        <v>321</v>
      </c>
      <c r="O389" s="41">
        <v>6203025</v>
      </c>
      <c r="P389" s="42">
        <v>203</v>
      </c>
      <c r="Q389" s="43">
        <v>186</v>
      </c>
      <c r="R389" s="38">
        <v>41398828</v>
      </c>
      <c r="S389" s="39">
        <v>166</v>
      </c>
      <c r="T389" s="40">
        <v>156</v>
      </c>
      <c r="U389" s="41">
        <v>2879315</v>
      </c>
      <c r="V389" s="42">
        <v>180</v>
      </c>
      <c r="W389" s="43">
        <v>173</v>
      </c>
      <c r="X389" s="38">
        <v>17667</v>
      </c>
      <c r="Y389" s="39">
        <v>380</v>
      </c>
      <c r="Z389" s="40">
        <v>350</v>
      </c>
      <c r="AA389" s="41">
        <v>312</v>
      </c>
      <c r="AB389" s="108">
        <v>383</v>
      </c>
      <c r="AC389" s="45">
        <v>0</v>
      </c>
      <c r="AD389" s="37">
        <v>100</v>
      </c>
      <c r="AE389" s="46">
        <v>0</v>
      </c>
    </row>
    <row r="390" spans="1:31" s="3" customFormat="1" ht="18.75" customHeight="1">
      <c r="A390" s="137">
        <v>388</v>
      </c>
      <c r="B390" s="138">
        <v>362</v>
      </c>
      <c r="C390" s="139" t="s">
        <v>1646</v>
      </c>
      <c r="D390" s="140" t="s">
        <v>3056</v>
      </c>
      <c r="E390" s="141">
        <v>363</v>
      </c>
      <c r="F390" s="143">
        <v>21987986</v>
      </c>
      <c r="G390" s="144">
        <v>417</v>
      </c>
      <c r="H390" s="145">
        <v>391</v>
      </c>
      <c r="I390" s="146">
        <v>21987986</v>
      </c>
      <c r="J390" s="147">
        <v>220</v>
      </c>
      <c r="K390" s="148">
        <v>198</v>
      </c>
      <c r="L390" s="143">
        <v>10389302</v>
      </c>
      <c r="M390" s="144">
        <v>158</v>
      </c>
      <c r="N390" s="145">
        <v>143</v>
      </c>
      <c r="O390" s="146">
        <v>20318629</v>
      </c>
      <c r="P390" s="147">
        <v>264</v>
      </c>
      <c r="Q390" s="148">
        <v>243</v>
      </c>
      <c r="R390" s="143">
        <v>31197559</v>
      </c>
      <c r="S390" s="144">
        <v>66</v>
      </c>
      <c r="T390" s="145">
        <v>60</v>
      </c>
      <c r="U390" s="146">
        <v>8694973</v>
      </c>
      <c r="V390" s="147">
        <v>233</v>
      </c>
      <c r="W390" s="148">
        <v>226</v>
      </c>
      <c r="X390" s="143">
        <v>11417</v>
      </c>
      <c r="Y390" s="144">
        <v>262</v>
      </c>
      <c r="Z390" s="145">
        <v>235</v>
      </c>
      <c r="AA390" s="146">
        <v>550</v>
      </c>
      <c r="AB390" s="149">
        <v>362</v>
      </c>
      <c r="AC390" s="141">
        <v>0</v>
      </c>
      <c r="AD390" s="150">
        <v>100</v>
      </c>
      <c r="AE390" s="151">
        <v>0</v>
      </c>
    </row>
    <row r="391" spans="1:31" s="3" customFormat="1" ht="18.75" customHeight="1">
      <c r="A391" s="137">
        <v>389</v>
      </c>
      <c r="B391" s="138">
        <v>294</v>
      </c>
      <c r="C391" s="139" t="s">
        <v>2278</v>
      </c>
      <c r="D391" s="140" t="s">
        <v>3056</v>
      </c>
      <c r="E391" s="141">
        <v>364</v>
      </c>
      <c r="F391" s="143">
        <v>21959438</v>
      </c>
      <c r="G391" s="144">
        <v>418</v>
      </c>
      <c r="H391" s="145">
        <v>392</v>
      </c>
      <c r="I391" s="146">
        <v>21959438</v>
      </c>
      <c r="J391" s="147">
        <v>311</v>
      </c>
      <c r="K391" s="148">
        <v>287</v>
      </c>
      <c r="L391" s="143">
        <v>6741322</v>
      </c>
      <c r="M391" s="144">
        <v>267</v>
      </c>
      <c r="N391" s="145">
        <v>247</v>
      </c>
      <c r="O391" s="146">
        <v>10358539</v>
      </c>
      <c r="P391" s="147">
        <v>350</v>
      </c>
      <c r="Q391" s="148">
        <v>325</v>
      </c>
      <c r="R391" s="143">
        <v>21463001</v>
      </c>
      <c r="S391" s="144">
        <v>434</v>
      </c>
      <c r="T391" s="145">
        <v>419</v>
      </c>
      <c r="U391" s="146">
        <v>-2401367</v>
      </c>
      <c r="V391" s="147">
        <v>166</v>
      </c>
      <c r="W391" s="148">
        <v>159</v>
      </c>
      <c r="X391" s="143">
        <v>19641</v>
      </c>
      <c r="Y391" s="144">
        <v>98</v>
      </c>
      <c r="Z391" s="145">
        <v>75</v>
      </c>
      <c r="AA391" s="146">
        <v>1257</v>
      </c>
      <c r="AB391" s="149">
        <v>321</v>
      </c>
      <c r="AC391" s="141">
        <v>0</v>
      </c>
      <c r="AD391" s="150">
        <v>100</v>
      </c>
      <c r="AE391" s="151">
        <v>0</v>
      </c>
    </row>
    <row r="392" spans="1:31" s="3" customFormat="1" ht="18.75" customHeight="1">
      <c r="A392" s="48">
        <v>390</v>
      </c>
      <c r="B392" s="49">
        <v>380</v>
      </c>
      <c r="C392" s="50" t="s">
        <v>1214</v>
      </c>
      <c r="D392" s="51" t="s">
        <v>88</v>
      </c>
      <c r="E392" s="52">
        <v>365</v>
      </c>
      <c r="F392" s="54">
        <v>21749398</v>
      </c>
      <c r="G392" s="55">
        <v>422</v>
      </c>
      <c r="H392" s="56">
        <v>396</v>
      </c>
      <c r="I392" s="57">
        <v>21749398</v>
      </c>
      <c r="J392" s="58">
        <v>299</v>
      </c>
      <c r="K392" s="59">
        <v>275</v>
      </c>
      <c r="L392" s="54">
        <v>7149719</v>
      </c>
      <c r="M392" s="55">
        <v>76</v>
      </c>
      <c r="N392" s="56">
        <v>63</v>
      </c>
      <c r="O392" s="57">
        <v>38181286</v>
      </c>
      <c r="P392" s="58">
        <v>197</v>
      </c>
      <c r="Q392" s="59">
        <v>180</v>
      </c>
      <c r="R392" s="54">
        <v>41647704</v>
      </c>
      <c r="S392" s="55">
        <v>357</v>
      </c>
      <c r="T392" s="56">
        <v>346</v>
      </c>
      <c r="U392" s="57">
        <v>168724</v>
      </c>
      <c r="V392" s="58">
        <v>294</v>
      </c>
      <c r="W392" s="59">
        <v>286</v>
      </c>
      <c r="X392" s="54">
        <v>4880</v>
      </c>
      <c r="Y392" s="55">
        <v>408</v>
      </c>
      <c r="Z392" s="56">
        <v>378</v>
      </c>
      <c r="AA392" s="57">
        <v>261</v>
      </c>
      <c r="AB392" s="109">
        <v>369</v>
      </c>
      <c r="AC392" s="52">
        <v>0</v>
      </c>
      <c r="AD392" s="60">
        <v>100</v>
      </c>
      <c r="AE392" s="61">
        <v>0</v>
      </c>
    </row>
    <row r="393" spans="1:31" s="3" customFormat="1" ht="18.75" customHeight="1">
      <c r="A393" s="18">
        <v>391</v>
      </c>
      <c r="B393" s="19">
        <v>353</v>
      </c>
      <c r="C393" s="20" t="s">
        <v>2286</v>
      </c>
      <c r="D393" s="21" t="s">
        <v>3056</v>
      </c>
      <c r="E393" s="63">
        <v>366</v>
      </c>
      <c r="F393" s="24">
        <v>21730008</v>
      </c>
      <c r="G393" s="25">
        <v>232</v>
      </c>
      <c r="H393" s="26">
        <v>214</v>
      </c>
      <c r="I393" s="27">
        <v>40316983</v>
      </c>
      <c r="J393" s="28">
        <v>369</v>
      </c>
      <c r="K393" s="29">
        <v>345</v>
      </c>
      <c r="L393" s="24">
        <v>4494975</v>
      </c>
      <c r="M393" s="25">
        <v>149</v>
      </c>
      <c r="N393" s="26">
        <v>134</v>
      </c>
      <c r="O393" s="27">
        <v>21379464</v>
      </c>
      <c r="P393" s="28">
        <v>138</v>
      </c>
      <c r="Q393" s="29">
        <v>123</v>
      </c>
      <c r="R393" s="24">
        <v>58945724</v>
      </c>
      <c r="S393" s="25">
        <v>338</v>
      </c>
      <c r="T393" s="26">
        <v>327</v>
      </c>
      <c r="U393" s="27">
        <v>313271</v>
      </c>
      <c r="V393" s="28">
        <v>70</v>
      </c>
      <c r="W393" s="29">
        <v>64</v>
      </c>
      <c r="X393" s="24">
        <v>45768</v>
      </c>
      <c r="Y393" s="25">
        <v>384</v>
      </c>
      <c r="Z393" s="26">
        <v>354</v>
      </c>
      <c r="AA393" s="27">
        <v>306</v>
      </c>
      <c r="AB393" s="107">
        <v>311</v>
      </c>
      <c r="AC393" s="22">
        <v>0</v>
      </c>
      <c r="AD393" s="30">
        <v>77.819999999999993</v>
      </c>
      <c r="AE393" s="31">
        <v>22.18</v>
      </c>
    </row>
    <row r="394" spans="1:31" s="3" customFormat="1" ht="18.75" customHeight="1">
      <c r="A394" s="32">
        <v>392</v>
      </c>
      <c r="B394" s="33">
        <v>441</v>
      </c>
      <c r="C394" s="34" t="s">
        <v>1720</v>
      </c>
      <c r="D394" s="35" t="s">
        <v>1054</v>
      </c>
      <c r="E394" s="45">
        <v>367</v>
      </c>
      <c r="F394" s="38">
        <v>21693177</v>
      </c>
      <c r="G394" s="39">
        <v>405</v>
      </c>
      <c r="H394" s="40">
        <v>379</v>
      </c>
      <c r="I394" s="41">
        <v>22569226</v>
      </c>
      <c r="J394" s="42">
        <v>275</v>
      </c>
      <c r="K394" s="43">
        <v>252</v>
      </c>
      <c r="L394" s="38">
        <v>7834021</v>
      </c>
      <c r="M394" s="39">
        <v>229</v>
      </c>
      <c r="N394" s="40">
        <v>211</v>
      </c>
      <c r="O394" s="41">
        <v>13195290</v>
      </c>
      <c r="P394" s="42">
        <v>215</v>
      </c>
      <c r="Q394" s="43">
        <v>196</v>
      </c>
      <c r="R394" s="38">
        <v>39340255</v>
      </c>
      <c r="S394" s="39">
        <v>446</v>
      </c>
      <c r="T394" s="40">
        <v>430</v>
      </c>
      <c r="U394" s="41">
        <v>-3302729</v>
      </c>
      <c r="V394" s="42">
        <v>332</v>
      </c>
      <c r="W394" s="43">
        <v>323</v>
      </c>
      <c r="X394" s="38">
        <v>2483</v>
      </c>
      <c r="Y394" s="39">
        <v>410</v>
      </c>
      <c r="Z394" s="40">
        <v>380</v>
      </c>
      <c r="AA394" s="41">
        <v>256</v>
      </c>
      <c r="AB394" s="108">
        <v>369</v>
      </c>
      <c r="AC394" s="45">
        <v>0</v>
      </c>
      <c r="AD394" s="37">
        <v>50</v>
      </c>
      <c r="AE394" s="46">
        <v>50</v>
      </c>
    </row>
    <row r="395" spans="1:31" s="3" customFormat="1" ht="18.75" customHeight="1">
      <c r="A395" s="32">
        <v>393</v>
      </c>
      <c r="B395" s="33">
        <v>378</v>
      </c>
      <c r="C395" s="34" t="s">
        <v>388</v>
      </c>
      <c r="D395" s="35" t="s">
        <v>1054</v>
      </c>
      <c r="E395" s="45">
        <v>368</v>
      </c>
      <c r="F395" s="38">
        <v>21660289</v>
      </c>
      <c r="G395" s="39">
        <v>423</v>
      </c>
      <c r="H395" s="40">
        <v>397</v>
      </c>
      <c r="I395" s="41">
        <v>21660289</v>
      </c>
      <c r="J395" s="42">
        <v>368</v>
      </c>
      <c r="K395" s="43">
        <v>344</v>
      </c>
      <c r="L395" s="38">
        <v>4564540</v>
      </c>
      <c r="M395" s="39">
        <v>271</v>
      </c>
      <c r="N395" s="40">
        <v>251</v>
      </c>
      <c r="O395" s="41">
        <v>10149532</v>
      </c>
      <c r="P395" s="42">
        <v>353</v>
      </c>
      <c r="Q395" s="43">
        <v>328</v>
      </c>
      <c r="R395" s="38">
        <v>21207531</v>
      </c>
      <c r="S395" s="39">
        <v>211</v>
      </c>
      <c r="T395" s="40">
        <v>200</v>
      </c>
      <c r="U395" s="41">
        <v>1956768</v>
      </c>
      <c r="V395" s="42">
        <v>200</v>
      </c>
      <c r="W395" s="43">
        <v>193</v>
      </c>
      <c r="X395" s="38">
        <v>15800</v>
      </c>
      <c r="Y395" s="39">
        <v>95</v>
      </c>
      <c r="Z395" s="40">
        <v>72</v>
      </c>
      <c r="AA395" s="41">
        <v>1284</v>
      </c>
      <c r="AB395" s="108">
        <v>321</v>
      </c>
      <c r="AC395" s="45">
        <v>0</v>
      </c>
      <c r="AD395" s="37">
        <v>100</v>
      </c>
      <c r="AE395" s="46">
        <v>0</v>
      </c>
    </row>
    <row r="396" spans="1:31" s="3" customFormat="1" ht="18.75" customHeight="1">
      <c r="A396" s="32">
        <v>394</v>
      </c>
      <c r="B396" s="33">
        <v>420</v>
      </c>
      <c r="C396" s="34" t="s">
        <v>2260</v>
      </c>
      <c r="D396" s="35" t="s">
        <v>1939</v>
      </c>
      <c r="E396" s="36">
        <v>369</v>
      </c>
      <c r="F396" s="38">
        <v>21630161</v>
      </c>
      <c r="G396" s="39">
        <v>406</v>
      </c>
      <c r="H396" s="40">
        <v>380</v>
      </c>
      <c r="I396" s="41">
        <v>22566242</v>
      </c>
      <c r="J396" s="42">
        <v>257</v>
      </c>
      <c r="K396" s="43">
        <v>234</v>
      </c>
      <c r="L396" s="38">
        <v>8793048</v>
      </c>
      <c r="M396" s="39" t="s">
        <v>3052</v>
      </c>
      <c r="N396" s="40" t="s">
        <v>1103</v>
      </c>
      <c r="O396" s="41">
        <v>-35964452</v>
      </c>
      <c r="P396" s="42">
        <v>201</v>
      </c>
      <c r="Q396" s="43">
        <v>184</v>
      </c>
      <c r="R396" s="38">
        <v>41469760</v>
      </c>
      <c r="S396" s="39">
        <v>458</v>
      </c>
      <c r="T396" s="40">
        <v>442</v>
      </c>
      <c r="U396" s="41">
        <v>-5219075</v>
      </c>
      <c r="V396" s="42">
        <v>110</v>
      </c>
      <c r="W396" s="43">
        <v>103</v>
      </c>
      <c r="X396" s="38">
        <v>29804</v>
      </c>
      <c r="Y396" s="39">
        <v>73</v>
      </c>
      <c r="Z396" s="40">
        <v>51</v>
      </c>
      <c r="AA396" s="41">
        <v>1525</v>
      </c>
      <c r="AB396" s="108">
        <v>311</v>
      </c>
      <c r="AC396" s="45">
        <v>0</v>
      </c>
      <c r="AD396" s="37">
        <v>100</v>
      </c>
      <c r="AE396" s="46">
        <v>0</v>
      </c>
    </row>
    <row r="397" spans="1:31" s="3" customFormat="1" ht="18.75" customHeight="1">
      <c r="A397" s="152">
        <v>395</v>
      </c>
      <c r="B397" s="153" t="s">
        <v>3052</v>
      </c>
      <c r="C397" s="154" t="s">
        <v>1306</v>
      </c>
      <c r="D397" s="155" t="s">
        <v>3056</v>
      </c>
      <c r="E397" s="156">
        <v>370</v>
      </c>
      <c r="F397" s="158">
        <v>21615073</v>
      </c>
      <c r="G397" s="159">
        <v>328</v>
      </c>
      <c r="H397" s="160">
        <v>304</v>
      </c>
      <c r="I397" s="161">
        <v>28377615</v>
      </c>
      <c r="J397" s="162">
        <v>396</v>
      </c>
      <c r="K397" s="163">
        <v>372</v>
      </c>
      <c r="L397" s="158">
        <v>3527357</v>
      </c>
      <c r="M397" s="159">
        <v>416</v>
      </c>
      <c r="N397" s="160">
        <v>393</v>
      </c>
      <c r="O397" s="161">
        <v>3201452</v>
      </c>
      <c r="P397" s="162">
        <v>417</v>
      </c>
      <c r="Q397" s="163">
        <v>389</v>
      </c>
      <c r="R397" s="158">
        <v>15096853</v>
      </c>
      <c r="S397" s="159">
        <v>231</v>
      </c>
      <c r="T397" s="160">
        <v>220</v>
      </c>
      <c r="U397" s="161">
        <v>1628940</v>
      </c>
      <c r="V397" s="162">
        <v>107</v>
      </c>
      <c r="W397" s="163">
        <v>100</v>
      </c>
      <c r="X397" s="158">
        <v>30360</v>
      </c>
      <c r="Y397" s="159">
        <v>329</v>
      </c>
      <c r="Z397" s="160">
        <v>300</v>
      </c>
      <c r="AA397" s="161">
        <v>395</v>
      </c>
      <c r="AB397" s="164">
        <v>323</v>
      </c>
      <c r="AC397" s="156">
        <v>0</v>
      </c>
      <c r="AD397" s="165">
        <v>100</v>
      </c>
      <c r="AE397" s="166">
        <v>0</v>
      </c>
    </row>
    <row r="398" spans="1:31" s="3" customFormat="1" ht="18.75" customHeight="1">
      <c r="A398" s="18">
        <v>396</v>
      </c>
      <c r="B398" s="19">
        <v>427</v>
      </c>
      <c r="C398" s="20" t="s">
        <v>1383</v>
      </c>
      <c r="D398" s="21" t="s">
        <v>89</v>
      </c>
      <c r="E398" s="22">
        <v>371</v>
      </c>
      <c r="F398" s="24">
        <v>21557707</v>
      </c>
      <c r="G398" s="25">
        <v>414</v>
      </c>
      <c r="H398" s="26">
        <v>388</v>
      </c>
      <c r="I398" s="27">
        <v>22240661</v>
      </c>
      <c r="J398" s="28">
        <v>317</v>
      </c>
      <c r="K398" s="29">
        <v>293</v>
      </c>
      <c r="L398" s="24">
        <v>6601342</v>
      </c>
      <c r="M398" s="25">
        <v>324</v>
      </c>
      <c r="N398" s="26">
        <v>303</v>
      </c>
      <c r="O398" s="27">
        <v>7106143</v>
      </c>
      <c r="P398" s="28">
        <v>377</v>
      </c>
      <c r="Q398" s="29">
        <v>350</v>
      </c>
      <c r="R398" s="24">
        <v>18678284</v>
      </c>
      <c r="S398" s="25">
        <v>123</v>
      </c>
      <c r="T398" s="26">
        <v>115</v>
      </c>
      <c r="U398" s="27">
        <v>4630690</v>
      </c>
      <c r="V398" s="28">
        <v>394</v>
      </c>
      <c r="W398" s="29">
        <v>383</v>
      </c>
      <c r="X398" s="24">
        <v>297</v>
      </c>
      <c r="Y398" s="25">
        <v>344</v>
      </c>
      <c r="Z398" s="26">
        <v>314</v>
      </c>
      <c r="AA398" s="27">
        <v>363</v>
      </c>
      <c r="AB398" s="107">
        <v>331</v>
      </c>
      <c r="AC398" s="22">
        <v>0</v>
      </c>
      <c r="AD398" s="30">
        <v>100</v>
      </c>
      <c r="AE398" s="31">
        <v>0</v>
      </c>
    </row>
    <row r="399" spans="1:31" s="3" customFormat="1" ht="18.75" customHeight="1">
      <c r="A399" s="137">
        <v>397</v>
      </c>
      <c r="B399" s="138">
        <v>324</v>
      </c>
      <c r="C399" s="139" t="s">
        <v>57</v>
      </c>
      <c r="D399" s="140" t="s">
        <v>3056</v>
      </c>
      <c r="E399" s="141">
        <v>372</v>
      </c>
      <c r="F399" s="143">
        <v>21527745</v>
      </c>
      <c r="G399" s="144">
        <v>397</v>
      </c>
      <c r="H399" s="145">
        <v>372</v>
      </c>
      <c r="I399" s="146">
        <v>23111053</v>
      </c>
      <c r="J399" s="147" t="s">
        <v>3052</v>
      </c>
      <c r="K399" s="148" t="s">
        <v>1103</v>
      </c>
      <c r="L399" s="143">
        <v>-4939018</v>
      </c>
      <c r="M399" s="144">
        <v>443</v>
      </c>
      <c r="N399" s="145">
        <v>419</v>
      </c>
      <c r="O399" s="146">
        <v>2100885</v>
      </c>
      <c r="P399" s="147">
        <v>194</v>
      </c>
      <c r="Q399" s="148">
        <v>177</v>
      </c>
      <c r="R399" s="143">
        <v>42626110</v>
      </c>
      <c r="S399" s="144">
        <v>484</v>
      </c>
      <c r="T399" s="145">
        <v>462</v>
      </c>
      <c r="U399" s="146">
        <v>-16121450</v>
      </c>
      <c r="V399" s="147">
        <v>234</v>
      </c>
      <c r="W399" s="148">
        <v>227</v>
      </c>
      <c r="X399" s="143">
        <v>11417</v>
      </c>
      <c r="Y399" s="144">
        <v>140</v>
      </c>
      <c r="Z399" s="145">
        <v>115</v>
      </c>
      <c r="AA399" s="146">
        <v>982</v>
      </c>
      <c r="AB399" s="149">
        <v>311</v>
      </c>
      <c r="AC399" s="141">
        <v>0</v>
      </c>
      <c r="AD399" s="150">
        <v>74.83</v>
      </c>
      <c r="AE399" s="151">
        <v>25.17</v>
      </c>
    </row>
    <row r="400" spans="1:31" s="3" customFormat="1" ht="18.75" customHeight="1">
      <c r="A400" s="137">
        <v>398</v>
      </c>
      <c r="B400" s="138">
        <v>433</v>
      </c>
      <c r="C400" s="139" t="s">
        <v>1384</v>
      </c>
      <c r="D400" s="140" t="s">
        <v>3056</v>
      </c>
      <c r="E400" s="141">
        <v>373</v>
      </c>
      <c r="F400" s="143">
        <v>21514513</v>
      </c>
      <c r="G400" s="144">
        <v>295</v>
      </c>
      <c r="H400" s="145">
        <v>275</v>
      </c>
      <c r="I400" s="146">
        <v>31400148</v>
      </c>
      <c r="J400" s="147">
        <v>397</v>
      </c>
      <c r="K400" s="148">
        <v>373</v>
      </c>
      <c r="L400" s="143">
        <v>3450107</v>
      </c>
      <c r="M400" s="144">
        <v>332</v>
      </c>
      <c r="N400" s="145">
        <v>311</v>
      </c>
      <c r="O400" s="146">
        <v>6699720</v>
      </c>
      <c r="P400" s="147">
        <v>382</v>
      </c>
      <c r="Q400" s="148">
        <v>355</v>
      </c>
      <c r="R400" s="143">
        <v>18259935</v>
      </c>
      <c r="S400" s="144">
        <v>273</v>
      </c>
      <c r="T400" s="145">
        <v>262</v>
      </c>
      <c r="U400" s="146">
        <v>1035716</v>
      </c>
      <c r="V400" s="147">
        <v>152</v>
      </c>
      <c r="W400" s="148">
        <v>145</v>
      </c>
      <c r="X400" s="143">
        <v>22616</v>
      </c>
      <c r="Y400" s="144">
        <v>183</v>
      </c>
      <c r="Z400" s="145">
        <v>157</v>
      </c>
      <c r="AA400" s="146">
        <v>782</v>
      </c>
      <c r="AB400" s="149">
        <v>322</v>
      </c>
      <c r="AC400" s="141">
        <v>0</v>
      </c>
      <c r="AD400" s="150">
        <v>100</v>
      </c>
      <c r="AE400" s="151">
        <v>0</v>
      </c>
    </row>
    <row r="401" spans="1:31" s="3" customFormat="1" ht="18.75" customHeight="1">
      <c r="A401" s="32">
        <v>399</v>
      </c>
      <c r="B401" s="33">
        <v>434</v>
      </c>
      <c r="C401" s="34" t="s">
        <v>1385</v>
      </c>
      <c r="D401" s="35" t="s">
        <v>1061</v>
      </c>
      <c r="E401" s="45">
        <v>374</v>
      </c>
      <c r="F401" s="38">
        <v>21455175</v>
      </c>
      <c r="G401" s="39">
        <v>398</v>
      </c>
      <c r="H401" s="40">
        <v>373</v>
      </c>
      <c r="I401" s="41">
        <v>23038054</v>
      </c>
      <c r="J401" s="42">
        <v>358</v>
      </c>
      <c r="K401" s="43">
        <v>334</v>
      </c>
      <c r="L401" s="38">
        <v>4812786</v>
      </c>
      <c r="M401" s="39">
        <v>383</v>
      </c>
      <c r="N401" s="40">
        <v>360</v>
      </c>
      <c r="O401" s="41">
        <v>4791545</v>
      </c>
      <c r="P401" s="42">
        <v>488</v>
      </c>
      <c r="Q401" s="43">
        <v>458</v>
      </c>
      <c r="R401" s="38">
        <v>6581438</v>
      </c>
      <c r="S401" s="39">
        <v>304</v>
      </c>
      <c r="T401" s="40">
        <v>293</v>
      </c>
      <c r="U401" s="41">
        <v>667194</v>
      </c>
      <c r="V401" s="42" t="s">
        <v>1103</v>
      </c>
      <c r="W401" s="43" t="s">
        <v>1103</v>
      </c>
      <c r="X401" s="44" t="s">
        <v>3052</v>
      </c>
      <c r="Y401" s="39">
        <v>324</v>
      </c>
      <c r="Z401" s="40">
        <v>295</v>
      </c>
      <c r="AA401" s="41">
        <v>402</v>
      </c>
      <c r="AB401" s="108">
        <v>369</v>
      </c>
      <c r="AC401" s="45">
        <v>0</v>
      </c>
      <c r="AD401" s="37">
        <v>100</v>
      </c>
      <c r="AE401" s="46">
        <v>0</v>
      </c>
    </row>
    <row r="402" spans="1:31" s="3" customFormat="1" ht="18.75" customHeight="1">
      <c r="A402" s="48">
        <v>400</v>
      </c>
      <c r="B402" s="49">
        <v>401</v>
      </c>
      <c r="C402" s="50" t="s">
        <v>2645</v>
      </c>
      <c r="D402" s="51" t="s">
        <v>3058</v>
      </c>
      <c r="E402" s="52">
        <v>375</v>
      </c>
      <c r="F402" s="54">
        <v>21346588</v>
      </c>
      <c r="G402" s="55">
        <v>425</v>
      </c>
      <c r="H402" s="56">
        <v>399</v>
      </c>
      <c r="I402" s="57">
        <v>21346588</v>
      </c>
      <c r="J402" s="58">
        <v>374</v>
      </c>
      <c r="K402" s="59">
        <v>350</v>
      </c>
      <c r="L402" s="54">
        <v>4178423</v>
      </c>
      <c r="M402" s="55">
        <v>240</v>
      </c>
      <c r="N402" s="56">
        <v>222</v>
      </c>
      <c r="O402" s="57">
        <v>12442171</v>
      </c>
      <c r="P402" s="58">
        <v>410</v>
      </c>
      <c r="Q402" s="59">
        <v>382</v>
      </c>
      <c r="R402" s="54">
        <v>15703404</v>
      </c>
      <c r="S402" s="55">
        <v>413</v>
      </c>
      <c r="T402" s="56">
        <v>400</v>
      </c>
      <c r="U402" s="57">
        <v>-938361</v>
      </c>
      <c r="V402" s="58">
        <v>379</v>
      </c>
      <c r="W402" s="59">
        <v>369</v>
      </c>
      <c r="X402" s="54">
        <v>593</v>
      </c>
      <c r="Y402" s="55">
        <v>430</v>
      </c>
      <c r="Z402" s="56">
        <v>399</v>
      </c>
      <c r="AA402" s="57">
        <v>213</v>
      </c>
      <c r="AB402" s="109">
        <v>311</v>
      </c>
      <c r="AC402" s="52">
        <v>0</v>
      </c>
      <c r="AD402" s="60">
        <v>100</v>
      </c>
      <c r="AE402" s="61">
        <v>0</v>
      </c>
    </row>
    <row r="403" spans="1:31" s="3" customFormat="1" ht="18.75" customHeight="1">
      <c r="A403" s="18">
        <v>401</v>
      </c>
      <c r="B403" s="19">
        <v>499</v>
      </c>
      <c r="C403" s="20" t="s">
        <v>311</v>
      </c>
      <c r="D403" s="21" t="s">
        <v>3103</v>
      </c>
      <c r="E403" s="22">
        <v>376</v>
      </c>
      <c r="F403" s="24">
        <v>21171824</v>
      </c>
      <c r="G403" s="25">
        <v>419</v>
      </c>
      <c r="H403" s="26">
        <v>393</v>
      </c>
      <c r="I403" s="27">
        <v>21926305</v>
      </c>
      <c r="J403" s="28">
        <v>335</v>
      </c>
      <c r="K403" s="29">
        <v>311</v>
      </c>
      <c r="L403" s="24">
        <v>5802041</v>
      </c>
      <c r="M403" s="25">
        <v>321</v>
      </c>
      <c r="N403" s="26">
        <v>300</v>
      </c>
      <c r="O403" s="27">
        <v>7208338</v>
      </c>
      <c r="P403" s="28">
        <v>309</v>
      </c>
      <c r="Q403" s="29">
        <v>287</v>
      </c>
      <c r="R403" s="24">
        <v>26261001</v>
      </c>
      <c r="S403" s="25">
        <v>382</v>
      </c>
      <c r="T403" s="26">
        <v>369</v>
      </c>
      <c r="U403" s="27">
        <v>43175</v>
      </c>
      <c r="V403" s="28">
        <v>219</v>
      </c>
      <c r="W403" s="29">
        <v>212</v>
      </c>
      <c r="X403" s="24">
        <v>12650</v>
      </c>
      <c r="Y403" s="25">
        <v>81</v>
      </c>
      <c r="Z403" s="26">
        <v>59</v>
      </c>
      <c r="AA403" s="27">
        <v>1450</v>
      </c>
      <c r="AB403" s="107">
        <v>321</v>
      </c>
      <c r="AC403" s="22">
        <v>0</v>
      </c>
      <c r="AD403" s="30">
        <v>100</v>
      </c>
      <c r="AE403" s="31">
        <v>0</v>
      </c>
    </row>
    <row r="404" spans="1:31" s="3" customFormat="1" ht="18.75" customHeight="1">
      <c r="A404" s="32">
        <v>402</v>
      </c>
      <c r="B404" s="33">
        <v>331</v>
      </c>
      <c r="C404" s="34" t="s">
        <v>629</v>
      </c>
      <c r="D404" s="35" t="s">
        <v>2677</v>
      </c>
      <c r="E404" s="45">
        <v>377</v>
      </c>
      <c r="F404" s="38">
        <v>21151831</v>
      </c>
      <c r="G404" s="39">
        <v>424</v>
      </c>
      <c r="H404" s="40">
        <v>398</v>
      </c>
      <c r="I404" s="41">
        <v>21452908</v>
      </c>
      <c r="J404" s="42">
        <v>308</v>
      </c>
      <c r="K404" s="43">
        <v>284</v>
      </c>
      <c r="L404" s="38">
        <v>6800600</v>
      </c>
      <c r="M404" s="39">
        <v>32</v>
      </c>
      <c r="N404" s="40">
        <v>22</v>
      </c>
      <c r="O404" s="41">
        <v>82393017</v>
      </c>
      <c r="P404" s="42">
        <v>92</v>
      </c>
      <c r="Q404" s="43">
        <v>79</v>
      </c>
      <c r="R404" s="38">
        <v>87925224</v>
      </c>
      <c r="S404" s="39">
        <v>467</v>
      </c>
      <c r="T404" s="40">
        <v>450</v>
      </c>
      <c r="U404" s="41">
        <v>-6984781</v>
      </c>
      <c r="V404" s="42">
        <v>232</v>
      </c>
      <c r="W404" s="43">
        <v>225</v>
      </c>
      <c r="X404" s="38">
        <v>11422</v>
      </c>
      <c r="Y404" s="39">
        <v>211</v>
      </c>
      <c r="Z404" s="40">
        <v>185</v>
      </c>
      <c r="AA404" s="41">
        <v>692</v>
      </c>
      <c r="AB404" s="108">
        <v>355</v>
      </c>
      <c r="AC404" s="45">
        <v>0.03</v>
      </c>
      <c r="AD404" s="37">
        <v>99.97</v>
      </c>
      <c r="AE404" s="46">
        <v>0</v>
      </c>
    </row>
    <row r="405" spans="1:31" s="3" customFormat="1" ht="18.75" customHeight="1">
      <c r="A405" s="137">
        <v>403</v>
      </c>
      <c r="B405" s="138">
        <v>448</v>
      </c>
      <c r="C405" s="139" t="s">
        <v>1386</v>
      </c>
      <c r="D405" s="140" t="s">
        <v>3056</v>
      </c>
      <c r="E405" s="141">
        <v>378</v>
      </c>
      <c r="F405" s="143">
        <v>21143080</v>
      </c>
      <c r="G405" s="144">
        <v>407</v>
      </c>
      <c r="H405" s="145">
        <v>381</v>
      </c>
      <c r="I405" s="146">
        <v>22541526</v>
      </c>
      <c r="J405" s="147">
        <v>343</v>
      </c>
      <c r="K405" s="148">
        <v>319</v>
      </c>
      <c r="L405" s="143">
        <v>5229736</v>
      </c>
      <c r="M405" s="144">
        <v>471</v>
      </c>
      <c r="N405" s="145">
        <v>445</v>
      </c>
      <c r="O405" s="146">
        <v>413845</v>
      </c>
      <c r="P405" s="147">
        <v>413</v>
      </c>
      <c r="Q405" s="148">
        <v>385</v>
      </c>
      <c r="R405" s="143">
        <v>15478493</v>
      </c>
      <c r="S405" s="144">
        <v>361</v>
      </c>
      <c r="T405" s="145">
        <v>350</v>
      </c>
      <c r="U405" s="146">
        <v>155312</v>
      </c>
      <c r="V405" s="147">
        <v>283</v>
      </c>
      <c r="W405" s="148">
        <v>275</v>
      </c>
      <c r="X405" s="143">
        <v>5551</v>
      </c>
      <c r="Y405" s="144">
        <v>337</v>
      </c>
      <c r="Z405" s="145">
        <v>307</v>
      </c>
      <c r="AA405" s="146">
        <v>371</v>
      </c>
      <c r="AB405" s="149">
        <v>352</v>
      </c>
      <c r="AC405" s="141">
        <v>0</v>
      </c>
      <c r="AD405" s="150">
        <v>100</v>
      </c>
      <c r="AE405" s="151">
        <v>0</v>
      </c>
    </row>
    <row r="406" spans="1:31" s="3" customFormat="1" ht="18.75" customHeight="1">
      <c r="A406" s="32">
        <v>404</v>
      </c>
      <c r="B406" s="33">
        <v>399</v>
      </c>
      <c r="C406" s="34" t="s">
        <v>510</v>
      </c>
      <c r="D406" s="35" t="s">
        <v>3054</v>
      </c>
      <c r="E406" s="45">
        <v>26</v>
      </c>
      <c r="F406" s="38">
        <v>21141319</v>
      </c>
      <c r="G406" s="39">
        <v>428</v>
      </c>
      <c r="H406" s="40">
        <v>27</v>
      </c>
      <c r="I406" s="41">
        <v>21141319</v>
      </c>
      <c r="J406" s="42">
        <v>117</v>
      </c>
      <c r="K406" s="43">
        <v>17</v>
      </c>
      <c r="L406" s="38">
        <v>17946690</v>
      </c>
      <c r="M406" s="39">
        <v>442</v>
      </c>
      <c r="N406" s="40">
        <v>24</v>
      </c>
      <c r="O406" s="41">
        <v>2350942</v>
      </c>
      <c r="P406" s="42">
        <v>436</v>
      </c>
      <c r="Q406" s="43">
        <v>29</v>
      </c>
      <c r="R406" s="38">
        <v>13649151</v>
      </c>
      <c r="S406" s="39">
        <v>419</v>
      </c>
      <c r="T406" s="40">
        <v>14</v>
      </c>
      <c r="U406" s="41">
        <v>-1272275</v>
      </c>
      <c r="V406" s="42" t="s">
        <v>1103</v>
      </c>
      <c r="W406" s="43" t="s">
        <v>1103</v>
      </c>
      <c r="X406" s="44" t="s">
        <v>3052</v>
      </c>
      <c r="Y406" s="39">
        <v>42</v>
      </c>
      <c r="Z406" s="40">
        <v>19</v>
      </c>
      <c r="AA406" s="41">
        <v>2178</v>
      </c>
      <c r="AB406" s="108">
        <v>384</v>
      </c>
      <c r="AC406" s="45">
        <v>100</v>
      </c>
      <c r="AD406" s="37">
        <v>0</v>
      </c>
      <c r="AE406" s="46">
        <v>0</v>
      </c>
    </row>
    <row r="407" spans="1:31" s="3" customFormat="1" ht="18.75" customHeight="1">
      <c r="A407" s="48">
        <v>405</v>
      </c>
      <c r="B407" s="49" t="s">
        <v>3052</v>
      </c>
      <c r="C407" s="50" t="s">
        <v>1387</v>
      </c>
      <c r="D407" s="51" t="s">
        <v>3051</v>
      </c>
      <c r="E407" s="52">
        <v>379</v>
      </c>
      <c r="F407" s="54">
        <v>21138626</v>
      </c>
      <c r="G407" s="55">
        <v>411</v>
      </c>
      <c r="H407" s="56">
        <v>385</v>
      </c>
      <c r="I407" s="57">
        <v>22356013</v>
      </c>
      <c r="J407" s="58">
        <v>421</v>
      </c>
      <c r="K407" s="59">
        <v>397</v>
      </c>
      <c r="L407" s="54">
        <v>2838007</v>
      </c>
      <c r="M407" s="55">
        <v>426</v>
      </c>
      <c r="N407" s="56">
        <v>403</v>
      </c>
      <c r="O407" s="57">
        <v>2957196</v>
      </c>
      <c r="P407" s="58">
        <v>445</v>
      </c>
      <c r="Q407" s="59">
        <v>415</v>
      </c>
      <c r="R407" s="54">
        <v>12832653</v>
      </c>
      <c r="S407" s="55">
        <v>328</v>
      </c>
      <c r="T407" s="56">
        <v>317</v>
      </c>
      <c r="U407" s="57">
        <v>378432</v>
      </c>
      <c r="V407" s="58">
        <v>378</v>
      </c>
      <c r="W407" s="59">
        <v>368</v>
      </c>
      <c r="X407" s="54">
        <v>716</v>
      </c>
      <c r="Y407" s="55">
        <v>417</v>
      </c>
      <c r="Z407" s="56">
        <v>386</v>
      </c>
      <c r="AA407" s="57">
        <v>242</v>
      </c>
      <c r="AB407" s="109">
        <v>331</v>
      </c>
      <c r="AC407" s="52">
        <v>0</v>
      </c>
      <c r="AD407" s="60">
        <v>100</v>
      </c>
      <c r="AE407" s="61">
        <v>0</v>
      </c>
    </row>
    <row r="408" spans="1:31" s="3" customFormat="1" ht="18.75" customHeight="1">
      <c r="A408" s="18">
        <v>406</v>
      </c>
      <c r="B408" s="19">
        <v>400</v>
      </c>
      <c r="C408" s="20" t="s">
        <v>393</v>
      </c>
      <c r="D408" s="21" t="s">
        <v>881</v>
      </c>
      <c r="E408" s="22">
        <v>380</v>
      </c>
      <c r="F408" s="24">
        <v>21105676</v>
      </c>
      <c r="G408" s="25">
        <v>311</v>
      </c>
      <c r="H408" s="26">
        <v>289</v>
      </c>
      <c r="I408" s="27">
        <v>29461213</v>
      </c>
      <c r="J408" s="28">
        <v>447</v>
      </c>
      <c r="K408" s="29">
        <v>421</v>
      </c>
      <c r="L408" s="24">
        <v>1934484</v>
      </c>
      <c r="M408" s="25">
        <v>456</v>
      </c>
      <c r="N408" s="26">
        <v>432</v>
      </c>
      <c r="O408" s="27">
        <v>998895</v>
      </c>
      <c r="P408" s="28">
        <v>462</v>
      </c>
      <c r="Q408" s="29">
        <v>432</v>
      </c>
      <c r="R408" s="24">
        <v>10913328</v>
      </c>
      <c r="S408" s="25">
        <v>343</v>
      </c>
      <c r="T408" s="26">
        <v>332</v>
      </c>
      <c r="U408" s="27">
        <v>272698</v>
      </c>
      <c r="V408" s="28">
        <v>336</v>
      </c>
      <c r="W408" s="29">
        <v>327</v>
      </c>
      <c r="X408" s="24">
        <v>2293</v>
      </c>
      <c r="Y408" s="25">
        <v>459</v>
      </c>
      <c r="Z408" s="26">
        <v>428</v>
      </c>
      <c r="AA408" s="27">
        <v>160</v>
      </c>
      <c r="AB408" s="107">
        <v>311</v>
      </c>
      <c r="AC408" s="22">
        <v>0</v>
      </c>
      <c r="AD408" s="30">
        <v>100</v>
      </c>
      <c r="AE408" s="31">
        <v>0</v>
      </c>
    </row>
    <row r="409" spans="1:31" s="3" customFormat="1" ht="18.75" customHeight="1">
      <c r="A409" s="32">
        <v>407</v>
      </c>
      <c r="B409" s="33">
        <v>408</v>
      </c>
      <c r="C409" s="34" t="s">
        <v>1884</v>
      </c>
      <c r="D409" s="35" t="s">
        <v>3106</v>
      </c>
      <c r="E409" s="36">
        <v>381</v>
      </c>
      <c r="F409" s="38">
        <v>21083271</v>
      </c>
      <c r="G409" s="39">
        <v>430</v>
      </c>
      <c r="H409" s="40">
        <v>403</v>
      </c>
      <c r="I409" s="41">
        <v>21092574</v>
      </c>
      <c r="J409" s="42">
        <v>415</v>
      </c>
      <c r="K409" s="43">
        <v>391</v>
      </c>
      <c r="L409" s="38">
        <v>2953891</v>
      </c>
      <c r="M409" s="39">
        <v>224</v>
      </c>
      <c r="N409" s="40">
        <v>206</v>
      </c>
      <c r="O409" s="41">
        <v>13338571</v>
      </c>
      <c r="P409" s="42">
        <v>406</v>
      </c>
      <c r="Q409" s="43">
        <v>378</v>
      </c>
      <c r="R409" s="38">
        <v>15823048</v>
      </c>
      <c r="S409" s="39">
        <v>255</v>
      </c>
      <c r="T409" s="40">
        <v>244</v>
      </c>
      <c r="U409" s="41">
        <v>1246452</v>
      </c>
      <c r="V409" s="42" t="s">
        <v>1103</v>
      </c>
      <c r="W409" s="43" t="s">
        <v>1103</v>
      </c>
      <c r="X409" s="44" t="s">
        <v>3052</v>
      </c>
      <c r="Y409" s="39">
        <v>421</v>
      </c>
      <c r="Z409" s="40">
        <v>390</v>
      </c>
      <c r="AA409" s="41">
        <v>227</v>
      </c>
      <c r="AB409" s="108">
        <v>311</v>
      </c>
      <c r="AC409" s="45">
        <v>0</v>
      </c>
      <c r="AD409" s="37">
        <v>100</v>
      </c>
      <c r="AE409" s="46">
        <v>0</v>
      </c>
    </row>
    <row r="410" spans="1:31" s="3" customFormat="1" ht="18.75" customHeight="1">
      <c r="A410" s="137">
        <v>408</v>
      </c>
      <c r="B410" s="138" t="s">
        <v>3052</v>
      </c>
      <c r="C410" s="139" t="s">
        <v>2228</v>
      </c>
      <c r="D410" s="140" t="s">
        <v>3056</v>
      </c>
      <c r="E410" s="141">
        <v>382</v>
      </c>
      <c r="F410" s="143">
        <v>21061823</v>
      </c>
      <c r="G410" s="144">
        <v>382</v>
      </c>
      <c r="H410" s="145">
        <v>358</v>
      </c>
      <c r="I410" s="146">
        <v>24129320</v>
      </c>
      <c r="J410" s="147">
        <v>438</v>
      </c>
      <c r="K410" s="148">
        <v>413</v>
      </c>
      <c r="L410" s="143">
        <v>2081781</v>
      </c>
      <c r="M410" s="144">
        <v>453</v>
      </c>
      <c r="N410" s="145">
        <v>429</v>
      </c>
      <c r="O410" s="146">
        <v>1164799</v>
      </c>
      <c r="P410" s="147">
        <v>449</v>
      </c>
      <c r="Q410" s="148">
        <v>419</v>
      </c>
      <c r="R410" s="143">
        <v>12471368</v>
      </c>
      <c r="S410" s="144">
        <v>336</v>
      </c>
      <c r="T410" s="145">
        <v>325</v>
      </c>
      <c r="U410" s="146">
        <v>322099</v>
      </c>
      <c r="V410" s="147">
        <v>387</v>
      </c>
      <c r="W410" s="148">
        <v>376</v>
      </c>
      <c r="X410" s="143">
        <v>444</v>
      </c>
      <c r="Y410" s="144">
        <v>461</v>
      </c>
      <c r="Z410" s="145">
        <v>430</v>
      </c>
      <c r="AA410" s="146">
        <v>158</v>
      </c>
      <c r="AB410" s="149">
        <v>371</v>
      </c>
      <c r="AC410" s="141">
        <v>0</v>
      </c>
      <c r="AD410" s="150">
        <v>100</v>
      </c>
      <c r="AE410" s="151">
        <v>0</v>
      </c>
    </row>
    <row r="411" spans="1:31" s="3" customFormat="1" ht="18.75" customHeight="1">
      <c r="A411" s="137">
        <v>409</v>
      </c>
      <c r="B411" s="138">
        <v>455</v>
      </c>
      <c r="C411" s="139" t="s">
        <v>2212</v>
      </c>
      <c r="D411" s="140" t="s">
        <v>3056</v>
      </c>
      <c r="E411" s="141">
        <v>383</v>
      </c>
      <c r="F411" s="143">
        <v>20979081</v>
      </c>
      <c r="G411" s="144">
        <v>401</v>
      </c>
      <c r="H411" s="145">
        <v>375</v>
      </c>
      <c r="I411" s="146">
        <v>22874732</v>
      </c>
      <c r="J411" s="147">
        <v>277</v>
      </c>
      <c r="K411" s="148">
        <v>254</v>
      </c>
      <c r="L411" s="143">
        <v>7787248</v>
      </c>
      <c r="M411" s="144">
        <v>122</v>
      </c>
      <c r="N411" s="145">
        <v>107</v>
      </c>
      <c r="O411" s="146">
        <v>25439938</v>
      </c>
      <c r="P411" s="147">
        <v>262</v>
      </c>
      <c r="Q411" s="148">
        <v>241</v>
      </c>
      <c r="R411" s="143">
        <v>31317833</v>
      </c>
      <c r="S411" s="144">
        <v>295</v>
      </c>
      <c r="T411" s="145">
        <v>284</v>
      </c>
      <c r="U411" s="146">
        <v>772133</v>
      </c>
      <c r="V411" s="147" t="s">
        <v>1103</v>
      </c>
      <c r="W411" s="148" t="s">
        <v>1103</v>
      </c>
      <c r="X411" s="186" t="s">
        <v>3052</v>
      </c>
      <c r="Y411" s="144">
        <v>321</v>
      </c>
      <c r="Z411" s="145">
        <v>292</v>
      </c>
      <c r="AA411" s="146">
        <v>409</v>
      </c>
      <c r="AB411" s="149">
        <v>210</v>
      </c>
      <c r="AC411" s="141">
        <v>0</v>
      </c>
      <c r="AD411" s="150">
        <v>100</v>
      </c>
      <c r="AE411" s="151">
        <v>0</v>
      </c>
    </row>
    <row r="412" spans="1:31" s="3" customFormat="1" ht="18.75" customHeight="1">
      <c r="A412" s="152">
        <v>410</v>
      </c>
      <c r="B412" s="153">
        <v>387</v>
      </c>
      <c r="C412" s="154" t="s">
        <v>1388</v>
      </c>
      <c r="D412" s="155" t="s">
        <v>3056</v>
      </c>
      <c r="E412" s="156">
        <v>384</v>
      </c>
      <c r="F412" s="158">
        <v>20971829</v>
      </c>
      <c r="G412" s="159">
        <v>373</v>
      </c>
      <c r="H412" s="160">
        <v>349</v>
      </c>
      <c r="I412" s="161">
        <v>24740654</v>
      </c>
      <c r="J412" s="162">
        <v>463</v>
      </c>
      <c r="K412" s="163">
        <v>437</v>
      </c>
      <c r="L412" s="158">
        <v>1409822</v>
      </c>
      <c r="M412" s="159">
        <v>452</v>
      </c>
      <c r="N412" s="160">
        <v>428</v>
      </c>
      <c r="O412" s="161">
        <v>1459545</v>
      </c>
      <c r="P412" s="162">
        <v>432</v>
      </c>
      <c r="Q412" s="163">
        <v>404</v>
      </c>
      <c r="R412" s="158">
        <v>14038386</v>
      </c>
      <c r="S412" s="159">
        <v>420</v>
      </c>
      <c r="T412" s="160">
        <v>406</v>
      </c>
      <c r="U412" s="161">
        <v>-1306552</v>
      </c>
      <c r="V412" s="162">
        <v>322</v>
      </c>
      <c r="W412" s="163">
        <v>313</v>
      </c>
      <c r="X412" s="158">
        <v>3080</v>
      </c>
      <c r="Y412" s="159">
        <v>485</v>
      </c>
      <c r="Z412" s="160">
        <v>454</v>
      </c>
      <c r="AA412" s="161">
        <v>91</v>
      </c>
      <c r="AB412" s="164">
        <v>371</v>
      </c>
      <c r="AC412" s="156">
        <v>0</v>
      </c>
      <c r="AD412" s="165">
        <v>100</v>
      </c>
      <c r="AE412" s="166">
        <v>0</v>
      </c>
    </row>
    <row r="413" spans="1:31" s="3" customFormat="1" ht="18.75" customHeight="1">
      <c r="A413" s="18">
        <v>411</v>
      </c>
      <c r="B413" s="19">
        <v>396</v>
      </c>
      <c r="C413" s="20" t="s">
        <v>313</v>
      </c>
      <c r="D413" s="21" t="s">
        <v>3098</v>
      </c>
      <c r="E413" s="22">
        <v>385</v>
      </c>
      <c r="F413" s="24">
        <v>20958497</v>
      </c>
      <c r="G413" s="25">
        <v>420</v>
      </c>
      <c r="H413" s="26">
        <v>394</v>
      </c>
      <c r="I413" s="27">
        <v>21798488</v>
      </c>
      <c r="J413" s="28">
        <v>403</v>
      </c>
      <c r="K413" s="29">
        <v>379</v>
      </c>
      <c r="L413" s="24">
        <v>3239150</v>
      </c>
      <c r="M413" s="25">
        <v>350</v>
      </c>
      <c r="N413" s="26">
        <v>328</v>
      </c>
      <c r="O413" s="27">
        <v>5996376</v>
      </c>
      <c r="P413" s="28">
        <v>407</v>
      </c>
      <c r="Q413" s="29">
        <v>379</v>
      </c>
      <c r="R413" s="24">
        <v>15794689</v>
      </c>
      <c r="S413" s="25">
        <v>316</v>
      </c>
      <c r="T413" s="26">
        <v>305</v>
      </c>
      <c r="U413" s="27">
        <v>464812</v>
      </c>
      <c r="V413" s="28">
        <v>413</v>
      </c>
      <c r="W413" s="29">
        <v>400</v>
      </c>
      <c r="X413" s="24">
        <v>35</v>
      </c>
      <c r="Y413" s="25">
        <v>201</v>
      </c>
      <c r="Z413" s="26">
        <v>175</v>
      </c>
      <c r="AA413" s="27">
        <v>734</v>
      </c>
      <c r="AB413" s="107">
        <v>332</v>
      </c>
      <c r="AC413" s="22">
        <v>0</v>
      </c>
      <c r="AD413" s="30">
        <v>100</v>
      </c>
      <c r="AE413" s="31">
        <v>0</v>
      </c>
    </row>
    <row r="414" spans="1:31" s="3" customFormat="1" ht="18.75" customHeight="1">
      <c r="A414" s="32">
        <v>412</v>
      </c>
      <c r="B414" s="33">
        <v>340</v>
      </c>
      <c r="C414" s="34" t="s">
        <v>1198</v>
      </c>
      <c r="D414" s="35" t="s">
        <v>1061</v>
      </c>
      <c r="E414" s="45">
        <v>386</v>
      </c>
      <c r="F414" s="38">
        <v>20899135</v>
      </c>
      <c r="G414" s="39">
        <v>365</v>
      </c>
      <c r="H414" s="40">
        <v>341</v>
      </c>
      <c r="I414" s="41">
        <v>25011965</v>
      </c>
      <c r="J414" s="42">
        <v>278</v>
      </c>
      <c r="K414" s="43">
        <v>255</v>
      </c>
      <c r="L414" s="38">
        <v>7778103</v>
      </c>
      <c r="M414" s="39">
        <v>154</v>
      </c>
      <c r="N414" s="40">
        <v>139</v>
      </c>
      <c r="O414" s="41">
        <v>20694890</v>
      </c>
      <c r="P414" s="42">
        <v>268</v>
      </c>
      <c r="Q414" s="43">
        <v>247</v>
      </c>
      <c r="R414" s="38">
        <v>30871543</v>
      </c>
      <c r="S414" s="39">
        <v>234</v>
      </c>
      <c r="T414" s="40">
        <v>223</v>
      </c>
      <c r="U414" s="41">
        <v>1586727</v>
      </c>
      <c r="V414" s="42">
        <v>218</v>
      </c>
      <c r="W414" s="43">
        <v>211</v>
      </c>
      <c r="X414" s="38">
        <v>12947</v>
      </c>
      <c r="Y414" s="39">
        <v>141</v>
      </c>
      <c r="Z414" s="40">
        <v>116</v>
      </c>
      <c r="AA414" s="41">
        <v>980</v>
      </c>
      <c r="AB414" s="108">
        <v>321</v>
      </c>
      <c r="AC414" s="45">
        <v>0</v>
      </c>
      <c r="AD414" s="37">
        <v>100</v>
      </c>
      <c r="AE414" s="46">
        <v>0</v>
      </c>
    </row>
    <row r="415" spans="1:31" s="3" customFormat="1" ht="18.75" customHeight="1">
      <c r="A415" s="32">
        <v>413</v>
      </c>
      <c r="B415" s="33">
        <v>368</v>
      </c>
      <c r="C415" s="34" t="s">
        <v>1389</v>
      </c>
      <c r="D415" s="35" t="s">
        <v>88</v>
      </c>
      <c r="E415" s="45">
        <v>387</v>
      </c>
      <c r="F415" s="38">
        <v>20894375</v>
      </c>
      <c r="G415" s="39">
        <v>434</v>
      </c>
      <c r="H415" s="40">
        <v>407</v>
      </c>
      <c r="I415" s="41">
        <v>20894375</v>
      </c>
      <c r="J415" s="42">
        <v>382</v>
      </c>
      <c r="K415" s="43">
        <v>358</v>
      </c>
      <c r="L415" s="38">
        <v>3903209</v>
      </c>
      <c r="M415" s="39" t="s">
        <v>3052</v>
      </c>
      <c r="N415" s="40" t="s">
        <v>1103</v>
      </c>
      <c r="O415" s="41">
        <v>-416215</v>
      </c>
      <c r="P415" s="42">
        <v>443</v>
      </c>
      <c r="Q415" s="43">
        <v>413</v>
      </c>
      <c r="R415" s="38">
        <v>13030298</v>
      </c>
      <c r="S415" s="39">
        <v>430</v>
      </c>
      <c r="T415" s="40">
        <v>415</v>
      </c>
      <c r="U415" s="41">
        <v>-2165729</v>
      </c>
      <c r="V415" s="42">
        <v>176</v>
      </c>
      <c r="W415" s="43">
        <v>169</v>
      </c>
      <c r="X415" s="38">
        <v>18253</v>
      </c>
      <c r="Y415" s="39">
        <v>216</v>
      </c>
      <c r="Z415" s="40">
        <v>190</v>
      </c>
      <c r="AA415" s="41">
        <v>683</v>
      </c>
      <c r="AB415" s="108">
        <v>321</v>
      </c>
      <c r="AC415" s="45">
        <v>0</v>
      </c>
      <c r="AD415" s="37">
        <v>100</v>
      </c>
      <c r="AE415" s="46">
        <v>0</v>
      </c>
    </row>
    <row r="416" spans="1:31" s="3" customFormat="1" ht="18.75" customHeight="1">
      <c r="A416" s="32">
        <v>414</v>
      </c>
      <c r="B416" s="33">
        <v>317</v>
      </c>
      <c r="C416" s="34" t="s">
        <v>1390</v>
      </c>
      <c r="D416" s="35" t="s">
        <v>1054</v>
      </c>
      <c r="E416" s="45">
        <v>388</v>
      </c>
      <c r="F416" s="38">
        <v>20862373</v>
      </c>
      <c r="G416" s="39">
        <v>285</v>
      </c>
      <c r="H416" s="40">
        <v>266</v>
      </c>
      <c r="I416" s="41">
        <v>32779804</v>
      </c>
      <c r="J416" s="42">
        <v>320</v>
      </c>
      <c r="K416" s="43">
        <v>296</v>
      </c>
      <c r="L416" s="38">
        <v>6524441</v>
      </c>
      <c r="M416" s="39">
        <v>283</v>
      </c>
      <c r="N416" s="40">
        <v>262</v>
      </c>
      <c r="O416" s="41">
        <v>9536311</v>
      </c>
      <c r="P416" s="42">
        <v>345</v>
      </c>
      <c r="Q416" s="43">
        <v>321</v>
      </c>
      <c r="R416" s="38">
        <v>21740084</v>
      </c>
      <c r="S416" s="39">
        <v>353</v>
      </c>
      <c r="T416" s="40">
        <v>342</v>
      </c>
      <c r="U416" s="41">
        <v>200133</v>
      </c>
      <c r="V416" s="42">
        <v>285</v>
      </c>
      <c r="W416" s="43">
        <v>277</v>
      </c>
      <c r="X416" s="38">
        <v>5455</v>
      </c>
      <c r="Y416" s="39">
        <v>269</v>
      </c>
      <c r="Z416" s="40">
        <v>242</v>
      </c>
      <c r="AA416" s="41">
        <v>522</v>
      </c>
      <c r="AB416" s="108">
        <v>321</v>
      </c>
      <c r="AC416" s="45">
        <v>0</v>
      </c>
      <c r="AD416" s="37">
        <v>100</v>
      </c>
      <c r="AE416" s="46">
        <v>0</v>
      </c>
    </row>
    <row r="417" spans="1:31" s="3" customFormat="1" ht="18.75" customHeight="1">
      <c r="A417" s="152">
        <v>415</v>
      </c>
      <c r="B417" s="153">
        <v>458</v>
      </c>
      <c r="C417" s="154" t="s">
        <v>315</v>
      </c>
      <c r="D417" s="155" t="s">
        <v>3056</v>
      </c>
      <c r="E417" s="156">
        <v>389</v>
      </c>
      <c r="F417" s="158">
        <v>20820207</v>
      </c>
      <c r="G417" s="159">
        <v>431</v>
      </c>
      <c r="H417" s="160">
        <v>404</v>
      </c>
      <c r="I417" s="161">
        <v>21013494</v>
      </c>
      <c r="J417" s="162">
        <v>243</v>
      </c>
      <c r="K417" s="163">
        <v>220</v>
      </c>
      <c r="L417" s="158">
        <v>9662621</v>
      </c>
      <c r="M417" s="159">
        <v>233</v>
      </c>
      <c r="N417" s="160">
        <v>215</v>
      </c>
      <c r="O417" s="161">
        <v>13033899</v>
      </c>
      <c r="P417" s="162">
        <v>284</v>
      </c>
      <c r="Q417" s="163">
        <v>262</v>
      </c>
      <c r="R417" s="158">
        <v>28718853</v>
      </c>
      <c r="S417" s="159">
        <v>270</v>
      </c>
      <c r="T417" s="160">
        <v>259</v>
      </c>
      <c r="U417" s="161">
        <v>1051332</v>
      </c>
      <c r="V417" s="162">
        <v>156</v>
      </c>
      <c r="W417" s="163">
        <v>149</v>
      </c>
      <c r="X417" s="158">
        <v>20915</v>
      </c>
      <c r="Y417" s="159">
        <v>105</v>
      </c>
      <c r="Z417" s="160">
        <v>82</v>
      </c>
      <c r="AA417" s="161">
        <v>1200</v>
      </c>
      <c r="AB417" s="164">
        <v>321</v>
      </c>
      <c r="AC417" s="156">
        <v>0</v>
      </c>
      <c r="AD417" s="165">
        <v>100</v>
      </c>
      <c r="AE417" s="166">
        <v>0</v>
      </c>
    </row>
    <row r="418" spans="1:31" s="3" customFormat="1" ht="18.75" customHeight="1">
      <c r="A418" s="167">
        <v>416</v>
      </c>
      <c r="B418" s="168">
        <v>410</v>
      </c>
      <c r="C418" s="169" t="s">
        <v>1712</v>
      </c>
      <c r="D418" s="170" t="s">
        <v>3056</v>
      </c>
      <c r="E418" s="171">
        <v>390</v>
      </c>
      <c r="F418" s="173">
        <v>20801604</v>
      </c>
      <c r="G418" s="174">
        <v>426</v>
      </c>
      <c r="H418" s="175">
        <v>400</v>
      </c>
      <c r="I418" s="176">
        <v>21304178</v>
      </c>
      <c r="J418" s="177">
        <v>384</v>
      </c>
      <c r="K418" s="178">
        <v>360</v>
      </c>
      <c r="L418" s="173">
        <v>3878092</v>
      </c>
      <c r="M418" s="174">
        <v>370</v>
      </c>
      <c r="N418" s="175">
        <v>347</v>
      </c>
      <c r="O418" s="176">
        <v>5358943</v>
      </c>
      <c r="P418" s="177">
        <v>394</v>
      </c>
      <c r="Q418" s="178">
        <v>367</v>
      </c>
      <c r="R418" s="173">
        <v>16928196</v>
      </c>
      <c r="S418" s="174">
        <v>205</v>
      </c>
      <c r="T418" s="175">
        <v>194</v>
      </c>
      <c r="U418" s="176">
        <v>2096591</v>
      </c>
      <c r="V418" s="177">
        <v>398</v>
      </c>
      <c r="W418" s="178">
        <v>387</v>
      </c>
      <c r="X418" s="173">
        <v>206</v>
      </c>
      <c r="Y418" s="174">
        <v>252</v>
      </c>
      <c r="Z418" s="175">
        <v>225</v>
      </c>
      <c r="AA418" s="176">
        <v>564</v>
      </c>
      <c r="AB418" s="179">
        <v>352</v>
      </c>
      <c r="AC418" s="171">
        <v>0</v>
      </c>
      <c r="AD418" s="180">
        <v>100</v>
      </c>
      <c r="AE418" s="181">
        <v>0</v>
      </c>
    </row>
    <row r="419" spans="1:31" s="3" customFormat="1" ht="18.75" customHeight="1">
      <c r="A419" s="32">
        <v>417</v>
      </c>
      <c r="B419" s="33">
        <v>373</v>
      </c>
      <c r="C419" s="34" t="s">
        <v>2257</v>
      </c>
      <c r="D419" s="35" t="s">
        <v>2976</v>
      </c>
      <c r="E419" s="45">
        <v>391</v>
      </c>
      <c r="F419" s="38">
        <v>20801265</v>
      </c>
      <c r="G419" s="39">
        <v>437</v>
      </c>
      <c r="H419" s="40">
        <v>410</v>
      </c>
      <c r="I419" s="41">
        <v>20834013</v>
      </c>
      <c r="J419" s="42">
        <v>328</v>
      </c>
      <c r="K419" s="43">
        <v>304</v>
      </c>
      <c r="L419" s="38">
        <v>5904135</v>
      </c>
      <c r="M419" s="39">
        <v>445</v>
      </c>
      <c r="N419" s="40">
        <v>421</v>
      </c>
      <c r="O419" s="41">
        <v>1991770</v>
      </c>
      <c r="P419" s="42">
        <v>166</v>
      </c>
      <c r="Q419" s="43">
        <v>151</v>
      </c>
      <c r="R419" s="38">
        <v>50368080</v>
      </c>
      <c r="S419" s="39">
        <v>348</v>
      </c>
      <c r="T419" s="40">
        <v>337</v>
      </c>
      <c r="U419" s="41">
        <v>228255</v>
      </c>
      <c r="V419" s="42">
        <v>203</v>
      </c>
      <c r="W419" s="43">
        <v>196</v>
      </c>
      <c r="X419" s="38">
        <v>15607</v>
      </c>
      <c r="Y419" s="39">
        <v>370</v>
      </c>
      <c r="Z419" s="40">
        <v>340</v>
      </c>
      <c r="AA419" s="41">
        <v>324</v>
      </c>
      <c r="AB419" s="108">
        <v>210</v>
      </c>
      <c r="AC419" s="45">
        <v>0</v>
      </c>
      <c r="AD419" s="37">
        <v>100</v>
      </c>
      <c r="AE419" s="46">
        <v>0</v>
      </c>
    </row>
    <row r="420" spans="1:31" s="3" customFormat="1" ht="18.75" customHeight="1">
      <c r="A420" s="137">
        <v>418</v>
      </c>
      <c r="B420" s="138">
        <v>411</v>
      </c>
      <c r="C420" s="139" t="s">
        <v>1391</v>
      </c>
      <c r="D420" s="140" t="s">
        <v>3056</v>
      </c>
      <c r="E420" s="141">
        <v>392</v>
      </c>
      <c r="F420" s="143">
        <v>20712736</v>
      </c>
      <c r="G420" s="144">
        <v>352</v>
      </c>
      <c r="H420" s="145">
        <v>328</v>
      </c>
      <c r="I420" s="146">
        <v>25923862</v>
      </c>
      <c r="J420" s="147">
        <v>440</v>
      </c>
      <c r="K420" s="148">
        <v>415</v>
      </c>
      <c r="L420" s="143">
        <v>2049208</v>
      </c>
      <c r="M420" s="144">
        <v>473</v>
      </c>
      <c r="N420" s="145">
        <v>447</v>
      </c>
      <c r="O420" s="146">
        <v>193798</v>
      </c>
      <c r="P420" s="147">
        <v>469</v>
      </c>
      <c r="Q420" s="148">
        <v>439</v>
      </c>
      <c r="R420" s="143">
        <v>8983045</v>
      </c>
      <c r="S420" s="144">
        <v>450</v>
      </c>
      <c r="T420" s="145">
        <v>434</v>
      </c>
      <c r="U420" s="146">
        <v>-3784048</v>
      </c>
      <c r="V420" s="147" t="s">
        <v>1103</v>
      </c>
      <c r="W420" s="148" t="s">
        <v>1103</v>
      </c>
      <c r="X420" s="186" t="s">
        <v>3052</v>
      </c>
      <c r="Y420" s="144">
        <v>159</v>
      </c>
      <c r="Z420" s="145">
        <v>134</v>
      </c>
      <c r="AA420" s="146">
        <v>901</v>
      </c>
      <c r="AB420" s="149">
        <v>342</v>
      </c>
      <c r="AC420" s="141">
        <v>0</v>
      </c>
      <c r="AD420" s="150">
        <v>100</v>
      </c>
      <c r="AE420" s="151">
        <v>0</v>
      </c>
    </row>
    <row r="421" spans="1:31" s="3" customFormat="1" ht="18.75" customHeight="1">
      <c r="A421" s="32">
        <v>419</v>
      </c>
      <c r="B421" s="33" t="s">
        <v>3052</v>
      </c>
      <c r="C421" s="34" t="s">
        <v>2250</v>
      </c>
      <c r="D421" s="35" t="s">
        <v>3113</v>
      </c>
      <c r="E421" s="45">
        <v>393</v>
      </c>
      <c r="F421" s="38">
        <v>20643494</v>
      </c>
      <c r="G421" s="39">
        <v>436</v>
      </c>
      <c r="H421" s="40">
        <v>409</v>
      </c>
      <c r="I421" s="41">
        <v>20868530</v>
      </c>
      <c r="J421" s="42">
        <v>361</v>
      </c>
      <c r="K421" s="43">
        <v>337</v>
      </c>
      <c r="L421" s="38">
        <v>4679143</v>
      </c>
      <c r="M421" s="39">
        <v>141</v>
      </c>
      <c r="N421" s="40">
        <v>126</v>
      </c>
      <c r="O421" s="41">
        <v>22443660</v>
      </c>
      <c r="P421" s="42">
        <v>236</v>
      </c>
      <c r="Q421" s="43">
        <v>217</v>
      </c>
      <c r="R421" s="38">
        <v>35000408</v>
      </c>
      <c r="S421" s="39">
        <v>244</v>
      </c>
      <c r="T421" s="40">
        <v>233</v>
      </c>
      <c r="U421" s="41">
        <v>1350749</v>
      </c>
      <c r="V421" s="42">
        <v>272</v>
      </c>
      <c r="W421" s="43">
        <v>264</v>
      </c>
      <c r="X421" s="38">
        <v>7269</v>
      </c>
      <c r="Y421" s="39">
        <v>272</v>
      </c>
      <c r="Z421" s="40">
        <v>245</v>
      </c>
      <c r="AA421" s="41">
        <v>515</v>
      </c>
      <c r="AB421" s="108">
        <v>382</v>
      </c>
      <c r="AC421" s="45">
        <v>0</v>
      </c>
      <c r="AD421" s="37">
        <v>100</v>
      </c>
      <c r="AE421" s="46">
        <v>0</v>
      </c>
    </row>
    <row r="422" spans="1:31" s="3" customFormat="1" ht="18.75" customHeight="1">
      <c r="A422" s="152">
        <v>420</v>
      </c>
      <c r="B422" s="153" t="s">
        <v>3052</v>
      </c>
      <c r="C422" s="154" t="s">
        <v>1392</v>
      </c>
      <c r="D422" s="155" t="s">
        <v>3056</v>
      </c>
      <c r="E422" s="156">
        <v>394</v>
      </c>
      <c r="F422" s="158">
        <v>20640771</v>
      </c>
      <c r="G422" s="159">
        <v>429</v>
      </c>
      <c r="H422" s="160">
        <v>402</v>
      </c>
      <c r="I422" s="161">
        <v>21107106</v>
      </c>
      <c r="J422" s="162">
        <v>426</v>
      </c>
      <c r="K422" s="163">
        <v>401</v>
      </c>
      <c r="L422" s="158">
        <v>2545816</v>
      </c>
      <c r="M422" s="159">
        <v>440</v>
      </c>
      <c r="N422" s="160">
        <v>417</v>
      </c>
      <c r="O422" s="161">
        <v>2419529</v>
      </c>
      <c r="P422" s="162">
        <v>493</v>
      </c>
      <c r="Q422" s="163">
        <v>463</v>
      </c>
      <c r="R422" s="158">
        <v>5569852</v>
      </c>
      <c r="S422" s="159">
        <v>264</v>
      </c>
      <c r="T422" s="160">
        <v>253</v>
      </c>
      <c r="U422" s="161">
        <v>1108280</v>
      </c>
      <c r="V422" s="162" t="s">
        <v>1103</v>
      </c>
      <c r="W422" s="163" t="s">
        <v>1103</v>
      </c>
      <c r="X422" s="206" t="s">
        <v>3052</v>
      </c>
      <c r="Y422" s="159">
        <v>487</v>
      </c>
      <c r="Z422" s="160">
        <v>456</v>
      </c>
      <c r="AA422" s="161">
        <v>64</v>
      </c>
      <c r="AB422" s="164">
        <v>354</v>
      </c>
      <c r="AC422" s="156">
        <v>0</v>
      </c>
      <c r="AD422" s="165">
        <v>100</v>
      </c>
      <c r="AE422" s="166">
        <v>0</v>
      </c>
    </row>
    <row r="423" spans="1:31" s="3" customFormat="1" ht="18.75" customHeight="1">
      <c r="A423" s="167">
        <v>421</v>
      </c>
      <c r="B423" s="168" t="s">
        <v>3052</v>
      </c>
      <c r="C423" s="169" t="s">
        <v>1393</v>
      </c>
      <c r="D423" s="170" t="s">
        <v>3054</v>
      </c>
      <c r="E423" s="171">
        <v>27</v>
      </c>
      <c r="F423" s="173">
        <v>20513416</v>
      </c>
      <c r="G423" s="174">
        <v>443</v>
      </c>
      <c r="H423" s="175">
        <v>28</v>
      </c>
      <c r="I423" s="176">
        <v>20513416</v>
      </c>
      <c r="J423" s="177">
        <v>445</v>
      </c>
      <c r="K423" s="178">
        <v>26</v>
      </c>
      <c r="L423" s="173">
        <v>1938747</v>
      </c>
      <c r="M423" s="174">
        <v>470</v>
      </c>
      <c r="N423" s="175">
        <v>26</v>
      </c>
      <c r="O423" s="176">
        <v>480583</v>
      </c>
      <c r="P423" s="177">
        <v>500</v>
      </c>
      <c r="Q423" s="178">
        <v>31</v>
      </c>
      <c r="R423" s="173">
        <v>1258890</v>
      </c>
      <c r="S423" s="174">
        <v>363</v>
      </c>
      <c r="T423" s="175">
        <v>12</v>
      </c>
      <c r="U423" s="176">
        <v>148300</v>
      </c>
      <c r="V423" s="177" t="s">
        <v>1103</v>
      </c>
      <c r="W423" s="178" t="s">
        <v>1103</v>
      </c>
      <c r="X423" s="184" t="s">
        <v>3052</v>
      </c>
      <c r="Y423" s="174">
        <v>413</v>
      </c>
      <c r="Z423" s="175">
        <v>31</v>
      </c>
      <c r="AA423" s="176">
        <v>248</v>
      </c>
      <c r="AB423" s="179">
        <v>383</v>
      </c>
      <c r="AC423" s="171">
        <v>100</v>
      </c>
      <c r="AD423" s="180">
        <v>0</v>
      </c>
      <c r="AE423" s="181">
        <v>0</v>
      </c>
    </row>
    <row r="424" spans="1:31" s="3" customFormat="1" ht="18.75" customHeight="1">
      <c r="A424" s="32">
        <v>422</v>
      </c>
      <c r="B424" s="33" t="s">
        <v>3052</v>
      </c>
      <c r="C424" s="34" t="s">
        <v>1394</v>
      </c>
      <c r="D424" s="35" t="s">
        <v>88</v>
      </c>
      <c r="E424" s="45">
        <v>395</v>
      </c>
      <c r="F424" s="38">
        <v>20510953</v>
      </c>
      <c r="G424" s="39">
        <v>444</v>
      </c>
      <c r="H424" s="40">
        <v>416</v>
      </c>
      <c r="I424" s="41">
        <v>20510953</v>
      </c>
      <c r="J424" s="42">
        <v>469</v>
      </c>
      <c r="K424" s="43">
        <v>443</v>
      </c>
      <c r="L424" s="38">
        <v>985754</v>
      </c>
      <c r="M424" s="39">
        <v>405</v>
      </c>
      <c r="N424" s="40">
        <v>382</v>
      </c>
      <c r="O424" s="41">
        <v>3998260</v>
      </c>
      <c r="P424" s="42">
        <v>399</v>
      </c>
      <c r="Q424" s="43">
        <v>372</v>
      </c>
      <c r="R424" s="38">
        <v>16381594</v>
      </c>
      <c r="S424" s="39">
        <v>374</v>
      </c>
      <c r="T424" s="40">
        <v>361</v>
      </c>
      <c r="U424" s="41">
        <v>91591</v>
      </c>
      <c r="V424" s="42">
        <v>266</v>
      </c>
      <c r="W424" s="43">
        <v>258</v>
      </c>
      <c r="X424" s="38">
        <v>7957</v>
      </c>
      <c r="Y424" s="39">
        <v>419</v>
      </c>
      <c r="Z424" s="40">
        <v>388</v>
      </c>
      <c r="AA424" s="41">
        <v>230</v>
      </c>
      <c r="AB424" s="108">
        <v>311</v>
      </c>
      <c r="AC424" s="45">
        <v>0</v>
      </c>
      <c r="AD424" s="37">
        <v>100</v>
      </c>
      <c r="AE424" s="46">
        <v>0</v>
      </c>
    </row>
    <row r="425" spans="1:31" s="3" customFormat="1" ht="18.75" customHeight="1">
      <c r="A425" s="32">
        <v>423</v>
      </c>
      <c r="B425" s="33">
        <v>384</v>
      </c>
      <c r="C425" s="34" t="s">
        <v>1395</v>
      </c>
      <c r="D425" s="35" t="s">
        <v>88</v>
      </c>
      <c r="E425" s="45">
        <v>396</v>
      </c>
      <c r="F425" s="38">
        <v>20459876</v>
      </c>
      <c r="G425" s="39">
        <v>445</v>
      </c>
      <c r="H425" s="40">
        <v>417</v>
      </c>
      <c r="I425" s="41">
        <v>20503165</v>
      </c>
      <c r="J425" s="42">
        <v>304</v>
      </c>
      <c r="K425" s="43">
        <v>280</v>
      </c>
      <c r="L425" s="38">
        <v>6990522</v>
      </c>
      <c r="M425" s="39">
        <v>438</v>
      </c>
      <c r="N425" s="40">
        <v>415</v>
      </c>
      <c r="O425" s="41">
        <v>2513595</v>
      </c>
      <c r="P425" s="42">
        <v>426</v>
      </c>
      <c r="Q425" s="43">
        <v>398</v>
      </c>
      <c r="R425" s="38">
        <v>14704385</v>
      </c>
      <c r="S425" s="39">
        <v>385</v>
      </c>
      <c r="T425" s="40">
        <v>372</v>
      </c>
      <c r="U425" s="62" t="s">
        <v>3052</v>
      </c>
      <c r="V425" s="42">
        <v>297</v>
      </c>
      <c r="W425" s="43">
        <v>289</v>
      </c>
      <c r="X425" s="38">
        <v>4676</v>
      </c>
      <c r="Y425" s="39">
        <v>295</v>
      </c>
      <c r="Z425" s="40">
        <v>267</v>
      </c>
      <c r="AA425" s="41">
        <v>462</v>
      </c>
      <c r="AB425" s="108">
        <v>311</v>
      </c>
      <c r="AC425" s="45">
        <v>0</v>
      </c>
      <c r="AD425" s="37">
        <v>100</v>
      </c>
      <c r="AE425" s="46">
        <v>0</v>
      </c>
    </row>
    <row r="426" spans="1:31" s="3" customFormat="1" ht="18.75" customHeight="1">
      <c r="A426" s="32">
        <v>424</v>
      </c>
      <c r="B426" s="33" t="s">
        <v>3052</v>
      </c>
      <c r="C426" s="34" t="s">
        <v>1914</v>
      </c>
      <c r="D426" s="35" t="s">
        <v>1061</v>
      </c>
      <c r="E426" s="36">
        <v>397</v>
      </c>
      <c r="F426" s="38">
        <v>20399226</v>
      </c>
      <c r="G426" s="39">
        <v>448</v>
      </c>
      <c r="H426" s="40">
        <v>420</v>
      </c>
      <c r="I426" s="41">
        <v>20414904</v>
      </c>
      <c r="J426" s="42">
        <v>263</v>
      </c>
      <c r="K426" s="43">
        <v>240</v>
      </c>
      <c r="L426" s="38">
        <v>8552381</v>
      </c>
      <c r="M426" s="39">
        <v>196</v>
      </c>
      <c r="N426" s="40">
        <v>179</v>
      </c>
      <c r="O426" s="41">
        <v>16566963</v>
      </c>
      <c r="P426" s="42">
        <v>192</v>
      </c>
      <c r="Q426" s="43">
        <v>175</v>
      </c>
      <c r="R426" s="38">
        <v>42931439</v>
      </c>
      <c r="S426" s="39">
        <v>131</v>
      </c>
      <c r="T426" s="40">
        <v>122</v>
      </c>
      <c r="U426" s="41">
        <v>4279294</v>
      </c>
      <c r="V426" s="42" t="s">
        <v>1103</v>
      </c>
      <c r="W426" s="43" t="s">
        <v>1103</v>
      </c>
      <c r="X426" s="44" t="s">
        <v>3052</v>
      </c>
      <c r="Y426" s="39">
        <v>499</v>
      </c>
      <c r="Z426" s="40">
        <v>468</v>
      </c>
      <c r="AA426" s="41">
        <v>34</v>
      </c>
      <c r="AB426" s="108">
        <v>400</v>
      </c>
      <c r="AC426" s="45">
        <v>0</v>
      </c>
      <c r="AD426" s="37">
        <v>100</v>
      </c>
      <c r="AE426" s="46">
        <v>0</v>
      </c>
    </row>
    <row r="427" spans="1:31" s="3" customFormat="1" ht="18.75" customHeight="1">
      <c r="A427" s="48">
        <v>425</v>
      </c>
      <c r="B427" s="49">
        <v>376</v>
      </c>
      <c r="C427" s="50" t="s">
        <v>1396</v>
      </c>
      <c r="D427" s="51" t="s">
        <v>3058</v>
      </c>
      <c r="E427" s="52">
        <v>398</v>
      </c>
      <c r="F427" s="54">
        <v>20288124</v>
      </c>
      <c r="G427" s="55">
        <v>442</v>
      </c>
      <c r="H427" s="56">
        <v>415</v>
      </c>
      <c r="I427" s="57">
        <v>20528651</v>
      </c>
      <c r="J427" s="58">
        <v>255</v>
      </c>
      <c r="K427" s="59">
        <v>232</v>
      </c>
      <c r="L427" s="54">
        <v>8849690</v>
      </c>
      <c r="M427" s="55">
        <v>232</v>
      </c>
      <c r="N427" s="56">
        <v>214</v>
      </c>
      <c r="O427" s="57">
        <v>13066410</v>
      </c>
      <c r="P427" s="58">
        <v>336</v>
      </c>
      <c r="Q427" s="59">
        <v>314</v>
      </c>
      <c r="R427" s="54">
        <v>22957663</v>
      </c>
      <c r="S427" s="55">
        <v>219</v>
      </c>
      <c r="T427" s="56">
        <v>208</v>
      </c>
      <c r="U427" s="57">
        <v>1805566</v>
      </c>
      <c r="V427" s="58">
        <v>393</v>
      </c>
      <c r="W427" s="59">
        <v>382</v>
      </c>
      <c r="X427" s="54">
        <v>323</v>
      </c>
      <c r="Y427" s="55">
        <v>319</v>
      </c>
      <c r="Z427" s="56">
        <v>290</v>
      </c>
      <c r="AA427" s="57">
        <v>415</v>
      </c>
      <c r="AB427" s="109">
        <v>321</v>
      </c>
      <c r="AC427" s="52">
        <v>0</v>
      </c>
      <c r="AD427" s="60">
        <v>100</v>
      </c>
      <c r="AE427" s="61">
        <v>0</v>
      </c>
    </row>
    <row r="428" spans="1:31" s="3" customFormat="1" ht="18.75" customHeight="1">
      <c r="A428" s="167">
        <v>426</v>
      </c>
      <c r="B428" s="168" t="s">
        <v>3052</v>
      </c>
      <c r="C428" s="210" t="s">
        <v>3052</v>
      </c>
      <c r="D428" s="170" t="s">
        <v>3056</v>
      </c>
      <c r="E428" s="171">
        <v>399</v>
      </c>
      <c r="F428" s="184" t="s">
        <v>3052</v>
      </c>
      <c r="G428" s="174">
        <v>450</v>
      </c>
      <c r="H428" s="175">
        <v>422</v>
      </c>
      <c r="I428" s="183" t="s">
        <v>3052</v>
      </c>
      <c r="J428" s="177">
        <v>290</v>
      </c>
      <c r="K428" s="178">
        <v>266</v>
      </c>
      <c r="L428" s="184" t="s">
        <v>3052</v>
      </c>
      <c r="M428" s="174">
        <v>288</v>
      </c>
      <c r="N428" s="175">
        <v>267</v>
      </c>
      <c r="O428" s="183" t="s">
        <v>3052</v>
      </c>
      <c r="P428" s="177">
        <v>352</v>
      </c>
      <c r="Q428" s="178">
        <v>327</v>
      </c>
      <c r="R428" s="184" t="s">
        <v>3052</v>
      </c>
      <c r="S428" s="174">
        <v>224</v>
      </c>
      <c r="T428" s="175">
        <v>213</v>
      </c>
      <c r="U428" s="183" t="s">
        <v>3052</v>
      </c>
      <c r="V428" s="177" t="s">
        <v>1103</v>
      </c>
      <c r="W428" s="178" t="s">
        <v>1103</v>
      </c>
      <c r="X428" s="184" t="s">
        <v>3052</v>
      </c>
      <c r="Y428" s="174">
        <v>426</v>
      </c>
      <c r="Z428" s="175">
        <v>395</v>
      </c>
      <c r="AA428" s="183" t="s">
        <v>3052</v>
      </c>
      <c r="AB428" s="179">
        <v>311</v>
      </c>
      <c r="AC428" s="171">
        <v>0</v>
      </c>
      <c r="AD428" s="180">
        <v>4</v>
      </c>
      <c r="AE428" s="181">
        <v>96</v>
      </c>
    </row>
    <row r="429" spans="1:31" s="3" customFormat="1" ht="18.75" customHeight="1">
      <c r="A429" s="32">
        <v>427</v>
      </c>
      <c r="B429" s="33">
        <v>415</v>
      </c>
      <c r="C429" s="34" t="s">
        <v>2209</v>
      </c>
      <c r="D429" s="35" t="s">
        <v>1939</v>
      </c>
      <c r="E429" s="45">
        <v>400</v>
      </c>
      <c r="F429" s="38">
        <v>20273127</v>
      </c>
      <c r="G429" s="39">
        <v>440</v>
      </c>
      <c r="H429" s="40">
        <v>413</v>
      </c>
      <c r="I429" s="41">
        <v>20762961</v>
      </c>
      <c r="J429" s="42">
        <v>432</v>
      </c>
      <c r="K429" s="43">
        <v>407</v>
      </c>
      <c r="L429" s="38">
        <v>2366984</v>
      </c>
      <c r="M429" s="39">
        <v>325</v>
      </c>
      <c r="N429" s="40">
        <v>304</v>
      </c>
      <c r="O429" s="41">
        <v>7092441</v>
      </c>
      <c r="P429" s="42">
        <v>458</v>
      </c>
      <c r="Q429" s="43">
        <v>428</v>
      </c>
      <c r="R429" s="38">
        <v>11447122</v>
      </c>
      <c r="S429" s="39">
        <v>256</v>
      </c>
      <c r="T429" s="40">
        <v>245</v>
      </c>
      <c r="U429" s="41">
        <v>1240273</v>
      </c>
      <c r="V429" s="42">
        <v>230</v>
      </c>
      <c r="W429" s="43">
        <v>223</v>
      </c>
      <c r="X429" s="38">
        <v>11564</v>
      </c>
      <c r="Y429" s="39">
        <v>483</v>
      </c>
      <c r="Z429" s="40">
        <v>452</v>
      </c>
      <c r="AA429" s="41">
        <v>100</v>
      </c>
      <c r="AB429" s="108">
        <v>210</v>
      </c>
      <c r="AC429" s="45">
        <v>0</v>
      </c>
      <c r="AD429" s="37">
        <v>100</v>
      </c>
      <c r="AE429" s="46">
        <v>0</v>
      </c>
    </row>
    <row r="430" spans="1:31" s="3" customFormat="1" ht="18.75" customHeight="1">
      <c r="A430" s="137">
        <v>428</v>
      </c>
      <c r="B430" s="188">
        <v>303</v>
      </c>
      <c r="C430" s="139" t="s">
        <v>1397</v>
      </c>
      <c r="D430" s="140" t="s">
        <v>3056</v>
      </c>
      <c r="E430" s="141">
        <v>401</v>
      </c>
      <c r="F430" s="143">
        <v>20111329</v>
      </c>
      <c r="G430" s="144">
        <v>427</v>
      </c>
      <c r="H430" s="145">
        <v>401</v>
      </c>
      <c r="I430" s="146">
        <v>21186164</v>
      </c>
      <c r="J430" s="147">
        <v>260</v>
      </c>
      <c r="K430" s="148">
        <v>237</v>
      </c>
      <c r="L430" s="143">
        <v>8756723</v>
      </c>
      <c r="M430" s="144" t="s">
        <v>3052</v>
      </c>
      <c r="N430" s="145" t="s">
        <v>1103</v>
      </c>
      <c r="O430" s="146">
        <v>-10082306</v>
      </c>
      <c r="P430" s="147">
        <v>280</v>
      </c>
      <c r="Q430" s="148">
        <v>258</v>
      </c>
      <c r="R430" s="143">
        <v>29122716</v>
      </c>
      <c r="S430" s="144">
        <v>454</v>
      </c>
      <c r="T430" s="145">
        <v>438</v>
      </c>
      <c r="U430" s="146">
        <v>-4225901</v>
      </c>
      <c r="V430" s="147">
        <v>163</v>
      </c>
      <c r="W430" s="148">
        <v>156</v>
      </c>
      <c r="X430" s="143">
        <v>19875</v>
      </c>
      <c r="Y430" s="144">
        <v>127</v>
      </c>
      <c r="Z430" s="145">
        <v>102</v>
      </c>
      <c r="AA430" s="146">
        <v>1065</v>
      </c>
      <c r="AB430" s="149">
        <v>321</v>
      </c>
      <c r="AC430" s="141">
        <v>0</v>
      </c>
      <c r="AD430" s="150">
        <v>84</v>
      </c>
      <c r="AE430" s="151">
        <v>16</v>
      </c>
    </row>
    <row r="431" spans="1:31" s="3" customFormat="1" ht="18.75" customHeight="1">
      <c r="A431" s="137">
        <v>429</v>
      </c>
      <c r="B431" s="138">
        <v>407</v>
      </c>
      <c r="C431" s="139" t="s">
        <v>2148</v>
      </c>
      <c r="D431" s="140" t="s">
        <v>3056</v>
      </c>
      <c r="E431" s="141">
        <v>402</v>
      </c>
      <c r="F431" s="143">
        <v>20104011</v>
      </c>
      <c r="G431" s="144">
        <v>449</v>
      </c>
      <c r="H431" s="145">
        <v>421</v>
      </c>
      <c r="I431" s="146">
        <v>20294885</v>
      </c>
      <c r="J431" s="147">
        <v>398</v>
      </c>
      <c r="K431" s="148">
        <v>374</v>
      </c>
      <c r="L431" s="143">
        <v>3374292</v>
      </c>
      <c r="M431" s="144" t="s">
        <v>3052</v>
      </c>
      <c r="N431" s="145" t="s">
        <v>1103</v>
      </c>
      <c r="O431" s="146">
        <v>-1838482</v>
      </c>
      <c r="P431" s="147">
        <v>372</v>
      </c>
      <c r="Q431" s="148">
        <v>345</v>
      </c>
      <c r="R431" s="143">
        <v>19308551</v>
      </c>
      <c r="S431" s="144">
        <v>432</v>
      </c>
      <c r="T431" s="145">
        <v>417</v>
      </c>
      <c r="U431" s="146">
        <v>-2310159</v>
      </c>
      <c r="V431" s="147">
        <v>221</v>
      </c>
      <c r="W431" s="148">
        <v>214</v>
      </c>
      <c r="X431" s="143">
        <v>12571</v>
      </c>
      <c r="Y431" s="144">
        <v>342</v>
      </c>
      <c r="Z431" s="145">
        <v>312</v>
      </c>
      <c r="AA431" s="146">
        <v>365</v>
      </c>
      <c r="AB431" s="149">
        <v>384</v>
      </c>
      <c r="AC431" s="141">
        <v>0</v>
      </c>
      <c r="AD431" s="150">
        <v>15</v>
      </c>
      <c r="AE431" s="151">
        <v>85</v>
      </c>
    </row>
    <row r="432" spans="1:31" s="3" customFormat="1" ht="18.75" customHeight="1">
      <c r="A432" s="48">
        <v>430</v>
      </c>
      <c r="B432" s="49">
        <v>485</v>
      </c>
      <c r="C432" s="50" t="s">
        <v>1398</v>
      </c>
      <c r="D432" s="51" t="s">
        <v>88</v>
      </c>
      <c r="E432" s="68">
        <v>403</v>
      </c>
      <c r="F432" s="54">
        <v>20095905</v>
      </c>
      <c r="G432" s="55">
        <v>451</v>
      </c>
      <c r="H432" s="56">
        <v>423</v>
      </c>
      <c r="I432" s="57">
        <v>20239915</v>
      </c>
      <c r="J432" s="58">
        <v>376</v>
      </c>
      <c r="K432" s="59">
        <v>352</v>
      </c>
      <c r="L432" s="54">
        <v>4073895</v>
      </c>
      <c r="M432" s="55">
        <v>386</v>
      </c>
      <c r="N432" s="56">
        <v>363</v>
      </c>
      <c r="O432" s="57">
        <v>4770832</v>
      </c>
      <c r="P432" s="58">
        <v>457</v>
      </c>
      <c r="Q432" s="59">
        <v>427</v>
      </c>
      <c r="R432" s="54">
        <v>11543689</v>
      </c>
      <c r="S432" s="55">
        <v>325</v>
      </c>
      <c r="T432" s="56">
        <v>314</v>
      </c>
      <c r="U432" s="57">
        <v>397586</v>
      </c>
      <c r="V432" s="58">
        <v>400</v>
      </c>
      <c r="W432" s="59">
        <v>389</v>
      </c>
      <c r="X432" s="54">
        <v>190</v>
      </c>
      <c r="Y432" s="55">
        <v>347</v>
      </c>
      <c r="Z432" s="56">
        <v>317</v>
      </c>
      <c r="AA432" s="57">
        <v>359</v>
      </c>
      <c r="AB432" s="109">
        <v>369</v>
      </c>
      <c r="AC432" s="52">
        <v>0</v>
      </c>
      <c r="AD432" s="60">
        <v>100</v>
      </c>
      <c r="AE432" s="61">
        <v>0</v>
      </c>
    </row>
    <row r="433" spans="1:31" s="3" customFormat="1" ht="18.75" customHeight="1">
      <c r="A433" s="167">
        <v>431</v>
      </c>
      <c r="B433" s="168" t="s">
        <v>3052</v>
      </c>
      <c r="C433" s="169" t="s">
        <v>1399</v>
      </c>
      <c r="D433" s="170" t="s">
        <v>3056</v>
      </c>
      <c r="E433" s="171">
        <v>404</v>
      </c>
      <c r="F433" s="173">
        <v>20044913</v>
      </c>
      <c r="G433" s="174">
        <v>395</v>
      </c>
      <c r="H433" s="175">
        <v>370</v>
      </c>
      <c r="I433" s="176">
        <v>23456304</v>
      </c>
      <c r="J433" s="177">
        <v>455</v>
      </c>
      <c r="K433" s="178">
        <v>429</v>
      </c>
      <c r="L433" s="173">
        <v>1674548</v>
      </c>
      <c r="M433" s="174">
        <v>449</v>
      </c>
      <c r="N433" s="175">
        <v>425</v>
      </c>
      <c r="O433" s="176">
        <v>1794386</v>
      </c>
      <c r="P433" s="177">
        <v>466</v>
      </c>
      <c r="Q433" s="178">
        <v>436</v>
      </c>
      <c r="R433" s="173">
        <v>9971181</v>
      </c>
      <c r="S433" s="174">
        <v>327</v>
      </c>
      <c r="T433" s="175">
        <v>316</v>
      </c>
      <c r="U433" s="176">
        <v>382233</v>
      </c>
      <c r="V433" s="177">
        <v>333</v>
      </c>
      <c r="W433" s="178">
        <v>324</v>
      </c>
      <c r="X433" s="173">
        <v>2457</v>
      </c>
      <c r="Y433" s="174">
        <v>456</v>
      </c>
      <c r="Z433" s="175">
        <v>425</v>
      </c>
      <c r="AA433" s="176">
        <v>164</v>
      </c>
      <c r="AB433" s="179">
        <v>383</v>
      </c>
      <c r="AC433" s="171">
        <v>0</v>
      </c>
      <c r="AD433" s="180">
        <v>100</v>
      </c>
      <c r="AE433" s="181">
        <v>0</v>
      </c>
    </row>
    <row r="434" spans="1:31" s="3" customFormat="1" ht="18.75" customHeight="1">
      <c r="A434" s="137">
        <v>432</v>
      </c>
      <c r="B434" s="138">
        <v>461</v>
      </c>
      <c r="C434" s="139" t="s">
        <v>1400</v>
      </c>
      <c r="D434" s="140" t="s">
        <v>3056</v>
      </c>
      <c r="E434" s="141">
        <v>405</v>
      </c>
      <c r="F434" s="143">
        <v>20009885</v>
      </c>
      <c r="G434" s="144">
        <v>370</v>
      </c>
      <c r="H434" s="145">
        <v>346</v>
      </c>
      <c r="I434" s="146">
        <v>24891259</v>
      </c>
      <c r="J434" s="147">
        <v>259</v>
      </c>
      <c r="K434" s="148">
        <v>236</v>
      </c>
      <c r="L434" s="143">
        <v>8767842</v>
      </c>
      <c r="M434" s="144">
        <v>427</v>
      </c>
      <c r="N434" s="145">
        <v>404</v>
      </c>
      <c r="O434" s="146">
        <v>2905220</v>
      </c>
      <c r="P434" s="147">
        <v>422</v>
      </c>
      <c r="Q434" s="148">
        <v>394</v>
      </c>
      <c r="R434" s="143">
        <v>14932791</v>
      </c>
      <c r="S434" s="144">
        <v>302</v>
      </c>
      <c r="T434" s="145">
        <v>291</v>
      </c>
      <c r="U434" s="146">
        <v>700237</v>
      </c>
      <c r="V434" s="147">
        <v>248</v>
      </c>
      <c r="W434" s="148">
        <v>241</v>
      </c>
      <c r="X434" s="143">
        <v>10228</v>
      </c>
      <c r="Y434" s="144">
        <v>352</v>
      </c>
      <c r="Z434" s="145">
        <v>322</v>
      </c>
      <c r="AA434" s="146">
        <v>354</v>
      </c>
      <c r="AB434" s="149">
        <v>384</v>
      </c>
      <c r="AC434" s="141">
        <v>0</v>
      </c>
      <c r="AD434" s="150">
        <v>80</v>
      </c>
      <c r="AE434" s="151">
        <v>20</v>
      </c>
    </row>
    <row r="435" spans="1:31" s="3" customFormat="1" ht="18.75" customHeight="1">
      <c r="A435" s="137">
        <v>433</v>
      </c>
      <c r="B435" s="138" t="s">
        <v>3052</v>
      </c>
      <c r="C435" s="139" t="s">
        <v>1401</v>
      </c>
      <c r="D435" s="140" t="s">
        <v>3054</v>
      </c>
      <c r="E435" s="141">
        <v>28</v>
      </c>
      <c r="F435" s="143">
        <v>19877451</v>
      </c>
      <c r="G435" s="144">
        <v>399</v>
      </c>
      <c r="H435" s="145">
        <v>26</v>
      </c>
      <c r="I435" s="146">
        <v>23031529</v>
      </c>
      <c r="J435" s="147">
        <v>227</v>
      </c>
      <c r="K435" s="148">
        <v>23</v>
      </c>
      <c r="L435" s="143">
        <v>10081395</v>
      </c>
      <c r="M435" s="144">
        <v>344</v>
      </c>
      <c r="N435" s="145">
        <v>22</v>
      </c>
      <c r="O435" s="146">
        <v>6154356</v>
      </c>
      <c r="P435" s="147">
        <v>404</v>
      </c>
      <c r="Q435" s="148">
        <v>28</v>
      </c>
      <c r="R435" s="143">
        <v>15835762</v>
      </c>
      <c r="S435" s="144">
        <v>188</v>
      </c>
      <c r="T435" s="145">
        <v>11</v>
      </c>
      <c r="U435" s="146">
        <v>2339877</v>
      </c>
      <c r="V435" s="147">
        <v>410</v>
      </c>
      <c r="W435" s="148">
        <v>13</v>
      </c>
      <c r="X435" s="143">
        <v>43</v>
      </c>
      <c r="Y435" s="144">
        <v>297</v>
      </c>
      <c r="Z435" s="145">
        <v>29</v>
      </c>
      <c r="AA435" s="146">
        <v>450</v>
      </c>
      <c r="AB435" s="149">
        <v>369</v>
      </c>
      <c r="AC435" s="141">
        <v>100</v>
      </c>
      <c r="AD435" s="150">
        <v>0</v>
      </c>
      <c r="AE435" s="151">
        <v>0</v>
      </c>
    </row>
    <row r="436" spans="1:31" s="3" customFormat="1" ht="18.75" customHeight="1">
      <c r="A436" s="137">
        <v>434</v>
      </c>
      <c r="B436" s="138" t="s">
        <v>3052</v>
      </c>
      <c r="C436" s="139" t="s">
        <v>1402</v>
      </c>
      <c r="D436" s="140" t="s">
        <v>3056</v>
      </c>
      <c r="E436" s="141">
        <v>406</v>
      </c>
      <c r="F436" s="143">
        <v>19874986</v>
      </c>
      <c r="G436" s="144">
        <v>456</v>
      </c>
      <c r="H436" s="145">
        <v>428</v>
      </c>
      <c r="I436" s="146">
        <v>19874986</v>
      </c>
      <c r="J436" s="147">
        <v>253</v>
      </c>
      <c r="K436" s="148">
        <v>230</v>
      </c>
      <c r="L436" s="143">
        <v>8942958</v>
      </c>
      <c r="M436" s="144">
        <v>336</v>
      </c>
      <c r="N436" s="145">
        <v>315</v>
      </c>
      <c r="O436" s="146">
        <v>6475767</v>
      </c>
      <c r="P436" s="147">
        <v>430</v>
      </c>
      <c r="Q436" s="148">
        <v>402</v>
      </c>
      <c r="R436" s="143">
        <v>14386645</v>
      </c>
      <c r="S436" s="144">
        <v>229</v>
      </c>
      <c r="T436" s="145">
        <v>218</v>
      </c>
      <c r="U436" s="146">
        <v>1667588</v>
      </c>
      <c r="V436" s="147">
        <v>292</v>
      </c>
      <c r="W436" s="148">
        <v>284</v>
      </c>
      <c r="X436" s="143">
        <v>4962</v>
      </c>
      <c r="Y436" s="144">
        <v>220</v>
      </c>
      <c r="Z436" s="145">
        <v>194</v>
      </c>
      <c r="AA436" s="146">
        <v>664</v>
      </c>
      <c r="AB436" s="149">
        <v>384</v>
      </c>
      <c r="AC436" s="141">
        <v>0</v>
      </c>
      <c r="AD436" s="150">
        <v>100</v>
      </c>
      <c r="AE436" s="151">
        <v>0</v>
      </c>
    </row>
    <row r="437" spans="1:31" s="3" customFormat="1" ht="18.75" customHeight="1">
      <c r="A437" s="152">
        <v>435</v>
      </c>
      <c r="B437" s="153">
        <v>377</v>
      </c>
      <c r="C437" s="154" t="s">
        <v>1403</v>
      </c>
      <c r="D437" s="155" t="s">
        <v>3056</v>
      </c>
      <c r="E437" s="156">
        <v>407</v>
      </c>
      <c r="F437" s="158">
        <v>19807471</v>
      </c>
      <c r="G437" s="159">
        <v>377</v>
      </c>
      <c r="H437" s="160">
        <v>353</v>
      </c>
      <c r="I437" s="161">
        <v>24554884</v>
      </c>
      <c r="J437" s="162">
        <v>475</v>
      </c>
      <c r="K437" s="163">
        <v>448</v>
      </c>
      <c r="L437" s="158">
        <v>606767</v>
      </c>
      <c r="M437" s="159">
        <v>408</v>
      </c>
      <c r="N437" s="160">
        <v>385</v>
      </c>
      <c r="O437" s="161">
        <v>3884017</v>
      </c>
      <c r="P437" s="162">
        <v>162</v>
      </c>
      <c r="Q437" s="163">
        <v>147</v>
      </c>
      <c r="R437" s="158">
        <v>50980500</v>
      </c>
      <c r="S437" s="159">
        <v>463</v>
      </c>
      <c r="T437" s="160">
        <v>446</v>
      </c>
      <c r="U437" s="161">
        <v>-6140091</v>
      </c>
      <c r="V437" s="162">
        <v>275</v>
      </c>
      <c r="W437" s="163">
        <v>267</v>
      </c>
      <c r="X437" s="158">
        <v>6935</v>
      </c>
      <c r="Y437" s="159">
        <v>349</v>
      </c>
      <c r="Z437" s="160">
        <v>319</v>
      </c>
      <c r="AA437" s="161">
        <v>357</v>
      </c>
      <c r="AB437" s="164">
        <v>341</v>
      </c>
      <c r="AC437" s="156">
        <v>0</v>
      </c>
      <c r="AD437" s="165">
        <v>86.88</v>
      </c>
      <c r="AE437" s="166">
        <v>13.12</v>
      </c>
    </row>
    <row r="438" spans="1:31" s="3" customFormat="1" ht="18.75" customHeight="1">
      <c r="A438" s="167">
        <v>436</v>
      </c>
      <c r="B438" s="168">
        <v>356</v>
      </c>
      <c r="C438" s="169" t="s">
        <v>1889</v>
      </c>
      <c r="D438" s="170" t="s">
        <v>3056</v>
      </c>
      <c r="E438" s="171">
        <v>408</v>
      </c>
      <c r="F438" s="173">
        <v>19778052</v>
      </c>
      <c r="G438" s="174">
        <v>299</v>
      </c>
      <c r="H438" s="175">
        <v>279</v>
      </c>
      <c r="I438" s="176">
        <v>30604471</v>
      </c>
      <c r="J438" s="177">
        <v>349</v>
      </c>
      <c r="K438" s="178">
        <v>325</v>
      </c>
      <c r="L438" s="173">
        <v>5028711</v>
      </c>
      <c r="M438" s="174">
        <v>309</v>
      </c>
      <c r="N438" s="175">
        <v>288</v>
      </c>
      <c r="O438" s="176">
        <v>7912729</v>
      </c>
      <c r="P438" s="177">
        <v>330</v>
      </c>
      <c r="Q438" s="178">
        <v>308</v>
      </c>
      <c r="R438" s="173">
        <v>23399352</v>
      </c>
      <c r="S438" s="174">
        <v>440</v>
      </c>
      <c r="T438" s="175">
        <v>424</v>
      </c>
      <c r="U438" s="176">
        <v>-2852730</v>
      </c>
      <c r="V438" s="177">
        <v>195</v>
      </c>
      <c r="W438" s="178">
        <v>188</v>
      </c>
      <c r="X438" s="173">
        <v>16343</v>
      </c>
      <c r="Y438" s="174">
        <v>166</v>
      </c>
      <c r="Z438" s="175">
        <v>141</v>
      </c>
      <c r="AA438" s="176">
        <v>870</v>
      </c>
      <c r="AB438" s="179">
        <v>321</v>
      </c>
      <c r="AC438" s="171">
        <v>0</v>
      </c>
      <c r="AD438" s="180">
        <v>100</v>
      </c>
      <c r="AE438" s="181">
        <v>0</v>
      </c>
    </row>
    <row r="439" spans="1:31" s="3" customFormat="1" ht="18.75" customHeight="1">
      <c r="A439" s="32">
        <v>437</v>
      </c>
      <c r="B439" s="33">
        <v>488</v>
      </c>
      <c r="C439" s="34" t="s">
        <v>1404</v>
      </c>
      <c r="D439" s="35" t="s">
        <v>102</v>
      </c>
      <c r="E439" s="45">
        <v>409</v>
      </c>
      <c r="F439" s="38">
        <v>19702566</v>
      </c>
      <c r="G439" s="39">
        <v>446</v>
      </c>
      <c r="H439" s="40">
        <v>418</v>
      </c>
      <c r="I439" s="41">
        <v>20487679</v>
      </c>
      <c r="J439" s="42">
        <v>458</v>
      </c>
      <c r="K439" s="43">
        <v>432</v>
      </c>
      <c r="L439" s="38">
        <v>1597039</v>
      </c>
      <c r="M439" s="39">
        <v>433</v>
      </c>
      <c r="N439" s="40">
        <v>410</v>
      </c>
      <c r="O439" s="41">
        <v>2780906</v>
      </c>
      <c r="P439" s="42">
        <v>481</v>
      </c>
      <c r="Q439" s="43">
        <v>451</v>
      </c>
      <c r="R439" s="38">
        <v>7661582</v>
      </c>
      <c r="S439" s="39">
        <v>390</v>
      </c>
      <c r="T439" s="40">
        <v>377</v>
      </c>
      <c r="U439" s="41">
        <v>9501</v>
      </c>
      <c r="V439" s="42">
        <v>417</v>
      </c>
      <c r="W439" s="43">
        <v>404</v>
      </c>
      <c r="X439" s="38">
        <v>8</v>
      </c>
      <c r="Y439" s="39">
        <v>409</v>
      </c>
      <c r="Z439" s="40">
        <v>379</v>
      </c>
      <c r="AA439" s="41">
        <v>257</v>
      </c>
      <c r="AB439" s="108">
        <v>311</v>
      </c>
      <c r="AC439" s="45">
        <v>0</v>
      </c>
      <c r="AD439" s="37">
        <v>100</v>
      </c>
      <c r="AE439" s="46">
        <v>0</v>
      </c>
    </row>
    <row r="440" spans="1:31" s="3" customFormat="1" ht="18.75" customHeight="1">
      <c r="A440" s="137">
        <v>438</v>
      </c>
      <c r="B440" s="138" t="s">
        <v>3052</v>
      </c>
      <c r="C440" s="139" t="s">
        <v>1405</v>
      </c>
      <c r="D440" s="140" t="s">
        <v>3056</v>
      </c>
      <c r="E440" s="141">
        <v>410</v>
      </c>
      <c r="F440" s="143">
        <v>19561593</v>
      </c>
      <c r="G440" s="144">
        <v>433</v>
      </c>
      <c r="H440" s="145">
        <v>406</v>
      </c>
      <c r="I440" s="146">
        <v>20912060</v>
      </c>
      <c r="J440" s="147">
        <v>233</v>
      </c>
      <c r="K440" s="148">
        <v>210</v>
      </c>
      <c r="L440" s="143">
        <v>9939281</v>
      </c>
      <c r="M440" s="144">
        <v>54</v>
      </c>
      <c r="N440" s="145">
        <v>42</v>
      </c>
      <c r="O440" s="146">
        <v>54598504</v>
      </c>
      <c r="P440" s="147">
        <v>134</v>
      </c>
      <c r="Q440" s="148">
        <v>119</v>
      </c>
      <c r="R440" s="143">
        <v>59677631</v>
      </c>
      <c r="S440" s="144">
        <v>388</v>
      </c>
      <c r="T440" s="145">
        <v>375</v>
      </c>
      <c r="U440" s="146">
        <v>10529</v>
      </c>
      <c r="V440" s="147">
        <v>406</v>
      </c>
      <c r="W440" s="148">
        <v>394</v>
      </c>
      <c r="X440" s="143">
        <v>90</v>
      </c>
      <c r="Y440" s="144">
        <v>256</v>
      </c>
      <c r="Z440" s="145">
        <v>229</v>
      </c>
      <c r="AA440" s="146">
        <v>557</v>
      </c>
      <c r="AB440" s="149">
        <v>342</v>
      </c>
      <c r="AC440" s="141">
        <v>0</v>
      </c>
      <c r="AD440" s="150">
        <v>100</v>
      </c>
      <c r="AE440" s="151">
        <v>0</v>
      </c>
    </row>
    <row r="441" spans="1:31" s="3" customFormat="1" ht="18.75" customHeight="1">
      <c r="A441" s="137">
        <v>439</v>
      </c>
      <c r="B441" s="138">
        <v>445</v>
      </c>
      <c r="C441" s="139" t="s">
        <v>2220</v>
      </c>
      <c r="D441" s="140" t="s">
        <v>3056</v>
      </c>
      <c r="E441" s="141">
        <v>411</v>
      </c>
      <c r="F441" s="143">
        <v>19526580</v>
      </c>
      <c r="G441" s="144">
        <v>458</v>
      </c>
      <c r="H441" s="145">
        <v>430</v>
      </c>
      <c r="I441" s="146">
        <v>19624446</v>
      </c>
      <c r="J441" s="147">
        <v>388</v>
      </c>
      <c r="K441" s="148">
        <v>364</v>
      </c>
      <c r="L441" s="143">
        <v>3680087</v>
      </c>
      <c r="M441" s="144">
        <v>216</v>
      </c>
      <c r="N441" s="145">
        <v>198</v>
      </c>
      <c r="O441" s="146">
        <v>14297590</v>
      </c>
      <c r="P441" s="147">
        <v>401</v>
      </c>
      <c r="Q441" s="148">
        <v>374</v>
      </c>
      <c r="R441" s="143">
        <v>16031484</v>
      </c>
      <c r="S441" s="144">
        <v>392</v>
      </c>
      <c r="T441" s="145">
        <v>379</v>
      </c>
      <c r="U441" s="146">
        <v>5288</v>
      </c>
      <c r="V441" s="147">
        <v>412</v>
      </c>
      <c r="W441" s="148">
        <v>399</v>
      </c>
      <c r="X441" s="143">
        <v>41</v>
      </c>
      <c r="Y441" s="144">
        <v>497</v>
      </c>
      <c r="Z441" s="145">
        <v>466</v>
      </c>
      <c r="AA441" s="146">
        <v>43</v>
      </c>
      <c r="AB441" s="149">
        <v>311</v>
      </c>
      <c r="AC441" s="141">
        <v>0</v>
      </c>
      <c r="AD441" s="150">
        <v>50</v>
      </c>
      <c r="AE441" s="151">
        <v>50</v>
      </c>
    </row>
    <row r="442" spans="1:31" s="3" customFormat="1" ht="18.75" customHeight="1">
      <c r="A442" s="48">
        <v>440</v>
      </c>
      <c r="B442" s="49">
        <v>417</v>
      </c>
      <c r="C442" s="50" t="s">
        <v>2259</v>
      </c>
      <c r="D442" s="51" t="s">
        <v>1054</v>
      </c>
      <c r="E442" s="52">
        <v>412</v>
      </c>
      <c r="F442" s="54">
        <v>19457630</v>
      </c>
      <c r="G442" s="55">
        <v>452</v>
      </c>
      <c r="H442" s="56">
        <v>424</v>
      </c>
      <c r="I442" s="57">
        <v>20187615</v>
      </c>
      <c r="J442" s="58">
        <v>293</v>
      </c>
      <c r="K442" s="59">
        <v>269</v>
      </c>
      <c r="L442" s="54">
        <v>7317458</v>
      </c>
      <c r="M442" s="55">
        <v>357</v>
      </c>
      <c r="N442" s="56">
        <v>335</v>
      </c>
      <c r="O442" s="57">
        <v>5615704</v>
      </c>
      <c r="P442" s="58">
        <v>381</v>
      </c>
      <c r="Q442" s="59">
        <v>354</v>
      </c>
      <c r="R442" s="54">
        <v>18287545</v>
      </c>
      <c r="S442" s="55">
        <v>243</v>
      </c>
      <c r="T442" s="56">
        <v>232</v>
      </c>
      <c r="U442" s="57">
        <v>1360090</v>
      </c>
      <c r="V442" s="58">
        <v>134</v>
      </c>
      <c r="W442" s="59">
        <v>127</v>
      </c>
      <c r="X442" s="54">
        <v>26304</v>
      </c>
      <c r="Y442" s="55">
        <v>112</v>
      </c>
      <c r="Z442" s="56">
        <v>88</v>
      </c>
      <c r="AA442" s="57">
        <v>1178</v>
      </c>
      <c r="AB442" s="109">
        <v>322</v>
      </c>
      <c r="AC442" s="52">
        <v>0</v>
      </c>
      <c r="AD442" s="60">
        <v>100</v>
      </c>
      <c r="AE442" s="61">
        <v>0</v>
      </c>
    </row>
    <row r="443" spans="1:31" s="3" customFormat="1" ht="18.75" customHeight="1">
      <c r="A443" s="18">
        <v>441</v>
      </c>
      <c r="B443" s="19">
        <v>412</v>
      </c>
      <c r="C443" s="20" t="s">
        <v>1406</v>
      </c>
      <c r="D443" s="21" t="s">
        <v>105</v>
      </c>
      <c r="E443" s="22">
        <v>413</v>
      </c>
      <c r="F443" s="24">
        <v>19409645</v>
      </c>
      <c r="G443" s="25">
        <v>460</v>
      </c>
      <c r="H443" s="26">
        <v>432</v>
      </c>
      <c r="I443" s="27">
        <v>19409645</v>
      </c>
      <c r="J443" s="28">
        <v>416</v>
      </c>
      <c r="K443" s="29">
        <v>392</v>
      </c>
      <c r="L443" s="24">
        <v>2933295</v>
      </c>
      <c r="M443" s="25">
        <v>389</v>
      </c>
      <c r="N443" s="26">
        <v>366</v>
      </c>
      <c r="O443" s="27">
        <v>4703308</v>
      </c>
      <c r="P443" s="28">
        <v>473</v>
      </c>
      <c r="Q443" s="29">
        <v>443</v>
      </c>
      <c r="R443" s="24">
        <v>8532996</v>
      </c>
      <c r="S443" s="25">
        <v>365</v>
      </c>
      <c r="T443" s="26">
        <v>353</v>
      </c>
      <c r="U443" s="27">
        <v>122078</v>
      </c>
      <c r="V443" s="28" t="s">
        <v>1103</v>
      </c>
      <c r="W443" s="29" t="s">
        <v>1103</v>
      </c>
      <c r="X443" s="64" t="s">
        <v>3052</v>
      </c>
      <c r="Y443" s="25">
        <v>438</v>
      </c>
      <c r="Z443" s="26">
        <v>407</v>
      </c>
      <c r="AA443" s="27">
        <v>191</v>
      </c>
      <c r="AB443" s="107">
        <v>311</v>
      </c>
      <c r="AC443" s="22">
        <v>42.91</v>
      </c>
      <c r="AD443" s="30">
        <v>57.09</v>
      </c>
      <c r="AE443" s="31">
        <v>0</v>
      </c>
    </row>
    <row r="444" spans="1:31" s="3" customFormat="1" ht="18.75" customHeight="1">
      <c r="A444" s="32">
        <v>442</v>
      </c>
      <c r="B444" s="33" t="s">
        <v>3052</v>
      </c>
      <c r="C444" s="34" t="s">
        <v>1407</v>
      </c>
      <c r="D444" s="35" t="s">
        <v>106</v>
      </c>
      <c r="E444" s="45">
        <v>414</v>
      </c>
      <c r="F444" s="38">
        <v>19390523</v>
      </c>
      <c r="G444" s="39">
        <v>454</v>
      </c>
      <c r="H444" s="40">
        <v>426</v>
      </c>
      <c r="I444" s="41">
        <v>19897231</v>
      </c>
      <c r="J444" s="42">
        <v>437</v>
      </c>
      <c r="K444" s="43">
        <v>412</v>
      </c>
      <c r="L444" s="38">
        <v>2209890</v>
      </c>
      <c r="M444" s="39">
        <v>338</v>
      </c>
      <c r="N444" s="40">
        <v>317</v>
      </c>
      <c r="O444" s="41">
        <v>6365567</v>
      </c>
      <c r="P444" s="42">
        <v>435</v>
      </c>
      <c r="Q444" s="43">
        <v>407</v>
      </c>
      <c r="R444" s="38">
        <v>13809839</v>
      </c>
      <c r="S444" s="39">
        <v>445</v>
      </c>
      <c r="T444" s="40">
        <v>429</v>
      </c>
      <c r="U444" s="41">
        <v>-3246608</v>
      </c>
      <c r="V444" s="42">
        <v>371</v>
      </c>
      <c r="W444" s="43">
        <v>361</v>
      </c>
      <c r="X444" s="38">
        <v>884</v>
      </c>
      <c r="Y444" s="39">
        <v>359</v>
      </c>
      <c r="Z444" s="40">
        <v>329</v>
      </c>
      <c r="AA444" s="41">
        <v>341</v>
      </c>
      <c r="AB444" s="108">
        <v>341</v>
      </c>
      <c r="AC444" s="45">
        <v>0</v>
      </c>
      <c r="AD444" s="37">
        <v>0</v>
      </c>
      <c r="AE444" s="46">
        <v>100</v>
      </c>
    </row>
    <row r="445" spans="1:31" s="3" customFormat="1" ht="18.75" customHeight="1">
      <c r="A445" s="32">
        <v>443</v>
      </c>
      <c r="B445" s="33">
        <v>447</v>
      </c>
      <c r="C445" s="34" t="s">
        <v>1204</v>
      </c>
      <c r="D445" s="35" t="s">
        <v>88</v>
      </c>
      <c r="E445" s="45">
        <v>415</v>
      </c>
      <c r="F445" s="38">
        <v>19325335</v>
      </c>
      <c r="G445" s="39">
        <v>296</v>
      </c>
      <c r="H445" s="40">
        <v>276</v>
      </c>
      <c r="I445" s="41">
        <v>31044120</v>
      </c>
      <c r="J445" s="42">
        <v>409</v>
      </c>
      <c r="K445" s="43">
        <v>385</v>
      </c>
      <c r="L445" s="38">
        <v>3082173</v>
      </c>
      <c r="M445" s="39">
        <v>382</v>
      </c>
      <c r="N445" s="40">
        <v>359</v>
      </c>
      <c r="O445" s="41">
        <v>4872828</v>
      </c>
      <c r="P445" s="42">
        <v>409</v>
      </c>
      <c r="Q445" s="43">
        <v>381</v>
      </c>
      <c r="R445" s="38">
        <v>15766184</v>
      </c>
      <c r="S445" s="39">
        <v>252</v>
      </c>
      <c r="T445" s="40">
        <v>241</v>
      </c>
      <c r="U445" s="41">
        <v>1285400</v>
      </c>
      <c r="V445" s="42">
        <v>399</v>
      </c>
      <c r="W445" s="43">
        <v>388</v>
      </c>
      <c r="X445" s="38">
        <v>196</v>
      </c>
      <c r="Y445" s="39">
        <v>451</v>
      </c>
      <c r="Z445" s="40">
        <v>420</v>
      </c>
      <c r="AA445" s="41">
        <v>166</v>
      </c>
      <c r="AB445" s="108">
        <v>351</v>
      </c>
      <c r="AC445" s="45">
        <v>0</v>
      </c>
      <c r="AD445" s="37">
        <v>100</v>
      </c>
      <c r="AE445" s="46">
        <v>0</v>
      </c>
    </row>
    <row r="446" spans="1:31" s="3" customFormat="1" ht="18.75" customHeight="1">
      <c r="A446" s="32">
        <v>444</v>
      </c>
      <c r="B446" s="33">
        <v>496</v>
      </c>
      <c r="C446" s="34" t="s">
        <v>2292</v>
      </c>
      <c r="D446" s="35" t="s">
        <v>1054</v>
      </c>
      <c r="E446" s="45">
        <v>416</v>
      </c>
      <c r="F446" s="38">
        <v>19262896</v>
      </c>
      <c r="G446" s="39">
        <v>459</v>
      </c>
      <c r="H446" s="40">
        <v>431</v>
      </c>
      <c r="I446" s="41">
        <v>19522979</v>
      </c>
      <c r="J446" s="42">
        <v>272</v>
      </c>
      <c r="K446" s="43">
        <v>249</v>
      </c>
      <c r="L446" s="38">
        <v>7949700</v>
      </c>
      <c r="M446" s="39">
        <v>155</v>
      </c>
      <c r="N446" s="40">
        <v>140</v>
      </c>
      <c r="O446" s="41">
        <v>20556315</v>
      </c>
      <c r="P446" s="42">
        <v>338</v>
      </c>
      <c r="Q446" s="43">
        <v>316</v>
      </c>
      <c r="R446" s="38">
        <v>22276874</v>
      </c>
      <c r="S446" s="39">
        <v>178</v>
      </c>
      <c r="T446" s="40">
        <v>168</v>
      </c>
      <c r="U446" s="41">
        <v>2611380</v>
      </c>
      <c r="V446" s="42">
        <v>391</v>
      </c>
      <c r="W446" s="43">
        <v>380</v>
      </c>
      <c r="X446" s="38">
        <v>368</v>
      </c>
      <c r="Y446" s="39">
        <v>362</v>
      </c>
      <c r="Z446" s="40">
        <v>332</v>
      </c>
      <c r="AA446" s="41">
        <v>339</v>
      </c>
      <c r="AB446" s="108">
        <v>341</v>
      </c>
      <c r="AC446" s="45">
        <v>0</v>
      </c>
      <c r="AD446" s="37">
        <v>100</v>
      </c>
      <c r="AE446" s="46">
        <v>0</v>
      </c>
    </row>
    <row r="447" spans="1:31" s="3" customFormat="1" ht="18.75" customHeight="1">
      <c r="A447" s="152">
        <v>445</v>
      </c>
      <c r="B447" s="153" t="s">
        <v>3052</v>
      </c>
      <c r="C447" s="154" t="s">
        <v>1744</v>
      </c>
      <c r="D447" s="155" t="s">
        <v>3056</v>
      </c>
      <c r="E447" s="156">
        <v>417</v>
      </c>
      <c r="F447" s="158">
        <v>19253565</v>
      </c>
      <c r="G447" s="159">
        <v>441</v>
      </c>
      <c r="H447" s="160">
        <v>414</v>
      </c>
      <c r="I447" s="161">
        <v>20598087</v>
      </c>
      <c r="J447" s="162">
        <v>419</v>
      </c>
      <c r="K447" s="163">
        <v>395</v>
      </c>
      <c r="L447" s="158">
        <v>2908719</v>
      </c>
      <c r="M447" s="159">
        <v>432</v>
      </c>
      <c r="N447" s="160">
        <v>409</v>
      </c>
      <c r="O447" s="161">
        <v>2796616</v>
      </c>
      <c r="P447" s="162">
        <v>484</v>
      </c>
      <c r="Q447" s="163">
        <v>454</v>
      </c>
      <c r="R447" s="158">
        <v>6944374</v>
      </c>
      <c r="S447" s="159">
        <v>301</v>
      </c>
      <c r="T447" s="160">
        <v>290</v>
      </c>
      <c r="U447" s="161">
        <v>705089</v>
      </c>
      <c r="V447" s="162">
        <v>102</v>
      </c>
      <c r="W447" s="163">
        <v>95</v>
      </c>
      <c r="X447" s="158">
        <v>32009</v>
      </c>
      <c r="Y447" s="159">
        <v>280</v>
      </c>
      <c r="Z447" s="160">
        <v>253</v>
      </c>
      <c r="AA447" s="161">
        <v>497</v>
      </c>
      <c r="AB447" s="164">
        <v>322</v>
      </c>
      <c r="AC447" s="156">
        <v>0</v>
      </c>
      <c r="AD447" s="165">
        <v>100</v>
      </c>
      <c r="AE447" s="166">
        <v>0</v>
      </c>
    </row>
    <row r="448" spans="1:31" s="3" customFormat="1" ht="18.75" customHeight="1">
      <c r="A448" s="18">
        <v>446</v>
      </c>
      <c r="B448" s="19">
        <v>372</v>
      </c>
      <c r="C448" s="20" t="s">
        <v>1027</v>
      </c>
      <c r="D448" s="21" t="s">
        <v>3150</v>
      </c>
      <c r="E448" s="22">
        <v>418</v>
      </c>
      <c r="F448" s="24">
        <v>19146409</v>
      </c>
      <c r="G448" s="25">
        <v>465</v>
      </c>
      <c r="H448" s="26">
        <v>437</v>
      </c>
      <c r="I448" s="27">
        <v>19162674</v>
      </c>
      <c r="J448" s="28">
        <v>431</v>
      </c>
      <c r="K448" s="29">
        <v>406</v>
      </c>
      <c r="L448" s="24">
        <v>2404091</v>
      </c>
      <c r="M448" s="25">
        <v>441</v>
      </c>
      <c r="N448" s="26">
        <v>418</v>
      </c>
      <c r="O448" s="27">
        <v>2394892</v>
      </c>
      <c r="P448" s="28">
        <v>492</v>
      </c>
      <c r="Q448" s="29">
        <v>462</v>
      </c>
      <c r="R448" s="24">
        <v>5588035</v>
      </c>
      <c r="S448" s="25">
        <v>397</v>
      </c>
      <c r="T448" s="26">
        <v>384</v>
      </c>
      <c r="U448" s="27">
        <v>-175496</v>
      </c>
      <c r="V448" s="28">
        <v>374</v>
      </c>
      <c r="W448" s="29">
        <v>364</v>
      </c>
      <c r="X448" s="24">
        <v>784</v>
      </c>
      <c r="Y448" s="25">
        <v>405</v>
      </c>
      <c r="Z448" s="26">
        <v>375</v>
      </c>
      <c r="AA448" s="27">
        <v>265</v>
      </c>
      <c r="AB448" s="107">
        <v>311</v>
      </c>
      <c r="AC448" s="22">
        <v>0</v>
      </c>
      <c r="AD448" s="30">
        <v>100</v>
      </c>
      <c r="AE448" s="31">
        <v>0</v>
      </c>
    </row>
    <row r="449" spans="1:31" s="3" customFormat="1" ht="18.75" customHeight="1">
      <c r="A449" s="32">
        <v>447</v>
      </c>
      <c r="B449" s="33" t="s">
        <v>3052</v>
      </c>
      <c r="C449" s="34" t="s">
        <v>1408</v>
      </c>
      <c r="D449" s="35" t="s">
        <v>1061</v>
      </c>
      <c r="E449" s="45">
        <v>419</v>
      </c>
      <c r="F449" s="38">
        <v>19085052</v>
      </c>
      <c r="G449" s="39">
        <v>438</v>
      </c>
      <c r="H449" s="40">
        <v>411</v>
      </c>
      <c r="I449" s="41">
        <v>20807256</v>
      </c>
      <c r="J449" s="42">
        <v>334</v>
      </c>
      <c r="K449" s="43">
        <v>310</v>
      </c>
      <c r="L449" s="38">
        <v>5802356</v>
      </c>
      <c r="M449" s="39">
        <v>469</v>
      </c>
      <c r="N449" s="40">
        <v>444</v>
      </c>
      <c r="O449" s="41">
        <v>507852</v>
      </c>
      <c r="P449" s="42">
        <v>136</v>
      </c>
      <c r="Q449" s="43">
        <v>121</v>
      </c>
      <c r="R449" s="38">
        <v>59108215</v>
      </c>
      <c r="S449" s="39">
        <v>441</v>
      </c>
      <c r="T449" s="40">
        <v>425</v>
      </c>
      <c r="U449" s="41">
        <v>-2891671</v>
      </c>
      <c r="V449" s="42">
        <v>306</v>
      </c>
      <c r="W449" s="43">
        <v>297</v>
      </c>
      <c r="X449" s="38">
        <v>4000</v>
      </c>
      <c r="Y449" s="39">
        <v>222</v>
      </c>
      <c r="Z449" s="40">
        <v>196</v>
      </c>
      <c r="AA449" s="41">
        <v>657</v>
      </c>
      <c r="AB449" s="108">
        <v>311</v>
      </c>
      <c r="AC449" s="45">
        <v>0</v>
      </c>
      <c r="AD449" s="37">
        <v>100</v>
      </c>
      <c r="AE449" s="46">
        <v>0</v>
      </c>
    </row>
    <row r="450" spans="1:31" s="3" customFormat="1" ht="18.75" customHeight="1">
      <c r="A450" s="32">
        <v>448</v>
      </c>
      <c r="B450" s="33" t="s">
        <v>3052</v>
      </c>
      <c r="C450" s="34" t="s">
        <v>1409</v>
      </c>
      <c r="D450" s="35" t="s">
        <v>1699</v>
      </c>
      <c r="E450" s="45">
        <v>420</v>
      </c>
      <c r="F450" s="38">
        <v>19075392</v>
      </c>
      <c r="G450" s="39">
        <v>439</v>
      </c>
      <c r="H450" s="40">
        <v>412</v>
      </c>
      <c r="I450" s="41">
        <v>20765094</v>
      </c>
      <c r="J450" s="42">
        <v>390</v>
      </c>
      <c r="K450" s="43">
        <v>366</v>
      </c>
      <c r="L450" s="38">
        <v>3667367</v>
      </c>
      <c r="M450" s="39">
        <v>230</v>
      </c>
      <c r="N450" s="40">
        <v>212</v>
      </c>
      <c r="O450" s="41">
        <v>13160348</v>
      </c>
      <c r="P450" s="42">
        <v>230</v>
      </c>
      <c r="Q450" s="43">
        <v>211</v>
      </c>
      <c r="R450" s="38">
        <v>36372708</v>
      </c>
      <c r="S450" s="39">
        <v>228</v>
      </c>
      <c r="T450" s="40">
        <v>217</v>
      </c>
      <c r="U450" s="41">
        <v>1714289</v>
      </c>
      <c r="V450" s="42">
        <v>251</v>
      </c>
      <c r="W450" s="43">
        <v>244</v>
      </c>
      <c r="X450" s="38">
        <v>9841</v>
      </c>
      <c r="Y450" s="39">
        <v>457</v>
      </c>
      <c r="Z450" s="40">
        <v>426</v>
      </c>
      <c r="AA450" s="41">
        <v>162</v>
      </c>
      <c r="AB450" s="108">
        <v>384</v>
      </c>
      <c r="AC450" s="45">
        <v>0</v>
      </c>
      <c r="AD450" s="37">
        <v>100</v>
      </c>
      <c r="AE450" s="46">
        <v>0</v>
      </c>
    </row>
    <row r="451" spans="1:31" s="3" customFormat="1" ht="18.75" customHeight="1">
      <c r="A451" s="32">
        <v>449</v>
      </c>
      <c r="B451" s="33">
        <v>437</v>
      </c>
      <c r="C451" s="34" t="s">
        <v>1206</v>
      </c>
      <c r="D451" s="35" t="s">
        <v>3092</v>
      </c>
      <c r="E451" s="45">
        <v>421</v>
      </c>
      <c r="F451" s="38">
        <v>19042467</v>
      </c>
      <c r="G451" s="39">
        <v>461</v>
      </c>
      <c r="H451" s="40">
        <v>433</v>
      </c>
      <c r="I451" s="41">
        <v>19299443</v>
      </c>
      <c r="J451" s="42">
        <v>452</v>
      </c>
      <c r="K451" s="43">
        <v>426</v>
      </c>
      <c r="L451" s="38">
        <v>1834562</v>
      </c>
      <c r="M451" s="39">
        <v>436</v>
      </c>
      <c r="N451" s="40">
        <v>413</v>
      </c>
      <c r="O451" s="41">
        <v>2588495</v>
      </c>
      <c r="P451" s="42">
        <v>477</v>
      </c>
      <c r="Q451" s="43">
        <v>447</v>
      </c>
      <c r="R451" s="38">
        <v>8074373</v>
      </c>
      <c r="S451" s="39">
        <v>254</v>
      </c>
      <c r="T451" s="40">
        <v>243</v>
      </c>
      <c r="U451" s="41">
        <v>1260519</v>
      </c>
      <c r="V451" s="42" t="s">
        <v>1103</v>
      </c>
      <c r="W451" s="43" t="s">
        <v>1103</v>
      </c>
      <c r="X451" s="44" t="s">
        <v>3052</v>
      </c>
      <c r="Y451" s="39">
        <v>465</v>
      </c>
      <c r="Z451" s="40">
        <v>434</v>
      </c>
      <c r="AA451" s="41">
        <v>153</v>
      </c>
      <c r="AB451" s="108">
        <v>311</v>
      </c>
      <c r="AC451" s="45">
        <v>0</v>
      </c>
      <c r="AD451" s="37">
        <v>100</v>
      </c>
      <c r="AE451" s="46">
        <v>0</v>
      </c>
    </row>
    <row r="452" spans="1:31" s="3" customFormat="1" ht="18.75" customHeight="1">
      <c r="A452" s="48">
        <v>450</v>
      </c>
      <c r="B452" s="49">
        <v>422</v>
      </c>
      <c r="C452" s="50" t="s">
        <v>2249</v>
      </c>
      <c r="D452" s="51" t="s">
        <v>3106</v>
      </c>
      <c r="E452" s="52">
        <v>422</v>
      </c>
      <c r="F452" s="54">
        <v>18985301</v>
      </c>
      <c r="G452" s="55">
        <v>464</v>
      </c>
      <c r="H452" s="56">
        <v>436</v>
      </c>
      <c r="I452" s="57">
        <v>19197178</v>
      </c>
      <c r="J452" s="58">
        <v>340</v>
      </c>
      <c r="K452" s="59">
        <v>316</v>
      </c>
      <c r="L452" s="54">
        <v>5327414</v>
      </c>
      <c r="M452" s="55">
        <v>285</v>
      </c>
      <c r="N452" s="56">
        <v>264</v>
      </c>
      <c r="O452" s="57">
        <v>9338378</v>
      </c>
      <c r="P452" s="58">
        <v>355</v>
      </c>
      <c r="Q452" s="59">
        <v>330</v>
      </c>
      <c r="R452" s="54">
        <v>20941671</v>
      </c>
      <c r="S452" s="55">
        <v>280</v>
      </c>
      <c r="T452" s="56">
        <v>269</v>
      </c>
      <c r="U452" s="57">
        <v>962517</v>
      </c>
      <c r="V452" s="58">
        <v>187</v>
      </c>
      <c r="W452" s="59">
        <v>180</v>
      </c>
      <c r="X452" s="54">
        <v>17115</v>
      </c>
      <c r="Y452" s="55">
        <v>400</v>
      </c>
      <c r="Z452" s="56">
        <v>370</v>
      </c>
      <c r="AA452" s="57">
        <v>276</v>
      </c>
      <c r="AB452" s="109">
        <v>321</v>
      </c>
      <c r="AC452" s="52">
        <v>0</v>
      </c>
      <c r="AD452" s="60">
        <v>100</v>
      </c>
      <c r="AE452" s="61">
        <v>0</v>
      </c>
    </row>
    <row r="453" spans="1:31" s="3" customFormat="1" ht="18.75" customHeight="1">
      <c r="A453" s="18">
        <v>451</v>
      </c>
      <c r="B453" s="19" t="s">
        <v>3052</v>
      </c>
      <c r="C453" s="20" t="s">
        <v>1410</v>
      </c>
      <c r="D453" s="21" t="s">
        <v>3054</v>
      </c>
      <c r="E453" s="22">
        <v>29</v>
      </c>
      <c r="F453" s="24">
        <v>18911498</v>
      </c>
      <c r="G453" s="25">
        <v>466</v>
      </c>
      <c r="H453" s="26">
        <v>29</v>
      </c>
      <c r="I453" s="27">
        <v>18913934</v>
      </c>
      <c r="J453" s="28" t="s">
        <v>3052</v>
      </c>
      <c r="K453" s="29" t="s">
        <v>1103</v>
      </c>
      <c r="L453" s="24">
        <v>-3635414</v>
      </c>
      <c r="M453" s="25">
        <v>175</v>
      </c>
      <c r="N453" s="26">
        <v>17</v>
      </c>
      <c r="O453" s="27">
        <v>18406849</v>
      </c>
      <c r="P453" s="28">
        <v>356</v>
      </c>
      <c r="Q453" s="29">
        <v>26</v>
      </c>
      <c r="R453" s="24">
        <v>20675621</v>
      </c>
      <c r="S453" s="25">
        <v>472</v>
      </c>
      <c r="T453" s="26">
        <v>18</v>
      </c>
      <c r="U453" s="27">
        <v>-9010924</v>
      </c>
      <c r="V453" s="28" t="s">
        <v>1103</v>
      </c>
      <c r="W453" s="29" t="s">
        <v>1103</v>
      </c>
      <c r="X453" s="64" t="s">
        <v>3052</v>
      </c>
      <c r="Y453" s="25">
        <v>122</v>
      </c>
      <c r="Z453" s="26">
        <v>25</v>
      </c>
      <c r="AA453" s="27">
        <v>1117</v>
      </c>
      <c r="AB453" s="107">
        <v>382</v>
      </c>
      <c r="AC453" s="22">
        <v>100</v>
      </c>
      <c r="AD453" s="30">
        <v>0</v>
      </c>
      <c r="AE453" s="31">
        <v>0</v>
      </c>
    </row>
    <row r="454" spans="1:31" s="3" customFormat="1" ht="18.75" customHeight="1">
      <c r="A454" s="32">
        <v>452</v>
      </c>
      <c r="B454" s="33">
        <v>354</v>
      </c>
      <c r="C454" s="34" t="s">
        <v>1411</v>
      </c>
      <c r="D454" s="35" t="s">
        <v>3058</v>
      </c>
      <c r="E454" s="45">
        <v>423</v>
      </c>
      <c r="F454" s="38">
        <v>18778434</v>
      </c>
      <c r="G454" s="39">
        <v>469</v>
      </c>
      <c r="H454" s="40">
        <v>440</v>
      </c>
      <c r="I454" s="41">
        <v>18828145</v>
      </c>
      <c r="J454" s="42">
        <v>241</v>
      </c>
      <c r="K454" s="43">
        <v>218</v>
      </c>
      <c r="L454" s="38">
        <v>9681761</v>
      </c>
      <c r="M454" s="39">
        <v>204</v>
      </c>
      <c r="N454" s="40">
        <v>187</v>
      </c>
      <c r="O454" s="41">
        <v>15541832</v>
      </c>
      <c r="P454" s="42">
        <v>328</v>
      </c>
      <c r="Q454" s="43">
        <v>306</v>
      </c>
      <c r="R454" s="38">
        <v>23696767</v>
      </c>
      <c r="S454" s="39">
        <v>396</v>
      </c>
      <c r="T454" s="40">
        <v>383</v>
      </c>
      <c r="U454" s="41">
        <v>-148180</v>
      </c>
      <c r="V454" s="42" t="s">
        <v>1103</v>
      </c>
      <c r="W454" s="43" t="s">
        <v>1103</v>
      </c>
      <c r="X454" s="44" t="s">
        <v>3052</v>
      </c>
      <c r="Y454" s="39">
        <v>441</v>
      </c>
      <c r="Z454" s="40">
        <v>410</v>
      </c>
      <c r="AA454" s="41">
        <v>188</v>
      </c>
      <c r="AB454" s="108">
        <v>369</v>
      </c>
      <c r="AC454" s="45">
        <v>0</v>
      </c>
      <c r="AD454" s="37">
        <v>18</v>
      </c>
      <c r="AE454" s="46">
        <v>82</v>
      </c>
    </row>
    <row r="455" spans="1:31" s="3" customFormat="1" ht="18.75" customHeight="1">
      <c r="A455" s="32">
        <v>453</v>
      </c>
      <c r="B455" s="33" t="s">
        <v>3052</v>
      </c>
      <c r="C455" s="34" t="s">
        <v>1267</v>
      </c>
      <c r="D455" s="35" t="s">
        <v>3058</v>
      </c>
      <c r="E455" s="45">
        <v>424</v>
      </c>
      <c r="F455" s="38">
        <v>18734087</v>
      </c>
      <c r="G455" s="39">
        <v>471</v>
      </c>
      <c r="H455" s="40">
        <v>442</v>
      </c>
      <c r="I455" s="41">
        <v>18734087</v>
      </c>
      <c r="J455" s="42">
        <v>344</v>
      </c>
      <c r="K455" s="43">
        <v>320</v>
      </c>
      <c r="L455" s="38">
        <v>5141901</v>
      </c>
      <c r="M455" s="39">
        <v>276</v>
      </c>
      <c r="N455" s="40">
        <v>255</v>
      </c>
      <c r="O455" s="41">
        <v>9884829</v>
      </c>
      <c r="P455" s="42">
        <v>388</v>
      </c>
      <c r="Q455" s="43">
        <v>361</v>
      </c>
      <c r="R455" s="38">
        <v>17448138</v>
      </c>
      <c r="S455" s="39">
        <v>250</v>
      </c>
      <c r="T455" s="40">
        <v>239</v>
      </c>
      <c r="U455" s="41">
        <v>1294735</v>
      </c>
      <c r="V455" s="42">
        <v>363</v>
      </c>
      <c r="W455" s="43">
        <v>353</v>
      </c>
      <c r="X455" s="38">
        <v>1050</v>
      </c>
      <c r="Y455" s="39">
        <v>212</v>
      </c>
      <c r="Z455" s="40">
        <v>186</v>
      </c>
      <c r="AA455" s="41">
        <v>690</v>
      </c>
      <c r="AB455" s="108">
        <v>321</v>
      </c>
      <c r="AC455" s="45">
        <v>0</v>
      </c>
      <c r="AD455" s="37">
        <v>100</v>
      </c>
      <c r="AE455" s="46">
        <v>0</v>
      </c>
    </row>
    <row r="456" spans="1:31" s="3" customFormat="1" ht="18.75" customHeight="1">
      <c r="A456" s="32">
        <v>454</v>
      </c>
      <c r="B456" s="33" t="s">
        <v>3052</v>
      </c>
      <c r="C456" s="34" t="s">
        <v>1892</v>
      </c>
      <c r="D456" s="35" t="s">
        <v>3154</v>
      </c>
      <c r="E456" s="45">
        <v>425</v>
      </c>
      <c r="F456" s="38">
        <v>18700385</v>
      </c>
      <c r="G456" s="39">
        <v>421</v>
      </c>
      <c r="H456" s="40">
        <v>395</v>
      </c>
      <c r="I456" s="41">
        <v>21765572</v>
      </c>
      <c r="J456" s="42">
        <v>405</v>
      </c>
      <c r="K456" s="43">
        <v>381</v>
      </c>
      <c r="L456" s="38">
        <v>3170730</v>
      </c>
      <c r="M456" s="39">
        <v>238</v>
      </c>
      <c r="N456" s="40">
        <v>220</v>
      </c>
      <c r="O456" s="41">
        <v>12676767</v>
      </c>
      <c r="P456" s="42">
        <v>263</v>
      </c>
      <c r="Q456" s="43">
        <v>242</v>
      </c>
      <c r="R456" s="38">
        <v>31211957</v>
      </c>
      <c r="S456" s="39">
        <v>375</v>
      </c>
      <c r="T456" s="40">
        <v>362</v>
      </c>
      <c r="U456" s="41">
        <v>91322</v>
      </c>
      <c r="V456" s="42">
        <v>264</v>
      </c>
      <c r="W456" s="43">
        <v>256</v>
      </c>
      <c r="X456" s="38">
        <v>8446</v>
      </c>
      <c r="Y456" s="39">
        <v>437</v>
      </c>
      <c r="Z456" s="40">
        <v>406</v>
      </c>
      <c r="AA456" s="41">
        <v>194</v>
      </c>
      <c r="AB456" s="108">
        <v>383</v>
      </c>
      <c r="AC456" s="45">
        <v>0</v>
      </c>
      <c r="AD456" s="37">
        <v>93.04</v>
      </c>
      <c r="AE456" s="46">
        <v>6.96</v>
      </c>
    </row>
    <row r="457" spans="1:31" s="3" customFormat="1" ht="18.75" customHeight="1">
      <c r="A457" s="48">
        <v>455</v>
      </c>
      <c r="B457" s="49">
        <v>423</v>
      </c>
      <c r="C457" s="50" t="s">
        <v>3213</v>
      </c>
      <c r="D457" s="51" t="s">
        <v>1061</v>
      </c>
      <c r="E457" s="68">
        <v>426</v>
      </c>
      <c r="F457" s="54">
        <v>18597522</v>
      </c>
      <c r="G457" s="55">
        <v>470</v>
      </c>
      <c r="H457" s="56">
        <v>441</v>
      </c>
      <c r="I457" s="57">
        <v>18822452</v>
      </c>
      <c r="J457" s="58">
        <v>393</v>
      </c>
      <c r="K457" s="59">
        <v>369</v>
      </c>
      <c r="L457" s="54">
        <v>3568834</v>
      </c>
      <c r="M457" s="55">
        <v>417</v>
      </c>
      <c r="N457" s="56">
        <v>394</v>
      </c>
      <c r="O457" s="57">
        <v>3182847</v>
      </c>
      <c r="P457" s="58">
        <v>483</v>
      </c>
      <c r="Q457" s="59">
        <v>453</v>
      </c>
      <c r="R457" s="54">
        <v>7037236</v>
      </c>
      <c r="S457" s="55">
        <v>139</v>
      </c>
      <c r="T457" s="56">
        <v>130</v>
      </c>
      <c r="U457" s="57">
        <v>3895912</v>
      </c>
      <c r="V457" s="58">
        <v>140</v>
      </c>
      <c r="W457" s="59">
        <v>133</v>
      </c>
      <c r="X457" s="54">
        <v>25284</v>
      </c>
      <c r="Y457" s="55">
        <v>416</v>
      </c>
      <c r="Z457" s="56">
        <v>385</v>
      </c>
      <c r="AA457" s="57">
        <v>242</v>
      </c>
      <c r="AB457" s="109">
        <v>384</v>
      </c>
      <c r="AC457" s="52">
        <v>0</v>
      </c>
      <c r="AD457" s="60">
        <v>33</v>
      </c>
      <c r="AE457" s="61">
        <v>67</v>
      </c>
    </row>
    <row r="458" spans="1:31" s="3" customFormat="1" ht="18.75" customHeight="1">
      <c r="A458" s="18">
        <v>456</v>
      </c>
      <c r="B458" s="19" t="s">
        <v>3052</v>
      </c>
      <c r="C458" s="20" t="s">
        <v>1207</v>
      </c>
      <c r="D458" s="21" t="s">
        <v>88</v>
      </c>
      <c r="E458" s="22">
        <v>427</v>
      </c>
      <c r="F458" s="24">
        <v>18572291</v>
      </c>
      <c r="G458" s="25">
        <v>467</v>
      </c>
      <c r="H458" s="26">
        <v>438</v>
      </c>
      <c r="I458" s="27">
        <v>18910912</v>
      </c>
      <c r="J458" s="28">
        <v>478</v>
      </c>
      <c r="K458" s="29">
        <v>451</v>
      </c>
      <c r="L458" s="24">
        <v>465242</v>
      </c>
      <c r="M458" s="25">
        <v>455</v>
      </c>
      <c r="N458" s="26">
        <v>431</v>
      </c>
      <c r="O458" s="27">
        <v>1113796</v>
      </c>
      <c r="P458" s="28">
        <v>297</v>
      </c>
      <c r="Q458" s="29">
        <v>275</v>
      </c>
      <c r="R458" s="24">
        <v>27126372</v>
      </c>
      <c r="S458" s="25">
        <v>444</v>
      </c>
      <c r="T458" s="26">
        <v>428</v>
      </c>
      <c r="U458" s="27">
        <v>-3245209</v>
      </c>
      <c r="V458" s="28">
        <v>326</v>
      </c>
      <c r="W458" s="29">
        <v>317</v>
      </c>
      <c r="X458" s="24">
        <v>2836</v>
      </c>
      <c r="Y458" s="25">
        <v>442</v>
      </c>
      <c r="Z458" s="26">
        <v>411</v>
      </c>
      <c r="AA458" s="27">
        <v>187</v>
      </c>
      <c r="AB458" s="107">
        <v>341</v>
      </c>
      <c r="AC458" s="22">
        <v>0</v>
      </c>
      <c r="AD458" s="30">
        <v>100</v>
      </c>
      <c r="AE458" s="31">
        <v>0</v>
      </c>
    </row>
    <row r="459" spans="1:31" s="3" customFormat="1" ht="18.75" customHeight="1">
      <c r="A459" s="137">
        <v>457</v>
      </c>
      <c r="B459" s="138">
        <v>487</v>
      </c>
      <c r="C459" s="139" t="s">
        <v>1211</v>
      </c>
      <c r="D459" s="140" t="s">
        <v>3056</v>
      </c>
      <c r="E459" s="141">
        <v>428</v>
      </c>
      <c r="F459" s="143">
        <v>18571368</v>
      </c>
      <c r="G459" s="144">
        <v>393</v>
      </c>
      <c r="H459" s="145">
        <v>368</v>
      </c>
      <c r="I459" s="146">
        <v>23573442</v>
      </c>
      <c r="J459" s="147">
        <v>297</v>
      </c>
      <c r="K459" s="148">
        <v>273</v>
      </c>
      <c r="L459" s="143">
        <v>7266071</v>
      </c>
      <c r="M459" s="144">
        <v>396</v>
      </c>
      <c r="N459" s="145">
        <v>373</v>
      </c>
      <c r="O459" s="146">
        <v>4408130</v>
      </c>
      <c r="P459" s="147">
        <v>361</v>
      </c>
      <c r="Q459" s="148">
        <v>335</v>
      </c>
      <c r="R459" s="143">
        <v>20376002</v>
      </c>
      <c r="S459" s="144">
        <v>344</v>
      </c>
      <c r="T459" s="145">
        <v>333</v>
      </c>
      <c r="U459" s="146">
        <v>251996</v>
      </c>
      <c r="V459" s="147">
        <v>111</v>
      </c>
      <c r="W459" s="148">
        <v>104</v>
      </c>
      <c r="X459" s="143">
        <v>29798</v>
      </c>
      <c r="Y459" s="144">
        <v>208</v>
      </c>
      <c r="Z459" s="145">
        <v>182</v>
      </c>
      <c r="AA459" s="146">
        <v>706</v>
      </c>
      <c r="AB459" s="149">
        <v>321</v>
      </c>
      <c r="AC459" s="141">
        <v>0</v>
      </c>
      <c r="AD459" s="150">
        <v>100</v>
      </c>
      <c r="AE459" s="151">
        <v>0</v>
      </c>
    </row>
    <row r="460" spans="1:31" s="3" customFormat="1" ht="18.75" customHeight="1">
      <c r="A460" s="32">
        <v>458</v>
      </c>
      <c r="B460" s="33">
        <v>358</v>
      </c>
      <c r="C460" s="34" t="s">
        <v>1412</v>
      </c>
      <c r="D460" s="35" t="s">
        <v>889</v>
      </c>
      <c r="E460" s="45">
        <v>429</v>
      </c>
      <c r="F460" s="38">
        <v>18567506</v>
      </c>
      <c r="G460" s="39">
        <v>475</v>
      </c>
      <c r="H460" s="40">
        <v>446</v>
      </c>
      <c r="I460" s="41">
        <v>18567506</v>
      </c>
      <c r="J460" s="42">
        <v>470</v>
      </c>
      <c r="K460" s="43">
        <v>444</v>
      </c>
      <c r="L460" s="38">
        <v>872621</v>
      </c>
      <c r="M460" s="39">
        <v>466</v>
      </c>
      <c r="N460" s="40">
        <v>441</v>
      </c>
      <c r="O460" s="41">
        <v>759301</v>
      </c>
      <c r="P460" s="42">
        <v>495</v>
      </c>
      <c r="Q460" s="43">
        <v>465</v>
      </c>
      <c r="R460" s="38">
        <v>5158584</v>
      </c>
      <c r="S460" s="39">
        <v>386</v>
      </c>
      <c r="T460" s="40">
        <v>373</v>
      </c>
      <c r="U460" s="41">
        <v>25843</v>
      </c>
      <c r="V460" s="42">
        <v>151</v>
      </c>
      <c r="W460" s="43">
        <v>144</v>
      </c>
      <c r="X460" s="38">
        <v>22673</v>
      </c>
      <c r="Y460" s="39">
        <v>423</v>
      </c>
      <c r="Z460" s="40">
        <v>392</v>
      </c>
      <c r="AA460" s="41">
        <v>223</v>
      </c>
      <c r="AB460" s="108">
        <v>312</v>
      </c>
      <c r="AC460" s="45">
        <v>0</v>
      </c>
      <c r="AD460" s="37">
        <v>100</v>
      </c>
      <c r="AE460" s="46">
        <v>0</v>
      </c>
    </row>
    <row r="461" spans="1:31" s="3" customFormat="1" ht="18.75" customHeight="1">
      <c r="A461" s="137">
        <v>459</v>
      </c>
      <c r="B461" s="138">
        <v>467</v>
      </c>
      <c r="C461" s="139" t="s">
        <v>1413</v>
      </c>
      <c r="D461" s="140" t="s">
        <v>3056</v>
      </c>
      <c r="E461" s="141">
        <v>430</v>
      </c>
      <c r="F461" s="143">
        <v>18558245</v>
      </c>
      <c r="G461" s="144">
        <v>455</v>
      </c>
      <c r="H461" s="145">
        <v>427</v>
      </c>
      <c r="I461" s="146">
        <v>19887469</v>
      </c>
      <c r="J461" s="147">
        <v>330</v>
      </c>
      <c r="K461" s="148">
        <v>306</v>
      </c>
      <c r="L461" s="143">
        <v>5867427</v>
      </c>
      <c r="M461" s="144">
        <v>446</v>
      </c>
      <c r="N461" s="145">
        <v>422</v>
      </c>
      <c r="O461" s="146">
        <v>1985702</v>
      </c>
      <c r="P461" s="147">
        <v>455</v>
      </c>
      <c r="Q461" s="148">
        <v>425</v>
      </c>
      <c r="R461" s="143">
        <v>11636143</v>
      </c>
      <c r="S461" s="144">
        <v>414</v>
      </c>
      <c r="T461" s="145">
        <v>401</v>
      </c>
      <c r="U461" s="146">
        <v>-953285</v>
      </c>
      <c r="V461" s="147">
        <v>325</v>
      </c>
      <c r="W461" s="148">
        <v>316</v>
      </c>
      <c r="X461" s="143">
        <v>2875</v>
      </c>
      <c r="Y461" s="144">
        <v>300</v>
      </c>
      <c r="Z461" s="145">
        <v>271</v>
      </c>
      <c r="AA461" s="146">
        <v>448</v>
      </c>
      <c r="AB461" s="149">
        <v>332</v>
      </c>
      <c r="AC461" s="141">
        <v>0</v>
      </c>
      <c r="AD461" s="150">
        <v>100</v>
      </c>
      <c r="AE461" s="151">
        <v>0</v>
      </c>
    </row>
    <row r="462" spans="1:31" s="3" customFormat="1" ht="18.75" customHeight="1">
      <c r="A462" s="48">
        <v>460</v>
      </c>
      <c r="B462" s="49">
        <v>386</v>
      </c>
      <c r="C462" s="50" t="s">
        <v>3236</v>
      </c>
      <c r="D462" s="51" t="s">
        <v>1061</v>
      </c>
      <c r="E462" s="52">
        <v>431</v>
      </c>
      <c r="F462" s="54">
        <v>18551655</v>
      </c>
      <c r="G462" s="55">
        <v>468</v>
      </c>
      <c r="H462" s="56">
        <v>439</v>
      </c>
      <c r="I462" s="57">
        <v>18898744</v>
      </c>
      <c r="J462" s="58">
        <v>261</v>
      </c>
      <c r="K462" s="59">
        <v>238</v>
      </c>
      <c r="L462" s="54">
        <v>8707462</v>
      </c>
      <c r="M462" s="55">
        <v>115</v>
      </c>
      <c r="N462" s="56">
        <v>100</v>
      </c>
      <c r="O462" s="57">
        <v>26286611</v>
      </c>
      <c r="P462" s="58">
        <v>248</v>
      </c>
      <c r="Q462" s="59">
        <v>228</v>
      </c>
      <c r="R462" s="54">
        <v>33135471</v>
      </c>
      <c r="S462" s="55">
        <v>227</v>
      </c>
      <c r="T462" s="56">
        <v>216</v>
      </c>
      <c r="U462" s="57">
        <v>1718235</v>
      </c>
      <c r="V462" s="58">
        <v>358</v>
      </c>
      <c r="W462" s="59">
        <v>348</v>
      </c>
      <c r="X462" s="54">
        <v>1323</v>
      </c>
      <c r="Y462" s="55">
        <v>192</v>
      </c>
      <c r="Z462" s="56">
        <v>166</v>
      </c>
      <c r="AA462" s="57">
        <v>757</v>
      </c>
      <c r="AB462" s="109">
        <v>321</v>
      </c>
      <c r="AC462" s="52">
        <v>0</v>
      </c>
      <c r="AD462" s="60">
        <v>100</v>
      </c>
      <c r="AE462" s="61">
        <v>0</v>
      </c>
    </row>
    <row r="463" spans="1:31" s="3" customFormat="1" ht="18.75" customHeight="1">
      <c r="A463" s="167">
        <v>461</v>
      </c>
      <c r="B463" s="168" t="s">
        <v>3052</v>
      </c>
      <c r="C463" s="169" t="s">
        <v>1414</v>
      </c>
      <c r="D463" s="170" t="s">
        <v>3056</v>
      </c>
      <c r="E463" s="171">
        <v>432</v>
      </c>
      <c r="F463" s="173">
        <v>18492143</v>
      </c>
      <c r="G463" s="174">
        <v>453</v>
      </c>
      <c r="H463" s="175">
        <v>425</v>
      </c>
      <c r="I463" s="176">
        <v>19910355</v>
      </c>
      <c r="J463" s="177">
        <v>443</v>
      </c>
      <c r="K463" s="178">
        <v>418</v>
      </c>
      <c r="L463" s="173">
        <v>1983914</v>
      </c>
      <c r="M463" s="174">
        <v>340</v>
      </c>
      <c r="N463" s="175">
        <v>319</v>
      </c>
      <c r="O463" s="176">
        <v>6305047</v>
      </c>
      <c r="P463" s="177">
        <v>438</v>
      </c>
      <c r="Q463" s="178">
        <v>409</v>
      </c>
      <c r="R463" s="173">
        <v>13282059</v>
      </c>
      <c r="S463" s="174">
        <v>288</v>
      </c>
      <c r="T463" s="175">
        <v>277</v>
      </c>
      <c r="U463" s="176">
        <v>815264</v>
      </c>
      <c r="V463" s="177" t="s">
        <v>1103</v>
      </c>
      <c r="W463" s="178" t="s">
        <v>1103</v>
      </c>
      <c r="X463" s="184" t="s">
        <v>3052</v>
      </c>
      <c r="Y463" s="174">
        <v>313</v>
      </c>
      <c r="Z463" s="175">
        <v>284</v>
      </c>
      <c r="AA463" s="176">
        <v>422</v>
      </c>
      <c r="AB463" s="179">
        <v>311</v>
      </c>
      <c r="AC463" s="171">
        <v>0</v>
      </c>
      <c r="AD463" s="180">
        <v>100</v>
      </c>
      <c r="AE463" s="181">
        <v>0</v>
      </c>
    </row>
    <row r="464" spans="1:31" s="3" customFormat="1" ht="18.75" customHeight="1">
      <c r="A464" s="32">
        <v>462</v>
      </c>
      <c r="B464" s="33">
        <v>473</v>
      </c>
      <c r="C464" s="34" t="s">
        <v>2156</v>
      </c>
      <c r="D464" s="35" t="s">
        <v>2671</v>
      </c>
      <c r="E464" s="45">
        <v>433</v>
      </c>
      <c r="F464" s="38">
        <v>18473533</v>
      </c>
      <c r="G464" s="39">
        <v>479</v>
      </c>
      <c r="H464" s="40">
        <v>450</v>
      </c>
      <c r="I464" s="41">
        <v>18473533</v>
      </c>
      <c r="J464" s="42">
        <v>387</v>
      </c>
      <c r="K464" s="43">
        <v>363</v>
      </c>
      <c r="L464" s="38">
        <v>3735489</v>
      </c>
      <c r="M464" s="39">
        <v>334</v>
      </c>
      <c r="N464" s="40">
        <v>313</v>
      </c>
      <c r="O464" s="41">
        <v>6615243</v>
      </c>
      <c r="P464" s="42">
        <v>434</v>
      </c>
      <c r="Q464" s="43">
        <v>406</v>
      </c>
      <c r="R464" s="38">
        <v>13812756</v>
      </c>
      <c r="S464" s="39">
        <v>262</v>
      </c>
      <c r="T464" s="40">
        <v>251</v>
      </c>
      <c r="U464" s="41">
        <v>1148437</v>
      </c>
      <c r="V464" s="42">
        <v>351</v>
      </c>
      <c r="W464" s="43">
        <v>342</v>
      </c>
      <c r="X464" s="38">
        <v>1570</v>
      </c>
      <c r="Y464" s="39">
        <v>440</v>
      </c>
      <c r="Z464" s="40">
        <v>409</v>
      </c>
      <c r="AA464" s="41">
        <v>190</v>
      </c>
      <c r="AB464" s="108">
        <v>311</v>
      </c>
      <c r="AC464" s="45">
        <v>0</v>
      </c>
      <c r="AD464" s="37">
        <v>100</v>
      </c>
      <c r="AE464" s="46">
        <v>0</v>
      </c>
    </row>
    <row r="465" spans="1:31" s="3" customFormat="1" ht="18.75" customHeight="1">
      <c r="A465" s="32">
        <v>463</v>
      </c>
      <c r="B465" s="33" t="s">
        <v>3052</v>
      </c>
      <c r="C465" s="34" t="s">
        <v>1415</v>
      </c>
      <c r="D465" s="35" t="s">
        <v>88</v>
      </c>
      <c r="E465" s="45">
        <v>434</v>
      </c>
      <c r="F465" s="38">
        <v>18429980</v>
      </c>
      <c r="G465" s="39">
        <v>478</v>
      </c>
      <c r="H465" s="40">
        <v>449</v>
      </c>
      <c r="I465" s="41">
        <v>18539367</v>
      </c>
      <c r="J465" s="42">
        <v>351</v>
      </c>
      <c r="K465" s="43">
        <v>327</v>
      </c>
      <c r="L465" s="38">
        <v>4999958</v>
      </c>
      <c r="M465" s="39">
        <v>286</v>
      </c>
      <c r="N465" s="40">
        <v>265</v>
      </c>
      <c r="O465" s="41">
        <v>9303504</v>
      </c>
      <c r="P465" s="42">
        <v>395</v>
      </c>
      <c r="Q465" s="43">
        <v>368</v>
      </c>
      <c r="R465" s="38">
        <v>16717440</v>
      </c>
      <c r="S465" s="39">
        <v>307</v>
      </c>
      <c r="T465" s="40">
        <v>296</v>
      </c>
      <c r="U465" s="41">
        <v>629365</v>
      </c>
      <c r="V465" s="42">
        <v>253</v>
      </c>
      <c r="W465" s="43">
        <v>245</v>
      </c>
      <c r="X465" s="38">
        <v>9416</v>
      </c>
      <c r="Y465" s="39">
        <v>373</v>
      </c>
      <c r="Z465" s="40">
        <v>343</v>
      </c>
      <c r="AA465" s="41">
        <v>319</v>
      </c>
      <c r="AB465" s="108">
        <v>321</v>
      </c>
      <c r="AC465" s="45">
        <v>0</v>
      </c>
      <c r="AD465" s="37">
        <v>100</v>
      </c>
      <c r="AE465" s="46">
        <v>0</v>
      </c>
    </row>
    <row r="466" spans="1:31" s="3" customFormat="1" ht="18.75" customHeight="1">
      <c r="A466" s="32">
        <v>464</v>
      </c>
      <c r="B466" s="33" t="s">
        <v>3052</v>
      </c>
      <c r="C466" s="67" t="s">
        <v>3052</v>
      </c>
      <c r="D466" s="35" t="s">
        <v>829</v>
      </c>
      <c r="E466" s="45">
        <v>435</v>
      </c>
      <c r="F466" s="44" t="s">
        <v>3052</v>
      </c>
      <c r="G466" s="39">
        <v>462</v>
      </c>
      <c r="H466" s="40">
        <v>434</v>
      </c>
      <c r="I466" s="62" t="s">
        <v>3052</v>
      </c>
      <c r="J466" s="42">
        <v>354</v>
      </c>
      <c r="K466" s="43">
        <v>330</v>
      </c>
      <c r="L466" s="44" t="s">
        <v>3052</v>
      </c>
      <c r="M466" s="39">
        <v>306</v>
      </c>
      <c r="N466" s="40">
        <v>285</v>
      </c>
      <c r="O466" s="62" t="s">
        <v>3052</v>
      </c>
      <c r="P466" s="42">
        <v>383</v>
      </c>
      <c r="Q466" s="43">
        <v>356</v>
      </c>
      <c r="R466" s="44" t="s">
        <v>3052</v>
      </c>
      <c r="S466" s="39">
        <v>313</v>
      </c>
      <c r="T466" s="40">
        <v>302</v>
      </c>
      <c r="U466" s="62" t="s">
        <v>3052</v>
      </c>
      <c r="V466" s="42">
        <v>186</v>
      </c>
      <c r="W466" s="43">
        <v>179</v>
      </c>
      <c r="X466" s="44" t="s">
        <v>3052</v>
      </c>
      <c r="Y466" s="39">
        <v>170</v>
      </c>
      <c r="Z466" s="40">
        <v>145</v>
      </c>
      <c r="AA466" s="62" t="s">
        <v>3052</v>
      </c>
      <c r="AB466" s="108">
        <v>311</v>
      </c>
      <c r="AC466" s="45">
        <v>0</v>
      </c>
      <c r="AD466" s="37">
        <v>66</v>
      </c>
      <c r="AE466" s="46">
        <v>34</v>
      </c>
    </row>
    <row r="467" spans="1:31" s="3" customFormat="1" ht="18.75" customHeight="1">
      <c r="A467" s="48">
        <v>465</v>
      </c>
      <c r="B467" s="70" t="s">
        <v>3052</v>
      </c>
      <c r="C467" s="50" t="s">
        <v>2299</v>
      </c>
      <c r="D467" s="51" t="s">
        <v>88</v>
      </c>
      <c r="E467" s="52">
        <v>436</v>
      </c>
      <c r="F467" s="54">
        <v>18292139</v>
      </c>
      <c r="G467" s="55">
        <v>477</v>
      </c>
      <c r="H467" s="56">
        <v>448</v>
      </c>
      <c r="I467" s="57">
        <v>18542281</v>
      </c>
      <c r="J467" s="58">
        <v>391</v>
      </c>
      <c r="K467" s="59">
        <v>367</v>
      </c>
      <c r="L467" s="54">
        <v>3639531</v>
      </c>
      <c r="M467" s="55">
        <v>111</v>
      </c>
      <c r="N467" s="56">
        <v>96</v>
      </c>
      <c r="O467" s="57">
        <v>26792906</v>
      </c>
      <c r="P467" s="58">
        <v>246</v>
      </c>
      <c r="Q467" s="59">
        <v>226</v>
      </c>
      <c r="R467" s="54">
        <v>33217179</v>
      </c>
      <c r="S467" s="55">
        <v>269</v>
      </c>
      <c r="T467" s="56">
        <v>258</v>
      </c>
      <c r="U467" s="57">
        <v>1057260</v>
      </c>
      <c r="V467" s="58">
        <v>310</v>
      </c>
      <c r="W467" s="59">
        <v>301</v>
      </c>
      <c r="X467" s="54">
        <v>3765</v>
      </c>
      <c r="Y467" s="55">
        <v>428</v>
      </c>
      <c r="Z467" s="56">
        <v>397</v>
      </c>
      <c r="AA467" s="57">
        <v>216</v>
      </c>
      <c r="AB467" s="109">
        <v>341</v>
      </c>
      <c r="AC467" s="52">
        <v>0</v>
      </c>
      <c r="AD467" s="60">
        <v>100</v>
      </c>
      <c r="AE467" s="61">
        <v>0</v>
      </c>
    </row>
    <row r="468" spans="1:31" s="3" customFormat="1" ht="18.75" customHeight="1">
      <c r="A468" s="18">
        <v>466</v>
      </c>
      <c r="B468" s="19" t="s">
        <v>3052</v>
      </c>
      <c r="C468" s="20" t="s">
        <v>1416</v>
      </c>
      <c r="D468" s="21" t="s">
        <v>3103</v>
      </c>
      <c r="E468" s="22">
        <v>437</v>
      </c>
      <c r="F468" s="24">
        <v>18271801</v>
      </c>
      <c r="G468" s="25">
        <v>472</v>
      </c>
      <c r="H468" s="26">
        <v>443</v>
      </c>
      <c r="I468" s="27">
        <v>18701445</v>
      </c>
      <c r="J468" s="28">
        <v>481</v>
      </c>
      <c r="K468" s="29">
        <v>454</v>
      </c>
      <c r="L468" s="24">
        <v>425547</v>
      </c>
      <c r="M468" s="25">
        <v>101</v>
      </c>
      <c r="N468" s="26">
        <v>86</v>
      </c>
      <c r="O468" s="27">
        <v>29202439</v>
      </c>
      <c r="P468" s="28">
        <v>225</v>
      </c>
      <c r="Q468" s="29">
        <v>206</v>
      </c>
      <c r="R468" s="24">
        <v>37031385</v>
      </c>
      <c r="S468" s="25">
        <v>415</v>
      </c>
      <c r="T468" s="26">
        <v>402</v>
      </c>
      <c r="U468" s="27">
        <v>-1008757</v>
      </c>
      <c r="V468" s="28">
        <v>359</v>
      </c>
      <c r="W468" s="29">
        <v>349</v>
      </c>
      <c r="X468" s="24">
        <v>1193</v>
      </c>
      <c r="Y468" s="25">
        <v>415</v>
      </c>
      <c r="Z468" s="26">
        <v>384</v>
      </c>
      <c r="AA468" s="27">
        <v>243</v>
      </c>
      <c r="AB468" s="107">
        <v>321</v>
      </c>
      <c r="AC468" s="22">
        <v>0</v>
      </c>
      <c r="AD468" s="30">
        <v>100</v>
      </c>
      <c r="AE468" s="31">
        <v>0</v>
      </c>
    </row>
    <row r="469" spans="1:31" s="3" customFormat="1" ht="18.75" customHeight="1">
      <c r="A469" s="32">
        <v>467</v>
      </c>
      <c r="B469" s="33" t="s">
        <v>3052</v>
      </c>
      <c r="C469" s="34" t="s">
        <v>1417</v>
      </c>
      <c r="D469" s="35" t="s">
        <v>3056</v>
      </c>
      <c r="E469" s="45">
        <v>438</v>
      </c>
      <c r="F469" s="38">
        <v>18246462</v>
      </c>
      <c r="G469" s="39">
        <v>268</v>
      </c>
      <c r="H469" s="40">
        <v>249</v>
      </c>
      <c r="I469" s="41">
        <v>34391807</v>
      </c>
      <c r="J469" s="42">
        <v>464</v>
      </c>
      <c r="K469" s="43">
        <v>438</v>
      </c>
      <c r="L469" s="38">
        <v>1407960</v>
      </c>
      <c r="M469" s="39">
        <v>379</v>
      </c>
      <c r="N469" s="40">
        <v>356</v>
      </c>
      <c r="O469" s="41">
        <v>5061861</v>
      </c>
      <c r="P469" s="42">
        <v>373</v>
      </c>
      <c r="Q469" s="43">
        <v>346</v>
      </c>
      <c r="R469" s="38">
        <v>19257572</v>
      </c>
      <c r="S469" s="39">
        <v>216</v>
      </c>
      <c r="T469" s="40">
        <v>205</v>
      </c>
      <c r="U469" s="41">
        <v>1840150</v>
      </c>
      <c r="V469" s="42">
        <v>60</v>
      </c>
      <c r="W469" s="43">
        <v>54</v>
      </c>
      <c r="X469" s="38">
        <v>52215</v>
      </c>
      <c r="Y469" s="39">
        <v>476</v>
      </c>
      <c r="Z469" s="40">
        <v>445</v>
      </c>
      <c r="AA469" s="41">
        <v>124</v>
      </c>
      <c r="AB469" s="108">
        <v>311</v>
      </c>
      <c r="AC469" s="45">
        <v>0</v>
      </c>
      <c r="AD469" s="37">
        <v>100</v>
      </c>
      <c r="AE469" s="46">
        <v>0</v>
      </c>
    </row>
    <row r="470" spans="1:31" s="3" customFormat="1" ht="18.75" customHeight="1">
      <c r="A470" s="137">
        <v>468</v>
      </c>
      <c r="B470" s="138">
        <v>446</v>
      </c>
      <c r="C470" s="139" t="s">
        <v>1044</v>
      </c>
      <c r="D470" s="140" t="s">
        <v>3056</v>
      </c>
      <c r="E470" s="141">
        <v>439</v>
      </c>
      <c r="F470" s="143">
        <v>18164215</v>
      </c>
      <c r="G470" s="144">
        <v>485</v>
      </c>
      <c r="H470" s="145">
        <v>456</v>
      </c>
      <c r="I470" s="146">
        <v>18167415</v>
      </c>
      <c r="J470" s="147">
        <v>360</v>
      </c>
      <c r="K470" s="148">
        <v>336</v>
      </c>
      <c r="L470" s="143">
        <v>4717926</v>
      </c>
      <c r="M470" s="144">
        <v>343</v>
      </c>
      <c r="N470" s="145">
        <v>322</v>
      </c>
      <c r="O470" s="146">
        <v>6159762</v>
      </c>
      <c r="P470" s="147">
        <v>326</v>
      </c>
      <c r="Q470" s="148">
        <v>304</v>
      </c>
      <c r="R470" s="143">
        <v>23941166</v>
      </c>
      <c r="S470" s="144">
        <v>422</v>
      </c>
      <c r="T470" s="145">
        <v>407</v>
      </c>
      <c r="U470" s="146">
        <v>-1440515</v>
      </c>
      <c r="V470" s="147">
        <v>143</v>
      </c>
      <c r="W470" s="148">
        <v>136</v>
      </c>
      <c r="X470" s="143">
        <v>24054</v>
      </c>
      <c r="Y470" s="144">
        <v>257</v>
      </c>
      <c r="Z470" s="145">
        <v>230</v>
      </c>
      <c r="AA470" s="146">
        <v>553</v>
      </c>
      <c r="AB470" s="149">
        <v>371</v>
      </c>
      <c r="AC470" s="141">
        <v>0</v>
      </c>
      <c r="AD470" s="150">
        <v>100</v>
      </c>
      <c r="AE470" s="151">
        <v>0</v>
      </c>
    </row>
    <row r="471" spans="1:31" s="3" customFormat="1" ht="18.75" customHeight="1">
      <c r="A471" s="32">
        <v>469</v>
      </c>
      <c r="B471" s="33">
        <v>493</v>
      </c>
      <c r="C471" s="34" t="s">
        <v>2911</v>
      </c>
      <c r="D471" s="35" t="s">
        <v>88</v>
      </c>
      <c r="E471" s="45">
        <v>440</v>
      </c>
      <c r="F471" s="38">
        <v>18105278</v>
      </c>
      <c r="G471" s="39">
        <v>484</v>
      </c>
      <c r="H471" s="40">
        <v>455</v>
      </c>
      <c r="I471" s="41">
        <v>18189882</v>
      </c>
      <c r="J471" s="42">
        <v>422</v>
      </c>
      <c r="K471" s="43">
        <v>398</v>
      </c>
      <c r="L471" s="38">
        <v>2794791</v>
      </c>
      <c r="M471" s="39">
        <v>311</v>
      </c>
      <c r="N471" s="40">
        <v>290</v>
      </c>
      <c r="O471" s="41">
        <v>7840902</v>
      </c>
      <c r="P471" s="42">
        <v>392</v>
      </c>
      <c r="Q471" s="43">
        <v>365</v>
      </c>
      <c r="R471" s="38">
        <v>17182685</v>
      </c>
      <c r="S471" s="39">
        <v>290</v>
      </c>
      <c r="T471" s="40">
        <v>279</v>
      </c>
      <c r="U471" s="41">
        <v>785905</v>
      </c>
      <c r="V471" s="42">
        <v>249</v>
      </c>
      <c r="W471" s="43">
        <v>242</v>
      </c>
      <c r="X471" s="38">
        <v>10133</v>
      </c>
      <c r="Y471" s="39">
        <v>448</v>
      </c>
      <c r="Z471" s="40">
        <v>417</v>
      </c>
      <c r="AA471" s="41">
        <v>173</v>
      </c>
      <c r="AB471" s="108">
        <v>356</v>
      </c>
      <c r="AC471" s="45">
        <v>0</v>
      </c>
      <c r="AD471" s="37">
        <v>100</v>
      </c>
      <c r="AE471" s="46">
        <v>0</v>
      </c>
    </row>
    <row r="472" spans="1:31" s="3" customFormat="1" ht="18.75" customHeight="1">
      <c r="A472" s="152">
        <v>470</v>
      </c>
      <c r="B472" s="153" t="s">
        <v>3052</v>
      </c>
      <c r="C472" s="154" t="s">
        <v>1418</v>
      </c>
      <c r="D472" s="155" t="s">
        <v>3056</v>
      </c>
      <c r="E472" s="156">
        <v>441</v>
      </c>
      <c r="F472" s="158">
        <v>18103292</v>
      </c>
      <c r="G472" s="159">
        <v>480</v>
      </c>
      <c r="H472" s="160">
        <v>451</v>
      </c>
      <c r="I472" s="161">
        <v>18419683</v>
      </c>
      <c r="J472" s="162">
        <v>436</v>
      </c>
      <c r="K472" s="163">
        <v>411</v>
      </c>
      <c r="L472" s="158">
        <v>2265664</v>
      </c>
      <c r="M472" s="159">
        <v>399</v>
      </c>
      <c r="N472" s="160">
        <v>376</v>
      </c>
      <c r="O472" s="161">
        <v>4316474</v>
      </c>
      <c r="P472" s="162">
        <v>433</v>
      </c>
      <c r="Q472" s="163">
        <v>405</v>
      </c>
      <c r="R472" s="158">
        <v>13995364</v>
      </c>
      <c r="S472" s="159">
        <v>279</v>
      </c>
      <c r="T472" s="160">
        <v>268</v>
      </c>
      <c r="U472" s="161">
        <v>969489</v>
      </c>
      <c r="V472" s="162" t="s">
        <v>1103</v>
      </c>
      <c r="W472" s="163" t="s">
        <v>1103</v>
      </c>
      <c r="X472" s="206" t="s">
        <v>3052</v>
      </c>
      <c r="Y472" s="159">
        <v>479</v>
      </c>
      <c r="Z472" s="160">
        <v>448</v>
      </c>
      <c r="AA472" s="161">
        <v>110</v>
      </c>
      <c r="AB472" s="164">
        <v>383</v>
      </c>
      <c r="AC472" s="156">
        <v>0</v>
      </c>
      <c r="AD472" s="165">
        <v>100</v>
      </c>
      <c r="AE472" s="166">
        <v>0</v>
      </c>
    </row>
    <row r="473" spans="1:31" s="3" customFormat="1" ht="18.75" customHeight="1">
      <c r="A473" s="167">
        <v>471</v>
      </c>
      <c r="B473" s="168" t="s">
        <v>3052</v>
      </c>
      <c r="C473" s="169" t="s">
        <v>419</v>
      </c>
      <c r="D473" s="170" t="s">
        <v>3056</v>
      </c>
      <c r="E473" s="171">
        <v>442</v>
      </c>
      <c r="F473" s="173">
        <v>18096707</v>
      </c>
      <c r="G473" s="174">
        <v>457</v>
      </c>
      <c r="H473" s="175">
        <v>429</v>
      </c>
      <c r="I473" s="176">
        <v>19871874</v>
      </c>
      <c r="J473" s="177">
        <v>454</v>
      </c>
      <c r="K473" s="178">
        <v>428</v>
      </c>
      <c r="L473" s="173">
        <v>1745640</v>
      </c>
      <c r="M473" s="174">
        <v>434</v>
      </c>
      <c r="N473" s="175">
        <v>411</v>
      </c>
      <c r="O473" s="176">
        <v>2774491</v>
      </c>
      <c r="P473" s="177">
        <v>497</v>
      </c>
      <c r="Q473" s="178">
        <v>467</v>
      </c>
      <c r="R473" s="173">
        <v>4324996</v>
      </c>
      <c r="S473" s="174">
        <v>358</v>
      </c>
      <c r="T473" s="175">
        <v>347</v>
      </c>
      <c r="U473" s="176">
        <v>163046</v>
      </c>
      <c r="V473" s="177">
        <v>319</v>
      </c>
      <c r="W473" s="178">
        <v>310</v>
      </c>
      <c r="X473" s="173">
        <v>3153</v>
      </c>
      <c r="Y473" s="174">
        <v>379</v>
      </c>
      <c r="Z473" s="175">
        <v>349</v>
      </c>
      <c r="AA473" s="176">
        <v>312</v>
      </c>
      <c r="AB473" s="179">
        <v>322</v>
      </c>
      <c r="AC473" s="171">
        <v>0</v>
      </c>
      <c r="AD473" s="180">
        <v>100</v>
      </c>
      <c r="AE473" s="181">
        <v>0</v>
      </c>
    </row>
    <row r="474" spans="1:31" s="3" customFormat="1" ht="18.75" customHeight="1">
      <c r="A474" s="32">
        <v>472</v>
      </c>
      <c r="B474" s="33" t="s">
        <v>3052</v>
      </c>
      <c r="C474" s="34" t="s">
        <v>1419</v>
      </c>
      <c r="D474" s="35" t="s">
        <v>3054</v>
      </c>
      <c r="E474" s="45">
        <v>30</v>
      </c>
      <c r="F474" s="38">
        <v>18083745</v>
      </c>
      <c r="G474" s="39">
        <v>487</v>
      </c>
      <c r="H474" s="40">
        <v>30</v>
      </c>
      <c r="I474" s="41">
        <v>18083745</v>
      </c>
      <c r="J474" s="42">
        <v>283</v>
      </c>
      <c r="K474" s="43">
        <v>24</v>
      </c>
      <c r="L474" s="38">
        <v>7701596</v>
      </c>
      <c r="M474" s="39" t="s">
        <v>3052</v>
      </c>
      <c r="N474" s="40" t="s">
        <v>1103</v>
      </c>
      <c r="O474" s="41">
        <v>-38185968</v>
      </c>
      <c r="P474" s="42">
        <v>253</v>
      </c>
      <c r="Q474" s="43">
        <v>21</v>
      </c>
      <c r="R474" s="38">
        <v>32377915</v>
      </c>
      <c r="S474" s="39">
        <v>497</v>
      </c>
      <c r="T474" s="40">
        <v>29</v>
      </c>
      <c r="U474" s="41">
        <v>-71458477</v>
      </c>
      <c r="V474" s="42" t="s">
        <v>1103</v>
      </c>
      <c r="W474" s="43" t="s">
        <v>1103</v>
      </c>
      <c r="X474" s="44" t="s">
        <v>3052</v>
      </c>
      <c r="Y474" s="39">
        <v>12</v>
      </c>
      <c r="Z474" s="40">
        <v>11</v>
      </c>
      <c r="AA474" s="41">
        <v>6235</v>
      </c>
      <c r="AB474" s="108">
        <v>210</v>
      </c>
      <c r="AC474" s="45">
        <v>100</v>
      </c>
      <c r="AD474" s="37">
        <v>0</v>
      </c>
      <c r="AE474" s="46">
        <v>0</v>
      </c>
    </row>
    <row r="475" spans="1:31" s="3" customFormat="1" ht="18.75" customHeight="1">
      <c r="A475" s="32">
        <v>473</v>
      </c>
      <c r="B475" s="33">
        <v>430</v>
      </c>
      <c r="C475" s="34" t="s">
        <v>420</v>
      </c>
      <c r="D475" s="35" t="s">
        <v>88</v>
      </c>
      <c r="E475" s="36">
        <v>443</v>
      </c>
      <c r="F475" s="38">
        <v>18040691</v>
      </c>
      <c r="G475" s="39">
        <v>447</v>
      </c>
      <c r="H475" s="40">
        <v>419</v>
      </c>
      <c r="I475" s="41">
        <v>20452174</v>
      </c>
      <c r="J475" s="42">
        <v>429</v>
      </c>
      <c r="K475" s="43">
        <v>404</v>
      </c>
      <c r="L475" s="38">
        <v>2473954</v>
      </c>
      <c r="M475" s="39">
        <v>356</v>
      </c>
      <c r="N475" s="40">
        <v>334</v>
      </c>
      <c r="O475" s="41">
        <v>5633092</v>
      </c>
      <c r="P475" s="42">
        <v>442</v>
      </c>
      <c r="Q475" s="43">
        <v>412</v>
      </c>
      <c r="R475" s="38">
        <v>13059655</v>
      </c>
      <c r="S475" s="39">
        <v>387</v>
      </c>
      <c r="T475" s="40">
        <v>374</v>
      </c>
      <c r="U475" s="41">
        <v>20660</v>
      </c>
      <c r="V475" s="42">
        <v>216</v>
      </c>
      <c r="W475" s="43">
        <v>209</v>
      </c>
      <c r="X475" s="38">
        <v>13210</v>
      </c>
      <c r="Y475" s="39">
        <v>418</v>
      </c>
      <c r="Z475" s="40">
        <v>387</v>
      </c>
      <c r="AA475" s="41">
        <v>241</v>
      </c>
      <c r="AB475" s="108">
        <v>356</v>
      </c>
      <c r="AC475" s="45">
        <v>0</v>
      </c>
      <c r="AD475" s="37">
        <v>100</v>
      </c>
      <c r="AE475" s="46">
        <v>0</v>
      </c>
    </row>
    <row r="476" spans="1:31" s="3" customFormat="1" ht="18.75" customHeight="1">
      <c r="A476" s="137">
        <v>474</v>
      </c>
      <c r="B476" s="188" t="s">
        <v>3052</v>
      </c>
      <c r="C476" s="139" t="s">
        <v>1420</v>
      </c>
      <c r="D476" s="140" t="s">
        <v>3056</v>
      </c>
      <c r="E476" s="141">
        <v>444</v>
      </c>
      <c r="F476" s="143">
        <v>17999129</v>
      </c>
      <c r="G476" s="144">
        <v>435</v>
      </c>
      <c r="H476" s="145">
        <v>408</v>
      </c>
      <c r="I476" s="146">
        <v>20869761</v>
      </c>
      <c r="J476" s="147">
        <v>285</v>
      </c>
      <c r="K476" s="148">
        <v>261</v>
      </c>
      <c r="L476" s="143">
        <v>7634292</v>
      </c>
      <c r="M476" s="144">
        <v>256</v>
      </c>
      <c r="N476" s="145">
        <v>237</v>
      </c>
      <c r="O476" s="146">
        <v>11441665</v>
      </c>
      <c r="P476" s="147">
        <v>279</v>
      </c>
      <c r="Q476" s="148">
        <v>257</v>
      </c>
      <c r="R476" s="143">
        <v>29202438</v>
      </c>
      <c r="S476" s="144">
        <v>367</v>
      </c>
      <c r="T476" s="145">
        <v>355</v>
      </c>
      <c r="U476" s="146">
        <v>121007</v>
      </c>
      <c r="V476" s="147">
        <v>365</v>
      </c>
      <c r="W476" s="148">
        <v>355</v>
      </c>
      <c r="X476" s="143">
        <v>1012</v>
      </c>
      <c r="Y476" s="144">
        <v>406</v>
      </c>
      <c r="Z476" s="145">
        <v>376</v>
      </c>
      <c r="AA476" s="146">
        <v>265</v>
      </c>
      <c r="AB476" s="149">
        <v>383</v>
      </c>
      <c r="AC476" s="141">
        <v>0</v>
      </c>
      <c r="AD476" s="150">
        <v>100</v>
      </c>
      <c r="AE476" s="151">
        <v>0</v>
      </c>
    </row>
    <row r="477" spans="1:31" s="3" customFormat="1" ht="18.75" customHeight="1">
      <c r="A477" s="48">
        <v>475</v>
      </c>
      <c r="B477" s="49" t="s">
        <v>3052</v>
      </c>
      <c r="C477" s="50" t="s">
        <v>2256</v>
      </c>
      <c r="D477" s="51" t="s">
        <v>3058</v>
      </c>
      <c r="E477" s="52">
        <v>445</v>
      </c>
      <c r="F477" s="54">
        <v>17954849</v>
      </c>
      <c r="G477" s="55">
        <v>488</v>
      </c>
      <c r="H477" s="56">
        <v>458</v>
      </c>
      <c r="I477" s="57">
        <v>17954849</v>
      </c>
      <c r="J477" s="58">
        <v>411</v>
      </c>
      <c r="K477" s="59">
        <v>387</v>
      </c>
      <c r="L477" s="54">
        <v>3035196</v>
      </c>
      <c r="M477" s="55">
        <v>314</v>
      </c>
      <c r="N477" s="56">
        <v>293</v>
      </c>
      <c r="O477" s="57">
        <v>7722599</v>
      </c>
      <c r="P477" s="58">
        <v>299</v>
      </c>
      <c r="Q477" s="59">
        <v>277</v>
      </c>
      <c r="R477" s="54">
        <v>27068252</v>
      </c>
      <c r="S477" s="55">
        <v>427</v>
      </c>
      <c r="T477" s="56">
        <v>412</v>
      </c>
      <c r="U477" s="57">
        <v>-1799052</v>
      </c>
      <c r="V477" s="58">
        <v>258</v>
      </c>
      <c r="W477" s="59">
        <v>250</v>
      </c>
      <c r="X477" s="54">
        <v>8942</v>
      </c>
      <c r="Y477" s="55">
        <v>402</v>
      </c>
      <c r="Z477" s="56">
        <v>372</v>
      </c>
      <c r="AA477" s="57">
        <v>271</v>
      </c>
      <c r="AB477" s="109">
        <v>341</v>
      </c>
      <c r="AC477" s="52">
        <v>0</v>
      </c>
      <c r="AD477" s="60">
        <v>100</v>
      </c>
      <c r="AE477" s="61">
        <v>0</v>
      </c>
    </row>
    <row r="478" spans="1:31" s="3" customFormat="1" ht="18.75" customHeight="1">
      <c r="A478" s="167">
        <v>476</v>
      </c>
      <c r="B478" s="168" t="s">
        <v>3052</v>
      </c>
      <c r="C478" s="169" t="s">
        <v>1421</v>
      </c>
      <c r="D478" s="170" t="s">
        <v>3056</v>
      </c>
      <c r="E478" s="171">
        <v>446</v>
      </c>
      <c r="F478" s="173">
        <v>17912793</v>
      </c>
      <c r="G478" s="174">
        <v>482</v>
      </c>
      <c r="H478" s="175">
        <v>453</v>
      </c>
      <c r="I478" s="176">
        <v>18297744</v>
      </c>
      <c r="J478" s="177">
        <v>424</v>
      </c>
      <c r="K478" s="178">
        <v>400</v>
      </c>
      <c r="L478" s="173">
        <v>2599148</v>
      </c>
      <c r="M478" s="174">
        <v>419</v>
      </c>
      <c r="N478" s="175">
        <v>396</v>
      </c>
      <c r="O478" s="176">
        <v>3084504</v>
      </c>
      <c r="P478" s="177">
        <v>459</v>
      </c>
      <c r="Q478" s="178">
        <v>429</v>
      </c>
      <c r="R478" s="173">
        <v>11358731</v>
      </c>
      <c r="S478" s="174">
        <v>354</v>
      </c>
      <c r="T478" s="175">
        <v>343</v>
      </c>
      <c r="U478" s="176">
        <v>191466</v>
      </c>
      <c r="V478" s="177">
        <v>217</v>
      </c>
      <c r="W478" s="178">
        <v>210</v>
      </c>
      <c r="X478" s="173">
        <v>13000</v>
      </c>
      <c r="Y478" s="174">
        <v>289</v>
      </c>
      <c r="Z478" s="175">
        <v>261</v>
      </c>
      <c r="AA478" s="176">
        <v>475</v>
      </c>
      <c r="AB478" s="179">
        <v>324</v>
      </c>
      <c r="AC478" s="171">
        <v>0</v>
      </c>
      <c r="AD478" s="180">
        <v>100</v>
      </c>
      <c r="AE478" s="181">
        <v>0</v>
      </c>
    </row>
    <row r="479" spans="1:31" s="3" customFormat="1" ht="18.75" customHeight="1">
      <c r="A479" s="32">
        <v>477</v>
      </c>
      <c r="B479" s="33" t="s">
        <v>3052</v>
      </c>
      <c r="C479" s="34" t="s">
        <v>693</v>
      </c>
      <c r="D479" s="35" t="s">
        <v>3056</v>
      </c>
      <c r="E479" s="45">
        <v>447</v>
      </c>
      <c r="F479" s="38">
        <v>17865165</v>
      </c>
      <c r="G479" s="39">
        <v>463</v>
      </c>
      <c r="H479" s="40">
        <v>435</v>
      </c>
      <c r="I479" s="41">
        <v>19210099</v>
      </c>
      <c r="J479" s="42">
        <v>363</v>
      </c>
      <c r="K479" s="43">
        <v>339</v>
      </c>
      <c r="L479" s="38">
        <v>4654480</v>
      </c>
      <c r="M479" s="39">
        <v>353</v>
      </c>
      <c r="N479" s="40">
        <v>331</v>
      </c>
      <c r="O479" s="41">
        <v>5913179</v>
      </c>
      <c r="P479" s="42">
        <v>465</v>
      </c>
      <c r="Q479" s="43">
        <v>435</v>
      </c>
      <c r="R479" s="38">
        <v>9988990</v>
      </c>
      <c r="S479" s="39">
        <v>153</v>
      </c>
      <c r="T479" s="40">
        <v>144</v>
      </c>
      <c r="U479" s="41">
        <v>3384869</v>
      </c>
      <c r="V479" s="42">
        <v>284</v>
      </c>
      <c r="W479" s="43">
        <v>276</v>
      </c>
      <c r="X479" s="38">
        <v>5550</v>
      </c>
      <c r="Y479" s="39">
        <v>458</v>
      </c>
      <c r="Z479" s="40">
        <v>427</v>
      </c>
      <c r="AA479" s="41">
        <v>160</v>
      </c>
      <c r="AB479" s="108">
        <v>371</v>
      </c>
      <c r="AC479" s="45">
        <v>0</v>
      </c>
      <c r="AD479" s="37">
        <v>100</v>
      </c>
      <c r="AE479" s="46">
        <v>0</v>
      </c>
    </row>
    <row r="480" spans="1:31" s="3" customFormat="1" ht="18.75" customHeight="1">
      <c r="A480" s="32">
        <v>478</v>
      </c>
      <c r="B480" s="67" t="s">
        <v>3052</v>
      </c>
      <c r="C480" s="34" t="s">
        <v>1422</v>
      </c>
      <c r="D480" s="35" t="s">
        <v>3058</v>
      </c>
      <c r="E480" s="45">
        <v>448</v>
      </c>
      <c r="F480" s="38">
        <v>17818142</v>
      </c>
      <c r="G480" s="39">
        <v>363</v>
      </c>
      <c r="H480" s="40">
        <v>339</v>
      </c>
      <c r="I480" s="41">
        <v>25217095</v>
      </c>
      <c r="J480" s="42">
        <v>315</v>
      </c>
      <c r="K480" s="43">
        <v>291</v>
      </c>
      <c r="L480" s="38">
        <v>6638139</v>
      </c>
      <c r="M480" s="39">
        <v>291</v>
      </c>
      <c r="N480" s="40">
        <v>270</v>
      </c>
      <c r="O480" s="41">
        <v>8944792</v>
      </c>
      <c r="P480" s="42">
        <v>441</v>
      </c>
      <c r="Q480" s="43">
        <v>411</v>
      </c>
      <c r="R480" s="38">
        <v>13070062</v>
      </c>
      <c r="S480" s="39">
        <v>146</v>
      </c>
      <c r="T480" s="40">
        <v>137</v>
      </c>
      <c r="U480" s="41">
        <v>3590882</v>
      </c>
      <c r="V480" s="42">
        <v>214</v>
      </c>
      <c r="W480" s="43">
        <v>207</v>
      </c>
      <c r="X480" s="38">
        <v>13257</v>
      </c>
      <c r="Y480" s="39">
        <v>382</v>
      </c>
      <c r="Z480" s="40">
        <v>352</v>
      </c>
      <c r="AA480" s="41">
        <v>311</v>
      </c>
      <c r="AB480" s="108">
        <v>382</v>
      </c>
      <c r="AC480" s="45">
        <v>0</v>
      </c>
      <c r="AD480" s="37">
        <v>100</v>
      </c>
      <c r="AE480" s="46">
        <v>0</v>
      </c>
    </row>
    <row r="481" spans="1:31" s="3" customFormat="1" ht="18.75" customHeight="1">
      <c r="A481" s="32">
        <v>479</v>
      </c>
      <c r="B481" s="33">
        <v>466</v>
      </c>
      <c r="C481" s="34" t="s">
        <v>1423</v>
      </c>
      <c r="D481" s="35" t="s">
        <v>3058</v>
      </c>
      <c r="E481" s="45">
        <v>449</v>
      </c>
      <c r="F481" s="38">
        <v>17800367</v>
      </c>
      <c r="G481" s="39">
        <v>486</v>
      </c>
      <c r="H481" s="40">
        <v>457</v>
      </c>
      <c r="I481" s="41">
        <v>18107229</v>
      </c>
      <c r="J481" s="42">
        <v>359</v>
      </c>
      <c r="K481" s="43">
        <v>335</v>
      </c>
      <c r="L481" s="38">
        <v>4720453</v>
      </c>
      <c r="M481" s="39">
        <v>55</v>
      </c>
      <c r="N481" s="40">
        <v>43</v>
      </c>
      <c r="O481" s="41">
        <v>54542001</v>
      </c>
      <c r="P481" s="42">
        <v>145</v>
      </c>
      <c r="Q481" s="43">
        <v>130</v>
      </c>
      <c r="R481" s="38">
        <v>56488094</v>
      </c>
      <c r="S481" s="39">
        <v>330</v>
      </c>
      <c r="T481" s="40">
        <v>319</v>
      </c>
      <c r="U481" s="41">
        <v>353656</v>
      </c>
      <c r="V481" s="42">
        <v>416</v>
      </c>
      <c r="W481" s="43">
        <v>403</v>
      </c>
      <c r="X481" s="38">
        <v>20</v>
      </c>
      <c r="Y481" s="39">
        <v>311</v>
      </c>
      <c r="Z481" s="40">
        <v>282</v>
      </c>
      <c r="AA481" s="41">
        <v>426</v>
      </c>
      <c r="AB481" s="108">
        <v>341</v>
      </c>
      <c r="AC481" s="45">
        <v>0</v>
      </c>
      <c r="AD481" s="37">
        <v>100</v>
      </c>
      <c r="AE481" s="46">
        <v>0</v>
      </c>
    </row>
    <row r="482" spans="1:31" s="3" customFormat="1" ht="18.75" customHeight="1">
      <c r="A482" s="48">
        <v>480</v>
      </c>
      <c r="B482" s="49">
        <v>456</v>
      </c>
      <c r="C482" s="50" t="s">
        <v>1976</v>
      </c>
      <c r="D482" s="51" t="s">
        <v>3098</v>
      </c>
      <c r="E482" s="52">
        <v>450</v>
      </c>
      <c r="F482" s="54">
        <v>17710599</v>
      </c>
      <c r="G482" s="55">
        <v>491</v>
      </c>
      <c r="H482" s="56">
        <v>461</v>
      </c>
      <c r="I482" s="57">
        <v>17710650</v>
      </c>
      <c r="J482" s="58">
        <v>288</v>
      </c>
      <c r="K482" s="59">
        <v>264</v>
      </c>
      <c r="L482" s="54">
        <v>7438038</v>
      </c>
      <c r="M482" s="55">
        <v>387</v>
      </c>
      <c r="N482" s="56">
        <v>364</v>
      </c>
      <c r="O482" s="57">
        <v>4768749</v>
      </c>
      <c r="P482" s="58">
        <v>474</v>
      </c>
      <c r="Q482" s="59">
        <v>444</v>
      </c>
      <c r="R482" s="54">
        <v>8471164</v>
      </c>
      <c r="S482" s="55">
        <v>174</v>
      </c>
      <c r="T482" s="56">
        <v>164</v>
      </c>
      <c r="U482" s="57">
        <v>2650828</v>
      </c>
      <c r="V482" s="58" t="s">
        <v>1103</v>
      </c>
      <c r="W482" s="59" t="s">
        <v>1103</v>
      </c>
      <c r="X482" s="65" t="s">
        <v>3052</v>
      </c>
      <c r="Y482" s="55">
        <v>335</v>
      </c>
      <c r="Z482" s="56">
        <v>305</v>
      </c>
      <c r="AA482" s="57">
        <v>374</v>
      </c>
      <c r="AB482" s="109">
        <v>210</v>
      </c>
      <c r="AC482" s="52">
        <v>0</v>
      </c>
      <c r="AD482" s="60">
        <v>100</v>
      </c>
      <c r="AE482" s="61">
        <v>0</v>
      </c>
    </row>
    <row r="483" spans="1:31" s="3" customFormat="1" ht="18.75" customHeight="1">
      <c r="A483" s="167">
        <v>481</v>
      </c>
      <c r="B483" s="168" t="s">
        <v>3052</v>
      </c>
      <c r="C483" s="169" t="s">
        <v>1977</v>
      </c>
      <c r="D483" s="170" t="s">
        <v>3056</v>
      </c>
      <c r="E483" s="171">
        <v>451</v>
      </c>
      <c r="F483" s="173">
        <v>17642530</v>
      </c>
      <c r="G483" s="174">
        <v>492</v>
      </c>
      <c r="H483" s="175">
        <v>462</v>
      </c>
      <c r="I483" s="176">
        <v>17642530</v>
      </c>
      <c r="J483" s="177">
        <v>383</v>
      </c>
      <c r="K483" s="178">
        <v>359</v>
      </c>
      <c r="L483" s="173">
        <v>3899507</v>
      </c>
      <c r="M483" s="174">
        <v>403</v>
      </c>
      <c r="N483" s="175">
        <v>380</v>
      </c>
      <c r="O483" s="176">
        <v>4188973</v>
      </c>
      <c r="P483" s="177">
        <v>476</v>
      </c>
      <c r="Q483" s="178">
        <v>446</v>
      </c>
      <c r="R483" s="173">
        <v>8200249</v>
      </c>
      <c r="S483" s="174">
        <v>272</v>
      </c>
      <c r="T483" s="175">
        <v>261</v>
      </c>
      <c r="U483" s="176">
        <v>1038107</v>
      </c>
      <c r="V483" s="177">
        <v>390</v>
      </c>
      <c r="W483" s="178">
        <v>379</v>
      </c>
      <c r="X483" s="173">
        <v>380</v>
      </c>
      <c r="Y483" s="174">
        <v>447</v>
      </c>
      <c r="Z483" s="175">
        <v>416</v>
      </c>
      <c r="AA483" s="176">
        <v>173</v>
      </c>
      <c r="AB483" s="179">
        <v>369</v>
      </c>
      <c r="AC483" s="171">
        <v>0</v>
      </c>
      <c r="AD483" s="180">
        <v>100</v>
      </c>
      <c r="AE483" s="181">
        <v>0</v>
      </c>
    </row>
    <row r="484" spans="1:31" s="3" customFormat="1" ht="18.75" customHeight="1">
      <c r="A484" s="32">
        <v>482</v>
      </c>
      <c r="B484" s="33">
        <v>475</v>
      </c>
      <c r="C484" s="34" t="s">
        <v>1915</v>
      </c>
      <c r="D484" s="35" t="s">
        <v>3054</v>
      </c>
      <c r="E484" s="45">
        <v>31</v>
      </c>
      <c r="F484" s="38">
        <v>17636402</v>
      </c>
      <c r="G484" s="39">
        <v>493</v>
      </c>
      <c r="H484" s="40">
        <v>31</v>
      </c>
      <c r="I484" s="41">
        <v>17636402</v>
      </c>
      <c r="J484" s="42">
        <v>199</v>
      </c>
      <c r="K484" s="43">
        <v>22</v>
      </c>
      <c r="L484" s="38">
        <v>11446275</v>
      </c>
      <c r="M484" s="39" t="s">
        <v>3052</v>
      </c>
      <c r="N484" s="40" t="s">
        <v>1103</v>
      </c>
      <c r="O484" s="41">
        <v>-887418</v>
      </c>
      <c r="P484" s="42">
        <v>439</v>
      </c>
      <c r="Q484" s="43">
        <v>30</v>
      </c>
      <c r="R484" s="38">
        <v>13228532</v>
      </c>
      <c r="S484" s="39">
        <v>436</v>
      </c>
      <c r="T484" s="40">
        <v>16</v>
      </c>
      <c r="U484" s="41">
        <v>-2501299</v>
      </c>
      <c r="V484" s="42" t="s">
        <v>1103</v>
      </c>
      <c r="W484" s="43" t="s">
        <v>1103</v>
      </c>
      <c r="X484" s="44" t="s">
        <v>3052</v>
      </c>
      <c r="Y484" s="39">
        <v>69</v>
      </c>
      <c r="Z484" s="40">
        <v>21</v>
      </c>
      <c r="AA484" s="41">
        <v>1561</v>
      </c>
      <c r="AB484" s="108">
        <v>384</v>
      </c>
      <c r="AC484" s="45">
        <v>100</v>
      </c>
      <c r="AD484" s="37">
        <v>0</v>
      </c>
      <c r="AE484" s="46">
        <v>0</v>
      </c>
    </row>
    <row r="485" spans="1:31" s="3" customFormat="1" ht="18.75" customHeight="1">
      <c r="A485" s="32">
        <v>483</v>
      </c>
      <c r="B485" s="33" t="s">
        <v>3052</v>
      </c>
      <c r="C485" s="34" t="s">
        <v>1978</v>
      </c>
      <c r="D485" s="35" t="s">
        <v>404</v>
      </c>
      <c r="E485" s="45">
        <v>452</v>
      </c>
      <c r="F485" s="38">
        <v>17635378</v>
      </c>
      <c r="G485" s="39">
        <v>494</v>
      </c>
      <c r="H485" s="40">
        <v>463</v>
      </c>
      <c r="I485" s="41">
        <v>17635378</v>
      </c>
      <c r="J485" s="42">
        <v>474</v>
      </c>
      <c r="K485" s="43">
        <v>447</v>
      </c>
      <c r="L485" s="38">
        <v>611945</v>
      </c>
      <c r="M485" s="39">
        <v>468</v>
      </c>
      <c r="N485" s="40">
        <v>443</v>
      </c>
      <c r="O485" s="41">
        <v>564439</v>
      </c>
      <c r="P485" s="42">
        <v>494</v>
      </c>
      <c r="Q485" s="43">
        <v>464</v>
      </c>
      <c r="R485" s="38">
        <v>5428510</v>
      </c>
      <c r="S485" s="39">
        <v>350</v>
      </c>
      <c r="T485" s="40">
        <v>339</v>
      </c>
      <c r="U485" s="41">
        <v>209238</v>
      </c>
      <c r="V485" s="42" t="s">
        <v>1103</v>
      </c>
      <c r="W485" s="43" t="s">
        <v>1103</v>
      </c>
      <c r="X485" s="44" t="s">
        <v>3052</v>
      </c>
      <c r="Y485" s="39">
        <v>496</v>
      </c>
      <c r="Z485" s="40">
        <v>465</v>
      </c>
      <c r="AA485" s="41">
        <v>44</v>
      </c>
      <c r="AB485" s="108">
        <v>312</v>
      </c>
      <c r="AC485" s="45">
        <v>0</v>
      </c>
      <c r="AD485" s="37">
        <v>100</v>
      </c>
      <c r="AE485" s="46">
        <v>0</v>
      </c>
    </row>
    <row r="486" spans="1:31" s="3" customFormat="1" ht="18.75" customHeight="1">
      <c r="A486" s="32">
        <v>484</v>
      </c>
      <c r="B486" s="33">
        <v>460</v>
      </c>
      <c r="C486" s="34" t="s">
        <v>2775</v>
      </c>
      <c r="D486" s="35" t="s">
        <v>88</v>
      </c>
      <c r="E486" s="45">
        <v>453</v>
      </c>
      <c r="F486" s="38">
        <v>17631077</v>
      </c>
      <c r="G486" s="39">
        <v>483</v>
      </c>
      <c r="H486" s="40">
        <v>454</v>
      </c>
      <c r="I486" s="41">
        <v>18271150</v>
      </c>
      <c r="J486" s="42">
        <v>450</v>
      </c>
      <c r="K486" s="43">
        <v>424</v>
      </c>
      <c r="L486" s="38">
        <v>1875809</v>
      </c>
      <c r="M486" s="39">
        <v>429</v>
      </c>
      <c r="N486" s="40">
        <v>406</v>
      </c>
      <c r="O486" s="41">
        <v>2888504</v>
      </c>
      <c r="P486" s="42">
        <v>402</v>
      </c>
      <c r="Q486" s="43">
        <v>375</v>
      </c>
      <c r="R486" s="38">
        <v>15927489</v>
      </c>
      <c r="S486" s="39">
        <v>335</v>
      </c>
      <c r="T486" s="40">
        <v>324</v>
      </c>
      <c r="U486" s="41">
        <v>328139</v>
      </c>
      <c r="V486" s="42">
        <v>167</v>
      </c>
      <c r="W486" s="43">
        <v>160</v>
      </c>
      <c r="X486" s="38">
        <v>19608</v>
      </c>
      <c r="Y486" s="39">
        <v>494</v>
      </c>
      <c r="Z486" s="40">
        <v>463</v>
      </c>
      <c r="AA486" s="41">
        <v>45</v>
      </c>
      <c r="AB486" s="108">
        <v>352</v>
      </c>
      <c r="AC486" s="45">
        <v>0</v>
      </c>
      <c r="AD486" s="37">
        <v>100</v>
      </c>
      <c r="AE486" s="46">
        <v>0</v>
      </c>
    </row>
    <row r="487" spans="1:31" s="3" customFormat="1" ht="18.75" customHeight="1">
      <c r="A487" s="48">
        <v>485</v>
      </c>
      <c r="B487" s="49" t="s">
        <v>3052</v>
      </c>
      <c r="C487" s="50" t="s">
        <v>2149</v>
      </c>
      <c r="D487" s="51" t="s">
        <v>1061</v>
      </c>
      <c r="E487" s="52">
        <v>454</v>
      </c>
      <c r="F487" s="54">
        <v>17619342</v>
      </c>
      <c r="G487" s="55">
        <v>476</v>
      </c>
      <c r="H487" s="56">
        <v>447</v>
      </c>
      <c r="I487" s="57">
        <v>18550714</v>
      </c>
      <c r="J487" s="58">
        <v>274</v>
      </c>
      <c r="K487" s="59">
        <v>251</v>
      </c>
      <c r="L487" s="54">
        <v>7854742</v>
      </c>
      <c r="M487" s="55">
        <v>375</v>
      </c>
      <c r="N487" s="56">
        <v>352</v>
      </c>
      <c r="O487" s="57">
        <v>5211585</v>
      </c>
      <c r="P487" s="58">
        <v>460</v>
      </c>
      <c r="Q487" s="59">
        <v>430</v>
      </c>
      <c r="R487" s="54">
        <v>11345839</v>
      </c>
      <c r="S487" s="55">
        <v>271</v>
      </c>
      <c r="T487" s="56">
        <v>260</v>
      </c>
      <c r="U487" s="57">
        <v>1045910</v>
      </c>
      <c r="V487" s="58">
        <v>271</v>
      </c>
      <c r="W487" s="59">
        <v>263</v>
      </c>
      <c r="X487" s="54">
        <v>7530</v>
      </c>
      <c r="Y487" s="55">
        <v>217</v>
      </c>
      <c r="Z487" s="56">
        <v>191</v>
      </c>
      <c r="AA487" s="57">
        <v>682</v>
      </c>
      <c r="AB487" s="109">
        <v>384</v>
      </c>
      <c r="AC487" s="52">
        <v>0</v>
      </c>
      <c r="AD487" s="60">
        <v>100</v>
      </c>
      <c r="AE487" s="61">
        <v>0</v>
      </c>
    </row>
    <row r="488" spans="1:31" s="3" customFormat="1" ht="18.75" customHeight="1">
      <c r="A488" s="18">
        <v>486</v>
      </c>
      <c r="B488" s="19">
        <v>347</v>
      </c>
      <c r="C488" s="20" t="s">
        <v>1209</v>
      </c>
      <c r="D488" s="21" t="s">
        <v>1061</v>
      </c>
      <c r="E488" s="22">
        <v>455</v>
      </c>
      <c r="F488" s="24">
        <v>17598227</v>
      </c>
      <c r="G488" s="25">
        <v>432</v>
      </c>
      <c r="H488" s="26">
        <v>405</v>
      </c>
      <c r="I488" s="27">
        <v>20929091</v>
      </c>
      <c r="J488" s="28">
        <v>404</v>
      </c>
      <c r="K488" s="29">
        <v>380</v>
      </c>
      <c r="L488" s="24">
        <v>3227533</v>
      </c>
      <c r="M488" s="25">
        <v>295</v>
      </c>
      <c r="N488" s="26">
        <v>274</v>
      </c>
      <c r="O488" s="27">
        <v>8723372</v>
      </c>
      <c r="P488" s="28">
        <v>250</v>
      </c>
      <c r="Q488" s="29">
        <v>230</v>
      </c>
      <c r="R488" s="24">
        <v>32926501</v>
      </c>
      <c r="S488" s="25">
        <v>323</v>
      </c>
      <c r="T488" s="26">
        <v>312</v>
      </c>
      <c r="U488" s="27">
        <v>409048</v>
      </c>
      <c r="V488" s="28">
        <v>155</v>
      </c>
      <c r="W488" s="29">
        <v>148</v>
      </c>
      <c r="X488" s="24">
        <v>20926</v>
      </c>
      <c r="Y488" s="25">
        <v>387</v>
      </c>
      <c r="Z488" s="26">
        <v>357</v>
      </c>
      <c r="AA488" s="27">
        <v>299</v>
      </c>
      <c r="AB488" s="107">
        <v>311</v>
      </c>
      <c r="AC488" s="22">
        <v>0</v>
      </c>
      <c r="AD488" s="30">
        <v>100</v>
      </c>
      <c r="AE488" s="31">
        <v>0</v>
      </c>
    </row>
    <row r="489" spans="1:31" s="3" customFormat="1" ht="18.75" customHeight="1">
      <c r="A489" s="32">
        <v>487</v>
      </c>
      <c r="B489" s="33">
        <v>332</v>
      </c>
      <c r="C489" s="34" t="s">
        <v>2910</v>
      </c>
      <c r="D489" s="35" t="s">
        <v>88</v>
      </c>
      <c r="E489" s="45">
        <v>456</v>
      </c>
      <c r="F489" s="38">
        <v>17595407</v>
      </c>
      <c r="G489" s="39">
        <v>495</v>
      </c>
      <c r="H489" s="40">
        <v>464</v>
      </c>
      <c r="I489" s="41">
        <v>17595407</v>
      </c>
      <c r="J489" s="42">
        <v>439</v>
      </c>
      <c r="K489" s="43">
        <v>414</v>
      </c>
      <c r="L489" s="38">
        <v>2066245</v>
      </c>
      <c r="M489" s="39">
        <v>472</v>
      </c>
      <c r="N489" s="40">
        <v>446</v>
      </c>
      <c r="O489" s="41">
        <v>409205</v>
      </c>
      <c r="P489" s="42">
        <v>475</v>
      </c>
      <c r="Q489" s="43">
        <v>445</v>
      </c>
      <c r="R489" s="38">
        <v>8229938</v>
      </c>
      <c r="S489" s="39">
        <v>360</v>
      </c>
      <c r="T489" s="40">
        <v>349</v>
      </c>
      <c r="U489" s="41">
        <v>157825</v>
      </c>
      <c r="V489" s="42">
        <v>356</v>
      </c>
      <c r="W489" s="43">
        <v>346</v>
      </c>
      <c r="X489" s="38">
        <v>1435</v>
      </c>
      <c r="Y489" s="39">
        <v>460</v>
      </c>
      <c r="Z489" s="40">
        <v>429</v>
      </c>
      <c r="AA489" s="41">
        <v>159</v>
      </c>
      <c r="AB489" s="108">
        <v>311</v>
      </c>
      <c r="AC489" s="45">
        <v>0</v>
      </c>
      <c r="AD489" s="37">
        <v>100</v>
      </c>
      <c r="AE489" s="46">
        <v>0</v>
      </c>
    </row>
    <row r="490" spans="1:31" s="3" customFormat="1" ht="18.75" customHeight="1">
      <c r="A490" s="137">
        <v>488</v>
      </c>
      <c r="B490" s="138">
        <v>482</v>
      </c>
      <c r="C490" s="139" t="s">
        <v>1979</v>
      </c>
      <c r="D490" s="140" t="s">
        <v>3056</v>
      </c>
      <c r="E490" s="141">
        <v>457</v>
      </c>
      <c r="F490" s="143">
        <v>17570616</v>
      </c>
      <c r="G490" s="144">
        <v>489</v>
      </c>
      <c r="H490" s="145">
        <v>459</v>
      </c>
      <c r="I490" s="146">
        <v>17736538</v>
      </c>
      <c r="J490" s="147">
        <v>313</v>
      </c>
      <c r="K490" s="148">
        <v>289</v>
      </c>
      <c r="L490" s="143">
        <v>6650395</v>
      </c>
      <c r="M490" s="144">
        <v>421</v>
      </c>
      <c r="N490" s="145">
        <v>398</v>
      </c>
      <c r="O490" s="146">
        <v>3048899</v>
      </c>
      <c r="P490" s="147">
        <v>487</v>
      </c>
      <c r="Q490" s="148">
        <v>457</v>
      </c>
      <c r="R490" s="143">
        <v>6590816</v>
      </c>
      <c r="S490" s="144">
        <v>191</v>
      </c>
      <c r="T490" s="145">
        <v>180</v>
      </c>
      <c r="U490" s="146">
        <v>2271504</v>
      </c>
      <c r="V490" s="147">
        <v>366</v>
      </c>
      <c r="W490" s="148">
        <v>356</v>
      </c>
      <c r="X490" s="143">
        <v>1011</v>
      </c>
      <c r="Y490" s="144">
        <v>433</v>
      </c>
      <c r="Z490" s="145">
        <v>402</v>
      </c>
      <c r="AA490" s="146">
        <v>210</v>
      </c>
      <c r="AB490" s="149">
        <v>352</v>
      </c>
      <c r="AC490" s="141">
        <v>0</v>
      </c>
      <c r="AD490" s="150">
        <v>100</v>
      </c>
      <c r="AE490" s="151">
        <v>0</v>
      </c>
    </row>
    <row r="491" spans="1:31" s="3" customFormat="1" ht="18.75" customHeight="1">
      <c r="A491" s="137">
        <v>489</v>
      </c>
      <c r="B491" s="138">
        <v>428</v>
      </c>
      <c r="C491" s="139" t="s">
        <v>1980</v>
      </c>
      <c r="D491" s="140" t="s">
        <v>3056</v>
      </c>
      <c r="E491" s="141">
        <v>458</v>
      </c>
      <c r="F491" s="143">
        <v>17541279</v>
      </c>
      <c r="G491" s="144">
        <v>209</v>
      </c>
      <c r="H491" s="145">
        <v>192</v>
      </c>
      <c r="I491" s="146">
        <v>44661729</v>
      </c>
      <c r="J491" s="147">
        <v>385</v>
      </c>
      <c r="K491" s="148">
        <v>361</v>
      </c>
      <c r="L491" s="143">
        <v>3771829</v>
      </c>
      <c r="M491" s="144">
        <v>354</v>
      </c>
      <c r="N491" s="145">
        <v>332</v>
      </c>
      <c r="O491" s="146">
        <v>5802046</v>
      </c>
      <c r="P491" s="147">
        <v>367</v>
      </c>
      <c r="Q491" s="148">
        <v>341</v>
      </c>
      <c r="R491" s="143">
        <v>19881044</v>
      </c>
      <c r="S491" s="144">
        <v>403</v>
      </c>
      <c r="T491" s="145">
        <v>390</v>
      </c>
      <c r="U491" s="146">
        <v>-341948</v>
      </c>
      <c r="V491" s="147">
        <v>53</v>
      </c>
      <c r="W491" s="148">
        <v>47</v>
      </c>
      <c r="X491" s="143">
        <v>55634</v>
      </c>
      <c r="Y491" s="144">
        <v>248</v>
      </c>
      <c r="Z491" s="145">
        <v>221</v>
      </c>
      <c r="AA491" s="146">
        <v>578</v>
      </c>
      <c r="AB491" s="149">
        <v>321</v>
      </c>
      <c r="AC491" s="141">
        <v>0</v>
      </c>
      <c r="AD491" s="150">
        <v>100</v>
      </c>
      <c r="AE491" s="151">
        <v>0</v>
      </c>
    </row>
    <row r="492" spans="1:31" s="3" customFormat="1" ht="18.75" customHeight="1">
      <c r="A492" s="48">
        <v>490</v>
      </c>
      <c r="B492" s="49">
        <v>440</v>
      </c>
      <c r="C492" s="50" t="s">
        <v>3215</v>
      </c>
      <c r="D492" s="51" t="s">
        <v>88</v>
      </c>
      <c r="E492" s="52">
        <v>459</v>
      </c>
      <c r="F492" s="54">
        <v>17487500</v>
      </c>
      <c r="G492" s="55">
        <v>473</v>
      </c>
      <c r="H492" s="56">
        <v>444</v>
      </c>
      <c r="I492" s="57">
        <v>18660775</v>
      </c>
      <c r="J492" s="58">
        <v>408</v>
      </c>
      <c r="K492" s="59">
        <v>384</v>
      </c>
      <c r="L492" s="54">
        <v>3088070</v>
      </c>
      <c r="M492" s="55">
        <v>331</v>
      </c>
      <c r="N492" s="56">
        <v>310</v>
      </c>
      <c r="O492" s="57">
        <v>6725574</v>
      </c>
      <c r="P492" s="58">
        <v>298</v>
      </c>
      <c r="Q492" s="59">
        <v>276</v>
      </c>
      <c r="R492" s="54">
        <v>27110268</v>
      </c>
      <c r="S492" s="55">
        <v>412</v>
      </c>
      <c r="T492" s="56">
        <v>399</v>
      </c>
      <c r="U492" s="57">
        <v>-921116</v>
      </c>
      <c r="V492" s="58" t="s">
        <v>1103</v>
      </c>
      <c r="W492" s="59" t="s">
        <v>1103</v>
      </c>
      <c r="X492" s="65" t="s">
        <v>3052</v>
      </c>
      <c r="Y492" s="55">
        <v>261</v>
      </c>
      <c r="Z492" s="56">
        <v>234</v>
      </c>
      <c r="AA492" s="57">
        <v>550</v>
      </c>
      <c r="AB492" s="109">
        <v>311</v>
      </c>
      <c r="AC492" s="52">
        <v>0</v>
      </c>
      <c r="AD492" s="60">
        <v>66.14</v>
      </c>
      <c r="AE492" s="61">
        <v>33.86</v>
      </c>
    </row>
    <row r="493" spans="1:31" s="3" customFormat="1" ht="18.75" customHeight="1">
      <c r="A493" s="167">
        <v>491</v>
      </c>
      <c r="B493" s="168">
        <v>443</v>
      </c>
      <c r="C493" s="169" t="s">
        <v>2004</v>
      </c>
      <c r="D493" s="170" t="s">
        <v>3056</v>
      </c>
      <c r="E493" s="171">
        <v>460</v>
      </c>
      <c r="F493" s="173">
        <v>17469021</v>
      </c>
      <c r="G493" s="174">
        <v>496</v>
      </c>
      <c r="H493" s="175">
        <v>465</v>
      </c>
      <c r="I493" s="176">
        <v>17469021</v>
      </c>
      <c r="J493" s="177">
        <v>461</v>
      </c>
      <c r="K493" s="178">
        <v>435</v>
      </c>
      <c r="L493" s="173">
        <v>1464889</v>
      </c>
      <c r="M493" s="174">
        <v>439</v>
      </c>
      <c r="N493" s="175">
        <v>416</v>
      </c>
      <c r="O493" s="176">
        <v>2425163</v>
      </c>
      <c r="P493" s="177">
        <v>486</v>
      </c>
      <c r="Q493" s="178">
        <v>456</v>
      </c>
      <c r="R493" s="173">
        <v>6594564</v>
      </c>
      <c r="S493" s="174">
        <v>376</v>
      </c>
      <c r="T493" s="175">
        <v>363</v>
      </c>
      <c r="U493" s="176">
        <v>89204</v>
      </c>
      <c r="V493" s="177">
        <v>262</v>
      </c>
      <c r="W493" s="178">
        <v>254</v>
      </c>
      <c r="X493" s="173">
        <v>8514</v>
      </c>
      <c r="Y493" s="174">
        <v>463</v>
      </c>
      <c r="Z493" s="175">
        <v>432</v>
      </c>
      <c r="AA493" s="176">
        <v>155</v>
      </c>
      <c r="AB493" s="179">
        <v>372</v>
      </c>
      <c r="AC493" s="171">
        <v>0</v>
      </c>
      <c r="AD493" s="180">
        <v>100</v>
      </c>
      <c r="AE493" s="181">
        <v>0</v>
      </c>
    </row>
    <row r="494" spans="1:31" s="3" customFormat="1" ht="18.75" customHeight="1">
      <c r="A494" s="137">
        <v>492</v>
      </c>
      <c r="B494" s="138" t="s">
        <v>3052</v>
      </c>
      <c r="C494" s="139" t="s">
        <v>1981</v>
      </c>
      <c r="D494" s="140" t="s">
        <v>3056</v>
      </c>
      <c r="E494" s="141">
        <v>461</v>
      </c>
      <c r="F494" s="143">
        <v>17377399</v>
      </c>
      <c r="G494" s="144">
        <v>481</v>
      </c>
      <c r="H494" s="145">
        <v>452</v>
      </c>
      <c r="I494" s="146">
        <v>18346083</v>
      </c>
      <c r="J494" s="147">
        <v>378</v>
      </c>
      <c r="K494" s="148">
        <v>354</v>
      </c>
      <c r="L494" s="143">
        <v>4041249</v>
      </c>
      <c r="M494" s="144">
        <v>424</v>
      </c>
      <c r="N494" s="145">
        <v>401</v>
      </c>
      <c r="O494" s="146">
        <v>3010467</v>
      </c>
      <c r="P494" s="147">
        <v>446</v>
      </c>
      <c r="Q494" s="148">
        <v>416</v>
      </c>
      <c r="R494" s="143">
        <v>12783128</v>
      </c>
      <c r="S494" s="144">
        <v>401</v>
      </c>
      <c r="T494" s="145">
        <v>388</v>
      </c>
      <c r="U494" s="146">
        <v>-241171</v>
      </c>
      <c r="V494" s="147">
        <v>161</v>
      </c>
      <c r="W494" s="148">
        <v>154</v>
      </c>
      <c r="X494" s="143">
        <v>20135</v>
      </c>
      <c r="Y494" s="144">
        <v>356</v>
      </c>
      <c r="Z494" s="145">
        <v>326</v>
      </c>
      <c r="AA494" s="146">
        <v>350</v>
      </c>
      <c r="AB494" s="149">
        <v>311</v>
      </c>
      <c r="AC494" s="141">
        <v>0</v>
      </c>
      <c r="AD494" s="150">
        <v>0</v>
      </c>
      <c r="AE494" s="151">
        <v>100</v>
      </c>
    </row>
    <row r="495" spans="1:31" s="3" customFormat="1" ht="18.75" customHeight="1">
      <c r="A495" s="32">
        <v>493</v>
      </c>
      <c r="B495" s="67">
        <v>469</v>
      </c>
      <c r="C495" s="34" t="s">
        <v>2631</v>
      </c>
      <c r="D495" s="35" t="s">
        <v>3058</v>
      </c>
      <c r="E495" s="45">
        <v>462</v>
      </c>
      <c r="F495" s="38">
        <v>17344740</v>
      </c>
      <c r="G495" s="39">
        <v>497</v>
      </c>
      <c r="H495" s="40">
        <v>466</v>
      </c>
      <c r="I495" s="41">
        <v>17460471</v>
      </c>
      <c r="J495" s="42">
        <v>434</v>
      </c>
      <c r="K495" s="43">
        <v>409</v>
      </c>
      <c r="L495" s="38">
        <v>2311160</v>
      </c>
      <c r="M495" s="39">
        <v>302</v>
      </c>
      <c r="N495" s="40">
        <v>281</v>
      </c>
      <c r="O495" s="41">
        <v>8313754</v>
      </c>
      <c r="P495" s="42">
        <v>468</v>
      </c>
      <c r="Q495" s="43">
        <v>438</v>
      </c>
      <c r="R495" s="38">
        <v>9075330</v>
      </c>
      <c r="S495" s="39">
        <v>206</v>
      </c>
      <c r="T495" s="40">
        <v>195</v>
      </c>
      <c r="U495" s="41">
        <v>2059120</v>
      </c>
      <c r="V495" s="42" t="s">
        <v>1103</v>
      </c>
      <c r="W495" s="43" t="s">
        <v>1103</v>
      </c>
      <c r="X495" s="44" t="s">
        <v>3052</v>
      </c>
      <c r="Y495" s="39">
        <v>474</v>
      </c>
      <c r="Z495" s="40">
        <v>443</v>
      </c>
      <c r="AA495" s="41">
        <v>126</v>
      </c>
      <c r="AB495" s="108">
        <v>311</v>
      </c>
      <c r="AC495" s="45">
        <v>0</v>
      </c>
      <c r="AD495" s="37">
        <v>100</v>
      </c>
      <c r="AE495" s="46">
        <v>0</v>
      </c>
    </row>
    <row r="496" spans="1:31" s="3" customFormat="1" ht="18.75" customHeight="1">
      <c r="A496" s="137">
        <v>494</v>
      </c>
      <c r="B496" s="188">
        <v>394</v>
      </c>
      <c r="C496" s="139" t="s">
        <v>1982</v>
      </c>
      <c r="D496" s="140" t="s">
        <v>3056</v>
      </c>
      <c r="E496" s="141">
        <v>463</v>
      </c>
      <c r="F496" s="143">
        <v>17308907</v>
      </c>
      <c r="G496" s="144">
        <v>474</v>
      </c>
      <c r="H496" s="145">
        <v>445</v>
      </c>
      <c r="I496" s="146">
        <v>18603064</v>
      </c>
      <c r="J496" s="147">
        <v>362</v>
      </c>
      <c r="K496" s="148">
        <v>338</v>
      </c>
      <c r="L496" s="143">
        <v>4669626</v>
      </c>
      <c r="M496" s="144">
        <v>423</v>
      </c>
      <c r="N496" s="145">
        <v>400</v>
      </c>
      <c r="O496" s="146">
        <v>3022833</v>
      </c>
      <c r="P496" s="147">
        <v>485</v>
      </c>
      <c r="Q496" s="148">
        <v>455</v>
      </c>
      <c r="R496" s="143">
        <v>6858827</v>
      </c>
      <c r="S496" s="144">
        <v>355</v>
      </c>
      <c r="T496" s="145">
        <v>344</v>
      </c>
      <c r="U496" s="146">
        <v>176836</v>
      </c>
      <c r="V496" s="147">
        <v>121</v>
      </c>
      <c r="W496" s="148">
        <v>114</v>
      </c>
      <c r="X496" s="143">
        <v>28114</v>
      </c>
      <c r="Y496" s="144">
        <v>259</v>
      </c>
      <c r="Z496" s="145">
        <v>232</v>
      </c>
      <c r="AA496" s="146">
        <v>552</v>
      </c>
      <c r="AB496" s="149">
        <v>322</v>
      </c>
      <c r="AC496" s="141">
        <v>0</v>
      </c>
      <c r="AD496" s="150">
        <v>100</v>
      </c>
      <c r="AE496" s="151">
        <v>0</v>
      </c>
    </row>
    <row r="497" spans="1:31" s="3" customFormat="1" ht="18.75" customHeight="1">
      <c r="A497" s="152">
        <v>495</v>
      </c>
      <c r="B497" s="153">
        <v>454</v>
      </c>
      <c r="C497" s="154" t="s">
        <v>1983</v>
      </c>
      <c r="D497" s="155" t="s">
        <v>3056</v>
      </c>
      <c r="E497" s="156">
        <v>464</v>
      </c>
      <c r="F497" s="158">
        <v>17256875</v>
      </c>
      <c r="G497" s="159">
        <v>490</v>
      </c>
      <c r="H497" s="160">
        <v>460</v>
      </c>
      <c r="I497" s="161">
        <v>17715851</v>
      </c>
      <c r="J497" s="162">
        <v>294</v>
      </c>
      <c r="K497" s="163">
        <v>270</v>
      </c>
      <c r="L497" s="158">
        <v>7296050</v>
      </c>
      <c r="M497" s="159">
        <v>184</v>
      </c>
      <c r="N497" s="160">
        <v>167</v>
      </c>
      <c r="O497" s="161">
        <v>17529392</v>
      </c>
      <c r="P497" s="162">
        <v>374</v>
      </c>
      <c r="Q497" s="163">
        <v>347</v>
      </c>
      <c r="R497" s="158">
        <v>19179078</v>
      </c>
      <c r="S497" s="159">
        <v>384</v>
      </c>
      <c r="T497" s="160">
        <v>371</v>
      </c>
      <c r="U497" s="161">
        <v>32222</v>
      </c>
      <c r="V497" s="162">
        <v>223</v>
      </c>
      <c r="W497" s="163">
        <v>216</v>
      </c>
      <c r="X497" s="158">
        <v>12427</v>
      </c>
      <c r="Y497" s="159">
        <v>143</v>
      </c>
      <c r="Z497" s="160">
        <v>118</v>
      </c>
      <c r="AA497" s="161">
        <v>972</v>
      </c>
      <c r="AB497" s="164">
        <v>321</v>
      </c>
      <c r="AC497" s="156">
        <v>0</v>
      </c>
      <c r="AD497" s="165">
        <v>100</v>
      </c>
      <c r="AE497" s="166">
        <v>0</v>
      </c>
    </row>
    <row r="498" spans="1:31" s="3" customFormat="1" ht="18.75" customHeight="1">
      <c r="A498" s="18">
        <v>496</v>
      </c>
      <c r="B498" s="19" t="s">
        <v>3052</v>
      </c>
      <c r="C498" s="20" t="s">
        <v>1984</v>
      </c>
      <c r="D498" s="21" t="s">
        <v>3058</v>
      </c>
      <c r="E498" s="22">
        <v>465</v>
      </c>
      <c r="F498" s="24">
        <v>17217743</v>
      </c>
      <c r="G498" s="25">
        <v>366</v>
      </c>
      <c r="H498" s="26">
        <v>342</v>
      </c>
      <c r="I498" s="27">
        <v>24983931</v>
      </c>
      <c r="J498" s="28">
        <v>336</v>
      </c>
      <c r="K498" s="29">
        <v>312</v>
      </c>
      <c r="L498" s="24">
        <v>5780603</v>
      </c>
      <c r="M498" s="25">
        <v>140</v>
      </c>
      <c r="N498" s="26">
        <v>125</v>
      </c>
      <c r="O498" s="27">
        <v>22483121</v>
      </c>
      <c r="P498" s="28">
        <v>182</v>
      </c>
      <c r="Q498" s="29">
        <v>166</v>
      </c>
      <c r="R498" s="24">
        <v>46526387</v>
      </c>
      <c r="S498" s="25">
        <v>402</v>
      </c>
      <c r="T498" s="26">
        <v>389</v>
      </c>
      <c r="U498" s="27">
        <v>-244406</v>
      </c>
      <c r="V498" s="28">
        <v>315</v>
      </c>
      <c r="W498" s="29">
        <v>306</v>
      </c>
      <c r="X498" s="24">
        <v>3479</v>
      </c>
      <c r="Y498" s="25">
        <v>285</v>
      </c>
      <c r="Z498" s="26">
        <v>257</v>
      </c>
      <c r="AA498" s="27">
        <v>488</v>
      </c>
      <c r="AB498" s="107">
        <v>341</v>
      </c>
      <c r="AC498" s="22">
        <v>0</v>
      </c>
      <c r="AD498" s="30">
        <v>100</v>
      </c>
      <c r="AE498" s="31">
        <v>0</v>
      </c>
    </row>
    <row r="499" spans="1:31" s="3" customFormat="1" ht="18.75" customHeight="1">
      <c r="A499" s="137">
        <v>497</v>
      </c>
      <c r="B499" s="138" t="s">
        <v>3052</v>
      </c>
      <c r="C499" s="188" t="s">
        <v>3052</v>
      </c>
      <c r="D499" s="140" t="s">
        <v>3056</v>
      </c>
      <c r="E499" s="141">
        <v>466</v>
      </c>
      <c r="F499" s="186" t="s">
        <v>3052</v>
      </c>
      <c r="G499" s="144">
        <v>404</v>
      </c>
      <c r="H499" s="145">
        <v>378</v>
      </c>
      <c r="I499" s="187" t="s">
        <v>3052</v>
      </c>
      <c r="J499" s="147">
        <v>355</v>
      </c>
      <c r="K499" s="148">
        <v>331</v>
      </c>
      <c r="L499" s="186" t="s">
        <v>3052</v>
      </c>
      <c r="M499" s="144">
        <v>397</v>
      </c>
      <c r="N499" s="145">
        <v>374</v>
      </c>
      <c r="O499" s="187" t="s">
        <v>3052</v>
      </c>
      <c r="P499" s="147">
        <v>429</v>
      </c>
      <c r="Q499" s="148">
        <v>401</v>
      </c>
      <c r="R499" s="186" t="s">
        <v>3052</v>
      </c>
      <c r="S499" s="144">
        <v>282</v>
      </c>
      <c r="T499" s="145">
        <v>271</v>
      </c>
      <c r="U499" s="187" t="s">
        <v>3052</v>
      </c>
      <c r="V499" s="147">
        <v>256</v>
      </c>
      <c r="W499" s="148">
        <v>248</v>
      </c>
      <c r="X499" s="186" t="s">
        <v>3052</v>
      </c>
      <c r="Y499" s="144">
        <v>472</v>
      </c>
      <c r="Z499" s="145">
        <v>441</v>
      </c>
      <c r="AA499" s="187" t="s">
        <v>3052</v>
      </c>
      <c r="AB499" s="149">
        <v>352</v>
      </c>
      <c r="AC499" s="141">
        <v>0</v>
      </c>
      <c r="AD499" s="150">
        <v>51</v>
      </c>
      <c r="AE499" s="151">
        <v>49</v>
      </c>
    </row>
    <row r="500" spans="1:31" s="3" customFormat="1" ht="18.75" customHeight="1">
      <c r="A500" s="137">
        <v>498</v>
      </c>
      <c r="B500" s="138">
        <v>489</v>
      </c>
      <c r="C500" s="139" t="s">
        <v>1647</v>
      </c>
      <c r="D500" s="140" t="s">
        <v>3056</v>
      </c>
      <c r="E500" s="141">
        <v>467</v>
      </c>
      <c r="F500" s="143">
        <v>17145176</v>
      </c>
      <c r="G500" s="144">
        <v>500</v>
      </c>
      <c r="H500" s="145">
        <v>469</v>
      </c>
      <c r="I500" s="146">
        <v>17191537</v>
      </c>
      <c r="J500" s="147">
        <v>399</v>
      </c>
      <c r="K500" s="148">
        <v>375</v>
      </c>
      <c r="L500" s="143">
        <v>3342406</v>
      </c>
      <c r="M500" s="144">
        <v>385</v>
      </c>
      <c r="N500" s="145">
        <v>362</v>
      </c>
      <c r="O500" s="146">
        <v>4773732</v>
      </c>
      <c r="P500" s="147">
        <v>437</v>
      </c>
      <c r="Q500" s="148">
        <v>408</v>
      </c>
      <c r="R500" s="143">
        <v>13519071</v>
      </c>
      <c r="S500" s="144">
        <v>314</v>
      </c>
      <c r="T500" s="145">
        <v>303</v>
      </c>
      <c r="U500" s="146">
        <v>465491</v>
      </c>
      <c r="V500" s="147">
        <v>318</v>
      </c>
      <c r="W500" s="148">
        <v>309</v>
      </c>
      <c r="X500" s="143">
        <v>3209</v>
      </c>
      <c r="Y500" s="144">
        <v>482</v>
      </c>
      <c r="Z500" s="145">
        <v>451</v>
      </c>
      <c r="AA500" s="146">
        <v>101</v>
      </c>
      <c r="AB500" s="149">
        <v>321</v>
      </c>
      <c r="AC500" s="141">
        <v>0</v>
      </c>
      <c r="AD500" s="150">
        <v>100</v>
      </c>
      <c r="AE500" s="151">
        <v>0</v>
      </c>
    </row>
    <row r="501" spans="1:31" s="3" customFormat="1" ht="18.75" customHeight="1">
      <c r="A501" s="32">
        <v>499</v>
      </c>
      <c r="B501" s="33">
        <v>494</v>
      </c>
      <c r="C501" s="34" t="s">
        <v>1199</v>
      </c>
      <c r="D501" s="35" t="s">
        <v>3092</v>
      </c>
      <c r="E501" s="45">
        <v>468</v>
      </c>
      <c r="F501" s="38">
        <v>17053566</v>
      </c>
      <c r="G501" s="39">
        <v>498</v>
      </c>
      <c r="H501" s="40">
        <v>467</v>
      </c>
      <c r="I501" s="41">
        <v>17345399</v>
      </c>
      <c r="J501" s="42">
        <v>472</v>
      </c>
      <c r="K501" s="43">
        <v>445</v>
      </c>
      <c r="L501" s="38">
        <v>619167</v>
      </c>
      <c r="M501" s="39">
        <v>390</v>
      </c>
      <c r="N501" s="40">
        <v>367</v>
      </c>
      <c r="O501" s="41">
        <v>4670423</v>
      </c>
      <c r="P501" s="42">
        <v>491</v>
      </c>
      <c r="Q501" s="43">
        <v>461</v>
      </c>
      <c r="R501" s="38">
        <v>5655729</v>
      </c>
      <c r="S501" s="39">
        <v>329</v>
      </c>
      <c r="T501" s="40">
        <v>318</v>
      </c>
      <c r="U501" s="41">
        <v>367431</v>
      </c>
      <c r="V501" s="42" t="s">
        <v>1103</v>
      </c>
      <c r="W501" s="43" t="s">
        <v>1103</v>
      </c>
      <c r="X501" s="44" t="s">
        <v>3052</v>
      </c>
      <c r="Y501" s="39">
        <v>481</v>
      </c>
      <c r="Z501" s="40">
        <v>450</v>
      </c>
      <c r="AA501" s="41">
        <v>108</v>
      </c>
      <c r="AB501" s="108">
        <v>311</v>
      </c>
      <c r="AC501" s="45">
        <v>0</v>
      </c>
      <c r="AD501" s="37">
        <v>100</v>
      </c>
      <c r="AE501" s="46">
        <v>0</v>
      </c>
    </row>
    <row r="502" spans="1:31" s="3" customFormat="1" ht="18.75" customHeight="1">
      <c r="A502" s="191">
        <v>500</v>
      </c>
      <c r="B502" s="192" t="s">
        <v>3052</v>
      </c>
      <c r="C502" s="193" t="s">
        <v>2301</v>
      </c>
      <c r="D502" s="194" t="s">
        <v>3056</v>
      </c>
      <c r="E502" s="195">
        <v>469</v>
      </c>
      <c r="F502" s="197">
        <v>16825911</v>
      </c>
      <c r="G502" s="198">
        <v>499</v>
      </c>
      <c r="H502" s="199">
        <v>468</v>
      </c>
      <c r="I502" s="200">
        <v>17242285</v>
      </c>
      <c r="J502" s="201">
        <v>427</v>
      </c>
      <c r="K502" s="202">
        <v>402</v>
      </c>
      <c r="L502" s="197">
        <v>2507275</v>
      </c>
      <c r="M502" s="198">
        <v>388</v>
      </c>
      <c r="N502" s="199">
        <v>365</v>
      </c>
      <c r="O502" s="200">
        <v>4714126</v>
      </c>
      <c r="P502" s="201">
        <v>470</v>
      </c>
      <c r="Q502" s="202">
        <v>440</v>
      </c>
      <c r="R502" s="197">
        <v>8848713</v>
      </c>
      <c r="S502" s="198">
        <v>318</v>
      </c>
      <c r="T502" s="199">
        <v>307</v>
      </c>
      <c r="U502" s="200">
        <v>456345</v>
      </c>
      <c r="V502" s="201">
        <v>138</v>
      </c>
      <c r="W502" s="202">
        <v>131</v>
      </c>
      <c r="X502" s="197">
        <v>25865</v>
      </c>
      <c r="Y502" s="198">
        <v>161</v>
      </c>
      <c r="Z502" s="199">
        <v>136</v>
      </c>
      <c r="AA502" s="200">
        <v>900</v>
      </c>
      <c r="AB502" s="203">
        <v>322</v>
      </c>
      <c r="AC502" s="195">
        <v>0</v>
      </c>
      <c r="AD502" s="204">
        <v>100</v>
      </c>
      <c r="AE502" s="205">
        <v>0</v>
      </c>
    </row>
    <row r="503" spans="1:31" s="3" customFormat="1">
      <c r="A503" s="658" t="s">
        <v>3203</v>
      </c>
      <c r="B503" s="659"/>
      <c r="C503" s="659"/>
    </row>
    <row r="504" spans="1:31" ht="22.5" customHeight="1">
      <c r="A504" s="660"/>
      <c r="B504" s="660"/>
      <c r="C504" s="660"/>
      <c r="D504" s="661" t="s">
        <v>3204</v>
      </c>
      <c r="E504" s="661"/>
      <c r="F504" s="211">
        <v>34096974169</v>
      </c>
      <c r="H504" s="704">
        <v>43967514233</v>
      </c>
      <c r="I504" s="704"/>
      <c r="K504" s="704">
        <v>13324945919</v>
      </c>
      <c r="L504" s="663"/>
      <c r="N504" s="704">
        <v>14997885210</v>
      </c>
      <c r="O504" s="663"/>
      <c r="Q504" s="704">
        <v>40132929607</v>
      </c>
      <c r="R504" s="663"/>
      <c r="T504" s="704">
        <v>1497780468</v>
      </c>
      <c r="U504" s="663"/>
      <c r="W504" s="704">
        <v>11967016</v>
      </c>
      <c r="X504" s="663"/>
      <c r="Z504" s="704">
        <v>558288</v>
      </c>
      <c r="AA504" s="663"/>
      <c r="AB504" s="90"/>
      <c r="AC504" s="90"/>
      <c r="AD504" s="90"/>
      <c r="AE504" s="90"/>
    </row>
    <row r="505" spans="1:31" hidden="1">
      <c r="A505" s="3"/>
      <c r="B505" s="3"/>
      <c r="C505" s="3"/>
      <c r="E505" s="88"/>
      <c r="F505" s="90"/>
      <c r="I505" s="90"/>
      <c r="L505" s="90"/>
      <c r="O505" s="90"/>
      <c r="R505" s="90"/>
      <c r="U505" s="90"/>
      <c r="X505" s="90"/>
      <c r="AA505" s="90"/>
      <c r="AB505" s="90"/>
      <c r="AC505" s="90"/>
      <c r="AD505" s="90"/>
      <c r="AE505" s="90"/>
    </row>
    <row r="506" spans="1:31" hidden="1">
      <c r="D506" s="87">
        <f>SUM(F504:AC504)</f>
        <v>148030554910</v>
      </c>
      <c r="E506" s="88" t="s">
        <v>1316</v>
      </c>
      <c r="F506" s="90">
        <f>F504/500</f>
        <v>68193948.338</v>
      </c>
      <c r="I506" s="90">
        <f>H504/500</f>
        <v>87935028.466000006</v>
      </c>
      <c r="L506" s="90">
        <f>K504/500</f>
        <v>26649891.838</v>
      </c>
      <c r="O506" s="90">
        <f>N504/500</f>
        <v>29995770.420000002</v>
      </c>
      <c r="R506" s="90">
        <f>Q504/500</f>
        <v>80265859.214000002</v>
      </c>
      <c r="U506" s="90">
        <f>T504/500</f>
        <v>2995560.9360000002</v>
      </c>
      <c r="X506" s="90">
        <f>W504/500</f>
        <v>23934.031999999999</v>
      </c>
      <c r="AA506" s="90">
        <f>Z504/500</f>
        <v>1116.576</v>
      </c>
      <c r="AB506" s="90"/>
    </row>
    <row r="507" spans="1:31" hidden="1"/>
    <row r="508" spans="1:31" hidden="1"/>
  </sheetData>
  <sheetProtection password="CFD1" sheet="1" objects="1" scenarios="1" autoFilter="0"/>
  <autoFilter ref="A2:AE504"/>
  <mergeCells count="25">
    <mergeCell ref="AE1:AE2"/>
    <mergeCell ref="AC1:AC2"/>
    <mergeCell ref="Y1:AA1"/>
    <mergeCell ref="P1:R1"/>
    <mergeCell ref="S1:U1"/>
    <mergeCell ref="V1:X1"/>
    <mergeCell ref="AD1:AD2"/>
    <mergeCell ref="AB1:AB2"/>
    <mergeCell ref="F1:F2"/>
    <mergeCell ref="G1:I1"/>
    <mergeCell ref="J1:L1"/>
    <mergeCell ref="M1:O1"/>
    <mergeCell ref="A1:B1"/>
    <mergeCell ref="C1:C2"/>
    <mergeCell ref="D1:D2"/>
    <mergeCell ref="E1:E2"/>
    <mergeCell ref="A503:C504"/>
    <mergeCell ref="D504:E504"/>
    <mergeCell ref="H504:I504"/>
    <mergeCell ref="K504:L504"/>
    <mergeCell ref="Z504:AA504"/>
    <mergeCell ref="N504:O504"/>
    <mergeCell ref="Q504:R504"/>
    <mergeCell ref="T504:U504"/>
    <mergeCell ref="W504:X504"/>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0" man="1"/>
    <brk id="102" max="30" man="1"/>
    <brk id="152" max="30" man="1"/>
    <brk id="202" max="30" man="1"/>
    <brk id="252" max="30" man="1"/>
    <brk id="302" max="30" man="1"/>
    <brk id="352" max="30" man="1"/>
    <brk id="402" max="30" man="1"/>
    <brk id="452" max="30" man="1"/>
  </rowBreaks>
  <colBreaks count="1" manualBreakCount="1">
    <brk id="18" max="50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1">
    <tabColor indexed="43"/>
  </sheetPr>
  <dimension ref="A1:IU510"/>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cols>
    <col min="1" max="2" width="7.85546875" style="89" customWidth="1"/>
    <col min="3" max="3" width="56.85546875" style="89" customWidth="1"/>
    <col min="4" max="4" width="15.7109375" style="89" customWidth="1"/>
    <col min="5" max="5" width="9" style="89" customWidth="1"/>
    <col min="6" max="6" width="16" style="89" bestFit="1" customWidth="1"/>
    <col min="7" max="8" width="11" style="89" customWidth="1"/>
    <col min="9" max="9" width="16" style="89" bestFit="1" customWidth="1"/>
    <col min="10" max="11" width="11" style="89" customWidth="1"/>
    <col min="12" max="12" width="15" style="89" bestFit="1" customWidth="1"/>
    <col min="13" max="14" width="11" style="89" customWidth="1"/>
    <col min="15" max="15" width="14.140625" style="89" bestFit="1" customWidth="1"/>
    <col min="16" max="17" width="11" style="89" customWidth="1"/>
    <col min="18" max="18" width="15.7109375" style="89" bestFit="1" customWidth="1"/>
    <col min="19" max="20" width="11" style="89" customWidth="1"/>
    <col min="21" max="21" width="13.85546875" style="89" customWidth="1"/>
    <col min="22" max="23" width="11" style="89" customWidth="1"/>
    <col min="24" max="24" width="13.85546875" style="89" customWidth="1"/>
    <col min="25" max="26" width="11" style="89" customWidth="1"/>
    <col min="27" max="28" width="13.85546875" style="89" customWidth="1"/>
    <col min="29" max="29" width="14" style="89" bestFit="1" customWidth="1"/>
    <col min="30" max="31" width="13.85546875" style="89" customWidth="1"/>
    <col min="32" max="255" width="9.140625" style="89" hidden="1" customWidth="1"/>
    <col min="256" max="16384" width="0" style="89" hidden="1"/>
  </cols>
  <sheetData>
    <row r="1" spans="1:31" s="16" customFormat="1" ht="37.5" customHeight="1">
      <c r="A1" s="705" t="s">
        <v>3033</v>
      </c>
      <c r="B1" s="706"/>
      <c r="C1" s="686" t="s">
        <v>3034</v>
      </c>
      <c r="D1" s="688" t="s">
        <v>3035</v>
      </c>
      <c r="E1" s="670" t="s">
        <v>817</v>
      </c>
      <c r="F1" s="688" t="s">
        <v>1285</v>
      </c>
      <c r="G1" s="690" t="s">
        <v>3039</v>
      </c>
      <c r="H1" s="703"/>
      <c r="I1" s="697"/>
      <c r="J1" s="690" t="s">
        <v>3176</v>
      </c>
      <c r="K1" s="703"/>
      <c r="L1" s="697"/>
      <c r="M1" s="710" t="s">
        <v>2818</v>
      </c>
      <c r="N1" s="692"/>
      <c r="O1" s="689"/>
      <c r="P1" s="694" t="s">
        <v>3043</v>
      </c>
      <c r="Q1" s="699"/>
      <c r="R1" s="700"/>
      <c r="S1" s="672" t="s">
        <v>85</v>
      </c>
      <c r="T1" s="699"/>
      <c r="U1" s="700"/>
      <c r="V1" s="672" t="s">
        <v>83</v>
      </c>
      <c r="W1" s="701"/>
      <c r="X1" s="702"/>
      <c r="Y1" s="672" t="s">
        <v>3032</v>
      </c>
      <c r="Z1" s="673"/>
      <c r="AA1" s="674"/>
      <c r="AB1" s="675" t="s">
        <v>935</v>
      </c>
      <c r="AC1" s="670" t="s">
        <v>3044</v>
      </c>
      <c r="AD1" s="682" t="s">
        <v>3045</v>
      </c>
      <c r="AE1" s="668" t="s">
        <v>3046</v>
      </c>
    </row>
    <row r="2" spans="1:31" s="17" customFormat="1" ht="24" customHeight="1">
      <c r="A2" s="126">
        <v>1999</v>
      </c>
      <c r="B2" s="127">
        <v>1998</v>
      </c>
      <c r="C2" s="687"/>
      <c r="D2" s="697"/>
      <c r="E2" s="711"/>
      <c r="F2" s="693"/>
      <c r="G2" s="118" t="s">
        <v>933</v>
      </c>
      <c r="H2" s="119" t="s">
        <v>934</v>
      </c>
      <c r="I2" s="128" t="s">
        <v>1286</v>
      </c>
      <c r="J2" s="118" t="s">
        <v>933</v>
      </c>
      <c r="K2" s="119" t="s">
        <v>934</v>
      </c>
      <c r="L2" s="128" t="s">
        <v>1286</v>
      </c>
      <c r="M2" s="118" t="s">
        <v>933</v>
      </c>
      <c r="N2" s="119" t="s">
        <v>934</v>
      </c>
      <c r="O2" s="128" t="s">
        <v>1286</v>
      </c>
      <c r="P2" s="118" t="s">
        <v>933</v>
      </c>
      <c r="Q2" s="119" t="s">
        <v>934</v>
      </c>
      <c r="R2" s="128" t="s">
        <v>1286</v>
      </c>
      <c r="S2" s="118" t="s">
        <v>933</v>
      </c>
      <c r="T2" s="119" t="s">
        <v>934</v>
      </c>
      <c r="U2" s="128" t="s">
        <v>1286</v>
      </c>
      <c r="V2" s="118" t="s">
        <v>933</v>
      </c>
      <c r="W2" s="119" t="s">
        <v>934</v>
      </c>
      <c r="X2" s="129" t="s">
        <v>84</v>
      </c>
      <c r="Y2" s="118" t="s">
        <v>933</v>
      </c>
      <c r="Z2" s="119" t="s">
        <v>934</v>
      </c>
      <c r="AA2" s="129" t="s">
        <v>3049</v>
      </c>
      <c r="AB2" s="676"/>
      <c r="AC2" s="671"/>
      <c r="AD2" s="683"/>
      <c r="AE2" s="669"/>
    </row>
    <row r="3" spans="1:31" s="3" customFormat="1" ht="18.75" customHeight="1">
      <c r="A3" s="18">
        <v>1</v>
      </c>
      <c r="B3" s="19">
        <v>1</v>
      </c>
      <c r="C3" s="20" t="s">
        <v>3050</v>
      </c>
      <c r="D3" s="21" t="s">
        <v>3054</v>
      </c>
      <c r="E3" s="22">
        <v>1</v>
      </c>
      <c r="F3" s="24">
        <v>1313619297</v>
      </c>
      <c r="G3" s="25">
        <v>1</v>
      </c>
      <c r="H3" s="26">
        <v>1</v>
      </c>
      <c r="I3" s="27">
        <v>1557859084</v>
      </c>
      <c r="J3" s="28">
        <v>1</v>
      </c>
      <c r="K3" s="29">
        <v>1</v>
      </c>
      <c r="L3" s="24">
        <v>2126036231</v>
      </c>
      <c r="M3" s="25">
        <v>2</v>
      </c>
      <c r="N3" s="26">
        <v>2</v>
      </c>
      <c r="O3" s="27">
        <v>453583912</v>
      </c>
      <c r="P3" s="28">
        <v>3</v>
      </c>
      <c r="Q3" s="29">
        <v>3</v>
      </c>
      <c r="R3" s="24">
        <v>1193063660</v>
      </c>
      <c r="S3" s="25">
        <v>1</v>
      </c>
      <c r="T3" s="26">
        <v>1</v>
      </c>
      <c r="U3" s="27">
        <v>330066809</v>
      </c>
      <c r="V3" s="28">
        <v>4</v>
      </c>
      <c r="W3" s="29">
        <v>1</v>
      </c>
      <c r="X3" s="24">
        <v>203430</v>
      </c>
      <c r="Y3" s="25">
        <v>14</v>
      </c>
      <c r="Z3" s="26">
        <v>11</v>
      </c>
      <c r="AA3" s="27">
        <v>4342</v>
      </c>
      <c r="AB3" s="107">
        <v>353</v>
      </c>
      <c r="AC3" s="22">
        <v>64.92</v>
      </c>
      <c r="AD3" s="30">
        <v>35.08</v>
      </c>
      <c r="AE3" s="31">
        <v>0</v>
      </c>
    </row>
    <row r="4" spans="1:31" s="3" customFormat="1" ht="18.75" customHeight="1">
      <c r="A4" s="32">
        <v>2</v>
      </c>
      <c r="B4" s="33">
        <v>2</v>
      </c>
      <c r="C4" s="34" t="s">
        <v>701</v>
      </c>
      <c r="D4" s="35" t="s">
        <v>3054</v>
      </c>
      <c r="E4" s="36">
        <v>2</v>
      </c>
      <c r="F4" s="38">
        <v>821754136</v>
      </c>
      <c r="G4" s="39">
        <v>2</v>
      </c>
      <c r="H4" s="40">
        <v>2</v>
      </c>
      <c r="I4" s="41">
        <v>1458809468</v>
      </c>
      <c r="J4" s="42">
        <v>4</v>
      </c>
      <c r="K4" s="43">
        <v>3</v>
      </c>
      <c r="L4" s="38">
        <v>276109813</v>
      </c>
      <c r="M4" s="39">
        <v>1</v>
      </c>
      <c r="N4" s="40">
        <v>1</v>
      </c>
      <c r="O4" s="41">
        <v>2050703256</v>
      </c>
      <c r="P4" s="42">
        <v>1</v>
      </c>
      <c r="Q4" s="43">
        <v>1</v>
      </c>
      <c r="R4" s="38">
        <v>3974147717</v>
      </c>
      <c r="S4" s="39">
        <v>500</v>
      </c>
      <c r="T4" s="40">
        <v>32</v>
      </c>
      <c r="U4" s="41">
        <v>-61307013</v>
      </c>
      <c r="V4" s="42" t="s">
        <v>1103</v>
      </c>
      <c r="W4" s="43" t="s">
        <v>1103</v>
      </c>
      <c r="X4" s="44" t="s">
        <v>3052</v>
      </c>
      <c r="Y4" s="39">
        <v>2</v>
      </c>
      <c r="Z4" s="40">
        <v>2</v>
      </c>
      <c r="AA4" s="41">
        <v>21706</v>
      </c>
      <c r="AB4" s="108">
        <v>400</v>
      </c>
      <c r="AC4" s="45">
        <v>100</v>
      </c>
      <c r="AD4" s="37">
        <v>0</v>
      </c>
      <c r="AE4" s="46">
        <v>0</v>
      </c>
    </row>
    <row r="5" spans="1:31" s="3" customFormat="1" ht="18.75" customHeight="1">
      <c r="A5" s="137">
        <v>3</v>
      </c>
      <c r="B5" s="138">
        <v>6</v>
      </c>
      <c r="C5" s="139" t="s">
        <v>1528</v>
      </c>
      <c r="D5" s="140" t="s">
        <v>3056</v>
      </c>
      <c r="E5" s="141">
        <v>1</v>
      </c>
      <c r="F5" s="143">
        <v>465757808</v>
      </c>
      <c r="G5" s="144">
        <v>4</v>
      </c>
      <c r="H5" s="145">
        <v>1</v>
      </c>
      <c r="I5" s="146">
        <v>569304286</v>
      </c>
      <c r="J5" s="147">
        <v>6</v>
      </c>
      <c r="K5" s="148">
        <v>2</v>
      </c>
      <c r="L5" s="143">
        <v>179629902</v>
      </c>
      <c r="M5" s="144">
        <v>6</v>
      </c>
      <c r="N5" s="145">
        <v>2</v>
      </c>
      <c r="O5" s="146">
        <v>204037581</v>
      </c>
      <c r="P5" s="147">
        <v>6</v>
      </c>
      <c r="Q5" s="148">
        <v>2</v>
      </c>
      <c r="R5" s="143">
        <v>406945034</v>
      </c>
      <c r="S5" s="144">
        <v>3</v>
      </c>
      <c r="T5" s="145">
        <v>1</v>
      </c>
      <c r="U5" s="146">
        <v>83998895</v>
      </c>
      <c r="V5" s="147">
        <v>3</v>
      </c>
      <c r="W5" s="148">
        <v>3</v>
      </c>
      <c r="X5" s="143">
        <v>209212</v>
      </c>
      <c r="Y5" s="144">
        <v>10</v>
      </c>
      <c r="Z5" s="145">
        <v>1</v>
      </c>
      <c r="AA5" s="146">
        <v>6394</v>
      </c>
      <c r="AB5" s="149">
        <v>382</v>
      </c>
      <c r="AC5" s="141">
        <v>0</v>
      </c>
      <c r="AD5" s="150">
        <v>100</v>
      </c>
      <c r="AE5" s="151">
        <v>0</v>
      </c>
    </row>
    <row r="6" spans="1:31" s="3" customFormat="1" ht="18.75" customHeight="1">
      <c r="A6" s="137">
        <v>4</v>
      </c>
      <c r="B6" s="138">
        <v>8</v>
      </c>
      <c r="C6" s="139" t="s">
        <v>1527</v>
      </c>
      <c r="D6" s="140" t="s">
        <v>3056</v>
      </c>
      <c r="E6" s="141">
        <v>2</v>
      </c>
      <c r="F6" s="143">
        <v>464917105</v>
      </c>
      <c r="G6" s="144">
        <v>6</v>
      </c>
      <c r="H6" s="145">
        <v>3</v>
      </c>
      <c r="I6" s="146">
        <v>472693861</v>
      </c>
      <c r="J6" s="147">
        <v>8</v>
      </c>
      <c r="K6" s="148">
        <v>3</v>
      </c>
      <c r="L6" s="143">
        <v>114668806</v>
      </c>
      <c r="M6" s="144">
        <v>7</v>
      </c>
      <c r="N6" s="145">
        <v>3</v>
      </c>
      <c r="O6" s="146">
        <v>125603402</v>
      </c>
      <c r="P6" s="147">
        <v>14</v>
      </c>
      <c r="Q6" s="148">
        <v>8</v>
      </c>
      <c r="R6" s="143">
        <v>186144774</v>
      </c>
      <c r="S6" s="144">
        <v>4</v>
      </c>
      <c r="T6" s="145">
        <v>2</v>
      </c>
      <c r="U6" s="146">
        <v>68789014</v>
      </c>
      <c r="V6" s="147">
        <v>1</v>
      </c>
      <c r="W6" s="148">
        <v>1</v>
      </c>
      <c r="X6" s="143">
        <v>612227</v>
      </c>
      <c r="Y6" s="144">
        <v>17</v>
      </c>
      <c r="Z6" s="145">
        <v>5</v>
      </c>
      <c r="AA6" s="146">
        <v>3995</v>
      </c>
      <c r="AB6" s="149">
        <v>384</v>
      </c>
      <c r="AC6" s="141">
        <v>0</v>
      </c>
      <c r="AD6" s="150">
        <v>49</v>
      </c>
      <c r="AE6" s="151">
        <v>51</v>
      </c>
    </row>
    <row r="7" spans="1:31" s="3" customFormat="1" ht="18.75" customHeight="1">
      <c r="A7" s="48">
        <v>5</v>
      </c>
      <c r="B7" s="49">
        <v>7</v>
      </c>
      <c r="C7" s="50" t="s">
        <v>1529</v>
      </c>
      <c r="D7" s="51" t="s">
        <v>1809</v>
      </c>
      <c r="E7" s="52">
        <v>3</v>
      </c>
      <c r="F7" s="54">
        <v>334817165</v>
      </c>
      <c r="G7" s="55">
        <v>8</v>
      </c>
      <c r="H7" s="56">
        <v>4</v>
      </c>
      <c r="I7" s="57">
        <v>334817165</v>
      </c>
      <c r="J7" s="58">
        <v>40</v>
      </c>
      <c r="K7" s="59">
        <v>31</v>
      </c>
      <c r="L7" s="54">
        <v>26785718</v>
      </c>
      <c r="M7" s="55">
        <v>4</v>
      </c>
      <c r="N7" s="56">
        <v>1</v>
      </c>
      <c r="O7" s="57">
        <v>295704415</v>
      </c>
      <c r="P7" s="58">
        <v>5</v>
      </c>
      <c r="Q7" s="59">
        <v>1</v>
      </c>
      <c r="R7" s="54">
        <v>629360108</v>
      </c>
      <c r="S7" s="55">
        <v>488</v>
      </c>
      <c r="T7" s="56">
        <v>462</v>
      </c>
      <c r="U7" s="57">
        <v>-24922262</v>
      </c>
      <c r="V7" s="58">
        <v>13</v>
      </c>
      <c r="W7" s="59">
        <v>11</v>
      </c>
      <c r="X7" s="54">
        <v>125500</v>
      </c>
      <c r="Y7" s="55">
        <v>12</v>
      </c>
      <c r="Z7" s="56">
        <v>2</v>
      </c>
      <c r="AA7" s="57">
        <v>6098</v>
      </c>
      <c r="AB7" s="109">
        <v>371</v>
      </c>
      <c r="AC7" s="52">
        <v>49.66</v>
      </c>
      <c r="AD7" s="60">
        <v>50.34</v>
      </c>
      <c r="AE7" s="61">
        <v>0</v>
      </c>
    </row>
    <row r="8" spans="1:31" s="3" customFormat="1" ht="18.75" customHeight="1">
      <c r="A8" s="18">
        <v>6</v>
      </c>
      <c r="B8" s="19">
        <v>4</v>
      </c>
      <c r="C8" s="20" t="s">
        <v>1531</v>
      </c>
      <c r="D8" s="21" t="s">
        <v>3054</v>
      </c>
      <c r="E8" s="22">
        <v>3</v>
      </c>
      <c r="F8" s="24">
        <v>330062673</v>
      </c>
      <c r="G8" s="25">
        <v>7</v>
      </c>
      <c r="H8" s="26">
        <v>4</v>
      </c>
      <c r="I8" s="27">
        <v>357601717</v>
      </c>
      <c r="J8" s="28">
        <v>50</v>
      </c>
      <c r="K8" s="29">
        <v>11</v>
      </c>
      <c r="L8" s="24">
        <v>20600856</v>
      </c>
      <c r="M8" s="25">
        <v>5</v>
      </c>
      <c r="N8" s="26">
        <v>4</v>
      </c>
      <c r="O8" s="27">
        <v>211907273</v>
      </c>
      <c r="P8" s="28">
        <v>4</v>
      </c>
      <c r="Q8" s="29">
        <v>4</v>
      </c>
      <c r="R8" s="24">
        <v>756326356</v>
      </c>
      <c r="S8" s="25">
        <v>475</v>
      </c>
      <c r="T8" s="26">
        <v>21</v>
      </c>
      <c r="U8" s="27">
        <v>-8278175</v>
      </c>
      <c r="V8" s="28">
        <v>9</v>
      </c>
      <c r="W8" s="29">
        <v>2</v>
      </c>
      <c r="X8" s="24">
        <v>153245</v>
      </c>
      <c r="Y8" s="25">
        <v>3</v>
      </c>
      <c r="Z8" s="26">
        <v>3</v>
      </c>
      <c r="AA8" s="27">
        <v>20978</v>
      </c>
      <c r="AB8" s="107">
        <v>311</v>
      </c>
      <c r="AC8" s="22">
        <v>100</v>
      </c>
      <c r="AD8" s="30">
        <v>0</v>
      </c>
      <c r="AE8" s="31">
        <v>0</v>
      </c>
    </row>
    <row r="9" spans="1:31" s="3" customFormat="1" ht="18.75" customHeight="1">
      <c r="A9" s="137">
        <v>7</v>
      </c>
      <c r="B9" s="138">
        <v>12</v>
      </c>
      <c r="C9" s="139" t="s">
        <v>1287</v>
      </c>
      <c r="D9" s="140" t="s">
        <v>3056</v>
      </c>
      <c r="E9" s="141">
        <v>4</v>
      </c>
      <c r="F9" s="143">
        <v>298627295</v>
      </c>
      <c r="G9" s="144">
        <v>9</v>
      </c>
      <c r="H9" s="145">
        <v>5</v>
      </c>
      <c r="I9" s="146">
        <v>312451808</v>
      </c>
      <c r="J9" s="147">
        <v>20</v>
      </c>
      <c r="K9" s="148">
        <v>11</v>
      </c>
      <c r="L9" s="143">
        <v>42736318</v>
      </c>
      <c r="M9" s="144">
        <v>17</v>
      </c>
      <c r="N9" s="145">
        <v>9</v>
      </c>
      <c r="O9" s="146">
        <v>72695781</v>
      </c>
      <c r="P9" s="147">
        <v>8</v>
      </c>
      <c r="Q9" s="148">
        <v>3</v>
      </c>
      <c r="R9" s="143">
        <v>283782456</v>
      </c>
      <c r="S9" s="144">
        <v>8</v>
      </c>
      <c r="T9" s="145">
        <v>4</v>
      </c>
      <c r="U9" s="146">
        <v>33217627</v>
      </c>
      <c r="V9" s="147">
        <v>2</v>
      </c>
      <c r="W9" s="148">
        <v>2</v>
      </c>
      <c r="X9" s="143">
        <v>441130</v>
      </c>
      <c r="Y9" s="144">
        <v>21</v>
      </c>
      <c r="Z9" s="145">
        <v>8</v>
      </c>
      <c r="AA9" s="146">
        <v>3400</v>
      </c>
      <c r="AB9" s="149">
        <v>383</v>
      </c>
      <c r="AC9" s="141">
        <v>0</v>
      </c>
      <c r="AD9" s="150">
        <v>41.37</v>
      </c>
      <c r="AE9" s="151">
        <v>58.63</v>
      </c>
    </row>
    <row r="10" spans="1:31" s="3" customFormat="1" ht="18.75" customHeight="1">
      <c r="A10" s="32">
        <v>8</v>
      </c>
      <c r="B10" s="33">
        <v>10</v>
      </c>
      <c r="C10" s="34" t="s">
        <v>1536</v>
      </c>
      <c r="D10" s="35" t="s">
        <v>3054</v>
      </c>
      <c r="E10" s="45">
        <v>4</v>
      </c>
      <c r="F10" s="38">
        <v>281398590</v>
      </c>
      <c r="G10" s="39">
        <v>11</v>
      </c>
      <c r="H10" s="40">
        <v>6</v>
      </c>
      <c r="I10" s="41">
        <v>281398590</v>
      </c>
      <c r="J10" s="42">
        <v>9</v>
      </c>
      <c r="K10" s="43">
        <v>6</v>
      </c>
      <c r="L10" s="38">
        <v>86908629</v>
      </c>
      <c r="M10" s="39">
        <v>3</v>
      </c>
      <c r="N10" s="40">
        <v>3</v>
      </c>
      <c r="O10" s="41">
        <v>335440278</v>
      </c>
      <c r="P10" s="42">
        <v>7</v>
      </c>
      <c r="Q10" s="43">
        <v>5</v>
      </c>
      <c r="R10" s="38">
        <v>401609791</v>
      </c>
      <c r="S10" s="39">
        <v>5</v>
      </c>
      <c r="T10" s="40">
        <v>3</v>
      </c>
      <c r="U10" s="41">
        <v>59466838</v>
      </c>
      <c r="V10" s="42">
        <v>30</v>
      </c>
      <c r="W10" s="43">
        <v>4</v>
      </c>
      <c r="X10" s="38">
        <v>83148</v>
      </c>
      <c r="Y10" s="39">
        <v>8</v>
      </c>
      <c r="Z10" s="40">
        <v>8</v>
      </c>
      <c r="AA10" s="41">
        <v>6779</v>
      </c>
      <c r="AB10" s="108">
        <v>351</v>
      </c>
      <c r="AC10" s="45">
        <v>95.86</v>
      </c>
      <c r="AD10" s="37">
        <v>4.1399999999999997</v>
      </c>
      <c r="AE10" s="46">
        <v>0</v>
      </c>
    </row>
    <row r="11" spans="1:31" s="3" customFormat="1" ht="18.75" customHeight="1">
      <c r="A11" s="32">
        <v>9</v>
      </c>
      <c r="B11" s="33">
        <v>11</v>
      </c>
      <c r="C11" s="34" t="s">
        <v>1538</v>
      </c>
      <c r="D11" s="35" t="s">
        <v>3054</v>
      </c>
      <c r="E11" s="45">
        <v>5</v>
      </c>
      <c r="F11" s="38">
        <v>280167891</v>
      </c>
      <c r="G11" s="39">
        <v>12</v>
      </c>
      <c r="H11" s="40">
        <v>7</v>
      </c>
      <c r="I11" s="41">
        <v>280167891</v>
      </c>
      <c r="J11" s="42">
        <v>5</v>
      </c>
      <c r="K11" s="43">
        <v>4</v>
      </c>
      <c r="L11" s="38">
        <v>190761651</v>
      </c>
      <c r="M11" s="39">
        <v>15</v>
      </c>
      <c r="N11" s="40">
        <v>8</v>
      </c>
      <c r="O11" s="41">
        <v>73773379</v>
      </c>
      <c r="P11" s="42">
        <v>20</v>
      </c>
      <c r="Q11" s="43">
        <v>8</v>
      </c>
      <c r="R11" s="38">
        <v>165103171</v>
      </c>
      <c r="S11" s="39">
        <v>10</v>
      </c>
      <c r="T11" s="40">
        <v>5</v>
      </c>
      <c r="U11" s="41">
        <v>24436896</v>
      </c>
      <c r="V11" s="42" t="s">
        <v>1103</v>
      </c>
      <c r="W11" s="43" t="s">
        <v>1103</v>
      </c>
      <c r="X11" s="44" t="s">
        <v>3052</v>
      </c>
      <c r="Y11" s="39">
        <v>4</v>
      </c>
      <c r="Z11" s="40">
        <v>4</v>
      </c>
      <c r="AA11" s="41">
        <v>19148</v>
      </c>
      <c r="AB11" s="108">
        <v>210</v>
      </c>
      <c r="AC11" s="45">
        <v>100</v>
      </c>
      <c r="AD11" s="37">
        <v>0</v>
      </c>
      <c r="AE11" s="46">
        <v>0</v>
      </c>
    </row>
    <row r="12" spans="1:31" s="3" customFormat="1" ht="18.75" customHeight="1">
      <c r="A12" s="48">
        <v>10</v>
      </c>
      <c r="B12" s="49">
        <v>3</v>
      </c>
      <c r="C12" s="50" t="s">
        <v>1288</v>
      </c>
      <c r="D12" s="51" t="s">
        <v>3054</v>
      </c>
      <c r="E12" s="52">
        <v>6</v>
      </c>
      <c r="F12" s="54">
        <v>271993769</v>
      </c>
      <c r="G12" s="55">
        <v>10</v>
      </c>
      <c r="H12" s="56">
        <v>5</v>
      </c>
      <c r="I12" s="57">
        <v>300879093</v>
      </c>
      <c r="J12" s="58">
        <v>2</v>
      </c>
      <c r="K12" s="59">
        <v>2</v>
      </c>
      <c r="L12" s="54">
        <v>590065925</v>
      </c>
      <c r="M12" s="55">
        <v>11</v>
      </c>
      <c r="N12" s="56">
        <v>7</v>
      </c>
      <c r="O12" s="57">
        <v>85199687</v>
      </c>
      <c r="P12" s="58">
        <v>2</v>
      </c>
      <c r="Q12" s="59">
        <v>2</v>
      </c>
      <c r="R12" s="54">
        <v>1355769828</v>
      </c>
      <c r="S12" s="55">
        <v>497</v>
      </c>
      <c r="T12" s="56">
        <v>30</v>
      </c>
      <c r="U12" s="57">
        <v>-54799104</v>
      </c>
      <c r="V12" s="58">
        <v>229</v>
      </c>
      <c r="W12" s="59">
        <v>9</v>
      </c>
      <c r="X12" s="54">
        <v>11406</v>
      </c>
      <c r="Y12" s="55">
        <v>1</v>
      </c>
      <c r="Z12" s="56">
        <v>1</v>
      </c>
      <c r="AA12" s="57">
        <v>36647</v>
      </c>
      <c r="AB12" s="109">
        <v>314</v>
      </c>
      <c r="AC12" s="52">
        <v>100</v>
      </c>
      <c r="AD12" s="60">
        <v>0</v>
      </c>
      <c r="AE12" s="61">
        <v>0</v>
      </c>
    </row>
    <row r="13" spans="1:31" s="3" customFormat="1" ht="18.75" customHeight="1">
      <c r="A13" s="167">
        <v>11</v>
      </c>
      <c r="B13" s="168">
        <v>9</v>
      </c>
      <c r="C13" s="169" t="s">
        <v>1530</v>
      </c>
      <c r="D13" s="170" t="s">
        <v>3056</v>
      </c>
      <c r="E13" s="171">
        <v>5</v>
      </c>
      <c r="F13" s="173">
        <v>223434483</v>
      </c>
      <c r="G13" s="174">
        <v>14</v>
      </c>
      <c r="H13" s="175">
        <v>7</v>
      </c>
      <c r="I13" s="176">
        <v>223639249</v>
      </c>
      <c r="J13" s="177">
        <v>110</v>
      </c>
      <c r="K13" s="178">
        <v>94</v>
      </c>
      <c r="L13" s="173">
        <v>11973423</v>
      </c>
      <c r="M13" s="174">
        <v>27</v>
      </c>
      <c r="N13" s="175">
        <v>17</v>
      </c>
      <c r="O13" s="176">
        <v>59241429</v>
      </c>
      <c r="P13" s="177">
        <v>22</v>
      </c>
      <c r="Q13" s="178">
        <v>14</v>
      </c>
      <c r="R13" s="173">
        <v>162717338</v>
      </c>
      <c r="S13" s="174">
        <v>494</v>
      </c>
      <c r="T13" s="175">
        <v>467</v>
      </c>
      <c r="U13" s="176">
        <v>-37198401</v>
      </c>
      <c r="V13" s="177">
        <v>12</v>
      </c>
      <c r="W13" s="178">
        <v>10</v>
      </c>
      <c r="X13" s="173">
        <v>135876</v>
      </c>
      <c r="Y13" s="174">
        <v>18</v>
      </c>
      <c r="Z13" s="175">
        <v>6</v>
      </c>
      <c r="AA13" s="176">
        <v>3960</v>
      </c>
      <c r="AB13" s="179">
        <v>384</v>
      </c>
      <c r="AC13" s="171">
        <v>0</v>
      </c>
      <c r="AD13" s="180">
        <v>62.14</v>
      </c>
      <c r="AE13" s="181">
        <v>37.86</v>
      </c>
    </row>
    <row r="14" spans="1:31" s="3" customFormat="1" ht="18.75" customHeight="1">
      <c r="A14" s="137">
        <v>12</v>
      </c>
      <c r="B14" s="138">
        <v>13</v>
      </c>
      <c r="C14" s="139" t="s">
        <v>1525</v>
      </c>
      <c r="D14" s="140" t="s">
        <v>3056</v>
      </c>
      <c r="E14" s="141">
        <v>6</v>
      </c>
      <c r="F14" s="143">
        <v>177929421</v>
      </c>
      <c r="G14" s="144">
        <v>13</v>
      </c>
      <c r="H14" s="145">
        <v>6</v>
      </c>
      <c r="I14" s="146">
        <v>267135378</v>
      </c>
      <c r="J14" s="147">
        <v>38</v>
      </c>
      <c r="K14" s="148">
        <v>29</v>
      </c>
      <c r="L14" s="143">
        <v>27637616</v>
      </c>
      <c r="M14" s="144">
        <v>16</v>
      </c>
      <c r="N14" s="145">
        <v>8</v>
      </c>
      <c r="O14" s="146">
        <v>73610923</v>
      </c>
      <c r="P14" s="147">
        <v>11</v>
      </c>
      <c r="Q14" s="148">
        <v>5</v>
      </c>
      <c r="R14" s="143">
        <v>209222454</v>
      </c>
      <c r="S14" s="144">
        <v>156</v>
      </c>
      <c r="T14" s="145">
        <v>147</v>
      </c>
      <c r="U14" s="146">
        <v>1841344</v>
      </c>
      <c r="V14" s="147">
        <v>295</v>
      </c>
      <c r="W14" s="148">
        <v>284</v>
      </c>
      <c r="X14" s="143">
        <v>6004</v>
      </c>
      <c r="Y14" s="144">
        <v>25</v>
      </c>
      <c r="Z14" s="145">
        <v>11</v>
      </c>
      <c r="AA14" s="146">
        <v>3172</v>
      </c>
      <c r="AB14" s="149">
        <v>384</v>
      </c>
      <c r="AC14" s="141">
        <v>0</v>
      </c>
      <c r="AD14" s="150">
        <v>58.96</v>
      </c>
      <c r="AE14" s="151">
        <v>41.04</v>
      </c>
    </row>
    <row r="15" spans="1:31" s="3" customFormat="1" ht="18.75" customHeight="1">
      <c r="A15" s="137">
        <v>13</v>
      </c>
      <c r="B15" s="138">
        <v>25</v>
      </c>
      <c r="C15" s="139" t="s">
        <v>1546</v>
      </c>
      <c r="D15" s="140" t="s">
        <v>3056</v>
      </c>
      <c r="E15" s="141">
        <v>7</v>
      </c>
      <c r="F15" s="143">
        <v>159022878</v>
      </c>
      <c r="G15" s="144">
        <v>15</v>
      </c>
      <c r="H15" s="145">
        <v>8</v>
      </c>
      <c r="I15" s="146">
        <v>199675876</v>
      </c>
      <c r="J15" s="147">
        <v>15</v>
      </c>
      <c r="K15" s="148">
        <v>6</v>
      </c>
      <c r="L15" s="143">
        <v>65074534</v>
      </c>
      <c r="M15" s="144">
        <v>61</v>
      </c>
      <c r="N15" s="145">
        <v>47</v>
      </c>
      <c r="O15" s="146">
        <v>31941816</v>
      </c>
      <c r="P15" s="147">
        <v>25</v>
      </c>
      <c r="Q15" s="148">
        <v>16</v>
      </c>
      <c r="R15" s="143">
        <v>140992590</v>
      </c>
      <c r="S15" s="144">
        <v>30</v>
      </c>
      <c r="T15" s="145">
        <v>24</v>
      </c>
      <c r="U15" s="146">
        <v>12294564</v>
      </c>
      <c r="V15" s="147">
        <v>35</v>
      </c>
      <c r="W15" s="148">
        <v>31</v>
      </c>
      <c r="X15" s="143">
        <v>69119</v>
      </c>
      <c r="Y15" s="144">
        <v>26</v>
      </c>
      <c r="Z15" s="145">
        <v>12</v>
      </c>
      <c r="AA15" s="146">
        <v>3141</v>
      </c>
      <c r="AB15" s="149">
        <v>382</v>
      </c>
      <c r="AC15" s="141">
        <v>0</v>
      </c>
      <c r="AD15" s="150">
        <v>34</v>
      </c>
      <c r="AE15" s="151">
        <v>66</v>
      </c>
    </row>
    <row r="16" spans="1:31" s="3" customFormat="1" ht="18.75" customHeight="1">
      <c r="A16" s="32">
        <v>14</v>
      </c>
      <c r="B16" s="33">
        <v>32</v>
      </c>
      <c r="C16" s="34" t="s">
        <v>1666</v>
      </c>
      <c r="D16" s="35" t="s">
        <v>3054</v>
      </c>
      <c r="E16" s="45">
        <v>7</v>
      </c>
      <c r="F16" s="38">
        <v>156173186</v>
      </c>
      <c r="G16" s="39">
        <v>19</v>
      </c>
      <c r="H16" s="40">
        <v>8</v>
      </c>
      <c r="I16" s="41">
        <v>166023506</v>
      </c>
      <c r="J16" s="42">
        <v>14</v>
      </c>
      <c r="K16" s="43">
        <v>9</v>
      </c>
      <c r="L16" s="38">
        <v>68458512</v>
      </c>
      <c r="M16" s="39">
        <v>20</v>
      </c>
      <c r="N16" s="40">
        <v>10</v>
      </c>
      <c r="O16" s="41">
        <v>70570483</v>
      </c>
      <c r="P16" s="42">
        <v>24</v>
      </c>
      <c r="Q16" s="43">
        <v>9</v>
      </c>
      <c r="R16" s="38">
        <v>148378964</v>
      </c>
      <c r="S16" s="39">
        <v>15</v>
      </c>
      <c r="T16" s="40">
        <v>6</v>
      </c>
      <c r="U16" s="41">
        <v>19493246</v>
      </c>
      <c r="V16" s="42" t="s">
        <v>1103</v>
      </c>
      <c r="W16" s="43" t="s">
        <v>1103</v>
      </c>
      <c r="X16" s="44" t="s">
        <v>3052</v>
      </c>
      <c r="Y16" s="39">
        <v>19</v>
      </c>
      <c r="Z16" s="40">
        <v>13</v>
      </c>
      <c r="AA16" s="41">
        <v>3912</v>
      </c>
      <c r="AB16" s="108">
        <v>353</v>
      </c>
      <c r="AC16" s="45">
        <v>100</v>
      </c>
      <c r="AD16" s="37">
        <v>0</v>
      </c>
      <c r="AE16" s="46">
        <v>0</v>
      </c>
    </row>
    <row r="17" spans="1:31" s="3" customFormat="1" ht="18.75" customHeight="1">
      <c r="A17" s="48">
        <v>15</v>
      </c>
      <c r="B17" s="49">
        <v>15</v>
      </c>
      <c r="C17" s="50" t="s">
        <v>702</v>
      </c>
      <c r="D17" s="51" t="s">
        <v>3054</v>
      </c>
      <c r="E17" s="52">
        <v>8</v>
      </c>
      <c r="F17" s="54">
        <v>148799215</v>
      </c>
      <c r="G17" s="55">
        <v>21</v>
      </c>
      <c r="H17" s="56">
        <v>9</v>
      </c>
      <c r="I17" s="57">
        <v>150464526</v>
      </c>
      <c r="J17" s="58">
        <v>65</v>
      </c>
      <c r="K17" s="59">
        <v>15</v>
      </c>
      <c r="L17" s="54">
        <v>17157971</v>
      </c>
      <c r="M17" s="55">
        <v>9</v>
      </c>
      <c r="N17" s="56">
        <v>6</v>
      </c>
      <c r="O17" s="57">
        <v>94264505</v>
      </c>
      <c r="P17" s="58">
        <v>15</v>
      </c>
      <c r="Q17" s="59">
        <v>7</v>
      </c>
      <c r="R17" s="54">
        <v>178643424</v>
      </c>
      <c r="S17" s="55">
        <v>498</v>
      </c>
      <c r="T17" s="56">
        <v>31</v>
      </c>
      <c r="U17" s="57">
        <v>-56892362</v>
      </c>
      <c r="V17" s="58">
        <v>21</v>
      </c>
      <c r="W17" s="59">
        <v>3</v>
      </c>
      <c r="X17" s="54">
        <v>102703</v>
      </c>
      <c r="Y17" s="55">
        <v>7</v>
      </c>
      <c r="Z17" s="56">
        <v>7</v>
      </c>
      <c r="AA17" s="57">
        <v>7017</v>
      </c>
      <c r="AB17" s="109">
        <v>371</v>
      </c>
      <c r="AC17" s="52">
        <v>100</v>
      </c>
      <c r="AD17" s="60">
        <v>0</v>
      </c>
      <c r="AE17" s="61">
        <v>0</v>
      </c>
    </row>
    <row r="18" spans="1:31" s="3" customFormat="1" ht="18.75" customHeight="1">
      <c r="A18" s="167">
        <v>16</v>
      </c>
      <c r="B18" s="168">
        <v>17</v>
      </c>
      <c r="C18" s="169" t="s">
        <v>1541</v>
      </c>
      <c r="D18" s="170" t="s">
        <v>3056</v>
      </c>
      <c r="E18" s="182">
        <v>8</v>
      </c>
      <c r="F18" s="173">
        <v>147771189</v>
      </c>
      <c r="G18" s="174">
        <v>20</v>
      </c>
      <c r="H18" s="175">
        <v>12</v>
      </c>
      <c r="I18" s="176">
        <v>150858877</v>
      </c>
      <c r="J18" s="177">
        <v>17</v>
      </c>
      <c r="K18" s="178">
        <v>8</v>
      </c>
      <c r="L18" s="173">
        <v>45765493</v>
      </c>
      <c r="M18" s="174">
        <v>32</v>
      </c>
      <c r="N18" s="175">
        <v>22</v>
      </c>
      <c r="O18" s="176">
        <v>52725615</v>
      </c>
      <c r="P18" s="177">
        <v>18</v>
      </c>
      <c r="Q18" s="178">
        <v>11</v>
      </c>
      <c r="R18" s="173">
        <v>165598979</v>
      </c>
      <c r="S18" s="174">
        <v>19</v>
      </c>
      <c r="T18" s="175">
        <v>13</v>
      </c>
      <c r="U18" s="176">
        <v>16836296</v>
      </c>
      <c r="V18" s="177">
        <v>5</v>
      </c>
      <c r="W18" s="178">
        <v>4</v>
      </c>
      <c r="X18" s="173">
        <v>184441</v>
      </c>
      <c r="Y18" s="174">
        <v>90</v>
      </c>
      <c r="Z18" s="175">
        <v>66</v>
      </c>
      <c r="AA18" s="176">
        <v>1278</v>
      </c>
      <c r="AB18" s="179">
        <v>371</v>
      </c>
      <c r="AC18" s="171">
        <v>0</v>
      </c>
      <c r="AD18" s="180">
        <v>100</v>
      </c>
      <c r="AE18" s="181">
        <v>0</v>
      </c>
    </row>
    <row r="19" spans="1:31" s="3" customFormat="1" ht="18.75" customHeight="1">
      <c r="A19" s="32">
        <v>17</v>
      </c>
      <c r="B19" s="33">
        <v>24</v>
      </c>
      <c r="C19" s="34" t="s">
        <v>1189</v>
      </c>
      <c r="D19" s="35" t="s">
        <v>2187</v>
      </c>
      <c r="E19" s="45">
        <v>9</v>
      </c>
      <c r="F19" s="38">
        <v>147497135</v>
      </c>
      <c r="G19" s="39">
        <v>22</v>
      </c>
      <c r="H19" s="40">
        <v>13</v>
      </c>
      <c r="I19" s="41">
        <v>147817160</v>
      </c>
      <c r="J19" s="42">
        <v>16</v>
      </c>
      <c r="K19" s="43">
        <v>7</v>
      </c>
      <c r="L19" s="38">
        <v>50888381</v>
      </c>
      <c r="M19" s="39">
        <v>29</v>
      </c>
      <c r="N19" s="40">
        <v>19</v>
      </c>
      <c r="O19" s="41">
        <v>56168084</v>
      </c>
      <c r="P19" s="42">
        <v>17</v>
      </c>
      <c r="Q19" s="43">
        <v>10</v>
      </c>
      <c r="R19" s="38">
        <v>165722716</v>
      </c>
      <c r="S19" s="39">
        <v>392</v>
      </c>
      <c r="T19" s="40">
        <v>381</v>
      </c>
      <c r="U19" s="41">
        <v>-407462</v>
      </c>
      <c r="V19" s="42">
        <v>31</v>
      </c>
      <c r="W19" s="43">
        <v>27</v>
      </c>
      <c r="X19" s="38">
        <v>82376</v>
      </c>
      <c r="Y19" s="39">
        <v>27</v>
      </c>
      <c r="Z19" s="40">
        <v>13</v>
      </c>
      <c r="AA19" s="41">
        <v>3056</v>
      </c>
      <c r="AB19" s="108">
        <v>321</v>
      </c>
      <c r="AC19" s="45">
        <v>0</v>
      </c>
      <c r="AD19" s="37">
        <v>100</v>
      </c>
      <c r="AE19" s="46">
        <v>0</v>
      </c>
    </row>
    <row r="20" spans="1:31" s="3" customFormat="1" ht="18.75" customHeight="1">
      <c r="A20" s="137">
        <v>18</v>
      </c>
      <c r="B20" s="138">
        <v>5</v>
      </c>
      <c r="C20" s="139" t="s">
        <v>1545</v>
      </c>
      <c r="D20" s="140" t="s">
        <v>3056</v>
      </c>
      <c r="E20" s="141">
        <v>10</v>
      </c>
      <c r="F20" s="143">
        <v>144509108</v>
      </c>
      <c r="G20" s="144">
        <v>23</v>
      </c>
      <c r="H20" s="145">
        <v>14</v>
      </c>
      <c r="I20" s="146">
        <v>144509108</v>
      </c>
      <c r="J20" s="147">
        <v>3</v>
      </c>
      <c r="K20" s="148">
        <v>1</v>
      </c>
      <c r="L20" s="143">
        <v>316757540</v>
      </c>
      <c r="M20" s="144">
        <v>30</v>
      </c>
      <c r="N20" s="145">
        <v>20</v>
      </c>
      <c r="O20" s="146">
        <v>54643904</v>
      </c>
      <c r="P20" s="147">
        <v>26</v>
      </c>
      <c r="Q20" s="148">
        <v>17</v>
      </c>
      <c r="R20" s="143">
        <v>139933858</v>
      </c>
      <c r="S20" s="144">
        <v>154</v>
      </c>
      <c r="T20" s="145">
        <v>145</v>
      </c>
      <c r="U20" s="146">
        <v>1897722</v>
      </c>
      <c r="V20" s="147" t="s">
        <v>1103</v>
      </c>
      <c r="W20" s="148" t="s">
        <v>1103</v>
      </c>
      <c r="X20" s="186" t="s">
        <v>3052</v>
      </c>
      <c r="Y20" s="144">
        <v>202</v>
      </c>
      <c r="Z20" s="145">
        <v>175</v>
      </c>
      <c r="AA20" s="146">
        <v>716</v>
      </c>
      <c r="AB20" s="149">
        <v>314</v>
      </c>
      <c r="AC20" s="141">
        <v>0</v>
      </c>
      <c r="AD20" s="150">
        <v>25</v>
      </c>
      <c r="AE20" s="151">
        <v>75</v>
      </c>
    </row>
    <row r="21" spans="1:31" s="3" customFormat="1" ht="18.75" customHeight="1">
      <c r="A21" s="32">
        <v>19</v>
      </c>
      <c r="B21" s="33">
        <v>18</v>
      </c>
      <c r="C21" s="34" t="s">
        <v>3066</v>
      </c>
      <c r="D21" s="35" t="s">
        <v>3054</v>
      </c>
      <c r="E21" s="36">
        <v>9</v>
      </c>
      <c r="F21" s="38">
        <v>135103346</v>
      </c>
      <c r="G21" s="39">
        <v>25</v>
      </c>
      <c r="H21" s="40">
        <v>10</v>
      </c>
      <c r="I21" s="41">
        <v>135103346</v>
      </c>
      <c r="J21" s="42">
        <v>10</v>
      </c>
      <c r="K21" s="43">
        <v>7</v>
      </c>
      <c r="L21" s="38">
        <v>86005337</v>
      </c>
      <c r="M21" s="39">
        <v>42</v>
      </c>
      <c r="N21" s="40">
        <v>11</v>
      </c>
      <c r="O21" s="41">
        <v>43551359</v>
      </c>
      <c r="P21" s="42">
        <v>30</v>
      </c>
      <c r="Q21" s="43">
        <v>10</v>
      </c>
      <c r="R21" s="38">
        <v>131619736</v>
      </c>
      <c r="S21" s="39">
        <v>431</v>
      </c>
      <c r="T21" s="40">
        <v>16</v>
      </c>
      <c r="U21" s="41">
        <v>-2346251</v>
      </c>
      <c r="V21" s="42">
        <v>333</v>
      </c>
      <c r="W21" s="43">
        <v>13</v>
      </c>
      <c r="X21" s="38">
        <v>3145</v>
      </c>
      <c r="Y21" s="39">
        <v>5</v>
      </c>
      <c r="Z21" s="40">
        <v>5</v>
      </c>
      <c r="AA21" s="41">
        <v>12903</v>
      </c>
      <c r="AB21" s="108">
        <v>312</v>
      </c>
      <c r="AC21" s="45">
        <v>100</v>
      </c>
      <c r="AD21" s="37">
        <v>0</v>
      </c>
      <c r="AE21" s="46">
        <v>0</v>
      </c>
    </row>
    <row r="22" spans="1:31" s="3" customFormat="1" ht="18.75" customHeight="1">
      <c r="A22" s="152">
        <v>20</v>
      </c>
      <c r="B22" s="153">
        <v>21</v>
      </c>
      <c r="C22" s="154" t="s">
        <v>1542</v>
      </c>
      <c r="D22" s="155" t="s">
        <v>3056</v>
      </c>
      <c r="E22" s="156">
        <v>11</v>
      </c>
      <c r="F22" s="158">
        <v>128565573</v>
      </c>
      <c r="G22" s="159">
        <v>27</v>
      </c>
      <c r="H22" s="160">
        <v>17</v>
      </c>
      <c r="I22" s="161">
        <v>131412141</v>
      </c>
      <c r="J22" s="162">
        <v>56</v>
      </c>
      <c r="K22" s="163">
        <v>44</v>
      </c>
      <c r="L22" s="158">
        <v>18614537</v>
      </c>
      <c r="M22" s="159">
        <v>78</v>
      </c>
      <c r="N22" s="160">
        <v>64</v>
      </c>
      <c r="O22" s="161">
        <v>25085575</v>
      </c>
      <c r="P22" s="162">
        <v>73</v>
      </c>
      <c r="Q22" s="163">
        <v>60</v>
      </c>
      <c r="R22" s="158">
        <v>70478455</v>
      </c>
      <c r="S22" s="159">
        <v>42</v>
      </c>
      <c r="T22" s="160">
        <v>36</v>
      </c>
      <c r="U22" s="161">
        <v>8543471</v>
      </c>
      <c r="V22" s="162">
        <v>7</v>
      </c>
      <c r="W22" s="163">
        <v>6</v>
      </c>
      <c r="X22" s="158">
        <v>167950</v>
      </c>
      <c r="Y22" s="159">
        <v>93</v>
      </c>
      <c r="Z22" s="160">
        <v>69</v>
      </c>
      <c r="AA22" s="161">
        <v>1266</v>
      </c>
      <c r="AB22" s="164">
        <v>371</v>
      </c>
      <c r="AC22" s="156">
        <v>0</v>
      </c>
      <c r="AD22" s="165">
        <v>100</v>
      </c>
      <c r="AE22" s="166">
        <v>0</v>
      </c>
    </row>
    <row r="23" spans="1:31" s="3" customFormat="1" ht="18.75" customHeight="1">
      <c r="A23" s="167">
        <v>21</v>
      </c>
      <c r="B23" s="168">
        <v>14</v>
      </c>
      <c r="C23" s="169" t="s">
        <v>1540</v>
      </c>
      <c r="D23" s="170" t="s">
        <v>3056</v>
      </c>
      <c r="E23" s="171">
        <v>12</v>
      </c>
      <c r="F23" s="173">
        <v>126950482</v>
      </c>
      <c r="G23" s="174">
        <v>17</v>
      </c>
      <c r="H23" s="175">
        <v>10</v>
      </c>
      <c r="I23" s="176">
        <v>183713623</v>
      </c>
      <c r="J23" s="177">
        <v>47</v>
      </c>
      <c r="K23" s="178">
        <v>38</v>
      </c>
      <c r="L23" s="173">
        <v>21727412</v>
      </c>
      <c r="M23" s="174">
        <v>51</v>
      </c>
      <c r="N23" s="175">
        <v>38</v>
      </c>
      <c r="O23" s="176">
        <v>37282973</v>
      </c>
      <c r="P23" s="177">
        <v>27</v>
      </c>
      <c r="Q23" s="178">
        <v>18</v>
      </c>
      <c r="R23" s="173">
        <v>136605489</v>
      </c>
      <c r="S23" s="174">
        <v>27</v>
      </c>
      <c r="T23" s="175">
        <v>21</v>
      </c>
      <c r="U23" s="176">
        <v>13667631</v>
      </c>
      <c r="V23" s="177">
        <v>8</v>
      </c>
      <c r="W23" s="178">
        <v>7</v>
      </c>
      <c r="X23" s="173">
        <v>163523</v>
      </c>
      <c r="Y23" s="174">
        <v>28</v>
      </c>
      <c r="Z23" s="175">
        <v>14</v>
      </c>
      <c r="AA23" s="176">
        <v>2958</v>
      </c>
      <c r="AB23" s="179">
        <v>384</v>
      </c>
      <c r="AC23" s="171">
        <v>7.96</v>
      </c>
      <c r="AD23" s="180">
        <v>7.04</v>
      </c>
      <c r="AE23" s="181">
        <v>85</v>
      </c>
    </row>
    <row r="24" spans="1:31" s="3" customFormat="1" ht="18.75" customHeight="1">
      <c r="A24" s="137">
        <v>22</v>
      </c>
      <c r="B24" s="138">
        <v>19</v>
      </c>
      <c r="C24" s="139" t="s">
        <v>1535</v>
      </c>
      <c r="D24" s="140" t="s">
        <v>3056</v>
      </c>
      <c r="E24" s="141">
        <v>13</v>
      </c>
      <c r="F24" s="143">
        <v>123504319</v>
      </c>
      <c r="G24" s="144">
        <v>26</v>
      </c>
      <c r="H24" s="145">
        <v>16</v>
      </c>
      <c r="I24" s="146">
        <v>132910697</v>
      </c>
      <c r="J24" s="147">
        <v>29</v>
      </c>
      <c r="K24" s="148">
        <v>20</v>
      </c>
      <c r="L24" s="143">
        <v>33595139</v>
      </c>
      <c r="M24" s="144">
        <v>75</v>
      </c>
      <c r="N24" s="145">
        <v>61</v>
      </c>
      <c r="O24" s="146">
        <v>25946157</v>
      </c>
      <c r="P24" s="147">
        <v>45</v>
      </c>
      <c r="Q24" s="148">
        <v>35</v>
      </c>
      <c r="R24" s="143">
        <v>102553736</v>
      </c>
      <c r="S24" s="144">
        <v>70</v>
      </c>
      <c r="T24" s="145">
        <v>63</v>
      </c>
      <c r="U24" s="146">
        <v>5115559</v>
      </c>
      <c r="V24" s="147">
        <v>11</v>
      </c>
      <c r="W24" s="148">
        <v>9</v>
      </c>
      <c r="X24" s="143">
        <v>139884</v>
      </c>
      <c r="Y24" s="144">
        <v>51</v>
      </c>
      <c r="Z24" s="145">
        <v>31</v>
      </c>
      <c r="AA24" s="146">
        <v>1728</v>
      </c>
      <c r="AB24" s="149">
        <v>383</v>
      </c>
      <c r="AC24" s="141">
        <v>0</v>
      </c>
      <c r="AD24" s="150">
        <v>100</v>
      </c>
      <c r="AE24" s="151">
        <v>0</v>
      </c>
    </row>
    <row r="25" spans="1:31" s="3" customFormat="1" ht="18.75" customHeight="1">
      <c r="A25" s="137">
        <v>23</v>
      </c>
      <c r="B25" s="138">
        <v>47</v>
      </c>
      <c r="C25" s="139" t="s">
        <v>1190</v>
      </c>
      <c r="D25" s="140" t="s">
        <v>3056</v>
      </c>
      <c r="E25" s="141">
        <v>14</v>
      </c>
      <c r="F25" s="143">
        <v>121261131</v>
      </c>
      <c r="G25" s="144">
        <v>29</v>
      </c>
      <c r="H25" s="145">
        <v>19</v>
      </c>
      <c r="I25" s="146">
        <v>127274856</v>
      </c>
      <c r="J25" s="147">
        <v>37</v>
      </c>
      <c r="K25" s="148">
        <v>28</v>
      </c>
      <c r="L25" s="143">
        <v>28241133</v>
      </c>
      <c r="M25" s="144">
        <v>69</v>
      </c>
      <c r="N25" s="145">
        <v>55</v>
      </c>
      <c r="O25" s="146">
        <v>26727400</v>
      </c>
      <c r="P25" s="147">
        <v>69</v>
      </c>
      <c r="Q25" s="148">
        <v>56</v>
      </c>
      <c r="R25" s="143">
        <v>76150964</v>
      </c>
      <c r="S25" s="144">
        <v>48</v>
      </c>
      <c r="T25" s="145">
        <v>42</v>
      </c>
      <c r="U25" s="146">
        <v>6727038</v>
      </c>
      <c r="V25" s="147">
        <v>130</v>
      </c>
      <c r="W25" s="148">
        <v>123</v>
      </c>
      <c r="X25" s="143">
        <v>25420</v>
      </c>
      <c r="Y25" s="144">
        <v>71</v>
      </c>
      <c r="Z25" s="145">
        <v>48</v>
      </c>
      <c r="AA25" s="146">
        <v>1460</v>
      </c>
      <c r="AB25" s="149">
        <v>311</v>
      </c>
      <c r="AC25" s="141">
        <v>0</v>
      </c>
      <c r="AD25" s="150">
        <v>60</v>
      </c>
      <c r="AE25" s="151">
        <v>40</v>
      </c>
    </row>
    <row r="26" spans="1:31" s="3" customFormat="1" ht="18.75" customHeight="1">
      <c r="A26" s="137">
        <v>24</v>
      </c>
      <c r="B26" s="138" t="s">
        <v>3052</v>
      </c>
      <c r="C26" s="188" t="s">
        <v>3052</v>
      </c>
      <c r="D26" s="140" t="s">
        <v>3056</v>
      </c>
      <c r="E26" s="141">
        <v>15</v>
      </c>
      <c r="F26" s="186" t="s">
        <v>3052</v>
      </c>
      <c r="G26" s="144">
        <v>33</v>
      </c>
      <c r="H26" s="145">
        <v>23</v>
      </c>
      <c r="I26" s="187" t="s">
        <v>3052</v>
      </c>
      <c r="J26" s="147">
        <v>39</v>
      </c>
      <c r="K26" s="148">
        <v>30</v>
      </c>
      <c r="L26" s="186" t="s">
        <v>3052</v>
      </c>
      <c r="M26" s="144">
        <v>59</v>
      </c>
      <c r="N26" s="145">
        <v>46</v>
      </c>
      <c r="O26" s="187" t="s">
        <v>3052</v>
      </c>
      <c r="P26" s="147">
        <v>58</v>
      </c>
      <c r="Q26" s="148">
        <v>47</v>
      </c>
      <c r="R26" s="186" t="s">
        <v>3052</v>
      </c>
      <c r="S26" s="144">
        <v>97</v>
      </c>
      <c r="T26" s="145">
        <v>89</v>
      </c>
      <c r="U26" s="187" t="s">
        <v>3052</v>
      </c>
      <c r="V26" s="147">
        <v>159</v>
      </c>
      <c r="W26" s="148">
        <v>152</v>
      </c>
      <c r="X26" s="186" t="s">
        <v>3052</v>
      </c>
      <c r="Y26" s="144">
        <v>253</v>
      </c>
      <c r="Z26" s="145">
        <v>224</v>
      </c>
      <c r="AA26" s="187" t="s">
        <v>3052</v>
      </c>
      <c r="AB26" s="149">
        <v>311</v>
      </c>
      <c r="AC26" s="141">
        <v>0</v>
      </c>
      <c r="AD26" s="150">
        <v>3</v>
      </c>
      <c r="AE26" s="151">
        <v>97</v>
      </c>
    </row>
    <row r="27" spans="1:31" s="3" customFormat="1" ht="18.75" customHeight="1">
      <c r="A27" s="152">
        <v>25</v>
      </c>
      <c r="B27" s="153">
        <v>26</v>
      </c>
      <c r="C27" s="154" t="s">
        <v>1670</v>
      </c>
      <c r="D27" s="155" t="s">
        <v>3056</v>
      </c>
      <c r="E27" s="156">
        <v>16</v>
      </c>
      <c r="F27" s="158">
        <v>115847529</v>
      </c>
      <c r="G27" s="159">
        <v>28</v>
      </c>
      <c r="H27" s="160">
        <v>18</v>
      </c>
      <c r="I27" s="161">
        <v>127451054</v>
      </c>
      <c r="J27" s="162">
        <v>130</v>
      </c>
      <c r="K27" s="163">
        <v>113</v>
      </c>
      <c r="L27" s="158">
        <v>10907123</v>
      </c>
      <c r="M27" s="159">
        <v>215</v>
      </c>
      <c r="N27" s="160">
        <v>194</v>
      </c>
      <c r="O27" s="161">
        <v>9090581</v>
      </c>
      <c r="P27" s="162">
        <v>87</v>
      </c>
      <c r="Q27" s="163">
        <v>74</v>
      </c>
      <c r="R27" s="158">
        <v>59693166</v>
      </c>
      <c r="S27" s="159">
        <v>130</v>
      </c>
      <c r="T27" s="160">
        <v>122</v>
      </c>
      <c r="U27" s="161">
        <v>2482579</v>
      </c>
      <c r="V27" s="162">
        <v>6</v>
      </c>
      <c r="W27" s="163">
        <v>5</v>
      </c>
      <c r="X27" s="158">
        <v>175039</v>
      </c>
      <c r="Y27" s="159">
        <v>72</v>
      </c>
      <c r="Z27" s="160">
        <v>49</v>
      </c>
      <c r="AA27" s="161">
        <v>1454</v>
      </c>
      <c r="AB27" s="164">
        <v>321</v>
      </c>
      <c r="AC27" s="156">
        <v>0</v>
      </c>
      <c r="AD27" s="165">
        <v>100</v>
      </c>
      <c r="AE27" s="166">
        <v>0</v>
      </c>
    </row>
    <row r="28" spans="1:31" s="3" customFormat="1" ht="18.75" customHeight="1">
      <c r="A28" s="167">
        <v>26</v>
      </c>
      <c r="B28" s="168">
        <v>23</v>
      </c>
      <c r="C28" s="169" t="s">
        <v>1533</v>
      </c>
      <c r="D28" s="170" t="s">
        <v>3056</v>
      </c>
      <c r="E28" s="171">
        <v>17</v>
      </c>
      <c r="F28" s="173">
        <v>113488702</v>
      </c>
      <c r="G28" s="174">
        <v>16</v>
      </c>
      <c r="H28" s="175">
        <v>9</v>
      </c>
      <c r="I28" s="176">
        <v>188175737</v>
      </c>
      <c r="J28" s="177">
        <v>27</v>
      </c>
      <c r="K28" s="178">
        <v>18</v>
      </c>
      <c r="L28" s="173">
        <v>34009877</v>
      </c>
      <c r="M28" s="174">
        <v>35</v>
      </c>
      <c r="N28" s="175">
        <v>25</v>
      </c>
      <c r="O28" s="176">
        <v>49801580</v>
      </c>
      <c r="P28" s="177">
        <v>57</v>
      </c>
      <c r="Q28" s="178">
        <v>46</v>
      </c>
      <c r="R28" s="173">
        <v>80337948</v>
      </c>
      <c r="S28" s="174">
        <v>13</v>
      </c>
      <c r="T28" s="175">
        <v>8</v>
      </c>
      <c r="U28" s="176">
        <v>20468787</v>
      </c>
      <c r="V28" s="177">
        <v>379</v>
      </c>
      <c r="W28" s="178">
        <v>363</v>
      </c>
      <c r="X28" s="173">
        <v>665</v>
      </c>
      <c r="Y28" s="174">
        <v>175</v>
      </c>
      <c r="Z28" s="175">
        <v>148</v>
      </c>
      <c r="AA28" s="176">
        <v>825</v>
      </c>
      <c r="AB28" s="179">
        <v>354</v>
      </c>
      <c r="AC28" s="171">
        <v>0</v>
      </c>
      <c r="AD28" s="180">
        <v>100</v>
      </c>
      <c r="AE28" s="181">
        <v>0</v>
      </c>
    </row>
    <row r="29" spans="1:31" s="3" customFormat="1" ht="18.75" customHeight="1">
      <c r="A29" s="137">
        <v>27</v>
      </c>
      <c r="B29" s="138">
        <v>31</v>
      </c>
      <c r="C29" s="139" t="s">
        <v>1549</v>
      </c>
      <c r="D29" s="140" t="s">
        <v>3056</v>
      </c>
      <c r="E29" s="141">
        <v>18</v>
      </c>
      <c r="F29" s="143">
        <v>111442278</v>
      </c>
      <c r="G29" s="144">
        <v>37</v>
      </c>
      <c r="H29" s="145">
        <v>27</v>
      </c>
      <c r="I29" s="146">
        <v>111893584</v>
      </c>
      <c r="J29" s="147">
        <v>21</v>
      </c>
      <c r="K29" s="148">
        <v>12</v>
      </c>
      <c r="L29" s="143">
        <v>40414675</v>
      </c>
      <c r="M29" s="144">
        <v>25</v>
      </c>
      <c r="N29" s="145">
        <v>15</v>
      </c>
      <c r="O29" s="146">
        <v>59814193</v>
      </c>
      <c r="P29" s="147">
        <v>42</v>
      </c>
      <c r="Q29" s="148">
        <v>32</v>
      </c>
      <c r="R29" s="143">
        <v>105188750</v>
      </c>
      <c r="S29" s="144">
        <v>9</v>
      </c>
      <c r="T29" s="145">
        <v>5</v>
      </c>
      <c r="U29" s="146">
        <v>28188259</v>
      </c>
      <c r="V29" s="147">
        <v>52</v>
      </c>
      <c r="W29" s="148">
        <v>47</v>
      </c>
      <c r="X29" s="143">
        <v>52589</v>
      </c>
      <c r="Y29" s="144">
        <v>218</v>
      </c>
      <c r="Z29" s="145">
        <v>191</v>
      </c>
      <c r="AA29" s="146">
        <v>642</v>
      </c>
      <c r="AB29" s="149">
        <v>351</v>
      </c>
      <c r="AC29" s="141">
        <v>0</v>
      </c>
      <c r="AD29" s="150">
        <v>100</v>
      </c>
      <c r="AE29" s="151">
        <v>0</v>
      </c>
    </row>
    <row r="30" spans="1:31" s="3" customFormat="1" ht="18.75" customHeight="1">
      <c r="A30" s="137">
        <v>28</v>
      </c>
      <c r="B30" s="138">
        <v>29</v>
      </c>
      <c r="C30" s="139" t="s">
        <v>1519</v>
      </c>
      <c r="D30" s="140" t="s">
        <v>3056</v>
      </c>
      <c r="E30" s="141">
        <v>19</v>
      </c>
      <c r="F30" s="143">
        <v>108108602</v>
      </c>
      <c r="G30" s="144">
        <v>38</v>
      </c>
      <c r="H30" s="145">
        <v>28</v>
      </c>
      <c r="I30" s="146">
        <v>109682886</v>
      </c>
      <c r="J30" s="147">
        <v>192</v>
      </c>
      <c r="K30" s="148">
        <v>171</v>
      </c>
      <c r="L30" s="143">
        <v>8140449</v>
      </c>
      <c r="M30" s="144">
        <v>22</v>
      </c>
      <c r="N30" s="145">
        <v>12</v>
      </c>
      <c r="O30" s="146">
        <v>66982582</v>
      </c>
      <c r="P30" s="147">
        <v>35</v>
      </c>
      <c r="Q30" s="148">
        <v>25</v>
      </c>
      <c r="R30" s="143">
        <v>118670054</v>
      </c>
      <c r="S30" s="144">
        <v>18</v>
      </c>
      <c r="T30" s="145">
        <v>12</v>
      </c>
      <c r="U30" s="146">
        <v>17146441</v>
      </c>
      <c r="V30" s="147" t="s">
        <v>1103</v>
      </c>
      <c r="W30" s="148" t="s">
        <v>1103</v>
      </c>
      <c r="X30" s="186" t="s">
        <v>3052</v>
      </c>
      <c r="Y30" s="144">
        <v>489</v>
      </c>
      <c r="Z30" s="145">
        <v>457</v>
      </c>
      <c r="AA30" s="146">
        <v>95</v>
      </c>
      <c r="AB30" s="149">
        <v>342</v>
      </c>
      <c r="AC30" s="141">
        <v>0</v>
      </c>
      <c r="AD30" s="150">
        <v>100</v>
      </c>
      <c r="AE30" s="151">
        <v>0</v>
      </c>
    </row>
    <row r="31" spans="1:31" s="3" customFormat="1" ht="18.75" customHeight="1">
      <c r="A31" s="32">
        <v>29</v>
      </c>
      <c r="B31" s="33">
        <v>51</v>
      </c>
      <c r="C31" s="34" t="s">
        <v>1680</v>
      </c>
      <c r="D31" s="35" t="s">
        <v>3054</v>
      </c>
      <c r="E31" s="45">
        <v>10</v>
      </c>
      <c r="F31" s="38">
        <v>106244676</v>
      </c>
      <c r="G31" s="39">
        <v>40</v>
      </c>
      <c r="H31" s="40">
        <v>11</v>
      </c>
      <c r="I31" s="41">
        <v>107598773</v>
      </c>
      <c r="J31" s="42">
        <v>12</v>
      </c>
      <c r="K31" s="43">
        <v>8</v>
      </c>
      <c r="L31" s="38">
        <v>76454709</v>
      </c>
      <c r="M31" s="39">
        <v>19</v>
      </c>
      <c r="N31" s="40">
        <v>9</v>
      </c>
      <c r="O31" s="41">
        <v>71299789</v>
      </c>
      <c r="P31" s="42">
        <v>47</v>
      </c>
      <c r="Q31" s="43">
        <v>11</v>
      </c>
      <c r="R31" s="38">
        <v>95110018</v>
      </c>
      <c r="S31" s="39">
        <v>6</v>
      </c>
      <c r="T31" s="40">
        <v>4</v>
      </c>
      <c r="U31" s="41">
        <v>58295201</v>
      </c>
      <c r="V31" s="42">
        <v>358</v>
      </c>
      <c r="W31" s="43">
        <v>14</v>
      </c>
      <c r="X31" s="38">
        <v>1631</v>
      </c>
      <c r="Y31" s="39">
        <v>22</v>
      </c>
      <c r="Z31" s="40">
        <v>14</v>
      </c>
      <c r="AA31" s="41">
        <v>3399</v>
      </c>
      <c r="AB31" s="108">
        <v>210</v>
      </c>
      <c r="AC31" s="45">
        <v>100</v>
      </c>
      <c r="AD31" s="37">
        <v>0</v>
      </c>
      <c r="AE31" s="46">
        <v>0</v>
      </c>
    </row>
    <row r="32" spans="1:31" s="3" customFormat="1" ht="18.75" customHeight="1">
      <c r="A32" s="152">
        <v>30</v>
      </c>
      <c r="B32" s="153" t="s">
        <v>3052</v>
      </c>
      <c r="C32" s="190" t="s">
        <v>3052</v>
      </c>
      <c r="D32" s="155" t="s">
        <v>3056</v>
      </c>
      <c r="E32" s="156">
        <v>20</v>
      </c>
      <c r="F32" s="206" t="s">
        <v>3052</v>
      </c>
      <c r="G32" s="159">
        <v>32</v>
      </c>
      <c r="H32" s="160">
        <v>22</v>
      </c>
      <c r="I32" s="207" t="s">
        <v>3052</v>
      </c>
      <c r="J32" s="162">
        <v>22</v>
      </c>
      <c r="K32" s="163">
        <v>13</v>
      </c>
      <c r="L32" s="206" t="s">
        <v>3052</v>
      </c>
      <c r="M32" s="159">
        <v>40</v>
      </c>
      <c r="N32" s="160">
        <v>30</v>
      </c>
      <c r="O32" s="207" t="s">
        <v>3052</v>
      </c>
      <c r="P32" s="162">
        <v>48</v>
      </c>
      <c r="Q32" s="163">
        <v>37</v>
      </c>
      <c r="R32" s="206" t="s">
        <v>3052</v>
      </c>
      <c r="S32" s="159">
        <v>11</v>
      </c>
      <c r="T32" s="160">
        <v>6</v>
      </c>
      <c r="U32" s="207" t="s">
        <v>3052</v>
      </c>
      <c r="V32" s="162">
        <v>53</v>
      </c>
      <c r="W32" s="163">
        <v>48</v>
      </c>
      <c r="X32" s="206" t="s">
        <v>3052</v>
      </c>
      <c r="Y32" s="159">
        <v>405</v>
      </c>
      <c r="Z32" s="160">
        <v>373</v>
      </c>
      <c r="AA32" s="207" t="s">
        <v>3052</v>
      </c>
      <c r="AB32" s="164">
        <v>352</v>
      </c>
      <c r="AC32" s="156">
        <v>0</v>
      </c>
      <c r="AD32" s="165">
        <v>0</v>
      </c>
      <c r="AE32" s="166">
        <v>100</v>
      </c>
    </row>
    <row r="33" spans="1:31" s="3" customFormat="1" ht="18.75" customHeight="1">
      <c r="A33" s="167">
        <v>31</v>
      </c>
      <c r="B33" s="168">
        <v>28</v>
      </c>
      <c r="C33" s="169" t="s">
        <v>1544</v>
      </c>
      <c r="D33" s="170" t="s">
        <v>3056</v>
      </c>
      <c r="E33" s="171">
        <v>21</v>
      </c>
      <c r="F33" s="173">
        <v>105875783</v>
      </c>
      <c r="G33" s="174">
        <v>36</v>
      </c>
      <c r="H33" s="175">
        <v>26</v>
      </c>
      <c r="I33" s="176">
        <v>114405667</v>
      </c>
      <c r="J33" s="177">
        <v>68</v>
      </c>
      <c r="K33" s="178">
        <v>53</v>
      </c>
      <c r="L33" s="173">
        <v>16394447</v>
      </c>
      <c r="M33" s="174">
        <v>82</v>
      </c>
      <c r="N33" s="175">
        <v>68</v>
      </c>
      <c r="O33" s="176">
        <v>22017834</v>
      </c>
      <c r="P33" s="177">
        <v>116</v>
      </c>
      <c r="Q33" s="178">
        <v>102</v>
      </c>
      <c r="R33" s="173">
        <v>47242017</v>
      </c>
      <c r="S33" s="174">
        <v>87</v>
      </c>
      <c r="T33" s="175">
        <v>79</v>
      </c>
      <c r="U33" s="176">
        <v>4105973</v>
      </c>
      <c r="V33" s="177">
        <v>10</v>
      </c>
      <c r="W33" s="178">
        <v>8</v>
      </c>
      <c r="X33" s="173">
        <v>149705</v>
      </c>
      <c r="Y33" s="174">
        <v>138</v>
      </c>
      <c r="Z33" s="175">
        <v>113</v>
      </c>
      <c r="AA33" s="176">
        <v>970</v>
      </c>
      <c r="AB33" s="179">
        <v>371</v>
      </c>
      <c r="AC33" s="171">
        <v>0</v>
      </c>
      <c r="AD33" s="180">
        <v>100</v>
      </c>
      <c r="AE33" s="181">
        <v>0</v>
      </c>
    </row>
    <row r="34" spans="1:31" s="3" customFormat="1" ht="18.75" customHeight="1">
      <c r="A34" s="137">
        <v>32</v>
      </c>
      <c r="B34" s="138">
        <v>48</v>
      </c>
      <c r="C34" s="139" t="s">
        <v>1539</v>
      </c>
      <c r="D34" s="140" t="s">
        <v>3056</v>
      </c>
      <c r="E34" s="185">
        <v>22</v>
      </c>
      <c r="F34" s="143">
        <v>105404843</v>
      </c>
      <c r="G34" s="144">
        <v>41</v>
      </c>
      <c r="H34" s="145">
        <v>30</v>
      </c>
      <c r="I34" s="146">
        <v>106830262</v>
      </c>
      <c r="J34" s="147">
        <v>44</v>
      </c>
      <c r="K34" s="148">
        <v>35</v>
      </c>
      <c r="L34" s="143">
        <v>22889411</v>
      </c>
      <c r="M34" s="144">
        <v>57</v>
      </c>
      <c r="N34" s="145">
        <v>44</v>
      </c>
      <c r="O34" s="146">
        <v>34235664</v>
      </c>
      <c r="P34" s="147">
        <v>118</v>
      </c>
      <c r="Q34" s="148">
        <v>104</v>
      </c>
      <c r="R34" s="143">
        <v>47067526</v>
      </c>
      <c r="S34" s="144">
        <v>26</v>
      </c>
      <c r="T34" s="145">
        <v>20</v>
      </c>
      <c r="U34" s="146">
        <v>13726093</v>
      </c>
      <c r="V34" s="147" t="s">
        <v>1103</v>
      </c>
      <c r="W34" s="148" t="s">
        <v>1103</v>
      </c>
      <c r="X34" s="186" t="s">
        <v>3052</v>
      </c>
      <c r="Y34" s="144">
        <v>224</v>
      </c>
      <c r="Z34" s="145">
        <v>196</v>
      </c>
      <c r="AA34" s="146">
        <v>613</v>
      </c>
      <c r="AB34" s="149">
        <v>354</v>
      </c>
      <c r="AC34" s="141">
        <v>0</v>
      </c>
      <c r="AD34" s="150">
        <v>49</v>
      </c>
      <c r="AE34" s="151">
        <v>51</v>
      </c>
    </row>
    <row r="35" spans="1:31" s="3" customFormat="1" ht="18.75" customHeight="1">
      <c r="A35" s="137">
        <v>33</v>
      </c>
      <c r="B35" s="138">
        <v>43</v>
      </c>
      <c r="C35" s="139" t="s">
        <v>3064</v>
      </c>
      <c r="D35" s="140" t="s">
        <v>3056</v>
      </c>
      <c r="E35" s="141">
        <v>23</v>
      </c>
      <c r="F35" s="143">
        <v>99140161</v>
      </c>
      <c r="G35" s="144">
        <v>42</v>
      </c>
      <c r="H35" s="145">
        <v>31</v>
      </c>
      <c r="I35" s="146">
        <v>105610914</v>
      </c>
      <c r="J35" s="147">
        <v>362</v>
      </c>
      <c r="K35" s="148">
        <v>335</v>
      </c>
      <c r="L35" s="143">
        <v>3357491</v>
      </c>
      <c r="M35" s="144">
        <v>218</v>
      </c>
      <c r="N35" s="145">
        <v>197</v>
      </c>
      <c r="O35" s="146">
        <v>8760101</v>
      </c>
      <c r="P35" s="147">
        <v>70</v>
      </c>
      <c r="Q35" s="148">
        <v>57</v>
      </c>
      <c r="R35" s="143">
        <v>74285724</v>
      </c>
      <c r="S35" s="144">
        <v>182</v>
      </c>
      <c r="T35" s="145">
        <v>173</v>
      </c>
      <c r="U35" s="146">
        <v>1452948</v>
      </c>
      <c r="V35" s="147">
        <v>15</v>
      </c>
      <c r="W35" s="148">
        <v>13</v>
      </c>
      <c r="X35" s="143">
        <v>118820</v>
      </c>
      <c r="Y35" s="144">
        <v>77</v>
      </c>
      <c r="Z35" s="145">
        <v>53</v>
      </c>
      <c r="AA35" s="146">
        <v>1405</v>
      </c>
      <c r="AB35" s="149">
        <v>383</v>
      </c>
      <c r="AC35" s="141">
        <v>0</v>
      </c>
      <c r="AD35" s="150">
        <v>87.52</v>
      </c>
      <c r="AE35" s="151">
        <v>12.48</v>
      </c>
    </row>
    <row r="36" spans="1:31" s="3" customFormat="1" ht="18.75" customHeight="1">
      <c r="A36" s="137">
        <v>34</v>
      </c>
      <c r="B36" s="138">
        <v>49</v>
      </c>
      <c r="C36" s="139" t="s">
        <v>1290</v>
      </c>
      <c r="D36" s="140" t="s">
        <v>3056</v>
      </c>
      <c r="E36" s="141">
        <v>24</v>
      </c>
      <c r="F36" s="143">
        <v>98325956</v>
      </c>
      <c r="G36" s="144">
        <v>39</v>
      </c>
      <c r="H36" s="145">
        <v>29</v>
      </c>
      <c r="I36" s="146">
        <v>107738875</v>
      </c>
      <c r="J36" s="147">
        <v>62</v>
      </c>
      <c r="K36" s="148">
        <v>49</v>
      </c>
      <c r="L36" s="143">
        <v>17493343</v>
      </c>
      <c r="M36" s="144">
        <v>91</v>
      </c>
      <c r="N36" s="145">
        <v>77</v>
      </c>
      <c r="O36" s="146">
        <v>20481129</v>
      </c>
      <c r="P36" s="147">
        <v>44</v>
      </c>
      <c r="Q36" s="148">
        <v>34</v>
      </c>
      <c r="R36" s="143">
        <v>104464254</v>
      </c>
      <c r="S36" s="144">
        <v>144</v>
      </c>
      <c r="T36" s="145">
        <v>135</v>
      </c>
      <c r="U36" s="146">
        <v>2096842</v>
      </c>
      <c r="V36" s="147">
        <v>42</v>
      </c>
      <c r="W36" s="148">
        <v>38</v>
      </c>
      <c r="X36" s="143">
        <v>62502</v>
      </c>
      <c r="Y36" s="144">
        <v>190</v>
      </c>
      <c r="Z36" s="145">
        <v>163</v>
      </c>
      <c r="AA36" s="146">
        <v>779</v>
      </c>
      <c r="AB36" s="149">
        <v>371</v>
      </c>
      <c r="AC36" s="141">
        <v>0</v>
      </c>
      <c r="AD36" s="150">
        <v>100</v>
      </c>
      <c r="AE36" s="151">
        <v>0</v>
      </c>
    </row>
    <row r="37" spans="1:31" s="3" customFormat="1" ht="18.75" customHeight="1">
      <c r="A37" s="152">
        <v>35</v>
      </c>
      <c r="B37" s="153">
        <v>34</v>
      </c>
      <c r="C37" s="154" t="s">
        <v>1518</v>
      </c>
      <c r="D37" s="155" t="s">
        <v>3056</v>
      </c>
      <c r="E37" s="156">
        <v>25</v>
      </c>
      <c r="F37" s="158">
        <v>97455854</v>
      </c>
      <c r="G37" s="159">
        <v>44</v>
      </c>
      <c r="H37" s="160">
        <v>33</v>
      </c>
      <c r="I37" s="161">
        <v>104017434</v>
      </c>
      <c r="J37" s="162">
        <v>36</v>
      </c>
      <c r="K37" s="163">
        <v>27</v>
      </c>
      <c r="L37" s="158">
        <v>29328107</v>
      </c>
      <c r="M37" s="159">
        <v>34</v>
      </c>
      <c r="N37" s="160">
        <v>24</v>
      </c>
      <c r="O37" s="161">
        <v>51025067</v>
      </c>
      <c r="P37" s="162">
        <v>28</v>
      </c>
      <c r="Q37" s="163">
        <v>19</v>
      </c>
      <c r="R37" s="158">
        <v>132458926</v>
      </c>
      <c r="S37" s="159">
        <v>485</v>
      </c>
      <c r="T37" s="160">
        <v>460</v>
      </c>
      <c r="U37" s="161">
        <v>-14296739</v>
      </c>
      <c r="V37" s="162">
        <v>17</v>
      </c>
      <c r="W37" s="163">
        <v>15</v>
      </c>
      <c r="X37" s="158">
        <v>118651</v>
      </c>
      <c r="Y37" s="159">
        <v>20</v>
      </c>
      <c r="Z37" s="160">
        <v>7</v>
      </c>
      <c r="AA37" s="161">
        <v>3537</v>
      </c>
      <c r="AB37" s="164">
        <v>362</v>
      </c>
      <c r="AC37" s="156">
        <v>0</v>
      </c>
      <c r="AD37" s="165">
        <v>99.41</v>
      </c>
      <c r="AE37" s="166">
        <v>0.59</v>
      </c>
    </row>
    <row r="38" spans="1:31" s="3" customFormat="1" ht="18.75" customHeight="1">
      <c r="A38" s="167">
        <v>36</v>
      </c>
      <c r="B38" s="168" t="s">
        <v>3052</v>
      </c>
      <c r="C38" s="210" t="s">
        <v>3052</v>
      </c>
      <c r="D38" s="170" t="s">
        <v>3056</v>
      </c>
      <c r="E38" s="171">
        <v>26</v>
      </c>
      <c r="F38" s="184" t="s">
        <v>3052</v>
      </c>
      <c r="G38" s="174">
        <v>49</v>
      </c>
      <c r="H38" s="175">
        <v>38</v>
      </c>
      <c r="I38" s="183" t="s">
        <v>3052</v>
      </c>
      <c r="J38" s="177">
        <v>23</v>
      </c>
      <c r="K38" s="178">
        <v>14</v>
      </c>
      <c r="L38" s="184" t="s">
        <v>3052</v>
      </c>
      <c r="M38" s="174">
        <v>128</v>
      </c>
      <c r="N38" s="175">
        <v>111</v>
      </c>
      <c r="O38" s="183" t="s">
        <v>3052</v>
      </c>
      <c r="P38" s="177">
        <v>90</v>
      </c>
      <c r="Q38" s="178">
        <v>77</v>
      </c>
      <c r="R38" s="184" t="s">
        <v>3052</v>
      </c>
      <c r="S38" s="174">
        <v>25</v>
      </c>
      <c r="T38" s="175">
        <v>19</v>
      </c>
      <c r="U38" s="183" t="s">
        <v>3052</v>
      </c>
      <c r="V38" s="177">
        <v>290</v>
      </c>
      <c r="W38" s="178">
        <v>279</v>
      </c>
      <c r="X38" s="184" t="s">
        <v>3052</v>
      </c>
      <c r="Y38" s="174">
        <v>381</v>
      </c>
      <c r="Z38" s="175">
        <v>349</v>
      </c>
      <c r="AA38" s="183" t="s">
        <v>3052</v>
      </c>
      <c r="AB38" s="179">
        <v>352</v>
      </c>
      <c r="AC38" s="171">
        <v>0</v>
      </c>
      <c r="AD38" s="180">
        <v>81.569999999999993</v>
      </c>
      <c r="AE38" s="181">
        <v>18.43</v>
      </c>
    </row>
    <row r="39" spans="1:31" s="3" customFormat="1" ht="18.75" customHeight="1">
      <c r="A39" s="137">
        <v>37</v>
      </c>
      <c r="B39" s="138">
        <v>37</v>
      </c>
      <c r="C39" s="139" t="s">
        <v>1191</v>
      </c>
      <c r="D39" s="140" t="s">
        <v>3056</v>
      </c>
      <c r="E39" s="141">
        <v>27</v>
      </c>
      <c r="F39" s="143">
        <v>90554966</v>
      </c>
      <c r="G39" s="144">
        <v>30</v>
      </c>
      <c r="H39" s="145">
        <v>20</v>
      </c>
      <c r="I39" s="146">
        <v>121438544</v>
      </c>
      <c r="J39" s="147">
        <v>26</v>
      </c>
      <c r="K39" s="148">
        <v>17</v>
      </c>
      <c r="L39" s="143">
        <v>34559955</v>
      </c>
      <c r="M39" s="144">
        <v>142</v>
      </c>
      <c r="N39" s="145">
        <v>125</v>
      </c>
      <c r="O39" s="146">
        <v>14572863</v>
      </c>
      <c r="P39" s="147">
        <v>63</v>
      </c>
      <c r="Q39" s="148">
        <v>52</v>
      </c>
      <c r="R39" s="143">
        <v>77550048</v>
      </c>
      <c r="S39" s="144">
        <v>101</v>
      </c>
      <c r="T39" s="145">
        <v>93</v>
      </c>
      <c r="U39" s="146">
        <v>3511497</v>
      </c>
      <c r="V39" s="147">
        <v>98</v>
      </c>
      <c r="W39" s="148">
        <v>92</v>
      </c>
      <c r="X39" s="143">
        <v>32747</v>
      </c>
      <c r="Y39" s="144">
        <v>35</v>
      </c>
      <c r="Z39" s="145">
        <v>19</v>
      </c>
      <c r="AA39" s="146">
        <v>2495</v>
      </c>
      <c r="AB39" s="149">
        <v>383</v>
      </c>
      <c r="AC39" s="141">
        <v>0</v>
      </c>
      <c r="AD39" s="150">
        <v>25</v>
      </c>
      <c r="AE39" s="151">
        <v>75</v>
      </c>
    </row>
    <row r="40" spans="1:31" s="3" customFormat="1" ht="18.75" customHeight="1">
      <c r="A40" s="32">
        <v>38</v>
      </c>
      <c r="B40" s="33">
        <v>39</v>
      </c>
      <c r="C40" s="34" t="s">
        <v>13</v>
      </c>
      <c r="D40" s="35" t="s">
        <v>2187</v>
      </c>
      <c r="E40" s="45">
        <v>28</v>
      </c>
      <c r="F40" s="38">
        <v>90004684</v>
      </c>
      <c r="G40" s="39">
        <v>45</v>
      </c>
      <c r="H40" s="40">
        <v>34</v>
      </c>
      <c r="I40" s="41">
        <v>101041551</v>
      </c>
      <c r="J40" s="42">
        <v>63</v>
      </c>
      <c r="K40" s="43">
        <v>50</v>
      </c>
      <c r="L40" s="38">
        <v>17406603</v>
      </c>
      <c r="M40" s="39">
        <v>167</v>
      </c>
      <c r="N40" s="40">
        <v>148</v>
      </c>
      <c r="O40" s="41">
        <v>12318962</v>
      </c>
      <c r="P40" s="42">
        <v>154</v>
      </c>
      <c r="Q40" s="43">
        <v>139</v>
      </c>
      <c r="R40" s="38">
        <v>36053280</v>
      </c>
      <c r="S40" s="39">
        <v>89</v>
      </c>
      <c r="T40" s="40">
        <v>81</v>
      </c>
      <c r="U40" s="41">
        <v>4079997</v>
      </c>
      <c r="V40" s="42">
        <v>45</v>
      </c>
      <c r="W40" s="43">
        <v>40</v>
      </c>
      <c r="X40" s="38">
        <v>59918</v>
      </c>
      <c r="Y40" s="39">
        <v>213</v>
      </c>
      <c r="Z40" s="40">
        <v>186</v>
      </c>
      <c r="AA40" s="41">
        <v>662</v>
      </c>
      <c r="AB40" s="108">
        <v>311</v>
      </c>
      <c r="AC40" s="45">
        <v>0</v>
      </c>
      <c r="AD40" s="37">
        <v>51</v>
      </c>
      <c r="AE40" s="46">
        <v>49</v>
      </c>
    </row>
    <row r="41" spans="1:31" s="3" customFormat="1" ht="18.75" customHeight="1">
      <c r="A41" s="137">
        <v>39</v>
      </c>
      <c r="B41" s="138">
        <v>66</v>
      </c>
      <c r="C41" s="139" t="s">
        <v>1192</v>
      </c>
      <c r="D41" s="140" t="s">
        <v>3056</v>
      </c>
      <c r="E41" s="141">
        <v>29</v>
      </c>
      <c r="F41" s="143">
        <v>89062263</v>
      </c>
      <c r="G41" s="144">
        <v>48</v>
      </c>
      <c r="H41" s="145">
        <v>37</v>
      </c>
      <c r="I41" s="146">
        <v>94994800</v>
      </c>
      <c r="J41" s="147">
        <v>51</v>
      </c>
      <c r="K41" s="148">
        <v>40</v>
      </c>
      <c r="L41" s="143">
        <v>19873662</v>
      </c>
      <c r="M41" s="144">
        <v>110</v>
      </c>
      <c r="N41" s="145">
        <v>95</v>
      </c>
      <c r="O41" s="146">
        <v>16964864</v>
      </c>
      <c r="P41" s="147">
        <v>80</v>
      </c>
      <c r="Q41" s="148">
        <v>67</v>
      </c>
      <c r="R41" s="143">
        <v>65024398</v>
      </c>
      <c r="S41" s="144">
        <v>62</v>
      </c>
      <c r="T41" s="145">
        <v>55</v>
      </c>
      <c r="U41" s="146">
        <v>5919995</v>
      </c>
      <c r="V41" s="147">
        <v>182</v>
      </c>
      <c r="W41" s="148">
        <v>174</v>
      </c>
      <c r="X41" s="143">
        <v>18421</v>
      </c>
      <c r="Y41" s="144">
        <v>141</v>
      </c>
      <c r="Z41" s="145">
        <v>116</v>
      </c>
      <c r="AA41" s="146">
        <v>955</v>
      </c>
      <c r="AB41" s="149">
        <v>352</v>
      </c>
      <c r="AC41" s="141">
        <v>0</v>
      </c>
      <c r="AD41" s="150">
        <v>0</v>
      </c>
      <c r="AE41" s="151">
        <v>100</v>
      </c>
    </row>
    <row r="42" spans="1:31" s="3" customFormat="1" ht="18.75" customHeight="1">
      <c r="A42" s="48">
        <v>40</v>
      </c>
      <c r="B42" s="49" t="s">
        <v>3052</v>
      </c>
      <c r="C42" s="50" t="s">
        <v>11</v>
      </c>
      <c r="D42" s="51" t="s">
        <v>3103</v>
      </c>
      <c r="E42" s="52">
        <v>30</v>
      </c>
      <c r="F42" s="54">
        <v>86443779</v>
      </c>
      <c r="G42" s="55">
        <v>43</v>
      </c>
      <c r="H42" s="56">
        <v>32</v>
      </c>
      <c r="I42" s="57">
        <v>104787667</v>
      </c>
      <c r="J42" s="58">
        <v>30</v>
      </c>
      <c r="K42" s="59">
        <v>21</v>
      </c>
      <c r="L42" s="54">
        <v>31636538</v>
      </c>
      <c r="M42" s="55">
        <v>21</v>
      </c>
      <c r="N42" s="56">
        <v>11</v>
      </c>
      <c r="O42" s="57">
        <v>68740065</v>
      </c>
      <c r="P42" s="58">
        <v>33</v>
      </c>
      <c r="Q42" s="59">
        <v>23</v>
      </c>
      <c r="R42" s="54">
        <v>123312164</v>
      </c>
      <c r="S42" s="55">
        <v>162</v>
      </c>
      <c r="T42" s="56">
        <v>153</v>
      </c>
      <c r="U42" s="57">
        <v>1796546</v>
      </c>
      <c r="V42" s="58">
        <v>252</v>
      </c>
      <c r="W42" s="59">
        <v>242</v>
      </c>
      <c r="X42" s="54">
        <v>9444</v>
      </c>
      <c r="Y42" s="55">
        <v>15</v>
      </c>
      <c r="Z42" s="56">
        <v>4</v>
      </c>
      <c r="AA42" s="57">
        <v>4325</v>
      </c>
      <c r="AB42" s="109">
        <v>321</v>
      </c>
      <c r="AC42" s="52">
        <v>0</v>
      </c>
      <c r="AD42" s="60">
        <v>100</v>
      </c>
      <c r="AE42" s="61">
        <v>0</v>
      </c>
    </row>
    <row r="43" spans="1:31" s="3" customFormat="1" ht="18.75" customHeight="1">
      <c r="A43" s="167">
        <v>41</v>
      </c>
      <c r="B43" s="168">
        <v>36</v>
      </c>
      <c r="C43" s="169" t="s">
        <v>2696</v>
      </c>
      <c r="D43" s="170" t="s">
        <v>3056</v>
      </c>
      <c r="E43" s="171">
        <v>31</v>
      </c>
      <c r="F43" s="173">
        <v>84439393</v>
      </c>
      <c r="G43" s="174">
        <v>54</v>
      </c>
      <c r="H43" s="175">
        <v>43</v>
      </c>
      <c r="I43" s="176">
        <v>88785078</v>
      </c>
      <c r="J43" s="177">
        <v>32</v>
      </c>
      <c r="K43" s="178">
        <v>23</v>
      </c>
      <c r="L43" s="173">
        <v>30503796</v>
      </c>
      <c r="M43" s="174">
        <v>14</v>
      </c>
      <c r="N43" s="175">
        <v>7</v>
      </c>
      <c r="O43" s="176">
        <v>74769448</v>
      </c>
      <c r="P43" s="177">
        <v>43</v>
      </c>
      <c r="Q43" s="178">
        <v>33</v>
      </c>
      <c r="R43" s="173">
        <v>104671311</v>
      </c>
      <c r="S43" s="174">
        <v>20</v>
      </c>
      <c r="T43" s="175">
        <v>14</v>
      </c>
      <c r="U43" s="176">
        <v>16070360</v>
      </c>
      <c r="V43" s="177">
        <v>77</v>
      </c>
      <c r="W43" s="178">
        <v>71</v>
      </c>
      <c r="X43" s="173">
        <v>40212</v>
      </c>
      <c r="Y43" s="174">
        <v>300</v>
      </c>
      <c r="Z43" s="175">
        <v>268</v>
      </c>
      <c r="AA43" s="176">
        <v>462</v>
      </c>
      <c r="AB43" s="179">
        <v>369</v>
      </c>
      <c r="AC43" s="171">
        <v>0</v>
      </c>
      <c r="AD43" s="180">
        <v>60.28</v>
      </c>
      <c r="AE43" s="181">
        <v>39.72</v>
      </c>
    </row>
    <row r="44" spans="1:31" s="3" customFormat="1" ht="18.75" customHeight="1">
      <c r="A44" s="137">
        <v>42</v>
      </c>
      <c r="B44" s="138">
        <v>35</v>
      </c>
      <c r="C44" s="139" t="s">
        <v>706</v>
      </c>
      <c r="D44" s="140" t="s">
        <v>3056</v>
      </c>
      <c r="E44" s="141">
        <v>32</v>
      </c>
      <c r="F44" s="143">
        <v>84357427</v>
      </c>
      <c r="G44" s="144">
        <v>53</v>
      </c>
      <c r="H44" s="145">
        <v>42</v>
      </c>
      <c r="I44" s="146">
        <v>90555580</v>
      </c>
      <c r="J44" s="147">
        <v>33</v>
      </c>
      <c r="K44" s="148">
        <v>24</v>
      </c>
      <c r="L44" s="143">
        <v>30211442</v>
      </c>
      <c r="M44" s="144">
        <v>23</v>
      </c>
      <c r="N44" s="145">
        <v>13</v>
      </c>
      <c r="O44" s="146">
        <v>64445491</v>
      </c>
      <c r="P44" s="147">
        <v>46</v>
      </c>
      <c r="Q44" s="148">
        <v>36</v>
      </c>
      <c r="R44" s="143">
        <v>96893214</v>
      </c>
      <c r="S44" s="144">
        <v>17</v>
      </c>
      <c r="T44" s="145">
        <v>11</v>
      </c>
      <c r="U44" s="146">
        <v>19076271</v>
      </c>
      <c r="V44" s="147">
        <v>50</v>
      </c>
      <c r="W44" s="148">
        <v>45</v>
      </c>
      <c r="X44" s="143">
        <v>55065</v>
      </c>
      <c r="Y44" s="144">
        <v>101</v>
      </c>
      <c r="Z44" s="145">
        <v>77</v>
      </c>
      <c r="AA44" s="146">
        <v>1218</v>
      </c>
      <c r="AB44" s="149">
        <v>355</v>
      </c>
      <c r="AC44" s="141">
        <v>0</v>
      </c>
      <c r="AD44" s="150">
        <v>57</v>
      </c>
      <c r="AE44" s="151">
        <v>43</v>
      </c>
    </row>
    <row r="45" spans="1:31" s="3" customFormat="1" ht="18.75" customHeight="1">
      <c r="A45" s="32">
        <v>43</v>
      </c>
      <c r="B45" s="33" t="s">
        <v>3052</v>
      </c>
      <c r="C45" s="34" t="s">
        <v>2620</v>
      </c>
      <c r="D45" s="35" t="s">
        <v>3054</v>
      </c>
      <c r="E45" s="45">
        <v>11</v>
      </c>
      <c r="F45" s="38">
        <v>82865441</v>
      </c>
      <c r="G45" s="39">
        <v>56</v>
      </c>
      <c r="H45" s="40">
        <v>12</v>
      </c>
      <c r="I45" s="41">
        <v>82865441</v>
      </c>
      <c r="J45" s="42">
        <v>57</v>
      </c>
      <c r="K45" s="43">
        <v>13</v>
      </c>
      <c r="L45" s="38">
        <v>18336601</v>
      </c>
      <c r="M45" s="39">
        <v>47</v>
      </c>
      <c r="N45" s="40">
        <v>13</v>
      </c>
      <c r="O45" s="41">
        <v>38536178</v>
      </c>
      <c r="P45" s="42">
        <v>66</v>
      </c>
      <c r="Q45" s="43">
        <v>12</v>
      </c>
      <c r="R45" s="38">
        <v>76642226</v>
      </c>
      <c r="S45" s="39">
        <v>491</v>
      </c>
      <c r="T45" s="40">
        <v>27</v>
      </c>
      <c r="U45" s="41">
        <v>-30958660</v>
      </c>
      <c r="V45" s="42">
        <v>288</v>
      </c>
      <c r="W45" s="43">
        <v>11</v>
      </c>
      <c r="X45" s="38">
        <v>6229</v>
      </c>
      <c r="Y45" s="39">
        <v>9</v>
      </c>
      <c r="Z45" s="40">
        <v>9</v>
      </c>
      <c r="AA45" s="41">
        <v>6577</v>
      </c>
      <c r="AB45" s="108">
        <v>341</v>
      </c>
      <c r="AC45" s="45">
        <v>100</v>
      </c>
      <c r="AD45" s="37">
        <v>0</v>
      </c>
      <c r="AE45" s="46">
        <v>0</v>
      </c>
    </row>
    <row r="46" spans="1:31" s="3" customFormat="1" ht="18.75" customHeight="1">
      <c r="A46" s="137">
        <v>44</v>
      </c>
      <c r="B46" s="138">
        <v>42</v>
      </c>
      <c r="C46" s="139" t="s">
        <v>1671</v>
      </c>
      <c r="D46" s="140" t="s">
        <v>3056</v>
      </c>
      <c r="E46" s="141">
        <v>33</v>
      </c>
      <c r="F46" s="143">
        <v>82689886</v>
      </c>
      <c r="G46" s="144">
        <v>51</v>
      </c>
      <c r="H46" s="145">
        <v>40</v>
      </c>
      <c r="I46" s="146">
        <v>91420549</v>
      </c>
      <c r="J46" s="147">
        <v>25</v>
      </c>
      <c r="K46" s="148">
        <v>16</v>
      </c>
      <c r="L46" s="143">
        <v>34997118</v>
      </c>
      <c r="M46" s="144">
        <v>123</v>
      </c>
      <c r="N46" s="145">
        <v>106</v>
      </c>
      <c r="O46" s="146">
        <v>15929226</v>
      </c>
      <c r="P46" s="147">
        <v>75</v>
      </c>
      <c r="Q46" s="148">
        <v>62</v>
      </c>
      <c r="R46" s="143">
        <v>69670756</v>
      </c>
      <c r="S46" s="144">
        <v>452</v>
      </c>
      <c r="T46" s="145">
        <v>434</v>
      </c>
      <c r="U46" s="146">
        <v>-4585600</v>
      </c>
      <c r="V46" s="147">
        <v>26</v>
      </c>
      <c r="W46" s="148">
        <v>23</v>
      </c>
      <c r="X46" s="143">
        <v>87500</v>
      </c>
      <c r="Y46" s="144">
        <v>69</v>
      </c>
      <c r="Z46" s="145">
        <v>46</v>
      </c>
      <c r="AA46" s="146">
        <v>1508</v>
      </c>
      <c r="AB46" s="149">
        <v>355</v>
      </c>
      <c r="AC46" s="141">
        <v>0</v>
      </c>
      <c r="AD46" s="150">
        <v>41.16</v>
      </c>
      <c r="AE46" s="151">
        <v>58.84</v>
      </c>
    </row>
    <row r="47" spans="1:31" s="3" customFormat="1" ht="18.75" customHeight="1">
      <c r="A47" s="48">
        <v>45</v>
      </c>
      <c r="B47" s="49">
        <v>62</v>
      </c>
      <c r="C47" s="50" t="s">
        <v>772</v>
      </c>
      <c r="D47" s="51" t="s">
        <v>3058</v>
      </c>
      <c r="E47" s="52">
        <v>34</v>
      </c>
      <c r="F47" s="54">
        <v>81523698</v>
      </c>
      <c r="G47" s="55">
        <v>59</v>
      </c>
      <c r="H47" s="56">
        <v>47</v>
      </c>
      <c r="I47" s="57">
        <v>82053106</v>
      </c>
      <c r="J47" s="58">
        <v>18</v>
      </c>
      <c r="K47" s="59">
        <v>9</v>
      </c>
      <c r="L47" s="54">
        <v>45236763</v>
      </c>
      <c r="M47" s="55">
        <v>54</v>
      </c>
      <c r="N47" s="56">
        <v>41</v>
      </c>
      <c r="O47" s="57">
        <v>36256111</v>
      </c>
      <c r="P47" s="58">
        <v>34</v>
      </c>
      <c r="Q47" s="59">
        <v>24</v>
      </c>
      <c r="R47" s="54">
        <v>122233843</v>
      </c>
      <c r="S47" s="55">
        <v>38</v>
      </c>
      <c r="T47" s="56">
        <v>32</v>
      </c>
      <c r="U47" s="57">
        <v>9133047</v>
      </c>
      <c r="V47" s="58">
        <v>146</v>
      </c>
      <c r="W47" s="59">
        <v>139</v>
      </c>
      <c r="X47" s="54">
        <v>23596</v>
      </c>
      <c r="Y47" s="55">
        <v>32</v>
      </c>
      <c r="Z47" s="56">
        <v>16</v>
      </c>
      <c r="AA47" s="57">
        <v>2750</v>
      </c>
      <c r="AB47" s="109">
        <v>383</v>
      </c>
      <c r="AC47" s="52">
        <v>0</v>
      </c>
      <c r="AD47" s="60">
        <v>100</v>
      </c>
      <c r="AE47" s="61">
        <v>0</v>
      </c>
    </row>
    <row r="48" spans="1:31" s="3" customFormat="1" ht="18.75" customHeight="1">
      <c r="A48" s="18">
        <v>46</v>
      </c>
      <c r="B48" s="19">
        <v>121</v>
      </c>
      <c r="C48" s="20" t="s">
        <v>1841</v>
      </c>
      <c r="D48" s="21" t="s">
        <v>1061</v>
      </c>
      <c r="E48" s="22">
        <v>35</v>
      </c>
      <c r="F48" s="24">
        <v>78359292</v>
      </c>
      <c r="G48" s="25">
        <v>55</v>
      </c>
      <c r="H48" s="26">
        <v>44</v>
      </c>
      <c r="I48" s="27">
        <v>86229811</v>
      </c>
      <c r="J48" s="28">
        <v>34</v>
      </c>
      <c r="K48" s="29">
        <v>25</v>
      </c>
      <c r="L48" s="24">
        <v>30146485</v>
      </c>
      <c r="M48" s="25">
        <v>33</v>
      </c>
      <c r="N48" s="26">
        <v>23</v>
      </c>
      <c r="O48" s="27">
        <v>52573188</v>
      </c>
      <c r="P48" s="28">
        <v>12</v>
      </c>
      <c r="Q48" s="29">
        <v>6</v>
      </c>
      <c r="R48" s="24">
        <v>202735186</v>
      </c>
      <c r="S48" s="25">
        <v>151</v>
      </c>
      <c r="T48" s="26">
        <v>142</v>
      </c>
      <c r="U48" s="27">
        <v>1931401</v>
      </c>
      <c r="V48" s="28">
        <v>18</v>
      </c>
      <c r="W48" s="29">
        <v>16</v>
      </c>
      <c r="X48" s="24">
        <v>112556</v>
      </c>
      <c r="Y48" s="25">
        <v>23</v>
      </c>
      <c r="Z48" s="26">
        <v>9</v>
      </c>
      <c r="AA48" s="27">
        <v>3304</v>
      </c>
      <c r="AB48" s="107">
        <v>321</v>
      </c>
      <c r="AC48" s="22">
        <v>0</v>
      </c>
      <c r="AD48" s="30">
        <v>100</v>
      </c>
      <c r="AE48" s="31">
        <v>0</v>
      </c>
    </row>
    <row r="49" spans="1:31" s="3" customFormat="1" ht="18.75" customHeight="1">
      <c r="A49" s="137">
        <v>47</v>
      </c>
      <c r="B49" s="138">
        <v>46</v>
      </c>
      <c r="C49" s="139" t="s">
        <v>3073</v>
      </c>
      <c r="D49" s="140" t="s">
        <v>3056</v>
      </c>
      <c r="E49" s="141">
        <v>36</v>
      </c>
      <c r="F49" s="143">
        <v>77568477</v>
      </c>
      <c r="G49" s="144">
        <v>62</v>
      </c>
      <c r="H49" s="145">
        <v>50</v>
      </c>
      <c r="I49" s="146">
        <v>77568477</v>
      </c>
      <c r="J49" s="147">
        <v>35</v>
      </c>
      <c r="K49" s="148">
        <v>26</v>
      </c>
      <c r="L49" s="143">
        <v>29622516</v>
      </c>
      <c r="M49" s="144">
        <v>13</v>
      </c>
      <c r="N49" s="145">
        <v>6</v>
      </c>
      <c r="O49" s="146">
        <v>78779730</v>
      </c>
      <c r="P49" s="147">
        <v>29</v>
      </c>
      <c r="Q49" s="148">
        <v>20</v>
      </c>
      <c r="R49" s="143">
        <v>132178863</v>
      </c>
      <c r="S49" s="144">
        <v>44</v>
      </c>
      <c r="T49" s="145">
        <v>38</v>
      </c>
      <c r="U49" s="146">
        <v>8183948</v>
      </c>
      <c r="V49" s="147">
        <v>72</v>
      </c>
      <c r="W49" s="148">
        <v>66</v>
      </c>
      <c r="X49" s="143">
        <v>42113</v>
      </c>
      <c r="Y49" s="144">
        <v>68</v>
      </c>
      <c r="Z49" s="145">
        <v>45</v>
      </c>
      <c r="AA49" s="146">
        <v>1532</v>
      </c>
      <c r="AB49" s="149">
        <v>362</v>
      </c>
      <c r="AC49" s="141">
        <v>0</v>
      </c>
      <c r="AD49" s="150">
        <v>94.34</v>
      </c>
      <c r="AE49" s="151">
        <v>5.66</v>
      </c>
    </row>
    <row r="50" spans="1:31" s="3" customFormat="1" ht="18.75" customHeight="1">
      <c r="A50" s="137">
        <v>48</v>
      </c>
      <c r="B50" s="138">
        <v>74</v>
      </c>
      <c r="C50" s="139" t="s">
        <v>1294</v>
      </c>
      <c r="D50" s="140" t="s">
        <v>3056</v>
      </c>
      <c r="E50" s="141">
        <v>37</v>
      </c>
      <c r="F50" s="143">
        <v>76050091</v>
      </c>
      <c r="G50" s="144">
        <v>47</v>
      </c>
      <c r="H50" s="145">
        <v>36</v>
      </c>
      <c r="I50" s="146">
        <v>96225582</v>
      </c>
      <c r="J50" s="147">
        <v>46</v>
      </c>
      <c r="K50" s="148">
        <v>37</v>
      </c>
      <c r="L50" s="143">
        <v>21786633</v>
      </c>
      <c r="M50" s="144">
        <v>55</v>
      </c>
      <c r="N50" s="145">
        <v>42</v>
      </c>
      <c r="O50" s="146">
        <v>35765975</v>
      </c>
      <c r="P50" s="147">
        <v>54</v>
      </c>
      <c r="Q50" s="148">
        <v>43</v>
      </c>
      <c r="R50" s="143">
        <v>84373473</v>
      </c>
      <c r="S50" s="144">
        <v>22</v>
      </c>
      <c r="T50" s="145">
        <v>16</v>
      </c>
      <c r="U50" s="146">
        <v>15396103</v>
      </c>
      <c r="V50" s="147">
        <v>49</v>
      </c>
      <c r="W50" s="148">
        <v>44</v>
      </c>
      <c r="X50" s="143">
        <v>56600</v>
      </c>
      <c r="Y50" s="144">
        <v>99</v>
      </c>
      <c r="Z50" s="145">
        <v>75</v>
      </c>
      <c r="AA50" s="146">
        <v>1247</v>
      </c>
      <c r="AB50" s="149">
        <v>383</v>
      </c>
      <c r="AC50" s="141">
        <v>0</v>
      </c>
      <c r="AD50" s="150">
        <v>46.87</v>
      </c>
      <c r="AE50" s="151">
        <v>53.13</v>
      </c>
    </row>
    <row r="51" spans="1:31" s="3" customFormat="1" ht="18.75" customHeight="1">
      <c r="A51" s="32">
        <v>49</v>
      </c>
      <c r="B51" s="33">
        <v>76</v>
      </c>
      <c r="C51" s="34" t="s">
        <v>10</v>
      </c>
      <c r="D51" s="35" t="s">
        <v>88</v>
      </c>
      <c r="E51" s="36">
        <v>38</v>
      </c>
      <c r="F51" s="38">
        <v>75186032</v>
      </c>
      <c r="G51" s="39">
        <v>58</v>
      </c>
      <c r="H51" s="40">
        <v>46</v>
      </c>
      <c r="I51" s="41">
        <v>82261593</v>
      </c>
      <c r="J51" s="42">
        <v>95</v>
      </c>
      <c r="K51" s="43">
        <v>79</v>
      </c>
      <c r="L51" s="38">
        <v>13162615</v>
      </c>
      <c r="M51" s="39">
        <v>403</v>
      </c>
      <c r="N51" s="40">
        <v>380</v>
      </c>
      <c r="O51" s="41">
        <v>2472535</v>
      </c>
      <c r="P51" s="42">
        <v>71</v>
      </c>
      <c r="Q51" s="43">
        <v>58</v>
      </c>
      <c r="R51" s="38">
        <v>73432080</v>
      </c>
      <c r="S51" s="39">
        <v>472</v>
      </c>
      <c r="T51" s="40">
        <v>452</v>
      </c>
      <c r="U51" s="41">
        <v>-7403682</v>
      </c>
      <c r="V51" s="42">
        <v>189</v>
      </c>
      <c r="W51" s="43">
        <v>181</v>
      </c>
      <c r="X51" s="38">
        <v>17606</v>
      </c>
      <c r="Y51" s="39">
        <v>36</v>
      </c>
      <c r="Z51" s="40">
        <v>20</v>
      </c>
      <c r="AA51" s="41">
        <v>2476</v>
      </c>
      <c r="AB51" s="108">
        <v>321</v>
      </c>
      <c r="AC51" s="45">
        <v>0</v>
      </c>
      <c r="AD51" s="37">
        <v>100</v>
      </c>
      <c r="AE51" s="46">
        <v>0</v>
      </c>
    </row>
    <row r="52" spans="1:31" s="3" customFormat="1" ht="18.75" customHeight="1">
      <c r="A52" s="48">
        <v>50</v>
      </c>
      <c r="B52" s="49">
        <v>57</v>
      </c>
      <c r="C52" s="50" t="s">
        <v>1681</v>
      </c>
      <c r="D52" s="51" t="s">
        <v>3092</v>
      </c>
      <c r="E52" s="52">
        <v>39</v>
      </c>
      <c r="F52" s="54">
        <v>75114352</v>
      </c>
      <c r="G52" s="55">
        <v>61</v>
      </c>
      <c r="H52" s="56">
        <v>49</v>
      </c>
      <c r="I52" s="57">
        <v>79325124</v>
      </c>
      <c r="J52" s="58">
        <v>76</v>
      </c>
      <c r="K52" s="59">
        <v>61</v>
      </c>
      <c r="L52" s="54">
        <v>14827860</v>
      </c>
      <c r="M52" s="55">
        <v>197</v>
      </c>
      <c r="N52" s="56">
        <v>176</v>
      </c>
      <c r="O52" s="57">
        <v>10002412</v>
      </c>
      <c r="P52" s="58">
        <v>82</v>
      </c>
      <c r="Q52" s="59">
        <v>69</v>
      </c>
      <c r="R52" s="54">
        <v>62111507</v>
      </c>
      <c r="S52" s="55">
        <v>296</v>
      </c>
      <c r="T52" s="56">
        <v>286</v>
      </c>
      <c r="U52" s="57">
        <v>327535</v>
      </c>
      <c r="V52" s="58" t="s">
        <v>1103</v>
      </c>
      <c r="W52" s="59" t="s">
        <v>1103</v>
      </c>
      <c r="X52" s="65" t="s">
        <v>3052</v>
      </c>
      <c r="Y52" s="55">
        <v>153</v>
      </c>
      <c r="Z52" s="56">
        <v>128</v>
      </c>
      <c r="AA52" s="57">
        <v>901</v>
      </c>
      <c r="AB52" s="109">
        <v>311</v>
      </c>
      <c r="AC52" s="52">
        <v>0</v>
      </c>
      <c r="AD52" s="60">
        <v>100</v>
      </c>
      <c r="AE52" s="61">
        <v>0</v>
      </c>
    </row>
    <row r="53" spans="1:31" s="3" customFormat="1" ht="18.75" customHeight="1">
      <c r="A53" s="18">
        <v>51</v>
      </c>
      <c r="B53" s="19">
        <v>30</v>
      </c>
      <c r="C53" s="20" t="s">
        <v>1843</v>
      </c>
      <c r="D53" s="21" t="s">
        <v>3051</v>
      </c>
      <c r="E53" s="22">
        <v>40</v>
      </c>
      <c r="F53" s="24">
        <v>74504714</v>
      </c>
      <c r="G53" s="25">
        <v>35</v>
      </c>
      <c r="H53" s="26">
        <v>25</v>
      </c>
      <c r="I53" s="27">
        <v>115862586</v>
      </c>
      <c r="J53" s="28">
        <v>349</v>
      </c>
      <c r="K53" s="29">
        <v>324</v>
      </c>
      <c r="L53" s="64" t="s">
        <v>3052</v>
      </c>
      <c r="M53" s="25">
        <v>138</v>
      </c>
      <c r="N53" s="26">
        <v>121</v>
      </c>
      <c r="O53" s="27">
        <v>14727332</v>
      </c>
      <c r="P53" s="28">
        <v>31</v>
      </c>
      <c r="Q53" s="29">
        <v>21</v>
      </c>
      <c r="R53" s="24">
        <v>127600468</v>
      </c>
      <c r="S53" s="25">
        <v>489</v>
      </c>
      <c r="T53" s="26">
        <v>463</v>
      </c>
      <c r="U53" s="69" t="s">
        <v>3052</v>
      </c>
      <c r="V53" s="28">
        <v>330</v>
      </c>
      <c r="W53" s="29">
        <v>318</v>
      </c>
      <c r="X53" s="24">
        <v>3417</v>
      </c>
      <c r="Y53" s="25">
        <v>173</v>
      </c>
      <c r="Z53" s="26">
        <v>147</v>
      </c>
      <c r="AA53" s="27">
        <v>826</v>
      </c>
      <c r="AB53" s="107">
        <v>384</v>
      </c>
      <c r="AC53" s="22">
        <v>0</v>
      </c>
      <c r="AD53" s="30">
        <v>50</v>
      </c>
      <c r="AE53" s="31">
        <v>50</v>
      </c>
    </row>
    <row r="54" spans="1:31" s="3" customFormat="1" ht="18.75" customHeight="1">
      <c r="A54" s="137">
        <v>52</v>
      </c>
      <c r="B54" s="138">
        <v>44</v>
      </c>
      <c r="C54" s="139" t="s">
        <v>2178</v>
      </c>
      <c r="D54" s="140" t="s">
        <v>3056</v>
      </c>
      <c r="E54" s="141">
        <v>41</v>
      </c>
      <c r="F54" s="143">
        <v>72683252</v>
      </c>
      <c r="G54" s="144">
        <v>64</v>
      </c>
      <c r="H54" s="145">
        <v>52</v>
      </c>
      <c r="I54" s="146">
        <v>74426821</v>
      </c>
      <c r="J54" s="147">
        <v>85</v>
      </c>
      <c r="K54" s="148">
        <v>70</v>
      </c>
      <c r="L54" s="143">
        <v>13636780</v>
      </c>
      <c r="M54" s="144">
        <v>77</v>
      </c>
      <c r="N54" s="145">
        <v>63</v>
      </c>
      <c r="O54" s="146">
        <v>25189385</v>
      </c>
      <c r="P54" s="147">
        <v>110</v>
      </c>
      <c r="Q54" s="148">
        <v>97</v>
      </c>
      <c r="R54" s="143">
        <v>49140895</v>
      </c>
      <c r="S54" s="144">
        <v>428</v>
      </c>
      <c r="T54" s="145">
        <v>413</v>
      </c>
      <c r="U54" s="146">
        <v>-2041156</v>
      </c>
      <c r="V54" s="147">
        <v>293</v>
      </c>
      <c r="W54" s="148">
        <v>282</v>
      </c>
      <c r="X54" s="143">
        <v>6080</v>
      </c>
      <c r="Y54" s="144">
        <v>114</v>
      </c>
      <c r="Z54" s="145">
        <v>89</v>
      </c>
      <c r="AA54" s="146">
        <v>1119</v>
      </c>
      <c r="AB54" s="149">
        <v>313</v>
      </c>
      <c r="AC54" s="141">
        <v>0</v>
      </c>
      <c r="AD54" s="150">
        <v>77.97</v>
      </c>
      <c r="AE54" s="151">
        <v>22.03</v>
      </c>
    </row>
    <row r="55" spans="1:31" s="3" customFormat="1" ht="18.75" customHeight="1">
      <c r="A55" s="137">
        <v>53</v>
      </c>
      <c r="B55" s="188">
        <v>63</v>
      </c>
      <c r="C55" s="139" t="s">
        <v>769</v>
      </c>
      <c r="D55" s="140" t="s">
        <v>3056</v>
      </c>
      <c r="E55" s="141">
        <v>42</v>
      </c>
      <c r="F55" s="143">
        <v>72344036</v>
      </c>
      <c r="G55" s="144">
        <v>68</v>
      </c>
      <c r="H55" s="145">
        <v>56</v>
      </c>
      <c r="I55" s="146">
        <v>72969228</v>
      </c>
      <c r="J55" s="147">
        <v>141</v>
      </c>
      <c r="K55" s="148">
        <v>123</v>
      </c>
      <c r="L55" s="143">
        <v>10533959</v>
      </c>
      <c r="M55" s="144">
        <v>41</v>
      </c>
      <c r="N55" s="145">
        <v>31</v>
      </c>
      <c r="O55" s="146">
        <v>44473933</v>
      </c>
      <c r="P55" s="147">
        <v>50</v>
      </c>
      <c r="Q55" s="148">
        <v>39</v>
      </c>
      <c r="R55" s="143">
        <v>91640708</v>
      </c>
      <c r="S55" s="144">
        <v>54</v>
      </c>
      <c r="T55" s="145">
        <v>48</v>
      </c>
      <c r="U55" s="146">
        <v>6265293</v>
      </c>
      <c r="V55" s="147">
        <v>345</v>
      </c>
      <c r="W55" s="148">
        <v>332</v>
      </c>
      <c r="X55" s="143">
        <v>2396</v>
      </c>
      <c r="Y55" s="144">
        <v>178</v>
      </c>
      <c r="Z55" s="145">
        <v>151</v>
      </c>
      <c r="AA55" s="146">
        <v>816</v>
      </c>
      <c r="AB55" s="149">
        <v>352</v>
      </c>
      <c r="AC55" s="141">
        <v>0</v>
      </c>
      <c r="AD55" s="150">
        <v>100</v>
      </c>
      <c r="AE55" s="151">
        <v>0</v>
      </c>
    </row>
    <row r="56" spans="1:31" s="3" customFormat="1" ht="18.75" customHeight="1">
      <c r="A56" s="32">
        <v>54</v>
      </c>
      <c r="B56" s="33">
        <v>58</v>
      </c>
      <c r="C56" s="34" t="s">
        <v>18</v>
      </c>
      <c r="D56" s="35" t="s">
        <v>2187</v>
      </c>
      <c r="E56" s="45">
        <v>43</v>
      </c>
      <c r="F56" s="38">
        <v>71001600</v>
      </c>
      <c r="G56" s="39">
        <v>67</v>
      </c>
      <c r="H56" s="40">
        <v>55</v>
      </c>
      <c r="I56" s="41">
        <v>73048467</v>
      </c>
      <c r="J56" s="42">
        <v>164</v>
      </c>
      <c r="K56" s="43">
        <v>144</v>
      </c>
      <c r="L56" s="38">
        <v>9026206</v>
      </c>
      <c r="M56" s="39">
        <v>133</v>
      </c>
      <c r="N56" s="40">
        <v>116</v>
      </c>
      <c r="O56" s="41">
        <v>15061754</v>
      </c>
      <c r="P56" s="42">
        <v>60</v>
      </c>
      <c r="Q56" s="43">
        <v>49</v>
      </c>
      <c r="R56" s="38">
        <v>79261809</v>
      </c>
      <c r="S56" s="39">
        <v>222</v>
      </c>
      <c r="T56" s="40">
        <v>212</v>
      </c>
      <c r="U56" s="41">
        <v>1008699</v>
      </c>
      <c r="V56" s="42">
        <v>39</v>
      </c>
      <c r="W56" s="43">
        <v>35</v>
      </c>
      <c r="X56" s="38">
        <v>65028</v>
      </c>
      <c r="Y56" s="39">
        <v>63</v>
      </c>
      <c r="Z56" s="40">
        <v>42</v>
      </c>
      <c r="AA56" s="41">
        <v>1577</v>
      </c>
      <c r="AB56" s="108">
        <v>321</v>
      </c>
      <c r="AC56" s="45">
        <v>0.4</v>
      </c>
      <c r="AD56" s="37">
        <v>99.6</v>
      </c>
      <c r="AE56" s="46">
        <v>0</v>
      </c>
    </row>
    <row r="57" spans="1:31" s="3" customFormat="1" ht="18.75" customHeight="1">
      <c r="A57" s="152">
        <v>55</v>
      </c>
      <c r="B57" s="153">
        <v>50</v>
      </c>
      <c r="C57" s="154" t="s">
        <v>2705</v>
      </c>
      <c r="D57" s="155" t="s">
        <v>3056</v>
      </c>
      <c r="E57" s="189">
        <v>44</v>
      </c>
      <c r="F57" s="158">
        <v>70884067</v>
      </c>
      <c r="G57" s="159">
        <v>71</v>
      </c>
      <c r="H57" s="160">
        <v>59</v>
      </c>
      <c r="I57" s="161">
        <v>70884067</v>
      </c>
      <c r="J57" s="162">
        <v>446</v>
      </c>
      <c r="K57" s="163">
        <v>418</v>
      </c>
      <c r="L57" s="158">
        <v>1199916</v>
      </c>
      <c r="M57" s="159">
        <v>89</v>
      </c>
      <c r="N57" s="160">
        <v>75</v>
      </c>
      <c r="O57" s="161">
        <v>21010029</v>
      </c>
      <c r="P57" s="162">
        <v>74</v>
      </c>
      <c r="Q57" s="163">
        <v>61</v>
      </c>
      <c r="R57" s="158">
        <v>70223991</v>
      </c>
      <c r="S57" s="159">
        <v>60</v>
      </c>
      <c r="T57" s="160">
        <v>53</v>
      </c>
      <c r="U57" s="161">
        <v>5990460</v>
      </c>
      <c r="V57" s="162">
        <v>65</v>
      </c>
      <c r="W57" s="163">
        <v>59</v>
      </c>
      <c r="X57" s="158">
        <v>45306</v>
      </c>
      <c r="Y57" s="159">
        <v>208</v>
      </c>
      <c r="Z57" s="160">
        <v>181</v>
      </c>
      <c r="AA57" s="161">
        <v>700</v>
      </c>
      <c r="AB57" s="164">
        <v>383</v>
      </c>
      <c r="AC57" s="156">
        <v>0</v>
      </c>
      <c r="AD57" s="165">
        <v>35</v>
      </c>
      <c r="AE57" s="166">
        <v>65</v>
      </c>
    </row>
    <row r="58" spans="1:31" s="3" customFormat="1" ht="18.75" customHeight="1">
      <c r="A58" s="18">
        <v>56</v>
      </c>
      <c r="B58" s="19">
        <v>65</v>
      </c>
      <c r="C58" s="20" t="s">
        <v>1193</v>
      </c>
      <c r="D58" s="21" t="s">
        <v>88</v>
      </c>
      <c r="E58" s="22">
        <v>45</v>
      </c>
      <c r="F58" s="24">
        <v>70843441</v>
      </c>
      <c r="G58" s="25">
        <v>69</v>
      </c>
      <c r="H58" s="26">
        <v>57</v>
      </c>
      <c r="I58" s="27">
        <v>72447258</v>
      </c>
      <c r="J58" s="28">
        <v>102</v>
      </c>
      <c r="K58" s="29">
        <v>86</v>
      </c>
      <c r="L58" s="24">
        <v>12574639</v>
      </c>
      <c r="M58" s="25">
        <v>135</v>
      </c>
      <c r="N58" s="26">
        <v>118</v>
      </c>
      <c r="O58" s="27">
        <v>14898588</v>
      </c>
      <c r="P58" s="28">
        <v>146</v>
      </c>
      <c r="Q58" s="29">
        <v>131</v>
      </c>
      <c r="R58" s="24">
        <v>37497060</v>
      </c>
      <c r="S58" s="25">
        <v>88</v>
      </c>
      <c r="T58" s="26">
        <v>80</v>
      </c>
      <c r="U58" s="27">
        <v>4094330</v>
      </c>
      <c r="V58" s="28">
        <v>245</v>
      </c>
      <c r="W58" s="29">
        <v>236</v>
      </c>
      <c r="X58" s="24">
        <v>10195</v>
      </c>
      <c r="Y58" s="25">
        <v>147</v>
      </c>
      <c r="Z58" s="26">
        <v>122</v>
      </c>
      <c r="AA58" s="27">
        <v>932</v>
      </c>
      <c r="AB58" s="107">
        <v>311</v>
      </c>
      <c r="AC58" s="22">
        <v>0</v>
      </c>
      <c r="AD58" s="30">
        <v>100</v>
      </c>
      <c r="AE58" s="31">
        <v>0</v>
      </c>
    </row>
    <row r="59" spans="1:31" s="3" customFormat="1" ht="18.75" customHeight="1">
      <c r="A59" s="137">
        <v>57</v>
      </c>
      <c r="B59" s="138">
        <v>56</v>
      </c>
      <c r="C59" s="139" t="s">
        <v>12</v>
      </c>
      <c r="D59" s="140" t="s">
        <v>3056</v>
      </c>
      <c r="E59" s="141">
        <v>46</v>
      </c>
      <c r="F59" s="143">
        <v>70539057</v>
      </c>
      <c r="G59" s="144">
        <v>65</v>
      </c>
      <c r="H59" s="145">
        <v>53</v>
      </c>
      <c r="I59" s="146">
        <v>73964751</v>
      </c>
      <c r="J59" s="147">
        <v>442</v>
      </c>
      <c r="K59" s="148">
        <v>414</v>
      </c>
      <c r="L59" s="143">
        <v>1385359</v>
      </c>
      <c r="M59" s="144">
        <v>46</v>
      </c>
      <c r="N59" s="145">
        <v>34</v>
      </c>
      <c r="O59" s="146">
        <v>40489401</v>
      </c>
      <c r="P59" s="147">
        <v>37</v>
      </c>
      <c r="Q59" s="148">
        <v>27</v>
      </c>
      <c r="R59" s="143">
        <v>116801847</v>
      </c>
      <c r="S59" s="144">
        <v>120</v>
      </c>
      <c r="T59" s="145">
        <v>112</v>
      </c>
      <c r="U59" s="146">
        <v>2825231</v>
      </c>
      <c r="V59" s="147" t="s">
        <v>1103</v>
      </c>
      <c r="W59" s="148" t="s">
        <v>1103</v>
      </c>
      <c r="X59" s="186" t="s">
        <v>3052</v>
      </c>
      <c r="Y59" s="144">
        <v>321</v>
      </c>
      <c r="Z59" s="145">
        <v>289</v>
      </c>
      <c r="AA59" s="146">
        <v>419</v>
      </c>
      <c r="AB59" s="149">
        <v>342</v>
      </c>
      <c r="AC59" s="141">
        <v>0</v>
      </c>
      <c r="AD59" s="150">
        <v>100</v>
      </c>
      <c r="AE59" s="151">
        <v>0</v>
      </c>
    </row>
    <row r="60" spans="1:31" s="3" customFormat="1" ht="18.75" customHeight="1">
      <c r="A60" s="32">
        <v>58</v>
      </c>
      <c r="B60" s="33">
        <v>61</v>
      </c>
      <c r="C60" s="34" t="s">
        <v>184</v>
      </c>
      <c r="D60" s="35" t="s">
        <v>3054</v>
      </c>
      <c r="E60" s="45">
        <v>12</v>
      </c>
      <c r="F60" s="38">
        <v>70435812</v>
      </c>
      <c r="G60" s="39">
        <v>72</v>
      </c>
      <c r="H60" s="40">
        <v>13</v>
      </c>
      <c r="I60" s="41">
        <v>70435812</v>
      </c>
      <c r="J60" s="42">
        <v>148</v>
      </c>
      <c r="K60" s="43">
        <v>20</v>
      </c>
      <c r="L60" s="38">
        <v>10243697</v>
      </c>
      <c r="M60" s="39" t="s">
        <v>3052</v>
      </c>
      <c r="N60" s="40" t="s">
        <v>1103</v>
      </c>
      <c r="O60" s="41">
        <v>-21048436</v>
      </c>
      <c r="P60" s="42">
        <v>263</v>
      </c>
      <c r="Q60" s="43">
        <v>24</v>
      </c>
      <c r="R60" s="38">
        <v>20808273</v>
      </c>
      <c r="S60" s="39">
        <v>483</v>
      </c>
      <c r="T60" s="40">
        <v>24</v>
      </c>
      <c r="U60" s="41">
        <v>-12289033</v>
      </c>
      <c r="V60" s="42" t="s">
        <v>1103</v>
      </c>
      <c r="W60" s="43" t="s">
        <v>1103</v>
      </c>
      <c r="X60" s="44" t="s">
        <v>3052</v>
      </c>
      <c r="Y60" s="39">
        <v>29</v>
      </c>
      <c r="Z60" s="40">
        <v>15</v>
      </c>
      <c r="AA60" s="41">
        <v>2851</v>
      </c>
      <c r="AB60" s="108">
        <v>311</v>
      </c>
      <c r="AC60" s="45">
        <v>100</v>
      </c>
      <c r="AD60" s="37">
        <v>0</v>
      </c>
      <c r="AE60" s="46">
        <v>0</v>
      </c>
    </row>
    <row r="61" spans="1:31" s="3" customFormat="1" ht="18.75" customHeight="1">
      <c r="A61" s="137">
        <v>59</v>
      </c>
      <c r="B61" s="138">
        <v>55</v>
      </c>
      <c r="C61" s="139" t="s">
        <v>763</v>
      </c>
      <c r="D61" s="140" t="s">
        <v>3056</v>
      </c>
      <c r="E61" s="141">
        <v>47</v>
      </c>
      <c r="F61" s="143">
        <v>70213231</v>
      </c>
      <c r="G61" s="144">
        <v>70</v>
      </c>
      <c r="H61" s="145">
        <v>58</v>
      </c>
      <c r="I61" s="146">
        <v>71080000</v>
      </c>
      <c r="J61" s="147">
        <v>60</v>
      </c>
      <c r="K61" s="148">
        <v>47</v>
      </c>
      <c r="L61" s="143">
        <v>17509410</v>
      </c>
      <c r="M61" s="144">
        <v>80</v>
      </c>
      <c r="N61" s="145">
        <v>66</v>
      </c>
      <c r="O61" s="146">
        <v>23447538</v>
      </c>
      <c r="P61" s="147">
        <v>148</v>
      </c>
      <c r="Q61" s="148">
        <v>133</v>
      </c>
      <c r="R61" s="143">
        <v>37255298</v>
      </c>
      <c r="S61" s="144">
        <v>64</v>
      </c>
      <c r="T61" s="145">
        <v>57</v>
      </c>
      <c r="U61" s="146">
        <v>5620855</v>
      </c>
      <c r="V61" s="147">
        <v>24</v>
      </c>
      <c r="W61" s="148">
        <v>21</v>
      </c>
      <c r="X61" s="143">
        <v>91647</v>
      </c>
      <c r="Y61" s="144">
        <v>258</v>
      </c>
      <c r="Z61" s="145">
        <v>227</v>
      </c>
      <c r="AA61" s="146">
        <v>546</v>
      </c>
      <c r="AB61" s="149">
        <v>372</v>
      </c>
      <c r="AC61" s="141">
        <v>0</v>
      </c>
      <c r="AD61" s="150">
        <v>100</v>
      </c>
      <c r="AE61" s="151">
        <v>0</v>
      </c>
    </row>
    <row r="62" spans="1:31" s="3" customFormat="1" ht="18.75" customHeight="1">
      <c r="A62" s="48">
        <v>60</v>
      </c>
      <c r="B62" s="49">
        <v>59</v>
      </c>
      <c r="C62" s="50" t="s">
        <v>762</v>
      </c>
      <c r="D62" s="51" t="s">
        <v>1064</v>
      </c>
      <c r="E62" s="52">
        <v>48</v>
      </c>
      <c r="F62" s="54">
        <v>69308438</v>
      </c>
      <c r="G62" s="55">
        <v>73</v>
      </c>
      <c r="H62" s="56">
        <v>60</v>
      </c>
      <c r="I62" s="57">
        <v>69308438</v>
      </c>
      <c r="J62" s="58">
        <v>129</v>
      </c>
      <c r="K62" s="59">
        <v>112</v>
      </c>
      <c r="L62" s="54">
        <v>10944244</v>
      </c>
      <c r="M62" s="55">
        <v>65</v>
      </c>
      <c r="N62" s="56">
        <v>51</v>
      </c>
      <c r="O62" s="57">
        <v>28440142</v>
      </c>
      <c r="P62" s="58">
        <v>38</v>
      </c>
      <c r="Q62" s="59">
        <v>28</v>
      </c>
      <c r="R62" s="54">
        <v>111679570</v>
      </c>
      <c r="S62" s="55">
        <v>490</v>
      </c>
      <c r="T62" s="56">
        <v>464</v>
      </c>
      <c r="U62" s="57">
        <v>-30448967</v>
      </c>
      <c r="V62" s="58">
        <v>408</v>
      </c>
      <c r="W62" s="59">
        <v>392</v>
      </c>
      <c r="X62" s="54">
        <v>142</v>
      </c>
      <c r="Y62" s="55">
        <v>13</v>
      </c>
      <c r="Z62" s="56">
        <v>3</v>
      </c>
      <c r="AA62" s="57">
        <v>5139</v>
      </c>
      <c r="AB62" s="109">
        <v>371</v>
      </c>
      <c r="AC62" s="52">
        <v>0</v>
      </c>
      <c r="AD62" s="60">
        <v>100</v>
      </c>
      <c r="AE62" s="61">
        <v>0</v>
      </c>
    </row>
    <row r="63" spans="1:31" s="3" customFormat="1" ht="18.75" customHeight="1">
      <c r="A63" s="167">
        <v>61</v>
      </c>
      <c r="B63" s="168">
        <v>45</v>
      </c>
      <c r="C63" s="169" t="s">
        <v>1665</v>
      </c>
      <c r="D63" s="170" t="s">
        <v>3056</v>
      </c>
      <c r="E63" s="171">
        <v>49</v>
      </c>
      <c r="F63" s="173">
        <v>67544623</v>
      </c>
      <c r="G63" s="174">
        <v>66</v>
      </c>
      <c r="H63" s="175">
        <v>54</v>
      </c>
      <c r="I63" s="176">
        <v>73734863</v>
      </c>
      <c r="J63" s="177">
        <v>58</v>
      </c>
      <c r="K63" s="178">
        <v>45</v>
      </c>
      <c r="L63" s="173">
        <v>17655911</v>
      </c>
      <c r="M63" s="174">
        <v>49</v>
      </c>
      <c r="N63" s="175">
        <v>36</v>
      </c>
      <c r="O63" s="176">
        <v>37735421</v>
      </c>
      <c r="P63" s="177">
        <v>53</v>
      </c>
      <c r="Q63" s="178">
        <v>42</v>
      </c>
      <c r="R63" s="173">
        <v>84855178</v>
      </c>
      <c r="S63" s="174">
        <v>24</v>
      </c>
      <c r="T63" s="175">
        <v>18</v>
      </c>
      <c r="U63" s="176">
        <v>15035443</v>
      </c>
      <c r="V63" s="177">
        <v>29</v>
      </c>
      <c r="W63" s="178">
        <v>26</v>
      </c>
      <c r="X63" s="173">
        <v>83811</v>
      </c>
      <c r="Y63" s="174">
        <v>85</v>
      </c>
      <c r="Z63" s="175">
        <v>61</v>
      </c>
      <c r="AA63" s="176">
        <v>1325</v>
      </c>
      <c r="AB63" s="179">
        <v>355</v>
      </c>
      <c r="AC63" s="171">
        <v>0</v>
      </c>
      <c r="AD63" s="180">
        <v>37.81</v>
      </c>
      <c r="AE63" s="181">
        <v>62.19</v>
      </c>
    </row>
    <row r="64" spans="1:31" s="3" customFormat="1" ht="18.75" customHeight="1">
      <c r="A64" s="137">
        <v>62</v>
      </c>
      <c r="B64" s="138">
        <v>60</v>
      </c>
      <c r="C64" s="139" t="s">
        <v>14</v>
      </c>
      <c r="D64" s="140" t="s">
        <v>3056</v>
      </c>
      <c r="E64" s="141">
        <v>50</v>
      </c>
      <c r="F64" s="143">
        <v>67041929</v>
      </c>
      <c r="G64" s="144">
        <v>50</v>
      </c>
      <c r="H64" s="145">
        <v>39</v>
      </c>
      <c r="I64" s="146">
        <v>92760159</v>
      </c>
      <c r="J64" s="147">
        <v>61</v>
      </c>
      <c r="K64" s="148">
        <v>48</v>
      </c>
      <c r="L64" s="143">
        <v>17503605</v>
      </c>
      <c r="M64" s="144">
        <v>369</v>
      </c>
      <c r="N64" s="145">
        <v>346</v>
      </c>
      <c r="O64" s="146">
        <v>3391615</v>
      </c>
      <c r="P64" s="147">
        <v>83</v>
      </c>
      <c r="Q64" s="148">
        <v>70</v>
      </c>
      <c r="R64" s="143">
        <v>61600584</v>
      </c>
      <c r="S64" s="144">
        <v>454</v>
      </c>
      <c r="T64" s="145">
        <v>436</v>
      </c>
      <c r="U64" s="146">
        <v>-4649946</v>
      </c>
      <c r="V64" s="147">
        <v>387</v>
      </c>
      <c r="W64" s="148">
        <v>371</v>
      </c>
      <c r="X64" s="143">
        <v>488</v>
      </c>
      <c r="Y64" s="144">
        <v>162</v>
      </c>
      <c r="Z64" s="145">
        <v>137</v>
      </c>
      <c r="AA64" s="146">
        <v>869</v>
      </c>
      <c r="AB64" s="149">
        <v>352</v>
      </c>
      <c r="AC64" s="141">
        <v>0</v>
      </c>
      <c r="AD64" s="150">
        <v>0</v>
      </c>
      <c r="AE64" s="151">
        <v>100</v>
      </c>
    </row>
    <row r="65" spans="1:31" s="3" customFormat="1" ht="18.75" customHeight="1">
      <c r="A65" s="137">
        <v>63</v>
      </c>
      <c r="B65" s="138">
        <v>79</v>
      </c>
      <c r="C65" s="139" t="s">
        <v>1517</v>
      </c>
      <c r="D65" s="140" t="s">
        <v>3056</v>
      </c>
      <c r="E65" s="141">
        <v>51</v>
      </c>
      <c r="F65" s="143">
        <v>66661968</v>
      </c>
      <c r="G65" s="144">
        <v>57</v>
      </c>
      <c r="H65" s="145">
        <v>45</v>
      </c>
      <c r="I65" s="146">
        <v>82603405</v>
      </c>
      <c r="J65" s="147">
        <v>126</v>
      </c>
      <c r="K65" s="148">
        <v>109</v>
      </c>
      <c r="L65" s="143">
        <v>11089345</v>
      </c>
      <c r="M65" s="144">
        <v>168</v>
      </c>
      <c r="N65" s="145">
        <v>149</v>
      </c>
      <c r="O65" s="146">
        <v>12110926</v>
      </c>
      <c r="P65" s="147">
        <v>166</v>
      </c>
      <c r="Q65" s="148">
        <v>151</v>
      </c>
      <c r="R65" s="143">
        <v>34259875</v>
      </c>
      <c r="S65" s="144">
        <v>205</v>
      </c>
      <c r="T65" s="145">
        <v>196</v>
      </c>
      <c r="U65" s="146">
        <v>1173394</v>
      </c>
      <c r="V65" s="147">
        <v>382</v>
      </c>
      <c r="W65" s="148">
        <v>366</v>
      </c>
      <c r="X65" s="143">
        <v>607</v>
      </c>
      <c r="Y65" s="144">
        <v>362</v>
      </c>
      <c r="Z65" s="145">
        <v>330</v>
      </c>
      <c r="AA65" s="146">
        <v>356</v>
      </c>
      <c r="AB65" s="149">
        <v>311</v>
      </c>
      <c r="AC65" s="141">
        <v>0</v>
      </c>
      <c r="AD65" s="150">
        <v>100</v>
      </c>
      <c r="AE65" s="151">
        <v>0</v>
      </c>
    </row>
    <row r="66" spans="1:31" s="3" customFormat="1" ht="18.75" customHeight="1">
      <c r="A66" s="137">
        <v>64</v>
      </c>
      <c r="B66" s="138">
        <v>33</v>
      </c>
      <c r="C66" s="139" t="s">
        <v>3140</v>
      </c>
      <c r="D66" s="140" t="s">
        <v>3056</v>
      </c>
      <c r="E66" s="141">
        <v>52</v>
      </c>
      <c r="F66" s="143">
        <v>66433985</v>
      </c>
      <c r="G66" s="144">
        <v>76</v>
      </c>
      <c r="H66" s="145">
        <v>63</v>
      </c>
      <c r="I66" s="146">
        <v>66433985</v>
      </c>
      <c r="J66" s="147">
        <v>13</v>
      </c>
      <c r="K66" s="148">
        <v>5</v>
      </c>
      <c r="L66" s="143">
        <v>69722657</v>
      </c>
      <c r="M66" s="144">
        <v>38</v>
      </c>
      <c r="N66" s="145">
        <v>28</v>
      </c>
      <c r="O66" s="146">
        <v>46260312</v>
      </c>
      <c r="P66" s="147">
        <v>88</v>
      </c>
      <c r="Q66" s="148">
        <v>75</v>
      </c>
      <c r="R66" s="143">
        <v>59655586</v>
      </c>
      <c r="S66" s="144">
        <v>31</v>
      </c>
      <c r="T66" s="145">
        <v>25</v>
      </c>
      <c r="U66" s="146">
        <v>11904125</v>
      </c>
      <c r="V66" s="147">
        <v>27</v>
      </c>
      <c r="W66" s="148">
        <v>24</v>
      </c>
      <c r="X66" s="143">
        <v>85960</v>
      </c>
      <c r="Y66" s="144">
        <v>393</v>
      </c>
      <c r="Z66" s="145">
        <v>361</v>
      </c>
      <c r="AA66" s="146">
        <v>306</v>
      </c>
      <c r="AB66" s="149">
        <v>314</v>
      </c>
      <c r="AC66" s="141">
        <v>0</v>
      </c>
      <c r="AD66" s="150">
        <v>0</v>
      </c>
      <c r="AE66" s="151">
        <v>100</v>
      </c>
    </row>
    <row r="67" spans="1:31" s="3" customFormat="1" ht="18.75" customHeight="1">
      <c r="A67" s="152">
        <v>65</v>
      </c>
      <c r="B67" s="153">
        <v>110</v>
      </c>
      <c r="C67" s="154" t="s">
        <v>1673</v>
      </c>
      <c r="D67" s="155" t="s">
        <v>3056</v>
      </c>
      <c r="E67" s="156">
        <v>53</v>
      </c>
      <c r="F67" s="158">
        <v>65331970</v>
      </c>
      <c r="G67" s="159">
        <v>74</v>
      </c>
      <c r="H67" s="160">
        <v>61</v>
      </c>
      <c r="I67" s="161">
        <v>67298678</v>
      </c>
      <c r="J67" s="162">
        <v>114</v>
      </c>
      <c r="K67" s="163">
        <v>98</v>
      </c>
      <c r="L67" s="158">
        <v>11643985</v>
      </c>
      <c r="M67" s="159">
        <v>382</v>
      </c>
      <c r="N67" s="160">
        <v>359</v>
      </c>
      <c r="O67" s="161">
        <v>3152166</v>
      </c>
      <c r="P67" s="162">
        <v>257</v>
      </c>
      <c r="Q67" s="163">
        <v>235</v>
      </c>
      <c r="R67" s="158">
        <v>21363692</v>
      </c>
      <c r="S67" s="159">
        <v>235</v>
      </c>
      <c r="T67" s="160">
        <v>225</v>
      </c>
      <c r="U67" s="161">
        <v>896658</v>
      </c>
      <c r="V67" s="162">
        <v>291</v>
      </c>
      <c r="W67" s="163">
        <v>280</v>
      </c>
      <c r="X67" s="158">
        <v>6134</v>
      </c>
      <c r="Y67" s="159">
        <v>354</v>
      </c>
      <c r="Z67" s="160">
        <v>322</v>
      </c>
      <c r="AA67" s="161">
        <v>369</v>
      </c>
      <c r="AB67" s="164">
        <v>311</v>
      </c>
      <c r="AC67" s="156">
        <v>0</v>
      </c>
      <c r="AD67" s="165">
        <v>62</v>
      </c>
      <c r="AE67" s="166">
        <v>38</v>
      </c>
    </row>
    <row r="68" spans="1:31" s="3" customFormat="1" ht="18.75" customHeight="1">
      <c r="A68" s="167">
        <v>66</v>
      </c>
      <c r="B68" s="168">
        <v>95</v>
      </c>
      <c r="C68" s="169" t="s">
        <v>1547</v>
      </c>
      <c r="D68" s="170" t="s">
        <v>3056</v>
      </c>
      <c r="E68" s="171">
        <v>54</v>
      </c>
      <c r="F68" s="173">
        <v>64363227</v>
      </c>
      <c r="G68" s="174">
        <v>78</v>
      </c>
      <c r="H68" s="175">
        <v>65</v>
      </c>
      <c r="I68" s="176">
        <v>64417570</v>
      </c>
      <c r="J68" s="177">
        <v>109</v>
      </c>
      <c r="K68" s="178">
        <v>93</v>
      </c>
      <c r="L68" s="173">
        <v>11984234</v>
      </c>
      <c r="M68" s="174">
        <v>196</v>
      </c>
      <c r="N68" s="175">
        <v>175</v>
      </c>
      <c r="O68" s="176">
        <v>10045664</v>
      </c>
      <c r="P68" s="177">
        <v>290</v>
      </c>
      <c r="Q68" s="178">
        <v>264</v>
      </c>
      <c r="R68" s="173">
        <v>18301592</v>
      </c>
      <c r="S68" s="174">
        <v>74</v>
      </c>
      <c r="T68" s="175">
        <v>67</v>
      </c>
      <c r="U68" s="176">
        <v>4776995</v>
      </c>
      <c r="V68" s="177" t="s">
        <v>1103</v>
      </c>
      <c r="W68" s="178" t="s">
        <v>1103</v>
      </c>
      <c r="X68" s="184" t="s">
        <v>3052</v>
      </c>
      <c r="Y68" s="174">
        <v>146</v>
      </c>
      <c r="Z68" s="175">
        <v>121</v>
      </c>
      <c r="AA68" s="176">
        <v>934</v>
      </c>
      <c r="AB68" s="179">
        <v>354</v>
      </c>
      <c r="AC68" s="171">
        <v>0</v>
      </c>
      <c r="AD68" s="180">
        <v>100</v>
      </c>
      <c r="AE68" s="181">
        <v>0</v>
      </c>
    </row>
    <row r="69" spans="1:31" s="3" customFormat="1" ht="18.75" customHeight="1">
      <c r="A69" s="137">
        <v>67</v>
      </c>
      <c r="B69" s="138">
        <v>22</v>
      </c>
      <c r="C69" s="139" t="s">
        <v>704</v>
      </c>
      <c r="D69" s="140" t="s">
        <v>3056</v>
      </c>
      <c r="E69" s="141">
        <v>55</v>
      </c>
      <c r="F69" s="143">
        <v>64333188</v>
      </c>
      <c r="G69" s="144">
        <v>77</v>
      </c>
      <c r="H69" s="145">
        <v>64</v>
      </c>
      <c r="I69" s="146">
        <v>65921393</v>
      </c>
      <c r="J69" s="147">
        <v>45</v>
      </c>
      <c r="K69" s="148">
        <v>36</v>
      </c>
      <c r="L69" s="143">
        <v>22032736</v>
      </c>
      <c r="M69" s="144">
        <v>95</v>
      </c>
      <c r="N69" s="145">
        <v>81</v>
      </c>
      <c r="O69" s="146">
        <v>19082589</v>
      </c>
      <c r="P69" s="147">
        <v>92</v>
      </c>
      <c r="Q69" s="148">
        <v>79</v>
      </c>
      <c r="R69" s="143">
        <v>57986967</v>
      </c>
      <c r="S69" s="144">
        <v>171</v>
      </c>
      <c r="T69" s="145">
        <v>162</v>
      </c>
      <c r="U69" s="146">
        <v>1611518</v>
      </c>
      <c r="V69" s="147">
        <v>107</v>
      </c>
      <c r="W69" s="148">
        <v>101</v>
      </c>
      <c r="X69" s="143">
        <v>30358</v>
      </c>
      <c r="Y69" s="144">
        <v>41</v>
      </c>
      <c r="Z69" s="145">
        <v>23</v>
      </c>
      <c r="AA69" s="146">
        <v>2156</v>
      </c>
      <c r="AB69" s="149">
        <v>382</v>
      </c>
      <c r="AC69" s="141">
        <v>0</v>
      </c>
      <c r="AD69" s="150">
        <v>100</v>
      </c>
      <c r="AE69" s="151">
        <v>0</v>
      </c>
    </row>
    <row r="70" spans="1:31" s="3" customFormat="1" ht="18.75" customHeight="1">
      <c r="A70" s="32">
        <v>68</v>
      </c>
      <c r="B70" s="33">
        <v>52</v>
      </c>
      <c r="C70" s="34" t="s">
        <v>2698</v>
      </c>
      <c r="D70" s="35" t="s">
        <v>2187</v>
      </c>
      <c r="E70" s="45">
        <v>56</v>
      </c>
      <c r="F70" s="38">
        <v>60552077</v>
      </c>
      <c r="G70" s="39">
        <v>88</v>
      </c>
      <c r="H70" s="40">
        <v>75</v>
      </c>
      <c r="I70" s="41">
        <v>60573814</v>
      </c>
      <c r="J70" s="42">
        <v>48</v>
      </c>
      <c r="K70" s="43">
        <v>39</v>
      </c>
      <c r="L70" s="38">
        <v>21595964</v>
      </c>
      <c r="M70" s="39">
        <v>48</v>
      </c>
      <c r="N70" s="40">
        <v>35</v>
      </c>
      <c r="O70" s="41">
        <v>38158414</v>
      </c>
      <c r="P70" s="42">
        <v>52</v>
      </c>
      <c r="Q70" s="43">
        <v>41</v>
      </c>
      <c r="R70" s="38">
        <v>87084179</v>
      </c>
      <c r="S70" s="39">
        <v>36</v>
      </c>
      <c r="T70" s="40">
        <v>30</v>
      </c>
      <c r="U70" s="41">
        <v>9910512</v>
      </c>
      <c r="V70" s="42">
        <v>64</v>
      </c>
      <c r="W70" s="43">
        <v>58</v>
      </c>
      <c r="X70" s="38">
        <v>47879</v>
      </c>
      <c r="Y70" s="39">
        <v>24</v>
      </c>
      <c r="Z70" s="40">
        <v>10</v>
      </c>
      <c r="AA70" s="41">
        <v>3208</v>
      </c>
      <c r="AB70" s="108">
        <v>321</v>
      </c>
      <c r="AC70" s="45">
        <v>0</v>
      </c>
      <c r="AD70" s="37">
        <v>100</v>
      </c>
      <c r="AE70" s="46">
        <v>0</v>
      </c>
    </row>
    <row r="71" spans="1:31" s="3" customFormat="1" ht="18.75" customHeight="1">
      <c r="A71" s="32">
        <v>69</v>
      </c>
      <c r="B71" s="33">
        <v>71</v>
      </c>
      <c r="C71" s="34" t="s">
        <v>1477</v>
      </c>
      <c r="D71" s="35" t="s">
        <v>88</v>
      </c>
      <c r="E71" s="45">
        <v>57</v>
      </c>
      <c r="F71" s="38">
        <v>60028616</v>
      </c>
      <c r="G71" s="39">
        <v>89</v>
      </c>
      <c r="H71" s="40">
        <v>76</v>
      </c>
      <c r="I71" s="41">
        <v>60262207</v>
      </c>
      <c r="J71" s="42">
        <v>149</v>
      </c>
      <c r="K71" s="43">
        <v>129</v>
      </c>
      <c r="L71" s="38">
        <v>10153928</v>
      </c>
      <c r="M71" s="39">
        <v>127</v>
      </c>
      <c r="N71" s="40">
        <v>110</v>
      </c>
      <c r="O71" s="41">
        <v>15695707</v>
      </c>
      <c r="P71" s="42">
        <v>159</v>
      </c>
      <c r="Q71" s="43">
        <v>144</v>
      </c>
      <c r="R71" s="38">
        <v>35271120</v>
      </c>
      <c r="S71" s="39">
        <v>165</v>
      </c>
      <c r="T71" s="40">
        <v>156</v>
      </c>
      <c r="U71" s="41">
        <v>1711680</v>
      </c>
      <c r="V71" s="42">
        <v>374</v>
      </c>
      <c r="W71" s="43">
        <v>359</v>
      </c>
      <c r="X71" s="38">
        <v>927</v>
      </c>
      <c r="Y71" s="39">
        <v>237</v>
      </c>
      <c r="Z71" s="40">
        <v>208</v>
      </c>
      <c r="AA71" s="41">
        <v>593</v>
      </c>
      <c r="AB71" s="108">
        <v>311</v>
      </c>
      <c r="AC71" s="45">
        <v>0</v>
      </c>
      <c r="AD71" s="37">
        <v>100</v>
      </c>
      <c r="AE71" s="46">
        <v>0</v>
      </c>
    </row>
    <row r="72" spans="1:31" s="3" customFormat="1" ht="18.75" customHeight="1">
      <c r="A72" s="152">
        <v>70</v>
      </c>
      <c r="B72" s="153">
        <v>82</v>
      </c>
      <c r="C72" s="154" t="s">
        <v>1478</v>
      </c>
      <c r="D72" s="155" t="s">
        <v>3056</v>
      </c>
      <c r="E72" s="156">
        <v>58</v>
      </c>
      <c r="F72" s="158">
        <v>59950758</v>
      </c>
      <c r="G72" s="159">
        <v>84</v>
      </c>
      <c r="H72" s="160">
        <v>71</v>
      </c>
      <c r="I72" s="161">
        <v>61780337</v>
      </c>
      <c r="J72" s="162">
        <v>83</v>
      </c>
      <c r="K72" s="163">
        <v>68</v>
      </c>
      <c r="L72" s="158">
        <v>13911035</v>
      </c>
      <c r="M72" s="159">
        <v>37</v>
      </c>
      <c r="N72" s="160">
        <v>27</v>
      </c>
      <c r="O72" s="161">
        <v>47583996</v>
      </c>
      <c r="P72" s="162">
        <v>56</v>
      </c>
      <c r="Q72" s="163">
        <v>45</v>
      </c>
      <c r="R72" s="158">
        <v>82052241</v>
      </c>
      <c r="S72" s="159">
        <v>58</v>
      </c>
      <c r="T72" s="160">
        <v>51</v>
      </c>
      <c r="U72" s="161">
        <v>6028600</v>
      </c>
      <c r="V72" s="162">
        <v>14</v>
      </c>
      <c r="W72" s="163">
        <v>12</v>
      </c>
      <c r="X72" s="158">
        <v>124081</v>
      </c>
      <c r="Y72" s="159">
        <v>139</v>
      </c>
      <c r="Z72" s="160">
        <v>114</v>
      </c>
      <c r="AA72" s="161">
        <v>970</v>
      </c>
      <c r="AB72" s="164">
        <v>321</v>
      </c>
      <c r="AC72" s="156">
        <v>0</v>
      </c>
      <c r="AD72" s="165">
        <v>78</v>
      </c>
      <c r="AE72" s="166">
        <v>22</v>
      </c>
    </row>
    <row r="73" spans="1:31" s="3" customFormat="1" ht="18.75" customHeight="1">
      <c r="A73" s="18">
        <v>71</v>
      </c>
      <c r="B73" s="19">
        <v>91</v>
      </c>
      <c r="C73" s="20" t="s">
        <v>765</v>
      </c>
      <c r="D73" s="21" t="s">
        <v>88</v>
      </c>
      <c r="E73" s="22">
        <v>59</v>
      </c>
      <c r="F73" s="24">
        <v>59606463</v>
      </c>
      <c r="G73" s="25">
        <v>86</v>
      </c>
      <c r="H73" s="26">
        <v>73</v>
      </c>
      <c r="I73" s="27">
        <v>61507004</v>
      </c>
      <c r="J73" s="28">
        <v>311</v>
      </c>
      <c r="K73" s="29">
        <v>288</v>
      </c>
      <c r="L73" s="24">
        <v>4638215</v>
      </c>
      <c r="M73" s="25">
        <v>26</v>
      </c>
      <c r="N73" s="26">
        <v>16</v>
      </c>
      <c r="O73" s="27">
        <v>59637803</v>
      </c>
      <c r="P73" s="28">
        <v>49</v>
      </c>
      <c r="Q73" s="29">
        <v>38</v>
      </c>
      <c r="R73" s="24">
        <v>91927100</v>
      </c>
      <c r="S73" s="25">
        <v>163</v>
      </c>
      <c r="T73" s="26">
        <v>154</v>
      </c>
      <c r="U73" s="27">
        <v>1750778</v>
      </c>
      <c r="V73" s="28">
        <v>20</v>
      </c>
      <c r="W73" s="29">
        <v>18</v>
      </c>
      <c r="X73" s="24">
        <v>108633</v>
      </c>
      <c r="Y73" s="25">
        <v>248</v>
      </c>
      <c r="Z73" s="26">
        <v>219</v>
      </c>
      <c r="AA73" s="27">
        <v>568</v>
      </c>
      <c r="AB73" s="107">
        <v>371</v>
      </c>
      <c r="AC73" s="22">
        <v>0</v>
      </c>
      <c r="AD73" s="30">
        <v>93.82</v>
      </c>
      <c r="AE73" s="31">
        <v>6.18</v>
      </c>
    </row>
    <row r="74" spans="1:31" s="3" customFormat="1" ht="18.75" customHeight="1">
      <c r="A74" s="32">
        <v>72</v>
      </c>
      <c r="B74" s="33">
        <v>94</v>
      </c>
      <c r="C74" s="34" t="s">
        <v>1556</v>
      </c>
      <c r="D74" s="35" t="s">
        <v>3113</v>
      </c>
      <c r="E74" s="45">
        <v>60</v>
      </c>
      <c r="F74" s="38">
        <v>58308753</v>
      </c>
      <c r="G74" s="39">
        <v>82</v>
      </c>
      <c r="H74" s="40">
        <v>69</v>
      </c>
      <c r="I74" s="41">
        <v>62140298</v>
      </c>
      <c r="J74" s="42">
        <v>214</v>
      </c>
      <c r="K74" s="43">
        <v>192</v>
      </c>
      <c r="L74" s="38">
        <v>7125316</v>
      </c>
      <c r="M74" s="39">
        <v>64</v>
      </c>
      <c r="N74" s="40">
        <v>50</v>
      </c>
      <c r="O74" s="41">
        <v>29786840</v>
      </c>
      <c r="P74" s="42">
        <v>94</v>
      </c>
      <c r="Q74" s="43">
        <v>81</v>
      </c>
      <c r="R74" s="38">
        <v>57253248</v>
      </c>
      <c r="S74" s="39">
        <v>93</v>
      </c>
      <c r="T74" s="40">
        <v>85</v>
      </c>
      <c r="U74" s="41">
        <v>3857242</v>
      </c>
      <c r="V74" s="42">
        <v>32</v>
      </c>
      <c r="W74" s="43">
        <v>28</v>
      </c>
      <c r="X74" s="38">
        <v>80018</v>
      </c>
      <c r="Y74" s="39">
        <v>136</v>
      </c>
      <c r="Z74" s="40">
        <v>111</v>
      </c>
      <c r="AA74" s="41">
        <v>987</v>
      </c>
      <c r="AB74" s="108">
        <v>351</v>
      </c>
      <c r="AC74" s="45">
        <v>0</v>
      </c>
      <c r="AD74" s="37">
        <v>100</v>
      </c>
      <c r="AE74" s="46">
        <v>0</v>
      </c>
    </row>
    <row r="75" spans="1:31" s="3" customFormat="1" ht="18.75" customHeight="1">
      <c r="A75" s="137">
        <v>73</v>
      </c>
      <c r="B75" s="138">
        <v>86</v>
      </c>
      <c r="C75" s="139" t="s">
        <v>21</v>
      </c>
      <c r="D75" s="140" t="s">
        <v>3056</v>
      </c>
      <c r="E75" s="141">
        <v>61</v>
      </c>
      <c r="F75" s="143">
        <v>58100106</v>
      </c>
      <c r="G75" s="144">
        <v>93</v>
      </c>
      <c r="H75" s="145">
        <v>80</v>
      </c>
      <c r="I75" s="146">
        <v>58100106</v>
      </c>
      <c r="J75" s="147">
        <v>28</v>
      </c>
      <c r="K75" s="148">
        <v>19</v>
      </c>
      <c r="L75" s="143">
        <v>33704143</v>
      </c>
      <c r="M75" s="144">
        <v>52</v>
      </c>
      <c r="N75" s="145">
        <v>39</v>
      </c>
      <c r="O75" s="146">
        <v>37169599</v>
      </c>
      <c r="P75" s="147">
        <v>117</v>
      </c>
      <c r="Q75" s="148">
        <v>103</v>
      </c>
      <c r="R75" s="143">
        <v>47237013</v>
      </c>
      <c r="S75" s="144">
        <v>12</v>
      </c>
      <c r="T75" s="145">
        <v>7</v>
      </c>
      <c r="U75" s="146">
        <v>22155362</v>
      </c>
      <c r="V75" s="147" t="s">
        <v>1103</v>
      </c>
      <c r="W75" s="148" t="s">
        <v>1103</v>
      </c>
      <c r="X75" s="186" t="s">
        <v>3052</v>
      </c>
      <c r="Y75" s="144">
        <v>468</v>
      </c>
      <c r="Z75" s="145">
        <v>436</v>
      </c>
      <c r="AA75" s="146">
        <v>155</v>
      </c>
      <c r="AB75" s="149">
        <v>400</v>
      </c>
      <c r="AC75" s="141">
        <v>0</v>
      </c>
      <c r="AD75" s="150">
        <v>100</v>
      </c>
      <c r="AE75" s="151">
        <v>0</v>
      </c>
    </row>
    <row r="76" spans="1:31" s="3" customFormat="1" ht="18.75" customHeight="1">
      <c r="A76" s="137">
        <v>74</v>
      </c>
      <c r="B76" s="138">
        <v>54</v>
      </c>
      <c r="C76" s="139" t="s">
        <v>1479</v>
      </c>
      <c r="D76" s="140" t="s">
        <v>3056</v>
      </c>
      <c r="E76" s="141">
        <v>62</v>
      </c>
      <c r="F76" s="143">
        <v>57595360</v>
      </c>
      <c r="G76" s="144">
        <v>87</v>
      </c>
      <c r="H76" s="145">
        <v>74</v>
      </c>
      <c r="I76" s="146">
        <v>60860172</v>
      </c>
      <c r="J76" s="147">
        <v>89</v>
      </c>
      <c r="K76" s="148">
        <v>73</v>
      </c>
      <c r="L76" s="143">
        <v>13533209</v>
      </c>
      <c r="M76" s="144">
        <v>148</v>
      </c>
      <c r="N76" s="145">
        <v>131</v>
      </c>
      <c r="O76" s="146">
        <v>13970131</v>
      </c>
      <c r="P76" s="147">
        <v>97</v>
      </c>
      <c r="Q76" s="148">
        <v>84</v>
      </c>
      <c r="R76" s="143">
        <v>55359474</v>
      </c>
      <c r="S76" s="144">
        <v>292</v>
      </c>
      <c r="T76" s="145">
        <v>282</v>
      </c>
      <c r="U76" s="146">
        <v>354677</v>
      </c>
      <c r="V76" s="147">
        <v>23</v>
      </c>
      <c r="W76" s="148">
        <v>20</v>
      </c>
      <c r="X76" s="143">
        <v>91734</v>
      </c>
      <c r="Y76" s="144">
        <v>286</v>
      </c>
      <c r="Z76" s="145">
        <v>254</v>
      </c>
      <c r="AA76" s="146">
        <v>490</v>
      </c>
      <c r="AB76" s="149">
        <v>371</v>
      </c>
      <c r="AC76" s="141">
        <v>0</v>
      </c>
      <c r="AD76" s="150">
        <v>100</v>
      </c>
      <c r="AE76" s="151">
        <v>0</v>
      </c>
    </row>
    <row r="77" spans="1:31" s="3" customFormat="1" ht="18.75" customHeight="1">
      <c r="A77" s="48">
        <v>75</v>
      </c>
      <c r="B77" s="49">
        <v>93</v>
      </c>
      <c r="C77" s="50" t="s">
        <v>3075</v>
      </c>
      <c r="D77" s="51" t="s">
        <v>3098</v>
      </c>
      <c r="E77" s="52">
        <v>63</v>
      </c>
      <c r="F77" s="54">
        <v>57243758</v>
      </c>
      <c r="G77" s="55">
        <v>91</v>
      </c>
      <c r="H77" s="56">
        <v>78</v>
      </c>
      <c r="I77" s="57">
        <v>59167965</v>
      </c>
      <c r="J77" s="58">
        <v>70</v>
      </c>
      <c r="K77" s="59">
        <v>55</v>
      </c>
      <c r="L77" s="54">
        <v>16160130</v>
      </c>
      <c r="M77" s="55">
        <v>114</v>
      </c>
      <c r="N77" s="56">
        <v>99</v>
      </c>
      <c r="O77" s="57">
        <v>16593627</v>
      </c>
      <c r="P77" s="58">
        <v>160</v>
      </c>
      <c r="Q77" s="59">
        <v>145</v>
      </c>
      <c r="R77" s="54">
        <v>35212960</v>
      </c>
      <c r="S77" s="55">
        <v>99</v>
      </c>
      <c r="T77" s="56">
        <v>91</v>
      </c>
      <c r="U77" s="57">
        <v>3555801</v>
      </c>
      <c r="V77" s="58">
        <v>268</v>
      </c>
      <c r="W77" s="59">
        <v>258</v>
      </c>
      <c r="X77" s="54">
        <v>7849</v>
      </c>
      <c r="Y77" s="55">
        <v>33</v>
      </c>
      <c r="Z77" s="56">
        <v>17</v>
      </c>
      <c r="AA77" s="57">
        <v>2737</v>
      </c>
      <c r="AB77" s="109">
        <v>332</v>
      </c>
      <c r="AC77" s="52">
        <v>0</v>
      </c>
      <c r="AD77" s="60">
        <v>100</v>
      </c>
      <c r="AE77" s="61">
        <v>0</v>
      </c>
    </row>
    <row r="78" spans="1:31" s="3" customFormat="1" ht="18.75" customHeight="1">
      <c r="A78" s="18">
        <v>76</v>
      </c>
      <c r="B78" s="19">
        <v>75</v>
      </c>
      <c r="C78" s="20" t="s">
        <v>761</v>
      </c>
      <c r="D78" s="21" t="s">
        <v>907</v>
      </c>
      <c r="E78" s="22">
        <v>64</v>
      </c>
      <c r="F78" s="24">
        <v>55699756</v>
      </c>
      <c r="G78" s="25">
        <v>94</v>
      </c>
      <c r="H78" s="26">
        <v>81</v>
      </c>
      <c r="I78" s="27">
        <v>57127109</v>
      </c>
      <c r="J78" s="28">
        <v>74</v>
      </c>
      <c r="K78" s="29">
        <v>59</v>
      </c>
      <c r="L78" s="24">
        <v>15115802</v>
      </c>
      <c r="M78" s="25">
        <v>31</v>
      </c>
      <c r="N78" s="26">
        <v>21</v>
      </c>
      <c r="O78" s="27">
        <v>54586861</v>
      </c>
      <c r="P78" s="28">
        <v>39</v>
      </c>
      <c r="Q78" s="29">
        <v>29</v>
      </c>
      <c r="R78" s="24">
        <v>108040675</v>
      </c>
      <c r="S78" s="25">
        <v>293</v>
      </c>
      <c r="T78" s="26">
        <v>283</v>
      </c>
      <c r="U78" s="27">
        <v>347540</v>
      </c>
      <c r="V78" s="28">
        <v>63</v>
      </c>
      <c r="W78" s="29">
        <v>57</v>
      </c>
      <c r="X78" s="24">
        <v>47937</v>
      </c>
      <c r="Y78" s="25">
        <v>365</v>
      </c>
      <c r="Z78" s="26">
        <v>333</v>
      </c>
      <c r="AA78" s="27">
        <v>353</v>
      </c>
      <c r="AB78" s="107">
        <v>371</v>
      </c>
      <c r="AC78" s="22">
        <v>0</v>
      </c>
      <c r="AD78" s="30">
        <v>71.180000000000007</v>
      </c>
      <c r="AE78" s="31">
        <v>28.82</v>
      </c>
    </row>
    <row r="79" spans="1:31" s="3" customFormat="1" ht="18.75" customHeight="1">
      <c r="A79" s="32">
        <v>77</v>
      </c>
      <c r="B79" s="33">
        <v>99</v>
      </c>
      <c r="C79" s="34" t="s">
        <v>1548</v>
      </c>
      <c r="D79" s="35" t="s">
        <v>1061</v>
      </c>
      <c r="E79" s="45">
        <v>65</v>
      </c>
      <c r="F79" s="38">
        <v>55356463</v>
      </c>
      <c r="G79" s="39">
        <v>60</v>
      </c>
      <c r="H79" s="40">
        <v>48</v>
      </c>
      <c r="I79" s="41">
        <v>80186380</v>
      </c>
      <c r="J79" s="42">
        <v>24</v>
      </c>
      <c r="K79" s="43">
        <v>15</v>
      </c>
      <c r="L79" s="38">
        <v>37407143</v>
      </c>
      <c r="M79" s="39">
        <v>53</v>
      </c>
      <c r="N79" s="40">
        <v>40</v>
      </c>
      <c r="O79" s="41">
        <v>36618019</v>
      </c>
      <c r="P79" s="42">
        <v>85</v>
      </c>
      <c r="Q79" s="43">
        <v>72</v>
      </c>
      <c r="R79" s="38">
        <v>60507531</v>
      </c>
      <c r="S79" s="39">
        <v>29</v>
      </c>
      <c r="T79" s="40">
        <v>23</v>
      </c>
      <c r="U79" s="62" t="s">
        <v>3052</v>
      </c>
      <c r="V79" s="42">
        <v>19</v>
      </c>
      <c r="W79" s="43">
        <v>17</v>
      </c>
      <c r="X79" s="38">
        <v>112214</v>
      </c>
      <c r="Y79" s="39">
        <v>53</v>
      </c>
      <c r="Z79" s="40">
        <v>33</v>
      </c>
      <c r="AA79" s="41">
        <v>1723</v>
      </c>
      <c r="AB79" s="108">
        <v>382</v>
      </c>
      <c r="AC79" s="45">
        <v>0</v>
      </c>
      <c r="AD79" s="37">
        <v>0</v>
      </c>
      <c r="AE79" s="46">
        <v>100</v>
      </c>
    </row>
    <row r="80" spans="1:31" s="3" customFormat="1" ht="18.75" customHeight="1">
      <c r="A80" s="32">
        <v>78</v>
      </c>
      <c r="B80" s="33">
        <v>40</v>
      </c>
      <c r="C80" s="34" t="s">
        <v>3069</v>
      </c>
      <c r="D80" s="35" t="s">
        <v>88</v>
      </c>
      <c r="E80" s="45">
        <v>66</v>
      </c>
      <c r="F80" s="38">
        <v>54943984</v>
      </c>
      <c r="G80" s="39">
        <v>98</v>
      </c>
      <c r="H80" s="40">
        <v>85</v>
      </c>
      <c r="I80" s="41">
        <v>54948130</v>
      </c>
      <c r="J80" s="42">
        <v>101</v>
      </c>
      <c r="K80" s="43">
        <v>85</v>
      </c>
      <c r="L80" s="38">
        <v>12603102</v>
      </c>
      <c r="M80" s="39">
        <v>166</v>
      </c>
      <c r="N80" s="40">
        <v>147</v>
      </c>
      <c r="O80" s="41">
        <v>12344390</v>
      </c>
      <c r="P80" s="42">
        <v>32</v>
      </c>
      <c r="Q80" s="43">
        <v>22</v>
      </c>
      <c r="R80" s="38">
        <v>124884569</v>
      </c>
      <c r="S80" s="39">
        <v>365</v>
      </c>
      <c r="T80" s="40">
        <v>355</v>
      </c>
      <c r="U80" s="41">
        <v>47210</v>
      </c>
      <c r="V80" s="42">
        <v>202</v>
      </c>
      <c r="W80" s="43">
        <v>194</v>
      </c>
      <c r="X80" s="38">
        <v>15788</v>
      </c>
      <c r="Y80" s="39">
        <v>42</v>
      </c>
      <c r="Z80" s="40">
        <v>24</v>
      </c>
      <c r="AA80" s="41">
        <v>2151</v>
      </c>
      <c r="AB80" s="108">
        <v>384</v>
      </c>
      <c r="AC80" s="45">
        <v>0</v>
      </c>
      <c r="AD80" s="37">
        <v>99.99</v>
      </c>
      <c r="AE80" s="46">
        <v>0.01</v>
      </c>
    </row>
    <row r="81" spans="1:31" s="3" customFormat="1" ht="18.75" customHeight="1">
      <c r="A81" s="137">
        <v>79</v>
      </c>
      <c r="B81" s="138">
        <v>90</v>
      </c>
      <c r="C81" s="139" t="s">
        <v>15</v>
      </c>
      <c r="D81" s="140" t="s">
        <v>3056</v>
      </c>
      <c r="E81" s="141">
        <v>67</v>
      </c>
      <c r="F81" s="143">
        <v>54502592</v>
      </c>
      <c r="G81" s="144">
        <v>75</v>
      </c>
      <c r="H81" s="145">
        <v>62</v>
      </c>
      <c r="I81" s="146">
        <v>66483564</v>
      </c>
      <c r="J81" s="147" t="s">
        <v>3052</v>
      </c>
      <c r="K81" s="148" t="s">
        <v>1103</v>
      </c>
      <c r="L81" s="143">
        <v>-80172</v>
      </c>
      <c r="M81" s="144">
        <v>174</v>
      </c>
      <c r="N81" s="145">
        <v>155</v>
      </c>
      <c r="O81" s="146">
        <v>11259036</v>
      </c>
      <c r="P81" s="147">
        <v>135</v>
      </c>
      <c r="Q81" s="148">
        <v>120</v>
      </c>
      <c r="R81" s="143">
        <v>40215997</v>
      </c>
      <c r="S81" s="144">
        <v>441</v>
      </c>
      <c r="T81" s="145">
        <v>423</v>
      </c>
      <c r="U81" s="146">
        <v>-3140609</v>
      </c>
      <c r="V81" s="147">
        <v>232</v>
      </c>
      <c r="W81" s="148">
        <v>223</v>
      </c>
      <c r="X81" s="143">
        <v>11172</v>
      </c>
      <c r="Y81" s="144">
        <v>214</v>
      </c>
      <c r="Z81" s="145">
        <v>187</v>
      </c>
      <c r="AA81" s="146">
        <v>659</v>
      </c>
      <c r="AB81" s="149">
        <v>384</v>
      </c>
      <c r="AC81" s="141">
        <v>0</v>
      </c>
      <c r="AD81" s="150">
        <v>70.25</v>
      </c>
      <c r="AE81" s="151">
        <v>29.75</v>
      </c>
    </row>
    <row r="82" spans="1:31" s="3" customFormat="1" ht="18.75" customHeight="1">
      <c r="A82" s="48">
        <v>80</v>
      </c>
      <c r="B82" s="49">
        <v>165</v>
      </c>
      <c r="C82" s="50" t="s">
        <v>3082</v>
      </c>
      <c r="D82" s="51" t="s">
        <v>3054</v>
      </c>
      <c r="E82" s="68">
        <v>13</v>
      </c>
      <c r="F82" s="54">
        <v>53612436</v>
      </c>
      <c r="G82" s="55">
        <v>101</v>
      </c>
      <c r="H82" s="56">
        <v>14</v>
      </c>
      <c r="I82" s="57">
        <v>53612436</v>
      </c>
      <c r="J82" s="58">
        <v>49</v>
      </c>
      <c r="K82" s="59">
        <v>10</v>
      </c>
      <c r="L82" s="54">
        <v>20652588</v>
      </c>
      <c r="M82" s="55">
        <v>44</v>
      </c>
      <c r="N82" s="56">
        <v>12</v>
      </c>
      <c r="O82" s="57">
        <v>42382348</v>
      </c>
      <c r="P82" s="58">
        <v>123</v>
      </c>
      <c r="Q82" s="59">
        <v>15</v>
      </c>
      <c r="R82" s="54">
        <v>45697305</v>
      </c>
      <c r="S82" s="55">
        <v>81</v>
      </c>
      <c r="T82" s="56">
        <v>8</v>
      </c>
      <c r="U82" s="57">
        <v>4217384</v>
      </c>
      <c r="V82" s="58">
        <v>425</v>
      </c>
      <c r="W82" s="59">
        <v>18</v>
      </c>
      <c r="X82" s="54">
        <v>14</v>
      </c>
      <c r="Y82" s="55">
        <v>30</v>
      </c>
      <c r="Z82" s="56">
        <v>16</v>
      </c>
      <c r="AA82" s="57">
        <v>2840</v>
      </c>
      <c r="AB82" s="109">
        <v>210</v>
      </c>
      <c r="AC82" s="52">
        <v>99.99</v>
      </c>
      <c r="AD82" s="60">
        <v>0.01</v>
      </c>
      <c r="AE82" s="61">
        <v>0</v>
      </c>
    </row>
    <row r="83" spans="1:31" s="3" customFormat="1" ht="18.75" customHeight="1">
      <c r="A83" s="18">
        <v>81</v>
      </c>
      <c r="B83" s="19">
        <v>105</v>
      </c>
      <c r="C83" s="20" t="s">
        <v>1480</v>
      </c>
      <c r="D83" s="21" t="s">
        <v>88</v>
      </c>
      <c r="E83" s="22">
        <v>68</v>
      </c>
      <c r="F83" s="24">
        <v>53523203</v>
      </c>
      <c r="G83" s="25">
        <v>97</v>
      </c>
      <c r="H83" s="26">
        <v>84</v>
      </c>
      <c r="I83" s="27">
        <v>55217831</v>
      </c>
      <c r="J83" s="28">
        <v>134</v>
      </c>
      <c r="K83" s="29">
        <v>117</v>
      </c>
      <c r="L83" s="24">
        <v>10774141</v>
      </c>
      <c r="M83" s="25">
        <v>447</v>
      </c>
      <c r="N83" s="26">
        <v>423</v>
      </c>
      <c r="O83" s="27">
        <v>1088721</v>
      </c>
      <c r="P83" s="28">
        <v>242</v>
      </c>
      <c r="Q83" s="29">
        <v>220</v>
      </c>
      <c r="R83" s="24">
        <v>23230516</v>
      </c>
      <c r="S83" s="25">
        <v>413</v>
      </c>
      <c r="T83" s="26">
        <v>401</v>
      </c>
      <c r="U83" s="27">
        <v>-1111233</v>
      </c>
      <c r="V83" s="28">
        <v>318</v>
      </c>
      <c r="W83" s="29">
        <v>307</v>
      </c>
      <c r="X83" s="24">
        <v>4251</v>
      </c>
      <c r="Y83" s="25">
        <v>338</v>
      </c>
      <c r="Z83" s="26">
        <v>306</v>
      </c>
      <c r="AA83" s="27">
        <v>395</v>
      </c>
      <c r="AB83" s="107">
        <v>311</v>
      </c>
      <c r="AC83" s="22">
        <v>0</v>
      </c>
      <c r="AD83" s="30">
        <v>1</v>
      </c>
      <c r="AE83" s="31">
        <v>99</v>
      </c>
    </row>
    <row r="84" spans="1:31" s="3" customFormat="1" ht="18.75" customHeight="1">
      <c r="A84" s="137">
        <v>82</v>
      </c>
      <c r="B84" s="138">
        <v>69</v>
      </c>
      <c r="C84" s="139" t="s">
        <v>183</v>
      </c>
      <c r="D84" s="140" t="s">
        <v>3056</v>
      </c>
      <c r="E84" s="141">
        <v>69</v>
      </c>
      <c r="F84" s="143">
        <v>53418829</v>
      </c>
      <c r="G84" s="144">
        <v>100</v>
      </c>
      <c r="H84" s="145">
        <v>87</v>
      </c>
      <c r="I84" s="146">
        <v>53663745</v>
      </c>
      <c r="J84" s="147">
        <v>108</v>
      </c>
      <c r="K84" s="148">
        <v>92</v>
      </c>
      <c r="L84" s="143">
        <v>12011908</v>
      </c>
      <c r="M84" s="144">
        <v>329</v>
      </c>
      <c r="N84" s="145">
        <v>306</v>
      </c>
      <c r="O84" s="146">
        <v>4420656</v>
      </c>
      <c r="P84" s="147">
        <v>298</v>
      </c>
      <c r="Q84" s="148">
        <v>272</v>
      </c>
      <c r="R84" s="143">
        <v>17480551</v>
      </c>
      <c r="S84" s="144">
        <v>245</v>
      </c>
      <c r="T84" s="145">
        <v>235</v>
      </c>
      <c r="U84" s="146">
        <v>759962</v>
      </c>
      <c r="V84" s="147">
        <v>22</v>
      </c>
      <c r="W84" s="148">
        <v>19</v>
      </c>
      <c r="X84" s="143">
        <v>102450</v>
      </c>
      <c r="Y84" s="144">
        <v>38</v>
      </c>
      <c r="Z84" s="145">
        <v>21</v>
      </c>
      <c r="AA84" s="146">
        <v>2300</v>
      </c>
      <c r="AB84" s="149">
        <v>383</v>
      </c>
      <c r="AC84" s="141">
        <v>0</v>
      </c>
      <c r="AD84" s="150">
        <v>0</v>
      </c>
      <c r="AE84" s="151">
        <v>100</v>
      </c>
    </row>
    <row r="85" spans="1:31" s="3" customFormat="1" ht="18.75" customHeight="1">
      <c r="A85" s="32">
        <v>83</v>
      </c>
      <c r="B85" s="33" t="s">
        <v>3052</v>
      </c>
      <c r="C85" s="34" t="s">
        <v>152</v>
      </c>
      <c r="D85" s="35" t="s">
        <v>3058</v>
      </c>
      <c r="E85" s="45">
        <v>70</v>
      </c>
      <c r="F85" s="38">
        <v>53167565</v>
      </c>
      <c r="G85" s="39">
        <v>81</v>
      </c>
      <c r="H85" s="40">
        <v>68</v>
      </c>
      <c r="I85" s="41">
        <v>62959666</v>
      </c>
      <c r="J85" s="42">
        <v>133</v>
      </c>
      <c r="K85" s="43">
        <v>116</v>
      </c>
      <c r="L85" s="38">
        <v>10793990</v>
      </c>
      <c r="M85" s="39">
        <v>94</v>
      </c>
      <c r="N85" s="40">
        <v>80</v>
      </c>
      <c r="O85" s="41">
        <v>19738820</v>
      </c>
      <c r="P85" s="42">
        <v>121</v>
      </c>
      <c r="Q85" s="43">
        <v>107</v>
      </c>
      <c r="R85" s="38">
        <v>46716486</v>
      </c>
      <c r="S85" s="39">
        <v>164</v>
      </c>
      <c r="T85" s="40">
        <v>155</v>
      </c>
      <c r="U85" s="41">
        <v>1723170</v>
      </c>
      <c r="V85" s="42" t="s">
        <v>1103</v>
      </c>
      <c r="W85" s="43" t="s">
        <v>1103</v>
      </c>
      <c r="X85" s="44" t="s">
        <v>3052</v>
      </c>
      <c r="Y85" s="39">
        <v>49</v>
      </c>
      <c r="Z85" s="40">
        <v>29</v>
      </c>
      <c r="AA85" s="41">
        <v>1750</v>
      </c>
      <c r="AB85" s="108">
        <v>311</v>
      </c>
      <c r="AC85" s="45">
        <v>0</v>
      </c>
      <c r="AD85" s="37">
        <v>100</v>
      </c>
      <c r="AE85" s="46">
        <v>0</v>
      </c>
    </row>
    <row r="86" spans="1:31" s="3" customFormat="1" ht="18.75" customHeight="1">
      <c r="A86" s="32">
        <v>84</v>
      </c>
      <c r="B86" s="33">
        <v>73</v>
      </c>
      <c r="C86" s="34" t="s">
        <v>1295</v>
      </c>
      <c r="D86" s="35" t="s">
        <v>3054</v>
      </c>
      <c r="E86" s="45">
        <v>14</v>
      </c>
      <c r="F86" s="38">
        <v>53055584</v>
      </c>
      <c r="G86" s="39">
        <v>3</v>
      </c>
      <c r="H86" s="40">
        <v>3</v>
      </c>
      <c r="I86" s="41">
        <v>1334911427</v>
      </c>
      <c r="J86" s="42">
        <v>7</v>
      </c>
      <c r="K86" s="43">
        <v>5</v>
      </c>
      <c r="L86" s="38">
        <v>178244237</v>
      </c>
      <c r="M86" s="39">
        <v>8</v>
      </c>
      <c r="N86" s="40">
        <v>5</v>
      </c>
      <c r="O86" s="41">
        <v>117223596</v>
      </c>
      <c r="P86" s="42">
        <v>10</v>
      </c>
      <c r="Q86" s="43">
        <v>6</v>
      </c>
      <c r="R86" s="38">
        <v>220546654</v>
      </c>
      <c r="S86" s="39">
        <v>2</v>
      </c>
      <c r="T86" s="40">
        <v>2</v>
      </c>
      <c r="U86" s="41">
        <v>111248322</v>
      </c>
      <c r="V86" s="42">
        <v>328</v>
      </c>
      <c r="W86" s="43">
        <v>12</v>
      </c>
      <c r="X86" s="38">
        <v>3617</v>
      </c>
      <c r="Y86" s="39">
        <v>11</v>
      </c>
      <c r="Z86" s="40">
        <v>10</v>
      </c>
      <c r="AA86" s="41">
        <v>6181</v>
      </c>
      <c r="AB86" s="108">
        <v>354</v>
      </c>
      <c r="AC86" s="45">
        <v>93.3</v>
      </c>
      <c r="AD86" s="37">
        <v>6.7</v>
      </c>
      <c r="AE86" s="46">
        <v>0</v>
      </c>
    </row>
    <row r="87" spans="1:31" s="3" customFormat="1" ht="18.75" customHeight="1">
      <c r="A87" s="48">
        <v>85</v>
      </c>
      <c r="B87" s="49">
        <v>27</v>
      </c>
      <c r="C87" s="50" t="s">
        <v>1683</v>
      </c>
      <c r="D87" s="51" t="s">
        <v>3150</v>
      </c>
      <c r="E87" s="52">
        <v>71</v>
      </c>
      <c r="F87" s="54">
        <v>52785542</v>
      </c>
      <c r="G87" s="55">
        <v>46</v>
      </c>
      <c r="H87" s="56">
        <v>35</v>
      </c>
      <c r="I87" s="57">
        <v>97842040</v>
      </c>
      <c r="J87" s="58">
        <v>295</v>
      </c>
      <c r="K87" s="59">
        <v>272</v>
      </c>
      <c r="L87" s="54">
        <v>5042198</v>
      </c>
      <c r="M87" s="55">
        <v>130</v>
      </c>
      <c r="N87" s="56">
        <v>113</v>
      </c>
      <c r="O87" s="57">
        <v>15374424</v>
      </c>
      <c r="P87" s="58">
        <v>96</v>
      </c>
      <c r="Q87" s="59">
        <v>83</v>
      </c>
      <c r="R87" s="54">
        <v>55849095</v>
      </c>
      <c r="S87" s="55">
        <v>104</v>
      </c>
      <c r="T87" s="56">
        <v>96</v>
      </c>
      <c r="U87" s="57">
        <v>3443495</v>
      </c>
      <c r="V87" s="58" t="s">
        <v>1103</v>
      </c>
      <c r="W87" s="59" t="s">
        <v>1103</v>
      </c>
      <c r="X87" s="65" t="s">
        <v>3052</v>
      </c>
      <c r="Y87" s="55">
        <v>122</v>
      </c>
      <c r="Z87" s="56">
        <v>97</v>
      </c>
      <c r="AA87" s="57">
        <v>1092</v>
      </c>
      <c r="AB87" s="109">
        <v>311</v>
      </c>
      <c r="AC87" s="52">
        <v>0</v>
      </c>
      <c r="AD87" s="60">
        <v>100</v>
      </c>
      <c r="AE87" s="61">
        <v>0</v>
      </c>
    </row>
    <row r="88" spans="1:31" s="3" customFormat="1" ht="18.75" customHeight="1">
      <c r="A88" s="167">
        <v>86</v>
      </c>
      <c r="B88" s="168">
        <v>83</v>
      </c>
      <c r="C88" s="169" t="s">
        <v>22</v>
      </c>
      <c r="D88" s="170" t="s">
        <v>3056</v>
      </c>
      <c r="E88" s="171">
        <v>72</v>
      </c>
      <c r="F88" s="173">
        <v>52542237</v>
      </c>
      <c r="G88" s="174">
        <v>83</v>
      </c>
      <c r="H88" s="175">
        <v>70</v>
      </c>
      <c r="I88" s="176">
        <v>61986052</v>
      </c>
      <c r="J88" s="177">
        <v>315</v>
      </c>
      <c r="K88" s="178">
        <v>292</v>
      </c>
      <c r="L88" s="173">
        <v>4552304</v>
      </c>
      <c r="M88" s="174">
        <v>160</v>
      </c>
      <c r="N88" s="175">
        <v>142</v>
      </c>
      <c r="O88" s="176">
        <v>12752112</v>
      </c>
      <c r="P88" s="177">
        <v>157</v>
      </c>
      <c r="Q88" s="178">
        <v>142</v>
      </c>
      <c r="R88" s="173">
        <v>35495338</v>
      </c>
      <c r="S88" s="174">
        <v>102</v>
      </c>
      <c r="T88" s="175">
        <v>94</v>
      </c>
      <c r="U88" s="176">
        <v>3485136</v>
      </c>
      <c r="V88" s="177">
        <v>85</v>
      </c>
      <c r="W88" s="178">
        <v>79</v>
      </c>
      <c r="X88" s="173">
        <v>36954</v>
      </c>
      <c r="Y88" s="174">
        <v>132</v>
      </c>
      <c r="Z88" s="175">
        <v>107</v>
      </c>
      <c r="AA88" s="176">
        <v>1036</v>
      </c>
      <c r="AB88" s="179">
        <v>371</v>
      </c>
      <c r="AC88" s="171">
        <v>0</v>
      </c>
      <c r="AD88" s="180">
        <v>90</v>
      </c>
      <c r="AE88" s="181">
        <v>10</v>
      </c>
    </row>
    <row r="89" spans="1:31" s="3" customFormat="1" ht="18.75" customHeight="1">
      <c r="A89" s="137">
        <v>87</v>
      </c>
      <c r="B89" s="138">
        <v>108</v>
      </c>
      <c r="C89" s="139" t="s">
        <v>1481</v>
      </c>
      <c r="D89" s="140" t="s">
        <v>3056</v>
      </c>
      <c r="E89" s="141">
        <v>73</v>
      </c>
      <c r="F89" s="143">
        <v>52040873</v>
      </c>
      <c r="G89" s="144">
        <v>95</v>
      </c>
      <c r="H89" s="145">
        <v>82</v>
      </c>
      <c r="I89" s="146">
        <v>55880735</v>
      </c>
      <c r="J89" s="147">
        <v>52</v>
      </c>
      <c r="K89" s="148">
        <v>41</v>
      </c>
      <c r="L89" s="143">
        <v>19802888</v>
      </c>
      <c r="M89" s="144">
        <v>101</v>
      </c>
      <c r="N89" s="145">
        <v>86</v>
      </c>
      <c r="O89" s="146">
        <v>18687023</v>
      </c>
      <c r="P89" s="147">
        <v>129</v>
      </c>
      <c r="Q89" s="148">
        <v>114</v>
      </c>
      <c r="R89" s="143">
        <v>42687959</v>
      </c>
      <c r="S89" s="144">
        <v>59</v>
      </c>
      <c r="T89" s="145">
        <v>52</v>
      </c>
      <c r="U89" s="146">
        <v>6006228</v>
      </c>
      <c r="V89" s="147">
        <v>367</v>
      </c>
      <c r="W89" s="148">
        <v>353</v>
      </c>
      <c r="X89" s="143">
        <v>1287</v>
      </c>
      <c r="Y89" s="144">
        <v>155</v>
      </c>
      <c r="Z89" s="145">
        <v>130</v>
      </c>
      <c r="AA89" s="187" t="s">
        <v>3052</v>
      </c>
      <c r="AB89" s="149">
        <v>352</v>
      </c>
      <c r="AC89" s="141">
        <v>0</v>
      </c>
      <c r="AD89" s="150">
        <v>100</v>
      </c>
      <c r="AE89" s="151">
        <v>0</v>
      </c>
    </row>
    <row r="90" spans="1:31" s="3" customFormat="1" ht="18.75" customHeight="1">
      <c r="A90" s="32">
        <v>88</v>
      </c>
      <c r="B90" s="33">
        <v>98</v>
      </c>
      <c r="C90" s="34" t="s">
        <v>188</v>
      </c>
      <c r="D90" s="35" t="s">
        <v>1061</v>
      </c>
      <c r="E90" s="45">
        <v>74</v>
      </c>
      <c r="F90" s="38">
        <v>50905931</v>
      </c>
      <c r="G90" s="39">
        <v>99</v>
      </c>
      <c r="H90" s="40">
        <v>86</v>
      </c>
      <c r="I90" s="41">
        <v>53866116</v>
      </c>
      <c r="J90" s="42">
        <v>105</v>
      </c>
      <c r="K90" s="43">
        <v>89</v>
      </c>
      <c r="L90" s="38">
        <v>12269971</v>
      </c>
      <c r="M90" s="39">
        <v>106</v>
      </c>
      <c r="N90" s="40">
        <v>91</v>
      </c>
      <c r="O90" s="41">
        <v>17129487</v>
      </c>
      <c r="P90" s="42">
        <v>127</v>
      </c>
      <c r="Q90" s="43">
        <v>112</v>
      </c>
      <c r="R90" s="38">
        <v>43350379</v>
      </c>
      <c r="S90" s="39">
        <v>83</v>
      </c>
      <c r="T90" s="40">
        <v>75</v>
      </c>
      <c r="U90" s="41">
        <v>4168125</v>
      </c>
      <c r="V90" s="42">
        <v>91</v>
      </c>
      <c r="W90" s="43">
        <v>85</v>
      </c>
      <c r="X90" s="38">
        <v>34830</v>
      </c>
      <c r="Y90" s="39">
        <v>196</v>
      </c>
      <c r="Z90" s="40">
        <v>169</v>
      </c>
      <c r="AA90" s="41">
        <v>762</v>
      </c>
      <c r="AB90" s="108">
        <v>383</v>
      </c>
      <c r="AC90" s="45">
        <v>0</v>
      </c>
      <c r="AD90" s="37">
        <v>16.3</v>
      </c>
      <c r="AE90" s="46">
        <v>83.7</v>
      </c>
    </row>
    <row r="91" spans="1:31" s="3" customFormat="1" ht="18.75" customHeight="1">
      <c r="A91" s="137">
        <v>89</v>
      </c>
      <c r="B91" s="138">
        <v>88</v>
      </c>
      <c r="C91" s="139" t="s">
        <v>25</v>
      </c>
      <c r="D91" s="140" t="s">
        <v>3056</v>
      </c>
      <c r="E91" s="141">
        <v>75</v>
      </c>
      <c r="F91" s="143">
        <v>50766671</v>
      </c>
      <c r="G91" s="144">
        <v>96</v>
      </c>
      <c r="H91" s="145">
        <v>83</v>
      </c>
      <c r="I91" s="146">
        <v>55552649</v>
      </c>
      <c r="J91" s="147" t="s">
        <v>3052</v>
      </c>
      <c r="K91" s="148" t="s">
        <v>1103</v>
      </c>
      <c r="L91" s="143">
        <v>-345912</v>
      </c>
      <c r="M91" s="144">
        <v>104</v>
      </c>
      <c r="N91" s="145">
        <v>89</v>
      </c>
      <c r="O91" s="146">
        <v>17807832</v>
      </c>
      <c r="P91" s="147">
        <v>77</v>
      </c>
      <c r="Q91" s="148">
        <v>64</v>
      </c>
      <c r="R91" s="143">
        <v>68607688</v>
      </c>
      <c r="S91" s="144">
        <v>47</v>
      </c>
      <c r="T91" s="145">
        <v>41</v>
      </c>
      <c r="U91" s="146">
        <v>6766470</v>
      </c>
      <c r="V91" s="147">
        <v>25</v>
      </c>
      <c r="W91" s="148">
        <v>22</v>
      </c>
      <c r="X91" s="143">
        <v>90897</v>
      </c>
      <c r="Y91" s="144">
        <v>298</v>
      </c>
      <c r="Z91" s="145">
        <v>266</v>
      </c>
      <c r="AA91" s="146">
        <v>465</v>
      </c>
      <c r="AB91" s="149">
        <v>371</v>
      </c>
      <c r="AC91" s="141">
        <v>0</v>
      </c>
      <c r="AD91" s="150">
        <v>100</v>
      </c>
      <c r="AE91" s="151">
        <v>0</v>
      </c>
    </row>
    <row r="92" spans="1:31" s="3" customFormat="1" ht="18.75" customHeight="1">
      <c r="A92" s="152">
        <v>90</v>
      </c>
      <c r="B92" s="190">
        <v>67</v>
      </c>
      <c r="C92" s="154" t="s">
        <v>2695</v>
      </c>
      <c r="D92" s="155" t="s">
        <v>3056</v>
      </c>
      <c r="E92" s="156">
        <v>76</v>
      </c>
      <c r="F92" s="158">
        <v>50618327</v>
      </c>
      <c r="G92" s="159">
        <v>80</v>
      </c>
      <c r="H92" s="160">
        <v>67</v>
      </c>
      <c r="I92" s="161">
        <v>63160830</v>
      </c>
      <c r="J92" s="162">
        <v>53</v>
      </c>
      <c r="K92" s="163">
        <v>42</v>
      </c>
      <c r="L92" s="158">
        <v>19555961</v>
      </c>
      <c r="M92" s="159">
        <v>151</v>
      </c>
      <c r="N92" s="160">
        <v>134</v>
      </c>
      <c r="O92" s="161">
        <v>13327316</v>
      </c>
      <c r="P92" s="162">
        <v>102</v>
      </c>
      <c r="Q92" s="163">
        <v>89</v>
      </c>
      <c r="R92" s="158">
        <v>52746143</v>
      </c>
      <c r="S92" s="159">
        <v>455</v>
      </c>
      <c r="T92" s="160">
        <v>437</v>
      </c>
      <c r="U92" s="161">
        <v>-4766215</v>
      </c>
      <c r="V92" s="162">
        <v>132</v>
      </c>
      <c r="W92" s="163">
        <v>125</v>
      </c>
      <c r="X92" s="158">
        <v>25224</v>
      </c>
      <c r="Y92" s="159">
        <v>128</v>
      </c>
      <c r="Z92" s="160">
        <v>103</v>
      </c>
      <c r="AA92" s="161">
        <v>1063</v>
      </c>
      <c r="AB92" s="164">
        <v>381</v>
      </c>
      <c r="AC92" s="156">
        <v>0</v>
      </c>
      <c r="AD92" s="165">
        <v>100</v>
      </c>
      <c r="AE92" s="166">
        <v>0</v>
      </c>
    </row>
    <row r="93" spans="1:31" s="3" customFormat="1" ht="18.75" customHeight="1">
      <c r="A93" s="18">
        <v>91</v>
      </c>
      <c r="B93" s="19">
        <v>113</v>
      </c>
      <c r="C93" s="20" t="s">
        <v>2694</v>
      </c>
      <c r="D93" s="21" t="s">
        <v>3106</v>
      </c>
      <c r="E93" s="22">
        <v>77</v>
      </c>
      <c r="F93" s="24">
        <v>50183718</v>
      </c>
      <c r="G93" s="25">
        <v>103</v>
      </c>
      <c r="H93" s="26">
        <v>89</v>
      </c>
      <c r="I93" s="27">
        <v>52028168</v>
      </c>
      <c r="J93" s="28">
        <v>103</v>
      </c>
      <c r="K93" s="29">
        <v>87</v>
      </c>
      <c r="L93" s="24">
        <v>12536968</v>
      </c>
      <c r="M93" s="25">
        <v>119</v>
      </c>
      <c r="N93" s="26">
        <v>102</v>
      </c>
      <c r="O93" s="27">
        <v>16226797</v>
      </c>
      <c r="P93" s="28">
        <v>183</v>
      </c>
      <c r="Q93" s="29">
        <v>168</v>
      </c>
      <c r="R93" s="24">
        <v>30375233</v>
      </c>
      <c r="S93" s="25">
        <v>34</v>
      </c>
      <c r="T93" s="26">
        <v>28</v>
      </c>
      <c r="U93" s="27">
        <v>10810316</v>
      </c>
      <c r="V93" s="28">
        <v>361</v>
      </c>
      <c r="W93" s="29">
        <v>347</v>
      </c>
      <c r="X93" s="24">
        <v>1480</v>
      </c>
      <c r="Y93" s="25">
        <v>47</v>
      </c>
      <c r="Z93" s="26">
        <v>27</v>
      </c>
      <c r="AA93" s="27">
        <v>1778</v>
      </c>
      <c r="AB93" s="107">
        <v>312</v>
      </c>
      <c r="AC93" s="22">
        <v>0</v>
      </c>
      <c r="AD93" s="30">
        <v>100</v>
      </c>
      <c r="AE93" s="31">
        <v>0</v>
      </c>
    </row>
    <row r="94" spans="1:31" s="3" customFormat="1" ht="18.75" customHeight="1">
      <c r="A94" s="137">
        <v>92</v>
      </c>
      <c r="B94" s="138">
        <v>80</v>
      </c>
      <c r="C94" s="139" t="s">
        <v>770</v>
      </c>
      <c r="D94" s="140" t="s">
        <v>3056</v>
      </c>
      <c r="E94" s="141">
        <v>78</v>
      </c>
      <c r="F94" s="143">
        <v>49753839</v>
      </c>
      <c r="G94" s="144">
        <v>52</v>
      </c>
      <c r="H94" s="145">
        <v>41</v>
      </c>
      <c r="I94" s="146">
        <v>90590968</v>
      </c>
      <c r="J94" s="147">
        <v>320</v>
      </c>
      <c r="K94" s="148">
        <v>297</v>
      </c>
      <c r="L94" s="143">
        <v>4432383</v>
      </c>
      <c r="M94" s="144">
        <v>230</v>
      </c>
      <c r="N94" s="145">
        <v>209</v>
      </c>
      <c r="O94" s="146">
        <v>8247656</v>
      </c>
      <c r="P94" s="147">
        <v>91</v>
      </c>
      <c r="Q94" s="148">
        <v>78</v>
      </c>
      <c r="R94" s="143">
        <v>57987085</v>
      </c>
      <c r="S94" s="144">
        <v>283</v>
      </c>
      <c r="T94" s="145">
        <v>273</v>
      </c>
      <c r="U94" s="146">
        <v>418069</v>
      </c>
      <c r="V94" s="147">
        <v>307</v>
      </c>
      <c r="W94" s="148">
        <v>296</v>
      </c>
      <c r="X94" s="143">
        <v>5172</v>
      </c>
      <c r="Y94" s="144">
        <v>302</v>
      </c>
      <c r="Z94" s="145">
        <v>270</v>
      </c>
      <c r="AA94" s="146">
        <v>456</v>
      </c>
      <c r="AB94" s="149">
        <v>351</v>
      </c>
      <c r="AC94" s="141">
        <v>29.49</v>
      </c>
      <c r="AD94" s="150">
        <v>70.510000000000005</v>
      </c>
      <c r="AE94" s="151">
        <v>0</v>
      </c>
    </row>
    <row r="95" spans="1:31" s="3" customFormat="1" ht="18.75" customHeight="1">
      <c r="A95" s="32">
        <v>93</v>
      </c>
      <c r="B95" s="33">
        <v>240</v>
      </c>
      <c r="C95" s="34" t="s">
        <v>1482</v>
      </c>
      <c r="D95" s="35" t="s">
        <v>3054</v>
      </c>
      <c r="E95" s="45">
        <v>15</v>
      </c>
      <c r="F95" s="38">
        <v>49749055</v>
      </c>
      <c r="G95" s="39">
        <v>110</v>
      </c>
      <c r="H95" s="40">
        <v>15</v>
      </c>
      <c r="I95" s="41">
        <v>50112578</v>
      </c>
      <c r="J95" s="42">
        <v>64</v>
      </c>
      <c r="K95" s="43">
        <v>14</v>
      </c>
      <c r="L95" s="38">
        <v>17366987</v>
      </c>
      <c r="M95" s="39" t="s">
        <v>3052</v>
      </c>
      <c r="N95" s="40" t="s">
        <v>1103</v>
      </c>
      <c r="O95" s="41">
        <v>-4231664</v>
      </c>
      <c r="P95" s="42">
        <v>214</v>
      </c>
      <c r="Q95" s="43">
        <v>19</v>
      </c>
      <c r="R95" s="38">
        <v>26274581</v>
      </c>
      <c r="S95" s="39">
        <v>459</v>
      </c>
      <c r="T95" s="40">
        <v>19</v>
      </c>
      <c r="U95" s="41">
        <v>-5155285</v>
      </c>
      <c r="V95" s="42" t="s">
        <v>1103</v>
      </c>
      <c r="W95" s="43" t="s">
        <v>1103</v>
      </c>
      <c r="X95" s="44" t="s">
        <v>3052</v>
      </c>
      <c r="Y95" s="39">
        <v>45</v>
      </c>
      <c r="Z95" s="40">
        <v>20</v>
      </c>
      <c r="AA95" s="41">
        <v>1890</v>
      </c>
      <c r="AB95" s="108">
        <v>382</v>
      </c>
      <c r="AC95" s="45">
        <v>100</v>
      </c>
      <c r="AD95" s="37">
        <v>0</v>
      </c>
      <c r="AE95" s="46">
        <v>0</v>
      </c>
    </row>
    <row r="96" spans="1:31" s="3" customFormat="1" ht="18.75" customHeight="1">
      <c r="A96" s="32">
        <v>94</v>
      </c>
      <c r="B96" s="33">
        <v>127</v>
      </c>
      <c r="C96" s="34" t="s">
        <v>1624</v>
      </c>
      <c r="D96" s="35" t="s">
        <v>1061</v>
      </c>
      <c r="E96" s="45">
        <v>79</v>
      </c>
      <c r="F96" s="38">
        <v>49738523</v>
      </c>
      <c r="G96" s="39">
        <v>106</v>
      </c>
      <c r="H96" s="40">
        <v>92</v>
      </c>
      <c r="I96" s="41">
        <v>50845905</v>
      </c>
      <c r="J96" s="42">
        <v>184</v>
      </c>
      <c r="K96" s="43">
        <v>163</v>
      </c>
      <c r="L96" s="38">
        <v>8438518</v>
      </c>
      <c r="M96" s="39">
        <v>188</v>
      </c>
      <c r="N96" s="40">
        <v>168</v>
      </c>
      <c r="O96" s="41">
        <v>10307970</v>
      </c>
      <c r="P96" s="42">
        <v>176</v>
      </c>
      <c r="Q96" s="43">
        <v>161</v>
      </c>
      <c r="R96" s="38">
        <v>32817833</v>
      </c>
      <c r="S96" s="39">
        <v>73</v>
      </c>
      <c r="T96" s="40">
        <v>66</v>
      </c>
      <c r="U96" s="41">
        <v>4867932</v>
      </c>
      <c r="V96" s="42">
        <v>57</v>
      </c>
      <c r="W96" s="43">
        <v>52</v>
      </c>
      <c r="X96" s="38">
        <v>50070</v>
      </c>
      <c r="Y96" s="39">
        <v>252</v>
      </c>
      <c r="Z96" s="40">
        <v>223</v>
      </c>
      <c r="AA96" s="41">
        <v>552</v>
      </c>
      <c r="AB96" s="108">
        <v>384</v>
      </c>
      <c r="AC96" s="45">
        <v>0</v>
      </c>
      <c r="AD96" s="37">
        <v>100</v>
      </c>
      <c r="AE96" s="46">
        <v>0</v>
      </c>
    </row>
    <row r="97" spans="1:31" s="3" customFormat="1" ht="18.75" customHeight="1">
      <c r="A97" s="48">
        <v>95</v>
      </c>
      <c r="B97" s="49">
        <v>38</v>
      </c>
      <c r="C97" s="50" t="s">
        <v>705</v>
      </c>
      <c r="D97" s="51" t="s">
        <v>2187</v>
      </c>
      <c r="E97" s="52">
        <v>80</v>
      </c>
      <c r="F97" s="54">
        <v>49698295</v>
      </c>
      <c r="G97" s="55">
        <v>34</v>
      </c>
      <c r="H97" s="56">
        <v>24</v>
      </c>
      <c r="I97" s="57">
        <v>116916110</v>
      </c>
      <c r="J97" s="58">
        <v>31</v>
      </c>
      <c r="K97" s="59">
        <v>22</v>
      </c>
      <c r="L97" s="54">
        <v>31475821</v>
      </c>
      <c r="M97" s="55">
        <v>271</v>
      </c>
      <c r="N97" s="56">
        <v>250</v>
      </c>
      <c r="O97" s="57">
        <v>6507338</v>
      </c>
      <c r="P97" s="58">
        <v>51</v>
      </c>
      <c r="Q97" s="59">
        <v>40</v>
      </c>
      <c r="R97" s="54">
        <v>87888135</v>
      </c>
      <c r="S97" s="55">
        <v>474</v>
      </c>
      <c r="T97" s="56">
        <v>454</v>
      </c>
      <c r="U97" s="66" t="s">
        <v>3052</v>
      </c>
      <c r="V97" s="58">
        <v>233</v>
      </c>
      <c r="W97" s="59">
        <v>224</v>
      </c>
      <c r="X97" s="54">
        <v>11102</v>
      </c>
      <c r="Y97" s="55">
        <v>70</v>
      </c>
      <c r="Z97" s="56">
        <v>47</v>
      </c>
      <c r="AA97" s="57">
        <v>1481</v>
      </c>
      <c r="AB97" s="109">
        <v>382</v>
      </c>
      <c r="AC97" s="52">
        <v>0</v>
      </c>
      <c r="AD97" s="60">
        <v>100</v>
      </c>
      <c r="AE97" s="61">
        <v>0</v>
      </c>
    </row>
    <row r="98" spans="1:31" s="3" customFormat="1" ht="18.75" customHeight="1">
      <c r="A98" s="18">
        <v>96</v>
      </c>
      <c r="B98" s="19">
        <v>100</v>
      </c>
      <c r="C98" s="20" t="s">
        <v>670</v>
      </c>
      <c r="D98" s="21" t="s">
        <v>2187</v>
      </c>
      <c r="E98" s="22">
        <v>81</v>
      </c>
      <c r="F98" s="24">
        <v>49517932</v>
      </c>
      <c r="G98" s="25">
        <v>111</v>
      </c>
      <c r="H98" s="26">
        <v>96</v>
      </c>
      <c r="I98" s="27">
        <v>49517932</v>
      </c>
      <c r="J98" s="28">
        <v>43</v>
      </c>
      <c r="K98" s="29">
        <v>34</v>
      </c>
      <c r="L98" s="24">
        <v>22927009</v>
      </c>
      <c r="M98" s="25">
        <v>12</v>
      </c>
      <c r="N98" s="26">
        <v>5</v>
      </c>
      <c r="O98" s="27">
        <v>81205723</v>
      </c>
      <c r="P98" s="28">
        <v>40</v>
      </c>
      <c r="Q98" s="29">
        <v>30</v>
      </c>
      <c r="R98" s="24">
        <v>107395010</v>
      </c>
      <c r="S98" s="25">
        <v>16</v>
      </c>
      <c r="T98" s="26">
        <v>10</v>
      </c>
      <c r="U98" s="27">
        <v>19432717</v>
      </c>
      <c r="V98" s="28">
        <v>163</v>
      </c>
      <c r="W98" s="29">
        <v>156</v>
      </c>
      <c r="X98" s="24">
        <v>20997</v>
      </c>
      <c r="Y98" s="25">
        <v>251</v>
      </c>
      <c r="Z98" s="26">
        <v>222</v>
      </c>
      <c r="AA98" s="27">
        <v>556</v>
      </c>
      <c r="AB98" s="107">
        <v>369</v>
      </c>
      <c r="AC98" s="22">
        <v>0</v>
      </c>
      <c r="AD98" s="30">
        <v>100</v>
      </c>
      <c r="AE98" s="31">
        <v>0</v>
      </c>
    </row>
    <row r="99" spans="1:31" s="3" customFormat="1" ht="18.75" customHeight="1">
      <c r="A99" s="32">
        <v>97</v>
      </c>
      <c r="B99" s="33">
        <v>41</v>
      </c>
      <c r="C99" s="34" t="s">
        <v>16</v>
      </c>
      <c r="D99" s="35" t="s">
        <v>3058</v>
      </c>
      <c r="E99" s="45">
        <v>82</v>
      </c>
      <c r="F99" s="38">
        <v>49509693</v>
      </c>
      <c r="G99" s="39">
        <v>112</v>
      </c>
      <c r="H99" s="40">
        <v>97</v>
      </c>
      <c r="I99" s="41">
        <v>49509693</v>
      </c>
      <c r="J99" s="42">
        <v>59</v>
      </c>
      <c r="K99" s="43">
        <v>46</v>
      </c>
      <c r="L99" s="38">
        <v>17510613</v>
      </c>
      <c r="M99" s="39">
        <v>72</v>
      </c>
      <c r="N99" s="40">
        <v>58</v>
      </c>
      <c r="O99" s="41">
        <v>26468364</v>
      </c>
      <c r="P99" s="42">
        <v>65</v>
      </c>
      <c r="Q99" s="43">
        <v>54</v>
      </c>
      <c r="R99" s="38">
        <v>76643876</v>
      </c>
      <c r="S99" s="39">
        <v>66</v>
      </c>
      <c r="T99" s="40">
        <v>59</v>
      </c>
      <c r="U99" s="41">
        <v>5564966</v>
      </c>
      <c r="V99" s="42">
        <v>194</v>
      </c>
      <c r="W99" s="43">
        <v>186</v>
      </c>
      <c r="X99" s="38">
        <v>16807</v>
      </c>
      <c r="Y99" s="39">
        <v>118</v>
      </c>
      <c r="Z99" s="40">
        <v>93</v>
      </c>
      <c r="AA99" s="41">
        <v>1102</v>
      </c>
      <c r="AB99" s="108">
        <v>382</v>
      </c>
      <c r="AC99" s="45">
        <v>0</v>
      </c>
      <c r="AD99" s="37">
        <v>62.5</v>
      </c>
      <c r="AE99" s="46">
        <v>37.5</v>
      </c>
    </row>
    <row r="100" spans="1:31" s="3" customFormat="1" ht="18.75" customHeight="1">
      <c r="A100" s="32">
        <v>98</v>
      </c>
      <c r="B100" s="33">
        <v>102</v>
      </c>
      <c r="C100" s="34" t="s">
        <v>2816</v>
      </c>
      <c r="D100" s="35" t="s">
        <v>3113</v>
      </c>
      <c r="E100" s="36">
        <v>83</v>
      </c>
      <c r="F100" s="38">
        <v>48755077</v>
      </c>
      <c r="G100" s="39">
        <v>113</v>
      </c>
      <c r="H100" s="40">
        <v>98</v>
      </c>
      <c r="I100" s="41">
        <v>48756565</v>
      </c>
      <c r="J100" s="42">
        <v>41</v>
      </c>
      <c r="K100" s="43">
        <v>32</v>
      </c>
      <c r="L100" s="38">
        <v>25193794</v>
      </c>
      <c r="M100" s="39">
        <v>43</v>
      </c>
      <c r="N100" s="40">
        <v>32</v>
      </c>
      <c r="O100" s="41">
        <v>43150005</v>
      </c>
      <c r="P100" s="42">
        <v>72</v>
      </c>
      <c r="Q100" s="43">
        <v>59</v>
      </c>
      <c r="R100" s="38">
        <v>73090799</v>
      </c>
      <c r="S100" s="39">
        <v>28</v>
      </c>
      <c r="T100" s="40">
        <v>22</v>
      </c>
      <c r="U100" s="41">
        <v>12768865</v>
      </c>
      <c r="V100" s="42">
        <v>134</v>
      </c>
      <c r="W100" s="43">
        <v>127</v>
      </c>
      <c r="X100" s="38">
        <v>25020</v>
      </c>
      <c r="Y100" s="39">
        <v>293</v>
      </c>
      <c r="Z100" s="40">
        <v>261</v>
      </c>
      <c r="AA100" s="41">
        <v>485</v>
      </c>
      <c r="AB100" s="108">
        <v>369</v>
      </c>
      <c r="AC100" s="45">
        <v>0</v>
      </c>
      <c r="AD100" s="37">
        <v>100</v>
      </c>
      <c r="AE100" s="46">
        <v>0</v>
      </c>
    </row>
    <row r="101" spans="1:31" s="3" customFormat="1" ht="18.75" customHeight="1">
      <c r="A101" s="137">
        <v>99</v>
      </c>
      <c r="B101" s="188">
        <v>114</v>
      </c>
      <c r="C101" s="139" t="s">
        <v>1483</v>
      </c>
      <c r="D101" s="140" t="s">
        <v>3056</v>
      </c>
      <c r="E101" s="141">
        <v>84</v>
      </c>
      <c r="F101" s="143">
        <v>48559108</v>
      </c>
      <c r="G101" s="144">
        <v>105</v>
      </c>
      <c r="H101" s="145">
        <v>91</v>
      </c>
      <c r="I101" s="146">
        <v>51099166</v>
      </c>
      <c r="J101" s="147">
        <v>42</v>
      </c>
      <c r="K101" s="148">
        <v>33</v>
      </c>
      <c r="L101" s="143">
        <v>23687066</v>
      </c>
      <c r="M101" s="144">
        <v>87</v>
      </c>
      <c r="N101" s="145">
        <v>73</v>
      </c>
      <c r="O101" s="146">
        <v>21478494</v>
      </c>
      <c r="P101" s="147">
        <v>103</v>
      </c>
      <c r="Q101" s="148">
        <v>90</v>
      </c>
      <c r="R101" s="143">
        <v>52580665</v>
      </c>
      <c r="S101" s="144">
        <v>208</v>
      </c>
      <c r="T101" s="145">
        <v>199</v>
      </c>
      <c r="U101" s="146">
        <v>1154249</v>
      </c>
      <c r="V101" s="147">
        <v>44</v>
      </c>
      <c r="W101" s="148">
        <v>39</v>
      </c>
      <c r="X101" s="143">
        <v>59967</v>
      </c>
      <c r="Y101" s="144">
        <v>48</v>
      </c>
      <c r="Z101" s="145">
        <v>28</v>
      </c>
      <c r="AA101" s="146">
        <v>1757</v>
      </c>
      <c r="AB101" s="149">
        <v>361</v>
      </c>
      <c r="AC101" s="141">
        <v>0</v>
      </c>
      <c r="AD101" s="150">
        <v>100</v>
      </c>
      <c r="AE101" s="151">
        <v>0</v>
      </c>
    </row>
    <row r="102" spans="1:31" s="3" customFormat="1" ht="18.75" customHeight="1">
      <c r="A102" s="152">
        <v>100</v>
      </c>
      <c r="B102" s="153">
        <v>136</v>
      </c>
      <c r="C102" s="154" t="s">
        <v>2181</v>
      </c>
      <c r="D102" s="155" t="s">
        <v>3056</v>
      </c>
      <c r="E102" s="156">
        <v>85</v>
      </c>
      <c r="F102" s="158">
        <v>47998417</v>
      </c>
      <c r="G102" s="159">
        <v>108</v>
      </c>
      <c r="H102" s="160">
        <v>94</v>
      </c>
      <c r="I102" s="161">
        <v>50406366</v>
      </c>
      <c r="J102" s="162">
        <v>72</v>
      </c>
      <c r="K102" s="163">
        <v>57</v>
      </c>
      <c r="L102" s="158">
        <v>15591603</v>
      </c>
      <c r="M102" s="159">
        <v>180</v>
      </c>
      <c r="N102" s="160">
        <v>160</v>
      </c>
      <c r="O102" s="161">
        <v>10728416</v>
      </c>
      <c r="P102" s="162">
        <v>142</v>
      </c>
      <c r="Q102" s="163">
        <v>127</v>
      </c>
      <c r="R102" s="158">
        <v>38192001</v>
      </c>
      <c r="S102" s="159">
        <v>69</v>
      </c>
      <c r="T102" s="160">
        <v>62</v>
      </c>
      <c r="U102" s="161">
        <v>5124670</v>
      </c>
      <c r="V102" s="162">
        <v>329</v>
      </c>
      <c r="W102" s="163">
        <v>317</v>
      </c>
      <c r="X102" s="158">
        <v>3588</v>
      </c>
      <c r="Y102" s="159">
        <v>266</v>
      </c>
      <c r="Z102" s="160">
        <v>235</v>
      </c>
      <c r="AA102" s="161">
        <v>527</v>
      </c>
      <c r="AB102" s="164">
        <v>384</v>
      </c>
      <c r="AC102" s="156">
        <v>0</v>
      </c>
      <c r="AD102" s="165">
        <v>100</v>
      </c>
      <c r="AE102" s="166">
        <v>0</v>
      </c>
    </row>
    <row r="103" spans="1:31" s="3" customFormat="1" ht="18.75" customHeight="1">
      <c r="A103" s="18">
        <v>101</v>
      </c>
      <c r="B103" s="19">
        <v>87</v>
      </c>
      <c r="C103" s="20" t="s">
        <v>1484</v>
      </c>
      <c r="D103" s="21" t="s">
        <v>1699</v>
      </c>
      <c r="E103" s="22">
        <v>86</v>
      </c>
      <c r="F103" s="24">
        <v>47980628</v>
      </c>
      <c r="G103" s="25">
        <v>63</v>
      </c>
      <c r="H103" s="26">
        <v>51</v>
      </c>
      <c r="I103" s="27">
        <v>76696053</v>
      </c>
      <c r="J103" s="28">
        <v>154</v>
      </c>
      <c r="K103" s="29">
        <v>134</v>
      </c>
      <c r="L103" s="24">
        <v>9650379</v>
      </c>
      <c r="M103" s="25">
        <v>10</v>
      </c>
      <c r="N103" s="26">
        <v>4</v>
      </c>
      <c r="O103" s="27">
        <v>89060427</v>
      </c>
      <c r="P103" s="28">
        <v>36</v>
      </c>
      <c r="Q103" s="29">
        <v>26</v>
      </c>
      <c r="R103" s="24">
        <v>118232311</v>
      </c>
      <c r="S103" s="25">
        <v>405</v>
      </c>
      <c r="T103" s="26">
        <v>393</v>
      </c>
      <c r="U103" s="27">
        <v>-792056</v>
      </c>
      <c r="V103" s="28">
        <v>322</v>
      </c>
      <c r="W103" s="29">
        <v>311</v>
      </c>
      <c r="X103" s="24">
        <v>3860</v>
      </c>
      <c r="Y103" s="25">
        <v>172</v>
      </c>
      <c r="Z103" s="26">
        <v>146</v>
      </c>
      <c r="AA103" s="27">
        <v>829</v>
      </c>
      <c r="AB103" s="107">
        <v>384</v>
      </c>
      <c r="AC103" s="22">
        <v>0</v>
      </c>
      <c r="AD103" s="30">
        <v>50</v>
      </c>
      <c r="AE103" s="31">
        <v>50</v>
      </c>
    </row>
    <row r="104" spans="1:31" s="3" customFormat="1" ht="18.75" customHeight="1">
      <c r="A104" s="32">
        <v>102</v>
      </c>
      <c r="B104" s="33">
        <v>84</v>
      </c>
      <c r="C104" s="34" t="s">
        <v>1291</v>
      </c>
      <c r="D104" s="35" t="s">
        <v>3051</v>
      </c>
      <c r="E104" s="45">
        <v>87</v>
      </c>
      <c r="F104" s="38">
        <v>46218513</v>
      </c>
      <c r="G104" s="39">
        <v>109</v>
      </c>
      <c r="H104" s="40">
        <v>95</v>
      </c>
      <c r="I104" s="41">
        <v>50291563</v>
      </c>
      <c r="J104" s="42">
        <v>91</v>
      </c>
      <c r="K104" s="43">
        <v>75</v>
      </c>
      <c r="L104" s="38">
        <v>13430734</v>
      </c>
      <c r="M104" s="39">
        <v>143</v>
      </c>
      <c r="N104" s="40">
        <v>126</v>
      </c>
      <c r="O104" s="41">
        <v>14563647</v>
      </c>
      <c r="P104" s="42">
        <v>132</v>
      </c>
      <c r="Q104" s="43">
        <v>117</v>
      </c>
      <c r="R104" s="38">
        <v>41044069</v>
      </c>
      <c r="S104" s="39">
        <v>46</v>
      </c>
      <c r="T104" s="40">
        <v>40</v>
      </c>
      <c r="U104" s="41">
        <v>7425546</v>
      </c>
      <c r="V104" s="42">
        <v>58</v>
      </c>
      <c r="W104" s="43">
        <v>53</v>
      </c>
      <c r="X104" s="38">
        <v>49887</v>
      </c>
      <c r="Y104" s="39">
        <v>160</v>
      </c>
      <c r="Z104" s="40">
        <v>135</v>
      </c>
      <c r="AA104" s="41">
        <v>885</v>
      </c>
      <c r="AB104" s="108">
        <v>383</v>
      </c>
      <c r="AC104" s="45">
        <v>0</v>
      </c>
      <c r="AD104" s="37">
        <v>0.18</v>
      </c>
      <c r="AE104" s="46">
        <v>99.82</v>
      </c>
    </row>
    <row r="105" spans="1:31" s="3" customFormat="1" ht="18.75" customHeight="1">
      <c r="A105" s="137">
        <v>103</v>
      </c>
      <c r="B105" s="188">
        <v>97</v>
      </c>
      <c r="C105" s="139" t="s">
        <v>1485</v>
      </c>
      <c r="D105" s="140" t="s">
        <v>3056</v>
      </c>
      <c r="E105" s="141">
        <v>88</v>
      </c>
      <c r="F105" s="143">
        <v>45624205</v>
      </c>
      <c r="G105" s="144">
        <v>116</v>
      </c>
      <c r="H105" s="145">
        <v>101</v>
      </c>
      <c r="I105" s="146">
        <v>46067959</v>
      </c>
      <c r="J105" s="147">
        <v>469</v>
      </c>
      <c r="K105" s="148">
        <v>441</v>
      </c>
      <c r="L105" s="143">
        <v>390546</v>
      </c>
      <c r="M105" s="144">
        <v>165</v>
      </c>
      <c r="N105" s="145">
        <v>146</v>
      </c>
      <c r="O105" s="146">
        <v>12385492</v>
      </c>
      <c r="P105" s="147">
        <v>98</v>
      </c>
      <c r="Q105" s="148">
        <v>85</v>
      </c>
      <c r="R105" s="143">
        <v>54933631</v>
      </c>
      <c r="S105" s="144">
        <v>314</v>
      </c>
      <c r="T105" s="145">
        <v>304</v>
      </c>
      <c r="U105" s="146">
        <v>218581</v>
      </c>
      <c r="V105" s="147">
        <v>78</v>
      </c>
      <c r="W105" s="148">
        <v>72</v>
      </c>
      <c r="X105" s="143">
        <v>40161</v>
      </c>
      <c r="Y105" s="144">
        <v>330</v>
      </c>
      <c r="Z105" s="145">
        <v>298</v>
      </c>
      <c r="AA105" s="146">
        <v>405</v>
      </c>
      <c r="AB105" s="149">
        <v>371</v>
      </c>
      <c r="AC105" s="141">
        <v>0</v>
      </c>
      <c r="AD105" s="150">
        <v>100</v>
      </c>
      <c r="AE105" s="151">
        <v>0</v>
      </c>
    </row>
    <row r="106" spans="1:31" s="3" customFormat="1" ht="18.75" customHeight="1">
      <c r="A106" s="32">
        <v>104</v>
      </c>
      <c r="B106" s="33">
        <v>107</v>
      </c>
      <c r="C106" s="34" t="s">
        <v>1674</v>
      </c>
      <c r="D106" s="35" t="s">
        <v>3051</v>
      </c>
      <c r="E106" s="45">
        <v>89</v>
      </c>
      <c r="F106" s="38">
        <v>44791486</v>
      </c>
      <c r="G106" s="39">
        <v>115</v>
      </c>
      <c r="H106" s="40">
        <v>100</v>
      </c>
      <c r="I106" s="41">
        <v>47182029</v>
      </c>
      <c r="J106" s="42">
        <v>226</v>
      </c>
      <c r="K106" s="43">
        <v>204</v>
      </c>
      <c r="L106" s="38">
        <v>6775236</v>
      </c>
      <c r="M106" s="39">
        <v>312</v>
      </c>
      <c r="N106" s="40">
        <v>289</v>
      </c>
      <c r="O106" s="41">
        <v>5033818</v>
      </c>
      <c r="P106" s="42">
        <v>400</v>
      </c>
      <c r="Q106" s="43">
        <v>370</v>
      </c>
      <c r="R106" s="38">
        <v>11126710</v>
      </c>
      <c r="S106" s="39">
        <v>77</v>
      </c>
      <c r="T106" s="40">
        <v>70</v>
      </c>
      <c r="U106" s="41">
        <v>4415800</v>
      </c>
      <c r="V106" s="42">
        <v>216</v>
      </c>
      <c r="W106" s="43">
        <v>208</v>
      </c>
      <c r="X106" s="38">
        <v>12758</v>
      </c>
      <c r="Y106" s="39">
        <v>310</v>
      </c>
      <c r="Z106" s="40">
        <v>278</v>
      </c>
      <c r="AA106" s="41">
        <v>441</v>
      </c>
      <c r="AB106" s="108">
        <v>371</v>
      </c>
      <c r="AC106" s="45">
        <v>0</v>
      </c>
      <c r="AD106" s="37">
        <v>100</v>
      </c>
      <c r="AE106" s="46">
        <v>0</v>
      </c>
    </row>
    <row r="107" spans="1:31" s="3" customFormat="1" ht="18.75" customHeight="1">
      <c r="A107" s="152">
        <v>105</v>
      </c>
      <c r="B107" s="153">
        <v>92</v>
      </c>
      <c r="C107" s="154" t="s">
        <v>669</v>
      </c>
      <c r="D107" s="155" t="s">
        <v>3056</v>
      </c>
      <c r="E107" s="156">
        <v>90</v>
      </c>
      <c r="F107" s="158">
        <v>44112951</v>
      </c>
      <c r="G107" s="159">
        <v>125</v>
      </c>
      <c r="H107" s="160">
        <v>110</v>
      </c>
      <c r="I107" s="161">
        <v>44112951</v>
      </c>
      <c r="J107" s="162">
        <v>107</v>
      </c>
      <c r="K107" s="163">
        <v>91</v>
      </c>
      <c r="L107" s="158">
        <v>12135654</v>
      </c>
      <c r="M107" s="159">
        <v>193</v>
      </c>
      <c r="N107" s="160">
        <v>172</v>
      </c>
      <c r="O107" s="161">
        <v>10138085</v>
      </c>
      <c r="P107" s="162">
        <v>187</v>
      </c>
      <c r="Q107" s="163">
        <v>172</v>
      </c>
      <c r="R107" s="158">
        <v>29735637</v>
      </c>
      <c r="S107" s="159">
        <v>410</v>
      </c>
      <c r="T107" s="160">
        <v>398</v>
      </c>
      <c r="U107" s="161">
        <v>-1054780</v>
      </c>
      <c r="V107" s="162">
        <v>168</v>
      </c>
      <c r="W107" s="163">
        <v>160</v>
      </c>
      <c r="X107" s="158">
        <v>20267</v>
      </c>
      <c r="Y107" s="159">
        <v>116</v>
      </c>
      <c r="Z107" s="160">
        <v>91</v>
      </c>
      <c r="AA107" s="161">
        <v>1108</v>
      </c>
      <c r="AB107" s="164">
        <v>384</v>
      </c>
      <c r="AC107" s="156">
        <v>0</v>
      </c>
      <c r="AD107" s="165">
        <v>73</v>
      </c>
      <c r="AE107" s="166">
        <v>27</v>
      </c>
    </row>
    <row r="108" spans="1:31" s="3" customFormat="1" ht="18.75" customHeight="1">
      <c r="A108" s="18">
        <v>106</v>
      </c>
      <c r="B108" s="19">
        <v>124</v>
      </c>
      <c r="C108" s="20" t="s">
        <v>157</v>
      </c>
      <c r="D108" s="21" t="s">
        <v>3058</v>
      </c>
      <c r="E108" s="22">
        <v>91</v>
      </c>
      <c r="F108" s="24">
        <v>43641757</v>
      </c>
      <c r="G108" s="25">
        <v>119</v>
      </c>
      <c r="H108" s="26">
        <v>104</v>
      </c>
      <c r="I108" s="27">
        <v>45263827</v>
      </c>
      <c r="J108" s="28">
        <v>106</v>
      </c>
      <c r="K108" s="29">
        <v>90</v>
      </c>
      <c r="L108" s="24">
        <v>12182892</v>
      </c>
      <c r="M108" s="25">
        <v>112</v>
      </c>
      <c r="N108" s="26">
        <v>97</v>
      </c>
      <c r="O108" s="27">
        <v>16884943</v>
      </c>
      <c r="P108" s="28">
        <v>200</v>
      </c>
      <c r="Q108" s="29">
        <v>183</v>
      </c>
      <c r="R108" s="24">
        <v>29017677</v>
      </c>
      <c r="S108" s="25">
        <v>53</v>
      </c>
      <c r="T108" s="26">
        <v>47</v>
      </c>
      <c r="U108" s="27">
        <v>6272853</v>
      </c>
      <c r="V108" s="28">
        <v>208</v>
      </c>
      <c r="W108" s="29">
        <v>200</v>
      </c>
      <c r="X108" s="24">
        <v>14477</v>
      </c>
      <c r="Y108" s="25">
        <v>137</v>
      </c>
      <c r="Z108" s="26">
        <v>112</v>
      </c>
      <c r="AA108" s="27">
        <v>981</v>
      </c>
      <c r="AB108" s="107">
        <v>311</v>
      </c>
      <c r="AC108" s="22">
        <v>0</v>
      </c>
      <c r="AD108" s="30">
        <v>75.61</v>
      </c>
      <c r="AE108" s="31">
        <v>24.39</v>
      </c>
    </row>
    <row r="109" spans="1:31" s="3" customFormat="1" ht="18.75" customHeight="1">
      <c r="A109" s="32">
        <v>107</v>
      </c>
      <c r="B109" s="33">
        <v>118</v>
      </c>
      <c r="C109" s="34" t="s">
        <v>2706</v>
      </c>
      <c r="D109" s="35" t="s">
        <v>3098</v>
      </c>
      <c r="E109" s="45">
        <v>92</v>
      </c>
      <c r="F109" s="38">
        <v>43530707</v>
      </c>
      <c r="G109" s="39">
        <v>120</v>
      </c>
      <c r="H109" s="40">
        <v>105</v>
      </c>
      <c r="I109" s="41">
        <v>45136579</v>
      </c>
      <c r="J109" s="42">
        <v>92</v>
      </c>
      <c r="K109" s="43">
        <v>76</v>
      </c>
      <c r="L109" s="38">
        <v>13330064</v>
      </c>
      <c r="M109" s="39">
        <v>260</v>
      </c>
      <c r="N109" s="40">
        <v>239</v>
      </c>
      <c r="O109" s="41">
        <v>7067311</v>
      </c>
      <c r="P109" s="42">
        <v>259</v>
      </c>
      <c r="Q109" s="43">
        <v>237</v>
      </c>
      <c r="R109" s="38">
        <v>21221774</v>
      </c>
      <c r="S109" s="39">
        <v>253</v>
      </c>
      <c r="T109" s="40">
        <v>243</v>
      </c>
      <c r="U109" s="41">
        <v>687329</v>
      </c>
      <c r="V109" s="42" t="s">
        <v>1103</v>
      </c>
      <c r="W109" s="43" t="s">
        <v>1103</v>
      </c>
      <c r="X109" s="44" t="s">
        <v>3052</v>
      </c>
      <c r="Y109" s="39">
        <v>203</v>
      </c>
      <c r="Z109" s="40">
        <v>176</v>
      </c>
      <c r="AA109" s="41">
        <v>708</v>
      </c>
      <c r="AB109" s="108">
        <v>311</v>
      </c>
      <c r="AC109" s="45">
        <v>10</v>
      </c>
      <c r="AD109" s="37">
        <v>90</v>
      </c>
      <c r="AE109" s="46">
        <v>0</v>
      </c>
    </row>
    <row r="110" spans="1:31" s="3" customFormat="1" ht="18.75" customHeight="1">
      <c r="A110" s="32">
        <v>108</v>
      </c>
      <c r="B110" s="33">
        <v>183</v>
      </c>
      <c r="C110" s="34" t="s">
        <v>812</v>
      </c>
      <c r="D110" s="35" t="s">
        <v>2187</v>
      </c>
      <c r="E110" s="45">
        <v>93</v>
      </c>
      <c r="F110" s="38">
        <v>43423358</v>
      </c>
      <c r="G110" s="39">
        <v>117</v>
      </c>
      <c r="H110" s="40">
        <v>102</v>
      </c>
      <c r="I110" s="41">
        <v>46048797</v>
      </c>
      <c r="J110" s="42">
        <v>475</v>
      </c>
      <c r="K110" s="43">
        <v>447</v>
      </c>
      <c r="L110" s="38">
        <v>198473</v>
      </c>
      <c r="M110" s="39" t="s">
        <v>3052</v>
      </c>
      <c r="N110" s="40" t="s">
        <v>1103</v>
      </c>
      <c r="O110" s="41">
        <v>-17328782</v>
      </c>
      <c r="P110" s="42">
        <v>122</v>
      </c>
      <c r="Q110" s="43">
        <v>108</v>
      </c>
      <c r="R110" s="38">
        <v>45827378</v>
      </c>
      <c r="S110" s="39">
        <v>487</v>
      </c>
      <c r="T110" s="40">
        <v>461</v>
      </c>
      <c r="U110" s="41">
        <v>-19848004</v>
      </c>
      <c r="V110" s="42">
        <v>316</v>
      </c>
      <c r="W110" s="43">
        <v>305</v>
      </c>
      <c r="X110" s="38">
        <v>4297</v>
      </c>
      <c r="Y110" s="39">
        <v>31</v>
      </c>
      <c r="Z110" s="40">
        <v>15</v>
      </c>
      <c r="AA110" s="41">
        <v>2780</v>
      </c>
      <c r="AB110" s="108">
        <v>321</v>
      </c>
      <c r="AC110" s="45">
        <v>0</v>
      </c>
      <c r="AD110" s="37">
        <v>100</v>
      </c>
      <c r="AE110" s="46">
        <v>0</v>
      </c>
    </row>
    <row r="111" spans="1:31" s="3" customFormat="1" ht="18.75" customHeight="1">
      <c r="A111" s="32">
        <v>109</v>
      </c>
      <c r="B111" s="33">
        <v>78</v>
      </c>
      <c r="C111" s="34" t="s">
        <v>24</v>
      </c>
      <c r="D111" s="35" t="s">
        <v>3103</v>
      </c>
      <c r="E111" s="45">
        <v>94</v>
      </c>
      <c r="F111" s="38">
        <v>43100811</v>
      </c>
      <c r="G111" s="39">
        <v>92</v>
      </c>
      <c r="H111" s="40">
        <v>79</v>
      </c>
      <c r="I111" s="41">
        <v>58918399</v>
      </c>
      <c r="J111" s="42">
        <v>123</v>
      </c>
      <c r="K111" s="43">
        <v>106</v>
      </c>
      <c r="L111" s="38">
        <v>11211218</v>
      </c>
      <c r="M111" s="39">
        <v>45</v>
      </c>
      <c r="N111" s="40">
        <v>33</v>
      </c>
      <c r="O111" s="41">
        <v>40780320</v>
      </c>
      <c r="P111" s="42">
        <v>79</v>
      </c>
      <c r="Q111" s="43">
        <v>66</v>
      </c>
      <c r="R111" s="38">
        <v>66270935</v>
      </c>
      <c r="S111" s="39">
        <v>84</v>
      </c>
      <c r="T111" s="40">
        <v>76</v>
      </c>
      <c r="U111" s="41">
        <v>4166798</v>
      </c>
      <c r="V111" s="42">
        <v>240</v>
      </c>
      <c r="W111" s="43">
        <v>231</v>
      </c>
      <c r="X111" s="38">
        <v>10607</v>
      </c>
      <c r="Y111" s="39">
        <v>79</v>
      </c>
      <c r="Z111" s="40">
        <v>55</v>
      </c>
      <c r="AA111" s="41">
        <v>1404</v>
      </c>
      <c r="AB111" s="108">
        <v>321</v>
      </c>
      <c r="AC111" s="45">
        <v>0</v>
      </c>
      <c r="AD111" s="37">
        <v>100</v>
      </c>
      <c r="AE111" s="46">
        <v>0</v>
      </c>
    </row>
    <row r="112" spans="1:31" s="3" customFormat="1" ht="18.75" customHeight="1">
      <c r="A112" s="152">
        <v>110</v>
      </c>
      <c r="B112" s="153">
        <v>116</v>
      </c>
      <c r="C112" s="154" t="s">
        <v>3085</v>
      </c>
      <c r="D112" s="155" t="s">
        <v>3056</v>
      </c>
      <c r="E112" s="156">
        <v>95</v>
      </c>
      <c r="F112" s="158">
        <v>42708246</v>
      </c>
      <c r="G112" s="159">
        <v>128</v>
      </c>
      <c r="H112" s="160">
        <v>112</v>
      </c>
      <c r="I112" s="161">
        <v>42708246</v>
      </c>
      <c r="J112" s="162">
        <v>100</v>
      </c>
      <c r="K112" s="163">
        <v>84</v>
      </c>
      <c r="L112" s="158">
        <v>12784079</v>
      </c>
      <c r="M112" s="159">
        <v>169</v>
      </c>
      <c r="N112" s="160">
        <v>150</v>
      </c>
      <c r="O112" s="161">
        <v>11898833</v>
      </c>
      <c r="P112" s="162">
        <v>128</v>
      </c>
      <c r="Q112" s="163">
        <v>113</v>
      </c>
      <c r="R112" s="158">
        <v>42859814</v>
      </c>
      <c r="S112" s="159">
        <v>219</v>
      </c>
      <c r="T112" s="160">
        <v>210</v>
      </c>
      <c r="U112" s="161">
        <v>1061116</v>
      </c>
      <c r="V112" s="162">
        <v>84</v>
      </c>
      <c r="W112" s="163">
        <v>78</v>
      </c>
      <c r="X112" s="158">
        <v>38044</v>
      </c>
      <c r="Y112" s="159">
        <v>57</v>
      </c>
      <c r="Z112" s="160">
        <v>36</v>
      </c>
      <c r="AA112" s="161">
        <v>1612</v>
      </c>
      <c r="AB112" s="164">
        <v>321</v>
      </c>
      <c r="AC112" s="156">
        <v>0</v>
      </c>
      <c r="AD112" s="165">
        <v>100</v>
      </c>
      <c r="AE112" s="166">
        <v>0</v>
      </c>
    </row>
    <row r="113" spans="1:31" s="3" customFormat="1" ht="18.75" customHeight="1">
      <c r="A113" s="18">
        <v>111</v>
      </c>
      <c r="B113" s="19">
        <v>149</v>
      </c>
      <c r="C113" s="20" t="s">
        <v>1447</v>
      </c>
      <c r="D113" s="21" t="s">
        <v>3051</v>
      </c>
      <c r="E113" s="22">
        <v>96</v>
      </c>
      <c r="F113" s="24">
        <v>42530140</v>
      </c>
      <c r="G113" s="25">
        <v>123</v>
      </c>
      <c r="H113" s="26">
        <v>108</v>
      </c>
      <c r="I113" s="27">
        <v>44354141</v>
      </c>
      <c r="J113" s="28">
        <v>79</v>
      </c>
      <c r="K113" s="29">
        <v>64</v>
      </c>
      <c r="L113" s="24">
        <v>14284809</v>
      </c>
      <c r="M113" s="25">
        <v>221</v>
      </c>
      <c r="N113" s="26">
        <v>200</v>
      </c>
      <c r="O113" s="27">
        <v>8588526</v>
      </c>
      <c r="P113" s="28">
        <v>182</v>
      </c>
      <c r="Q113" s="29">
        <v>167</v>
      </c>
      <c r="R113" s="24">
        <v>31248447</v>
      </c>
      <c r="S113" s="25">
        <v>220</v>
      </c>
      <c r="T113" s="26">
        <v>211</v>
      </c>
      <c r="U113" s="27">
        <v>1057053</v>
      </c>
      <c r="V113" s="28">
        <v>285</v>
      </c>
      <c r="W113" s="29">
        <v>275</v>
      </c>
      <c r="X113" s="24">
        <v>6510</v>
      </c>
      <c r="Y113" s="25">
        <v>205</v>
      </c>
      <c r="Z113" s="26">
        <v>178</v>
      </c>
      <c r="AA113" s="27">
        <v>702</v>
      </c>
      <c r="AB113" s="107">
        <v>352</v>
      </c>
      <c r="AC113" s="22">
        <v>0</v>
      </c>
      <c r="AD113" s="30">
        <v>100</v>
      </c>
      <c r="AE113" s="31">
        <v>0</v>
      </c>
    </row>
    <row r="114" spans="1:31" s="3" customFormat="1" ht="18.75" customHeight="1">
      <c r="A114" s="32">
        <v>112</v>
      </c>
      <c r="B114" s="33">
        <v>101</v>
      </c>
      <c r="C114" s="34" t="s">
        <v>674</v>
      </c>
      <c r="D114" s="35" t="s">
        <v>88</v>
      </c>
      <c r="E114" s="45">
        <v>97</v>
      </c>
      <c r="F114" s="38">
        <v>42277974</v>
      </c>
      <c r="G114" s="39">
        <v>130</v>
      </c>
      <c r="H114" s="40">
        <v>114</v>
      </c>
      <c r="I114" s="41">
        <v>42524286</v>
      </c>
      <c r="J114" s="42">
        <v>468</v>
      </c>
      <c r="K114" s="43">
        <v>440</v>
      </c>
      <c r="L114" s="38">
        <v>404182</v>
      </c>
      <c r="M114" s="39">
        <v>81</v>
      </c>
      <c r="N114" s="40">
        <v>67</v>
      </c>
      <c r="O114" s="41">
        <v>22433857</v>
      </c>
      <c r="P114" s="42">
        <v>141</v>
      </c>
      <c r="Q114" s="43">
        <v>126</v>
      </c>
      <c r="R114" s="38">
        <v>38220465</v>
      </c>
      <c r="S114" s="39">
        <v>103</v>
      </c>
      <c r="T114" s="40">
        <v>95</v>
      </c>
      <c r="U114" s="41">
        <v>3480020</v>
      </c>
      <c r="V114" s="42">
        <v>172</v>
      </c>
      <c r="W114" s="43">
        <v>164</v>
      </c>
      <c r="X114" s="38">
        <v>19520</v>
      </c>
      <c r="Y114" s="39">
        <v>316</v>
      </c>
      <c r="Z114" s="40">
        <v>284</v>
      </c>
      <c r="AA114" s="41">
        <v>427</v>
      </c>
      <c r="AB114" s="108">
        <v>369</v>
      </c>
      <c r="AC114" s="45">
        <v>0</v>
      </c>
      <c r="AD114" s="37">
        <v>100</v>
      </c>
      <c r="AE114" s="46">
        <v>0</v>
      </c>
    </row>
    <row r="115" spans="1:31" s="3" customFormat="1" ht="18.75" customHeight="1">
      <c r="A115" s="137">
        <v>113</v>
      </c>
      <c r="B115" s="138">
        <v>123</v>
      </c>
      <c r="C115" s="139" t="s">
        <v>203</v>
      </c>
      <c r="D115" s="140" t="s">
        <v>3056</v>
      </c>
      <c r="E115" s="141">
        <v>98</v>
      </c>
      <c r="F115" s="143">
        <v>41962232</v>
      </c>
      <c r="G115" s="144">
        <v>102</v>
      </c>
      <c r="H115" s="145">
        <v>88</v>
      </c>
      <c r="I115" s="146">
        <v>53592941</v>
      </c>
      <c r="J115" s="147">
        <v>140</v>
      </c>
      <c r="K115" s="148">
        <v>122</v>
      </c>
      <c r="L115" s="143">
        <v>10654498</v>
      </c>
      <c r="M115" s="144">
        <v>217</v>
      </c>
      <c r="N115" s="145">
        <v>196</v>
      </c>
      <c r="O115" s="146">
        <v>8894351</v>
      </c>
      <c r="P115" s="147">
        <v>204</v>
      </c>
      <c r="Q115" s="148">
        <v>187</v>
      </c>
      <c r="R115" s="143">
        <v>28123415</v>
      </c>
      <c r="S115" s="144">
        <v>100</v>
      </c>
      <c r="T115" s="145">
        <v>92</v>
      </c>
      <c r="U115" s="146">
        <v>3539427</v>
      </c>
      <c r="V115" s="147">
        <v>220</v>
      </c>
      <c r="W115" s="148">
        <v>212</v>
      </c>
      <c r="X115" s="143">
        <v>12083</v>
      </c>
      <c r="Y115" s="144">
        <v>296</v>
      </c>
      <c r="Z115" s="145">
        <v>264</v>
      </c>
      <c r="AA115" s="146">
        <v>473</v>
      </c>
      <c r="AB115" s="149">
        <v>351</v>
      </c>
      <c r="AC115" s="141">
        <v>0</v>
      </c>
      <c r="AD115" s="150">
        <v>0.01</v>
      </c>
      <c r="AE115" s="151">
        <v>99.99</v>
      </c>
    </row>
    <row r="116" spans="1:31" s="3" customFormat="1" ht="18.75" customHeight="1">
      <c r="A116" s="137">
        <v>114</v>
      </c>
      <c r="B116" s="138">
        <v>81</v>
      </c>
      <c r="C116" s="139" t="s">
        <v>1311</v>
      </c>
      <c r="D116" s="140" t="s">
        <v>3056</v>
      </c>
      <c r="E116" s="141">
        <v>99</v>
      </c>
      <c r="F116" s="143">
        <v>41945025</v>
      </c>
      <c r="G116" s="144">
        <v>121</v>
      </c>
      <c r="H116" s="145">
        <v>106</v>
      </c>
      <c r="I116" s="146">
        <v>45091492</v>
      </c>
      <c r="J116" s="147" t="s">
        <v>3052</v>
      </c>
      <c r="K116" s="148" t="s">
        <v>1103</v>
      </c>
      <c r="L116" s="143">
        <v>-5568733</v>
      </c>
      <c r="M116" s="144">
        <v>83</v>
      </c>
      <c r="N116" s="145">
        <v>69</v>
      </c>
      <c r="O116" s="146">
        <v>22013569</v>
      </c>
      <c r="P116" s="147">
        <v>125</v>
      </c>
      <c r="Q116" s="148">
        <v>110</v>
      </c>
      <c r="R116" s="143">
        <v>44641338</v>
      </c>
      <c r="S116" s="144">
        <v>260</v>
      </c>
      <c r="T116" s="145">
        <v>250</v>
      </c>
      <c r="U116" s="146">
        <v>609985</v>
      </c>
      <c r="V116" s="147" t="s">
        <v>1103</v>
      </c>
      <c r="W116" s="148" t="s">
        <v>1103</v>
      </c>
      <c r="X116" s="186" t="s">
        <v>3052</v>
      </c>
      <c r="Y116" s="144">
        <v>498</v>
      </c>
      <c r="Z116" s="145">
        <v>466</v>
      </c>
      <c r="AA116" s="146">
        <v>44</v>
      </c>
      <c r="AB116" s="149">
        <v>342</v>
      </c>
      <c r="AC116" s="141">
        <v>0</v>
      </c>
      <c r="AD116" s="150">
        <v>100</v>
      </c>
      <c r="AE116" s="151">
        <v>0</v>
      </c>
    </row>
    <row r="117" spans="1:31" s="3" customFormat="1" ht="18.75" customHeight="1">
      <c r="A117" s="152">
        <v>115</v>
      </c>
      <c r="B117" s="153">
        <v>128</v>
      </c>
      <c r="C117" s="154" t="s">
        <v>776</v>
      </c>
      <c r="D117" s="155" t="s">
        <v>3056</v>
      </c>
      <c r="E117" s="156">
        <v>100</v>
      </c>
      <c r="F117" s="158">
        <v>41852149</v>
      </c>
      <c r="G117" s="159">
        <v>126</v>
      </c>
      <c r="H117" s="160">
        <v>111</v>
      </c>
      <c r="I117" s="161">
        <v>43642946</v>
      </c>
      <c r="J117" s="162">
        <v>80</v>
      </c>
      <c r="K117" s="163">
        <v>65</v>
      </c>
      <c r="L117" s="158">
        <v>14056309</v>
      </c>
      <c r="M117" s="159">
        <v>99</v>
      </c>
      <c r="N117" s="160">
        <v>85</v>
      </c>
      <c r="O117" s="161">
        <v>18765448</v>
      </c>
      <c r="P117" s="162">
        <v>145</v>
      </c>
      <c r="Q117" s="163">
        <v>130</v>
      </c>
      <c r="R117" s="158">
        <v>37893852</v>
      </c>
      <c r="S117" s="159">
        <v>41</v>
      </c>
      <c r="T117" s="160">
        <v>35</v>
      </c>
      <c r="U117" s="161">
        <v>8651670</v>
      </c>
      <c r="V117" s="162">
        <v>302</v>
      </c>
      <c r="W117" s="163">
        <v>291</v>
      </c>
      <c r="X117" s="158">
        <v>5725</v>
      </c>
      <c r="Y117" s="159">
        <v>231</v>
      </c>
      <c r="Z117" s="160">
        <v>202</v>
      </c>
      <c r="AA117" s="161">
        <v>600</v>
      </c>
      <c r="AB117" s="164">
        <v>352</v>
      </c>
      <c r="AC117" s="156">
        <v>0</v>
      </c>
      <c r="AD117" s="165">
        <v>60.71</v>
      </c>
      <c r="AE117" s="166">
        <v>39.29</v>
      </c>
    </row>
    <row r="118" spans="1:31" s="3" customFormat="1" ht="18.75" customHeight="1">
      <c r="A118" s="167">
        <v>116</v>
      </c>
      <c r="B118" s="168">
        <v>126</v>
      </c>
      <c r="C118" s="169" t="s">
        <v>153</v>
      </c>
      <c r="D118" s="170" t="s">
        <v>3056</v>
      </c>
      <c r="E118" s="171">
        <v>101</v>
      </c>
      <c r="F118" s="173">
        <v>41801527</v>
      </c>
      <c r="G118" s="174">
        <v>118</v>
      </c>
      <c r="H118" s="175">
        <v>103</v>
      </c>
      <c r="I118" s="176">
        <v>45401813</v>
      </c>
      <c r="J118" s="177">
        <v>167</v>
      </c>
      <c r="K118" s="178">
        <v>146</v>
      </c>
      <c r="L118" s="173">
        <v>8985998</v>
      </c>
      <c r="M118" s="174">
        <v>173</v>
      </c>
      <c r="N118" s="175">
        <v>154</v>
      </c>
      <c r="O118" s="176">
        <v>11774731</v>
      </c>
      <c r="P118" s="177">
        <v>169</v>
      </c>
      <c r="Q118" s="178">
        <v>154</v>
      </c>
      <c r="R118" s="173">
        <v>33811782</v>
      </c>
      <c r="S118" s="174">
        <v>210</v>
      </c>
      <c r="T118" s="175">
        <v>201</v>
      </c>
      <c r="U118" s="176">
        <v>1128664</v>
      </c>
      <c r="V118" s="177">
        <v>258</v>
      </c>
      <c r="W118" s="178">
        <v>248</v>
      </c>
      <c r="X118" s="173">
        <v>8852</v>
      </c>
      <c r="Y118" s="174">
        <v>278</v>
      </c>
      <c r="Z118" s="175">
        <v>247</v>
      </c>
      <c r="AA118" s="176">
        <v>500</v>
      </c>
      <c r="AB118" s="179">
        <v>352</v>
      </c>
      <c r="AC118" s="171">
        <v>0</v>
      </c>
      <c r="AD118" s="180">
        <v>0</v>
      </c>
      <c r="AE118" s="181">
        <v>100</v>
      </c>
    </row>
    <row r="119" spans="1:31" s="3" customFormat="1" ht="18.75" customHeight="1">
      <c r="A119" s="137">
        <v>117</v>
      </c>
      <c r="B119" s="138">
        <v>228</v>
      </c>
      <c r="C119" s="139" t="s">
        <v>771</v>
      </c>
      <c r="D119" s="140" t="s">
        <v>3056</v>
      </c>
      <c r="E119" s="141">
        <v>102</v>
      </c>
      <c r="F119" s="143">
        <v>41647997</v>
      </c>
      <c r="G119" s="144">
        <v>135</v>
      </c>
      <c r="H119" s="145">
        <v>119</v>
      </c>
      <c r="I119" s="146">
        <v>41831476</v>
      </c>
      <c r="J119" s="147">
        <v>143</v>
      </c>
      <c r="K119" s="148">
        <v>125</v>
      </c>
      <c r="L119" s="143">
        <v>7693212</v>
      </c>
      <c r="M119" s="144">
        <v>126</v>
      </c>
      <c r="N119" s="145">
        <v>109</v>
      </c>
      <c r="O119" s="146">
        <v>15812598</v>
      </c>
      <c r="P119" s="147">
        <v>59</v>
      </c>
      <c r="Q119" s="148">
        <v>48</v>
      </c>
      <c r="R119" s="143">
        <v>80229286</v>
      </c>
      <c r="S119" s="144">
        <v>268</v>
      </c>
      <c r="T119" s="145">
        <v>258</v>
      </c>
      <c r="U119" s="146">
        <v>556293</v>
      </c>
      <c r="V119" s="147">
        <v>37</v>
      </c>
      <c r="W119" s="148">
        <v>33</v>
      </c>
      <c r="X119" s="143">
        <v>66570</v>
      </c>
      <c r="Y119" s="144">
        <v>66</v>
      </c>
      <c r="Z119" s="145">
        <v>44</v>
      </c>
      <c r="AA119" s="146">
        <v>1550</v>
      </c>
      <c r="AB119" s="149">
        <v>321</v>
      </c>
      <c r="AC119" s="141">
        <v>0</v>
      </c>
      <c r="AD119" s="150">
        <v>100</v>
      </c>
      <c r="AE119" s="151">
        <v>0</v>
      </c>
    </row>
    <row r="120" spans="1:31" s="3" customFormat="1" ht="18.75" customHeight="1">
      <c r="A120" s="32">
        <v>118</v>
      </c>
      <c r="B120" s="67">
        <v>137</v>
      </c>
      <c r="C120" s="34" t="s">
        <v>1296</v>
      </c>
      <c r="D120" s="35" t="s">
        <v>93</v>
      </c>
      <c r="E120" s="45">
        <v>103</v>
      </c>
      <c r="F120" s="38">
        <v>41084194</v>
      </c>
      <c r="G120" s="39">
        <v>140</v>
      </c>
      <c r="H120" s="40">
        <v>124</v>
      </c>
      <c r="I120" s="41">
        <v>41254138</v>
      </c>
      <c r="J120" s="42">
        <v>280</v>
      </c>
      <c r="K120" s="43">
        <v>257</v>
      </c>
      <c r="L120" s="38">
        <v>5439153</v>
      </c>
      <c r="M120" s="39">
        <v>294</v>
      </c>
      <c r="N120" s="40">
        <v>272</v>
      </c>
      <c r="O120" s="41">
        <v>5789299</v>
      </c>
      <c r="P120" s="42">
        <v>240</v>
      </c>
      <c r="Q120" s="43">
        <v>218</v>
      </c>
      <c r="R120" s="38">
        <v>23375246</v>
      </c>
      <c r="S120" s="39">
        <v>98</v>
      </c>
      <c r="T120" s="40">
        <v>90</v>
      </c>
      <c r="U120" s="41">
        <v>3607428</v>
      </c>
      <c r="V120" s="42">
        <v>33</v>
      </c>
      <c r="W120" s="43">
        <v>29</v>
      </c>
      <c r="X120" s="38">
        <v>76368</v>
      </c>
      <c r="Y120" s="39">
        <v>59</v>
      </c>
      <c r="Z120" s="40">
        <v>38</v>
      </c>
      <c r="AA120" s="41">
        <v>1600</v>
      </c>
      <c r="AB120" s="108">
        <v>384</v>
      </c>
      <c r="AC120" s="45">
        <v>0</v>
      </c>
      <c r="AD120" s="37">
        <v>0</v>
      </c>
      <c r="AE120" s="46">
        <v>100</v>
      </c>
    </row>
    <row r="121" spans="1:31" s="3" customFormat="1" ht="18.75" customHeight="1">
      <c r="A121" s="137">
        <v>119</v>
      </c>
      <c r="B121" s="188">
        <v>119</v>
      </c>
      <c r="C121" s="139" t="s">
        <v>1486</v>
      </c>
      <c r="D121" s="140" t="s">
        <v>3056</v>
      </c>
      <c r="E121" s="141">
        <v>104</v>
      </c>
      <c r="F121" s="143">
        <v>41053270</v>
      </c>
      <c r="G121" s="144">
        <v>138</v>
      </c>
      <c r="H121" s="145">
        <v>122</v>
      </c>
      <c r="I121" s="146">
        <v>41396894</v>
      </c>
      <c r="J121" s="147">
        <v>124</v>
      </c>
      <c r="K121" s="148">
        <v>107</v>
      </c>
      <c r="L121" s="143">
        <v>11160089</v>
      </c>
      <c r="M121" s="144">
        <v>73</v>
      </c>
      <c r="N121" s="145">
        <v>59</v>
      </c>
      <c r="O121" s="146">
        <v>26451754</v>
      </c>
      <c r="P121" s="147">
        <v>134</v>
      </c>
      <c r="Q121" s="148">
        <v>119</v>
      </c>
      <c r="R121" s="143">
        <v>40559402</v>
      </c>
      <c r="S121" s="144">
        <v>132</v>
      </c>
      <c r="T121" s="145">
        <v>124</v>
      </c>
      <c r="U121" s="146">
        <v>2465343</v>
      </c>
      <c r="V121" s="147">
        <v>79</v>
      </c>
      <c r="W121" s="148">
        <v>73</v>
      </c>
      <c r="X121" s="143">
        <v>40153</v>
      </c>
      <c r="Y121" s="144">
        <v>193</v>
      </c>
      <c r="Z121" s="145">
        <v>166</v>
      </c>
      <c r="AA121" s="146">
        <v>766</v>
      </c>
      <c r="AB121" s="149">
        <v>361</v>
      </c>
      <c r="AC121" s="141">
        <v>0</v>
      </c>
      <c r="AD121" s="150">
        <v>100</v>
      </c>
      <c r="AE121" s="151">
        <v>0</v>
      </c>
    </row>
    <row r="122" spans="1:31" s="3" customFormat="1" ht="18.75" customHeight="1">
      <c r="A122" s="48">
        <v>120</v>
      </c>
      <c r="B122" s="49">
        <v>147</v>
      </c>
      <c r="C122" s="50" t="s">
        <v>1626</v>
      </c>
      <c r="D122" s="51" t="s">
        <v>88</v>
      </c>
      <c r="E122" s="52">
        <v>105</v>
      </c>
      <c r="F122" s="54">
        <v>40942044</v>
      </c>
      <c r="G122" s="55">
        <v>141</v>
      </c>
      <c r="H122" s="56">
        <v>125</v>
      </c>
      <c r="I122" s="57">
        <v>41105247</v>
      </c>
      <c r="J122" s="58">
        <v>229</v>
      </c>
      <c r="K122" s="59">
        <v>206</v>
      </c>
      <c r="L122" s="54">
        <v>6722501</v>
      </c>
      <c r="M122" s="55">
        <v>314</v>
      </c>
      <c r="N122" s="56">
        <v>291</v>
      </c>
      <c r="O122" s="57">
        <v>5013884</v>
      </c>
      <c r="P122" s="58">
        <v>222</v>
      </c>
      <c r="Q122" s="59">
        <v>201</v>
      </c>
      <c r="R122" s="54">
        <v>25359312</v>
      </c>
      <c r="S122" s="55">
        <v>294</v>
      </c>
      <c r="T122" s="56">
        <v>284</v>
      </c>
      <c r="U122" s="57">
        <v>342887</v>
      </c>
      <c r="V122" s="58">
        <v>36</v>
      </c>
      <c r="W122" s="59">
        <v>32</v>
      </c>
      <c r="X122" s="54">
        <v>69020</v>
      </c>
      <c r="Y122" s="55">
        <v>95</v>
      </c>
      <c r="Z122" s="56">
        <v>71</v>
      </c>
      <c r="AA122" s="57">
        <v>1260</v>
      </c>
      <c r="AB122" s="109">
        <v>311</v>
      </c>
      <c r="AC122" s="52">
        <v>0</v>
      </c>
      <c r="AD122" s="60">
        <v>100</v>
      </c>
      <c r="AE122" s="61">
        <v>0</v>
      </c>
    </row>
    <row r="123" spans="1:31" s="3" customFormat="1" ht="18.75" customHeight="1">
      <c r="A123" s="167">
        <v>121</v>
      </c>
      <c r="B123" s="168">
        <v>120</v>
      </c>
      <c r="C123" s="169" t="s">
        <v>1487</v>
      </c>
      <c r="D123" s="170" t="s">
        <v>3056</v>
      </c>
      <c r="E123" s="171">
        <v>106</v>
      </c>
      <c r="F123" s="173">
        <v>40809755</v>
      </c>
      <c r="G123" s="174">
        <v>136</v>
      </c>
      <c r="H123" s="175">
        <v>120</v>
      </c>
      <c r="I123" s="176">
        <v>41822932</v>
      </c>
      <c r="J123" s="177">
        <v>262</v>
      </c>
      <c r="K123" s="178">
        <v>239</v>
      </c>
      <c r="L123" s="173">
        <v>5801253</v>
      </c>
      <c r="M123" s="174">
        <v>352</v>
      </c>
      <c r="N123" s="175">
        <v>329</v>
      </c>
      <c r="O123" s="176">
        <v>3854845</v>
      </c>
      <c r="P123" s="177">
        <v>186</v>
      </c>
      <c r="Q123" s="178">
        <v>171</v>
      </c>
      <c r="R123" s="173">
        <v>29766437</v>
      </c>
      <c r="S123" s="174">
        <v>464</v>
      </c>
      <c r="T123" s="175">
        <v>445</v>
      </c>
      <c r="U123" s="176">
        <v>-5920208</v>
      </c>
      <c r="V123" s="177">
        <v>380</v>
      </c>
      <c r="W123" s="178">
        <v>364</v>
      </c>
      <c r="X123" s="173">
        <v>636</v>
      </c>
      <c r="Y123" s="174">
        <v>156</v>
      </c>
      <c r="Z123" s="175">
        <v>131</v>
      </c>
      <c r="AA123" s="176">
        <v>891</v>
      </c>
      <c r="AB123" s="179">
        <v>311</v>
      </c>
      <c r="AC123" s="171">
        <v>0</v>
      </c>
      <c r="AD123" s="180">
        <v>40</v>
      </c>
      <c r="AE123" s="181">
        <v>60</v>
      </c>
    </row>
    <row r="124" spans="1:31" s="3" customFormat="1" ht="18.75" customHeight="1">
      <c r="A124" s="137">
        <v>122</v>
      </c>
      <c r="B124" s="138">
        <v>150</v>
      </c>
      <c r="C124" s="139" t="s">
        <v>2699</v>
      </c>
      <c r="D124" s="140" t="s">
        <v>3056</v>
      </c>
      <c r="E124" s="141">
        <v>107</v>
      </c>
      <c r="F124" s="143">
        <v>39407078</v>
      </c>
      <c r="G124" s="144">
        <v>132</v>
      </c>
      <c r="H124" s="145">
        <v>116</v>
      </c>
      <c r="I124" s="146">
        <v>42342802</v>
      </c>
      <c r="J124" s="147">
        <v>377</v>
      </c>
      <c r="K124" s="148">
        <v>350</v>
      </c>
      <c r="L124" s="143">
        <v>2986323</v>
      </c>
      <c r="M124" s="144">
        <v>429</v>
      </c>
      <c r="N124" s="145">
        <v>405</v>
      </c>
      <c r="O124" s="146">
        <v>1887000</v>
      </c>
      <c r="P124" s="147">
        <v>241</v>
      </c>
      <c r="Q124" s="148">
        <v>219</v>
      </c>
      <c r="R124" s="143">
        <v>23329641</v>
      </c>
      <c r="S124" s="144">
        <v>277</v>
      </c>
      <c r="T124" s="145">
        <v>267</v>
      </c>
      <c r="U124" s="146">
        <v>458286</v>
      </c>
      <c r="V124" s="147">
        <v>110</v>
      </c>
      <c r="W124" s="148">
        <v>104</v>
      </c>
      <c r="X124" s="143">
        <v>30000</v>
      </c>
      <c r="Y124" s="144">
        <v>238</v>
      </c>
      <c r="Z124" s="145">
        <v>209</v>
      </c>
      <c r="AA124" s="146">
        <v>592</v>
      </c>
      <c r="AB124" s="149">
        <v>352</v>
      </c>
      <c r="AC124" s="141">
        <v>0</v>
      </c>
      <c r="AD124" s="150">
        <v>100</v>
      </c>
      <c r="AE124" s="151">
        <v>0</v>
      </c>
    </row>
    <row r="125" spans="1:31" s="3" customFormat="1" ht="18.75" customHeight="1">
      <c r="A125" s="137">
        <v>123</v>
      </c>
      <c r="B125" s="138">
        <v>111</v>
      </c>
      <c r="C125" s="139" t="s">
        <v>1488</v>
      </c>
      <c r="D125" s="140" t="s">
        <v>3056</v>
      </c>
      <c r="E125" s="141">
        <v>108</v>
      </c>
      <c r="F125" s="143">
        <v>39198672</v>
      </c>
      <c r="G125" s="144">
        <v>148</v>
      </c>
      <c r="H125" s="145">
        <v>132</v>
      </c>
      <c r="I125" s="146">
        <v>39303807</v>
      </c>
      <c r="J125" s="147">
        <v>195</v>
      </c>
      <c r="K125" s="148">
        <v>174</v>
      </c>
      <c r="L125" s="143">
        <v>7884599</v>
      </c>
      <c r="M125" s="144">
        <v>105</v>
      </c>
      <c r="N125" s="145">
        <v>90</v>
      </c>
      <c r="O125" s="146">
        <v>17149299</v>
      </c>
      <c r="P125" s="147">
        <v>143</v>
      </c>
      <c r="Q125" s="148">
        <v>128</v>
      </c>
      <c r="R125" s="143">
        <v>38102654</v>
      </c>
      <c r="S125" s="144">
        <v>226</v>
      </c>
      <c r="T125" s="145">
        <v>216</v>
      </c>
      <c r="U125" s="146">
        <v>974304</v>
      </c>
      <c r="V125" s="147">
        <v>81</v>
      </c>
      <c r="W125" s="148">
        <v>75</v>
      </c>
      <c r="X125" s="143">
        <v>39889</v>
      </c>
      <c r="Y125" s="144">
        <v>39</v>
      </c>
      <c r="Z125" s="145">
        <v>22</v>
      </c>
      <c r="AA125" s="146">
        <v>2271</v>
      </c>
      <c r="AB125" s="149">
        <v>321</v>
      </c>
      <c r="AC125" s="141">
        <v>0</v>
      </c>
      <c r="AD125" s="150">
        <v>100</v>
      </c>
      <c r="AE125" s="151">
        <v>0</v>
      </c>
    </row>
    <row r="126" spans="1:31" s="3" customFormat="1" ht="18.75" customHeight="1">
      <c r="A126" s="137">
        <v>124</v>
      </c>
      <c r="B126" s="138" t="s">
        <v>3052</v>
      </c>
      <c r="C126" s="188" t="s">
        <v>3052</v>
      </c>
      <c r="D126" s="140" t="s">
        <v>3056</v>
      </c>
      <c r="E126" s="141">
        <v>109</v>
      </c>
      <c r="F126" s="186" t="s">
        <v>3052</v>
      </c>
      <c r="G126" s="144">
        <v>131</v>
      </c>
      <c r="H126" s="145">
        <v>115</v>
      </c>
      <c r="I126" s="187" t="s">
        <v>3052</v>
      </c>
      <c r="J126" s="147">
        <v>139</v>
      </c>
      <c r="K126" s="148">
        <v>121</v>
      </c>
      <c r="L126" s="186" t="s">
        <v>3052</v>
      </c>
      <c r="M126" s="144">
        <v>39</v>
      </c>
      <c r="N126" s="145">
        <v>29</v>
      </c>
      <c r="O126" s="187" t="s">
        <v>3052</v>
      </c>
      <c r="P126" s="147">
        <v>13</v>
      </c>
      <c r="Q126" s="148">
        <v>7</v>
      </c>
      <c r="R126" s="186" t="s">
        <v>3052</v>
      </c>
      <c r="S126" s="144">
        <v>372</v>
      </c>
      <c r="T126" s="145">
        <v>362</v>
      </c>
      <c r="U126" s="187" t="s">
        <v>3052</v>
      </c>
      <c r="V126" s="147">
        <v>76</v>
      </c>
      <c r="W126" s="148">
        <v>70</v>
      </c>
      <c r="X126" s="186" t="s">
        <v>3052</v>
      </c>
      <c r="Y126" s="144">
        <v>273</v>
      </c>
      <c r="Z126" s="145">
        <v>242</v>
      </c>
      <c r="AA126" s="187" t="s">
        <v>3052</v>
      </c>
      <c r="AB126" s="149">
        <v>371</v>
      </c>
      <c r="AC126" s="141">
        <v>0</v>
      </c>
      <c r="AD126" s="150">
        <v>90</v>
      </c>
      <c r="AE126" s="151">
        <v>10</v>
      </c>
    </row>
    <row r="127" spans="1:31" s="3" customFormat="1" ht="18.75" customHeight="1">
      <c r="A127" s="191">
        <v>125</v>
      </c>
      <c r="B127" s="192">
        <v>106</v>
      </c>
      <c r="C127" s="193" t="s">
        <v>3088</v>
      </c>
      <c r="D127" s="194" t="s">
        <v>3056</v>
      </c>
      <c r="E127" s="195">
        <v>110</v>
      </c>
      <c r="F127" s="197">
        <v>38519765</v>
      </c>
      <c r="G127" s="198">
        <v>150</v>
      </c>
      <c r="H127" s="199">
        <v>134</v>
      </c>
      <c r="I127" s="200">
        <v>38556930</v>
      </c>
      <c r="J127" s="201">
        <v>93</v>
      </c>
      <c r="K127" s="202">
        <v>77</v>
      </c>
      <c r="L127" s="197">
        <v>13302641</v>
      </c>
      <c r="M127" s="198">
        <v>171</v>
      </c>
      <c r="N127" s="199">
        <v>152</v>
      </c>
      <c r="O127" s="200">
        <v>11869778</v>
      </c>
      <c r="P127" s="201">
        <v>120</v>
      </c>
      <c r="Q127" s="202">
        <v>106</v>
      </c>
      <c r="R127" s="197">
        <v>46787371</v>
      </c>
      <c r="S127" s="198">
        <v>437</v>
      </c>
      <c r="T127" s="199">
        <v>419</v>
      </c>
      <c r="U127" s="200">
        <v>-2973465</v>
      </c>
      <c r="V127" s="201">
        <v>119</v>
      </c>
      <c r="W127" s="202">
        <v>112</v>
      </c>
      <c r="X127" s="197">
        <v>28024</v>
      </c>
      <c r="Y127" s="198">
        <v>134</v>
      </c>
      <c r="Z127" s="199">
        <v>109</v>
      </c>
      <c r="AA127" s="200">
        <v>1021</v>
      </c>
      <c r="AB127" s="203">
        <v>311</v>
      </c>
      <c r="AC127" s="195">
        <v>0</v>
      </c>
      <c r="AD127" s="204">
        <v>100</v>
      </c>
      <c r="AE127" s="205">
        <v>0</v>
      </c>
    </row>
    <row r="128" spans="1:31" s="3" customFormat="1" ht="18.75" customHeight="1">
      <c r="A128" s="167">
        <v>126</v>
      </c>
      <c r="B128" s="168">
        <v>117</v>
      </c>
      <c r="C128" s="169" t="s">
        <v>668</v>
      </c>
      <c r="D128" s="170" t="s">
        <v>3056</v>
      </c>
      <c r="E128" s="171">
        <v>111</v>
      </c>
      <c r="F128" s="173">
        <v>37809011</v>
      </c>
      <c r="G128" s="174">
        <v>151</v>
      </c>
      <c r="H128" s="175">
        <v>135</v>
      </c>
      <c r="I128" s="176">
        <v>38489647</v>
      </c>
      <c r="J128" s="177">
        <v>327</v>
      </c>
      <c r="K128" s="178">
        <v>304</v>
      </c>
      <c r="L128" s="173">
        <v>4338169</v>
      </c>
      <c r="M128" s="174">
        <v>172</v>
      </c>
      <c r="N128" s="175">
        <v>153</v>
      </c>
      <c r="O128" s="176">
        <v>11777959</v>
      </c>
      <c r="P128" s="177">
        <v>305</v>
      </c>
      <c r="Q128" s="178">
        <v>279</v>
      </c>
      <c r="R128" s="173">
        <v>16595434</v>
      </c>
      <c r="S128" s="174">
        <v>186</v>
      </c>
      <c r="T128" s="175">
        <v>177</v>
      </c>
      <c r="U128" s="176">
        <v>1411751</v>
      </c>
      <c r="V128" s="177">
        <v>61</v>
      </c>
      <c r="W128" s="178">
        <v>56</v>
      </c>
      <c r="X128" s="173">
        <v>48428</v>
      </c>
      <c r="Y128" s="174">
        <v>270</v>
      </c>
      <c r="Z128" s="175">
        <v>239</v>
      </c>
      <c r="AA128" s="176">
        <v>520</v>
      </c>
      <c r="AB128" s="179">
        <v>371</v>
      </c>
      <c r="AC128" s="171">
        <v>0</v>
      </c>
      <c r="AD128" s="180">
        <v>100</v>
      </c>
      <c r="AE128" s="181">
        <v>0</v>
      </c>
    </row>
    <row r="129" spans="1:31" s="3" customFormat="1" ht="18.75" customHeight="1">
      <c r="A129" s="32">
        <v>127</v>
      </c>
      <c r="B129" s="33">
        <v>157</v>
      </c>
      <c r="C129" s="34" t="s">
        <v>20</v>
      </c>
      <c r="D129" s="35" t="s">
        <v>1054</v>
      </c>
      <c r="E129" s="36">
        <v>112</v>
      </c>
      <c r="F129" s="38">
        <v>37255743</v>
      </c>
      <c r="G129" s="39">
        <v>156</v>
      </c>
      <c r="H129" s="40">
        <v>140</v>
      </c>
      <c r="I129" s="41">
        <v>37255743</v>
      </c>
      <c r="J129" s="42">
        <v>121</v>
      </c>
      <c r="K129" s="43">
        <v>104</v>
      </c>
      <c r="L129" s="38">
        <v>11266130</v>
      </c>
      <c r="M129" s="39">
        <v>272</v>
      </c>
      <c r="N129" s="40">
        <v>251</v>
      </c>
      <c r="O129" s="41">
        <v>6504408</v>
      </c>
      <c r="P129" s="42">
        <v>247</v>
      </c>
      <c r="Q129" s="43">
        <v>225</v>
      </c>
      <c r="R129" s="38">
        <v>22714443</v>
      </c>
      <c r="S129" s="39">
        <v>258</v>
      </c>
      <c r="T129" s="40">
        <v>248</v>
      </c>
      <c r="U129" s="41">
        <v>625060</v>
      </c>
      <c r="V129" s="42">
        <v>158</v>
      </c>
      <c r="W129" s="43">
        <v>151</v>
      </c>
      <c r="X129" s="38">
        <v>22239</v>
      </c>
      <c r="Y129" s="39">
        <v>350</v>
      </c>
      <c r="Z129" s="40">
        <v>318</v>
      </c>
      <c r="AA129" s="41">
        <v>376</v>
      </c>
      <c r="AB129" s="108">
        <v>372</v>
      </c>
      <c r="AC129" s="45">
        <v>0</v>
      </c>
      <c r="AD129" s="37">
        <v>100</v>
      </c>
      <c r="AE129" s="46">
        <v>0</v>
      </c>
    </row>
    <row r="130" spans="1:31" s="3" customFormat="1" ht="18.75" customHeight="1">
      <c r="A130" s="137">
        <v>128</v>
      </c>
      <c r="B130" s="138">
        <v>96</v>
      </c>
      <c r="C130" s="139" t="s">
        <v>1489</v>
      </c>
      <c r="D130" s="140" t="s">
        <v>3056</v>
      </c>
      <c r="E130" s="141">
        <v>113</v>
      </c>
      <c r="F130" s="143">
        <v>37244441</v>
      </c>
      <c r="G130" s="144">
        <v>149</v>
      </c>
      <c r="H130" s="145">
        <v>133</v>
      </c>
      <c r="I130" s="146">
        <v>38655203</v>
      </c>
      <c r="J130" s="147">
        <v>137</v>
      </c>
      <c r="K130" s="148">
        <v>119</v>
      </c>
      <c r="L130" s="143">
        <v>10696695</v>
      </c>
      <c r="M130" s="144">
        <v>162</v>
      </c>
      <c r="N130" s="145">
        <v>144</v>
      </c>
      <c r="O130" s="146">
        <v>12639481</v>
      </c>
      <c r="P130" s="147">
        <v>61</v>
      </c>
      <c r="Q130" s="148">
        <v>50</v>
      </c>
      <c r="R130" s="143">
        <v>78243361</v>
      </c>
      <c r="S130" s="144">
        <v>482</v>
      </c>
      <c r="T130" s="145">
        <v>459</v>
      </c>
      <c r="U130" s="146">
        <v>-11541978</v>
      </c>
      <c r="V130" s="147">
        <v>279</v>
      </c>
      <c r="W130" s="148">
        <v>269</v>
      </c>
      <c r="X130" s="143">
        <v>6877</v>
      </c>
      <c r="Y130" s="144">
        <v>274</v>
      </c>
      <c r="Z130" s="145">
        <v>243</v>
      </c>
      <c r="AA130" s="146">
        <v>506</v>
      </c>
      <c r="AB130" s="149">
        <v>313</v>
      </c>
      <c r="AC130" s="141">
        <v>0</v>
      </c>
      <c r="AD130" s="150">
        <v>100</v>
      </c>
      <c r="AE130" s="151">
        <v>0</v>
      </c>
    </row>
    <row r="131" spans="1:31" s="3" customFormat="1" ht="18.75" customHeight="1">
      <c r="A131" s="32">
        <v>129</v>
      </c>
      <c r="B131" s="33">
        <v>89</v>
      </c>
      <c r="C131" s="34" t="s">
        <v>1490</v>
      </c>
      <c r="D131" s="35" t="s">
        <v>88</v>
      </c>
      <c r="E131" s="45">
        <v>114</v>
      </c>
      <c r="F131" s="38">
        <v>37034918</v>
      </c>
      <c r="G131" s="39">
        <v>144</v>
      </c>
      <c r="H131" s="40">
        <v>128</v>
      </c>
      <c r="I131" s="41">
        <v>40274282</v>
      </c>
      <c r="J131" s="42">
        <v>19</v>
      </c>
      <c r="K131" s="43">
        <v>10</v>
      </c>
      <c r="L131" s="38">
        <v>43509987</v>
      </c>
      <c r="M131" s="39">
        <v>62</v>
      </c>
      <c r="N131" s="40">
        <v>48</v>
      </c>
      <c r="O131" s="41">
        <v>31065132</v>
      </c>
      <c r="P131" s="42">
        <v>99</v>
      </c>
      <c r="Q131" s="43">
        <v>86</v>
      </c>
      <c r="R131" s="38">
        <v>54421250</v>
      </c>
      <c r="S131" s="39">
        <v>92</v>
      </c>
      <c r="T131" s="40">
        <v>84</v>
      </c>
      <c r="U131" s="41">
        <v>4017919</v>
      </c>
      <c r="V131" s="42">
        <v>280</v>
      </c>
      <c r="W131" s="43">
        <v>270</v>
      </c>
      <c r="X131" s="38">
        <v>6862</v>
      </c>
      <c r="Y131" s="39">
        <v>285</v>
      </c>
      <c r="Z131" s="40">
        <v>253</v>
      </c>
      <c r="AA131" s="41">
        <v>490</v>
      </c>
      <c r="AB131" s="108">
        <v>313</v>
      </c>
      <c r="AC131" s="45">
        <v>0</v>
      </c>
      <c r="AD131" s="37">
        <v>100</v>
      </c>
      <c r="AE131" s="46">
        <v>0</v>
      </c>
    </row>
    <row r="132" spans="1:31" s="3" customFormat="1" ht="18.75" customHeight="1">
      <c r="A132" s="152">
        <v>130</v>
      </c>
      <c r="B132" s="153">
        <v>140</v>
      </c>
      <c r="C132" s="154" t="s">
        <v>156</v>
      </c>
      <c r="D132" s="155" t="s">
        <v>3056</v>
      </c>
      <c r="E132" s="156">
        <v>115</v>
      </c>
      <c r="F132" s="158">
        <v>36784100</v>
      </c>
      <c r="G132" s="159">
        <v>157</v>
      </c>
      <c r="H132" s="160">
        <v>141</v>
      </c>
      <c r="I132" s="161">
        <v>37109796</v>
      </c>
      <c r="J132" s="162">
        <v>69</v>
      </c>
      <c r="K132" s="163">
        <v>54</v>
      </c>
      <c r="L132" s="158">
        <v>16308547</v>
      </c>
      <c r="M132" s="159">
        <v>144</v>
      </c>
      <c r="N132" s="160">
        <v>127</v>
      </c>
      <c r="O132" s="161">
        <v>14540970</v>
      </c>
      <c r="P132" s="162">
        <v>100</v>
      </c>
      <c r="Q132" s="163">
        <v>87</v>
      </c>
      <c r="R132" s="158">
        <v>53039023</v>
      </c>
      <c r="S132" s="159">
        <v>418</v>
      </c>
      <c r="T132" s="160">
        <v>406</v>
      </c>
      <c r="U132" s="161">
        <v>-1672122</v>
      </c>
      <c r="V132" s="162">
        <v>55</v>
      </c>
      <c r="W132" s="163">
        <v>50</v>
      </c>
      <c r="X132" s="158">
        <v>51200</v>
      </c>
      <c r="Y132" s="159">
        <v>61</v>
      </c>
      <c r="Z132" s="160">
        <v>40</v>
      </c>
      <c r="AA132" s="161">
        <v>1595</v>
      </c>
      <c r="AB132" s="164">
        <v>371</v>
      </c>
      <c r="AC132" s="156">
        <v>0</v>
      </c>
      <c r="AD132" s="165">
        <v>100</v>
      </c>
      <c r="AE132" s="166">
        <v>0</v>
      </c>
    </row>
    <row r="133" spans="1:31" s="3" customFormat="1" ht="18.75" customHeight="1">
      <c r="A133" s="18">
        <v>131</v>
      </c>
      <c r="B133" s="19">
        <v>109</v>
      </c>
      <c r="C133" s="20" t="s">
        <v>195</v>
      </c>
      <c r="D133" s="21" t="s">
        <v>3051</v>
      </c>
      <c r="E133" s="22">
        <v>116</v>
      </c>
      <c r="F133" s="24">
        <v>36738718</v>
      </c>
      <c r="G133" s="25">
        <v>155</v>
      </c>
      <c r="H133" s="26">
        <v>139</v>
      </c>
      <c r="I133" s="27">
        <v>37386563</v>
      </c>
      <c r="J133" s="28">
        <v>94</v>
      </c>
      <c r="K133" s="29">
        <v>78</v>
      </c>
      <c r="L133" s="24">
        <v>13221830</v>
      </c>
      <c r="M133" s="25">
        <v>50</v>
      </c>
      <c r="N133" s="26">
        <v>37</v>
      </c>
      <c r="O133" s="27">
        <v>37729991</v>
      </c>
      <c r="P133" s="28">
        <v>78</v>
      </c>
      <c r="Q133" s="29">
        <v>65</v>
      </c>
      <c r="R133" s="24">
        <v>68014226</v>
      </c>
      <c r="S133" s="25">
        <v>21</v>
      </c>
      <c r="T133" s="26">
        <v>15</v>
      </c>
      <c r="U133" s="27">
        <v>15723268</v>
      </c>
      <c r="V133" s="28">
        <v>248</v>
      </c>
      <c r="W133" s="29">
        <v>239</v>
      </c>
      <c r="X133" s="24">
        <v>9720</v>
      </c>
      <c r="Y133" s="25">
        <v>312</v>
      </c>
      <c r="Z133" s="26">
        <v>280</v>
      </c>
      <c r="AA133" s="27">
        <v>439</v>
      </c>
      <c r="AB133" s="107">
        <v>369</v>
      </c>
      <c r="AC133" s="22">
        <v>0</v>
      </c>
      <c r="AD133" s="30">
        <v>100</v>
      </c>
      <c r="AE133" s="31">
        <v>0</v>
      </c>
    </row>
    <row r="134" spans="1:31" s="3" customFormat="1" ht="18.75" customHeight="1">
      <c r="A134" s="32">
        <v>132</v>
      </c>
      <c r="B134" s="33">
        <v>131</v>
      </c>
      <c r="C134" s="34" t="s">
        <v>1716</v>
      </c>
      <c r="D134" s="35" t="s">
        <v>3058</v>
      </c>
      <c r="E134" s="45">
        <v>117</v>
      </c>
      <c r="F134" s="38">
        <v>36697039</v>
      </c>
      <c r="G134" s="39">
        <v>153</v>
      </c>
      <c r="H134" s="40">
        <v>137</v>
      </c>
      <c r="I134" s="41">
        <v>37698406</v>
      </c>
      <c r="J134" s="42">
        <v>71</v>
      </c>
      <c r="K134" s="43">
        <v>56</v>
      </c>
      <c r="L134" s="38">
        <v>15643232</v>
      </c>
      <c r="M134" s="39">
        <v>121</v>
      </c>
      <c r="N134" s="40">
        <v>104</v>
      </c>
      <c r="O134" s="41">
        <v>16156354</v>
      </c>
      <c r="P134" s="42">
        <v>137</v>
      </c>
      <c r="Q134" s="43">
        <v>122</v>
      </c>
      <c r="R134" s="38">
        <v>39245900</v>
      </c>
      <c r="S134" s="39">
        <v>191</v>
      </c>
      <c r="T134" s="40">
        <v>182</v>
      </c>
      <c r="U134" s="41">
        <v>1363034</v>
      </c>
      <c r="V134" s="42" t="s">
        <v>1103</v>
      </c>
      <c r="W134" s="43" t="s">
        <v>1103</v>
      </c>
      <c r="X134" s="44" t="s">
        <v>3052</v>
      </c>
      <c r="Y134" s="39">
        <v>223</v>
      </c>
      <c r="Z134" s="40">
        <v>195</v>
      </c>
      <c r="AA134" s="41">
        <v>616</v>
      </c>
      <c r="AB134" s="108">
        <v>369</v>
      </c>
      <c r="AC134" s="45">
        <v>0</v>
      </c>
      <c r="AD134" s="37">
        <v>100</v>
      </c>
      <c r="AE134" s="46">
        <v>0</v>
      </c>
    </row>
    <row r="135" spans="1:31" s="3" customFormat="1" ht="18.75" customHeight="1">
      <c r="A135" s="137">
        <v>133</v>
      </c>
      <c r="B135" s="138" t="s">
        <v>3052</v>
      </c>
      <c r="C135" s="188" t="s">
        <v>3052</v>
      </c>
      <c r="D135" s="140" t="s">
        <v>3056</v>
      </c>
      <c r="E135" s="141">
        <v>118</v>
      </c>
      <c r="F135" s="186" t="s">
        <v>3052</v>
      </c>
      <c r="G135" s="144">
        <v>133</v>
      </c>
      <c r="H135" s="145">
        <v>117</v>
      </c>
      <c r="I135" s="187" t="s">
        <v>3052</v>
      </c>
      <c r="J135" s="147">
        <v>136</v>
      </c>
      <c r="K135" s="148">
        <v>118</v>
      </c>
      <c r="L135" s="186" t="s">
        <v>3052</v>
      </c>
      <c r="M135" s="144">
        <v>213</v>
      </c>
      <c r="N135" s="145">
        <v>192</v>
      </c>
      <c r="O135" s="187" t="s">
        <v>3052</v>
      </c>
      <c r="P135" s="147">
        <v>301</v>
      </c>
      <c r="Q135" s="148">
        <v>275</v>
      </c>
      <c r="R135" s="186" t="s">
        <v>3052</v>
      </c>
      <c r="S135" s="144">
        <v>45</v>
      </c>
      <c r="T135" s="145">
        <v>39</v>
      </c>
      <c r="U135" s="187" t="s">
        <v>3052</v>
      </c>
      <c r="V135" s="147">
        <v>139</v>
      </c>
      <c r="W135" s="148">
        <v>132</v>
      </c>
      <c r="X135" s="186" t="s">
        <v>3052</v>
      </c>
      <c r="Y135" s="144">
        <v>410</v>
      </c>
      <c r="Z135" s="145">
        <v>378</v>
      </c>
      <c r="AA135" s="187" t="s">
        <v>3052</v>
      </c>
      <c r="AB135" s="149">
        <v>371</v>
      </c>
      <c r="AC135" s="141">
        <v>0</v>
      </c>
      <c r="AD135" s="150">
        <v>100</v>
      </c>
      <c r="AE135" s="151">
        <v>0</v>
      </c>
    </row>
    <row r="136" spans="1:31" s="3" customFormat="1" ht="18.75" customHeight="1">
      <c r="A136" s="137">
        <v>134</v>
      </c>
      <c r="B136" s="138">
        <v>156</v>
      </c>
      <c r="C136" s="139" t="s">
        <v>168</v>
      </c>
      <c r="D136" s="140" t="s">
        <v>3056</v>
      </c>
      <c r="E136" s="141">
        <v>119</v>
      </c>
      <c r="F136" s="143">
        <v>35799239</v>
      </c>
      <c r="G136" s="144">
        <v>18</v>
      </c>
      <c r="H136" s="145">
        <v>11</v>
      </c>
      <c r="I136" s="146">
        <v>166631288</v>
      </c>
      <c r="J136" s="147">
        <v>81</v>
      </c>
      <c r="K136" s="148">
        <v>66</v>
      </c>
      <c r="L136" s="143">
        <v>14020539</v>
      </c>
      <c r="M136" s="144">
        <v>156</v>
      </c>
      <c r="N136" s="145">
        <v>138</v>
      </c>
      <c r="O136" s="146">
        <v>12996852</v>
      </c>
      <c r="P136" s="147">
        <v>16</v>
      </c>
      <c r="Q136" s="148">
        <v>9</v>
      </c>
      <c r="R136" s="143">
        <v>166234246</v>
      </c>
      <c r="S136" s="144">
        <v>282</v>
      </c>
      <c r="T136" s="145">
        <v>272</v>
      </c>
      <c r="U136" s="146">
        <v>419792</v>
      </c>
      <c r="V136" s="147">
        <v>359</v>
      </c>
      <c r="W136" s="148">
        <v>345</v>
      </c>
      <c r="X136" s="143">
        <v>1610</v>
      </c>
      <c r="Y136" s="144">
        <v>117</v>
      </c>
      <c r="Z136" s="145">
        <v>92</v>
      </c>
      <c r="AA136" s="146">
        <v>1105</v>
      </c>
      <c r="AB136" s="149">
        <v>342</v>
      </c>
      <c r="AC136" s="141">
        <v>0</v>
      </c>
      <c r="AD136" s="150">
        <v>100</v>
      </c>
      <c r="AE136" s="151">
        <v>0</v>
      </c>
    </row>
    <row r="137" spans="1:31" s="3" customFormat="1" ht="18.75" customHeight="1">
      <c r="A137" s="48">
        <v>135</v>
      </c>
      <c r="B137" s="49">
        <v>129</v>
      </c>
      <c r="C137" s="50" t="s">
        <v>2708</v>
      </c>
      <c r="D137" s="51" t="s">
        <v>3098</v>
      </c>
      <c r="E137" s="52">
        <v>120</v>
      </c>
      <c r="F137" s="54">
        <v>35507077</v>
      </c>
      <c r="G137" s="55">
        <v>162</v>
      </c>
      <c r="H137" s="56">
        <v>146</v>
      </c>
      <c r="I137" s="57">
        <v>35507077</v>
      </c>
      <c r="J137" s="58">
        <v>116</v>
      </c>
      <c r="K137" s="59">
        <v>100</v>
      </c>
      <c r="L137" s="54">
        <v>11482040</v>
      </c>
      <c r="M137" s="55">
        <v>108</v>
      </c>
      <c r="N137" s="56">
        <v>93</v>
      </c>
      <c r="O137" s="57">
        <v>17067597</v>
      </c>
      <c r="P137" s="58">
        <v>203</v>
      </c>
      <c r="Q137" s="59">
        <v>186</v>
      </c>
      <c r="R137" s="54">
        <v>28162971</v>
      </c>
      <c r="S137" s="55">
        <v>124</v>
      </c>
      <c r="T137" s="56">
        <v>116</v>
      </c>
      <c r="U137" s="57">
        <v>2648535</v>
      </c>
      <c r="V137" s="58">
        <v>40</v>
      </c>
      <c r="W137" s="59">
        <v>36</v>
      </c>
      <c r="X137" s="54">
        <v>65000</v>
      </c>
      <c r="Y137" s="55">
        <v>142</v>
      </c>
      <c r="Z137" s="56">
        <v>117</v>
      </c>
      <c r="AA137" s="57">
        <v>950</v>
      </c>
      <c r="AB137" s="109">
        <v>321</v>
      </c>
      <c r="AC137" s="52">
        <v>0</v>
      </c>
      <c r="AD137" s="60">
        <v>100</v>
      </c>
      <c r="AE137" s="61">
        <v>0</v>
      </c>
    </row>
    <row r="138" spans="1:31" s="3" customFormat="1" ht="18.75" customHeight="1">
      <c r="A138" s="18">
        <v>136</v>
      </c>
      <c r="B138" s="19">
        <v>162</v>
      </c>
      <c r="C138" s="20" t="s">
        <v>2173</v>
      </c>
      <c r="D138" s="21" t="s">
        <v>1662</v>
      </c>
      <c r="E138" s="22">
        <v>121</v>
      </c>
      <c r="F138" s="24">
        <v>35450595</v>
      </c>
      <c r="G138" s="25">
        <v>161</v>
      </c>
      <c r="H138" s="26">
        <v>145</v>
      </c>
      <c r="I138" s="27">
        <v>35540990</v>
      </c>
      <c r="J138" s="28">
        <v>194</v>
      </c>
      <c r="K138" s="29">
        <v>173</v>
      </c>
      <c r="L138" s="24">
        <v>8018891</v>
      </c>
      <c r="M138" s="25">
        <v>263</v>
      </c>
      <c r="N138" s="26">
        <v>242</v>
      </c>
      <c r="O138" s="27">
        <v>6872927</v>
      </c>
      <c r="P138" s="28">
        <v>297</v>
      </c>
      <c r="Q138" s="29">
        <v>271</v>
      </c>
      <c r="R138" s="24">
        <v>17777465</v>
      </c>
      <c r="S138" s="25">
        <v>126</v>
      </c>
      <c r="T138" s="26">
        <v>118</v>
      </c>
      <c r="U138" s="27">
        <v>2586975</v>
      </c>
      <c r="V138" s="28" t="s">
        <v>1103</v>
      </c>
      <c r="W138" s="29" t="s">
        <v>1103</v>
      </c>
      <c r="X138" s="64" t="s">
        <v>3052</v>
      </c>
      <c r="Y138" s="25">
        <v>113</v>
      </c>
      <c r="Z138" s="26">
        <v>88</v>
      </c>
      <c r="AA138" s="27">
        <v>1133</v>
      </c>
      <c r="AB138" s="107">
        <v>311</v>
      </c>
      <c r="AC138" s="22">
        <v>1.57</v>
      </c>
      <c r="AD138" s="30">
        <v>98.43</v>
      </c>
      <c r="AE138" s="31">
        <v>0</v>
      </c>
    </row>
    <row r="139" spans="1:31" s="3" customFormat="1" ht="18.75" customHeight="1">
      <c r="A139" s="32">
        <v>137</v>
      </c>
      <c r="B139" s="33">
        <v>170</v>
      </c>
      <c r="C139" s="34" t="s">
        <v>1491</v>
      </c>
      <c r="D139" s="35" t="s">
        <v>3054</v>
      </c>
      <c r="E139" s="45">
        <v>16</v>
      </c>
      <c r="F139" s="38">
        <v>35137718</v>
      </c>
      <c r="G139" s="39">
        <v>163</v>
      </c>
      <c r="H139" s="40">
        <v>17</v>
      </c>
      <c r="I139" s="41">
        <v>35137718</v>
      </c>
      <c r="J139" s="42">
        <v>86</v>
      </c>
      <c r="K139" s="43">
        <v>16</v>
      </c>
      <c r="L139" s="38">
        <v>13631430</v>
      </c>
      <c r="M139" s="39">
        <v>293</v>
      </c>
      <c r="N139" s="40">
        <v>22</v>
      </c>
      <c r="O139" s="41">
        <v>5811462</v>
      </c>
      <c r="P139" s="42">
        <v>267</v>
      </c>
      <c r="Q139" s="43">
        <v>25</v>
      </c>
      <c r="R139" s="38">
        <v>20488582</v>
      </c>
      <c r="S139" s="39">
        <v>55</v>
      </c>
      <c r="T139" s="40">
        <v>7</v>
      </c>
      <c r="U139" s="41">
        <v>6163058</v>
      </c>
      <c r="V139" s="42" t="s">
        <v>1103</v>
      </c>
      <c r="W139" s="43" t="s">
        <v>1103</v>
      </c>
      <c r="X139" s="44" t="s">
        <v>3052</v>
      </c>
      <c r="Y139" s="39">
        <v>107</v>
      </c>
      <c r="Z139" s="40">
        <v>25</v>
      </c>
      <c r="AA139" s="41">
        <v>1184</v>
      </c>
      <c r="AB139" s="108">
        <v>381</v>
      </c>
      <c r="AC139" s="45">
        <v>100</v>
      </c>
      <c r="AD139" s="37">
        <v>0</v>
      </c>
      <c r="AE139" s="46">
        <v>0</v>
      </c>
    </row>
    <row r="140" spans="1:31" s="3" customFormat="1" ht="18.75" customHeight="1">
      <c r="A140" s="32">
        <v>138</v>
      </c>
      <c r="B140" s="33">
        <v>177</v>
      </c>
      <c r="C140" s="34" t="s">
        <v>1663</v>
      </c>
      <c r="D140" s="35" t="s">
        <v>3058</v>
      </c>
      <c r="E140" s="45">
        <v>122</v>
      </c>
      <c r="F140" s="38">
        <v>34997778</v>
      </c>
      <c r="G140" s="39">
        <v>164</v>
      </c>
      <c r="H140" s="40">
        <v>147</v>
      </c>
      <c r="I140" s="41">
        <v>35000482</v>
      </c>
      <c r="J140" s="42">
        <v>161</v>
      </c>
      <c r="K140" s="43">
        <v>141</v>
      </c>
      <c r="L140" s="38">
        <v>9164413</v>
      </c>
      <c r="M140" s="39">
        <v>279</v>
      </c>
      <c r="N140" s="40">
        <v>258</v>
      </c>
      <c r="O140" s="41">
        <v>6247431</v>
      </c>
      <c r="P140" s="42">
        <v>177</v>
      </c>
      <c r="Q140" s="43">
        <v>162</v>
      </c>
      <c r="R140" s="38">
        <v>32704253</v>
      </c>
      <c r="S140" s="39">
        <v>33</v>
      </c>
      <c r="T140" s="40">
        <v>27</v>
      </c>
      <c r="U140" s="41">
        <v>11190880</v>
      </c>
      <c r="V140" s="42">
        <v>28</v>
      </c>
      <c r="W140" s="43">
        <v>25</v>
      </c>
      <c r="X140" s="38">
        <v>85328</v>
      </c>
      <c r="Y140" s="39">
        <v>349</v>
      </c>
      <c r="Z140" s="40">
        <v>317</v>
      </c>
      <c r="AA140" s="41">
        <v>377</v>
      </c>
      <c r="AB140" s="108">
        <v>384</v>
      </c>
      <c r="AC140" s="45">
        <v>0</v>
      </c>
      <c r="AD140" s="37">
        <v>49</v>
      </c>
      <c r="AE140" s="46">
        <v>51</v>
      </c>
    </row>
    <row r="141" spans="1:31" s="3" customFormat="1" ht="18.75" customHeight="1">
      <c r="A141" s="137">
        <v>139</v>
      </c>
      <c r="B141" s="138">
        <v>122</v>
      </c>
      <c r="C141" s="139" t="s">
        <v>1492</v>
      </c>
      <c r="D141" s="140" t="s">
        <v>3056</v>
      </c>
      <c r="E141" s="141">
        <v>123</v>
      </c>
      <c r="F141" s="143">
        <v>34424358</v>
      </c>
      <c r="G141" s="144">
        <v>165</v>
      </c>
      <c r="H141" s="145">
        <v>148</v>
      </c>
      <c r="I141" s="146">
        <v>34842244</v>
      </c>
      <c r="J141" s="147">
        <v>77</v>
      </c>
      <c r="K141" s="148">
        <v>62</v>
      </c>
      <c r="L141" s="143">
        <v>14517119</v>
      </c>
      <c r="M141" s="144">
        <v>67</v>
      </c>
      <c r="N141" s="145">
        <v>53</v>
      </c>
      <c r="O141" s="146">
        <v>27364365</v>
      </c>
      <c r="P141" s="147">
        <v>131</v>
      </c>
      <c r="Q141" s="148">
        <v>116</v>
      </c>
      <c r="R141" s="143">
        <v>41964064</v>
      </c>
      <c r="S141" s="144">
        <v>135</v>
      </c>
      <c r="T141" s="145">
        <v>127</v>
      </c>
      <c r="U141" s="146">
        <v>2333714</v>
      </c>
      <c r="V141" s="147">
        <v>135</v>
      </c>
      <c r="W141" s="148">
        <v>128</v>
      </c>
      <c r="X141" s="143">
        <v>25000</v>
      </c>
      <c r="Y141" s="144">
        <v>170</v>
      </c>
      <c r="Z141" s="145">
        <v>144</v>
      </c>
      <c r="AA141" s="146">
        <v>841</v>
      </c>
      <c r="AB141" s="149">
        <v>361</v>
      </c>
      <c r="AC141" s="141">
        <v>0</v>
      </c>
      <c r="AD141" s="150">
        <v>100</v>
      </c>
      <c r="AE141" s="151">
        <v>0</v>
      </c>
    </row>
    <row r="142" spans="1:31" s="3" customFormat="1" ht="18.75" customHeight="1">
      <c r="A142" s="152">
        <v>140</v>
      </c>
      <c r="B142" s="153">
        <v>224</v>
      </c>
      <c r="C142" s="154" t="s">
        <v>713</v>
      </c>
      <c r="D142" s="155" t="s">
        <v>3056</v>
      </c>
      <c r="E142" s="156">
        <v>124</v>
      </c>
      <c r="F142" s="158">
        <v>34083252</v>
      </c>
      <c r="G142" s="159">
        <v>129</v>
      </c>
      <c r="H142" s="160">
        <v>113</v>
      </c>
      <c r="I142" s="161">
        <v>42626016</v>
      </c>
      <c r="J142" s="162">
        <v>73</v>
      </c>
      <c r="K142" s="163">
        <v>58</v>
      </c>
      <c r="L142" s="158">
        <v>15467806</v>
      </c>
      <c r="M142" s="159">
        <v>232</v>
      </c>
      <c r="N142" s="160">
        <v>211</v>
      </c>
      <c r="O142" s="161">
        <v>8166610</v>
      </c>
      <c r="P142" s="162">
        <v>144</v>
      </c>
      <c r="Q142" s="163">
        <v>129</v>
      </c>
      <c r="R142" s="158">
        <v>38033656</v>
      </c>
      <c r="S142" s="159">
        <v>423</v>
      </c>
      <c r="T142" s="160">
        <v>409</v>
      </c>
      <c r="U142" s="161">
        <v>-1817831</v>
      </c>
      <c r="V142" s="162">
        <v>224</v>
      </c>
      <c r="W142" s="163">
        <v>216</v>
      </c>
      <c r="X142" s="158">
        <v>11854</v>
      </c>
      <c r="Y142" s="159">
        <v>161</v>
      </c>
      <c r="Z142" s="160">
        <v>136</v>
      </c>
      <c r="AA142" s="161">
        <v>883</v>
      </c>
      <c r="AB142" s="164">
        <v>352</v>
      </c>
      <c r="AC142" s="156">
        <v>0</v>
      </c>
      <c r="AD142" s="165">
        <v>100</v>
      </c>
      <c r="AE142" s="166">
        <v>0</v>
      </c>
    </row>
    <row r="143" spans="1:31" s="3" customFormat="1" ht="18.75" customHeight="1">
      <c r="A143" s="167">
        <v>141</v>
      </c>
      <c r="B143" s="168">
        <v>195</v>
      </c>
      <c r="C143" s="169" t="s">
        <v>721</v>
      </c>
      <c r="D143" s="170" t="s">
        <v>3056</v>
      </c>
      <c r="E143" s="182">
        <v>125</v>
      </c>
      <c r="F143" s="173">
        <v>33954264</v>
      </c>
      <c r="G143" s="174">
        <v>145</v>
      </c>
      <c r="H143" s="175">
        <v>129</v>
      </c>
      <c r="I143" s="176">
        <v>40062159</v>
      </c>
      <c r="J143" s="177">
        <v>240</v>
      </c>
      <c r="K143" s="178">
        <v>217</v>
      </c>
      <c r="L143" s="173">
        <v>6418868</v>
      </c>
      <c r="M143" s="174">
        <v>137</v>
      </c>
      <c r="N143" s="175">
        <v>120</v>
      </c>
      <c r="O143" s="176">
        <v>14884032</v>
      </c>
      <c r="P143" s="177">
        <v>178</v>
      </c>
      <c r="Q143" s="178">
        <v>163</v>
      </c>
      <c r="R143" s="173">
        <v>32169590</v>
      </c>
      <c r="S143" s="174">
        <v>85</v>
      </c>
      <c r="T143" s="175">
        <v>77</v>
      </c>
      <c r="U143" s="176">
        <v>4143540</v>
      </c>
      <c r="V143" s="177">
        <v>405</v>
      </c>
      <c r="W143" s="178">
        <v>389</v>
      </c>
      <c r="X143" s="173">
        <v>167</v>
      </c>
      <c r="Y143" s="174">
        <v>311</v>
      </c>
      <c r="Z143" s="175">
        <v>279</v>
      </c>
      <c r="AA143" s="176">
        <v>441</v>
      </c>
      <c r="AB143" s="179">
        <v>351</v>
      </c>
      <c r="AC143" s="171">
        <v>0</v>
      </c>
      <c r="AD143" s="180">
        <v>100</v>
      </c>
      <c r="AE143" s="181">
        <v>0</v>
      </c>
    </row>
    <row r="144" spans="1:31" s="3" customFormat="1" ht="18.75" customHeight="1">
      <c r="A144" s="137">
        <v>142</v>
      </c>
      <c r="B144" s="138">
        <v>159</v>
      </c>
      <c r="C144" s="139" t="s">
        <v>166</v>
      </c>
      <c r="D144" s="140" t="s">
        <v>3056</v>
      </c>
      <c r="E144" s="141">
        <v>126</v>
      </c>
      <c r="F144" s="143">
        <v>33885360</v>
      </c>
      <c r="G144" s="144">
        <v>172</v>
      </c>
      <c r="H144" s="145">
        <v>155</v>
      </c>
      <c r="I144" s="146">
        <v>33966667</v>
      </c>
      <c r="J144" s="147">
        <v>131</v>
      </c>
      <c r="K144" s="148">
        <v>114</v>
      </c>
      <c r="L144" s="143">
        <v>10904767</v>
      </c>
      <c r="M144" s="144">
        <v>262</v>
      </c>
      <c r="N144" s="145">
        <v>241</v>
      </c>
      <c r="O144" s="146">
        <v>6874245</v>
      </c>
      <c r="P144" s="147">
        <v>211</v>
      </c>
      <c r="Q144" s="148">
        <v>193</v>
      </c>
      <c r="R144" s="143">
        <v>27524906</v>
      </c>
      <c r="S144" s="144">
        <v>281</v>
      </c>
      <c r="T144" s="145">
        <v>271</v>
      </c>
      <c r="U144" s="146">
        <v>420651</v>
      </c>
      <c r="V144" s="147">
        <v>298</v>
      </c>
      <c r="W144" s="148">
        <v>287</v>
      </c>
      <c r="X144" s="143">
        <v>5832</v>
      </c>
      <c r="Y144" s="144">
        <v>182</v>
      </c>
      <c r="Z144" s="145">
        <v>155</v>
      </c>
      <c r="AA144" s="146">
        <v>800</v>
      </c>
      <c r="AB144" s="149">
        <v>352</v>
      </c>
      <c r="AC144" s="141">
        <v>0</v>
      </c>
      <c r="AD144" s="150">
        <v>0.08</v>
      </c>
      <c r="AE144" s="151">
        <v>99.92</v>
      </c>
    </row>
    <row r="145" spans="1:31" s="3" customFormat="1" ht="18.75" customHeight="1">
      <c r="A145" s="32">
        <v>143</v>
      </c>
      <c r="B145" s="33">
        <v>221</v>
      </c>
      <c r="C145" s="34" t="s">
        <v>3079</v>
      </c>
      <c r="D145" s="35" t="s">
        <v>1061</v>
      </c>
      <c r="E145" s="45">
        <v>127</v>
      </c>
      <c r="F145" s="38">
        <v>33770458</v>
      </c>
      <c r="G145" s="39">
        <v>170</v>
      </c>
      <c r="H145" s="40">
        <v>153</v>
      </c>
      <c r="I145" s="41">
        <v>34201299</v>
      </c>
      <c r="J145" s="42">
        <v>301</v>
      </c>
      <c r="K145" s="43">
        <v>278</v>
      </c>
      <c r="L145" s="38">
        <v>4932843</v>
      </c>
      <c r="M145" s="39">
        <v>343</v>
      </c>
      <c r="N145" s="40">
        <v>320</v>
      </c>
      <c r="O145" s="41">
        <v>4076274</v>
      </c>
      <c r="P145" s="42">
        <v>321</v>
      </c>
      <c r="Q145" s="43">
        <v>295</v>
      </c>
      <c r="R145" s="38">
        <v>15906046</v>
      </c>
      <c r="S145" s="39">
        <v>119</v>
      </c>
      <c r="T145" s="40">
        <v>111</v>
      </c>
      <c r="U145" s="41">
        <v>2827130</v>
      </c>
      <c r="V145" s="42">
        <v>80</v>
      </c>
      <c r="W145" s="43">
        <v>74</v>
      </c>
      <c r="X145" s="38">
        <v>40115</v>
      </c>
      <c r="Y145" s="39">
        <v>317</v>
      </c>
      <c r="Z145" s="40">
        <v>285</v>
      </c>
      <c r="AA145" s="41">
        <v>422</v>
      </c>
      <c r="AB145" s="108">
        <v>384</v>
      </c>
      <c r="AC145" s="45">
        <v>0</v>
      </c>
      <c r="AD145" s="37">
        <v>50</v>
      </c>
      <c r="AE145" s="46">
        <v>50</v>
      </c>
    </row>
    <row r="146" spans="1:31" s="3" customFormat="1" ht="18.75" customHeight="1">
      <c r="A146" s="32">
        <v>144</v>
      </c>
      <c r="B146" s="33">
        <v>146</v>
      </c>
      <c r="C146" s="34" t="s">
        <v>2642</v>
      </c>
      <c r="D146" s="35" t="s">
        <v>404</v>
      </c>
      <c r="E146" s="36">
        <v>128</v>
      </c>
      <c r="F146" s="38">
        <v>33661504</v>
      </c>
      <c r="G146" s="39">
        <v>169</v>
      </c>
      <c r="H146" s="40">
        <v>152</v>
      </c>
      <c r="I146" s="41">
        <v>34209305</v>
      </c>
      <c r="J146" s="42">
        <v>115</v>
      </c>
      <c r="K146" s="43">
        <v>99</v>
      </c>
      <c r="L146" s="38">
        <v>11617031</v>
      </c>
      <c r="M146" s="39">
        <v>70</v>
      </c>
      <c r="N146" s="40">
        <v>56</v>
      </c>
      <c r="O146" s="41">
        <v>26652775</v>
      </c>
      <c r="P146" s="42">
        <v>179</v>
      </c>
      <c r="Q146" s="43">
        <v>164</v>
      </c>
      <c r="R146" s="38">
        <v>31708264</v>
      </c>
      <c r="S146" s="39">
        <v>61</v>
      </c>
      <c r="T146" s="40">
        <v>54</v>
      </c>
      <c r="U146" s="41">
        <v>5933474</v>
      </c>
      <c r="V146" s="42" t="s">
        <v>1103</v>
      </c>
      <c r="W146" s="43" t="s">
        <v>1103</v>
      </c>
      <c r="X146" s="44" t="s">
        <v>3052</v>
      </c>
      <c r="Y146" s="39">
        <v>396</v>
      </c>
      <c r="Z146" s="40">
        <v>364</v>
      </c>
      <c r="AA146" s="41">
        <v>298</v>
      </c>
      <c r="AB146" s="108">
        <v>369</v>
      </c>
      <c r="AC146" s="45">
        <v>0</v>
      </c>
      <c r="AD146" s="37">
        <v>100</v>
      </c>
      <c r="AE146" s="46">
        <v>0</v>
      </c>
    </row>
    <row r="147" spans="1:31" s="3" customFormat="1" ht="18.75" customHeight="1">
      <c r="A147" s="152">
        <v>145</v>
      </c>
      <c r="B147" s="153">
        <v>176</v>
      </c>
      <c r="C147" s="154" t="s">
        <v>201</v>
      </c>
      <c r="D147" s="155" t="s">
        <v>3056</v>
      </c>
      <c r="E147" s="156">
        <v>129</v>
      </c>
      <c r="F147" s="158">
        <v>33385105</v>
      </c>
      <c r="G147" s="159">
        <v>139</v>
      </c>
      <c r="H147" s="160">
        <v>123</v>
      </c>
      <c r="I147" s="161">
        <v>41340298</v>
      </c>
      <c r="J147" s="162">
        <v>66</v>
      </c>
      <c r="K147" s="163">
        <v>51</v>
      </c>
      <c r="L147" s="158">
        <v>17096279</v>
      </c>
      <c r="M147" s="159">
        <v>456</v>
      </c>
      <c r="N147" s="160">
        <v>431</v>
      </c>
      <c r="O147" s="161">
        <v>757276</v>
      </c>
      <c r="P147" s="162">
        <v>158</v>
      </c>
      <c r="Q147" s="163">
        <v>143</v>
      </c>
      <c r="R147" s="158">
        <v>35356412</v>
      </c>
      <c r="S147" s="159">
        <v>409</v>
      </c>
      <c r="T147" s="160">
        <v>397</v>
      </c>
      <c r="U147" s="161">
        <v>-911045</v>
      </c>
      <c r="V147" s="162">
        <v>362</v>
      </c>
      <c r="W147" s="163">
        <v>348</v>
      </c>
      <c r="X147" s="158">
        <v>1467</v>
      </c>
      <c r="Y147" s="159">
        <v>145</v>
      </c>
      <c r="Z147" s="160">
        <v>120</v>
      </c>
      <c r="AA147" s="161">
        <v>940</v>
      </c>
      <c r="AB147" s="164">
        <v>352</v>
      </c>
      <c r="AC147" s="156">
        <v>0</v>
      </c>
      <c r="AD147" s="165">
        <v>100</v>
      </c>
      <c r="AE147" s="166">
        <v>0</v>
      </c>
    </row>
    <row r="148" spans="1:31" s="3" customFormat="1" ht="18.75" customHeight="1">
      <c r="A148" s="167">
        <v>146</v>
      </c>
      <c r="B148" s="168">
        <v>151</v>
      </c>
      <c r="C148" s="169" t="s">
        <v>1664</v>
      </c>
      <c r="D148" s="170" t="s">
        <v>3056</v>
      </c>
      <c r="E148" s="171">
        <v>130</v>
      </c>
      <c r="F148" s="173">
        <v>33193299</v>
      </c>
      <c r="G148" s="174">
        <v>166</v>
      </c>
      <c r="H148" s="175">
        <v>149</v>
      </c>
      <c r="I148" s="176">
        <v>34491473</v>
      </c>
      <c r="J148" s="177">
        <v>476</v>
      </c>
      <c r="K148" s="178">
        <v>448</v>
      </c>
      <c r="L148" s="173">
        <v>168749</v>
      </c>
      <c r="M148" s="174">
        <v>392</v>
      </c>
      <c r="N148" s="175">
        <v>369</v>
      </c>
      <c r="O148" s="176">
        <v>2897815</v>
      </c>
      <c r="P148" s="177">
        <v>234</v>
      </c>
      <c r="Q148" s="178">
        <v>213</v>
      </c>
      <c r="R148" s="173">
        <v>23909349</v>
      </c>
      <c r="S148" s="174">
        <v>223</v>
      </c>
      <c r="T148" s="175">
        <v>213</v>
      </c>
      <c r="U148" s="176">
        <v>1000691</v>
      </c>
      <c r="V148" s="177">
        <v>38</v>
      </c>
      <c r="W148" s="178">
        <v>34</v>
      </c>
      <c r="X148" s="173">
        <v>65250</v>
      </c>
      <c r="Y148" s="174">
        <v>391</v>
      </c>
      <c r="Z148" s="175">
        <v>359</v>
      </c>
      <c r="AA148" s="176">
        <v>309</v>
      </c>
      <c r="AB148" s="179">
        <v>371</v>
      </c>
      <c r="AC148" s="171">
        <v>0</v>
      </c>
      <c r="AD148" s="180">
        <v>100</v>
      </c>
      <c r="AE148" s="181">
        <v>0</v>
      </c>
    </row>
    <row r="149" spans="1:31" s="3" customFormat="1" ht="18.75" customHeight="1">
      <c r="A149" s="32">
        <v>147</v>
      </c>
      <c r="B149" s="33">
        <v>125</v>
      </c>
      <c r="C149" s="34" t="s">
        <v>301</v>
      </c>
      <c r="D149" s="35" t="s">
        <v>3106</v>
      </c>
      <c r="E149" s="45">
        <v>131</v>
      </c>
      <c r="F149" s="38">
        <v>33056963</v>
      </c>
      <c r="G149" s="39">
        <v>171</v>
      </c>
      <c r="H149" s="40">
        <v>154</v>
      </c>
      <c r="I149" s="41">
        <v>34019679</v>
      </c>
      <c r="J149" s="42">
        <v>84</v>
      </c>
      <c r="K149" s="43">
        <v>69</v>
      </c>
      <c r="L149" s="38">
        <v>13776099</v>
      </c>
      <c r="M149" s="39">
        <v>58</v>
      </c>
      <c r="N149" s="40">
        <v>45</v>
      </c>
      <c r="O149" s="41">
        <v>33590394</v>
      </c>
      <c r="P149" s="42">
        <v>115</v>
      </c>
      <c r="Q149" s="43">
        <v>101</v>
      </c>
      <c r="R149" s="38">
        <v>47644197</v>
      </c>
      <c r="S149" s="39">
        <v>411</v>
      </c>
      <c r="T149" s="40">
        <v>399</v>
      </c>
      <c r="U149" s="41">
        <v>-1086618</v>
      </c>
      <c r="V149" s="42" t="s">
        <v>1103</v>
      </c>
      <c r="W149" s="43" t="s">
        <v>1103</v>
      </c>
      <c r="X149" s="44" t="s">
        <v>3052</v>
      </c>
      <c r="Y149" s="39">
        <v>280</v>
      </c>
      <c r="Z149" s="40">
        <v>249</v>
      </c>
      <c r="AA149" s="41">
        <v>496</v>
      </c>
      <c r="AB149" s="108">
        <v>369</v>
      </c>
      <c r="AC149" s="45">
        <v>0</v>
      </c>
      <c r="AD149" s="37">
        <v>100</v>
      </c>
      <c r="AE149" s="46">
        <v>0</v>
      </c>
    </row>
    <row r="150" spans="1:31" s="3" customFormat="1" ht="18.75" customHeight="1">
      <c r="A150" s="32">
        <v>148</v>
      </c>
      <c r="B150" s="33">
        <v>302</v>
      </c>
      <c r="C150" s="34" t="s">
        <v>17</v>
      </c>
      <c r="D150" s="35" t="s">
        <v>3058</v>
      </c>
      <c r="E150" s="45">
        <v>132</v>
      </c>
      <c r="F150" s="38">
        <v>33036165</v>
      </c>
      <c r="G150" s="39">
        <v>167</v>
      </c>
      <c r="H150" s="40">
        <v>150</v>
      </c>
      <c r="I150" s="41">
        <v>34320527</v>
      </c>
      <c r="J150" s="42">
        <v>336</v>
      </c>
      <c r="K150" s="43">
        <v>313</v>
      </c>
      <c r="L150" s="38">
        <v>4078791</v>
      </c>
      <c r="M150" s="39">
        <v>189</v>
      </c>
      <c r="N150" s="40">
        <v>169</v>
      </c>
      <c r="O150" s="41">
        <v>10232711</v>
      </c>
      <c r="P150" s="42">
        <v>147</v>
      </c>
      <c r="Q150" s="43">
        <v>132</v>
      </c>
      <c r="R150" s="38">
        <v>37320727</v>
      </c>
      <c r="S150" s="39">
        <v>430</v>
      </c>
      <c r="T150" s="40">
        <v>415</v>
      </c>
      <c r="U150" s="41">
        <v>-2125012</v>
      </c>
      <c r="V150" s="42">
        <v>87</v>
      </c>
      <c r="W150" s="43">
        <v>81</v>
      </c>
      <c r="X150" s="38">
        <v>36654</v>
      </c>
      <c r="Y150" s="39">
        <v>83</v>
      </c>
      <c r="Z150" s="40">
        <v>59</v>
      </c>
      <c r="AA150" s="41">
        <v>1341</v>
      </c>
      <c r="AB150" s="108">
        <v>384</v>
      </c>
      <c r="AC150" s="45">
        <v>0</v>
      </c>
      <c r="AD150" s="37">
        <v>2</v>
      </c>
      <c r="AE150" s="46">
        <v>98</v>
      </c>
    </row>
    <row r="151" spans="1:31" s="3" customFormat="1" ht="18.75" customHeight="1">
      <c r="A151" s="32">
        <v>149</v>
      </c>
      <c r="B151" s="33" t="s">
        <v>3052</v>
      </c>
      <c r="C151" s="34" t="s">
        <v>154</v>
      </c>
      <c r="D151" s="35" t="s">
        <v>3051</v>
      </c>
      <c r="E151" s="45">
        <v>133</v>
      </c>
      <c r="F151" s="38">
        <v>32993763</v>
      </c>
      <c r="G151" s="39">
        <v>85</v>
      </c>
      <c r="H151" s="40">
        <v>72</v>
      </c>
      <c r="I151" s="41">
        <v>61549397</v>
      </c>
      <c r="J151" s="42">
        <v>366</v>
      </c>
      <c r="K151" s="43">
        <v>339</v>
      </c>
      <c r="L151" s="38">
        <v>3191077</v>
      </c>
      <c r="M151" s="39">
        <v>136</v>
      </c>
      <c r="N151" s="40">
        <v>119</v>
      </c>
      <c r="O151" s="41">
        <v>14885624</v>
      </c>
      <c r="P151" s="42">
        <v>216</v>
      </c>
      <c r="Q151" s="43">
        <v>196</v>
      </c>
      <c r="R151" s="38">
        <v>26159597</v>
      </c>
      <c r="S151" s="39">
        <v>420</v>
      </c>
      <c r="T151" s="40">
        <v>408</v>
      </c>
      <c r="U151" s="41">
        <v>-1710373</v>
      </c>
      <c r="V151" s="42">
        <v>237</v>
      </c>
      <c r="W151" s="43">
        <v>228</v>
      </c>
      <c r="X151" s="38">
        <v>10845</v>
      </c>
      <c r="Y151" s="39">
        <v>249</v>
      </c>
      <c r="Z151" s="40">
        <v>220</v>
      </c>
      <c r="AA151" s="41">
        <v>563</v>
      </c>
      <c r="AB151" s="108">
        <v>384</v>
      </c>
      <c r="AC151" s="45">
        <v>0</v>
      </c>
      <c r="AD151" s="37">
        <v>50</v>
      </c>
      <c r="AE151" s="46">
        <v>50</v>
      </c>
    </row>
    <row r="152" spans="1:31" s="3" customFormat="1" ht="18.75" customHeight="1">
      <c r="A152" s="152">
        <v>150</v>
      </c>
      <c r="B152" s="153">
        <v>143</v>
      </c>
      <c r="C152" s="154" t="s">
        <v>1493</v>
      </c>
      <c r="D152" s="155" t="s">
        <v>3056</v>
      </c>
      <c r="E152" s="156">
        <v>134</v>
      </c>
      <c r="F152" s="158">
        <v>32924284</v>
      </c>
      <c r="G152" s="159">
        <v>178</v>
      </c>
      <c r="H152" s="160">
        <v>161</v>
      </c>
      <c r="I152" s="161">
        <v>32924284</v>
      </c>
      <c r="J152" s="162">
        <v>151</v>
      </c>
      <c r="K152" s="163">
        <v>131</v>
      </c>
      <c r="L152" s="158">
        <v>9915971</v>
      </c>
      <c r="M152" s="159">
        <v>115</v>
      </c>
      <c r="N152" s="160">
        <v>100</v>
      </c>
      <c r="O152" s="161">
        <v>16545235</v>
      </c>
      <c r="P152" s="162">
        <v>172</v>
      </c>
      <c r="Q152" s="163">
        <v>157</v>
      </c>
      <c r="R152" s="158">
        <v>33581156</v>
      </c>
      <c r="S152" s="159">
        <v>416</v>
      </c>
      <c r="T152" s="160">
        <v>404</v>
      </c>
      <c r="U152" s="161">
        <v>-1409134</v>
      </c>
      <c r="V152" s="162">
        <v>276</v>
      </c>
      <c r="W152" s="163">
        <v>266</v>
      </c>
      <c r="X152" s="158">
        <v>7039</v>
      </c>
      <c r="Y152" s="159">
        <v>129</v>
      </c>
      <c r="Z152" s="160">
        <v>104</v>
      </c>
      <c r="AA152" s="161">
        <v>1056</v>
      </c>
      <c r="AB152" s="164">
        <v>362</v>
      </c>
      <c r="AC152" s="156">
        <v>0</v>
      </c>
      <c r="AD152" s="165">
        <v>100</v>
      </c>
      <c r="AE152" s="166">
        <v>0</v>
      </c>
    </row>
    <row r="153" spans="1:31" s="3" customFormat="1" ht="18.75" customHeight="1">
      <c r="A153" s="167">
        <v>151</v>
      </c>
      <c r="B153" s="168">
        <v>166</v>
      </c>
      <c r="C153" s="169" t="s">
        <v>1625</v>
      </c>
      <c r="D153" s="170" t="s">
        <v>3056</v>
      </c>
      <c r="E153" s="171">
        <v>135</v>
      </c>
      <c r="F153" s="173">
        <v>32847912</v>
      </c>
      <c r="G153" s="174">
        <v>181</v>
      </c>
      <c r="H153" s="175">
        <v>164</v>
      </c>
      <c r="I153" s="176">
        <v>32865678</v>
      </c>
      <c r="J153" s="177">
        <v>90</v>
      </c>
      <c r="K153" s="178">
        <v>74</v>
      </c>
      <c r="L153" s="173">
        <v>13452212</v>
      </c>
      <c r="M153" s="174">
        <v>164</v>
      </c>
      <c r="N153" s="175">
        <v>145</v>
      </c>
      <c r="O153" s="176">
        <v>12591437</v>
      </c>
      <c r="P153" s="177">
        <v>189</v>
      </c>
      <c r="Q153" s="178">
        <v>174</v>
      </c>
      <c r="R153" s="173">
        <v>29517016</v>
      </c>
      <c r="S153" s="174">
        <v>262</v>
      </c>
      <c r="T153" s="175">
        <v>252</v>
      </c>
      <c r="U153" s="176">
        <v>591826</v>
      </c>
      <c r="V153" s="177">
        <v>47</v>
      </c>
      <c r="W153" s="178">
        <v>42</v>
      </c>
      <c r="X153" s="173">
        <v>59644</v>
      </c>
      <c r="Y153" s="174">
        <v>52</v>
      </c>
      <c r="Z153" s="175">
        <v>32</v>
      </c>
      <c r="AA153" s="176">
        <v>1724</v>
      </c>
      <c r="AB153" s="179">
        <v>321</v>
      </c>
      <c r="AC153" s="171">
        <v>0</v>
      </c>
      <c r="AD153" s="180">
        <v>100</v>
      </c>
      <c r="AE153" s="181">
        <v>0</v>
      </c>
    </row>
    <row r="154" spans="1:31" s="3" customFormat="1" ht="18.75" customHeight="1">
      <c r="A154" s="32">
        <v>152</v>
      </c>
      <c r="B154" s="33">
        <v>141</v>
      </c>
      <c r="C154" s="34" t="s">
        <v>304</v>
      </c>
      <c r="D154" s="35" t="s">
        <v>88</v>
      </c>
      <c r="E154" s="45">
        <v>136</v>
      </c>
      <c r="F154" s="38">
        <v>32371505</v>
      </c>
      <c r="G154" s="39">
        <v>173</v>
      </c>
      <c r="H154" s="40">
        <v>156</v>
      </c>
      <c r="I154" s="41">
        <v>33843513</v>
      </c>
      <c r="J154" s="42">
        <v>104</v>
      </c>
      <c r="K154" s="43">
        <v>88</v>
      </c>
      <c r="L154" s="38">
        <v>12344073</v>
      </c>
      <c r="M154" s="39">
        <v>76</v>
      </c>
      <c r="N154" s="40">
        <v>62</v>
      </c>
      <c r="O154" s="41">
        <v>25474345</v>
      </c>
      <c r="P154" s="42">
        <v>126</v>
      </c>
      <c r="Q154" s="43">
        <v>111</v>
      </c>
      <c r="R154" s="38">
        <v>44148671</v>
      </c>
      <c r="S154" s="39">
        <v>341</v>
      </c>
      <c r="T154" s="40">
        <v>331</v>
      </c>
      <c r="U154" s="41">
        <v>110935</v>
      </c>
      <c r="V154" s="42">
        <v>155</v>
      </c>
      <c r="W154" s="43">
        <v>148</v>
      </c>
      <c r="X154" s="38">
        <v>22733</v>
      </c>
      <c r="Y154" s="39">
        <v>204</v>
      </c>
      <c r="Z154" s="40">
        <v>177</v>
      </c>
      <c r="AA154" s="41">
        <v>705</v>
      </c>
      <c r="AB154" s="108">
        <v>369</v>
      </c>
      <c r="AC154" s="45">
        <v>0</v>
      </c>
      <c r="AD154" s="37">
        <v>100</v>
      </c>
      <c r="AE154" s="46">
        <v>0</v>
      </c>
    </row>
    <row r="155" spans="1:31" s="3" customFormat="1" ht="18.75" customHeight="1">
      <c r="A155" s="32">
        <v>153</v>
      </c>
      <c r="B155" s="33">
        <v>154</v>
      </c>
      <c r="C155" s="34" t="s">
        <v>2630</v>
      </c>
      <c r="D155" s="35" t="s">
        <v>2187</v>
      </c>
      <c r="E155" s="45">
        <v>137</v>
      </c>
      <c r="F155" s="38">
        <v>32132200</v>
      </c>
      <c r="G155" s="39">
        <v>159</v>
      </c>
      <c r="H155" s="40">
        <v>143</v>
      </c>
      <c r="I155" s="41">
        <v>36955156</v>
      </c>
      <c r="J155" s="42">
        <v>78</v>
      </c>
      <c r="K155" s="43">
        <v>63</v>
      </c>
      <c r="L155" s="38">
        <v>14377536</v>
      </c>
      <c r="M155" s="39">
        <v>320</v>
      </c>
      <c r="N155" s="40">
        <v>297</v>
      </c>
      <c r="O155" s="41">
        <v>4927463</v>
      </c>
      <c r="P155" s="42">
        <v>112</v>
      </c>
      <c r="Q155" s="43">
        <v>99</v>
      </c>
      <c r="R155" s="38">
        <v>48702032</v>
      </c>
      <c r="S155" s="39">
        <v>463</v>
      </c>
      <c r="T155" s="40">
        <v>444</v>
      </c>
      <c r="U155" s="41">
        <v>-5396811</v>
      </c>
      <c r="V155" s="42">
        <v>92</v>
      </c>
      <c r="W155" s="43">
        <v>86</v>
      </c>
      <c r="X155" s="38">
        <v>34604</v>
      </c>
      <c r="Y155" s="39">
        <v>80</v>
      </c>
      <c r="Z155" s="40">
        <v>56</v>
      </c>
      <c r="AA155" s="41">
        <v>1400</v>
      </c>
      <c r="AB155" s="108">
        <v>321</v>
      </c>
      <c r="AC155" s="45">
        <v>0</v>
      </c>
      <c r="AD155" s="37">
        <v>100</v>
      </c>
      <c r="AE155" s="46">
        <v>0</v>
      </c>
    </row>
    <row r="156" spans="1:31" s="3" customFormat="1" ht="18.75" customHeight="1">
      <c r="A156" s="137">
        <v>154</v>
      </c>
      <c r="B156" s="138" t="s">
        <v>3052</v>
      </c>
      <c r="C156" s="188" t="s">
        <v>3052</v>
      </c>
      <c r="D156" s="140" t="s">
        <v>3056</v>
      </c>
      <c r="E156" s="141">
        <v>138</v>
      </c>
      <c r="F156" s="186" t="s">
        <v>3052</v>
      </c>
      <c r="G156" s="144">
        <v>182</v>
      </c>
      <c r="H156" s="145">
        <v>165</v>
      </c>
      <c r="I156" s="187" t="s">
        <v>3052</v>
      </c>
      <c r="J156" s="147">
        <v>215</v>
      </c>
      <c r="K156" s="148">
        <v>193</v>
      </c>
      <c r="L156" s="186" t="s">
        <v>3052</v>
      </c>
      <c r="M156" s="144">
        <v>326</v>
      </c>
      <c r="N156" s="145">
        <v>303</v>
      </c>
      <c r="O156" s="187" t="s">
        <v>3052</v>
      </c>
      <c r="P156" s="147">
        <v>368</v>
      </c>
      <c r="Q156" s="148">
        <v>341</v>
      </c>
      <c r="R156" s="186" t="s">
        <v>3052</v>
      </c>
      <c r="S156" s="144">
        <v>71</v>
      </c>
      <c r="T156" s="145">
        <v>64</v>
      </c>
      <c r="U156" s="187" t="s">
        <v>3052</v>
      </c>
      <c r="V156" s="147">
        <v>422</v>
      </c>
      <c r="W156" s="148">
        <v>405</v>
      </c>
      <c r="X156" s="186" t="s">
        <v>3052</v>
      </c>
      <c r="Y156" s="144">
        <v>487</v>
      </c>
      <c r="Z156" s="145">
        <v>455</v>
      </c>
      <c r="AA156" s="187" t="s">
        <v>3052</v>
      </c>
      <c r="AB156" s="149">
        <v>352</v>
      </c>
      <c r="AC156" s="141">
        <v>0</v>
      </c>
      <c r="AD156" s="150">
        <v>0</v>
      </c>
      <c r="AE156" s="151">
        <v>100</v>
      </c>
    </row>
    <row r="157" spans="1:31" s="3" customFormat="1" ht="18.75" customHeight="1">
      <c r="A157" s="152">
        <v>155</v>
      </c>
      <c r="B157" s="153">
        <v>185</v>
      </c>
      <c r="C157" s="154" t="s">
        <v>2717</v>
      </c>
      <c r="D157" s="155" t="s">
        <v>3056</v>
      </c>
      <c r="E157" s="156">
        <v>139</v>
      </c>
      <c r="F157" s="158">
        <v>32016741</v>
      </c>
      <c r="G157" s="159">
        <v>185</v>
      </c>
      <c r="H157" s="160">
        <v>168</v>
      </c>
      <c r="I157" s="161">
        <v>32016741</v>
      </c>
      <c r="J157" s="162">
        <v>329</v>
      </c>
      <c r="K157" s="163">
        <v>306</v>
      </c>
      <c r="L157" s="158">
        <v>4310445</v>
      </c>
      <c r="M157" s="159">
        <v>337</v>
      </c>
      <c r="N157" s="160">
        <v>314</v>
      </c>
      <c r="O157" s="161">
        <v>4224124</v>
      </c>
      <c r="P157" s="162">
        <v>226</v>
      </c>
      <c r="Q157" s="163">
        <v>205</v>
      </c>
      <c r="R157" s="158">
        <v>24700608</v>
      </c>
      <c r="S157" s="159">
        <v>415</v>
      </c>
      <c r="T157" s="160">
        <v>403</v>
      </c>
      <c r="U157" s="161">
        <v>-1260766</v>
      </c>
      <c r="V157" s="162">
        <v>154</v>
      </c>
      <c r="W157" s="163">
        <v>147</v>
      </c>
      <c r="X157" s="158">
        <v>22860</v>
      </c>
      <c r="Y157" s="159">
        <v>401</v>
      </c>
      <c r="Z157" s="160">
        <v>369</v>
      </c>
      <c r="AA157" s="161">
        <v>290</v>
      </c>
      <c r="AB157" s="164">
        <v>356</v>
      </c>
      <c r="AC157" s="156">
        <v>0</v>
      </c>
      <c r="AD157" s="165">
        <v>100</v>
      </c>
      <c r="AE157" s="166">
        <v>0</v>
      </c>
    </row>
    <row r="158" spans="1:31" s="3" customFormat="1" ht="18.75" customHeight="1">
      <c r="A158" s="167">
        <v>156</v>
      </c>
      <c r="B158" s="168">
        <v>164</v>
      </c>
      <c r="C158" s="169" t="s">
        <v>1026</v>
      </c>
      <c r="D158" s="170" t="s">
        <v>3056</v>
      </c>
      <c r="E158" s="171">
        <v>140</v>
      </c>
      <c r="F158" s="173">
        <v>31993985</v>
      </c>
      <c r="G158" s="174">
        <v>104</v>
      </c>
      <c r="H158" s="175">
        <v>90</v>
      </c>
      <c r="I158" s="176">
        <v>51190376</v>
      </c>
      <c r="J158" s="177">
        <v>97</v>
      </c>
      <c r="K158" s="178">
        <v>81</v>
      </c>
      <c r="L158" s="173">
        <v>13148084</v>
      </c>
      <c r="M158" s="174">
        <v>84</v>
      </c>
      <c r="N158" s="175">
        <v>70</v>
      </c>
      <c r="O158" s="176">
        <v>21795219</v>
      </c>
      <c r="P158" s="177">
        <v>152</v>
      </c>
      <c r="Q158" s="178">
        <v>137</v>
      </c>
      <c r="R158" s="173">
        <v>36195429</v>
      </c>
      <c r="S158" s="174">
        <v>32</v>
      </c>
      <c r="T158" s="175">
        <v>26</v>
      </c>
      <c r="U158" s="176">
        <v>11350166</v>
      </c>
      <c r="V158" s="177">
        <v>323</v>
      </c>
      <c r="W158" s="178">
        <v>312</v>
      </c>
      <c r="X158" s="173">
        <v>3817</v>
      </c>
      <c r="Y158" s="174">
        <v>188</v>
      </c>
      <c r="Z158" s="175">
        <v>161</v>
      </c>
      <c r="AA158" s="176">
        <v>780</v>
      </c>
      <c r="AB158" s="179">
        <v>382</v>
      </c>
      <c r="AC158" s="171">
        <v>0</v>
      </c>
      <c r="AD158" s="180">
        <v>57.97</v>
      </c>
      <c r="AE158" s="181">
        <v>42.03</v>
      </c>
    </row>
    <row r="159" spans="1:31" s="3" customFormat="1" ht="18.75" customHeight="1">
      <c r="A159" s="32">
        <v>157</v>
      </c>
      <c r="B159" s="33">
        <v>207</v>
      </c>
      <c r="C159" s="34" t="s">
        <v>158</v>
      </c>
      <c r="D159" s="35" t="s">
        <v>91</v>
      </c>
      <c r="E159" s="36">
        <v>141</v>
      </c>
      <c r="F159" s="38">
        <v>31789597</v>
      </c>
      <c r="G159" s="39">
        <v>146</v>
      </c>
      <c r="H159" s="40">
        <v>130</v>
      </c>
      <c r="I159" s="41">
        <v>39964734</v>
      </c>
      <c r="J159" s="42">
        <v>415</v>
      </c>
      <c r="K159" s="43">
        <v>387</v>
      </c>
      <c r="L159" s="38">
        <v>2101612</v>
      </c>
      <c r="M159" s="39">
        <v>410</v>
      </c>
      <c r="N159" s="40">
        <v>387</v>
      </c>
      <c r="O159" s="41">
        <v>2308895</v>
      </c>
      <c r="P159" s="42">
        <v>369</v>
      </c>
      <c r="Q159" s="43">
        <v>342</v>
      </c>
      <c r="R159" s="38">
        <v>13218994</v>
      </c>
      <c r="S159" s="39">
        <v>327</v>
      </c>
      <c r="T159" s="40">
        <v>317</v>
      </c>
      <c r="U159" s="41">
        <v>176425</v>
      </c>
      <c r="V159" s="42">
        <v>16</v>
      </c>
      <c r="W159" s="43">
        <v>14</v>
      </c>
      <c r="X159" s="38">
        <v>118795</v>
      </c>
      <c r="Y159" s="39">
        <v>243</v>
      </c>
      <c r="Z159" s="40">
        <v>214</v>
      </c>
      <c r="AA159" s="41">
        <v>575</v>
      </c>
      <c r="AB159" s="108">
        <v>312</v>
      </c>
      <c r="AC159" s="45">
        <v>0</v>
      </c>
      <c r="AD159" s="37">
        <v>100</v>
      </c>
      <c r="AE159" s="46">
        <v>0</v>
      </c>
    </row>
    <row r="160" spans="1:31" s="3" customFormat="1" ht="18.75" customHeight="1">
      <c r="A160" s="32">
        <v>158</v>
      </c>
      <c r="B160" s="33">
        <v>115</v>
      </c>
      <c r="C160" s="34" t="s">
        <v>1308</v>
      </c>
      <c r="D160" s="35" t="s">
        <v>3054</v>
      </c>
      <c r="E160" s="45">
        <v>17</v>
      </c>
      <c r="F160" s="38">
        <v>31555454</v>
      </c>
      <c r="G160" s="39">
        <v>127</v>
      </c>
      <c r="H160" s="40">
        <v>16</v>
      </c>
      <c r="I160" s="41">
        <v>43241274</v>
      </c>
      <c r="J160" s="42">
        <v>54</v>
      </c>
      <c r="K160" s="43">
        <v>12</v>
      </c>
      <c r="L160" s="38">
        <v>18967865</v>
      </c>
      <c r="M160" s="39">
        <v>453</v>
      </c>
      <c r="N160" s="40">
        <v>25</v>
      </c>
      <c r="O160" s="41">
        <v>837771</v>
      </c>
      <c r="P160" s="42">
        <v>68</v>
      </c>
      <c r="Q160" s="43">
        <v>13</v>
      </c>
      <c r="R160" s="38">
        <v>76240192</v>
      </c>
      <c r="S160" s="39">
        <v>495</v>
      </c>
      <c r="T160" s="40">
        <v>28</v>
      </c>
      <c r="U160" s="41">
        <v>-43546567</v>
      </c>
      <c r="V160" s="42">
        <v>368</v>
      </c>
      <c r="W160" s="43">
        <v>15</v>
      </c>
      <c r="X160" s="38">
        <v>1200</v>
      </c>
      <c r="Y160" s="39">
        <v>6</v>
      </c>
      <c r="Z160" s="40">
        <v>6</v>
      </c>
      <c r="AA160" s="41">
        <v>11430</v>
      </c>
      <c r="AB160" s="108">
        <v>321</v>
      </c>
      <c r="AC160" s="45">
        <v>100</v>
      </c>
      <c r="AD160" s="37">
        <v>0</v>
      </c>
      <c r="AE160" s="46">
        <v>0</v>
      </c>
    </row>
    <row r="161" spans="1:31" s="3" customFormat="1" ht="18.75" customHeight="1">
      <c r="A161" s="32">
        <v>159</v>
      </c>
      <c r="B161" s="33">
        <v>161</v>
      </c>
      <c r="C161" s="34" t="s">
        <v>1834</v>
      </c>
      <c r="D161" s="35" t="s">
        <v>3058</v>
      </c>
      <c r="E161" s="45">
        <v>142</v>
      </c>
      <c r="F161" s="38">
        <v>31170490</v>
      </c>
      <c r="G161" s="39">
        <v>191</v>
      </c>
      <c r="H161" s="40">
        <v>174</v>
      </c>
      <c r="I161" s="41">
        <v>31170490</v>
      </c>
      <c r="J161" s="42">
        <v>348</v>
      </c>
      <c r="K161" s="43">
        <v>323</v>
      </c>
      <c r="L161" s="38">
        <v>3749362</v>
      </c>
      <c r="M161" s="39">
        <v>24</v>
      </c>
      <c r="N161" s="40">
        <v>14</v>
      </c>
      <c r="O161" s="41">
        <v>62415473</v>
      </c>
      <c r="P161" s="42">
        <v>21</v>
      </c>
      <c r="Q161" s="43">
        <v>13</v>
      </c>
      <c r="R161" s="38">
        <v>164194540</v>
      </c>
      <c r="S161" s="39">
        <v>7</v>
      </c>
      <c r="T161" s="40">
        <v>3</v>
      </c>
      <c r="U161" s="41">
        <v>42818843</v>
      </c>
      <c r="V161" s="42">
        <v>46</v>
      </c>
      <c r="W161" s="43">
        <v>41</v>
      </c>
      <c r="X161" s="38">
        <v>59718</v>
      </c>
      <c r="Y161" s="39">
        <v>44</v>
      </c>
      <c r="Z161" s="40">
        <v>25</v>
      </c>
      <c r="AA161" s="41">
        <v>1931</v>
      </c>
      <c r="AB161" s="108">
        <v>384</v>
      </c>
      <c r="AC161" s="45">
        <v>0</v>
      </c>
      <c r="AD161" s="37">
        <v>51</v>
      </c>
      <c r="AE161" s="46">
        <v>49</v>
      </c>
    </row>
    <row r="162" spans="1:31" s="3" customFormat="1" ht="18.75" customHeight="1">
      <c r="A162" s="152">
        <v>160</v>
      </c>
      <c r="B162" s="153">
        <v>200</v>
      </c>
      <c r="C162" s="154" t="s">
        <v>1463</v>
      </c>
      <c r="D162" s="155" t="s">
        <v>3056</v>
      </c>
      <c r="E162" s="156">
        <v>143</v>
      </c>
      <c r="F162" s="158">
        <v>30871200</v>
      </c>
      <c r="G162" s="159">
        <v>187</v>
      </c>
      <c r="H162" s="160">
        <v>170</v>
      </c>
      <c r="I162" s="161">
        <v>31798547</v>
      </c>
      <c r="J162" s="162">
        <v>113</v>
      </c>
      <c r="K162" s="163">
        <v>97</v>
      </c>
      <c r="L162" s="158">
        <v>11701174</v>
      </c>
      <c r="M162" s="159">
        <v>203</v>
      </c>
      <c r="N162" s="160">
        <v>182</v>
      </c>
      <c r="O162" s="161">
        <v>9729135</v>
      </c>
      <c r="P162" s="162">
        <v>233</v>
      </c>
      <c r="Q162" s="163">
        <v>212</v>
      </c>
      <c r="R162" s="158">
        <v>24064480</v>
      </c>
      <c r="S162" s="159">
        <v>248</v>
      </c>
      <c r="T162" s="160">
        <v>238</v>
      </c>
      <c r="U162" s="161">
        <v>719566</v>
      </c>
      <c r="V162" s="162">
        <v>375</v>
      </c>
      <c r="W162" s="163">
        <v>360</v>
      </c>
      <c r="X162" s="158">
        <v>923</v>
      </c>
      <c r="Y162" s="159">
        <v>185</v>
      </c>
      <c r="Z162" s="160">
        <v>158</v>
      </c>
      <c r="AA162" s="161">
        <v>792</v>
      </c>
      <c r="AB162" s="164">
        <v>352</v>
      </c>
      <c r="AC162" s="156">
        <v>0</v>
      </c>
      <c r="AD162" s="165">
        <v>100</v>
      </c>
      <c r="AE162" s="166">
        <v>0</v>
      </c>
    </row>
    <row r="163" spans="1:31" s="3" customFormat="1" ht="18.75" customHeight="1">
      <c r="A163" s="167">
        <v>161</v>
      </c>
      <c r="B163" s="168">
        <v>214</v>
      </c>
      <c r="C163" s="169" t="s">
        <v>160</v>
      </c>
      <c r="D163" s="170" t="s">
        <v>3056</v>
      </c>
      <c r="E163" s="171">
        <v>144</v>
      </c>
      <c r="F163" s="173">
        <v>30863555</v>
      </c>
      <c r="G163" s="174">
        <v>168</v>
      </c>
      <c r="H163" s="175">
        <v>151</v>
      </c>
      <c r="I163" s="176">
        <v>34258237</v>
      </c>
      <c r="J163" s="177">
        <v>147</v>
      </c>
      <c r="K163" s="178">
        <v>128</v>
      </c>
      <c r="L163" s="173">
        <v>10260666</v>
      </c>
      <c r="M163" s="174">
        <v>351</v>
      </c>
      <c r="N163" s="175">
        <v>328</v>
      </c>
      <c r="O163" s="176">
        <v>3911589</v>
      </c>
      <c r="P163" s="177">
        <v>331</v>
      </c>
      <c r="Q163" s="178">
        <v>305</v>
      </c>
      <c r="R163" s="173">
        <v>15472275</v>
      </c>
      <c r="S163" s="174">
        <v>213</v>
      </c>
      <c r="T163" s="175">
        <v>204</v>
      </c>
      <c r="U163" s="176">
        <v>1096231</v>
      </c>
      <c r="V163" s="177">
        <v>67</v>
      </c>
      <c r="W163" s="178">
        <v>61</v>
      </c>
      <c r="X163" s="173">
        <v>44268</v>
      </c>
      <c r="Y163" s="174">
        <v>91</v>
      </c>
      <c r="Z163" s="175">
        <v>67</v>
      </c>
      <c r="AA163" s="176">
        <v>1278</v>
      </c>
      <c r="AB163" s="179">
        <v>322</v>
      </c>
      <c r="AC163" s="171">
        <v>0</v>
      </c>
      <c r="AD163" s="180">
        <v>100</v>
      </c>
      <c r="AE163" s="181">
        <v>0</v>
      </c>
    </row>
    <row r="164" spans="1:31" s="3" customFormat="1" ht="18.75" customHeight="1">
      <c r="A164" s="137">
        <v>162</v>
      </c>
      <c r="B164" s="138">
        <v>153</v>
      </c>
      <c r="C164" s="139" t="s">
        <v>1462</v>
      </c>
      <c r="D164" s="140" t="s">
        <v>3056</v>
      </c>
      <c r="E164" s="141">
        <v>145</v>
      </c>
      <c r="F164" s="143">
        <v>30748319</v>
      </c>
      <c r="G164" s="144">
        <v>183</v>
      </c>
      <c r="H164" s="145">
        <v>166</v>
      </c>
      <c r="I164" s="146">
        <v>32268769</v>
      </c>
      <c r="J164" s="147">
        <v>347</v>
      </c>
      <c r="K164" s="148">
        <v>322</v>
      </c>
      <c r="L164" s="143">
        <v>3757321</v>
      </c>
      <c r="M164" s="144">
        <v>438</v>
      </c>
      <c r="N164" s="145">
        <v>414</v>
      </c>
      <c r="O164" s="146">
        <v>1394278</v>
      </c>
      <c r="P164" s="147">
        <v>332</v>
      </c>
      <c r="Q164" s="148">
        <v>306</v>
      </c>
      <c r="R164" s="143">
        <v>15327064</v>
      </c>
      <c r="S164" s="144">
        <v>449</v>
      </c>
      <c r="T164" s="145">
        <v>431</v>
      </c>
      <c r="U164" s="146">
        <v>-4309725</v>
      </c>
      <c r="V164" s="147" t="s">
        <v>1103</v>
      </c>
      <c r="W164" s="148" t="s">
        <v>1103</v>
      </c>
      <c r="X164" s="186" t="s">
        <v>3052</v>
      </c>
      <c r="Y164" s="144">
        <v>291</v>
      </c>
      <c r="Z164" s="145">
        <v>259</v>
      </c>
      <c r="AA164" s="146">
        <v>485</v>
      </c>
      <c r="AB164" s="149">
        <v>369</v>
      </c>
      <c r="AC164" s="141">
        <v>0</v>
      </c>
      <c r="AD164" s="150">
        <v>100</v>
      </c>
      <c r="AE164" s="151">
        <v>0</v>
      </c>
    </row>
    <row r="165" spans="1:31" s="3" customFormat="1" ht="18.75" customHeight="1">
      <c r="A165" s="32">
        <v>163</v>
      </c>
      <c r="B165" s="33">
        <v>179</v>
      </c>
      <c r="C165" s="34" t="s">
        <v>1028</v>
      </c>
      <c r="D165" s="35" t="s">
        <v>1049</v>
      </c>
      <c r="E165" s="45">
        <v>146</v>
      </c>
      <c r="F165" s="38">
        <v>30667245</v>
      </c>
      <c r="G165" s="39">
        <v>193</v>
      </c>
      <c r="H165" s="40">
        <v>176</v>
      </c>
      <c r="I165" s="41">
        <v>30997505</v>
      </c>
      <c r="J165" s="42">
        <v>132</v>
      </c>
      <c r="K165" s="43">
        <v>115</v>
      </c>
      <c r="L165" s="38">
        <v>10901856</v>
      </c>
      <c r="M165" s="39">
        <v>85</v>
      </c>
      <c r="N165" s="40">
        <v>71</v>
      </c>
      <c r="O165" s="41">
        <v>21589302</v>
      </c>
      <c r="P165" s="42">
        <v>171</v>
      </c>
      <c r="Q165" s="43">
        <v>156</v>
      </c>
      <c r="R165" s="38">
        <v>33709679</v>
      </c>
      <c r="S165" s="39">
        <v>329</v>
      </c>
      <c r="T165" s="40">
        <v>319</v>
      </c>
      <c r="U165" s="41">
        <v>155944</v>
      </c>
      <c r="V165" s="42">
        <v>104</v>
      </c>
      <c r="W165" s="43">
        <v>98</v>
      </c>
      <c r="X165" s="38">
        <v>30937</v>
      </c>
      <c r="Y165" s="39">
        <v>125</v>
      </c>
      <c r="Z165" s="40">
        <v>100</v>
      </c>
      <c r="AA165" s="41">
        <v>1089</v>
      </c>
      <c r="AB165" s="108">
        <v>321</v>
      </c>
      <c r="AC165" s="45">
        <v>0</v>
      </c>
      <c r="AD165" s="37">
        <v>100</v>
      </c>
      <c r="AE165" s="46">
        <v>0</v>
      </c>
    </row>
    <row r="166" spans="1:31" s="3" customFormat="1" ht="18.75" customHeight="1">
      <c r="A166" s="32">
        <v>164</v>
      </c>
      <c r="B166" s="33">
        <v>236</v>
      </c>
      <c r="C166" s="34" t="s">
        <v>3084</v>
      </c>
      <c r="D166" s="35" t="s">
        <v>881</v>
      </c>
      <c r="E166" s="45">
        <v>147</v>
      </c>
      <c r="F166" s="38">
        <v>30613432</v>
      </c>
      <c r="G166" s="39">
        <v>189</v>
      </c>
      <c r="H166" s="40">
        <v>172</v>
      </c>
      <c r="I166" s="41">
        <v>31508910</v>
      </c>
      <c r="J166" s="42">
        <v>203</v>
      </c>
      <c r="K166" s="43">
        <v>182</v>
      </c>
      <c r="L166" s="38">
        <v>7628214</v>
      </c>
      <c r="M166" s="39">
        <v>295</v>
      </c>
      <c r="N166" s="40">
        <v>273</v>
      </c>
      <c r="O166" s="41">
        <v>5754894</v>
      </c>
      <c r="P166" s="42">
        <v>327</v>
      </c>
      <c r="Q166" s="43">
        <v>301</v>
      </c>
      <c r="R166" s="38">
        <v>15533630</v>
      </c>
      <c r="S166" s="39">
        <v>305</v>
      </c>
      <c r="T166" s="40">
        <v>295</v>
      </c>
      <c r="U166" s="41">
        <v>261817</v>
      </c>
      <c r="V166" s="42">
        <v>59</v>
      </c>
      <c r="W166" s="43">
        <v>54</v>
      </c>
      <c r="X166" s="38">
        <v>49791</v>
      </c>
      <c r="Y166" s="39">
        <v>276</v>
      </c>
      <c r="Z166" s="40">
        <v>245</v>
      </c>
      <c r="AA166" s="41">
        <v>500</v>
      </c>
      <c r="AB166" s="108">
        <v>382</v>
      </c>
      <c r="AC166" s="45">
        <v>0</v>
      </c>
      <c r="AD166" s="37">
        <v>0</v>
      </c>
      <c r="AE166" s="46">
        <v>100</v>
      </c>
    </row>
    <row r="167" spans="1:31" s="3" customFormat="1" ht="18.75" customHeight="1">
      <c r="A167" s="48">
        <v>165</v>
      </c>
      <c r="B167" s="49">
        <v>171</v>
      </c>
      <c r="C167" s="50" t="s">
        <v>2174</v>
      </c>
      <c r="D167" s="51" t="s">
        <v>88</v>
      </c>
      <c r="E167" s="52">
        <v>148</v>
      </c>
      <c r="F167" s="54">
        <v>30542002</v>
      </c>
      <c r="G167" s="55">
        <v>179</v>
      </c>
      <c r="H167" s="56">
        <v>162</v>
      </c>
      <c r="I167" s="57">
        <v>32920459</v>
      </c>
      <c r="J167" s="58">
        <v>182</v>
      </c>
      <c r="K167" s="59">
        <v>161</v>
      </c>
      <c r="L167" s="54">
        <v>8465793</v>
      </c>
      <c r="M167" s="55">
        <v>181</v>
      </c>
      <c r="N167" s="56">
        <v>161</v>
      </c>
      <c r="O167" s="57">
        <v>10620202</v>
      </c>
      <c r="P167" s="58">
        <v>192</v>
      </c>
      <c r="Q167" s="59">
        <v>177</v>
      </c>
      <c r="R167" s="54">
        <v>29299568</v>
      </c>
      <c r="S167" s="55">
        <v>234</v>
      </c>
      <c r="T167" s="56">
        <v>224</v>
      </c>
      <c r="U167" s="57">
        <v>902423</v>
      </c>
      <c r="V167" s="58">
        <v>48</v>
      </c>
      <c r="W167" s="59">
        <v>43</v>
      </c>
      <c r="X167" s="54">
        <v>58436</v>
      </c>
      <c r="Y167" s="55">
        <v>86</v>
      </c>
      <c r="Z167" s="56">
        <v>62</v>
      </c>
      <c r="AA167" s="57">
        <v>1318</v>
      </c>
      <c r="AB167" s="109">
        <v>321</v>
      </c>
      <c r="AC167" s="52">
        <v>0</v>
      </c>
      <c r="AD167" s="60">
        <v>100</v>
      </c>
      <c r="AE167" s="61">
        <v>0</v>
      </c>
    </row>
    <row r="168" spans="1:31" s="3" customFormat="1" ht="18.75" customHeight="1">
      <c r="A168" s="167">
        <v>166</v>
      </c>
      <c r="B168" s="168">
        <v>182</v>
      </c>
      <c r="C168" s="169" t="s">
        <v>777</v>
      </c>
      <c r="D168" s="170" t="s">
        <v>3056</v>
      </c>
      <c r="E168" s="171">
        <v>149</v>
      </c>
      <c r="F168" s="173">
        <v>30485375</v>
      </c>
      <c r="G168" s="174">
        <v>174</v>
      </c>
      <c r="H168" s="175">
        <v>157</v>
      </c>
      <c r="I168" s="176">
        <v>33827920</v>
      </c>
      <c r="J168" s="177">
        <v>162</v>
      </c>
      <c r="K168" s="178">
        <v>142</v>
      </c>
      <c r="L168" s="173">
        <v>9119856</v>
      </c>
      <c r="M168" s="174">
        <v>416</v>
      </c>
      <c r="N168" s="175">
        <v>393</v>
      </c>
      <c r="O168" s="176">
        <v>2194932</v>
      </c>
      <c r="P168" s="177">
        <v>363</v>
      </c>
      <c r="Q168" s="178">
        <v>336</v>
      </c>
      <c r="R168" s="173">
        <v>13424145</v>
      </c>
      <c r="S168" s="174">
        <v>209</v>
      </c>
      <c r="T168" s="175">
        <v>200</v>
      </c>
      <c r="U168" s="176">
        <v>1141351</v>
      </c>
      <c r="V168" s="177">
        <v>86</v>
      </c>
      <c r="W168" s="178">
        <v>80</v>
      </c>
      <c r="X168" s="173">
        <v>36722</v>
      </c>
      <c r="Y168" s="174">
        <v>60</v>
      </c>
      <c r="Z168" s="175">
        <v>39</v>
      </c>
      <c r="AA168" s="176">
        <v>1597</v>
      </c>
      <c r="AB168" s="179">
        <v>321</v>
      </c>
      <c r="AC168" s="171">
        <v>0</v>
      </c>
      <c r="AD168" s="180">
        <v>100</v>
      </c>
      <c r="AE168" s="181">
        <v>0</v>
      </c>
    </row>
    <row r="169" spans="1:31" s="3" customFormat="1" ht="18.75" customHeight="1">
      <c r="A169" s="32">
        <v>167</v>
      </c>
      <c r="B169" s="33">
        <v>135</v>
      </c>
      <c r="C169" s="34" t="s">
        <v>162</v>
      </c>
      <c r="D169" s="35" t="s">
        <v>2124</v>
      </c>
      <c r="E169" s="45">
        <v>150</v>
      </c>
      <c r="F169" s="38">
        <v>30214381</v>
      </c>
      <c r="G169" s="39">
        <v>152</v>
      </c>
      <c r="H169" s="40">
        <v>136</v>
      </c>
      <c r="I169" s="41">
        <v>38208329</v>
      </c>
      <c r="J169" s="42">
        <v>474</v>
      </c>
      <c r="K169" s="43">
        <v>446</v>
      </c>
      <c r="L169" s="38">
        <v>207832</v>
      </c>
      <c r="M169" s="39">
        <v>424</v>
      </c>
      <c r="N169" s="40">
        <v>401</v>
      </c>
      <c r="O169" s="41">
        <v>1984348</v>
      </c>
      <c r="P169" s="42">
        <v>193</v>
      </c>
      <c r="Q169" s="43">
        <v>178</v>
      </c>
      <c r="R169" s="38">
        <v>29277238</v>
      </c>
      <c r="S169" s="39">
        <v>470</v>
      </c>
      <c r="T169" s="40">
        <v>450</v>
      </c>
      <c r="U169" s="41">
        <v>-6819073</v>
      </c>
      <c r="V169" s="42">
        <v>294</v>
      </c>
      <c r="W169" s="43">
        <v>283</v>
      </c>
      <c r="X169" s="38">
        <v>6057</v>
      </c>
      <c r="Y169" s="39">
        <v>308</v>
      </c>
      <c r="Z169" s="40">
        <v>276</v>
      </c>
      <c r="AA169" s="41">
        <v>445</v>
      </c>
      <c r="AB169" s="108">
        <v>331</v>
      </c>
      <c r="AC169" s="45">
        <v>0</v>
      </c>
      <c r="AD169" s="37">
        <v>75.5</v>
      </c>
      <c r="AE169" s="46">
        <v>24.5</v>
      </c>
    </row>
    <row r="170" spans="1:31" s="3" customFormat="1" ht="18.75" customHeight="1">
      <c r="A170" s="137">
        <v>168</v>
      </c>
      <c r="B170" s="138">
        <v>325</v>
      </c>
      <c r="C170" s="139" t="s">
        <v>1494</v>
      </c>
      <c r="D170" s="140" t="s">
        <v>3054</v>
      </c>
      <c r="E170" s="141">
        <v>18</v>
      </c>
      <c r="F170" s="143">
        <v>30141591</v>
      </c>
      <c r="G170" s="144">
        <v>198</v>
      </c>
      <c r="H170" s="145">
        <v>18</v>
      </c>
      <c r="I170" s="146">
        <v>30141591</v>
      </c>
      <c r="J170" s="147">
        <v>478</v>
      </c>
      <c r="K170" s="148">
        <v>29</v>
      </c>
      <c r="L170" s="143">
        <v>152526</v>
      </c>
      <c r="M170" s="144" t="s">
        <v>3052</v>
      </c>
      <c r="N170" s="145" t="s">
        <v>1103</v>
      </c>
      <c r="O170" s="146">
        <v>-2475464</v>
      </c>
      <c r="P170" s="147">
        <v>274</v>
      </c>
      <c r="Q170" s="148">
        <v>26</v>
      </c>
      <c r="R170" s="143">
        <v>19803257</v>
      </c>
      <c r="S170" s="144">
        <v>484</v>
      </c>
      <c r="T170" s="145">
        <v>25</v>
      </c>
      <c r="U170" s="146">
        <v>-12579816</v>
      </c>
      <c r="V170" s="147">
        <v>114</v>
      </c>
      <c r="W170" s="148">
        <v>7</v>
      </c>
      <c r="X170" s="143">
        <v>28855</v>
      </c>
      <c r="Y170" s="144">
        <v>40</v>
      </c>
      <c r="Z170" s="145">
        <v>18</v>
      </c>
      <c r="AA170" s="146">
        <v>2208</v>
      </c>
      <c r="AB170" s="149">
        <v>384</v>
      </c>
      <c r="AC170" s="141">
        <v>100</v>
      </c>
      <c r="AD170" s="150">
        <v>0</v>
      </c>
      <c r="AE170" s="151">
        <v>0</v>
      </c>
    </row>
    <row r="171" spans="1:31" s="3" customFormat="1" ht="18.75" customHeight="1">
      <c r="A171" s="137">
        <v>169</v>
      </c>
      <c r="B171" s="138">
        <v>229</v>
      </c>
      <c r="C171" s="139" t="s">
        <v>2626</v>
      </c>
      <c r="D171" s="140" t="s">
        <v>3056</v>
      </c>
      <c r="E171" s="141">
        <v>151</v>
      </c>
      <c r="F171" s="143">
        <v>29802407</v>
      </c>
      <c r="G171" s="144">
        <v>177</v>
      </c>
      <c r="H171" s="145">
        <v>160</v>
      </c>
      <c r="I171" s="146">
        <v>32967288</v>
      </c>
      <c r="J171" s="147">
        <v>292</v>
      </c>
      <c r="K171" s="148">
        <v>269</v>
      </c>
      <c r="L171" s="143">
        <v>5069855</v>
      </c>
      <c r="M171" s="144">
        <v>304</v>
      </c>
      <c r="N171" s="145">
        <v>281</v>
      </c>
      <c r="O171" s="146">
        <v>5372928</v>
      </c>
      <c r="P171" s="147">
        <v>196</v>
      </c>
      <c r="Q171" s="148">
        <v>181</v>
      </c>
      <c r="R171" s="143">
        <v>29180415</v>
      </c>
      <c r="S171" s="144">
        <v>90</v>
      </c>
      <c r="T171" s="145">
        <v>82</v>
      </c>
      <c r="U171" s="146">
        <v>4067489</v>
      </c>
      <c r="V171" s="147">
        <v>256</v>
      </c>
      <c r="W171" s="148">
        <v>246</v>
      </c>
      <c r="X171" s="143">
        <v>9200</v>
      </c>
      <c r="Y171" s="144">
        <v>209</v>
      </c>
      <c r="Z171" s="145">
        <v>182</v>
      </c>
      <c r="AA171" s="146">
        <v>700</v>
      </c>
      <c r="AB171" s="149">
        <v>383</v>
      </c>
      <c r="AC171" s="141">
        <v>0</v>
      </c>
      <c r="AD171" s="150">
        <v>100</v>
      </c>
      <c r="AE171" s="151">
        <v>0</v>
      </c>
    </row>
    <row r="172" spans="1:31" s="3" customFormat="1" ht="18.75" customHeight="1">
      <c r="A172" s="48">
        <v>170</v>
      </c>
      <c r="B172" s="49">
        <v>451</v>
      </c>
      <c r="C172" s="50" t="s">
        <v>2633</v>
      </c>
      <c r="D172" s="51" t="s">
        <v>88</v>
      </c>
      <c r="E172" s="52">
        <v>152</v>
      </c>
      <c r="F172" s="54">
        <v>29797711</v>
      </c>
      <c r="G172" s="55">
        <v>195</v>
      </c>
      <c r="H172" s="56">
        <v>178</v>
      </c>
      <c r="I172" s="57">
        <v>30378266</v>
      </c>
      <c r="J172" s="58">
        <v>406</v>
      </c>
      <c r="K172" s="59">
        <v>378</v>
      </c>
      <c r="L172" s="54">
        <v>2250915</v>
      </c>
      <c r="M172" s="55">
        <v>406</v>
      </c>
      <c r="N172" s="56">
        <v>383</v>
      </c>
      <c r="O172" s="57">
        <v>2360311</v>
      </c>
      <c r="P172" s="58">
        <v>346</v>
      </c>
      <c r="Q172" s="59">
        <v>320</v>
      </c>
      <c r="R172" s="54">
        <v>14241458</v>
      </c>
      <c r="S172" s="55">
        <v>269</v>
      </c>
      <c r="T172" s="56">
        <v>259</v>
      </c>
      <c r="U172" s="57">
        <v>514029</v>
      </c>
      <c r="V172" s="58">
        <v>71</v>
      </c>
      <c r="W172" s="59">
        <v>65</v>
      </c>
      <c r="X172" s="54">
        <v>42594</v>
      </c>
      <c r="Y172" s="55">
        <v>472</v>
      </c>
      <c r="Z172" s="56">
        <v>440</v>
      </c>
      <c r="AA172" s="57">
        <v>141</v>
      </c>
      <c r="AB172" s="109">
        <v>311</v>
      </c>
      <c r="AC172" s="52">
        <v>0</v>
      </c>
      <c r="AD172" s="60">
        <v>100</v>
      </c>
      <c r="AE172" s="61">
        <v>0</v>
      </c>
    </row>
    <row r="173" spans="1:31" s="3" customFormat="1" ht="18.75" customHeight="1">
      <c r="A173" s="18">
        <v>171</v>
      </c>
      <c r="B173" s="19">
        <v>172</v>
      </c>
      <c r="C173" s="20" t="s">
        <v>392</v>
      </c>
      <c r="D173" s="21" t="s">
        <v>2187</v>
      </c>
      <c r="E173" s="22">
        <v>153</v>
      </c>
      <c r="F173" s="24">
        <v>29631027</v>
      </c>
      <c r="G173" s="25">
        <v>79</v>
      </c>
      <c r="H173" s="26">
        <v>66</v>
      </c>
      <c r="I173" s="27">
        <v>63495546</v>
      </c>
      <c r="J173" s="28">
        <v>125</v>
      </c>
      <c r="K173" s="29">
        <v>108</v>
      </c>
      <c r="L173" s="24">
        <v>11107039</v>
      </c>
      <c r="M173" s="25">
        <v>201</v>
      </c>
      <c r="N173" s="26">
        <v>180</v>
      </c>
      <c r="O173" s="27">
        <v>9754949</v>
      </c>
      <c r="P173" s="28">
        <v>119</v>
      </c>
      <c r="Q173" s="29">
        <v>105</v>
      </c>
      <c r="R173" s="24">
        <v>46970673</v>
      </c>
      <c r="S173" s="25">
        <v>444</v>
      </c>
      <c r="T173" s="26">
        <v>426</v>
      </c>
      <c r="U173" s="27">
        <v>-3307852</v>
      </c>
      <c r="V173" s="28">
        <v>231</v>
      </c>
      <c r="W173" s="29">
        <v>222</v>
      </c>
      <c r="X173" s="24">
        <v>11248</v>
      </c>
      <c r="Y173" s="25">
        <v>157</v>
      </c>
      <c r="Z173" s="26">
        <v>132</v>
      </c>
      <c r="AA173" s="27">
        <v>890</v>
      </c>
      <c r="AB173" s="107">
        <v>356</v>
      </c>
      <c r="AC173" s="22">
        <v>0</v>
      </c>
      <c r="AD173" s="30">
        <v>100</v>
      </c>
      <c r="AE173" s="31">
        <v>0</v>
      </c>
    </row>
    <row r="174" spans="1:31" s="3" customFormat="1" ht="18.75" customHeight="1">
      <c r="A174" s="32">
        <v>172</v>
      </c>
      <c r="B174" s="33">
        <v>144</v>
      </c>
      <c r="C174" s="34" t="s">
        <v>671</v>
      </c>
      <c r="D174" s="35" t="s">
        <v>3051</v>
      </c>
      <c r="E174" s="45">
        <v>154</v>
      </c>
      <c r="F174" s="38">
        <v>29166949</v>
      </c>
      <c r="G174" s="39">
        <v>180</v>
      </c>
      <c r="H174" s="40">
        <v>163</v>
      </c>
      <c r="I174" s="41">
        <v>32903900</v>
      </c>
      <c r="J174" s="42">
        <v>111</v>
      </c>
      <c r="K174" s="43">
        <v>95</v>
      </c>
      <c r="L174" s="38">
        <v>11838452</v>
      </c>
      <c r="M174" s="39">
        <v>303</v>
      </c>
      <c r="N174" s="40">
        <v>280</v>
      </c>
      <c r="O174" s="41">
        <v>5410002</v>
      </c>
      <c r="P174" s="42">
        <v>151</v>
      </c>
      <c r="Q174" s="43">
        <v>136</v>
      </c>
      <c r="R174" s="38">
        <v>36207274</v>
      </c>
      <c r="S174" s="39">
        <v>157</v>
      </c>
      <c r="T174" s="40">
        <v>148</v>
      </c>
      <c r="U174" s="41">
        <v>1833795</v>
      </c>
      <c r="V174" s="42">
        <v>287</v>
      </c>
      <c r="W174" s="43">
        <v>277</v>
      </c>
      <c r="X174" s="38">
        <v>6234</v>
      </c>
      <c r="Y174" s="39">
        <v>292</v>
      </c>
      <c r="Z174" s="40">
        <v>260</v>
      </c>
      <c r="AA174" s="41">
        <v>485</v>
      </c>
      <c r="AB174" s="108">
        <v>371</v>
      </c>
      <c r="AC174" s="45">
        <v>4.0599999999999996</v>
      </c>
      <c r="AD174" s="37">
        <v>95.94</v>
      </c>
      <c r="AE174" s="46">
        <v>0</v>
      </c>
    </row>
    <row r="175" spans="1:31" s="3" customFormat="1" ht="18.75" customHeight="1">
      <c r="A175" s="137">
        <v>173</v>
      </c>
      <c r="B175" s="138">
        <v>169</v>
      </c>
      <c r="C175" s="139" t="s">
        <v>1621</v>
      </c>
      <c r="D175" s="140" t="s">
        <v>3056</v>
      </c>
      <c r="E175" s="141">
        <v>155</v>
      </c>
      <c r="F175" s="143">
        <v>28911408</v>
      </c>
      <c r="G175" s="144">
        <v>184</v>
      </c>
      <c r="H175" s="145">
        <v>167</v>
      </c>
      <c r="I175" s="146">
        <v>32095934</v>
      </c>
      <c r="J175" s="147">
        <v>152</v>
      </c>
      <c r="K175" s="148">
        <v>132</v>
      </c>
      <c r="L175" s="143">
        <v>9907397</v>
      </c>
      <c r="M175" s="144">
        <v>150</v>
      </c>
      <c r="N175" s="145">
        <v>133</v>
      </c>
      <c r="O175" s="146">
        <v>13609913</v>
      </c>
      <c r="P175" s="147">
        <v>205</v>
      </c>
      <c r="Q175" s="148">
        <v>188</v>
      </c>
      <c r="R175" s="143">
        <v>28062358</v>
      </c>
      <c r="S175" s="144">
        <v>65</v>
      </c>
      <c r="T175" s="145">
        <v>58</v>
      </c>
      <c r="U175" s="146">
        <v>5603329</v>
      </c>
      <c r="V175" s="147">
        <v>207</v>
      </c>
      <c r="W175" s="148">
        <v>199</v>
      </c>
      <c r="X175" s="143">
        <v>14508</v>
      </c>
      <c r="Y175" s="144">
        <v>271</v>
      </c>
      <c r="Z175" s="145">
        <v>240</v>
      </c>
      <c r="AA175" s="146">
        <v>520</v>
      </c>
      <c r="AB175" s="149">
        <v>371</v>
      </c>
      <c r="AC175" s="141">
        <v>0</v>
      </c>
      <c r="AD175" s="150">
        <v>100</v>
      </c>
      <c r="AE175" s="151">
        <v>0</v>
      </c>
    </row>
    <row r="176" spans="1:31" s="3" customFormat="1" ht="18.75" customHeight="1">
      <c r="A176" s="32">
        <v>174</v>
      </c>
      <c r="B176" s="33">
        <v>134</v>
      </c>
      <c r="C176" s="34" t="s">
        <v>1180</v>
      </c>
      <c r="D176" s="35" t="s">
        <v>88</v>
      </c>
      <c r="E176" s="36">
        <v>156</v>
      </c>
      <c r="F176" s="38">
        <v>28806233</v>
      </c>
      <c r="G176" s="39">
        <v>24</v>
      </c>
      <c r="H176" s="40">
        <v>15</v>
      </c>
      <c r="I176" s="41">
        <v>139134510</v>
      </c>
      <c r="J176" s="42">
        <v>185</v>
      </c>
      <c r="K176" s="43">
        <v>164</v>
      </c>
      <c r="L176" s="38">
        <v>8391617</v>
      </c>
      <c r="M176" s="39">
        <v>252</v>
      </c>
      <c r="N176" s="40">
        <v>231</v>
      </c>
      <c r="O176" s="41">
        <v>7410553</v>
      </c>
      <c r="P176" s="42">
        <v>161</v>
      </c>
      <c r="Q176" s="43">
        <v>146</v>
      </c>
      <c r="R176" s="38">
        <v>35208380</v>
      </c>
      <c r="S176" s="39">
        <v>137</v>
      </c>
      <c r="T176" s="40">
        <v>128</v>
      </c>
      <c r="U176" s="41">
        <v>2262211</v>
      </c>
      <c r="V176" s="42">
        <v>338</v>
      </c>
      <c r="W176" s="43">
        <v>325</v>
      </c>
      <c r="X176" s="38">
        <v>3010</v>
      </c>
      <c r="Y176" s="39">
        <v>415</v>
      </c>
      <c r="Z176" s="40">
        <v>383</v>
      </c>
      <c r="AA176" s="41">
        <v>267</v>
      </c>
      <c r="AB176" s="108">
        <v>384</v>
      </c>
      <c r="AC176" s="45">
        <v>0</v>
      </c>
      <c r="AD176" s="37">
        <v>0</v>
      </c>
      <c r="AE176" s="46">
        <v>100</v>
      </c>
    </row>
    <row r="177" spans="1:31" s="3" customFormat="1" ht="18.75" customHeight="1">
      <c r="A177" s="48">
        <v>175</v>
      </c>
      <c r="B177" s="49">
        <v>193</v>
      </c>
      <c r="C177" s="50" t="s">
        <v>2704</v>
      </c>
      <c r="D177" s="51" t="s">
        <v>3164</v>
      </c>
      <c r="E177" s="52">
        <v>157</v>
      </c>
      <c r="F177" s="54">
        <v>28779553</v>
      </c>
      <c r="G177" s="55">
        <v>204</v>
      </c>
      <c r="H177" s="56">
        <v>186</v>
      </c>
      <c r="I177" s="57">
        <v>28779553</v>
      </c>
      <c r="J177" s="58">
        <v>444</v>
      </c>
      <c r="K177" s="59">
        <v>416</v>
      </c>
      <c r="L177" s="54">
        <v>1225935</v>
      </c>
      <c r="M177" s="55">
        <v>449</v>
      </c>
      <c r="N177" s="56">
        <v>425</v>
      </c>
      <c r="O177" s="57">
        <v>1054420</v>
      </c>
      <c r="P177" s="58">
        <v>322</v>
      </c>
      <c r="Q177" s="59">
        <v>296</v>
      </c>
      <c r="R177" s="54">
        <v>15904703</v>
      </c>
      <c r="S177" s="55">
        <v>307</v>
      </c>
      <c r="T177" s="56">
        <v>297</v>
      </c>
      <c r="U177" s="57">
        <v>251971</v>
      </c>
      <c r="V177" s="58">
        <v>34</v>
      </c>
      <c r="W177" s="59">
        <v>30</v>
      </c>
      <c r="X177" s="54">
        <v>70720</v>
      </c>
      <c r="Y177" s="55">
        <v>386</v>
      </c>
      <c r="Z177" s="56">
        <v>354</v>
      </c>
      <c r="AA177" s="57">
        <v>317</v>
      </c>
      <c r="AB177" s="109">
        <v>312</v>
      </c>
      <c r="AC177" s="52">
        <v>0</v>
      </c>
      <c r="AD177" s="60">
        <v>100</v>
      </c>
      <c r="AE177" s="61">
        <v>0</v>
      </c>
    </row>
    <row r="178" spans="1:31" s="3" customFormat="1" ht="18.75" customHeight="1">
      <c r="A178" s="18">
        <v>176</v>
      </c>
      <c r="B178" s="19">
        <v>139</v>
      </c>
      <c r="C178" s="20" t="s">
        <v>1495</v>
      </c>
      <c r="D178" s="21" t="s">
        <v>107</v>
      </c>
      <c r="E178" s="22">
        <v>158</v>
      </c>
      <c r="F178" s="24">
        <v>28667098</v>
      </c>
      <c r="G178" s="25">
        <v>196</v>
      </c>
      <c r="H178" s="26">
        <v>179</v>
      </c>
      <c r="I178" s="27">
        <v>30345404</v>
      </c>
      <c r="J178" s="28">
        <v>87</v>
      </c>
      <c r="K178" s="29">
        <v>71</v>
      </c>
      <c r="L178" s="24">
        <v>13608249</v>
      </c>
      <c r="M178" s="25" t="s">
        <v>3052</v>
      </c>
      <c r="N178" s="26" t="s">
        <v>1103</v>
      </c>
      <c r="O178" s="27">
        <v>-4309072</v>
      </c>
      <c r="P178" s="28">
        <v>155</v>
      </c>
      <c r="Q178" s="29">
        <v>140</v>
      </c>
      <c r="R178" s="24">
        <v>35841541</v>
      </c>
      <c r="S178" s="25">
        <v>150</v>
      </c>
      <c r="T178" s="26">
        <v>141</v>
      </c>
      <c r="U178" s="27">
        <v>1936096</v>
      </c>
      <c r="V178" s="28" t="s">
        <v>1103</v>
      </c>
      <c r="W178" s="29" t="s">
        <v>1103</v>
      </c>
      <c r="X178" s="64" t="s">
        <v>3052</v>
      </c>
      <c r="Y178" s="25">
        <v>123</v>
      </c>
      <c r="Z178" s="26">
        <v>98</v>
      </c>
      <c r="AA178" s="27">
        <v>1092</v>
      </c>
      <c r="AB178" s="107">
        <v>311</v>
      </c>
      <c r="AC178" s="22">
        <v>15</v>
      </c>
      <c r="AD178" s="30">
        <v>85</v>
      </c>
      <c r="AE178" s="31">
        <v>0</v>
      </c>
    </row>
    <row r="179" spans="1:31" s="3" customFormat="1" ht="18.75" customHeight="1">
      <c r="A179" s="137">
        <v>177</v>
      </c>
      <c r="B179" s="138" t="s">
        <v>3052</v>
      </c>
      <c r="C179" s="139" t="s">
        <v>163</v>
      </c>
      <c r="D179" s="140" t="s">
        <v>3056</v>
      </c>
      <c r="E179" s="141">
        <v>159</v>
      </c>
      <c r="F179" s="143">
        <v>28365453</v>
      </c>
      <c r="G179" s="144">
        <v>207</v>
      </c>
      <c r="H179" s="145">
        <v>189</v>
      </c>
      <c r="I179" s="146">
        <v>28365453</v>
      </c>
      <c r="J179" s="147">
        <v>480</v>
      </c>
      <c r="K179" s="148">
        <v>451</v>
      </c>
      <c r="L179" s="143">
        <v>45741</v>
      </c>
      <c r="M179" s="144">
        <v>467</v>
      </c>
      <c r="N179" s="145">
        <v>441</v>
      </c>
      <c r="O179" s="146">
        <v>444807</v>
      </c>
      <c r="P179" s="147">
        <v>498</v>
      </c>
      <c r="Q179" s="148">
        <v>466</v>
      </c>
      <c r="R179" s="143">
        <v>2666149</v>
      </c>
      <c r="S179" s="144">
        <v>363</v>
      </c>
      <c r="T179" s="145">
        <v>353</v>
      </c>
      <c r="U179" s="146">
        <v>50664</v>
      </c>
      <c r="V179" s="147">
        <v>250</v>
      </c>
      <c r="W179" s="148">
        <v>240</v>
      </c>
      <c r="X179" s="143">
        <v>9548</v>
      </c>
      <c r="Y179" s="144">
        <v>471</v>
      </c>
      <c r="Z179" s="145">
        <v>439</v>
      </c>
      <c r="AA179" s="146">
        <v>144</v>
      </c>
      <c r="AB179" s="149">
        <v>385</v>
      </c>
      <c r="AC179" s="141">
        <v>0</v>
      </c>
      <c r="AD179" s="150">
        <v>100</v>
      </c>
      <c r="AE179" s="151">
        <v>0</v>
      </c>
    </row>
    <row r="180" spans="1:31" s="3" customFormat="1" ht="18.75" customHeight="1">
      <c r="A180" s="137">
        <v>178</v>
      </c>
      <c r="B180" s="188">
        <v>192</v>
      </c>
      <c r="C180" s="139" t="s">
        <v>1821</v>
      </c>
      <c r="D180" s="140" t="s">
        <v>3056</v>
      </c>
      <c r="E180" s="141">
        <v>160</v>
      </c>
      <c r="F180" s="143">
        <v>28348396</v>
      </c>
      <c r="G180" s="144">
        <v>90</v>
      </c>
      <c r="H180" s="145">
        <v>77</v>
      </c>
      <c r="I180" s="146">
        <v>59708285</v>
      </c>
      <c r="J180" s="147">
        <v>242</v>
      </c>
      <c r="K180" s="148">
        <v>219</v>
      </c>
      <c r="L180" s="143">
        <v>6355759</v>
      </c>
      <c r="M180" s="144">
        <v>234</v>
      </c>
      <c r="N180" s="145">
        <v>213</v>
      </c>
      <c r="O180" s="146">
        <v>8129085</v>
      </c>
      <c r="P180" s="147">
        <v>199</v>
      </c>
      <c r="Q180" s="148">
        <v>182</v>
      </c>
      <c r="R180" s="143">
        <v>29043965</v>
      </c>
      <c r="S180" s="144">
        <v>139</v>
      </c>
      <c r="T180" s="145">
        <v>130</v>
      </c>
      <c r="U180" s="146">
        <v>2161813</v>
      </c>
      <c r="V180" s="147">
        <v>400</v>
      </c>
      <c r="W180" s="148">
        <v>384</v>
      </c>
      <c r="X180" s="143">
        <v>245</v>
      </c>
      <c r="Y180" s="144">
        <v>239</v>
      </c>
      <c r="Z180" s="145">
        <v>210</v>
      </c>
      <c r="AA180" s="146">
        <v>586</v>
      </c>
      <c r="AB180" s="149">
        <v>351</v>
      </c>
      <c r="AC180" s="141">
        <v>0</v>
      </c>
      <c r="AD180" s="150">
        <v>100</v>
      </c>
      <c r="AE180" s="151">
        <v>0</v>
      </c>
    </row>
    <row r="181" spans="1:31" s="3" customFormat="1" ht="18.75" customHeight="1">
      <c r="A181" s="32">
        <v>179</v>
      </c>
      <c r="B181" s="33">
        <v>199</v>
      </c>
      <c r="C181" s="34" t="s">
        <v>1457</v>
      </c>
      <c r="D181" s="35" t="s">
        <v>3092</v>
      </c>
      <c r="E181" s="45">
        <v>161</v>
      </c>
      <c r="F181" s="38">
        <v>28342403</v>
      </c>
      <c r="G181" s="39">
        <v>199</v>
      </c>
      <c r="H181" s="40">
        <v>181</v>
      </c>
      <c r="I181" s="41">
        <v>29906649</v>
      </c>
      <c r="J181" s="42">
        <v>463</v>
      </c>
      <c r="K181" s="43">
        <v>435</v>
      </c>
      <c r="L181" s="38">
        <v>565621</v>
      </c>
      <c r="M181" s="39">
        <v>36</v>
      </c>
      <c r="N181" s="40">
        <v>26</v>
      </c>
      <c r="O181" s="41">
        <v>48315467</v>
      </c>
      <c r="P181" s="42">
        <v>89</v>
      </c>
      <c r="Q181" s="43">
        <v>76</v>
      </c>
      <c r="R181" s="38">
        <v>58466413</v>
      </c>
      <c r="S181" s="39">
        <v>287</v>
      </c>
      <c r="T181" s="40">
        <v>277</v>
      </c>
      <c r="U181" s="41">
        <v>400475</v>
      </c>
      <c r="V181" s="42">
        <v>391</v>
      </c>
      <c r="W181" s="43">
        <v>375</v>
      </c>
      <c r="X181" s="38">
        <v>382</v>
      </c>
      <c r="Y181" s="39">
        <v>104</v>
      </c>
      <c r="Z181" s="40">
        <v>80</v>
      </c>
      <c r="AA181" s="41">
        <v>1200</v>
      </c>
      <c r="AB181" s="108">
        <v>342</v>
      </c>
      <c r="AC181" s="45">
        <v>0</v>
      </c>
      <c r="AD181" s="37">
        <v>100</v>
      </c>
      <c r="AE181" s="46">
        <v>0</v>
      </c>
    </row>
    <row r="182" spans="1:31" s="3" customFormat="1" ht="18.75" customHeight="1">
      <c r="A182" s="152">
        <v>180</v>
      </c>
      <c r="B182" s="153">
        <v>220</v>
      </c>
      <c r="C182" s="154" t="s">
        <v>766</v>
      </c>
      <c r="D182" s="155" t="s">
        <v>3056</v>
      </c>
      <c r="E182" s="189">
        <v>162</v>
      </c>
      <c r="F182" s="158">
        <v>28250340</v>
      </c>
      <c r="G182" s="159">
        <v>208</v>
      </c>
      <c r="H182" s="160">
        <v>190</v>
      </c>
      <c r="I182" s="161">
        <v>28250340</v>
      </c>
      <c r="J182" s="162">
        <v>67</v>
      </c>
      <c r="K182" s="163">
        <v>52</v>
      </c>
      <c r="L182" s="158">
        <v>16639178</v>
      </c>
      <c r="M182" s="159">
        <v>63</v>
      </c>
      <c r="N182" s="160">
        <v>49</v>
      </c>
      <c r="O182" s="161">
        <v>30462595</v>
      </c>
      <c r="P182" s="162">
        <v>101</v>
      </c>
      <c r="Q182" s="163">
        <v>88</v>
      </c>
      <c r="R182" s="158">
        <v>52883158</v>
      </c>
      <c r="S182" s="159">
        <v>179</v>
      </c>
      <c r="T182" s="160">
        <v>170</v>
      </c>
      <c r="U182" s="161">
        <v>1533620</v>
      </c>
      <c r="V182" s="162">
        <v>281</v>
      </c>
      <c r="W182" s="163">
        <v>271</v>
      </c>
      <c r="X182" s="158">
        <v>6782</v>
      </c>
      <c r="Y182" s="159">
        <v>180</v>
      </c>
      <c r="Z182" s="160">
        <v>153</v>
      </c>
      <c r="AA182" s="161">
        <v>809</v>
      </c>
      <c r="AB182" s="164">
        <v>362</v>
      </c>
      <c r="AC182" s="156">
        <v>0</v>
      </c>
      <c r="AD182" s="165">
        <v>100</v>
      </c>
      <c r="AE182" s="166">
        <v>0</v>
      </c>
    </row>
    <row r="183" spans="1:31" s="3" customFormat="1" ht="18.75" customHeight="1">
      <c r="A183" s="167">
        <v>181</v>
      </c>
      <c r="B183" s="168">
        <v>188</v>
      </c>
      <c r="C183" s="169" t="s">
        <v>167</v>
      </c>
      <c r="D183" s="170" t="s">
        <v>3056</v>
      </c>
      <c r="E183" s="171">
        <v>163</v>
      </c>
      <c r="F183" s="173">
        <v>28108093</v>
      </c>
      <c r="G183" s="174">
        <v>202</v>
      </c>
      <c r="H183" s="175">
        <v>184</v>
      </c>
      <c r="I183" s="176">
        <v>28908334</v>
      </c>
      <c r="J183" s="177">
        <v>204</v>
      </c>
      <c r="K183" s="178">
        <v>183</v>
      </c>
      <c r="L183" s="173">
        <v>7522876</v>
      </c>
      <c r="M183" s="174">
        <v>146</v>
      </c>
      <c r="N183" s="175">
        <v>129</v>
      </c>
      <c r="O183" s="176">
        <v>14043169</v>
      </c>
      <c r="P183" s="177">
        <v>212</v>
      </c>
      <c r="Q183" s="178">
        <v>194</v>
      </c>
      <c r="R183" s="173">
        <v>27445910</v>
      </c>
      <c r="S183" s="174">
        <v>218</v>
      </c>
      <c r="T183" s="175">
        <v>209</v>
      </c>
      <c r="U183" s="176">
        <v>1069167</v>
      </c>
      <c r="V183" s="177">
        <v>103</v>
      </c>
      <c r="W183" s="178">
        <v>97</v>
      </c>
      <c r="X183" s="173">
        <v>31235</v>
      </c>
      <c r="Y183" s="174">
        <v>463</v>
      </c>
      <c r="Z183" s="175">
        <v>431</v>
      </c>
      <c r="AA183" s="176">
        <v>161</v>
      </c>
      <c r="AB183" s="179">
        <v>356</v>
      </c>
      <c r="AC183" s="171">
        <v>0</v>
      </c>
      <c r="AD183" s="180">
        <v>100</v>
      </c>
      <c r="AE183" s="181">
        <v>0</v>
      </c>
    </row>
    <row r="184" spans="1:31" s="3" customFormat="1" ht="18.75" customHeight="1">
      <c r="A184" s="137">
        <v>182</v>
      </c>
      <c r="B184" s="138">
        <v>184</v>
      </c>
      <c r="C184" s="139" t="s">
        <v>1685</v>
      </c>
      <c r="D184" s="140" t="s">
        <v>3056</v>
      </c>
      <c r="E184" s="141">
        <v>164</v>
      </c>
      <c r="F184" s="143">
        <v>28006264</v>
      </c>
      <c r="G184" s="144">
        <v>201</v>
      </c>
      <c r="H184" s="145">
        <v>183</v>
      </c>
      <c r="I184" s="146">
        <v>29267978</v>
      </c>
      <c r="J184" s="147">
        <v>118</v>
      </c>
      <c r="K184" s="148">
        <v>102</v>
      </c>
      <c r="L184" s="143">
        <v>11432254</v>
      </c>
      <c r="M184" s="144">
        <v>125</v>
      </c>
      <c r="N184" s="145">
        <v>108</v>
      </c>
      <c r="O184" s="146">
        <v>15840167</v>
      </c>
      <c r="P184" s="147">
        <v>184</v>
      </c>
      <c r="Q184" s="148">
        <v>169</v>
      </c>
      <c r="R184" s="143">
        <v>30297895</v>
      </c>
      <c r="S184" s="144">
        <v>114</v>
      </c>
      <c r="T184" s="145">
        <v>106</v>
      </c>
      <c r="U184" s="146">
        <v>2946264</v>
      </c>
      <c r="V184" s="147">
        <v>116</v>
      </c>
      <c r="W184" s="148">
        <v>109</v>
      </c>
      <c r="X184" s="143">
        <v>28405</v>
      </c>
      <c r="Y184" s="144">
        <v>96</v>
      </c>
      <c r="Z184" s="145">
        <v>72</v>
      </c>
      <c r="AA184" s="146">
        <v>1257</v>
      </c>
      <c r="AB184" s="149">
        <v>311</v>
      </c>
      <c r="AC184" s="141">
        <v>0</v>
      </c>
      <c r="AD184" s="150">
        <v>85</v>
      </c>
      <c r="AE184" s="151">
        <v>15</v>
      </c>
    </row>
    <row r="185" spans="1:31" s="3" customFormat="1" ht="18.75" customHeight="1">
      <c r="A185" s="32">
        <v>183</v>
      </c>
      <c r="B185" s="33">
        <v>418</v>
      </c>
      <c r="C185" s="34" t="s">
        <v>1496</v>
      </c>
      <c r="D185" s="35" t="s">
        <v>88</v>
      </c>
      <c r="E185" s="45">
        <v>165</v>
      </c>
      <c r="F185" s="38">
        <v>27933842</v>
      </c>
      <c r="G185" s="39">
        <v>142</v>
      </c>
      <c r="H185" s="40">
        <v>126</v>
      </c>
      <c r="I185" s="41">
        <v>41006629</v>
      </c>
      <c r="J185" s="42">
        <v>228</v>
      </c>
      <c r="K185" s="43">
        <v>205</v>
      </c>
      <c r="L185" s="38">
        <v>6745529</v>
      </c>
      <c r="M185" s="39">
        <v>332</v>
      </c>
      <c r="N185" s="40">
        <v>309</v>
      </c>
      <c r="O185" s="41">
        <v>4361050</v>
      </c>
      <c r="P185" s="42">
        <v>384</v>
      </c>
      <c r="Q185" s="43">
        <v>356</v>
      </c>
      <c r="R185" s="38">
        <v>12181203</v>
      </c>
      <c r="S185" s="39">
        <v>201</v>
      </c>
      <c r="T185" s="40">
        <v>192</v>
      </c>
      <c r="U185" s="41">
        <v>1220734</v>
      </c>
      <c r="V185" s="42">
        <v>429</v>
      </c>
      <c r="W185" s="43">
        <v>411</v>
      </c>
      <c r="X185" s="38">
        <v>3</v>
      </c>
      <c r="Y185" s="39">
        <v>407</v>
      </c>
      <c r="Z185" s="40">
        <v>375</v>
      </c>
      <c r="AA185" s="41">
        <v>276</v>
      </c>
      <c r="AB185" s="108">
        <v>313</v>
      </c>
      <c r="AC185" s="45">
        <v>0</v>
      </c>
      <c r="AD185" s="37">
        <v>60</v>
      </c>
      <c r="AE185" s="46">
        <v>40</v>
      </c>
    </row>
    <row r="186" spans="1:31" s="3" customFormat="1" ht="18.75" customHeight="1">
      <c r="A186" s="137">
        <v>184</v>
      </c>
      <c r="B186" s="138">
        <v>227</v>
      </c>
      <c r="C186" s="139" t="s">
        <v>165</v>
      </c>
      <c r="D186" s="140" t="s">
        <v>3056</v>
      </c>
      <c r="E186" s="141">
        <v>166</v>
      </c>
      <c r="F186" s="143">
        <v>27856091</v>
      </c>
      <c r="G186" s="144">
        <v>211</v>
      </c>
      <c r="H186" s="145">
        <v>193</v>
      </c>
      <c r="I186" s="146">
        <v>27856091</v>
      </c>
      <c r="J186" s="147">
        <v>146</v>
      </c>
      <c r="K186" s="148">
        <v>127</v>
      </c>
      <c r="L186" s="143">
        <v>10265282</v>
      </c>
      <c r="M186" s="144">
        <v>79</v>
      </c>
      <c r="N186" s="145">
        <v>65</v>
      </c>
      <c r="O186" s="146">
        <v>25076038</v>
      </c>
      <c r="P186" s="147">
        <v>175</v>
      </c>
      <c r="Q186" s="148">
        <v>160</v>
      </c>
      <c r="R186" s="143">
        <v>33076303</v>
      </c>
      <c r="S186" s="144">
        <v>110</v>
      </c>
      <c r="T186" s="145">
        <v>102</v>
      </c>
      <c r="U186" s="146">
        <v>3242848</v>
      </c>
      <c r="V186" s="147">
        <v>297</v>
      </c>
      <c r="W186" s="148">
        <v>286</v>
      </c>
      <c r="X186" s="143">
        <v>5856</v>
      </c>
      <c r="Y186" s="144">
        <v>382</v>
      </c>
      <c r="Z186" s="145">
        <v>350</v>
      </c>
      <c r="AA186" s="146">
        <v>327</v>
      </c>
      <c r="AB186" s="149">
        <v>341</v>
      </c>
      <c r="AC186" s="141">
        <v>0</v>
      </c>
      <c r="AD186" s="150">
        <v>100</v>
      </c>
      <c r="AE186" s="151">
        <v>0</v>
      </c>
    </row>
    <row r="187" spans="1:31" s="3" customFormat="1" ht="18.75" customHeight="1">
      <c r="A187" s="48">
        <v>185</v>
      </c>
      <c r="B187" s="49">
        <v>385</v>
      </c>
      <c r="C187" s="50" t="s">
        <v>3068</v>
      </c>
      <c r="D187" s="51" t="s">
        <v>88</v>
      </c>
      <c r="E187" s="52">
        <v>167</v>
      </c>
      <c r="F187" s="54">
        <v>27756598</v>
      </c>
      <c r="G187" s="55">
        <v>176</v>
      </c>
      <c r="H187" s="56">
        <v>159</v>
      </c>
      <c r="I187" s="57">
        <v>33739997</v>
      </c>
      <c r="J187" s="58">
        <v>306</v>
      </c>
      <c r="K187" s="59">
        <v>283</v>
      </c>
      <c r="L187" s="54">
        <v>4820657</v>
      </c>
      <c r="M187" s="55">
        <v>415</v>
      </c>
      <c r="N187" s="56">
        <v>392</v>
      </c>
      <c r="O187" s="57">
        <v>2260348</v>
      </c>
      <c r="P187" s="58">
        <v>194</v>
      </c>
      <c r="Q187" s="59">
        <v>179</v>
      </c>
      <c r="R187" s="54">
        <v>29225111</v>
      </c>
      <c r="S187" s="55">
        <v>192</v>
      </c>
      <c r="T187" s="56">
        <v>183</v>
      </c>
      <c r="U187" s="57">
        <v>1346131</v>
      </c>
      <c r="V187" s="58">
        <v>234</v>
      </c>
      <c r="W187" s="59">
        <v>225</v>
      </c>
      <c r="X187" s="54">
        <v>11078</v>
      </c>
      <c r="Y187" s="55">
        <v>247</v>
      </c>
      <c r="Z187" s="56">
        <v>218</v>
      </c>
      <c r="AA187" s="57">
        <v>569</v>
      </c>
      <c r="AB187" s="109">
        <v>383</v>
      </c>
      <c r="AC187" s="52">
        <v>0</v>
      </c>
      <c r="AD187" s="60">
        <v>100</v>
      </c>
      <c r="AE187" s="61">
        <v>0</v>
      </c>
    </row>
    <row r="188" spans="1:31" s="3" customFormat="1" ht="18.75" customHeight="1">
      <c r="A188" s="167">
        <v>186</v>
      </c>
      <c r="B188" s="168">
        <v>231</v>
      </c>
      <c r="C188" s="169" t="s">
        <v>213</v>
      </c>
      <c r="D188" s="170" t="s">
        <v>3056</v>
      </c>
      <c r="E188" s="171">
        <v>168</v>
      </c>
      <c r="F188" s="173">
        <v>27653538</v>
      </c>
      <c r="G188" s="174">
        <v>209</v>
      </c>
      <c r="H188" s="175">
        <v>191</v>
      </c>
      <c r="I188" s="176">
        <v>28070686</v>
      </c>
      <c r="J188" s="177">
        <v>191</v>
      </c>
      <c r="K188" s="178">
        <v>170</v>
      </c>
      <c r="L188" s="173">
        <v>8177863</v>
      </c>
      <c r="M188" s="174">
        <v>154</v>
      </c>
      <c r="N188" s="175">
        <v>136</v>
      </c>
      <c r="O188" s="176">
        <v>13209013</v>
      </c>
      <c r="P188" s="177">
        <v>173</v>
      </c>
      <c r="Q188" s="178">
        <v>158</v>
      </c>
      <c r="R188" s="173">
        <v>33527170</v>
      </c>
      <c r="S188" s="174">
        <v>255</v>
      </c>
      <c r="T188" s="175">
        <v>245</v>
      </c>
      <c r="U188" s="176">
        <v>669014</v>
      </c>
      <c r="V188" s="177">
        <v>100</v>
      </c>
      <c r="W188" s="178">
        <v>94</v>
      </c>
      <c r="X188" s="173">
        <v>32242</v>
      </c>
      <c r="Y188" s="174">
        <v>124</v>
      </c>
      <c r="Z188" s="175">
        <v>99</v>
      </c>
      <c r="AA188" s="176">
        <v>1091</v>
      </c>
      <c r="AB188" s="179">
        <v>362</v>
      </c>
      <c r="AC188" s="171">
        <v>0</v>
      </c>
      <c r="AD188" s="180">
        <v>98.2</v>
      </c>
      <c r="AE188" s="181">
        <v>1.8</v>
      </c>
    </row>
    <row r="189" spans="1:31" s="3" customFormat="1" ht="18.75" customHeight="1">
      <c r="A189" s="137">
        <v>187</v>
      </c>
      <c r="B189" s="138">
        <v>178</v>
      </c>
      <c r="C189" s="139" t="s">
        <v>217</v>
      </c>
      <c r="D189" s="140" t="s">
        <v>3056</v>
      </c>
      <c r="E189" s="141">
        <v>169</v>
      </c>
      <c r="F189" s="143">
        <v>27559328</v>
      </c>
      <c r="G189" s="144">
        <v>212</v>
      </c>
      <c r="H189" s="145">
        <v>194</v>
      </c>
      <c r="I189" s="146">
        <v>27559328</v>
      </c>
      <c r="J189" s="147">
        <v>150</v>
      </c>
      <c r="K189" s="148">
        <v>130</v>
      </c>
      <c r="L189" s="143">
        <v>9935202</v>
      </c>
      <c r="M189" s="144">
        <v>205</v>
      </c>
      <c r="N189" s="145">
        <v>184</v>
      </c>
      <c r="O189" s="146">
        <v>9548666</v>
      </c>
      <c r="P189" s="147">
        <v>271</v>
      </c>
      <c r="Q189" s="148">
        <v>246</v>
      </c>
      <c r="R189" s="143">
        <v>19990455</v>
      </c>
      <c r="S189" s="144">
        <v>147</v>
      </c>
      <c r="T189" s="145">
        <v>138</v>
      </c>
      <c r="U189" s="146">
        <v>1991984</v>
      </c>
      <c r="V189" s="147">
        <v>88</v>
      </c>
      <c r="W189" s="148">
        <v>82</v>
      </c>
      <c r="X189" s="143">
        <v>36312</v>
      </c>
      <c r="Y189" s="144">
        <v>313</v>
      </c>
      <c r="Z189" s="145">
        <v>281</v>
      </c>
      <c r="AA189" s="146">
        <v>435</v>
      </c>
      <c r="AB189" s="149">
        <v>342</v>
      </c>
      <c r="AC189" s="141">
        <v>0</v>
      </c>
      <c r="AD189" s="150">
        <v>100</v>
      </c>
      <c r="AE189" s="151">
        <v>0</v>
      </c>
    </row>
    <row r="190" spans="1:31" s="3" customFormat="1" ht="18.75" customHeight="1">
      <c r="A190" s="137">
        <v>188</v>
      </c>
      <c r="B190" s="138">
        <v>104</v>
      </c>
      <c r="C190" s="139" t="s">
        <v>23</v>
      </c>
      <c r="D190" s="140" t="s">
        <v>3056</v>
      </c>
      <c r="E190" s="141">
        <v>170</v>
      </c>
      <c r="F190" s="143">
        <v>27537410</v>
      </c>
      <c r="G190" s="144">
        <v>147</v>
      </c>
      <c r="H190" s="145">
        <v>131</v>
      </c>
      <c r="I190" s="146">
        <v>39376244</v>
      </c>
      <c r="J190" s="147">
        <v>432</v>
      </c>
      <c r="K190" s="148">
        <v>404</v>
      </c>
      <c r="L190" s="143">
        <v>1588126</v>
      </c>
      <c r="M190" s="144">
        <v>310</v>
      </c>
      <c r="N190" s="145">
        <v>287</v>
      </c>
      <c r="O190" s="146">
        <v>5108444</v>
      </c>
      <c r="P190" s="147">
        <v>113</v>
      </c>
      <c r="Q190" s="148">
        <v>100</v>
      </c>
      <c r="R190" s="143">
        <v>48442655</v>
      </c>
      <c r="S190" s="144">
        <v>408</v>
      </c>
      <c r="T190" s="145">
        <v>396</v>
      </c>
      <c r="U190" s="146">
        <v>-911022</v>
      </c>
      <c r="V190" s="147">
        <v>331</v>
      </c>
      <c r="W190" s="148">
        <v>319</v>
      </c>
      <c r="X190" s="143">
        <v>3323</v>
      </c>
      <c r="Y190" s="144">
        <v>264</v>
      </c>
      <c r="Z190" s="145">
        <v>233</v>
      </c>
      <c r="AA190" s="146">
        <v>529</v>
      </c>
      <c r="AB190" s="149">
        <v>384</v>
      </c>
      <c r="AC190" s="141">
        <v>0</v>
      </c>
      <c r="AD190" s="150">
        <v>100</v>
      </c>
      <c r="AE190" s="151">
        <v>0</v>
      </c>
    </row>
    <row r="191" spans="1:31" s="3" customFormat="1" ht="18.75" customHeight="1">
      <c r="A191" s="137">
        <v>189</v>
      </c>
      <c r="B191" s="138">
        <v>174</v>
      </c>
      <c r="C191" s="139" t="s">
        <v>1497</v>
      </c>
      <c r="D191" s="140" t="s">
        <v>3056</v>
      </c>
      <c r="E191" s="141">
        <v>171</v>
      </c>
      <c r="F191" s="143">
        <v>27442148</v>
      </c>
      <c r="G191" s="144">
        <v>213</v>
      </c>
      <c r="H191" s="145">
        <v>195</v>
      </c>
      <c r="I191" s="146">
        <v>27519484</v>
      </c>
      <c r="J191" s="147">
        <v>234</v>
      </c>
      <c r="K191" s="148">
        <v>211</v>
      </c>
      <c r="L191" s="143">
        <v>6577982</v>
      </c>
      <c r="M191" s="144">
        <v>241</v>
      </c>
      <c r="N191" s="145">
        <v>220</v>
      </c>
      <c r="O191" s="146">
        <v>7820623</v>
      </c>
      <c r="P191" s="147">
        <v>407</v>
      </c>
      <c r="Q191" s="148">
        <v>377</v>
      </c>
      <c r="R191" s="143">
        <v>10541671</v>
      </c>
      <c r="S191" s="144">
        <v>207</v>
      </c>
      <c r="T191" s="145">
        <v>198</v>
      </c>
      <c r="U191" s="146">
        <v>1165504</v>
      </c>
      <c r="V191" s="147" t="s">
        <v>1103</v>
      </c>
      <c r="W191" s="148" t="s">
        <v>1103</v>
      </c>
      <c r="X191" s="186" t="s">
        <v>3052</v>
      </c>
      <c r="Y191" s="144">
        <v>425</v>
      </c>
      <c r="Z191" s="145">
        <v>393</v>
      </c>
      <c r="AA191" s="146">
        <v>240</v>
      </c>
      <c r="AB191" s="149">
        <v>311</v>
      </c>
      <c r="AC191" s="141">
        <v>0</v>
      </c>
      <c r="AD191" s="150">
        <v>100</v>
      </c>
      <c r="AE191" s="151">
        <v>0</v>
      </c>
    </row>
    <row r="192" spans="1:31" s="3" customFormat="1" ht="18.75" customHeight="1">
      <c r="A192" s="48">
        <v>190</v>
      </c>
      <c r="B192" s="49">
        <v>225</v>
      </c>
      <c r="C192" s="50" t="s">
        <v>1471</v>
      </c>
      <c r="D192" s="51" t="s">
        <v>3056</v>
      </c>
      <c r="E192" s="52">
        <v>172</v>
      </c>
      <c r="F192" s="54">
        <v>27213952</v>
      </c>
      <c r="G192" s="55">
        <v>114</v>
      </c>
      <c r="H192" s="56">
        <v>99</v>
      </c>
      <c r="I192" s="57">
        <v>48467610</v>
      </c>
      <c r="J192" s="58">
        <v>325</v>
      </c>
      <c r="K192" s="59">
        <v>302</v>
      </c>
      <c r="L192" s="54">
        <v>4366251</v>
      </c>
      <c r="M192" s="55">
        <v>198</v>
      </c>
      <c r="N192" s="56">
        <v>177</v>
      </c>
      <c r="O192" s="57">
        <v>9971756</v>
      </c>
      <c r="P192" s="58">
        <v>181</v>
      </c>
      <c r="Q192" s="59">
        <v>166</v>
      </c>
      <c r="R192" s="54">
        <v>31475450</v>
      </c>
      <c r="S192" s="55">
        <v>180</v>
      </c>
      <c r="T192" s="56">
        <v>171</v>
      </c>
      <c r="U192" s="57">
        <v>1495113</v>
      </c>
      <c r="V192" s="58">
        <v>196</v>
      </c>
      <c r="W192" s="59">
        <v>188</v>
      </c>
      <c r="X192" s="54">
        <v>16628</v>
      </c>
      <c r="Y192" s="55">
        <v>399</v>
      </c>
      <c r="Z192" s="56">
        <v>367</v>
      </c>
      <c r="AA192" s="57">
        <v>290</v>
      </c>
      <c r="AB192" s="109">
        <v>382</v>
      </c>
      <c r="AC192" s="52">
        <v>0</v>
      </c>
      <c r="AD192" s="60">
        <v>0</v>
      </c>
      <c r="AE192" s="61">
        <v>100</v>
      </c>
    </row>
    <row r="193" spans="1:31" s="3" customFormat="1" ht="18.75" customHeight="1">
      <c r="A193" s="18">
        <v>191</v>
      </c>
      <c r="B193" s="19">
        <v>158</v>
      </c>
      <c r="C193" s="20" t="s">
        <v>2635</v>
      </c>
      <c r="D193" s="21" t="s">
        <v>88</v>
      </c>
      <c r="E193" s="22">
        <v>173</v>
      </c>
      <c r="F193" s="24">
        <v>27120557</v>
      </c>
      <c r="G193" s="25">
        <v>206</v>
      </c>
      <c r="H193" s="26">
        <v>188</v>
      </c>
      <c r="I193" s="27">
        <v>28462336</v>
      </c>
      <c r="J193" s="28">
        <v>293</v>
      </c>
      <c r="K193" s="29">
        <v>270</v>
      </c>
      <c r="L193" s="24">
        <v>5050520</v>
      </c>
      <c r="M193" s="25">
        <v>223</v>
      </c>
      <c r="N193" s="26">
        <v>202</v>
      </c>
      <c r="O193" s="27">
        <v>8501826</v>
      </c>
      <c r="P193" s="28">
        <v>133</v>
      </c>
      <c r="Q193" s="29">
        <v>118</v>
      </c>
      <c r="R193" s="24">
        <v>40945228</v>
      </c>
      <c r="S193" s="25">
        <v>439</v>
      </c>
      <c r="T193" s="26">
        <v>421</v>
      </c>
      <c r="U193" s="27">
        <v>-3072670</v>
      </c>
      <c r="V193" s="28">
        <v>145</v>
      </c>
      <c r="W193" s="29">
        <v>138</v>
      </c>
      <c r="X193" s="24">
        <v>23765</v>
      </c>
      <c r="Y193" s="25">
        <v>111</v>
      </c>
      <c r="Z193" s="26">
        <v>86</v>
      </c>
      <c r="AA193" s="27">
        <v>1142</v>
      </c>
      <c r="AB193" s="107">
        <v>361</v>
      </c>
      <c r="AC193" s="22">
        <v>0</v>
      </c>
      <c r="AD193" s="30">
        <v>100</v>
      </c>
      <c r="AE193" s="31">
        <v>0</v>
      </c>
    </row>
    <row r="194" spans="1:31" s="3" customFormat="1" ht="18.75" customHeight="1">
      <c r="A194" s="32">
        <v>192</v>
      </c>
      <c r="B194" s="33">
        <v>246</v>
      </c>
      <c r="C194" s="34" t="s">
        <v>1630</v>
      </c>
      <c r="D194" s="35" t="s">
        <v>3098</v>
      </c>
      <c r="E194" s="45">
        <v>174</v>
      </c>
      <c r="F194" s="38">
        <v>26938282</v>
      </c>
      <c r="G194" s="39">
        <v>216</v>
      </c>
      <c r="H194" s="40">
        <v>198</v>
      </c>
      <c r="I194" s="41">
        <v>27104236</v>
      </c>
      <c r="J194" s="42">
        <v>235</v>
      </c>
      <c r="K194" s="43">
        <v>212</v>
      </c>
      <c r="L194" s="38">
        <v>6555498</v>
      </c>
      <c r="M194" s="39">
        <v>212</v>
      </c>
      <c r="N194" s="40">
        <v>191</v>
      </c>
      <c r="O194" s="41">
        <v>9258725</v>
      </c>
      <c r="P194" s="42">
        <v>276</v>
      </c>
      <c r="Q194" s="43">
        <v>250</v>
      </c>
      <c r="R194" s="38">
        <v>19730864</v>
      </c>
      <c r="S194" s="39">
        <v>155</v>
      </c>
      <c r="T194" s="40">
        <v>146</v>
      </c>
      <c r="U194" s="41">
        <v>1843006</v>
      </c>
      <c r="V194" s="42">
        <v>386</v>
      </c>
      <c r="W194" s="43">
        <v>370</v>
      </c>
      <c r="X194" s="38">
        <v>530</v>
      </c>
      <c r="Y194" s="39">
        <v>81</v>
      </c>
      <c r="Z194" s="40">
        <v>57</v>
      </c>
      <c r="AA194" s="41">
        <v>1400</v>
      </c>
      <c r="AB194" s="108">
        <v>332</v>
      </c>
      <c r="AC194" s="45">
        <v>0</v>
      </c>
      <c r="AD194" s="37">
        <v>100</v>
      </c>
      <c r="AE194" s="46">
        <v>0</v>
      </c>
    </row>
    <row r="195" spans="1:31" s="3" customFormat="1" ht="18.75" customHeight="1">
      <c r="A195" s="137">
        <v>193</v>
      </c>
      <c r="B195" s="138">
        <v>201</v>
      </c>
      <c r="C195" s="139" t="s">
        <v>1830</v>
      </c>
      <c r="D195" s="140" t="s">
        <v>3056</v>
      </c>
      <c r="E195" s="141">
        <v>175</v>
      </c>
      <c r="F195" s="143">
        <v>26761458</v>
      </c>
      <c r="G195" s="144">
        <v>214</v>
      </c>
      <c r="H195" s="145">
        <v>196</v>
      </c>
      <c r="I195" s="146">
        <v>27422296</v>
      </c>
      <c r="J195" s="147">
        <v>127</v>
      </c>
      <c r="K195" s="148">
        <v>110</v>
      </c>
      <c r="L195" s="143">
        <v>10994687</v>
      </c>
      <c r="M195" s="144">
        <v>207</v>
      </c>
      <c r="N195" s="145">
        <v>186</v>
      </c>
      <c r="O195" s="146">
        <v>9462023</v>
      </c>
      <c r="P195" s="147">
        <v>150</v>
      </c>
      <c r="Q195" s="148">
        <v>135</v>
      </c>
      <c r="R195" s="143">
        <v>36704052</v>
      </c>
      <c r="S195" s="144">
        <v>468</v>
      </c>
      <c r="T195" s="145">
        <v>448</v>
      </c>
      <c r="U195" s="146">
        <v>-6628979</v>
      </c>
      <c r="V195" s="147">
        <v>173</v>
      </c>
      <c r="W195" s="148">
        <v>165</v>
      </c>
      <c r="X195" s="143">
        <v>19431</v>
      </c>
      <c r="Y195" s="144">
        <v>84</v>
      </c>
      <c r="Z195" s="145">
        <v>60</v>
      </c>
      <c r="AA195" s="146">
        <v>1329</v>
      </c>
      <c r="AB195" s="149">
        <v>321</v>
      </c>
      <c r="AC195" s="141">
        <v>0</v>
      </c>
      <c r="AD195" s="150">
        <v>100</v>
      </c>
      <c r="AE195" s="151">
        <v>0</v>
      </c>
    </row>
    <row r="196" spans="1:31" s="3" customFormat="1" ht="18.75" customHeight="1">
      <c r="A196" s="137">
        <v>194</v>
      </c>
      <c r="B196" s="138">
        <v>211</v>
      </c>
      <c r="C196" s="139" t="s">
        <v>1032</v>
      </c>
      <c r="D196" s="140" t="s">
        <v>3056</v>
      </c>
      <c r="E196" s="141">
        <v>176</v>
      </c>
      <c r="F196" s="143">
        <v>26666813</v>
      </c>
      <c r="G196" s="144">
        <v>223</v>
      </c>
      <c r="H196" s="145">
        <v>204</v>
      </c>
      <c r="I196" s="146">
        <v>26666813</v>
      </c>
      <c r="J196" s="147">
        <v>317</v>
      </c>
      <c r="K196" s="148">
        <v>294</v>
      </c>
      <c r="L196" s="143">
        <v>4489477</v>
      </c>
      <c r="M196" s="144">
        <v>176</v>
      </c>
      <c r="N196" s="145">
        <v>157</v>
      </c>
      <c r="O196" s="146">
        <v>11079897</v>
      </c>
      <c r="P196" s="147">
        <v>139</v>
      </c>
      <c r="Q196" s="148">
        <v>124</v>
      </c>
      <c r="R196" s="143">
        <v>38565156</v>
      </c>
      <c r="S196" s="144">
        <v>196</v>
      </c>
      <c r="T196" s="145">
        <v>187</v>
      </c>
      <c r="U196" s="146">
        <v>1286560</v>
      </c>
      <c r="V196" s="147">
        <v>75</v>
      </c>
      <c r="W196" s="148">
        <v>69</v>
      </c>
      <c r="X196" s="143">
        <v>40847</v>
      </c>
      <c r="Y196" s="144">
        <v>195</v>
      </c>
      <c r="Z196" s="145">
        <v>168</v>
      </c>
      <c r="AA196" s="146">
        <v>762</v>
      </c>
      <c r="AB196" s="149">
        <v>321</v>
      </c>
      <c r="AC196" s="141">
        <v>0</v>
      </c>
      <c r="AD196" s="150">
        <v>100</v>
      </c>
      <c r="AE196" s="151">
        <v>0</v>
      </c>
    </row>
    <row r="197" spans="1:31" s="3" customFormat="1" ht="18.75" customHeight="1">
      <c r="A197" s="48">
        <v>195</v>
      </c>
      <c r="B197" s="49">
        <v>212</v>
      </c>
      <c r="C197" s="50" t="s">
        <v>2175</v>
      </c>
      <c r="D197" s="51" t="s">
        <v>3058</v>
      </c>
      <c r="E197" s="52">
        <v>177</v>
      </c>
      <c r="F197" s="54">
        <v>26658258</v>
      </c>
      <c r="G197" s="55">
        <v>215</v>
      </c>
      <c r="H197" s="56">
        <v>197</v>
      </c>
      <c r="I197" s="57">
        <v>27214567</v>
      </c>
      <c r="J197" s="58">
        <v>120</v>
      </c>
      <c r="K197" s="59">
        <v>103</v>
      </c>
      <c r="L197" s="54">
        <v>11285427</v>
      </c>
      <c r="M197" s="55">
        <v>157</v>
      </c>
      <c r="N197" s="56">
        <v>139</v>
      </c>
      <c r="O197" s="57">
        <v>12923879</v>
      </c>
      <c r="P197" s="58">
        <v>219</v>
      </c>
      <c r="Q197" s="59">
        <v>198</v>
      </c>
      <c r="R197" s="54">
        <v>25936488</v>
      </c>
      <c r="S197" s="55">
        <v>40</v>
      </c>
      <c r="T197" s="56">
        <v>34</v>
      </c>
      <c r="U197" s="57">
        <v>9034972</v>
      </c>
      <c r="V197" s="58">
        <v>346</v>
      </c>
      <c r="W197" s="59">
        <v>333</v>
      </c>
      <c r="X197" s="54">
        <v>2396</v>
      </c>
      <c r="Y197" s="55">
        <v>356</v>
      </c>
      <c r="Z197" s="56">
        <v>324</v>
      </c>
      <c r="AA197" s="57">
        <v>366</v>
      </c>
      <c r="AB197" s="109">
        <v>371</v>
      </c>
      <c r="AC197" s="52">
        <v>0</v>
      </c>
      <c r="AD197" s="60">
        <v>60</v>
      </c>
      <c r="AE197" s="61">
        <v>40</v>
      </c>
    </row>
    <row r="198" spans="1:31" s="3" customFormat="1" ht="18.75" customHeight="1">
      <c r="A198" s="18">
        <v>196</v>
      </c>
      <c r="B198" s="19">
        <v>168</v>
      </c>
      <c r="C198" s="20" t="s">
        <v>1254</v>
      </c>
      <c r="D198" s="21" t="s">
        <v>1061</v>
      </c>
      <c r="E198" s="22">
        <v>178</v>
      </c>
      <c r="F198" s="24">
        <v>26502738</v>
      </c>
      <c r="G198" s="25">
        <v>160</v>
      </c>
      <c r="H198" s="26">
        <v>144</v>
      </c>
      <c r="I198" s="27">
        <v>35990796</v>
      </c>
      <c r="J198" s="28">
        <v>261</v>
      </c>
      <c r="K198" s="29">
        <v>238</v>
      </c>
      <c r="L198" s="24">
        <v>5820938</v>
      </c>
      <c r="M198" s="25">
        <v>111</v>
      </c>
      <c r="N198" s="26">
        <v>96</v>
      </c>
      <c r="O198" s="27">
        <v>16953287</v>
      </c>
      <c r="P198" s="28">
        <v>67</v>
      </c>
      <c r="Q198" s="29">
        <v>55</v>
      </c>
      <c r="R198" s="24">
        <v>76596755</v>
      </c>
      <c r="S198" s="25">
        <v>462</v>
      </c>
      <c r="T198" s="26">
        <v>443</v>
      </c>
      <c r="U198" s="27">
        <v>-5351746</v>
      </c>
      <c r="V198" s="28" t="s">
        <v>1103</v>
      </c>
      <c r="W198" s="29" t="s">
        <v>1103</v>
      </c>
      <c r="X198" s="64" t="s">
        <v>3052</v>
      </c>
      <c r="Y198" s="25">
        <v>50</v>
      </c>
      <c r="Z198" s="26">
        <v>30</v>
      </c>
      <c r="AA198" s="27">
        <v>1740</v>
      </c>
      <c r="AB198" s="107">
        <v>321</v>
      </c>
      <c r="AC198" s="22">
        <v>0</v>
      </c>
      <c r="AD198" s="30">
        <v>100</v>
      </c>
      <c r="AE198" s="31">
        <v>0</v>
      </c>
    </row>
    <row r="199" spans="1:31" s="3" customFormat="1" ht="18.75" customHeight="1">
      <c r="A199" s="32">
        <v>197</v>
      </c>
      <c r="B199" s="33" t="s">
        <v>3052</v>
      </c>
      <c r="C199" s="34" t="s">
        <v>1498</v>
      </c>
      <c r="D199" s="35" t="s">
        <v>3054</v>
      </c>
      <c r="E199" s="45">
        <v>19</v>
      </c>
      <c r="F199" s="38">
        <v>26497919</v>
      </c>
      <c r="G199" s="39">
        <v>217</v>
      </c>
      <c r="H199" s="40">
        <v>19</v>
      </c>
      <c r="I199" s="41">
        <v>27042184</v>
      </c>
      <c r="J199" s="42" t="s">
        <v>3052</v>
      </c>
      <c r="K199" s="43" t="s">
        <v>1103</v>
      </c>
      <c r="L199" s="38">
        <v>-14419952</v>
      </c>
      <c r="M199" s="39" t="s">
        <v>3052</v>
      </c>
      <c r="N199" s="40" t="s">
        <v>1103</v>
      </c>
      <c r="O199" s="41">
        <v>-20360936</v>
      </c>
      <c r="P199" s="42">
        <v>408</v>
      </c>
      <c r="Q199" s="43">
        <v>31</v>
      </c>
      <c r="R199" s="38">
        <v>10537522</v>
      </c>
      <c r="S199" s="39">
        <v>486</v>
      </c>
      <c r="T199" s="40">
        <v>26</v>
      </c>
      <c r="U199" s="41">
        <v>-14592386</v>
      </c>
      <c r="V199" s="42" t="s">
        <v>1103</v>
      </c>
      <c r="W199" s="43" t="s">
        <v>1103</v>
      </c>
      <c r="X199" s="44" t="s">
        <v>3052</v>
      </c>
      <c r="Y199" s="39">
        <v>256</v>
      </c>
      <c r="Z199" s="40">
        <v>31</v>
      </c>
      <c r="AA199" s="41">
        <v>550</v>
      </c>
      <c r="AB199" s="108">
        <v>311</v>
      </c>
      <c r="AC199" s="45">
        <v>50.42</v>
      </c>
      <c r="AD199" s="37">
        <v>49.58</v>
      </c>
      <c r="AE199" s="46">
        <v>0</v>
      </c>
    </row>
    <row r="200" spans="1:31" s="3" customFormat="1" ht="18.75" customHeight="1">
      <c r="A200" s="32">
        <v>198</v>
      </c>
      <c r="B200" s="33" t="s">
        <v>3052</v>
      </c>
      <c r="C200" s="34" t="s">
        <v>8</v>
      </c>
      <c r="D200" s="35" t="s">
        <v>3054</v>
      </c>
      <c r="E200" s="45">
        <v>20</v>
      </c>
      <c r="F200" s="38">
        <v>26495530</v>
      </c>
      <c r="G200" s="39">
        <v>225</v>
      </c>
      <c r="H200" s="40">
        <v>21</v>
      </c>
      <c r="I200" s="41">
        <v>26495530</v>
      </c>
      <c r="J200" s="42">
        <v>351</v>
      </c>
      <c r="K200" s="43">
        <v>26</v>
      </c>
      <c r="L200" s="38">
        <v>3663912</v>
      </c>
      <c r="M200" s="39">
        <v>100</v>
      </c>
      <c r="N200" s="40">
        <v>15</v>
      </c>
      <c r="O200" s="41">
        <v>18714044</v>
      </c>
      <c r="P200" s="42">
        <v>197</v>
      </c>
      <c r="Q200" s="43">
        <v>16</v>
      </c>
      <c r="R200" s="38">
        <v>29138781</v>
      </c>
      <c r="S200" s="39">
        <v>465</v>
      </c>
      <c r="T200" s="40">
        <v>20</v>
      </c>
      <c r="U200" s="41">
        <v>-5934473</v>
      </c>
      <c r="V200" s="42">
        <v>43</v>
      </c>
      <c r="W200" s="43">
        <v>5</v>
      </c>
      <c r="X200" s="38">
        <v>60171</v>
      </c>
      <c r="Y200" s="39">
        <v>65</v>
      </c>
      <c r="Z200" s="40">
        <v>22</v>
      </c>
      <c r="AA200" s="41">
        <v>1558</v>
      </c>
      <c r="AB200" s="108">
        <v>210</v>
      </c>
      <c r="AC200" s="45">
        <v>100</v>
      </c>
      <c r="AD200" s="37">
        <v>0</v>
      </c>
      <c r="AE200" s="46">
        <v>0</v>
      </c>
    </row>
    <row r="201" spans="1:31" s="3" customFormat="1" ht="18.75" customHeight="1">
      <c r="A201" s="32">
        <v>199</v>
      </c>
      <c r="B201" s="33">
        <v>189</v>
      </c>
      <c r="C201" s="34" t="s">
        <v>193</v>
      </c>
      <c r="D201" s="35" t="s">
        <v>3098</v>
      </c>
      <c r="E201" s="45">
        <v>179</v>
      </c>
      <c r="F201" s="38">
        <v>26418159</v>
      </c>
      <c r="G201" s="39">
        <v>226</v>
      </c>
      <c r="H201" s="40">
        <v>205</v>
      </c>
      <c r="I201" s="41">
        <v>26418159</v>
      </c>
      <c r="J201" s="42">
        <v>287</v>
      </c>
      <c r="K201" s="43">
        <v>264</v>
      </c>
      <c r="L201" s="38">
        <v>5188331</v>
      </c>
      <c r="M201" s="39">
        <v>349</v>
      </c>
      <c r="N201" s="40">
        <v>326</v>
      </c>
      <c r="O201" s="41">
        <v>3956210</v>
      </c>
      <c r="P201" s="42">
        <v>336</v>
      </c>
      <c r="Q201" s="43">
        <v>310</v>
      </c>
      <c r="R201" s="38">
        <v>15178033</v>
      </c>
      <c r="S201" s="39">
        <v>284</v>
      </c>
      <c r="T201" s="40">
        <v>274</v>
      </c>
      <c r="U201" s="41">
        <v>417848</v>
      </c>
      <c r="V201" s="42">
        <v>199</v>
      </c>
      <c r="W201" s="43">
        <v>191</v>
      </c>
      <c r="X201" s="38">
        <v>16473</v>
      </c>
      <c r="Y201" s="39">
        <v>225</v>
      </c>
      <c r="Z201" s="40">
        <v>197</v>
      </c>
      <c r="AA201" s="41">
        <v>612</v>
      </c>
      <c r="AB201" s="108">
        <v>383</v>
      </c>
      <c r="AC201" s="45">
        <v>0</v>
      </c>
      <c r="AD201" s="37">
        <v>100</v>
      </c>
      <c r="AE201" s="46">
        <v>0</v>
      </c>
    </row>
    <row r="202" spans="1:31" s="3" customFormat="1" ht="18.75" customHeight="1">
      <c r="A202" s="152">
        <v>200</v>
      </c>
      <c r="B202" s="153">
        <v>145</v>
      </c>
      <c r="C202" s="154" t="s">
        <v>2227</v>
      </c>
      <c r="D202" s="155" t="s">
        <v>3056</v>
      </c>
      <c r="E202" s="156">
        <v>180</v>
      </c>
      <c r="F202" s="158">
        <v>26245363</v>
      </c>
      <c r="G202" s="159">
        <v>190</v>
      </c>
      <c r="H202" s="160">
        <v>173</v>
      </c>
      <c r="I202" s="161">
        <v>31468483</v>
      </c>
      <c r="J202" s="162">
        <v>451</v>
      </c>
      <c r="K202" s="163">
        <v>423</v>
      </c>
      <c r="L202" s="158">
        <v>973570</v>
      </c>
      <c r="M202" s="159">
        <v>324</v>
      </c>
      <c r="N202" s="160">
        <v>301</v>
      </c>
      <c r="O202" s="161">
        <v>4628755</v>
      </c>
      <c r="P202" s="162">
        <v>109</v>
      </c>
      <c r="Q202" s="163">
        <v>96</v>
      </c>
      <c r="R202" s="158">
        <v>49267033</v>
      </c>
      <c r="S202" s="159">
        <v>453</v>
      </c>
      <c r="T202" s="160">
        <v>435</v>
      </c>
      <c r="U202" s="161">
        <v>-4588398</v>
      </c>
      <c r="V202" s="162">
        <v>284</v>
      </c>
      <c r="W202" s="163">
        <v>274</v>
      </c>
      <c r="X202" s="158">
        <v>6536</v>
      </c>
      <c r="Y202" s="159">
        <v>342</v>
      </c>
      <c r="Z202" s="160">
        <v>310</v>
      </c>
      <c r="AA202" s="161">
        <v>392</v>
      </c>
      <c r="AB202" s="164">
        <v>371</v>
      </c>
      <c r="AC202" s="156">
        <v>0</v>
      </c>
      <c r="AD202" s="165">
        <v>100</v>
      </c>
      <c r="AE202" s="166">
        <v>0</v>
      </c>
    </row>
    <row r="203" spans="1:31" s="3" customFormat="1" ht="18.75" customHeight="1">
      <c r="A203" s="167">
        <v>201</v>
      </c>
      <c r="B203" s="168">
        <v>243</v>
      </c>
      <c r="C203" s="169" t="s">
        <v>1086</v>
      </c>
      <c r="D203" s="170" t="s">
        <v>3056</v>
      </c>
      <c r="E203" s="171">
        <v>181</v>
      </c>
      <c r="F203" s="173">
        <v>25937897</v>
      </c>
      <c r="G203" s="174">
        <v>192</v>
      </c>
      <c r="H203" s="175">
        <v>175</v>
      </c>
      <c r="I203" s="176">
        <v>31071425</v>
      </c>
      <c r="J203" s="177">
        <v>477</v>
      </c>
      <c r="K203" s="178">
        <v>449</v>
      </c>
      <c r="L203" s="173">
        <v>168019</v>
      </c>
      <c r="M203" s="174">
        <v>461</v>
      </c>
      <c r="N203" s="175">
        <v>436</v>
      </c>
      <c r="O203" s="176">
        <v>600846</v>
      </c>
      <c r="P203" s="177">
        <v>314</v>
      </c>
      <c r="Q203" s="178">
        <v>288</v>
      </c>
      <c r="R203" s="173">
        <v>16065738</v>
      </c>
      <c r="S203" s="174">
        <v>279</v>
      </c>
      <c r="T203" s="175">
        <v>269</v>
      </c>
      <c r="U203" s="176">
        <v>448691</v>
      </c>
      <c r="V203" s="177">
        <v>381</v>
      </c>
      <c r="W203" s="178">
        <v>365</v>
      </c>
      <c r="X203" s="173">
        <v>634</v>
      </c>
      <c r="Y203" s="174">
        <v>455</v>
      </c>
      <c r="Z203" s="175">
        <v>423</v>
      </c>
      <c r="AA203" s="176">
        <v>175</v>
      </c>
      <c r="AB203" s="179">
        <v>382</v>
      </c>
      <c r="AC203" s="171">
        <v>0</v>
      </c>
      <c r="AD203" s="180">
        <v>15</v>
      </c>
      <c r="AE203" s="181">
        <v>85</v>
      </c>
    </row>
    <row r="204" spans="1:31" s="3" customFormat="1" ht="18.75" customHeight="1">
      <c r="A204" s="32">
        <v>202</v>
      </c>
      <c r="B204" s="33">
        <v>213</v>
      </c>
      <c r="C204" s="34" t="s">
        <v>1473</v>
      </c>
      <c r="D204" s="35" t="s">
        <v>88</v>
      </c>
      <c r="E204" s="45">
        <v>182</v>
      </c>
      <c r="F204" s="38">
        <v>25612645</v>
      </c>
      <c r="G204" s="39">
        <v>221</v>
      </c>
      <c r="H204" s="40">
        <v>202</v>
      </c>
      <c r="I204" s="41">
        <v>26794370</v>
      </c>
      <c r="J204" s="42">
        <v>230</v>
      </c>
      <c r="K204" s="43">
        <v>207</v>
      </c>
      <c r="L204" s="38">
        <v>6706584</v>
      </c>
      <c r="M204" s="39">
        <v>333</v>
      </c>
      <c r="N204" s="40">
        <v>310</v>
      </c>
      <c r="O204" s="41">
        <v>4359267</v>
      </c>
      <c r="P204" s="42">
        <v>330</v>
      </c>
      <c r="Q204" s="43">
        <v>304</v>
      </c>
      <c r="R204" s="38">
        <v>15499612</v>
      </c>
      <c r="S204" s="39">
        <v>72</v>
      </c>
      <c r="T204" s="40">
        <v>65</v>
      </c>
      <c r="U204" s="41">
        <v>5002141</v>
      </c>
      <c r="V204" s="42">
        <v>51</v>
      </c>
      <c r="W204" s="43">
        <v>46</v>
      </c>
      <c r="X204" s="38">
        <v>54721</v>
      </c>
      <c r="Y204" s="39">
        <v>323</v>
      </c>
      <c r="Z204" s="40">
        <v>291</v>
      </c>
      <c r="AA204" s="41">
        <v>413</v>
      </c>
      <c r="AB204" s="108">
        <v>314</v>
      </c>
      <c r="AC204" s="45">
        <v>0</v>
      </c>
      <c r="AD204" s="37">
        <v>1.1000000000000001</v>
      </c>
      <c r="AE204" s="46">
        <v>98.9</v>
      </c>
    </row>
    <row r="205" spans="1:31" s="3" customFormat="1" ht="18.75" customHeight="1">
      <c r="A205" s="32">
        <v>203</v>
      </c>
      <c r="B205" s="33">
        <v>353</v>
      </c>
      <c r="C205" s="34" t="s">
        <v>190</v>
      </c>
      <c r="D205" s="35" t="s">
        <v>3058</v>
      </c>
      <c r="E205" s="45">
        <v>183</v>
      </c>
      <c r="F205" s="38">
        <v>25381020</v>
      </c>
      <c r="G205" s="39">
        <v>228</v>
      </c>
      <c r="H205" s="40">
        <v>207</v>
      </c>
      <c r="I205" s="41">
        <v>25577781</v>
      </c>
      <c r="J205" s="42">
        <v>96</v>
      </c>
      <c r="K205" s="43">
        <v>80</v>
      </c>
      <c r="L205" s="38">
        <v>13161284</v>
      </c>
      <c r="M205" s="39">
        <v>124</v>
      </c>
      <c r="N205" s="40">
        <v>107</v>
      </c>
      <c r="O205" s="41">
        <v>15862581</v>
      </c>
      <c r="P205" s="42">
        <v>62</v>
      </c>
      <c r="Q205" s="43">
        <v>51</v>
      </c>
      <c r="R205" s="38">
        <v>77797076</v>
      </c>
      <c r="S205" s="39">
        <v>39</v>
      </c>
      <c r="T205" s="40">
        <v>33</v>
      </c>
      <c r="U205" s="41">
        <v>9083419</v>
      </c>
      <c r="V205" s="42" t="s">
        <v>1103</v>
      </c>
      <c r="W205" s="43" t="s">
        <v>1103</v>
      </c>
      <c r="X205" s="44" t="s">
        <v>3052</v>
      </c>
      <c r="Y205" s="39">
        <v>186</v>
      </c>
      <c r="Z205" s="40">
        <v>159</v>
      </c>
      <c r="AA205" s="41">
        <v>788</v>
      </c>
      <c r="AB205" s="108">
        <v>210</v>
      </c>
      <c r="AC205" s="45">
        <v>0</v>
      </c>
      <c r="AD205" s="37">
        <v>85</v>
      </c>
      <c r="AE205" s="46">
        <v>15</v>
      </c>
    </row>
    <row r="206" spans="1:31" s="3" customFormat="1" ht="18.75" customHeight="1">
      <c r="A206" s="32">
        <v>204</v>
      </c>
      <c r="B206" s="33" t="s">
        <v>3052</v>
      </c>
      <c r="C206" s="34" t="s">
        <v>1087</v>
      </c>
      <c r="D206" s="35" t="s">
        <v>88</v>
      </c>
      <c r="E206" s="45">
        <v>184</v>
      </c>
      <c r="F206" s="38">
        <v>25339467</v>
      </c>
      <c r="G206" s="39">
        <v>230</v>
      </c>
      <c r="H206" s="40">
        <v>209</v>
      </c>
      <c r="I206" s="41">
        <v>25563814</v>
      </c>
      <c r="J206" s="42">
        <v>239</v>
      </c>
      <c r="K206" s="43">
        <v>216</v>
      </c>
      <c r="L206" s="38">
        <v>6428733</v>
      </c>
      <c r="M206" s="39" t="s">
        <v>3052</v>
      </c>
      <c r="N206" s="40" t="s">
        <v>1103</v>
      </c>
      <c r="O206" s="41">
        <v>-552854</v>
      </c>
      <c r="P206" s="42">
        <v>264</v>
      </c>
      <c r="Q206" s="43">
        <v>240</v>
      </c>
      <c r="R206" s="38">
        <v>20784692</v>
      </c>
      <c r="S206" s="39">
        <v>112</v>
      </c>
      <c r="T206" s="40">
        <v>104</v>
      </c>
      <c r="U206" s="41">
        <v>3050943</v>
      </c>
      <c r="V206" s="42">
        <v>93</v>
      </c>
      <c r="W206" s="43">
        <v>87</v>
      </c>
      <c r="X206" s="38">
        <v>34378</v>
      </c>
      <c r="Y206" s="39">
        <v>281</v>
      </c>
      <c r="Z206" s="40">
        <v>250</v>
      </c>
      <c r="AA206" s="41">
        <v>495</v>
      </c>
      <c r="AB206" s="108">
        <v>311</v>
      </c>
      <c r="AC206" s="45">
        <v>0</v>
      </c>
      <c r="AD206" s="37">
        <v>100</v>
      </c>
      <c r="AE206" s="46">
        <v>0</v>
      </c>
    </row>
    <row r="207" spans="1:31" s="3" customFormat="1" ht="18.75" customHeight="1">
      <c r="A207" s="152">
        <v>205</v>
      </c>
      <c r="B207" s="153">
        <v>197</v>
      </c>
      <c r="C207" s="154" t="s">
        <v>161</v>
      </c>
      <c r="D207" s="155" t="s">
        <v>3056</v>
      </c>
      <c r="E207" s="189">
        <v>185</v>
      </c>
      <c r="F207" s="158">
        <v>25153086</v>
      </c>
      <c r="G207" s="159">
        <v>203</v>
      </c>
      <c r="H207" s="160">
        <v>185</v>
      </c>
      <c r="I207" s="161">
        <v>28788853</v>
      </c>
      <c r="J207" s="162">
        <v>224</v>
      </c>
      <c r="K207" s="163">
        <v>202</v>
      </c>
      <c r="L207" s="206" t="s">
        <v>3052</v>
      </c>
      <c r="M207" s="159">
        <v>86</v>
      </c>
      <c r="N207" s="160">
        <v>72</v>
      </c>
      <c r="O207" s="207" t="s">
        <v>3052</v>
      </c>
      <c r="P207" s="162">
        <v>95</v>
      </c>
      <c r="Q207" s="163">
        <v>82</v>
      </c>
      <c r="R207" s="206" t="s">
        <v>3052</v>
      </c>
      <c r="S207" s="159">
        <v>95</v>
      </c>
      <c r="T207" s="160">
        <v>87</v>
      </c>
      <c r="U207" s="207" t="s">
        <v>3052</v>
      </c>
      <c r="V207" s="162">
        <v>300</v>
      </c>
      <c r="W207" s="163">
        <v>289</v>
      </c>
      <c r="X207" s="206" t="s">
        <v>3052</v>
      </c>
      <c r="Y207" s="159">
        <v>355</v>
      </c>
      <c r="Z207" s="160">
        <v>323</v>
      </c>
      <c r="AA207" s="207" t="s">
        <v>3052</v>
      </c>
      <c r="AB207" s="164">
        <v>341</v>
      </c>
      <c r="AC207" s="156">
        <v>0</v>
      </c>
      <c r="AD207" s="165">
        <v>50</v>
      </c>
      <c r="AE207" s="166">
        <v>50</v>
      </c>
    </row>
    <row r="208" spans="1:31" s="3" customFormat="1" ht="18.75" customHeight="1">
      <c r="A208" s="18">
        <v>206</v>
      </c>
      <c r="B208" s="19">
        <v>218</v>
      </c>
      <c r="C208" s="20" t="s">
        <v>192</v>
      </c>
      <c r="D208" s="21" t="s">
        <v>88</v>
      </c>
      <c r="E208" s="22">
        <v>186</v>
      </c>
      <c r="F208" s="24">
        <v>25151255</v>
      </c>
      <c r="G208" s="25">
        <v>234</v>
      </c>
      <c r="H208" s="26">
        <v>213</v>
      </c>
      <c r="I208" s="27">
        <v>25164795</v>
      </c>
      <c r="J208" s="28">
        <v>179</v>
      </c>
      <c r="K208" s="29">
        <v>158</v>
      </c>
      <c r="L208" s="24">
        <v>8499791</v>
      </c>
      <c r="M208" s="25">
        <v>131</v>
      </c>
      <c r="N208" s="26">
        <v>114</v>
      </c>
      <c r="O208" s="27">
        <v>15300066</v>
      </c>
      <c r="P208" s="28">
        <v>224</v>
      </c>
      <c r="Q208" s="29">
        <v>203</v>
      </c>
      <c r="R208" s="24">
        <v>25298860</v>
      </c>
      <c r="S208" s="25">
        <v>339</v>
      </c>
      <c r="T208" s="26">
        <v>329</v>
      </c>
      <c r="U208" s="27">
        <v>113874</v>
      </c>
      <c r="V208" s="28">
        <v>175</v>
      </c>
      <c r="W208" s="29">
        <v>167</v>
      </c>
      <c r="X208" s="24">
        <v>18840</v>
      </c>
      <c r="Y208" s="25">
        <v>341</v>
      </c>
      <c r="Z208" s="26">
        <v>309</v>
      </c>
      <c r="AA208" s="27">
        <v>393</v>
      </c>
      <c r="AB208" s="107">
        <v>356</v>
      </c>
      <c r="AC208" s="22">
        <v>0</v>
      </c>
      <c r="AD208" s="30">
        <v>75</v>
      </c>
      <c r="AE208" s="31">
        <v>25</v>
      </c>
    </row>
    <row r="209" spans="1:31" s="3" customFormat="1" ht="18.75" customHeight="1">
      <c r="A209" s="137">
        <v>207</v>
      </c>
      <c r="B209" s="138">
        <v>327</v>
      </c>
      <c r="C209" s="139" t="s">
        <v>2307</v>
      </c>
      <c r="D209" s="140" t="s">
        <v>3056</v>
      </c>
      <c r="E209" s="141">
        <v>187</v>
      </c>
      <c r="F209" s="143">
        <v>25147045</v>
      </c>
      <c r="G209" s="144">
        <v>233</v>
      </c>
      <c r="H209" s="145">
        <v>212</v>
      </c>
      <c r="I209" s="146">
        <v>25166126</v>
      </c>
      <c r="J209" s="147">
        <v>177</v>
      </c>
      <c r="K209" s="148">
        <v>156</v>
      </c>
      <c r="L209" s="143">
        <v>8534473</v>
      </c>
      <c r="M209" s="144">
        <v>228</v>
      </c>
      <c r="N209" s="145">
        <v>207</v>
      </c>
      <c r="O209" s="146">
        <v>8279926</v>
      </c>
      <c r="P209" s="147">
        <v>342</v>
      </c>
      <c r="Q209" s="148">
        <v>316</v>
      </c>
      <c r="R209" s="143">
        <v>14695176</v>
      </c>
      <c r="S209" s="144">
        <v>118</v>
      </c>
      <c r="T209" s="145">
        <v>110</v>
      </c>
      <c r="U209" s="146">
        <v>2828105</v>
      </c>
      <c r="V209" s="147">
        <v>388</v>
      </c>
      <c r="W209" s="148">
        <v>372</v>
      </c>
      <c r="X209" s="143">
        <v>454</v>
      </c>
      <c r="Y209" s="144">
        <v>301</v>
      </c>
      <c r="Z209" s="145">
        <v>269</v>
      </c>
      <c r="AA209" s="146">
        <v>458</v>
      </c>
      <c r="AB209" s="149">
        <v>341</v>
      </c>
      <c r="AC209" s="141">
        <v>0</v>
      </c>
      <c r="AD209" s="150">
        <v>100</v>
      </c>
      <c r="AE209" s="151">
        <v>0</v>
      </c>
    </row>
    <row r="210" spans="1:31" s="3" customFormat="1" ht="18.75" customHeight="1">
      <c r="A210" s="32">
        <v>208</v>
      </c>
      <c r="B210" s="33">
        <v>337</v>
      </c>
      <c r="C210" s="34" t="s">
        <v>1833</v>
      </c>
      <c r="D210" s="35" t="s">
        <v>3054</v>
      </c>
      <c r="E210" s="45">
        <v>21</v>
      </c>
      <c r="F210" s="38">
        <v>25102499</v>
      </c>
      <c r="G210" s="39">
        <v>235</v>
      </c>
      <c r="H210" s="40">
        <v>22</v>
      </c>
      <c r="I210" s="41">
        <v>25102499</v>
      </c>
      <c r="J210" s="42">
        <v>119</v>
      </c>
      <c r="K210" s="43">
        <v>17</v>
      </c>
      <c r="L210" s="38">
        <v>11379811</v>
      </c>
      <c r="M210" s="39">
        <v>177</v>
      </c>
      <c r="N210" s="40">
        <v>20</v>
      </c>
      <c r="O210" s="41">
        <v>11059390</v>
      </c>
      <c r="P210" s="42">
        <v>398</v>
      </c>
      <c r="Q210" s="43">
        <v>30</v>
      </c>
      <c r="R210" s="38">
        <v>11272872</v>
      </c>
      <c r="S210" s="39">
        <v>136</v>
      </c>
      <c r="T210" s="40">
        <v>9</v>
      </c>
      <c r="U210" s="41">
        <v>2295003</v>
      </c>
      <c r="V210" s="42">
        <v>62</v>
      </c>
      <c r="W210" s="43">
        <v>6</v>
      </c>
      <c r="X210" s="38">
        <v>48317</v>
      </c>
      <c r="Y210" s="39">
        <v>283</v>
      </c>
      <c r="Z210" s="40">
        <v>32</v>
      </c>
      <c r="AA210" s="41">
        <v>491</v>
      </c>
      <c r="AB210" s="108">
        <v>352</v>
      </c>
      <c r="AC210" s="45">
        <v>100</v>
      </c>
      <c r="AD210" s="37">
        <v>0</v>
      </c>
      <c r="AE210" s="46">
        <v>0</v>
      </c>
    </row>
    <row r="211" spans="1:31" s="3" customFormat="1" ht="18.75" customHeight="1">
      <c r="A211" s="32">
        <v>209</v>
      </c>
      <c r="B211" s="33">
        <v>310</v>
      </c>
      <c r="C211" s="34" t="s">
        <v>1466</v>
      </c>
      <c r="D211" s="35" t="s">
        <v>88</v>
      </c>
      <c r="E211" s="45">
        <v>188</v>
      </c>
      <c r="F211" s="38">
        <v>25035980</v>
      </c>
      <c r="G211" s="39">
        <v>210</v>
      </c>
      <c r="H211" s="40">
        <v>192</v>
      </c>
      <c r="I211" s="41">
        <v>27979953</v>
      </c>
      <c r="J211" s="42">
        <v>254</v>
      </c>
      <c r="K211" s="43">
        <v>231</v>
      </c>
      <c r="L211" s="38">
        <v>6035551</v>
      </c>
      <c r="M211" s="39">
        <v>353</v>
      </c>
      <c r="N211" s="40">
        <v>330</v>
      </c>
      <c r="O211" s="41">
        <v>3853210</v>
      </c>
      <c r="P211" s="42">
        <v>191</v>
      </c>
      <c r="Q211" s="43">
        <v>176</v>
      </c>
      <c r="R211" s="38">
        <v>29375701</v>
      </c>
      <c r="S211" s="39">
        <v>380</v>
      </c>
      <c r="T211" s="40">
        <v>369</v>
      </c>
      <c r="U211" s="41">
        <v>-136342</v>
      </c>
      <c r="V211" s="42">
        <v>260</v>
      </c>
      <c r="W211" s="43">
        <v>250</v>
      </c>
      <c r="X211" s="38">
        <v>8809</v>
      </c>
      <c r="Y211" s="39">
        <v>358</v>
      </c>
      <c r="Z211" s="40">
        <v>326</v>
      </c>
      <c r="AA211" s="41">
        <v>360</v>
      </c>
      <c r="AB211" s="108">
        <v>311</v>
      </c>
      <c r="AC211" s="45">
        <v>0</v>
      </c>
      <c r="AD211" s="37">
        <v>100</v>
      </c>
      <c r="AE211" s="46">
        <v>0</v>
      </c>
    </row>
    <row r="212" spans="1:31" s="3" customFormat="1" ht="18.75" customHeight="1">
      <c r="A212" s="48">
        <v>210</v>
      </c>
      <c r="B212" s="49" t="s">
        <v>3052</v>
      </c>
      <c r="C212" s="50" t="s">
        <v>3135</v>
      </c>
      <c r="D212" s="51" t="s">
        <v>88</v>
      </c>
      <c r="E212" s="52">
        <v>189</v>
      </c>
      <c r="F212" s="54">
        <v>25000854</v>
      </c>
      <c r="G212" s="55">
        <v>237</v>
      </c>
      <c r="H212" s="56">
        <v>215</v>
      </c>
      <c r="I212" s="57">
        <v>25062917</v>
      </c>
      <c r="J212" s="58">
        <v>169</v>
      </c>
      <c r="K212" s="59">
        <v>148</v>
      </c>
      <c r="L212" s="54">
        <v>8927170</v>
      </c>
      <c r="M212" s="55">
        <v>220</v>
      </c>
      <c r="N212" s="56">
        <v>199</v>
      </c>
      <c r="O212" s="57">
        <v>8604221</v>
      </c>
      <c r="P212" s="58">
        <v>308</v>
      </c>
      <c r="Q212" s="59">
        <v>282</v>
      </c>
      <c r="R212" s="54">
        <v>16468463</v>
      </c>
      <c r="S212" s="55">
        <v>50</v>
      </c>
      <c r="T212" s="56">
        <v>44</v>
      </c>
      <c r="U212" s="57">
        <v>6435878</v>
      </c>
      <c r="V212" s="58">
        <v>90</v>
      </c>
      <c r="W212" s="59">
        <v>84</v>
      </c>
      <c r="X212" s="54">
        <v>34935</v>
      </c>
      <c r="Y212" s="55">
        <v>245</v>
      </c>
      <c r="Z212" s="56">
        <v>216</v>
      </c>
      <c r="AA212" s="57">
        <v>570</v>
      </c>
      <c r="AB212" s="109">
        <v>314</v>
      </c>
      <c r="AC212" s="52">
        <v>0</v>
      </c>
      <c r="AD212" s="60">
        <v>0.04</v>
      </c>
      <c r="AE212" s="61">
        <v>99.96</v>
      </c>
    </row>
    <row r="213" spans="1:31" s="3" customFormat="1" ht="18.75" customHeight="1">
      <c r="A213" s="18">
        <v>211</v>
      </c>
      <c r="B213" s="19">
        <v>191</v>
      </c>
      <c r="C213" s="20" t="s">
        <v>1711</v>
      </c>
      <c r="D213" s="21" t="s">
        <v>99</v>
      </c>
      <c r="E213" s="22">
        <v>190</v>
      </c>
      <c r="F213" s="24">
        <v>24999905</v>
      </c>
      <c r="G213" s="25">
        <v>205</v>
      </c>
      <c r="H213" s="26">
        <v>187</v>
      </c>
      <c r="I213" s="27">
        <v>28736291</v>
      </c>
      <c r="J213" s="28">
        <v>75</v>
      </c>
      <c r="K213" s="29">
        <v>60</v>
      </c>
      <c r="L213" s="24">
        <v>14964302</v>
      </c>
      <c r="M213" s="25">
        <v>96</v>
      </c>
      <c r="N213" s="26">
        <v>82</v>
      </c>
      <c r="O213" s="27">
        <v>18946970</v>
      </c>
      <c r="P213" s="28">
        <v>86</v>
      </c>
      <c r="Q213" s="29">
        <v>73</v>
      </c>
      <c r="R213" s="24">
        <v>59846239</v>
      </c>
      <c r="S213" s="25">
        <v>383</v>
      </c>
      <c r="T213" s="26">
        <v>372</v>
      </c>
      <c r="U213" s="27">
        <v>-217432</v>
      </c>
      <c r="V213" s="28">
        <v>94</v>
      </c>
      <c r="W213" s="29">
        <v>88</v>
      </c>
      <c r="X213" s="24">
        <v>33799</v>
      </c>
      <c r="Y213" s="25">
        <v>105</v>
      </c>
      <c r="Z213" s="26">
        <v>81</v>
      </c>
      <c r="AA213" s="27">
        <v>1185</v>
      </c>
      <c r="AB213" s="107">
        <v>321</v>
      </c>
      <c r="AC213" s="22">
        <v>0</v>
      </c>
      <c r="AD213" s="30">
        <v>100</v>
      </c>
      <c r="AE213" s="31">
        <v>0</v>
      </c>
    </row>
    <row r="214" spans="1:31" s="3" customFormat="1" ht="18.75" customHeight="1">
      <c r="A214" s="32">
        <v>212</v>
      </c>
      <c r="B214" s="33">
        <v>241</v>
      </c>
      <c r="C214" s="34" t="s">
        <v>2627</v>
      </c>
      <c r="D214" s="35" t="s">
        <v>2657</v>
      </c>
      <c r="E214" s="45">
        <v>191</v>
      </c>
      <c r="F214" s="38">
        <v>24981534</v>
      </c>
      <c r="G214" s="39">
        <v>232</v>
      </c>
      <c r="H214" s="40">
        <v>211</v>
      </c>
      <c r="I214" s="41">
        <v>25387847</v>
      </c>
      <c r="J214" s="42">
        <v>155</v>
      </c>
      <c r="K214" s="43">
        <v>135</v>
      </c>
      <c r="L214" s="38">
        <v>9643443</v>
      </c>
      <c r="M214" s="39">
        <v>250</v>
      </c>
      <c r="N214" s="40">
        <v>229</v>
      </c>
      <c r="O214" s="41">
        <v>7426670</v>
      </c>
      <c r="P214" s="42">
        <v>281</v>
      </c>
      <c r="Q214" s="43">
        <v>255</v>
      </c>
      <c r="R214" s="38">
        <v>19403380</v>
      </c>
      <c r="S214" s="39">
        <v>396</v>
      </c>
      <c r="T214" s="40">
        <v>385</v>
      </c>
      <c r="U214" s="41">
        <v>-506482</v>
      </c>
      <c r="V214" s="42">
        <v>143</v>
      </c>
      <c r="W214" s="43">
        <v>136</v>
      </c>
      <c r="X214" s="38">
        <v>23934</v>
      </c>
      <c r="Y214" s="39">
        <v>112</v>
      </c>
      <c r="Z214" s="40">
        <v>87</v>
      </c>
      <c r="AA214" s="41">
        <v>1137</v>
      </c>
      <c r="AB214" s="108">
        <v>321</v>
      </c>
      <c r="AC214" s="45">
        <v>0</v>
      </c>
      <c r="AD214" s="37">
        <v>100</v>
      </c>
      <c r="AE214" s="46">
        <v>0</v>
      </c>
    </row>
    <row r="215" spans="1:31" s="3" customFormat="1" ht="18.75" customHeight="1">
      <c r="A215" s="32">
        <v>213</v>
      </c>
      <c r="B215" s="33">
        <v>288</v>
      </c>
      <c r="C215" s="34" t="s">
        <v>1719</v>
      </c>
      <c r="D215" s="35" t="s">
        <v>95</v>
      </c>
      <c r="E215" s="45">
        <v>192</v>
      </c>
      <c r="F215" s="38">
        <v>24961063</v>
      </c>
      <c r="G215" s="39">
        <v>229</v>
      </c>
      <c r="H215" s="40">
        <v>208</v>
      </c>
      <c r="I215" s="41">
        <v>25564801</v>
      </c>
      <c r="J215" s="42">
        <v>281</v>
      </c>
      <c r="K215" s="43">
        <v>258</v>
      </c>
      <c r="L215" s="38">
        <v>5438291</v>
      </c>
      <c r="M215" s="39">
        <v>454</v>
      </c>
      <c r="N215" s="40">
        <v>429</v>
      </c>
      <c r="O215" s="41">
        <v>826629</v>
      </c>
      <c r="P215" s="42">
        <v>411</v>
      </c>
      <c r="Q215" s="43">
        <v>380</v>
      </c>
      <c r="R215" s="38">
        <v>10511014</v>
      </c>
      <c r="S215" s="39">
        <v>251</v>
      </c>
      <c r="T215" s="40">
        <v>241</v>
      </c>
      <c r="U215" s="41">
        <v>704577</v>
      </c>
      <c r="V215" s="42" t="s">
        <v>1103</v>
      </c>
      <c r="W215" s="43" t="s">
        <v>1103</v>
      </c>
      <c r="X215" s="44" t="s">
        <v>3052</v>
      </c>
      <c r="Y215" s="39">
        <v>442</v>
      </c>
      <c r="Z215" s="40">
        <v>410</v>
      </c>
      <c r="AA215" s="41">
        <v>201</v>
      </c>
      <c r="AB215" s="108">
        <v>312</v>
      </c>
      <c r="AC215" s="45">
        <v>0</v>
      </c>
      <c r="AD215" s="37">
        <v>100</v>
      </c>
      <c r="AE215" s="46">
        <v>0</v>
      </c>
    </row>
    <row r="216" spans="1:31" s="3" customFormat="1" ht="18.75" customHeight="1">
      <c r="A216" s="137">
        <v>214</v>
      </c>
      <c r="B216" s="138">
        <v>196</v>
      </c>
      <c r="C216" s="139" t="s">
        <v>1465</v>
      </c>
      <c r="D216" s="140" t="s">
        <v>3056</v>
      </c>
      <c r="E216" s="141">
        <v>193</v>
      </c>
      <c r="F216" s="143">
        <v>24889933</v>
      </c>
      <c r="G216" s="144">
        <v>245</v>
      </c>
      <c r="H216" s="145">
        <v>223</v>
      </c>
      <c r="I216" s="146">
        <v>24889933</v>
      </c>
      <c r="J216" s="147">
        <v>142</v>
      </c>
      <c r="K216" s="148">
        <v>124</v>
      </c>
      <c r="L216" s="143">
        <v>10525637</v>
      </c>
      <c r="M216" s="144">
        <v>254</v>
      </c>
      <c r="N216" s="145">
        <v>233</v>
      </c>
      <c r="O216" s="146">
        <v>7249906</v>
      </c>
      <c r="P216" s="147">
        <v>329</v>
      </c>
      <c r="Q216" s="148">
        <v>303</v>
      </c>
      <c r="R216" s="143">
        <v>15510256</v>
      </c>
      <c r="S216" s="144">
        <v>230</v>
      </c>
      <c r="T216" s="145">
        <v>220</v>
      </c>
      <c r="U216" s="146">
        <v>939544</v>
      </c>
      <c r="V216" s="147">
        <v>270</v>
      </c>
      <c r="W216" s="148">
        <v>260</v>
      </c>
      <c r="X216" s="143">
        <v>7711</v>
      </c>
      <c r="Y216" s="144">
        <v>179</v>
      </c>
      <c r="Z216" s="145">
        <v>152</v>
      </c>
      <c r="AA216" s="146">
        <v>810</v>
      </c>
      <c r="AB216" s="149">
        <v>383</v>
      </c>
      <c r="AC216" s="141">
        <v>0</v>
      </c>
      <c r="AD216" s="150">
        <v>57</v>
      </c>
      <c r="AE216" s="151">
        <v>43</v>
      </c>
    </row>
    <row r="217" spans="1:31" s="3" customFormat="1" ht="18.75" customHeight="1">
      <c r="A217" s="152">
        <v>215</v>
      </c>
      <c r="B217" s="190">
        <v>262</v>
      </c>
      <c r="C217" s="154" t="s">
        <v>1629</v>
      </c>
      <c r="D217" s="155" t="s">
        <v>3056</v>
      </c>
      <c r="E217" s="156">
        <v>194</v>
      </c>
      <c r="F217" s="158">
        <v>24847930</v>
      </c>
      <c r="G217" s="159">
        <v>239</v>
      </c>
      <c r="H217" s="160">
        <v>217</v>
      </c>
      <c r="I217" s="161">
        <v>25036672</v>
      </c>
      <c r="J217" s="162">
        <v>216</v>
      </c>
      <c r="K217" s="163">
        <v>194</v>
      </c>
      <c r="L217" s="158">
        <v>7094173</v>
      </c>
      <c r="M217" s="159">
        <v>227</v>
      </c>
      <c r="N217" s="160">
        <v>206</v>
      </c>
      <c r="O217" s="161">
        <v>8302302</v>
      </c>
      <c r="P217" s="162">
        <v>293</v>
      </c>
      <c r="Q217" s="163">
        <v>267</v>
      </c>
      <c r="R217" s="158">
        <v>17823198</v>
      </c>
      <c r="S217" s="159">
        <v>257</v>
      </c>
      <c r="T217" s="160">
        <v>247</v>
      </c>
      <c r="U217" s="161">
        <v>640852</v>
      </c>
      <c r="V217" s="162">
        <v>339</v>
      </c>
      <c r="W217" s="163">
        <v>326</v>
      </c>
      <c r="X217" s="158">
        <v>2943</v>
      </c>
      <c r="Y217" s="159">
        <v>331</v>
      </c>
      <c r="Z217" s="160">
        <v>299</v>
      </c>
      <c r="AA217" s="161">
        <v>403</v>
      </c>
      <c r="AB217" s="164">
        <v>341</v>
      </c>
      <c r="AC217" s="156">
        <v>0</v>
      </c>
      <c r="AD217" s="165">
        <v>58.38</v>
      </c>
      <c r="AE217" s="166">
        <v>41.62</v>
      </c>
    </row>
    <row r="218" spans="1:31" s="3" customFormat="1" ht="18.75" customHeight="1">
      <c r="A218" s="167">
        <v>216</v>
      </c>
      <c r="B218" s="168">
        <v>260</v>
      </c>
      <c r="C218" s="169" t="s">
        <v>1464</v>
      </c>
      <c r="D218" s="170" t="s">
        <v>3056</v>
      </c>
      <c r="E218" s="171">
        <v>195</v>
      </c>
      <c r="F218" s="173">
        <v>24832122</v>
      </c>
      <c r="G218" s="174">
        <v>244</v>
      </c>
      <c r="H218" s="175">
        <v>222</v>
      </c>
      <c r="I218" s="176">
        <v>24898227</v>
      </c>
      <c r="J218" s="177">
        <v>460</v>
      </c>
      <c r="K218" s="178">
        <v>432</v>
      </c>
      <c r="L218" s="173">
        <v>684452</v>
      </c>
      <c r="M218" s="174">
        <v>132</v>
      </c>
      <c r="N218" s="175">
        <v>115</v>
      </c>
      <c r="O218" s="176">
        <v>15277382</v>
      </c>
      <c r="P218" s="177">
        <v>140</v>
      </c>
      <c r="Q218" s="178">
        <v>125</v>
      </c>
      <c r="R218" s="173">
        <v>38272265</v>
      </c>
      <c r="S218" s="174">
        <v>183</v>
      </c>
      <c r="T218" s="175">
        <v>174</v>
      </c>
      <c r="U218" s="176">
        <v>1448671</v>
      </c>
      <c r="V218" s="177">
        <v>321</v>
      </c>
      <c r="W218" s="178">
        <v>310</v>
      </c>
      <c r="X218" s="173">
        <v>3901</v>
      </c>
      <c r="Y218" s="174">
        <v>390</v>
      </c>
      <c r="Z218" s="175">
        <v>358</v>
      </c>
      <c r="AA218" s="176">
        <v>313</v>
      </c>
      <c r="AB218" s="179">
        <v>356</v>
      </c>
      <c r="AC218" s="171">
        <v>0</v>
      </c>
      <c r="AD218" s="180">
        <v>100</v>
      </c>
      <c r="AE218" s="181">
        <v>0</v>
      </c>
    </row>
    <row r="219" spans="1:31" s="3" customFormat="1" ht="18.75" customHeight="1">
      <c r="A219" s="32">
        <v>217</v>
      </c>
      <c r="B219" s="33" t="s">
        <v>3052</v>
      </c>
      <c r="C219" s="34" t="s">
        <v>1088</v>
      </c>
      <c r="D219" s="35" t="s">
        <v>3051</v>
      </c>
      <c r="E219" s="45">
        <v>196</v>
      </c>
      <c r="F219" s="38">
        <v>24811402</v>
      </c>
      <c r="G219" s="39">
        <v>240</v>
      </c>
      <c r="H219" s="40">
        <v>218</v>
      </c>
      <c r="I219" s="41">
        <v>25033894</v>
      </c>
      <c r="J219" s="42">
        <v>217</v>
      </c>
      <c r="K219" s="43">
        <v>195</v>
      </c>
      <c r="L219" s="38">
        <v>7092018</v>
      </c>
      <c r="M219" s="39">
        <v>448</v>
      </c>
      <c r="N219" s="40">
        <v>424</v>
      </c>
      <c r="O219" s="41">
        <v>1070861</v>
      </c>
      <c r="P219" s="42">
        <v>333</v>
      </c>
      <c r="Q219" s="43">
        <v>307</v>
      </c>
      <c r="R219" s="38">
        <v>15315376</v>
      </c>
      <c r="S219" s="39">
        <v>161</v>
      </c>
      <c r="T219" s="40">
        <v>152</v>
      </c>
      <c r="U219" s="41">
        <v>1799290</v>
      </c>
      <c r="V219" s="42">
        <v>342</v>
      </c>
      <c r="W219" s="43">
        <v>329</v>
      </c>
      <c r="X219" s="38">
        <v>2790</v>
      </c>
      <c r="Y219" s="39">
        <v>297</v>
      </c>
      <c r="Z219" s="40">
        <v>265</v>
      </c>
      <c r="AA219" s="41">
        <v>471</v>
      </c>
      <c r="AB219" s="108">
        <v>351</v>
      </c>
      <c r="AC219" s="45">
        <v>0</v>
      </c>
      <c r="AD219" s="37">
        <v>100</v>
      </c>
      <c r="AE219" s="46">
        <v>0</v>
      </c>
    </row>
    <row r="220" spans="1:31" s="3" customFormat="1" ht="18.75" customHeight="1">
      <c r="A220" s="32">
        <v>218</v>
      </c>
      <c r="B220" s="33">
        <v>348</v>
      </c>
      <c r="C220" s="34" t="s">
        <v>1619</v>
      </c>
      <c r="D220" s="35" t="s">
        <v>2124</v>
      </c>
      <c r="E220" s="45">
        <v>197</v>
      </c>
      <c r="F220" s="38">
        <v>24739213</v>
      </c>
      <c r="G220" s="39">
        <v>227</v>
      </c>
      <c r="H220" s="40">
        <v>206</v>
      </c>
      <c r="I220" s="41">
        <v>26243709</v>
      </c>
      <c r="J220" s="42">
        <v>128</v>
      </c>
      <c r="K220" s="43">
        <v>111</v>
      </c>
      <c r="L220" s="38">
        <v>10944772</v>
      </c>
      <c r="M220" s="39">
        <v>222</v>
      </c>
      <c r="N220" s="40">
        <v>201</v>
      </c>
      <c r="O220" s="41">
        <v>8526200</v>
      </c>
      <c r="P220" s="42">
        <v>268</v>
      </c>
      <c r="Q220" s="43">
        <v>243</v>
      </c>
      <c r="R220" s="38">
        <v>20375152</v>
      </c>
      <c r="S220" s="39">
        <v>113</v>
      </c>
      <c r="T220" s="40">
        <v>105</v>
      </c>
      <c r="U220" s="41">
        <v>2960373</v>
      </c>
      <c r="V220" s="42">
        <v>74</v>
      </c>
      <c r="W220" s="43">
        <v>68</v>
      </c>
      <c r="X220" s="38">
        <v>41484</v>
      </c>
      <c r="Y220" s="39">
        <v>163</v>
      </c>
      <c r="Z220" s="40">
        <v>138</v>
      </c>
      <c r="AA220" s="41">
        <v>868</v>
      </c>
      <c r="AB220" s="108">
        <v>321</v>
      </c>
      <c r="AC220" s="45">
        <v>0</v>
      </c>
      <c r="AD220" s="37">
        <v>100</v>
      </c>
      <c r="AE220" s="46">
        <v>0</v>
      </c>
    </row>
    <row r="221" spans="1:31" s="3" customFormat="1" ht="18.75" customHeight="1">
      <c r="A221" s="32">
        <v>219</v>
      </c>
      <c r="B221" s="33">
        <v>205</v>
      </c>
      <c r="C221" s="34" t="s">
        <v>202</v>
      </c>
      <c r="D221" s="35" t="s">
        <v>3103</v>
      </c>
      <c r="E221" s="45">
        <v>198</v>
      </c>
      <c r="F221" s="38">
        <v>24525912</v>
      </c>
      <c r="G221" s="39">
        <v>194</v>
      </c>
      <c r="H221" s="40">
        <v>177</v>
      </c>
      <c r="I221" s="41">
        <v>30563515</v>
      </c>
      <c r="J221" s="42">
        <v>117</v>
      </c>
      <c r="K221" s="43">
        <v>101</v>
      </c>
      <c r="L221" s="38">
        <v>11443218</v>
      </c>
      <c r="M221" s="39">
        <v>88</v>
      </c>
      <c r="N221" s="40">
        <v>74</v>
      </c>
      <c r="O221" s="41">
        <v>21244173</v>
      </c>
      <c r="P221" s="42">
        <v>130</v>
      </c>
      <c r="Q221" s="43">
        <v>115</v>
      </c>
      <c r="R221" s="38">
        <v>42156896</v>
      </c>
      <c r="S221" s="39">
        <v>340</v>
      </c>
      <c r="T221" s="40">
        <v>330</v>
      </c>
      <c r="U221" s="41">
        <v>110990</v>
      </c>
      <c r="V221" s="42">
        <v>161</v>
      </c>
      <c r="W221" s="43">
        <v>154</v>
      </c>
      <c r="X221" s="38">
        <v>21603</v>
      </c>
      <c r="Y221" s="39">
        <v>98</v>
      </c>
      <c r="Z221" s="40">
        <v>74</v>
      </c>
      <c r="AA221" s="41">
        <v>1250</v>
      </c>
      <c r="AB221" s="108">
        <v>321</v>
      </c>
      <c r="AC221" s="45">
        <v>0</v>
      </c>
      <c r="AD221" s="37">
        <v>100</v>
      </c>
      <c r="AE221" s="46">
        <v>0</v>
      </c>
    </row>
    <row r="222" spans="1:31" s="3" customFormat="1" ht="18.75" customHeight="1">
      <c r="A222" s="152">
        <v>220</v>
      </c>
      <c r="B222" s="153">
        <v>249</v>
      </c>
      <c r="C222" s="154" t="s">
        <v>1468</v>
      </c>
      <c r="D222" s="155" t="s">
        <v>3056</v>
      </c>
      <c r="E222" s="156">
        <v>199</v>
      </c>
      <c r="F222" s="158">
        <v>24485109</v>
      </c>
      <c r="G222" s="159">
        <v>238</v>
      </c>
      <c r="H222" s="160">
        <v>216</v>
      </c>
      <c r="I222" s="161">
        <v>25059799</v>
      </c>
      <c r="J222" s="162">
        <v>163</v>
      </c>
      <c r="K222" s="163">
        <v>143</v>
      </c>
      <c r="L222" s="158">
        <v>9043735</v>
      </c>
      <c r="M222" s="159">
        <v>377</v>
      </c>
      <c r="N222" s="160">
        <v>354</v>
      </c>
      <c r="O222" s="161">
        <v>3237929</v>
      </c>
      <c r="P222" s="162">
        <v>383</v>
      </c>
      <c r="Q222" s="163">
        <v>355</v>
      </c>
      <c r="R222" s="158">
        <v>12199671</v>
      </c>
      <c r="S222" s="159">
        <v>274</v>
      </c>
      <c r="T222" s="160">
        <v>264</v>
      </c>
      <c r="U222" s="161">
        <v>482259</v>
      </c>
      <c r="V222" s="162">
        <v>215</v>
      </c>
      <c r="W222" s="163">
        <v>207</v>
      </c>
      <c r="X222" s="158">
        <v>12838</v>
      </c>
      <c r="Y222" s="159">
        <v>269</v>
      </c>
      <c r="Z222" s="160">
        <v>238</v>
      </c>
      <c r="AA222" s="161">
        <v>522</v>
      </c>
      <c r="AB222" s="164">
        <v>352</v>
      </c>
      <c r="AC222" s="156">
        <v>0</v>
      </c>
      <c r="AD222" s="165">
        <v>0</v>
      </c>
      <c r="AE222" s="166">
        <v>100</v>
      </c>
    </row>
    <row r="223" spans="1:31" s="3" customFormat="1" ht="18.75" customHeight="1">
      <c r="A223" s="167">
        <v>221</v>
      </c>
      <c r="B223" s="168">
        <v>342</v>
      </c>
      <c r="C223" s="169" t="s">
        <v>2157</v>
      </c>
      <c r="D223" s="170" t="s">
        <v>3056</v>
      </c>
      <c r="E223" s="171">
        <v>200</v>
      </c>
      <c r="F223" s="173">
        <v>23949263</v>
      </c>
      <c r="G223" s="174">
        <v>247</v>
      </c>
      <c r="H223" s="175">
        <v>225</v>
      </c>
      <c r="I223" s="176">
        <v>24417720</v>
      </c>
      <c r="J223" s="177">
        <v>319</v>
      </c>
      <c r="K223" s="178">
        <v>296</v>
      </c>
      <c r="L223" s="173">
        <v>4457300</v>
      </c>
      <c r="M223" s="174">
        <v>393</v>
      </c>
      <c r="N223" s="175">
        <v>370</v>
      </c>
      <c r="O223" s="176">
        <v>2886616</v>
      </c>
      <c r="P223" s="177">
        <v>262</v>
      </c>
      <c r="Q223" s="178">
        <v>239</v>
      </c>
      <c r="R223" s="173">
        <v>20914698</v>
      </c>
      <c r="S223" s="174">
        <v>432</v>
      </c>
      <c r="T223" s="175">
        <v>416</v>
      </c>
      <c r="U223" s="176">
        <v>-2663180</v>
      </c>
      <c r="V223" s="177">
        <v>70</v>
      </c>
      <c r="W223" s="178">
        <v>64</v>
      </c>
      <c r="X223" s="173">
        <v>43179</v>
      </c>
      <c r="Y223" s="174">
        <v>46</v>
      </c>
      <c r="Z223" s="175">
        <v>26</v>
      </c>
      <c r="AA223" s="176">
        <v>1883</v>
      </c>
      <c r="AB223" s="179">
        <v>322</v>
      </c>
      <c r="AC223" s="171">
        <v>0</v>
      </c>
      <c r="AD223" s="180">
        <v>98</v>
      </c>
      <c r="AE223" s="181">
        <v>2</v>
      </c>
    </row>
    <row r="224" spans="1:31" s="3" customFormat="1" ht="18.75" customHeight="1">
      <c r="A224" s="32">
        <v>222</v>
      </c>
      <c r="B224" s="33">
        <v>217</v>
      </c>
      <c r="C224" s="34" t="s">
        <v>3077</v>
      </c>
      <c r="D224" s="35" t="s">
        <v>3154</v>
      </c>
      <c r="E224" s="45">
        <v>201</v>
      </c>
      <c r="F224" s="38">
        <v>23878685</v>
      </c>
      <c r="G224" s="39">
        <v>248</v>
      </c>
      <c r="H224" s="40">
        <v>226</v>
      </c>
      <c r="I224" s="41">
        <v>24404233</v>
      </c>
      <c r="J224" s="42">
        <v>153</v>
      </c>
      <c r="K224" s="43">
        <v>133</v>
      </c>
      <c r="L224" s="38">
        <v>9748967</v>
      </c>
      <c r="M224" s="39">
        <v>229</v>
      </c>
      <c r="N224" s="40">
        <v>208</v>
      </c>
      <c r="O224" s="41">
        <v>8279506</v>
      </c>
      <c r="P224" s="42">
        <v>389</v>
      </c>
      <c r="Q224" s="43">
        <v>361</v>
      </c>
      <c r="R224" s="38">
        <v>11842666</v>
      </c>
      <c r="S224" s="39">
        <v>167</v>
      </c>
      <c r="T224" s="40">
        <v>158</v>
      </c>
      <c r="U224" s="41">
        <v>1668275</v>
      </c>
      <c r="V224" s="42">
        <v>332</v>
      </c>
      <c r="W224" s="43">
        <v>320</v>
      </c>
      <c r="X224" s="38">
        <v>3248</v>
      </c>
      <c r="Y224" s="39">
        <v>108</v>
      </c>
      <c r="Z224" s="40">
        <v>83</v>
      </c>
      <c r="AA224" s="41">
        <v>1173</v>
      </c>
      <c r="AB224" s="108">
        <v>311</v>
      </c>
      <c r="AC224" s="45">
        <v>0</v>
      </c>
      <c r="AD224" s="37">
        <v>100</v>
      </c>
      <c r="AE224" s="46">
        <v>0</v>
      </c>
    </row>
    <row r="225" spans="1:31" s="3" customFormat="1" ht="18.75" customHeight="1">
      <c r="A225" s="32">
        <v>223</v>
      </c>
      <c r="B225" s="33">
        <v>250</v>
      </c>
      <c r="C225" s="34" t="s">
        <v>208</v>
      </c>
      <c r="D225" s="35" t="s">
        <v>88</v>
      </c>
      <c r="E225" s="36">
        <v>202</v>
      </c>
      <c r="F225" s="38">
        <v>23749904</v>
      </c>
      <c r="G225" s="39">
        <v>243</v>
      </c>
      <c r="H225" s="40">
        <v>221</v>
      </c>
      <c r="I225" s="41">
        <v>24926926</v>
      </c>
      <c r="J225" s="42">
        <v>247</v>
      </c>
      <c r="K225" s="43">
        <v>224</v>
      </c>
      <c r="L225" s="38">
        <v>6196923</v>
      </c>
      <c r="M225" s="39">
        <v>248</v>
      </c>
      <c r="N225" s="40">
        <v>227</v>
      </c>
      <c r="O225" s="41">
        <v>7574633</v>
      </c>
      <c r="P225" s="42">
        <v>210</v>
      </c>
      <c r="Q225" s="43">
        <v>192</v>
      </c>
      <c r="R225" s="38">
        <v>27627342</v>
      </c>
      <c r="S225" s="39">
        <v>302</v>
      </c>
      <c r="T225" s="40">
        <v>292</v>
      </c>
      <c r="U225" s="41">
        <v>284438</v>
      </c>
      <c r="V225" s="42">
        <v>56</v>
      </c>
      <c r="W225" s="43">
        <v>51</v>
      </c>
      <c r="X225" s="38">
        <v>50214</v>
      </c>
      <c r="Y225" s="39">
        <v>109</v>
      </c>
      <c r="Z225" s="40">
        <v>84</v>
      </c>
      <c r="AA225" s="41">
        <v>1172</v>
      </c>
      <c r="AB225" s="108">
        <v>383</v>
      </c>
      <c r="AC225" s="45">
        <v>0</v>
      </c>
      <c r="AD225" s="37">
        <v>100</v>
      </c>
      <c r="AE225" s="46">
        <v>0</v>
      </c>
    </row>
    <row r="226" spans="1:31" s="3" customFormat="1" ht="18.75" customHeight="1">
      <c r="A226" s="32">
        <v>224</v>
      </c>
      <c r="B226" s="67">
        <v>230</v>
      </c>
      <c r="C226" s="34" t="s">
        <v>2213</v>
      </c>
      <c r="D226" s="35" t="s">
        <v>3054</v>
      </c>
      <c r="E226" s="45">
        <v>22</v>
      </c>
      <c r="F226" s="38">
        <v>23617039</v>
      </c>
      <c r="G226" s="39">
        <v>256</v>
      </c>
      <c r="H226" s="40">
        <v>24</v>
      </c>
      <c r="I226" s="41">
        <v>23617039</v>
      </c>
      <c r="J226" s="42">
        <v>352</v>
      </c>
      <c r="K226" s="43">
        <v>27</v>
      </c>
      <c r="L226" s="38">
        <v>3519928</v>
      </c>
      <c r="M226" s="39">
        <v>118</v>
      </c>
      <c r="N226" s="40">
        <v>17</v>
      </c>
      <c r="O226" s="41">
        <v>16309751</v>
      </c>
      <c r="P226" s="42">
        <v>218</v>
      </c>
      <c r="Q226" s="43">
        <v>21</v>
      </c>
      <c r="R226" s="38">
        <v>25947095</v>
      </c>
      <c r="S226" s="39">
        <v>478</v>
      </c>
      <c r="T226" s="40">
        <v>22</v>
      </c>
      <c r="U226" s="41">
        <v>-8855303</v>
      </c>
      <c r="V226" s="42">
        <v>249</v>
      </c>
      <c r="W226" s="43">
        <v>10</v>
      </c>
      <c r="X226" s="38">
        <v>9662</v>
      </c>
      <c r="Y226" s="39">
        <v>75</v>
      </c>
      <c r="Z226" s="40">
        <v>24</v>
      </c>
      <c r="AA226" s="41">
        <v>1423</v>
      </c>
      <c r="AB226" s="108">
        <v>372</v>
      </c>
      <c r="AC226" s="45">
        <v>99.98</v>
      </c>
      <c r="AD226" s="37">
        <v>0.02</v>
      </c>
      <c r="AE226" s="46">
        <v>0</v>
      </c>
    </row>
    <row r="227" spans="1:31" s="3" customFormat="1" ht="18.75" customHeight="1">
      <c r="A227" s="152">
        <v>225</v>
      </c>
      <c r="B227" s="153">
        <v>244</v>
      </c>
      <c r="C227" s="154" t="s">
        <v>718</v>
      </c>
      <c r="D227" s="155" t="s">
        <v>3056</v>
      </c>
      <c r="E227" s="156">
        <v>203</v>
      </c>
      <c r="F227" s="158">
        <v>23404845</v>
      </c>
      <c r="G227" s="159">
        <v>188</v>
      </c>
      <c r="H227" s="160">
        <v>171</v>
      </c>
      <c r="I227" s="161">
        <v>31517935</v>
      </c>
      <c r="J227" s="162">
        <v>263</v>
      </c>
      <c r="K227" s="163">
        <v>240</v>
      </c>
      <c r="L227" s="158">
        <v>5798504</v>
      </c>
      <c r="M227" s="159">
        <v>440</v>
      </c>
      <c r="N227" s="160">
        <v>416</v>
      </c>
      <c r="O227" s="161">
        <v>1280082</v>
      </c>
      <c r="P227" s="162">
        <v>285</v>
      </c>
      <c r="Q227" s="163">
        <v>259</v>
      </c>
      <c r="R227" s="158">
        <v>18681833</v>
      </c>
      <c r="S227" s="159">
        <v>322</v>
      </c>
      <c r="T227" s="160">
        <v>312</v>
      </c>
      <c r="U227" s="161">
        <v>190103</v>
      </c>
      <c r="V227" s="162">
        <v>412</v>
      </c>
      <c r="W227" s="163">
        <v>395</v>
      </c>
      <c r="X227" s="158">
        <v>62</v>
      </c>
      <c r="Y227" s="159">
        <v>328</v>
      </c>
      <c r="Z227" s="160">
        <v>296</v>
      </c>
      <c r="AA227" s="161">
        <v>408</v>
      </c>
      <c r="AB227" s="164">
        <v>352</v>
      </c>
      <c r="AC227" s="156">
        <v>0</v>
      </c>
      <c r="AD227" s="165">
        <v>50</v>
      </c>
      <c r="AE227" s="166">
        <v>50</v>
      </c>
    </row>
    <row r="228" spans="1:31" s="3" customFormat="1" ht="18.75" customHeight="1">
      <c r="A228" s="167">
        <v>226</v>
      </c>
      <c r="B228" s="168">
        <v>270</v>
      </c>
      <c r="C228" s="169" t="s">
        <v>1089</v>
      </c>
      <c r="D228" s="170" t="s">
        <v>3056</v>
      </c>
      <c r="E228" s="171">
        <v>204</v>
      </c>
      <c r="F228" s="173">
        <v>23285733</v>
      </c>
      <c r="G228" s="174">
        <v>255</v>
      </c>
      <c r="H228" s="175">
        <v>232</v>
      </c>
      <c r="I228" s="176">
        <v>23643221</v>
      </c>
      <c r="J228" s="177">
        <v>479</v>
      </c>
      <c r="K228" s="178">
        <v>450</v>
      </c>
      <c r="L228" s="173">
        <v>145605</v>
      </c>
      <c r="M228" s="174">
        <v>421</v>
      </c>
      <c r="N228" s="175">
        <v>398</v>
      </c>
      <c r="O228" s="176">
        <v>2087566</v>
      </c>
      <c r="P228" s="177">
        <v>294</v>
      </c>
      <c r="Q228" s="178">
        <v>268</v>
      </c>
      <c r="R228" s="173">
        <v>17822319</v>
      </c>
      <c r="S228" s="174">
        <v>304</v>
      </c>
      <c r="T228" s="175">
        <v>294</v>
      </c>
      <c r="U228" s="176">
        <v>265753</v>
      </c>
      <c r="V228" s="177">
        <v>124</v>
      </c>
      <c r="W228" s="178">
        <v>117</v>
      </c>
      <c r="X228" s="173">
        <v>26452</v>
      </c>
      <c r="Y228" s="174">
        <v>378</v>
      </c>
      <c r="Z228" s="175">
        <v>346</v>
      </c>
      <c r="AA228" s="176">
        <v>330</v>
      </c>
      <c r="AB228" s="179">
        <v>383</v>
      </c>
      <c r="AC228" s="171">
        <v>0</v>
      </c>
      <c r="AD228" s="180">
        <v>0</v>
      </c>
      <c r="AE228" s="181">
        <v>100</v>
      </c>
    </row>
    <row r="229" spans="1:31" s="3" customFormat="1" ht="18.75" customHeight="1">
      <c r="A229" s="137">
        <v>227</v>
      </c>
      <c r="B229" s="138" t="s">
        <v>3052</v>
      </c>
      <c r="C229" s="188" t="s">
        <v>3052</v>
      </c>
      <c r="D229" s="140" t="s">
        <v>3056</v>
      </c>
      <c r="E229" s="141">
        <v>205</v>
      </c>
      <c r="F229" s="186" t="s">
        <v>3052</v>
      </c>
      <c r="G229" s="144">
        <v>241</v>
      </c>
      <c r="H229" s="145">
        <v>219</v>
      </c>
      <c r="I229" s="187" t="s">
        <v>3052</v>
      </c>
      <c r="J229" s="147">
        <v>196</v>
      </c>
      <c r="K229" s="148">
        <v>175</v>
      </c>
      <c r="L229" s="186" t="s">
        <v>3052</v>
      </c>
      <c r="M229" s="144">
        <v>214</v>
      </c>
      <c r="N229" s="145">
        <v>193</v>
      </c>
      <c r="O229" s="187" t="s">
        <v>3052</v>
      </c>
      <c r="P229" s="147">
        <v>323</v>
      </c>
      <c r="Q229" s="148">
        <v>297</v>
      </c>
      <c r="R229" s="186" t="s">
        <v>3052</v>
      </c>
      <c r="S229" s="144">
        <v>75</v>
      </c>
      <c r="T229" s="145">
        <v>68</v>
      </c>
      <c r="U229" s="187" t="s">
        <v>3052</v>
      </c>
      <c r="V229" s="147">
        <v>366</v>
      </c>
      <c r="W229" s="148">
        <v>352</v>
      </c>
      <c r="X229" s="186" t="s">
        <v>3052</v>
      </c>
      <c r="Y229" s="144">
        <v>411</v>
      </c>
      <c r="Z229" s="145">
        <v>379</v>
      </c>
      <c r="AA229" s="187" t="s">
        <v>3052</v>
      </c>
      <c r="AB229" s="149">
        <v>352</v>
      </c>
      <c r="AC229" s="141">
        <v>0</v>
      </c>
      <c r="AD229" s="150">
        <v>100</v>
      </c>
      <c r="AE229" s="151">
        <v>0</v>
      </c>
    </row>
    <row r="230" spans="1:31" s="3" customFormat="1" ht="18.75" customHeight="1">
      <c r="A230" s="137">
        <v>228</v>
      </c>
      <c r="B230" s="188">
        <v>362</v>
      </c>
      <c r="C230" s="139" t="s">
        <v>1470</v>
      </c>
      <c r="D230" s="140" t="s">
        <v>3056</v>
      </c>
      <c r="E230" s="141">
        <v>206</v>
      </c>
      <c r="F230" s="143">
        <v>23123775</v>
      </c>
      <c r="G230" s="144">
        <v>31</v>
      </c>
      <c r="H230" s="145">
        <v>21</v>
      </c>
      <c r="I230" s="146">
        <v>120712633</v>
      </c>
      <c r="J230" s="147">
        <v>122</v>
      </c>
      <c r="K230" s="148">
        <v>105</v>
      </c>
      <c r="L230" s="143">
        <v>11219799</v>
      </c>
      <c r="M230" s="144">
        <v>290</v>
      </c>
      <c r="N230" s="145">
        <v>269</v>
      </c>
      <c r="O230" s="146">
        <v>5872300</v>
      </c>
      <c r="P230" s="147">
        <v>81</v>
      </c>
      <c r="Q230" s="148">
        <v>68</v>
      </c>
      <c r="R230" s="143">
        <v>62585115</v>
      </c>
      <c r="S230" s="144">
        <v>117</v>
      </c>
      <c r="T230" s="145">
        <v>109</v>
      </c>
      <c r="U230" s="146">
        <v>2871634</v>
      </c>
      <c r="V230" s="147">
        <v>112</v>
      </c>
      <c r="W230" s="148">
        <v>106</v>
      </c>
      <c r="X230" s="143">
        <v>29105</v>
      </c>
      <c r="Y230" s="144">
        <v>140</v>
      </c>
      <c r="Z230" s="145">
        <v>115</v>
      </c>
      <c r="AA230" s="146">
        <v>959</v>
      </c>
      <c r="AB230" s="149">
        <v>311</v>
      </c>
      <c r="AC230" s="141">
        <v>0</v>
      </c>
      <c r="AD230" s="150">
        <v>100</v>
      </c>
      <c r="AE230" s="151">
        <v>0</v>
      </c>
    </row>
    <row r="231" spans="1:31" s="3" customFormat="1" ht="18.75" customHeight="1">
      <c r="A231" s="137">
        <v>229</v>
      </c>
      <c r="B231" s="138">
        <v>292</v>
      </c>
      <c r="C231" s="139" t="s">
        <v>1090</v>
      </c>
      <c r="D231" s="140" t="s">
        <v>3056</v>
      </c>
      <c r="E231" s="141">
        <v>207</v>
      </c>
      <c r="F231" s="143">
        <v>23115258</v>
      </c>
      <c r="G231" s="144">
        <v>218</v>
      </c>
      <c r="H231" s="145">
        <v>199</v>
      </c>
      <c r="I231" s="146">
        <v>26939055</v>
      </c>
      <c r="J231" s="147">
        <v>232</v>
      </c>
      <c r="K231" s="148">
        <v>209</v>
      </c>
      <c r="L231" s="143">
        <v>6643145</v>
      </c>
      <c r="M231" s="144">
        <v>366</v>
      </c>
      <c r="N231" s="145">
        <v>343</v>
      </c>
      <c r="O231" s="146">
        <v>3535841</v>
      </c>
      <c r="P231" s="147">
        <v>201</v>
      </c>
      <c r="Q231" s="148">
        <v>184</v>
      </c>
      <c r="R231" s="143">
        <v>28565566</v>
      </c>
      <c r="S231" s="144">
        <v>297</v>
      </c>
      <c r="T231" s="145">
        <v>287</v>
      </c>
      <c r="U231" s="146">
        <v>307471</v>
      </c>
      <c r="V231" s="147">
        <v>54</v>
      </c>
      <c r="W231" s="148">
        <v>49</v>
      </c>
      <c r="X231" s="143">
        <v>51767</v>
      </c>
      <c r="Y231" s="144">
        <v>484</v>
      </c>
      <c r="Z231" s="145">
        <v>452</v>
      </c>
      <c r="AA231" s="146">
        <v>107</v>
      </c>
      <c r="AB231" s="149">
        <v>322</v>
      </c>
      <c r="AC231" s="141">
        <v>0</v>
      </c>
      <c r="AD231" s="150">
        <v>100</v>
      </c>
      <c r="AE231" s="151">
        <v>0</v>
      </c>
    </row>
    <row r="232" spans="1:31" s="3" customFormat="1" ht="18.75" customHeight="1">
      <c r="A232" s="152">
        <v>230</v>
      </c>
      <c r="B232" s="153">
        <v>285</v>
      </c>
      <c r="C232" s="154" t="s">
        <v>1819</v>
      </c>
      <c r="D232" s="155" t="s">
        <v>3056</v>
      </c>
      <c r="E232" s="156">
        <v>208</v>
      </c>
      <c r="F232" s="158">
        <v>22836220</v>
      </c>
      <c r="G232" s="159">
        <v>186</v>
      </c>
      <c r="H232" s="160">
        <v>169</v>
      </c>
      <c r="I232" s="161">
        <v>31808578</v>
      </c>
      <c r="J232" s="162">
        <v>268</v>
      </c>
      <c r="K232" s="163">
        <v>245</v>
      </c>
      <c r="L232" s="158">
        <v>5648886</v>
      </c>
      <c r="M232" s="159">
        <v>372</v>
      </c>
      <c r="N232" s="160">
        <v>349</v>
      </c>
      <c r="O232" s="161">
        <v>3318570</v>
      </c>
      <c r="P232" s="162">
        <v>153</v>
      </c>
      <c r="Q232" s="163">
        <v>138</v>
      </c>
      <c r="R232" s="158">
        <v>36141309</v>
      </c>
      <c r="S232" s="159">
        <v>332</v>
      </c>
      <c r="T232" s="160">
        <v>322</v>
      </c>
      <c r="U232" s="161">
        <v>139911</v>
      </c>
      <c r="V232" s="162">
        <v>160</v>
      </c>
      <c r="W232" s="163">
        <v>153</v>
      </c>
      <c r="X232" s="158">
        <v>21959</v>
      </c>
      <c r="Y232" s="159">
        <v>158</v>
      </c>
      <c r="Z232" s="160">
        <v>133</v>
      </c>
      <c r="AA232" s="161">
        <v>889</v>
      </c>
      <c r="AB232" s="164">
        <v>311</v>
      </c>
      <c r="AC232" s="156">
        <v>0</v>
      </c>
      <c r="AD232" s="165">
        <v>100</v>
      </c>
      <c r="AE232" s="166">
        <v>0</v>
      </c>
    </row>
    <row r="233" spans="1:31" s="3" customFormat="1" ht="18.75" customHeight="1">
      <c r="A233" s="167">
        <v>231</v>
      </c>
      <c r="B233" s="168">
        <v>245</v>
      </c>
      <c r="C233" s="169" t="s">
        <v>1827</v>
      </c>
      <c r="D233" s="170" t="s">
        <v>3056</v>
      </c>
      <c r="E233" s="171">
        <v>209</v>
      </c>
      <c r="F233" s="173">
        <v>22735876</v>
      </c>
      <c r="G233" s="174">
        <v>269</v>
      </c>
      <c r="H233" s="175">
        <v>244</v>
      </c>
      <c r="I233" s="176">
        <v>22799604</v>
      </c>
      <c r="J233" s="177">
        <v>264</v>
      </c>
      <c r="K233" s="178">
        <v>241</v>
      </c>
      <c r="L233" s="173">
        <v>5798029</v>
      </c>
      <c r="M233" s="174">
        <v>192</v>
      </c>
      <c r="N233" s="175">
        <v>171</v>
      </c>
      <c r="O233" s="176">
        <v>10182493</v>
      </c>
      <c r="P233" s="177">
        <v>108</v>
      </c>
      <c r="Q233" s="178">
        <v>95</v>
      </c>
      <c r="R233" s="173">
        <v>49991739</v>
      </c>
      <c r="S233" s="174">
        <v>309</v>
      </c>
      <c r="T233" s="175">
        <v>299</v>
      </c>
      <c r="U233" s="176">
        <v>246645</v>
      </c>
      <c r="V233" s="177">
        <v>191</v>
      </c>
      <c r="W233" s="178">
        <v>183</v>
      </c>
      <c r="X233" s="173">
        <v>17257</v>
      </c>
      <c r="Y233" s="174">
        <v>78</v>
      </c>
      <c r="Z233" s="175">
        <v>54</v>
      </c>
      <c r="AA233" s="176">
        <v>1405</v>
      </c>
      <c r="AB233" s="179">
        <v>321</v>
      </c>
      <c r="AC233" s="171">
        <v>0</v>
      </c>
      <c r="AD233" s="180">
        <v>100</v>
      </c>
      <c r="AE233" s="181">
        <v>0</v>
      </c>
    </row>
    <row r="234" spans="1:31" s="3" customFormat="1" ht="18.75" customHeight="1">
      <c r="A234" s="32">
        <v>232</v>
      </c>
      <c r="B234" s="33">
        <v>198</v>
      </c>
      <c r="C234" s="34" t="s">
        <v>2151</v>
      </c>
      <c r="D234" s="35" t="s">
        <v>1061</v>
      </c>
      <c r="E234" s="45">
        <v>210</v>
      </c>
      <c r="F234" s="38">
        <v>22721858</v>
      </c>
      <c r="G234" s="39">
        <v>270</v>
      </c>
      <c r="H234" s="40">
        <v>245</v>
      </c>
      <c r="I234" s="41">
        <v>22721858</v>
      </c>
      <c r="J234" s="42">
        <v>190</v>
      </c>
      <c r="K234" s="43">
        <v>169</v>
      </c>
      <c r="L234" s="38">
        <v>8188070</v>
      </c>
      <c r="M234" s="39">
        <v>134</v>
      </c>
      <c r="N234" s="40">
        <v>117</v>
      </c>
      <c r="O234" s="41">
        <v>14965796</v>
      </c>
      <c r="P234" s="42">
        <v>217</v>
      </c>
      <c r="Q234" s="43">
        <v>197</v>
      </c>
      <c r="R234" s="38">
        <v>25989493</v>
      </c>
      <c r="S234" s="39">
        <v>116</v>
      </c>
      <c r="T234" s="40">
        <v>108</v>
      </c>
      <c r="U234" s="41">
        <v>2910316</v>
      </c>
      <c r="V234" s="42">
        <v>259</v>
      </c>
      <c r="W234" s="43">
        <v>249</v>
      </c>
      <c r="X234" s="38">
        <v>8849</v>
      </c>
      <c r="Y234" s="39">
        <v>398</v>
      </c>
      <c r="Z234" s="40">
        <v>366</v>
      </c>
      <c r="AA234" s="41">
        <v>291</v>
      </c>
      <c r="AB234" s="108">
        <v>369</v>
      </c>
      <c r="AC234" s="45">
        <v>0</v>
      </c>
      <c r="AD234" s="37">
        <v>100</v>
      </c>
      <c r="AE234" s="46">
        <v>0</v>
      </c>
    </row>
    <row r="235" spans="1:31" s="3" customFormat="1" ht="18.75" customHeight="1">
      <c r="A235" s="32">
        <v>233</v>
      </c>
      <c r="B235" s="33">
        <v>320</v>
      </c>
      <c r="C235" s="34" t="s">
        <v>1091</v>
      </c>
      <c r="D235" s="35" t="s">
        <v>3058</v>
      </c>
      <c r="E235" s="45">
        <v>211</v>
      </c>
      <c r="F235" s="38">
        <v>22705687</v>
      </c>
      <c r="G235" s="39">
        <v>268</v>
      </c>
      <c r="H235" s="40">
        <v>243</v>
      </c>
      <c r="I235" s="41">
        <v>22827757</v>
      </c>
      <c r="J235" s="42" t="s">
        <v>3052</v>
      </c>
      <c r="K235" s="43" t="s">
        <v>1103</v>
      </c>
      <c r="L235" s="38">
        <v>-2265941</v>
      </c>
      <c r="M235" s="39">
        <v>380</v>
      </c>
      <c r="N235" s="40">
        <v>357</v>
      </c>
      <c r="O235" s="41">
        <v>3208053</v>
      </c>
      <c r="P235" s="42">
        <v>209</v>
      </c>
      <c r="Q235" s="43">
        <v>191</v>
      </c>
      <c r="R235" s="38">
        <v>27684703</v>
      </c>
      <c r="S235" s="39">
        <v>448</v>
      </c>
      <c r="T235" s="40">
        <v>430</v>
      </c>
      <c r="U235" s="41">
        <v>-4101302</v>
      </c>
      <c r="V235" s="42">
        <v>424</v>
      </c>
      <c r="W235" s="43">
        <v>407</v>
      </c>
      <c r="X235" s="38">
        <v>28</v>
      </c>
      <c r="Y235" s="39">
        <v>257</v>
      </c>
      <c r="Z235" s="40">
        <v>226</v>
      </c>
      <c r="AA235" s="41">
        <v>548</v>
      </c>
      <c r="AB235" s="108">
        <v>383</v>
      </c>
      <c r="AC235" s="45">
        <v>0</v>
      </c>
      <c r="AD235" s="37">
        <v>100</v>
      </c>
      <c r="AE235" s="46">
        <v>0</v>
      </c>
    </row>
    <row r="236" spans="1:31" s="3" customFormat="1" ht="18.75" customHeight="1">
      <c r="A236" s="32">
        <v>234</v>
      </c>
      <c r="B236" s="33">
        <v>280</v>
      </c>
      <c r="C236" s="34" t="s">
        <v>207</v>
      </c>
      <c r="D236" s="35" t="s">
        <v>1049</v>
      </c>
      <c r="E236" s="45">
        <v>212</v>
      </c>
      <c r="F236" s="38">
        <v>22701852</v>
      </c>
      <c r="G236" s="39">
        <v>263</v>
      </c>
      <c r="H236" s="40">
        <v>238</v>
      </c>
      <c r="I236" s="41">
        <v>23100727</v>
      </c>
      <c r="J236" s="42">
        <v>250</v>
      </c>
      <c r="K236" s="43">
        <v>227</v>
      </c>
      <c r="L236" s="38">
        <v>6134352</v>
      </c>
      <c r="M236" s="39">
        <v>97</v>
      </c>
      <c r="N236" s="40">
        <v>83</v>
      </c>
      <c r="O236" s="41">
        <v>18876381</v>
      </c>
      <c r="P236" s="42">
        <v>164</v>
      </c>
      <c r="Q236" s="43">
        <v>149</v>
      </c>
      <c r="R236" s="38">
        <v>34499305</v>
      </c>
      <c r="S236" s="39">
        <v>195</v>
      </c>
      <c r="T236" s="40">
        <v>186</v>
      </c>
      <c r="U236" s="41">
        <v>1303580</v>
      </c>
      <c r="V236" s="42">
        <v>223</v>
      </c>
      <c r="W236" s="43">
        <v>215</v>
      </c>
      <c r="X236" s="38">
        <v>11870</v>
      </c>
      <c r="Y236" s="39">
        <v>89</v>
      </c>
      <c r="Z236" s="40">
        <v>65</v>
      </c>
      <c r="AA236" s="41">
        <v>1285</v>
      </c>
      <c r="AB236" s="108">
        <v>321</v>
      </c>
      <c r="AC236" s="45">
        <v>0</v>
      </c>
      <c r="AD236" s="37">
        <v>100</v>
      </c>
      <c r="AE236" s="46">
        <v>0</v>
      </c>
    </row>
    <row r="237" spans="1:31" s="3" customFormat="1" ht="18.75" customHeight="1">
      <c r="A237" s="152">
        <v>235</v>
      </c>
      <c r="B237" s="153">
        <v>267</v>
      </c>
      <c r="C237" s="154" t="s">
        <v>1476</v>
      </c>
      <c r="D237" s="155" t="s">
        <v>3056</v>
      </c>
      <c r="E237" s="156">
        <v>213</v>
      </c>
      <c r="F237" s="158">
        <v>22585178</v>
      </c>
      <c r="G237" s="159">
        <v>265</v>
      </c>
      <c r="H237" s="160">
        <v>240</v>
      </c>
      <c r="I237" s="161">
        <v>22953083</v>
      </c>
      <c r="J237" s="162">
        <v>218</v>
      </c>
      <c r="K237" s="163">
        <v>196</v>
      </c>
      <c r="L237" s="158">
        <v>7091704</v>
      </c>
      <c r="M237" s="159">
        <v>208</v>
      </c>
      <c r="N237" s="160">
        <v>187</v>
      </c>
      <c r="O237" s="161">
        <v>9426210</v>
      </c>
      <c r="P237" s="162">
        <v>360</v>
      </c>
      <c r="Q237" s="163">
        <v>334</v>
      </c>
      <c r="R237" s="158">
        <v>13491780</v>
      </c>
      <c r="S237" s="159">
        <v>115</v>
      </c>
      <c r="T237" s="160">
        <v>107</v>
      </c>
      <c r="U237" s="161">
        <v>2932238</v>
      </c>
      <c r="V237" s="162">
        <v>269</v>
      </c>
      <c r="W237" s="163">
        <v>259</v>
      </c>
      <c r="X237" s="158">
        <v>7750</v>
      </c>
      <c r="Y237" s="159">
        <v>409</v>
      </c>
      <c r="Z237" s="160">
        <v>377</v>
      </c>
      <c r="AA237" s="161">
        <v>274</v>
      </c>
      <c r="AB237" s="164">
        <v>351</v>
      </c>
      <c r="AC237" s="156">
        <v>0</v>
      </c>
      <c r="AD237" s="165">
        <v>100</v>
      </c>
      <c r="AE237" s="166">
        <v>0</v>
      </c>
    </row>
    <row r="238" spans="1:31" s="3" customFormat="1" ht="18.75" customHeight="1">
      <c r="A238" s="18">
        <v>236</v>
      </c>
      <c r="B238" s="19">
        <v>181</v>
      </c>
      <c r="C238" s="20" t="s">
        <v>1461</v>
      </c>
      <c r="D238" s="21" t="s">
        <v>1061</v>
      </c>
      <c r="E238" s="22">
        <v>214</v>
      </c>
      <c r="F238" s="24">
        <v>22563531</v>
      </c>
      <c r="G238" s="25">
        <v>267</v>
      </c>
      <c r="H238" s="26">
        <v>242</v>
      </c>
      <c r="I238" s="27">
        <v>22837116</v>
      </c>
      <c r="J238" s="28">
        <v>243</v>
      </c>
      <c r="K238" s="29">
        <v>220</v>
      </c>
      <c r="L238" s="24">
        <v>6344773</v>
      </c>
      <c r="M238" s="25" t="s">
        <v>3052</v>
      </c>
      <c r="N238" s="26" t="s">
        <v>1103</v>
      </c>
      <c r="O238" s="27">
        <v>-1239655</v>
      </c>
      <c r="P238" s="28">
        <v>170</v>
      </c>
      <c r="Q238" s="29">
        <v>155</v>
      </c>
      <c r="R238" s="24">
        <v>33740737</v>
      </c>
      <c r="S238" s="25">
        <v>467</v>
      </c>
      <c r="T238" s="26">
        <v>447</v>
      </c>
      <c r="U238" s="27">
        <v>-6346594</v>
      </c>
      <c r="V238" s="28" t="s">
        <v>1103</v>
      </c>
      <c r="W238" s="29" t="s">
        <v>1103</v>
      </c>
      <c r="X238" s="64" t="s">
        <v>3052</v>
      </c>
      <c r="Y238" s="25">
        <v>62</v>
      </c>
      <c r="Z238" s="26">
        <v>41</v>
      </c>
      <c r="AA238" s="27">
        <v>1579</v>
      </c>
      <c r="AB238" s="107">
        <v>321</v>
      </c>
      <c r="AC238" s="22">
        <v>0</v>
      </c>
      <c r="AD238" s="30">
        <v>100</v>
      </c>
      <c r="AE238" s="31">
        <v>0</v>
      </c>
    </row>
    <row r="239" spans="1:31" s="3" customFormat="1" ht="18.75" customHeight="1">
      <c r="A239" s="32">
        <v>237</v>
      </c>
      <c r="B239" s="33">
        <v>255</v>
      </c>
      <c r="C239" s="34" t="s">
        <v>1616</v>
      </c>
      <c r="D239" s="35" t="s">
        <v>404</v>
      </c>
      <c r="E239" s="45">
        <v>215</v>
      </c>
      <c r="F239" s="38">
        <v>22494115</v>
      </c>
      <c r="G239" s="39">
        <v>262</v>
      </c>
      <c r="H239" s="40">
        <v>237</v>
      </c>
      <c r="I239" s="41">
        <v>23123842</v>
      </c>
      <c r="J239" s="42">
        <v>391</v>
      </c>
      <c r="K239" s="43">
        <v>364</v>
      </c>
      <c r="L239" s="38">
        <v>2792076</v>
      </c>
      <c r="M239" s="39">
        <v>308</v>
      </c>
      <c r="N239" s="40">
        <v>285</v>
      </c>
      <c r="O239" s="41">
        <v>5136986</v>
      </c>
      <c r="P239" s="42">
        <v>423</v>
      </c>
      <c r="Q239" s="43">
        <v>392</v>
      </c>
      <c r="R239" s="38">
        <v>10081640</v>
      </c>
      <c r="S239" s="39">
        <v>216</v>
      </c>
      <c r="T239" s="40">
        <v>207</v>
      </c>
      <c r="U239" s="41">
        <v>1074783</v>
      </c>
      <c r="V239" s="42">
        <v>421</v>
      </c>
      <c r="W239" s="43">
        <v>404</v>
      </c>
      <c r="X239" s="38">
        <v>33</v>
      </c>
      <c r="Y239" s="39">
        <v>166</v>
      </c>
      <c r="Z239" s="40">
        <v>141</v>
      </c>
      <c r="AA239" s="41">
        <v>853</v>
      </c>
      <c r="AB239" s="108">
        <v>311</v>
      </c>
      <c r="AC239" s="45">
        <v>0</v>
      </c>
      <c r="AD239" s="37">
        <v>87.81</v>
      </c>
      <c r="AE239" s="46">
        <v>12.19</v>
      </c>
    </row>
    <row r="240" spans="1:31" s="3" customFormat="1" ht="18.75" customHeight="1">
      <c r="A240" s="137">
        <v>238</v>
      </c>
      <c r="B240" s="138">
        <v>317</v>
      </c>
      <c r="C240" s="139" t="s">
        <v>1359</v>
      </c>
      <c r="D240" s="140" t="s">
        <v>3056</v>
      </c>
      <c r="E240" s="141">
        <v>216</v>
      </c>
      <c r="F240" s="143">
        <v>22413401</v>
      </c>
      <c r="G240" s="144">
        <v>251</v>
      </c>
      <c r="H240" s="145">
        <v>229</v>
      </c>
      <c r="I240" s="146">
        <v>24146054</v>
      </c>
      <c r="J240" s="147">
        <v>145</v>
      </c>
      <c r="K240" s="148">
        <v>126</v>
      </c>
      <c r="L240" s="143">
        <v>10363223</v>
      </c>
      <c r="M240" s="144">
        <v>322</v>
      </c>
      <c r="N240" s="145">
        <v>299</v>
      </c>
      <c r="O240" s="146">
        <v>4728100</v>
      </c>
      <c r="P240" s="147">
        <v>288</v>
      </c>
      <c r="Q240" s="148">
        <v>262</v>
      </c>
      <c r="R240" s="143">
        <v>18338467</v>
      </c>
      <c r="S240" s="144">
        <v>152</v>
      </c>
      <c r="T240" s="145">
        <v>143</v>
      </c>
      <c r="U240" s="146">
        <v>1909770</v>
      </c>
      <c r="V240" s="147">
        <v>416</v>
      </c>
      <c r="W240" s="148">
        <v>399</v>
      </c>
      <c r="X240" s="143">
        <v>52</v>
      </c>
      <c r="Y240" s="144">
        <v>250</v>
      </c>
      <c r="Z240" s="145">
        <v>221</v>
      </c>
      <c r="AA240" s="146">
        <v>559</v>
      </c>
      <c r="AB240" s="149">
        <v>352</v>
      </c>
      <c r="AC240" s="141">
        <v>0</v>
      </c>
      <c r="AD240" s="150">
        <v>100</v>
      </c>
      <c r="AE240" s="151">
        <v>0</v>
      </c>
    </row>
    <row r="241" spans="1:31" s="3" customFormat="1" ht="18.75" customHeight="1">
      <c r="A241" s="137">
        <v>239</v>
      </c>
      <c r="B241" s="138">
        <v>300</v>
      </c>
      <c r="C241" s="139" t="s">
        <v>1467</v>
      </c>
      <c r="D241" s="140" t="s">
        <v>3056</v>
      </c>
      <c r="E241" s="141">
        <v>217</v>
      </c>
      <c r="F241" s="143">
        <v>22331608</v>
      </c>
      <c r="G241" s="144">
        <v>222</v>
      </c>
      <c r="H241" s="145">
        <v>203</v>
      </c>
      <c r="I241" s="146">
        <v>26761175</v>
      </c>
      <c r="J241" s="147">
        <v>244</v>
      </c>
      <c r="K241" s="148">
        <v>221</v>
      </c>
      <c r="L241" s="143">
        <v>6281373</v>
      </c>
      <c r="M241" s="144">
        <v>175</v>
      </c>
      <c r="N241" s="145">
        <v>156</v>
      </c>
      <c r="O241" s="146">
        <v>11178409</v>
      </c>
      <c r="P241" s="147">
        <v>251</v>
      </c>
      <c r="Q241" s="148">
        <v>229</v>
      </c>
      <c r="R241" s="143">
        <v>22421644</v>
      </c>
      <c r="S241" s="144">
        <v>129</v>
      </c>
      <c r="T241" s="145">
        <v>121</v>
      </c>
      <c r="U241" s="146">
        <v>2492437</v>
      </c>
      <c r="V241" s="147">
        <v>275</v>
      </c>
      <c r="W241" s="148">
        <v>265</v>
      </c>
      <c r="X241" s="143">
        <v>7060</v>
      </c>
      <c r="Y241" s="144">
        <v>394</v>
      </c>
      <c r="Z241" s="145">
        <v>362</v>
      </c>
      <c r="AA241" s="146">
        <v>305</v>
      </c>
      <c r="AB241" s="149">
        <v>331</v>
      </c>
      <c r="AC241" s="141">
        <v>0</v>
      </c>
      <c r="AD241" s="150">
        <v>100</v>
      </c>
      <c r="AE241" s="151">
        <v>0</v>
      </c>
    </row>
    <row r="242" spans="1:31" s="3" customFormat="1" ht="18.75" customHeight="1">
      <c r="A242" s="152">
        <v>240</v>
      </c>
      <c r="B242" s="153">
        <v>219</v>
      </c>
      <c r="C242" s="154" t="s">
        <v>324</v>
      </c>
      <c r="D242" s="155" t="s">
        <v>3056</v>
      </c>
      <c r="E242" s="156">
        <v>218</v>
      </c>
      <c r="F242" s="158">
        <v>22002189</v>
      </c>
      <c r="G242" s="159">
        <v>261</v>
      </c>
      <c r="H242" s="160">
        <v>236</v>
      </c>
      <c r="I242" s="161">
        <v>23237895</v>
      </c>
      <c r="J242" s="162">
        <v>267</v>
      </c>
      <c r="K242" s="163">
        <v>244</v>
      </c>
      <c r="L242" s="158">
        <v>5671018</v>
      </c>
      <c r="M242" s="159">
        <v>202</v>
      </c>
      <c r="N242" s="160">
        <v>181</v>
      </c>
      <c r="O242" s="161">
        <v>9749284</v>
      </c>
      <c r="P242" s="162">
        <v>284</v>
      </c>
      <c r="Q242" s="163">
        <v>258</v>
      </c>
      <c r="R242" s="158">
        <v>18901612</v>
      </c>
      <c r="S242" s="159">
        <v>275</v>
      </c>
      <c r="T242" s="160">
        <v>265</v>
      </c>
      <c r="U242" s="161">
        <v>476568</v>
      </c>
      <c r="V242" s="162">
        <v>179</v>
      </c>
      <c r="W242" s="163">
        <v>171</v>
      </c>
      <c r="X242" s="158">
        <v>18616</v>
      </c>
      <c r="Y242" s="159">
        <v>121</v>
      </c>
      <c r="Z242" s="160">
        <v>96</v>
      </c>
      <c r="AA242" s="161">
        <v>1100</v>
      </c>
      <c r="AB242" s="164">
        <v>321</v>
      </c>
      <c r="AC242" s="156">
        <v>0</v>
      </c>
      <c r="AD242" s="165">
        <v>100</v>
      </c>
      <c r="AE242" s="166">
        <v>0</v>
      </c>
    </row>
    <row r="243" spans="1:31" s="3" customFormat="1" ht="18.75" customHeight="1">
      <c r="A243" s="18">
        <v>241</v>
      </c>
      <c r="B243" s="19">
        <v>291</v>
      </c>
      <c r="C243" s="20" t="s">
        <v>1567</v>
      </c>
      <c r="D243" s="21" t="s">
        <v>1054</v>
      </c>
      <c r="E243" s="22">
        <v>219</v>
      </c>
      <c r="F243" s="24">
        <v>21934915</v>
      </c>
      <c r="G243" s="25">
        <v>236</v>
      </c>
      <c r="H243" s="26">
        <v>214</v>
      </c>
      <c r="I243" s="27">
        <v>25067580</v>
      </c>
      <c r="J243" s="28">
        <v>308</v>
      </c>
      <c r="K243" s="29">
        <v>285</v>
      </c>
      <c r="L243" s="24">
        <v>4713707</v>
      </c>
      <c r="M243" s="25">
        <v>315</v>
      </c>
      <c r="N243" s="26">
        <v>292</v>
      </c>
      <c r="O243" s="27">
        <v>4979151</v>
      </c>
      <c r="P243" s="28">
        <v>399</v>
      </c>
      <c r="Q243" s="29">
        <v>369</v>
      </c>
      <c r="R243" s="24">
        <v>11214577</v>
      </c>
      <c r="S243" s="25">
        <v>240</v>
      </c>
      <c r="T243" s="26">
        <v>230</v>
      </c>
      <c r="U243" s="27">
        <v>830848</v>
      </c>
      <c r="V243" s="28">
        <v>296</v>
      </c>
      <c r="W243" s="29">
        <v>285</v>
      </c>
      <c r="X243" s="24">
        <v>5993</v>
      </c>
      <c r="Y243" s="25">
        <v>351</v>
      </c>
      <c r="Z243" s="26">
        <v>319</v>
      </c>
      <c r="AA243" s="27">
        <v>374</v>
      </c>
      <c r="AB243" s="107">
        <v>312</v>
      </c>
      <c r="AC243" s="22">
        <v>0</v>
      </c>
      <c r="AD243" s="30">
        <v>100</v>
      </c>
      <c r="AE243" s="31">
        <v>0</v>
      </c>
    </row>
    <row r="244" spans="1:31" s="3" customFormat="1" ht="18.75" customHeight="1">
      <c r="A244" s="32">
        <v>242</v>
      </c>
      <c r="B244" s="33" t="s">
        <v>3052</v>
      </c>
      <c r="C244" s="34" t="s">
        <v>211</v>
      </c>
      <c r="D244" s="35" t="s">
        <v>889</v>
      </c>
      <c r="E244" s="45">
        <v>220</v>
      </c>
      <c r="F244" s="38">
        <v>21923472</v>
      </c>
      <c r="G244" s="39">
        <v>242</v>
      </c>
      <c r="H244" s="40">
        <v>220</v>
      </c>
      <c r="I244" s="41">
        <v>24957138</v>
      </c>
      <c r="J244" s="42">
        <v>453</v>
      </c>
      <c r="K244" s="43">
        <v>425</v>
      </c>
      <c r="L244" s="38">
        <v>965135</v>
      </c>
      <c r="M244" s="39">
        <v>458</v>
      </c>
      <c r="N244" s="40">
        <v>433</v>
      </c>
      <c r="O244" s="41">
        <v>671225</v>
      </c>
      <c r="P244" s="42">
        <v>484</v>
      </c>
      <c r="Q244" s="43">
        <v>452</v>
      </c>
      <c r="R244" s="38">
        <v>5129505</v>
      </c>
      <c r="S244" s="39">
        <v>328</v>
      </c>
      <c r="T244" s="40">
        <v>318</v>
      </c>
      <c r="U244" s="41">
        <v>157712</v>
      </c>
      <c r="V244" s="42">
        <v>69</v>
      </c>
      <c r="W244" s="43">
        <v>63</v>
      </c>
      <c r="X244" s="38">
        <v>43255</v>
      </c>
      <c r="Y244" s="39">
        <v>436</v>
      </c>
      <c r="Z244" s="40">
        <v>404</v>
      </c>
      <c r="AA244" s="41">
        <v>214</v>
      </c>
      <c r="AB244" s="108">
        <v>311</v>
      </c>
      <c r="AC244" s="45">
        <v>0</v>
      </c>
      <c r="AD244" s="37">
        <v>100</v>
      </c>
      <c r="AE244" s="46">
        <v>0</v>
      </c>
    </row>
    <row r="245" spans="1:31" s="3" customFormat="1" ht="18.75" customHeight="1">
      <c r="A245" s="137">
        <v>243</v>
      </c>
      <c r="B245" s="188">
        <v>321</v>
      </c>
      <c r="C245" s="139" t="s">
        <v>2177</v>
      </c>
      <c r="D245" s="140" t="s">
        <v>3056</v>
      </c>
      <c r="E245" s="141">
        <v>221</v>
      </c>
      <c r="F245" s="143">
        <v>21901872</v>
      </c>
      <c r="G245" s="144">
        <v>271</v>
      </c>
      <c r="H245" s="145">
        <v>246</v>
      </c>
      <c r="I245" s="146">
        <v>22506172</v>
      </c>
      <c r="J245" s="147">
        <v>339</v>
      </c>
      <c r="K245" s="148">
        <v>315</v>
      </c>
      <c r="L245" s="143">
        <v>4007306</v>
      </c>
      <c r="M245" s="144">
        <v>347</v>
      </c>
      <c r="N245" s="145">
        <v>324</v>
      </c>
      <c r="O245" s="146">
        <v>3993849</v>
      </c>
      <c r="P245" s="147">
        <v>470</v>
      </c>
      <c r="Q245" s="148">
        <v>438</v>
      </c>
      <c r="R245" s="143">
        <v>6226611</v>
      </c>
      <c r="S245" s="144">
        <v>185</v>
      </c>
      <c r="T245" s="145">
        <v>176</v>
      </c>
      <c r="U245" s="146">
        <v>1412626</v>
      </c>
      <c r="V245" s="147">
        <v>420</v>
      </c>
      <c r="W245" s="148">
        <v>403</v>
      </c>
      <c r="X245" s="143">
        <v>35</v>
      </c>
      <c r="Y245" s="144">
        <v>477</v>
      </c>
      <c r="Z245" s="145">
        <v>445</v>
      </c>
      <c r="AA245" s="146">
        <v>126</v>
      </c>
      <c r="AB245" s="149">
        <v>354</v>
      </c>
      <c r="AC245" s="141">
        <v>0</v>
      </c>
      <c r="AD245" s="150">
        <v>100</v>
      </c>
      <c r="AE245" s="151">
        <v>0</v>
      </c>
    </row>
    <row r="246" spans="1:31" s="3" customFormat="1" ht="18.75" customHeight="1">
      <c r="A246" s="32">
        <v>244</v>
      </c>
      <c r="B246" s="67">
        <v>235</v>
      </c>
      <c r="C246" s="34" t="s">
        <v>1037</v>
      </c>
      <c r="D246" s="35" t="s">
        <v>3054</v>
      </c>
      <c r="E246" s="45">
        <v>23</v>
      </c>
      <c r="F246" s="38">
        <v>21886038</v>
      </c>
      <c r="G246" s="39">
        <v>252</v>
      </c>
      <c r="H246" s="40">
        <v>23</v>
      </c>
      <c r="I246" s="41">
        <v>24124518</v>
      </c>
      <c r="J246" s="42" t="s">
        <v>3052</v>
      </c>
      <c r="K246" s="43" t="s">
        <v>1103</v>
      </c>
      <c r="L246" s="38">
        <v>-5968847</v>
      </c>
      <c r="M246" s="39">
        <v>152</v>
      </c>
      <c r="N246" s="40">
        <v>18</v>
      </c>
      <c r="O246" s="41">
        <v>13317623</v>
      </c>
      <c r="P246" s="42">
        <v>215</v>
      </c>
      <c r="Q246" s="43">
        <v>20</v>
      </c>
      <c r="R246" s="38">
        <v>26222053</v>
      </c>
      <c r="S246" s="39">
        <v>221</v>
      </c>
      <c r="T246" s="40">
        <v>10</v>
      </c>
      <c r="U246" s="41">
        <v>1056602</v>
      </c>
      <c r="V246" s="42" t="s">
        <v>1103</v>
      </c>
      <c r="W246" s="43" t="s">
        <v>1103</v>
      </c>
      <c r="X246" s="44" t="s">
        <v>3052</v>
      </c>
      <c r="Y246" s="39">
        <v>226</v>
      </c>
      <c r="Z246" s="40">
        <v>29</v>
      </c>
      <c r="AA246" s="41">
        <v>610</v>
      </c>
      <c r="AB246" s="108">
        <v>351</v>
      </c>
      <c r="AC246" s="45">
        <v>100</v>
      </c>
      <c r="AD246" s="37">
        <v>0</v>
      </c>
      <c r="AE246" s="46">
        <v>0</v>
      </c>
    </row>
    <row r="247" spans="1:31" s="3" customFormat="1" ht="18.75" customHeight="1">
      <c r="A247" s="48">
        <v>245</v>
      </c>
      <c r="B247" s="49">
        <v>226</v>
      </c>
      <c r="C247" s="50" t="s">
        <v>1825</v>
      </c>
      <c r="D247" s="51" t="s">
        <v>404</v>
      </c>
      <c r="E247" s="52">
        <v>222</v>
      </c>
      <c r="F247" s="54">
        <v>21812174</v>
      </c>
      <c r="G247" s="55">
        <v>273</v>
      </c>
      <c r="H247" s="56">
        <v>248</v>
      </c>
      <c r="I247" s="57">
        <v>22232997</v>
      </c>
      <c r="J247" s="58">
        <v>277</v>
      </c>
      <c r="K247" s="59">
        <v>254</v>
      </c>
      <c r="L247" s="54">
        <v>5487780</v>
      </c>
      <c r="M247" s="55">
        <v>288</v>
      </c>
      <c r="N247" s="56">
        <v>267</v>
      </c>
      <c r="O247" s="57">
        <v>5932493</v>
      </c>
      <c r="P247" s="58">
        <v>220</v>
      </c>
      <c r="Q247" s="59">
        <v>199</v>
      </c>
      <c r="R247" s="54">
        <v>25466959</v>
      </c>
      <c r="S247" s="55">
        <v>238</v>
      </c>
      <c r="T247" s="56">
        <v>228</v>
      </c>
      <c r="U247" s="57">
        <v>850959</v>
      </c>
      <c r="V247" s="58">
        <v>401</v>
      </c>
      <c r="W247" s="59">
        <v>385</v>
      </c>
      <c r="X247" s="54">
        <v>235</v>
      </c>
      <c r="Y247" s="55">
        <v>64</v>
      </c>
      <c r="Z247" s="56">
        <v>43</v>
      </c>
      <c r="AA247" s="57">
        <v>1565</v>
      </c>
      <c r="AB247" s="109">
        <v>311</v>
      </c>
      <c r="AC247" s="52">
        <v>0</v>
      </c>
      <c r="AD247" s="60">
        <v>100</v>
      </c>
      <c r="AE247" s="61">
        <v>0</v>
      </c>
    </row>
    <row r="248" spans="1:31" s="3" customFormat="1" ht="18.75" customHeight="1">
      <c r="A248" s="18">
        <v>246</v>
      </c>
      <c r="B248" s="19" t="s">
        <v>3052</v>
      </c>
      <c r="C248" s="85" t="s">
        <v>3052</v>
      </c>
      <c r="D248" s="21" t="s">
        <v>3058</v>
      </c>
      <c r="E248" s="22">
        <v>223</v>
      </c>
      <c r="F248" s="64" t="s">
        <v>3052</v>
      </c>
      <c r="G248" s="25">
        <v>280</v>
      </c>
      <c r="H248" s="26">
        <v>255</v>
      </c>
      <c r="I248" s="69" t="s">
        <v>3052</v>
      </c>
      <c r="J248" s="28" t="s">
        <v>3052</v>
      </c>
      <c r="K248" s="29" t="s">
        <v>1103</v>
      </c>
      <c r="L248" s="64" t="s">
        <v>3052</v>
      </c>
      <c r="M248" s="25">
        <v>147</v>
      </c>
      <c r="N248" s="26">
        <v>130</v>
      </c>
      <c r="O248" s="69" t="s">
        <v>3052</v>
      </c>
      <c r="P248" s="28">
        <v>41</v>
      </c>
      <c r="Q248" s="29">
        <v>31</v>
      </c>
      <c r="R248" s="64" t="s">
        <v>3052</v>
      </c>
      <c r="S248" s="25">
        <v>107</v>
      </c>
      <c r="T248" s="26">
        <v>99</v>
      </c>
      <c r="U248" s="69" t="s">
        <v>3052</v>
      </c>
      <c r="V248" s="28">
        <v>217</v>
      </c>
      <c r="W248" s="29">
        <v>209</v>
      </c>
      <c r="X248" s="64" t="s">
        <v>3052</v>
      </c>
      <c r="Y248" s="25">
        <v>216</v>
      </c>
      <c r="Z248" s="26">
        <v>189</v>
      </c>
      <c r="AA248" s="69" t="s">
        <v>3052</v>
      </c>
      <c r="AB248" s="107">
        <v>382</v>
      </c>
      <c r="AC248" s="22">
        <v>45</v>
      </c>
      <c r="AD248" s="30">
        <v>55</v>
      </c>
      <c r="AE248" s="31">
        <v>0</v>
      </c>
    </row>
    <row r="249" spans="1:31" s="3" customFormat="1" ht="18.75" customHeight="1">
      <c r="A249" s="32">
        <v>247</v>
      </c>
      <c r="B249" s="33">
        <v>298</v>
      </c>
      <c r="C249" s="34" t="s">
        <v>1092</v>
      </c>
      <c r="D249" s="35" t="s">
        <v>3058</v>
      </c>
      <c r="E249" s="45">
        <v>224</v>
      </c>
      <c r="F249" s="38">
        <v>21759684</v>
      </c>
      <c r="G249" s="39">
        <v>260</v>
      </c>
      <c r="H249" s="40">
        <v>235</v>
      </c>
      <c r="I249" s="41">
        <v>23407244</v>
      </c>
      <c r="J249" s="42">
        <v>418</v>
      </c>
      <c r="K249" s="43">
        <v>390</v>
      </c>
      <c r="L249" s="38">
        <v>2050499</v>
      </c>
      <c r="M249" s="39">
        <v>418</v>
      </c>
      <c r="N249" s="40">
        <v>395</v>
      </c>
      <c r="O249" s="41">
        <v>2174460</v>
      </c>
      <c r="P249" s="42">
        <v>339</v>
      </c>
      <c r="Q249" s="43">
        <v>313</v>
      </c>
      <c r="R249" s="38">
        <v>14986872</v>
      </c>
      <c r="S249" s="39">
        <v>334</v>
      </c>
      <c r="T249" s="40">
        <v>324</v>
      </c>
      <c r="U249" s="41">
        <v>133834</v>
      </c>
      <c r="V249" s="42">
        <v>406</v>
      </c>
      <c r="W249" s="43">
        <v>390</v>
      </c>
      <c r="X249" s="38">
        <v>165</v>
      </c>
      <c r="Y249" s="39">
        <v>335</v>
      </c>
      <c r="Z249" s="40">
        <v>303</v>
      </c>
      <c r="AA249" s="41">
        <v>400</v>
      </c>
      <c r="AB249" s="108">
        <v>311</v>
      </c>
      <c r="AC249" s="45">
        <v>0</v>
      </c>
      <c r="AD249" s="37">
        <v>100</v>
      </c>
      <c r="AE249" s="46">
        <v>0</v>
      </c>
    </row>
    <row r="250" spans="1:31" s="3" customFormat="1" ht="18.75" customHeight="1">
      <c r="A250" s="32">
        <v>248</v>
      </c>
      <c r="B250" s="33">
        <v>256</v>
      </c>
      <c r="C250" s="34" t="s">
        <v>1474</v>
      </c>
      <c r="D250" s="35" t="s">
        <v>3098</v>
      </c>
      <c r="E250" s="45">
        <v>225</v>
      </c>
      <c r="F250" s="38">
        <v>21684835</v>
      </c>
      <c r="G250" s="39">
        <v>274</v>
      </c>
      <c r="H250" s="40">
        <v>249</v>
      </c>
      <c r="I250" s="41">
        <v>22183809</v>
      </c>
      <c r="J250" s="42">
        <v>202</v>
      </c>
      <c r="K250" s="43">
        <v>181</v>
      </c>
      <c r="L250" s="38">
        <v>7697556</v>
      </c>
      <c r="M250" s="39">
        <v>357</v>
      </c>
      <c r="N250" s="40">
        <v>334</v>
      </c>
      <c r="O250" s="41">
        <v>3717144</v>
      </c>
      <c r="P250" s="42">
        <v>340</v>
      </c>
      <c r="Q250" s="43">
        <v>314</v>
      </c>
      <c r="R250" s="38">
        <v>14726426</v>
      </c>
      <c r="S250" s="39">
        <v>424</v>
      </c>
      <c r="T250" s="40">
        <v>410</v>
      </c>
      <c r="U250" s="41">
        <v>-1880810</v>
      </c>
      <c r="V250" s="42">
        <v>136</v>
      </c>
      <c r="W250" s="43">
        <v>129</v>
      </c>
      <c r="X250" s="38">
        <v>24856</v>
      </c>
      <c r="Y250" s="39">
        <v>73</v>
      </c>
      <c r="Z250" s="40">
        <v>50</v>
      </c>
      <c r="AA250" s="41">
        <v>1438</v>
      </c>
      <c r="AB250" s="108">
        <v>321</v>
      </c>
      <c r="AC250" s="45">
        <v>0</v>
      </c>
      <c r="AD250" s="37">
        <v>100</v>
      </c>
      <c r="AE250" s="46">
        <v>0</v>
      </c>
    </row>
    <row r="251" spans="1:31" s="3" customFormat="1" ht="18.75" customHeight="1">
      <c r="A251" s="137">
        <v>249</v>
      </c>
      <c r="B251" s="138">
        <v>222</v>
      </c>
      <c r="C251" s="139" t="s">
        <v>1823</v>
      </c>
      <c r="D251" s="140" t="s">
        <v>3056</v>
      </c>
      <c r="E251" s="141">
        <v>226</v>
      </c>
      <c r="F251" s="143">
        <v>21654111</v>
      </c>
      <c r="G251" s="144">
        <v>259</v>
      </c>
      <c r="H251" s="145">
        <v>234</v>
      </c>
      <c r="I251" s="146">
        <v>23428747</v>
      </c>
      <c r="J251" s="147">
        <v>173</v>
      </c>
      <c r="K251" s="148">
        <v>152</v>
      </c>
      <c r="L251" s="143">
        <v>8707582</v>
      </c>
      <c r="M251" s="144">
        <v>161</v>
      </c>
      <c r="N251" s="145">
        <v>143</v>
      </c>
      <c r="O251" s="146">
        <v>12729062</v>
      </c>
      <c r="P251" s="147">
        <v>254</v>
      </c>
      <c r="Q251" s="148">
        <v>232</v>
      </c>
      <c r="R251" s="143">
        <v>21744228</v>
      </c>
      <c r="S251" s="144">
        <v>317</v>
      </c>
      <c r="T251" s="145">
        <v>307</v>
      </c>
      <c r="U251" s="146">
        <v>203317</v>
      </c>
      <c r="V251" s="147">
        <v>188</v>
      </c>
      <c r="W251" s="148">
        <v>180</v>
      </c>
      <c r="X251" s="143">
        <v>17768</v>
      </c>
      <c r="Y251" s="144">
        <v>58</v>
      </c>
      <c r="Z251" s="145">
        <v>37</v>
      </c>
      <c r="AA251" s="146">
        <v>1609</v>
      </c>
      <c r="AB251" s="149">
        <v>321</v>
      </c>
      <c r="AC251" s="141">
        <v>0</v>
      </c>
      <c r="AD251" s="150">
        <v>100</v>
      </c>
      <c r="AE251" s="151">
        <v>0</v>
      </c>
    </row>
    <row r="252" spans="1:31" s="3" customFormat="1" ht="18.75" customHeight="1">
      <c r="A252" s="71">
        <v>250</v>
      </c>
      <c r="B252" s="72">
        <v>238</v>
      </c>
      <c r="C252" s="73" t="s">
        <v>1041</v>
      </c>
      <c r="D252" s="74" t="s">
        <v>889</v>
      </c>
      <c r="E252" s="75">
        <v>227</v>
      </c>
      <c r="F252" s="77">
        <v>21586328</v>
      </c>
      <c r="G252" s="78">
        <v>281</v>
      </c>
      <c r="H252" s="79">
        <v>256</v>
      </c>
      <c r="I252" s="80">
        <v>21647035</v>
      </c>
      <c r="J252" s="81">
        <v>183</v>
      </c>
      <c r="K252" s="82">
        <v>162</v>
      </c>
      <c r="L252" s="77">
        <v>8456690</v>
      </c>
      <c r="M252" s="78">
        <v>145</v>
      </c>
      <c r="N252" s="79">
        <v>128</v>
      </c>
      <c r="O252" s="80">
        <v>14388099</v>
      </c>
      <c r="P252" s="81">
        <v>265</v>
      </c>
      <c r="Q252" s="82">
        <v>241</v>
      </c>
      <c r="R252" s="77">
        <v>20773186</v>
      </c>
      <c r="S252" s="78">
        <v>63</v>
      </c>
      <c r="T252" s="79">
        <v>56</v>
      </c>
      <c r="U252" s="80">
        <v>5623497</v>
      </c>
      <c r="V252" s="81">
        <v>363</v>
      </c>
      <c r="W252" s="82">
        <v>349</v>
      </c>
      <c r="X252" s="77">
        <v>1397</v>
      </c>
      <c r="Y252" s="78">
        <v>318</v>
      </c>
      <c r="Z252" s="79">
        <v>286</v>
      </c>
      <c r="AA252" s="80">
        <v>420</v>
      </c>
      <c r="AB252" s="110">
        <v>331</v>
      </c>
      <c r="AC252" s="75">
        <v>0</v>
      </c>
      <c r="AD252" s="83">
        <v>100</v>
      </c>
      <c r="AE252" s="84">
        <v>0</v>
      </c>
    </row>
    <row r="253" spans="1:31" s="3" customFormat="1" ht="18.75" customHeight="1">
      <c r="A253" s="167">
        <v>251</v>
      </c>
      <c r="B253" s="168">
        <v>203</v>
      </c>
      <c r="C253" s="169" t="s">
        <v>2300</v>
      </c>
      <c r="D253" s="170" t="s">
        <v>3056</v>
      </c>
      <c r="E253" s="171">
        <v>228</v>
      </c>
      <c r="F253" s="173">
        <v>21580656</v>
      </c>
      <c r="G253" s="174">
        <v>275</v>
      </c>
      <c r="H253" s="175">
        <v>250</v>
      </c>
      <c r="I253" s="176">
        <v>22157016</v>
      </c>
      <c r="J253" s="177">
        <v>309</v>
      </c>
      <c r="K253" s="178">
        <v>286</v>
      </c>
      <c r="L253" s="173">
        <v>4696781</v>
      </c>
      <c r="M253" s="174">
        <v>239</v>
      </c>
      <c r="N253" s="175">
        <v>218</v>
      </c>
      <c r="O253" s="176">
        <v>7908011</v>
      </c>
      <c r="P253" s="177">
        <v>245</v>
      </c>
      <c r="Q253" s="178">
        <v>223</v>
      </c>
      <c r="R253" s="173">
        <v>22877433</v>
      </c>
      <c r="S253" s="174">
        <v>295</v>
      </c>
      <c r="T253" s="175">
        <v>285</v>
      </c>
      <c r="U253" s="176">
        <v>333114</v>
      </c>
      <c r="V253" s="177">
        <v>419</v>
      </c>
      <c r="W253" s="178">
        <v>402</v>
      </c>
      <c r="X253" s="173">
        <v>40</v>
      </c>
      <c r="Y253" s="174">
        <v>345</v>
      </c>
      <c r="Z253" s="175">
        <v>313</v>
      </c>
      <c r="AA253" s="176">
        <v>385</v>
      </c>
      <c r="AB253" s="179">
        <v>369</v>
      </c>
      <c r="AC253" s="171">
        <v>0</v>
      </c>
      <c r="AD253" s="180">
        <v>100</v>
      </c>
      <c r="AE253" s="181">
        <v>0</v>
      </c>
    </row>
    <row r="254" spans="1:31" s="3" customFormat="1" ht="18.75" customHeight="1">
      <c r="A254" s="137">
        <v>252</v>
      </c>
      <c r="B254" s="138">
        <v>223</v>
      </c>
      <c r="C254" s="139" t="s">
        <v>3227</v>
      </c>
      <c r="D254" s="140" t="s">
        <v>3056</v>
      </c>
      <c r="E254" s="185">
        <v>229</v>
      </c>
      <c r="F254" s="143">
        <v>21535366</v>
      </c>
      <c r="G254" s="144">
        <v>250</v>
      </c>
      <c r="H254" s="145">
        <v>228</v>
      </c>
      <c r="I254" s="146">
        <v>24289033</v>
      </c>
      <c r="J254" s="147">
        <v>231</v>
      </c>
      <c r="K254" s="148">
        <v>208</v>
      </c>
      <c r="L254" s="143">
        <v>6680058</v>
      </c>
      <c r="M254" s="144">
        <v>422</v>
      </c>
      <c r="N254" s="145">
        <v>399</v>
      </c>
      <c r="O254" s="146">
        <v>2050914</v>
      </c>
      <c r="P254" s="147">
        <v>396</v>
      </c>
      <c r="Q254" s="148">
        <v>367</v>
      </c>
      <c r="R254" s="143">
        <v>11309590</v>
      </c>
      <c r="S254" s="144">
        <v>193</v>
      </c>
      <c r="T254" s="145">
        <v>184</v>
      </c>
      <c r="U254" s="146">
        <v>1336124</v>
      </c>
      <c r="V254" s="147">
        <v>106</v>
      </c>
      <c r="W254" s="148">
        <v>100</v>
      </c>
      <c r="X254" s="143">
        <v>30460</v>
      </c>
      <c r="Y254" s="144">
        <v>222</v>
      </c>
      <c r="Z254" s="145">
        <v>194</v>
      </c>
      <c r="AA254" s="146">
        <v>625</v>
      </c>
      <c r="AB254" s="149">
        <v>322</v>
      </c>
      <c r="AC254" s="141">
        <v>0</v>
      </c>
      <c r="AD254" s="150">
        <v>49</v>
      </c>
      <c r="AE254" s="151">
        <v>51</v>
      </c>
    </row>
    <row r="255" spans="1:31" s="3" customFormat="1" ht="18.75" customHeight="1">
      <c r="A255" s="32">
        <v>253</v>
      </c>
      <c r="B255" s="33">
        <v>290</v>
      </c>
      <c r="C255" s="34" t="s">
        <v>1431</v>
      </c>
      <c r="D255" s="35" t="s">
        <v>1054</v>
      </c>
      <c r="E255" s="45">
        <v>230</v>
      </c>
      <c r="F255" s="38">
        <v>21268939</v>
      </c>
      <c r="G255" s="39">
        <v>253</v>
      </c>
      <c r="H255" s="40">
        <v>230</v>
      </c>
      <c r="I255" s="41">
        <v>24007942</v>
      </c>
      <c r="J255" s="42">
        <v>471</v>
      </c>
      <c r="K255" s="43">
        <v>443</v>
      </c>
      <c r="L255" s="38">
        <v>348447</v>
      </c>
      <c r="M255" s="39" t="s">
        <v>3052</v>
      </c>
      <c r="N255" s="40" t="s">
        <v>1103</v>
      </c>
      <c r="O255" s="41">
        <v>-4699091</v>
      </c>
      <c r="P255" s="42">
        <v>249</v>
      </c>
      <c r="Q255" s="43">
        <v>227</v>
      </c>
      <c r="R255" s="38">
        <v>22661384</v>
      </c>
      <c r="S255" s="39">
        <v>477</v>
      </c>
      <c r="T255" s="40">
        <v>456</v>
      </c>
      <c r="U255" s="41">
        <v>-8753155</v>
      </c>
      <c r="V255" s="42">
        <v>108</v>
      </c>
      <c r="W255" s="43">
        <v>102</v>
      </c>
      <c r="X255" s="38">
        <v>30227</v>
      </c>
      <c r="Y255" s="39">
        <v>200</v>
      </c>
      <c r="Z255" s="40">
        <v>173</v>
      </c>
      <c r="AA255" s="41">
        <v>741</v>
      </c>
      <c r="AB255" s="108">
        <v>321</v>
      </c>
      <c r="AC255" s="45">
        <v>0</v>
      </c>
      <c r="AD255" s="37">
        <v>100</v>
      </c>
      <c r="AE255" s="46">
        <v>0</v>
      </c>
    </row>
    <row r="256" spans="1:31" s="3" customFormat="1" ht="18.75" customHeight="1">
      <c r="A256" s="32">
        <v>254</v>
      </c>
      <c r="B256" s="33">
        <v>355</v>
      </c>
      <c r="C256" s="34" t="s">
        <v>322</v>
      </c>
      <c r="D256" s="35" t="s">
        <v>3154</v>
      </c>
      <c r="E256" s="45">
        <v>231</v>
      </c>
      <c r="F256" s="38">
        <v>21138266</v>
      </c>
      <c r="G256" s="39">
        <v>285</v>
      </c>
      <c r="H256" s="40">
        <v>260</v>
      </c>
      <c r="I256" s="41">
        <v>21367182</v>
      </c>
      <c r="J256" s="42">
        <v>156</v>
      </c>
      <c r="K256" s="43">
        <v>136</v>
      </c>
      <c r="L256" s="38">
        <v>9642475</v>
      </c>
      <c r="M256" s="39">
        <v>98</v>
      </c>
      <c r="N256" s="40">
        <v>84</v>
      </c>
      <c r="O256" s="41">
        <v>18835747</v>
      </c>
      <c r="P256" s="42">
        <v>221</v>
      </c>
      <c r="Q256" s="43">
        <v>200</v>
      </c>
      <c r="R256" s="38">
        <v>25398112</v>
      </c>
      <c r="S256" s="39">
        <v>51</v>
      </c>
      <c r="T256" s="40">
        <v>45</v>
      </c>
      <c r="U256" s="41">
        <v>6324228</v>
      </c>
      <c r="V256" s="42">
        <v>66</v>
      </c>
      <c r="W256" s="43">
        <v>60</v>
      </c>
      <c r="X256" s="38">
        <v>44626</v>
      </c>
      <c r="Y256" s="39">
        <v>268</v>
      </c>
      <c r="Z256" s="40">
        <v>237</v>
      </c>
      <c r="AA256" s="41">
        <v>524</v>
      </c>
      <c r="AB256" s="108">
        <v>384</v>
      </c>
      <c r="AC256" s="45">
        <v>0</v>
      </c>
      <c r="AD256" s="37">
        <v>54</v>
      </c>
      <c r="AE256" s="46">
        <v>46</v>
      </c>
    </row>
    <row r="257" spans="1:31" s="3" customFormat="1" ht="18.75" customHeight="1">
      <c r="A257" s="152">
        <v>255</v>
      </c>
      <c r="B257" s="153">
        <v>273</v>
      </c>
      <c r="C257" s="154" t="s">
        <v>1425</v>
      </c>
      <c r="D257" s="155" t="s">
        <v>3056</v>
      </c>
      <c r="E257" s="156">
        <v>232</v>
      </c>
      <c r="F257" s="158">
        <v>21093782</v>
      </c>
      <c r="G257" s="159">
        <v>107</v>
      </c>
      <c r="H257" s="160">
        <v>93</v>
      </c>
      <c r="I257" s="161">
        <v>50462325</v>
      </c>
      <c r="J257" s="162">
        <v>222</v>
      </c>
      <c r="K257" s="163">
        <v>200</v>
      </c>
      <c r="L257" s="158">
        <v>6903467</v>
      </c>
      <c r="M257" s="159">
        <v>311</v>
      </c>
      <c r="N257" s="160">
        <v>288</v>
      </c>
      <c r="O257" s="161">
        <v>5037532</v>
      </c>
      <c r="P257" s="162">
        <v>252</v>
      </c>
      <c r="Q257" s="163">
        <v>230</v>
      </c>
      <c r="R257" s="158">
        <v>22186437</v>
      </c>
      <c r="S257" s="159">
        <v>407</v>
      </c>
      <c r="T257" s="160">
        <v>395</v>
      </c>
      <c r="U257" s="161">
        <v>-851300</v>
      </c>
      <c r="V257" s="162">
        <v>266</v>
      </c>
      <c r="W257" s="163">
        <v>256</v>
      </c>
      <c r="X257" s="158">
        <v>8260</v>
      </c>
      <c r="Y257" s="159">
        <v>215</v>
      </c>
      <c r="Z257" s="160">
        <v>188</v>
      </c>
      <c r="AA257" s="161">
        <v>655</v>
      </c>
      <c r="AB257" s="164">
        <v>352</v>
      </c>
      <c r="AC257" s="156">
        <v>0</v>
      </c>
      <c r="AD257" s="165">
        <v>0</v>
      </c>
      <c r="AE257" s="166">
        <v>100</v>
      </c>
    </row>
    <row r="258" spans="1:31" s="3" customFormat="1" ht="18.75" customHeight="1">
      <c r="A258" s="167">
        <v>256</v>
      </c>
      <c r="B258" s="168">
        <v>248</v>
      </c>
      <c r="C258" s="169" t="s">
        <v>1093</v>
      </c>
      <c r="D258" s="170" t="s">
        <v>3056</v>
      </c>
      <c r="E258" s="171">
        <v>233</v>
      </c>
      <c r="F258" s="173">
        <v>21042953</v>
      </c>
      <c r="G258" s="174">
        <v>290</v>
      </c>
      <c r="H258" s="175">
        <v>265</v>
      </c>
      <c r="I258" s="176">
        <v>21042953</v>
      </c>
      <c r="J258" s="177">
        <v>333</v>
      </c>
      <c r="K258" s="178">
        <v>310</v>
      </c>
      <c r="L258" s="173">
        <v>4179285</v>
      </c>
      <c r="M258" s="174">
        <v>375</v>
      </c>
      <c r="N258" s="175">
        <v>352</v>
      </c>
      <c r="O258" s="176">
        <v>3284092</v>
      </c>
      <c r="P258" s="177">
        <v>348</v>
      </c>
      <c r="Q258" s="178">
        <v>322</v>
      </c>
      <c r="R258" s="173">
        <v>13938780</v>
      </c>
      <c r="S258" s="174">
        <v>168</v>
      </c>
      <c r="T258" s="175">
        <v>159</v>
      </c>
      <c r="U258" s="176">
        <v>1649646</v>
      </c>
      <c r="V258" s="177">
        <v>204</v>
      </c>
      <c r="W258" s="178">
        <v>196</v>
      </c>
      <c r="X258" s="173">
        <v>15136</v>
      </c>
      <c r="Y258" s="174">
        <v>259</v>
      </c>
      <c r="Z258" s="175">
        <v>228</v>
      </c>
      <c r="AA258" s="176">
        <v>536</v>
      </c>
      <c r="AB258" s="179">
        <v>352</v>
      </c>
      <c r="AC258" s="171">
        <v>0</v>
      </c>
      <c r="AD258" s="180">
        <v>55</v>
      </c>
      <c r="AE258" s="181">
        <v>45</v>
      </c>
    </row>
    <row r="259" spans="1:31" s="3" customFormat="1" ht="18.75" customHeight="1">
      <c r="A259" s="32">
        <v>257</v>
      </c>
      <c r="B259" s="33" t="s">
        <v>3052</v>
      </c>
      <c r="C259" s="34" t="s">
        <v>1094</v>
      </c>
      <c r="D259" s="35" t="s">
        <v>2187</v>
      </c>
      <c r="E259" s="45">
        <v>234</v>
      </c>
      <c r="F259" s="38">
        <v>21018079</v>
      </c>
      <c r="G259" s="39">
        <v>278</v>
      </c>
      <c r="H259" s="40">
        <v>253</v>
      </c>
      <c r="I259" s="41">
        <v>21938688</v>
      </c>
      <c r="J259" s="42">
        <v>88</v>
      </c>
      <c r="K259" s="43">
        <v>72</v>
      </c>
      <c r="L259" s="38">
        <v>13581431</v>
      </c>
      <c r="M259" s="39">
        <v>231</v>
      </c>
      <c r="N259" s="40">
        <v>210</v>
      </c>
      <c r="O259" s="41">
        <v>8239581</v>
      </c>
      <c r="P259" s="42">
        <v>238</v>
      </c>
      <c r="Q259" s="43">
        <v>216</v>
      </c>
      <c r="R259" s="38">
        <v>23458076</v>
      </c>
      <c r="S259" s="39">
        <v>378</v>
      </c>
      <c r="T259" s="40">
        <v>367</v>
      </c>
      <c r="U259" s="41">
        <v>-66861</v>
      </c>
      <c r="V259" s="42">
        <v>336</v>
      </c>
      <c r="W259" s="43">
        <v>323</v>
      </c>
      <c r="X259" s="38">
        <v>3052</v>
      </c>
      <c r="Y259" s="39">
        <v>460</v>
      </c>
      <c r="Z259" s="40">
        <v>428</v>
      </c>
      <c r="AA259" s="41">
        <v>170</v>
      </c>
      <c r="AB259" s="108">
        <v>311</v>
      </c>
      <c r="AC259" s="45">
        <v>0</v>
      </c>
      <c r="AD259" s="37">
        <v>0</v>
      </c>
      <c r="AE259" s="46">
        <v>100</v>
      </c>
    </row>
    <row r="260" spans="1:31" s="3" customFormat="1" ht="18.75" customHeight="1">
      <c r="A260" s="137">
        <v>258</v>
      </c>
      <c r="B260" s="138">
        <v>194</v>
      </c>
      <c r="C260" s="139" t="s">
        <v>204</v>
      </c>
      <c r="D260" s="140" t="s">
        <v>3056</v>
      </c>
      <c r="E260" s="141">
        <v>235</v>
      </c>
      <c r="F260" s="143">
        <v>20950091</v>
      </c>
      <c r="G260" s="144">
        <v>5</v>
      </c>
      <c r="H260" s="145">
        <v>2</v>
      </c>
      <c r="I260" s="146">
        <v>502046156</v>
      </c>
      <c r="J260" s="147">
        <v>11</v>
      </c>
      <c r="K260" s="148">
        <v>4</v>
      </c>
      <c r="L260" s="143">
        <v>77436430</v>
      </c>
      <c r="M260" s="144">
        <v>92</v>
      </c>
      <c r="N260" s="145">
        <v>78</v>
      </c>
      <c r="O260" s="146">
        <v>20224058</v>
      </c>
      <c r="P260" s="147">
        <v>64</v>
      </c>
      <c r="Q260" s="148">
        <v>53</v>
      </c>
      <c r="R260" s="143">
        <v>77462518</v>
      </c>
      <c r="S260" s="144">
        <v>14</v>
      </c>
      <c r="T260" s="145">
        <v>9</v>
      </c>
      <c r="U260" s="146">
        <v>20130418</v>
      </c>
      <c r="V260" s="147">
        <v>376</v>
      </c>
      <c r="W260" s="148">
        <v>361</v>
      </c>
      <c r="X260" s="143">
        <v>868</v>
      </c>
      <c r="Y260" s="144">
        <v>413</v>
      </c>
      <c r="Z260" s="145">
        <v>381</v>
      </c>
      <c r="AA260" s="146">
        <v>270</v>
      </c>
      <c r="AB260" s="149">
        <v>354</v>
      </c>
      <c r="AC260" s="141">
        <v>0</v>
      </c>
      <c r="AD260" s="150">
        <v>0</v>
      </c>
      <c r="AE260" s="151">
        <v>100</v>
      </c>
    </row>
    <row r="261" spans="1:31" s="3" customFormat="1" ht="18.75" customHeight="1">
      <c r="A261" s="137">
        <v>259</v>
      </c>
      <c r="B261" s="138">
        <v>311</v>
      </c>
      <c r="C261" s="139" t="s">
        <v>1307</v>
      </c>
      <c r="D261" s="140" t="s">
        <v>3056</v>
      </c>
      <c r="E261" s="141">
        <v>236</v>
      </c>
      <c r="F261" s="143">
        <v>20913204</v>
      </c>
      <c r="G261" s="144">
        <v>154</v>
      </c>
      <c r="H261" s="145">
        <v>138</v>
      </c>
      <c r="I261" s="146">
        <v>37674251</v>
      </c>
      <c r="J261" s="147">
        <v>159</v>
      </c>
      <c r="K261" s="148">
        <v>139</v>
      </c>
      <c r="L261" s="143">
        <v>9263872</v>
      </c>
      <c r="M261" s="144" t="s">
        <v>3052</v>
      </c>
      <c r="N261" s="145" t="s">
        <v>1103</v>
      </c>
      <c r="O261" s="146">
        <v>-2478212</v>
      </c>
      <c r="P261" s="147">
        <v>311</v>
      </c>
      <c r="Q261" s="148">
        <v>285</v>
      </c>
      <c r="R261" s="143">
        <v>16166936</v>
      </c>
      <c r="S261" s="144">
        <v>466</v>
      </c>
      <c r="T261" s="145">
        <v>446</v>
      </c>
      <c r="U261" s="146">
        <v>-5971653</v>
      </c>
      <c r="V261" s="147">
        <v>60</v>
      </c>
      <c r="W261" s="148">
        <v>55</v>
      </c>
      <c r="X261" s="143">
        <v>48649</v>
      </c>
      <c r="Y261" s="144">
        <v>143</v>
      </c>
      <c r="Z261" s="145">
        <v>118</v>
      </c>
      <c r="AA261" s="146">
        <v>950</v>
      </c>
      <c r="AB261" s="149">
        <v>321</v>
      </c>
      <c r="AC261" s="141">
        <v>0</v>
      </c>
      <c r="AD261" s="150">
        <v>100</v>
      </c>
      <c r="AE261" s="151">
        <v>0</v>
      </c>
    </row>
    <row r="262" spans="1:31" s="3" customFormat="1" ht="18.75" customHeight="1">
      <c r="A262" s="152">
        <v>260</v>
      </c>
      <c r="B262" s="153">
        <v>264</v>
      </c>
      <c r="C262" s="154" t="s">
        <v>1427</v>
      </c>
      <c r="D262" s="155" t="s">
        <v>3056</v>
      </c>
      <c r="E262" s="156">
        <v>237</v>
      </c>
      <c r="F262" s="158">
        <v>20864145</v>
      </c>
      <c r="G262" s="159">
        <v>296</v>
      </c>
      <c r="H262" s="160">
        <v>271</v>
      </c>
      <c r="I262" s="161">
        <v>20875645</v>
      </c>
      <c r="J262" s="162">
        <v>193</v>
      </c>
      <c r="K262" s="163">
        <v>172</v>
      </c>
      <c r="L262" s="158">
        <v>8055531</v>
      </c>
      <c r="M262" s="159">
        <v>238</v>
      </c>
      <c r="N262" s="160">
        <v>217</v>
      </c>
      <c r="O262" s="161">
        <v>7936071</v>
      </c>
      <c r="P262" s="162">
        <v>292</v>
      </c>
      <c r="Q262" s="163">
        <v>266</v>
      </c>
      <c r="R262" s="158">
        <v>18006748</v>
      </c>
      <c r="S262" s="159">
        <v>369</v>
      </c>
      <c r="T262" s="160">
        <v>359</v>
      </c>
      <c r="U262" s="161">
        <v>29836</v>
      </c>
      <c r="V262" s="162">
        <v>278</v>
      </c>
      <c r="W262" s="163">
        <v>268</v>
      </c>
      <c r="X262" s="158">
        <v>6906</v>
      </c>
      <c r="Y262" s="159">
        <v>135</v>
      </c>
      <c r="Z262" s="160">
        <v>110</v>
      </c>
      <c r="AA262" s="161">
        <v>1000</v>
      </c>
      <c r="AB262" s="164">
        <v>311</v>
      </c>
      <c r="AC262" s="156">
        <v>0</v>
      </c>
      <c r="AD262" s="165">
        <v>100</v>
      </c>
      <c r="AE262" s="166">
        <v>0</v>
      </c>
    </row>
    <row r="263" spans="1:31" s="3" customFormat="1" ht="18.75" customHeight="1">
      <c r="A263" s="18">
        <v>261</v>
      </c>
      <c r="B263" s="19">
        <v>233</v>
      </c>
      <c r="C263" s="20" t="s">
        <v>1025</v>
      </c>
      <c r="D263" s="21" t="s">
        <v>3098</v>
      </c>
      <c r="E263" s="22">
        <v>238</v>
      </c>
      <c r="F263" s="24">
        <v>20840084</v>
      </c>
      <c r="G263" s="25">
        <v>197</v>
      </c>
      <c r="H263" s="26">
        <v>180</v>
      </c>
      <c r="I263" s="27">
        <v>30336866</v>
      </c>
      <c r="J263" s="28">
        <v>160</v>
      </c>
      <c r="K263" s="29">
        <v>140</v>
      </c>
      <c r="L263" s="24">
        <v>9233350</v>
      </c>
      <c r="M263" s="25">
        <v>204</v>
      </c>
      <c r="N263" s="26">
        <v>183</v>
      </c>
      <c r="O263" s="27">
        <v>9594327</v>
      </c>
      <c r="P263" s="28">
        <v>227</v>
      </c>
      <c r="Q263" s="29">
        <v>206</v>
      </c>
      <c r="R263" s="24">
        <v>24698702</v>
      </c>
      <c r="S263" s="25">
        <v>121</v>
      </c>
      <c r="T263" s="26">
        <v>113</v>
      </c>
      <c r="U263" s="27">
        <v>2779547</v>
      </c>
      <c r="V263" s="28">
        <v>218</v>
      </c>
      <c r="W263" s="29">
        <v>210</v>
      </c>
      <c r="X263" s="24">
        <v>12510</v>
      </c>
      <c r="Y263" s="25">
        <v>246</v>
      </c>
      <c r="Z263" s="26">
        <v>217</v>
      </c>
      <c r="AA263" s="27">
        <v>570</v>
      </c>
      <c r="AB263" s="107">
        <v>332</v>
      </c>
      <c r="AC263" s="22">
        <v>0</v>
      </c>
      <c r="AD263" s="30">
        <v>100</v>
      </c>
      <c r="AE263" s="31">
        <v>0</v>
      </c>
    </row>
    <row r="264" spans="1:31" s="3" customFormat="1" ht="18.75" customHeight="1">
      <c r="A264" s="32">
        <v>262</v>
      </c>
      <c r="B264" s="33">
        <v>204</v>
      </c>
      <c r="C264" s="34" t="s">
        <v>2211</v>
      </c>
      <c r="D264" s="35" t="s">
        <v>99</v>
      </c>
      <c r="E264" s="45">
        <v>239</v>
      </c>
      <c r="F264" s="38">
        <v>20806868</v>
      </c>
      <c r="G264" s="39">
        <v>294</v>
      </c>
      <c r="H264" s="40">
        <v>269</v>
      </c>
      <c r="I264" s="41">
        <v>20964835</v>
      </c>
      <c r="J264" s="42">
        <v>354</v>
      </c>
      <c r="K264" s="43">
        <v>327</v>
      </c>
      <c r="L264" s="38">
        <v>3498788</v>
      </c>
      <c r="M264" s="39">
        <v>66</v>
      </c>
      <c r="N264" s="40">
        <v>52</v>
      </c>
      <c r="O264" s="41">
        <v>28007938</v>
      </c>
      <c r="P264" s="42">
        <v>23</v>
      </c>
      <c r="Q264" s="43">
        <v>15</v>
      </c>
      <c r="R264" s="38">
        <v>149617687</v>
      </c>
      <c r="S264" s="39">
        <v>231</v>
      </c>
      <c r="T264" s="40">
        <v>221</v>
      </c>
      <c r="U264" s="41">
        <v>939122</v>
      </c>
      <c r="V264" s="42">
        <v>120</v>
      </c>
      <c r="W264" s="43">
        <v>113</v>
      </c>
      <c r="X264" s="38">
        <v>28000</v>
      </c>
      <c r="Y264" s="39">
        <v>74</v>
      </c>
      <c r="Z264" s="40">
        <v>51</v>
      </c>
      <c r="AA264" s="41">
        <v>1438</v>
      </c>
      <c r="AB264" s="108">
        <v>321</v>
      </c>
      <c r="AC264" s="45">
        <v>0</v>
      </c>
      <c r="AD264" s="37">
        <v>91.42</v>
      </c>
      <c r="AE264" s="46">
        <v>8.58</v>
      </c>
    </row>
    <row r="265" spans="1:31" s="3" customFormat="1" ht="18.75" customHeight="1">
      <c r="A265" s="32">
        <v>263</v>
      </c>
      <c r="B265" s="33">
        <v>252</v>
      </c>
      <c r="C265" s="34" t="s">
        <v>1095</v>
      </c>
      <c r="D265" s="35" t="s">
        <v>2187</v>
      </c>
      <c r="E265" s="45">
        <v>240</v>
      </c>
      <c r="F265" s="38">
        <v>20688702</v>
      </c>
      <c r="G265" s="39">
        <v>284</v>
      </c>
      <c r="H265" s="40">
        <v>259</v>
      </c>
      <c r="I265" s="41">
        <v>21528507</v>
      </c>
      <c r="J265" s="42">
        <v>402</v>
      </c>
      <c r="K265" s="43">
        <v>375</v>
      </c>
      <c r="L265" s="38">
        <v>2412829</v>
      </c>
      <c r="M265" s="39">
        <v>455</v>
      </c>
      <c r="N265" s="40">
        <v>430</v>
      </c>
      <c r="O265" s="62" t="s">
        <v>3052</v>
      </c>
      <c r="P265" s="42">
        <v>428</v>
      </c>
      <c r="Q265" s="43">
        <v>397</v>
      </c>
      <c r="R265" s="38">
        <v>9869668</v>
      </c>
      <c r="S265" s="39">
        <v>401</v>
      </c>
      <c r="T265" s="40">
        <v>390</v>
      </c>
      <c r="U265" s="62" t="s">
        <v>3052</v>
      </c>
      <c r="V265" s="42">
        <v>190</v>
      </c>
      <c r="W265" s="43">
        <v>182</v>
      </c>
      <c r="X265" s="38">
        <v>17272</v>
      </c>
      <c r="Y265" s="39">
        <v>347</v>
      </c>
      <c r="Z265" s="40">
        <v>315</v>
      </c>
      <c r="AA265" s="41">
        <v>383</v>
      </c>
      <c r="AB265" s="108">
        <v>311</v>
      </c>
      <c r="AC265" s="45">
        <v>0</v>
      </c>
      <c r="AD265" s="37">
        <v>100</v>
      </c>
      <c r="AE265" s="46">
        <v>0</v>
      </c>
    </row>
    <row r="266" spans="1:31" s="3" customFormat="1" ht="18.75" customHeight="1">
      <c r="A266" s="32">
        <v>264</v>
      </c>
      <c r="B266" s="33">
        <v>190</v>
      </c>
      <c r="C266" s="34" t="s">
        <v>155</v>
      </c>
      <c r="D266" s="35" t="s">
        <v>91</v>
      </c>
      <c r="E266" s="45">
        <v>241</v>
      </c>
      <c r="F266" s="38">
        <v>20630736</v>
      </c>
      <c r="G266" s="39">
        <v>264</v>
      </c>
      <c r="H266" s="40">
        <v>239</v>
      </c>
      <c r="I266" s="41">
        <v>23075521</v>
      </c>
      <c r="J266" s="42" t="s">
        <v>3052</v>
      </c>
      <c r="K266" s="43" t="s">
        <v>1103</v>
      </c>
      <c r="L266" s="38">
        <v>-4353164</v>
      </c>
      <c r="M266" s="39" t="s">
        <v>3052</v>
      </c>
      <c r="N266" s="40" t="s">
        <v>1103</v>
      </c>
      <c r="O266" s="41">
        <v>-60954068</v>
      </c>
      <c r="P266" s="42">
        <v>9</v>
      </c>
      <c r="Q266" s="43">
        <v>4</v>
      </c>
      <c r="R266" s="38">
        <v>227854537</v>
      </c>
      <c r="S266" s="39">
        <v>499</v>
      </c>
      <c r="T266" s="40">
        <v>468</v>
      </c>
      <c r="U266" s="41">
        <v>-59822738</v>
      </c>
      <c r="V266" s="42">
        <v>286</v>
      </c>
      <c r="W266" s="43">
        <v>276</v>
      </c>
      <c r="X266" s="38">
        <v>6359</v>
      </c>
      <c r="Y266" s="39">
        <v>34</v>
      </c>
      <c r="Z266" s="40">
        <v>18</v>
      </c>
      <c r="AA266" s="41">
        <v>2589</v>
      </c>
      <c r="AB266" s="108">
        <v>312</v>
      </c>
      <c r="AC266" s="45">
        <v>0</v>
      </c>
      <c r="AD266" s="37">
        <v>100</v>
      </c>
      <c r="AE266" s="46">
        <v>0</v>
      </c>
    </row>
    <row r="267" spans="1:31" s="3" customFormat="1" ht="18.75" customHeight="1">
      <c r="A267" s="48">
        <v>265</v>
      </c>
      <c r="B267" s="49">
        <v>305</v>
      </c>
      <c r="C267" s="50" t="s">
        <v>2282</v>
      </c>
      <c r="D267" s="51" t="s">
        <v>1061</v>
      </c>
      <c r="E267" s="52">
        <v>242</v>
      </c>
      <c r="F267" s="54">
        <v>20602405</v>
      </c>
      <c r="G267" s="55">
        <v>299</v>
      </c>
      <c r="H267" s="56">
        <v>274</v>
      </c>
      <c r="I267" s="57">
        <v>20637929</v>
      </c>
      <c r="J267" s="58">
        <v>187</v>
      </c>
      <c r="K267" s="59">
        <v>166</v>
      </c>
      <c r="L267" s="54">
        <v>8281769</v>
      </c>
      <c r="M267" s="55">
        <v>182</v>
      </c>
      <c r="N267" s="56">
        <v>162</v>
      </c>
      <c r="O267" s="57">
        <v>10599714</v>
      </c>
      <c r="P267" s="58">
        <v>275</v>
      </c>
      <c r="Q267" s="59">
        <v>249</v>
      </c>
      <c r="R267" s="54">
        <v>19786111</v>
      </c>
      <c r="S267" s="55">
        <v>57</v>
      </c>
      <c r="T267" s="56">
        <v>50</v>
      </c>
      <c r="U267" s="57">
        <v>6039759</v>
      </c>
      <c r="V267" s="58">
        <v>247</v>
      </c>
      <c r="W267" s="59">
        <v>238</v>
      </c>
      <c r="X267" s="54">
        <v>9914</v>
      </c>
      <c r="Y267" s="55">
        <v>255</v>
      </c>
      <c r="Z267" s="56">
        <v>225</v>
      </c>
      <c r="AA267" s="57">
        <v>550</v>
      </c>
      <c r="AB267" s="109">
        <v>313</v>
      </c>
      <c r="AC267" s="52">
        <v>0</v>
      </c>
      <c r="AD267" s="60">
        <v>100</v>
      </c>
      <c r="AE267" s="61">
        <v>0</v>
      </c>
    </row>
    <row r="268" spans="1:31" s="3" customFormat="1" ht="18.75" customHeight="1">
      <c r="A268" s="167">
        <v>266</v>
      </c>
      <c r="B268" s="168">
        <v>232</v>
      </c>
      <c r="C268" s="169" t="s">
        <v>3222</v>
      </c>
      <c r="D268" s="170" t="s">
        <v>3056</v>
      </c>
      <c r="E268" s="182">
        <v>243</v>
      </c>
      <c r="F268" s="173">
        <v>20476436</v>
      </c>
      <c r="G268" s="174">
        <v>287</v>
      </c>
      <c r="H268" s="175">
        <v>262</v>
      </c>
      <c r="I268" s="176">
        <v>21254998</v>
      </c>
      <c r="J268" s="177">
        <v>138</v>
      </c>
      <c r="K268" s="178">
        <v>120</v>
      </c>
      <c r="L268" s="173">
        <v>10686101</v>
      </c>
      <c r="M268" s="174">
        <v>184</v>
      </c>
      <c r="N268" s="175">
        <v>164</v>
      </c>
      <c r="O268" s="176">
        <v>10399800</v>
      </c>
      <c r="P268" s="177">
        <v>237</v>
      </c>
      <c r="Q268" s="178">
        <v>215</v>
      </c>
      <c r="R268" s="173">
        <v>23739219</v>
      </c>
      <c r="S268" s="174">
        <v>206</v>
      </c>
      <c r="T268" s="175">
        <v>197</v>
      </c>
      <c r="U268" s="176">
        <v>1168869</v>
      </c>
      <c r="V268" s="177">
        <v>343</v>
      </c>
      <c r="W268" s="178">
        <v>330</v>
      </c>
      <c r="X268" s="173">
        <v>2746</v>
      </c>
      <c r="Y268" s="174">
        <v>389</v>
      </c>
      <c r="Z268" s="175">
        <v>357</v>
      </c>
      <c r="AA268" s="176">
        <v>314</v>
      </c>
      <c r="AB268" s="179">
        <v>369</v>
      </c>
      <c r="AC268" s="171">
        <v>0</v>
      </c>
      <c r="AD268" s="180">
        <v>3.28</v>
      </c>
      <c r="AE268" s="181">
        <v>96.72</v>
      </c>
    </row>
    <row r="269" spans="1:31" s="3" customFormat="1" ht="18.75" customHeight="1">
      <c r="A269" s="32">
        <v>267</v>
      </c>
      <c r="B269" s="33" t="s">
        <v>3052</v>
      </c>
      <c r="C269" s="67" t="s">
        <v>3052</v>
      </c>
      <c r="D269" s="35" t="s">
        <v>3056</v>
      </c>
      <c r="E269" s="45">
        <v>244</v>
      </c>
      <c r="F269" s="44" t="s">
        <v>3052</v>
      </c>
      <c r="G269" s="39">
        <v>246</v>
      </c>
      <c r="H269" s="40">
        <v>224</v>
      </c>
      <c r="I269" s="62" t="s">
        <v>3052</v>
      </c>
      <c r="J269" s="42">
        <v>245</v>
      </c>
      <c r="K269" s="43">
        <v>222</v>
      </c>
      <c r="L269" s="44" t="s">
        <v>3052</v>
      </c>
      <c r="M269" s="39">
        <v>364</v>
      </c>
      <c r="N269" s="40">
        <v>341</v>
      </c>
      <c r="O269" s="62" t="s">
        <v>3052</v>
      </c>
      <c r="P269" s="42">
        <v>417</v>
      </c>
      <c r="Q269" s="43">
        <v>386</v>
      </c>
      <c r="R269" s="44" t="s">
        <v>3052</v>
      </c>
      <c r="S269" s="39">
        <v>86</v>
      </c>
      <c r="T269" s="40">
        <v>78</v>
      </c>
      <c r="U269" s="62" t="s">
        <v>3052</v>
      </c>
      <c r="V269" s="42">
        <v>133</v>
      </c>
      <c r="W269" s="43">
        <v>126</v>
      </c>
      <c r="X269" s="44" t="s">
        <v>3052</v>
      </c>
      <c r="Y269" s="39">
        <v>406</v>
      </c>
      <c r="Z269" s="40">
        <v>374</v>
      </c>
      <c r="AA269" s="62" t="s">
        <v>3052</v>
      </c>
      <c r="AB269" s="108">
        <v>371</v>
      </c>
      <c r="AC269" s="45">
        <v>0</v>
      </c>
      <c r="AD269" s="37">
        <v>100</v>
      </c>
      <c r="AE269" s="46">
        <v>0</v>
      </c>
    </row>
    <row r="270" spans="1:31" s="3" customFormat="1" ht="18.75" customHeight="1">
      <c r="A270" s="32">
        <v>268</v>
      </c>
      <c r="B270" s="33">
        <v>312</v>
      </c>
      <c r="C270" s="34" t="s">
        <v>715</v>
      </c>
      <c r="D270" s="35" t="s">
        <v>3103</v>
      </c>
      <c r="E270" s="45">
        <v>245</v>
      </c>
      <c r="F270" s="38">
        <v>20448736</v>
      </c>
      <c r="G270" s="39">
        <v>297</v>
      </c>
      <c r="H270" s="40">
        <v>272</v>
      </c>
      <c r="I270" s="41">
        <v>20767067</v>
      </c>
      <c r="J270" s="42">
        <v>238</v>
      </c>
      <c r="K270" s="43">
        <v>215</v>
      </c>
      <c r="L270" s="38">
        <v>6438015</v>
      </c>
      <c r="M270" s="39">
        <v>185</v>
      </c>
      <c r="N270" s="40">
        <v>165</v>
      </c>
      <c r="O270" s="41">
        <v>10382114</v>
      </c>
      <c r="P270" s="42">
        <v>244</v>
      </c>
      <c r="Q270" s="43">
        <v>222</v>
      </c>
      <c r="R270" s="38">
        <v>22958945</v>
      </c>
      <c r="S270" s="39">
        <v>312</v>
      </c>
      <c r="T270" s="40">
        <v>302</v>
      </c>
      <c r="U270" s="41">
        <v>227905</v>
      </c>
      <c r="V270" s="42">
        <v>165</v>
      </c>
      <c r="W270" s="43">
        <v>158</v>
      </c>
      <c r="X270" s="38">
        <v>20447</v>
      </c>
      <c r="Y270" s="39">
        <v>130</v>
      </c>
      <c r="Z270" s="40">
        <v>105</v>
      </c>
      <c r="AA270" s="41">
        <v>1052</v>
      </c>
      <c r="AB270" s="108">
        <v>321</v>
      </c>
      <c r="AC270" s="45">
        <v>0</v>
      </c>
      <c r="AD270" s="37">
        <v>100</v>
      </c>
      <c r="AE270" s="46">
        <v>0</v>
      </c>
    </row>
    <row r="271" spans="1:31" s="3" customFormat="1" ht="18.75" customHeight="1">
      <c r="A271" s="137">
        <v>269</v>
      </c>
      <c r="B271" s="138">
        <v>138</v>
      </c>
      <c r="C271" s="139" t="s">
        <v>1096</v>
      </c>
      <c r="D271" s="140" t="s">
        <v>3054</v>
      </c>
      <c r="E271" s="185">
        <v>24</v>
      </c>
      <c r="F271" s="143">
        <v>20416474</v>
      </c>
      <c r="G271" s="144">
        <v>302</v>
      </c>
      <c r="H271" s="145">
        <v>26</v>
      </c>
      <c r="I271" s="146">
        <v>20416474</v>
      </c>
      <c r="J271" s="147">
        <v>340</v>
      </c>
      <c r="K271" s="148">
        <v>25</v>
      </c>
      <c r="L271" s="143">
        <v>3999073</v>
      </c>
      <c r="M271" s="144">
        <v>163</v>
      </c>
      <c r="N271" s="145">
        <v>19</v>
      </c>
      <c r="O271" s="146">
        <v>12623299</v>
      </c>
      <c r="P271" s="147">
        <v>198</v>
      </c>
      <c r="Q271" s="148">
        <v>17</v>
      </c>
      <c r="R271" s="143">
        <v>29080196</v>
      </c>
      <c r="S271" s="144">
        <v>436</v>
      </c>
      <c r="T271" s="145">
        <v>18</v>
      </c>
      <c r="U271" s="146">
        <v>-2916344</v>
      </c>
      <c r="V271" s="147">
        <v>167</v>
      </c>
      <c r="W271" s="148">
        <v>8</v>
      </c>
      <c r="X271" s="143">
        <v>20400</v>
      </c>
      <c r="Y271" s="144">
        <v>169</v>
      </c>
      <c r="Z271" s="145">
        <v>26</v>
      </c>
      <c r="AA271" s="146">
        <v>844</v>
      </c>
      <c r="AB271" s="149">
        <v>371</v>
      </c>
      <c r="AC271" s="141">
        <v>93.38</v>
      </c>
      <c r="AD271" s="150">
        <v>6.62</v>
      </c>
      <c r="AE271" s="151">
        <v>0</v>
      </c>
    </row>
    <row r="272" spans="1:31" s="3" customFormat="1" ht="18.75" customHeight="1">
      <c r="A272" s="48">
        <v>270</v>
      </c>
      <c r="B272" s="49">
        <v>370</v>
      </c>
      <c r="C272" s="50" t="s">
        <v>1648</v>
      </c>
      <c r="D272" s="51" t="s">
        <v>96</v>
      </c>
      <c r="E272" s="52">
        <v>246</v>
      </c>
      <c r="F272" s="54">
        <v>20350725</v>
      </c>
      <c r="G272" s="55">
        <v>143</v>
      </c>
      <c r="H272" s="56">
        <v>127</v>
      </c>
      <c r="I272" s="57">
        <v>41005177</v>
      </c>
      <c r="J272" s="58">
        <v>465</v>
      </c>
      <c r="K272" s="59">
        <v>437</v>
      </c>
      <c r="L272" s="54">
        <v>433802</v>
      </c>
      <c r="M272" s="55">
        <v>376</v>
      </c>
      <c r="N272" s="56">
        <v>353</v>
      </c>
      <c r="O272" s="57">
        <v>3274505</v>
      </c>
      <c r="P272" s="58">
        <v>255</v>
      </c>
      <c r="Q272" s="59">
        <v>233</v>
      </c>
      <c r="R272" s="54">
        <v>21710397</v>
      </c>
      <c r="S272" s="55">
        <v>261</v>
      </c>
      <c r="T272" s="56">
        <v>251</v>
      </c>
      <c r="U272" s="57">
        <v>608695</v>
      </c>
      <c r="V272" s="58">
        <v>157</v>
      </c>
      <c r="W272" s="59">
        <v>150</v>
      </c>
      <c r="X272" s="54">
        <v>22480</v>
      </c>
      <c r="Y272" s="55">
        <v>418</v>
      </c>
      <c r="Z272" s="56">
        <v>386</v>
      </c>
      <c r="AA272" s="57">
        <v>256</v>
      </c>
      <c r="AB272" s="109">
        <v>311</v>
      </c>
      <c r="AC272" s="52">
        <v>0</v>
      </c>
      <c r="AD272" s="60">
        <v>100</v>
      </c>
      <c r="AE272" s="61">
        <v>0</v>
      </c>
    </row>
    <row r="273" spans="1:31" s="3" customFormat="1" ht="18.75" customHeight="1">
      <c r="A273" s="18">
        <v>271</v>
      </c>
      <c r="B273" s="19">
        <v>283</v>
      </c>
      <c r="C273" s="20" t="s">
        <v>1302</v>
      </c>
      <c r="D273" s="21" t="s">
        <v>88</v>
      </c>
      <c r="E273" s="22">
        <v>247</v>
      </c>
      <c r="F273" s="24">
        <v>20302464</v>
      </c>
      <c r="G273" s="25">
        <v>304</v>
      </c>
      <c r="H273" s="26">
        <v>278</v>
      </c>
      <c r="I273" s="27">
        <v>20304016</v>
      </c>
      <c r="J273" s="28">
        <v>307</v>
      </c>
      <c r="K273" s="29">
        <v>284</v>
      </c>
      <c r="L273" s="24">
        <v>4728310</v>
      </c>
      <c r="M273" s="25">
        <v>257</v>
      </c>
      <c r="N273" s="26">
        <v>236</v>
      </c>
      <c r="O273" s="27">
        <v>7160112</v>
      </c>
      <c r="P273" s="28">
        <v>223</v>
      </c>
      <c r="Q273" s="29">
        <v>202</v>
      </c>
      <c r="R273" s="24">
        <v>25303000</v>
      </c>
      <c r="S273" s="25">
        <v>446</v>
      </c>
      <c r="T273" s="26">
        <v>428</v>
      </c>
      <c r="U273" s="27">
        <v>-3997455</v>
      </c>
      <c r="V273" s="28">
        <v>169</v>
      </c>
      <c r="W273" s="29">
        <v>161</v>
      </c>
      <c r="X273" s="24">
        <v>20100</v>
      </c>
      <c r="Y273" s="25">
        <v>76</v>
      </c>
      <c r="Z273" s="26">
        <v>52</v>
      </c>
      <c r="AA273" s="27">
        <v>1406</v>
      </c>
      <c r="AB273" s="107">
        <v>321</v>
      </c>
      <c r="AC273" s="22">
        <v>0</v>
      </c>
      <c r="AD273" s="30">
        <v>100</v>
      </c>
      <c r="AE273" s="31">
        <v>0</v>
      </c>
    </row>
    <row r="274" spans="1:31" s="3" customFormat="1" ht="18.75" customHeight="1">
      <c r="A274" s="137">
        <v>272</v>
      </c>
      <c r="B274" s="138">
        <v>364</v>
      </c>
      <c r="C274" s="139" t="s">
        <v>1828</v>
      </c>
      <c r="D274" s="140" t="s">
        <v>3056</v>
      </c>
      <c r="E274" s="141">
        <v>248</v>
      </c>
      <c r="F274" s="143">
        <v>20238223</v>
      </c>
      <c r="G274" s="144">
        <v>301</v>
      </c>
      <c r="H274" s="145">
        <v>276</v>
      </c>
      <c r="I274" s="146">
        <v>20428955</v>
      </c>
      <c r="J274" s="147">
        <v>417</v>
      </c>
      <c r="K274" s="148">
        <v>389</v>
      </c>
      <c r="L274" s="143">
        <v>2052750</v>
      </c>
      <c r="M274" s="144">
        <v>439</v>
      </c>
      <c r="N274" s="145">
        <v>415</v>
      </c>
      <c r="O274" s="146">
        <v>1384641</v>
      </c>
      <c r="P274" s="147">
        <v>253</v>
      </c>
      <c r="Q274" s="148">
        <v>231</v>
      </c>
      <c r="R274" s="143">
        <v>21775191</v>
      </c>
      <c r="S274" s="144">
        <v>299</v>
      </c>
      <c r="T274" s="145">
        <v>289</v>
      </c>
      <c r="U274" s="146">
        <v>302722</v>
      </c>
      <c r="V274" s="147" t="s">
        <v>1103</v>
      </c>
      <c r="W274" s="148" t="s">
        <v>1103</v>
      </c>
      <c r="X274" s="186" t="s">
        <v>3052</v>
      </c>
      <c r="Y274" s="144">
        <v>496</v>
      </c>
      <c r="Z274" s="145">
        <v>464</v>
      </c>
      <c r="AA274" s="146">
        <v>48</v>
      </c>
      <c r="AB274" s="149">
        <v>352</v>
      </c>
      <c r="AC274" s="141">
        <v>0</v>
      </c>
      <c r="AD274" s="150">
        <v>100</v>
      </c>
      <c r="AE274" s="151">
        <v>0</v>
      </c>
    </row>
    <row r="275" spans="1:31" s="3" customFormat="1" ht="18.75" customHeight="1">
      <c r="A275" s="137">
        <v>273</v>
      </c>
      <c r="B275" s="138">
        <v>239</v>
      </c>
      <c r="C275" s="139" t="s">
        <v>1034</v>
      </c>
      <c r="D275" s="140" t="s">
        <v>3056</v>
      </c>
      <c r="E275" s="141">
        <v>249</v>
      </c>
      <c r="F275" s="143">
        <v>20192300</v>
      </c>
      <c r="G275" s="144">
        <v>295</v>
      </c>
      <c r="H275" s="145">
        <v>270</v>
      </c>
      <c r="I275" s="146">
        <v>20952943</v>
      </c>
      <c r="J275" s="147">
        <v>99</v>
      </c>
      <c r="K275" s="148">
        <v>83</v>
      </c>
      <c r="L275" s="143">
        <v>12818976</v>
      </c>
      <c r="M275" s="144">
        <v>244</v>
      </c>
      <c r="N275" s="145">
        <v>223</v>
      </c>
      <c r="O275" s="146">
        <v>7695967</v>
      </c>
      <c r="P275" s="147">
        <v>269</v>
      </c>
      <c r="Q275" s="148">
        <v>244</v>
      </c>
      <c r="R275" s="143">
        <v>20355556</v>
      </c>
      <c r="S275" s="144">
        <v>194</v>
      </c>
      <c r="T275" s="145">
        <v>185</v>
      </c>
      <c r="U275" s="146">
        <v>1323217</v>
      </c>
      <c r="V275" s="147">
        <v>251</v>
      </c>
      <c r="W275" s="148">
        <v>241</v>
      </c>
      <c r="X275" s="143">
        <v>9515</v>
      </c>
      <c r="Y275" s="144">
        <v>102</v>
      </c>
      <c r="Z275" s="145">
        <v>78</v>
      </c>
      <c r="AA275" s="146">
        <v>1210</v>
      </c>
      <c r="AB275" s="149">
        <v>321</v>
      </c>
      <c r="AC275" s="141">
        <v>0</v>
      </c>
      <c r="AD275" s="150">
        <v>100</v>
      </c>
      <c r="AE275" s="151">
        <v>0</v>
      </c>
    </row>
    <row r="276" spans="1:31" s="3" customFormat="1" ht="18.75" customHeight="1">
      <c r="A276" s="137">
        <v>274</v>
      </c>
      <c r="B276" s="138">
        <v>308</v>
      </c>
      <c r="C276" s="139" t="s">
        <v>508</v>
      </c>
      <c r="D276" s="140" t="s">
        <v>3056</v>
      </c>
      <c r="E276" s="141">
        <v>250</v>
      </c>
      <c r="F276" s="143">
        <v>20075118</v>
      </c>
      <c r="G276" s="144">
        <v>310</v>
      </c>
      <c r="H276" s="145">
        <v>284</v>
      </c>
      <c r="I276" s="146">
        <v>20075118</v>
      </c>
      <c r="J276" s="147">
        <v>302</v>
      </c>
      <c r="K276" s="148">
        <v>279</v>
      </c>
      <c r="L276" s="143">
        <v>4926046</v>
      </c>
      <c r="M276" s="144">
        <v>299</v>
      </c>
      <c r="N276" s="145">
        <v>277</v>
      </c>
      <c r="O276" s="146">
        <v>5571930</v>
      </c>
      <c r="P276" s="147">
        <v>432</v>
      </c>
      <c r="Q276" s="148">
        <v>401</v>
      </c>
      <c r="R276" s="143">
        <v>9669364</v>
      </c>
      <c r="S276" s="144">
        <v>267</v>
      </c>
      <c r="T276" s="145">
        <v>257</v>
      </c>
      <c r="U276" s="146">
        <v>573731</v>
      </c>
      <c r="V276" s="147" t="s">
        <v>1103</v>
      </c>
      <c r="W276" s="148" t="s">
        <v>1103</v>
      </c>
      <c r="X276" s="186" t="s">
        <v>3052</v>
      </c>
      <c r="Y276" s="144">
        <v>408</v>
      </c>
      <c r="Z276" s="145">
        <v>376</v>
      </c>
      <c r="AA276" s="146">
        <v>275</v>
      </c>
      <c r="AB276" s="149">
        <v>352</v>
      </c>
      <c r="AC276" s="141">
        <v>0</v>
      </c>
      <c r="AD276" s="150">
        <v>0</v>
      </c>
      <c r="AE276" s="151">
        <v>100</v>
      </c>
    </row>
    <row r="277" spans="1:31" s="3" customFormat="1" ht="18.75" customHeight="1">
      <c r="A277" s="48">
        <v>275</v>
      </c>
      <c r="B277" s="49">
        <v>296</v>
      </c>
      <c r="C277" s="50" t="s">
        <v>1312</v>
      </c>
      <c r="D277" s="51" t="s">
        <v>1054</v>
      </c>
      <c r="E277" s="52">
        <v>251</v>
      </c>
      <c r="F277" s="54">
        <v>20038119</v>
      </c>
      <c r="G277" s="55">
        <v>291</v>
      </c>
      <c r="H277" s="56">
        <v>266</v>
      </c>
      <c r="I277" s="57">
        <v>21005503</v>
      </c>
      <c r="J277" s="58">
        <v>176</v>
      </c>
      <c r="K277" s="59">
        <v>155</v>
      </c>
      <c r="L277" s="54">
        <v>8578579</v>
      </c>
      <c r="M277" s="55">
        <v>476</v>
      </c>
      <c r="N277" s="56">
        <v>450</v>
      </c>
      <c r="O277" s="57">
        <v>30299</v>
      </c>
      <c r="P277" s="58">
        <v>316</v>
      </c>
      <c r="Q277" s="59">
        <v>290</v>
      </c>
      <c r="R277" s="54">
        <v>16008691</v>
      </c>
      <c r="S277" s="55">
        <v>417</v>
      </c>
      <c r="T277" s="56">
        <v>405</v>
      </c>
      <c r="U277" s="66" t="s">
        <v>3052</v>
      </c>
      <c r="V277" s="58">
        <v>82</v>
      </c>
      <c r="W277" s="59">
        <v>76</v>
      </c>
      <c r="X277" s="54">
        <v>39623</v>
      </c>
      <c r="Y277" s="55">
        <v>94</v>
      </c>
      <c r="Z277" s="56">
        <v>70</v>
      </c>
      <c r="AA277" s="57">
        <v>1265</v>
      </c>
      <c r="AB277" s="109">
        <v>321</v>
      </c>
      <c r="AC277" s="52">
        <v>0</v>
      </c>
      <c r="AD277" s="60">
        <v>100</v>
      </c>
      <c r="AE277" s="61">
        <v>0</v>
      </c>
    </row>
    <row r="278" spans="1:31" s="3" customFormat="1" ht="18.75" customHeight="1">
      <c r="A278" s="18">
        <v>276</v>
      </c>
      <c r="B278" s="19">
        <v>319</v>
      </c>
      <c r="C278" s="20" t="s">
        <v>2305</v>
      </c>
      <c r="D278" s="21" t="s">
        <v>3058</v>
      </c>
      <c r="E278" s="22">
        <v>252</v>
      </c>
      <c r="F278" s="24">
        <v>20014861</v>
      </c>
      <c r="G278" s="25">
        <v>312</v>
      </c>
      <c r="H278" s="26">
        <v>286</v>
      </c>
      <c r="I278" s="27">
        <v>20014861</v>
      </c>
      <c r="J278" s="28">
        <v>175</v>
      </c>
      <c r="K278" s="29">
        <v>154</v>
      </c>
      <c r="L278" s="24">
        <v>8585389</v>
      </c>
      <c r="M278" s="25">
        <v>149</v>
      </c>
      <c r="N278" s="26">
        <v>132</v>
      </c>
      <c r="O278" s="27">
        <v>13968801</v>
      </c>
      <c r="P278" s="28">
        <v>277</v>
      </c>
      <c r="Q278" s="29">
        <v>251</v>
      </c>
      <c r="R278" s="24">
        <v>19660688</v>
      </c>
      <c r="S278" s="25">
        <v>49</v>
      </c>
      <c r="T278" s="26">
        <v>43</v>
      </c>
      <c r="U278" s="27">
        <v>6718733</v>
      </c>
      <c r="V278" s="28">
        <v>254</v>
      </c>
      <c r="W278" s="29">
        <v>244</v>
      </c>
      <c r="X278" s="24">
        <v>9320</v>
      </c>
      <c r="Y278" s="25">
        <v>199</v>
      </c>
      <c r="Z278" s="26">
        <v>172</v>
      </c>
      <c r="AA278" s="27">
        <v>750</v>
      </c>
      <c r="AB278" s="107">
        <v>321</v>
      </c>
      <c r="AC278" s="22">
        <v>0</v>
      </c>
      <c r="AD278" s="30">
        <v>100</v>
      </c>
      <c r="AE278" s="31">
        <v>0</v>
      </c>
    </row>
    <row r="279" spans="1:31" s="3" customFormat="1" ht="18.75" customHeight="1">
      <c r="A279" s="32">
        <v>277</v>
      </c>
      <c r="B279" s="33">
        <v>313</v>
      </c>
      <c r="C279" s="34" t="s">
        <v>1743</v>
      </c>
      <c r="D279" s="35" t="s">
        <v>3098</v>
      </c>
      <c r="E279" s="45">
        <v>253</v>
      </c>
      <c r="F279" s="38">
        <v>19917421</v>
      </c>
      <c r="G279" s="39">
        <v>313</v>
      </c>
      <c r="H279" s="40">
        <v>287</v>
      </c>
      <c r="I279" s="41">
        <v>19917421</v>
      </c>
      <c r="J279" s="42">
        <v>209</v>
      </c>
      <c r="K279" s="43">
        <v>187</v>
      </c>
      <c r="L279" s="38">
        <v>7359494</v>
      </c>
      <c r="M279" s="39">
        <v>225</v>
      </c>
      <c r="N279" s="40">
        <v>204</v>
      </c>
      <c r="O279" s="41">
        <v>8454835</v>
      </c>
      <c r="P279" s="42">
        <v>335</v>
      </c>
      <c r="Q279" s="43">
        <v>309</v>
      </c>
      <c r="R279" s="38">
        <v>15181649</v>
      </c>
      <c r="S279" s="39">
        <v>246</v>
      </c>
      <c r="T279" s="40">
        <v>236</v>
      </c>
      <c r="U279" s="41">
        <v>750018</v>
      </c>
      <c r="V279" s="42">
        <v>246</v>
      </c>
      <c r="W279" s="43">
        <v>237</v>
      </c>
      <c r="X279" s="38">
        <v>9957</v>
      </c>
      <c r="Y279" s="39">
        <v>187</v>
      </c>
      <c r="Z279" s="40">
        <v>160</v>
      </c>
      <c r="AA279" s="41">
        <v>783</v>
      </c>
      <c r="AB279" s="108">
        <v>321</v>
      </c>
      <c r="AC279" s="45">
        <v>0</v>
      </c>
      <c r="AD279" s="37">
        <v>100</v>
      </c>
      <c r="AE279" s="46">
        <v>0</v>
      </c>
    </row>
    <row r="280" spans="1:31" s="3" customFormat="1" ht="18.75" customHeight="1">
      <c r="A280" s="137">
        <v>278</v>
      </c>
      <c r="B280" s="138" t="s">
        <v>3052</v>
      </c>
      <c r="C280" s="188" t="s">
        <v>3052</v>
      </c>
      <c r="D280" s="140" t="s">
        <v>3056</v>
      </c>
      <c r="E280" s="141">
        <v>254</v>
      </c>
      <c r="F280" s="186" t="s">
        <v>3052</v>
      </c>
      <c r="G280" s="144">
        <v>122</v>
      </c>
      <c r="H280" s="145">
        <v>107</v>
      </c>
      <c r="I280" s="187" t="s">
        <v>3052</v>
      </c>
      <c r="J280" s="147" t="s">
        <v>3052</v>
      </c>
      <c r="K280" s="148" t="s">
        <v>1103</v>
      </c>
      <c r="L280" s="186" t="s">
        <v>3052</v>
      </c>
      <c r="M280" s="144" t="s">
        <v>3052</v>
      </c>
      <c r="N280" s="145" t="s">
        <v>1103</v>
      </c>
      <c r="O280" s="187" t="s">
        <v>3052</v>
      </c>
      <c r="P280" s="147">
        <v>188</v>
      </c>
      <c r="Q280" s="148">
        <v>173</v>
      </c>
      <c r="R280" s="186" t="s">
        <v>3052</v>
      </c>
      <c r="S280" s="144">
        <v>473</v>
      </c>
      <c r="T280" s="145">
        <v>453</v>
      </c>
      <c r="U280" s="187" t="s">
        <v>3052</v>
      </c>
      <c r="V280" s="147">
        <v>122</v>
      </c>
      <c r="W280" s="148">
        <v>115</v>
      </c>
      <c r="X280" s="186" t="s">
        <v>3052</v>
      </c>
      <c r="Y280" s="144">
        <v>325</v>
      </c>
      <c r="Z280" s="145">
        <v>293</v>
      </c>
      <c r="AA280" s="187" t="s">
        <v>3052</v>
      </c>
      <c r="AB280" s="149">
        <v>352</v>
      </c>
      <c r="AC280" s="141">
        <v>0</v>
      </c>
      <c r="AD280" s="150">
        <v>0.1</v>
      </c>
      <c r="AE280" s="151">
        <v>99.9</v>
      </c>
    </row>
    <row r="281" spans="1:31" s="3" customFormat="1" ht="18.75" customHeight="1">
      <c r="A281" s="32">
        <v>279</v>
      </c>
      <c r="B281" s="33" t="s">
        <v>3052</v>
      </c>
      <c r="C281" s="34" t="s">
        <v>1255</v>
      </c>
      <c r="D281" s="35" t="s">
        <v>3154</v>
      </c>
      <c r="E281" s="45">
        <v>255</v>
      </c>
      <c r="F281" s="38">
        <v>19784191</v>
      </c>
      <c r="G281" s="39">
        <v>303</v>
      </c>
      <c r="H281" s="40">
        <v>277</v>
      </c>
      <c r="I281" s="41">
        <v>20378130</v>
      </c>
      <c r="J281" s="42">
        <v>188</v>
      </c>
      <c r="K281" s="43">
        <v>167</v>
      </c>
      <c r="L281" s="38">
        <v>8279479</v>
      </c>
      <c r="M281" s="39">
        <v>122</v>
      </c>
      <c r="N281" s="40">
        <v>105</v>
      </c>
      <c r="O281" s="41">
        <v>15977151</v>
      </c>
      <c r="P281" s="42">
        <v>250</v>
      </c>
      <c r="Q281" s="43">
        <v>228</v>
      </c>
      <c r="R281" s="38">
        <v>22443144</v>
      </c>
      <c r="S281" s="39">
        <v>160</v>
      </c>
      <c r="T281" s="40">
        <v>151</v>
      </c>
      <c r="U281" s="41">
        <v>1810457</v>
      </c>
      <c r="V281" s="42">
        <v>306</v>
      </c>
      <c r="W281" s="43">
        <v>295</v>
      </c>
      <c r="X281" s="38">
        <v>5245</v>
      </c>
      <c r="Y281" s="39">
        <v>92</v>
      </c>
      <c r="Z281" s="40">
        <v>68</v>
      </c>
      <c r="AA281" s="41">
        <v>1275</v>
      </c>
      <c r="AB281" s="108">
        <v>322</v>
      </c>
      <c r="AC281" s="45">
        <v>0</v>
      </c>
      <c r="AD281" s="37">
        <v>100</v>
      </c>
      <c r="AE281" s="46">
        <v>0</v>
      </c>
    </row>
    <row r="282" spans="1:31" s="3" customFormat="1" ht="18.75" customHeight="1">
      <c r="A282" s="48">
        <v>280</v>
      </c>
      <c r="B282" s="49">
        <v>261</v>
      </c>
      <c r="C282" s="50" t="s">
        <v>307</v>
      </c>
      <c r="D282" s="51" t="s">
        <v>88</v>
      </c>
      <c r="E282" s="52">
        <v>256</v>
      </c>
      <c r="F282" s="54">
        <v>19723648</v>
      </c>
      <c r="G282" s="55">
        <v>266</v>
      </c>
      <c r="H282" s="56">
        <v>241</v>
      </c>
      <c r="I282" s="57">
        <v>22903285</v>
      </c>
      <c r="J282" s="58">
        <v>223</v>
      </c>
      <c r="K282" s="59">
        <v>201</v>
      </c>
      <c r="L282" s="54">
        <v>6880206</v>
      </c>
      <c r="M282" s="55">
        <v>309</v>
      </c>
      <c r="N282" s="56">
        <v>286</v>
      </c>
      <c r="O282" s="57">
        <v>5118976</v>
      </c>
      <c r="P282" s="58">
        <v>312</v>
      </c>
      <c r="Q282" s="59">
        <v>286</v>
      </c>
      <c r="R282" s="54">
        <v>16130623</v>
      </c>
      <c r="S282" s="55">
        <v>169</v>
      </c>
      <c r="T282" s="56">
        <v>160</v>
      </c>
      <c r="U282" s="57">
        <v>1630326</v>
      </c>
      <c r="V282" s="58">
        <v>384</v>
      </c>
      <c r="W282" s="59">
        <v>368</v>
      </c>
      <c r="X282" s="65" t="s">
        <v>3052</v>
      </c>
      <c r="Y282" s="55">
        <v>332</v>
      </c>
      <c r="Z282" s="56">
        <v>300</v>
      </c>
      <c r="AA282" s="57">
        <v>402</v>
      </c>
      <c r="AB282" s="109">
        <v>352</v>
      </c>
      <c r="AC282" s="52">
        <v>0</v>
      </c>
      <c r="AD282" s="60">
        <v>49</v>
      </c>
      <c r="AE282" s="61">
        <v>51</v>
      </c>
    </row>
    <row r="283" spans="1:31" s="3" customFormat="1" ht="18.75" customHeight="1">
      <c r="A283" s="167">
        <v>281</v>
      </c>
      <c r="B283" s="168">
        <v>293</v>
      </c>
      <c r="C283" s="169" t="s">
        <v>2644</v>
      </c>
      <c r="D283" s="170" t="s">
        <v>3056</v>
      </c>
      <c r="E283" s="171">
        <v>257</v>
      </c>
      <c r="F283" s="173">
        <v>19697417</v>
      </c>
      <c r="G283" s="174">
        <v>309</v>
      </c>
      <c r="H283" s="175">
        <v>283</v>
      </c>
      <c r="I283" s="176">
        <v>20109872</v>
      </c>
      <c r="J283" s="177">
        <v>388</v>
      </c>
      <c r="K283" s="178">
        <v>361</v>
      </c>
      <c r="L283" s="173">
        <v>2841672</v>
      </c>
      <c r="M283" s="174">
        <v>282</v>
      </c>
      <c r="N283" s="175">
        <v>261</v>
      </c>
      <c r="O283" s="176">
        <v>6124841</v>
      </c>
      <c r="P283" s="177">
        <v>310</v>
      </c>
      <c r="Q283" s="178">
        <v>284</v>
      </c>
      <c r="R283" s="173">
        <v>16205543</v>
      </c>
      <c r="S283" s="174">
        <v>243</v>
      </c>
      <c r="T283" s="175">
        <v>233</v>
      </c>
      <c r="U283" s="176">
        <v>802769</v>
      </c>
      <c r="V283" s="177">
        <v>102</v>
      </c>
      <c r="W283" s="178">
        <v>96</v>
      </c>
      <c r="X283" s="173">
        <v>31514</v>
      </c>
      <c r="Y283" s="174">
        <v>376</v>
      </c>
      <c r="Z283" s="175">
        <v>344</v>
      </c>
      <c r="AA283" s="176">
        <v>340</v>
      </c>
      <c r="AB283" s="179">
        <v>381</v>
      </c>
      <c r="AC283" s="171">
        <v>0</v>
      </c>
      <c r="AD283" s="180">
        <v>49</v>
      </c>
      <c r="AE283" s="181">
        <v>51</v>
      </c>
    </row>
    <row r="284" spans="1:31" s="3" customFormat="1" ht="18.75" customHeight="1">
      <c r="A284" s="32">
        <v>282</v>
      </c>
      <c r="B284" s="33">
        <v>307</v>
      </c>
      <c r="C284" s="34" t="s">
        <v>1374</v>
      </c>
      <c r="D284" s="35" t="s">
        <v>2187</v>
      </c>
      <c r="E284" s="36">
        <v>258</v>
      </c>
      <c r="F284" s="38">
        <v>19513533</v>
      </c>
      <c r="G284" s="39">
        <v>307</v>
      </c>
      <c r="H284" s="40">
        <v>281</v>
      </c>
      <c r="I284" s="41">
        <v>20157703</v>
      </c>
      <c r="J284" s="42">
        <v>375</v>
      </c>
      <c r="K284" s="43">
        <v>348</v>
      </c>
      <c r="L284" s="38">
        <v>3010861</v>
      </c>
      <c r="M284" s="39">
        <v>354</v>
      </c>
      <c r="N284" s="40">
        <v>331</v>
      </c>
      <c r="O284" s="41">
        <v>3838476</v>
      </c>
      <c r="P284" s="42">
        <v>404</v>
      </c>
      <c r="Q284" s="43">
        <v>374</v>
      </c>
      <c r="R284" s="38">
        <v>10860086</v>
      </c>
      <c r="S284" s="39">
        <v>300</v>
      </c>
      <c r="T284" s="40">
        <v>290</v>
      </c>
      <c r="U284" s="41">
        <v>300059</v>
      </c>
      <c r="V284" s="42">
        <v>360</v>
      </c>
      <c r="W284" s="43">
        <v>346</v>
      </c>
      <c r="X284" s="38">
        <v>1572</v>
      </c>
      <c r="Y284" s="39">
        <v>164</v>
      </c>
      <c r="Z284" s="40">
        <v>139</v>
      </c>
      <c r="AA284" s="41">
        <v>856</v>
      </c>
      <c r="AB284" s="108">
        <v>321</v>
      </c>
      <c r="AC284" s="45">
        <v>0</v>
      </c>
      <c r="AD284" s="37">
        <v>100</v>
      </c>
      <c r="AE284" s="46">
        <v>0</v>
      </c>
    </row>
    <row r="285" spans="1:31" s="3" customFormat="1" ht="18.75" customHeight="1">
      <c r="A285" s="32">
        <v>283</v>
      </c>
      <c r="B285" s="33">
        <v>349</v>
      </c>
      <c r="C285" s="34" t="s">
        <v>1367</v>
      </c>
      <c r="D285" s="35" t="s">
        <v>3098</v>
      </c>
      <c r="E285" s="45">
        <v>259</v>
      </c>
      <c r="F285" s="38">
        <v>19497743</v>
      </c>
      <c r="G285" s="39">
        <v>298</v>
      </c>
      <c r="H285" s="40">
        <v>273</v>
      </c>
      <c r="I285" s="41">
        <v>20742275</v>
      </c>
      <c r="J285" s="42">
        <v>298</v>
      </c>
      <c r="K285" s="43">
        <v>275</v>
      </c>
      <c r="L285" s="38">
        <v>4970297</v>
      </c>
      <c r="M285" s="39">
        <v>339</v>
      </c>
      <c r="N285" s="40">
        <v>316</v>
      </c>
      <c r="O285" s="41">
        <v>4181654</v>
      </c>
      <c r="P285" s="42">
        <v>406</v>
      </c>
      <c r="Q285" s="43">
        <v>376</v>
      </c>
      <c r="R285" s="38">
        <v>10730176</v>
      </c>
      <c r="S285" s="39">
        <v>311</v>
      </c>
      <c r="T285" s="40">
        <v>301</v>
      </c>
      <c r="U285" s="41">
        <v>229000</v>
      </c>
      <c r="V285" s="42">
        <v>418</v>
      </c>
      <c r="W285" s="43">
        <v>401</v>
      </c>
      <c r="X285" s="38">
        <v>44</v>
      </c>
      <c r="Y285" s="39">
        <v>197</v>
      </c>
      <c r="Z285" s="40">
        <v>170</v>
      </c>
      <c r="AA285" s="41">
        <v>760</v>
      </c>
      <c r="AB285" s="108">
        <v>332</v>
      </c>
      <c r="AC285" s="45">
        <v>0</v>
      </c>
      <c r="AD285" s="37">
        <v>100</v>
      </c>
      <c r="AE285" s="46">
        <v>0</v>
      </c>
    </row>
    <row r="286" spans="1:31" s="3" customFormat="1" ht="18.75" customHeight="1">
      <c r="A286" s="137">
        <v>284</v>
      </c>
      <c r="B286" s="138">
        <v>377</v>
      </c>
      <c r="C286" s="139" t="s">
        <v>3086</v>
      </c>
      <c r="D286" s="140" t="s">
        <v>3056</v>
      </c>
      <c r="E286" s="141">
        <v>260</v>
      </c>
      <c r="F286" s="143">
        <v>19365665</v>
      </c>
      <c r="G286" s="144">
        <v>315</v>
      </c>
      <c r="H286" s="145">
        <v>289</v>
      </c>
      <c r="I286" s="146">
        <v>19595015</v>
      </c>
      <c r="J286" s="147">
        <v>276</v>
      </c>
      <c r="K286" s="148">
        <v>253</v>
      </c>
      <c r="L286" s="143">
        <v>5496225</v>
      </c>
      <c r="M286" s="144">
        <v>246</v>
      </c>
      <c r="N286" s="145">
        <v>225</v>
      </c>
      <c r="O286" s="146">
        <v>7598813</v>
      </c>
      <c r="P286" s="147">
        <v>319</v>
      </c>
      <c r="Q286" s="148">
        <v>293</v>
      </c>
      <c r="R286" s="143">
        <v>15934397</v>
      </c>
      <c r="S286" s="144">
        <v>67</v>
      </c>
      <c r="T286" s="145">
        <v>60</v>
      </c>
      <c r="U286" s="146">
        <v>5466724</v>
      </c>
      <c r="V286" s="147">
        <v>348</v>
      </c>
      <c r="W286" s="148">
        <v>335</v>
      </c>
      <c r="X286" s="143">
        <v>2204</v>
      </c>
      <c r="Y286" s="144">
        <v>346</v>
      </c>
      <c r="Z286" s="145">
        <v>314</v>
      </c>
      <c r="AA286" s="146">
        <v>385</v>
      </c>
      <c r="AB286" s="149">
        <v>352</v>
      </c>
      <c r="AC286" s="141">
        <v>0</v>
      </c>
      <c r="AD286" s="150">
        <v>75</v>
      </c>
      <c r="AE286" s="151">
        <v>25</v>
      </c>
    </row>
    <row r="287" spans="1:31" s="3" customFormat="1" ht="18.75" customHeight="1">
      <c r="A287" s="48">
        <v>285</v>
      </c>
      <c r="B287" s="49">
        <v>440</v>
      </c>
      <c r="C287" s="50" t="s">
        <v>1097</v>
      </c>
      <c r="D287" s="51" t="s">
        <v>88</v>
      </c>
      <c r="E287" s="52">
        <v>261</v>
      </c>
      <c r="F287" s="54">
        <v>19247467</v>
      </c>
      <c r="G287" s="55">
        <v>316</v>
      </c>
      <c r="H287" s="56">
        <v>290</v>
      </c>
      <c r="I287" s="57">
        <v>19509945</v>
      </c>
      <c r="J287" s="58">
        <v>211</v>
      </c>
      <c r="K287" s="59">
        <v>189</v>
      </c>
      <c r="L287" s="54">
        <v>7316903</v>
      </c>
      <c r="M287" s="55">
        <v>360</v>
      </c>
      <c r="N287" s="56">
        <v>337</v>
      </c>
      <c r="O287" s="57">
        <v>3680252</v>
      </c>
      <c r="P287" s="58">
        <v>362</v>
      </c>
      <c r="Q287" s="59">
        <v>335</v>
      </c>
      <c r="R287" s="54">
        <v>13446670</v>
      </c>
      <c r="S287" s="55">
        <v>170</v>
      </c>
      <c r="T287" s="56">
        <v>161</v>
      </c>
      <c r="U287" s="57">
        <v>1614579</v>
      </c>
      <c r="V287" s="58">
        <v>101</v>
      </c>
      <c r="W287" s="59">
        <v>95</v>
      </c>
      <c r="X287" s="54">
        <v>31694</v>
      </c>
      <c r="Y287" s="55">
        <v>236</v>
      </c>
      <c r="Z287" s="56">
        <v>207</v>
      </c>
      <c r="AA287" s="57">
        <v>593</v>
      </c>
      <c r="AB287" s="109">
        <v>384</v>
      </c>
      <c r="AC287" s="52">
        <v>0</v>
      </c>
      <c r="AD287" s="60">
        <v>100</v>
      </c>
      <c r="AE287" s="61">
        <v>0</v>
      </c>
    </row>
    <row r="288" spans="1:31" s="3" customFormat="1" ht="18.75" customHeight="1">
      <c r="A288" s="18">
        <v>286</v>
      </c>
      <c r="B288" s="19">
        <v>361</v>
      </c>
      <c r="C288" s="20" t="s">
        <v>1098</v>
      </c>
      <c r="D288" s="21" t="s">
        <v>3058</v>
      </c>
      <c r="E288" s="22">
        <v>262</v>
      </c>
      <c r="F288" s="24">
        <v>19230087</v>
      </c>
      <c r="G288" s="25">
        <v>314</v>
      </c>
      <c r="H288" s="26">
        <v>288</v>
      </c>
      <c r="I288" s="27">
        <v>19771050</v>
      </c>
      <c r="J288" s="28">
        <v>210</v>
      </c>
      <c r="K288" s="29">
        <v>188</v>
      </c>
      <c r="L288" s="24">
        <v>7349385</v>
      </c>
      <c r="M288" s="25">
        <v>358</v>
      </c>
      <c r="N288" s="26">
        <v>335</v>
      </c>
      <c r="O288" s="27">
        <v>3710096</v>
      </c>
      <c r="P288" s="28">
        <v>326</v>
      </c>
      <c r="Q288" s="29">
        <v>300</v>
      </c>
      <c r="R288" s="24">
        <v>15657040</v>
      </c>
      <c r="S288" s="25">
        <v>266</v>
      </c>
      <c r="T288" s="26">
        <v>256</v>
      </c>
      <c r="U288" s="27">
        <v>579403</v>
      </c>
      <c r="V288" s="28">
        <v>244</v>
      </c>
      <c r="W288" s="29">
        <v>235</v>
      </c>
      <c r="X288" s="24">
        <v>10326</v>
      </c>
      <c r="Y288" s="25">
        <v>467</v>
      </c>
      <c r="Z288" s="26">
        <v>435</v>
      </c>
      <c r="AA288" s="27">
        <v>155</v>
      </c>
      <c r="AB288" s="107">
        <v>311</v>
      </c>
      <c r="AC288" s="22">
        <v>0</v>
      </c>
      <c r="AD288" s="30">
        <v>100</v>
      </c>
      <c r="AE288" s="31">
        <v>0</v>
      </c>
    </row>
    <row r="289" spans="1:31" s="3" customFormat="1" ht="18.75" customHeight="1">
      <c r="A289" s="32">
        <v>287</v>
      </c>
      <c r="B289" s="33">
        <v>346</v>
      </c>
      <c r="C289" s="34" t="s">
        <v>1099</v>
      </c>
      <c r="D289" s="35" t="s">
        <v>88</v>
      </c>
      <c r="E289" s="45">
        <v>263</v>
      </c>
      <c r="F289" s="38">
        <v>19174544</v>
      </c>
      <c r="G289" s="39">
        <v>311</v>
      </c>
      <c r="H289" s="40">
        <v>285</v>
      </c>
      <c r="I289" s="41">
        <v>20069876</v>
      </c>
      <c r="J289" s="42">
        <v>411</v>
      </c>
      <c r="K289" s="43">
        <v>383</v>
      </c>
      <c r="L289" s="38">
        <v>2203229</v>
      </c>
      <c r="M289" s="39">
        <v>427</v>
      </c>
      <c r="N289" s="40">
        <v>404</v>
      </c>
      <c r="O289" s="41">
        <v>1933746</v>
      </c>
      <c r="P289" s="42">
        <v>390</v>
      </c>
      <c r="Q289" s="43">
        <v>362</v>
      </c>
      <c r="R289" s="38">
        <v>11788661</v>
      </c>
      <c r="S289" s="39">
        <v>214</v>
      </c>
      <c r="T289" s="40">
        <v>205</v>
      </c>
      <c r="U289" s="41">
        <v>1093517</v>
      </c>
      <c r="V289" s="42">
        <v>398</v>
      </c>
      <c r="W289" s="43">
        <v>382</v>
      </c>
      <c r="X289" s="38">
        <v>281</v>
      </c>
      <c r="Y289" s="39">
        <v>481</v>
      </c>
      <c r="Z289" s="40">
        <v>449</v>
      </c>
      <c r="AA289" s="41">
        <v>116</v>
      </c>
      <c r="AB289" s="108">
        <v>312</v>
      </c>
      <c r="AC289" s="45">
        <v>0</v>
      </c>
      <c r="AD289" s="37">
        <v>100</v>
      </c>
      <c r="AE289" s="46">
        <v>0</v>
      </c>
    </row>
    <row r="290" spans="1:31" s="3" customFormat="1" ht="18.75" customHeight="1">
      <c r="A290" s="32">
        <v>288</v>
      </c>
      <c r="B290" s="33" t="s">
        <v>3052</v>
      </c>
      <c r="C290" s="34" t="s">
        <v>1745</v>
      </c>
      <c r="D290" s="35" t="s">
        <v>3058</v>
      </c>
      <c r="E290" s="45">
        <v>264</v>
      </c>
      <c r="F290" s="38">
        <v>19144442</v>
      </c>
      <c r="G290" s="39">
        <v>320</v>
      </c>
      <c r="H290" s="40">
        <v>294</v>
      </c>
      <c r="I290" s="41">
        <v>19144442</v>
      </c>
      <c r="J290" s="42">
        <v>55</v>
      </c>
      <c r="K290" s="43">
        <v>43</v>
      </c>
      <c r="L290" s="38">
        <v>18654620</v>
      </c>
      <c r="M290" s="39">
        <v>109</v>
      </c>
      <c r="N290" s="40">
        <v>94</v>
      </c>
      <c r="O290" s="41">
        <v>17003133</v>
      </c>
      <c r="P290" s="42">
        <v>55</v>
      </c>
      <c r="Q290" s="43">
        <v>44</v>
      </c>
      <c r="R290" s="38">
        <v>83209737</v>
      </c>
      <c r="S290" s="39">
        <v>23</v>
      </c>
      <c r="T290" s="40">
        <v>17</v>
      </c>
      <c r="U290" s="41">
        <v>15045755</v>
      </c>
      <c r="V290" s="42" t="s">
        <v>1103</v>
      </c>
      <c r="W290" s="43" t="s">
        <v>1103</v>
      </c>
      <c r="X290" s="44" t="s">
        <v>3052</v>
      </c>
      <c r="Y290" s="39">
        <v>495</v>
      </c>
      <c r="Z290" s="40">
        <v>463</v>
      </c>
      <c r="AA290" s="41">
        <v>52</v>
      </c>
      <c r="AB290" s="108">
        <v>400</v>
      </c>
      <c r="AC290" s="45">
        <v>0</v>
      </c>
      <c r="AD290" s="37">
        <v>100</v>
      </c>
      <c r="AE290" s="46">
        <v>0</v>
      </c>
    </row>
    <row r="291" spans="1:31" s="3" customFormat="1" ht="18.75" customHeight="1">
      <c r="A291" s="32">
        <v>289</v>
      </c>
      <c r="B291" s="33">
        <v>202</v>
      </c>
      <c r="C291" s="34" t="s">
        <v>1750</v>
      </c>
      <c r="D291" s="35" t="s">
        <v>3054</v>
      </c>
      <c r="E291" s="45">
        <v>25</v>
      </c>
      <c r="F291" s="38">
        <v>18975914</v>
      </c>
      <c r="G291" s="39">
        <v>258</v>
      </c>
      <c r="H291" s="40">
        <v>25</v>
      </c>
      <c r="I291" s="41">
        <v>23437435</v>
      </c>
      <c r="J291" s="42">
        <v>208</v>
      </c>
      <c r="K291" s="43">
        <v>22</v>
      </c>
      <c r="L291" s="38">
        <v>7380296</v>
      </c>
      <c r="M291" s="39">
        <v>60</v>
      </c>
      <c r="N291" s="40">
        <v>14</v>
      </c>
      <c r="O291" s="41">
        <v>32439220</v>
      </c>
      <c r="P291" s="42">
        <v>114</v>
      </c>
      <c r="Q291" s="43">
        <v>14</v>
      </c>
      <c r="R291" s="38">
        <v>48073533</v>
      </c>
      <c r="S291" s="39">
        <v>403</v>
      </c>
      <c r="T291" s="40">
        <v>12</v>
      </c>
      <c r="U291" s="41">
        <v>-720981</v>
      </c>
      <c r="V291" s="42" t="s">
        <v>1103</v>
      </c>
      <c r="W291" s="43" t="s">
        <v>1103</v>
      </c>
      <c r="X291" s="44" t="s">
        <v>3052</v>
      </c>
      <c r="Y291" s="39">
        <v>174</v>
      </c>
      <c r="Z291" s="40">
        <v>27</v>
      </c>
      <c r="AA291" s="41">
        <v>826</v>
      </c>
      <c r="AB291" s="108">
        <v>351</v>
      </c>
      <c r="AC291" s="45">
        <v>100</v>
      </c>
      <c r="AD291" s="37">
        <v>0</v>
      </c>
      <c r="AE291" s="46">
        <v>0</v>
      </c>
    </row>
    <row r="292" spans="1:31" s="3" customFormat="1" ht="18.75" customHeight="1">
      <c r="A292" s="152">
        <v>290</v>
      </c>
      <c r="B292" s="153">
        <v>397</v>
      </c>
      <c r="C292" s="154" t="s">
        <v>1361</v>
      </c>
      <c r="D292" s="155" t="s">
        <v>3056</v>
      </c>
      <c r="E292" s="156">
        <v>265</v>
      </c>
      <c r="F292" s="158">
        <v>18875203</v>
      </c>
      <c r="G292" s="159">
        <v>289</v>
      </c>
      <c r="H292" s="160">
        <v>264</v>
      </c>
      <c r="I292" s="161">
        <v>21069410</v>
      </c>
      <c r="J292" s="162">
        <v>413</v>
      </c>
      <c r="K292" s="163">
        <v>385</v>
      </c>
      <c r="L292" s="158">
        <v>2147943</v>
      </c>
      <c r="M292" s="159">
        <v>379</v>
      </c>
      <c r="N292" s="160">
        <v>356</v>
      </c>
      <c r="O292" s="161">
        <v>3234198</v>
      </c>
      <c r="P292" s="162">
        <v>317</v>
      </c>
      <c r="Q292" s="163">
        <v>291</v>
      </c>
      <c r="R292" s="158">
        <v>16005765</v>
      </c>
      <c r="S292" s="159">
        <v>242</v>
      </c>
      <c r="T292" s="160">
        <v>232</v>
      </c>
      <c r="U292" s="161">
        <v>818526</v>
      </c>
      <c r="V292" s="162">
        <v>351</v>
      </c>
      <c r="W292" s="163">
        <v>338</v>
      </c>
      <c r="X292" s="158">
        <v>1995</v>
      </c>
      <c r="Y292" s="159">
        <v>232</v>
      </c>
      <c r="Z292" s="160">
        <v>203</v>
      </c>
      <c r="AA292" s="161">
        <v>600</v>
      </c>
      <c r="AB292" s="164">
        <v>381</v>
      </c>
      <c r="AC292" s="156">
        <v>0</v>
      </c>
      <c r="AD292" s="165">
        <v>100</v>
      </c>
      <c r="AE292" s="166">
        <v>0</v>
      </c>
    </row>
    <row r="293" spans="1:31" s="3" customFormat="1" ht="18.75" customHeight="1">
      <c r="A293" s="167">
        <v>291</v>
      </c>
      <c r="B293" s="168">
        <v>266</v>
      </c>
      <c r="C293" s="169" t="s">
        <v>3220</v>
      </c>
      <c r="D293" s="170" t="s">
        <v>3056</v>
      </c>
      <c r="E293" s="171">
        <v>266</v>
      </c>
      <c r="F293" s="173">
        <v>18774641</v>
      </c>
      <c r="G293" s="174">
        <v>322</v>
      </c>
      <c r="H293" s="175">
        <v>296</v>
      </c>
      <c r="I293" s="176">
        <v>18774641</v>
      </c>
      <c r="J293" s="177">
        <v>473</v>
      </c>
      <c r="K293" s="178">
        <v>445</v>
      </c>
      <c r="L293" s="173">
        <v>224979</v>
      </c>
      <c r="M293" s="174">
        <v>434</v>
      </c>
      <c r="N293" s="175">
        <v>410</v>
      </c>
      <c r="O293" s="176">
        <v>1579290</v>
      </c>
      <c r="P293" s="177">
        <v>497</v>
      </c>
      <c r="Q293" s="178">
        <v>465</v>
      </c>
      <c r="R293" s="173">
        <v>2713837</v>
      </c>
      <c r="S293" s="174">
        <v>316</v>
      </c>
      <c r="T293" s="175">
        <v>306</v>
      </c>
      <c r="U293" s="176">
        <v>210209</v>
      </c>
      <c r="V293" s="177" t="s">
        <v>1103</v>
      </c>
      <c r="W293" s="178" t="s">
        <v>1103</v>
      </c>
      <c r="X293" s="184" t="s">
        <v>3052</v>
      </c>
      <c r="Y293" s="174">
        <v>499</v>
      </c>
      <c r="Z293" s="175">
        <v>467</v>
      </c>
      <c r="AA293" s="176">
        <v>37</v>
      </c>
      <c r="AB293" s="179">
        <v>354</v>
      </c>
      <c r="AC293" s="171">
        <v>0</v>
      </c>
      <c r="AD293" s="180">
        <v>100</v>
      </c>
      <c r="AE293" s="181">
        <v>0</v>
      </c>
    </row>
    <row r="294" spans="1:31" s="3" customFormat="1" ht="18.75" customHeight="1">
      <c r="A294" s="137">
        <v>292</v>
      </c>
      <c r="B294" s="138">
        <v>284</v>
      </c>
      <c r="C294" s="139" t="s">
        <v>1428</v>
      </c>
      <c r="D294" s="140" t="s">
        <v>3056</v>
      </c>
      <c r="E294" s="141">
        <v>267</v>
      </c>
      <c r="F294" s="143">
        <v>18639082</v>
      </c>
      <c r="G294" s="144">
        <v>317</v>
      </c>
      <c r="H294" s="145">
        <v>291</v>
      </c>
      <c r="I294" s="146">
        <v>19402126</v>
      </c>
      <c r="J294" s="147">
        <v>174</v>
      </c>
      <c r="K294" s="148">
        <v>153</v>
      </c>
      <c r="L294" s="143">
        <v>8660517</v>
      </c>
      <c r="M294" s="144">
        <v>224</v>
      </c>
      <c r="N294" s="145">
        <v>203</v>
      </c>
      <c r="O294" s="146">
        <v>8499487</v>
      </c>
      <c r="P294" s="147">
        <v>302</v>
      </c>
      <c r="Q294" s="148">
        <v>276</v>
      </c>
      <c r="R294" s="143">
        <v>17169133</v>
      </c>
      <c r="S294" s="144">
        <v>198</v>
      </c>
      <c r="T294" s="145">
        <v>189</v>
      </c>
      <c r="U294" s="146">
        <v>1271332</v>
      </c>
      <c r="V294" s="147">
        <v>241</v>
      </c>
      <c r="W294" s="148">
        <v>232</v>
      </c>
      <c r="X294" s="143">
        <v>10556</v>
      </c>
      <c r="Y294" s="144">
        <v>369</v>
      </c>
      <c r="Z294" s="145">
        <v>337</v>
      </c>
      <c r="AA294" s="146">
        <v>349</v>
      </c>
      <c r="AB294" s="149">
        <v>362</v>
      </c>
      <c r="AC294" s="141">
        <v>0</v>
      </c>
      <c r="AD294" s="150">
        <v>83.54</v>
      </c>
      <c r="AE294" s="151">
        <v>16.46</v>
      </c>
    </row>
    <row r="295" spans="1:31" s="3" customFormat="1" ht="18.75" customHeight="1">
      <c r="A295" s="32">
        <v>293</v>
      </c>
      <c r="B295" s="33">
        <v>402</v>
      </c>
      <c r="C295" s="34" t="s">
        <v>2271</v>
      </c>
      <c r="D295" s="35" t="s">
        <v>1049</v>
      </c>
      <c r="E295" s="45">
        <v>268</v>
      </c>
      <c r="F295" s="38">
        <v>18612546</v>
      </c>
      <c r="G295" s="39">
        <v>325</v>
      </c>
      <c r="H295" s="40">
        <v>299</v>
      </c>
      <c r="I295" s="41">
        <v>18612546</v>
      </c>
      <c r="J295" s="42">
        <v>213</v>
      </c>
      <c r="K295" s="43">
        <v>191</v>
      </c>
      <c r="L295" s="38">
        <v>7192114</v>
      </c>
      <c r="M295" s="39">
        <v>253</v>
      </c>
      <c r="N295" s="40">
        <v>232</v>
      </c>
      <c r="O295" s="41">
        <v>7264853</v>
      </c>
      <c r="P295" s="42">
        <v>345</v>
      </c>
      <c r="Q295" s="43">
        <v>319</v>
      </c>
      <c r="R295" s="38">
        <v>14261738</v>
      </c>
      <c r="S295" s="39">
        <v>146</v>
      </c>
      <c r="T295" s="40">
        <v>137</v>
      </c>
      <c r="U295" s="41">
        <v>2002487</v>
      </c>
      <c r="V295" s="42">
        <v>176</v>
      </c>
      <c r="W295" s="43">
        <v>168</v>
      </c>
      <c r="X295" s="38">
        <v>18792</v>
      </c>
      <c r="Y295" s="39">
        <v>198</v>
      </c>
      <c r="Z295" s="40">
        <v>171</v>
      </c>
      <c r="AA295" s="41">
        <v>750</v>
      </c>
      <c r="AB295" s="108">
        <v>321</v>
      </c>
      <c r="AC295" s="45">
        <v>0</v>
      </c>
      <c r="AD295" s="37">
        <v>100</v>
      </c>
      <c r="AE295" s="46">
        <v>0</v>
      </c>
    </row>
    <row r="296" spans="1:31" s="3" customFormat="1" ht="18.75" customHeight="1">
      <c r="A296" s="137">
        <v>294</v>
      </c>
      <c r="B296" s="138">
        <v>363</v>
      </c>
      <c r="C296" s="139" t="s">
        <v>1100</v>
      </c>
      <c r="D296" s="140" t="s">
        <v>3056</v>
      </c>
      <c r="E296" s="141">
        <v>269</v>
      </c>
      <c r="F296" s="143">
        <v>18537121</v>
      </c>
      <c r="G296" s="144">
        <v>324</v>
      </c>
      <c r="H296" s="145">
        <v>298</v>
      </c>
      <c r="I296" s="146">
        <v>18644913</v>
      </c>
      <c r="J296" s="147">
        <v>200</v>
      </c>
      <c r="K296" s="148">
        <v>179</v>
      </c>
      <c r="L296" s="143">
        <v>7812831</v>
      </c>
      <c r="M296" s="144">
        <v>235</v>
      </c>
      <c r="N296" s="145">
        <v>214</v>
      </c>
      <c r="O296" s="146">
        <v>8122363</v>
      </c>
      <c r="P296" s="147">
        <v>286</v>
      </c>
      <c r="Q296" s="148">
        <v>260</v>
      </c>
      <c r="R296" s="143">
        <v>18580262</v>
      </c>
      <c r="S296" s="144">
        <v>241</v>
      </c>
      <c r="T296" s="145">
        <v>231</v>
      </c>
      <c r="U296" s="146">
        <v>818701</v>
      </c>
      <c r="V296" s="147">
        <v>109</v>
      </c>
      <c r="W296" s="148">
        <v>103</v>
      </c>
      <c r="X296" s="143">
        <v>30011</v>
      </c>
      <c r="Y296" s="144">
        <v>103</v>
      </c>
      <c r="Z296" s="145">
        <v>79</v>
      </c>
      <c r="AA296" s="146">
        <v>1200</v>
      </c>
      <c r="AB296" s="149">
        <v>322</v>
      </c>
      <c r="AC296" s="141">
        <v>0</v>
      </c>
      <c r="AD296" s="150">
        <v>100</v>
      </c>
      <c r="AE296" s="151">
        <v>0</v>
      </c>
    </row>
    <row r="297" spans="1:31" s="3" customFormat="1" ht="18.75" customHeight="1">
      <c r="A297" s="48">
        <v>295</v>
      </c>
      <c r="B297" s="49" t="s">
        <v>3052</v>
      </c>
      <c r="C297" s="50" t="s">
        <v>3208</v>
      </c>
      <c r="D297" s="51" t="s">
        <v>3058</v>
      </c>
      <c r="E297" s="52">
        <v>270</v>
      </c>
      <c r="F297" s="54">
        <v>18450344</v>
      </c>
      <c r="G297" s="55">
        <v>326</v>
      </c>
      <c r="H297" s="56">
        <v>300</v>
      </c>
      <c r="I297" s="57">
        <v>18572354</v>
      </c>
      <c r="J297" s="58">
        <v>313</v>
      </c>
      <c r="K297" s="59">
        <v>290</v>
      </c>
      <c r="L297" s="54">
        <v>4600465</v>
      </c>
      <c r="M297" s="55">
        <v>383</v>
      </c>
      <c r="N297" s="56">
        <v>360</v>
      </c>
      <c r="O297" s="57">
        <v>3146727</v>
      </c>
      <c r="P297" s="58">
        <v>465</v>
      </c>
      <c r="Q297" s="59">
        <v>433</v>
      </c>
      <c r="R297" s="54">
        <v>6586379</v>
      </c>
      <c r="S297" s="55">
        <v>128</v>
      </c>
      <c r="T297" s="56">
        <v>120</v>
      </c>
      <c r="U297" s="57">
        <v>2521245</v>
      </c>
      <c r="V297" s="58" t="s">
        <v>1103</v>
      </c>
      <c r="W297" s="59" t="s">
        <v>1103</v>
      </c>
      <c r="X297" s="65" t="s">
        <v>3052</v>
      </c>
      <c r="Y297" s="55">
        <v>263</v>
      </c>
      <c r="Z297" s="56">
        <v>232</v>
      </c>
      <c r="AA297" s="57">
        <v>530</v>
      </c>
      <c r="AB297" s="109">
        <v>210</v>
      </c>
      <c r="AC297" s="52">
        <v>0</v>
      </c>
      <c r="AD297" s="60">
        <v>100</v>
      </c>
      <c r="AE297" s="61">
        <v>0</v>
      </c>
    </row>
    <row r="298" spans="1:31" s="3" customFormat="1" ht="18.75" customHeight="1">
      <c r="A298" s="167">
        <v>296</v>
      </c>
      <c r="B298" s="168">
        <v>344</v>
      </c>
      <c r="C298" s="169" t="s">
        <v>1749</v>
      </c>
      <c r="D298" s="170" t="s">
        <v>3056</v>
      </c>
      <c r="E298" s="171">
        <v>271</v>
      </c>
      <c r="F298" s="173">
        <v>18447754</v>
      </c>
      <c r="G298" s="174">
        <v>323</v>
      </c>
      <c r="H298" s="175">
        <v>297</v>
      </c>
      <c r="I298" s="176">
        <v>18681686</v>
      </c>
      <c r="J298" s="177">
        <v>328</v>
      </c>
      <c r="K298" s="178">
        <v>305</v>
      </c>
      <c r="L298" s="173">
        <v>4326955</v>
      </c>
      <c r="M298" s="174">
        <v>274</v>
      </c>
      <c r="N298" s="175">
        <v>253</v>
      </c>
      <c r="O298" s="176">
        <v>6449954</v>
      </c>
      <c r="P298" s="177">
        <v>337</v>
      </c>
      <c r="Q298" s="178">
        <v>311</v>
      </c>
      <c r="R298" s="173">
        <v>15158708</v>
      </c>
      <c r="S298" s="174">
        <v>451</v>
      </c>
      <c r="T298" s="175">
        <v>433</v>
      </c>
      <c r="U298" s="176">
        <v>-4417013</v>
      </c>
      <c r="V298" s="177">
        <v>417</v>
      </c>
      <c r="W298" s="178">
        <v>400</v>
      </c>
      <c r="X298" s="173">
        <v>49</v>
      </c>
      <c r="Y298" s="174">
        <v>404</v>
      </c>
      <c r="Z298" s="175">
        <v>372</v>
      </c>
      <c r="AA298" s="176">
        <v>282</v>
      </c>
      <c r="AB298" s="179">
        <v>311</v>
      </c>
      <c r="AC298" s="171">
        <v>0</v>
      </c>
      <c r="AD298" s="180">
        <v>100</v>
      </c>
      <c r="AE298" s="181">
        <v>0</v>
      </c>
    </row>
    <row r="299" spans="1:31" s="3" customFormat="1" ht="18.75" customHeight="1">
      <c r="A299" s="137">
        <v>297</v>
      </c>
      <c r="B299" s="138">
        <v>251</v>
      </c>
      <c r="C299" s="139" t="s">
        <v>185</v>
      </c>
      <c r="D299" s="140" t="s">
        <v>3056</v>
      </c>
      <c r="E299" s="141">
        <v>272</v>
      </c>
      <c r="F299" s="143">
        <v>18411310</v>
      </c>
      <c r="G299" s="144">
        <v>318</v>
      </c>
      <c r="H299" s="145">
        <v>292</v>
      </c>
      <c r="I299" s="146">
        <v>19303384</v>
      </c>
      <c r="J299" s="147">
        <v>180</v>
      </c>
      <c r="K299" s="148">
        <v>159</v>
      </c>
      <c r="L299" s="143">
        <v>8486669</v>
      </c>
      <c r="M299" s="144">
        <v>113</v>
      </c>
      <c r="N299" s="145">
        <v>98</v>
      </c>
      <c r="O299" s="146">
        <v>16593774</v>
      </c>
      <c r="P299" s="147">
        <v>230</v>
      </c>
      <c r="Q299" s="148">
        <v>209</v>
      </c>
      <c r="R299" s="143">
        <v>24280322</v>
      </c>
      <c r="S299" s="144">
        <v>342</v>
      </c>
      <c r="T299" s="145">
        <v>332</v>
      </c>
      <c r="U299" s="146">
        <v>107809</v>
      </c>
      <c r="V299" s="147">
        <v>148</v>
      </c>
      <c r="W299" s="148">
        <v>141</v>
      </c>
      <c r="X299" s="143">
        <v>23340</v>
      </c>
      <c r="Y299" s="144">
        <v>189</v>
      </c>
      <c r="Z299" s="145">
        <v>162</v>
      </c>
      <c r="AA299" s="146">
        <v>780</v>
      </c>
      <c r="AB299" s="149">
        <v>384</v>
      </c>
      <c r="AC299" s="141">
        <v>0</v>
      </c>
      <c r="AD299" s="150">
        <v>100</v>
      </c>
      <c r="AE299" s="151">
        <v>0</v>
      </c>
    </row>
    <row r="300" spans="1:31" s="3" customFormat="1" ht="18.75" customHeight="1">
      <c r="A300" s="32">
        <v>298</v>
      </c>
      <c r="B300" s="33">
        <v>360</v>
      </c>
      <c r="C300" s="34" t="s">
        <v>1370</v>
      </c>
      <c r="D300" s="35" t="s">
        <v>3103</v>
      </c>
      <c r="E300" s="45">
        <v>273</v>
      </c>
      <c r="F300" s="38">
        <v>18340534</v>
      </c>
      <c r="G300" s="39">
        <v>272</v>
      </c>
      <c r="H300" s="40">
        <v>247</v>
      </c>
      <c r="I300" s="41">
        <v>22400969</v>
      </c>
      <c r="J300" s="42">
        <v>255</v>
      </c>
      <c r="K300" s="43">
        <v>232</v>
      </c>
      <c r="L300" s="38">
        <v>6006906</v>
      </c>
      <c r="M300" s="39">
        <v>209</v>
      </c>
      <c r="N300" s="40">
        <v>188</v>
      </c>
      <c r="O300" s="41">
        <v>9407461</v>
      </c>
      <c r="P300" s="42">
        <v>207</v>
      </c>
      <c r="Q300" s="43">
        <v>190</v>
      </c>
      <c r="R300" s="38">
        <v>27904874</v>
      </c>
      <c r="S300" s="39">
        <v>319</v>
      </c>
      <c r="T300" s="40">
        <v>309</v>
      </c>
      <c r="U300" s="41">
        <v>198872</v>
      </c>
      <c r="V300" s="42">
        <v>264</v>
      </c>
      <c r="W300" s="43">
        <v>254</v>
      </c>
      <c r="X300" s="38">
        <v>8502</v>
      </c>
      <c r="Y300" s="39">
        <v>337</v>
      </c>
      <c r="Z300" s="40">
        <v>305</v>
      </c>
      <c r="AA300" s="41">
        <v>400</v>
      </c>
      <c r="AB300" s="108">
        <v>356</v>
      </c>
      <c r="AC300" s="45">
        <v>0</v>
      </c>
      <c r="AD300" s="37">
        <v>100</v>
      </c>
      <c r="AE300" s="46">
        <v>0</v>
      </c>
    </row>
    <row r="301" spans="1:31" s="3" customFormat="1" ht="18.75" customHeight="1">
      <c r="A301" s="137">
        <v>299</v>
      </c>
      <c r="B301" s="138">
        <v>175</v>
      </c>
      <c r="C301" s="139" t="s">
        <v>1101</v>
      </c>
      <c r="D301" s="140" t="s">
        <v>3056</v>
      </c>
      <c r="E301" s="185">
        <v>274</v>
      </c>
      <c r="F301" s="143">
        <v>18270582</v>
      </c>
      <c r="G301" s="144">
        <v>283</v>
      </c>
      <c r="H301" s="145">
        <v>258</v>
      </c>
      <c r="I301" s="146">
        <v>21629031</v>
      </c>
      <c r="J301" s="147" t="s">
        <v>3052</v>
      </c>
      <c r="K301" s="148" t="s">
        <v>1103</v>
      </c>
      <c r="L301" s="143">
        <v>-2212326</v>
      </c>
      <c r="M301" s="144" t="s">
        <v>3052</v>
      </c>
      <c r="N301" s="145" t="s">
        <v>1103</v>
      </c>
      <c r="O301" s="146">
        <v>-4774468</v>
      </c>
      <c r="P301" s="147">
        <v>304</v>
      </c>
      <c r="Q301" s="148">
        <v>278</v>
      </c>
      <c r="R301" s="143">
        <v>16641833</v>
      </c>
      <c r="S301" s="144">
        <v>460</v>
      </c>
      <c r="T301" s="145">
        <v>441</v>
      </c>
      <c r="U301" s="146">
        <v>-5169786</v>
      </c>
      <c r="V301" s="147">
        <v>327</v>
      </c>
      <c r="W301" s="148">
        <v>316</v>
      </c>
      <c r="X301" s="143">
        <v>3701</v>
      </c>
      <c r="Y301" s="144">
        <v>439</v>
      </c>
      <c r="Z301" s="145">
        <v>407</v>
      </c>
      <c r="AA301" s="146">
        <v>210</v>
      </c>
      <c r="AB301" s="149">
        <v>352</v>
      </c>
      <c r="AC301" s="141">
        <v>0</v>
      </c>
      <c r="AD301" s="150">
        <v>85.23</v>
      </c>
      <c r="AE301" s="151">
        <v>14.77</v>
      </c>
    </row>
    <row r="302" spans="1:31" s="3" customFormat="1" ht="18.75" customHeight="1">
      <c r="A302" s="48">
        <v>300</v>
      </c>
      <c r="B302" s="49">
        <v>306</v>
      </c>
      <c r="C302" s="50" t="s">
        <v>1832</v>
      </c>
      <c r="D302" s="51" t="s">
        <v>88</v>
      </c>
      <c r="E302" s="52">
        <v>275</v>
      </c>
      <c r="F302" s="54">
        <v>18263239</v>
      </c>
      <c r="G302" s="55">
        <v>332</v>
      </c>
      <c r="H302" s="56">
        <v>306</v>
      </c>
      <c r="I302" s="57">
        <v>18265879</v>
      </c>
      <c r="J302" s="58">
        <v>441</v>
      </c>
      <c r="K302" s="59">
        <v>413</v>
      </c>
      <c r="L302" s="54">
        <v>1395556</v>
      </c>
      <c r="M302" s="55">
        <v>384</v>
      </c>
      <c r="N302" s="56">
        <v>361</v>
      </c>
      <c r="O302" s="57">
        <v>3142424</v>
      </c>
      <c r="P302" s="58">
        <v>299</v>
      </c>
      <c r="Q302" s="59">
        <v>273</v>
      </c>
      <c r="R302" s="54">
        <v>17282832</v>
      </c>
      <c r="S302" s="55">
        <v>371</v>
      </c>
      <c r="T302" s="56">
        <v>361</v>
      </c>
      <c r="U302" s="57">
        <v>15318</v>
      </c>
      <c r="V302" s="58">
        <v>283</v>
      </c>
      <c r="W302" s="59">
        <v>273</v>
      </c>
      <c r="X302" s="54">
        <v>6751</v>
      </c>
      <c r="Y302" s="55">
        <v>383</v>
      </c>
      <c r="Z302" s="56">
        <v>351</v>
      </c>
      <c r="AA302" s="57">
        <v>325</v>
      </c>
      <c r="AB302" s="109">
        <v>352</v>
      </c>
      <c r="AC302" s="52">
        <v>0</v>
      </c>
      <c r="AD302" s="60">
        <v>100</v>
      </c>
      <c r="AE302" s="61">
        <v>0</v>
      </c>
    </row>
    <row r="303" spans="1:31" s="3" customFormat="1" ht="18.75" customHeight="1">
      <c r="A303" s="167">
        <v>301</v>
      </c>
      <c r="B303" s="168">
        <v>315</v>
      </c>
      <c r="C303" s="169" t="s">
        <v>2222</v>
      </c>
      <c r="D303" s="170" t="s">
        <v>3056</v>
      </c>
      <c r="E303" s="171">
        <v>276</v>
      </c>
      <c r="F303" s="173">
        <v>18246806</v>
      </c>
      <c r="G303" s="174">
        <v>328</v>
      </c>
      <c r="H303" s="175">
        <v>302</v>
      </c>
      <c r="I303" s="176">
        <v>18435658</v>
      </c>
      <c r="J303" s="177">
        <v>445</v>
      </c>
      <c r="K303" s="178">
        <v>417</v>
      </c>
      <c r="L303" s="173">
        <v>1208410</v>
      </c>
      <c r="M303" s="174">
        <v>264</v>
      </c>
      <c r="N303" s="175">
        <v>243</v>
      </c>
      <c r="O303" s="176">
        <v>6757711</v>
      </c>
      <c r="P303" s="177">
        <v>414</v>
      </c>
      <c r="Q303" s="178">
        <v>383</v>
      </c>
      <c r="R303" s="173">
        <v>10444378</v>
      </c>
      <c r="S303" s="174">
        <v>404</v>
      </c>
      <c r="T303" s="175">
        <v>392</v>
      </c>
      <c r="U303" s="176">
        <v>-767688</v>
      </c>
      <c r="V303" s="177">
        <v>68</v>
      </c>
      <c r="W303" s="178">
        <v>62</v>
      </c>
      <c r="X303" s="173">
        <v>43424</v>
      </c>
      <c r="Y303" s="174">
        <v>334</v>
      </c>
      <c r="Z303" s="175">
        <v>302</v>
      </c>
      <c r="AA303" s="176">
        <v>400</v>
      </c>
      <c r="AB303" s="179">
        <v>322</v>
      </c>
      <c r="AC303" s="171">
        <v>0</v>
      </c>
      <c r="AD303" s="180">
        <v>100</v>
      </c>
      <c r="AE303" s="181">
        <v>0</v>
      </c>
    </row>
    <row r="304" spans="1:31" s="3" customFormat="1" ht="18.75" customHeight="1">
      <c r="A304" s="137">
        <v>302</v>
      </c>
      <c r="B304" s="138">
        <v>234</v>
      </c>
      <c r="C304" s="139" t="s">
        <v>1102</v>
      </c>
      <c r="D304" s="140" t="s">
        <v>3056</v>
      </c>
      <c r="E304" s="141">
        <v>277</v>
      </c>
      <c r="F304" s="143">
        <v>18115511</v>
      </c>
      <c r="G304" s="144">
        <v>335</v>
      </c>
      <c r="H304" s="145">
        <v>309</v>
      </c>
      <c r="I304" s="146">
        <v>18115511</v>
      </c>
      <c r="J304" s="147">
        <v>400</v>
      </c>
      <c r="K304" s="148">
        <v>373</v>
      </c>
      <c r="L304" s="186" t="s">
        <v>3052</v>
      </c>
      <c r="M304" s="144">
        <v>445</v>
      </c>
      <c r="N304" s="145">
        <v>421</v>
      </c>
      <c r="O304" s="187" t="s">
        <v>3052</v>
      </c>
      <c r="P304" s="147">
        <v>463</v>
      </c>
      <c r="Q304" s="148">
        <v>431</v>
      </c>
      <c r="R304" s="186" t="s">
        <v>3052</v>
      </c>
      <c r="S304" s="144">
        <v>400</v>
      </c>
      <c r="T304" s="145">
        <v>389</v>
      </c>
      <c r="U304" s="187" t="s">
        <v>3052</v>
      </c>
      <c r="V304" s="147" t="s">
        <v>1103</v>
      </c>
      <c r="W304" s="148" t="s">
        <v>1103</v>
      </c>
      <c r="X304" s="186" t="s">
        <v>3052</v>
      </c>
      <c r="Y304" s="144">
        <v>429</v>
      </c>
      <c r="Z304" s="145">
        <v>397</v>
      </c>
      <c r="AA304" s="187" t="s">
        <v>3052</v>
      </c>
      <c r="AB304" s="149">
        <v>369</v>
      </c>
      <c r="AC304" s="141">
        <v>0</v>
      </c>
      <c r="AD304" s="150">
        <v>100</v>
      </c>
      <c r="AE304" s="151">
        <v>0</v>
      </c>
    </row>
    <row r="305" spans="1:31" s="3" customFormat="1" ht="18.75" customHeight="1">
      <c r="A305" s="137">
        <v>303</v>
      </c>
      <c r="B305" s="188">
        <v>186</v>
      </c>
      <c r="C305" s="139" t="s">
        <v>1397</v>
      </c>
      <c r="D305" s="140" t="s">
        <v>3056</v>
      </c>
      <c r="E305" s="141">
        <v>278</v>
      </c>
      <c r="F305" s="143">
        <v>18027245</v>
      </c>
      <c r="G305" s="144">
        <v>308</v>
      </c>
      <c r="H305" s="145">
        <v>282</v>
      </c>
      <c r="I305" s="146">
        <v>20139342</v>
      </c>
      <c r="J305" s="147">
        <v>168</v>
      </c>
      <c r="K305" s="148">
        <v>147</v>
      </c>
      <c r="L305" s="143">
        <v>8935880</v>
      </c>
      <c r="M305" s="144" t="s">
        <v>3052</v>
      </c>
      <c r="N305" s="145" t="s">
        <v>1103</v>
      </c>
      <c r="O305" s="146">
        <v>-8964845</v>
      </c>
      <c r="P305" s="147">
        <v>270</v>
      </c>
      <c r="Q305" s="148">
        <v>245</v>
      </c>
      <c r="R305" s="143">
        <v>20033441</v>
      </c>
      <c r="S305" s="144">
        <v>479</v>
      </c>
      <c r="T305" s="145">
        <v>457</v>
      </c>
      <c r="U305" s="146">
        <v>-8936507</v>
      </c>
      <c r="V305" s="147">
        <v>125</v>
      </c>
      <c r="W305" s="148">
        <v>118</v>
      </c>
      <c r="X305" s="143">
        <v>26279</v>
      </c>
      <c r="Y305" s="144">
        <v>87</v>
      </c>
      <c r="Z305" s="145">
        <v>63</v>
      </c>
      <c r="AA305" s="146">
        <v>1312</v>
      </c>
      <c r="AB305" s="149">
        <v>321</v>
      </c>
      <c r="AC305" s="141">
        <v>0</v>
      </c>
      <c r="AD305" s="150">
        <v>84</v>
      </c>
      <c r="AE305" s="151">
        <v>16</v>
      </c>
    </row>
    <row r="306" spans="1:31" s="3" customFormat="1" ht="18.75" customHeight="1">
      <c r="A306" s="32">
        <v>304</v>
      </c>
      <c r="B306" s="33">
        <v>295</v>
      </c>
      <c r="C306" s="34" t="s">
        <v>1433</v>
      </c>
      <c r="D306" s="35" t="s">
        <v>2674</v>
      </c>
      <c r="E306" s="45">
        <v>279</v>
      </c>
      <c r="F306" s="38">
        <v>18022931</v>
      </c>
      <c r="G306" s="39">
        <v>334</v>
      </c>
      <c r="H306" s="40">
        <v>308</v>
      </c>
      <c r="I306" s="41">
        <v>18125707</v>
      </c>
      <c r="J306" s="42">
        <v>199</v>
      </c>
      <c r="K306" s="43">
        <v>178</v>
      </c>
      <c r="L306" s="38">
        <v>7814559</v>
      </c>
      <c r="M306" s="39">
        <v>74</v>
      </c>
      <c r="N306" s="40">
        <v>60</v>
      </c>
      <c r="O306" s="41">
        <v>26005012</v>
      </c>
      <c r="P306" s="42">
        <v>107</v>
      </c>
      <c r="Q306" s="43">
        <v>94</v>
      </c>
      <c r="R306" s="38">
        <v>50061579</v>
      </c>
      <c r="S306" s="39">
        <v>35</v>
      </c>
      <c r="T306" s="40">
        <v>29</v>
      </c>
      <c r="U306" s="41">
        <v>9970040</v>
      </c>
      <c r="V306" s="42" t="s">
        <v>1103</v>
      </c>
      <c r="W306" s="43" t="s">
        <v>1103</v>
      </c>
      <c r="X306" s="44" t="s">
        <v>3052</v>
      </c>
      <c r="Y306" s="39">
        <v>432</v>
      </c>
      <c r="Z306" s="40">
        <v>400</v>
      </c>
      <c r="AA306" s="41">
        <v>227</v>
      </c>
      <c r="AB306" s="108">
        <v>369</v>
      </c>
      <c r="AC306" s="45">
        <v>0</v>
      </c>
      <c r="AD306" s="37">
        <v>100</v>
      </c>
      <c r="AE306" s="46">
        <v>0</v>
      </c>
    </row>
    <row r="307" spans="1:31" s="3" customFormat="1" ht="18.75" customHeight="1">
      <c r="A307" s="152">
        <v>305</v>
      </c>
      <c r="B307" s="153">
        <v>247</v>
      </c>
      <c r="C307" s="154" t="s">
        <v>2171</v>
      </c>
      <c r="D307" s="155" t="s">
        <v>3056</v>
      </c>
      <c r="E307" s="189">
        <v>280</v>
      </c>
      <c r="F307" s="158">
        <v>18018506</v>
      </c>
      <c r="G307" s="159">
        <v>327</v>
      </c>
      <c r="H307" s="160">
        <v>301</v>
      </c>
      <c r="I307" s="161">
        <v>18463672</v>
      </c>
      <c r="J307" s="162">
        <v>454</v>
      </c>
      <c r="K307" s="163">
        <v>426</v>
      </c>
      <c r="L307" s="158">
        <v>944054</v>
      </c>
      <c r="M307" s="159">
        <v>419</v>
      </c>
      <c r="N307" s="160">
        <v>396</v>
      </c>
      <c r="O307" s="161">
        <v>2130012</v>
      </c>
      <c r="P307" s="162">
        <v>380</v>
      </c>
      <c r="Q307" s="163">
        <v>352</v>
      </c>
      <c r="R307" s="158">
        <v>12365958</v>
      </c>
      <c r="S307" s="159">
        <v>247</v>
      </c>
      <c r="T307" s="160">
        <v>237</v>
      </c>
      <c r="U307" s="161">
        <v>743992</v>
      </c>
      <c r="V307" s="162">
        <v>227</v>
      </c>
      <c r="W307" s="163">
        <v>219</v>
      </c>
      <c r="X307" s="158">
        <v>11636</v>
      </c>
      <c r="Y307" s="159">
        <v>491</v>
      </c>
      <c r="Z307" s="160">
        <v>459</v>
      </c>
      <c r="AA307" s="161">
        <v>94</v>
      </c>
      <c r="AB307" s="164">
        <v>383</v>
      </c>
      <c r="AC307" s="156">
        <v>0</v>
      </c>
      <c r="AD307" s="165">
        <v>100</v>
      </c>
      <c r="AE307" s="166">
        <v>0</v>
      </c>
    </row>
    <row r="308" spans="1:31" s="3" customFormat="1" ht="18.75" customHeight="1">
      <c r="A308" s="18">
        <v>306</v>
      </c>
      <c r="B308" s="19" t="s">
        <v>3052</v>
      </c>
      <c r="C308" s="20" t="s">
        <v>1754</v>
      </c>
      <c r="D308" s="21" t="s">
        <v>1054</v>
      </c>
      <c r="E308" s="22">
        <v>281</v>
      </c>
      <c r="F308" s="24">
        <v>18012929</v>
      </c>
      <c r="G308" s="25">
        <v>277</v>
      </c>
      <c r="H308" s="26">
        <v>252</v>
      </c>
      <c r="I308" s="27">
        <v>22058989</v>
      </c>
      <c r="J308" s="28">
        <v>395</v>
      </c>
      <c r="K308" s="29">
        <v>368</v>
      </c>
      <c r="L308" s="24">
        <v>2621291</v>
      </c>
      <c r="M308" s="25">
        <v>474</v>
      </c>
      <c r="N308" s="26">
        <v>448</v>
      </c>
      <c r="O308" s="27">
        <v>133835</v>
      </c>
      <c r="P308" s="28">
        <v>403</v>
      </c>
      <c r="Q308" s="29">
        <v>373</v>
      </c>
      <c r="R308" s="24">
        <v>10893857</v>
      </c>
      <c r="S308" s="25">
        <v>354</v>
      </c>
      <c r="T308" s="26">
        <v>344</v>
      </c>
      <c r="U308" s="27">
        <v>94719</v>
      </c>
      <c r="V308" s="28">
        <v>115</v>
      </c>
      <c r="W308" s="29">
        <v>108</v>
      </c>
      <c r="X308" s="24">
        <v>28815</v>
      </c>
      <c r="Y308" s="25">
        <v>56</v>
      </c>
      <c r="Z308" s="26">
        <v>35</v>
      </c>
      <c r="AA308" s="27">
        <v>1615</v>
      </c>
      <c r="AB308" s="107">
        <v>321</v>
      </c>
      <c r="AC308" s="22">
        <v>0</v>
      </c>
      <c r="AD308" s="30">
        <v>100</v>
      </c>
      <c r="AE308" s="31">
        <v>0</v>
      </c>
    </row>
    <row r="309" spans="1:31" s="3" customFormat="1" ht="18.75" customHeight="1">
      <c r="A309" s="32">
        <v>307</v>
      </c>
      <c r="B309" s="33">
        <v>406</v>
      </c>
      <c r="C309" s="34" t="s">
        <v>644</v>
      </c>
      <c r="D309" s="35" t="s">
        <v>3098</v>
      </c>
      <c r="E309" s="45">
        <v>282</v>
      </c>
      <c r="F309" s="38">
        <v>17974161</v>
      </c>
      <c r="G309" s="39">
        <v>339</v>
      </c>
      <c r="H309" s="40">
        <v>313</v>
      </c>
      <c r="I309" s="41">
        <v>17974161</v>
      </c>
      <c r="J309" s="42">
        <v>112</v>
      </c>
      <c r="K309" s="43">
        <v>96</v>
      </c>
      <c r="L309" s="38">
        <v>11772158</v>
      </c>
      <c r="M309" s="39">
        <v>307</v>
      </c>
      <c r="N309" s="40">
        <v>284</v>
      </c>
      <c r="O309" s="41">
        <v>5169584</v>
      </c>
      <c r="P309" s="42">
        <v>349</v>
      </c>
      <c r="Q309" s="43">
        <v>323</v>
      </c>
      <c r="R309" s="38">
        <v>13926281</v>
      </c>
      <c r="S309" s="39">
        <v>351</v>
      </c>
      <c r="T309" s="40">
        <v>341</v>
      </c>
      <c r="U309" s="41">
        <v>100908</v>
      </c>
      <c r="V309" s="42">
        <v>354</v>
      </c>
      <c r="W309" s="43">
        <v>341</v>
      </c>
      <c r="X309" s="38">
        <v>1842</v>
      </c>
      <c r="Y309" s="39">
        <v>217</v>
      </c>
      <c r="Z309" s="40">
        <v>190</v>
      </c>
      <c r="AA309" s="41">
        <v>650</v>
      </c>
      <c r="AB309" s="108">
        <v>351</v>
      </c>
      <c r="AC309" s="45">
        <v>0</v>
      </c>
      <c r="AD309" s="37">
        <v>100</v>
      </c>
      <c r="AE309" s="46">
        <v>0</v>
      </c>
    </row>
    <row r="310" spans="1:31" s="3" customFormat="1" ht="18.75" customHeight="1">
      <c r="A310" s="137">
        <v>308</v>
      </c>
      <c r="B310" s="138">
        <v>318</v>
      </c>
      <c r="C310" s="139" t="s">
        <v>2623</v>
      </c>
      <c r="D310" s="140" t="s">
        <v>3056</v>
      </c>
      <c r="E310" s="141">
        <v>283</v>
      </c>
      <c r="F310" s="143">
        <v>17945448</v>
      </c>
      <c r="G310" s="144">
        <v>341</v>
      </c>
      <c r="H310" s="145">
        <v>315</v>
      </c>
      <c r="I310" s="146">
        <v>17953710</v>
      </c>
      <c r="J310" s="147">
        <v>172</v>
      </c>
      <c r="K310" s="148">
        <v>151</v>
      </c>
      <c r="L310" s="143">
        <v>8710619</v>
      </c>
      <c r="M310" s="144">
        <v>186</v>
      </c>
      <c r="N310" s="145">
        <v>166</v>
      </c>
      <c r="O310" s="146">
        <v>10333051</v>
      </c>
      <c r="P310" s="147">
        <v>341</v>
      </c>
      <c r="Q310" s="148">
        <v>315</v>
      </c>
      <c r="R310" s="143">
        <v>14724582</v>
      </c>
      <c r="S310" s="144">
        <v>159</v>
      </c>
      <c r="T310" s="145">
        <v>150</v>
      </c>
      <c r="U310" s="146">
        <v>1825274</v>
      </c>
      <c r="V310" s="147">
        <v>142</v>
      </c>
      <c r="W310" s="148">
        <v>135</v>
      </c>
      <c r="X310" s="143">
        <v>24032</v>
      </c>
      <c r="Y310" s="144">
        <v>307</v>
      </c>
      <c r="Z310" s="145">
        <v>275</v>
      </c>
      <c r="AA310" s="146">
        <v>447</v>
      </c>
      <c r="AB310" s="149">
        <v>362</v>
      </c>
      <c r="AC310" s="141">
        <v>0</v>
      </c>
      <c r="AD310" s="150">
        <v>100</v>
      </c>
      <c r="AE310" s="151">
        <v>0</v>
      </c>
    </row>
    <row r="311" spans="1:31" s="3" customFormat="1" ht="18.75" customHeight="1">
      <c r="A311" s="137">
        <v>309</v>
      </c>
      <c r="B311" s="138">
        <v>309</v>
      </c>
      <c r="C311" s="139" t="s">
        <v>1435</v>
      </c>
      <c r="D311" s="140" t="s">
        <v>3056</v>
      </c>
      <c r="E311" s="141">
        <v>284</v>
      </c>
      <c r="F311" s="143">
        <v>17763060</v>
      </c>
      <c r="G311" s="144">
        <v>342</v>
      </c>
      <c r="H311" s="145">
        <v>316</v>
      </c>
      <c r="I311" s="146">
        <v>17763060</v>
      </c>
      <c r="J311" s="147">
        <v>353</v>
      </c>
      <c r="K311" s="148">
        <v>326</v>
      </c>
      <c r="L311" s="143">
        <v>3518820</v>
      </c>
      <c r="M311" s="144">
        <v>90</v>
      </c>
      <c r="N311" s="145">
        <v>76</v>
      </c>
      <c r="O311" s="146">
        <v>20762530</v>
      </c>
      <c r="P311" s="147">
        <v>162</v>
      </c>
      <c r="Q311" s="148">
        <v>147</v>
      </c>
      <c r="R311" s="143">
        <v>35009902</v>
      </c>
      <c r="S311" s="144">
        <v>187</v>
      </c>
      <c r="T311" s="145">
        <v>178</v>
      </c>
      <c r="U311" s="146">
        <v>1400574</v>
      </c>
      <c r="V311" s="147">
        <v>171</v>
      </c>
      <c r="W311" s="148">
        <v>163</v>
      </c>
      <c r="X311" s="143">
        <v>19813</v>
      </c>
      <c r="Y311" s="144">
        <v>359</v>
      </c>
      <c r="Z311" s="145">
        <v>327</v>
      </c>
      <c r="AA311" s="146">
        <v>358</v>
      </c>
      <c r="AB311" s="149">
        <v>372</v>
      </c>
      <c r="AC311" s="141">
        <v>0</v>
      </c>
      <c r="AD311" s="150">
        <v>100</v>
      </c>
      <c r="AE311" s="151">
        <v>0</v>
      </c>
    </row>
    <row r="312" spans="1:31" s="3" customFormat="1" ht="18.75" customHeight="1">
      <c r="A312" s="48">
        <v>310</v>
      </c>
      <c r="B312" s="49">
        <v>265</v>
      </c>
      <c r="C312" s="50" t="s">
        <v>1031</v>
      </c>
      <c r="D312" s="51" t="s">
        <v>87</v>
      </c>
      <c r="E312" s="52">
        <v>285</v>
      </c>
      <c r="F312" s="54">
        <v>17655470</v>
      </c>
      <c r="G312" s="55">
        <v>329</v>
      </c>
      <c r="H312" s="56">
        <v>303</v>
      </c>
      <c r="I312" s="57">
        <v>18392341</v>
      </c>
      <c r="J312" s="58">
        <v>270</v>
      </c>
      <c r="K312" s="59">
        <v>247</v>
      </c>
      <c r="L312" s="54">
        <v>5629930</v>
      </c>
      <c r="M312" s="55">
        <v>210</v>
      </c>
      <c r="N312" s="56">
        <v>189</v>
      </c>
      <c r="O312" s="57">
        <v>9366299</v>
      </c>
      <c r="P312" s="58">
        <v>315</v>
      </c>
      <c r="Q312" s="59">
        <v>289</v>
      </c>
      <c r="R312" s="54">
        <v>16029174</v>
      </c>
      <c r="S312" s="55">
        <v>233</v>
      </c>
      <c r="T312" s="56">
        <v>223</v>
      </c>
      <c r="U312" s="57">
        <v>911232</v>
      </c>
      <c r="V312" s="58">
        <v>180</v>
      </c>
      <c r="W312" s="59">
        <v>172</v>
      </c>
      <c r="X312" s="54">
        <v>18576</v>
      </c>
      <c r="Y312" s="55">
        <v>167</v>
      </c>
      <c r="Z312" s="56">
        <v>142</v>
      </c>
      <c r="AA312" s="57">
        <v>850</v>
      </c>
      <c r="AB312" s="109">
        <v>321</v>
      </c>
      <c r="AC312" s="52">
        <v>0</v>
      </c>
      <c r="AD312" s="60">
        <v>100</v>
      </c>
      <c r="AE312" s="61">
        <v>0</v>
      </c>
    </row>
    <row r="313" spans="1:31" s="3" customFormat="1" ht="18.75" customHeight="1">
      <c r="A313" s="18">
        <v>311</v>
      </c>
      <c r="B313" s="19">
        <v>242</v>
      </c>
      <c r="C313" s="20" t="s">
        <v>1746</v>
      </c>
      <c r="D313" s="21" t="s">
        <v>89</v>
      </c>
      <c r="E313" s="22">
        <v>286</v>
      </c>
      <c r="F313" s="24">
        <v>17638328</v>
      </c>
      <c r="G313" s="25">
        <v>344</v>
      </c>
      <c r="H313" s="26">
        <v>318</v>
      </c>
      <c r="I313" s="27">
        <v>17714755</v>
      </c>
      <c r="J313" s="28">
        <v>157</v>
      </c>
      <c r="K313" s="29">
        <v>137</v>
      </c>
      <c r="L313" s="24">
        <v>9447840</v>
      </c>
      <c r="M313" s="25">
        <v>103</v>
      </c>
      <c r="N313" s="26">
        <v>88</v>
      </c>
      <c r="O313" s="27">
        <v>18214975</v>
      </c>
      <c r="P313" s="28">
        <v>236</v>
      </c>
      <c r="Q313" s="29">
        <v>214</v>
      </c>
      <c r="R313" s="24">
        <v>23853481</v>
      </c>
      <c r="S313" s="25">
        <v>76</v>
      </c>
      <c r="T313" s="26">
        <v>69</v>
      </c>
      <c r="U313" s="27">
        <v>4552454</v>
      </c>
      <c r="V313" s="28">
        <v>350</v>
      </c>
      <c r="W313" s="29">
        <v>337</v>
      </c>
      <c r="X313" s="24">
        <v>2020</v>
      </c>
      <c r="Y313" s="25">
        <v>260</v>
      </c>
      <c r="Z313" s="26">
        <v>229</v>
      </c>
      <c r="AA313" s="27">
        <v>535</v>
      </c>
      <c r="AB313" s="107">
        <v>369</v>
      </c>
      <c r="AC313" s="22">
        <v>3.25</v>
      </c>
      <c r="AD313" s="30">
        <v>94.75</v>
      </c>
      <c r="AE313" s="31">
        <v>2</v>
      </c>
    </row>
    <row r="314" spans="1:31" s="3" customFormat="1" ht="18.75" customHeight="1">
      <c r="A314" s="32">
        <v>312</v>
      </c>
      <c r="B314" s="33">
        <v>322</v>
      </c>
      <c r="C314" s="34" t="s">
        <v>1836</v>
      </c>
      <c r="D314" s="35" t="s">
        <v>88</v>
      </c>
      <c r="E314" s="45">
        <v>287</v>
      </c>
      <c r="F314" s="38">
        <v>17611649</v>
      </c>
      <c r="G314" s="39">
        <v>343</v>
      </c>
      <c r="H314" s="40">
        <v>317</v>
      </c>
      <c r="I314" s="41">
        <v>17740835</v>
      </c>
      <c r="J314" s="42">
        <v>323</v>
      </c>
      <c r="K314" s="43">
        <v>300</v>
      </c>
      <c r="L314" s="38">
        <v>4403582</v>
      </c>
      <c r="M314" s="39">
        <v>318</v>
      </c>
      <c r="N314" s="40">
        <v>295</v>
      </c>
      <c r="O314" s="41">
        <v>4947752</v>
      </c>
      <c r="P314" s="42">
        <v>138</v>
      </c>
      <c r="Q314" s="43">
        <v>123</v>
      </c>
      <c r="R314" s="38">
        <v>39184115</v>
      </c>
      <c r="S314" s="39">
        <v>457</v>
      </c>
      <c r="T314" s="40">
        <v>439</v>
      </c>
      <c r="U314" s="41">
        <v>-4968704</v>
      </c>
      <c r="V314" s="42">
        <v>312</v>
      </c>
      <c r="W314" s="43">
        <v>301</v>
      </c>
      <c r="X314" s="38">
        <v>4395</v>
      </c>
      <c r="Y314" s="39">
        <v>333</v>
      </c>
      <c r="Z314" s="40">
        <v>301</v>
      </c>
      <c r="AA314" s="41">
        <v>400</v>
      </c>
      <c r="AB314" s="108">
        <v>352</v>
      </c>
      <c r="AC314" s="45">
        <v>0</v>
      </c>
      <c r="AD314" s="37">
        <v>100</v>
      </c>
      <c r="AE314" s="46">
        <v>0</v>
      </c>
    </row>
    <row r="315" spans="1:31" s="3" customFormat="1" ht="18.75" customHeight="1">
      <c r="A315" s="32">
        <v>313</v>
      </c>
      <c r="B315" s="33">
        <v>341</v>
      </c>
      <c r="C315" s="34" t="s">
        <v>306</v>
      </c>
      <c r="D315" s="35" t="s">
        <v>1061</v>
      </c>
      <c r="E315" s="45">
        <v>288</v>
      </c>
      <c r="F315" s="38">
        <v>17454664</v>
      </c>
      <c r="G315" s="39">
        <v>134</v>
      </c>
      <c r="H315" s="40">
        <v>118</v>
      </c>
      <c r="I315" s="41">
        <v>41974834</v>
      </c>
      <c r="J315" s="42">
        <v>221</v>
      </c>
      <c r="K315" s="43">
        <v>199</v>
      </c>
      <c r="L315" s="38">
        <v>6914085</v>
      </c>
      <c r="M315" s="39">
        <v>107</v>
      </c>
      <c r="N315" s="40">
        <v>92</v>
      </c>
      <c r="O315" s="41">
        <v>17104349</v>
      </c>
      <c r="P315" s="42">
        <v>190</v>
      </c>
      <c r="Q315" s="43">
        <v>175</v>
      </c>
      <c r="R315" s="38">
        <v>29417703</v>
      </c>
      <c r="S315" s="39">
        <v>56</v>
      </c>
      <c r="T315" s="40">
        <v>49</v>
      </c>
      <c r="U315" s="41">
        <v>6138573</v>
      </c>
      <c r="V315" s="42">
        <v>141</v>
      </c>
      <c r="W315" s="43">
        <v>134</v>
      </c>
      <c r="X315" s="38">
        <v>24146</v>
      </c>
      <c r="Y315" s="39">
        <v>110</v>
      </c>
      <c r="Z315" s="40">
        <v>85</v>
      </c>
      <c r="AA315" s="41">
        <v>1149</v>
      </c>
      <c r="AB315" s="108">
        <v>321</v>
      </c>
      <c r="AC315" s="45">
        <v>0</v>
      </c>
      <c r="AD315" s="37">
        <v>100</v>
      </c>
      <c r="AE315" s="46">
        <v>0</v>
      </c>
    </row>
    <row r="316" spans="1:31" s="3" customFormat="1" ht="18.75" customHeight="1">
      <c r="A316" s="137">
        <v>314</v>
      </c>
      <c r="B316" s="138">
        <v>253</v>
      </c>
      <c r="C316" s="139" t="s">
        <v>775</v>
      </c>
      <c r="D316" s="140" t="s">
        <v>3056</v>
      </c>
      <c r="E316" s="141">
        <v>289</v>
      </c>
      <c r="F316" s="143">
        <v>17451870</v>
      </c>
      <c r="G316" s="144">
        <v>338</v>
      </c>
      <c r="H316" s="145">
        <v>312</v>
      </c>
      <c r="I316" s="146">
        <v>18013611</v>
      </c>
      <c r="J316" s="147">
        <v>331</v>
      </c>
      <c r="K316" s="148">
        <v>308</v>
      </c>
      <c r="L316" s="143">
        <v>4245690</v>
      </c>
      <c r="M316" s="144">
        <v>301</v>
      </c>
      <c r="N316" s="145">
        <v>278</v>
      </c>
      <c r="O316" s="146">
        <v>5504944</v>
      </c>
      <c r="P316" s="147">
        <v>359</v>
      </c>
      <c r="Q316" s="148">
        <v>333</v>
      </c>
      <c r="R316" s="143">
        <v>13498038</v>
      </c>
      <c r="S316" s="144">
        <v>394</v>
      </c>
      <c r="T316" s="145">
        <v>383</v>
      </c>
      <c r="U316" s="146">
        <v>-463508</v>
      </c>
      <c r="V316" s="147">
        <v>289</v>
      </c>
      <c r="W316" s="148">
        <v>278</v>
      </c>
      <c r="X316" s="143">
        <v>6215</v>
      </c>
      <c r="Y316" s="144">
        <v>282</v>
      </c>
      <c r="Z316" s="145">
        <v>251</v>
      </c>
      <c r="AA316" s="146">
        <v>495</v>
      </c>
      <c r="AB316" s="149">
        <v>383</v>
      </c>
      <c r="AC316" s="141">
        <v>0</v>
      </c>
      <c r="AD316" s="150">
        <v>100</v>
      </c>
      <c r="AE316" s="151">
        <v>0</v>
      </c>
    </row>
    <row r="317" spans="1:31" s="3" customFormat="1" ht="18.75" customHeight="1">
      <c r="A317" s="152">
        <v>315</v>
      </c>
      <c r="B317" s="153" t="s">
        <v>3052</v>
      </c>
      <c r="C317" s="154" t="s">
        <v>1617</v>
      </c>
      <c r="D317" s="155" t="s">
        <v>3056</v>
      </c>
      <c r="E317" s="156">
        <v>290</v>
      </c>
      <c r="F317" s="158">
        <v>17358879</v>
      </c>
      <c r="G317" s="159">
        <v>158</v>
      </c>
      <c r="H317" s="160">
        <v>142</v>
      </c>
      <c r="I317" s="161">
        <v>37070553</v>
      </c>
      <c r="J317" s="162">
        <v>403</v>
      </c>
      <c r="K317" s="163">
        <v>376</v>
      </c>
      <c r="L317" s="158">
        <v>2389474</v>
      </c>
      <c r="M317" s="159">
        <v>251</v>
      </c>
      <c r="N317" s="160">
        <v>230</v>
      </c>
      <c r="O317" s="161">
        <v>7423905</v>
      </c>
      <c r="P317" s="162">
        <v>375</v>
      </c>
      <c r="Q317" s="163">
        <v>347</v>
      </c>
      <c r="R317" s="158">
        <v>12721033</v>
      </c>
      <c r="S317" s="159">
        <v>108</v>
      </c>
      <c r="T317" s="160">
        <v>100</v>
      </c>
      <c r="U317" s="161">
        <v>3290578</v>
      </c>
      <c r="V317" s="162">
        <v>253</v>
      </c>
      <c r="W317" s="163">
        <v>243</v>
      </c>
      <c r="X317" s="158">
        <v>9430</v>
      </c>
      <c r="Y317" s="159">
        <v>457</v>
      </c>
      <c r="Z317" s="160">
        <v>425</v>
      </c>
      <c r="AA317" s="161">
        <v>172</v>
      </c>
      <c r="AB317" s="164">
        <v>390</v>
      </c>
      <c r="AC317" s="156">
        <v>0</v>
      </c>
      <c r="AD317" s="165">
        <v>100</v>
      </c>
      <c r="AE317" s="166">
        <v>0</v>
      </c>
    </row>
    <row r="318" spans="1:31" s="3" customFormat="1" ht="18.75" customHeight="1">
      <c r="A318" s="167">
        <v>316</v>
      </c>
      <c r="B318" s="168">
        <v>258</v>
      </c>
      <c r="C318" s="169" t="s">
        <v>2230</v>
      </c>
      <c r="D318" s="170" t="s">
        <v>3056</v>
      </c>
      <c r="E318" s="171">
        <v>291</v>
      </c>
      <c r="F318" s="173">
        <v>17341957</v>
      </c>
      <c r="G318" s="174">
        <v>333</v>
      </c>
      <c r="H318" s="175">
        <v>307</v>
      </c>
      <c r="I318" s="176">
        <v>18261303</v>
      </c>
      <c r="J318" s="177">
        <v>363</v>
      </c>
      <c r="K318" s="178">
        <v>336</v>
      </c>
      <c r="L318" s="173">
        <v>3315597</v>
      </c>
      <c r="M318" s="174">
        <v>249</v>
      </c>
      <c r="N318" s="175">
        <v>228</v>
      </c>
      <c r="O318" s="176">
        <v>7547356</v>
      </c>
      <c r="P318" s="177">
        <v>202</v>
      </c>
      <c r="Q318" s="178">
        <v>185</v>
      </c>
      <c r="R318" s="173">
        <v>28363193</v>
      </c>
      <c r="S318" s="174">
        <v>345</v>
      </c>
      <c r="T318" s="175">
        <v>335</v>
      </c>
      <c r="U318" s="176">
        <v>102628</v>
      </c>
      <c r="V318" s="177">
        <v>95</v>
      </c>
      <c r="W318" s="178">
        <v>89</v>
      </c>
      <c r="X318" s="173">
        <v>33124</v>
      </c>
      <c r="Y318" s="174">
        <v>152</v>
      </c>
      <c r="Z318" s="175">
        <v>127</v>
      </c>
      <c r="AA318" s="176">
        <v>903</v>
      </c>
      <c r="AB318" s="179">
        <v>322</v>
      </c>
      <c r="AC318" s="171">
        <v>0</v>
      </c>
      <c r="AD318" s="180">
        <v>100</v>
      </c>
      <c r="AE318" s="181">
        <v>0</v>
      </c>
    </row>
    <row r="319" spans="1:31" s="3" customFormat="1" ht="18.75" customHeight="1">
      <c r="A319" s="32">
        <v>317</v>
      </c>
      <c r="B319" s="33">
        <v>383</v>
      </c>
      <c r="C319" s="34" t="s">
        <v>1390</v>
      </c>
      <c r="D319" s="35" t="s">
        <v>1054</v>
      </c>
      <c r="E319" s="45">
        <v>292</v>
      </c>
      <c r="F319" s="38">
        <v>17328367</v>
      </c>
      <c r="G319" s="39">
        <v>257</v>
      </c>
      <c r="H319" s="40">
        <v>233</v>
      </c>
      <c r="I319" s="41">
        <v>23517953</v>
      </c>
      <c r="J319" s="42">
        <v>318</v>
      </c>
      <c r="K319" s="43">
        <v>295</v>
      </c>
      <c r="L319" s="38">
        <v>4481580</v>
      </c>
      <c r="M319" s="39">
        <v>284</v>
      </c>
      <c r="N319" s="40">
        <v>263</v>
      </c>
      <c r="O319" s="41">
        <v>6061429</v>
      </c>
      <c r="P319" s="42">
        <v>388</v>
      </c>
      <c r="Q319" s="43">
        <v>360</v>
      </c>
      <c r="R319" s="38">
        <v>11948715</v>
      </c>
      <c r="S319" s="39">
        <v>347</v>
      </c>
      <c r="T319" s="40">
        <v>337</v>
      </c>
      <c r="U319" s="41">
        <v>101889</v>
      </c>
      <c r="V319" s="42">
        <v>324</v>
      </c>
      <c r="W319" s="43">
        <v>313</v>
      </c>
      <c r="X319" s="38">
        <v>3814</v>
      </c>
      <c r="Y319" s="39">
        <v>265</v>
      </c>
      <c r="Z319" s="40">
        <v>234</v>
      </c>
      <c r="AA319" s="41">
        <v>527</v>
      </c>
      <c r="AB319" s="108">
        <v>321</v>
      </c>
      <c r="AC319" s="45">
        <v>0</v>
      </c>
      <c r="AD319" s="37">
        <v>100</v>
      </c>
      <c r="AE319" s="46">
        <v>0</v>
      </c>
    </row>
    <row r="320" spans="1:31" s="3" customFormat="1" ht="18.75" customHeight="1">
      <c r="A320" s="137">
        <v>318</v>
      </c>
      <c r="B320" s="138">
        <v>333</v>
      </c>
      <c r="C320" s="139" t="s">
        <v>1378</v>
      </c>
      <c r="D320" s="140" t="s">
        <v>3056</v>
      </c>
      <c r="E320" s="141">
        <v>293</v>
      </c>
      <c r="F320" s="143">
        <v>17285034</v>
      </c>
      <c r="G320" s="144">
        <v>249</v>
      </c>
      <c r="H320" s="145">
        <v>227</v>
      </c>
      <c r="I320" s="146">
        <v>24386065</v>
      </c>
      <c r="J320" s="147">
        <v>332</v>
      </c>
      <c r="K320" s="148">
        <v>309</v>
      </c>
      <c r="L320" s="143">
        <v>4240494</v>
      </c>
      <c r="M320" s="144">
        <v>277</v>
      </c>
      <c r="N320" s="145">
        <v>256</v>
      </c>
      <c r="O320" s="146">
        <v>6400862</v>
      </c>
      <c r="P320" s="147">
        <v>379</v>
      </c>
      <c r="Q320" s="148">
        <v>351</v>
      </c>
      <c r="R320" s="143">
        <v>12379179</v>
      </c>
      <c r="S320" s="144">
        <v>141</v>
      </c>
      <c r="T320" s="145">
        <v>132</v>
      </c>
      <c r="U320" s="146">
        <v>2126969</v>
      </c>
      <c r="V320" s="147">
        <v>89</v>
      </c>
      <c r="W320" s="148">
        <v>83</v>
      </c>
      <c r="X320" s="143">
        <v>35473</v>
      </c>
      <c r="Y320" s="144">
        <v>149</v>
      </c>
      <c r="Z320" s="145">
        <v>124</v>
      </c>
      <c r="AA320" s="146">
        <v>924</v>
      </c>
      <c r="AB320" s="149">
        <v>321</v>
      </c>
      <c r="AC320" s="141">
        <v>0</v>
      </c>
      <c r="AD320" s="150">
        <v>100</v>
      </c>
      <c r="AE320" s="151">
        <v>0</v>
      </c>
    </row>
    <row r="321" spans="1:31" s="3" customFormat="1" ht="18.75" customHeight="1">
      <c r="A321" s="137">
        <v>319</v>
      </c>
      <c r="B321" s="138">
        <v>281</v>
      </c>
      <c r="C321" s="139" t="s">
        <v>528</v>
      </c>
      <c r="D321" s="140" t="s">
        <v>3056</v>
      </c>
      <c r="E321" s="141">
        <v>294</v>
      </c>
      <c r="F321" s="143">
        <v>17252673</v>
      </c>
      <c r="G321" s="144">
        <v>346</v>
      </c>
      <c r="H321" s="145">
        <v>320</v>
      </c>
      <c r="I321" s="146">
        <v>17696032</v>
      </c>
      <c r="J321" s="147">
        <v>158</v>
      </c>
      <c r="K321" s="148">
        <v>138</v>
      </c>
      <c r="L321" s="143">
        <v>9429603</v>
      </c>
      <c r="M321" s="144">
        <v>325</v>
      </c>
      <c r="N321" s="145">
        <v>302</v>
      </c>
      <c r="O321" s="146">
        <v>4616053</v>
      </c>
      <c r="P321" s="147">
        <v>438</v>
      </c>
      <c r="Q321" s="148">
        <v>407</v>
      </c>
      <c r="R321" s="143">
        <v>9169667</v>
      </c>
      <c r="S321" s="144">
        <v>123</v>
      </c>
      <c r="T321" s="145">
        <v>115</v>
      </c>
      <c r="U321" s="146">
        <v>2650823</v>
      </c>
      <c r="V321" s="147">
        <v>313</v>
      </c>
      <c r="W321" s="148">
        <v>302</v>
      </c>
      <c r="X321" s="143">
        <v>4378</v>
      </c>
      <c r="Y321" s="144">
        <v>176</v>
      </c>
      <c r="Z321" s="145">
        <v>149</v>
      </c>
      <c r="AA321" s="146">
        <v>823</v>
      </c>
      <c r="AB321" s="149">
        <v>321</v>
      </c>
      <c r="AC321" s="141">
        <v>0</v>
      </c>
      <c r="AD321" s="150">
        <v>24</v>
      </c>
      <c r="AE321" s="151">
        <v>76</v>
      </c>
    </row>
    <row r="322" spans="1:31" s="3" customFormat="1" ht="18.75" customHeight="1">
      <c r="A322" s="152">
        <v>320</v>
      </c>
      <c r="B322" s="153">
        <v>340</v>
      </c>
      <c r="C322" s="154" t="s">
        <v>187</v>
      </c>
      <c r="D322" s="155" t="s">
        <v>3056</v>
      </c>
      <c r="E322" s="156">
        <v>295</v>
      </c>
      <c r="F322" s="158">
        <v>17244102</v>
      </c>
      <c r="G322" s="159">
        <v>305</v>
      </c>
      <c r="H322" s="160">
        <v>279</v>
      </c>
      <c r="I322" s="161">
        <v>20214820</v>
      </c>
      <c r="J322" s="162">
        <v>379</v>
      </c>
      <c r="K322" s="163">
        <v>352</v>
      </c>
      <c r="L322" s="158">
        <v>2970038</v>
      </c>
      <c r="M322" s="159">
        <v>170</v>
      </c>
      <c r="N322" s="160">
        <v>151</v>
      </c>
      <c r="O322" s="161">
        <v>11885396</v>
      </c>
      <c r="P322" s="162">
        <v>156</v>
      </c>
      <c r="Q322" s="163">
        <v>141</v>
      </c>
      <c r="R322" s="158">
        <v>35567829</v>
      </c>
      <c r="S322" s="159">
        <v>362</v>
      </c>
      <c r="T322" s="160">
        <v>352</v>
      </c>
      <c r="U322" s="161">
        <v>51775</v>
      </c>
      <c r="V322" s="162">
        <v>394</v>
      </c>
      <c r="W322" s="163">
        <v>378</v>
      </c>
      <c r="X322" s="158">
        <v>329</v>
      </c>
      <c r="Y322" s="159">
        <v>54</v>
      </c>
      <c r="Z322" s="160">
        <v>34</v>
      </c>
      <c r="AA322" s="161">
        <v>1662</v>
      </c>
      <c r="AB322" s="164">
        <v>322</v>
      </c>
      <c r="AC322" s="156">
        <v>0</v>
      </c>
      <c r="AD322" s="165">
        <v>100</v>
      </c>
      <c r="AE322" s="166">
        <v>0</v>
      </c>
    </row>
    <row r="323" spans="1:31" s="3" customFormat="1" ht="18.75" customHeight="1">
      <c r="A323" s="167">
        <v>321</v>
      </c>
      <c r="B323" s="168">
        <v>352</v>
      </c>
      <c r="C323" s="169" t="s">
        <v>1826</v>
      </c>
      <c r="D323" s="170" t="s">
        <v>3056</v>
      </c>
      <c r="E323" s="171">
        <v>296</v>
      </c>
      <c r="F323" s="173">
        <v>17163719</v>
      </c>
      <c r="G323" s="174">
        <v>337</v>
      </c>
      <c r="H323" s="175">
        <v>311</v>
      </c>
      <c r="I323" s="176">
        <v>18028418</v>
      </c>
      <c r="J323" s="177">
        <v>286</v>
      </c>
      <c r="K323" s="178">
        <v>263</v>
      </c>
      <c r="L323" s="173">
        <v>5218934</v>
      </c>
      <c r="M323" s="174">
        <v>296</v>
      </c>
      <c r="N323" s="175">
        <v>274</v>
      </c>
      <c r="O323" s="176">
        <v>5749385</v>
      </c>
      <c r="P323" s="177">
        <v>409</v>
      </c>
      <c r="Q323" s="178">
        <v>378</v>
      </c>
      <c r="R323" s="173">
        <v>10526992</v>
      </c>
      <c r="S323" s="174">
        <v>106</v>
      </c>
      <c r="T323" s="175">
        <v>98</v>
      </c>
      <c r="U323" s="176">
        <v>3410642</v>
      </c>
      <c r="V323" s="177">
        <v>411</v>
      </c>
      <c r="W323" s="178">
        <v>394</v>
      </c>
      <c r="X323" s="173">
        <v>103</v>
      </c>
      <c r="Y323" s="174">
        <v>447</v>
      </c>
      <c r="Z323" s="175">
        <v>415</v>
      </c>
      <c r="AA323" s="176">
        <v>190</v>
      </c>
      <c r="AB323" s="179">
        <v>342</v>
      </c>
      <c r="AC323" s="171">
        <v>0</v>
      </c>
      <c r="AD323" s="180">
        <v>64.94</v>
      </c>
      <c r="AE323" s="181">
        <v>35.06</v>
      </c>
    </row>
    <row r="324" spans="1:31" s="3" customFormat="1" ht="18.75" customHeight="1">
      <c r="A324" s="137">
        <v>322</v>
      </c>
      <c r="B324" s="138">
        <v>269</v>
      </c>
      <c r="C324" s="139" t="s">
        <v>1818</v>
      </c>
      <c r="D324" s="140" t="s">
        <v>3056</v>
      </c>
      <c r="E324" s="141">
        <v>297</v>
      </c>
      <c r="F324" s="143">
        <v>17150187</v>
      </c>
      <c r="G324" s="144">
        <v>288</v>
      </c>
      <c r="H324" s="145">
        <v>263</v>
      </c>
      <c r="I324" s="146">
        <v>21088661</v>
      </c>
      <c r="J324" s="147">
        <v>178</v>
      </c>
      <c r="K324" s="148">
        <v>157</v>
      </c>
      <c r="L324" s="143">
        <v>8516220</v>
      </c>
      <c r="M324" s="144">
        <v>102</v>
      </c>
      <c r="N324" s="145">
        <v>87</v>
      </c>
      <c r="O324" s="146">
        <v>18405198</v>
      </c>
      <c r="P324" s="147">
        <v>256</v>
      </c>
      <c r="Q324" s="148">
        <v>234</v>
      </c>
      <c r="R324" s="143">
        <v>21503576</v>
      </c>
      <c r="S324" s="144">
        <v>105</v>
      </c>
      <c r="T324" s="145">
        <v>97</v>
      </c>
      <c r="U324" s="146">
        <v>3433471</v>
      </c>
      <c r="V324" s="147">
        <v>340</v>
      </c>
      <c r="W324" s="148">
        <v>327</v>
      </c>
      <c r="X324" s="143">
        <v>2913</v>
      </c>
      <c r="Y324" s="144">
        <v>456</v>
      </c>
      <c r="Z324" s="145">
        <v>424</v>
      </c>
      <c r="AA324" s="146">
        <v>175</v>
      </c>
      <c r="AB324" s="149">
        <v>354</v>
      </c>
      <c r="AC324" s="141">
        <v>0</v>
      </c>
      <c r="AD324" s="150">
        <v>0</v>
      </c>
      <c r="AE324" s="151">
        <v>100</v>
      </c>
    </row>
    <row r="325" spans="1:31" s="3" customFormat="1" ht="18.75" customHeight="1">
      <c r="A325" s="137">
        <v>323</v>
      </c>
      <c r="B325" s="138">
        <v>357</v>
      </c>
      <c r="C325" s="139" t="s">
        <v>529</v>
      </c>
      <c r="D325" s="140" t="s">
        <v>3056</v>
      </c>
      <c r="E325" s="141">
        <v>298</v>
      </c>
      <c r="F325" s="143">
        <v>17103258</v>
      </c>
      <c r="G325" s="144">
        <v>340</v>
      </c>
      <c r="H325" s="145">
        <v>314</v>
      </c>
      <c r="I325" s="146">
        <v>17954069</v>
      </c>
      <c r="J325" s="147">
        <v>198</v>
      </c>
      <c r="K325" s="148">
        <v>177</v>
      </c>
      <c r="L325" s="143">
        <v>7821950</v>
      </c>
      <c r="M325" s="144">
        <v>93</v>
      </c>
      <c r="N325" s="145">
        <v>79</v>
      </c>
      <c r="O325" s="146">
        <v>19834303</v>
      </c>
      <c r="P325" s="147">
        <v>228</v>
      </c>
      <c r="Q325" s="148">
        <v>207</v>
      </c>
      <c r="R325" s="143">
        <v>24656884</v>
      </c>
      <c r="S325" s="144">
        <v>82</v>
      </c>
      <c r="T325" s="145">
        <v>74</v>
      </c>
      <c r="U325" s="146">
        <v>4171077</v>
      </c>
      <c r="V325" s="147">
        <v>243</v>
      </c>
      <c r="W325" s="148">
        <v>234</v>
      </c>
      <c r="X325" s="143">
        <v>10428</v>
      </c>
      <c r="Y325" s="144">
        <v>412</v>
      </c>
      <c r="Z325" s="145">
        <v>380</v>
      </c>
      <c r="AA325" s="146">
        <v>270</v>
      </c>
      <c r="AB325" s="149">
        <v>381</v>
      </c>
      <c r="AC325" s="141">
        <v>0</v>
      </c>
      <c r="AD325" s="150">
        <v>50</v>
      </c>
      <c r="AE325" s="151">
        <v>50</v>
      </c>
    </row>
    <row r="326" spans="1:31" s="3" customFormat="1" ht="18.75" customHeight="1">
      <c r="A326" s="137">
        <v>324</v>
      </c>
      <c r="B326" s="138">
        <v>263</v>
      </c>
      <c r="C326" s="139" t="s">
        <v>2738</v>
      </c>
      <c r="D326" s="140" t="s">
        <v>3056</v>
      </c>
      <c r="E326" s="141">
        <v>299</v>
      </c>
      <c r="F326" s="143">
        <v>17102256</v>
      </c>
      <c r="G326" s="144">
        <v>350</v>
      </c>
      <c r="H326" s="145">
        <v>323</v>
      </c>
      <c r="I326" s="146">
        <v>17363095</v>
      </c>
      <c r="J326" s="147">
        <v>201</v>
      </c>
      <c r="K326" s="148">
        <v>180</v>
      </c>
      <c r="L326" s="143">
        <v>7760478</v>
      </c>
      <c r="M326" s="144">
        <v>141</v>
      </c>
      <c r="N326" s="145">
        <v>124</v>
      </c>
      <c r="O326" s="146">
        <v>14599222</v>
      </c>
      <c r="P326" s="147">
        <v>136</v>
      </c>
      <c r="Q326" s="148">
        <v>121</v>
      </c>
      <c r="R326" s="143">
        <v>39531886</v>
      </c>
      <c r="S326" s="144">
        <v>343</v>
      </c>
      <c r="T326" s="145">
        <v>333</v>
      </c>
      <c r="U326" s="146">
        <v>107109</v>
      </c>
      <c r="V326" s="147">
        <v>226</v>
      </c>
      <c r="W326" s="148">
        <v>218</v>
      </c>
      <c r="X326" s="143">
        <v>11673</v>
      </c>
      <c r="Y326" s="144">
        <v>100</v>
      </c>
      <c r="Z326" s="145">
        <v>76</v>
      </c>
      <c r="AA326" s="146">
        <v>1238</v>
      </c>
      <c r="AB326" s="149">
        <v>311</v>
      </c>
      <c r="AC326" s="141">
        <v>0</v>
      </c>
      <c r="AD326" s="150">
        <v>74.83</v>
      </c>
      <c r="AE326" s="151">
        <v>25.17</v>
      </c>
    </row>
    <row r="327" spans="1:31" s="3" customFormat="1" ht="18.75" customHeight="1">
      <c r="A327" s="48">
        <v>325</v>
      </c>
      <c r="B327" s="49">
        <v>275</v>
      </c>
      <c r="C327" s="50" t="s">
        <v>2254</v>
      </c>
      <c r="D327" s="51" t="s">
        <v>3054</v>
      </c>
      <c r="E327" s="52">
        <v>26</v>
      </c>
      <c r="F327" s="54">
        <v>16946709</v>
      </c>
      <c r="G327" s="55">
        <v>349</v>
      </c>
      <c r="H327" s="56">
        <v>27</v>
      </c>
      <c r="I327" s="57">
        <v>17389903</v>
      </c>
      <c r="J327" s="58">
        <v>144</v>
      </c>
      <c r="K327" s="59">
        <v>19</v>
      </c>
      <c r="L327" s="54">
        <v>10499941</v>
      </c>
      <c r="M327" s="55">
        <v>300</v>
      </c>
      <c r="N327" s="56">
        <v>23</v>
      </c>
      <c r="O327" s="57">
        <v>5518320</v>
      </c>
      <c r="P327" s="58">
        <v>372</v>
      </c>
      <c r="Q327" s="59">
        <v>28</v>
      </c>
      <c r="R327" s="54">
        <v>12890937</v>
      </c>
      <c r="S327" s="55">
        <v>427</v>
      </c>
      <c r="T327" s="56">
        <v>15</v>
      </c>
      <c r="U327" s="57">
        <v>-2001196</v>
      </c>
      <c r="V327" s="58">
        <v>409</v>
      </c>
      <c r="W327" s="59">
        <v>17</v>
      </c>
      <c r="X327" s="54">
        <v>130</v>
      </c>
      <c r="Y327" s="55">
        <v>37</v>
      </c>
      <c r="Z327" s="56">
        <v>17</v>
      </c>
      <c r="AA327" s="57">
        <v>2428</v>
      </c>
      <c r="AB327" s="109">
        <v>384</v>
      </c>
      <c r="AC327" s="52">
        <v>100</v>
      </c>
      <c r="AD327" s="60">
        <v>0</v>
      </c>
      <c r="AE327" s="61">
        <v>0</v>
      </c>
    </row>
    <row r="328" spans="1:31" s="3" customFormat="1" ht="18.75" customHeight="1">
      <c r="A328" s="18">
        <v>326</v>
      </c>
      <c r="B328" s="19">
        <v>390</v>
      </c>
      <c r="C328" s="20" t="s">
        <v>1203</v>
      </c>
      <c r="D328" s="21" t="s">
        <v>88</v>
      </c>
      <c r="E328" s="22">
        <v>300</v>
      </c>
      <c r="F328" s="24">
        <v>16914090</v>
      </c>
      <c r="G328" s="25">
        <v>292</v>
      </c>
      <c r="H328" s="26">
        <v>267</v>
      </c>
      <c r="I328" s="27">
        <v>20988889</v>
      </c>
      <c r="J328" s="28">
        <v>467</v>
      </c>
      <c r="K328" s="29">
        <v>439</v>
      </c>
      <c r="L328" s="24">
        <v>410963</v>
      </c>
      <c r="M328" s="25">
        <v>442</v>
      </c>
      <c r="N328" s="26">
        <v>418</v>
      </c>
      <c r="O328" s="27">
        <v>1263445</v>
      </c>
      <c r="P328" s="28">
        <v>225</v>
      </c>
      <c r="Q328" s="29">
        <v>204</v>
      </c>
      <c r="R328" s="24">
        <v>24719867</v>
      </c>
      <c r="S328" s="25">
        <v>388</v>
      </c>
      <c r="T328" s="26">
        <v>377</v>
      </c>
      <c r="U328" s="27">
        <v>-285461</v>
      </c>
      <c r="V328" s="28">
        <v>265</v>
      </c>
      <c r="W328" s="29">
        <v>255</v>
      </c>
      <c r="X328" s="24">
        <v>8366</v>
      </c>
      <c r="Y328" s="25">
        <v>275</v>
      </c>
      <c r="Z328" s="26">
        <v>244</v>
      </c>
      <c r="AA328" s="27">
        <v>501</v>
      </c>
      <c r="AB328" s="107">
        <v>356</v>
      </c>
      <c r="AC328" s="22">
        <v>0</v>
      </c>
      <c r="AD328" s="30">
        <v>100</v>
      </c>
      <c r="AE328" s="31">
        <v>0</v>
      </c>
    </row>
    <row r="329" spans="1:31" s="3" customFormat="1" ht="18.75" customHeight="1">
      <c r="A329" s="32">
        <v>327</v>
      </c>
      <c r="B329" s="33">
        <v>404</v>
      </c>
      <c r="C329" s="34" t="s">
        <v>1298</v>
      </c>
      <c r="D329" s="35" t="s">
        <v>1699</v>
      </c>
      <c r="E329" s="45">
        <v>301</v>
      </c>
      <c r="F329" s="38">
        <v>16685348</v>
      </c>
      <c r="G329" s="39">
        <v>219</v>
      </c>
      <c r="H329" s="40">
        <v>200</v>
      </c>
      <c r="I329" s="41">
        <v>26835612</v>
      </c>
      <c r="J329" s="42">
        <v>82</v>
      </c>
      <c r="K329" s="43">
        <v>67</v>
      </c>
      <c r="L329" s="38">
        <v>13952348</v>
      </c>
      <c r="M329" s="39">
        <v>178</v>
      </c>
      <c r="N329" s="40">
        <v>158</v>
      </c>
      <c r="O329" s="41">
        <v>10915855</v>
      </c>
      <c r="P329" s="42">
        <v>295</v>
      </c>
      <c r="Q329" s="43">
        <v>269</v>
      </c>
      <c r="R329" s="38">
        <v>17816585</v>
      </c>
      <c r="S329" s="39">
        <v>43</v>
      </c>
      <c r="T329" s="40">
        <v>37</v>
      </c>
      <c r="U329" s="41">
        <v>8490628</v>
      </c>
      <c r="V329" s="42">
        <v>113</v>
      </c>
      <c r="W329" s="43">
        <v>107</v>
      </c>
      <c r="X329" s="38">
        <v>28874</v>
      </c>
      <c r="Y329" s="39">
        <v>177</v>
      </c>
      <c r="Z329" s="40">
        <v>150</v>
      </c>
      <c r="AA329" s="41">
        <v>821</v>
      </c>
      <c r="AB329" s="108">
        <v>384</v>
      </c>
      <c r="AC329" s="45">
        <v>0</v>
      </c>
      <c r="AD329" s="37">
        <v>100</v>
      </c>
      <c r="AE329" s="46">
        <v>0</v>
      </c>
    </row>
    <row r="330" spans="1:31" s="3" customFormat="1" ht="18.75" customHeight="1">
      <c r="A330" s="32">
        <v>328</v>
      </c>
      <c r="B330" s="33">
        <v>272</v>
      </c>
      <c r="C330" s="34" t="s">
        <v>2369</v>
      </c>
      <c r="D330" s="35" t="s">
        <v>2657</v>
      </c>
      <c r="E330" s="45">
        <v>302</v>
      </c>
      <c r="F330" s="38">
        <v>16650265</v>
      </c>
      <c r="G330" s="39">
        <v>306</v>
      </c>
      <c r="H330" s="40">
        <v>280</v>
      </c>
      <c r="I330" s="41">
        <v>20175083</v>
      </c>
      <c r="J330" s="42">
        <v>414</v>
      </c>
      <c r="K330" s="43">
        <v>386</v>
      </c>
      <c r="L330" s="38">
        <v>2143777</v>
      </c>
      <c r="M330" s="39" t="s">
        <v>3052</v>
      </c>
      <c r="N330" s="40" t="s">
        <v>1103</v>
      </c>
      <c r="O330" s="41">
        <v>-5773968</v>
      </c>
      <c r="P330" s="42">
        <v>283</v>
      </c>
      <c r="Q330" s="43">
        <v>257</v>
      </c>
      <c r="R330" s="38">
        <v>19146321</v>
      </c>
      <c r="S330" s="39">
        <v>480</v>
      </c>
      <c r="T330" s="40">
        <v>458</v>
      </c>
      <c r="U330" s="41">
        <v>-9226532</v>
      </c>
      <c r="V330" s="42">
        <v>402</v>
      </c>
      <c r="W330" s="43">
        <v>386</v>
      </c>
      <c r="X330" s="38">
        <v>206</v>
      </c>
      <c r="Y330" s="39">
        <v>126</v>
      </c>
      <c r="Z330" s="40">
        <v>101</v>
      </c>
      <c r="AA330" s="41">
        <v>1082</v>
      </c>
      <c r="AB330" s="108">
        <v>321</v>
      </c>
      <c r="AC330" s="45">
        <v>0</v>
      </c>
      <c r="AD330" s="37">
        <v>100</v>
      </c>
      <c r="AE330" s="46">
        <v>0</v>
      </c>
    </row>
    <row r="331" spans="1:31" s="3" customFormat="1" ht="18.75" customHeight="1">
      <c r="A331" s="137">
        <v>329</v>
      </c>
      <c r="B331" s="138">
        <v>372</v>
      </c>
      <c r="C331" s="139" t="s">
        <v>1369</v>
      </c>
      <c r="D331" s="140" t="s">
        <v>3056</v>
      </c>
      <c r="E331" s="141">
        <v>303</v>
      </c>
      <c r="F331" s="143">
        <v>16575834</v>
      </c>
      <c r="G331" s="144">
        <v>359</v>
      </c>
      <c r="H331" s="145">
        <v>332</v>
      </c>
      <c r="I331" s="146">
        <v>16627287</v>
      </c>
      <c r="J331" s="147">
        <v>181</v>
      </c>
      <c r="K331" s="148">
        <v>160</v>
      </c>
      <c r="L331" s="143">
        <v>8480803</v>
      </c>
      <c r="M331" s="144">
        <v>350</v>
      </c>
      <c r="N331" s="145">
        <v>327</v>
      </c>
      <c r="O331" s="146">
        <v>3913755</v>
      </c>
      <c r="P331" s="147">
        <v>320</v>
      </c>
      <c r="Q331" s="148">
        <v>294</v>
      </c>
      <c r="R331" s="143">
        <v>15927233</v>
      </c>
      <c r="S331" s="144">
        <v>419</v>
      </c>
      <c r="T331" s="145">
        <v>407</v>
      </c>
      <c r="U331" s="146">
        <v>-1674550</v>
      </c>
      <c r="V331" s="147">
        <v>185</v>
      </c>
      <c r="W331" s="148">
        <v>177</v>
      </c>
      <c r="X331" s="143">
        <v>18103</v>
      </c>
      <c r="Y331" s="144">
        <v>206</v>
      </c>
      <c r="Z331" s="145">
        <v>179</v>
      </c>
      <c r="AA331" s="146">
        <v>701</v>
      </c>
      <c r="AB331" s="149">
        <v>321</v>
      </c>
      <c r="AC331" s="141">
        <v>0</v>
      </c>
      <c r="AD331" s="150">
        <v>100</v>
      </c>
      <c r="AE331" s="151">
        <v>0</v>
      </c>
    </row>
    <row r="332" spans="1:31" s="3" customFormat="1" ht="18.75" customHeight="1">
      <c r="A332" s="48">
        <v>330</v>
      </c>
      <c r="B332" s="49">
        <v>416</v>
      </c>
      <c r="C332" s="50" t="s">
        <v>1628</v>
      </c>
      <c r="D332" s="51" t="s">
        <v>404</v>
      </c>
      <c r="E332" s="68">
        <v>304</v>
      </c>
      <c r="F332" s="54">
        <v>16569733</v>
      </c>
      <c r="G332" s="55">
        <v>300</v>
      </c>
      <c r="H332" s="56">
        <v>275</v>
      </c>
      <c r="I332" s="57">
        <v>20492052</v>
      </c>
      <c r="J332" s="58">
        <v>385</v>
      </c>
      <c r="K332" s="59">
        <v>358</v>
      </c>
      <c r="L332" s="54">
        <v>2915458</v>
      </c>
      <c r="M332" s="55">
        <v>345</v>
      </c>
      <c r="N332" s="56">
        <v>322</v>
      </c>
      <c r="O332" s="57">
        <v>4023413</v>
      </c>
      <c r="P332" s="58">
        <v>459</v>
      </c>
      <c r="Q332" s="59">
        <v>427</v>
      </c>
      <c r="R332" s="54">
        <v>7459241</v>
      </c>
      <c r="S332" s="55">
        <v>172</v>
      </c>
      <c r="T332" s="56">
        <v>163</v>
      </c>
      <c r="U332" s="57">
        <v>1586720</v>
      </c>
      <c r="V332" s="58" t="s">
        <v>1103</v>
      </c>
      <c r="W332" s="59" t="s">
        <v>1103</v>
      </c>
      <c r="X332" s="65" t="s">
        <v>3052</v>
      </c>
      <c r="Y332" s="55">
        <v>336</v>
      </c>
      <c r="Z332" s="56">
        <v>304</v>
      </c>
      <c r="AA332" s="57">
        <v>400</v>
      </c>
      <c r="AB332" s="109">
        <v>311</v>
      </c>
      <c r="AC332" s="52">
        <v>0</v>
      </c>
      <c r="AD332" s="60">
        <v>100</v>
      </c>
      <c r="AE332" s="61">
        <v>0</v>
      </c>
    </row>
    <row r="333" spans="1:31" s="3" customFormat="1" ht="18.75" customHeight="1">
      <c r="A333" s="18">
        <v>331</v>
      </c>
      <c r="B333" s="19">
        <v>368</v>
      </c>
      <c r="C333" s="20" t="s">
        <v>629</v>
      </c>
      <c r="D333" s="21" t="s">
        <v>2677</v>
      </c>
      <c r="E333" s="22">
        <v>305</v>
      </c>
      <c r="F333" s="24">
        <v>16458139</v>
      </c>
      <c r="G333" s="25">
        <v>358</v>
      </c>
      <c r="H333" s="26">
        <v>331</v>
      </c>
      <c r="I333" s="27">
        <v>16707011</v>
      </c>
      <c r="J333" s="28">
        <v>272</v>
      </c>
      <c r="K333" s="29">
        <v>249</v>
      </c>
      <c r="L333" s="24">
        <v>5607205</v>
      </c>
      <c r="M333" s="25">
        <v>28</v>
      </c>
      <c r="N333" s="26">
        <v>18</v>
      </c>
      <c r="O333" s="27">
        <v>58234977</v>
      </c>
      <c r="P333" s="28">
        <v>84</v>
      </c>
      <c r="Q333" s="29">
        <v>71</v>
      </c>
      <c r="R333" s="24">
        <v>61433873</v>
      </c>
      <c r="S333" s="25">
        <v>442</v>
      </c>
      <c r="T333" s="26">
        <v>424</v>
      </c>
      <c r="U333" s="27">
        <v>-3150050</v>
      </c>
      <c r="V333" s="28">
        <v>222</v>
      </c>
      <c r="W333" s="29">
        <v>214</v>
      </c>
      <c r="X333" s="24">
        <v>12046</v>
      </c>
      <c r="Y333" s="25">
        <v>191</v>
      </c>
      <c r="Z333" s="26">
        <v>164</v>
      </c>
      <c r="AA333" s="27">
        <v>778</v>
      </c>
      <c r="AB333" s="107">
        <v>355</v>
      </c>
      <c r="AC333" s="22">
        <v>0.03</v>
      </c>
      <c r="AD333" s="30">
        <v>99.97</v>
      </c>
      <c r="AE333" s="31">
        <v>0</v>
      </c>
    </row>
    <row r="334" spans="1:31" s="3" customFormat="1" ht="18.75" customHeight="1">
      <c r="A334" s="32">
        <v>332</v>
      </c>
      <c r="B334" s="33">
        <v>378</v>
      </c>
      <c r="C334" s="34" t="s">
        <v>2910</v>
      </c>
      <c r="D334" s="35" t="s">
        <v>88</v>
      </c>
      <c r="E334" s="45">
        <v>306</v>
      </c>
      <c r="F334" s="38">
        <v>16456465</v>
      </c>
      <c r="G334" s="39">
        <v>363</v>
      </c>
      <c r="H334" s="40">
        <v>336</v>
      </c>
      <c r="I334" s="41">
        <v>16456465</v>
      </c>
      <c r="J334" s="42">
        <v>447</v>
      </c>
      <c r="K334" s="43">
        <v>419</v>
      </c>
      <c r="L334" s="38">
        <v>1199441</v>
      </c>
      <c r="M334" s="39">
        <v>469</v>
      </c>
      <c r="N334" s="40">
        <v>443</v>
      </c>
      <c r="O334" s="41">
        <v>369219</v>
      </c>
      <c r="P334" s="42">
        <v>469</v>
      </c>
      <c r="Q334" s="43">
        <v>437</v>
      </c>
      <c r="R334" s="38">
        <v>6386413</v>
      </c>
      <c r="S334" s="39">
        <v>310</v>
      </c>
      <c r="T334" s="40">
        <v>300</v>
      </c>
      <c r="U334" s="41">
        <v>242873</v>
      </c>
      <c r="V334" s="42">
        <v>274</v>
      </c>
      <c r="W334" s="43">
        <v>264</v>
      </c>
      <c r="X334" s="38">
        <v>7236</v>
      </c>
      <c r="Y334" s="39">
        <v>452</v>
      </c>
      <c r="Z334" s="40">
        <v>420</v>
      </c>
      <c r="AA334" s="41">
        <v>181</v>
      </c>
      <c r="AB334" s="108">
        <v>311</v>
      </c>
      <c r="AC334" s="45">
        <v>0</v>
      </c>
      <c r="AD334" s="37">
        <v>100</v>
      </c>
      <c r="AE334" s="46">
        <v>0</v>
      </c>
    </row>
    <row r="335" spans="1:31" s="3" customFormat="1" ht="18.75" customHeight="1">
      <c r="A335" s="32">
        <v>333</v>
      </c>
      <c r="B335" s="33">
        <v>414</v>
      </c>
      <c r="C335" s="34" t="s">
        <v>1309</v>
      </c>
      <c r="D335" s="35" t="s">
        <v>2657</v>
      </c>
      <c r="E335" s="45">
        <v>307</v>
      </c>
      <c r="F335" s="38">
        <v>16449292</v>
      </c>
      <c r="G335" s="39">
        <v>137</v>
      </c>
      <c r="H335" s="40">
        <v>121</v>
      </c>
      <c r="I335" s="41">
        <v>41671843</v>
      </c>
      <c r="J335" s="42">
        <v>437</v>
      </c>
      <c r="K335" s="43">
        <v>409</v>
      </c>
      <c r="L335" s="38">
        <v>1527956</v>
      </c>
      <c r="M335" s="39">
        <v>451</v>
      </c>
      <c r="N335" s="40">
        <v>427</v>
      </c>
      <c r="O335" s="41">
        <v>1031911</v>
      </c>
      <c r="P335" s="42">
        <v>282</v>
      </c>
      <c r="Q335" s="43">
        <v>256</v>
      </c>
      <c r="R335" s="38">
        <v>19198358</v>
      </c>
      <c r="S335" s="39">
        <v>389</v>
      </c>
      <c r="T335" s="40">
        <v>378</v>
      </c>
      <c r="U335" s="41">
        <v>-336320</v>
      </c>
      <c r="V335" s="42" t="s">
        <v>1103</v>
      </c>
      <c r="W335" s="43" t="s">
        <v>1103</v>
      </c>
      <c r="X335" s="44" t="s">
        <v>3052</v>
      </c>
      <c r="Y335" s="39">
        <v>470</v>
      </c>
      <c r="Z335" s="40">
        <v>438</v>
      </c>
      <c r="AA335" s="41">
        <v>150</v>
      </c>
      <c r="AB335" s="108">
        <v>400</v>
      </c>
      <c r="AC335" s="45">
        <v>0</v>
      </c>
      <c r="AD335" s="37">
        <v>100</v>
      </c>
      <c r="AE335" s="46">
        <v>0</v>
      </c>
    </row>
    <row r="336" spans="1:31" s="3" customFormat="1" ht="18.75" customHeight="1">
      <c r="A336" s="137">
        <v>334</v>
      </c>
      <c r="B336" s="138">
        <v>391</v>
      </c>
      <c r="C336" s="139" t="s">
        <v>530</v>
      </c>
      <c r="D336" s="140" t="s">
        <v>3056</v>
      </c>
      <c r="E336" s="141">
        <v>308</v>
      </c>
      <c r="F336" s="143">
        <v>16392700</v>
      </c>
      <c r="G336" s="144">
        <v>364</v>
      </c>
      <c r="H336" s="145">
        <v>337</v>
      </c>
      <c r="I336" s="146">
        <v>16445915</v>
      </c>
      <c r="J336" s="147">
        <v>282</v>
      </c>
      <c r="K336" s="148">
        <v>259</v>
      </c>
      <c r="L336" s="143">
        <v>5420320</v>
      </c>
      <c r="M336" s="144">
        <v>336</v>
      </c>
      <c r="N336" s="145">
        <v>313</v>
      </c>
      <c r="O336" s="146">
        <v>4249620</v>
      </c>
      <c r="P336" s="147">
        <v>410</v>
      </c>
      <c r="Q336" s="148">
        <v>379</v>
      </c>
      <c r="R336" s="143">
        <v>10513300</v>
      </c>
      <c r="S336" s="144">
        <v>273</v>
      </c>
      <c r="T336" s="145">
        <v>263</v>
      </c>
      <c r="U336" s="146">
        <v>486019</v>
      </c>
      <c r="V336" s="147">
        <v>228</v>
      </c>
      <c r="W336" s="148">
        <v>220</v>
      </c>
      <c r="X336" s="143">
        <v>11567</v>
      </c>
      <c r="Y336" s="144">
        <v>360</v>
      </c>
      <c r="Z336" s="145">
        <v>328</v>
      </c>
      <c r="AA336" s="146">
        <v>357</v>
      </c>
      <c r="AB336" s="149">
        <v>371</v>
      </c>
      <c r="AC336" s="141">
        <v>0</v>
      </c>
      <c r="AD336" s="150">
        <v>100</v>
      </c>
      <c r="AE336" s="151">
        <v>0</v>
      </c>
    </row>
    <row r="337" spans="1:31" s="3" customFormat="1" ht="18.75" customHeight="1">
      <c r="A337" s="48">
        <v>335</v>
      </c>
      <c r="B337" s="49">
        <v>499</v>
      </c>
      <c r="C337" s="50" t="s">
        <v>1725</v>
      </c>
      <c r="D337" s="51" t="s">
        <v>816</v>
      </c>
      <c r="E337" s="52">
        <v>309</v>
      </c>
      <c r="F337" s="54">
        <v>16381441</v>
      </c>
      <c r="G337" s="55">
        <v>362</v>
      </c>
      <c r="H337" s="56">
        <v>335</v>
      </c>
      <c r="I337" s="57">
        <v>16544194</v>
      </c>
      <c r="J337" s="58">
        <v>357</v>
      </c>
      <c r="K337" s="59">
        <v>330</v>
      </c>
      <c r="L337" s="54">
        <v>3443768</v>
      </c>
      <c r="M337" s="55">
        <v>330</v>
      </c>
      <c r="N337" s="56">
        <v>307</v>
      </c>
      <c r="O337" s="57">
        <v>4403823</v>
      </c>
      <c r="P337" s="58">
        <v>481</v>
      </c>
      <c r="Q337" s="59">
        <v>449</v>
      </c>
      <c r="R337" s="54">
        <v>5459551</v>
      </c>
      <c r="S337" s="55">
        <v>174</v>
      </c>
      <c r="T337" s="56">
        <v>165</v>
      </c>
      <c r="U337" s="57">
        <v>1565937</v>
      </c>
      <c r="V337" s="58" t="s">
        <v>1103</v>
      </c>
      <c r="W337" s="59" t="s">
        <v>1103</v>
      </c>
      <c r="X337" s="65" t="s">
        <v>3052</v>
      </c>
      <c r="Y337" s="55">
        <v>387</v>
      </c>
      <c r="Z337" s="56">
        <v>355</v>
      </c>
      <c r="AA337" s="57">
        <v>315</v>
      </c>
      <c r="AB337" s="109">
        <v>371</v>
      </c>
      <c r="AC337" s="52">
        <v>0</v>
      </c>
      <c r="AD337" s="60">
        <v>100</v>
      </c>
      <c r="AE337" s="61">
        <v>0</v>
      </c>
    </row>
    <row r="338" spans="1:31" s="3" customFormat="1" ht="18.75" customHeight="1">
      <c r="A338" s="167">
        <v>336</v>
      </c>
      <c r="B338" s="168">
        <v>351</v>
      </c>
      <c r="C338" s="169" t="s">
        <v>531</v>
      </c>
      <c r="D338" s="170" t="s">
        <v>3056</v>
      </c>
      <c r="E338" s="171">
        <v>310</v>
      </c>
      <c r="F338" s="173">
        <v>16374091</v>
      </c>
      <c r="G338" s="174">
        <v>360</v>
      </c>
      <c r="H338" s="175">
        <v>333</v>
      </c>
      <c r="I338" s="176">
        <v>16564199</v>
      </c>
      <c r="J338" s="177">
        <v>345</v>
      </c>
      <c r="K338" s="178">
        <v>320</v>
      </c>
      <c r="L338" s="173">
        <v>3914823</v>
      </c>
      <c r="M338" s="174">
        <v>283</v>
      </c>
      <c r="N338" s="175">
        <v>262</v>
      </c>
      <c r="O338" s="176">
        <v>6103688</v>
      </c>
      <c r="P338" s="177">
        <v>377</v>
      </c>
      <c r="Q338" s="178">
        <v>349</v>
      </c>
      <c r="R338" s="173">
        <v>12628169</v>
      </c>
      <c r="S338" s="174">
        <v>399</v>
      </c>
      <c r="T338" s="175">
        <v>388</v>
      </c>
      <c r="U338" s="176">
        <v>-588688</v>
      </c>
      <c r="V338" s="177">
        <v>308</v>
      </c>
      <c r="W338" s="178">
        <v>297</v>
      </c>
      <c r="X338" s="173">
        <v>5032</v>
      </c>
      <c r="Y338" s="174">
        <v>165</v>
      </c>
      <c r="Z338" s="175">
        <v>140</v>
      </c>
      <c r="AA338" s="176">
        <v>853</v>
      </c>
      <c r="AB338" s="179">
        <v>321</v>
      </c>
      <c r="AC338" s="171">
        <v>0</v>
      </c>
      <c r="AD338" s="180">
        <v>98.6</v>
      </c>
      <c r="AE338" s="181">
        <v>1.4</v>
      </c>
    </row>
    <row r="339" spans="1:31" s="3" customFormat="1" ht="18.75" customHeight="1">
      <c r="A339" s="32">
        <v>337</v>
      </c>
      <c r="B339" s="33">
        <v>373</v>
      </c>
      <c r="C339" s="34" t="s">
        <v>1718</v>
      </c>
      <c r="D339" s="35" t="s">
        <v>88</v>
      </c>
      <c r="E339" s="45">
        <v>311</v>
      </c>
      <c r="F339" s="38">
        <v>16332678</v>
      </c>
      <c r="G339" s="39">
        <v>366</v>
      </c>
      <c r="H339" s="40">
        <v>339</v>
      </c>
      <c r="I339" s="41">
        <v>16332678</v>
      </c>
      <c r="J339" s="42">
        <v>186</v>
      </c>
      <c r="K339" s="43">
        <v>165</v>
      </c>
      <c r="L339" s="38">
        <v>8335629</v>
      </c>
      <c r="M339" s="39">
        <v>179</v>
      </c>
      <c r="N339" s="40">
        <v>159</v>
      </c>
      <c r="O339" s="41">
        <v>10739859</v>
      </c>
      <c r="P339" s="42">
        <v>232</v>
      </c>
      <c r="Q339" s="43">
        <v>211</v>
      </c>
      <c r="R339" s="38">
        <v>24186546</v>
      </c>
      <c r="S339" s="39">
        <v>148</v>
      </c>
      <c r="T339" s="40">
        <v>139</v>
      </c>
      <c r="U339" s="41">
        <v>1985688</v>
      </c>
      <c r="V339" s="42">
        <v>356</v>
      </c>
      <c r="W339" s="43">
        <v>343</v>
      </c>
      <c r="X339" s="38">
        <v>1707</v>
      </c>
      <c r="Y339" s="39">
        <v>402</v>
      </c>
      <c r="Z339" s="40">
        <v>370</v>
      </c>
      <c r="AA339" s="41">
        <v>289</v>
      </c>
      <c r="AB339" s="108">
        <v>313</v>
      </c>
      <c r="AC339" s="45">
        <v>0</v>
      </c>
      <c r="AD339" s="37">
        <v>92.65</v>
      </c>
      <c r="AE339" s="46">
        <v>7.35</v>
      </c>
    </row>
    <row r="340" spans="1:31" s="3" customFormat="1" ht="18.75" customHeight="1">
      <c r="A340" s="32">
        <v>338</v>
      </c>
      <c r="B340" s="33">
        <v>328</v>
      </c>
      <c r="C340" s="34" t="s">
        <v>1424</v>
      </c>
      <c r="D340" s="35" t="s">
        <v>3054</v>
      </c>
      <c r="E340" s="45">
        <v>27</v>
      </c>
      <c r="F340" s="38">
        <v>16326527</v>
      </c>
      <c r="G340" s="39">
        <v>367</v>
      </c>
      <c r="H340" s="40">
        <v>28</v>
      </c>
      <c r="I340" s="41">
        <v>16326527</v>
      </c>
      <c r="J340" s="42">
        <v>135</v>
      </c>
      <c r="K340" s="43">
        <v>18</v>
      </c>
      <c r="L340" s="38">
        <v>10769238</v>
      </c>
      <c r="M340" s="39" t="s">
        <v>3052</v>
      </c>
      <c r="N340" s="40" t="s">
        <v>1103</v>
      </c>
      <c r="O340" s="41">
        <v>-7676116</v>
      </c>
      <c r="P340" s="42">
        <v>208</v>
      </c>
      <c r="Q340" s="43">
        <v>18</v>
      </c>
      <c r="R340" s="38">
        <v>27830218</v>
      </c>
      <c r="S340" s="39">
        <v>481</v>
      </c>
      <c r="T340" s="40">
        <v>23</v>
      </c>
      <c r="U340" s="41">
        <v>-10551547</v>
      </c>
      <c r="V340" s="42" t="s">
        <v>1103</v>
      </c>
      <c r="W340" s="43" t="s">
        <v>1103</v>
      </c>
      <c r="X340" s="44" t="s">
        <v>3052</v>
      </c>
      <c r="Y340" s="39">
        <v>67</v>
      </c>
      <c r="Z340" s="40">
        <v>23</v>
      </c>
      <c r="AA340" s="41">
        <v>1533</v>
      </c>
      <c r="AB340" s="108">
        <v>210</v>
      </c>
      <c r="AC340" s="45">
        <v>100</v>
      </c>
      <c r="AD340" s="37">
        <v>0</v>
      </c>
      <c r="AE340" s="46">
        <v>0</v>
      </c>
    </row>
    <row r="341" spans="1:31" s="3" customFormat="1" ht="18.75" customHeight="1">
      <c r="A341" s="32">
        <v>339</v>
      </c>
      <c r="B341" s="33">
        <v>330</v>
      </c>
      <c r="C341" s="34" t="s">
        <v>2680</v>
      </c>
      <c r="D341" s="35" t="s">
        <v>3058</v>
      </c>
      <c r="E341" s="45">
        <v>312</v>
      </c>
      <c r="F341" s="38">
        <v>16202500</v>
      </c>
      <c r="G341" s="39">
        <v>356</v>
      </c>
      <c r="H341" s="40">
        <v>329</v>
      </c>
      <c r="I341" s="41">
        <v>16768981</v>
      </c>
      <c r="J341" s="42">
        <v>452</v>
      </c>
      <c r="K341" s="43">
        <v>424</v>
      </c>
      <c r="L341" s="38">
        <v>971421</v>
      </c>
      <c r="M341" s="39">
        <v>240</v>
      </c>
      <c r="N341" s="40">
        <v>219</v>
      </c>
      <c r="O341" s="41">
        <v>7850619</v>
      </c>
      <c r="P341" s="42">
        <v>405</v>
      </c>
      <c r="Q341" s="43">
        <v>375</v>
      </c>
      <c r="R341" s="38">
        <v>10807928</v>
      </c>
      <c r="S341" s="39">
        <v>254</v>
      </c>
      <c r="T341" s="40">
        <v>244</v>
      </c>
      <c r="U341" s="41">
        <v>674527</v>
      </c>
      <c r="V341" s="42">
        <v>325</v>
      </c>
      <c r="W341" s="43">
        <v>314</v>
      </c>
      <c r="X341" s="38">
        <v>3761</v>
      </c>
      <c r="Y341" s="39">
        <v>377</v>
      </c>
      <c r="Z341" s="40">
        <v>345</v>
      </c>
      <c r="AA341" s="41">
        <v>334</v>
      </c>
      <c r="AB341" s="108">
        <v>311</v>
      </c>
      <c r="AC341" s="45">
        <v>0</v>
      </c>
      <c r="AD341" s="37">
        <v>100</v>
      </c>
      <c r="AE341" s="46">
        <v>0</v>
      </c>
    </row>
    <row r="342" spans="1:31" s="3" customFormat="1" ht="18.75" customHeight="1">
      <c r="A342" s="48">
        <v>340</v>
      </c>
      <c r="B342" s="70">
        <v>259</v>
      </c>
      <c r="C342" s="50" t="s">
        <v>1198</v>
      </c>
      <c r="D342" s="51" t="s">
        <v>1061</v>
      </c>
      <c r="E342" s="52">
        <v>313</v>
      </c>
      <c r="F342" s="54">
        <v>16144427</v>
      </c>
      <c r="G342" s="55">
        <v>330</v>
      </c>
      <c r="H342" s="56">
        <v>304</v>
      </c>
      <c r="I342" s="57">
        <v>18343119</v>
      </c>
      <c r="J342" s="58">
        <v>258</v>
      </c>
      <c r="K342" s="59">
        <v>235</v>
      </c>
      <c r="L342" s="54">
        <v>5871542</v>
      </c>
      <c r="M342" s="55">
        <v>158</v>
      </c>
      <c r="N342" s="56">
        <v>140</v>
      </c>
      <c r="O342" s="57">
        <v>12793531</v>
      </c>
      <c r="P342" s="58">
        <v>303</v>
      </c>
      <c r="Q342" s="59">
        <v>277</v>
      </c>
      <c r="R342" s="54">
        <v>17026289</v>
      </c>
      <c r="S342" s="55">
        <v>398</v>
      </c>
      <c r="T342" s="56">
        <v>387</v>
      </c>
      <c r="U342" s="57">
        <v>-573929</v>
      </c>
      <c r="V342" s="58">
        <v>174</v>
      </c>
      <c r="W342" s="59">
        <v>166</v>
      </c>
      <c r="X342" s="54">
        <v>19376</v>
      </c>
      <c r="Y342" s="55">
        <v>159</v>
      </c>
      <c r="Z342" s="56">
        <v>134</v>
      </c>
      <c r="AA342" s="57">
        <v>885</v>
      </c>
      <c r="AB342" s="109">
        <v>321</v>
      </c>
      <c r="AC342" s="52">
        <v>0</v>
      </c>
      <c r="AD342" s="60">
        <v>100</v>
      </c>
      <c r="AE342" s="61">
        <v>0</v>
      </c>
    </row>
    <row r="343" spans="1:31" s="3" customFormat="1" ht="18.75" customHeight="1">
      <c r="A343" s="18">
        <v>341</v>
      </c>
      <c r="B343" s="19">
        <v>408</v>
      </c>
      <c r="C343" s="20" t="s">
        <v>1724</v>
      </c>
      <c r="D343" s="21" t="s">
        <v>3106</v>
      </c>
      <c r="E343" s="22">
        <v>314</v>
      </c>
      <c r="F343" s="24">
        <v>16033267</v>
      </c>
      <c r="G343" s="25">
        <v>365</v>
      </c>
      <c r="H343" s="26">
        <v>338</v>
      </c>
      <c r="I343" s="27">
        <v>16363053</v>
      </c>
      <c r="J343" s="28">
        <v>387</v>
      </c>
      <c r="K343" s="29">
        <v>360</v>
      </c>
      <c r="L343" s="24">
        <v>2888342</v>
      </c>
      <c r="M343" s="25">
        <v>361</v>
      </c>
      <c r="N343" s="26">
        <v>338</v>
      </c>
      <c r="O343" s="27">
        <v>3665493</v>
      </c>
      <c r="P343" s="28">
        <v>447</v>
      </c>
      <c r="Q343" s="29">
        <v>416</v>
      </c>
      <c r="R343" s="24">
        <v>8621198</v>
      </c>
      <c r="S343" s="25">
        <v>189</v>
      </c>
      <c r="T343" s="26">
        <v>180</v>
      </c>
      <c r="U343" s="27">
        <v>1390223</v>
      </c>
      <c r="V343" s="28" t="s">
        <v>1103</v>
      </c>
      <c r="W343" s="29" t="s">
        <v>1103</v>
      </c>
      <c r="X343" s="64" t="s">
        <v>3052</v>
      </c>
      <c r="Y343" s="25">
        <v>171</v>
      </c>
      <c r="Z343" s="26">
        <v>145</v>
      </c>
      <c r="AA343" s="27">
        <v>829</v>
      </c>
      <c r="AB343" s="107">
        <v>311</v>
      </c>
      <c r="AC343" s="22">
        <v>0</v>
      </c>
      <c r="AD343" s="30">
        <v>100</v>
      </c>
      <c r="AE343" s="31">
        <v>0</v>
      </c>
    </row>
    <row r="344" spans="1:31" s="3" customFormat="1" ht="18.75" customHeight="1">
      <c r="A344" s="32">
        <v>342</v>
      </c>
      <c r="B344" s="33">
        <v>488</v>
      </c>
      <c r="C344" s="34" t="s">
        <v>532</v>
      </c>
      <c r="D344" s="35" t="s">
        <v>1061</v>
      </c>
      <c r="E344" s="45">
        <v>315</v>
      </c>
      <c r="F344" s="38">
        <v>16020428</v>
      </c>
      <c r="G344" s="39">
        <v>373</v>
      </c>
      <c r="H344" s="40">
        <v>345</v>
      </c>
      <c r="I344" s="41">
        <v>16022832</v>
      </c>
      <c r="J344" s="42">
        <v>368</v>
      </c>
      <c r="K344" s="43">
        <v>341</v>
      </c>
      <c r="L344" s="38">
        <v>3130919</v>
      </c>
      <c r="M344" s="39">
        <v>331</v>
      </c>
      <c r="N344" s="40">
        <v>308</v>
      </c>
      <c r="O344" s="41">
        <v>4378380</v>
      </c>
      <c r="P344" s="42">
        <v>376</v>
      </c>
      <c r="Q344" s="43">
        <v>348</v>
      </c>
      <c r="R344" s="38">
        <v>12630598</v>
      </c>
      <c r="S344" s="39">
        <v>225</v>
      </c>
      <c r="T344" s="40">
        <v>215</v>
      </c>
      <c r="U344" s="41">
        <v>984425</v>
      </c>
      <c r="V344" s="42">
        <v>162</v>
      </c>
      <c r="W344" s="43">
        <v>155</v>
      </c>
      <c r="X344" s="38">
        <v>21042</v>
      </c>
      <c r="Y344" s="39">
        <v>212</v>
      </c>
      <c r="Z344" s="40">
        <v>185</v>
      </c>
      <c r="AA344" s="41">
        <v>670</v>
      </c>
      <c r="AB344" s="108">
        <v>321</v>
      </c>
      <c r="AC344" s="45">
        <v>0</v>
      </c>
      <c r="AD344" s="37">
        <v>100</v>
      </c>
      <c r="AE344" s="46">
        <v>0</v>
      </c>
    </row>
    <row r="345" spans="1:31" s="3" customFormat="1" ht="18.75" customHeight="1">
      <c r="A345" s="137">
        <v>343</v>
      </c>
      <c r="B345" s="138">
        <v>420</v>
      </c>
      <c r="C345" s="139" t="s">
        <v>533</v>
      </c>
      <c r="D345" s="140" t="s">
        <v>3056</v>
      </c>
      <c r="E345" s="141">
        <v>316</v>
      </c>
      <c r="F345" s="143">
        <v>16012830</v>
      </c>
      <c r="G345" s="144">
        <v>372</v>
      </c>
      <c r="H345" s="145">
        <v>344</v>
      </c>
      <c r="I345" s="146">
        <v>16025389</v>
      </c>
      <c r="J345" s="147">
        <v>278</v>
      </c>
      <c r="K345" s="148">
        <v>255</v>
      </c>
      <c r="L345" s="143">
        <v>5462488</v>
      </c>
      <c r="M345" s="144">
        <v>281</v>
      </c>
      <c r="N345" s="145">
        <v>260</v>
      </c>
      <c r="O345" s="146">
        <v>6137933</v>
      </c>
      <c r="P345" s="147">
        <v>393</v>
      </c>
      <c r="Q345" s="148">
        <v>364</v>
      </c>
      <c r="R345" s="143">
        <v>11402037</v>
      </c>
      <c r="S345" s="144">
        <v>111</v>
      </c>
      <c r="T345" s="145">
        <v>103</v>
      </c>
      <c r="U345" s="146">
        <v>3171650</v>
      </c>
      <c r="V345" s="147">
        <v>97</v>
      </c>
      <c r="W345" s="148">
        <v>91</v>
      </c>
      <c r="X345" s="143">
        <v>33060</v>
      </c>
      <c r="Y345" s="144">
        <v>414</v>
      </c>
      <c r="Z345" s="145">
        <v>382</v>
      </c>
      <c r="AA345" s="146">
        <v>267</v>
      </c>
      <c r="AB345" s="149">
        <v>321</v>
      </c>
      <c r="AC345" s="141">
        <v>0</v>
      </c>
      <c r="AD345" s="150">
        <v>100</v>
      </c>
      <c r="AE345" s="151">
        <v>0</v>
      </c>
    </row>
    <row r="346" spans="1:31" s="3" customFormat="1" ht="18.75" customHeight="1">
      <c r="A346" s="32">
        <v>344</v>
      </c>
      <c r="B346" s="33" t="s">
        <v>3052</v>
      </c>
      <c r="C346" s="34" t="s">
        <v>534</v>
      </c>
      <c r="D346" s="35" t="s">
        <v>88</v>
      </c>
      <c r="E346" s="45">
        <v>317</v>
      </c>
      <c r="F346" s="38">
        <v>15978175</v>
      </c>
      <c r="G346" s="39">
        <v>348</v>
      </c>
      <c r="H346" s="40">
        <v>322</v>
      </c>
      <c r="I346" s="41">
        <v>17548260</v>
      </c>
      <c r="J346" s="42">
        <v>346</v>
      </c>
      <c r="K346" s="43">
        <v>321</v>
      </c>
      <c r="L346" s="38">
        <v>3816878</v>
      </c>
      <c r="M346" s="39">
        <v>370</v>
      </c>
      <c r="N346" s="40">
        <v>347</v>
      </c>
      <c r="O346" s="41">
        <v>3343696</v>
      </c>
      <c r="P346" s="42">
        <v>422</v>
      </c>
      <c r="Q346" s="43">
        <v>391</v>
      </c>
      <c r="R346" s="38">
        <v>10101933</v>
      </c>
      <c r="S346" s="39">
        <v>78</v>
      </c>
      <c r="T346" s="40">
        <v>71</v>
      </c>
      <c r="U346" s="41">
        <v>4376832</v>
      </c>
      <c r="V346" s="42">
        <v>99</v>
      </c>
      <c r="W346" s="43">
        <v>93</v>
      </c>
      <c r="X346" s="38">
        <v>32454</v>
      </c>
      <c r="Y346" s="39">
        <v>372</v>
      </c>
      <c r="Z346" s="40">
        <v>340</v>
      </c>
      <c r="AA346" s="41">
        <v>343</v>
      </c>
      <c r="AB346" s="108">
        <v>314</v>
      </c>
      <c r="AC346" s="45">
        <v>0</v>
      </c>
      <c r="AD346" s="37">
        <v>100</v>
      </c>
      <c r="AE346" s="46">
        <v>0</v>
      </c>
    </row>
    <row r="347" spans="1:31" s="3" customFormat="1" ht="18.75" customHeight="1">
      <c r="A347" s="152">
        <v>345</v>
      </c>
      <c r="B347" s="153">
        <v>387</v>
      </c>
      <c r="C347" s="154" t="s">
        <v>535</v>
      </c>
      <c r="D347" s="155" t="s">
        <v>3056</v>
      </c>
      <c r="E347" s="156">
        <v>318</v>
      </c>
      <c r="F347" s="158">
        <v>15956205</v>
      </c>
      <c r="G347" s="159">
        <v>220</v>
      </c>
      <c r="H347" s="160">
        <v>201</v>
      </c>
      <c r="I347" s="161">
        <v>26806148</v>
      </c>
      <c r="J347" s="162">
        <v>324</v>
      </c>
      <c r="K347" s="163">
        <v>301</v>
      </c>
      <c r="L347" s="158">
        <v>4374267</v>
      </c>
      <c r="M347" s="159">
        <v>444</v>
      </c>
      <c r="N347" s="160">
        <v>420</v>
      </c>
      <c r="O347" s="161">
        <v>1238548</v>
      </c>
      <c r="P347" s="162">
        <v>306</v>
      </c>
      <c r="Q347" s="163">
        <v>280</v>
      </c>
      <c r="R347" s="158">
        <v>16551931</v>
      </c>
      <c r="S347" s="159">
        <v>387</v>
      </c>
      <c r="T347" s="160">
        <v>376</v>
      </c>
      <c r="U347" s="161">
        <v>-266263</v>
      </c>
      <c r="V347" s="162" t="s">
        <v>1103</v>
      </c>
      <c r="W347" s="163" t="s">
        <v>1103</v>
      </c>
      <c r="X347" s="206" t="s">
        <v>3052</v>
      </c>
      <c r="Y347" s="159">
        <v>329</v>
      </c>
      <c r="Z347" s="160">
        <v>297</v>
      </c>
      <c r="AA347" s="161">
        <v>406</v>
      </c>
      <c r="AB347" s="164">
        <v>352</v>
      </c>
      <c r="AC347" s="156">
        <v>0</v>
      </c>
      <c r="AD347" s="165">
        <v>25</v>
      </c>
      <c r="AE347" s="166">
        <v>75</v>
      </c>
    </row>
    <row r="348" spans="1:31" s="3" customFormat="1" ht="18.75" customHeight="1">
      <c r="A348" s="18">
        <v>346</v>
      </c>
      <c r="B348" s="19">
        <v>386</v>
      </c>
      <c r="C348" s="20" t="s">
        <v>2621</v>
      </c>
      <c r="D348" s="21" t="s">
        <v>88</v>
      </c>
      <c r="E348" s="22">
        <v>319</v>
      </c>
      <c r="F348" s="24">
        <v>15921489</v>
      </c>
      <c r="G348" s="25">
        <v>352</v>
      </c>
      <c r="H348" s="26">
        <v>325</v>
      </c>
      <c r="I348" s="27">
        <v>17143457</v>
      </c>
      <c r="J348" s="28">
        <v>253</v>
      </c>
      <c r="K348" s="29">
        <v>230</v>
      </c>
      <c r="L348" s="24">
        <v>6045102</v>
      </c>
      <c r="M348" s="25">
        <v>194</v>
      </c>
      <c r="N348" s="26">
        <v>173</v>
      </c>
      <c r="O348" s="27">
        <v>10117897</v>
      </c>
      <c r="P348" s="28">
        <v>351</v>
      </c>
      <c r="Q348" s="29">
        <v>325</v>
      </c>
      <c r="R348" s="24">
        <v>13891273</v>
      </c>
      <c r="S348" s="25">
        <v>173</v>
      </c>
      <c r="T348" s="26">
        <v>164</v>
      </c>
      <c r="U348" s="27">
        <v>1581840</v>
      </c>
      <c r="V348" s="28">
        <v>353</v>
      </c>
      <c r="W348" s="29">
        <v>340</v>
      </c>
      <c r="X348" s="24">
        <v>1875</v>
      </c>
      <c r="Y348" s="25">
        <v>220</v>
      </c>
      <c r="Z348" s="26">
        <v>193</v>
      </c>
      <c r="AA348" s="27">
        <v>628</v>
      </c>
      <c r="AB348" s="107">
        <v>341</v>
      </c>
      <c r="AC348" s="22">
        <v>0</v>
      </c>
      <c r="AD348" s="30">
        <v>100</v>
      </c>
      <c r="AE348" s="31">
        <v>0</v>
      </c>
    </row>
    <row r="349" spans="1:31" s="3" customFormat="1" ht="18.75" customHeight="1">
      <c r="A349" s="32">
        <v>347</v>
      </c>
      <c r="B349" s="33">
        <v>338</v>
      </c>
      <c r="C349" s="34" t="s">
        <v>1209</v>
      </c>
      <c r="D349" s="35" t="s">
        <v>1061</v>
      </c>
      <c r="E349" s="45">
        <v>320</v>
      </c>
      <c r="F349" s="38">
        <v>15884722</v>
      </c>
      <c r="G349" s="39">
        <v>374</v>
      </c>
      <c r="H349" s="40">
        <v>346</v>
      </c>
      <c r="I349" s="41">
        <v>15884722</v>
      </c>
      <c r="J349" s="42">
        <v>378</v>
      </c>
      <c r="K349" s="43">
        <v>351</v>
      </c>
      <c r="L349" s="38">
        <v>2974090</v>
      </c>
      <c r="M349" s="39">
        <v>268</v>
      </c>
      <c r="N349" s="40">
        <v>247</v>
      </c>
      <c r="O349" s="41">
        <v>6556764</v>
      </c>
      <c r="P349" s="42">
        <v>239</v>
      </c>
      <c r="Q349" s="43">
        <v>217</v>
      </c>
      <c r="R349" s="38">
        <v>23421659</v>
      </c>
      <c r="S349" s="39">
        <v>270</v>
      </c>
      <c r="T349" s="40">
        <v>260</v>
      </c>
      <c r="U349" s="41">
        <v>510932</v>
      </c>
      <c r="V349" s="42">
        <v>127</v>
      </c>
      <c r="W349" s="43">
        <v>120</v>
      </c>
      <c r="X349" s="38">
        <v>25646</v>
      </c>
      <c r="Y349" s="39">
        <v>289</v>
      </c>
      <c r="Z349" s="40">
        <v>257</v>
      </c>
      <c r="AA349" s="41">
        <v>487</v>
      </c>
      <c r="AB349" s="108">
        <v>311</v>
      </c>
      <c r="AC349" s="45">
        <v>0</v>
      </c>
      <c r="AD349" s="37">
        <v>100</v>
      </c>
      <c r="AE349" s="46">
        <v>0</v>
      </c>
    </row>
    <row r="350" spans="1:31" s="3" customFormat="1" ht="18.75" customHeight="1">
      <c r="A350" s="32">
        <v>348</v>
      </c>
      <c r="B350" s="33">
        <v>303</v>
      </c>
      <c r="C350" s="34" t="s">
        <v>3217</v>
      </c>
      <c r="D350" s="35" t="s">
        <v>3092</v>
      </c>
      <c r="E350" s="36">
        <v>321</v>
      </c>
      <c r="F350" s="38">
        <v>15818779</v>
      </c>
      <c r="G350" s="39">
        <v>370</v>
      </c>
      <c r="H350" s="40">
        <v>342</v>
      </c>
      <c r="I350" s="41">
        <v>16105757</v>
      </c>
      <c r="J350" s="42">
        <v>166</v>
      </c>
      <c r="K350" s="43">
        <v>145</v>
      </c>
      <c r="L350" s="38">
        <v>8988238</v>
      </c>
      <c r="M350" s="39">
        <v>155</v>
      </c>
      <c r="N350" s="40">
        <v>137</v>
      </c>
      <c r="O350" s="41">
        <v>13028449</v>
      </c>
      <c r="P350" s="42">
        <v>278</v>
      </c>
      <c r="Q350" s="43">
        <v>252</v>
      </c>
      <c r="R350" s="38">
        <v>19509092</v>
      </c>
      <c r="S350" s="39">
        <v>94</v>
      </c>
      <c r="T350" s="40">
        <v>86</v>
      </c>
      <c r="U350" s="41">
        <v>3828555</v>
      </c>
      <c r="V350" s="42" t="s">
        <v>1103</v>
      </c>
      <c r="W350" s="43" t="s">
        <v>1103</v>
      </c>
      <c r="X350" s="44" t="s">
        <v>3052</v>
      </c>
      <c r="Y350" s="39">
        <v>461</v>
      </c>
      <c r="Z350" s="40">
        <v>429</v>
      </c>
      <c r="AA350" s="41">
        <v>170</v>
      </c>
      <c r="AB350" s="108">
        <v>369</v>
      </c>
      <c r="AC350" s="45">
        <v>0</v>
      </c>
      <c r="AD350" s="37">
        <v>49.5</v>
      </c>
      <c r="AE350" s="46">
        <v>50.5</v>
      </c>
    </row>
    <row r="351" spans="1:31" s="3" customFormat="1" ht="18.75" customHeight="1">
      <c r="A351" s="137">
        <v>349</v>
      </c>
      <c r="B351" s="188">
        <v>401</v>
      </c>
      <c r="C351" s="139" t="s">
        <v>536</v>
      </c>
      <c r="D351" s="140" t="s">
        <v>3056</v>
      </c>
      <c r="E351" s="141">
        <v>322</v>
      </c>
      <c r="F351" s="143">
        <v>15652273</v>
      </c>
      <c r="G351" s="144">
        <v>369</v>
      </c>
      <c r="H351" s="145">
        <v>341</v>
      </c>
      <c r="I351" s="146">
        <v>16149442</v>
      </c>
      <c r="J351" s="147">
        <v>189</v>
      </c>
      <c r="K351" s="148">
        <v>168</v>
      </c>
      <c r="L351" s="143">
        <v>8269422</v>
      </c>
      <c r="M351" s="144">
        <v>226</v>
      </c>
      <c r="N351" s="145">
        <v>205</v>
      </c>
      <c r="O351" s="146">
        <v>8445327</v>
      </c>
      <c r="P351" s="147">
        <v>243</v>
      </c>
      <c r="Q351" s="148">
        <v>221</v>
      </c>
      <c r="R351" s="143">
        <v>23198424</v>
      </c>
      <c r="S351" s="144">
        <v>393</v>
      </c>
      <c r="T351" s="145">
        <v>382</v>
      </c>
      <c r="U351" s="146">
        <v>-446422</v>
      </c>
      <c r="V351" s="147">
        <v>299</v>
      </c>
      <c r="W351" s="148">
        <v>288</v>
      </c>
      <c r="X351" s="143">
        <v>5781</v>
      </c>
      <c r="Y351" s="144">
        <v>115</v>
      </c>
      <c r="Z351" s="145">
        <v>90</v>
      </c>
      <c r="AA351" s="146">
        <v>1109</v>
      </c>
      <c r="AB351" s="149">
        <v>321</v>
      </c>
      <c r="AC351" s="141">
        <v>0</v>
      </c>
      <c r="AD351" s="150">
        <v>100</v>
      </c>
      <c r="AE351" s="151">
        <v>0</v>
      </c>
    </row>
    <row r="352" spans="1:31" s="3" customFormat="1" ht="18.75" customHeight="1">
      <c r="A352" s="152">
        <v>350</v>
      </c>
      <c r="B352" s="153">
        <v>486</v>
      </c>
      <c r="C352" s="154" t="s">
        <v>2176</v>
      </c>
      <c r="D352" s="155" t="s">
        <v>3056</v>
      </c>
      <c r="E352" s="156">
        <v>323</v>
      </c>
      <c r="F352" s="158">
        <v>15612503</v>
      </c>
      <c r="G352" s="159">
        <v>276</v>
      </c>
      <c r="H352" s="160">
        <v>251</v>
      </c>
      <c r="I352" s="161">
        <v>22122696</v>
      </c>
      <c r="J352" s="162">
        <v>433</v>
      </c>
      <c r="K352" s="163">
        <v>405</v>
      </c>
      <c r="L352" s="158">
        <v>1576886</v>
      </c>
      <c r="M352" s="159">
        <v>462</v>
      </c>
      <c r="N352" s="160">
        <v>437</v>
      </c>
      <c r="O352" s="161">
        <v>595265</v>
      </c>
      <c r="P352" s="162">
        <v>446</v>
      </c>
      <c r="Q352" s="163">
        <v>415</v>
      </c>
      <c r="R352" s="158">
        <v>8657849</v>
      </c>
      <c r="S352" s="159">
        <v>330</v>
      </c>
      <c r="T352" s="160">
        <v>320</v>
      </c>
      <c r="U352" s="161">
        <v>154534</v>
      </c>
      <c r="V352" s="162">
        <v>210</v>
      </c>
      <c r="W352" s="163">
        <v>202</v>
      </c>
      <c r="X352" s="158">
        <v>13500</v>
      </c>
      <c r="Y352" s="159">
        <v>493</v>
      </c>
      <c r="Z352" s="160">
        <v>461</v>
      </c>
      <c r="AA352" s="161">
        <v>74</v>
      </c>
      <c r="AB352" s="164">
        <v>311</v>
      </c>
      <c r="AC352" s="156">
        <v>0</v>
      </c>
      <c r="AD352" s="165">
        <v>100</v>
      </c>
      <c r="AE352" s="166">
        <v>0</v>
      </c>
    </row>
    <row r="353" spans="1:31" s="3" customFormat="1" ht="18.75" customHeight="1">
      <c r="A353" s="167">
        <v>351</v>
      </c>
      <c r="B353" s="168">
        <v>384</v>
      </c>
      <c r="C353" s="169" t="s">
        <v>320</v>
      </c>
      <c r="D353" s="170" t="s">
        <v>3056</v>
      </c>
      <c r="E353" s="171">
        <v>324</v>
      </c>
      <c r="F353" s="173">
        <v>15594208</v>
      </c>
      <c r="G353" s="174">
        <v>371</v>
      </c>
      <c r="H353" s="175">
        <v>343</v>
      </c>
      <c r="I353" s="176">
        <v>16068655</v>
      </c>
      <c r="J353" s="177">
        <v>356</v>
      </c>
      <c r="K353" s="178">
        <v>329</v>
      </c>
      <c r="L353" s="173">
        <v>3445241</v>
      </c>
      <c r="M353" s="174">
        <v>187</v>
      </c>
      <c r="N353" s="175">
        <v>167</v>
      </c>
      <c r="O353" s="176">
        <v>10326264</v>
      </c>
      <c r="P353" s="177">
        <v>229</v>
      </c>
      <c r="Q353" s="178">
        <v>208</v>
      </c>
      <c r="R353" s="173">
        <v>24538336</v>
      </c>
      <c r="S353" s="174">
        <v>434</v>
      </c>
      <c r="T353" s="175">
        <v>418</v>
      </c>
      <c r="U353" s="176">
        <v>-2726876</v>
      </c>
      <c r="V353" s="177">
        <v>378</v>
      </c>
      <c r="W353" s="178">
        <v>362</v>
      </c>
      <c r="X353" s="173">
        <v>802</v>
      </c>
      <c r="Y353" s="174">
        <v>352</v>
      </c>
      <c r="Z353" s="175">
        <v>320</v>
      </c>
      <c r="AA353" s="176">
        <v>370</v>
      </c>
      <c r="AB353" s="179">
        <v>341</v>
      </c>
      <c r="AC353" s="171">
        <v>0</v>
      </c>
      <c r="AD353" s="180">
        <v>100</v>
      </c>
      <c r="AE353" s="181">
        <v>0</v>
      </c>
    </row>
    <row r="354" spans="1:31" s="3" customFormat="1" ht="18.75" customHeight="1">
      <c r="A354" s="137">
        <v>352</v>
      </c>
      <c r="B354" s="138">
        <v>375</v>
      </c>
      <c r="C354" s="139" t="s">
        <v>1373</v>
      </c>
      <c r="D354" s="140" t="s">
        <v>3056</v>
      </c>
      <c r="E354" s="141">
        <v>325</v>
      </c>
      <c r="F354" s="143">
        <v>15592052</v>
      </c>
      <c r="G354" s="144">
        <v>368</v>
      </c>
      <c r="H354" s="145">
        <v>340</v>
      </c>
      <c r="I354" s="146">
        <v>16198609</v>
      </c>
      <c r="J354" s="147">
        <v>299</v>
      </c>
      <c r="K354" s="148">
        <v>276</v>
      </c>
      <c r="L354" s="143">
        <v>4963398</v>
      </c>
      <c r="M354" s="144">
        <v>328</v>
      </c>
      <c r="N354" s="145">
        <v>305</v>
      </c>
      <c r="O354" s="146">
        <v>4527870</v>
      </c>
      <c r="P354" s="147">
        <v>418</v>
      </c>
      <c r="Q354" s="148">
        <v>387</v>
      </c>
      <c r="R354" s="143">
        <v>10366873</v>
      </c>
      <c r="S354" s="144">
        <v>250</v>
      </c>
      <c r="T354" s="145">
        <v>240</v>
      </c>
      <c r="U354" s="146">
        <v>705284</v>
      </c>
      <c r="V354" s="147">
        <v>305</v>
      </c>
      <c r="W354" s="148">
        <v>294</v>
      </c>
      <c r="X354" s="143">
        <v>5254</v>
      </c>
      <c r="Y354" s="144">
        <v>288</v>
      </c>
      <c r="Z354" s="145">
        <v>256</v>
      </c>
      <c r="AA354" s="146">
        <v>487</v>
      </c>
      <c r="AB354" s="149">
        <v>381</v>
      </c>
      <c r="AC354" s="141">
        <v>0</v>
      </c>
      <c r="AD354" s="150">
        <v>100</v>
      </c>
      <c r="AE354" s="151">
        <v>0</v>
      </c>
    </row>
    <row r="355" spans="1:31" s="3" customFormat="1" ht="18.75" customHeight="1">
      <c r="A355" s="32">
        <v>353</v>
      </c>
      <c r="B355" s="67">
        <v>490</v>
      </c>
      <c r="C355" s="34" t="s">
        <v>2286</v>
      </c>
      <c r="D355" s="35" t="s">
        <v>3056</v>
      </c>
      <c r="E355" s="45">
        <v>326</v>
      </c>
      <c r="F355" s="38">
        <v>15575030</v>
      </c>
      <c r="G355" s="39">
        <v>231</v>
      </c>
      <c r="H355" s="40">
        <v>210</v>
      </c>
      <c r="I355" s="41">
        <v>25417179</v>
      </c>
      <c r="J355" s="42">
        <v>365</v>
      </c>
      <c r="K355" s="43">
        <v>338</v>
      </c>
      <c r="L355" s="38">
        <v>3247878</v>
      </c>
      <c r="M355" s="39">
        <v>129</v>
      </c>
      <c r="N355" s="40">
        <v>112</v>
      </c>
      <c r="O355" s="41">
        <v>15390226</v>
      </c>
      <c r="P355" s="42">
        <v>167</v>
      </c>
      <c r="Q355" s="43">
        <v>152</v>
      </c>
      <c r="R355" s="38">
        <v>34197610</v>
      </c>
      <c r="S355" s="39">
        <v>175</v>
      </c>
      <c r="T355" s="40">
        <v>166</v>
      </c>
      <c r="U355" s="41">
        <v>1546883</v>
      </c>
      <c r="V355" s="42">
        <v>73</v>
      </c>
      <c r="W355" s="43">
        <v>67</v>
      </c>
      <c r="X355" s="38">
        <v>41871</v>
      </c>
      <c r="Y355" s="39">
        <v>395</v>
      </c>
      <c r="Z355" s="40">
        <v>363</v>
      </c>
      <c r="AA355" s="41">
        <v>304</v>
      </c>
      <c r="AB355" s="108">
        <v>311</v>
      </c>
      <c r="AC355" s="45">
        <v>0</v>
      </c>
      <c r="AD355" s="37">
        <v>74.33</v>
      </c>
      <c r="AE355" s="46">
        <v>25.67</v>
      </c>
    </row>
    <row r="356" spans="1:31" s="3" customFormat="1" ht="18.75" customHeight="1">
      <c r="A356" s="32">
        <v>354</v>
      </c>
      <c r="B356" s="33">
        <v>301</v>
      </c>
      <c r="C356" s="34" t="s">
        <v>1411</v>
      </c>
      <c r="D356" s="35" t="s">
        <v>3058</v>
      </c>
      <c r="E356" s="45">
        <v>327</v>
      </c>
      <c r="F356" s="38">
        <v>15552654</v>
      </c>
      <c r="G356" s="39">
        <v>377</v>
      </c>
      <c r="H356" s="40">
        <v>349</v>
      </c>
      <c r="I356" s="41">
        <v>15552654</v>
      </c>
      <c r="J356" s="42">
        <v>171</v>
      </c>
      <c r="K356" s="43">
        <v>150</v>
      </c>
      <c r="L356" s="38">
        <v>8760868</v>
      </c>
      <c r="M356" s="39">
        <v>139</v>
      </c>
      <c r="N356" s="40">
        <v>122</v>
      </c>
      <c r="O356" s="41">
        <v>14692320</v>
      </c>
      <c r="P356" s="42">
        <v>261</v>
      </c>
      <c r="Q356" s="43">
        <v>238</v>
      </c>
      <c r="R356" s="38">
        <v>21142994</v>
      </c>
      <c r="S356" s="39">
        <v>52</v>
      </c>
      <c r="T356" s="40">
        <v>46</v>
      </c>
      <c r="U356" s="41">
        <v>6279424</v>
      </c>
      <c r="V356" s="42" t="s">
        <v>1103</v>
      </c>
      <c r="W356" s="43" t="s">
        <v>1103</v>
      </c>
      <c r="X356" s="44" t="s">
        <v>3052</v>
      </c>
      <c r="Y356" s="39">
        <v>441</v>
      </c>
      <c r="Z356" s="40">
        <v>409</v>
      </c>
      <c r="AA356" s="41">
        <v>205</v>
      </c>
      <c r="AB356" s="108">
        <v>369</v>
      </c>
      <c r="AC356" s="45">
        <v>0</v>
      </c>
      <c r="AD356" s="37">
        <v>18</v>
      </c>
      <c r="AE356" s="46">
        <v>82</v>
      </c>
    </row>
    <row r="357" spans="1:31" s="3" customFormat="1" ht="18.75" customHeight="1">
      <c r="A357" s="152">
        <v>355</v>
      </c>
      <c r="B357" s="153">
        <v>460</v>
      </c>
      <c r="C357" s="154" t="s">
        <v>1475</v>
      </c>
      <c r="D357" s="155" t="s">
        <v>3056</v>
      </c>
      <c r="E357" s="156">
        <v>328</v>
      </c>
      <c r="F357" s="158">
        <v>15467636</v>
      </c>
      <c r="G357" s="159">
        <v>378</v>
      </c>
      <c r="H357" s="160">
        <v>350</v>
      </c>
      <c r="I357" s="161">
        <v>15467636</v>
      </c>
      <c r="J357" s="162">
        <v>470</v>
      </c>
      <c r="K357" s="163">
        <v>442</v>
      </c>
      <c r="L357" s="158">
        <v>362968</v>
      </c>
      <c r="M357" s="159">
        <v>468</v>
      </c>
      <c r="N357" s="160">
        <v>442</v>
      </c>
      <c r="O357" s="161">
        <v>396181</v>
      </c>
      <c r="P357" s="162">
        <v>500</v>
      </c>
      <c r="Q357" s="163">
        <v>468</v>
      </c>
      <c r="R357" s="158">
        <v>741307</v>
      </c>
      <c r="S357" s="159">
        <v>325</v>
      </c>
      <c r="T357" s="160">
        <v>315</v>
      </c>
      <c r="U357" s="161">
        <v>182346</v>
      </c>
      <c r="V357" s="162" t="s">
        <v>1103</v>
      </c>
      <c r="W357" s="163" t="s">
        <v>1103</v>
      </c>
      <c r="X357" s="206" t="s">
        <v>3052</v>
      </c>
      <c r="Y357" s="159">
        <v>500</v>
      </c>
      <c r="Z357" s="160">
        <v>468</v>
      </c>
      <c r="AA357" s="161">
        <v>20</v>
      </c>
      <c r="AB357" s="164">
        <v>354</v>
      </c>
      <c r="AC357" s="156">
        <v>0</v>
      </c>
      <c r="AD357" s="165">
        <v>100</v>
      </c>
      <c r="AE357" s="166">
        <v>0</v>
      </c>
    </row>
    <row r="358" spans="1:31" s="3" customFormat="1" ht="18.75" customHeight="1">
      <c r="A358" s="167">
        <v>356</v>
      </c>
      <c r="B358" s="168">
        <v>409</v>
      </c>
      <c r="C358" s="169" t="s">
        <v>1889</v>
      </c>
      <c r="D358" s="170" t="s">
        <v>3056</v>
      </c>
      <c r="E358" s="171">
        <v>329</v>
      </c>
      <c r="F358" s="173">
        <v>15425123</v>
      </c>
      <c r="G358" s="174">
        <v>279</v>
      </c>
      <c r="H358" s="175">
        <v>254</v>
      </c>
      <c r="I358" s="176">
        <v>21826191</v>
      </c>
      <c r="J358" s="177">
        <v>260</v>
      </c>
      <c r="K358" s="178">
        <v>237</v>
      </c>
      <c r="L358" s="173">
        <v>5847414</v>
      </c>
      <c r="M358" s="174">
        <v>233</v>
      </c>
      <c r="N358" s="175">
        <v>212</v>
      </c>
      <c r="O358" s="176">
        <v>8160964</v>
      </c>
      <c r="P358" s="177">
        <v>374</v>
      </c>
      <c r="Q358" s="178">
        <v>346</v>
      </c>
      <c r="R358" s="173">
        <v>12812957</v>
      </c>
      <c r="S358" s="174">
        <v>178</v>
      </c>
      <c r="T358" s="175">
        <v>169</v>
      </c>
      <c r="U358" s="176">
        <v>1536882</v>
      </c>
      <c r="V358" s="177">
        <v>206</v>
      </c>
      <c r="W358" s="178">
        <v>198</v>
      </c>
      <c r="X358" s="173">
        <v>14539</v>
      </c>
      <c r="Y358" s="174">
        <v>192</v>
      </c>
      <c r="Z358" s="175">
        <v>165</v>
      </c>
      <c r="AA358" s="176">
        <v>777</v>
      </c>
      <c r="AB358" s="179">
        <v>321</v>
      </c>
      <c r="AC358" s="171">
        <v>0</v>
      </c>
      <c r="AD358" s="180">
        <v>100</v>
      </c>
      <c r="AE358" s="181">
        <v>0</v>
      </c>
    </row>
    <row r="359" spans="1:31" s="3" customFormat="1" ht="18.75" customHeight="1">
      <c r="A359" s="32">
        <v>357</v>
      </c>
      <c r="B359" s="33">
        <v>210</v>
      </c>
      <c r="C359" s="34" t="s">
        <v>537</v>
      </c>
      <c r="D359" s="35" t="s">
        <v>2187</v>
      </c>
      <c r="E359" s="45">
        <v>330</v>
      </c>
      <c r="F359" s="38">
        <v>15379417</v>
      </c>
      <c r="G359" s="39">
        <v>380</v>
      </c>
      <c r="H359" s="40">
        <v>352</v>
      </c>
      <c r="I359" s="41">
        <v>15379417</v>
      </c>
      <c r="J359" s="42">
        <v>98</v>
      </c>
      <c r="K359" s="43">
        <v>82</v>
      </c>
      <c r="L359" s="38">
        <v>13091814</v>
      </c>
      <c r="M359" s="39">
        <v>236</v>
      </c>
      <c r="N359" s="40">
        <v>215</v>
      </c>
      <c r="O359" s="41">
        <v>8065137</v>
      </c>
      <c r="P359" s="42">
        <v>266</v>
      </c>
      <c r="Q359" s="43">
        <v>242</v>
      </c>
      <c r="R359" s="38">
        <v>20627952</v>
      </c>
      <c r="S359" s="39">
        <v>336</v>
      </c>
      <c r="T359" s="40">
        <v>326</v>
      </c>
      <c r="U359" s="41">
        <v>121256</v>
      </c>
      <c r="V359" s="42">
        <v>341</v>
      </c>
      <c r="W359" s="43">
        <v>328</v>
      </c>
      <c r="X359" s="38">
        <v>2815</v>
      </c>
      <c r="Y359" s="39">
        <v>427</v>
      </c>
      <c r="Z359" s="40">
        <v>395</v>
      </c>
      <c r="AA359" s="41">
        <v>239</v>
      </c>
      <c r="AB359" s="108">
        <v>313</v>
      </c>
      <c r="AC359" s="45">
        <v>0</v>
      </c>
      <c r="AD359" s="37">
        <v>100</v>
      </c>
      <c r="AE359" s="46">
        <v>0</v>
      </c>
    </row>
    <row r="360" spans="1:31" s="3" customFormat="1" ht="18.75" customHeight="1">
      <c r="A360" s="32">
        <v>358</v>
      </c>
      <c r="B360" s="33">
        <v>441</v>
      </c>
      <c r="C360" s="34" t="s">
        <v>1412</v>
      </c>
      <c r="D360" s="35" t="s">
        <v>889</v>
      </c>
      <c r="E360" s="45">
        <v>331</v>
      </c>
      <c r="F360" s="38">
        <v>15370478</v>
      </c>
      <c r="G360" s="39">
        <v>381</v>
      </c>
      <c r="H360" s="40">
        <v>353</v>
      </c>
      <c r="I360" s="41">
        <v>15370478</v>
      </c>
      <c r="J360" s="42">
        <v>456</v>
      </c>
      <c r="K360" s="43">
        <v>428</v>
      </c>
      <c r="L360" s="38">
        <v>775296</v>
      </c>
      <c r="M360" s="39">
        <v>463</v>
      </c>
      <c r="N360" s="40">
        <v>438</v>
      </c>
      <c r="O360" s="41">
        <v>534868</v>
      </c>
      <c r="P360" s="42">
        <v>494</v>
      </c>
      <c r="Q360" s="43">
        <v>462</v>
      </c>
      <c r="R360" s="38">
        <v>3568430</v>
      </c>
      <c r="S360" s="39">
        <v>320</v>
      </c>
      <c r="T360" s="40">
        <v>310</v>
      </c>
      <c r="U360" s="41">
        <v>197324</v>
      </c>
      <c r="V360" s="42">
        <v>121</v>
      </c>
      <c r="W360" s="43">
        <v>114</v>
      </c>
      <c r="X360" s="38">
        <v>26850</v>
      </c>
      <c r="Y360" s="39">
        <v>453</v>
      </c>
      <c r="Z360" s="40">
        <v>421</v>
      </c>
      <c r="AA360" s="41">
        <v>181</v>
      </c>
      <c r="AB360" s="108">
        <v>312</v>
      </c>
      <c r="AC360" s="45">
        <v>0</v>
      </c>
      <c r="AD360" s="37">
        <v>100</v>
      </c>
      <c r="AE360" s="46">
        <v>0</v>
      </c>
    </row>
    <row r="361" spans="1:31" s="3" customFormat="1" ht="18.75" customHeight="1">
      <c r="A361" s="32">
        <v>359</v>
      </c>
      <c r="B361" s="33">
        <v>459</v>
      </c>
      <c r="C361" s="34" t="s">
        <v>1434</v>
      </c>
      <c r="D361" s="35" t="s">
        <v>88</v>
      </c>
      <c r="E361" s="45">
        <v>332</v>
      </c>
      <c r="F361" s="38">
        <v>15229117</v>
      </c>
      <c r="G361" s="39">
        <v>379</v>
      </c>
      <c r="H361" s="40">
        <v>351</v>
      </c>
      <c r="I361" s="41">
        <v>15406784</v>
      </c>
      <c r="J361" s="42">
        <v>420</v>
      </c>
      <c r="K361" s="43">
        <v>392</v>
      </c>
      <c r="L361" s="38">
        <v>1981814</v>
      </c>
      <c r="M361" s="39">
        <v>381</v>
      </c>
      <c r="N361" s="40">
        <v>358</v>
      </c>
      <c r="O361" s="41">
        <v>3205555</v>
      </c>
      <c r="P361" s="42">
        <v>472</v>
      </c>
      <c r="Q361" s="43">
        <v>440</v>
      </c>
      <c r="R361" s="38">
        <v>6176564</v>
      </c>
      <c r="S361" s="39">
        <v>386</v>
      </c>
      <c r="T361" s="40">
        <v>375</v>
      </c>
      <c r="U361" s="62" t="s">
        <v>3052</v>
      </c>
      <c r="V361" s="42" t="s">
        <v>1103</v>
      </c>
      <c r="W361" s="43" t="s">
        <v>1103</v>
      </c>
      <c r="X361" s="44" t="s">
        <v>3052</v>
      </c>
      <c r="Y361" s="39">
        <v>227</v>
      </c>
      <c r="Z361" s="40">
        <v>198</v>
      </c>
      <c r="AA361" s="41">
        <v>610</v>
      </c>
      <c r="AB361" s="108">
        <v>311</v>
      </c>
      <c r="AC361" s="45">
        <v>0</v>
      </c>
      <c r="AD361" s="37">
        <v>100</v>
      </c>
      <c r="AE361" s="46">
        <v>0</v>
      </c>
    </row>
    <row r="362" spans="1:31" s="3" customFormat="1" ht="18.75" customHeight="1">
      <c r="A362" s="152">
        <v>360</v>
      </c>
      <c r="B362" s="153" t="s">
        <v>3052</v>
      </c>
      <c r="C362" s="154" t="s">
        <v>1303</v>
      </c>
      <c r="D362" s="155" t="s">
        <v>3056</v>
      </c>
      <c r="E362" s="156">
        <v>333</v>
      </c>
      <c r="F362" s="158">
        <v>15216057</v>
      </c>
      <c r="G362" s="159">
        <v>382</v>
      </c>
      <c r="H362" s="160">
        <v>354</v>
      </c>
      <c r="I362" s="161">
        <v>15292848</v>
      </c>
      <c r="J362" s="162">
        <v>170</v>
      </c>
      <c r="K362" s="163">
        <v>149</v>
      </c>
      <c r="L362" s="158">
        <v>8842422</v>
      </c>
      <c r="M362" s="159">
        <v>200</v>
      </c>
      <c r="N362" s="160">
        <v>179</v>
      </c>
      <c r="O362" s="161">
        <v>9789522</v>
      </c>
      <c r="P362" s="162">
        <v>325</v>
      </c>
      <c r="Q362" s="163">
        <v>299</v>
      </c>
      <c r="R362" s="158">
        <v>15800044</v>
      </c>
      <c r="S362" s="159">
        <v>79</v>
      </c>
      <c r="T362" s="160">
        <v>72</v>
      </c>
      <c r="U362" s="161">
        <v>4315432</v>
      </c>
      <c r="V362" s="162">
        <v>181</v>
      </c>
      <c r="W362" s="163">
        <v>173</v>
      </c>
      <c r="X362" s="158">
        <v>18518</v>
      </c>
      <c r="Y362" s="159">
        <v>229</v>
      </c>
      <c r="Z362" s="160">
        <v>200</v>
      </c>
      <c r="AA362" s="161">
        <v>606</v>
      </c>
      <c r="AB362" s="164">
        <v>384</v>
      </c>
      <c r="AC362" s="156">
        <v>0</v>
      </c>
      <c r="AD362" s="165">
        <v>20</v>
      </c>
      <c r="AE362" s="166">
        <v>80</v>
      </c>
    </row>
    <row r="363" spans="1:31" s="3" customFormat="1" ht="18.75" customHeight="1">
      <c r="A363" s="18">
        <v>361</v>
      </c>
      <c r="B363" s="19">
        <v>419</v>
      </c>
      <c r="C363" s="20" t="s">
        <v>1365</v>
      </c>
      <c r="D363" s="21" t="s">
        <v>2657</v>
      </c>
      <c r="E363" s="22">
        <v>334</v>
      </c>
      <c r="F363" s="24">
        <v>15161180</v>
      </c>
      <c r="G363" s="25">
        <v>200</v>
      </c>
      <c r="H363" s="26">
        <v>182</v>
      </c>
      <c r="I363" s="27">
        <v>29338093</v>
      </c>
      <c r="J363" s="28">
        <v>407</v>
      </c>
      <c r="K363" s="29">
        <v>379</v>
      </c>
      <c r="L363" s="24">
        <v>2239481</v>
      </c>
      <c r="M363" s="25">
        <v>273</v>
      </c>
      <c r="N363" s="26">
        <v>252</v>
      </c>
      <c r="O363" s="27">
        <v>6464493</v>
      </c>
      <c r="P363" s="28">
        <v>258</v>
      </c>
      <c r="Q363" s="29">
        <v>236</v>
      </c>
      <c r="R363" s="24">
        <v>21222415</v>
      </c>
      <c r="S363" s="25">
        <v>249</v>
      </c>
      <c r="T363" s="26">
        <v>239</v>
      </c>
      <c r="U363" s="27">
        <v>712070</v>
      </c>
      <c r="V363" s="28">
        <v>137</v>
      </c>
      <c r="W363" s="29">
        <v>130</v>
      </c>
      <c r="X363" s="24">
        <v>24570</v>
      </c>
      <c r="Y363" s="25">
        <v>304</v>
      </c>
      <c r="Z363" s="26">
        <v>272</v>
      </c>
      <c r="AA363" s="27">
        <v>450</v>
      </c>
      <c r="AB363" s="107">
        <v>356</v>
      </c>
      <c r="AC363" s="22">
        <v>0</v>
      </c>
      <c r="AD363" s="30">
        <v>100</v>
      </c>
      <c r="AE363" s="31">
        <v>0</v>
      </c>
    </row>
    <row r="364" spans="1:31" s="3" customFormat="1" ht="18.75" customHeight="1">
      <c r="A364" s="137">
        <v>362</v>
      </c>
      <c r="B364" s="138">
        <v>430</v>
      </c>
      <c r="C364" s="139" t="s">
        <v>1646</v>
      </c>
      <c r="D364" s="140" t="s">
        <v>3056</v>
      </c>
      <c r="E364" s="141">
        <v>335</v>
      </c>
      <c r="F364" s="143">
        <v>15149908</v>
      </c>
      <c r="G364" s="144">
        <v>386</v>
      </c>
      <c r="H364" s="145">
        <v>358</v>
      </c>
      <c r="I364" s="146">
        <v>15149908</v>
      </c>
      <c r="J364" s="147">
        <v>206</v>
      </c>
      <c r="K364" s="148">
        <v>185</v>
      </c>
      <c r="L364" s="143">
        <v>7508745</v>
      </c>
      <c r="M364" s="144">
        <v>183</v>
      </c>
      <c r="N364" s="145">
        <v>163</v>
      </c>
      <c r="O364" s="146">
        <v>10483282</v>
      </c>
      <c r="P364" s="147">
        <v>318</v>
      </c>
      <c r="Q364" s="148">
        <v>292</v>
      </c>
      <c r="R364" s="143">
        <v>15993194</v>
      </c>
      <c r="S364" s="144">
        <v>272</v>
      </c>
      <c r="T364" s="145">
        <v>262</v>
      </c>
      <c r="U364" s="146">
        <v>499459</v>
      </c>
      <c r="V364" s="147">
        <v>225</v>
      </c>
      <c r="W364" s="148">
        <v>217</v>
      </c>
      <c r="X364" s="143">
        <v>11751</v>
      </c>
      <c r="Y364" s="144">
        <v>241</v>
      </c>
      <c r="Z364" s="145">
        <v>212</v>
      </c>
      <c r="AA364" s="146">
        <v>582</v>
      </c>
      <c r="AB364" s="149">
        <v>362</v>
      </c>
      <c r="AC364" s="141">
        <v>0</v>
      </c>
      <c r="AD364" s="150">
        <v>100</v>
      </c>
      <c r="AE364" s="151">
        <v>0</v>
      </c>
    </row>
    <row r="365" spans="1:31" s="3" customFormat="1" ht="18.75" customHeight="1">
      <c r="A365" s="32">
        <v>363</v>
      </c>
      <c r="B365" s="33" t="s">
        <v>3052</v>
      </c>
      <c r="C365" s="34" t="s">
        <v>1360</v>
      </c>
      <c r="D365" s="35" t="s">
        <v>88</v>
      </c>
      <c r="E365" s="45">
        <v>336</v>
      </c>
      <c r="F365" s="38">
        <v>15052306</v>
      </c>
      <c r="G365" s="39">
        <v>383</v>
      </c>
      <c r="H365" s="40">
        <v>355</v>
      </c>
      <c r="I365" s="41">
        <v>15230006</v>
      </c>
      <c r="J365" s="42">
        <v>439</v>
      </c>
      <c r="K365" s="43">
        <v>411</v>
      </c>
      <c r="L365" s="38">
        <v>1415256</v>
      </c>
      <c r="M365" s="39">
        <v>420</v>
      </c>
      <c r="N365" s="40">
        <v>397</v>
      </c>
      <c r="O365" s="41">
        <v>2122014</v>
      </c>
      <c r="P365" s="42">
        <v>430</v>
      </c>
      <c r="Q365" s="43">
        <v>399</v>
      </c>
      <c r="R365" s="38">
        <v>9755088</v>
      </c>
      <c r="S365" s="39">
        <v>217</v>
      </c>
      <c r="T365" s="40">
        <v>208</v>
      </c>
      <c r="U365" s="41">
        <v>1071756</v>
      </c>
      <c r="V365" s="42" t="s">
        <v>1103</v>
      </c>
      <c r="W365" s="43" t="s">
        <v>1103</v>
      </c>
      <c r="X365" s="44" t="s">
        <v>3052</v>
      </c>
      <c r="Y365" s="39">
        <v>480</v>
      </c>
      <c r="Z365" s="40">
        <v>448</v>
      </c>
      <c r="AA365" s="41">
        <v>118</v>
      </c>
      <c r="AB365" s="108">
        <v>312</v>
      </c>
      <c r="AC365" s="45">
        <v>0</v>
      </c>
      <c r="AD365" s="37">
        <v>100</v>
      </c>
      <c r="AE365" s="46">
        <v>0</v>
      </c>
    </row>
    <row r="366" spans="1:31" s="3" customFormat="1" ht="18.75" customHeight="1">
      <c r="A366" s="32">
        <v>364</v>
      </c>
      <c r="B366" s="33" t="s">
        <v>3052</v>
      </c>
      <c r="C366" s="34" t="s">
        <v>1450</v>
      </c>
      <c r="D366" s="35" t="s">
        <v>88</v>
      </c>
      <c r="E366" s="45">
        <v>337</v>
      </c>
      <c r="F366" s="38">
        <v>15046201</v>
      </c>
      <c r="G366" s="39">
        <v>389</v>
      </c>
      <c r="H366" s="40">
        <v>361</v>
      </c>
      <c r="I366" s="41">
        <v>15046201</v>
      </c>
      <c r="J366" s="42">
        <v>233</v>
      </c>
      <c r="K366" s="43">
        <v>210</v>
      </c>
      <c r="L366" s="38">
        <v>6617573</v>
      </c>
      <c r="M366" s="39">
        <v>211</v>
      </c>
      <c r="N366" s="40">
        <v>190</v>
      </c>
      <c r="O366" s="41">
        <v>9311549</v>
      </c>
      <c r="P366" s="42">
        <v>104</v>
      </c>
      <c r="Q366" s="43">
        <v>91</v>
      </c>
      <c r="R366" s="38">
        <v>52472797</v>
      </c>
      <c r="S366" s="39">
        <v>335</v>
      </c>
      <c r="T366" s="40">
        <v>325</v>
      </c>
      <c r="U366" s="41">
        <v>132091</v>
      </c>
      <c r="V366" s="42">
        <v>195</v>
      </c>
      <c r="W366" s="43">
        <v>187</v>
      </c>
      <c r="X366" s="38">
        <v>16732</v>
      </c>
      <c r="Y366" s="39">
        <v>120</v>
      </c>
      <c r="Z366" s="40">
        <v>95</v>
      </c>
      <c r="AA366" s="41">
        <v>1100</v>
      </c>
      <c r="AB366" s="108">
        <v>321</v>
      </c>
      <c r="AC366" s="45">
        <v>0</v>
      </c>
      <c r="AD366" s="37">
        <v>100</v>
      </c>
      <c r="AE366" s="46">
        <v>0</v>
      </c>
    </row>
    <row r="367" spans="1:31" s="3" customFormat="1" ht="18.75" customHeight="1">
      <c r="A367" s="48">
        <v>365</v>
      </c>
      <c r="B367" s="49">
        <v>257</v>
      </c>
      <c r="C367" s="50" t="s">
        <v>538</v>
      </c>
      <c r="D367" s="51" t="s">
        <v>1061</v>
      </c>
      <c r="E367" s="52">
        <v>338</v>
      </c>
      <c r="F367" s="54">
        <v>14963733</v>
      </c>
      <c r="G367" s="55">
        <v>319</v>
      </c>
      <c r="H367" s="56">
        <v>293</v>
      </c>
      <c r="I367" s="57">
        <v>19171929</v>
      </c>
      <c r="J367" s="58">
        <v>361</v>
      </c>
      <c r="K367" s="59">
        <v>334</v>
      </c>
      <c r="L367" s="54">
        <v>3362132</v>
      </c>
      <c r="M367" s="55">
        <v>275</v>
      </c>
      <c r="N367" s="56">
        <v>254</v>
      </c>
      <c r="O367" s="57">
        <v>6421620</v>
      </c>
      <c r="P367" s="58">
        <v>174</v>
      </c>
      <c r="Q367" s="59">
        <v>159</v>
      </c>
      <c r="R367" s="54">
        <v>33093674</v>
      </c>
      <c r="S367" s="55">
        <v>367</v>
      </c>
      <c r="T367" s="56">
        <v>357</v>
      </c>
      <c r="U367" s="57">
        <v>30562</v>
      </c>
      <c r="V367" s="58">
        <v>105</v>
      </c>
      <c r="W367" s="59">
        <v>99</v>
      </c>
      <c r="X367" s="54">
        <v>30892</v>
      </c>
      <c r="Y367" s="55">
        <v>207</v>
      </c>
      <c r="Z367" s="56">
        <v>180</v>
      </c>
      <c r="AA367" s="57">
        <v>700</v>
      </c>
      <c r="AB367" s="109">
        <v>321</v>
      </c>
      <c r="AC367" s="52">
        <v>0</v>
      </c>
      <c r="AD367" s="60">
        <v>100</v>
      </c>
      <c r="AE367" s="61">
        <v>0</v>
      </c>
    </row>
    <row r="368" spans="1:31" s="3" customFormat="1" ht="18.75" customHeight="1">
      <c r="A368" s="18">
        <v>366</v>
      </c>
      <c r="B368" s="19">
        <v>424</v>
      </c>
      <c r="C368" s="20" t="s">
        <v>2287</v>
      </c>
      <c r="D368" s="21" t="s">
        <v>2648</v>
      </c>
      <c r="E368" s="22">
        <v>339</v>
      </c>
      <c r="F368" s="24">
        <v>14808093</v>
      </c>
      <c r="G368" s="25">
        <v>392</v>
      </c>
      <c r="H368" s="26">
        <v>364</v>
      </c>
      <c r="I368" s="27">
        <v>14808093</v>
      </c>
      <c r="J368" s="28">
        <v>197</v>
      </c>
      <c r="K368" s="29">
        <v>176</v>
      </c>
      <c r="L368" s="24">
        <v>7831262</v>
      </c>
      <c r="M368" s="25">
        <v>120</v>
      </c>
      <c r="N368" s="26">
        <v>103</v>
      </c>
      <c r="O368" s="27">
        <v>16168958</v>
      </c>
      <c r="P368" s="28">
        <v>280</v>
      </c>
      <c r="Q368" s="29">
        <v>254</v>
      </c>
      <c r="R368" s="24">
        <v>19425998</v>
      </c>
      <c r="S368" s="25">
        <v>37</v>
      </c>
      <c r="T368" s="26">
        <v>31</v>
      </c>
      <c r="U368" s="27">
        <v>9560847</v>
      </c>
      <c r="V368" s="28">
        <v>335</v>
      </c>
      <c r="W368" s="29">
        <v>322</v>
      </c>
      <c r="X368" s="24">
        <v>3053</v>
      </c>
      <c r="Y368" s="25">
        <v>444</v>
      </c>
      <c r="Z368" s="26">
        <v>412</v>
      </c>
      <c r="AA368" s="27">
        <v>196</v>
      </c>
      <c r="AB368" s="107">
        <v>369</v>
      </c>
      <c r="AC368" s="22">
        <v>0</v>
      </c>
      <c r="AD368" s="30">
        <v>100</v>
      </c>
      <c r="AE368" s="31">
        <v>0</v>
      </c>
    </row>
    <row r="369" spans="1:31" s="3" customFormat="1" ht="18.75" customHeight="1">
      <c r="A369" s="32">
        <v>367</v>
      </c>
      <c r="B369" s="33">
        <v>367</v>
      </c>
      <c r="C369" s="34" t="s">
        <v>1362</v>
      </c>
      <c r="D369" s="35" t="s">
        <v>88</v>
      </c>
      <c r="E369" s="45">
        <v>340</v>
      </c>
      <c r="F369" s="38">
        <v>14771099</v>
      </c>
      <c r="G369" s="39">
        <v>387</v>
      </c>
      <c r="H369" s="40">
        <v>359</v>
      </c>
      <c r="I369" s="41">
        <v>15144831</v>
      </c>
      <c r="J369" s="42">
        <v>283</v>
      </c>
      <c r="K369" s="43">
        <v>260</v>
      </c>
      <c r="L369" s="38">
        <v>5264926</v>
      </c>
      <c r="M369" s="39">
        <v>280</v>
      </c>
      <c r="N369" s="40">
        <v>259</v>
      </c>
      <c r="O369" s="41">
        <v>6173393</v>
      </c>
      <c r="P369" s="42">
        <v>356</v>
      </c>
      <c r="Q369" s="43">
        <v>330</v>
      </c>
      <c r="R369" s="38">
        <v>13599260</v>
      </c>
      <c r="S369" s="39">
        <v>375</v>
      </c>
      <c r="T369" s="40">
        <v>365</v>
      </c>
      <c r="U369" s="41">
        <v>6682</v>
      </c>
      <c r="V369" s="42">
        <v>138</v>
      </c>
      <c r="W369" s="43">
        <v>131</v>
      </c>
      <c r="X369" s="38">
        <v>24553</v>
      </c>
      <c r="Y369" s="39">
        <v>279</v>
      </c>
      <c r="Z369" s="40">
        <v>248</v>
      </c>
      <c r="AA369" s="41">
        <v>496</v>
      </c>
      <c r="AB369" s="108">
        <v>321</v>
      </c>
      <c r="AC369" s="45">
        <v>0</v>
      </c>
      <c r="AD369" s="37">
        <v>100</v>
      </c>
      <c r="AE369" s="46">
        <v>0</v>
      </c>
    </row>
    <row r="370" spans="1:31" s="3" customFormat="1" ht="18.75" customHeight="1">
      <c r="A370" s="32">
        <v>368</v>
      </c>
      <c r="B370" s="67">
        <v>462</v>
      </c>
      <c r="C370" s="34" t="s">
        <v>1389</v>
      </c>
      <c r="D370" s="35" t="s">
        <v>88</v>
      </c>
      <c r="E370" s="45">
        <v>341</v>
      </c>
      <c r="F370" s="38">
        <v>14766482</v>
      </c>
      <c r="G370" s="39">
        <v>393</v>
      </c>
      <c r="H370" s="40">
        <v>365</v>
      </c>
      <c r="I370" s="41">
        <v>14766831</v>
      </c>
      <c r="J370" s="42">
        <v>269</v>
      </c>
      <c r="K370" s="43">
        <v>246</v>
      </c>
      <c r="L370" s="38">
        <v>5636479</v>
      </c>
      <c r="M370" s="39">
        <v>436</v>
      </c>
      <c r="N370" s="40">
        <v>412</v>
      </c>
      <c r="O370" s="41">
        <v>1476696</v>
      </c>
      <c r="P370" s="42">
        <v>425</v>
      </c>
      <c r="Q370" s="43">
        <v>394</v>
      </c>
      <c r="R370" s="38">
        <v>10007608</v>
      </c>
      <c r="S370" s="39">
        <v>364</v>
      </c>
      <c r="T370" s="40">
        <v>354</v>
      </c>
      <c r="U370" s="41">
        <v>50199</v>
      </c>
      <c r="V370" s="42">
        <v>238</v>
      </c>
      <c r="W370" s="43">
        <v>229</v>
      </c>
      <c r="X370" s="38">
        <v>10732</v>
      </c>
      <c r="Y370" s="39">
        <v>201</v>
      </c>
      <c r="Z370" s="40">
        <v>174</v>
      </c>
      <c r="AA370" s="41">
        <v>725</v>
      </c>
      <c r="AB370" s="108">
        <v>321</v>
      </c>
      <c r="AC370" s="45">
        <v>0</v>
      </c>
      <c r="AD370" s="37">
        <v>100</v>
      </c>
      <c r="AE370" s="46">
        <v>0</v>
      </c>
    </row>
    <row r="371" spans="1:31" s="3" customFormat="1" ht="18.75" customHeight="1">
      <c r="A371" s="32">
        <v>369</v>
      </c>
      <c r="B371" s="67">
        <v>410</v>
      </c>
      <c r="C371" s="34" t="s">
        <v>2272</v>
      </c>
      <c r="D371" s="35" t="s">
        <v>3098</v>
      </c>
      <c r="E371" s="45">
        <v>342</v>
      </c>
      <c r="F371" s="38">
        <v>14755640</v>
      </c>
      <c r="G371" s="39">
        <v>395</v>
      </c>
      <c r="H371" s="40">
        <v>367</v>
      </c>
      <c r="I371" s="41">
        <v>14755640</v>
      </c>
      <c r="J371" s="42">
        <v>394</v>
      </c>
      <c r="K371" s="43">
        <v>367</v>
      </c>
      <c r="L371" s="38">
        <v>2686016</v>
      </c>
      <c r="M371" s="39">
        <v>323</v>
      </c>
      <c r="N371" s="40">
        <v>300</v>
      </c>
      <c r="O371" s="41">
        <v>4725810</v>
      </c>
      <c r="P371" s="42">
        <v>395</v>
      </c>
      <c r="Q371" s="43">
        <v>366</v>
      </c>
      <c r="R371" s="38">
        <v>11344733</v>
      </c>
      <c r="S371" s="39">
        <v>125</v>
      </c>
      <c r="T371" s="40">
        <v>117</v>
      </c>
      <c r="U371" s="41">
        <v>2593054</v>
      </c>
      <c r="V371" s="42">
        <v>186</v>
      </c>
      <c r="W371" s="43">
        <v>178</v>
      </c>
      <c r="X371" s="38">
        <v>18093</v>
      </c>
      <c r="Y371" s="39">
        <v>314</v>
      </c>
      <c r="Z371" s="40">
        <v>282</v>
      </c>
      <c r="AA371" s="41">
        <v>434</v>
      </c>
      <c r="AB371" s="108">
        <v>371</v>
      </c>
      <c r="AC371" s="45">
        <v>0</v>
      </c>
      <c r="AD371" s="37">
        <v>100</v>
      </c>
      <c r="AE371" s="46">
        <v>0</v>
      </c>
    </row>
    <row r="372" spans="1:31" s="3" customFormat="1" ht="18.75" customHeight="1">
      <c r="A372" s="48">
        <v>370</v>
      </c>
      <c r="B372" s="49">
        <v>411</v>
      </c>
      <c r="C372" s="50" t="s">
        <v>1375</v>
      </c>
      <c r="D372" s="51" t="s">
        <v>3054</v>
      </c>
      <c r="E372" s="52">
        <v>28</v>
      </c>
      <c r="F372" s="54">
        <v>14726948</v>
      </c>
      <c r="G372" s="55">
        <v>396</v>
      </c>
      <c r="H372" s="56">
        <v>29</v>
      </c>
      <c r="I372" s="57">
        <v>14726948</v>
      </c>
      <c r="J372" s="58" t="s">
        <v>3052</v>
      </c>
      <c r="K372" s="59" t="s">
        <v>1103</v>
      </c>
      <c r="L372" s="54">
        <v>-5739076</v>
      </c>
      <c r="M372" s="55" t="s">
        <v>3052</v>
      </c>
      <c r="N372" s="56" t="s">
        <v>1103</v>
      </c>
      <c r="O372" s="57">
        <v>-13778384</v>
      </c>
      <c r="P372" s="58">
        <v>260</v>
      </c>
      <c r="Q372" s="59">
        <v>23</v>
      </c>
      <c r="R372" s="54">
        <v>21193586</v>
      </c>
      <c r="S372" s="55">
        <v>496</v>
      </c>
      <c r="T372" s="56">
        <v>29</v>
      </c>
      <c r="U372" s="57">
        <v>-48214341</v>
      </c>
      <c r="V372" s="58" t="s">
        <v>1103</v>
      </c>
      <c r="W372" s="59" t="s">
        <v>1103</v>
      </c>
      <c r="X372" s="65" t="s">
        <v>3052</v>
      </c>
      <c r="Y372" s="55">
        <v>16</v>
      </c>
      <c r="Z372" s="56">
        <v>12</v>
      </c>
      <c r="AA372" s="57">
        <v>4318</v>
      </c>
      <c r="AB372" s="109">
        <v>210</v>
      </c>
      <c r="AC372" s="52">
        <v>100</v>
      </c>
      <c r="AD372" s="60">
        <v>0</v>
      </c>
      <c r="AE372" s="61">
        <v>0</v>
      </c>
    </row>
    <row r="373" spans="1:31" s="3" customFormat="1" ht="18.75" customHeight="1">
      <c r="A373" s="18">
        <v>371</v>
      </c>
      <c r="B373" s="19">
        <v>429</v>
      </c>
      <c r="C373" s="20" t="s">
        <v>2625</v>
      </c>
      <c r="D373" s="21" t="s">
        <v>3103</v>
      </c>
      <c r="E373" s="22">
        <v>343</v>
      </c>
      <c r="F373" s="24">
        <v>14721491</v>
      </c>
      <c r="G373" s="25">
        <v>331</v>
      </c>
      <c r="H373" s="26">
        <v>305</v>
      </c>
      <c r="I373" s="27">
        <v>18319302</v>
      </c>
      <c r="J373" s="28">
        <v>408</v>
      </c>
      <c r="K373" s="29">
        <v>380</v>
      </c>
      <c r="L373" s="24">
        <v>2237597</v>
      </c>
      <c r="M373" s="25">
        <v>276</v>
      </c>
      <c r="N373" s="26">
        <v>255</v>
      </c>
      <c r="O373" s="27">
        <v>6412522</v>
      </c>
      <c r="P373" s="28">
        <v>427</v>
      </c>
      <c r="Q373" s="29">
        <v>396</v>
      </c>
      <c r="R373" s="24">
        <v>9896582</v>
      </c>
      <c r="S373" s="25">
        <v>276</v>
      </c>
      <c r="T373" s="26">
        <v>266</v>
      </c>
      <c r="U373" s="27">
        <v>465189</v>
      </c>
      <c r="V373" s="28">
        <v>369</v>
      </c>
      <c r="W373" s="29">
        <v>354</v>
      </c>
      <c r="X373" s="24">
        <v>986</v>
      </c>
      <c r="Y373" s="25">
        <v>309</v>
      </c>
      <c r="Z373" s="26">
        <v>277</v>
      </c>
      <c r="AA373" s="27">
        <v>445</v>
      </c>
      <c r="AB373" s="107">
        <v>356</v>
      </c>
      <c r="AC373" s="22">
        <v>0</v>
      </c>
      <c r="AD373" s="30">
        <v>100</v>
      </c>
      <c r="AE373" s="31">
        <v>0</v>
      </c>
    </row>
    <row r="374" spans="1:31" s="3" customFormat="1" ht="18.75" customHeight="1">
      <c r="A374" s="32">
        <v>372</v>
      </c>
      <c r="B374" s="33">
        <v>297</v>
      </c>
      <c r="C374" s="34" t="s">
        <v>1027</v>
      </c>
      <c r="D374" s="35" t="s">
        <v>3150</v>
      </c>
      <c r="E374" s="45">
        <v>344</v>
      </c>
      <c r="F374" s="38">
        <v>14678999</v>
      </c>
      <c r="G374" s="39">
        <v>397</v>
      </c>
      <c r="H374" s="40">
        <v>368</v>
      </c>
      <c r="I374" s="41">
        <v>14710112</v>
      </c>
      <c r="J374" s="42">
        <v>405</v>
      </c>
      <c r="K374" s="43">
        <v>377</v>
      </c>
      <c r="L374" s="38">
        <v>2350475</v>
      </c>
      <c r="M374" s="39">
        <v>426</v>
      </c>
      <c r="N374" s="40">
        <v>403</v>
      </c>
      <c r="O374" s="41">
        <v>1949861</v>
      </c>
      <c r="P374" s="42">
        <v>483</v>
      </c>
      <c r="Q374" s="43">
        <v>451</v>
      </c>
      <c r="R374" s="38">
        <v>5262353</v>
      </c>
      <c r="S374" s="39">
        <v>373</v>
      </c>
      <c r="T374" s="40">
        <v>363</v>
      </c>
      <c r="U374" s="41">
        <v>12202</v>
      </c>
      <c r="V374" s="42">
        <v>370</v>
      </c>
      <c r="W374" s="43">
        <v>355</v>
      </c>
      <c r="X374" s="38">
        <v>956</v>
      </c>
      <c r="Y374" s="39">
        <v>424</v>
      </c>
      <c r="Z374" s="40">
        <v>392</v>
      </c>
      <c r="AA374" s="41">
        <v>240</v>
      </c>
      <c r="AB374" s="108">
        <v>311</v>
      </c>
      <c r="AC374" s="45">
        <v>0</v>
      </c>
      <c r="AD374" s="37">
        <v>100</v>
      </c>
      <c r="AE374" s="46">
        <v>0</v>
      </c>
    </row>
    <row r="375" spans="1:31" s="3" customFormat="1" ht="18.75" customHeight="1">
      <c r="A375" s="32">
        <v>373</v>
      </c>
      <c r="B375" s="33">
        <v>458</v>
      </c>
      <c r="C375" s="34" t="s">
        <v>2257</v>
      </c>
      <c r="D375" s="35" t="s">
        <v>2976</v>
      </c>
      <c r="E375" s="45">
        <v>345</v>
      </c>
      <c r="F375" s="38">
        <v>14660230</v>
      </c>
      <c r="G375" s="39">
        <v>399</v>
      </c>
      <c r="H375" s="40">
        <v>370</v>
      </c>
      <c r="I375" s="41">
        <v>14660230</v>
      </c>
      <c r="J375" s="42">
        <v>256</v>
      </c>
      <c r="K375" s="43">
        <v>233</v>
      </c>
      <c r="L375" s="38">
        <v>5995843</v>
      </c>
      <c r="M375" s="39">
        <v>433</v>
      </c>
      <c r="N375" s="40">
        <v>409</v>
      </c>
      <c r="O375" s="41">
        <v>1700044</v>
      </c>
      <c r="P375" s="42">
        <v>124</v>
      </c>
      <c r="Q375" s="43">
        <v>109</v>
      </c>
      <c r="R375" s="38">
        <v>44646696</v>
      </c>
      <c r="S375" s="39">
        <v>352</v>
      </c>
      <c r="T375" s="40">
        <v>342</v>
      </c>
      <c r="U375" s="41">
        <v>97548</v>
      </c>
      <c r="V375" s="42">
        <v>214</v>
      </c>
      <c r="W375" s="43">
        <v>206</v>
      </c>
      <c r="X375" s="38">
        <v>13095</v>
      </c>
      <c r="Y375" s="39">
        <v>371</v>
      </c>
      <c r="Z375" s="40">
        <v>339</v>
      </c>
      <c r="AA375" s="41">
        <v>346</v>
      </c>
      <c r="AB375" s="108">
        <v>210</v>
      </c>
      <c r="AC375" s="45">
        <v>0</v>
      </c>
      <c r="AD375" s="37">
        <v>100</v>
      </c>
      <c r="AE375" s="46">
        <v>0</v>
      </c>
    </row>
    <row r="376" spans="1:31" s="3" customFormat="1" ht="18.75" customHeight="1">
      <c r="A376" s="32">
        <v>374</v>
      </c>
      <c r="B376" s="33">
        <v>155</v>
      </c>
      <c r="C376" s="34" t="s">
        <v>1614</v>
      </c>
      <c r="D376" s="35" t="s">
        <v>3054</v>
      </c>
      <c r="E376" s="45">
        <v>29</v>
      </c>
      <c r="F376" s="38">
        <v>14653390</v>
      </c>
      <c r="G376" s="39">
        <v>224</v>
      </c>
      <c r="H376" s="40">
        <v>20</v>
      </c>
      <c r="I376" s="41">
        <v>26593355</v>
      </c>
      <c r="J376" s="42">
        <v>404</v>
      </c>
      <c r="K376" s="43">
        <v>28</v>
      </c>
      <c r="L376" s="38">
        <v>2375574</v>
      </c>
      <c r="M376" s="39">
        <v>116</v>
      </c>
      <c r="N376" s="40">
        <v>16</v>
      </c>
      <c r="O376" s="41">
        <v>16502038</v>
      </c>
      <c r="P376" s="42">
        <v>235</v>
      </c>
      <c r="Q376" s="43">
        <v>22</v>
      </c>
      <c r="R376" s="38">
        <v>23869842</v>
      </c>
      <c r="S376" s="39">
        <v>422</v>
      </c>
      <c r="T376" s="40">
        <v>14</v>
      </c>
      <c r="U376" s="41">
        <v>-1798378</v>
      </c>
      <c r="V376" s="42">
        <v>377</v>
      </c>
      <c r="W376" s="43">
        <v>16</v>
      </c>
      <c r="X376" s="38">
        <v>857</v>
      </c>
      <c r="Y376" s="39">
        <v>221</v>
      </c>
      <c r="Z376" s="40">
        <v>28</v>
      </c>
      <c r="AA376" s="41">
        <v>625</v>
      </c>
      <c r="AB376" s="108">
        <v>351</v>
      </c>
      <c r="AC376" s="45">
        <v>100</v>
      </c>
      <c r="AD376" s="37">
        <v>0</v>
      </c>
      <c r="AE376" s="46">
        <v>0</v>
      </c>
    </row>
    <row r="377" spans="1:31" s="3" customFormat="1" ht="18.75" customHeight="1">
      <c r="A377" s="191">
        <v>375</v>
      </c>
      <c r="B377" s="192" t="s">
        <v>3052</v>
      </c>
      <c r="C377" s="193" t="s">
        <v>539</v>
      </c>
      <c r="D377" s="194" t="s">
        <v>3056</v>
      </c>
      <c r="E377" s="195">
        <v>346</v>
      </c>
      <c r="F377" s="197">
        <v>14652700</v>
      </c>
      <c r="G377" s="198">
        <v>361</v>
      </c>
      <c r="H377" s="199">
        <v>334</v>
      </c>
      <c r="I377" s="200">
        <v>16558464</v>
      </c>
      <c r="J377" s="201">
        <v>455</v>
      </c>
      <c r="K377" s="202">
        <v>427</v>
      </c>
      <c r="L377" s="197">
        <v>864060</v>
      </c>
      <c r="M377" s="198">
        <v>464</v>
      </c>
      <c r="N377" s="199">
        <v>439</v>
      </c>
      <c r="O377" s="200">
        <v>492347</v>
      </c>
      <c r="P377" s="201">
        <v>460</v>
      </c>
      <c r="Q377" s="202">
        <v>428</v>
      </c>
      <c r="R377" s="197">
        <v>7441425</v>
      </c>
      <c r="S377" s="198">
        <v>406</v>
      </c>
      <c r="T377" s="199">
        <v>394</v>
      </c>
      <c r="U377" s="209" t="s">
        <v>3052</v>
      </c>
      <c r="V377" s="201">
        <v>230</v>
      </c>
      <c r="W377" s="202">
        <v>221</v>
      </c>
      <c r="X377" s="197">
        <v>11289</v>
      </c>
      <c r="Y377" s="198">
        <v>464</v>
      </c>
      <c r="Z377" s="199">
        <v>432</v>
      </c>
      <c r="AA377" s="200">
        <v>160</v>
      </c>
      <c r="AB377" s="203">
        <v>311</v>
      </c>
      <c r="AC377" s="195">
        <v>0</v>
      </c>
      <c r="AD377" s="204">
        <v>100</v>
      </c>
      <c r="AE377" s="205">
        <v>0</v>
      </c>
    </row>
    <row r="378" spans="1:31" s="3" customFormat="1" ht="18.75" customHeight="1">
      <c r="A378" s="18">
        <v>376</v>
      </c>
      <c r="B378" s="19">
        <v>421</v>
      </c>
      <c r="C378" s="20" t="s">
        <v>1396</v>
      </c>
      <c r="D378" s="21" t="s">
        <v>3058</v>
      </c>
      <c r="E378" s="22">
        <v>347</v>
      </c>
      <c r="F378" s="24">
        <v>14585671</v>
      </c>
      <c r="G378" s="25">
        <v>402</v>
      </c>
      <c r="H378" s="26">
        <v>373</v>
      </c>
      <c r="I378" s="27">
        <v>14589326</v>
      </c>
      <c r="J378" s="28">
        <v>271</v>
      </c>
      <c r="K378" s="29">
        <v>248</v>
      </c>
      <c r="L378" s="24">
        <v>5609426</v>
      </c>
      <c r="M378" s="25">
        <v>219</v>
      </c>
      <c r="N378" s="26">
        <v>198</v>
      </c>
      <c r="O378" s="27">
        <v>8652262</v>
      </c>
      <c r="P378" s="28">
        <v>324</v>
      </c>
      <c r="Q378" s="29">
        <v>298</v>
      </c>
      <c r="R378" s="24">
        <v>15859002</v>
      </c>
      <c r="S378" s="25">
        <v>176</v>
      </c>
      <c r="T378" s="26">
        <v>167</v>
      </c>
      <c r="U378" s="27">
        <v>1541070</v>
      </c>
      <c r="V378" s="28">
        <v>385</v>
      </c>
      <c r="W378" s="29">
        <v>369</v>
      </c>
      <c r="X378" s="24">
        <v>533</v>
      </c>
      <c r="Y378" s="25">
        <v>322</v>
      </c>
      <c r="Z378" s="26">
        <v>290</v>
      </c>
      <c r="AA378" s="27">
        <v>417</v>
      </c>
      <c r="AB378" s="107">
        <v>321</v>
      </c>
      <c r="AC378" s="22">
        <v>0</v>
      </c>
      <c r="AD378" s="30">
        <v>100</v>
      </c>
      <c r="AE378" s="31">
        <v>0</v>
      </c>
    </row>
    <row r="379" spans="1:31" s="3" customFormat="1" ht="18.75" customHeight="1">
      <c r="A379" s="137">
        <v>377</v>
      </c>
      <c r="B379" s="138">
        <v>443</v>
      </c>
      <c r="C379" s="139" t="s">
        <v>1403</v>
      </c>
      <c r="D379" s="140" t="s">
        <v>3056</v>
      </c>
      <c r="E379" s="185">
        <v>348</v>
      </c>
      <c r="F379" s="143">
        <v>14584530</v>
      </c>
      <c r="G379" s="144">
        <v>347</v>
      </c>
      <c r="H379" s="145">
        <v>321</v>
      </c>
      <c r="I379" s="146">
        <v>17580551</v>
      </c>
      <c r="J379" s="147" t="s">
        <v>3052</v>
      </c>
      <c r="K379" s="148" t="s">
        <v>1103</v>
      </c>
      <c r="L379" s="143">
        <v>-1243235</v>
      </c>
      <c r="M379" s="144">
        <v>397</v>
      </c>
      <c r="N379" s="145">
        <v>374</v>
      </c>
      <c r="O379" s="146">
        <v>2697008</v>
      </c>
      <c r="P379" s="147">
        <v>213</v>
      </c>
      <c r="Q379" s="148">
        <v>195</v>
      </c>
      <c r="R379" s="143">
        <v>26499433</v>
      </c>
      <c r="S379" s="144">
        <v>433</v>
      </c>
      <c r="T379" s="145">
        <v>417</v>
      </c>
      <c r="U379" s="146">
        <v>-2688351</v>
      </c>
      <c r="V379" s="147">
        <v>273</v>
      </c>
      <c r="W379" s="148">
        <v>263</v>
      </c>
      <c r="X379" s="143">
        <v>7254</v>
      </c>
      <c r="Y379" s="144">
        <v>357</v>
      </c>
      <c r="Z379" s="145">
        <v>325</v>
      </c>
      <c r="AA379" s="146">
        <v>363</v>
      </c>
      <c r="AB379" s="149">
        <v>341</v>
      </c>
      <c r="AC379" s="141">
        <v>0</v>
      </c>
      <c r="AD379" s="150">
        <v>100</v>
      </c>
      <c r="AE379" s="151">
        <v>0</v>
      </c>
    </row>
    <row r="380" spans="1:31" s="3" customFormat="1" ht="18.75" customHeight="1">
      <c r="A380" s="32">
        <v>378</v>
      </c>
      <c r="B380" s="33">
        <v>423</v>
      </c>
      <c r="C380" s="34" t="s">
        <v>388</v>
      </c>
      <c r="D380" s="35" t="s">
        <v>1054</v>
      </c>
      <c r="E380" s="45">
        <v>349</v>
      </c>
      <c r="F380" s="38">
        <v>14512127</v>
      </c>
      <c r="G380" s="39">
        <v>404</v>
      </c>
      <c r="H380" s="40">
        <v>375</v>
      </c>
      <c r="I380" s="41">
        <v>14512127</v>
      </c>
      <c r="J380" s="42">
        <v>237</v>
      </c>
      <c r="K380" s="43">
        <v>214</v>
      </c>
      <c r="L380" s="38">
        <v>6451854</v>
      </c>
      <c r="M380" s="39">
        <v>270</v>
      </c>
      <c r="N380" s="40">
        <v>249</v>
      </c>
      <c r="O380" s="41">
        <v>6522782</v>
      </c>
      <c r="P380" s="42">
        <v>313</v>
      </c>
      <c r="Q380" s="43">
        <v>287</v>
      </c>
      <c r="R380" s="38">
        <v>16104658</v>
      </c>
      <c r="S380" s="39">
        <v>199</v>
      </c>
      <c r="T380" s="40">
        <v>190</v>
      </c>
      <c r="U380" s="41">
        <v>1240113</v>
      </c>
      <c r="V380" s="42">
        <v>197</v>
      </c>
      <c r="W380" s="43">
        <v>189</v>
      </c>
      <c r="X380" s="38">
        <v>16627</v>
      </c>
      <c r="Y380" s="39">
        <v>106</v>
      </c>
      <c r="Z380" s="40">
        <v>82</v>
      </c>
      <c r="AA380" s="41">
        <v>1185</v>
      </c>
      <c r="AB380" s="108">
        <v>321</v>
      </c>
      <c r="AC380" s="45">
        <v>0</v>
      </c>
      <c r="AD380" s="37">
        <v>100</v>
      </c>
      <c r="AE380" s="46">
        <v>0</v>
      </c>
    </row>
    <row r="381" spans="1:31" s="3" customFormat="1" ht="18.75" customHeight="1">
      <c r="A381" s="32">
        <v>379</v>
      </c>
      <c r="B381" s="33">
        <v>339</v>
      </c>
      <c r="C381" s="34" t="s">
        <v>2368</v>
      </c>
      <c r="D381" s="35" t="s">
        <v>88</v>
      </c>
      <c r="E381" s="45">
        <v>350</v>
      </c>
      <c r="F381" s="38">
        <v>14500931</v>
      </c>
      <c r="G381" s="39">
        <v>351</v>
      </c>
      <c r="H381" s="40">
        <v>324</v>
      </c>
      <c r="I381" s="41">
        <v>17183389</v>
      </c>
      <c r="J381" s="42">
        <v>248</v>
      </c>
      <c r="K381" s="43">
        <v>225</v>
      </c>
      <c r="L381" s="38">
        <v>6179945</v>
      </c>
      <c r="M381" s="39">
        <v>437</v>
      </c>
      <c r="N381" s="40">
        <v>413</v>
      </c>
      <c r="O381" s="41">
        <v>1415276</v>
      </c>
      <c r="P381" s="42">
        <v>334</v>
      </c>
      <c r="Q381" s="43">
        <v>308</v>
      </c>
      <c r="R381" s="38">
        <v>15236461</v>
      </c>
      <c r="S381" s="39">
        <v>285</v>
      </c>
      <c r="T381" s="40">
        <v>275</v>
      </c>
      <c r="U381" s="41">
        <v>416584</v>
      </c>
      <c r="V381" s="42">
        <v>209</v>
      </c>
      <c r="W381" s="43">
        <v>201</v>
      </c>
      <c r="X381" s="38">
        <v>14010</v>
      </c>
      <c r="Y381" s="39">
        <v>375</v>
      </c>
      <c r="Z381" s="40">
        <v>343</v>
      </c>
      <c r="AA381" s="41">
        <v>340</v>
      </c>
      <c r="AB381" s="108">
        <v>311</v>
      </c>
      <c r="AC381" s="45">
        <v>0</v>
      </c>
      <c r="AD381" s="37">
        <v>100</v>
      </c>
      <c r="AE381" s="46">
        <v>0</v>
      </c>
    </row>
    <row r="382" spans="1:31" s="3" customFormat="1" ht="18.75" customHeight="1">
      <c r="A382" s="48">
        <v>380</v>
      </c>
      <c r="B382" s="49">
        <v>354</v>
      </c>
      <c r="C382" s="50" t="s">
        <v>1214</v>
      </c>
      <c r="D382" s="51" t="s">
        <v>88</v>
      </c>
      <c r="E382" s="52">
        <v>351</v>
      </c>
      <c r="F382" s="54">
        <v>14486696</v>
      </c>
      <c r="G382" s="55">
        <v>403</v>
      </c>
      <c r="H382" s="56">
        <v>374</v>
      </c>
      <c r="I382" s="57">
        <v>14529889</v>
      </c>
      <c r="J382" s="58">
        <v>251</v>
      </c>
      <c r="K382" s="59">
        <v>228</v>
      </c>
      <c r="L382" s="54">
        <v>6123273</v>
      </c>
      <c r="M382" s="55">
        <v>68</v>
      </c>
      <c r="N382" s="56">
        <v>54</v>
      </c>
      <c r="O382" s="57">
        <v>27304480</v>
      </c>
      <c r="P382" s="58">
        <v>180</v>
      </c>
      <c r="Q382" s="59">
        <v>165</v>
      </c>
      <c r="R382" s="54">
        <v>31662499</v>
      </c>
      <c r="S382" s="55">
        <v>202</v>
      </c>
      <c r="T382" s="56">
        <v>193</v>
      </c>
      <c r="U382" s="57">
        <v>1185264</v>
      </c>
      <c r="V382" s="58">
        <v>426</v>
      </c>
      <c r="W382" s="59">
        <v>408</v>
      </c>
      <c r="X382" s="54">
        <v>13</v>
      </c>
      <c r="Y382" s="55">
        <v>417</v>
      </c>
      <c r="Z382" s="56">
        <v>385</v>
      </c>
      <c r="AA382" s="57">
        <v>261</v>
      </c>
      <c r="AB382" s="109">
        <v>369</v>
      </c>
      <c r="AC382" s="52">
        <v>0</v>
      </c>
      <c r="AD382" s="60">
        <v>100</v>
      </c>
      <c r="AE382" s="61">
        <v>0</v>
      </c>
    </row>
    <row r="383" spans="1:31" s="3" customFormat="1" ht="18.75" customHeight="1">
      <c r="A383" s="167">
        <v>381</v>
      </c>
      <c r="B383" s="168" t="s">
        <v>3052</v>
      </c>
      <c r="C383" s="210" t="s">
        <v>3052</v>
      </c>
      <c r="D383" s="170" t="s">
        <v>3056</v>
      </c>
      <c r="E383" s="171">
        <v>352</v>
      </c>
      <c r="F383" s="184" t="s">
        <v>3052</v>
      </c>
      <c r="G383" s="174">
        <v>408</v>
      </c>
      <c r="H383" s="175">
        <v>379</v>
      </c>
      <c r="I383" s="183" t="s">
        <v>3052</v>
      </c>
      <c r="J383" s="177">
        <v>246</v>
      </c>
      <c r="K383" s="178">
        <v>223</v>
      </c>
      <c r="L383" s="184" t="s">
        <v>3052</v>
      </c>
      <c r="M383" s="174">
        <v>399</v>
      </c>
      <c r="N383" s="175">
        <v>376</v>
      </c>
      <c r="O383" s="183" t="s">
        <v>3052</v>
      </c>
      <c r="P383" s="177">
        <v>364</v>
      </c>
      <c r="Q383" s="178">
        <v>337</v>
      </c>
      <c r="R383" s="184" t="s">
        <v>3052</v>
      </c>
      <c r="S383" s="174">
        <v>370</v>
      </c>
      <c r="T383" s="175">
        <v>360</v>
      </c>
      <c r="U383" s="183" t="s">
        <v>3052</v>
      </c>
      <c r="V383" s="177" t="s">
        <v>1103</v>
      </c>
      <c r="W383" s="178" t="s">
        <v>1103</v>
      </c>
      <c r="X383" s="184" t="s">
        <v>3052</v>
      </c>
      <c r="Y383" s="174">
        <v>440</v>
      </c>
      <c r="Z383" s="175">
        <v>408</v>
      </c>
      <c r="AA383" s="183" t="s">
        <v>3052</v>
      </c>
      <c r="AB383" s="179">
        <v>311</v>
      </c>
      <c r="AC383" s="171">
        <v>0</v>
      </c>
      <c r="AD383" s="180">
        <v>17.989999999999998</v>
      </c>
      <c r="AE383" s="181">
        <v>82.01</v>
      </c>
    </row>
    <row r="384" spans="1:31" s="3" customFormat="1" ht="18.75" customHeight="1">
      <c r="A384" s="137">
        <v>382</v>
      </c>
      <c r="B384" s="138" t="s">
        <v>3052</v>
      </c>
      <c r="C384" s="139" t="s">
        <v>1430</v>
      </c>
      <c r="D384" s="140" t="s">
        <v>3056</v>
      </c>
      <c r="E384" s="141">
        <v>353</v>
      </c>
      <c r="F384" s="143">
        <v>14455246</v>
      </c>
      <c r="G384" s="144">
        <v>355</v>
      </c>
      <c r="H384" s="145">
        <v>328</v>
      </c>
      <c r="I384" s="146">
        <v>16890385</v>
      </c>
      <c r="J384" s="147">
        <v>472</v>
      </c>
      <c r="K384" s="148">
        <v>444</v>
      </c>
      <c r="L384" s="143">
        <v>301975</v>
      </c>
      <c r="M384" s="144">
        <v>475</v>
      </c>
      <c r="N384" s="145">
        <v>449</v>
      </c>
      <c r="O384" s="146">
        <v>71613</v>
      </c>
      <c r="P384" s="147">
        <v>468</v>
      </c>
      <c r="Q384" s="148">
        <v>436</v>
      </c>
      <c r="R384" s="143">
        <v>6454287</v>
      </c>
      <c r="S384" s="144">
        <v>366</v>
      </c>
      <c r="T384" s="145">
        <v>356</v>
      </c>
      <c r="U384" s="146">
        <v>43987</v>
      </c>
      <c r="V384" s="147">
        <v>320</v>
      </c>
      <c r="W384" s="148">
        <v>309</v>
      </c>
      <c r="X384" s="143">
        <v>4164</v>
      </c>
      <c r="Y384" s="144">
        <v>497</v>
      </c>
      <c r="Z384" s="145">
        <v>465</v>
      </c>
      <c r="AA384" s="146">
        <v>47</v>
      </c>
      <c r="AB384" s="149">
        <v>371</v>
      </c>
      <c r="AC384" s="141">
        <v>0</v>
      </c>
      <c r="AD384" s="150">
        <v>60</v>
      </c>
      <c r="AE384" s="151">
        <v>40</v>
      </c>
    </row>
    <row r="385" spans="1:31" s="3" customFormat="1" ht="18.75" customHeight="1">
      <c r="A385" s="32">
        <v>383</v>
      </c>
      <c r="B385" s="33">
        <v>133</v>
      </c>
      <c r="C385" s="34" t="s">
        <v>540</v>
      </c>
      <c r="D385" s="35" t="s">
        <v>88</v>
      </c>
      <c r="E385" s="45">
        <v>354</v>
      </c>
      <c r="F385" s="38">
        <v>14417160</v>
      </c>
      <c r="G385" s="39">
        <v>394</v>
      </c>
      <c r="H385" s="40">
        <v>366</v>
      </c>
      <c r="I385" s="41">
        <v>14766471</v>
      </c>
      <c r="J385" s="42" t="s">
        <v>3052</v>
      </c>
      <c r="K385" s="43" t="s">
        <v>1103</v>
      </c>
      <c r="L385" s="38">
        <v>-21832307</v>
      </c>
      <c r="M385" s="39" t="s">
        <v>3052</v>
      </c>
      <c r="N385" s="40" t="s">
        <v>1103</v>
      </c>
      <c r="O385" s="41">
        <v>-14139203</v>
      </c>
      <c r="P385" s="42">
        <v>163</v>
      </c>
      <c r="Q385" s="43">
        <v>148</v>
      </c>
      <c r="R385" s="38">
        <v>34504231</v>
      </c>
      <c r="S385" s="39">
        <v>493</v>
      </c>
      <c r="T385" s="40">
        <v>466</v>
      </c>
      <c r="U385" s="41">
        <v>-32498161</v>
      </c>
      <c r="V385" s="42">
        <v>117</v>
      </c>
      <c r="W385" s="43">
        <v>110</v>
      </c>
      <c r="X385" s="38">
        <v>28117</v>
      </c>
      <c r="Y385" s="39">
        <v>284</v>
      </c>
      <c r="Z385" s="40">
        <v>252</v>
      </c>
      <c r="AA385" s="41">
        <v>491</v>
      </c>
      <c r="AB385" s="108">
        <v>383</v>
      </c>
      <c r="AC385" s="45">
        <v>0</v>
      </c>
      <c r="AD385" s="37">
        <v>100</v>
      </c>
      <c r="AE385" s="46">
        <v>0</v>
      </c>
    </row>
    <row r="386" spans="1:31" s="3" customFormat="1" ht="18.75" customHeight="1">
      <c r="A386" s="32">
        <v>384</v>
      </c>
      <c r="B386" s="33">
        <v>332</v>
      </c>
      <c r="C386" s="34" t="s">
        <v>1395</v>
      </c>
      <c r="D386" s="35" t="s">
        <v>88</v>
      </c>
      <c r="E386" s="45">
        <v>355</v>
      </c>
      <c r="F386" s="38">
        <v>14397109</v>
      </c>
      <c r="G386" s="39">
        <v>409</v>
      </c>
      <c r="H386" s="40">
        <v>380</v>
      </c>
      <c r="I386" s="41">
        <v>14427430</v>
      </c>
      <c r="J386" s="42">
        <v>296</v>
      </c>
      <c r="K386" s="43">
        <v>273</v>
      </c>
      <c r="L386" s="38">
        <v>5040101</v>
      </c>
      <c r="M386" s="39">
        <v>430</v>
      </c>
      <c r="N386" s="40">
        <v>406</v>
      </c>
      <c r="O386" s="41">
        <v>1871453</v>
      </c>
      <c r="P386" s="42">
        <v>386</v>
      </c>
      <c r="Q386" s="43">
        <v>358</v>
      </c>
      <c r="R386" s="38">
        <v>12013259</v>
      </c>
      <c r="S386" s="39">
        <v>288</v>
      </c>
      <c r="T386" s="40">
        <v>278</v>
      </c>
      <c r="U386" s="62" t="s">
        <v>3052</v>
      </c>
      <c r="V386" s="42">
        <v>334</v>
      </c>
      <c r="W386" s="43">
        <v>321</v>
      </c>
      <c r="X386" s="38">
        <v>3089</v>
      </c>
      <c r="Y386" s="39">
        <v>366</v>
      </c>
      <c r="Z386" s="40">
        <v>334</v>
      </c>
      <c r="AA386" s="41">
        <v>351</v>
      </c>
      <c r="AB386" s="108">
        <v>311</v>
      </c>
      <c r="AC386" s="45">
        <v>0</v>
      </c>
      <c r="AD386" s="37">
        <v>100</v>
      </c>
      <c r="AE386" s="46">
        <v>0</v>
      </c>
    </row>
    <row r="387" spans="1:31" s="3" customFormat="1" ht="18.75" customHeight="1">
      <c r="A387" s="152">
        <v>385</v>
      </c>
      <c r="B387" s="153" t="s">
        <v>3052</v>
      </c>
      <c r="C387" s="154" t="s">
        <v>541</v>
      </c>
      <c r="D387" s="155" t="s">
        <v>3056</v>
      </c>
      <c r="E387" s="156">
        <v>356</v>
      </c>
      <c r="F387" s="158">
        <v>14344244</v>
      </c>
      <c r="G387" s="159">
        <v>410</v>
      </c>
      <c r="H387" s="160">
        <v>381</v>
      </c>
      <c r="I387" s="161">
        <v>14344244</v>
      </c>
      <c r="J387" s="162">
        <v>376</v>
      </c>
      <c r="K387" s="163">
        <v>349</v>
      </c>
      <c r="L387" s="158">
        <v>2986857</v>
      </c>
      <c r="M387" s="159" t="s">
        <v>3052</v>
      </c>
      <c r="N387" s="160" t="s">
        <v>1103</v>
      </c>
      <c r="O387" s="161">
        <v>-6197301</v>
      </c>
      <c r="P387" s="162">
        <v>106</v>
      </c>
      <c r="Q387" s="163">
        <v>93</v>
      </c>
      <c r="R387" s="158">
        <v>50557452</v>
      </c>
      <c r="S387" s="159">
        <v>476</v>
      </c>
      <c r="T387" s="160">
        <v>455</v>
      </c>
      <c r="U387" s="161">
        <v>-8696671</v>
      </c>
      <c r="V387" s="162" t="s">
        <v>1103</v>
      </c>
      <c r="W387" s="163" t="s">
        <v>1103</v>
      </c>
      <c r="X387" s="206" t="s">
        <v>3052</v>
      </c>
      <c r="Y387" s="159">
        <v>403</v>
      </c>
      <c r="Z387" s="160">
        <v>371</v>
      </c>
      <c r="AA387" s="161">
        <v>285</v>
      </c>
      <c r="AB387" s="164">
        <v>342</v>
      </c>
      <c r="AC387" s="156">
        <v>0</v>
      </c>
      <c r="AD387" s="165">
        <v>100</v>
      </c>
      <c r="AE387" s="166">
        <v>0</v>
      </c>
    </row>
    <row r="388" spans="1:31" s="3" customFormat="1" ht="18.75" customHeight="1">
      <c r="A388" s="18">
        <v>386</v>
      </c>
      <c r="B388" s="19">
        <v>438</v>
      </c>
      <c r="C388" s="20" t="s">
        <v>3236</v>
      </c>
      <c r="D388" s="21" t="s">
        <v>1061</v>
      </c>
      <c r="E388" s="22">
        <v>357</v>
      </c>
      <c r="F388" s="24">
        <v>14321228</v>
      </c>
      <c r="G388" s="25">
        <v>407</v>
      </c>
      <c r="H388" s="26">
        <v>378</v>
      </c>
      <c r="I388" s="27">
        <v>14467063</v>
      </c>
      <c r="J388" s="28">
        <v>305</v>
      </c>
      <c r="K388" s="29">
        <v>282</v>
      </c>
      <c r="L388" s="24">
        <v>4833731</v>
      </c>
      <c r="M388" s="25">
        <v>140</v>
      </c>
      <c r="N388" s="26">
        <v>123</v>
      </c>
      <c r="O388" s="27">
        <v>14639186</v>
      </c>
      <c r="P388" s="28">
        <v>248</v>
      </c>
      <c r="Q388" s="29">
        <v>226</v>
      </c>
      <c r="R388" s="24">
        <v>22670609</v>
      </c>
      <c r="S388" s="25">
        <v>382</v>
      </c>
      <c r="T388" s="26">
        <v>371</v>
      </c>
      <c r="U388" s="27">
        <v>-203192</v>
      </c>
      <c r="V388" s="28">
        <v>352</v>
      </c>
      <c r="W388" s="29">
        <v>339</v>
      </c>
      <c r="X388" s="24">
        <v>1911</v>
      </c>
      <c r="Y388" s="25">
        <v>184</v>
      </c>
      <c r="Z388" s="26">
        <v>157</v>
      </c>
      <c r="AA388" s="27">
        <v>795</v>
      </c>
      <c r="AB388" s="107">
        <v>321</v>
      </c>
      <c r="AC388" s="22">
        <v>0</v>
      </c>
      <c r="AD388" s="30">
        <v>100</v>
      </c>
      <c r="AE388" s="31">
        <v>0</v>
      </c>
    </row>
    <row r="389" spans="1:31" s="3" customFormat="1" ht="18.75" customHeight="1">
      <c r="A389" s="137">
        <v>387</v>
      </c>
      <c r="B389" s="138">
        <v>334</v>
      </c>
      <c r="C389" s="139" t="s">
        <v>1388</v>
      </c>
      <c r="D389" s="140" t="s">
        <v>3056</v>
      </c>
      <c r="E389" s="141">
        <v>358</v>
      </c>
      <c r="F389" s="143">
        <v>14306423</v>
      </c>
      <c r="G389" s="144">
        <v>354</v>
      </c>
      <c r="H389" s="145">
        <v>327</v>
      </c>
      <c r="I389" s="146">
        <v>16946564</v>
      </c>
      <c r="J389" s="147">
        <v>458</v>
      </c>
      <c r="K389" s="148">
        <v>430</v>
      </c>
      <c r="L389" s="143">
        <v>758521</v>
      </c>
      <c r="M389" s="144">
        <v>423</v>
      </c>
      <c r="N389" s="145">
        <v>400</v>
      </c>
      <c r="O389" s="146">
        <v>2011902</v>
      </c>
      <c r="P389" s="147">
        <v>456</v>
      </c>
      <c r="Q389" s="148">
        <v>424</v>
      </c>
      <c r="R389" s="143">
        <v>7679518</v>
      </c>
      <c r="S389" s="144">
        <v>315</v>
      </c>
      <c r="T389" s="145">
        <v>305</v>
      </c>
      <c r="U389" s="146">
        <v>218265</v>
      </c>
      <c r="V389" s="147">
        <v>314</v>
      </c>
      <c r="W389" s="148">
        <v>303</v>
      </c>
      <c r="X389" s="143">
        <v>4365</v>
      </c>
      <c r="Y389" s="144">
        <v>482</v>
      </c>
      <c r="Z389" s="145">
        <v>450</v>
      </c>
      <c r="AA389" s="146">
        <v>112</v>
      </c>
      <c r="AB389" s="149">
        <v>371</v>
      </c>
      <c r="AC389" s="141">
        <v>0</v>
      </c>
      <c r="AD389" s="150">
        <v>100</v>
      </c>
      <c r="AE389" s="151">
        <v>0</v>
      </c>
    </row>
    <row r="390" spans="1:31" s="3" customFormat="1" ht="18.75" customHeight="1">
      <c r="A390" s="32">
        <v>388</v>
      </c>
      <c r="B390" s="33">
        <v>314</v>
      </c>
      <c r="C390" s="34" t="s">
        <v>1380</v>
      </c>
      <c r="D390" s="35" t="s">
        <v>3098</v>
      </c>
      <c r="E390" s="45">
        <v>359</v>
      </c>
      <c r="F390" s="38">
        <v>14293575</v>
      </c>
      <c r="G390" s="39">
        <v>406</v>
      </c>
      <c r="H390" s="40">
        <v>377</v>
      </c>
      <c r="I390" s="41">
        <v>14485738</v>
      </c>
      <c r="J390" s="42">
        <v>338</v>
      </c>
      <c r="K390" s="43">
        <v>314</v>
      </c>
      <c r="L390" s="38">
        <v>4012637</v>
      </c>
      <c r="M390" s="39">
        <v>386</v>
      </c>
      <c r="N390" s="40">
        <v>363</v>
      </c>
      <c r="O390" s="41">
        <v>3122635</v>
      </c>
      <c r="P390" s="42">
        <v>272</v>
      </c>
      <c r="Q390" s="43">
        <v>247</v>
      </c>
      <c r="R390" s="38">
        <v>19859530</v>
      </c>
      <c r="S390" s="39">
        <v>440</v>
      </c>
      <c r="T390" s="40">
        <v>422</v>
      </c>
      <c r="U390" s="41">
        <v>-3099485</v>
      </c>
      <c r="V390" s="42">
        <v>201</v>
      </c>
      <c r="W390" s="43">
        <v>193</v>
      </c>
      <c r="X390" s="38">
        <v>15870</v>
      </c>
      <c r="Y390" s="39">
        <v>133</v>
      </c>
      <c r="Z390" s="40">
        <v>108</v>
      </c>
      <c r="AA390" s="41">
        <v>1035</v>
      </c>
      <c r="AB390" s="108">
        <v>321</v>
      </c>
      <c r="AC390" s="45">
        <v>0</v>
      </c>
      <c r="AD390" s="37">
        <v>100</v>
      </c>
      <c r="AE390" s="46">
        <v>0</v>
      </c>
    </row>
    <row r="391" spans="1:31" s="3" customFormat="1" ht="18.75" customHeight="1">
      <c r="A391" s="137">
        <v>389</v>
      </c>
      <c r="B391" s="138">
        <v>393</v>
      </c>
      <c r="C391" s="139" t="s">
        <v>1372</v>
      </c>
      <c r="D391" s="140" t="s">
        <v>3056</v>
      </c>
      <c r="E391" s="141">
        <v>360</v>
      </c>
      <c r="F391" s="143">
        <v>14289137</v>
      </c>
      <c r="G391" s="144">
        <v>282</v>
      </c>
      <c r="H391" s="145">
        <v>257</v>
      </c>
      <c r="I391" s="146">
        <v>21637385</v>
      </c>
      <c r="J391" s="147">
        <v>212</v>
      </c>
      <c r="K391" s="148">
        <v>190</v>
      </c>
      <c r="L391" s="143">
        <v>7252966</v>
      </c>
      <c r="M391" s="144">
        <v>390</v>
      </c>
      <c r="N391" s="145">
        <v>367</v>
      </c>
      <c r="O391" s="146">
        <v>3010912</v>
      </c>
      <c r="P391" s="147">
        <v>231</v>
      </c>
      <c r="Q391" s="148">
        <v>210</v>
      </c>
      <c r="R391" s="143">
        <v>24187930</v>
      </c>
      <c r="S391" s="144">
        <v>346</v>
      </c>
      <c r="T391" s="145">
        <v>336</v>
      </c>
      <c r="U391" s="146">
        <v>102388</v>
      </c>
      <c r="V391" s="147">
        <v>149</v>
      </c>
      <c r="W391" s="148">
        <v>142</v>
      </c>
      <c r="X391" s="143">
        <v>23329</v>
      </c>
      <c r="Y391" s="144">
        <v>343</v>
      </c>
      <c r="Z391" s="145">
        <v>311</v>
      </c>
      <c r="AA391" s="146">
        <v>391</v>
      </c>
      <c r="AB391" s="149">
        <v>371</v>
      </c>
      <c r="AC391" s="141">
        <v>0</v>
      </c>
      <c r="AD391" s="150">
        <v>100</v>
      </c>
      <c r="AE391" s="151">
        <v>0</v>
      </c>
    </row>
    <row r="392" spans="1:31" s="3" customFormat="1" ht="18.75" customHeight="1">
      <c r="A392" s="48">
        <v>390</v>
      </c>
      <c r="B392" s="49">
        <v>160</v>
      </c>
      <c r="C392" s="50" t="s">
        <v>1437</v>
      </c>
      <c r="D392" s="51" t="s">
        <v>3058</v>
      </c>
      <c r="E392" s="52">
        <v>361</v>
      </c>
      <c r="F392" s="54">
        <v>14229052</v>
      </c>
      <c r="G392" s="55">
        <v>411</v>
      </c>
      <c r="H392" s="56">
        <v>382</v>
      </c>
      <c r="I392" s="57">
        <v>14229052</v>
      </c>
      <c r="J392" s="58" t="s">
        <v>3052</v>
      </c>
      <c r="K392" s="59" t="s">
        <v>1103</v>
      </c>
      <c r="L392" s="65" t="s">
        <v>3052</v>
      </c>
      <c r="M392" s="55" t="s">
        <v>3052</v>
      </c>
      <c r="N392" s="56" t="s">
        <v>1103</v>
      </c>
      <c r="O392" s="66" t="s">
        <v>3052</v>
      </c>
      <c r="P392" s="58">
        <v>76</v>
      </c>
      <c r="Q392" s="59">
        <v>63</v>
      </c>
      <c r="R392" s="54">
        <v>69576798</v>
      </c>
      <c r="S392" s="55">
        <v>492</v>
      </c>
      <c r="T392" s="56">
        <v>465</v>
      </c>
      <c r="U392" s="66" t="s">
        <v>3052</v>
      </c>
      <c r="V392" s="58">
        <v>219</v>
      </c>
      <c r="W392" s="59">
        <v>211</v>
      </c>
      <c r="X392" s="54">
        <v>12394</v>
      </c>
      <c r="Y392" s="55">
        <v>154</v>
      </c>
      <c r="Z392" s="56">
        <v>129</v>
      </c>
      <c r="AA392" s="57">
        <v>896</v>
      </c>
      <c r="AB392" s="109">
        <v>384</v>
      </c>
      <c r="AC392" s="52">
        <v>0</v>
      </c>
      <c r="AD392" s="60">
        <v>100</v>
      </c>
      <c r="AE392" s="61">
        <v>0</v>
      </c>
    </row>
    <row r="393" spans="1:31" s="3" customFormat="1" ht="18.75" customHeight="1">
      <c r="A393" s="167">
        <v>391</v>
      </c>
      <c r="B393" s="168" t="s">
        <v>3052</v>
      </c>
      <c r="C393" s="169" t="s">
        <v>2252</v>
      </c>
      <c r="D393" s="170" t="s">
        <v>3056</v>
      </c>
      <c r="E393" s="182">
        <v>362</v>
      </c>
      <c r="F393" s="173">
        <v>14099365</v>
      </c>
      <c r="G393" s="174">
        <v>400</v>
      </c>
      <c r="H393" s="175">
        <v>371</v>
      </c>
      <c r="I393" s="176">
        <v>14623955</v>
      </c>
      <c r="J393" s="177">
        <v>381</v>
      </c>
      <c r="K393" s="178">
        <v>354</v>
      </c>
      <c r="L393" s="173">
        <v>2951977</v>
      </c>
      <c r="M393" s="174">
        <v>385</v>
      </c>
      <c r="N393" s="175">
        <v>362</v>
      </c>
      <c r="O393" s="176">
        <v>3138073</v>
      </c>
      <c r="P393" s="177">
        <v>476</v>
      </c>
      <c r="Q393" s="178">
        <v>444</v>
      </c>
      <c r="R393" s="173">
        <v>5980375</v>
      </c>
      <c r="S393" s="174">
        <v>215</v>
      </c>
      <c r="T393" s="175">
        <v>206</v>
      </c>
      <c r="U393" s="176">
        <v>1092110</v>
      </c>
      <c r="V393" s="177">
        <v>393</v>
      </c>
      <c r="W393" s="178">
        <v>377</v>
      </c>
      <c r="X393" s="173">
        <v>379</v>
      </c>
      <c r="Y393" s="174">
        <v>361</v>
      </c>
      <c r="Z393" s="175">
        <v>329</v>
      </c>
      <c r="AA393" s="176">
        <v>356</v>
      </c>
      <c r="AB393" s="179">
        <v>311</v>
      </c>
      <c r="AC393" s="171">
        <v>0</v>
      </c>
      <c r="AD393" s="180">
        <v>50</v>
      </c>
      <c r="AE393" s="181">
        <v>50</v>
      </c>
    </row>
    <row r="394" spans="1:31" s="3" customFormat="1" ht="18.75" customHeight="1">
      <c r="A394" s="137">
        <v>392</v>
      </c>
      <c r="B394" s="138">
        <v>326</v>
      </c>
      <c r="C394" s="139" t="s">
        <v>2265</v>
      </c>
      <c r="D394" s="140" t="s">
        <v>3056</v>
      </c>
      <c r="E394" s="141">
        <v>363</v>
      </c>
      <c r="F394" s="143">
        <v>14077490</v>
      </c>
      <c r="G394" s="144">
        <v>353</v>
      </c>
      <c r="H394" s="145">
        <v>326</v>
      </c>
      <c r="I394" s="146">
        <v>17031210</v>
      </c>
      <c r="J394" s="147">
        <v>450</v>
      </c>
      <c r="K394" s="148">
        <v>422</v>
      </c>
      <c r="L394" s="143">
        <v>1041723</v>
      </c>
      <c r="M394" s="144">
        <v>460</v>
      </c>
      <c r="N394" s="145">
        <v>435</v>
      </c>
      <c r="O394" s="146">
        <v>602742</v>
      </c>
      <c r="P394" s="147">
        <v>496</v>
      </c>
      <c r="Q394" s="148">
        <v>464</v>
      </c>
      <c r="R394" s="143">
        <v>3024956</v>
      </c>
      <c r="S394" s="144">
        <v>379</v>
      </c>
      <c r="T394" s="145">
        <v>368</v>
      </c>
      <c r="U394" s="146">
        <v>-70235</v>
      </c>
      <c r="V394" s="147">
        <v>83</v>
      </c>
      <c r="W394" s="148">
        <v>77</v>
      </c>
      <c r="X394" s="143">
        <v>38260</v>
      </c>
      <c r="Y394" s="144">
        <v>368</v>
      </c>
      <c r="Z394" s="145">
        <v>336</v>
      </c>
      <c r="AA394" s="146">
        <v>350</v>
      </c>
      <c r="AB394" s="149">
        <v>311</v>
      </c>
      <c r="AC394" s="141">
        <v>0</v>
      </c>
      <c r="AD394" s="150">
        <v>30</v>
      </c>
      <c r="AE394" s="151">
        <v>70</v>
      </c>
    </row>
    <row r="395" spans="1:31" s="3" customFormat="1" ht="18.75" customHeight="1">
      <c r="A395" s="32">
        <v>393</v>
      </c>
      <c r="B395" s="33">
        <v>381</v>
      </c>
      <c r="C395" s="34" t="s">
        <v>2306</v>
      </c>
      <c r="D395" s="35" t="s">
        <v>2187</v>
      </c>
      <c r="E395" s="45">
        <v>364</v>
      </c>
      <c r="F395" s="38">
        <v>14043524</v>
      </c>
      <c r="G395" s="39">
        <v>414</v>
      </c>
      <c r="H395" s="40">
        <v>385</v>
      </c>
      <c r="I395" s="41">
        <v>14159150</v>
      </c>
      <c r="J395" s="42">
        <v>259</v>
      </c>
      <c r="K395" s="43">
        <v>236</v>
      </c>
      <c r="L395" s="38">
        <v>5849480</v>
      </c>
      <c r="M395" s="39">
        <v>292</v>
      </c>
      <c r="N395" s="40">
        <v>271</v>
      </c>
      <c r="O395" s="41">
        <v>5817270</v>
      </c>
      <c r="P395" s="42">
        <v>373</v>
      </c>
      <c r="Q395" s="43">
        <v>345</v>
      </c>
      <c r="R395" s="38">
        <v>12829132</v>
      </c>
      <c r="S395" s="39">
        <v>181</v>
      </c>
      <c r="T395" s="40">
        <v>172</v>
      </c>
      <c r="U395" s="41">
        <v>1467822</v>
      </c>
      <c r="V395" s="42">
        <v>156</v>
      </c>
      <c r="W395" s="43">
        <v>149</v>
      </c>
      <c r="X395" s="38">
        <v>22571</v>
      </c>
      <c r="Y395" s="39">
        <v>181</v>
      </c>
      <c r="Z395" s="40">
        <v>154</v>
      </c>
      <c r="AA395" s="41">
        <v>803</v>
      </c>
      <c r="AB395" s="108">
        <v>321</v>
      </c>
      <c r="AC395" s="45">
        <v>0</v>
      </c>
      <c r="AD395" s="37">
        <v>100</v>
      </c>
      <c r="AE395" s="46">
        <v>0</v>
      </c>
    </row>
    <row r="396" spans="1:31" s="3" customFormat="1" ht="18.75" customHeight="1">
      <c r="A396" s="137">
        <v>394</v>
      </c>
      <c r="B396" s="138">
        <v>382</v>
      </c>
      <c r="C396" s="139" t="s">
        <v>1982</v>
      </c>
      <c r="D396" s="140" t="s">
        <v>3056</v>
      </c>
      <c r="E396" s="185">
        <v>365</v>
      </c>
      <c r="F396" s="143">
        <v>14033268</v>
      </c>
      <c r="G396" s="144">
        <v>388</v>
      </c>
      <c r="H396" s="145">
        <v>360</v>
      </c>
      <c r="I396" s="146">
        <v>15116734</v>
      </c>
      <c r="J396" s="147">
        <v>291</v>
      </c>
      <c r="K396" s="148">
        <v>268</v>
      </c>
      <c r="L396" s="143">
        <v>5129248</v>
      </c>
      <c r="M396" s="144">
        <v>412</v>
      </c>
      <c r="N396" s="145">
        <v>389</v>
      </c>
      <c r="O396" s="146">
        <v>2294407</v>
      </c>
      <c r="P396" s="147">
        <v>452</v>
      </c>
      <c r="Q396" s="148">
        <v>420</v>
      </c>
      <c r="R396" s="143">
        <v>7934877</v>
      </c>
      <c r="S396" s="144">
        <v>237</v>
      </c>
      <c r="T396" s="145">
        <v>227</v>
      </c>
      <c r="U396" s="146">
        <v>862906</v>
      </c>
      <c r="V396" s="147">
        <v>96</v>
      </c>
      <c r="W396" s="148">
        <v>90</v>
      </c>
      <c r="X396" s="143">
        <v>33101</v>
      </c>
      <c r="Y396" s="144">
        <v>219</v>
      </c>
      <c r="Z396" s="145">
        <v>192</v>
      </c>
      <c r="AA396" s="146">
        <v>641</v>
      </c>
      <c r="AB396" s="149">
        <v>322</v>
      </c>
      <c r="AC396" s="141">
        <v>0</v>
      </c>
      <c r="AD396" s="150">
        <v>100</v>
      </c>
      <c r="AE396" s="151">
        <v>0</v>
      </c>
    </row>
    <row r="397" spans="1:31" s="3" customFormat="1" ht="18.75" customHeight="1">
      <c r="A397" s="48">
        <v>395</v>
      </c>
      <c r="B397" s="49">
        <v>495</v>
      </c>
      <c r="C397" s="50" t="s">
        <v>1368</v>
      </c>
      <c r="D397" s="51" t="s">
        <v>3106</v>
      </c>
      <c r="E397" s="52">
        <v>366</v>
      </c>
      <c r="F397" s="54">
        <v>13889045</v>
      </c>
      <c r="G397" s="55">
        <v>419</v>
      </c>
      <c r="H397" s="56">
        <v>390</v>
      </c>
      <c r="I397" s="57">
        <v>13889045</v>
      </c>
      <c r="J397" s="58">
        <v>396</v>
      </c>
      <c r="K397" s="59">
        <v>369</v>
      </c>
      <c r="L397" s="54">
        <v>2566496</v>
      </c>
      <c r="M397" s="55">
        <v>394</v>
      </c>
      <c r="N397" s="56">
        <v>371</v>
      </c>
      <c r="O397" s="57">
        <v>2868093</v>
      </c>
      <c r="P397" s="58">
        <v>401</v>
      </c>
      <c r="Q397" s="59">
        <v>371</v>
      </c>
      <c r="R397" s="54">
        <v>11065818</v>
      </c>
      <c r="S397" s="55">
        <v>177</v>
      </c>
      <c r="T397" s="56">
        <v>168</v>
      </c>
      <c r="U397" s="57">
        <v>1539028</v>
      </c>
      <c r="V397" s="58">
        <v>364</v>
      </c>
      <c r="W397" s="59">
        <v>350</v>
      </c>
      <c r="X397" s="54">
        <v>1381</v>
      </c>
      <c r="Y397" s="55">
        <v>438</v>
      </c>
      <c r="Z397" s="56">
        <v>406</v>
      </c>
      <c r="AA397" s="57">
        <v>211</v>
      </c>
      <c r="AB397" s="109">
        <v>383</v>
      </c>
      <c r="AC397" s="52">
        <v>0</v>
      </c>
      <c r="AD397" s="60">
        <v>100</v>
      </c>
      <c r="AE397" s="61">
        <v>0</v>
      </c>
    </row>
    <row r="398" spans="1:31" s="3" customFormat="1" ht="18.75" customHeight="1">
      <c r="A398" s="18">
        <v>396</v>
      </c>
      <c r="B398" s="19">
        <v>380</v>
      </c>
      <c r="C398" s="20" t="s">
        <v>313</v>
      </c>
      <c r="D398" s="21" t="s">
        <v>3098</v>
      </c>
      <c r="E398" s="22">
        <v>367</v>
      </c>
      <c r="F398" s="24">
        <v>13872494</v>
      </c>
      <c r="G398" s="25">
        <v>405</v>
      </c>
      <c r="H398" s="26">
        <v>376</v>
      </c>
      <c r="I398" s="27">
        <v>14486753</v>
      </c>
      <c r="J398" s="28">
        <v>367</v>
      </c>
      <c r="K398" s="29">
        <v>340</v>
      </c>
      <c r="L398" s="24">
        <v>3142665</v>
      </c>
      <c r="M398" s="25">
        <v>317</v>
      </c>
      <c r="N398" s="26">
        <v>294</v>
      </c>
      <c r="O398" s="27">
        <v>4976630</v>
      </c>
      <c r="P398" s="28">
        <v>441</v>
      </c>
      <c r="Q398" s="29">
        <v>410</v>
      </c>
      <c r="R398" s="24">
        <v>9043294</v>
      </c>
      <c r="S398" s="25">
        <v>232</v>
      </c>
      <c r="T398" s="26">
        <v>222</v>
      </c>
      <c r="U398" s="27">
        <v>917249</v>
      </c>
      <c r="V398" s="28">
        <v>413</v>
      </c>
      <c r="W398" s="29">
        <v>396</v>
      </c>
      <c r="X398" s="24">
        <v>58</v>
      </c>
      <c r="Y398" s="25">
        <v>194</v>
      </c>
      <c r="Z398" s="26">
        <v>167</v>
      </c>
      <c r="AA398" s="27">
        <v>763</v>
      </c>
      <c r="AB398" s="107">
        <v>332</v>
      </c>
      <c r="AC398" s="22">
        <v>0</v>
      </c>
      <c r="AD398" s="30">
        <v>100</v>
      </c>
      <c r="AE398" s="31">
        <v>0</v>
      </c>
    </row>
    <row r="399" spans="1:31" s="3" customFormat="1" ht="18.75" customHeight="1">
      <c r="A399" s="32">
        <v>397</v>
      </c>
      <c r="B399" s="33">
        <v>448</v>
      </c>
      <c r="C399" s="34" t="s">
        <v>216</v>
      </c>
      <c r="D399" s="35" t="s">
        <v>1699</v>
      </c>
      <c r="E399" s="45">
        <v>368</v>
      </c>
      <c r="F399" s="38">
        <v>13774254</v>
      </c>
      <c r="G399" s="39">
        <v>420</v>
      </c>
      <c r="H399" s="40">
        <v>391</v>
      </c>
      <c r="I399" s="41">
        <v>13838832</v>
      </c>
      <c r="J399" s="42">
        <v>312</v>
      </c>
      <c r="K399" s="43">
        <v>289</v>
      </c>
      <c r="L399" s="38">
        <v>4622563</v>
      </c>
      <c r="M399" s="39">
        <v>316</v>
      </c>
      <c r="N399" s="40">
        <v>293</v>
      </c>
      <c r="O399" s="41">
        <v>4978566</v>
      </c>
      <c r="P399" s="42">
        <v>466</v>
      </c>
      <c r="Q399" s="43">
        <v>434</v>
      </c>
      <c r="R399" s="38">
        <v>6570713</v>
      </c>
      <c r="S399" s="39">
        <v>153</v>
      </c>
      <c r="T399" s="40">
        <v>144</v>
      </c>
      <c r="U399" s="41">
        <v>1907372</v>
      </c>
      <c r="V399" s="42" t="s">
        <v>1103</v>
      </c>
      <c r="W399" s="43" t="s">
        <v>1103</v>
      </c>
      <c r="X399" s="44" t="s">
        <v>3052</v>
      </c>
      <c r="Y399" s="39">
        <v>240</v>
      </c>
      <c r="Z399" s="40">
        <v>211</v>
      </c>
      <c r="AA399" s="41">
        <v>584</v>
      </c>
      <c r="AB399" s="108">
        <v>311</v>
      </c>
      <c r="AC399" s="45">
        <v>0</v>
      </c>
      <c r="AD399" s="37">
        <v>100</v>
      </c>
      <c r="AE399" s="46">
        <v>0</v>
      </c>
    </row>
    <row r="400" spans="1:31" s="3" customFormat="1" ht="18.75" customHeight="1">
      <c r="A400" s="32">
        <v>398</v>
      </c>
      <c r="B400" s="33" t="s">
        <v>3052</v>
      </c>
      <c r="C400" s="34" t="s">
        <v>1040</v>
      </c>
      <c r="D400" s="35" t="s">
        <v>3154</v>
      </c>
      <c r="E400" s="45">
        <v>369</v>
      </c>
      <c r="F400" s="38">
        <v>13770536</v>
      </c>
      <c r="G400" s="39">
        <v>418</v>
      </c>
      <c r="H400" s="40">
        <v>389</v>
      </c>
      <c r="I400" s="41">
        <v>13915773</v>
      </c>
      <c r="J400" s="42">
        <v>252</v>
      </c>
      <c r="K400" s="43">
        <v>229</v>
      </c>
      <c r="L400" s="38">
        <v>6046818</v>
      </c>
      <c r="M400" s="39">
        <v>359</v>
      </c>
      <c r="N400" s="40">
        <v>336</v>
      </c>
      <c r="O400" s="41">
        <v>3706260</v>
      </c>
      <c r="P400" s="42">
        <v>478</v>
      </c>
      <c r="Q400" s="43">
        <v>446</v>
      </c>
      <c r="R400" s="38">
        <v>5659458</v>
      </c>
      <c r="S400" s="39">
        <v>127</v>
      </c>
      <c r="T400" s="40">
        <v>119</v>
      </c>
      <c r="U400" s="41">
        <v>2543557</v>
      </c>
      <c r="V400" s="42">
        <v>355</v>
      </c>
      <c r="W400" s="43">
        <v>342</v>
      </c>
      <c r="X400" s="38">
        <v>1799</v>
      </c>
      <c r="Y400" s="39">
        <v>261</v>
      </c>
      <c r="Z400" s="40">
        <v>230</v>
      </c>
      <c r="AA400" s="41">
        <v>534</v>
      </c>
      <c r="AB400" s="108">
        <v>311</v>
      </c>
      <c r="AC400" s="45">
        <v>0</v>
      </c>
      <c r="AD400" s="37">
        <v>93.78</v>
      </c>
      <c r="AE400" s="46">
        <v>6.22</v>
      </c>
    </row>
    <row r="401" spans="1:31" s="3" customFormat="1" ht="18.75" customHeight="1">
      <c r="A401" s="32">
        <v>399</v>
      </c>
      <c r="B401" s="33">
        <v>434</v>
      </c>
      <c r="C401" s="34" t="s">
        <v>510</v>
      </c>
      <c r="D401" s="35" t="s">
        <v>3054</v>
      </c>
      <c r="E401" s="45">
        <v>30</v>
      </c>
      <c r="F401" s="38">
        <v>13764169</v>
      </c>
      <c r="G401" s="39">
        <v>424</v>
      </c>
      <c r="H401" s="40">
        <v>30</v>
      </c>
      <c r="I401" s="41">
        <v>13764169</v>
      </c>
      <c r="J401" s="42">
        <v>165</v>
      </c>
      <c r="K401" s="43">
        <v>21</v>
      </c>
      <c r="L401" s="38">
        <v>9007768</v>
      </c>
      <c r="M401" s="39">
        <v>465</v>
      </c>
      <c r="N401" s="40">
        <v>26</v>
      </c>
      <c r="O401" s="41">
        <v>488601</v>
      </c>
      <c r="P401" s="42">
        <v>448</v>
      </c>
      <c r="Q401" s="43">
        <v>32</v>
      </c>
      <c r="R401" s="38">
        <v>8543507</v>
      </c>
      <c r="S401" s="39">
        <v>421</v>
      </c>
      <c r="T401" s="40">
        <v>13</v>
      </c>
      <c r="U401" s="41">
        <v>-1757632</v>
      </c>
      <c r="V401" s="42" t="s">
        <v>1103</v>
      </c>
      <c r="W401" s="43" t="s">
        <v>1103</v>
      </c>
      <c r="X401" s="44" t="s">
        <v>3052</v>
      </c>
      <c r="Y401" s="39">
        <v>43</v>
      </c>
      <c r="Z401" s="40">
        <v>19</v>
      </c>
      <c r="AA401" s="41">
        <v>2075</v>
      </c>
      <c r="AB401" s="108">
        <v>384</v>
      </c>
      <c r="AC401" s="45">
        <v>100</v>
      </c>
      <c r="AD401" s="37">
        <v>0</v>
      </c>
      <c r="AE401" s="46">
        <v>0</v>
      </c>
    </row>
    <row r="402" spans="1:31" s="3" customFormat="1" ht="18.75" customHeight="1">
      <c r="A402" s="48">
        <v>400</v>
      </c>
      <c r="B402" s="49">
        <v>463</v>
      </c>
      <c r="C402" s="50" t="s">
        <v>542</v>
      </c>
      <c r="D402" s="51" t="s">
        <v>881</v>
      </c>
      <c r="E402" s="52">
        <v>370</v>
      </c>
      <c r="F402" s="54">
        <v>13741447</v>
      </c>
      <c r="G402" s="55">
        <v>293</v>
      </c>
      <c r="H402" s="56">
        <v>268</v>
      </c>
      <c r="I402" s="57">
        <v>20972416</v>
      </c>
      <c r="J402" s="58">
        <v>384</v>
      </c>
      <c r="K402" s="59">
        <v>357</v>
      </c>
      <c r="L402" s="54">
        <v>2931152</v>
      </c>
      <c r="M402" s="55">
        <v>457</v>
      </c>
      <c r="N402" s="56">
        <v>432</v>
      </c>
      <c r="O402" s="57">
        <v>697958</v>
      </c>
      <c r="P402" s="58">
        <v>453</v>
      </c>
      <c r="Q402" s="59">
        <v>421</v>
      </c>
      <c r="R402" s="54">
        <v>7933302</v>
      </c>
      <c r="S402" s="55">
        <v>326</v>
      </c>
      <c r="T402" s="56">
        <v>316</v>
      </c>
      <c r="U402" s="57">
        <v>180911</v>
      </c>
      <c r="V402" s="58">
        <v>272</v>
      </c>
      <c r="W402" s="59">
        <v>262</v>
      </c>
      <c r="X402" s="54">
        <v>7413</v>
      </c>
      <c r="Y402" s="55">
        <v>451</v>
      </c>
      <c r="Z402" s="56">
        <v>419</v>
      </c>
      <c r="AA402" s="57">
        <v>185</v>
      </c>
      <c r="AB402" s="109">
        <v>311</v>
      </c>
      <c r="AC402" s="52">
        <v>0</v>
      </c>
      <c r="AD402" s="60">
        <v>100</v>
      </c>
      <c r="AE402" s="61">
        <v>0</v>
      </c>
    </row>
    <row r="403" spans="1:31" s="3" customFormat="1" ht="18.75" customHeight="1">
      <c r="A403" s="18">
        <v>401</v>
      </c>
      <c r="B403" s="19" t="s">
        <v>3052</v>
      </c>
      <c r="C403" s="20" t="s">
        <v>2645</v>
      </c>
      <c r="D403" s="21" t="s">
        <v>3058</v>
      </c>
      <c r="E403" s="22">
        <v>371</v>
      </c>
      <c r="F403" s="24">
        <v>13697878</v>
      </c>
      <c r="G403" s="25">
        <v>429</v>
      </c>
      <c r="H403" s="26">
        <v>399</v>
      </c>
      <c r="I403" s="27">
        <v>13697878</v>
      </c>
      <c r="J403" s="28">
        <v>410</v>
      </c>
      <c r="K403" s="29">
        <v>382</v>
      </c>
      <c r="L403" s="24">
        <v>2210352</v>
      </c>
      <c r="M403" s="25">
        <v>206</v>
      </c>
      <c r="N403" s="26">
        <v>185</v>
      </c>
      <c r="O403" s="27">
        <v>9514316</v>
      </c>
      <c r="P403" s="28">
        <v>378</v>
      </c>
      <c r="Q403" s="29">
        <v>350</v>
      </c>
      <c r="R403" s="24">
        <v>12531767</v>
      </c>
      <c r="S403" s="25">
        <v>395</v>
      </c>
      <c r="T403" s="26">
        <v>384</v>
      </c>
      <c r="U403" s="27">
        <v>-491265</v>
      </c>
      <c r="V403" s="28">
        <v>396</v>
      </c>
      <c r="W403" s="29">
        <v>380</v>
      </c>
      <c r="X403" s="24">
        <v>304</v>
      </c>
      <c r="Y403" s="25">
        <v>437</v>
      </c>
      <c r="Z403" s="26">
        <v>405</v>
      </c>
      <c r="AA403" s="27">
        <v>212</v>
      </c>
      <c r="AB403" s="107">
        <v>311</v>
      </c>
      <c r="AC403" s="22">
        <v>0</v>
      </c>
      <c r="AD403" s="30">
        <v>100</v>
      </c>
      <c r="AE403" s="31">
        <v>0</v>
      </c>
    </row>
    <row r="404" spans="1:31" s="3" customFormat="1" ht="18.75" customHeight="1">
      <c r="A404" s="32">
        <v>402</v>
      </c>
      <c r="B404" s="33" t="s">
        <v>3052</v>
      </c>
      <c r="C404" s="34" t="s">
        <v>1358</v>
      </c>
      <c r="D404" s="35" t="s">
        <v>88</v>
      </c>
      <c r="E404" s="45">
        <v>372</v>
      </c>
      <c r="F404" s="38">
        <v>13636299</v>
      </c>
      <c r="G404" s="39">
        <v>432</v>
      </c>
      <c r="H404" s="40">
        <v>402</v>
      </c>
      <c r="I404" s="41">
        <v>13636299</v>
      </c>
      <c r="J404" s="42">
        <v>426</v>
      </c>
      <c r="K404" s="43">
        <v>398</v>
      </c>
      <c r="L404" s="38">
        <v>1832270</v>
      </c>
      <c r="M404" s="39">
        <v>409</v>
      </c>
      <c r="N404" s="40">
        <v>386</v>
      </c>
      <c r="O404" s="41">
        <v>2313554</v>
      </c>
      <c r="P404" s="42">
        <v>475</v>
      </c>
      <c r="Q404" s="43">
        <v>443</v>
      </c>
      <c r="R404" s="38">
        <v>6002876</v>
      </c>
      <c r="S404" s="39">
        <v>289</v>
      </c>
      <c r="T404" s="40">
        <v>279</v>
      </c>
      <c r="U404" s="41">
        <v>393889</v>
      </c>
      <c r="V404" s="42" t="s">
        <v>1103</v>
      </c>
      <c r="W404" s="43" t="s">
        <v>1103</v>
      </c>
      <c r="X404" s="44" t="s">
        <v>3052</v>
      </c>
      <c r="Y404" s="39">
        <v>210</v>
      </c>
      <c r="Z404" s="40">
        <v>183</v>
      </c>
      <c r="AA404" s="41">
        <v>699</v>
      </c>
      <c r="AB404" s="108">
        <v>311</v>
      </c>
      <c r="AC404" s="45">
        <v>0</v>
      </c>
      <c r="AD404" s="37">
        <v>100</v>
      </c>
      <c r="AE404" s="46">
        <v>0</v>
      </c>
    </row>
    <row r="405" spans="1:31" s="3" customFormat="1" ht="18.75" customHeight="1">
      <c r="A405" s="32">
        <v>403</v>
      </c>
      <c r="B405" s="33">
        <v>470</v>
      </c>
      <c r="C405" s="34" t="s">
        <v>1253</v>
      </c>
      <c r="D405" s="35" t="s">
        <v>404</v>
      </c>
      <c r="E405" s="45">
        <v>373</v>
      </c>
      <c r="F405" s="38">
        <v>13604098</v>
      </c>
      <c r="G405" s="39">
        <v>425</v>
      </c>
      <c r="H405" s="40">
        <v>395</v>
      </c>
      <c r="I405" s="41">
        <v>13761410</v>
      </c>
      <c r="J405" s="42">
        <v>401</v>
      </c>
      <c r="K405" s="43">
        <v>374</v>
      </c>
      <c r="L405" s="38">
        <v>2468176</v>
      </c>
      <c r="M405" s="39">
        <v>287</v>
      </c>
      <c r="N405" s="40">
        <v>266</v>
      </c>
      <c r="O405" s="41">
        <v>5981585</v>
      </c>
      <c r="P405" s="42">
        <v>444</v>
      </c>
      <c r="Q405" s="43">
        <v>413</v>
      </c>
      <c r="R405" s="38">
        <v>8728062</v>
      </c>
      <c r="S405" s="39">
        <v>158</v>
      </c>
      <c r="T405" s="40">
        <v>149</v>
      </c>
      <c r="U405" s="41">
        <v>1831198</v>
      </c>
      <c r="V405" s="42" t="s">
        <v>1103</v>
      </c>
      <c r="W405" s="43" t="s">
        <v>1103</v>
      </c>
      <c r="X405" s="44" t="s">
        <v>3052</v>
      </c>
      <c r="Y405" s="39">
        <v>428</v>
      </c>
      <c r="Z405" s="40">
        <v>396</v>
      </c>
      <c r="AA405" s="41">
        <v>237</v>
      </c>
      <c r="AB405" s="108">
        <v>312</v>
      </c>
      <c r="AC405" s="45">
        <v>0</v>
      </c>
      <c r="AD405" s="37">
        <v>100</v>
      </c>
      <c r="AE405" s="46">
        <v>0</v>
      </c>
    </row>
    <row r="406" spans="1:31" s="3" customFormat="1" ht="18.75" customHeight="1">
      <c r="A406" s="137">
        <v>404</v>
      </c>
      <c r="B406" s="138">
        <v>369</v>
      </c>
      <c r="C406" s="139" t="s">
        <v>543</v>
      </c>
      <c r="D406" s="140" t="s">
        <v>3056</v>
      </c>
      <c r="E406" s="141">
        <v>374</v>
      </c>
      <c r="F406" s="143">
        <v>13589040</v>
      </c>
      <c r="G406" s="144">
        <v>422</v>
      </c>
      <c r="H406" s="145">
        <v>393</v>
      </c>
      <c r="I406" s="146">
        <v>13769342</v>
      </c>
      <c r="J406" s="147">
        <v>389</v>
      </c>
      <c r="K406" s="148">
        <v>362</v>
      </c>
      <c r="L406" s="143">
        <v>2828119</v>
      </c>
      <c r="M406" s="144">
        <v>405</v>
      </c>
      <c r="N406" s="145">
        <v>382</v>
      </c>
      <c r="O406" s="146">
        <v>2394191</v>
      </c>
      <c r="P406" s="147">
        <v>458</v>
      </c>
      <c r="Q406" s="148">
        <v>426</v>
      </c>
      <c r="R406" s="143">
        <v>7507113</v>
      </c>
      <c r="S406" s="144">
        <v>321</v>
      </c>
      <c r="T406" s="145">
        <v>311</v>
      </c>
      <c r="U406" s="146">
        <v>194859</v>
      </c>
      <c r="V406" s="147">
        <v>392</v>
      </c>
      <c r="W406" s="148">
        <v>376</v>
      </c>
      <c r="X406" s="143">
        <v>380</v>
      </c>
      <c r="Y406" s="144">
        <v>295</v>
      </c>
      <c r="Z406" s="145">
        <v>263</v>
      </c>
      <c r="AA406" s="146">
        <v>474</v>
      </c>
      <c r="AB406" s="149">
        <v>311</v>
      </c>
      <c r="AC406" s="141">
        <v>0</v>
      </c>
      <c r="AD406" s="150">
        <v>100</v>
      </c>
      <c r="AE406" s="151">
        <v>0</v>
      </c>
    </row>
    <row r="407" spans="1:31" s="3" customFormat="1" ht="18.75" customHeight="1">
      <c r="A407" s="48">
        <v>405</v>
      </c>
      <c r="B407" s="49" t="s">
        <v>3052</v>
      </c>
      <c r="C407" s="50" t="s">
        <v>1371</v>
      </c>
      <c r="D407" s="51" t="s">
        <v>94</v>
      </c>
      <c r="E407" s="52">
        <v>375</v>
      </c>
      <c r="F407" s="54">
        <v>13573658</v>
      </c>
      <c r="G407" s="55">
        <v>391</v>
      </c>
      <c r="H407" s="56">
        <v>363</v>
      </c>
      <c r="I407" s="57">
        <v>14888467</v>
      </c>
      <c r="J407" s="58">
        <v>225</v>
      </c>
      <c r="K407" s="59">
        <v>203</v>
      </c>
      <c r="L407" s="54">
        <v>6815270</v>
      </c>
      <c r="M407" s="55">
        <v>71</v>
      </c>
      <c r="N407" s="56">
        <v>57</v>
      </c>
      <c r="O407" s="57">
        <v>26628310</v>
      </c>
      <c r="P407" s="58">
        <v>168</v>
      </c>
      <c r="Q407" s="59">
        <v>153</v>
      </c>
      <c r="R407" s="54">
        <v>34195195</v>
      </c>
      <c r="S407" s="55">
        <v>333</v>
      </c>
      <c r="T407" s="56">
        <v>323</v>
      </c>
      <c r="U407" s="57">
        <v>139725</v>
      </c>
      <c r="V407" s="58">
        <v>415</v>
      </c>
      <c r="W407" s="59">
        <v>398</v>
      </c>
      <c r="X407" s="54">
        <v>54</v>
      </c>
      <c r="Y407" s="55">
        <v>348</v>
      </c>
      <c r="Z407" s="56">
        <v>316</v>
      </c>
      <c r="AA407" s="57">
        <v>379</v>
      </c>
      <c r="AB407" s="109">
        <v>369</v>
      </c>
      <c r="AC407" s="52">
        <v>0</v>
      </c>
      <c r="AD407" s="60">
        <v>100</v>
      </c>
      <c r="AE407" s="61">
        <v>0</v>
      </c>
    </row>
    <row r="408" spans="1:31" s="3" customFormat="1" ht="18.75" customHeight="1">
      <c r="A408" s="18">
        <v>406</v>
      </c>
      <c r="B408" s="19">
        <v>454</v>
      </c>
      <c r="C408" s="20" t="s">
        <v>2288</v>
      </c>
      <c r="D408" s="21" t="s">
        <v>88</v>
      </c>
      <c r="E408" s="22">
        <v>376</v>
      </c>
      <c r="F408" s="24">
        <v>13499543</v>
      </c>
      <c r="G408" s="25">
        <v>421</v>
      </c>
      <c r="H408" s="26">
        <v>392</v>
      </c>
      <c r="I408" s="27">
        <v>13838290</v>
      </c>
      <c r="J408" s="28">
        <v>370</v>
      </c>
      <c r="K408" s="29">
        <v>343</v>
      </c>
      <c r="L408" s="24">
        <v>3086517</v>
      </c>
      <c r="M408" s="25">
        <v>431</v>
      </c>
      <c r="N408" s="26">
        <v>407</v>
      </c>
      <c r="O408" s="27">
        <v>1820431</v>
      </c>
      <c r="P408" s="28">
        <v>437</v>
      </c>
      <c r="Q408" s="29">
        <v>406</v>
      </c>
      <c r="R408" s="24">
        <v>9267126</v>
      </c>
      <c r="S408" s="25">
        <v>203</v>
      </c>
      <c r="T408" s="26">
        <v>194</v>
      </c>
      <c r="U408" s="27">
        <v>1175374</v>
      </c>
      <c r="V408" s="28">
        <v>349</v>
      </c>
      <c r="W408" s="29">
        <v>336</v>
      </c>
      <c r="X408" s="24">
        <v>2060</v>
      </c>
      <c r="Y408" s="25">
        <v>443</v>
      </c>
      <c r="Z408" s="26">
        <v>411</v>
      </c>
      <c r="AA408" s="27">
        <v>200</v>
      </c>
      <c r="AB408" s="107">
        <v>352</v>
      </c>
      <c r="AC408" s="22">
        <v>0</v>
      </c>
      <c r="AD408" s="30">
        <v>56.5</v>
      </c>
      <c r="AE408" s="31">
        <v>43.5</v>
      </c>
    </row>
    <row r="409" spans="1:31" s="3" customFormat="1" ht="18.75" customHeight="1">
      <c r="A409" s="137">
        <v>407</v>
      </c>
      <c r="B409" s="138">
        <v>422</v>
      </c>
      <c r="C409" s="139" t="s">
        <v>544</v>
      </c>
      <c r="D409" s="140" t="s">
        <v>3056</v>
      </c>
      <c r="E409" s="185">
        <v>377</v>
      </c>
      <c r="F409" s="143">
        <v>13437092</v>
      </c>
      <c r="G409" s="144">
        <v>401</v>
      </c>
      <c r="H409" s="145">
        <v>372</v>
      </c>
      <c r="I409" s="146">
        <v>14589760</v>
      </c>
      <c r="J409" s="147">
        <v>430</v>
      </c>
      <c r="K409" s="148">
        <v>402</v>
      </c>
      <c r="L409" s="143">
        <v>1611639</v>
      </c>
      <c r="M409" s="144" t="s">
        <v>3052</v>
      </c>
      <c r="N409" s="145" t="s">
        <v>1103</v>
      </c>
      <c r="O409" s="146">
        <v>-1872504</v>
      </c>
      <c r="P409" s="147">
        <v>354</v>
      </c>
      <c r="Q409" s="148">
        <v>328</v>
      </c>
      <c r="R409" s="143">
        <v>13665569</v>
      </c>
      <c r="S409" s="144">
        <v>458</v>
      </c>
      <c r="T409" s="145">
        <v>440</v>
      </c>
      <c r="U409" s="146">
        <v>-5014661</v>
      </c>
      <c r="V409" s="147">
        <v>235</v>
      </c>
      <c r="W409" s="148">
        <v>226</v>
      </c>
      <c r="X409" s="143">
        <v>11074</v>
      </c>
      <c r="Y409" s="144">
        <v>363</v>
      </c>
      <c r="Z409" s="145">
        <v>331</v>
      </c>
      <c r="AA409" s="146">
        <v>355</v>
      </c>
      <c r="AB409" s="149">
        <v>383</v>
      </c>
      <c r="AC409" s="141">
        <v>0</v>
      </c>
      <c r="AD409" s="150">
        <v>15</v>
      </c>
      <c r="AE409" s="151">
        <v>85</v>
      </c>
    </row>
    <row r="410" spans="1:31" s="3" customFormat="1" ht="18.75" customHeight="1">
      <c r="A410" s="32">
        <v>408</v>
      </c>
      <c r="B410" s="33">
        <v>479</v>
      </c>
      <c r="C410" s="34" t="s">
        <v>1884</v>
      </c>
      <c r="D410" s="35" t="s">
        <v>3106</v>
      </c>
      <c r="E410" s="45">
        <v>378</v>
      </c>
      <c r="F410" s="38">
        <v>13407134</v>
      </c>
      <c r="G410" s="39">
        <v>439</v>
      </c>
      <c r="H410" s="40">
        <v>409</v>
      </c>
      <c r="I410" s="41">
        <v>13408102</v>
      </c>
      <c r="J410" s="42">
        <v>416</v>
      </c>
      <c r="K410" s="43">
        <v>388</v>
      </c>
      <c r="L410" s="38">
        <v>2064288</v>
      </c>
      <c r="M410" s="39">
        <v>243</v>
      </c>
      <c r="N410" s="40">
        <v>222</v>
      </c>
      <c r="O410" s="41">
        <v>7745272</v>
      </c>
      <c r="P410" s="42">
        <v>435</v>
      </c>
      <c r="Q410" s="43">
        <v>404</v>
      </c>
      <c r="R410" s="38">
        <v>9338922</v>
      </c>
      <c r="S410" s="39">
        <v>184</v>
      </c>
      <c r="T410" s="40">
        <v>175</v>
      </c>
      <c r="U410" s="41">
        <v>1418568</v>
      </c>
      <c r="V410" s="42">
        <v>427</v>
      </c>
      <c r="W410" s="43">
        <v>409</v>
      </c>
      <c r="X410" s="38">
        <v>7</v>
      </c>
      <c r="Y410" s="39">
        <v>434</v>
      </c>
      <c r="Z410" s="40">
        <v>402</v>
      </c>
      <c r="AA410" s="41">
        <v>217</v>
      </c>
      <c r="AB410" s="108">
        <v>311</v>
      </c>
      <c r="AC410" s="45">
        <v>0</v>
      </c>
      <c r="AD410" s="37">
        <v>100</v>
      </c>
      <c r="AE410" s="46">
        <v>0</v>
      </c>
    </row>
    <row r="411" spans="1:31" s="3" customFormat="1" ht="18.75" customHeight="1">
      <c r="A411" s="32">
        <v>409</v>
      </c>
      <c r="B411" s="33" t="s">
        <v>3052</v>
      </c>
      <c r="C411" s="67" t="s">
        <v>3052</v>
      </c>
      <c r="D411" s="35" t="s">
        <v>829</v>
      </c>
      <c r="E411" s="45">
        <v>379</v>
      </c>
      <c r="F411" s="44" t="s">
        <v>3052</v>
      </c>
      <c r="G411" s="39">
        <v>412</v>
      </c>
      <c r="H411" s="40">
        <v>383</v>
      </c>
      <c r="I411" s="62" t="s">
        <v>3052</v>
      </c>
      <c r="J411" s="42">
        <v>344</v>
      </c>
      <c r="K411" s="43">
        <v>319</v>
      </c>
      <c r="L411" s="44" t="s">
        <v>3052</v>
      </c>
      <c r="M411" s="39">
        <v>269</v>
      </c>
      <c r="N411" s="40">
        <v>248</v>
      </c>
      <c r="O411" s="62" t="s">
        <v>3052</v>
      </c>
      <c r="P411" s="42">
        <v>365</v>
      </c>
      <c r="Q411" s="43">
        <v>338</v>
      </c>
      <c r="R411" s="44" t="s">
        <v>3052</v>
      </c>
      <c r="S411" s="39">
        <v>278</v>
      </c>
      <c r="T411" s="40">
        <v>268</v>
      </c>
      <c r="U411" s="62" t="s">
        <v>3052</v>
      </c>
      <c r="V411" s="42">
        <v>184</v>
      </c>
      <c r="W411" s="43">
        <v>176</v>
      </c>
      <c r="X411" s="44" t="s">
        <v>3052</v>
      </c>
      <c r="Y411" s="39">
        <v>151</v>
      </c>
      <c r="Z411" s="40">
        <v>126</v>
      </c>
      <c r="AA411" s="62" t="s">
        <v>3052</v>
      </c>
      <c r="AB411" s="108">
        <v>311</v>
      </c>
      <c r="AC411" s="45">
        <v>0</v>
      </c>
      <c r="AD411" s="37">
        <v>100</v>
      </c>
      <c r="AE411" s="46">
        <v>0</v>
      </c>
    </row>
    <row r="412" spans="1:31" s="3" customFormat="1" ht="18.75" customHeight="1">
      <c r="A412" s="152">
        <v>410</v>
      </c>
      <c r="B412" s="153" t="s">
        <v>3052</v>
      </c>
      <c r="C412" s="154" t="s">
        <v>1811</v>
      </c>
      <c r="D412" s="155" t="s">
        <v>3056</v>
      </c>
      <c r="E412" s="156">
        <v>380</v>
      </c>
      <c r="F412" s="158">
        <v>13342304</v>
      </c>
      <c r="G412" s="159">
        <v>431</v>
      </c>
      <c r="H412" s="160">
        <v>401</v>
      </c>
      <c r="I412" s="161">
        <v>13646261</v>
      </c>
      <c r="J412" s="162">
        <v>241</v>
      </c>
      <c r="K412" s="163">
        <v>218</v>
      </c>
      <c r="L412" s="158">
        <v>6383708</v>
      </c>
      <c r="M412" s="159">
        <v>373</v>
      </c>
      <c r="N412" s="160">
        <v>350</v>
      </c>
      <c r="O412" s="161">
        <v>3303391</v>
      </c>
      <c r="P412" s="162">
        <v>424</v>
      </c>
      <c r="Q412" s="163">
        <v>393</v>
      </c>
      <c r="R412" s="158">
        <v>10063742</v>
      </c>
      <c r="S412" s="159">
        <v>197</v>
      </c>
      <c r="T412" s="160">
        <v>188</v>
      </c>
      <c r="U412" s="161">
        <v>1284596</v>
      </c>
      <c r="V412" s="162">
        <v>390</v>
      </c>
      <c r="W412" s="163">
        <v>374</v>
      </c>
      <c r="X412" s="158">
        <v>387</v>
      </c>
      <c r="Y412" s="159">
        <v>244</v>
      </c>
      <c r="Z412" s="160">
        <v>215</v>
      </c>
      <c r="AA412" s="161">
        <v>573</v>
      </c>
      <c r="AB412" s="164">
        <v>352</v>
      </c>
      <c r="AC412" s="156">
        <v>0</v>
      </c>
      <c r="AD412" s="165">
        <v>100</v>
      </c>
      <c r="AE412" s="166">
        <v>0</v>
      </c>
    </row>
    <row r="413" spans="1:31" s="3" customFormat="1" ht="18.75" customHeight="1">
      <c r="A413" s="167">
        <v>411</v>
      </c>
      <c r="B413" s="168">
        <v>274</v>
      </c>
      <c r="C413" s="169" t="s">
        <v>1391</v>
      </c>
      <c r="D413" s="170" t="s">
        <v>3056</v>
      </c>
      <c r="E413" s="171">
        <v>381</v>
      </c>
      <c r="F413" s="173">
        <v>13342179</v>
      </c>
      <c r="G413" s="174">
        <v>428</v>
      </c>
      <c r="H413" s="175">
        <v>398</v>
      </c>
      <c r="I413" s="176">
        <v>13728200</v>
      </c>
      <c r="J413" s="177">
        <v>443</v>
      </c>
      <c r="K413" s="178">
        <v>415</v>
      </c>
      <c r="L413" s="173">
        <v>1266657</v>
      </c>
      <c r="M413" s="174">
        <v>368</v>
      </c>
      <c r="N413" s="175">
        <v>345</v>
      </c>
      <c r="O413" s="176">
        <v>3422811</v>
      </c>
      <c r="P413" s="177">
        <v>462</v>
      </c>
      <c r="Q413" s="178">
        <v>430</v>
      </c>
      <c r="R413" s="173">
        <v>7060229</v>
      </c>
      <c r="S413" s="174">
        <v>349</v>
      </c>
      <c r="T413" s="175">
        <v>339</v>
      </c>
      <c r="U413" s="176">
        <v>101294</v>
      </c>
      <c r="V413" s="177" t="s">
        <v>1103</v>
      </c>
      <c r="W413" s="178" t="s">
        <v>1103</v>
      </c>
      <c r="X413" s="184" t="s">
        <v>3052</v>
      </c>
      <c r="Y413" s="174">
        <v>235</v>
      </c>
      <c r="Z413" s="175">
        <v>206</v>
      </c>
      <c r="AA413" s="176">
        <v>593</v>
      </c>
      <c r="AB413" s="179">
        <v>342</v>
      </c>
      <c r="AC413" s="171">
        <v>0</v>
      </c>
      <c r="AD413" s="180">
        <v>100</v>
      </c>
      <c r="AE413" s="181">
        <v>0</v>
      </c>
    </row>
    <row r="414" spans="1:31" s="3" customFormat="1" ht="18.75" customHeight="1">
      <c r="A414" s="32">
        <v>412</v>
      </c>
      <c r="B414" s="33" t="s">
        <v>3052</v>
      </c>
      <c r="C414" s="34" t="s">
        <v>1406</v>
      </c>
      <c r="D414" s="35" t="s">
        <v>105</v>
      </c>
      <c r="E414" s="45">
        <v>382</v>
      </c>
      <c r="F414" s="38">
        <v>13285637</v>
      </c>
      <c r="G414" s="39">
        <v>435</v>
      </c>
      <c r="H414" s="40">
        <v>405</v>
      </c>
      <c r="I414" s="41">
        <v>13529900</v>
      </c>
      <c r="J414" s="42">
        <v>360</v>
      </c>
      <c r="K414" s="43">
        <v>333</v>
      </c>
      <c r="L414" s="38">
        <v>3368984</v>
      </c>
      <c r="M414" s="39">
        <v>367</v>
      </c>
      <c r="N414" s="40">
        <v>344</v>
      </c>
      <c r="O414" s="41">
        <v>3443862</v>
      </c>
      <c r="P414" s="42">
        <v>477</v>
      </c>
      <c r="Q414" s="43">
        <v>445</v>
      </c>
      <c r="R414" s="38">
        <v>5863742</v>
      </c>
      <c r="S414" s="39">
        <v>212</v>
      </c>
      <c r="T414" s="40">
        <v>203</v>
      </c>
      <c r="U414" s="41">
        <v>1100597</v>
      </c>
      <c r="V414" s="42">
        <v>428</v>
      </c>
      <c r="W414" s="43">
        <v>410</v>
      </c>
      <c r="X414" s="38">
        <v>7</v>
      </c>
      <c r="Y414" s="39">
        <v>450</v>
      </c>
      <c r="Z414" s="40">
        <v>418</v>
      </c>
      <c r="AA414" s="41">
        <v>188</v>
      </c>
      <c r="AB414" s="108">
        <v>311</v>
      </c>
      <c r="AC414" s="45">
        <v>42.91</v>
      </c>
      <c r="AD414" s="37">
        <v>57.09</v>
      </c>
      <c r="AE414" s="46">
        <v>0</v>
      </c>
    </row>
    <row r="415" spans="1:31" s="3" customFormat="1" ht="18.75" customHeight="1">
      <c r="A415" s="137">
        <v>413</v>
      </c>
      <c r="B415" s="138">
        <v>335</v>
      </c>
      <c r="C415" s="139" t="s">
        <v>3226</v>
      </c>
      <c r="D415" s="140" t="s">
        <v>3056</v>
      </c>
      <c r="E415" s="141">
        <v>383</v>
      </c>
      <c r="F415" s="143">
        <v>13221498</v>
      </c>
      <c r="G415" s="144">
        <v>440</v>
      </c>
      <c r="H415" s="145">
        <v>410</v>
      </c>
      <c r="I415" s="146">
        <v>13304613</v>
      </c>
      <c r="J415" s="147">
        <v>373</v>
      </c>
      <c r="K415" s="148">
        <v>346</v>
      </c>
      <c r="L415" s="143">
        <v>3026119</v>
      </c>
      <c r="M415" s="144">
        <v>319</v>
      </c>
      <c r="N415" s="145">
        <v>296</v>
      </c>
      <c r="O415" s="146">
        <v>4939621</v>
      </c>
      <c r="P415" s="147">
        <v>436</v>
      </c>
      <c r="Q415" s="148">
        <v>405</v>
      </c>
      <c r="R415" s="143">
        <v>9313108</v>
      </c>
      <c r="S415" s="144">
        <v>353</v>
      </c>
      <c r="T415" s="145">
        <v>343</v>
      </c>
      <c r="U415" s="146">
        <v>96760</v>
      </c>
      <c r="V415" s="147">
        <v>372</v>
      </c>
      <c r="W415" s="148">
        <v>357</v>
      </c>
      <c r="X415" s="143">
        <v>941</v>
      </c>
      <c r="Y415" s="144">
        <v>364</v>
      </c>
      <c r="Z415" s="145">
        <v>332</v>
      </c>
      <c r="AA415" s="146">
        <v>354</v>
      </c>
      <c r="AB415" s="149">
        <v>311</v>
      </c>
      <c r="AC415" s="141">
        <v>0</v>
      </c>
      <c r="AD415" s="150">
        <v>45</v>
      </c>
      <c r="AE415" s="151">
        <v>55</v>
      </c>
    </row>
    <row r="416" spans="1:31" s="3" customFormat="1" ht="18.75" customHeight="1">
      <c r="A416" s="137">
        <v>414</v>
      </c>
      <c r="B416" s="138">
        <v>405</v>
      </c>
      <c r="C416" s="139" t="s">
        <v>1812</v>
      </c>
      <c r="D416" s="140" t="s">
        <v>3056</v>
      </c>
      <c r="E416" s="141">
        <v>384</v>
      </c>
      <c r="F416" s="143">
        <v>13158902</v>
      </c>
      <c r="G416" s="144">
        <v>441</v>
      </c>
      <c r="H416" s="145">
        <v>411</v>
      </c>
      <c r="I416" s="146">
        <v>13221818</v>
      </c>
      <c r="J416" s="147">
        <v>249</v>
      </c>
      <c r="K416" s="148">
        <v>226</v>
      </c>
      <c r="L416" s="143">
        <v>6162271</v>
      </c>
      <c r="M416" s="144">
        <v>278</v>
      </c>
      <c r="N416" s="145">
        <v>257</v>
      </c>
      <c r="O416" s="146">
        <v>6258145</v>
      </c>
      <c r="P416" s="147">
        <v>402</v>
      </c>
      <c r="Q416" s="148">
        <v>372</v>
      </c>
      <c r="R416" s="143">
        <v>11026786</v>
      </c>
      <c r="S416" s="144">
        <v>143</v>
      </c>
      <c r="T416" s="145">
        <v>134</v>
      </c>
      <c r="U416" s="146">
        <v>2097077</v>
      </c>
      <c r="V416" s="147">
        <v>118</v>
      </c>
      <c r="W416" s="148">
        <v>111</v>
      </c>
      <c r="X416" s="143">
        <v>28044</v>
      </c>
      <c r="Y416" s="144">
        <v>82</v>
      </c>
      <c r="Z416" s="145">
        <v>58</v>
      </c>
      <c r="AA416" s="146">
        <v>1373</v>
      </c>
      <c r="AB416" s="149">
        <v>322</v>
      </c>
      <c r="AC416" s="141">
        <v>0</v>
      </c>
      <c r="AD416" s="150">
        <v>80</v>
      </c>
      <c r="AE416" s="151">
        <v>20</v>
      </c>
    </row>
    <row r="417" spans="1:31" s="3" customFormat="1" ht="18.75" customHeight="1">
      <c r="A417" s="48">
        <v>415</v>
      </c>
      <c r="B417" s="49">
        <v>455</v>
      </c>
      <c r="C417" s="50" t="s">
        <v>2209</v>
      </c>
      <c r="D417" s="51" t="s">
        <v>1939</v>
      </c>
      <c r="E417" s="52">
        <v>385</v>
      </c>
      <c r="F417" s="54">
        <v>13126262</v>
      </c>
      <c r="G417" s="55">
        <v>436</v>
      </c>
      <c r="H417" s="56">
        <v>406</v>
      </c>
      <c r="I417" s="57">
        <v>13497543</v>
      </c>
      <c r="J417" s="58">
        <v>431</v>
      </c>
      <c r="K417" s="59">
        <v>403</v>
      </c>
      <c r="L417" s="54">
        <v>1602451</v>
      </c>
      <c r="M417" s="55">
        <v>334</v>
      </c>
      <c r="N417" s="56">
        <v>311</v>
      </c>
      <c r="O417" s="57">
        <v>4303844</v>
      </c>
      <c r="P417" s="58">
        <v>464</v>
      </c>
      <c r="Q417" s="59">
        <v>432</v>
      </c>
      <c r="R417" s="54">
        <v>6642375</v>
      </c>
      <c r="S417" s="55">
        <v>263</v>
      </c>
      <c r="T417" s="56">
        <v>253</v>
      </c>
      <c r="U417" s="57">
        <v>588230</v>
      </c>
      <c r="V417" s="58">
        <v>242</v>
      </c>
      <c r="W417" s="59">
        <v>233</v>
      </c>
      <c r="X417" s="54">
        <v>10459</v>
      </c>
      <c r="Y417" s="55">
        <v>488</v>
      </c>
      <c r="Z417" s="56">
        <v>456</v>
      </c>
      <c r="AA417" s="57">
        <v>97</v>
      </c>
      <c r="AB417" s="109">
        <v>210</v>
      </c>
      <c r="AC417" s="52">
        <v>0</v>
      </c>
      <c r="AD417" s="60">
        <v>100</v>
      </c>
      <c r="AE417" s="61">
        <v>0</v>
      </c>
    </row>
    <row r="418" spans="1:31" s="3" customFormat="1" ht="18.75" customHeight="1">
      <c r="A418" s="18">
        <v>416</v>
      </c>
      <c r="B418" s="19" t="s">
        <v>3052</v>
      </c>
      <c r="C418" s="20" t="s">
        <v>2710</v>
      </c>
      <c r="D418" s="21" t="s">
        <v>3058</v>
      </c>
      <c r="E418" s="22">
        <v>386</v>
      </c>
      <c r="F418" s="24">
        <v>13091892</v>
      </c>
      <c r="G418" s="25">
        <v>423</v>
      </c>
      <c r="H418" s="26">
        <v>394</v>
      </c>
      <c r="I418" s="27">
        <v>13765149</v>
      </c>
      <c r="J418" s="28">
        <v>220</v>
      </c>
      <c r="K418" s="29">
        <v>198</v>
      </c>
      <c r="L418" s="24">
        <v>6978822</v>
      </c>
      <c r="M418" s="25">
        <v>159</v>
      </c>
      <c r="N418" s="26">
        <v>141</v>
      </c>
      <c r="O418" s="27">
        <v>12766660</v>
      </c>
      <c r="P418" s="28">
        <v>206</v>
      </c>
      <c r="Q418" s="29">
        <v>189</v>
      </c>
      <c r="R418" s="24">
        <v>27938806</v>
      </c>
      <c r="S418" s="25">
        <v>301</v>
      </c>
      <c r="T418" s="26">
        <v>291</v>
      </c>
      <c r="U418" s="27">
        <v>293351</v>
      </c>
      <c r="V418" s="28">
        <v>267</v>
      </c>
      <c r="W418" s="29">
        <v>257</v>
      </c>
      <c r="X418" s="24">
        <v>7935</v>
      </c>
      <c r="Y418" s="25">
        <v>127</v>
      </c>
      <c r="Z418" s="26">
        <v>102</v>
      </c>
      <c r="AA418" s="27">
        <v>1070</v>
      </c>
      <c r="AB418" s="107">
        <v>384</v>
      </c>
      <c r="AC418" s="22">
        <v>0</v>
      </c>
      <c r="AD418" s="30">
        <v>92.49</v>
      </c>
      <c r="AE418" s="31">
        <v>7.51</v>
      </c>
    </row>
    <row r="419" spans="1:31" s="3" customFormat="1" ht="18.75" customHeight="1">
      <c r="A419" s="32">
        <v>417</v>
      </c>
      <c r="B419" s="33">
        <v>395</v>
      </c>
      <c r="C419" s="34" t="s">
        <v>2259</v>
      </c>
      <c r="D419" s="35" t="s">
        <v>1054</v>
      </c>
      <c r="E419" s="45">
        <v>387</v>
      </c>
      <c r="F419" s="38">
        <v>13077386</v>
      </c>
      <c r="G419" s="39">
        <v>437</v>
      </c>
      <c r="H419" s="40">
        <v>407</v>
      </c>
      <c r="I419" s="41">
        <v>13449448</v>
      </c>
      <c r="J419" s="42">
        <v>265</v>
      </c>
      <c r="K419" s="43">
        <v>242</v>
      </c>
      <c r="L419" s="38">
        <v>5767228</v>
      </c>
      <c r="M419" s="39">
        <v>391</v>
      </c>
      <c r="N419" s="40">
        <v>368</v>
      </c>
      <c r="O419" s="41">
        <v>2907041</v>
      </c>
      <c r="P419" s="42">
        <v>412</v>
      </c>
      <c r="Q419" s="43">
        <v>381</v>
      </c>
      <c r="R419" s="38">
        <v>10464876</v>
      </c>
      <c r="S419" s="39">
        <v>166</v>
      </c>
      <c r="T419" s="40">
        <v>157</v>
      </c>
      <c r="U419" s="41">
        <v>1682801</v>
      </c>
      <c r="V419" s="42">
        <v>131</v>
      </c>
      <c r="W419" s="43">
        <v>124</v>
      </c>
      <c r="X419" s="38">
        <v>25328</v>
      </c>
      <c r="Y419" s="39">
        <v>97</v>
      </c>
      <c r="Z419" s="40">
        <v>73</v>
      </c>
      <c r="AA419" s="41">
        <v>1252</v>
      </c>
      <c r="AB419" s="108">
        <v>322</v>
      </c>
      <c r="AC419" s="45">
        <v>0</v>
      </c>
      <c r="AD419" s="37">
        <v>100</v>
      </c>
      <c r="AE419" s="46">
        <v>0</v>
      </c>
    </row>
    <row r="420" spans="1:31" s="3" customFormat="1" ht="18.75" customHeight="1">
      <c r="A420" s="137">
        <v>418</v>
      </c>
      <c r="B420" s="138">
        <v>374</v>
      </c>
      <c r="C420" s="139" t="s">
        <v>2263</v>
      </c>
      <c r="D420" s="140" t="s">
        <v>3056</v>
      </c>
      <c r="E420" s="141">
        <v>388</v>
      </c>
      <c r="F420" s="143">
        <v>13064349</v>
      </c>
      <c r="G420" s="144">
        <v>446</v>
      </c>
      <c r="H420" s="145">
        <v>416</v>
      </c>
      <c r="I420" s="146">
        <v>13086785</v>
      </c>
      <c r="J420" s="147">
        <v>382</v>
      </c>
      <c r="K420" s="148">
        <v>355</v>
      </c>
      <c r="L420" s="143">
        <v>2942612</v>
      </c>
      <c r="M420" s="144">
        <v>414</v>
      </c>
      <c r="N420" s="145">
        <v>391</v>
      </c>
      <c r="O420" s="146">
        <v>2263196</v>
      </c>
      <c r="P420" s="147">
        <v>445</v>
      </c>
      <c r="Q420" s="148">
        <v>414</v>
      </c>
      <c r="R420" s="143">
        <v>8693045</v>
      </c>
      <c r="S420" s="144">
        <v>359</v>
      </c>
      <c r="T420" s="145">
        <v>349</v>
      </c>
      <c r="U420" s="146">
        <v>58638</v>
      </c>
      <c r="V420" s="147">
        <v>183</v>
      </c>
      <c r="W420" s="148">
        <v>175</v>
      </c>
      <c r="X420" s="143">
        <v>18150</v>
      </c>
      <c r="Y420" s="144">
        <v>211</v>
      </c>
      <c r="Z420" s="145">
        <v>184</v>
      </c>
      <c r="AA420" s="146">
        <v>680</v>
      </c>
      <c r="AB420" s="149">
        <v>384</v>
      </c>
      <c r="AC420" s="141">
        <v>0</v>
      </c>
      <c r="AD420" s="150">
        <v>60</v>
      </c>
      <c r="AE420" s="151">
        <v>40</v>
      </c>
    </row>
    <row r="421" spans="1:31" s="3" customFormat="1" ht="18.75" customHeight="1">
      <c r="A421" s="32">
        <v>419</v>
      </c>
      <c r="B421" s="33">
        <v>449</v>
      </c>
      <c r="C421" s="34" t="s">
        <v>1913</v>
      </c>
      <c r="D421" s="35" t="s">
        <v>881</v>
      </c>
      <c r="E421" s="45">
        <v>389</v>
      </c>
      <c r="F421" s="38">
        <v>13063170</v>
      </c>
      <c r="G421" s="39">
        <v>442</v>
      </c>
      <c r="H421" s="40">
        <v>412</v>
      </c>
      <c r="I421" s="41">
        <v>13198887</v>
      </c>
      <c r="J421" s="42">
        <v>303</v>
      </c>
      <c r="K421" s="43">
        <v>280</v>
      </c>
      <c r="L421" s="38">
        <v>4859809</v>
      </c>
      <c r="M421" s="39">
        <v>396</v>
      </c>
      <c r="N421" s="40">
        <v>373</v>
      </c>
      <c r="O421" s="41">
        <v>2730770</v>
      </c>
      <c r="P421" s="42">
        <v>357</v>
      </c>
      <c r="Q421" s="43">
        <v>331</v>
      </c>
      <c r="R421" s="38">
        <v>13583730</v>
      </c>
      <c r="S421" s="39">
        <v>280</v>
      </c>
      <c r="T421" s="40">
        <v>270</v>
      </c>
      <c r="U421" s="41">
        <v>432063</v>
      </c>
      <c r="V421" s="42">
        <v>263</v>
      </c>
      <c r="W421" s="43">
        <v>253</v>
      </c>
      <c r="X421" s="38">
        <v>8562</v>
      </c>
      <c r="Y421" s="39">
        <v>384</v>
      </c>
      <c r="Z421" s="40">
        <v>352</v>
      </c>
      <c r="AA421" s="41">
        <v>325</v>
      </c>
      <c r="AB421" s="108">
        <v>383</v>
      </c>
      <c r="AC421" s="45">
        <v>0</v>
      </c>
      <c r="AD421" s="37">
        <v>50</v>
      </c>
      <c r="AE421" s="46">
        <v>50</v>
      </c>
    </row>
    <row r="422" spans="1:31" s="3" customFormat="1" ht="18.75" customHeight="1">
      <c r="A422" s="48">
        <v>420</v>
      </c>
      <c r="B422" s="49">
        <v>279</v>
      </c>
      <c r="C422" s="50" t="s">
        <v>2260</v>
      </c>
      <c r="D422" s="51" t="s">
        <v>1939</v>
      </c>
      <c r="E422" s="52">
        <v>390</v>
      </c>
      <c r="F422" s="54">
        <v>13024721</v>
      </c>
      <c r="G422" s="55">
        <v>375</v>
      </c>
      <c r="H422" s="56">
        <v>347</v>
      </c>
      <c r="I422" s="57">
        <v>15647098</v>
      </c>
      <c r="J422" s="58">
        <v>289</v>
      </c>
      <c r="K422" s="59">
        <v>266</v>
      </c>
      <c r="L422" s="54">
        <v>5183167</v>
      </c>
      <c r="M422" s="55">
        <v>286</v>
      </c>
      <c r="N422" s="56">
        <v>265</v>
      </c>
      <c r="O422" s="57">
        <v>5984776</v>
      </c>
      <c r="P422" s="58">
        <v>93</v>
      </c>
      <c r="Q422" s="59">
        <v>80</v>
      </c>
      <c r="R422" s="54">
        <v>57289735</v>
      </c>
      <c r="S422" s="55">
        <v>461</v>
      </c>
      <c r="T422" s="56">
        <v>442</v>
      </c>
      <c r="U422" s="57">
        <v>-5219075</v>
      </c>
      <c r="V422" s="58">
        <v>126</v>
      </c>
      <c r="W422" s="59">
        <v>119</v>
      </c>
      <c r="X422" s="54">
        <v>26238</v>
      </c>
      <c r="Y422" s="55">
        <v>88</v>
      </c>
      <c r="Z422" s="56">
        <v>64</v>
      </c>
      <c r="AA422" s="57">
        <v>1300</v>
      </c>
      <c r="AB422" s="109">
        <v>311</v>
      </c>
      <c r="AC422" s="52">
        <v>0</v>
      </c>
      <c r="AD422" s="60">
        <v>100</v>
      </c>
      <c r="AE422" s="61">
        <v>0</v>
      </c>
    </row>
    <row r="423" spans="1:31" s="3" customFormat="1" ht="18.75" customHeight="1">
      <c r="A423" s="18">
        <v>421</v>
      </c>
      <c r="B423" s="19">
        <v>237</v>
      </c>
      <c r="C423" s="20" t="s">
        <v>1813</v>
      </c>
      <c r="D423" s="21" t="s">
        <v>88</v>
      </c>
      <c r="E423" s="22">
        <v>391</v>
      </c>
      <c r="F423" s="24">
        <v>13017113</v>
      </c>
      <c r="G423" s="25">
        <v>415</v>
      </c>
      <c r="H423" s="26">
        <v>386</v>
      </c>
      <c r="I423" s="27">
        <v>14136423</v>
      </c>
      <c r="J423" s="28">
        <v>257</v>
      </c>
      <c r="K423" s="29">
        <v>234</v>
      </c>
      <c r="L423" s="24">
        <v>5970140</v>
      </c>
      <c r="M423" s="25">
        <v>411</v>
      </c>
      <c r="N423" s="26">
        <v>388</v>
      </c>
      <c r="O423" s="27">
        <v>2295085</v>
      </c>
      <c r="P423" s="28">
        <v>353</v>
      </c>
      <c r="Q423" s="29">
        <v>327</v>
      </c>
      <c r="R423" s="24">
        <v>13705323</v>
      </c>
      <c r="S423" s="25">
        <v>374</v>
      </c>
      <c r="T423" s="26">
        <v>364</v>
      </c>
      <c r="U423" s="27">
        <v>11200</v>
      </c>
      <c r="V423" s="28">
        <v>257</v>
      </c>
      <c r="W423" s="29">
        <v>247</v>
      </c>
      <c r="X423" s="24">
        <v>8909</v>
      </c>
      <c r="Y423" s="25">
        <v>492</v>
      </c>
      <c r="Z423" s="26">
        <v>460</v>
      </c>
      <c r="AA423" s="27">
        <v>83</v>
      </c>
      <c r="AB423" s="107">
        <v>321</v>
      </c>
      <c r="AC423" s="22">
        <v>0</v>
      </c>
      <c r="AD423" s="30">
        <v>100</v>
      </c>
      <c r="AE423" s="31">
        <v>0</v>
      </c>
    </row>
    <row r="424" spans="1:31" s="3" customFormat="1" ht="18.75" customHeight="1">
      <c r="A424" s="32">
        <v>422</v>
      </c>
      <c r="B424" s="33" t="s">
        <v>3052</v>
      </c>
      <c r="C424" s="34" t="s">
        <v>2249</v>
      </c>
      <c r="D424" s="35" t="s">
        <v>3106</v>
      </c>
      <c r="E424" s="45">
        <v>392</v>
      </c>
      <c r="F424" s="38">
        <v>13008252</v>
      </c>
      <c r="G424" s="39">
        <v>433</v>
      </c>
      <c r="H424" s="40">
        <v>403</v>
      </c>
      <c r="I424" s="41">
        <v>13619771</v>
      </c>
      <c r="J424" s="42">
        <v>321</v>
      </c>
      <c r="K424" s="43">
        <v>298</v>
      </c>
      <c r="L424" s="38">
        <v>4420694</v>
      </c>
      <c r="M424" s="39">
        <v>297</v>
      </c>
      <c r="N424" s="40">
        <v>275</v>
      </c>
      <c r="O424" s="41">
        <v>5702487</v>
      </c>
      <c r="P424" s="42">
        <v>352</v>
      </c>
      <c r="Q424" s="43">
        <v>326</v>
      </c>
      <c r="R424" s="38">
        <v>13862481</v>
      </c>
      <c r="S424" s="39">
        <v>228</v>
      </c>
      <c r="T424" s="40">
        <v>218</v>
      </c>
      <c r="U424" s="41">
        <v>972077</v>
      </c>
      <c r="V424" s="42">
        <v>198</v>
      </c>
      <c r="W424" s="43">
        <v>190</v>
      </c>
      <c r="X424" s="38">
        <v>16570</v>
      </c>
      <c r="Y424" s="39">
        <v>388</v>
      </c>
      <c r="Z424" s="40">
        <v>356</v>
      </c>
      <c r="AA424" s="41">
        <v>314</v>
      </c>
      <c r="AB424" s="108">
        <v>321</v>
      </c>
      <c r="AC424" s="45">
        <v>0</v>
      </c>
      <c r="AD424" s="37">
        <v>100</v>
      </c>
      <c r="AE424" s="46">
        <v>0</v>
      </c>
    </row>
    <row r="425" spans="1:31" s="3" customFormat="1" ht="18.75" customHeight="1">
      <c r="A425" s="32">
        <v>423</v>
      </c>
      <c r="B425" s="33">
        <v>497</v>
      </c>
      <c r="C425" s="34" t="s">
        <v>3213</v>
      </c>
      <c r="D425" s="35" t="s">
        <v>1061</v>
      </c>
      <c r="E425" s="45">
        <v>393</v>
      </c>
      <c r="F425" s="38">
        <v>12923451</v>
      </c>
      <c r="G425" s="39">
        <v>443</v>
      </c>
      <c r="H425" s="40">
        <v>413</v>
      </c>
      <c r="I425" s="41">
        <v>13157319</v>
      </c>
      <c r="J425" s="42">
        <v>409</v>
      </c>
      <c r="K425" s="43">
        <v>381</v>
      </c>
      <c r="L425" s="38">
        <v>2217983</v>
      </c>
      <c r="M425" s="39">
        <v>413</v>
      </c>
      <c r="N425" s="40">
        <v>390</v>
      </c>
      <c r="O425" s="41">
        <v>2265350</v>
      </c>
      <c r="P425" s="42">
        <v>482</v>
      </c>
      <c r="Q425" s="43">
        <v>450</v>
      </c>
      <c r="R425" s="38">
        <v>5293103</v>
      </c>
      <c r="S425" s="39">
        <v>109</v>
      </c>
      <c r="T425" s="40">
        <v>101</v>
      </c>
      <c r="U425" s="41">
        <v>3286559</v>
      </c>
      <c r="V425" s="42">
        <v>123</v>
      </c>
      <c r="W425" s="43">
        <v>116</v>
      </c>
      <c r="X425" s="38">
        <v>26640</v>
      </c>
      <c r="Y425" s="39">
        <v>423</v>
      </c>
      <c r="Z425" s="40">
        <v>391</v>
      </c>
      <c r="AA425" s="41">
        <v>240</v>
      </c>
      <c r="AB425" s="108">
        <v>384</v>
      </c>
      <c r="AC425" s="45">
        <v>0</v>
      </c>
      <c r="AD425" s="37">
        <v>33</v>
      </c>
      <c r="AE425" s="46">
        <v>67</v>
      </c>
    </row>
    <row r="426" spans="1:31" s="3" customFormat="1" ht="18.75" customHeight="1">
      <c r="A426" s="32">
        <v>424</v>
      </c>
      <c r="B426" s="33">
        <v>473</v>
      </c>
      <c r="C426" s="34" t="s">
        <v>1814</v>
      </c>
      <c r="D426" s="35" t="s">
        <v>88</v>
      </c>
      <c r="E426" s="36">
        <v>394</v>
      </c>
      <c r="F426" s="38">
        <v>12901800</v>
      </c>
      <c r="G426" s="39">
        <v>445</v>
      </c>
      <c r="H426" s="40">
        <v>415</v>
      </c>
      <c r="I426" s="41">
        <v>13101427</v>
      </c>
      <c r="J426" s="42">
        <v>294</v>
      </c>
      <c r="K426" s="43">
        <v>271</v>
      </c>
      <c r="L426" s="38">
        <v>5044983</v>
      </c>
      <c r="M426" s="39">
        <v>216</v>
      </c>
      <c r="N426" s="40">
        <v>195</v>
      </c>
      <c r="O426" s="41">
        <v>8912069</v>
      </c>
      <c r="P426" s="42">
        <v>300</v>
      </c>
      <c r="Q426" s="43">
        <v>274</v>
      </c>
      <c r="R426" s="38">
        <v>17215844</v>
      </c>
      <c r="S426" s="39">
        <v>426</v>
      </c>
      <c r="T426" s="40">
        <v>412</v>
      </c>
      <c r="U426" s="62" t="s">
        <v>3052</v>
      </c>
      <c r="V426" s="42">
        <v>310</v>
      </c>
      <c r="W426" s="43">
        <v>299</v>
      </c>
      <c r="X426" s="38">
        <v>4488</v>
      </c>
      <c r="Y426" s="39">
        <v>340</v>
      </c>
      <c r="Z426" s="40">
        <v>308</v>
      </c>
      <c r="AA426" s="41">
        <v>393</v>
      </c>
      <c r="AB426" s="108">
        <v>356</v>
      </c>
      <c r="AC426" s="45">
        <v>0</v>
      </c>
      <c r="AD426" s="37">
        <v>0</v>
      </c>
      <c r="AE426" s="46">
        <v>100</v>
      </c>
    </row>
    <row r="427" spans="1:31" s="3" customFormat="1" ht="18.75" customHeight="1">
      <c r="A427" s="48">
        <v>425</v>
      </c>
      <c r="B427" s="49">
        <v>276</v>
      </c>
      <c r="C427" s="50" t="s">
        <v>1379</v>
      </c>
      <c r="D427" s="51" t="s">
        <v>3058</v>
      </c>
      <c r="E427" s="52">
        <v>395</v>
      </c>
      <c r="F427" s="54">
        <v>12892633</v>
      </c>
      <c r="G427" s="55">
        <v>385</v>
      </c>
      <c r="H427" s="56">
        <v>357</v>
      </c>
      <c r="I427" s="57">
        <v>15170169</v>
      </c>
      <c r="J427" s="58">
        <v>435</v>
      </c>
      <c r="K427" s="59">
        <v>407</v>
      </c>
      <c r="L427" s="54">
        <v>1549503</v>
      </c>
      <c r="M427" s="55" t="s">
        <v>3052</v>
      </c>
      <c r="N427" s="56" t="s">
        <v>1103</v>
      </c>
      <c r="O427" s="57">
        <v>-4815610</v>
      </c>
      <c r="P427" s="58">
        <v>246</v>
      </c>
      <c r="Q427" s="59">
        <v>224</v>
      </c>
      <c r="R427" s="54">
        <v>22723078</v>
      </c>
      <c r="S427" s="55">
        <v>469</v>
      </c>
      <c r="T427" s="56">
        <v>449</v>
      </c>
      <c r="U427" s="57">
        <v>-6678552</v>
      </c>
      <c r="V427" s="58">
        <v>315</v>
      </c>
      <c r="W427" s="59">
        <v>304</v>
      </c>
      <c r="X427" s="54">
        <v>4331</v>
      </c>
      <c r="Y427" s="55">
        <v>416</v>
      </c>
      <c r="Z427" s="56">
        <v>384</v>
      </c>
      <c r="AA427" s="57">
        <v>265</v>
      </c>
      <c r="AB427" s="109">
        <v>371</v>
      </c>
      <c r="AC427" s="52">
        <v>0.4</v>
      </c>
      <c r="AD427" s="60">
        <v>99.6</v>
      </c>
      <c r="AE427" s="61">
        <v>0</v>
      </c>
    </row>
    <row r="428" spans="1:31" s="3" customFormat="1" ht="18.75" customHeight="1">
      <c r="A428" s="167">
        <v>426</v>
      </c>
      <c r="B428" s="168">
        <v>336</v>
      </c>
      <c r="C428" s="169" t="s">
        <v>1197</v>
      </c>
      <c r="D428" s="170" t="s">
        <v>3056</v>
      </c>
      <c r="E428" s="171">
        <v>396</v>
      </c>
      <c r="F428" s="173">
        <v>12880285</v>
      </c>
      <c r="G428" s="174">
        <v>450</v>
      </c>
      <c r="H428" s="175">
        <v>420</v>
      </c>
      <c r="I428" s="176">
        <v>12882475</v>
      </c>
      <c r="J428" s="177">
        <v>355</v>
      </c>
      <c r="K428" s="178">
        <v>328</v>
      </c>
      <c r="L428" s="173">
        <v>3457481</v>
      </c>
      <c r="M428" s="174">
        <v>266</v>
      </c>
      <c r="N428" s="175">
        <v>245</v>
      </c>
      <c r="O428" s="176">
        <v>6703904</v>
      </c>
      <c r="P428" s="177">
        <v>431</v>
      </c>
      <c r="Q428" s="178">
        <v>400</v>
      </c>
      <c r="R428" s="173">
        <v>9698300</v>
      </c>
      <c r="S428" s="174">
        <v>252</v>
      </c>
      <c r="T428" s="175">
        <v>242</v>
      </c>
      <c r="U428" s="176">
        <v>700834</v>
      </c>
      <c r="V428" s="177">
        <v>213</v>
      </c>
      <c r="W428" s="178">
        <v>205</v>
      </c>
      <c r="X428" s="173">
        <v>13297</v>
      </c>
      <c r="Y428" s="174">
        <v>373</v>
      </c>
      <c r="Z428" s="175">
        <v>341</v>
      </c>
      <c r="AA428" s="176">
        <v>343</v>
      </c>
      <c r="AB428" s="179">
        <v>356</v>
      </c>
      <c r="AC428" s="171">
        <v>0</v>
      </c>
      <c r="AD428" s="180">
        <v>100</v>
      </c>
      <c r="AE428" s="181">
        <v>0</v>
      </c>
    </row>
    <row r="429" spans="1:31" s="3" customFormat="1" ht="18.75" customHeight="1">
      <c r="A429" s="32">
        <v>427</v>
      </c>
      <c r="B429" s="33">
        <v>442</v>
      </c>
      <c r="C429" s="34" t="s">
        <v>1383</v>
      </c>
      <c r="D429" s="35" t="s">
        <v>89</v>
      </c>
      <c r="E429" s="45">
        <v>397</v>
      </c>
      <c r="F429" s="38">
        <v>12873211</v>
      </c>
      <c r="G429" s="39">
        <v>438</v>
      </c>
      <c r="H429" s="40">
        <v>408</v>
      </c>
      <c r="I429" s="41">
        <v>13423850</v>
      </c>
      <c r="J429" s="42">
        <v>300</v>
      </c>
      <c r="K429" s="43">
        <v>277</v>
      </c>
      <c r="L429" s="38">
        <v>4953224</v>
      </c>
      <c r="M429" s="39">
        <v>327</v>
      </c>
      <c r="N429" s="40">
        <v>304</v>
      </c>
      <c r="O429" s="41">
        <v>4529996</v>
      </c>
      <c r="P429" s="42">
        <v>385</v>
      </c>
      <c r="Q429" s="43">
        <v>357</v>
      </c>
      <c r="R429" s="38">
        <v>12118689</v>
      </c>
      <c r="S429" s="39">
        <v>131</v>
      </c>
      <c r="T429" s="40">
        <v>123</v>
      </c>
      <c r="U429" s="41">
        <v>2476850</v>
      </c>
      <c r="V429" s="42">
        <v>347</v>
      </c>
      <c r="W429" s="43">
        <v>334</v>
      </c>
      <c r="X429" s="38">
        <v>2300</v>
      </c>
      <c r="Y429" s="39">
        <v>370</v>
      </c>
      <c r="Z429" s="40">
        <v>338</v>
      </c>
      <c r="AA429" s="41">
        <v>346</v>
      </c>
      <c r="AB429" s="108">
        <v>331</v>
      </c>
      <c r="AC429" s="45">
        <v>0</v>
      </c>
      <c r="AD429" s="37">
        <v>100</v>
      </c>
      <c r="AE429" s="46">
        <v>0</v>
      </c>
    </row>
    <row r="430" spans="1:31" s="3" customFormat="1" ht="18.75" customHeight="1">
      <c r="A430" s="137">
        <v>428</v>
      </c>
      <c r="B430" s="188" t="s">
        <v>3052</v>
      </c>
      <c r="C430" s="139" t="s">
        <v>1980</v>
      </c>
      <c r="D430" s="140" t="s">
        <v>3056</v>
      </c>
      <c r="E430" s="141">
        <v>398</v>
      </c>
      <c r="F430" s="143">
        <v>12843209</v>
      </c>
      <c r="G430" s="144">
        <v>175</v>
      </c>
      <c r="H430" s="145">
        <v>158</v>
      </c>
      <c r="I430" s="146">
        <v>33816508</v>
      </c>
      <c r="J430" s="147">
        <v>371</v>
      </c>
      <c r="K430" s="148">
        <v>344</v>
      </c>
      <c r="L430" s="143">
        <v>3072691</v>
      </c>
      <c r="M430" s="144">
        <v>341</v>
      </c>
      <c r="N430" s="145">
        <v>318</v>
      </c>
      <c r="O430" s="146">
        <v>4160317</v>
      </c>
      <c r="P430" s="147">
        <v>347</v>
      </c>
      <c r="Q430" s="148">
        <v>321</v>
      </c>
      <c r="R430" s="143">
        <v>14128045</v>
      </c>
      <c r="S430" s="144">
        <v>402</v>
      </c>
      <c r="T430" s="145">
        <v>391</v>
      </c>
      <c r="U430" s="146">
        <v>-658167</v>
      </c>
      <c r="V430" s="147">
        <v>41</v>
      </c>
      <c r="W430" s="148">
        <v>37</v>
      </c>
      <c r="X430" s="143">
        <v>64177</v>
      </c>
      <c r="Y430" s="144">
        <v>242</v>
      </c>
      <c r="Z430" s="145">
        <v>213</v>
      </c>
      <c r="AA430" s="146">
        <v>577</v>
      </c>
      <c r="AB430" s="149">
        <v>321</v>
      </c>
      <c r="AC430" s="141">
        <v>0</v>
      </c>
      <c r="AD430" s="150">
        <v>100</v>
      </c>
      <c r="AE430" s="151">
        <v>0</v>
      </c>
    </row>
    <row r="431" spans="1:31" s="3" customFormat="1" ht="18.75" customHeight="1">
      <c r="A431" s="137">
        <v>429</v>
      </c>
      <c r="B431" s="138" t="s">
        <v>3052</v>
      </c>
      <c r="C431" s="139" t="s">
        <v>1815</v>
      </c>
      <c r="D431" s="140" t="s">
        <v>3056</v>
      </c>
      <c r="E431" s="141">
        <v>399</v>
      </c>
      <c r="F431" s="143">
        <v>12827946</v>
      </c>
      <c r="G431" s="144">
        <v>447</v>
      </c>
      <c r="H431" s="145">
        <v>417</v>
      </c>
      <c r="I431" s="146">
        <v>13070885</v>
      </c>
      <c r="J431" s="147">
        <v>419</v>
      </c>
      <c r="K431" s="148">
        <v>391</v>
      </c>
      <c r="L431" s="143">
        <v>2040323</v>
      </c>
      <c r="M431" s="144">
        <v>388</v>
      </c>
      <c r="N431" s="145">
        <v>365</v>
      </c>
      <c r="O431" s="146">
        <v>3112268</v>
      </c>
      <c r="P431" s="147">
        <v>273</v>
      </c>
      <c r="Q431" s="148">
        <v>248</v>
      </c>
      <c r="R431" s="143">
        <v>19817138</v>
      </c>
      <c r="S431" s="144">
        <v>323</v>
      </c>
      <c r="T431" s="145">
        <v>313</v>
      </c>
      <c r="U431" s="146">
        <v>188415</v>
      </c>
      <c r="V431" s="147">
        <v>111</v>
      </c>
      <c r="W431" s="148">
        <v>105</v>
      </c>
      <c r="X431" s="143">
        <v>29119</v>
      </c>
      <c r="Y431" s="144">
        <v>287</v>
      </c>
      <c r="Z431" s="145">
        <v>255</v>
      </c>
      <c r="AA431" s="146">
        <v>489</v>
      </c>
      <c r="AB431" s="149">
        <v>322</v>
      </c>
      <c r="AC431" s="141">
        <v>0</v>
      </c>
      <c r="AD431" s="150">
        <v>100</v>
      </c>
      <c r="AE431" s="151">
        <v>0</v>
      </c>
    </row>
    <row r="432" spans="1:31" s="3" customFormat="1" ht="18.75" customHeight="1">
      <c r="A432" s="48">
        <v>430</v>
      </c>
      <c r="B432" s="49" t="s">
        <v>3052</v>
      </c>
      <c r="C432" s="50" t="s">
        <v>420</v>
      </c>
      <c r="D432" s="51" t="s">
        <v>88</v>
      </c>
      <c r="E432" s="68">
        <v>400</v>
      </c>
      <c r="F432" s="54">
        <v>12739618</v>
      </c>
      <c r="G432" s="55">
        <v>434</v>
      </c>
      <c r="H432" s="56">
        <v>404</v>
      </c>
      <c r="I432" s="57">
        <v>13561676</v>
      </c>
      <c r="J432" s="58">
        <v>438</v>
      </c>
      <c r="K432" s="59">
        <v>410</v>
      </c>
      <c r="L432" s="54">
        <v>1473636</v>
      </c>
      <c r="M432" s="55">
        <v>342</v>
      </c>
      <c r="N432" s="56">
        <v>319</v>
      </c>
      <c r="O432" s="57">
        <v>4147957</v>
      </c>
      <c r="P432" s="58">
        <v>421</v>
      </c>
      <c r="Q432" s="59">
        <v>390</v>
      </c>
      <c r="R432" s="54">
        <v>10191867</v>
      </c>
      <c r="S432" s="55">
        <v>286</v>
      </c>
      <c r="T432" s="56">
        <v>276</v>
      </c>
      <c r="U432" s="57">
        <v>409322</v>
      </c>
      <c r="V432" s="58">
        <v>239</v>
      </c>
      <c r="W432" s="59">
        <v>230</v>
      </c>
      <c r="X432" s="54">
        <v>10645</v>
      </c>
      <c r="Y432" s="55">
        <v>374</v>
      </c>
      <c r="Z432" s="56">
        <v>342</v>
      </c>
      <c r="AA432" s="57">
        <v>341</v>
      </c>
      <c r="AB432" s="109">
        <v>356</v>
      </c>
      <c r="AC432" s="52">
        <v>0</v>
      </c>
      <c r="AD432" s="60">
        <v>100</v>
      </c>
      <c r="AE432" s="61">
        <v>0</v>
      </c>
    </row>
    <row r="433" spans="1:31" s="3" customFormat="1" ht="18.75" customHeight="1">
      <c r="A433" s="167">
        <v>431</v>
      </c>
      <c r="B433" s="168">
        <v>287</v>
      </c>
      <c r="C433" s="169" t="s">
        <v>1816</v>
      </c>
      <c r="D433" s="170" t="s">
        <v>3056</v>
      </c>
      <c r="E433" s="171">
        <v>401</v>
      </c>
      <c r="F433" s="173">
        <v>12735973</v>
      </c>
      <c r="G433" s="174">
        <v>286</v>
      </c>
      <c r="H433" s="175">
        <v>261</v>
      </c>
      <c r="I433" s="176">
        <v>21306729</v>
      </c>
      <c r="J433" s="177">
        <v>383</v>
      </c>
      <c r="K433" s="178">
        <v>356</v>
      </c>
      <c r="L433" s="173">
        <v>2938325</v>
      </c>
      <c r="M433" s="174">
        <v>259</v>
      </c>
      <c r="N433" s="175">
        <v>238</v>
      </c>
      <c r="O433" s="176">
        <v>7069506</v>
      </c>
      <c r="P433" s="177">
        <v>165</v>
      </c>
      <c r="Q433" s="178">
        <v>150</v>
      </c>
      <c r="R433" s="173">
        <v>34285122</v>
      </c>
      <c r="S433" s="174">
        <v>338</v>
      </c>
      <c r="T433" s="175">
        <v>328</v>
      </c>
      <c r="U433" s="176">
        <v>116038</v>
      </c>
      <c r="V433" s="177">
        <v>147</v>
      </c>
      <c r="W433" s="178">
        <v>140</v>
      </c>
      <c r="X433" s="173">
        <v>23580</v>
      </c>
      <c r="Y433" s="174">
        <v>277</v>
      </c>
      <c r="Z433" s="175">
        <v>246</v>
      </c>
      <c r="AA433" s="176">
        <v>500</v>
      </c>
      <c r="AB433" s="179">
        <v>382</v>
      </c>
      <c r="AC433" s="171">
        <v>0</v>
      </c>
      <c r="AD433" s="180">
        <v>100</v>
      </c>
      <c r="AE433" s="181">
        <v>0</v>
      </c>
    </row>
    <row r="434" spans="1:31" s="3" customFormat="1" ht="18.75" customHeight="1">
      <c r="A434" s="137">
        <v>432</v>
      </c>
      <c r="B434" s="138" t="s">
        <v>3052</v>
      </c>
      <c r="C434" s="139" t="s">
        <v>2268</v>
      </c>
      <c r="D434" s="140" t="s">
        <v>3054</v>
      </c>
      <c r="E434" s="141">
        <v>31</v>
      </c>
      <c r="F434" s="143">
        <v>12712113</v>
      </c>
      <c r="G434" s="144">
        <v>454</v>
      </c>
      <c r="H434" s="145">
        <v>31</v>
      </c>
      <c r="I434" s="146">
        <v>12716590</v>
      </c>
      <c r="J434" s="147">
        <v>337</v>
      </c>
      <c r="K434" s="148">
        <v>24</v>
      </c>
      <c r="L434" s="143">
        <v>4073121</v>
      </c>
      <c r="M434" s="144">
        <v>190</v>
      </c>
      <c r="N434" s="145">
        <v>21</v>
      </c>
      <c r="O434" s="146">
        <v>10189061</v>
      </c>
      <c r="P434" s="147">
        <v>391</v>
      </c>
      <c r="Q434" s="148">
        <v>29</v>
      </c>
      <c r="R434" s="143">
        <v>11649112</v>
      </c>
      <c r="S434" s="144">
        <v>377</v>
      </c>
      <c r="T434" s="145">
        <v>11</v>
      </c>
      <c r="U434" s="146">
        <v>4245</v>
      </c>
      <c r="V434" s="147" t="s">
        <v>1103</v>
      </c>
      <c r="W434" s="148" t="s">
        <v>1103</v>
      </c>
      <c r="X434" s="186" t="s">
        <v>3052</v>
      </c>
      <c r="Y434" s="144">
        <v>254</v>
      </c>
      <c r="Z434" s="145">
        <v>30</v>
      </c>
      <c r="AA434" s="146">
        <v>550</v>
      </c>
      <c r="AB434" s="149">
        <v>311</v>
      </c>
      <c r="AC434" s="141">
        <v>100</v>
      </c>
      <c r="AD434" s="150">
        <v>0</v>
      </c>
      <c r="AE434" s="151">
        <v>0</v>
      </c>
    </row>
    <row r="435" spans="1:31" s="3" customFormat="1" ht="18.75" customHeight="1">
      <c r="A435" s="137">
        <v>433</v>
      </c>
      <c r="B435" s="138">
        <v>347</v>
      </c>
      <c r="C435" s="139" t="s">
        <v>1384</v>
      </c>
      <c r="D435" s="140" t="s">
        <v>3056</v>
      </c>
      <c r="E435" s="141">
        <v>402</v>
      </c>
      <c r="F435" s="143">
        <v>12684624</v>
      </c>
      <c r="G435" s="144">
        <v>345</v>
      </c>
      <c r="H435" s="145">
        <v>319</v>
      </c>
      <c r="I435" s="146">
        <v>17709513</v>
      </c>
      <c r="J435" s="147">
        <v>425</v>
      </c>
      <c r="K435" s="148">
        <v>397</v>
      </c>
      <c r="L435" s="143">
        <v>1832373</v>
      </c>
      <c r="M435" s="144">
        <v>340</v>
      </c>
      <c r="N435" s="145">
        <v>317</v>
      </c>
      <c r="O435" s="146">
        <v>4179710</v>
      </c>
      <c r="P435" s="147">
        <v>429</v>
      </c>
      <c r="Q435" s="148">
        <v>398</v>
      </c>
      <c r="R435" s="143">
        <v>9865099</v>
      </c>
      <c r="S435" s="144">
        <v>190</v>
      </c>
      <c r="T435" s="145">
        <v>181</v>
      </c>
      <c r="U435" s="146">
        <v>1375405</v>
      </c>
      <c r="V435" s="147">
        <v>178</v>
      </c>
      <c r="W435" s="148">
        <v>170</v>
      </c>
      <c r="X435" s="143">
        <v>18619</v>
      </c>
      <c r="Y435" s="144">
        <v>306</v>
      </c>
      <c r="Z435" s="145">
        <v>274</v>
      </c>
      <c r="AA435" s="146">
        <v>450</v>
      </c>
      <c r="AB435" s="149">
        <v>322</v>
      </c>
      <c r="AC435" s="141">
        <v>0</v>
      </c>
      <c r="AD435" s="150">
        <v>100</v>
      </c>
      <c r="AE435" s="151">
        <v>0</v>
      </c>
    </row>
    <row r="436" spans="1:31" s="3" customFormat="1" ht="18.75" customHeight="1">
      <c r="A436" s="32">
        <v>434</v>
      </c>
      <c r="B436" s="33" t="s">
        <v>3052</v>
      </c>
      <c r="C436" s="34" t="s">
        <v>1385</v>
      </c>
      <c r="D436" s="35" t="s">
        <v>1061</v>
      </c>
      <c r="E436" s="45">
        <v>403</v>
      </c>
      <c r="F436" s="38">
        <v>12656499</v>
      </c>
      <c r="G436" s="39">
        <v>427</v>
      </c>
      <c r="H436" s="40">
        <v>397</v>
      </c>
      <c r="I436" s="41">
        <v>13728906</v>
      </c>
      <c r="J436" s="42">
        <v>412</v>
      </c>
      <c r="K436" s="43">
        <v>384</v>
      </c>
      <c r="L436" s="38">
        <v>2171200</v>
      </c>
      <c r="M436" s="39">
        <v>363</v>
      </c>
      <c r="N436" s="40">
        <v>340</v>
      </c>
      <c r="O436" s="41">
        <v>3661554</v>
      </c>
      <c r="P436" s="42">
        <v>491</v>
      </c>
      <c r="Q436" s="43">
        <v>459</v>
      </c>
      <c r="R436" s="38">
        <v>4441499</v>
      </c>
      <c r="S436" s="39">
        <v>390</v>
      </c>
      <c r="T436" s="40">
        <v>379</v>
      </c>
      <c r="U436" s="41">
        <v>-361549</v>
      </c>
      <c r="V436" s="42" t="s">
        <v>1103</v>
      </c>
      <c r="W436" s="43" t="s">
        <v>1103</v>
      </c>
      <c r="X436" s="44" t="s">
        <v>3052</v>
      </c>
      <c r="Y436" s="39">
        <v>327</v>
      </c>
      <c r="Z436" s="40">
        <v>295</v>
      </c>
      <c r="AA436" s="41">
        <v>408</v>
      </c>
      <c r="AB436" s="108">
        <v>369</v>
      </c>
      <c r="AC436" s="45">
        <v>0</v>
      </c>
      <c r="AD436" s="37">
        <v>100</v>
      </c>
      <c r="AE436" s="46">
        <v>0</v>
      </c>
    </row>
    <row r="437" spans="1:31" s="3" customFormat="1" ht="18.75" customHeight="1">
      <c r="A437" s="48">
        <v>435</v>
      </c>
      <c r="B437" s="49" t="s">
        <v>3052</v>
      </c>
      <c r="C437" s="50" t="s">
        <v>1717</v>
      </c>
      <c r="D437" s="51" t="s">
        <v>3051</v>
      </c>
      <c r="E437" s="52">
        <v>404</v>
      </c>
      <c r="F437" s="54">
        <v>12642449</v>
      </c>
      <c r="G437" s="55">
        <v>456</v>
      </c>
      <c r="H437" s="56">
        <v>425</v>
      </c>
      <c r="I437" s="57">
        <v>12668505</v>
      </c>
      <c r="J437" s="58">
        <v>386</v>
      </c>
      <c r="K437" s="59">
        <v>359</v>
      </c>
      <c r="L437" s="54">
        <v>2898783</v>
      </c>
      <c r="M437" s="55">
        <v>348</v>
      </c>
      <c r="N437" s="56">
        <v>325</v>
      </c>
      <c r="O437" s="57">
        <v>3975998</v>
      </c>
      <c r="P437" s="58">
        <v>486</v>
      </c>
      <c r="Q437" s="59">
        <v>454</v>
      </c>
      <c r="R437" s="54">
        <v>5018520</v>
      </c>
      <c r="S437" s="55">
        <v>211</v>
      </c>
      <c r="T437" s="56">
        <v>202</v>
      </c>
      <c r="U437" s="57">
        <v>1110518</v>
      </c>
      <c r="V437" s="58" t="s">
        <v>1103</v>
      </c>
      <c r="W437" s="59" t="s">
        <v>1103</v>
      </c>
      <c r="X437" s="65" t="s">
        <v>3052</v>
      </c>
      <c r="Y437" s="55">
        <v>483</v>
      </c>
      <c r="Z437" s="56">
        <v>451</v>
      </c>
      <c r="AA437" s="57">
        <v>111</v>
      </c>
      <c r="AB437" s="109">
        <v>354</v>
      </c>
      <c r="AC437" s="52">
        <v>0</v>
      </c>
      <c r="AD437" s="60">
        <v>0.9</v>
      </c>
      <c r="AE437" s="61">
        <v>99.1</v>
      </c>
    </row>
    <row r="438" spans="1:31" s="3" customFormat="1" ht="18.75" customHeight="1">
      <c r="A438" s="18">
        <v>436</v>
      </c>
      <c r="B438" s="19" t="s">
        <v>3052</v>
      </c>
      <c r="C438" s="20" t="s">
        <v>1453</v>
      </c>
      <c r="D438" s="21" t="s">
        <v>88</v>
      </c>
      <c r="E438" s="22">
        <v>405</v>
      </c>
      <c r="F438" s="24">
        <v>12602771</v>
      </c>
      <c r="G438" s="25">
        <v>384</v>
      </c>
      <c r="H438" s="26">
        <v>356</v>
      </c>
      <c r="I438" s="27">
        <v>15186500</v>
      </c>
      <c r="J438" s="28" t="s">
        <v>3052</v>
      </c>
      <c r="K438" s="29" t="s">
        <v>1103</v>
      </c>
      <c r="L438" s="64" t="s">
        <v>3052</v>
      </c>
      <c r="M438" s="25">
        <v>471</v>
      </c>
      <c r="N438" s="26">
        <v>445</v>
      </c>
      <c r="O438" s="69" t="s">
        <v>3052</v>
      </c>
      <c r="P438" s="28">
        <v>489</v>
      </c>
      <c r="Q438" s="29">
        <v>457</v>
      </c>
      <c r="R438" s="64" t="s">
        <v>3052</v>
      </c>
      <c r="S438" s="25">
        <v>355</v>
      </c>
      <c r="T438" s="26">
        <v>345</v>
      </c>
      <c r="U438" s="69" t="s">
        <v>3052</v>
      </c>
      <c r="V438" s="28">
        <v>144</v>
      </c>
      <c r="W438" s="29">
        <v>137</v>
      </c>
      <c r="X438" s="64" t="s">
        <v>3052</v>
      </c>
      <c r="Y438" s="25">
        <v>494</v>
      </c>
      <c r="Z438" s="26">
        <v>462</v>
      </c>
      <c r="AA438" s="69" t="s">
        <v>3052</v>
      </c>
      <c r="AB438" s="107">
        <v>311</v>
      </c>
      <c r="AC438" s="22">
        <v>0</v>
      </c>
      <c r="AD438" s="30">
        <v>51</v>
      </c>
      <c r="AE438" s="31">
        <v>49</v>
      </c>
    </row>
    <row r="439" spans="1:31" s="3" customFormat="1" ht="18.75" customHeight="1">
      <c r="A439" s="32">
        <v>437</v>
      </c>
      <c r="B439" s="33">
        <v>428</v>
      </c>
      <c r="C439" s="34" t="s">
        <v>1206</v>
      </c>
      <c r="D439" s="35" t="s">
        <v>3092</v>
      </c>
      <c r="E439" s="45">
        <v>406</v>
      </c>
      <c r="F439" s="38">
        <v>12565105</v>
      </c>
      <c r="G439" s="39">
        <v>458</v>
      </c>
      <c r="H439" s="40">
        <v>427</v>
      </c>
      <c r="I439" s="41">
        <v>12565105</v>
      </c>
      <c r="J439" s="42">
        <v>457</v>
      </c>
      <c r="K439" s="43">
        <v>429</v>
      </c>
      <c r="L439" s="38">
        <v>770004</v>
      </c>
      <c r="M439" s="39">
        <v>435</v>
      </c>
      <c r="N439" s="40">
        <v>411</v>
      </c>
      <c r="O439" s="41">
        <v>1569115</v>
      </c>
      <c r="P439" s="42">
        <v>467</v>
      </c>
      <c r="Q439" s="43">
        <v>435</v>
      </c>
      <c r="R439" s="38">
        <v>6477995</v>
      </c>
      <c r="S439" s="39">
        <v>227</v>
      </c>
      <c r="T439" s="40">
        <v>217</v>
      </c>
      <c r="U439" s="41">
        <v>972171</v>
      </c>
      <c r="V439" s="42" t="s">
        <v>1103</v>
      </c>
      <c r="W439" s="43" t="s">
        <v>1103</v>
      </c>
      <c r="X439" s="44" t="s">
        <v>3052</v>
      </c>
      <c r="Y439" s="39">
        <v>469</v>
      </c>
      <c r="Z439" s="40">
        <v>437</v>
      </c>
      <c r="AA439" s="41">
        <v>154</v>
      </c>
      <c r="AB439" s="108">
        <v>311</v>
      </c>
      <c r="AC439" s="45">
        <v>0</v>
      </c>
      <c r="AD439" s="37">
        <v>100</v>
      </c>
      <c r="AE439" s="46">
        <v>0</v>
      </c>
    </row>
    <row r="440" spans="1:31" s="3" customFormat="1" ht="18.75" customHeight="1">
      <c r="A440" s="137">
        <v>438</v>
      </c>
      <c r="B440" s="138" t="s">
        <v>3052</v>
      </c>
      <c r="C440" s="139" t="s">
        <v>1817</v>
      </c>
      <c r="D440" s="140" t="s">
        <v>3056</v>
      </c>
      <c r="E440" s="141">
        <v>407</v>
      </c>
      <c r="F440" s="143">
        <v>12378941</v>
      </c>
      <c r="G440" s="144">
        <v>461</v>
      </c>
      <c r="H440" s="145">
        <v>430</v>
      </c>
      <c r="I440" s="146">
        <v>12378941</v>
      </c>
      <c r="J440" s="147">
        <v>392</v>
      </c>
      <c r="K440" s="148">
        <v>365</v>
      </c>
      <c r="L440" s="143">
        <v>2769239</v>
      </c>
      <c r="M440" s="144">
        <v>289</v>
      </c>
      <c r="N440" s="145">
        <v>268</v>
      </c>
      <c r="O440" s="146">
        <v>5880212</v>
      </c>
      <c r="P440" s="147">
        <v>434</v>
      </c>
      <c r="Q440" s="148">
        <v>403</v>
      </c>
      <c r="R440" s="143">
        <v>9338954</v>
      </c>
      <c r="S440" s="144">
        <v>145</v>
      </c>
      <c r="T440" s="145">
        <v>136</v>
      </c>
      <c r="U440" s="146">
        <v>2089969</v>
      </c>
      <c r="V440" s="147">
        <v>397</v>
      </c>
      <c r="W440" s="148">
        <v>381</v>
      </c>
      <c r="X440" s="143">
        <v>287</v>
      </c>
      <c r="Y440" s="144">
        <v>446</v>
      </c>
      <c r="Z440" s="145">
        <v>414</v>
      </c>
      <c r="AA440" s="146">
        <v>191</v>
      </c>
      <c r="AB440" s="149">
        <v>313</v>
      </c>
      <c r="AC440" s="141">
        <v>0</v>
      </c>
      <c r="AD440" s="150">
        <v>100</v>
      </c>
      <c r="AE440" s="151">
        <v>0</v>
      </c>
    </row>
    <row r="441" spans="1:31" s="3" customFormat="1" ht="18.75" customHeight="1">
      <c r="A441" s="32">
        <v>439</v>
      </c>
      <c r="B441" s="33" t="s">
        <v>3052</v>
      </c>
      <c r="C441" s="34" t="s">
        <v>3141</v>
      </c>
      <c r="D441" s="35" t="s">
        <v>88</v>
      </c>
      <c r="E441" s="45">
        <v>408</v>
      </c>
      <c r="F441" s="38">
        <v>12353061</v>
      </c>
      <c r="G441" s="39">
        <v>460</v>
      </c>
      <c r="H441" s="40">
        <v>429</v>
      </c>
      <c r="I441" s="41">
        <v>12464470</v>
      </c>
      <c r="J441" s="42">
        <v>342</v>
      </c>
      <c r="K441" s="43">
        <v>317</v>
      </c>
      <c r="L441" s="38">
        <v>3939972</v>
      </c>
      <c r="M441" s="39">
        <v>395</v>
      </c>
      <c r="N441" s="40">
        <v>372</v>
      </c>
      <c r="O441" s="41">
        <v>2847838</v>
      </c>
      <c r="P441" s="42">
        <v>449</v>
      </c>
      <c r="Q441" s="43">
        <v>417</v>
      </c>
      <c r="R441" s="38">
        <v>7997998</v>
      </c>
      <c r="S441" s="39">
        <v>350</v>
      </c>
      <c r="T441" s="40">
        <v>340</v>
      </c>
      <c r="U441" s="41">
        <v>100962</v>
      </c>
      <c r="V441" s="42">
        <v>192</v>
      </c>
      <c r="W441" s="43">
        <v>184</v>
      </c>
      <c r="X441" s="38">
        <v>17163</v>
      </c>
      <c r="Y441" s="39">
        <v>303</v>
      </c>
      <c r="Z441" s="40">
        <v>271</v>
      </c>
      <c r="AA441" s="41">
        <v>450</v>
      </c>
      <c r="AB441" s="108">
        <v>384</v>
      </c>
      <c r="AC441" s="45">
        <v>0</v>
      </c>
      <c r="AD441" s="37">
        <v>70</v>
      </c>
      <c r="AE441" s="46">
        <v>30</v>
      </c>
    </row>
    <row r="442" spans="1:31" s="3" customFormat="1" ht="18.75" customHeight="1">
      <c r="A442" s="48">
        <v>440</v>
      </c>
      <c r="B442" s="49">
        <v>392</v>
      </c>
      <c r="C442" s="50" t="s">
        <v>3142</v>
      </c>
      <c r="D442" s="51" t="s">
        <v>88</v>
      </c>
      <c r="E442" s="52">
        <v>409</v>
      </c>
      <c r="F442" s="54">
        <v>12323221</v>
      </c>
      <c r="G442" s="55">
        <v>448</v>
      </c>
      <c r="H442" s="56">
        <v>418</v>
      </c>
      <c r="I442" s="57">
        <v>13050671</v>
      </c>
      <c r="J442" s="58">
        <v>358</v>
      </c>
      <c r="K442" s="59">
        <v>331</v>
      </c>
      <c r="L442" s="54">
        <v>3434578</v>
      </c>
      <c r="M442" s="55">
        <v>321</v>
      </c>
      <c r="N442" s="56">
        <v>298</v>
      </c>
      <c r="O442" s="57">
        <v>4879326</v>
      </c>
      <c r="P442" s="58">
        <v>343</v>
      </c>
      <c r="Q442" s="59">
        <v>317</v>
      </c>
      <c r="R442" s="54">
        <v>14622228</v>
      </c>
      <c r="S442" s="55">
        <v>236</v>
      </c>
      <c r="T442" s="56">
        <v>226</v>
      </c>
      <c r="U442" s="57">
        <v>877212</v>
      </c>
      <c r="V442" s="58" t="s">
        <v>1103</v>
      </c>
      <c r="W442" s="59" t="s">
        <v>1103</v>
      </c>
      <c r="X442" s="65" t="s">
        <v>3052</v>
      </c>
      <c r="Y442" s="55">
        <v>233</v>
      </c>
      <c r="Z442" s="56">
        <v>204</v>
      </c>
      <c r="AA442" s="57">
        <v>599</v>
      </c>
      <c r="AB442" s="109">
        <v>311</v>
      </c>
      <c r="AC442" s="52">
        <v>0</v>
      </c>
      <c r="AD442" s="60">
        <v>66.14</v>
      </c>
      <c r="AE442" s="61">
        <v>33.86</v>
      </c>
    </row>
    <row r="443" spans="1:31" s="3" customFormat="1" ht="18.75" customHeight="1">
      <c r="A443" s="18">
        <v>441</v>
      </c>
      <c r="B443" s="19">
        <v>358</v>
      </c>
      <c r="C443" s="20" t="s">
        <v>3143</v>
      </c>
      <c r="D443" s="21" t="s">
        <v>1054</v>
      </c>
      <c r="E443" s="22">
        <v>410</v>
      </c>
      <c r="F443" s="24">
        <v>12315382</v>
      </c>
      <c r="G443" s="25">
        <v>444</v>
      </c>
      <c r="H443" s="26">
        <v>414</v>
      </c>
      <c r="I443" s="27">
        <v>13154628</v>
      </c>
      <c r="J443" s="28">
        <v>448</v>
      </c>
      <c r="K443" s="29">
        <v>420</v>
      </c>
      <c r="L443" s="24">
        <v>1088127</v>
      </c>
      <c r="M443" s="25">
        <v>195</v>
      </c>
      <c r="N443" s="26">
        <v>174</v>
      </c>
      <c r="O443" s="27">
        <v>10073161</v>
      </c>
      <c r="P443" s="28">
        <v>195</v>
      </c>
      <c r="Q443" s="29">
        <v>180</v>
      </c>
      <c r="R443" s="24">
        <v>29220019</v>
      </c>
      <c r="S443" s="25">
        <v>447</v>
      </c>
      <c r="T443" s="26">
        <v>429</v>
      </c>
      <c r="U443" s="27">
        <v>-4004337</v>
      </c>
      <c r="V443" s="28">
        <v>423</v>
      </c>
      <c r="W443" s="29">
        <v>406</v>
      </c>
      <c r="X443" s="24">
        <v>29</v>
      </c>
      <c r="Y443" s="25">
        <v>420</v>
      </c>
      <c r="Z443" s="26">
        <v>388</v>
      </c>
      <c r="AA443" s="27">
        <v>250</v>
      </c>
      <c r="AB443" s="107">
        <v>369</v>
      </c>
      <c r="AC443" s="22">
        <v>0</v>
      </c>
      <c r="AD443" s="30">
        <v>50</v>
      </c>
      <c r="AE443" s="31">
        <v>50</v>
      </c>
    </row>
    <row r="444" spans="1:31" s="3" customFormat="1" ht="18.75" customHeight="1">
      <c r="A444" s="137">
        <v>442</v>
      </c>
      <c r="B444" s="138">
        <v>433</v>
      </c>
      <c r="C444" s="139" t="s">
        <v>3144</v>
      </c>
      <c r="D444" s="140" t="s">
        <v>3056</v>
      </c>
      <c r="E444" s="141">
        <v>411</v>
      </c>
      <c r="F444" s="143">
        <v>12212328</v>
      </c>
      <c r="G444" s="144">
        <v>376</v>
      </c>
      <c r="H444" s="145">
        <v>348</v>
      </c>
      <c r="I444" s="146">
        <v>15604430</v>
      </c>
      <c r="J444" s="147">
        <v>310</v>
      </c>
      <c r="K444" s="148">
        <v>287</v>
      </c>
      <c r="L444" s="143">
        <v>4692995</v>
      </c>
      <c r="M444" s="144">
        <v>374</v>
      </c>
      <c r="N444" s="145">
        <v>351</v>
      </c>
      <c r="O444" s="146">
        <v>3291048</v>
      </c>
      <c r="P444" s="147">
        <v>419</v>
      </c>
      <c r="Q444" s="148">
        <v>388</v>
      </c>
      <c r="R444" s="143">
        <v>10242194</v>
      </c>
      <c r="S444" s="144">
        <v>229</v>
      </c>
      <c r="T444" s="145">
        <v>219</v>
      </c>
      <c r="U444" s="146">
        <v>962545</v>
      </c>
      <c r="V444" s="147">
        <v>395</v>
      </c>
      <c r="W444" s="148">
        <v>379</v>
      </c>
      <c r="X444" s="143">
        <v>327</v>
      </c>
      <c r="Y444" s="144">
        <v>234</v>
      </c>
      <c r="Z444" s="145">
        <v>205</v>
      </c>
      <c r="AA444" s="146">
        <v>596</v>
      </c>
      <c r="AB444" s="149">
        <v>332</v>
      </c>
      <c r="AC444" s="141">
        <v>0</v>
      </c>
      <c r="AD444" s="150">
        <v>100</v>
      </c>
      <c r="AE444" s="151">
        <v>0</v>
      </c>
    </row>
    <row r="445" spans="1:31" s="3" customFormat="1" ht="18.75" customHeight="1">
      <c r="A445" s="137">
        <v>443</v>
      </c>
      <c r="B445" s="138" t="s">
        <v>3052</v>
      </c>
      <c r="C445" s="139" t="s">
        <v>3145</v>
      </c>
      <c r="D445" s="140" t="s">
        <v>3056</v>
      </c>
      <c r="E445" s="141">
        <v>412</v>
      </c>
      <c r="F445" s="143">
        <v>12203174</v>
      </c>
      <c r="G445" s="144">
        <v>465</v>
      </c>
      <c r="H445" s="145">
        <v>434</v>
      </c>
      <c r="I445" s="146">
        <v>12226349</v>
      </c>
      <c r="J445" s="147">
        <v>459</v>
      </c>
      <c r="K445" s="148">
        <v>431</v>
      </c>
      <c r="L445" s="143">
        <v>728530</v>
      </c>
      <c r="M445" s="144">
        <v>450</v>
      </c>
      <c r="N445" s="145">
        <v>426</v>
      </c>
      <c r="O445" s="146">
        <v>1044611</v>
      </c>
      <c r="P445" s="147">
        <v>485</v>
      </c>
      <c r="Q445" s="148">
        <v>453</v>
      </c>
      <c r="R445" s="143">
        <v>5109310</v>
      </c>
      <c r="S445" s="144">
        <v>361</v>
      </c>
      <c r="T445" s="145">
        <v>351</v>
      </c>
      <c r="U445" s="146">
        <v>54357</v>
      </c>
      <c r="V445" s="147">
        <v>236</v>
      </c>
      <c r="W445" s="148">
        <v>227</v>
      </c>
      <c r="X445" s="143">
        <v>10918</v>
      </c>
      <c r="Y445" s="144">
        <v>475</v>
      </c>
      <c r="Z445" s="145">
        <v>443</v>
      </c>
      <c r="AA445" s="146">
        <v>130</v>
      </c>
      <c r="AB445" s="149">
        <v>372</v>
      </c>
      <c r="AC445" s="141">
        <v>0</v>
      </c>
      <c r="AD445" s="150">
        <v>100</v>
      </c>
      <c r="AE445" s="151">
        <v>0</v>
      </c>
    </row>
    <row r="446" spans="1:31" s="3" customFormat="1" ht="18.75" customHeight="1">
      <c r="A446" s="32">
        <v>444</v>
      </c>
      <c r="B446" s="33">
        <v>329</v>
      </c>
      <c r="C446" s="34" t="s">
        <v>3146</v>
      </c>
      <c r="D446" s="35" t="s">
        <v>3098</v>
      </c>
      <c r="E446" s="45">
        <v>413</v>
      </c>
      <c r="F446" s="38">
        <v>12196686</v>
      </c>
      <c r="G446" s="39">
        <v>467</v>
      </c>
      <c r="H446" s="40">
        <v>436</v>
      </c>
      <c r="I446" s="41">
        <v>12199246</v>
      </c>
      <c r="J446" s="42">
        <v>436</v>
      </c>
      <c r="K446" s="43">
        <v>408</v>
      </c>
      <c r="L446" s="38">
        <v>1535820</v>
      </c>
      <c r="M446" s="39" t="s">
        <v>3052</v>
      </c>
      <c r="N446" s="40" t="s">
        <v>1103</v>
      </c>
      <c r="O446" s="41">
        <v>-5896294</v>
      </c>
      <c r="P446" s="42">
        <v>355</v>
      </c>
      <c r="Q446" s="43">
        <v>329</v>
      </c>
      <c r="R446" s="38">
        <v>13612974</v>
      </c>
      <c r="S446" s="39">
        <v>471</v>
      </c>
      <c r="T446" s="40">
        <v>451</v>
      </c>
      <c r="U446" s="41">
        <v>-6878060</v>
      </c>
      <c r="V446" s="42">
        <v>309</v>
      </c>
      <c r="W446" s="43">
        <v>298</v>
      </c>
      <c r="X446" s="38">
        <v>4930</v>
      </c>
      <c r="Y446" s="39">
        <v>319</v>
      </c>
      <c r="Z446" s="40">
        <v>287</v>
      </c>
      <c r="AA446" s="41">
        <v>420</v>
      </c>
      <c r="AB446" s="108">
        <v>372</v>
      </c>
      <c r="AC446" s="45">
        <v>0</v>
      </c>
      <c r="AD446" s="37">
        <v>97</v>
      </c>
      <c r="AE446" s="46">
        <v>3</v>
      </c>
    </row>
    <row r="447" spans="1:31" s="3" customFormat="1" ht="18.75" customHeight="1">
      <c r="A447" s="152">
        <v>445</v>
      </c>
      <c r="B447" s="153" t="s">
        <v>3052</v>
      </c>
      <c r="C447" s="154" t="s">
        <v>3147</v>
      </c>
      <c r="D447" s="155" t="s">
        <v>3056</v>
      </c>
      <c r="E447" s="156">
        <v>414</v>
      </c>
      <c r="F447" s="158">
        <v>12100042</v>
      </c>
      <c r="G447" s="159">
        <v>468</v>
      </c>
      <c r="H447" s="160">
        <v>437</v>
      </c>
      <c r="I447" s="161">
        <v>12180185</v>
      </c>
      <c r="J447" s="162">
        <v>369</v>
      </c>
      <c r="K447" s="163">
        <v>342</v>
      </c>
      <c r="L447" s="158">
        <v>3114186</v>
      </c>
      <c r="M447" s="159">
        <v>191</v>
      </c>
      <c r="N447" s="160">
        <v>170</v>
      </c>
      <c r="O447" s="161">
        <v>10183194</v>
      </c>
      <c r="P447" s="162">
        <v>392</v>
      </c>
      <c r="Q447" s="163">
        <v>363</v>
      </c>
      <c r="R447" s="158">
        <v>11433243</v>
      </c>
      <c r="S447" s="159">
        <v>239</v>
      </c>
      <c r="T447" s="160">
        <v>229</v>
      </c>
      <c r="U447" s="161">
        <v>846742</v>
      </c>
      <c r="V447" s="162">
        <v>414</v>
      </c>
      <c r="W447" s="163">
        <v>397</v>
      </c>
      <c r="X447" s="158">
        <v>57</v>
      </c>
      <c r="Y447" s="159">
        <v>490</v>
      </c>
      <c r="Z447" s="160">
        <v>458</v>
      </c>
      <c r="AA447" s="161">
        <v>94</v>
      </c>
      <c r="AB447" s="164">
        <v>311</v>
      </c>
      <c r="AC447" s="156">
        <v>0</v>
      </c>
      <c r="AD447" s="165">
        <v>50</v>
      </c>
      <c r="AE447" s="166">
        <v>50</v>
      </c>
    </row>
    <row r="448" spans="1:31" s="3" customFormat="1" ht="18.75" customHeight="1">
      <c r="A448" s="167">
        <v>446</v>
      </c>
      <c r="B448" s="168">
        <v>445</v>
      </c>
      <c r="C448" s="169" t="s">
        <v>1044</v>
      </c>
      <c r="D448" s="170" t="s">
        <v>3056</v>
      </c>
      <c r="E448" s="171">
        <v>415</v>
      </c>
      <c r="F448" s="173">
        <v>12082605</v>
      </c>
      <c r="G448" s="174">
        <v>470</v>
      </c>
      <c r="H448" s="175">
        <v>439</v>
      </c>
      <c r="I448" s="176">
        <v>12108648</v>
      </c>
      <c r="J448" s="177">
        <v>350</v>
      </c>
      <c r="K448" s="178">
        <v>325</v>
      </c>
      <c r="L448" s="173">
        <v>3679094</v>
      </c>
      <c r="M448" s="174">
        <v>298</v>
      </c>
      <c r="N448" s="175">
        <v>276</v>
      </c>
      <c r="O448" s="176">
        <v>5616538</v>
      </c>
      <c r="P448" s="177">
        <v>309</v>
      </c>
      <c r="Q448" s="178">
        <v>283</v>
      </c>
      <c r="R448" s="173">
        <v>16254996</v>
      </c>
      <c r="S448" s="174">
        <v>385</v>
      </c>
      <c r="T448" s="175">
        <v>374</v>
      </c>
      <c r="U448" s="176">
        <v>-244071</v>
      </c>
      <c r="V448" s="177">
        <v>152</v>
      </c>
      <c r="W448" s="178">
        <v>145</v>
      </c>
      <c r="X448" s="173">
        <v>23080</v>
      </c>
      <c r="Y448" s="174">
        <v>272</v>
      </c>
      <c r="Z448" s="175">
        <v>241</v>
      </c>
      <c r="AA448" s="176">
        <v>517</v>
      </c>
      <c r="AB448" s="179">
        <v>371</v>
      </c>
      <c r="AC448" s="171">
        <v>0</v>
      </c>
      <c r="AD448" s="180">
        <v>100</v>
      </c>
      <c r="AE448" s="181">
        <v>0</v>
      </c>
    </row>
    <row r="449" spans="1:31" s="3" customFormat="1" ht="18.75" customHeight="1">
      <c r="A449" s="32">
        <v>447</v>
      </c>
      <c r="B449" s="33">
        <v>435</v>
      </c>
      <c r="C449" s="34" t="s">
        <v>1204</v>
      </c>
      <c r="D449" s="35" t="s">
        <v>88</v>
      </c>
      <c r="E449" s="45">
        <v>416</v>
      </c>
      <c r="F449" s="38">
        <v>12066440</v>
      </c>
      <c r="G449" s="39">
        <v>336</v>
      </c>
      <c r="H449" s="40">
        <v>310</v>
      </c>
      <c r="I449" s="41">
        <v>18091918</v>
      </c>
      <c r="J449" s="42">
        <v>393</v>
      </c>
      <c r="K449" s="43">
        <v>366</v>
      </c>
      <c r="L449" s="38">
        <v>2744868</v>
      </c>
      <c r="M449" s="39">
        <v>371</v>
      </c>
      <c r="N449" s="40">
        <v>348</v>
      </c>
      <c r="O449" s="41">
        <v>3333559</v>
      </c>
      <c r="P449" s="42">
        <v>442</v>
      </c>
      <c r="Q449" s="43">
        <v>411</v>
      </c>
      <c r="R449" s="38">
        <v>8872655</v>
      </c>
      <c r="S449" s="39">
        <v>200</v>
      </c>
      <c r="T449" s="40">
        <v>191</v>
      </c>
      <c r="U449" s="41">
        <v>1232503</v>
      </c>
      <c r="V449" s="42">
        <v>407</v>
      </c>
      <c r="W449" s="43">
        <v>391</v>
      </c>
      <c r="X449" s="38">
        <v>162</v>
      </c>
      <c r="Y449" s="39">
        <v>459</v>
      </c>
      <c r="Z449" s="40">
        <v>427</v>
      </c>
      <c r="AA449" s="41">
        <v>170</v>
      </c>
      <c r="AB449" s="108">
        <v>351</v>
      </c>
      <c r="AC449" s="45">
        <v>0</v>
      </c>
      <c r="AD449" s="37">
        <v>100</v>
      </c>
      <c r="AE449" s="46">
        <v>0</v>
      </c>
    </row>
    <row r="450" spans="1:31" s="3" customFormat="1" ht="18.75" customHeight="1">
      <c r="A450" s="137">
        <v>448</v>
      </c>
      <c r="B450" s="138" t="s">
        <v>3052</v>
      </c>
      <c r="C450" s="139" t="s">
        <v>1386</v>
      </c>
      <c r="D450" s="140" t="s">
        <v>3056</v>
      </c>
      <c r="E450" s="141">
        <v>417</v>
      </c>
      <c r="F450" s="143">
        <v>12000278</v>
      </c>
      <c r="G450" s="144">
        <v>413</v>
      </c>
      <c r="H450" s="145">
        <v>384</v>
      </c>
      <c r="I450" s="146">
        <v>14184402</v>
      </c>
      <c r="J450" s="147">
        <v>275</v>
      </c>
      <c r="K450" s="148">
        <v>252</v>
      </c>
      <c r="L450" s="143">
        <v>5509318</v>
      </c>
      <c r="M450" s="144">
        <v>472</v>
      </c>
      <c r="N450" s="145">
        <v>446</v>
      </c>
      <c r="O450" s="146">
        <v>316705</v>
      </c>
      <c r="P450" s="147">
        <v>450</v>
      </c>
      <c r="Q450" s="148">
        <v>418</v>
      </c>
      <c r="R450" s="143">
        <v>7992818</v>
      </c>
      <c r="S450" s="144">
        <v>348</v>
      </c>
      <c r="T450" s="145">
        <v>338</v>
      </c>
      <c r="U450" s="146">
        <v>101880</v>
      </c>
      <c r="V450" s="147">
        <v>262</v>
      </c>
      <c r="W450" s="148">
        <v>252</v>
      </c>
      <c r="X450" s="143">
        <v>8586</v>
      </c>
      <c r="Y450" s="144">
        <v>326</v>
      </c>
      <c r="Z450" s="145">
        <v>294</v>
      </c>
      <c r="AA450" s="146">
        <v>410</v>
      </c>
      <c r="AB450" s="149">
        <v>352</v>
      </c>
      <c r="AC450" s="141">
        <v>0</v>
      </c>
      <c r="AD450" s="150">
        <v>100</v>
      </c>
      <c r="AE450" s="151">
        <v>0</v>
      </c>
    </row>
    <row r="451" spans="1:31" s="3" customFormat="1" ht="18.75" customHeight="1">
      <c r="A451" s="137">
        <v>449</v>
      </c>
      <c r="B451" s="138">
        <v>446</v>
      </c>
      <c r="C451" s="139" t="s">
        <v>2735</v>
      </c>
      <c r="D451" s="140" t="s">
        <v>3056</v>
      </c>
      <c r="E451" s="141">
        <v>418</v>
      </c>
      <c r="F451" s="143">
        <v>11977503</v>
      </c>
      <c r="G451" s="144">
        <v>472</v>
      </c>
      <c r="H451" s="145">
        <v>441</v>
      </c>
      <c r="I451" s="146">
        <v>12047126</v>
      </c>
      <c r="J451" s="147">
        <v>466</v>
      </c>
      <c r="K451" s="148">
        <v>438</v>
      </c>
      <c r="L451" s="143">
        <v>422922</v>
      </c>
      <c r="M451" s="144">
        <v>459</v>
      </c>
      <c r="N451" s="145">
        <v>434</v>
      </c>
      <c r="O451" s="146">
        <v>618295</v>
      </c>
      <c r="P451" s="147">
        <v>499</v>
      </c>
      <c r="Q451" s="148">
        <v>467</v>
      </c>
      <c r="R451" s="143">
        <v>2061340</v>
      </c>
      <c r="S451" s="144">
        <v>337</v>
      </c>
      <c r="T451" s="145">
        <v>327</v>
      </c>
      <c r="U451" s="146">
        <v>117604</v>
      </c>
      <c r="V451" s="147">
        <v>177</v>
      </c>
      <c r="W451" s="148">
        <v>169</v>
      </c>
      <c r="X451" s="143">
        <v>18674</v>
      </c>
      <c r="Y451" s="144">
        <v>478</v>
      </c>
      <c r="Z451" s="145">
        <v>446</v>
      </c>
      <c r="AA451" s="146">
        <v>124</v>
      </c>
      <c r="AB451" s="149">
        <v>311</v>
      </c>
      <c r="AC451" s="141">
        <v>0</v>
      </c>
      <c r="AD451" s="150">
        <v>90</v>
      </c>
      <c r="AE451" s="151">
        <v>10</v>
      </c>
    </row>
    <row r="452" spans="1:31" s="3" customFormat="1" ht="18.75" customHeight="1">
      <c r="A452" s="48">
        <v>450</v>
      </c>
      <c r="B452" s="49">
        <v>431</v>
      </c>
      <c r="C452" s="50" t="s">
        <v>2632</v>
      </c>
      <c r="D452" s="51" t="s">
        <v>88</v>
      </c>
      <c r="E452" s="52">
        <v>419</v>
      </c>
      <c r="F452" s="54">
        <v>11977050</v>
      </c>
      <c r="G452" s="55">
        <v>398</v>
      </c>
      <c r="H452" s="56">
        <v>369</v>
      </c>
      <c r="I452" s="57">
        <v>14676488</v>
      </c>
      <c r="J452" s="58">
        <v>288</v>
      </c>
      <c r="K452" s="59">
        <v>265</v>
      </c>
      <c r="L452" s="54">
        <v>5186824</v>
      </c>
      <c r="M452" s="55">
        <v>256</v>
      </c>
      <c r="N452" s="56">
        <v>235</v>
      </c>
      <c r="O452" s="57">
        <v>7162395</v>
      </c>
      <c r="P452" s="58">
        <v>443</v>
      </c>
      <c r="Q452" s="59">
        <v>412</v>
      </c>
      <c r="R452" s="54">
        <v>8862180</v>
      </c>
      <c r="S452" s="55">
        <v>149</v>
      </c>
      <c r="T452" s="56">
        <v>140</v>
      </c>
      <c r="U452" s="57">
        <v>1977540</v>
      </c>
      <c r="V452" s="58">
        <v>373</v>
      </c>
      <c r="W452" s="59">
        <v>358</v>
      </c>
      <c r="X452" s="54">
        <v>932</v>
      </c>
      <c r="Y452" s="55">
        <v>400</v>
      </c>
      <c r="Z452" s="56">
        <v>368</v>
      </c>
      <c r="AA452" s="57">
        <v>290</v>
      </c>
      <c r="AB452" s="109">
        <v>341</v>
      </c>
      <c r="AC452" s="52">
        <v>0</v>
      </c>
      <c r="AD452" s="60">
        <v>100</v>
      </c>
      <c r="AE452" s="61">
        <v>0</v>
      </c>
    </row>
    <row r="453" spans="1:31" s="3" customFormat="1" ht="18.75" customHeight="1">
      <c r="A453" s="18">
        <v>451</v>
      </c>
      <c r="B453" s="19" t="s">
        <v>3052</v>
      </c>
      <c r="C453" s="20" t="s">
        <v>3016</v>
      </c>
      <c r="D453" s="21" t="s">
        <v>1503</v>
      </c>
      <c r="E453" s="22">
        <v>420</v>
      </c>
      <c r="F453" s="24">
        <v>11965412</v>
      </c>
      <c r="G453" s="25">
        <v>254</v>
      </c>
      <c r="H453" s="26">
        <v>231</v>
      </c>
      <c r="I453" s="27">
        <v>23874272</v>
      </c>
      <c r="J453" s="28">
        <v>297</v>
      </c>
      <c r="K453" s="29">
        <v>274</v>
      </c>
      <c r="L453" s="24">
        <v>5038703</v>
      </c>
      <c r="M453" s="25">
        <v>247</v>
      </c>
      <c r="N453" s="26">
        <v>226</v>
      </c>
      <c r="O453" s="27">
        <v>7576433</v>
      </c>
      <c r="P453" s="28">
        <v>371</v>
      </c>
      <c r="Q453" s="29">
        <v>344</v>
      </c>
      <c r="R453" s="24">
        <v>13003184</v>
      </c>
      <c r="S453" s="25">
        <v>96</v>
      </c>
      <c r="T453" s="26">
        <v>88</v>
      </c>
      <c r="U453" s="27">
        <v>3651015</v>
      </c>
      <c r="V453" s="28">
        <v>140</v>
      </c>
      <c r="W453" s="29">
        <v>133</v>
      </c>
      <c r="X453" s="24">
        <v>24275</v>
      </c>
      <c r="Y453" s="25">
        <v>305</v>
      </c>
      <c r="Z453" s="26">
        <v>273</v>
      </c>
      <c r="AA453" s="27">
        <v>450</v>
      </c>
      <c r="AB453" s="107">
        <v>321</v>
      </c>
      <c r="AC453" s="22">
        <v>0</v>
      </c>
      <c r="AD453" s="30">
        <v>100</v>
      </c>
      <c r="AE453" s="31">
        <v>0</v>
      </c>
    </row>
    <row r="454" spans="1:31" s="3" customFormat="1" ht="18.75" customHeight="1">
      <c r="A454" s="32">
        <v>452</v>
      </c>
      <c r="B454" s="33">
        <v>216</v>
      </c>
      <c r="C454" s="34" t="s">
        <v>2730</v>
      </c>
      <c r="D454" s="35" t="s">
        <v>88</v>
      </c>
      <c r="E454" s="45">
        <v>421</v>
      </c>
      <c r="F454" s="38">
        <v>11962287</v>
      </c>
      <c r="G454" s="39">
        <v>474</v>
      </c>
      <c r="H454" s="40">
        <v>443</v>
      </c>
      <c r="I454" s="41">
        <v>11962287</v>
      </c>
      <c r="J454" s="42">
        <v>434</v>
      </c>
      <c r="K454" s="43">
        <v>406</v>
      </c>
      <c r="L454" s="38">
        <v>1549589</v>
      </c>
      <c r="M454" s="39">
        <v>356</v>
      </c>
      <c r="N454" s="40">
        <v>333</v>
      </c>
      <c r="O454" s="41">
        <v>3751390</v>
      </c>
      <c r="P454" s="42">
        <v>413</v>
      </c>
      <c r="Q454" s="43">
        <v>382</v>
      </c>
      <c r="R454" s="38">
        <v>10463963</v>
      </c>
      <c r="S454" s="39">
        <v>318</v>
      </c>
      <c r="T454" s="40">
        <v>308</v>
      </c>
      <c r="U454" s="41">
        <v>202756</v>
      </c>
      <c r="V454" s="42">
        <v>203</v>
      </c>
      <c r="W454" s="43">
        <v>195</v>
      </c>
      <c r="X454" s="38">
        <v>15649</v>
      </c>
      <c r="Y454" s="39">
        <v>392</v>
      </c>
      <c r="Z454" s="40">
        <v>360</v>
      </c>
      <c r="AA454" s="41">
        <v>307</v>
      </c>
      <c r="AB454" s="108">
        <v>384</v>
      </c>
      <c r="AC454" s="45">
        <v>0</v>
      </c>
      <c r="AD454" s="37">
        <v>100</v>
      </c>
      <c r="AE454" s="46">
        <v>0</v>
      </c>
    </row>
    <row r="455" spans="1:31" s="3" customFormat="1" ht="18.75" customHeight="1">
      <c r="A455" s="32">
        <v>453</v>
      </c>
      <c r="B455" s="33">
        <v>365</v>
      </c>
      <c r="C455" s="34" t="s">
        <v>3017</v>
      </c>
      <c r="D455" s="35" t="s">
        <v>88</v>
      </c>
      <c r="E455" s="45">
        <v>422</v>
      </c>
      <c r="F455" s="38">
        <v>11948859</v>
      </c>
      <c r="G455" s="39">
        <v>457</v>
      </c>
      <c r="H455" s="40">
        <v>426</v>
      </c>
      <c r="I455" s="41">
        <v>12639056</v>
      </c>
      <c r="J455" s="42">
        <v>330</v>
      </c>
      <c r="K455" s="43">
        <v>307</v>
      </c>
      <c r="L455" s="38">
        <v>4299898</v>
      </c>
      <c r="M455" s="39">
        <v>199</v>
      </c>
      <c r="N455" s="40">
        <v>178</v>
      </c>
      <c r="O455" s="41">
        <v>9924315</v>
      </c>
      <c r="P455" s="42">
        <v>307</v>
      </c>
      <c r="Q455" s="43">
        <v>281</v>
      </c>
      <c r="R455" s="38">
        <v>16486509</v>
      </c>
      <c r="S455" s="39">
        <v>244</v>
      </c>
      <c r="T455" s="40">
        <v>234</v>
      </c>
      <c r="U455" s="41">
        <v>766907</v>
      </c>
      <c r="V455" s="42">
        <v>282</v>
      </c>
      <c r="W455" s="43">
        <v>272</v>
      </c>
      <c r="X455" s="38">
        <v>6767</v>
      </c>
      <c r="Y455" s="39">
        <v>397</v>
      </c>
      <c r="Z455" s="40">
        <v>365</v>
      </c>
      <c r="AA455" s="41">
        <v>293</v>
      </c>
      <c r="AB455" s="108">
        <v>351</v>
      </c>
      <c r="AC455" s="45">
        <v>0</v>
      </c>
      <c r="AD455" s="37">
        <v>100</v>
      </c>
      <c r="AE455" s="46">
        <v>0</v>
      </c>
    </row>
    <row r="456" spans="1:31" s="3" customFormat="1" ht="18.75" customHeight="1">
      <c r="A456" s="137">
        <v>454</v>
      </c>
      <c r="B456" s="138" t="s">
        <v>3052</v>
      </c>
      <c r="C456" s="139" t="s">
        <v>1983</v>
      </c>
      <c r="D456" s="140" t="s">
        <v>3056</v>
      </c>
      <c r="E456" s="141">
        <v>423</v>
      </c>
      <c r="F456" s="143">
        <v>11924425</v>
      </c>
      <c r="G456" s="144">
        <v>459</v>
      </c>
      <c r="H456" s="145">
        <v>428</v>
      </c>
      <c r="I456" s="146">
        <v>12506761</v>
      </c>
      <c r="J456" s="147">
        <v>284</v>
      </c>
      <c r="K456" s="148">
        <v>261</v>
      </c>
      <c r="L456" s="143">
        <v>5256368</v>
      </c>
      <c r="M456" s="144">
        <v>153</v>
      </c>
      <c r="N456" s="145">
        <v>135</v>
      </c>
      <c r="O456" s="146">
        <v>13272253</v>
      </c>
      <c r="P456" s="147">
        <v>328</v>
      </c>
      <c r="Q456" s="148">
        <v>302</v>
      </c>
      <c r="R456" s="143">
        <v>15526090</v>
      </c>
      <c r="S456" s="144">
        <v>308</v>
      </c>
      <c r="T456" s="145">
        <v>298</v>
      </c>
      <c r="U456" s="146">
        <v>250545</v>
      </c>
      <c r="V456" s="147">
        <v>211</v>
      </c>
      <c r="W456" s="148">
        <v>203</v>
      </c>
      <c r="X456" s="143">
        <v>13377</v>
      </c>
      <c r="Y456" s="144">
        <v>150</v>
      </c>
      <c r="Z456" s="145">
        <v>125</v>
      </c>
      <c r="AA456" s="146">
        <v>922</v>
      </c>
      <c r="AB456" s="149">
        <v>321</v>
      </c>
      <c r="AC456" s="141">
        <v>0</v>
      </c>
      <c r="AD456" s="150">
        <v>100</v>
      </c>
      <c r="AE456" s="151">
        <v>0</v>
      </c>
    </row>
    <row r="457" spans="1:31" s="3" customFormat="1" ht="18.75" customHeight="1">
      <c r="A457" s="152">
        <v>455</v>
      </c>
      <c r="B457" s="153">
        <v>427</v>
      </c>
      <c r="C457" s="154" t="s">
        <v>2212</v>
      </c>
      <c r="D457" s="155" t="s">
        <v>3056</v>
      </c>
      <c r="E457" s="189">
        <v>424</v>
      </c>
      <c r="F457" s="158">
        <v>11877384</v>
      </c>
      <c r="G457" s="159">
        <v>426</v>
      </c>
      <c r="H457" s="160">
        <v>396</v>
      </c>
      <c r="I457" s="161">
        <v>13749889</v>
      </c>
      <c r="J457" s="162">
        <v>274</v>
      </c>
      <c r="K457" s="163">
        <v>251</v>
      </c>
      <c r="L457" s="158">
        <v>5561397</v>
      </c>
      <c r="M457" s="159">
        <v>346</v>
      </c>
      <c r="N457" s="160">
        <v>323</v>
      </c>
      <c r="O457" s="161">
        <v>4023170</v>
      </c>
      <c r="P457" s="162">
        <v>433</v>
      </c>
      <c r="Q457" s="163">
        <v>402</v>
      </c>
      <c r="R457" s="158">
        <v>9518678</v>
      </c>
      <c r="S457" s="159">
        <v>391</v>
      </c>
      <c r="T457" s="160">
        <v>380</v>
      </c>
      <c r="U457" s="161">
        <v>-383540</v>
      </c>
      <c r="V457" s="162" t="s">
        <v>1103</v>
      </c>
      <c r="W457" s="163" t="s">
        <v>1103</v>
      </c>
      <c r="X457" s="206" t="s">
        <v>3052</v>
      </c>
      <c r="Y457" s="159">
        <v>324</v>
      </c>
      <c r="Z457" s="160">
        <v>292</v>
      </c>
      <c r="AA457" s="161">
        <v>411</v>
      </c>
      <c r="AB457" s="164">
        <v>210</v>
      </c>
      <c r="AC457" s="156">
        <v>0</v>
      </c>
      <c r="AD457" s="165">
        <v>100</v>
      </c>
      <c r="AE457" s="166">
        <v>0</v>
      </c>
    </row>
    <row r="458" spans="1:31" s="3" customFormat="1" ht="18.75" customHeight="1">
      <c r="A458" s="18">
        <v>456</v>
      </c>
      <c r="B458" s="19" t="s">
        <v>3052</v>
      </c>
      <c r="C458" s="20" t="s">
        <v>1976</v>
      </c>
      <c r="D458" s="21" t="s">
        <v>3098</v>
      </c>
      <c r="E458" s="22">
        <v>425</v>
      </c>
      <c r="F458" s="24">
        <v>11838257</v>
      </c>
      <c r="G458" s="25">
        <v>476</v>
      </c>
      <c r="H458" s="26">
        <v>445</v>
      </c>
      <c r="I458" s="27">
        <v>11838257</v>
      </c>
      <c r="J458" s="28">
        <v>266</v>
      </c>
      <c r="K458" s="29">
        <v>243</v>
      </c>
      <c r="L458" s="24">
        <v>5720636</v>
      </c>
      <c r="M458" s="25">
        <v>387</v>
      </c>
      <c r="N458" s="26">
        <v>364</v>
      </c>
      <c r="O458" s="27">
        <v>3115113</v>
      </c>
      <c r="P458" s="28">
        <v>439</v>
      </c>
      <c r="Q458" s="29">
        <v>408</v>
      </c>
      <c r="R458" s="24">
        <v>9119623</v>
      </c>
      <c r="S458" s="25">
        <v>138</v>
      </c>
      <c r="T458" s="26">
        <v>129</v>
      </c>
      <c r="U458" s="27">
        <v>2238443</v>
      </c>
      <c r="V458" s="28" t="s">
        <v>1103</v>
      </c>
      <c r="W458" s="29" t="s">
        <v>1103</v>
      </c>
      <c r="X458" s="64" t="s">
        <v>3052</v>
      </c>
      <c r="Y458" s="25">
        <v>339</v>
      </c>
      <c r="Z458" s="26">
        <v>307</v>
      </c>
      <c r="AA458" s="27">
        <v>395</v>
      </c>
      <c r="AB458" s="107">
        <v>210</v>
      </c>
      <c r="AC458" s="22">
        <v>0</v>
      </c>
      <c r="AD458" s="30">
        <v>100</v>
      </c>
      <c r="AE458" s="31">
        <v>0</v>
      </c>
    </row>
    <row r="459" spans="1:31" s="3" customFormat="1" ht="18.75" customHeight="1">
      <c r="A459" s="137">
        <v>457</v>
      </c>
      <c r="B459" s="138">
        <v>289</v>
      </c>
      <c r="C459" s="139" t="s">
        <v>1436</v>
      </c>
      <c r="D459" s="140" t="s">
        <v>3056</v>
      </c>
      <c r="E459" s="141">
        <v>426</v>
      </c>
      <c r="F459" s="143">
        <v>11815770</v>
      </c>
      <c r="G459" s="144">
        <v>477</v>
      </c>
      <c r="H459" s="145">
        <v>446</v>
      </c>
      <c r="I459" s="146">
        <v>11815770</v>
      </c>
      <c r="J459" s="147" t="s">
        <v>3052</v>
      </c>
      <c r="K459" s="148" t="s">
        <v>1103</v>
      </c>
      <c r="L459" s="143">
        <v>-874728</v>
      </c>
      <c r="M459" s="144" t="s">
        <v>3052</v>
      </c>
      <c r="N459" s="145" t="s">
        <v>1103</v>
      </c>
      <c r="O459" s="146">
        <v>-1304073</v>
      </c>
      <c r="P459" s="147">
        <v>461</v>
      </c>
      <c r="Q459" s="148">
        <v>429</v>
      </c>
      <c r="R459" s="143">
        <v>7335041</v>
      </c>
      <c r="S459" s="144">
        <v>445</v>
      </c>
      <c r="T459" s="145">
        <v>427</v>
      </c>
      <c r="U459" s="146">
        <v>-3601370</v>
      </c>
      <c r="V459" s="147">
        <v>344</v>
      </c>
      <c r="W459" s="148">
        <v>331</v>
      </c>
      <c r="X459" s="143">
        <v>2502</v>
      </c>
      <c r="Y459" s="144">
        <v>433</v>
      </c>
      <c r="Z459" s="145">
        <v>401</v>
      </c>
      <c r="AA459" s="146">
        <v>220</v>
      </c>
      <c r="AB459" s="149">
        <v>383</v>
      </c>
      <c r="AC459" s="141">
        <v>0</v>
      </c>
      <c r="AD459" s="150">
        <v>100</v>
      </c>
      <c r="AE459" s="151">
        <v>0</v>
      </c>
    </row>
    <row r="460" spans="1:31" s="3" customFormat="1" ht="18.75" customHeight="1">
      <c r="A460" s="137">
        <v>458</v>
      </c>
      <c r="B460" s="138" t="s">
        <v>3052</v>
      </c>
      <c r="C460" s="139" t="s">
        <v>315</v>
      </c>
      <c r="D460" s="140" t="s">
        <v>3056</v>
      </c>
      <c r="E460" s="141">
        <v>427</v>
      </c>
      <c r="F460" s="143">
        <v>11809971</v>
      </c>
      <c r="G460" s="144">
        <v>471</v>
      </c>
      <c r="H460" s="145">
        <v>440</v>
      </c>
      <c r="I460" s="146">
        <v>12097291</v>
      </c>
      <c r="J460" s="147">
        <v>285</v>
      </c>
      <c r="K460" s="148">
        <v>262</v>
      </c>
      <c r="L460" s="143">
        <v>5239126</v>
      </c>
      <c r="M460" s="144">
        <v>237</v>
      </c>
      <c r="N460" s="145">
        <v>216</v>
      </c>
      <c r="O460" s="146">
        <v>7976091</v>
      </c>
      <c r="P460" s="147">
        <v>279</v>
      </c>
      <c r="Q460" s="148">
        <v>253</v>
      </c>
      <c r="R460" s="143">
        <v>19426585</v>
      </c>
      <c r="S460" s="144">
        <v>412</v>
      </c>
      <c r="T460" s="145">
        <v>400</v>
      </c>
      <c r="U460" s="146">
        <v>-1087159</v>
      </c>
      <c r="V460" s="147">
        <v>205</v>
      </c>
      <c r="W460" s="148">
        <v>197</v>
      </c>
      <c r="X460" s="143">
        <v>14812</v>
      </c>
      <c r="Y460" s="144">
        <v>144</v>
      </c>
      <c r="Z460" s="145">
        <v>119</v>
      </c>
      <c r="AA460" s="146">
        <v>950</v>
      </c>
      <c r="AB460" s="149">
        <v>322</v>
      </c>
      <c r="AC460" s="141">
        <v>0</v>
      </c>
      <c r="AD460" s="150">
        <v>100</v>
      </c>
      <c r="AE460" s="151">
        <v>0</v>
      </c>
    </row>
    <row r="461" spans="1:31" s="3" customFormat="1" ht="18.75" customHeight="1">
      <c r="A461" s="32">
        <v>459</v>
      </c>
      <c r="B461" s="33">
        <v>376</v>
      </c>
      <c r="C461" s="34" t="s">
        <v>1460</v>
      </c>
      <c r="D461" s="35" t="s">
        <v>1061</v>
      </c>
      <c r="E461" s="45">
        <v>428</v>
      </c>
      <c r="F461" s="38">
        <v>11762523</v>
      </c>
      <c r="G461" s="39">
        <v>462</v>
      </c>
      <c r="H461" s="40">
        <v>431</v>
      </c>
      <c r="I461" s="41">
        <v>12338872</v>
      </c>
      <c r="J461" s="42">
        <v>399</v>
      </c>
      <c r="K461" s="43">
        <v>372</v>
      </c>
      <c r="L461" s="38">
        <v>2493395</v>
      </c>
      <c r="M461" s="39">
        <v>245</v>
      </c>
      <c r="N461" s="40">
        <v>224</v>
      </c>
      <c r="O461" s="41">
        <v>7622262</v>
      </c>
      <c r="P461" s="42">
        <v>394</v>
      </c>
      <c r="Q461" s="43">
        <v>365</v>
      </c>
      <c r="R461" s="38">
        <v>11366325</v>
      </c>
      <c r="S461" s="39">
        <v>443</v>
      </c>
      <c r="T461" s="40">
        <v>425</v>
      </c>
      <c r="U461" s="41">
        <v>-3199865</v>
      </c>
      <c r="V461" s="42">
        <v>292</v>
      </c>
      <c r="W461" s="43">
        <v>281</v>
      </c>
      <c r="X461" s="38">
        <v>6126</v>
      </c>
      <c r="Y461" s="39">
        <v>379</v>
      </c>
      <c r="Z461" s="40">
        <v>347</v>
      </c>
      <c r="AA461" s="41">
        <v>329</v>
      </c>
      <c r="AB461" s="108">
        <v>371</v>
      </c>
      <c r="AC461" s="45">
        <v>0</v>
      </c>
      <c r="AD461" s="37">
        <v>100</v>
      </c>
      <c r="AE461" s="46">
        <v>0</v>
      </c>
    </row>
    <row r="462" spans="1:31" s="3" customFormat="1" ht="18.75" customHeight="1">
      <c r="A462" s="48">
        <v>460</v>
      </c>
      <c r="B462" s="49">
        <v>483</v>
      </c>
      <c r="C462" s="50" t="s">
        <v>2775</v>
      </c>
      <c r="D462" s="51" t="s">
        <v>88</v>
      </c>
      <c r="E462" s="52">
        <v>429</v>
      </c>
      <c r="F462" s="54">
        <v>11704655</v>
      </c>
      <c r="G462" s="55">
        <v>466</v>
      </c>
      <c r="H462" s="56">
        <v>435</v>
      </c>
      <c r="I462" s="57">
        <v>12225080</v>
      </c>
      <c r="J462" s="58">
        <v>462</v>
      </c>
      <c r="K462" s="59">
        <v>434</v>
      </c>
      <c r="L462" s="54">
        <v>604918</v>
      </c>
      <c r="M462" s="55">
        <v>432</v>
      </c>
      <c r="N462" s="56">
        <v>408</v>
      </c>
      <c r="O462" s="57">
        <v>1795765</v>
      </c>
      <c r="P462" s="58">
        <v>397</v>
      </c>
      <c r="Q462" s="59">
        <v>368</v>
      </c>
      <c r="R462" s="54">
        <v>11289588</v>
      </c>
      <c r="S462" s="55">
        <v>298</v>
      </c>
      <c r="T462" s="56">
        <v>288</v>
      </c>
      <c r="U462" s="57">
        <v>303107</v>
      </c>
      <c r="V462" s="58">
        <v>193</v>
      </c>
      <c r="W462" s="59">
        <v>185</v>
      </c>
      <c r="X462" s="54">
        <v>17137</v>
      </c>
      <c r="Y462" s="55">
        <v>262</v>
      </c>
      <c r="Z462" s="56">
        <v>231</v>
      </c>
      <c r="AA462" s="57">
        <v>533</v>
      </c>
      <c r="AB462" s="109">
        <v>352</v>
      </c>
      <c r="AC462" s="52">
        <v>0</v>
      </c>
      <c r="AD462" s="60">
        <v>100</v>
      </c>
      <c r="AE462" s="61">
        <v>0</v>
      </c>
    </row>
    <row r="463" spans="1:31" s="3" customFormat="1" ht="18.75" customHeight="1">
      <c r="A463" s="167">
        <v>461</v>
      </c>
      <c r="B463" s="168">
        <v>481</v>
      </c>
      <c r="C463" s="169" t="s">
        <v>1400</v>
      </c>
      <c r="D463" s="170" t="s">
        <v>3056</v>
      </c>
      <c r="E463" s="171">
        <v>430</v>
      </c>
      <c r="F463" s="173">
        <v>11552023</v>
      </c>
      <c r="G463" s="174">
        <v>430</v>
      </c>
      <c r="H463" s="175">
        <v>400</v>
      </c>
      <c r="I463" s="176">
        <v>13654240</v>
      </c>
      <c r="J463" s="177">
        <v>304</v>
      </c>
      <c r="K463" s="178">
        <v>281</v>
      </c>
      <c r="L463" s="173">
        <v>4839399</v>
      </c>
      <c r="M463" s="174">
        <v>407</v>
      </c>
      <c r="N463" s="175">
        <v>384</v>
      </c>
      <c r="O463" s="176">
        <v>2355329</v>
      </c>
      <c r="P463" s="177">
        <v>454</v>
      </c>
      <c r="Q463" s="178">
        <v>422</v>
      </c>
      <c r="R463" s="173">
        <v>7900528</v>
      </c>
      <c r="S463" s="174">
        <v>381</v>
      </c>
      <c r="T463" s="175">
        <v>370</v>
      </c>
      <c r="U463" s="176">
        <v>-158083</v>
      </c>
      <c r="V463" s="177">
        <v>255</v>
      </c>
      <c r="W463" s="178">
        <v>245</v>
      </c>
      <c r="X463" s="173">
        <v>9305</v>
      </c>
      <c r="Y463" s="174">
        <v>380</v>
      </c>
      <c r="Z463" s="175">
        <v>348</v>
      </c>
      <c r="AA463" s="176">
        <v>328</v>
      </c>
      <c r="AB463" s="179">
        <v>384</v>
      </c>
      <c r="AC463" s="171">
        <v>0</v>
      </c>
      <c r="AD463" s="180">
        <v>80</v>
      </c>
      <c r="AE463" s="181">
        <v>20</v>
      </c>
    </row>
    <row r="464" spans="1:31" s="3" customFormat="1" ht="18.75" customHeight="1">
      <c r="A464" s="32">
        <v>462</v>
      </c>
      <c r="B464" s="33">
        <v>493</v>
      </c>
      <c r="C464" s="34" t="s">
        <v>196</v>
      </c>
      <c r="D464" s="35" t="s">
        <v>88</v>
      </c>
      <c r="E464" s="45">
        <v>431</v>
      </c>
      <c r="F464" s="38">
        <v>11526657</v>
      </c>
      <c r="G464" s="39">
        <v>475</v>
      </c>
      <c r="H464" s="40">
        <v>444</v>
      </c>
      <c r="I464" s="41">
        <v>11931093</v>
      </c>
      <c r="J464" s="42" t="s">
        <v>3052</v>
      </c>
      <c r="K464" s="43" t="s">
        <v>1103</v>
      </c>
      <c r="L464" s="38">
        <v>-739039</v>
      </c>
      <c r="M464" s="39">
        <v>443</v>
      </c>
      <c r="N464" s="40">
        <v>419</v>
      </c>
      <c r="O464" s="41">
        <v>1241915</v>
      </c>
      <c r="P464" s="42">
        <v>490</v>
      </c>
      <c r="Q464" s="43">
        <v>458</v>
      </c>
      <c r="R464" s="38">
        <v>4442423</v>
      </c>
      <c r="S464" s="39">
        <v>306</v>
      </c>
      <c r="T464" s="40">
        <v>296</v>
      </c>
      <c r="U464" s="41">
        <v>261537</v>
      </c>
      <c r="V464" s="42">
        <v>319</v>
      </c>
      <c r="W464" s="43">
        <v>308</v>
      </c>
      <c r="X464" s="38">
        <v>4191</v>
      </c>
      <c r="Y464" s="39">
        <v>486</v>
      </c>
      <c r="Z464" s="40">
        <v>454</v>
      </c>
      <c r="AA464" s="41">
        <v>100</v>
      </c>
      <c r="AB464" s="108">
        <v>311</v>
      </c>
      <c r="AC464" s="45">
        <v>0</v>
      </c>
      <c r="AD464" s="37">
        <v>100</v>
      </c>
      <c r="AE464" s="46">
        <v>0</v>
      </c>
    </row>
    <row r="465" spans="1:31" s="3" customFormat="1" ht="18.75" customHeight="1">
      <c r="A465" s="137">
        <v>463</v>
      </c>
      <c r="B465" s="138" t="s">
        <v>3052</v>
      </c>
      <c r="C465" s="139" t="s">
        <v>3018</v>
      </c>
      <c r="D465" s="140" t="s">
        <v>3056</v>
      </c>
      <c r="E465" s="141">
        <v>432</v>
      </c>
      <c r="F465" s="143">
        <v>11521176</v>
      </c>
      <c r="G465" s="144">
        <v>463</v>
      </c>
      <c r="H465" s="145">
        <v>432</v>
      </c>
      <c r="I465" s="146">
        <v>12334333</v>
      </c>
      <c r="J465" s="147">
        <v>219</v>
      </c>
      <c r="K465" s="148">
        <v>197</v>
      </c>
      <c r="L465" s="143">
        <v>7023713</v>
      </c>
      <c r="M465" s="144">
        <v>335</v>
      </c>
      <c r="N465" s="145">
        <v>312</v>
      </c>
      <c r="O465" s="146">
        <v>4280610</v>
      </c>
      <c r="P465" s="147">
        <v>296</v>
      </c>
      <c r="Q465" s="148">
        <v>270</v>
      </c>
      <c r="R465" s="143">
        <v>17793391</v>
      </c>
      <c r="S465" s="144">
        <v>425</v>
      </c>
      <c r="T465" s="145">
        <v>411</v>
      </c>
      <c r="U465" s="146">
        <v>-1911772</v>
      </c>
      <c r="V465" s="147">
        <v>303</v>
      </c>
      <c r="W465" s="148">
        <v>292</v>
      </c>
      <c r="X465" s="143">
        <v>5671</v>
      </c>
      <c r="Y465" s="144">
        <v>290</v>
      </c>
      <c r="Z465" s="145">
        <v>258</v>
      </c>
      <c r="AA465" s="146">
        <v>486</v>
      </c>
      <c r="AB465" s="149">
        <v>321</v>
      </c>
      <c r="AC465" s="141">
        <v>0</v>
      </c>
      <c r="AD465" s="150">
        <v>100</v>
      </c>
      <c r="AE465" s="151">
        <v>0</v>
      </c>
    </row>
    <row r="466" spans="1:31" s="3" customFormat="1" ht="18.75" customHeight="1">
      <c r="A466" s="137">
        <v>464</v>
      </c>
      <c r="B466" s="138" t="s">
        <v>3052</v>
      </c>
      <c r="C466" s="139" t="s">
        <v>3209</v>
      </c>
      <c r="D466" s="140" t="s">
        <v>3056</v>
      </c>
      <c r="E466" s="141">
        <v>433</v>
      </c>
      <c r="F466" s="143">
        <v>11511265</v>
      </c>
      <c r="G466" s="144">
        <v>478</v>
      </c>
      <c r="H466" s="145">
        <v>447</v>
      </c>
      <c r="I466" s="146">
        <v>11577314</v>
      </c>
      <c r="J466" s="147">
        <v>341</v>
      </c>
      <c r="K466" s="148">
        <v>316</v>
      </c>
      <c r="L466" s="143">
        <v>3972324</v>
      </c>
      <c r="M466" s="144">
        <v>265</v>
      </c>
      <c r="N466" s="145">
        <v>244</v>
      </c>
      <c r="O466" s="146">
        <v>6739364</v>
      </c>
      <c r="P466" s="147">
        <v>387</v>
      </c>
      <c r="Q466" s="148">
        <v>359</v>
      </c>
      <c r="R466" s="143">
        <v>11989479</v>
      </c>
      <c r="S466" s="144">
        <v>133</v>
      </c>
      <c r="T466" s="145">
        <v>125</v>
      </c>
      <c r="U466" s="146">
        <v>2427338</v>
      </c>
      <c r="V466" s="147">
        <v>170</v>
      </c>
      <c r="W466" s="148">
        <v>162</v>
      </c>
      <c r="X466" s="143">
        <v>19937</v>
      </c>
      <c r="Y466" s="144">
        <v>419</v>
      </c>
      <c r="Z466" s="145">
        <v>387</v>
      </c>
      <c r="AA466" s="146">
        <v>250</v>
      </c>
      <c r="AB466" s="149">
        <v>355</v>
      </c>
      <c r="AC466" s="141">
        <v>0</v>
      </c>
      <c r="AD466" s="150">
        <v>100</v>
      </c>
      <c r="AE466" s="151">
        <v>0</v>
      </c>
    </row>
    <row r="467" spans="1:31" s="3" customFormat="1" ht="18.75" customHeight="1">
      <c r="A467" s="152">
        <v>465</v>
      </c>
      <c r="B467" s="190" t="s">
        <v>3052</v>
      </c>
      <c r="C467" s="154" t="s">
        <v>206</v>
      </c>
      <c r="D467" s="155" t="s">
        <v>3056</v>
      </c>
      <c r="E467" s="156">
        <v>434</v>
      </c>
      <c r="F467" s="158">
        <v>11468266</v>
      </c>
      <c r="G467" s="159">
        <v>480</v>
      </c>
      <c r="H467" s="160">
        <v>449</v>
      </c>
      <c r="I467" s="161">
        <v>11468266</v>
      </c>
      <c r="J467" s="162">
        <v>279</v>
      </c>
      <c r="K467" s="163">
        <v>256</v>
      </c>
      <c r="L467" s="158">
        <v>5456077</v>
      </c>
      <c r="M467" s="159">
        <v>117</v>
      </c>
      <c r="N467" s="160">
        <v>101</v>
      </c>
      <c r="O467" s="161">
        <v>16335625</v>
      </c>
      <c r="P467" s="162">
        <v>105</v>
      </c>
      <c r="Q467" s="163">
        <v>92</v>
      </c>
      <c r="R467" s="158">
        <v>51876710</v>
      </c>
      <c r="S467" s="159">
        <v>68</v>
      </c>
      <c r="T467" s="160">
        <v>61</v>
      </c>
      <c r="U467" s="161">
        <v>5246093</v>
      </c>
      <c r="V467" s="162">
        <v>371</v>
      </c>
      <c r="W467" s="163">
        <v>356</v>
      </c>
      <c r="X467" s="158">
        <v>954</v>
      </c>
      <c r="Y467" s="159">
        <v>431</v>
      </c>
      <c r="Z467" s="160">
        <v>399</v>
      </c>
      <c r="AA467" s="161">
        <v>235</v>
      </c>
      <c r="AB467" s="164">
        <v>341</v>
      </c>
      <c r="AC467" s="156">
        <v>0</v>
      </c>
      <c r="AD467" s="165">
        <v>100</v>
      </c>
      <c r="AE467" s="166">
        <v>0</v>
      </c>
    </row>
    <row r="468" spans="1:31" s="3" customFormat="1" ht="18.75" customHeight="1">
      <c r="A468" s="18">
        <v>466</v>
      </c>
      <c r="B468" s="19" t="s">
        <v>3052</v>
      </c>
      <c r="C468" s="20" t="s">
        <v>1423</v>
      </c>
      <c r="D468" s="21" t="s">
        <v>3058</v>
      </c>
      <c r="E468" s="22">
        <v>435</v>
      </c>
      <c r="F468" s="24">
        <v>11445677</v>
      </c>
      <c r="G468" s="25">
        <v>479</v>
      </c>
      <c r="H468" s="26">
        <v>448</v>
      </c>
      <c r="I468" s="27">
        <v>11513261</v>
      </c>
      <c r="J468" s="28">
        <v>359</v>
      </c>
      <c r="K468" s="29">
        <v>332</v>
      </c>
      <c r="L468" s="24">
        <v>3395202</v>
      </c>
      <c r="M468" s="25">
        <v>56</v>
      </c>
      <c r="N468" s="26">
        <v>43</v>
      </c>
      <c r="O468" s="27">
        <v>35728441</v>
      </c>
      <c r="P468" s="28">
        <v>149</v>
      </c>
      <c r="Q468" s="29">
        <v>134</v>
      </c>
      <c r="R468" s="24">
        <v>36986880</v>
      </c>
      <c r="S468" s="25">
        <v>264</v>
      </c>
      <c r="T468" s="26">
        <v>254</v>
      </c>
      <c r="U468" s="27">
        <v>584533</v>
      </c>
      <c r="V468" s="28">
        <v>404</v>
      </c>
      <c r="W468" s="29">
        <v>388</v>
      </c>
      <c r="X468" s="24">
        <v>168</v>
      </c>
      <c r="Y468" s="25">
        <v>315</v>
      </c>
      <c r="Z468" s="26">
        <v>283</v>
      </c>
      <c r="AA468" s="27">
        <v>428</v>
      </c>
      <c r="AB468" s="107">
        <v>341</v>
      </c>
      <c r="AC468" s="22">
        <v>0</v>
      </c>
      <c r="AD468" s="30">
        <v>100</v>
      </c>
      <c r="AE468" s="31">
        <v>0</v>
      </c>
    </row>
    <row r="469" spans="1:31" s="3" customFormat="1" ht="18.75" customHeight="1">
      <c r="A469" s="137">
        <v>467</v>
      </c>
      <c r="B469" s="138">
        <v>412</v>
      </c>
      <c r="C469" s="139" t="s">
        <v>1413</v>
      </c>
      <c r="D469" s="140" t="s">
        <v>3056</v>
      </c>
      <c r="E469" s="141">
        <v>436</v>
      </c>
      <c r="F469" s="143">
        <v>11415547</v>
      </c>
      <c r="G469" s="144">
        <v>453</v>
      </c>
      <c r="H469" s="145">
        <v>423</v>
      </c>
      <c r="I469" s="146">
        <v>12773634</v>
      </c>
      <c r="J469" s="147">
        <v>335</v>
      </c>
      <c r="K469" s="148">
        <v>312</v>
      </c>
      <c r="L469" s="143">
        <v>4079195</v>
      </c>
      <c r="M469" s="144">
        <v>408</v>
      </c>
      <c r="N469" s="145">
        <v>385</v>
      </c>
      <c r="O469" s="146">
        <v>2329243</v>
      </c>
      <c r="P469" s="147">
        <v>451</v>
      </c>
      <c r="Q469" s="148">
        <v>419</v>
      </c>
      <c r="R469" s="143">
        <v>7944592</v>
      </c>
      <c r="S469" s="144">
        <v>291</v>
      </c>
      <c r="T469" s="145">
        <v>281</v>
      </c>
      <c r="U469" s="146">
        <v>356325</v>
      </c>
      <c r="V469" s="147">
        <v>337</v>
      </c>
      <c r="W469" s="148">
        <v>324</v>
      </c>
      <c r="X469" s="143">
        <v>3014</v>
      </c>
      <c r="Y469" s="144">
        <v>299</v>
      </c>
      <c r="Z469" s="145">
        <v>267</v>
      </c>
      <c r="AA469" s="146">
        <v>462</v>
      </c>
      <c r="AB469" s="149">
        <v>332</v>
      </c>
      <c r="AC469" s="141">
        <v>0</v>
      </c>
      <c r="AD469" s="150">
        <v>100</v>
      </c>
      <c r="AE469" s="151">
        <v>0</v>
      </c>
    </row>
    <row r="470" spans="1:31" s="3" customFormat="1" ht="18.75" customHeight="1">
      <c r="A470" s="32">
        <v>468</v>
      </c>
      <c r="B470" s="33">
        <v>316</v>
      </c>
      <c r="C470" s="34" t="s">
        <v>1831</v>
      </c>
      <c r="D470" s="35" t="s">
        <v>1061</v>
      </c>
      <c r="E470" s="45">
        <v>437</v>
      </c>
      <c r="F470" s="38">
        <v>11398965</v>
      </c>
      <c r="G470" s="39">
        <v>455</v>
      </c>
      <c r="H470" s="40">
        <v>424</v>
      </c>
      <c r="I470" s="41">
        <v>12695166</v>
      </c>
      <c r="J470" s="42">
        <v>428</v>
      </c>
      <c r="K470" s="43">
        <v>400</v>
      </c>
      <c r="L470" s="38">
        <v>1686663</v>
      </c>
      <c r="M470" s="39">
        <v>267</v>
      </c>
      <c r="N470" s="40">
        <v>246</v>
      </c>
      <c r="O470" s="41">
        <v>6602085</v>
      </c>
      <c r="P470" s="42">
        <v>291</v>
      </c>
      <c r="Q470" s="43">
        <v>265</v>
      </c>
      <c r="R470" s="38">
        <v>18012255</v>
      </c>
      <c r="S470" s="39">
        <v>438</v>
      </c>
      <c r="T470" s="40">
        <v>420</v>
      </c>
      <c r="U470" s="41">
        <v>-3069892</v>
      </c>
      <c r="V470" s="42">
        <v>399</v>
      </c>
      <c r="W470" s="43">
        <v>383</v>
      </c>
      <c r="X470" s="38">
        <v>256</v>
      </c>
      <c r="Y470" s="39">
        <v>267</v>
      </c>
      <c r="Z470" s="40">
        <v>236</v>
      </c>
      <c r="AA470" s="41">
        <v>526</v>
      </c>
      <c r="AB470" s="108">
        <v>321</v>
      </c>
      <c r="AC470" s="45">
        <v>0</v>
      </c>
      <c r="AD470" s="37">
        <v>100</v>
      </c>
      <c r="AE470" s="46">
        <v>0</v>
      </c>
    </row>
    <row r="471" spans="1:31" s="3" customFormat="1" ht="18.75" customHeight="1">
      <c r="A471" s="32">
        <v>469</v>
      </c>
      <c r="B471" s="33" t="s">
        <v>3052</v>
      </c>
      <c r="C471" s="34" t="s">
        <v>2631</v>
      </c>
      <c r="D471" s="35" t="s">
        <v>3058</v>
      </c>
      <c r="E471" s="45">
        <v>438</v>
      </c>
      <c r="F471" s="38">
        <v>11384685</v>
      </c>
      <c r="G471" s="39">
        <v>481</v>
      </c>
      <c r="H471" s="40">
        <v>450</v>
      </c>
      <c r="I471" s="41">
        <v>11384685</v>
      </c>
      <c r="J471" s="42">
        <v>427</v>
      </c>
      <c r="K471" s="43">
        <v>399</v>
      </c>
      <c r="L471" s="38">
        <v>1709424</v>
      </c>
      <c r="M471" s="39">
        <v>302</v>
      </c>
      <c r="N471" s="40">
        <v>279</v>
      </c>
      <c r="O471" s="41">
        <v>5470304</v>
      </c>
      <c r="P471" s="42">
        <v>471</v>
      </c>
      <c r="Q471" s="43">
        <v>439</v>
      </c>
      <c r="R471" s="38">
        <v>6196066</v>
      </c>
      <c r="S471" s="39">
        <v>204</v>
      </c>
      <c r="T471" s="40">
        <v>195</v>
      </c>
      <c r="U471" s="41">
        <v>1174640</v>
      </c>
      <c r="V471" s="42" t="s">
        <v>1103</v>
      </c>
      <c r="W471" s="43" t="s">
        <v>1103</v>
      </c>
      <c r="X471" s="44" t="s">
        <v>3052</v>
      </c>
      <c r="Y471" s="39">
        <v>476</v>
      </c>
      <c r="Z471" s="40">
        <v>444</v>
      </c>
      <c r="AA471" s="41">
        <v>130</v>
      </c>
      <c r="AB471" s="108">
        <v>311</v>
      </c>
      <c r="AC471" s="45">
        <v>0</v>
      </c>
      <c r="AD471" s="37">
        <v>100</v>
      </c>
      <c r="AE471" s="46">
        <v>0</v>
      </c>
    </row>
    <row r="472" spans="1:31" s="3" customFormat="1" ht="18.75" customHeight="1">
      <c r="A472" s="48">
        <v>470</v>
      </c>
      <c r="B472" s="49">
        <v>304</v>
      </c>
      <c r="C472" s="50" t="s">
        <v>1210</v>
      </c>
      <c r="D472" s="51" t="s">
        <v>1061</v>
      </c>
      <c r="E472" s="52">
        <v>439</v>
      </c>
      <c r="F472" s="54">
        <v>11365665</v>
      </c>
      <c r="G472" s="55">
        <v>449</v>
      </c>
      <c r="H472" s="56">
        <v>419</v>
      </c>
      <c r="I472" s="57">
        <v>12891524</v>
      </c>
      <c r="J472" s="58" t="s">
        <v>3052</v>
      </c>
      <c r="K472" s="59" t="s">
        <v>1103</v>
      </c>
      <c r="L472" s="54">
        <v>-510668</v>
      </c>
      <c r="M472" s="55">
        <v>404</v>
      </c>
      <c r="N472" s="56">
        <v>381</v>
      </c>
      <c r="O472" s="57">
        <v>2433526</v>
      </c>
      <c r="P472" s="58">
        <v>185</v>
      </c>
      <c r="Q472" s="59">
        <v>170</v>
      </c>
      <c r="R472" s="54">
        <v>29989614</v>
      </c>
      <c r="S472" s="55">
        <v>456</v>
      </c>
      <c r="T472" s="56">
        <v>438</v>
      </c>
      <c r="U472" s="57">
        <v>-4822206</v>
      </c>
      <c r="V472" s="58" t="s">
        <v>1103</v>
      </c>
      <c r="W472" s="59" t="s">
        <v>1103</v>
      </c>
      <c r="X472" s="65" t="s">
        <v>3052</v>
      </c>
      <c r="Y472" s="55">
        <v>148</v>
      </c>
      <c r="Z472" s="56">
        <v>123</v>
      </c>
      <c r="AA472" s="57">
        <v>930</v>
      </c>
      <c r="AB472" s="109">
        <v>321</v>
      </c>
      <c r="AC472" s="52">
        <v>0</v>
      </c>
      <c r="AD472" s="60">
        <v>100</v>
      </c>
      <c r="AE472" s="61">
        <v>0</v>
      </c>
    </row>
    <row r="473" spans="1:31" s="3" customFormat="1" ht="18.75" customHeight="1">
      <c r="A473" s="18">
        <v>471</v>
      </c>
      <c r="B473" s="19" t="s">
        <v>3052</v>
      </c>
      <c r="C473" s="20" t="s">
        <v>3019</v>
      </c>
      <c r="D473" s="21" t="s">
        <v>2187</v>
      </c>
      <c r="E473" s="22">
        <v>440</v>
      </c>
      <c r="F473" s="24">
        <v>11340170</v>
      </c>
      <c r="G473" s="25">
        <v>469</v>
      </c>
      <c r="H473" s="26">
        <v>438</v>
      </c>
      <c r="I473" s="27">
        <v>12150404</v>
      </c>
      <c r="J473" s="28">
        <v>374</v>
      </c>
      <c r="K473" s="29">
        <v>347</v>
      </c>
      <c r="L473" s="24">
        <v>3025551</v>
      </c>
      <c r="M473" s="25">
        <v>398</v>
      </c>
      <c r="N473" s="26">
        <v>375</v>
      </c>
      <c r="O473" s="27">
        <v>2683939</v>
      </c>
      <c r="P473" s="28">
        <v>480</v>
      </c>
      <c r="Q473" s="29">
        <v>448</v>
      </c>
      <c r="R473" s="24">
        <v>5558464</v>
      </c>
      <c r="S473" s="25">
        <v>224</v>
      </c>
      <c r="T473" s="26">
        <v>214</v>
      </c>
      <c r="U473" s="27">
        <v>984620</v>
      </c>
      <c r="V473" s="28">
        <v>365</v>
      </c>
      <c r="W473" s="29">
        <v>351</v>
      </c>
      <c r="X473" s="24">
        <v>1357</v>
      </c>
      <c r="Y473" s="25">
        <v>385</v>
      </c>
      <c r="Z473" s="26">
        <v>353</v>
      </c>
      <c r="AA473" s="27">
        <v>324</v>
      </c>
      <c r="AB473" s="107">
        <v>369</v>
      </c>
      <c r="AC473" s="22">
        <v>0</v>
      </c>
      <c r="AD473" s="30">
        <v>100</v>
      </c>
      <c r="AE473" s="31">
        <v>0</v>
      </c>
    </row>
    <row r="474" spans="1:31" s="3" customFormat="1" ht="18.75" customHeight="1">
      <c r="A474" s="137">
        <v>472</v>
      </c>
      <c r="B474" s="138" t="s">
        <v>3052</v>
      </c>
      <c r="C474" s="139" t="s">
        <v>3020</v>
      </c>
      <c r="D474" s="140" t="s">
        <v>3056</v>
      </c>
      <c r="E474" s="141">
        <v>441</v>
      </c>
      <c r="F474" s="143">
        <v>11273981</v>
      </c>
      <c r="G474" s="144">
        <v>452</v>
      </c>
      <c r="H474" s="145">
        <v>422</v>
      </c>
      <c r="I474" s="146">
        <v>12822238</v>
      </c>
      <c r="J474" s="147">
        <v>205</v>
      </c>
      <c r="K474" s="148">
        <v>184</v>
      </c>
      <c r="L474" s="143">
        <v>7521289</v>
      </c>
      <c r="M474" s="144">
        <v>441</v>
      </c>
      <c r="N474" s="145">
        <v>417</v>
      </c>
      <c r="O474" s="146">
        <v>1273809</v>
      </c>
      <c r="P474" s="147">
        <v>457</v>
      </c>
      <c r="Q474" s="148">
        <v>425</v>
      </c>
      <c r="R474" s="143">
        <v>7551522</v>
      </c>
      <c r="S474" s="144">
        <v>414</v>
      </c>
      <c r="T474" s="145">
        <v>402</v>
      </c>
      <c r="U474" s="146">
        <v>-1170826</v>
      </c>
      <c r="V474" s="147">
        <v>403</v>
      </c>
      <c r="W474" s="148">
        <v>387</v>
      </c>
      <c r="X474" s="143">
        <v>199</v>
      </c>
      <c r="Y474" s="144">
        <v>320</v>
      </c>
      <c r="Z474" s="145">
        <v>288</v>
      </c>
      <c r="AA474" s="146">
        <v>419</v>
      </c>
      <c r="AB474" s="149">
        <v>311</v>
      </c>
      <c r="AC474" s="141">
        <v>0</v>
      </c>
      <c r="AD474" s="150">
        <v>0</v>
      </c>
      <c r="AE474" s="151">
        <v>100</v>
      </c>
    </row>
    <row r="475" spans="1:31" s="3" customFormat="1" ht="18.75" customHeight="1">
      <c r="A475" s="32">
        <v>473</v>
      </c>
      <c r="B475" s="33" t="s">
        <v>3052</v>
      </c>
      <c r="C475" s="34" t="s">
        <v>2156</v>
      </c>
      <c r="D475" s="35" t="s">
        <v>2671</v>
      </c>
      <c r="E475" s="36">
        <v>442</v>
      </c>
      <c r="F475" s="38">
        <v>11149831</v>
      </c>
      <c r="G475" s="39">
        <v>483</v>
      </c>
      <c r="H475" s="40">
        <v>452</v>
      </c>
      <c r="I475" s="41">
        <v>11149831</v>
      </c>
      <c r="J475" s="42">
        <v>397</v>
      </c>
      <c r="K475" s="43">
        <v>370</v>
      </c>
      <c r="L475" s="38">
        <v>2531647</v>
      </c>
      <c r="M475" s="39">
        <v>365</v>
      </c>
      <c r="N475" s="40">
        <v>342</v>
      </c>
      <c r="O475" s="41">
        <v>3598794</v>
      </c>
      <c r="P475" s="42">
        <v>455</v>
      </c>
      <c r="Q475" s="43">
        <v>423</v>
      </c>
      <c r="R475" s="38">
        <v>7734104</v>
      </c>
      <c r="S475" s="39">
        <v>188</v>
      </c>
      <c r="T475" s="40">
        <v>179</v>
      </c>
      <c r="U475" s="41">
        <v>1398431</v>
      </c>
      <c r="V475" s="42">
        <v>357</v>
      </c>
      <c r="W475" s="43">
        <v>344</v>
      </c>
      <c r="X475" s="38">
        <v>1641</v>
      </c>
      <c r="Y475" s="39">
        <v>448</v>
      </c>
      <c r="Z475" s="40">
        <v>416</v>
      </c>
      <c r="AA475" s="41">
        <v>190</v>
      </c>
      <c r="AB475" s="108">
        <v>311</v>
      </c>
      <c r="AC475" s="45">
        <v>0</v>
      </c>
      <c r="AD475" s="37">
        <v>100</v>
      </c>
      <c r="AE475" s="46">
        <v>0</v>
      </c>
    </row>
    <row r="476" spans="1:31" s="3" customFormat="1" ht="18.75" customHeight="1">
      <c r="A476" s="137">
        <v>474</v>
      </c>
      <c r="B476" s="188" t="s">
        <v>3052</v>
      </c>
      <c r="C476" s="139" t="s">
        <v>3021</v>
      </c>
      <c r="D476" s="140" t="s">
        <v>3056</v>
      </c>
      <c r="E476" s="141">
        <v>443</v>
      </c>
      <c r="F476" s="143">
        <v>11138408</v>
      </c>
      <c r="G476" s="144">
        <v>357</v>
      </c>
      <c r="H476" s="145">
        <v>330</v>
      </c>
      <c r="I476" s="146">
        <v>16715694</v>
      </c>
      <c r="J476" s="147">
        <v>236</v>
      </c>
      <c r="K476" s="148">
        <v>213</v>
      </c>
      <c r="L476" s="143">
        <v>6470384</v>
      </c>
      <c r="M476" s="144">
        <v>255</v>
      </c>
      <c r="N476" s="145">
        <v>234</v>
      </c>
      <c r="O476" s="146">
        <v>7236111</v>
      </c>
      <c r="P476" s="147">
        <v>111</v>
      </c>
      <c r="Q476" s="148">
        <v>98</v>
      </c>
      <c r="R476" s="143">
        <v>49084617</v>
      </c>
      <c r="S476" s="144">
        <v>356</v>
      </c>
      <c r="T476" s="145">
        <v>346</v>
      </c>
      <c r="U476" s="146">
        <v>74716</v>
      </c>
      <c r="V476" s="147">
        <v>151</v>
      </c>
      <c r="W476" s="148">
        <v>144</v>
      </c>
      <c r="X476" s="143">
        <v>23120</v>
      </c>
      <c r="Y476" s="144">
        <v>230</v>
      </c>
      <c r="Z476" s="145">
        <v>201</v>
      </c>
      <c r="AA476" s="146">
        <v>605</v>
      </c>
      <c r="AB476" s="149">
        <v>210</v>
      </c>
      <c r="AC476" s="141">
        <v>0</v>
      </c>
      <c r="AD476" s="150">
        <v>75</v>
      </c>
      <c r="AE476" s="151">
        <v>25</v>
      </c>
    </row>
    <row r="477" spans="1:31" s="3" customFormat="1" ht="18.75" customHeight="1">
      <c r="A477" s="48">
        <v>475</v>
      </c>
      <c r="B477" s="49">
        <v>371</v>
      </c>
      <c r="C477" s="50" t="s">
        <v>1915</v>
      </c>
      <c r="D477" s="51" t="s">
        <v>3054</v>
      </c>
      <c r="E477" s="52">
        <v>32</v>
      </c>
      <c r="F477" s="54">
        <v>11128618</v>
      </c>
      <c r="G477" s="55">
        <v>485</v>
      </c>
      <c r="H477" s="56">
        <v>32</v>
      </c>
      <c r="I477" s="57">
        <v>11128618</v>
      </c>
      <c r="J477" s="58">
        <v>227</v>
      </c>
      <c r="K477" s="59">
        <v>23</v>
      </c>
      <c r="L477" s="54">
        <v>6752343</v>
      </c>
      <c r="M477" s="55">
        <v>428</v>
      </c>
      <c r="N477" s="56">
        <v>24</v>
      </c>
      <c r="O477" s="57">
        <v>1894509</v>
      </c>
      <c r="P477" s="58">
        <v>361</v>
      </c>
      <c r="Q477" s="59">
        <v>27</v>
      </c>
      <c r="R477" s="54">
        <v>13489952</v>
      </c>
      <c r="S477" s="55">
        <v>435</v>
      </c>
      <c r="T477" s="56">
        <v>17</v>
      </c>
      <c r="U477" s="57">
        <v>-2819946</v>
      </c>
      <c r="V477" s="58" t="s">
        <v>1103</v>
      </c>
      <c r="W477" s="59" t="s">
        <v>1103</v>
      </c>
      <c r="X477" s="65" t="s">
        <v>3052</v>
      </c>
      <c r="Y477" s="55">
        <v>55</v>
      </c>
      <c r="Z477" s="56">
        <v>21</v>
      </c>
      <c r="AA477" s="57">
        <v>1638</v>
      </c>
      <c r="AB477" s="109">
        <v>384</v>
      </c>
      <c r="AC477" s="52">
        <v>100</v>
      </c>
      <c r="AD477" s="60">
        <v>0</v>
      </c>
      <c r="AE477" s="61">
        <v>0</v>
      </c>
    </row>
    <row r="478" spans="1:31" s="3" customFormat="1" ht="18.75" customHeight="1">
      <c r="A478" s="167">
        <v>476</v>
      </c>
      <c r="B478" s="168" t="s">
        <v>3052</v>
      </c>
      <c r="C478" s="169" t="s">
        <v>3022</v>
      </c>
      <c r="D478" s="170" t="s">
        <v>3056</v>
      </c>
      <c r="E478" s="171">
        <v>444</v>
      </c>
      <c r="F478" s="173">
        <v>11065677</v>
      </c>
      <c r="G478" s="174">
        <v>451</v>
      </c>
      <c r="H478" s="175">
        <v>421</v>
      </c>
      <c r="I478" s="176">
        <v>12833877</v>
      </c>
      <c r="J478" s="177">
        <v>273</v>
      </c>
      <c r="K478" s="178">
        <v>250</v>
      </c>
      <c r="L478" s="173">
        <v>5602443</v>
      </c>
      <c r="M478" s="174">
        <v>306</v>
      </c>
      <c r="N478" s="175">
        <v>283</v>
      </c>
      <c r="O478" s="176">
        <v>5259540</v>
      </c>
      <c r="P478" s="177">
        <v>382</v>
      </c>
      <c r="Q478" s="178">
        <v>354</v>
      </c>
      <c r="R478" s="173">
        <v>12290116</v>
      </c>
      <c r="S478" s="174">
        <v>142</v>
      </c>
      <c r="T478" s="175">
        <v>133</v>
      </c>
      <c r="U478" s="176">
        <v>2117023</v>
      </c>
      <c r="V478" s="177">
        <v>200</v>
      </c>
      <c r="W478" s="178">
        <v>192</v>
      </c>
      <c r="X478" s="173">
        <v>15901</v>
      </c>
      <c r="Y478" s="174">
        <v>454</v>
      </c>
      <c r="Z478" s="175">
        <v>422</v>
      </c>
      <c r="AA478" s="176">
        <v>180</v>
      </c>
      <c r="AB478" s="179">
        <v>372</v>
      </c>
      <c r="AC478" s="171">
        <v>0</v>
      </c>
      <c r="AD478" s="180">
        <v>100</v>
      </c>
      <c r="AE478" s="181">
        <v>0</v>
      </c>
    </row>
    <row r="479" spans="1:31" s="3" customFormat="1" ht="18.75" customHeight="1">
      <c r="A479" s="32">
        <v>477</v>
      </c>
      <c r="B479" s="33">
        <v>439</v>
      </c>
      <c r="C479" s="34" t="s">
        <v>3023</v>
      </c>
      <c r="D479" s="35" t="s">
        <v>88</v>
      </c>
      <c r="E479" s="45">
        <v>445</v>
      </c>
      <c r="F479" s="38">
        <v>10999051</v>
      </c>
      <c r="G479" s="39">
        <v>473</v>
      </c>
      <c r="H479" s="40">
        <v>442</v>
      </c>
      <c r="I479" s="41">
        <v>11970393</v>
      </c>
      <c r="J479" s="42">
        <v>343</v>
      </c>
      <c r="K479" s="43">
        <v>318</v>
      </c>
      <c r="L479" s="38">
        <v>3939520</v>
      </c>
      <c r="M479" s="39">
        <v>338</v>
      </c>
      <c r="N479" s="40">
        <v>315</v>
      </c>
      <c r="O479" s="41">
        <v>4205110</v>
      </c>
      <c r="P479" s="42">
        <v>350</v>
      </c>
      <c r="Q479" s="43">
        <v>324</v>
      </c>
      <c r="R479" s="38">
        <v>13917885</v>
      </c>
      <c r="S479" s="39">
        <v>303</v>
      </c>
      <c r="T479" s="40">
        <v>293</v>
      </c>
      <c r="U479" s="41">
        <v>272161</v>
      </c>
      <c r="V479" s="42">
        <v>212</v>
      </c>
      <c r="W479" s="43">
        <v>204</v>
      </c>
      <c r="X479" s="38">
        <v>13362</v>
      </c>
      <c r="Y479" s="39">
        <v>183</v>
      </c>
      <c r="Z479" s="40">
        <v>156</v>
      </c>
      <c r="AA479" s="41">
        <v>799</v>
      </c>
      <c r="AB479" s="108">
        <v>311</v>
      </c>
      <c r="AC479" s="45">
        <v>0</v>
      </c>
      <c r="AD479" s="37">
        <v>100</v>
      </c>
      <c r="AE479" s="46">
        <v>0</v>
      </c>
    </row>
    <row r="480" spans="1:31" s="3" customFormat="1" ht="18.75" customHeight="1">
      <c r="A480" s="32">
        <v>478</v>
      </c>
      <c r="B480" s="67" t="s">
        <v>3052</v>
      </c>
      <c r="C480" s="67" t="s">
        <v>3052</v>
      </c>
      <c r="D480" s="35" t="s">
        <v>1061</v>
      </c>
      <c r="E480" s="45">
        <v>446</v>
      </c>
      <c r="F480" s="44" t="s">
        <v>3052</v>
      </c>
      <c r="G480" s="39">
        <v>484</v>
      </c>
      <c r="H480" s="40">
        <v>453</v>
      </c>
      <c r="I480" s="62" t="s">
        <v>3052</v>
      </c>
      <c r="J480" s="42">
        <v>322</v>
      </c>
      <c r="K480" s="43">
        <v>299</v>
      </c>
      <c r="L480" s="44" t="s">
        <v>3052</v>
      </c>
      <c r="M480" s="39">
        <v>305</v>
      </c>
      <c r="N480" s="40">
        <v>282</v>
      </c>
      <c r="O480" s="62" t="s">
        <v>3052</v>
      </c>
      <c r="P480" s="42">
        <v>420</v>
      </c>
      <c r="Q480" s="43">
        <v>389</v>
      </c>
      <c r="R480" s="44" t="s">
        <v>3052</v>
      </c>
      <c r="S480" s="39">
        <v>134</v>
      </c>
      <c r="T480" s="40">
        <v>126</v>
      </c>
      <c r="U480" s="62" t="s">
        <v>3052</v>
      </c>
      <c r="V480" s="42">
        <v>153</v>
      </c>
      <c r="W480" s="43">
        <v>146</v>
      </c>
      <c r="X480" s="44" t="s">
        <v>3052</v>
      </c>
      <c r="Y480" s="39">
        <v>344</v>
      </c>
      <c r="Z480" s="40">
        <v>312</v>
      </c>
      <c r="AA480" s="62" t="s">
        <v>3052</v>
      </c>
      <c r="AB480" s="108">
        <v>382</v>
      </c>
      <c r="AC480" s="45">
        <v>0</v>
      </c>
      <c r="AD480" s="37">
        <v>100</v>
      </c>
      <c r="AE480" s="46">
        <v>0</v>
      </c>
    </row>
    <row r="481" spans="1:31" s="3" customFormat="1" ht="18.75" customHeight="1">
      <c r="A481" s="137">
        <v>479</v>
      </c>
      <c r="B481" s="138" t="s">
        <v>3052</v>
      </c>
      <c r="C481" s="139" t="s">
        <v>3024</v>
      </c>
      <c r="D481" s="140" t="s">
        <v>3056</v>
      </c>
      <c r="E481" s="141">
        <v>447</v>
      </c>
      <c r="F481" s="143">
        <v>10910134</v>
      </c>
      <c r="G481" s="144">
        <v>489</v>
      </c>
      <c r="H481" s="145">
        <v>457</v>
      </c>
      <c r="I481" s="146">
        <v>10922693</v>
      </c>
      <c r="J481" s="147">
        <v>398</v>
      </c>
      <c r="K481" s="148">
        <v>371</v>
      </c>
      <c r="L481" s="143">
        <v>2504194</v>
      </c>
      <c r="M481" s="144">
        <v>470</v>
      </c>
      <c r="N481" s="145">
        <v>444</v>
      </c>
      <c r="O481" s="146">
        <v>322091</v>
      </c>
      <c r="P481" s="147">
        <v>366</v>
      </c>
      <c r="Q481" s="148">
        <v>339</v>
      </c>
      <c r="R481" s="143">
        <v>13314599</v>
      </c>
      <c r="S481" s="144">
        <v>450</v>
      </c>
      <c r="T481" s="145">
        <v>432</v>
      </c>
      <c r="U481" s="146">
        <v>-4338965</v>
      </c>
      <c r="V481" s="147">
        <v>150</v>
      </c>
      <c r="W481" s="148">
        <v>143</v>
      </c>
      <c r="X481" s="143">
        <v>23132</v>
      </c>
      <c r="Y481" s="144">
        <v>131</v>
      </c>
      <c r="Z481" s="145">
        <v>106</v>
      </c>
      <c r="AA481" s="146">
        <v>1050</v>
      </c>
      <c r="AB481" s="149">
        <v>322</v>
      </c>
      <c r="AC481" s="141">
        <v>0</v>
      </c>
      <c r="AD481" s="150">
        <v>100</v>
      </c>
      <c r="AE481" s="151">
        <v>0</v>
      </c>
    </row>
    <row r="482" spans="1:31" s="3" customFormat="1" ht="18.75" customHeight="1">
      <c r="A482" s="48">
        <v>480</v>
      </c>
      <c r="B482" s="49">
        <v>436</v>
      </c>
      <c r="C482" s="50" t="s">
        <v>1281</v>
      </c>
      <c r="D482" s="51" t="s">
        <v>1061</v>
      </c>
      <c r="E482" s="52">
        <v>448</v>
      </c>
      <c r="F482" s="54">
        <v>10879212</v>
      </c>
      <c r="G482" s="55">
        <v>487</v>
      </c>
      <c r="H482" s="56">
        <v>455</v>
      </c>
      <c r="I482" s="57">
        <v>10956746</v>
      </c>
      <c r="J482" s="58">
        <v>326</v>
      </c>
      <c r="K482" s="59">
        <v>303</v>
      </c>
      <c r="L482" s="54">
        <v>4353679</v>
      </c>
      <c r="M482" s="55">
        <v>261</v>
      </c>
      <c r="N482" s="56">
        <v>240</v>
      </c>
      <c r="O482" s="57">
        <v>6912890</v>
      </c>
      <c r="P482" s="58">
        <v>440</v>
      </c>
      <c r="Q482" s="59">
        <v>409</v>
      </c>
      <c r="R482" s="54">
        <v>9081195</v>
      </c>
      <c r="S482" s="55">
        <v>91</v>
      </c>
      <c r="T482" s="56">
        <v>83</v>
      </c>
      <c r="U482" s="57">
        <v>4030439</v>
      </c>
      <c r="V482" s="58">
        <v>317</v>
      </c>
      <c r="W482" s="59">
        <v>306</v>
      </c>
      <c r="X482" s="54">
        <v>4265</v>
      </c>
      <c r="Y482" s="55">
        <v>445</v>
      </c>
      <c r="Z482" s="56">
        <v>413</v>
      </c>
      <c r="AA482" s="57">
        <v>193</v>
      </c>
      <c r="AB482" s="109">
        <v>384</v>
      </c>
      <c r="AC482" s="52">
        <v>0</v>
      </c>
      <c r="AD482" s="60">
        <v>20</v>
      </c>
      <c r="AE482" s="61">
        <v>80</v>
      </c>
    </row>
    <row r="483" spans="1:31" s="3" customFormat="1" ht="18.75" customHeight="1">
      <c r="A483" s="167">
        <v>481</v>
      </c>
      <c r="B483" s="168" t="s">
        <v>3052</v>
      </c>
      <c r="C483" s="210" t="s">
        <v>3052</v>
      </c>
      <c r="D483" s="170" t="s">
        <v>3056</v>
      </c>
      <c r="E483" s="171">
        <v>449</v>
      </c>
      <c r="F483" s="184" t="s">
        <v>3052</v>
      </c>
      <c r="G483" s="174">
        <v>416</v>
      </c>
      <c r="H483" s="175">
        <v>387</v>
      </c>
      <c r="I483" s="183" t="s">
        <v>3052</v>
      </c>
      <c r="J483" s="177">
        <v>316</v>
      </c>
      <c r="K483" s="178">
        <v>293</v>
      </c>
      <c r="L483" s="184" t="s">
        <v>3052</v>
      </c>
      <c r="M483" s="174">
        <v>401</v>
      </c>
      <c r="N483" s="175">
        <v>378</v>
      </c>
      <c r="O483" s="183" t="s">
        <v>3052</v>
      </c>
      <c r="P483" s="177">
        <v>426</v>
      </c>
      <c r="Q483" s="178">
        <v>395</v>
      </c>
      <c r="R483" s="184" t="s">
        <v>3052</v>
      </c>
      <c r="S483" s="174">
        <v>344</v>
      </c>
      <c r="T483" s="175">
        <v>334</v>
      </c>
      <c r="U483" s="183" t="s">
        <v>3052</v>
      </c>
      <c r="V483" s="177">
        <v>271</v>
      </c>
      <c r="W483" s="178">
        <v>261</v>
      </c>
      <c r="X483" s="184" t="s">
        <v>3052</v>
      </c>
      <c r="Y483" s="174">
        <v>466</v>
      </c>
      <c r="Z483" s="175">
        <v>434</v>
      </c>
      <c r="AA483" s="183" t="s">
        <v>3052</v>
      </c>
      <c r="AB483" s="179">
        <v>352</v>
      </c>
      <c r="AC483" s="171">
        <v>0</v>
      </c>
      <c r="AD483" s="180">
        <v>51</v>
      </c>
      <c r="AE483" s="181">
        <v>49</v>
      </c>
    </row>
    <row r="484" spans="1:31" s="3" customFormat="1" ht="18.75" customHeight="1">
      <c r="A484" s="137">
        <v>482</v>
      </c>
      <c r="B484" s="138" t="s">
        <v>3052</v>
      </c>
      <c r="C484" s="139" t="s">
        <v>1979</v>
      </c>
      <c r="D484" s="140" t="s">
        <v>3056</v>
      </c>
      <c r="E484" s="141">
        <v>450</v>
      </c>
      <c r="F484" s="143">
        <v>10733771</v>
      </c>
      <c r="G484" s="144">
        <v>482</v>
      </c>
      <c r="H484" s="145">
        <v>451</v>
      </c>
      <c r="I484" s="146">
        <v>11235681</v>
      </c>
      <c r="J484" s="147">
        <v>290</v>
      </c>
      <c r="K484" s="148">
        <v>267</v>
      </c>
      <c r="L484" s="143">
        <v>5182549</v>
      </c>
      <c r="M484" s="144">
        <v>417</v>
      </c>
      <c r="N484" s="145">
        <v>394</v>
      </c>
      <c r="O484" s="146">
        <v>2181656</v>
      </c>
      <c r="P484" s="147">
        <v>493</v>
      </c>
      <c r="Q484" s="148">
        <v>461</v>
      </c>
      <c r="R484" s="143">
        <v>4340544</v>
      </c>
      <c r="S484" s="144">
        <v>140</v>
      </c>
      <c r="T484" s="145">
        <v>131</v>
      </c>
      <c r="U484" s="146">
        <v>2156286</v>
      </c>
      <c r="V484" s="147">
        <v>389</v>
      </c>
      <c r="W484" s="148">
        <v>373</v>
      </c>
      <c r="X484" s="143">
        <v>395</v>
      </c>
      <c r="Y484" s="144">
        <v>435</v>
      </c>
      <c r="Z484" s="145">
        <v>403</v>
      </c>
      <c r="AA484" s="146">
        <v>215</v>
      </c>
      <c r="AB484" s="149">
        <v>352</v>
      </c>
      <c r="AC484" s="141">
        <v>0</v>
      </c>
      <c r="AD484" s="150">
        <v>100</v>
      </c>
      <c r="AE484" s="151">
        <v>0</v>
      </c>
    </row>
    <row r="485" spans="1:31" s="3" customFormat="1" ht="18.75" customHeight="1">
      <c r="A485" s="32">
        <v>483</v>
      </c>
      <c r="B485" s="33" t="s">
        <v>3052</v>
      </c>
      <c r="C485" s="34" t="s">
        <v>3025</v>
      </c>
      <c r="D485" s="35" t="s">
        <v>867</v>
      </c>
      <c r="E485" s="45">
        <v>451</v>
      </c>
      <c r="F485" s="38">
        <v>10715976</v>
      </c>
      <c r="G485" s="39">
        <v>488</v>
      </c>
      <c r="H485" s="40">
        <v>456</v>
      </c>
      <c r="I485" s="41">
        <v>10945444</v>
      </c>
      <c r="J485" s="42">
        <v>424</v>
      </c>
      <c r="K485" s="43">
        <v>396</v>
      </c>
      <c r="L485" s="38">
        <v>1918046</v>
      </c>
      <c r="M485" s="39">
        <v>389</v>
      </c>
      <c r="N485" s="40">
        <v>366</v>
      </c>
      <c r="O485" s="41">
        <v>3069347</v>
      </c>
      <c r="P485" s="42">
        <v>370</v>
      </c>
      <c r="Q485" s="43">
        <v>343</v>
      </c>
      <c r="R485" s="38">
        <v>13007724</v>
      </c>
      <c r="S485" s="39">
        <v>397</v>
      </c>
      <c r="T485" s="40">
        <v>386</v>
      </c>
      <c r="U485" s="41">
        <v>-508564</v>
      </c>
      <c r="V485" s="42">
        <v>277</v>
      </c>
      <c r="W485" s="43">
        <v>267</v>
      </c>
      <c r="X485" s="38">
        <v>6989</v>
      </c>
      <c r="Y485" s="39">
        <v>449</v>
      </c>
      <c r="Z485" s="40">
        <v>417</v>
      </c>
      <c r="AA485" s="41">
        <v>190</v>
      </c>
      <c r="AB485" s="108">
        <v>371</v>
      </c>
      <c r="AC485" s="45">
        <v>0</v>
      </c>
      <c r="AD485" s="37">
        <v>50</v>
      </c>
      <c r="AE485" s="46">
        <v>50</v>
      </c>
    </row>
    <row r="486" spans="1:31" s="3" customFormat="1" ht="18.75" customHeight="1">
      <c r="A486" s="137">
        <v>484</v>
      </c>
      <c r="B486" s="138" t="s">
        <v>3052</v>
      </c>
      <c r="C486" s="139" t="s">
        <v>1300</v>
      </c>
      <c r="D486" s="140" t="s">
        <v>3056</v>
      </c>
      <c r="E486" s="141">
        <v>452</v>
      </c>
      <c r="F486" s="143">
        <v>10703525</v>
      </c>
      <c r="G486" s="144">
        <v>492</v>
      </c>
      <c r="H486" s="145">
        <v>460</v>
      </c>
      <c r="I486" s="146">
        <v>10713456</v>
      </c>
      <c r="J486" s="147">
        <v>429</v>
      </c>
      <c r="K486" s="148">
        <v>401</v>
      </c>
      <c r="L486" s="143">
        <v>1645423</v>
      </c>
      <c r="M486" s="144">
        <v>466</v>
      </c>
      <c r="N486" s="145">
        <v>440</v>
      </c>
      <c r="O486" s="146">
        <v>477421</v>
      </c>
      <c r="P486" s="147">
        <v>473</v>
      </c>
      <c r="Q486" s="148">
        <v>441</v>
      </c>
      <c r="R486" s="143">
        <v>6061860</v>
      </c>
      <c r="S486" s="144">
        <v>331</v>
      </c>
      <c r="T486" s="145">
        <v>321</v>
      </c>
      <c r="U486" s="146">
        <v>147368</v>
      </c>
      <c r="V486" s="147">
        <v>129</v>
      </c>
      <c r="W486" s="148">
        <v>122</v>
      </c>
      <c r="X486" s="143">
        <v>25500</v>
      </c>
      <c r="Y486" s="144">
        <v>421</v>
      </c>
      <c r="Z486" s="145">
        <v>389</v>
      </c>
      <c r="AA486" s="146">
        <v>242</v>
      </c>
      <c r="AB486" s="149">
        <v>322</v>
      </c>
      <c r="AC486" s="141">
        <v>0</v>
      </c>
      <c r="AD486" s="150">
        <v>100</v>
      </c>
      <c r="AE486" s="151">
        <v>0</v>
      </c>
    </row>
    <row r="487" spans="1:31" s="3" customFormat="1" ht="18.75" customHeight="1">
      <c r="A487" s="48">
        <v>485</v>
      </c>
      <c r="B487" s="49">
        <v>399</v>
      </c>
      <c r="C487" s="50" t="s">
        <v>1398</v>
      </c>
      <c r="D487" s="51" t="s">
        <v>88</v>
      </c>
      <c r="E487" s="52">
        <v>453</v>
      </c>
      <c r="F487" s="54">
        <v>10683596</v>
      </c>
      <c r="G487" s="55">
        <v>493</v>
      </c>
      <c r="H487" s="56">
        <v>461</v>
      </c>
      <c r="I487" s="57">
        <v>10709311</v>
      </c>
      <c r="J487" s="58">
        <v>364</v>
      </c>
      <c r="K487" s="59">
        <v>337</v>
      </c>
      <c r="L487" s="54">
        <v>3252597</v>
      </c>
      <c r="M487" s="55">
        <v>355</v>
      </c>
      <c r="N487" s="56">
        <v>332</v>
      </c>
      <c r="O487" s="57">
        <v>3759330</v>
      </c>
      <c r="P487" s="58">
        <v>479</v>
      </c>
      <c r="Q487" s="59">
        <v>447</v>
      </c>
      <c r="R487" s="54">
        <v>5627798</v>
      </c>
      <c r="S487" s="55">
        <v>271</v>
      </c>
      <c r="T487" s="56">
        <v>261</v>
      </c>
      <c r="U487" s="57">
        <v>508000</v>
      </c>
      <c r="V487" s="58" t="s">
        <v>1103</v>
      </c>
      <c r="W487" s="59" t="s">
        <v>1103</v>
      </c>
      <c r="X487" s="65" t="s">
        <v>3052</v>
      </c>
      <c r="Y487" s="55">
        <v>367</v>
      </c>
      <c r="Z487" s="56">
        <v>335</v>
      </c>
      <c r="AA487" s="57">
        <v>350</v>
      </c>
      <c r="AB487" s="109">
        <v>369</v>
      </c>
      <c r="AC487" s="52">
        <v>0</v>
      </c>
      <c r="AD487" s="60">
        <v>100</v>
      </c>
      <c r="AE487" s="61">
        <v>0</v>
      </c>
    </row>
    <row r="488" spans="1:31" s="3" customFormat="1" ht="18.75" customHeight="1">
      <c r="A488" s="18">
        <v>486</v>
      </c>
      <c r="B488" s="19" t="s">
        <v>3052</v>
      </c>
      <c r="C488" s="20" t="s">
        <v>3026</v>
      </c>
      <c r="D488" s="21" t="s">
        <v>88</v>
      </c>
      <c r="E488" s="22">
        <v>454</v>
      </c>
      <c r="F488" s="24">
        <v>10663998</v>
      </c>
      <c r="G488" s="25">
        <v>491</v>
      </c>
      <c r="H488" s="26">
        <v>459</v>
      </c>
      <c r="I488" s="27">
        <v>10806772</v>
      </c>
      <c r="J488" s="28">
        <v>449</v>
      </c>
      <c r="K488" s="29">
        <v>421</v>
      </c>
      <c r="L488" s="24">
        <v>1051667</v>
      </c>
      <c r="M488" s="25">
        <v>452</v>
      </c>
      <c r="N488" s="26">
        <v>428</v>
      </c>
      <c r="O488" s="27">
        <v>1006436</v>
      </c>
      <c r="P488" s="28">
        <v>381</v>
      </c>
      <c r="Q488" s="29">
        <v>353</v>
      </c>
      <c r="R488" s="24">
        <v>12330886</v>
      </c>
      <c r="S488" s="25">
        <v>360</v>
      </c>
      <c r="T488" s="26">
        <v>350</v>
      </c>
      <c r="U488" s="27">
        <v>57904</v>
      </c>
      <c r="V488" s="28">
        <v>311</v>
      </c>
      <c r="W488" s="29">
        <v>300</v>
      </c>
      <c r="X488" s="24">
        <v>4427</v>
      </c>
      <c r="Y488" s="25">
        <v>426</v>
      </c>
      <c r="Z488" s="26">
        <v>394</v>
      </c>
      <c r="AA488" s="27">
        <v>240</v>
      </c>
      <c r="AB488" s="107">
        <v>382</v>
      </c>
      <c r="AC488" s="22">
        <v>0</v>
      </c>
      <c r="AD488" s="30">
        <v>100</v>
      </c>
      <c r="AE488" s="31">
        <v>0</v>
      </c>
    </row>
    <row r="489" spans="1:31" s="3" customFormat="1" ht="18.75" customHeight="1">
      <c r="A489" s="137">
        <v>487</v>
      </c>
      <c r="B489" s="138" t="s">
        <v>3052</v>
      </c>
      <c r="C489" s="139" t="s">
        <v>1211</v>
      </c>
      <c r="D489" s="140" t="s">
        <v>3056</v>
      </c>
      <c r="E489" s="141">
        <v>455</v>
      </c>
      <c r="F489" s="143">
        <v>10613512</v>
      </c>
      <c r="G489" s="144">
        <v>390</v>
      </c>
      <c r="H489" s="145">
        <v>362</v>
      </c>
      <c r="I489" s="146">
        <v>14996254</v>
      </c>
      <c r="J489" s="147">
        <v>422</v>
      </c>
      <c r="K489" s="148">
        <v>394</v>
      </c>
      <c r="L489" s="143">
        <v>1926681</v>
      </c>
      <c r="M489" s="144">
        <v>378</v>
      </c>
      <c r="N489" s="145">
        <v>355</v>
      </c>
      <c r="O489" s="146">
        <v>3234261</v>
      </c>
      <c r="P489" s="147">
        <v>289</v>
      </c>
      <c r="Q489" s="148">
        <v>263</v>
      </c>
      <c r="R489" s="143">
        <v>18319077</v>
      </c>
      <c r="S489" s="144">
        <v>259</v>
      </c>
      <c r="T489" s="145">
        <v>249</v>
      </c>
      <c r="U489" s="146">
        <v>621327</v>
      </c>
      <c r="V489" s="147">
        <v>128</v>
      </c>
      <c r="W489" s="148">
        <v>121</v>
      </c>
      <c r="X489" s="143">
        <v>25564</v>
      </c>
      <c r="Y489" s="144">
        <v>228</v>
      </c>
      <c r="Z489" s="145">
        <v>199</v>
      </c>
      <c r="AA489" s="146">
        <v>610</v>
      </c>
      <c r="AB489" s="149">
        <v>321</v>
      </c>
      <c r="AC489" s="141">
        <v>0</v>
      </c>
      <c r="AD489" s="150">
        <v>100</v>
      </c>
      <c r="AE489" s="151">
        <v>0</v>
      </c>
    </row>
    <row r="490" spans="1:31" s="3" customFormat="1" ht="18.75" customHeight="1">
      <c r="A490" s="32">
        <v>488</v>
      </c>
      <c r="B490" s="33" t="s">
        <v>3052</v>
      </c>
      <c r="C490" s="34" t="s">
        <v>1404</v>
      </c>
      <c r="D490" s="35" t="s">
        <v>102</v>
      </c>
      <c r="E490" s="45">
        <v>456</v>
      </c>
      <c r="F490" s="38">
        <v>10528275</v>
      </c>
      <c r="G490" s="39">
        <v>486</v>
      </c>
      <c r="H490" s="40">
        <v>454</v>
      </c>
      <c r="I490" s="41">
        <v>11057497</v>
      </c>
      <c r="J490" s="42">
        <v>440</v>
      </c>
      <c r="K490" s="43">
        <v>412</v>
      </c>
      <c r="L490" s="38">
        <v>1405707</v>
      </c>
      <c r="M490" s="39">
        <v>400</v>
      </c>
      <c r="N490" s="40">
        <v>377</v>
      </c>
      <c r="O490" s="41">
        <v>2580336</v>
      </c>
      <c r="P490" s="42">
        <v>487</v>
      </c>
      <c r="Q490" s="43">
        <v>455</v>
      </c>
      <c r="R490" s="38">
        <v>4994016</v>
      </c>
      <c r="S490" s="39">
        <v>357</v>
      </c>
      <c r="T490" s="40">
        <v>347</v>
      </c>
      <c r="U490" s="41">
        <v>71038</v>
      </c>
      <c r="V490" s="42" t="s">
        <v>1103</v>
      </c>
      <c r="W490" s="43" t="s">
        <v>1103</v>
      </c>
      <c r="X490" s="44" t="s">
        <v>3052</v>
      </c>
      <c r="Y490" s="39">
        <v>422</v>
      </c>
      <c r="Z490" s="40">
        <v>390</v>
      </c>
      <c r="AA490" s="41">
        <v>241</v>
      </c>
      <c r="AB490" s="108">
        <v>311</v>
      </c>
      <c r="AC490" s="45">
        <v>0</v>
      </c>
      <c r="AD490" s="37">
        <v>100</v>
      </c>
      <c r="AE490" s="46">
        <v>0</v>
      </c>
    </row>
    <row r="491" spans="1:31" s="3" customFormat="1" ht="18.75" customHeight="1">
      <c r="A491" s="137">
        <v>489</v>
      </c>
      <c r="B491" s="138">
        <v>461</v>
      </c>
      <c r="C491" s="139" t="s">
        <v>1647</v>
      </c>
      <c r="D491" s="140" t="s">
        <v>3056</v>
      </c>
      <c r="E491" s="141">
        <v>457</v>
      </c>
      <c r="F491" s="143">
        <v>10510917</v>
      </c>
      <c r="G491" s="144">
        <v>495</v>
      </c>
      <c r="H491" s="145">
        <v>463</v>
      </c>
      <c r="I491" s="146">
        <v>10510917</v>
      </c>
      <c r="J491" s="147">
        <v>421</v>
      </c>
      <c r="K491" s="148">
        <v>393</v>
      </c>
      <c r="L491" s="143">
        <v>1972958</v>
      </c>
      <c r="M491" s="144">
        <v>362</v>
      </c>
      <c r="N491" s="145">
        <v>339</v>
      </c>
      <c r="O491" s="146">
        <v>3665377</v>
      </c>
      <c r="P491" s="147">
        <v>416</v>
      </c>
      <c r="Q491" s="148">
        <v>385</v>
      </c>
      <c r="R491" s="143">
        <v>10395359</v>
      </c>
      <c r="S491" s="144">
        <v>290</v>
      </c>
      <c r="T491" s="145">
        <v>280</v>
      </c>
      <c r="U491" s="146">
        <v>389641</v>
      </c>
      <c r="V491" s="147">
        <v>326</v>
      </c>
      <c r="W491" s="148">
        <v>315</v>
      </c>
      <c r="X491" s="143">
        <v>3750</v>
      </c>
      <c r="Y491" s="144">
        <v>485</v>
      </c>
      <c r="Z491" s="145">
        <v>453</v>
      </c>
      <c r="AA491" s="146">
        <v>105</v>
      </c>
      <c r="AB491" s="149">
        <v>321</v>
      </c>
      <c r="AC491" s="141">
        <v>0</v>
      </c>
      <c r="AD491" s="150">
        <v>100</v>
      </c>
      <c r="AE491" s="151">
        <v>0</v>
      </c>
    </row>
    <row r="492" spans="1:31" s="3" customFormat="1" ht="18.75" customHeight="1">
      <c r="A492" s="152">
        <v>490</v>
      </c>
      <c r="B492" s="153">
        <v>450</v>
      </c>
      <c r="C492" s="154" t="s">
        <v>1522</v>
      </c>
      <c r="D492" s="155" t="s">
        <v>3056</v>
      </c>
      <c r="E492" s="156">
        <v>458</v>
      </c>
      <c r="F492" s="158">
        <v>10491718</v>
      </c>
      <c r="G492" s="159">
        <v>496</v>
      </c>
      <c r="H492" s="160">
        <v>464</v>
      </c>
      <c r="I492" s="161">
        <v>10491718</v>
      </c>
      <c r="J492" s="162">
        <v>314</v>
      </c>
      <c r="K492" s="163">
        <v>291</v>
      </c>
      <c r="L492" s="158">
        <v>4583534</v>
      </c>
      <c r="M492" s="159">
        <v>285</v>
      </c>
      <c r="N492" s="160">
        <v>264</v>
      </c>
      <c r="O492" s="161">
        <v>5985686</v>
      </c>
      <c r="P492" s="162">
        <v>415</v>
      </c>
      <c r="Q492" s="163">
        <v>384</v>
      </c>
      <c r="R492" s="158">
        <v>10412001</v>
      </c>
      <c r="S492" s="159">
        <v>122</v>
      </c>
      <c r="T492" s="160">
        <v>114</v>
      </c>
      <c r="U492" s="161">
        <v>2683471</v>
      </c>
      <c r="V492" s="162">
        <v>164</v>
      </c>
      <c r="W492" s="163">
        <v>157</v>
      </c>
      <c r="X492" s="158">
        <v>20767</v>
      </c>
      <c r="Y492" s="159">
        <v>465</v>
      </c>
      <c r="Z492" s="160">
        <v>433</v>
      </c>
      <c r="AA492" s="161">
        <v>159</v>
      </c>
      <c r="AB492" s="164">
        <v>210</v>
      </c>
      <c r="AC492" s="156">
        <v>0</v>
      </c>
      <c r="AD492" s="165">
        <v>0</v>
      </c>
      <c r="AE492" s="166">
        <v>100</v>
      </c>
    </row>
    <row r="493" spans="1:31" s="3" customFormat="1" ht="18.75" customHeight="1">
      <c r="A493" s="167">
        <v>491</v>
      </c>
      <c r="B493" s="168" t="s">
        <v>3052</v>
      </c>
      <c r="C493" s="169" t="s">
        <v>3137</v>
      </c>
      <c r="D493" s="170" t="s">
        <v>3056</v>
      </c>
      <c r="E493" s="171">
        <v>459</v>
      </c>
      <c r="F493" s="173">
        <v>10459025</v>
      </c>
      <c r="G493" s="174">
        <v>417</v>
      </c>
      <c r="H493" s="175">
        <v>388</v>
      </c>
      <c r="I493" s="176">
        <v>13950760</v>
      </c>
      <c r="J493" s="177">
        <v>380</v>
      </c>
      <c r="K493" s="178">
        <v>353</v>
      </c>
      <c r="L493" s="173">
        <v>2955891</v>
      </c>
      <c r="M493" s="174">
        <v>258</v>
      </c>
      <c r="N493" s="175">
        <v>237</v>
      </c>
      <c r="O493" s="176">
        <v>7101963</v>
      </c>
      <c r="P493" s="177">
        <v>358</v>
      </c>
      <c r="Q493" s="178">
        <v>332</v>
      </c>
      <c r="R493" s="173">
        <v>13532617</v>
      </c>
      <c r="S493" s="174">
        <v>429</v>
      </c>
      <c r="T493" s="175">
        <v>414</v>
      </c>
      <c r="U493" s="176">
        <v>-2095993</v>
      </c>
      <c r="V493" s="177">
        <v>383</v>
      </c>
      <c r="W493" s="178">
        <v>367</v>
      </c>
      <c r="X493" s="173">
        <v>579</v>
      </c>
      <c r="Y493" s="174">
        <v>430</v>
      </c>
      <c r="Z493" s="175">
        <v>398</v>
      </c>
      <c r="AA493" s="176">
        <v>235</v>
      </c>
      <c r="AB493" s="179">
        <v>352</v>
      </c>
      <c r="AC493" s="171">
        <v>3.8</v>
      </c>
      <c r="AD493" s="180">
        <v>96.2</v>
      </c>
      <c r="AE493" s="181">
        <v>0</v>
      </c>
    </row>
    <row r="494" spans="1:31" s="3" customFormat="1" ht="18.75" customHeight="1">
      <c r="A494" s="32">
        <v>492</v>
      </c>
      <c r="B494" s="33" t="s">
        <v>3052</v>
      </c>
      <c r="C494" s="34" t="s">
        <v>3027</v>
      </c>
      <c r="D494" s="35" t="s">
        <v>88</v>
      </c>
      <c r="E494" s="45">
        <v>460</v>
      </c>
      <c r="F494" s="38">
        <v>10456056</v>
      </c>
      <c r="G494" s="39">
        <v>497</v>
      </c>
      <c r="H494" s="40">
        <v>465</v>
      </c>
      <c r="I494" s="41">
        <v>10456056</v>
      </c>
      <c r="J494" s="42">
        <v>461</v>
      </c>
      <c r="K494" s="43">
        <v>433</v>
      </c>
      <c r="L494" s="38">
        <v>640425</v>
      </c>
      <c r="M494" s="39">
        <v>473</v>
      </c>
      <c r="N494" s="40">
        <v>447</v>
      </c>
      <c r="O494" s="41">
        <v>211299</v>
      </c>
      <c r="P494" s="42">
        <v>488</v>
      </c>
      <c r="Q494" s="43">
        <v>456</v>
      </c>
      <c r="R494" s="38">
        <v>4566687</v>
      </c>
      <c r="S494" s="39">
        <v>324</v>
      </c>
      <c r="T494" s="40">
        <v>314</v>
      </c>
      <c r="U494" s="41">
        <v>187482</v>
      </c>
      <c r="V494" s="42">
        <v>304</v>
      </c>
      <c r="W494" s="43">
        <v>293</v>
      </c>
      <c r="X494" s="38">
        <v>5580</v>
      </c>
      <c r="Y494" s="39">
        <v>479</v>
      </c>
      <c r="Z494" s="40">
        <v>447</v>
      </c>
      <c r="AA494" s="41">
        <v>123</v>
      </c>
      <c r="AB494" s="108">
        <v>311</v>
      </c>
      <c r="AC494" s="45">
        <v>0</v>
      </c>
      <c r="AD494" s="37">
        <v>100</v>
      </c>
      <c r="AE494" s="46">
        <v>0</v>
      </c>
    </row>
    <row r="495" spans="1:31" s="3" customFormat="1" ht="18.75" customHeight="1">
      <c r="A495" s="32">
        <v>493</v>
      </c>
      <c r="B495" s="67">
        <v>496</v>
      </c>
      <c r="C495" s="34" t="s">
        <v>3028</v>
      </c>
      <c r="D495" s="35" t="s">
        <v>88</v>
      </c>
      <c r="E495" s="45">
        <v>461</v>
      </c>
      <c r="F495" s="38">
        <v>10403560</v>
      </c>
      <c r="G495" s="39">
        <v>499</v>
      </c>
      <c r="H495" s="40">
        <v>467</v>
      </c>
      <c r="I495" s="41">
        <v>10416858</v>
      </c>
      <c r="J495" s="42" t="s">
        <v>3052</v>
      </c>
      <c r="K495" s="43" t="s">
        <v>1103</v>
      </c>
      <c r="L495" s="38">
        <v>-273773</v>
      </c>
      <c r="M495" s="39">
        <v>291</v>
      </c>
      <c r="N495" s="40">
        <v>270</v>
      </c>
      <c r="O495" s="41">
        <v>5871749</v>
      </c>
      <c r="P495" s="42">
        <v>338</v>
      </c>
      <c r="Q495" s="43">
        <v>312</v>
      </c>
      <c r="R495" s="38">
        <v>15127080</v>
      </c>
      <c r="S495" s="39">
        <v>313</v>
      </c>
      <c r="T495" s="40">
        <v>303</v>
      </c>
      <c r="U495" s="41">
        <v>223344</v>
      </c>
      <c r="V495" s="42">
        <v>261</v>
      </c>
      <c r="W495" s="43">
        <v>251</v>
      </c>
      <c r="X495" s="38">
        <v>8730</v>
      </c>
      <c r="Y495" s="39">
        <v>462</v>
      </c>
      <c r="Z495" s="40">
        <v>430</v>
      </c>
      <c r="AA495" s="41">
        <v>167</v>
      </c>
      <c r="AB495" s="108">
        <v>356</v>
      </c>
      <c r="AC495" s="45">
        <v>0</v>
      </c>
      <c r="AD495" s="37">
        <v>100</v>
      </c>
      <c r="AE495" s="46">
        <v>0</v>
      </c>
    </row>
    <row r="496" spans="1:31" s="3" customFormat="1" ht="18.75" customHeight="1">
      <c r="A496" s="32">
        <v>494</v>
      </c>
      <c r="B496" s="67" t="s">
        <v>3052</v>
      </c>
      <c r="C496" s="34" t="s">
        <v>1199</v>
      </c>
      <c r="D496" s="35" t="s">
        <v>3092</v>
      </c>
      <c r="E496" s="45">
        <v>462</v>
      </c>
      <c r="F496" s="38">
        <v>10377986</v>
      </c>
      <c r="G496" s="39">
        <v>498</v>
      </c>
      <c r="H496" s="40">
        <v>466</v>
      </c>
      <c r="I496" s="41">
        <v>10430080</v>
      </c>
      <c r="J496" s="42">
        <v>464</v>
      </c>
      <c r="K496" s="43">
        <v>436</v>
      </c>
      <c r="L496" s="38">
        <v>490269</v>
      </c>
      <c r="M496" s="39">
        <v>402</v>
      </c>
      <c r="N496" s="40">
        <v>379</v>
      </c>
      <c r="O496" s="41">
        <v>2488526</v>
      </c>
      <c r="P496" s="42">
        <v>495</v>
      </c>
      <c r="Q496" s="43">
        <v>463</v>
      </c>
      <c r="R496" s="38">
        <v>3411047</v>
      </c>
      <c r="S496" s="39">
        <v>265</v>
      </c>
      <c r="T496" s="40">
        <v>255</v>
      </c>
      <c r="U496" s="41">
        <v>581928</v>
      </c>
      <c r="V496" s="42" t="s">
        <v>1103</v>
      </c>
      <c r="W496" s="43" t="s">
        <v>1103</v>
      </c>
      <c r="X496" s="44" t="s">
        <v>3052</v>
      </c>
      <c r="Y496" s="39">
        <v>474</v>
      </c>
      <c r="Z496" s="40">
        <v>442</v>
      </c>
      <c r="AA496" s="41">
        <v>135</v>
      </c>
      <c r="AB496" s="108">
        <v>311</v>
      </c>
      <c r="AC496" s="45">
        <v>0</v>
      </c>
      <c r="AD496" s="37">
        <v>100</v>
      </c>
      <c r="AE496" s="46">
        <v>0</v>
      </c>
    </row>
    <row r="497" spans="1:31" s="3" customFormat="1" ht="18.75" customHeight="1">
      <c r="A497" s="48">
        <v>495</v>
      </c>
      <c r="B497" s="49" t="s">
        <v>3052</v>
      </c>
      <c r="C497" s="50" t="s">
        <v>1364</v>
      </c>
      <c r="D497" s="51" t="s">
        <v>3051</v>
      </c>
      <c r="E497" s="52">
        <v>463</v>
      </c>
      <c r="F497" s="54">
        <v>10332248</v>
      </c>
      <c r="G497" s="55">
        <v>321</v>
      </c>
      <c r="H497" s="56">
        <v>295</v>
      </c>
      <c r="I497" s="57">
        <v>18950945</v>
      </c>
      <c r="J497" s="58" t="s">
        <v>3052</v>
      </c>
      <c r="K497" s="59" t="s">
        <v>1103</v>
      </c>
      <c r="L497" s="54">
        <v>-70679</v>
      </c>
      <c r="M497" s="55">
        <v>446</v>
      </c>
      <c r="N497" s="56">
        <v>422</v>
      </c>
      <c r="O497" s="57">
        <v>1099659</v>
      </c>
      <c r="P497" s="58">
        <v>474</v>
      </c>
      <c r="Q497" s="59">
        <v>442</v>
      </c>
      <c r="R497" s="54">
        <v>6058719</v>
      </c>
      <c r="S497" s="55">
        <v>358</v>
      </c>
      <c r="T497" s="56">
        <v>348</v>
      </c>
      <c r="U497" s="57">
        <v>66484</v>
      </c>
      <c r="V497" s="58">
        <v>301</v>
      </c>
      <c r="W497" s="59">
        <v>290</v>
      </c>
      <c r="X497" s="54">
        <v>5726</v>
      </c>
      <c r="Y497" s="55">
        <v>473</v>
      </c>
      <c r="Z497" s="56">
        <v>441</v>
      </c>
      <c r="AA497" s="57">
        <v>140</v>
      </c>
      <c r="AB497" s="109">
        <v>371</v>
      </c>
      <c r="AC497" s="52">
        <v>0</v>
      </c>
      <c r="AD497" s="60">
        <v>100</v>
      </c>
      <c r="AE497" s="61">
        <v>0</v>
      </c>
    </row>
    <row r="498" spans="1:31" s="3" customFormat="1" ht="18.75" customHeight="1">
      <c r="A498" s="18">
        <v>496</v>
      </c>
      <c r="B498" s="19">
        <v>492</v>
      </c>
      <c r="C498" s="20" t="s">
        <v>2292</v>
      </c>
      <c r="D498" s="21" t="s">
        <v>1054</v>
      </c>
      <c r="E498" s="22">
        <v>464</v>
      </c>
      <c r="F498" s="24">
        <v>10328831</v>
      </c>
      <c r="G498" s="25">
        <v>490</v>
      </c>
      <c r="H498" s="26">
        <v>458</v>
      </c>
      <c r="I498" s="27">
        <v>10821300</v>
      </c>
      <c r="J498" s="28">
        <v>334</v>
      </c>
      <c r="K498" s="29">
        <v>311</v>
      </c>
      <c r="L498" s="24">
        <v>4148010</v>
      </c>
      <c r="M498" s="25">
        <v>242</v>
      </c>
      <c r="N498" s="26">
        <v>221</v>
      </c>
      <c r="O498" s="27">
        <v>7759014</v>
      </c>
      <c r="P498" s="28">
        <v>344</v>
      </c>
      <c r="Q498" s="29">
        <v>318</v>
      </c>
      <c r="R498" s="24">
        <v>14590922</v>
      </c>
      <c r="S498" s="25">
        <v>384</v>
      </c>
      <c r="T498" s="26">
        <v>373</v>
      </c>
      <c r="U498" s="27">
        <v>-240986</v>
      </c>
      <c r="V498" s="28">
        <v>410</v>
      </c>
      <c r="W498" s="29">
        <v>393</v>
      </c>
      <c r="X498" s="24">
        <v>114</v>
      </c>
      <c r="Y498" s="25">
        <v>294</v>
      </c>
      <c r="Z498" s="26">
        <v>262</v>
      </c>
      <c r="AA498" s="27">
        <v>479</v>
      </c>
      <c r="AB498" s="107">
        <v>341</v>
      </c>
      <c r="AC498" s="22">
        <v>0</v>
      </c>
      <c r="AD498" s="30">
        <v>100</v>
      </c>
      <c r="AE498" s="31">
        <v>0</v>
      </c>
    </row>
    <row r="499" spans="1:31" s="3" customFormat="1" ht="18.75" customHeight="1">
      <c r="A499" s="137">
        <v>497</v>
      </c>
      <c r="B499" s="138" t="s">
        <v>3052</v>
      </c>
      <c r="C499" s="139" t="s">
        <v>3029</v>
      </c>
      <c r="D499" s="140" t="s">
        <v>3056</v>
      </c>
      <c r="E499" s="141">
        <v>465</v>
      </c>
      <c r="F499" s="143">
        <v>10313106</v>
      </c>
      <c r="G499" s="144">
        <v>124</v>
      </c>
      <c r="H499" s="145">
        <v>109</v>
      </c>
      <c r="I499" s="146">
        <v>44246699</v>
      </c>
      <c r="J499" s="147">
        <v>390</v>
      </c>
      <c r="K499" s="148">
        <v>363</v>
      </c>
      <c r="L499" s="143">
        <v>2823304</v>
      </c>
      <c r="M499" s="144">
        <v>18</v>
      </c>
      <c r="N499" s="145">
        <v>10</v>
      </c>
      <c r="O499" s="146">
        <v>72513413</v>
      </c>
      <c r="P499" s="147">
        <v>19</v>
      </c>
      <c r="Q499" s="148">
        <v>12</v>
      </c>
      <c r="R499" s="143">
        <v>165289336</v>
      </c>
      <c r="S499" s="144">
        <v>80</v>
      </c>
      <c r="T499" s="145">
        <v>73</v>
      </c>
      <c r="U499" s="146">
        <v>4280050</v>
      </c>
      <c r="V499" s="147" t="s">
        <v>1103</v>
      </c>
      <c r="W499" s="148" t="s">
        <v>1103</v>
      </c>
      <c r="X499" s="186" t="s">
        <v>3052</v>
      </c>
      <c r="Y499" s="144">
        <v>458</v>
      </c>
      <c r="Z499" s="145">
        <v>426</v>
      </c>
      <c r="AA499" s="146">
        <v>171</v>
      </c>
      <c r="AB499" s="149">
        <v>342</v>
      </c>
      <c r="AC499" s="141">
        <v>0</v>
      </c>
      <c r="AD499" s="150">
        <v>100</v>
      </c>
      <c r="AE499" s="151">
        <v>0</v>
      </c>
    </row>
    <row r="500" spans="1:31" s="3" customFormat="1" ht="18.75" customHeight="1">
      <c r="A500" s="32">
        <v>498</v>
      </c>
      <c r="B500" s="33" t="s">
        <v>3052</v>
      </c>
      <c r="C500" s="34" t="s">
        <v>720</v>
      </c>
      <c r="D500" s="35" t="s">
        <v>1061</v>
      </c>
      <c r="E500" s="45">
        <v>466</v>
      </c>
      <c r="F500" s="38">
        <v>10311526</v>
      </c>
      <c r="G500" s="39">
        <v>500</v>
      </c>
      <c r="H500" s="40">
        <v>468</v>
      </c>
      <c r="I500" s="41">
        <v>10327937</v>
      </c>
      <c r="J500" s="42">
        <v>423</v>
      </c>
      <c r="K500" s="43">
        <v>395</v>
      </c>
      <c r="L500" s="38">
        <v>1920702</v>
      </c>
      <c r="M500" s="39">
        <v>425</v>
      </c>
      <c r="N500" s="40">
        <v>402</v>
      </c>
      <c r="O500" s="41">
        <v>1950552</v>
      </c>
      <c r="P500" s="42">
        <v>492</v>
      </c>
      <c r="Q500" s="43">
        <v>460</v>
      </c>
      <c r="R500" s="38">
        <v>4357234</v>
      </c>
      <c r="S500" s="39">
        <v>256</v>
      </c>
      <c r="T500" s="40">
        <v>246</v>
      </c>
      <c r="U500" s="41">
        <v>645521</v>
      </c>
      <c r="V500" s="42">
        <v>187</v>
      </c>
      <c r="W500" s="43">
        <v>179</v>
      </c>
      <c r="X500" s="38">
        <v>18032</v>
      </c>
      <c r="Y500" s="39">
        <v>353</v>
      </c>
      <c r="Z500" s="40">
        <v>321</v>
      </c>
      <c r="AA500" s="41">
        <v>370</v>
      </c>
      <c r="AB500" s="108">
        <v>321</v>
      </c>
      <c r="AC500" s="45">
        <v>0</v>
      </c>
      <c r="AD500" s="37">
        <v>50</v>
      </c>
      <c r="AE500" s="46">
        <v>50</v>
      </c>
    </row>
    <row r="501" spans="1:31" s="3" customFormat="1" ht="18.75" customHeight="1">
      <c r="A501" s="32">
        <v>499</v>
      </c>
      <c r="B501" s="33" t="s">
        <v>3052</v>
      </c>
      <c r="C501" s="34" t="s">
        <v>311</v>
      </c>
      <c r="D501" s="35" t="s">
        <v>3103</v>
      </c>
      <c r="E501" s="45">
        <v>467</v>
      </c>
      <c r="F501" s="38">
        <v>10261802</v>
      </c>
      <c r="G501" s="39">
        <v>494</v>
      </c>
      <c r="H501" s="40">
        <v>462</v>
      </c>
      <c r="I501" s="41">
        <v>10572131</v>
      </c>
      <c r="J501" s="42">
        <v>372</v>
      </c>
      <c r="K501" s="43">
        <v>345</v>
      </c>
      <c r="L501" s="38">
        <v>3045646</v>
      </c>
      <c r="M501" s="39">
        <v>313</v>
      </c>
      <c r="N501" s="40">
        <v>290</v>
      </c>
      <c r="O501" s="41">
        <v>5024163</v>
      </c>
      <c r="P501" s="42">
        <v>367</v>
      </c>
      <c r="Q501" s="43">
        <v>340</v>
      </c>
      <c r="R501" s="38">
        <v>13286397</v>
      </c>
      <c r="S501" s="39">
        <v>376</v>
      </c>
      <c r="T501" s="40">
        <v>366</v>
      </c>
      <c r="U501" s="41">
        <v>4623</v>
      </c>
      <c r="V501" s="42">
        <v>221</v>
      </c>
      <c r="W501" s="43">
        <v>213</v>
      </c>
      <c r="X501" s="38">
        <v>12076</v>
      </c>
      <c r="Y501" s="39">
        <v>168</v>
      </c>
      <c r="Z501" s="40">
        <v>143</v>
      </c>
      <c r="AA501" s="41">
        <v>850</v>
      </c>
      <c r="AB501" s="108">
        <v>321</v>
      </c>
      <c r="AC501" s="45">
        <v>0</v>
      </c>
      <c r="AD501" s="37">
        <v>100</v>
      </c>
      <c r="AE501" s="46">
        <v>0</v>
      </c>
    </row>
    <row r="502" spans="1:31" s="3" customFormat="1" ht="18.75" customHeight="1">
      <c r="A502" s="191">
        <v>500</v>
      </c>
      <c r="B502" s="192" t="s">
        <v>3052</v>
      </c>
      <c r="C502" s="193" t="s">
        <v>3030</v>
      </c>
      <c r="D502" s="194" t="s">
        <v>3056</v>
      </c>
      <c r="E502" s="195">
        <v>468</v>
      </c>
      <c r="F502" s="197">
        <v>10234322</v>
      </c>
      <c r="G502" s="198">
        <v>464</v>
      </c>
      <c r="H502" s="199">
        <v>433</v>
      </c>
      <c r="I502" s="200">
        <v>12272294</v>
      </c>
      <c r="J502" s="201">
        <v>207</v>
      </c>
      <c r="K502" s="202">
        <v>186</v>
      </c>
      <c r="L502" s="197">
        <v>7499550</v>
      </c>
      <c r="M502" s="198">
        <v>344</v>
      </c>
      <c r="N502" s="199">
        <v>321</v>
      </c>
      <c r="O502" s="200">
        <v>4053652</v>
      </c>
      <c r="P502" s="201">
        <v>287</v>
      </c>
      <c r="Q502" s="202">
        <v>261</v>
      </c>
      <c r="R502" s="197">
        <v>18502040</v>
      </c>
      <c r="S502" s="198">
        <v>368</v>
      </c>
      <c r="T502" s="199">
        <v>358</v>
      </c>
      <c r="U502" s="200">
        <v>30028</v>
      </c>
      <c r="V502" s="201">
        <v>166</v>
      </c>
      <c r="W502" s="202">
        <v>159</v>
      </c>
      <c r="X502" s="197">
        <v>20440</v>
      </c>
      <c r="Y502" s="198">
        <v>119</v>
      </c>
      <c r="Z502" s="199">
        <v>94</v>
      </c>
      <c r="AA502" s="200">
        <v>1100</v>
      </c>
      <c r="AB502" s="203">
        <v>356</v>
      </c>
      <c r="AC502" s="195">
        <v>0</v>
      </c>
      <c r="AD502" s="204">
        <v>100</v>
      </c>
      <c r="AE502" s="205">
        <v>0</v>
      </c>
    </row>
    <row r="503" spans="1:31" s="3" customFormat="1">
      <c r="A503" s="658" t="s">
        <v>3203</v>
      </c>
      <c r="B503" s="659"/>
      <c r="C503" s="659"/>
    </row>
    <row r="504" spans="1:31" ht="22.5" customHeight="1">
      <c r="A504" s="660"/>
      <c r="B504" s="660"/>
      <c r="C504" s="660"/>
      <c r="D504" s="661" t="s">
        <v>3204</v>
      </c>
      <c r="E504" s="661"/>
      <c r="F504" s="211">
        <v>20604355477</v>
      </c>
      <c r="H504" s="704">
        <v>25607630904</v>
      </c>
      <c r="I504" s="704"/>
      <c r="K504" s="704">
        <v>8379100533</v>
      </c>
      <c r="L504" s="663"/>
      <c r="N504" s="704">
        <v>9934153126</v>
      </c>
      <c r="O504" s="663"/>
      <c r="Q504" s="704">
        <v>26576955885</v>
      </c>
      <c r="R504" s="663"/>
      <c r="T504" s="704">
        <v>948834757</v>
      </c>
      <c r="U504" s="663"/>
      <c r="W504" s="704">
        <v>11490699</v>
      </c>
      <c r="X504" s="663"/>
      <c r="Z504" s="704">
        <v>549825</v>
      </c>
      <c r="AA504" s="663"/>
      <c r="AB504" s="90"/>
      <c r="AC504" s="90"/>
      <c r="AD504" s="90"/>
      <c r="AE504" s="90"/>
    </row>
    <row r="505" spans="1:31" hidden="1">
      <c r="A505" s="3"/>
      <c r="B505" s="3"/>
      <c r="C505" s="3"/>
      <c r="E505" s="88"/>
      <c r="F505" s="90"/>
      <c r="I505" s="90"/>
      <c r="L505" s="90"/>
      <c r="O505" s="90"/>
      <c r="R505" s="90"/>
      <c r="U505" s="90"/>
      <c r="X505" s="90"/>
      <c r="AA505" s="90"/>
      <c r="AB505" s="90"/>
      <c r="AC505" s="90"/>
      <c r="AD505" s="90"/>
      <c r="AE505" s="90"/>
    </row>
    <row r="506" spans="1:31" hidden="1">
      <c r="D506" s="87">
        <f>SUM(F504:AC504)</f>
        <v>92063071206</v>
      </c>
      <c r="E506" s="88" t="s">
        <v>1316</v>
      </c>
      <c r="F506" s="90">
        <f>F504/500</f>
        <v>41208710.954000004</v>
      </c>
      <c r="I506" s="90">
        <f>H504/500</f>
        <v>51215261.807999998</v>
      </c>
      <c r="L506" s="90">
        <f>K504/500</f>
        <v>16758201.066</v>
      </c>
      <c r="O506" s="90">
        <f>N504/500</f>
        <v>19868306.252</v>
      </c>
      <c r="R506" s="90">
        <f>Q504/500</f>
        <v>53153911.770000003</v>
      </c>
      <c r="U506" s="90">
        <f>T504/500</f>
        <v>1897669.514</v>
      </c>
      <c r="X506" s="90">
        <f>W504/500</f>
        <v>22981.398000000001</v>
      </c>
      <c r="AA506" s="90">
        <f>Z504/500</f>
        <v>1099.6500000000001</v>
      </c>
      <c r="AB506" s="90"/>
    </row>
    <row r="507" spans="1:31" hidden="1"/>
    <row r="508" spans="1:31" hidden="1">
      <c r="F508" s="90"/>
    </row>
    <row r="509" spans="1:31" hidden="1">
      <c r="F509" s="90"/>
    </row>
    <row r="510" spans="1:31" hidden="1">
      <c r="F510" s="101"/>
    </row>
  </sheetData>
  <sheetProtection password="CFD1" sheet="1" objects="1" scenarios="1" autoFilter="0"/>
  <autoFilter ref="A2:AE504"/>
  <mergeCells count="25">
    <mergeCell ref="A1:B1"/>
    <mergeCell ref="C1:C2"/>
    <mergeCell ref="D1:D2"/>
    <mergeCell ref="E1:E2"/>
    <mergeCell ref="V1:X1"/>
    <mergeCell ref="AD1:AD2"/>
    <mergeCell ref="F1:F2"/>
    <mergeCell ref="G1:I1"/>
    <mergeCell ref="J1:L1"/>
    <mergeCell ref="AE1:AE2"/>
    <mergeCell ref="AC1:AC2"/>
    <mergeCell ref="Y1:AA1"/>
    <mergeCell ref="AB1:AB2"/>
    <mergeCell ref="M1:O1"/>
    <mergeCell ref="P1:R1"/>
    <mergeCell ref="S1:U1"/>
    <mergeCell ref="A503:C504"/>
    <mergeCell ref="D504:E504"/>
    <mergeCell ref="H504:I504"/>
    <mergeCell ref="K504:L504"/>
    <mergeCell ref="Z504:AA504"/>
    <mergeCell ref="N504:O504"/>
    <mergeCell ref="Q504:R504"/>
    <mergeCell ref="T504:U504"/>
    <mergeCell ref="W504:X504"/>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0" man="1"/>
    <brk id="102" max="30" man="1"/>
    <brk id="152" max="30" man="1"/>
    <brk id="202" max="30" man="1"/>
    <brk id="252" max="30" man="1"/>
    <brk id="302" max="30" man="1"/>
    <brk id="352" max="30" man="1"/>
    <brk id="402" max="30" man="1"/>
    <brk id="452" max="30" man="1"/>
  </rowBreaks>
  <colBreaks count="1" manualBreakCount="1">
    <brk id="18" max="503"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2">
    <tabColor indexed="43"/>
  </sheetPr>
  <dimension ref="A1:IU512"/>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cols>
    <col min="1" max="2" width="7.85546875" style="89" customWidth="1"/>
    <col min="3" max="3" width="56.85546875" style="89" customWidth="1"/>
    <col min="4" max="4" width="15.7109375" style="89" customWidth="1"/>
    <col min="5" max="5" width="9" style="89" customWidth="1"/>
    <col min="6" max="6" width="16" style="89" bestFit="1" customWidth="1"/>
    <col min="7" max="8" width="11" style="89" customWidth="1"/>
    <col min="9" max="9" width="16" style="89" bestFit="1" customWidth="1"/>
    <col min="10" max="11" width="11" style="89" customWidth="1"/>
    <col min="12" max="12" width="15" style="89" bestFit="1" customWidth="1"/>
    <col min="13" max="14" width="11" style="89" customWidth="1"/>
    <col min="15" max="15" width="14.140625" style="89" bestFit="1" customWidth="1"/>
    <col min="16" max="17" width="11" style="89" customWidth="1"/>
    <col min="18" max="18" width="15.7109375" style="89" bestFit="1" customWidth="1"/>
    <col min="19" max="20" width="11" style="89" customWidth="1"/>
    <col min="21" max="21" width="13.85546875" style="89" customWidth="1"/>
    <col min="22" max="23" width="11" style="89" customWidth="1"/>
    <col min="24" max="24" width="13.85546875" style="89" customWidth="1"/>
    <col min="25" max="26" width="11" style="89" customWidth="1"/>
    <col min="27" max="28" width="13.85546875" style="89" customWidth="1"/>
    <col min="29" max="29" width="14" style="89" bestFit="1" customWidth="1"/>
    <col min="30" max="31" width="13.85546875" style="89" customWidth="1"/>
    <col min="32" max="255" width="9.140625" style="89" hidden="1" customWidth="1"/>
    <col min="256" max="16384" width="0" style="89" hidden="1"/>
  </cols>
  <sheetData>
    <row r="1" spans="1:31" s="16" customFormat="1" ht="37.5" customHeight="1">
      <c r="A1" s="705" t="s">
        <v>3033</v>
      </c>
      <c r="B1" s="706"/>
      <c r="C1" s="686" t="s">
        <v>3034</v>
      </c>
      <c r="D1" s="688" t="s">
        <v>3035</v>
      </c>
      <c r="E1" s="670" t="s">
        <v>817</v>
      </c>
      <c r="F1" s="688" t="s">
        <v>1285</v>
      </c>
      <c r="G1" s="690" t="s">
        <v>3039</v>
      </c>
      <c r="H1" s="703"/>
      <c r="I1" s="697"/>
      <c r="J1" s="690" t="s">
        <v>3176</v>
      </c>
      <c r="K1" s="703"/>
      <c r="L1" s="697"/>
      <c r="M1" s="710" t="s">
        <v>2818</v>
      </c>
      <c r="N1" s="692"/>
      <c r="O1" s="689"/>
      <c r="P1" s="694" t="s">
        <v>3043</v>
      </c>
      <c r="Q1" s="699"/>
      <c r="R1" s="700"/>
      <c r="S1" s="672" t="s">
        <v>85</v>
      </c>
      <c r="T1" s="699"/>
      <c r="U1" s="700"/>
      <c r="V1" s="672" t="s">
        <v>83</v>
      </c>
      <c r="W1" s="701"/>
      <c r="X1" s="702"/>
      <c r="Y1" s="672" t="s">
        <v>3032</v>
      </c>
      <c r="Z1" s="673"/>
      <c r="AA1" s="674"/>
      <c r="AB1" s="675" t="s">
        <v>935</v>
      </c>
      <c r="AC1" s="670" t="s">
        <v>3044</v>
      </c>
      <c r="AD1" s="682" t="s">
        <v>3045</v>
      </c>
      <c r="AE1" s="668" t="s">
        <v>3046</v>
      </c>
    </row>
    <row r="2" spans="1:31" s="17" customFormat="1" ht="24" customHeight="1">
      <c r="A2" s="126">
        <v>1998</v>
      </c>
      <c r="B2" s="127">
        <v>1997</v>
      </c>
      <c r="C2" s="687"/>
      <c r="D2" s="697"/>
      <c r="E2" s="711"/>
      <c r="F2" s="693"/>
      <c r="G2" s="118" t="s">
        <v>933</v>
      </c>
      <c r="H2" s="119" t="s">
        <v>934</v>
      </c>
      <c r="I2" s="128" t="s">
        <v>1286</v>
      </c>
      <c r="J2" s="118" t="s">
        <v>933</v>
      </c>
      <c r="K2" s="119" t="s">
        <v>934</v>
      </c>
      <c r="L2" s="128" t="s">
        <v>1286</v>
      </c>
      <c r="M2" s="118" t="s">
        <v>933</v>
      </c>
      <c r="N2" s="119" t="s">
        <v>934</v>
      </c>
      <c r="O2" s="128" t="s">
        <v>1286</v>
      </c>
      <c r="P2" s="118" t="s">
        <v>933</v>
      </c>
      <c r="Q2" s="119" t="s">
        <v>934</v>
      </c>
      <c r="R2" s="128" t="s">
        <v>1286</v>
      </c>
      <c r="S2" s="118" t="s">
        <v>933</v>
      </c>
      <c r="T2" s="119" t="s">
        <v>934</v>
      </c>
      <c r="U2" s="128" t="s">
        <v>1286</v>
      </c>
      <c r="V2" s="118" t="s">
        <v>933</v>
      </c>
      <c r="W2" s="119" t="s">
        <v>934</v>
      </c>
      <c r="X2" s="129" t="s">
        <v>84</v>
      </c>
      <c r="Y2" s="118" t="s">
        <v>933</v>
      </c>
      <c r="Z2" s="119" t="s">
        <v>934</v>
      </c>
      <c r="AA2" s="129" t="s">
        <v>3049</v>
      </c>
      <c r="AB2" s="676"/>
      <c r="AC2" s="671"/>
      <c r="AD2" s="683"/>
      <c r="AE2" s="669"/>
    </row>
    <row r="3" spans="1:31" s="3" customFormat="1" ht="18.75" customHeight="1">
      <c r="A3" s="18">
        <v>1</v>
      </c>
      <c r="B3" s="19">
        <v>1</v>
      </c>
      <c r="C3" s="20" t="s">
        <v>3050</v>
      </c>
      <c r="D3" s="21" t="s">
        <v>3054</v>
      </c>
      <c r="E3" s="22">
        <v>1</v>
      </c>
      <c r="F3" s="24">
        <v>1610285712</v>
      </c>
      <c r="G3" s="25">
        <v>1</v>
      </c>
      <c r="H3" s="26">
        <v>1</v>
      </c>
      <c r="I3" s="27">
        <v>1828429117</v>
      </c>
      <c r="J3" s="28">
        <v>1</v>
      </c>
      <c r="K3" s="29">
        <v>1</v>
      </c>
      <c r="L3" s="24">
        <v>1190492683</v>
      </c>
      <c r="M3" s="25">
        <v>3</v>
      </c>
      <c r="N3" s="26">
        <v>3</v>
      </c>
      <c r="O3" s="27">
        <v>196912344</v>
      </c>
      <c r="P3" s="28">
        <v>4</v>
      </c>
      <c r="Q3" s="29">
        <v>4</v>
      </c>
      <c r="R3" s="24">
        <v>502555307</v>
      </c>
      <c r="S3" s="25">
        <v>3</v>
      </c>
      <c r="T3" s="26">
        <v>3</v>
      </c>
      <c r="U3" s="27">
        <v>54425447</v>
      </c>
      <c r="V3" s="28">
        <v>14</v>
      </c>
      <c r="W3" s="29">
        <v>4</v>
      </c>
      <c r="X3" s="24">
        <v>137702</v>
      </c>
      <c r="Y3" s="25">
        <v>15</v>
      </c>
      <c r="Z3" s="26">
        <v>12</v>
      </c>
      <c r="AA3" s="27">
        <v>4304</v>
      </c>
      <c r="AB3" s="107">
        <v>353</v>
      </c>
      <c r="AC3" s="22">
        <v>96.42</v>
      </c>
      <c r="AD3" s="30">
        <v>3.58</v>
      </c>
      <c r="AE3" s="31">
        <v>0</v>
      </c>
    </row>
    <row r="4" spans="1:31" s="3" customFormat="1" ht="18.75" customHeight="1">
      <c r="A4" s="32">
        <v>2</v>
      </c>
      <c r="B4" s="33">
        <v>2</v>
      </c>
      <c r="C4" s="34" t="s">
        <v>701</v>
      </c>
      <c r="D4" s="35" t="s">
        <v>3054</v>
      </c>
      <c r="E4" s="36">
        <v>2</v>
      </c>
      <c r="F4" s="38">
        <v>801476139</v>
      </c>
      <c r="G4" s="39">
        <v>2</v>
      </c>
      <c r="H4" s="40">
        <v>2</v>
      </c>
      <c r="I4" s="41">
        <v>801476139</v>
      </c>
      <c r="J4" s="42">
        <v>4</v>
      </c>
      <c r="K4" s="43">
        <v>3</v>
      </c>
      <c r="L4" s="38">
        <v>197237316</v>
      </c>
      <c r="M4" s="39">
        <v>1</v>
      </c>
      <c r="N4" s="40">
        <v>1</v>
      </c>
      <c r="O4" s="41">
        <v>1333068856</v>
      </c>
      <c r="P4" s="42">
        <v>1</v>
      </c>
      <c r="Q4" s="43">
        <v>1</v>
      </c>
      <c r="R4" s="38">
        <v>2315621476</v>
      </c>
      <c r="S4" s="39">
        <v>496</v>
      </c>
      <c r="T4" s="40">
        <v>38</v>
      </c>
      <c r="U4" s="41">
        <v>-24607322</v>
      </c>
      <c r="V4" s="42" t="s">
        <v>3052</v>
      </c>
      <c r="W4" s="43" t="s">
        <v>3052</v>
      </c>
      <c r="X4" s="44" t="s">
        <v>3052</v>
      </c>
      <c r="Y4" s="39">
        <v>2</v>
      </c>
      <c r="Z4" s="40">
        <v>2</v>
      </c>
      <c r="AA4" s="41">
        <v>21420</v>
      </c>
      <c r="AB4" s="108">
        <v>400</v>
      </c>
      <c r="AC4" s="45">
        <v>100</v>
      </c>
      <c r="AD4" s="37">
        <v>0</v>
      </c>
      <c r="AE4" s="46">
        <v>0</v>
      </c>
    </row>
    <row r="5" spans="1:31" s="3" customFormat="1" ht="18.75" customHeight="1">
      <c r="A5" s="32">
        <v>3</v>
      </c>
      <c r="B5" s="33">
        <v>3</v>
      </c>
      <c r="C5" s="34" t="s">
        <v>1288</v>
      </c>
      <c r="D5" s="35" t="s">
        <v>3054</v>
      </c>
      <c r="E5" s="45">
        <v>3</v>
      </c>
      <c r="F5" s="38">
        <v>558687838</v>
      </c>
      <c r="G5" s="39">
        <v>4</v>
      </c>
      <c r="H5" s="40">
        <v>4</v>
      </c>
      <c r="I5" s="41">
        <v>583381239</v>
      </c>
      <c r="J5" s="42">
        <v>2</v>
      </c>
      <c r="K5" s="43">
        <v>2</v>
      </c>
      <c r="L5" s="38">
        <v>232998506</v>
      </c>
      <c r="M5" s="39">
        <v>6</v>
      </c>
      <c r="N5" s="40">
        <v>6</v>
      </c>
      <c r="O5" s="41">
        <v>109497913</v>
      </c>
      <c r="P5" s="42">
        <v>2</v>
      </c>
      <c r="Q5" s="43">
        <v>2</v>
      </c>
      <c r="R5" s="38">
        <v>1233422644</v>
      </c>
      <c r="S5" s="39">
        <v>9</v>
      </c>
      <c r="T5" s="40">
        <v>6</v>
      </c>
      <c r="U5" s="41">
        <v>29785954</v>
      </c>
      <c r="V5" s="42">
        <v>4</v>
      </c>
      <c r="W5" s="43">
        <v>1</v>
      </c>
      <c r="X5" s="38">
        <v>190618</v>
      </c>
      <c r="Y5" s="39">
        <v>1</v>
      </c>
      <c r="Z5" s="40">
        <v>1</v>
      </c>
      <c r="AA5" s="41">
        <v>40854</v>
      </c>
      <c r="AB5" s="108">
        <v>314</v>
      </c>
      <c r="AC5" s="45">
        <v>100</v>
      </c>
      <c r="AD5" s="37">
        <v>0</v>
      </c>
      <c r="AE5" s="46">
        <v>0</v>
      </c>
    </row>
    <row r="6" spans="1:31" s="3" customFormat="1" ht="18.75" customHeight="1">
      <c r="A6" s="32">
        <v>4</v>
      </c>
      <c r="B6" s="33">
        <v>6</v>
      </c>
      <c r="C6" s="34" t="s">
        <v>1531</v>
      </c>
      <c r="D6" s="35" t="s">
        <v>3054</v>
      </c>
      <c r="E6" s="45">
        <v>4</v>
      </c>
      <c r="F6" s="38">
        <v>266030287</v>
      </c>
      <c r="G6" s="39">
        <v>5</v>
      </c>
      <c r="H6" s="40">
        <v>5</v>
      </c>
      <c r="I6" s="41">
        <v>278072203</v>
      </c>
      <c r="J6" s="42">
        <v>8</v>
      </c>
      <c r="K6" s="43">
        <v>6</v>
      </c>
      <c r="L6" s="38">
        <v>68018333</v>
      </c>
      <c r="M6" s="39">
        <v>4</v>
      </c>
      <c r="N6" s="40">
        <v>4</v>
      </c>
      <c r="O6" s="41">
        <v>170544708</v>
      </c>
      <c r="P6" s="42">
        <v>3</v>
      </c>
      <c r="Q6" s="43">
        <v>3</v>
      </c>
      <c r="R6" s="38">
        <v>510093353</v>
      </c>
      <c r="S6" s="39">
        <v>10</v>
      </c>
      <c r="T6" s="40">
        <v>7</v>
      </c>
      <c r="U6" s="41">
        <v>28480252</v>
      </c>
      <c r="V6" s="42">
        <v>33</v>
      </c>
      <c r="W6" s="43">
        <v>6</v>
      </c>
      <c r="X6" s="38">
        <v>78836</v>
      </c>
      <c r="Y6" s="39">
        <v>3</v>
      </c>
      <c r="Z6" s="40">
        <v>3</v>
      </c>
      <c r="AA6" s="41">
        <v>20561</v>
      </c>
      <c r="AB6" s="108">
        <v>311</v>
      </c>
      <c r="AC6" s="45">
        <v>100</v>
      </c>
      <c r="AD6" s="37">
        <v>0</v>
      </c>
      <c r="AE6" s="46">
        <v>0</v>
      </c>
    </row>
    <row r="7" spans="1:31" s="3" customFormat="1" ht="18.75" customHeight="1">
      <c r="A7" s="152">
        <v>5</v>
      </c>
      <c r="B7" s="153">
        <v>8</v>
      </c>
      <c r="C7" s="154" t="s">
        <v>1016</v>
      </c>
      <c r="D7" s="155" t="s">
        <v>3056</v>
      </c>
      <c r="E7" s="156">
        <v>1</v>
      </c>
      <c r="F7" s="158">
        <v>262910180</v>
      </c>
      <c r="G7" s="159">
        <v>8</v>
      </c>
      <c r="H7" s="160">
        <v>3</v>
      </c>
      <c r="I7" s="161">
        <v>263093186</v>
      </c>
      <c r="J7" s="162">
        <v>3</v>
      </c>
      <c r="K7" s="163">
        <v>1</v>
      </c>
      <c r="L7" s="158">
        <v>217858368</v>
      </c>
      <c r="M7" s="159">
        <v>31</v>
      </c>
      <c r="N7" s="160">
        <v>20</v>
      </c>
      <c r="O7" s="161">
        <v>34975615</v>
      </c>
      <c r="P7" s="162">
        <v>30</v>
      </c>
      <c r="Q7" s="163">
        <v>20</v>
      </c>
      <c r="R7" s="158">
        <v>82171513</v>
      </c>
      <c r="S7" s="159">
        <v>137</v>
      </c>
      <c r="T7" s="160">
        <v>124</v>
      </c>
      <c r="U7" s="161">
        <v>2085474</v>
      </c>
      <c r="V7" s="162">
        <v>240</v>
      </c>
      <c r="W7" s="163">
        <v>227</v>
      </c>
      <c r="X7" s="158">
        <v>12370</v>
      </c>
      <c r="Y7" s="159">
        <v>217</v>
      </c>
      <c r="Z7" s="160">
        <v>184</v>
      </c>
      <c r="AA7" s="161">
        <v>715</v>
      </c>
      <c r="AB7" s="164">
        <v>314</v>
      </c>
      <c r="AC7" s="156">
        <v>0</v>
      </c>
      <c r="AD7" s="165">
        <v>25</v>
      </c>
      <c r="AE7" s="166">
        <v>75</v>
      </c>
    </row>
    <row r="8" spans="1:31" s="3" customFormat="1" ht="18.75" customHeight="1">
      <c r="A8" s="167">
        <v>6</v>
      </c>
      <c r="B8" s="168">
        <v>5</v>
      </c>
      <c r="C8" s="169" t="s">
        <v>1528</v>
      </c>
      <c r="D8" s="170" t="s">
        <v>3056</v>
      </c>
      <c r="E8" s="171">
        <v>2</v>
      </c>
      <c r="F8" s="173">
        <v>242322528</v>
      </c>
      <c r="G8" s="174">
        <v>6</v>
      </c>
      <c r="H8" s="175">
        <v>1</v>
      </c>
      <c r="I8" s="176">
        <v>274200747</v>
      </c>
      <c r="J8" s="177">
        <v>7</v>
      </c>
      <c r="K8" s="178">
        <v>2</v>
      </c>
      <c r="L8" s="173">
        <v>76691309</v>
      </c>
      <c r="M8" s="174">
        <v>8</v>
      </c>
      <c r="N8" s="175">
        <v>1</v>
      </c>
      <c r="O8" s="176">
        <v>86107731</v>
      </c>
      <c r="P8" s="177">
        <v>7</v>
      </c>
      <c r="Q8" s="178">
        <v>1</v>
      </c>
      <c r="R8" s="173">
        <v>157559385</v>
      </c>
      <c r="S8" s="174">
        <v>8</v>
      </c>
      <c r="T8" s="175">
        <v>3</v>
      </c>
      <c r="U8" s="176">
        <v>30518526</v>
      </c>
      <c r="V8" s="177">
        <v>13</v>
      </c>
      <c r="W8" s="178">
        <v>10</v>
      </c>
      <c r="X8" s="173">
        <v>139695</v>
      </c>
      <c r="Y8" s="174">
        <v>20</v>
      </c>
      <c r="Z8" s="175">
        <v>7</v>
      </c>
      <c r="AA8" s="176">
        <v>3752</v>
      </c>
      <c r="AB8" s="179">
        <v>382</v>
      </c>
      <c r="AC8" s="171">
        <v>0</v>
      </c>
      <c r="AD8" s="180">
        <v>100</v>
      </c>
      <c r="AE8" s="181">
        <v>0</v>
      </c>
    </row>
    <row r="9" spans="1:31" s="3" customFormat="1" ht="18.75" customHeight="1">
      <c r="A9" s="32">
        <v>7</v>
      </c>
      <c r="B9" s="33">
        <v>4</v>
      </c>
      <c r="C9" s="34" t="s">
        <v>1529</v>
      </c>
      <c r="D9" s="35" t="s">
        <v>3054</v>
      </c>
      <c r="E9" s="45">
        <v>5</v>
      </c>
      <c r="F9" s="38">
        <v>239032725</v>
      </c>
      <c r="G9" s="39">
        <v>9</v>
      </c>
      <c r="H9" s="40">
        <v>6</v>
      </c>
      <c r="I9" s="41">
        <v>239032725</v>
      </c>
      <c r="J9" s="42">
        <v>17</v>
      </c>
      <c r="K9" s="43">
        <v>10</v>
      </c>
      <c r="L9" s="38">
        <v>37472572</v>
      </c>
      <c r="M9" s="39">
        <v>5</v>
      </c>
      <c r="N9" s="40">
        <v>5</v>
      </c>
      <c r="O9" s="41">
        <v>163285978</v>
      </c>
      <c r="P9" s="42">
        <v>5</v>
      </c>
      <c r="Q9" s="43">
        <v>5</v>
      </c>
      <c r="R9" s="38">
        <v>386597361</v>
      </c>
      <c r="S9" s="39">
        <v>499</v>
      </c>
      <c r="T9" s="40">
        <v>40</v>
      </c>
      <c r="U9" s="41">
        <v>-32673265</v>
      </c>
      <c r="V9" s="42">
        <v>10</v>
      </c>
      <c r="W9" s="43">
        <v>3</v>
      </c>
      <c r="X9" s="38">
        <v>151000</v>
      </c>
      <c r="Y9" s="39">
        <v>9</v>
      </c>
      <c r="Z9" s="40">
        <v>9</v>
      </c>
      <c r="AA9" s="41">
        <v>6240</v>
      </c>
      <c r="AB9" s="108">
        <v>371</v>
      </c>
      <c r="AC9" s="45">
        <v>51.66</v>
      </c>
      <c r="AD9" s="37">
        <v>48.23</v>
      </c>
      <c r="AE9" s="46">
        <v>0.11</v>
      </c>
    </row>
    <row r="10" spans="1:31" s="3" customFormat="1" ht="18.75" customHeight="1">
      <c r="A10" s="137">
        <v>8</v>
      </c>
      <c r="B10" s="138">
        <v>11</v>
      </c>
      <c r="C10" s="139" t="s">
        <v>1527</v>
      </c>
      <c r="D10" s="140" t="s">
        <v>3056</v>
      </c>
      <c r="E10" s="141">
        <v>3</v>
      </c>
      <c r="F10" s="143">
        <v>179010221</v>
      </c>
      <c r="G10" s="144">
        <v>13</v>
      </c>
      <c r="H10" s="145">
        <v>6</v>
      </c>
      <c r="I10" s="146">
        <v>179012795</v>
      </c>
      <c r="J10" s="147">
        <v>9</v>
      </c>
      <c r="K10" s="148">
        <v>3</v>
      </c>
      <c r="L10" s="143">
        <v>63020050</v>
      </c>
      <c r="M10" s="144">
        <v>12</v>
      </c>
      <c r="N10" s="145">
        <v>4</v>
      </c>
      <c r="O10" s="146">
        <v>60032486</v>
      </c>
      <c r="P10" s="147">
        <v>26</v>
      </c>
      <c r="Q10" s="148">
        <v>16</v>
      </c>
      <c r="R10" s="143">
        <v>83354837</v>
      </c>
      <c r="S10" s="144">
        <v>7</v>
      </c>
      <c r="T10" s="145">
        <v>2</v>
      </c>
      <c r="U10" s="146">
        <v>33073334</v>
      </c>
      <c r="V10" s="147">
        <v>48</v>
      </c>
      <c r="W10" s="148">
        <v>41</v>
      </c>
      <c r="X10" s="143">
        <v>60121</v>
      </c>
      <c r="Y10" s="144">
        <v>18</v>
      </c>
      <c r="Z10" s="145">
        <v>6</v>
      </c>
      <c r="AA10" s="146">
        <v>3908</v>
      </c>
      <c r="AB10" s="149">
        <v>384</v>
      </c>
      <c r="AC10" s="141">
        <v>0</v>
      </c>
      <c r="AD10" s="150">
        <v>49</v>
      </c>
      <c r="AE10" s="151">
        <v>51</v>
      </c>
    </row>
    <row r="11" spans="1:31" s="3" customFormat="1" ht="18.75" customHeight="1">
      <c r="A11" s="137">
        <v>9</v>
      </c>
      <c r="B11" s="138">
        <v>12</v>
      </c>
      <c r="C11" s="139" t="s">
        <v>1530</v>
      </c>
      <c r="D11" s="140" t="s">
        <v>3056</v>
      </c>
      <c r="E11" s="141">
        <v>4</v>
      </c>
      <c r="F11" s="143">
        <v>167571661</v>
      </c>
      <c r="G11" s="144">
        <v>15</v>
      </c>
      <c r="H11" s="145">
        <v>8</v>
      </c>
      <c r="I11" s="146">
        <v>167625458</v>
      </c>
      <c r="J11" s="147">
        <v>63</v>
      </c>
      <c r="K11" s="148">
        <v>51</v>
      </c>
      <c r="L11" s="143">
        <v>13720941</v>
      </c>
      <c r="M11" s="144">
        <v>25</v>
      </c>
      <c r="N11" s="145">
        <v>14</v>
      </c>
      <c r="O11" s="146">
        <v>39309123</v>
      </c>
      <c r="P11" s="147">
        <v>10</v>
      </c>
      <c r="Q11" s="148">
        <v>3</v>
      </c>
      <c r="R11" s="143">
        <v>132868495</v>
      </c>
      <c r="S11" s="144">
        <v>495</v>
      </c>
      <c r="T11" s="145">
        <v>458</v>
      </c>
      <c r="U11" s="146">
        <v>-19960077</v>
      </c>
      <c r="V11" s="147">
        <v>23</v>
      </c>
      <c r="W11" s="148">
        <v>18</v>
      </c>
      <c r="X11" s="143">
        <v>98348</v>
      </c>
      <c r="Y11" s="144">
        <v>13</v>
      </c>
      <c r="Z11" s="145">
        <v>3</v>
      </c>
      <c r="AA11" s="146">
        <v>5083</v>
      </c>
      <c r="AB11" s="149">
        <v>384</v>
      </c>
      <c r="AC11" s="141">
        <v>0</v>
      </c>
      <c r="AD11" s="150">
        <v>62.14</v>
      </c>
      <c r="AE11" s="151">
        <v>37.86</v>
      </c>
    </row>
    <row r="12" spans="1:31" s="3" customFormat="1" ht="18.75" customHeight="1">
      <c r="A12" s="48">
        <v>10</v>
      </c>
      <c r="B12" s="49">
        <v>7</v>
      </c>
      <c r="C12" s="50" t="s">
        <v>1536</v>
      </c>
      <c r="D12" s="51" t="s">
        <v>3054</v>
      </c>
      <c r="E12" s="52">
        <v>6</v>
      </c>
      <c r="F12" s="54">
        <v>166747217</v>
      </c>
      <c r="G12" s="55">
        <v>16</v>
      </c>
      <c r="H12" s="56">
        <v>8</v>
      </c>
      <c r="I12" s="57">
        <v>166747217</v>
      </c>
      <c r="J12" s="58">
        <v>10</v>
      </c>
      <c r="K12" s="59">
        <v>7</v>
      </c>
      <c r="L12" s="54">
        <v>49439323</v>
      </c>
      <c r="M12" s="55">
        <v>2</v>
      </c>
      <c r="N12" s="56">
        <v>2</v>
      </c>
      <c r="O12" s="57">
        <v>226638891</v>
      </c>
      <c r="P12" s="58">
        <v>6</v>
      </c>
      <c r="Q12" s="59">
        <v>6</v>
      </c>
      <c r="R12" s="54">
        <v>269199725</v>
      </c>
      <c r="S12" s="55">
        <v>4</v>
      </c>
      <c r="T12" s="56">
        <v>4</v>
      </c>
      <c r="U12" s="57">
        <v>45069649</v>
      </c>
      <c r="V12" s="58">
        <v>36</v>
      </c>
      <c r="W12" s="59">
        <v>7</v>
      </c>
      <c r="X12" s="54">
        <v>75827</v>
      </c>
      <c r="Y12" s="55">
        <v>8</v>
      </c>
      <c r="Z12" s="56">
        <v>8</v>
      </c>
      <c r="AA12" s="57">
        <v>6828</v>
      </c>
      <c r="AB12" s="109">
        <v>351</v>
      </c>
      <c r="AC12" s="52">
        <v>95.86</v>
      </c>
      <c r="AD12" s="60">
        <v>4.1399999999999997</v>
      </c>
      <c r="AE12" s="61">
        <v>0</v>
      </c>
    </row>
    <row r="13" spans="1:31" s="3" customFormat="1" ht="18.75" customHeight="1">
      <c r="A13" s="18">
        <v>11</v>
      </c>
      <c r="B13" s="19">
        <v>13</v>
      </c>
      <c r="C13" s="20" t="s">
        <v>1538</v>
      </c>
      <c r="D13" s="21" t="s">
        <v>3054</v>
      </c>
      <c r="E13" s="22">
        <v>7</v>
      </c>
      <c r="F13" s="24">
        <v>164272132</v>
      </c>
      <c r="G13" s="25">
        <v>12</v>
      </c>
      <c r="H13" s="26">
        <v>7</v>
      </c>
      <c r="I13" s="27">
        <v>179643110</v>
      </c>
      <c r="J13" s="28">
        <v>5</v>
      </c>
      <c r="K13" s="29">
        <v>4</v>
      </c>
      <c r="L13" s="24">
        <v>126405571</v>
      </c>
      <c r="M13" s="25">
        <v>9</v>
      </c>
      <c r="N13" s="26">
        <v>8</v>
      </c>
      <c r="O13" s="27">
        <v>67038097</v>
      </c>
      <c r="P13" s="28">
        <v>9</v>
      </c>
      <c r="Q13" s="29">
        <v>7</v>
      </c>
      <c r="R13" s="24">
        <v>133080892</v>
      </c>
      <c r="S13" s="25">
        <v>1</v>
      </c>
      <c r="T13" s="26">
        <v>1</v>
      </c>
      <c r="U13" s="27">
        <v>59585122</v>
      </c>
      <c r="V13" s="28" t="s">
        <v>3052</v>
      </c>
      <c r="W13" s="29" t="s">
        <v>3052</v>
      </c>
      <c r="X13" s="64" t="s">
        <v>3052</v>
      </c>
      <c r="Y13" s="25">
        <v>4</v>
      </c>
      <c r="Z13" s="26">
        <v>4</v>
      </c>
      <c r="AA13" s="27">
        <v>19655</v>
      </c>
      <c r="AB13" s="107">
        <v>210</v>
      </c>
      <c r="AC13" s="22">
        <v>100</v>
      </c>
      <c r="AD13" s="30">
        <v>0</v>
      </c>
      <c r="AE13" s="31">
        <v>0</v>
      </c>
    </row>
    <row r="14" spans="1:31" s="3" customFormat="1" ht="18.75" customHeight="1">
      <c r="A14" s="137">
        <v>12</v>
      </c>
      <c r="B14" s="138">
        <v>16</v>
      </c>
      <c r="C14" s="139" t="s">
        <v>1287</v>
      </c>
      <c r="D14" s="140" t="s">
        <v>3056</v>
      </c>
      <c r="E14" s="141">
        <v>5</v>
      </c>
      <c r="F14" s="143">
        <v>160758701</v>
      </c>
      <c r="G14" s="144">
        <v>10</v>
      </c>
      <c r="H14" s="145">
        <v>4</v>
      </c>
      <c r="I14" s="146">
        <v>188437979</v>
      </c>
      <c r="J14" s="147">
        <v>28</v>
      </c>
      <c r="K14" s="148">
        <v>17</v>
      </c>
      <c r="L14" s="143">
        <v>26298588</v>
      </c>
      <c r="M14" s="144">
        <v>32</v>
      </c>
      <c r="N14" s="145">
        <v>21</v>
      </c>
      <c r="O14" s="146">
        <v>34557123</v>
      </c>
      <c r="P14" s="147">
        <v>8</v>
      </c>
      <c r="Q14" s="148">
        <v>2</v>
      </c>
      <c r="R14" s="143">
        <v>145330482</v>
      </c>
      <c r="S14" s="144">
        <v>14</v>
      </c>
      <c r="T14" s="145">
        <v>7</v>
      </c>
      <c r="U14" s="146">
        <v>19727827</v>
      </c>
      <c r="V14" s="147">
        <v>1</v>
      </c>
      <c r="W14" s="148">
        <v>1</v>
      </c>
      <c r="X14" s="143">
        <v>430575</v>
      </c>
      <c r="Y14" s="144">
        <v>21</v>
      </c>
      <c r="Z14" s="145">
        <v>8</v>
      </c>
      <c r="AA14" s="146">
        <v>3687</v>
      </c>
      <c r="AB14" s="149">
        <v>383</v>
      </c>
      <c r="AC14" s="141">
        <v>0</v>
      </c>
      <c r="AD14" s="150">
        <v>33.369999999999997</v>
      </c>
      <c r="AE14" s="151">
        <v>66.63</v>
      </c>
    </row>
    <row r="15" spans="1:31" s="3" customFormat="1" ht="18.75" customHeight="1">
      <c r="A15" s="137">
        <v>13</v>
      </c>
      <c r="B15" s="138">
        <v>9</v>
      </c>
      <c r="C15" s="139" t="s">
        <v>1525</v>
      </c>
      <c r="D15" s="140" t="s">
        <v>3056</v>
      </c>
      <c r="E15" s="141">
        <v>6</v>
      </c>
      <c r="F15" s="143">
        <v>158485106</v>
      </c>
      <c r="G15" s="144">
        <v>11</v>
      </c>
      <c r="H15" s="145">
        <v>5</v>
      </c>
      <c r="I15" s="146">
        <v>188412371</v>
      </c>
      <c r="J15" s="147">
        <v>13</v>
      </c>
      <c r="K15" s="148">
        <v>5</v>
      </c>
      <c r="L15" s="143">
        <v>47318335</v>
      </c>
      <c r="M15" s="144">
        <v>11</v>
      </c>
      <c r="N15" s="145">
        <v>3</v>
      </c>
      <c r="O15" s="146">
        <v>62809824</v>
      </c>
      <c r="P15" s="147">
        <v>23</v>
      </c>
      <c r="Q15" s="148">
        <v>13</v>
      </c>
      <c r="R15" s="143">
        <v>89397783</v>
      </c>
      <c r="S15" s="144">
        <v>6</v>
      </c>
      <c r="T15" s="145">
        <v>1</v>
      </c>
      <c r="U15" s="146">
        <v>34228549</v>
      </c>
      <c r="V15" s="147">
        <v>284</v>
      </c>
      <c r="W15" s="148">
        <v>271</v>
      </c>
      <c r="X15" s="143">
        <v>7577</v>
      </c>
      <c r="Y15" s="144">
        <v>24</v>
      </c>
      <c r="Z15" s="145">
        <v>10</v>
      </c>
      <c r="AA15" s="146">
        <v>3457</v>
      </c>
      <c r="AB15" s="149">
        <v>384</v>
      </c>
      <c r="AC15" s="141">
        <v>0</v>
      </c>
      <c r="AD15" s="150">
        <v>58.96</v>
      </c>
      <c r="AE15" s="151">
        <v>41.04</v>
      </c>
    </row>
    <row r="16" spans="1:31" s="3" customFormat="1" ht="18.75" customHeight="1">
      <c r="A16" s="137">
        <v>14</v>
      </c>
      <c r="B16" s="138">
        <v>10</v>
      </c>
      <c r="C16" s="139" t="s">
        <v>219</v>
      </c>
      <c r="D16" s="140" t="s">
        <v>3056</v>
      </c>
      <c r="E16" s="141">
        <v>7</v>
      </c>
      <c r="F16" s="143">
        <v>136722719</v>
      </c>
      <c r="G16" s="144">
        <v>14</v>
      </c>
      <c r="H16" s="145">
        <v>7</v>
      </c>
      <c r="I16" s="146">
        <v>167780703</v>
      </c>
      <c r="J16" s="147">
        <v>12</v>
      </c>
      <c r="K16" s="148">
        <v>4</v>
      </c>
      <c r="L16" s="143">
        <v>47726507</v>
      </c>
      <c r="M16" s="144">
        <v>42</v>
      </c>
      <c r="N16" s="145">
        <v>31</v>
      </c>
      <c r="O16" s="146">
        <v>26885558</v>
      </c>
      <c r="P16" s="147">
        <v>21</v>
      </c>
      <c r="Q16" s="148">
        <v>11</v>
      </c>
      <c r="R16" s="143">
        <v>93298791</v>
      </c>
      <c r="S16" s="144">
        <v>11</v>
      </c>
      <c r="T16" s="145">
        <v>4</v>
      </c>
      <c r="U16" s="146">
        <v>26927897</v>
      </c>
      <c r="V16" s="147">
        <v>15</v>
      </c>
      <c r="W16" s="148">
        <v>11</v>
      </c>
      <c r="X16" s="143">
        <v>134197</v>
      </c>
      <c r="Y16" s="144">
        <v>28</v>
      </c>
      <c r="Z16" s="145">
        <v>13</v>
      </c>
      <c r="AA16" s="146">
        <v>3340</v>
      </c>
      <c r="AB16" s="149">
        <v>384</v>
      </c>
      <c r="AC16" s="141">
        <v>7.96</v>
      </c>
      <c r="AD16" s="150">
        <v>7.04</v>
      </c>
      <c r="AE16" s="151">
        <v>85</v>
      </c>
    </row>
    <row r="17" spans="1:31" s="3" customFormat="1" ht="18.75" customHeight="1">
      <c r="A17" s="48">
        <v>15</v>
      </c>
      <c r="B17" s="49">
        <v>14</v>
      </c>
      <c r="C17" s="50" t="s">
        <v>1543</v>
      </c>
      <c r="D17" s="51" t="s">
        <v>3054</v>
      </c>
      <c r="E17" s="52">
        <v>8</v>
      </c>
      <c r="F17" s="54">
        <v>105108854</v>
      </c>
      <c r="G17" s="55">
        <v>20</v>
      </c>
      <c r="H17" s="56">
        <v>9</v>
      </c>
      <c r="I17" s="57">
        <v>105108854</v>
      </c>
      <c r="J17" s="58">
        <v>42</v>
      </c>
      <c r="K17" s="59">
        <v>12</v>
      </c>
      <c r="L17" s="54">
        <v>18161332</v>
      </c>
      <c r="M17" s="55">
        <v>7</v>
      </c>
      <c r="N17" s="56">
        <v>7</v>
      </c>
      <c r="O17" s="57">
        <v>96120868</v>
      </c>
      <c r="P17" s="58">
        <v>11</v>
      </c>
      <c r="Q17" s="59">
        <v>8</v>
      </c>
      <c r="R17" s="54">
        <v>126727563</v>
      </c>
      <c r="S17" s="55">
        <v>493</v>
      </c>
      <c r="T17" s="56">
        <v>37</v>
      </c>
      <c r="U17" s="57">
        <v>-9085987</v>
      </c>
      <c r="V17" s="58">
        <v>19</v>
      </c>
      <c r="W17" s="59">
        <v>5</v>
      </c>
      <c r="X17" s="54">
        <v>118971</v>
      </c>
      <c r="Y17" s="55">
        <v>7</v>
      </c>
      <c r="Z17" s="56">
        <v>7</v>
      </c>
      <c r="AA17" s="57">
        <v>7663</v>
      </c>
      <c r="AB17" s="109">
        <v>371</v>
      </c>
      <c r="AC17" s="52">
        <v>100</v>
      </c>
      <c r="AD17" s="60">
        <v>0</v>
      </c>
      <c r="AE17" s="61">
        <v>0</v>
      </c>
    </row>
    <row r="18" spans="1:31" s="3" customFormat="1" ht="18.75" customHeight="1">
      <c r="A18" s="18">
        <v>16</v>
      </c>
      <c r="B18" s="19">
        <v>20</v>
      </c>
      <c r="C18" s="20" t="s">
        <v>1289</v>
      </c>
      <c r="D18" s="21" t="s">
        <v>2187</v>
      </c>
      <c r="E18" s="63">
        <v>8</v>
      </c>
      <c r="F18" s="24">
        <v>103537223</v>
      </c>
      <c r="G18" s="25">
        <v>21</v>
      </c>
      <c r="H18" s="26">
        <v>12</v>
      </c>
      <c r="I18" s="27">
        <v>103537223</v>
      </c>
      <c r="J18" s="28">
        <v>21</v>
      </c>
      <c r="K18" s="29">
        <v>11</v>
      </c>
      <c r="L18" s="24">
        <v>32039007</v>
      </c>
      <c r="M18" s="25">
        <v>77</v>
      </c>
      <c r="N18" s="26">
        <v>62</v>
      </c>
      <c r="O18" s="27">
        <v>17219931</v>
      </c>
      <c r="P18" s="28">
        <v>12</v>
      </c>
      <c r="Q18" s="29">
        <v>4</v>
      </c>
      <c r="R18" s="24">
        <v>125985409</v>
      </c>
      <c r="S18" s="25">
        <v>27</v>
      </c>
      <c r="T18" s="26">
        <v>20</v>
      </c>
      <c r="U18" s="27">
        <v>10004024</v>
      </c>
      <c r="V18" s="28" t="s">
        <v>3052</v>
      </c>
      <c r="W18" s="29" t="s">
        <v>3052</v>
      </c>
      <c r="X18" s="64" t="s">
        <v>3052</v>
      </c>
      <c r="Y18" s="25">
        <v>266</v>
      </c>
      <c r="Z18" s="26">
        <v>230</v>
      </c>
      <c r="AA18" s="27">
        <v>567</v>
      </c>
      <c r="AB18" s="107">
        <v>400</v>
      </c>
      <c r="AC18" s="22">
        <v>0</v>
      </c>
      <c r="AD18" s="30">
        <v>100</v>
      </c>
      <c r="AE18" s="31">
        <v>0</v>
      </c>
    </row>
    <row r="19" spans="1:31" s="3" customFormat="1" ht="18.75" customHeight="1">
      <c r="A19" s="137">
        <v>17</v>
      </c>
      <c r="B19" s="138">
        <v>18</v>
      </c>
      <c r="C19" s="139" t="s">
        <v>1541</v>
      </c>
      <c r="D19" s="140" t="s">
        <v>3056</v>
      </c>
      <c r="E19" s="141">
        <v>9</v>
      </c>
      <c r="F19" s="143">
        <v>102547907</v>
      </c>
      <c r="G19" s="144">
        <v>19</v>
      </c>
      <c r="H19" s="145">
        <v>11</v>
      </c>
      <c r="I19" s="146">
        <v>105428884</v>
      </c>
      <c r="J19" s="147">
        <v>23</v>
      </c>
      <c r="K19" s="148">
        <v>12</v>
      </c>
      <c r="L19" s="143">
        <v>29092769</v>
      </c>
      <c r="M19" s="144">
        <v>38</v>
      </c>
      <c r="N19" s="145">
        <v>27</v>
      </c>
      <c r="O19" s="146">
        <v>28641489</v>
      </c>
      <c r="P19" s="147">
        <v>17</v>
      </c>
      <c r="Q19" s="148">
        <v>7</v>
      </c>
      <c r="R19" s="143">
        <v>101339417</v>
      </c>
      <c r="S19" s="144">
        <v>15</v>
      </c>
      <c r="T19" s="145">
        <v>8</v>
      </c>
      <c r="U19" s="146">
        <v>17845849</v>
      </c>
      <c r="V19" s="147">
        <v>2</v>
      </c>
      <c r="W19" s="148">
        <v>2</v>
      </c>
      <c r="X19" s="143">
        <v>214199</v>
      </c>
      <c r="Y19" s="144">
        <v>128</v>
      </c>
      <c r="Z19" s="145">
        <v>102</v>
      </c>
      <c r="AA19" s="146">
        <v>1110</v>
      </c>
      <c r="AB19" s="149">
        <v>371</v>
      </c>
      <c r="AC19" s="141">
        <v>0</v>
      </c>
      <c r="AD19" s="150">
        <v>100</v>
      </c>
      <c r="AE19" s="151">
        <v>0</v>
      </c>
    </row>
    <row r="20" spans="1:31" s="3" customFormat="1" ht="18.75" customHeight="1">
      <c r="A20" s="32">
        <v>18</v>
      </c>
      <c r="B20" s="33">
        <v>27</v>
      </c>
      <c r="C20" s="34" t="s">
        <v>3066</v>
      </c>
      <c r="D20" s="35" t="s">
        <v>3054</v>
      </c>
      <c r="E20" s="45">
        <v>9</v>
      </c>
      <c r="F20" s="38">
        <v>98242211</v>
      </c>
      <c r="G20" s="39">
        <v>23</v>
      </c>
      <c r="H20" s="40">
        <v>10</v>
      </c>
      <c r="I20" s="41">
        <v>98242211</v>
      </c>
      <c r="J20" s="42">
        <v>11</v>
      </c>
      <c r="K20" s="43">
        <v>8</v>
      </c>
      <c r="L20" s="38">
        <v>49380401</v>
      </c>
      <c r="M20" s="39">
        <v>70</v>
      </c>
      <c r="N20" s="40">
        <v>15</v>
      </c>
      <c r="O20" s="41">
        <v>19207093</v>
      </c>
      <c r="P20" s="42">
        <v>51</v>
      </c>
      <c r="Q20" s="43">
        <v>12</v>
      </c>
      <c r="R20" s="38">
        <v>54422724</v>
      </c>
      <c r="S20" s="39">
        <v>95</v>
      </c>
      <c r="T20" s="40">
        <v>13</v>
      </c>
      <c r="U20" s="41">
        <v>3266933</v>
      </c>
      <c r="V20" s="42">
        <v>239</v>
      </c>
      <c r="W20" s="43">
        <v>13</v>
      </c>
      <c r="X20" s="38">
        <v>12428</v>
      </c>
      <c r="Y20" s="39">
        <v>5</v>
      </c>
      <c r="Z20" s="40">
        <v>5</v>
      </c>
      <c r="AA20" s="41">
        <v>13418</v>
      </c>
      <c r="AB20" s="108">
        <v>312</v>
      </c>
      <c r="AC20" s="45">
        <v>100</v>
      </c>
      <c r="AD20" s="37">
        <v>0</v>
      </c>
      <c r="AE20" s="46">
        <v>0</v>
      </c>
    </row>
    <row r="21" spans="1:31" s="3" customFormat="1" ht="18.75" customHeight="1">
      <c r="A21" s="137">
        <v>19</v>
      </c>
      <c r="B21" s="138">
        <v>22</v>
      </c>
      <c r="C21" s="139" t="s">
        <v>1535</v>
      </c>
      <c r="D21" s="140" t="s">
        <v>3056</v>
      </c>
      <c r="E21" s="185">
        <v>10</v>
      </c>
      <c r="F21" s="143">
        <v>98019919</v>
      </c>
      <c r="G21" s="144">
        <v>22</v>
      </c>
      <c r="H21" s="145">
        <v>13</v>
      </c>
      <c r="I21" s="146">
        <v>99172755</v>
      </c>
      <c r="J21" s="147">
        <v>24</v>
      </c>
      <c r="K21" s="148">
        <v>13</v>
      </c>
      <c r="L21" s="143">
        <v>28495285</v>
      </c>
      <c r="M21" s="144">
        <v>75</v>
      </c>
      <c r="N21" s="145">
        <v>60</v>
      </c>
      <c r="O21" s="146">
        <v>18034191</v>
      </c>
      <c r="P21" s="147">
        <v>38</v>
      </c>
      <c r="Q21" s="148">
        <v>27</v>
      </c>
      <c r="R21" s="143">
        <v>67905769</v>
      </c>
      <c r="S21" s="144">
        <v>40</v>
      </c>
      <c r="T21" s="145">
        <v>32</v>
      </c>
      <c r="U21" s="146">
        <v>7236154</v>
      </c>
      <c r="V21" s="147">
        <v>11</v>
      </c>
      <c r="W21" s="148">
        <v>8</v>
      </c>
      <c r="X21" s="143">
        <v>147260</v>
      </c>
      <c r="Y21" s="144">
        <v>58</v>
      </c>
      <c r="Z21" s="145">
        <v>36</v>
      </c>
      <c r="AA21" s="146">
        <v>1790</v>
      </c>
      <c r="AB21" s="149">
        <v>383</v>
      </c>
      <c r="AC21" s="141">
        <v>0</v>
      </c>
      <c r="AD21" s="150">
        <v>100</v>
      </c>
      <c r="AE21" s="151">
        <v>0</v>
      </c>
    </row>
    <row r="22" spans="1:31" s="3" customFormat="1" ht="18.75" customHeight="1">
      <c r="A22" s="152">
        <v>20</v>
      </c>
      <c r="B22" s="153" t="s">
        <v>3052</v>
      </c>
      <c r="C22" s="190" t="s">
        <v>3052</v>
      </c>
      <c r="D22" s="155" t="s">
        <v>3056</v>
      </c>
      <c r="E22" s="156">
        <v>11</v>
      </c>
      <c r="F22" s="206" t="s">
        <v>3052</v>
      </c>
      <c r="G22" s="159">
        <v>24</v>
      </c>
      <c r="H22" s="160">
        <v>14</v>
      </c>
      <c r="I22" s="207" t="s">
        <v>3052</v>
      </c>
      <c r="J22" s="162">
        <v>40</v>
      </c>
      <c r="K22" s="163">
        <v>29</v>
      </c>
      <c r="L22" s="206" t="s">
        <v>3052</v>
      </c>
      <c r="M22" s="159">
        <v>54</v>
      </c>
      <c r="N22" s="160">
        <v>41</v>
      </c>
      <c r="O22" s="207" t="s">
        <v>3052</v>
      </c>
      <c r="P22" s="162">
        <v>60</v>
      </c>
      <c r="Q22" s="163">
        <v>48</v>
      </c>
      <c r="R22" s="206" t="s">
        <v>3052</v>
      </c>
      <c r="S22" s="159">
        <v>392</v>
      </c>
      <c r="T22" s="160">
        <v>368</v>
      </c>
      <c r="U22" s="207" t="s">
        <v>3052</v>
      </c>
      <c r="V22" s="162">
        <v>46</v>
      </c>
      <c r="W22" s="163">
        <v>39</v>
      </c>
      <c r="X22" s="206" t="s">
        <v>3052</v>
      </c>
      <c r="Y22" s="159">
        <v>215</v>
      </c>
      <c r="Z22" s="160">
        <v>182</v>
      </c>
      <c r="AA22" s="207" t="s">
        <v>3052</v>
      </c>
      <c r="AB22" s="164">
        <v>311</v>
      </c>
      <c r="AC22" s="156">
        <v>0</v>
      </c>
      <c r="AD22" s="165">
        <v>3</v>
      </c>
      <c r="AE22" s="166">
        <v>97</v>
      </c>
    </row>
    <row r="23" spans="1:31" s="3" customFormat="1" ht="18.75" customHeight="1">
      <c r="A23" s="167">
        <v>21</v>
      </c>
      <c r="B23" s="168">
        <v>23</v>
      </c>
      <c r="C23" s="169" t="s">
        <v>1542</v>
      </c>
      <c r="D23" s="170" t="s">
        <v>3056</v>
      </c>
      <c r="E23" s="171">
        <v>12</v>
      </c>
      <c r="F23" s="173">
        <v>88603497</v>
      </c>
      <c r="G23" s="174">
        <v>26</v>
      </c>
      <c r="H23" s="175">
        <v>16</v>
      </c>
      <c r="I23" s="176">
        <v>90009176</v>
      </c>
      <c r="J23" s="177">
        <v>92</v>
      </c>
      <c r="K23" s="178">
        <v>80</v>
      </c>
      <c r="L23" s="173">
        <v>10438267</v>
      </c>
      <c r="M23" s="174">
        <v>94</v>
      </c>
      <c r="N23" s="175">
        <v>77</v>
      </c>
      <c r="O23" s="176">
        <v>14119565</v>
      </c>
      <c r="P23" s="177">
        <v>67</v>
      </c>
      <c r="Q23" s="178">
        <v>55</v>
      </c>
      <c r="R23" s="173">
        <v>44205820</v>
      </c>
      <c r="S23" s="174">
        <v>56</v>
      </c>
      <c r="T23" s="175">
        <v>46</v>
      </c>
      <c r="U23" s="176">
        <v>5310665</v>
      </c>
      <c r="V23" s="177">
        <v>3</v>
      </c>
      <c r="W23" s="178">
        <v>3</v>
      </c>
      <c r="X23" s="173">
        <v>193564</v>
      </c>
      <c r="Y23" s="174">
        <v>96</v>
      </c>
      <c r="Z23" s="175">
        <v>70</v>
      </c>
      <c r="AA23" s="176">
        <v>1352</v>
      </c>
      <c r="AB23" s="179">
        <v>371</v>
      </c>
      <c r="AC23" s="171">
        <v>0</v>
      </c>
      <c r="AD23" s="180">
        <v>100</v>
      </c>
      <c r="AE23" s="181">
        <v>0</v>
      </c>
    </row>
    <row r="24" spans="1:31" s="3" customFormat="1" ht="18.75" customHeight="1">
      <c r="A24" s="137">
        <v>22</v>
      </c>
      <c r="B24" s="138">
        <v>24</v>
      </c>
      <c r="C24" s="139" t="s">
        <v>704</v>
      </c>
      <c r="D24" s="140" t="s">
        <v>3056</v>
      </c>
      <c r="E24" s="141">
        <v>13</v>
      </c>
      <c r="F24" s="143">
        <v>85557634</v>
      </c>
      <c r="G24" s="144">
        <v>27</v>
      </c>
      <c r="H24" s="145">
        <v>17</v>
      </c>
      <c r="I24" s="146">
        <v>87583603</v>
      </c>
      <c r="J24" s="147">
        <v>26</v>
      </c>
      <c r="K24" s="148">
        <v>15</v>
      </c>
      <c r="L24" s="143">
        <v>27597319</v>
      </c>
      <c r="M24" s="144">
        <v>60</v>
      </c>
      <c r="N24" s="145">
        <v>46</v>
      </c>
      <c r="O24" s="146">
        <v>21008238</v>
      </c>
      <c r="P24" s="147">
        <v>85</v>
      </c>
      <c r="Q24" s="148">
        <v>71</v>
      </c>
      <c r="R24" s="143">
        <v>38118064</v>
      </c>
      <c r="S24" s="144">
        <v>16</v>
      </c>
      <c r="T24" s="145">
        <v>9</v>
      </c>
      <c r="U24" s="146">
        <v>17297371</v>
      </c>
      <c r="V24" s="147">
        <v>134</v>
      </c>
      <c r="W24" s="148">
        <v>124</v>
      </c>
      <c r="X24" s="143">
        <v>25748</v>
      </c>
      <c r="Y24" s="144">
        <v>44</v>
      </c>
      <c r="Z24" s="145">
        <v>26</v>
      </c>
      <c r="AA24" s="146">
        <v>2342</v>
      </c>
      <c r="AB24" s="149">
        <v>382</v>
      </c>
      <c r="AC24" s="141">
        <v>0</v>
      </c>
      <c r="AD24" s="150">
        <v>100</v>
      </c>
      <c r="AE24" s="151">
        <v>0</v>
      </c>
    </row>
    <row r="25" spans="1:31" s="3" customFormat="1" ht="18.75" customHeight="1">
      <c r="A25" s="137">
        <v>23</v>
      </c>
      <c r="B25" s="138">
        <v>30</v>
      </c>
      <c r="C25" s="139" t="s">
        <v>1533</v>
      </c>
      <c r="D25" s="140" t="s">
        <v>3056</v>
      </c>
      <c r="E25" s="141">
        <v>14</v>
      </c>
      <c r="F25" s="143">
        <v>84271167</v>
      </c>
      <c r="G25" s="144">
        <v>25</v>
      </c>
      <c r="H25" s="145">
        <v>15</v>
      </c>
      <c r="I25" s="146">
        <v>95983086</v>
      </c>
      <c r="J25" s="147">
        <v>38</v>
      </c>
      <c r="K25" s="148">
        <v>27</v>
      </c>
      <c r="L25" s="143">
        <v>19761465</v>
      </c>
      <c r="M25" s="144">
        <v>37</v>
      </c>
      <c r="N25" s="145">
        <v>26</v>
      </c>
      <c r="O25" s="146">
        <v>30125635</v>
      </c>
      <c r="P25" s="147">
        <v>63</v>
      </c>
      <c r="Q25" s="148">
        <v>51</v>
      </c>
      <c r="R25" s="143">
        <v>46219983</v>
      </c>
      <c r="S25" s="144">
        <v>23</v>
      </c>
      <c r="T25" s="145">
        <v>16</v>
      </c>
      <c r="U25" s="146">
        <v>11202462</v>
      </c>
      <c r="V25" s="147">
        <v>379</v>
      </c>
      <c r="W25" s="148">
        <v>364</v>
      </c>
      <c r="X25" s="143">
        <v>1319</v>
      </c>
      <c r="Y25" s="144">
        <v>235</v>
      </c>
      <c r="Z25" s="145">
        <v>201</v>
      </c>
      <c r="AA25" s="146">
        <v>646</v>
      </c>
      <c r="AB25" s="149">
        <v>354</v>
      </c>
      <c r="AC25" s="141">
        <v>0</v>
      </c>
      <c r="AD25" s="150">
        <v>65</v>
      </c>
      <c r="AE25" s="151">
        <v>35</v>
      </c>
    </row>
    <row r="26" spans="1:31" s="3" customFormat="1" ht="18.75" customHeight="1">
      <c r="A26" s="32">
        <v>24</v>
      </c>
      <c r="B26" s="33">
        <v>19</v>
      </c>
      <c r="C26" s="34" t="s">
        <v>1189</v>
      </c>
      <c r="D26" s="35" t="s">
        <v>2187</v>
      </c>
      <c r="E26" s="45">
        <v>15</v>
      </c>
      <c r="F26" s="38">
        <v>80267251</v>
      </c>
      <c r="G26" s="39">
        <v>34</v>
      </c>
      <c r="H26" s="40">
        <v>24</v>
      </c>
      <c r="I26" s="41">
        <v>80492814</v>
      </c>
      <c r="J26" s="42">
        <v>20</v>
      </c>
      <c r="K26" s="43">
        <v>10</v>
      </c>
      <c r="L26" s="38">
        <v>33625238</v>
      </c>
      <c r="M26" s="39">
        <v>30</v>
      </c>
      <c r="N26" s="40">
        <v>19</v>
      </c>
      <c r="O26" s="41">
        <v>35141539</v>
      </c>
      <c r="P26" s="42">
        <v>22</v>
      </c>
      <c r="Q26" s="43">
        <v>12</v>
      </c>
      <c r="R26" s="38">
        <v>91229575</v>
      </c>
      <c r="S26" s="39">
        <v>31</v>
      </c>
      <c r="T26" s="40">
        <v>24</v>
      </c>
      <c r="U26" s="41">
        <v>8519712</v>
      </c>
      <c r="V26" s="42">
        <v>37</v>
      </c>
      <c r="W26" s="43">
        <v>30</v>
      </c>
      <c r="X26" s="38">
        <v>73010</v>
      </c>
      <c r="Y26" s="39">
        <v>26</v>
      </c>
      <c r="Z26" s="40">
        <v>11</v>
      </c>
      <c r="AA26" s="41">
        <v>3404</v>
      </c>
      <c r="AB26" s="108">
        <v>321</v>
      </c>
      <c r="AC26" s="45">
        <v>0</v>
      </c>
      <c r="AD26" s="37">
        <v>100</v>
      </c>
      <c r="AE26" s="46">
        <v>0</v>
      </c>
    </row>
    <row r="27" spans="1:31" s="3" customFormat="1" ht="18.75" customHeight="1">
      <c r="A27" s="152">
        <v>25</v>
      </c>
      <c r="B27" s="153">
        <v>17</v>
      </c>
      <c r="C27" s="154" t="s">
        <v>220</v>
      </c>
      <c r="D27" s="155" t="s">
        <v>3056</v>
      </c>
      <c r="E27" s="156">
        <v>16</v>
      </c>
      <c r="F27" s="158">
        <v>80024533</v>
      </c>
      <c r="G27" s="159">
        <v>18</v>
      </c>
      <c r="H27" s="160">
        <v>10</v>
      </c>
      <c r="I27" s="161">
        <v>131316892</v>
      </c>
      <c r="J27" s="162">
        <v>18</v>
      </c>
      <c r="K27" s="163">
        <v>8</v>
      </c>
      <c r="L27" s="158">
        <v>35799286</v>
      </c>
      <c r="M27" s="159">
        <v>68</v>
      </c>
      <c r="N27" s="160">
        <v>54</v>
      </c>
      <c r="O27" s="161">
        <v>19320411</v>
      </c>
      <c r="P27" s="162">
        <v>19</v>
      </c>
      <c r="Q27" s="163">
        <v>9</v>
      </c>
      <c r="R27" s="158">
        <v>98992916</v>
      </c>
      <c r="S27" s="159">
        <v>36</v>
      </c>
      <c r="T27" s="160">
        <v>29</v>
      </c>
      <c r="U27" s="161">
        <v>7626960</v>
      </c>
      <c r="V27" s="162">
        <v>102</v>
      </c>
      <c r="W27" s="163">
        <v>94</v>
      </c>
      <c r="X27" s="158">
        <v>33986</v>
      </c>
      <c r="Y27" s="159">
        <v>34</v>
      </c>
      <c r="Z27" s="160">
        <v>18</v>
      </c>
      <c r="AA27" s="161">
        <v>2820</v>
      </c>
      <c r="AB27" s="164">
        <v>382</v>
      </c>
      <c r="AC27" s="156">
        <v>0</v>
      </c>
      <c r="AD27" s="165">
        <v>34</v>
      </c>
      <c r="AE27" s="166">
        <v>66</v>
      </c>
    </row>
    <row r="28" spans="1:31" s="3" customFormat="1" ht="18.75" customHeight="1">
      <c r="A28" s="167">
        <v>26</v>
      </c>
      <c r="B28" s="168">
        <v>28</v>
      </c>
      <c r="C28" s="169" t="s">
        <v>221</v>
      </c>
      <c r="D28" s="170" t="s">
        <v>3056</v>
      </c>
      <c r="E28" s="171">
        <v>17</v>
      </c>
      <c r="F28" s="173">
        <v>77841573</v>
      </c>
      <c r="G28" s="174">
        <v>31</v>
      </c>
      <c r="H28" s="175">
        <v>21</v>
      </c>
      <c r="I28" s="176">
        <v>82139090</v>
      </c>
      <c r="J28" s="177">
        <v>251</v>
      </c>
      <c r="K28" s="178">
        <v>226</v>
      </c>
      <c r="L28" s="173">
        <v>4548825</v>
      </c>
      <c r="M28" s="174">
        <v>171</v>
      </c>
      <c r="N28" s="175">
        <v>151</v>
      </c>
      <c r="O28" s="176">
        <v>8217688</v>
      </c>
      <c r="P28" s="177">
        <v>68</v>
      </c>
      <c r="Q28" s="178">
        <v>56</v>
      </c>
      <c r="R28" s="173">
        <v>43746023</v>
      </c>
      <c r="S28" s="174">
        <v>120</v>
      </c>
      <c r="T28" s="175">
        <v>107</v>
      </c>
      <c r="U28" s="176">
        <v>2429117</v>
      </c>
      <c r="V28" s="177">
        <v>7</v>
      </c>
      <c r="W28" s="178">
        <v>5</v>
      </c>
      <c r="X28" s="173">
        <v>170324</v>
      </c>
      <c r="Y28" s="174">
        <v>120</v>
      </c>
      <c r="Z28" s="175">
        <v>94</v>
      </c>
      <c r="AA28" s="176">
        <v>1179</v>
      </c>
      <c r="AB28" s="179">
        <v>321</v>
      </c>
      <c r="AC28" s="171">
        <v>0</v>
      </c>
      <c r="AD28" s="180">
        <v>100</v>
      </c>
      <c r="AE28" s="181">
        <v>0</v>
      </c>
    </row>
    <row r="29" spans="1:31" s="3" customFormat="1" ht="18.75" customHeight="1">
      <c r="A29" s="32">
        <v>27</v>
      </c>
      <c r="B29" s="33">
        <v>60</v>
      </c>
      <c r="C29" s="34" t="s">
        <v>1683</v>
      </c>
      <c r="D29" s="35" t="s">
        <v>3150</v>
      </c>
      <c r="E29" s="45">
        <v>18</v>
      </c>
      <c r="F29" s="38">
        <v>77170884</v>
      </c>
      <c r="G29" s="39">
        <v>33</v>
      </c>
      <c r="H29" s="40">
        <v>23</v>
      </c>
      <c r="I29" s="41">
        <v>80670454</v>
      </c>
      <c r="J29" s="42">
        <v>132</v>
      </c>
      <c r="K29" s="43">
        <v>118</v>
      </c>
      <c r="L29" s="38">
        <v>8292857</v>
      </c>
      <c r="M29" s="39">
        <v>112</v>
      </c>
      <c r="N29" s="40">
        <v>94</v>
      </c>
      <c r="O29" s="41">
        <v>12208056</v>
      </c>
      <c r="P29" s="42">
        <v>195</v>
      </c>
      <c r="Q29" s="43">
        <v>173</v>
      </c>
      <c r="R29" s="38">
        <v>18949444</v>
      </c>
      <c r="S29" s="39">
        <v>30</v>
      </c>
      <c r="T29" s="40">
        <v>23</v>
      </c>
      <c r="U29" s="41">
        <v>8746188</v>
      </c>
      <c r="V29" s="42" t="s">
        <v>3052</v>
      </c>
      <c r="W29" s="43" t="s">
        <v>3052</v>
      </c>
      <c r="X29" s="44" t="s">
        <v>3052</v>
      </c>
      <c r="Y29" s="39">
        <v>121</v>
      </c>
      <c r="Z29" s="40">
        <v>95</v>
      </c>
      <c r="AA29" s="41">
        <v>1176</v>
      </c>
      <c r="AB29" s="108">
        <v>311</v>
      </c>
      <c r="AC29" s="45">
        <v>0</v>
      </c>
      <c r="AD29" s="37">
        <v>100</v>
      </c>
      <c r="AE29" s="46">
        <v>0</v>
      </c>
    </row>
    <row r="30" spans="1:31" s="3" customFormat="1" ht="18.75" customHeight="1">
      <c r="A30" s="137">
        <v>28</v>
      </c>
      <c r="B30" s="138">
        <v>32</v>
      </c>
      <c r="C30" s="139" t="s">
        <v>1544</v>
      </c>
      <c r="D30" s="140" t="s">
        <v>3056</v>
      </c>
      <c r="E30" s="141">
        <v>19</v>
      </c>
      <c r="F30" s="143">
        <v>73999678</v>
      </c>
      <c r="G30" s="144">
        <v>35</v>
      </c>
      <c r="H30" s="145">
        <v>25</v>
      </c>
      <c r="I30" s="146">
        <v>80492021</v>
      </c>
      <c r="J30" s="147">
        <v>64</v>
      </c>
      <c r="K30" s="148">
        <v>52</v>
      </c>
      <c r="L30" s="143">
        <v>13704565</v>
      </c>
      <c r="M30" s="144">
        <v>95</v>
      </c>
      <c r="N30" s="145">
        <v>78</v>
      </c>
      <c r="O30" s="146">
        <v>14109674</v>
      </c>
      <c r="P30" s="147">
        <v>120</v>
      </c>
      <c r="Q30" s="148">
        <v>103</v>
      </c>
      <c r="R30" s="143">
        <v>28859073</v>
      </c>
      <c r="S30" s="144">
        <v>122</v>
      </c>
      <c r="T30" s="145">
        <v>109</v>
      </c>
      <c r="U30" s="146">
        <v>2381628</v>
      </c>
      <c r="V30" s="147">
        <v>9</v>
      </c>
      <c r="W30" s="148">
        <v>7</v>
      </c>
      <c r="X30" s="143">
        <v>153728</v>
      </c>
      <c r="Y30" s="144">
        <v>180</v>
      </c>
      <c r="Z30" s="145">
        <v>149</v>
      </c>
      <c r="AA30" s="146">
        <v>856</v>
      </c>
      <c r="AB30" s="149">
        <v>371</v>
      </c>
      <c r="AC30" s="141">
        <v>0</v>
      </c>
      <c r="AD30" s="150">
        <v>100</v>
      </c>
      <c r="AE30" s="151">
        <v>0</v>
      </c>
    </row>
    <row r="31" spans="1:31" s="3" customFormat="1" ht="18.75" customHeight="1">
      <c r="A31" s="137">
        <v>29</v>
      </c>
      <c r="B31" s="138">
        <v>31</v>
      </c>
      <c r="C31" s="139" t="s">
        <v>1519</v>
      </c>
      <c r="D31" s="140" t="s">
        <v>3056</v>
      </c>
      <c r="E31" s="141">
        <v>20</v>
      </c>
      <c r="F31" s="143">
        <v>72096578</v>
      </c>
      <c r="G31" s="144">
        <v>36</v>
      </c>
      <c r="H31" s="145">
        <v>26</v>
      </c>
      <c r="I31" s="146">
        <v>76156329</v>
      </c>
      <c r="J31" s="147">
        <v>36</v>
      </c>
      <c r="K31" s="148">
        <v>25</v>
      </c>
      <c r="L31" s="143">
        <v>21618118</v>
      </c>
      <c r="M31" s="144">
        <v>16</v>
      </c>
      <c r="N31" s="145">
        <v>6</v>
      </c>
      <c r="O31" s="146">
        <v>50349847</v>
      </c>
      <c r="P31" s="147">
        <v>28</v>
      </c>
      <c r="Q31" s="148">
        <v>18</v>
      </c>
      <c r="R31" s="143">
        <v>82897817</v>
      </c>
      <c r="S31" s="144">
        <v>12</v>
      </c>
      <c r="T31" s="145">
        <v>5</v>
      </c>
      <c r="U31" s="146">
        <v>25487994</v>
      </c>
      <c r="V31" s="147" t="s">
        <v>3052</v>
      </c>
      <c r="W31" s="148" t="s">
        <v>3052</v>
      </c>
      <c r="X31" s="186" t="s">
        <v>3052</v>
      </c>
      <c r="Y31" s="144">
        <v>491</v>
      </c>
      <c r="Z31" s="145">
        <v>450</v>
      </c>
      <c r="AA31" s="146">
        <v>95</v>
      </c>
      <c r="AB31" s="149">
        <v>342</v>
      </c>
      <c r="AC31" s="141">
        <v>0</v>
      </c>
      <c r="AD31" s="150">
        <v>100</v>
      </c>
      <c r="AE31" s="151">
        <v>0</v>
      </c>
    </row>
    <row r="32" spans="1:31" s="3" customFormat="1" ht="18.75" customHeight="1">
      <c r="A32" s="48">
        <v>30</v>
      </c>
      <c r="B32" s="49" t="s">
        <v>3052</v>
      </c>
      <c r="C32" s="50" t="s">
        <v>1843</v>
      </c>
      <c r="D32" s="51" t="s">
        <v>3051</v>
      </c>
      <c r="E32" s="52">
        <v>21</v>
      </c>
      <c r="F32" s="54">
        <v>68789488</v>
      </c>
      <c r="G32" s="55">
        <v>29</v>
      </c>
      <c r="H32" s="56">
        <v>19</v>
      </c>
      <c r="I32" s="57">
        <v>85164495</v>
      </c>
      <c r="J32" s="58">
        <v>46</v>
      </c>
      <c r="K32" s="59">
        <v>34</v>
      </c>
      <c r="L32" s="54">
        <v>17117092</v>
      </c>
      <c r="M32" s="55">
        <v>72</v>
      </c>
      <c r="N32" s="56">
        <v>57</v>
      </c>
      <c r="O32" s="57">
        <v>18958942</v>
      </c>
      <c r="P32" s="58">
        <v>20</v>
      </c>
      <c r="Q32" s="59">
        <v>10</v>
      </c>
      <c r="R32" s="54">
        <v>98763350</v>
      </c>
      <c r="S32" s="55">
        <v>475</v>
      </c>
      <c r="T32" s="56">
        <v>442</v>
      </c>
      <c r="U32" s="66" t="s">
        <v>3052</v>
      </c>
      <c r="V32" s="58">
        <v>328</v>
      </c>
      <c r="W32" s="59">
        <v>315</v>
      </c>
      <c r="X32" s="54">
        <v>4334</v>
      </c>
      <c r="Y32" s="55">
        <v>183</v>
      </c>
      <c r="Z32" s="56">
        <v>152</v>
      </c>
      <c r="AA32" s="57">
        <v>850</v>
      </c>
      <c r="AB32" s="109">
        <v>384</v>
      </c>
      <c r="AC32" s="52">
        <v>0</v>
      </c>
      <c r="AD32" s="60">
        <v>50</v>
      </c>
      <c r="AE32" s="61">
        <v>50</v>
      </c>
    </row>
    <row r="33" spans="1:31" s="3" customFormat="1" ht="18.75" customHeight="1">
      <c r="A33" s="167">
        <v>31</v>
      </c>
      <c r="B33" s="168">
        <v>21</v>
      </c>
      <c r="C33" s="169" t="s">
        <v>2233</v>
      </c>
      <c r="D33" s="170" t="s">
        <v>3056</v>
      </c>
      <c r="E33" s="171">
        <v>22</v>
      </c>
      <c r="F33" s="173">
        <v>67646335</v>
      </c>
      <c r="G33" s="174">
        <v>43</v>
      </c>
      <c r="H33" s="175">
        <v>32</v>
      </c>
      <c r="I33" s="176">
        <v>70760870</v>
      </c>
      <c r="J33" s="177">
        <v>41</v>
      </c>
      <c r="K33" s="178">
        <v>30</v>
      </c>
      <c r="L33" s="173">
        <v>18583748</v>
      </c>
      <c r="M33" s="174">
        <v>27</v>
      </c>
      <c r="N33" s="175">
        <v>16</v>
      </c>
      <c r="O33" s="176">
        <v>36372448</v>
      </c>
      <c r="P33" s="177">
        <v>58</v>
      </c>
      <c r="Q33" s="178">
        <v>46</v>
      </c>
      <c r="R33" s="173">
        <v>49580332</v>
      </c>
      <c r="S33" s="174">
        <v>21</v>
      </c>
      <c r="T33" s="175">
        <v>14</v>
      </c>
      <c r="U33" s="176">
        <v>12432680</v>
      </c>
      <c r="V33" s="177">
        <v>43</v>
      </c>
      <c r="W33" s="178">
        <v>36</v>
      </c>
      <c r="X33" s="173">
        <v>66122</v>
      </c>
      <c r="Y33" s="174">
        <v>229</v>
      </c>
      <c r="Z33" s="175">
        <v>196</v>
      </c>
      <c r="AA33" s="176">
        <v>661</v>
      </c>
      <c r="AB33" s="179">
        <v>351</v>
      </c>
      <c r="AC33" s="171">
        <v>0</v>
      </c>
      <c r="AD33" s="180">
        <v>100</v>
      </c>
      <c r="AE33" s="181">
        <v>0</v>
      </c>
    </row>
    <row r="34" spans="1:31" s="3" customFormat="1" ht="18.75" customHeight="1">
      <c r="A34" s="32">
        <v>32</v>
      </c>
      <c r="B34" s="33">
        <v>29</v>
      </c>
      <c r="C34" s="34" t="s">
        <v>1666</v>
      </c>
      <c r="D34" s="35" t="s">
        <v>3054</v>
      </c>
      <c r="E34" s="36">
        <v>10</v>
      </c>
      <c r="F34" s="38">
        <v>67556265</v>
      </c>
      <c r="G34" s="39">
        <v>38</v>
      </c>
      <c r="H34" s="40">
        <v>11</v>
      </c>
      <c r="I34" s="41">
        <v>74999712</v>
      </c>
      <c r="J34" s="42">
        <v>22</v>
      </c>
      <c r="K34" s="43">
        <v>11</v>
      </c>
      <c r="L34" s="38">
        <v>31921552</v>
      </c>
      <c r="M34" s="39">
        <v>15</v>
      </c>
      <c r="N34" s="40">
        <v>10</v>
      </c>
      <c r="O34" s="41">
        <v>51864592</v>
      </c>
      <c r="P34" s="42">
        <v>15</v>
      </c>
      <c r="Q34" s="43">
        <v>9</v>
      </c>
      <c r="R34" s="38">
        <v>102563956</v>
      </c>
      <c r="S34" s="39">
        <v>183</v>
      </c>
      <c r="T34" s="40">
        <v>16</v>
      </c>
      <c r="U34" s="41">
        <v>1386329</v>
      </c>
      <c r="V34" s="42" t="s">
        <v>3052</v>
      </c>
      <c r="W34" s="43" t="s">
        <v>3052</v>
      </c>
      <c r="X34" s="44" t="s">
        <v>3052</v>
      </c>
      <c r="Y34" s="39">
        <v>19</v>
      </c>
      <c r="Z34" s="40">
        <v>13</v>
      </c>
      <c r="AA34" s="41">
        <v>3829</v>
      </c>
      <c r="AB34" s="108">
        <v>353</v>
      </c>
      <c r="AC34" s="45">
        <v>100</v>
      </c>
      <c r="AD34" s="37">
        <v>0</v>
      </c>
      <c r="AE34" s="46">
        <v>0</v>
      </c>
    </row>
    <row r="35" spans="1:31" s="3" customFormat="1" ht="18.75" customHeight="1">
      <c r="A35" s="137">
        <v>33</v>
      </c>
      <c r="B35" s="138">
        <v>84</v>
      </c>
      <c r="C35" s="139" t="s">
        <v>3140</v>
      </c>
      <c r="D35" s="140" t="s">
        <v>3056</v>
      </c>
      <c r="E35" s="141">
        <v>23</v>
      </c>
      <c r="F35" s="143">
        <v>67390655</v>
      </c>
      <c r="G35" s="144">
        <v>47</v>
      </c>
      <c r="H35" s="145">
        <v>36</v>
      </c>
      <c r="I35" s="146">
        <v>67390655</v>
      </c>
      <c r="J35" s="147">
        <v>16</v>
      </c>
      <c r="K35" s="148">
        <v>7</v>
      </c>
      <c r="L35" s="143">
        <v>40585533</v>
      </c>
      <c r="M35" s="144">
        <v>50</v>
      </c>
      <c r="N35" s="145">
        <v>37</v>
      </c>
      <c r="O35" s="146">
        <v>22987186</v>
      </c>
      <c r="P35" s="147">
        <v>65</v>
      </c>
      <c r="Q35" s="148">
        <v>53</v>
      </c>
      <c r="R35" s="143">
        <v>45640108</v>
      </c>
      <c r="S35" s="144">
        <v>123</v>
      </c>
      <c r="T35" s="145">
        <v>110</v>
      </c>
      <c r="U35" s="146">
        <v>2378111</v>
      </c>
      <c r="V35" s="147">
        <v>41</v>
      </c>
      <c r="W35" s="148">
        <v>34</v>
      </c>
      <c r="X35" s="143">
        <v>70543</v>
      </c>
      <c r="Y35" s="144">
        <v>401</v>
      </c>
      <c r="Z35" s="145">
        <v>360</v>
      </c>
      <c r="AA35" s="146">
        <v>308</v>
      </c>
      <c r="AB35" s="149">
        <v>314</v>
      </c>
      <c r="AC35" s="141">
        <v>0</v>
      </c>
      <c r="AD35" s="150">
        <v>0</v>
      </c>
      <c r="AE35" s="151">
        <v>100</v>
      </c>
    </row>
    <row r="36" spans="1:31" s="3" customFormat="1" ht="18.75" customHeight="1">
      <c r="A36" s="137">
        <v>34</v>
      </c>
      <c r="B36" s="138">
        <v>26</v>
      </c>
      <c r="C36" s="139" t="s">
        <v>1518</v>
      </c>
      <c r="D36" s="140" t="s">
        <v>3056</v>
      </c>
      <c r="E36" s="141">
        <v>24</v>
      </c>
      <c r="F36" s="143">
        <v>67222641</v>
      </c>
      <c r="G36" s="144">
        <v>39</v>
      </c>
      <c r="H36" s="145">
        <v>28</v>
      </c>
      <c r="I36" s="146">
        <v>74490434</v>
      </c>
      <c r="J36" s="147">
        <v>55</v>
      </c>
      <c r="K36" s="148">
        <v>43</v>
      </c>
      <c r="L36" s="143">
        <v>15383041</v>
      </c>
      <c r="M36" s="144">
        <v>26</v>
      </c>
      <c r="N36" s="145">
        <v>15</v>
      </c>
      <c r="O36" s="146">
        <v>38247523</v>
      </c>
      <c r="P36" s="147">
        <v>18</v>
      </c>
      <c r="Q36" s="148">
        <v>8</v>
      </c>
      <c r="R36" s="143">
        <v>99720082</v>
      </c>
      <c r="S36" s="144">
        <v>482</v>
      </c>
      <c r="T36" s="145">
        <v>448</v>
      </c>
      <c r="U36" s="146">
        <v>-4345834</v>
      </c>
      <c r="V36" s="147">
        <v>16</v>
      </c>
      <c r="W36" s="148">
        <v>12</v>
      </c>
      <c r="X36" s="143">
        <v>130881</v>
      </c>
      <c r="Y36" s="144">
        <v>16</v>
      </c>
      <c r="Z36" s="145">
        <v>4</v>
      </c>
      <c r="AA36" s="146">
        <v>4202</v>
      </c>
      <c r="AB36" s="149">
        <v>362</v>
      </c>
      <c r="AC36" s="141">
        <v>0</v>
      </c>
      <c r="AD36" s="150">
        <v>99.24</v>
      </c>
      <c r="AE36" s="151">
        <v>0.76</v>
      </c>
    </row>
    <row r="37" spans="1:31" s="3" customFormat="1" ht="18.75" customHeight="1">
      <c r="A37" s="152">
        <v>35</v>
      </c>
      <c r="B37" s="153">
        <v>33</v>
      </c>
      <c r="C37" s="154" t="s">
        <v>706</v>
      </c>
      <c r="D37" s="155" t="s">
        <v>3056</v>
      </c>
      <c r="E37" s="156">
        <v>25</v>
      </c>
      <c r="F37" s="158">
        <v>65137543</v>
      </c>
      <c r="G37" s="159">
        <v>41</v>
      </c>
      <c r="H37" s="160">
        <v>30</v>
      </c>
      <c r="I37" s="161">
        <v>71562339</v>
      </c>
      <c r="J37" s="162">
        <v>19</v>
      </c>
      <c r="K37" s="163">
        <v>9</v>
      </c>
      <c r="L37" s="158">
        <v>34344630</v>
      </c>
      <c r="M37" s="159">
        <v>17</v>
      </c>
      <c r="N37" s="160">
        <v>7</v>
      </c>
      <c r="O37" s="161">
        <v>44444714</v>
      </c>
      <c r="P37" s="162">
        <v>40</v>
      </c>
      <c r="Q37" s="163">
        <v>29</v>
      </c>
      <c r="R37" s="158">
        <v>66380744</v>
      </c>
      <c r="S37" s="159">
        <v>18</v>
      </c>
      <c r="T37" s="160">
        <v>11</v>
      </c>
      <c r="U37" s="161">
        <v>15595736</v>
      </c>
      <c r="V37" s="162">
        <v>63</v>
      </c>
      <c r="W37" s="163">
        <v>56</v>
      </c>
      <c r="X37" s="158">
        <v>49756</v>
      </c>
      <c r="Y37" s="159">
        <v>91</v>
      </c>
      <c r="Z37" s="160">
        <v>65</v>
      </c>
      <c r="AA37" s="161">
        <v>1374</v>
      </c>
      <c r="AB37" s="164">
        <v>355</v>
      </c>
      <c r="AC37" s="156">
        <v>0</v>
      </c>
      <c r="AD37" s="165">
        <v>57</v>
      </c>
      <c r="AE37" s="166">
        <v>43</v>
      </c>
    </row>
    <row r="38" spans="1:31" s="3" customFormat="1" ht="18.75" customHeight="1">
      <c r="A38" s="167">
        <v>36</v>
      </c>
      <c r="B38" s="168">
        <v>44</v>
      </c>
      <c r="C38" s="169" t="s">
        <v>2696</v>
      </c>
      <c r="D38" s="170" t="s">
        <v>3056</v>
      </c>
      <c r="E38" s="171">
        <v>26</v>
      </c>
      <c r="F38" s="173">
        <v>64538936</v>
      </c>
      <c r="G38" s="174">
        <v>48</v>
      </c>
      <c r="H38" s="175">
        <v>37</v>
      </c>
      <c r="I38" s="176">
        <v>67299884</v>
      </c>
      <c r="J38" s="177">
        <v>34</v>
      </c>
      <c r="K38" s="178">
        <v>23</v>
      </c>
      <c r="L38" s="173">
        <v>22514997</v>
      </c>
      <c r="M38" s="174">
        <v>13</v>
      </c>
      <c r="N38" s="175">
        <v>5</v>
      </c>
      <c r="O38" s="176">
        <v>58127030</v>
      </c>
      <c r="P38" s="177">
        <v>33</v>
      </c>
      <c r="Q38" s="178">
        <v>23</v>
      </c>
      <c r="R38" s="173">
        <v>78287176</v>
      </c>
      <c r="S38" s="174">
        <v>19</v>
      </c>
      <c r="T38" s="175">
        <v>12</v>
      </c>
      <c r="U38" s="176">
        <v>15051461</v>
      </c>
      <c r="V38" s="177">
        <v>67</v>
      </c>
      <c r="W38" s="178">
        <v>60</v>
      </c>
      <c r="X38" s="173">
        <v>44834</v>
      </c>
      <c r="Y38" s="174">
        <v>145</v>
      </c>
      <c r="Z38" s="175">
        <v>117</v>
      </c>
      <c r="AA38" s="176">
        <v>996</v>
      </c>
      <c r="AB38" s="179">
        <v>369</v>
      </c>
      <c r="AC38" s="171">
        <v>0</v>
      </c>
      <c r="AD38" s="180">
        <v>60.28</v>
      </c>
      <c r="AE38" s="181">
        <v>39.72</v>
      </c>
    </row>
    <row r="39" spans="1:31" s="3" customFormat="1" ht="18.75" customHeight="1">
      <c r="A39" s="137">
        <v>37</v>
      </c>
      <c r="B39" s="138">
        <v>43</v>
      </c>
      <c r="C39" s="139" t="s">
        <v>1191</v>
      </c>
      <c r="D39" s="140" t="s">
        <v>3056</v>
      </c>
      <c r="E39" s="141">
        <v>27</v>
      </c>
      <c r="F39" s="143">
        <v>64497798</v>
      </c>
      <c r="G39" s="144">
        <v>28</v>
      </c>
      <c r="H39" s="145">
        <v>18</v>
      </c>
      <c r="I39" s="146">
        <v>86268160</v>
      </c>
      <c r="J39" s="147">
        <v>27</v>
      </c>
      <c r="K39" s="148">
        <v>16</v>
      </c>
      <c r="L39" s="143">
        <v>26999705</v>
      </c>
      <c r="M39" s="144">
        <v>163</v>
      </c>
      <c r="N39" s="145">
        <v>143</v>
      </c>
      <c r="O39" s="146">
        <v>8600147</v>
      </c>
      <c r="P39" s="147">
        <v>56</v>
      </c>
      <c r="Q39" s="148">
        <v>44</v>
      </c>
      <c r="R39" s="143">
        <v>51079233</v>
      </c>
      <c r="S39" s="144">
        <v>69</v>
      </c>
      <c r="T39" s="145">
        <v>59</v>
      </c>
      <c r="U39" s="146">
        <v>4354829</v>
      </c>
      <c r="V39" s="147">
        <v>89</v>
      </c>
      <c r="W39" s="148">
        <v>82</v>
      </c>
      <c r="X39" s="143">
        <v>37897</v>
      </c>
      <c r="Y39" s="144">
        <v>33</v>
      </c>
      <c r="Z39" s="145">
        <v>17</v>
      </c>
      <c r="AA39" s="146">
        <v>2920</v>
      </c>
      <c r="AB39" s="149">
        <v>383</v>
      </c>
      <c r="AC39" s="141">
        <v>0</v>
      </c>
      <c r="AD39" s="150">
        <v>25</v>
      </c>
      <c r="AE39" s="151">
        <v>75</v>
      </c>
    </row>
    <row r="40" spans="1:31" s="3" customFormat="1" ht="18.75" customHeight="1">
      <c r="A40" s="32">
        <v>38</v>
      </c>
      <c r="B40" s="33">
        <v>42</v>
      </c>
      <c r="C40" s="34" t="s">
        <v>705</v>
      </c>
      <c r="D40" s="35" t="s">
        <v>2187</v>
      </c>
      <c r="E40" s="45">
        <v>28</v>
      </c>
      <c r="F40" s="38">
        <v>62097784</v>
      </c>
      <c r="G40" s="39">
        <v>17</v>
      </c>
      <c r="H40" s="40">
        <v>9</v>
      </c>
      <c r="I40" s="41">
        <v>144299843</v>
      </c>
      <c r="J40" s="42">
        <v>25</v>
      </c>
      <c r="K40" s="43">
        <v>14</v>
      </c>
      <c r="L40" s="38">
        <v>27756824</v>
      </c>
      <c r="M40" s="39">
        <v>117</v>
      </c>
      <c r="N40" s="40">
        <v>99</v>
      </c>
      <c r="O40" s="41">
        <v>11838537</v>
      </c>
      <c r="P40" s="42">
        <v>53</v>
      </c>
      <c r="Q40" s="43">
        <v>41</v>
      </c>
      <c r="R40" s="38">
        <v>53383408</v>
      </c>
      <c r="S40" s="39">
        <v>55</v>
      </c>
      <c r="T40" s="40">
        <v>45</v>
      </c>
      <c r="U40" s="41">
        <v>5612647</v>
      </c>
      <c r="V40" s="42">
        <v>294</v>
      </c>
      <c r="W40" s="43">
        <v>281</v>
      </c>
      <c r="X40" s="38">
        <v>6703</v>
      </c>
      <c r="Y40" s="39">
        <v>76</v>
      </c>
      <c r="Z40" s="40">
        <v>50</v>
      </c>
      <c r="AA40" s="41">
        <v>1503</v>
      </c>
      <c r="AB40" s="108">
        <v>382</v>
      </c>
      <c r="AC40" s="45">
        <v>0</v>
      </c>
      <c r="AD40" s="37">
        <v>100</v>
      </c>
      <c r="AE40" s="46">
        <v>0</v>
      </c>
    </row>
    <row r="41" spans="1:31" s="3" customFormat="1" ht="18.75" customHeight="1">
      <c r="A41" s="32">
        <v>39</v>
      </c>
      <c r="B41" s="33">
        <v>41</v>
      </c>
      <c r="C41" s="34" t="s">
        <v>13</v>
      </c>
      <c r="D41" s="35" t="s">
        <v>2187</v>
      </c>
      <c r="E41" s="45">
        <v>29</v>
      </c>
      <c r="F41" s="38">
        <v>61890387</v>
      </c>
      <c r="G41" s="39">
        <v>45</v>
      </c>
      <c r="H41" s="40">
        <v>34</v>
      </c>
      <c r="I41" s="41">
        <v>69466661</v>
      </c>
      <c r="J41" s="42">
        <v>61</v>
      </c>
      <c r="K41" s="43">
        <v>49</v>
      </c>
      <c r="L41" s="38">
        <v>13891150</v>
      </c>
      <c r="M41" s="39">
        <v>147</v>
      </c>
      <c r="N41" s="40">
        <v>128</v>
      </c>
      <c r="O41" s="41">
        <v>9739365</v>
      </c>
      <c r="P41" s="42">
        <v>133</v>
      </c>
      <c r="Q41" s="43">
        <v>115</v>
      </c>
      <c r="R41" s="38">
        <v>25443008</v>
      </c>
      <c r="S41" s="39">
        <v>64</v>
      </c>
      <c r="T41" s="40">
        <v>54</v>
      </c>
      <c r="U41" s="41">
        <v>4757187</v>
      </c>
      <c r="V41" s="42">
        <v>45</v>
      </c>
      <c r="W41" s="43">
        <v>38</v>
      </c>
      <c r="X41" s="38">
        <v>64433</v>
      </c>
      <c r="Y41" s="39">
        <v>240</v>
      </c>
      <c r="Z41" s="40">
        <v>205</v>
      </c>
      <c r="AA41" s="41">
        <v>639</v>
      </c>
      <c r="AB41" s="108">
        <v>311</v>
      </c>
      <c r="AC41" s="45">
        <v>0</v>
      </c>
      <c r="AD41" s="37">
        <v>50</v>
      </c>
      <c r="AE41" s="46">
        <v>50</v>
      </c>
    </row>
    <row r="42" spans="1:31" s="3" customFormat="1" ht="18.75" customHeight="1">
      <c r="A42" s="48">
        <v>40</v>
      </c>
      <c r="B42" s="49">
        <v>25</v>
      </c>
      <c r="C42" s="50" t="s">
        <v>3069</v>
      </c>
      <c r="D42" s="51" t="s">
        <v>88</v>
      </c>
      <c r="E42" s="52">
        <v>30</v>
      </c>
      <c r="F42" s="54">
        <v>60875309</v>
      </c>
      <c r="G42" s="55">
        <v>51</v>
      </c>
      <c r="H42" s="56">
        <v>40</v>
      </c>
      <c r="I42" s="57">
        <v>60878099</v>
      </c>
      <c r="J42" s="58">
        <v>73</v>
      </c>
      <c r="K42" s="59">
        <v>61</v>
      </c>
      <c r="L42" s="54">
        <v>12229489</v>
      </c>
      <c r="M42" s="55">
        <v>118</v>
      </c>
      <c r="N42" s="56">
        <v>100</v>
      </c>
      <c r="O42" s="57">
        <v>11793650</v>
      </c>
      <c r="P42" s="58">
        <v>29</v>
      </c>
      <c r="Q42" s="59">
        <v>19</v>
      </c>
      <c r="R42" s="54">
        <v>82872364</v>
      </c>
      <c r="S42" s="55">
        <v>376</v>
      </c>
      <c r="T42" s="56">
        <v>353</v>
      </c>
      <c r="U42" s="57">
        <v>89772</v>
      </c>
      <c r="V42" s="58">
        <v>256</v>
      </c>
      <c r="W42" s="59">
        <v>243</v>
      </c>
      <c r="X42" s="54">
        <v>10181</v>
      </c>
      <c r="Y42" s="55">
        <v>39</v>
      </c>
      <c r="Z42" s="56">
        <v>22</v>
      </c>
      <c r="AA42" s="57">
        <v>2457</v>
      </c>
      <c r="AB42" s="109">
        <v>384</v>
      </c>
      <c r="AC42" s="52">
        <v>0</v>
      </c>
      <c r="AD42" s="60">
        <v>99.99</v>
      </c>
      <c r="AE42" s="61">
        <v>0.01</v>
      </c>
    </row>
    <row r="43" spans="1:31" s="3" customFormat="1" ht="18.75" customHeight="1">
      <c r="A43" s="18">
        <v>41</v>
      </c>
      <c r="B43" s="19">
        <v>34</v>
      </c>
      <c r="C43" s="20" t="s">
        <v>16</v>
      </c>
      <c r="D43" s="21" t="s">
        <v>3058</v>
      </c>
      <c r="E43" s="22">
        <v>31</v>
      </c>
      <c r="F43" s="24">
        <v>60793924</v>
      </c>
      <c r="G43" s="25">
        <v>44</v>
      </c>
      <c r="H43" s="26">
        <v>33</v>
      </c>
      <c r="I43" s="27">
        <v>70155876</v>
      </c>
      <c r="J43" s="28">
        <v>31</v>
      </c>
      <c r="K43" s="29">
        <v>20</v>
      </c>
      <c r="L43" s="24">
        <v>24496764</v>
      </c>
      <c r="M43" s="25">
        <v>48</v>
      </c>
      <c r="N43" s="26">
        <v>36</v>
      </c>
      <c r="O43" s="27">
        <v>24578603</v>
      </c>
      <c r="P43" s="28">
        <v>70</v>
      </c>
      <c r="Q43" s="29">
        <v>58</v>
      </c>
      <c r="R43" s="24">
        <v>43254878</v>
      </c>
      <c r="S43" s="25">
        <v>17</v>
      </c>
      <c r="T43" s="26">
        <v>10</v>
      </c>
      <c r="U43" s="27">
        <v>15675044</v>
      </c>
      <c r="V43" s="28">
        <v>227</v>
      </c>
      <c r="W43" s="29">
        <v>215</v>
      </c>
      <c r="X43" s="24">
        <v>14176</v>
      </c>
      <c r="Y43" s="25">
        <v>92</v>
      </c>
      <c r="Z43" s="26">
        <v>66</v>
      </c>
      <c r="AA43" s="27">
        <v>1371</v>
      </c>
      <c r="AB43" s="107">
        <v>382</v>
      </c>
      <c r="AC43" s="22">
        <v>0</v>
      </c>
      <c r="AD43" s="30">
        <v>62.5</v>
      </c>
      <c r="AE43" s="31">
        <v>37.5</v>
      </c>
    </row>
    <row r="44" spans="1:31" s="3" customFormat="1" ht="18.75" customHeight="1">
      <c r="A44" s="137">
        <v>42</v>
      </c>
      <c r="B44" s="138">
        <v>35</v>
      </c>
      <c r="C44" s="139" t="s">
        <v>1671</v>
      </c>
      <c r="D44" s="140" t="s">
        <v>3056</v>
      </c>
      <c r="E44" s="141">
        <v>32</v>
      </c>
      <c r="F44" s="143">
        <v>59112588</v>
      </c>
      <c r="G44" s="144">
        <v>49</v>
      </c>
      <c r="H44" s="145">
        <v>38</v>
      </c>
      <c r="I44" s="146">
        <v>65614973</v>
      </c>
      <c r="J44" s="147">
        <v>30</v>
      </c>
      <c r="K44" s="148">
        <v>19</v>
      </c>
      <c r="L44" s="186" t="s">
        <v>3052</v>
      </c>
      <c r="M44" s="144">
        <v>90</v>
      </c>
      <c r="N44" s="145">
        <v>74</v>
      </c>
      <c r="O44" s="146">
        <v>15335368</v>
      </c>
      <c r="P44" s="147">
        <v>72</v>
      </c>
      <c r="Q44" s="148">
        <v>60</v>
      </c>
      <c r="R44" s="143">
        <v>42748933</v>
      </c>
      <c r="S44" s="144">
        <v>75</v>
      </c>
      <c r="T44" s="145">
        <v>64</v>
      </c>
      <c r="U44" s="146">
        <v>4069579</v>
      </c>
      <c r="V44" s="147">
        <v>26</v>
      </c>
      <c r="W44" s="148">
        <v>21</v>
      </c>
      <c r="X44" s="186" t="s">
        <v>3052</v>
      </c>
      <c r="Y44" s="144">
        <v>72</v>
      </c>
      <c r="Z44" s="145">
        <v>47</v>
      </c>
      <c r="AA44" s="146">
        <v>1560</v>
      </c>
      <c r="AB44" s="149">
        <v>355</v>
      </c>
      <c r="AC44" s="141">
        <v>0</v>
      </c>
      <c r="AD44" s="150">
        <v>41.76</v>
      </c>
      <c r="AE44" s="151">
        <v>58.24</v>
      </c>
    </row>
    <row r="45" spans="1:31" s="3" customFormat="1" ht="18.75" customHeight="1">
      <c r="A45" s="137">
        <v>43</v>
      </c>
      <c r="B45" s="138">
        <v>79</v>
      </c>
      <c r="C45" s="139" t="s">
        <v>3064</v>
      </c>
      <c r="D45" s="140" t="s">
        <v>3056</v>
      </c>
      <c r="E45" s="141">
        <v>33</v>
      </c>
      <c r="F45" s="143">
        <v>58638257</v>
      </c>
      <c r="G45" s="144">
        <v>42</v>
      </c>
      <c r="H45" s="145">
        <v>31</v>
      </c>
      <c r="I45" s="146">
        <v>71434820</v>
      </c>
      <c r="J45" s="147">
        <v>291</v>
      </c>
      <c r="K45" s="148">
        <v>265</v>
      </c>
      <c r="L45" s="143">
        <v>3867351</v>
      </c>
      <c r="M45" s="144">
        <v>241</v>
      </c>
      <c r="N45" s="145">
        <v>218</v>
      </c>
      <c r="O45" s="146">
        <v>5301375</v>
      </c>
      <c r="P45" s="147">
        <v>57</v>
      </c>
      <c r="Q45" s="148">
        <v>45</v>
      </c>
      <c r="R45" s="143">
        <v>50593723</v>
      </c>
      <c r="S45" s="144">
        <v>248</v>
      </c>
      <c r="T45" s="145">
        <v>228</v>
      </c>
      <c r="U45" s="146">
        <v>742923</v>
      </c>
      <c r="V45" s="147">
        <v>12</v>
      </c>
      <c r="W45" s="148">
        <v>9</v>
      </c>
      <c r="X45" s="143">
        <v>144913</v>
      </c>
      <c r="Y45" s="144">
        <v>95</v>
      </c>
      <c r="Z45" s="145">
        <v>69</v>
      </c>
      <c r="AA45" s="146">
        <v>1354</v>
      </c>
      <c r="AB45" s="149">
        <v>383</v>
      </c>
      <c r="AC45" s="141">
        <v>0</v>
      </c>
      <c r="AD45" s="150">
        <v>87.52</v>
      </c>
      <c r="AE45" s="151">
        <v>12.48</v>
      </c>
    </row>
    <row r="46" spans="1:31" s="3" customFormat="1" ht="18.75" customHeight="1">
      <c r="A46" s="137">
        <v>44</v>
      </c>
      <c r="B46" s="138">
        <v>58</v>
      </c>
      <c r="C46" s="139" t="s">
        <v>2178</v>
      </c>
      <c r="D46" s="140" t="s">
        <v>3056</v>
      </c>
      <c r="E46" s="141">
        <v>34</v>
      </c>
      <c r="F46" s="143">
        <v>57838981</v>
      </c>
      <c r="G46" s="144">
        <v>52</v>
      </c>
      <c r="H46" s="145">
        <v>41</v>
      </c>
      <c r="I46" s="146">
        <v>60045114</v>
      </c>
      <c r="J46" s="147">
        <v>51</v>
      </c>
      <c r="K46" s="148">
        <v>39</v>
      </c>
      <c r="L46" s="143">
        <v>15915862</v>
      </c>
      <c r="M46" s="144">
        <v>69</v>
      </c>
      <c r="N46" s="145">
        <v>55</v>
      </c>
      <c r="O46" s="146">
        <v>19277207</v>
      </c>
      <c r="P46" s="147">
        <v>91</v>
      </c>
      <c r="Q46" s="148">
        <v>77</v>
      </c>
      <c r="R46" s="143">
        <v>36269150</v>
      </c>
      <c r="S46" s="144">
        <v>393</v>
      </c>
      <c r="T46" s="145">
        <v>369</v>
      </c>
      <c r="U46" s="146">
        <v>39458</v>
      </c>
      <c r="V46" s="147">
        <v>262</v>
      </c>
      <c r="W46" s="148">
        <v>249</v>
      </c>
      <c r="X46" s="143">
        <v>9618</v>
      </c>
      <c r="Y46" s="144">
        <v>82</v>
      </c>
      <c r="Z46" s="145">
        <v>56</v>
      </c>
      <c r="AA46" s="146">
        <v>1452</v>
      </c>
      <c r="AB46" s="149">
        <v>313</v>
      </c>
      <c r="AC46" s="141">
        <v>0</v>
      </c>
      <c r="AD46" s="150">
        <v>77.97</v>
      </c>
      <c r="AE46" s="151">
        <v>22.03</v>
      </c>
    </row>
    <row r="47" spans="1:31" s="3" customFormat="1" ht="18.75" customHeight="1">
      <c r="A47" s="152">
        <v>45</v>
      </c>
      <c r="B47" s="153">
        <v>37</v>
      </c>
      <c r="C47" s="154" t="s">
        <v>1665</v>
      </c>
      <c r="D47" s="155" t="s">
        <v>3056</v>
      </c>
      <c r="E47" s="156">
        <v>35</v>
      </c>
      <c r="F47" s="158">
        <v>55307771</v>
      </c>
      <c r="G47" s="159">
        <v>55</v>
      </c>
      <c r="H47" s="160">
        <v>44</v>
      </c>
      <c r="I47" s="161">
        <v>58928126</v>
      </c>
      <c r="J47" s="162">
        <v>14</v>
      </c>
      <c r="K47" s="163">
        <v>6</v>
      </c>
      <c r="L47" s="158">
        <v>43574359</v>
      </c>
      <c r="M47" s="159">
        <v>51</v>
      </c>
      <c r="N47" s="160">
        <v>38</v>
      </c>
      <c r="O47" s="161">
        <v>22755054</v>
      </c>
      <c r="P47" s="162">
        <v>82</v>
      </c>
      <c r="Q47" s="163">
        <v>69</v>
      </c>
      <c r="R47" s="158">
        <v>39224512</v>
      </c>
      <c r="S47" s="159">
        <v>22</v>
      </c>
      <c r="T47" s="160">
        <v>15</v>
      </c>
      <c r="U47" s="161">
        <v>11537202</v>
      </c>
      <c r="V47" s="162">
        <v>30</v>
      </c>
      <c r="W47" s="163">
        <v>25</v>
      </c>
      <c r="X47" s="158">
        <v>87475</v>
      </c>
      <c r="Y47" s="159">
        <v>93</v>
      </c>
      <c r="Z47" s="160">
        <v>67</v>
      </c>
      <c r="AA47" s="161">
        <v>1368</v>
      </c>
      <c r="AB47" s="164">
        <v>355</v>
      </c>
      <c r="AC47" s="156">
        <v>0</v>
      </c>
      <c r="AD47" s="165">
        <v>37.81</v>
      </c>
      <c r="AE47" s="166">
        <v>62.19</v>
      </c>
    </row>
    <row r="48" spans="1:31" s="3" customFormat="1" ht="18.75" customHeight="1">
      <c r="A48" s="167">
        <v>46</v>
      </c>
      <c r="B48" s="168">
        <v>54</v>
      </c>
      <c r="C48" s="169" t="s">
        <v>2234</v>
      </c>
      <c r="D48" s="170" t="s">
        <v>3056</v>
      </c>
      <c r="E48" s="171">
        <v>36</v>
      </c>
      <c r="F48" s="173">
        <v>54585618</v>
      </c>
      <c r="G48" s="174">
        <v>58</v>
      </c>
      <c r="H48" s="175">
        <v>47</v>
      </c>
      <c r="I48" s="176">
        <v>54585618</v>
      </c>
      <c r="J48" s="177">
        <v>35</v>
      </c>
      <c r="K48" s="178">
        <v>24</v>
      </c>
      <c r="L48" s="173">
        <v>22203382</v>
      </c>
      <c r="M48" s="174">
        <v>18</v>
      </c>
      <c r="N48" s="175">
        <v>8</v>
      </c>
      <c r="O48" s="176">
        <v>44103005</v>
      </c>
      <c r="P48" s="177">
        <v>32</v>
      </c>
      <c r="Q48" s="178">
        <v>22</v>
      </c>
      <c r="R48" s="173">
        <v>80270254</v>
      </c>
      <c r="S48" s="174">
        <v>46</v>
      </c>
      <c r="T48" s="175">
        <v>37</v>
      </c>
      <c r="U48" s="176">
        <v>6530662</v>
      </c>
      <c r="V48" s="177">
        <v>84</v>
      </c>
      <c r="W48" s="178">
        <v>77</v>
      </c>
      <c r="X48" s="173">
        <v>38541</v>
      </c>
      <c r="Y48" s="174">
        <v>70</v>
      </c>
      <c r="Z48" s="175">
        <v>46</v>
      </c>
      <c r="AA48" s="176">
        <v>1587</v>
      </c>
      <c r="AB48" s="179">
        <v>362</v>
      </c>
      <c r="AC48" s="171">
        <v>0</v>
      </c>
      <c r="AD48" s="180">
        <v>94.3</v>
      </c>
      <c r="AE48" s="181">
        <v>5.7</v>
      </c>
    </row>
    <row r="49" spans="1:31" s="3" customFormat="1" ht="18.75" customHeight="1">
      <c r="A49" s="137">
        <v>47</v>
      </c>
      <c r="B49" s="138">
        <v>56</v>
      </c>
      <c r="C49" s="139" t="s">
        <v>1190</v>
      </c>
      <c r="D49" s="140" t="s">
        <v>3056</v>
      </c>
      <c r="E49" s="141">
        <v>37</v>
      </c>
      <c r="F49" s="143">
        <v>54220037</v>
      </c>
      <c r="G49" s="144">
        <v>37</v>
      </c>
      <c r="H49" s="145">
        <v>27</v>
      </c>
      <c r="I49" s="146">
        <v>75955217</v>
      </c>
      <c r="J49" s="147">
        <v>44</v>
      </c>
      <c r="K49" s="148">
        <v>32</v>
      </c>
      <c r="L49" s="143">
        <v>17749889</v>
      </c>
      <c r="M49" s="144">
        <v>140</v>
      </c>
      <c r="N49" s="145">
        <v>122</v>
      </c>
      <c r="O49" s="146">
        <v>10334531</v>
      </c>
      <c r="P49" s="147">
        <v>87</v>
      </c>
      <c r="Q49" s="148">
        <v>73</v>
      </c>
      <c r="R49" s="143">
        <v>37303748</v>
      </c>
      <c r="S49" s="144">
        <v>89</v>
      </c>
      <c r="T49" s="145">
        <v>77</v>
      </c>
      <c r="U49" s="146">
        <v>3459827</v>
      </c>
      <c r="V49" s="147">
        <v>93</v>
      </c>
      <c r="W49" s="148">
        <v>86</v>
      </c>
      <c r="X49" s="143">
        <v>36183</v>
      </c>
      <c r="Y49" s="144">
        <v>83</v>
      </c>
      <c r="Z49" s="145">
        <v>57</v>
      </c>
      <c r="AA49" s="146">
        <v>1450</v>
      </c>
      <c r="AB49" s="149">
        <v>311</v>
      </c>
      <c r="AC49" s="141">
        <v>0</v>
      </c>
      <c r="AD49" s="150">
        <v>59.6</v>
      </c>
      <c r="AE49" s="151">
        <v>40.4</v>
      </c>
    </row>
    <row r="50" spans="1:31" s="3" customFormat="1" ht="18.75" customHeight="1">
      <c r="A50" s="137">
        <v>48</v>
      </c>
      <c r="B50" s="138">
        <v>51</v>
      </c>
      <c r="C50" s="139" t="s">
        <v>1539</v>
      </c>
      <c r="D50" s="140" t="s">
        <v>3056</v>
      </c>
      <c r="E50" s="141">
        <v>38</v>
      </c>
      <c r="F50" s="143">
        <v>52091750</v>
      </c>
      <c r="G50" s="144">
        <v>59</v>
      </c>
      <c r="H50" s="145">
        <v>48</v>
      </c>
      <c r="I50" s="146">
        <v>53288678</v>
      </c>
      <c r="J50" s="147">
        <v>72</v>
      </c>
      <c r="K50" s="148">
        <v>60</v>
      </c>
      <c r="L50" s="143">
        <v>12251972</v>
      </c>
      <c r="M50" s="144">
        <v>65</v>
      </c>
      <c r="N50" s="145">
        <v>51</v>
      </c>
      <c r="O50" s="146">
        <v>19750841</v>
      </c>
      <c r="P50" s="147">
        <v>123</v>
      </c>
      <c r="Q50" s="148">
        <v>106</v>
      </c>
      <c r="R50" s="143">
        <v>28197640</v>
      </c>
      <c r="S50" s="144">
        <v>45</v>
      </c>
      <c r="T50" s="145">
        <v>36</v>
      </c>
      <c r="U50" s="146">
        <v>6655825</v>
      </c>
      <c r="V50" s="147" t="s">
        <v>3052</v>
      </c>
      <c r="W50" s="148" t="s">
        <v>3052</v>
      </c>
      <c r="X50" s="186" t="s">
        <v>3052</v>
      </c>
      <c r="Y50" s="144">
        <v>263</v>
      </c>
      <c r="Z50" s="145">
        <v>227</v>
      </c>
      <c r="AA50" s="146">
        <v>583</v>
      </c>
      <c r="AB50" s="149">
        <v>354</v>
      </c>
      <c r="AC50" s="141">
        <v>0</v>
      </c>
      <c r="AD50" s="150">
        <v>49</v>
      </c>
      <c r="AE50" s="151">
        <v>51</v>
      </c>
    </row>
    <row r="51" spans="1:31" s="3" customFormat="1" ht="18.75" customHeight="1">
      <c r="A51" s="137">
        <v>49</v>
      </c>
      <c r="B51" s="138">
        <v>47</v>
      </c>
      <c r="C51" s="139" t="s">
        <v>2235</v>
      </c>
      <c r="D51" s="140" t="s">
        <v>3056</v>
      </c>
      <c r="E51" s="185">
        <v>39</v>
      </c>
      <c r="F51" s="143">
        <v>51381777</v>
      </c>
      <c r="G51" s="144">
        <v>53</v>
      </c>
      <c r="H51" s="145">
        <v>42</v>
      </c>
      <c r="I51" s="146">
        <v>59341917</v>
      </c>
      <c r="J51" s="147">
        <v>89</v>
      </c>
      <c r="K51" s="148">
        <v>77</v>
      </c>
      <c r="L51" s="143">
        <v>10602225</v>
      </c>
      <c r="M51" s="144">
        <v>127</v>
      </c>
      <c r="N51" s="145">
        <v>109</v>
      </c>
      <c r="O51" s="146">
        <v>10979672</v>
      </c>
      <c r="P51" s="147">
        <v>41</v>
      </c>
      <c r="Q51" s="148">
        <v>30</v>
      </c>
      <c r="R51" s="143">
        <v>65356320</v>
      </c>
      <c r="S51" s="144">
        <v>195</v>
      </c>
      <c r="T51" s="145">
        <v>179</v>
      </c>
      <c r="U51" s="146">
        <v>1231980</v>
      </c>
      <c r="V51" s="147">
        <v>54</v>
      </c>
      <c r="W51" s="148">
        <v>47</v>
      </c>
      <c r="X51" s="143">
        <v>53778</v>
      </c>
      <c r="Y51" s="144">
        <v>219</v>
      </c>
      <c r="Z51" s="145">
        <v>186</v>
      </c>
      <c r="AA51" s="146">
        <v>705</v>
      </c>
      <c r="AB51" s="149">
        <v>371</v>
      </c>
      <c r="AC51" s="141">
        <v>0</v>
      </c>
      <c r="AD51" s="150">
        <v>100</v>
      </c>
      <c r="AE51" s="151">
        <v>0</v>
      </c>
    </row>
    <row r="52" spans="1:31" s="3" customFormat="1" ht="18.75" customHeight="1">
      <c r="A52" s="152">
        <v>50</v>
      </c>
      <c r="B52" s="153">
        <v>72</v>
      </c>
      <c r="C52" s="154" t="s">
        <v>2236</v>
      </c>
      <c r="D52" s="155" t="s">
        <v>3056</v>
      </c>
      <c r="E52" s="156">
        <v>40</v>
      </c>
      <c r="F52" s="158">
        <v>50699761</v>
      </c>
      <c r="G52" s="159">
        <v>63</v>
      </c>
      <c r="H52" s="160">
        <v>52</v>
      </c>
      <c r="I52" s="161">
        <v>50699761</v>
      </c>
      <c r="J52" s="162">
        <v>67</v>
      </c>
      <c r="K52" s="163">
        <v>55</v>
      </c>
      <c r="L52" s="158">
        <v>13061598</v>
      </c>
      <c r="M52" s="159">
        <v>81</v>
      </c>
      <c r="N52" s="160">
        <v>66</v>
      </c>
      <c r="O52" s="161">
        <v>16646535</v>
      </c>
      <c r="P52" s="162">
        <v>81</v>
      </c>
      <c r="Q52" s="163">
        <v>68</v>
      </c>
      <c r="R52" s="158">
        <v>39374210</v>
      </c>
      <c r="S52" s="159">
        <v>24</v>
      </c>
      <c r="T52" s="160">
        <v>17</v>
      </c>
      <c r="U52" s="161">
        <v>11165697</v>
      </c>
      <c r="V52" s="162">
        <v>62</v>
      </c>
      <c r="W52" s="163">
        <v>55</v>
      </c>
      <c r="X52" s="158">
        <v>50033</v>
      </c>
      <c r="Y52" s="159">
        <v>228</v>
      </c>
      <c r="Z52" s="160">
        <v>195</v>
      </c>
      <c r="AA52" s="161">
        <v>663</v>
      </c>
      <c r="AB52" s="164">
        <v>383</v>
      </c>
      <c r="AC52" s="156">
        <v>0</v>
      </c>
      <c r="AD52" s="165">
        <v>35</v>
      </c>
      <c r="AE52" s="166">
        <v>65</v>
      </c>
    </row>
    <row r="53" spans="1:31" s="3" customFormat="1" ht="18.75" customHeight="1">
      <c r="A53" s="18">
        <v>51</v>
      </c>
      <c r="B53" s="19">
        <v>246</v>
      </c>
      <c r="C53" s="20" t="s">
        <v>2237</v>
      </c>
      <c r="D53" s="21" t="s">
        <v>3054</v>
      </c>
      <c r="E53" s="22">
        <v>11</v>
      </c>
      <c r="F53" s="24">
        <v>48837167</v>
      </c>
      <c r="G53" s="25">
        <v>66</v>
      </c>
      <c r="H53" s="26">
        <v>12</v>
      </c>
      <c r="I53" s="27">
        <v>49055967</v>
      </c>
      <c r="J53" s="28">
        <v>15</v>
      </c>
      <c r="K53" s="29">
        <v>9</v>
      </c>
      <c r="L53" s="24">
        <v>40637242</v>
      </c>
      <c r="M53" s="25">
        <v>19</v>
      </c>
      <c r="N53" s="26">
        <v>11</v>
      </c>
      <c r="O53" s="27">
        <v>43996756</v>
      </c>
      <c r="P53" s="28">
        <v>34</v>
      </c>
      <c r="Q53" s="29">
        <v>11</v>
      </c>
      <c r="R53" s="24">
        <v>75932938</v>
      </c>
      <c r="S53" s="25">
        <v>5</v>
      </c>
      <c r="T53" s="26">
        <v>5</v>
      </c>
      <c r="U53" s="27">
        <v>37156906</v>
      </c>
      <c r="V53" s="28">
        <v>6</v>
      </c>
      <c r="W53" s="29">
        <v>2</v>
      </c>
      <c r="X53" s="24">
        <v>171060</v>
      </c>
      <c r="Y53" s="25">
        <v>23</v>
      </c>
      <c r="Z53" s="26">
        <v>14</v>
      </c>
      <c r="AA53" s="27">
        <v>3494</v>
      </c>
      <c r="AB53" s="107">
        <v>210</v>
      </c>
      <c r="AC53" s="22">
        <v>100</v>
      </c>
      <c r="AD53" s="30">
        <v>0</v>
      </c>
      <c r="AE53" s="31">
        <v>0</v>
      </c>
    </row>
    <row r="54" spans="1:31" s="3" customFormat="1" ht="18.75" customHeight="1">
      <c r="A54" s="32">
        <v>52</v>
      </c>
      <c r="B54" s="33">
        <v>40</v>
      </c>
      <c r="C54" s="34" t="s">
        <v>2698</v>
      </c>
      <c r="D54" s="35" t="s">
        <v>2187</v>
      </c>
      <c r="E54" s="45">
        <v>41</v>
      </c>
      <c r="F54" s="38">
        <v>48805227</v>
      </c>
      <c r="G54" s="39">
        <v>67</v>
      </c>
      <c r="H54" s="40">
        <v>55</v>
      </c>
      <c r="I54" s="41">
        <v>48809701</v>
      </c>
      <c r="J54" s="42">
        <v>37</v>
      </c>
      <c r="K54" s="43">
        <v>26</v>
      </c>
      <c r="L54" s="38">
        <v>20652763</v>
      </c>
      <c r="M54" s="39">
        <v>40</v>
      </c>
      <c r="N54" s="40">
        <v>29</v>
      </c>
      <c r="O54" s="41">
        <v>27941383</v>
      </c>
      <c r="P54" s="42">
        <v>45</v>
      </c>
      <c r="Q54" s="43">
        <v>34</v>
      </c>
      <c r="R54" s="38">
        <v>59830201</v>
      </c>
      <c r="S54" s="39">
        <v>41</v>
      </c>
      <c r="T54" s="40">
        <v>33</v>
      </c>
      <c r="U54" s="41">
        <v>7087688</v>
      </c>
      <c r="V54" s="42">
        <v>44</v>
      </c>
      <c r="W54" s="43">
        <v>37</v>
      </c>
      <c r="X54" s="38">
        <v>65516</v>
      </c>
      <c r="Y54" s="39">
        <v>17</v>
      </c>
      <c r="Z54" s="40">
        <v>5</v>
      </c>
      <c r="AA54" s="41">
        <v>3965</v>
      </c>
      <c r="AB54" s="108">
        <v>321</v>
      </c>
      <c r="AC54" s="45">
        <v>0</v>
      </c>
      <c r="AD54" s="37">
        <v>100</v>
      </c>
      <c r="AE54" s="46">
        <v>0</v>
      </c>
    </row>
    <row r="55" spans="1:31" s="3" customFormat="1" ht="18.75" customHeight="1">
      <c r="A55" s="137">
        <v>53</v>
      </c>
      <c r="B55" s="188" t="s">
        <v>3052</v>
      </c>
      <c r="C55" s="188" t="s">
        <v>3052</v>
      </c>
      <c r="D55" s="140" t="s">
        <v>3056</v>
      </c>
      <c r="E55" s="141">
        <v>42</v>
      </c>
      <c r="F55" s="186" t="s">
        <v>3052</v>
      </c>
      <c r="G55" s="144">
        <v>64</v>
      </c>
      <c r="H55" s="145">
        <v>53</v>
      </c>
      <c r="I55" s="187" t="s">
        <v>3052</v>
      </c>
      <c r="J55" s="147">
        <v>48</v>
      </c>
      <c r="K55" s="148">
        <v>36</v>
      </c>
      <c r="L55" s="186" t="s">
        <v>3052</v>
      </c>
      <c r="M55" s="144">
        <v>167</v>
      </c>
      <c r="N55" s="145">
        <v>147</v>
      </c>
      <c r="O55" s="187" t="s">
        <v>3052</v>
      </c>
      <c r="P55" s="147">
        <v>134</v>
      </c>
      <c r="Q55" s="148">
        <v>116</v>
      </c>
      <c r="R55" s="186" t="s">
        <v>3052</v>
      </c>
      <c r="S55" s="144">
        <v>37</v>
      </c>
      <c r="T55" s="145">
        <v>30</v>
      </c>
      <c r="U55" s="187" t="s">
        <v>3052</v>
      </c>
      <c r="V55" s="147">
        <v>181</v>
      </c>
      <c r="W55" s="148">
        <v>170</v>
      </c>
      <c r="X55" s="186" t="s">
        <v>3052</v>
      </c>
      <c r="Y55" s="144">
        <v>413</v>
      </c>
      <c r="Z55" s="145">
        <v>372</v>
      </c>
      <c r="AA55" s="187" t="s">
        <v>3052</v>
      </c>
      <c r="AB55" s="149">
        <v>352</v>
      </c>
      <c r="AC55" s="141">
        <v>0</v>
      </c>
      <c r="AD55" s="150">
        <v>14.9</v>
      </c>
      <c r="AE55" s="151">
        <v>85.1</v>
      </c>
    </row>
    <row r="56" spans="1:31" s="3" customFormat="1" ht="18.75" customHeight="1">
      <c r="A56" s="137">
        <v>54</v>
      </c>
      <c r="B56" s="138">
        <v>59</v>
      </c>
      <c r="C56" s="139" t="s">
        <v>1479</v>
      </c>
      <c r="D56" s="140" t="s">
        <v>3056</v>
      </c>
      <c r="E56" s="141">
        <v>43</v>
      </c>
      <c r="F56" s="143">
        <v>48163343</v>
      </c>
      <c r="G56" s="144">
        <v>60</v>
      </c>
      <c r="H56" s="145">
        <v>49</v>
      </c>
      <c r="I56" s="146">
        <v>51565717</v>
      </c>
      <c r="J56" s="147">
        <v>160</v>
      </c>
      <c r="K56" s="148">
        <v>143</v>
      </c>
      <c r="L56" s="143">
        <v>7004353</v>
      </c>
      <c r="M56" s="144">
        <v>133</v>
      </c>
      <c r="N56" s="145">
        <v>115</v>
      </c>
      <c r="O56" s="146">
        <v>10670016</v>
      </c>
      <c r="P56" s="147">
        <v>92</v>
      </c>
      <c r="Q56" s="148">
        <v>78</v>
      </c>
      <c r="R56" s="143">
        <v>35982758</v>
      </c>
      <c r="S56" s="144">
        <v>312</v>
      </c>
      <c r="T56" s="145">
        <v>290</v>
      </c>
      <c r="U56" s="146">
        <v>319089</v>
      </c>
      <c r="V56" s="147">
        <v>17</v>
      </c>
      <c r="W56" s="148">
        <v>13</v>
      </c>
      <c r="X56" s="143">
        <v>129570</v>
      </c>
      <c r="Y56" s="144">
        <v>303</v>
      </c>
      <c r="Z56" s="145">
        <v>265</v>
      </c>
      <c r="AA56" s="146">
        <v>494</v>
      </c>
      <c r="AB56" s="149">
        <v>371</v>
      </c>
      <c r="AC56" s="141">
        <v>0</v>
      </c>
      <c r="AD56" s="150">
        <v>100</v>
      </c>
      <c r="AE56" s="151">
        <v>0</v>
      </c>
    </row>
    <row r="57" spans="1:31" s="3" customFormat="1" ht="18.75" customHeight="1">
      <c r="A57" s="152">
        <v>55</v>
      </c>
      <c r="B57" s="153">
        <v>45</v>
      </c>
      <c r="C57" s="154" t="s">
        <v>763</v>
      </c>
      <c r="D57" s="155" t="s">
        <v>3056</v>
      </c>
      <c r="E57" s="189">
        <v>44</v>
      </c>
      <c r="F57" s="158">
        <v>48039443</v>
      </c>
      <c r="G57" s="159">
        <v>69</v>
      </c>
      <c r="H57" s="160">
        <v>57</v>
      </c>
      <c r="I57" s="161">
        <v>48178207</v>
      </c>
      <c r="J57" s="162">
        <v>83</v>
      </c>
      <c r="K57" s="163">
        <v>71</v>
      </c>
      <c r="L57" s="158">
        <v>10908506</v>
      </c>
      <c r="M57" s="159">
        <v>97</v>
      </c>
      <c r="N57" s="160">
        <v>80</v>
      </c>
      <c r="O57" s="161">
        <v>13713070</v>
      </c>
      <c r="P57" s="162">
        <v>170</v>
      </c>
      <c r="Q57" s="163">
        <v>148</v>
      </c>
      <c r="R57" s="158">
        <v>20774913</v>
      </c>
      <c r="S57" s="159">
        <v>63</v>
      </c>
      <c r="T57" s="160">
        <v>53</v>
      </c>
      <c r="U57" s="161">
        <v>4802436</v>
      </c>
      <c r="V57" s="162">
        <v>20</v>
      </c>
      <c r="W57" s="163">
        <v>15</v>
      </c>
      <c r="X57" s="158">
        <v>108515</v>
      </c>
      <c r="Y57" s="159">
        <v>285</v>
      </c>
      <c r="Z57" s="160">
        <v>248</v>
      </c>
      <c r="AA57" s="161">
        <v>522</v>
      </c>
      <c r="AB57" s="164">
        <v>372</v>
      </c>
      <c r="AC57" s="156">
        <v>0</v>
      </c>
      <c r="AD57" s="165">
        <v>100</v>
      </c>
      <c r="AE57" s="166">
        <v>0</v>
      </c>
    </row>
    <row r="58" spans="1:31" s="3" customFormat="1" ht="18.75" customHeight="1">
      <c r="A58" s="167">
        <v>56</v>
      </c>
      <c r="B58" s="168">
        <v>46</v>
      </c>
      <c r="C58" s="169" t="s">
        <v>12</v>
      </c>
      <c r="D58" s="170" t="s">
        <v>3056</v>
      </c>
      <c r="E58" s="171">
        <v>45</v>
      </c>
      <c r="F58" s="173">
        <v>47514259</v>
      </c>
      <c r="G58" s="174">
        <v>61</v>
      </c>
      <c r="H58" s="175">
        <v>50</v>
      </c>
      <c r="I58" s="176">
        <v>51285636</v>
      </c>
      <c r="J58" s="177">
        <v>81</v>
      </c>
      <c r="K58" s="178">
        <v>69</v>
      </c>
      <c r="L58" s="173">
        <v>11081192</v>
      </c>
      <c r="M58" s="174">
        <v>58</v>
      </c>
      <c r="N58" s="175">
        <v>45</v>
      </c>
      <c r="O58" s="176">
        <v>21992395</v>
      </c>
      <c r="P58" s="177">
        <v>36</v>
      </c>
      <c r="Q58" s="178">
        <v>25</v>
      </c>
      <c r="R58" s="173">
        <v>71690160</v>
      </c>
      <c r="S58" s="174">
        <v>225</v>
      </c>
      <c r="T58" s="175">
        <v>207</v>
      </c>
      <c r="U58" s="176">
        <v>946364</v>
      </c>
      <c r="V58" s="177" t="s">
        <v>3052</v>
      </c>
      <c r="W58" s="178" t="s">
        <v>3052</v>
      </c>
      <c r="X58" s="184" t="s">
        <v>3052</v>
      </c>
      <c r="Y58" s="174">
        <v>366</v>
      </c>
      <c r="Z58" s="175">
        <v>326</v>
      </c>
      <c r="AA58" s="176">
        <v>384</v>
      </c>
      <c r="AB58" s="179">
        <v>342</v>
      </c>
      <c r="AC58" s="171">
        <v>0</v>
      </c>
      <c r="AD58" s="180">
        <v>100</v>
      </c>
      <c r="AE58" s="181">
        <v>0</v>
      </c>
    </row>
    <row r="59" spans="1:31" s="3" customFormat="1" ht="18.75" customHeight="1">
      <c r="A59" s="32">
        <v>57</v>
      </c>
      <c r="B59" s="33">
        <v>57</v>
      </c>
      <c r="C59" s="34" t="s">
        <v>1681</v>
      </c>
      <c r="D59" s="35" t="s">
        <v>3092</v>
      </c>
      <c r="E59" s="45">
        <v>46</v>
      </c>
      <c r="F59" s="38">
        <v>46875557</v>
      </c>
      <c r="G59" s="39">
        <v>65</v>
      </c>
      <c r="H59" s="40">
        <v>54</v>
      </c>
      <c r="I59" s="41">
        <v>49323319</v>
      </c>
      <c r="J59" s="42">
        <v>98</v>
      </c>
      <c r="K59" s="43">
        <v>86</v>
      </c>
      <c r="L59" s="38">
        <v>10100418</v>
      </c>
      <c r="M59" s="39">
        <v>196</v>
      </c>
      <c r="N59" s="40">
        <v>174</v>
      </c>
      <c r="O59" s="41">
        <v>7183050</v>
      </c>
      <c r="P59" s="42">
        <v>44</v>
      </c>
      <c r="Q59" s="43">
        <v>33</v>
      </c>
      <c r="R59" s="38">
        <v>62204312</v>
      </c>
      <c r="S59" s="39">
        <v>341</v>
      </c>
      <c r="T59" s="40">
        <v>318</v>
      </c>
      <c r="U59" s="41">
        <v>221242</v>
      </c>
      <c r="V59" s="42" t="s">
        <v>3052</v>
      </c>
      <c r="W59" s="43" t="s">
        <v>3052</v>
      </c>
      <c r="X59" s="44" t="s">
        <v>3052</v>
      </c>
      <c r="Y59" s="39">
        <v>147</v>
      </c>
      <c r="Z59" s="40">
        <v>119</v>
      </c>
      <c r="AA59" s="41">
        <v>993</v>
      </c>
      <c r="AB59" s="108">
        <v>311</v>
      </c>
      <c r="AC59" s="45">
        <v>0</v>
      </c>
      <c r="AD59" s="37">
        <v>100</v>
      </c>
      <c r="AE59" s="46">
        <v>0</v>
      </c>
    </row>
    <row r="60" spans="1:31" s="3" customFormat="1" ht="18.75" customHeight="1">
      <c r="A60" s="32">
        <v>58</v>
      </c>
      <c r="B60" s="33">
        <v>61</v>
      </c>
      <c r="C60" s="34" t="s">
        <v>18</v>
      </c>
      <c r="D60" s="35" t="s">
        <v>2187</v>
      </c>
      <c r="E60" s="45">
        <v>47</v>
      </c>
      <c r="F60" s="38">
        <v>46322078</v>
      </c>
      <c r="G60" s="39">
        <v>73</v>
      </c>
      <c r="H60" s="40">
        <v>60</v>
      </c>
      <c r="I60" s="41">
        <v>46705750</v>
      </c>
      <c r="J60" s="42">
        <v>176</v>
      </c>
      <c r="K60" s="43">
        <v>157</v>
      </c>
      <c r="L60" s="38">
        <v>6608018</v>
      </c>
      <c r="M60" s="39">
        <v>124</v>
      </c>
      <c r="N60" s="40">
        <v>106</v>
      </c>
      <c r="O60" s="62" t="s">
        <v>3052</v>
      </c>
      <c r="P60" s="42">
        <v>62</v>
      </c>
      <c r="Q60" s="43">
        <v>50</v>
      </c>
      <c r="R60" s="44" t="s">
        <v>3052</v>
      </c>
      <c r="S60" s="39">
        <v>213</v>
      </c>
      <c r="T60" s="40">
        <v>195</v>
      </c>
      <c r="U60" s="41">
        <v>1031882</v>
      </c>
      <c r="V60" s="42">
        <v>39</v>
      </c>
      <c r="W60" s="43">
        <v>32</v>
      </c>
      <c r="X60" s="38">
        <v>72476</v>
      </c>
      <c r="Y60" s="39">
        <v>51</v>
      </c>
      <c r="Z60" s="40">
        <v>32</v>
      </c>
      <c r="AA60" s="62" t="s">
        <v>3052</v>
      </c>
      <c r="AB60" s="108">
        <v>321</v>
      </c>
      <c r="AC60" s="45">
        <v>0.4</v>
      </c>
      <c r="AD60" s="37">
        <v>99.6</v>
      </c>
      <c r="AE60" s="46">
        <v>0</v>
      </c>
    </row>
    <row r="61" spans="1:31" s="3" customFormat="1" ht="18.75" customHeight="1">
      <c r="A61" s="32">
        <v>59</v>
      </c>
      <c r="B61" s="33">
        <v>50</v>
      </c>
      <c r="C61" s="34" t="s">
        <v>762</v>
      </c>
      <c r="D61" s="35" t="s">
        <v>1064</v>
      </c>
      <c r="E61" s="45">
        <v>48</v>
      </c>
      <c r="F61" s="38">
        <v>46181758</v>
      </c>
      <c r="G61" s="39">
        <v>71</v>
      </c>
      <c r="H61" s="40">
        <v>58</v>
      </c>
      <c r="I61" s="41">
        <v>48020357</v>
      </c>
      <c r="J61" s="42">
        <v>104</v>
      </c>
      <c r="K61" s="43">
        <v>91</v>
      </c>
      <c r="L61" s="38">
        <v>9709343</v>
      </c>
      <c r="M61" s="39">
        <v>28</v>
      </c>
      <c r="N61" s="40">
        <v>17</v>
      </c>
      <c r="O61" s="41">
        <v>36104608</v>
      </c>
      <c r="P61" s="42">
        <v>35</v>
      </c>
      <c r="Q61" s="43">
        <v>24</v>
      </c>
      <c r="R61" s="38">
        <v>73144014</v>
      </c>
      <c r="S61" s="39">
        <v>450</v>
      </c>
      <c r="T61" s="40">
        <v>423</v>
      </c>
      <c r="U61" s="41">
        <v>-1403732</v>
      </c>
      <c r="V61" s="42">
        <v>410</v>
      </c>
      <c r="W61" s="43">
        <v>389</v>
      </c>
      <c r="X61" s="38">
        <v>309</v>
      </c>
      <c r="Y61" s="39">
        <v>12</v>
      </c>
      <c r="Z61" s="40">
        <v>2</v>
      </c>
      <c r="AA61" s="41">
        <v>5208</v>
      </c>
      <c r="AB61" s="108">
        <v>371</v>
      </c>
      <c r="AC61" s="45">
        <v>0</v>
      </c>
      <c r="AD61" s="37">
        <v>100</v>
      </c>
      <c r="AE61" s="46">
        <v>0</v>
      </c>
    </row>
    <row r="62" spans="1:31" s="3" customFormat="1" ht="18.75" customHeight="1">
      <c r="A62" s="152">
        <v>60</v>
      </c>
      <c r="B62" s="153">
        <v>71</v>
      </c>
      <c r="C62" s="154" t="s">
        <v>14</v>
      </c>
      <c r="D62" s="155" t="s">
        <v>3056</v>
      </c>
      <c r="E62" s="156">
        <v>49</v>
      </c>
      <c r="F62" s="158">
        <v>45950125</v>
      </c>
      <c r="G62" s="159">
        <v>56</v>
      </c>
      <c r="H62" s="160">
        <v>45</v>
      </c>
      <c r="I62" s="161">
        <v>58285339</v>
      </c>
      <c r="J62" s="162">
        <v>58</v>
      </c>
      <c r="K62" s="163">
        <v>46</v>
      </c>
      <c r="L62" s="158">
        <v>14923124</v>
      </c>
      <c r="M62" s="159">
        <v>228</v>
      </c>
      <c r="N62" s="160">
        <v>206</v>
      </c>
      <c r="O62" s="161">
        <v>5709304</v>
      </c>
      <c r="P62" s="162">
        <v>88</v>
      </c>
      <c r="Q62" s="163">
        <v>74</v>
      </c>
      <c r="R62" s="158">
        <v>36904578</v>
      </c>
      <c r="S62" s="159">
        <v>323</v>
      </c>
      <c r="T62" s="160">
        <v>301</v>
      </c>
      <c r="U62" s="161">
        <v>281535</v>
      </c>
      <c r="V62" s="162">
        <v>327</v>
      </c>
      <c r="W62" s="163">
        <v>314</v>
      </c>
      <c r="X62" s="158">
        <v>4364</v>
      </c>
      <c r="Y62" s="159">
        <v>207</v>
      </c>
      <c r="Z62" s="160">
        <v>174</v>
      </c>
      <c r="AA62" s="161">
        <v>760</v>
      </c>
      <c r="AB62" s="164">
        <v>352</v>
      </c>
      <c r="AC62" s="156">
        <v>0</v>
      </c>
      <c r="AD62" s="165">
        <v>0</v>
      </c>
      <c r="AE62" s="166">
        <v>100</v>
      </c>
    </row>
    <row r="63" spans="1:31" s="3" customFormat="1" ht="18.75" customHeight="1">
      <c r="A63" s="18">
        <v>61</v>
      </c>
      <c r="B63" s="19">
        <v>101</v>
      </c>
      <c r="C63" s="20" t="s">
        <v>184</v>
      </c>
      <c r="D63" s="21" t="s">
        <v>3054</v>
      </c>
      <c r="E63" s="22">
        <v>12</v>
      </c>
      <c r="F63" s="24">
        <v>45291500</v>
      </c>
      <c r="G63" s="25">
        <v>76</v>
      </c>
      <c r="H63" s="26">
        <v>14</v>
      </c>
      <c r="I63" s="27">
        <v>46441449</v>
      </c>
      <c r="J63" s="28" t="s">
        <v>3052</v>
      </c>
      <c r="K63" s="29" t="s">
        <v>3052</v>
      </c>
      <c r="L63" s="24">
        <v>-6905959</v>
      </c>
      <c r="M63" s="25" t="s">
        <v>3052</v>
      </c>
      <c r="N63" s="26" t="s">
        <v>3052</v>
      </c>
      <c r="O63" s="27">
        <v>-24932390</v>
      </c>
      <c r="P63" s="28">
        <v>331</v>
      </c>
      <c r="Q63" s="29">
        <v>29</v>
      </c>
      <c r="R63" s="24">
        <v>9999282</v>
      </c>
      <c r="S63" s="25">
        <v>498</v>
      </c>
      <c r="T63" s="26">
        <v>39</v>
      </c>
      <c r="U63" s="27">
        <v>-32357640</v>
      </c>
      <c r="V63" s="28">
        <v>436</v>
      </c>
      <c r="W63" s="29">
        <v>25</v>
      </c>
      <c r="X63" s="24">
        <v>4</v>
      </c>
      <c r="Y63" s="25">
        <v>32</v>
      </c>
      <c r="Z63" s="26">
        <v>16</v>
      </c>
      <c r="AA63" s="27">
        <v>2960</v>
      </c>
      <c r="AB63" s="107">
        <v>311</v>
      </c>
      <c r="AC63" s="22">
        <v>100</v>
      </c>
      <c r="AD63" s="30">
        <v>0</v>
      </c>
      <c r="AE63" s="31">
        <v>0</v>
      </c>
    </row>
    <row r="64" spans="1:31" s="3" customFormat="1" ht="18.75" customHeight="1">
      <c r="A64" s="32">
        <v>62</v>
      </c>
      <c r="B64" s="33">
        <v>65</v>
      </c>
      <c r="C64" s="34" t="s">
        <v>772</v>
      </c>
      <c r="D64" s="35" t="s">
        <v>3058</v>
      </c>
      <c r="E64" s="45">
        <v>50</v>
      </c>
      <c r="F64" s="38">
        <v>45290863</v>
      </c>
      <c r="G64" s="39">
        <v>78</v>
      </c>
      <c r="H64" s="40">
        <v>64</v>
      </c>
      <c r="I64" s="41">
        <v>45488626</v>
      </c>
      <c r="J64" s="42">
        <v>29</v>
      </c>
      <c r="K64" s="43">
        <v>18</v>
      </c>
      <c r="L64" s="38">
        <v>25178042</v>
      </c>
      <c r="M64" s="39">
        <v>52</v>
      </c>
      <c r="N64" s="40">
        <v>39</v>
      </c>
      <c r="O64" s="41">
        <v>22754879</v>
      </c>
      <c r="P64" s="42">
        <v>39</v>
      </c>
      <c r="Q64" s="43">
        <v>28</v>
      </c>
      <c r="R64" s="38">
        <v>67206413</v>
      </c>
      <c r="S64" s="39">
        <v>54</v>
      </c>
      <c r="T64" s="40">
        <v>44</v>
      </c>
      <c r="U64" s="41">
        <v>5665330</v>
      </c>
      <c r="V64" s="42">
        <v>213</v>
      </c>
      <c r="W64" s="43">
        <v>201</v>
      </c>
      <c r="X64" s="38">
        <v>16061</v>
      </c>
      <c r="Y64" s="39">
        <v>36</v>
      </c>
      <c r="Z64" s="40">
        <v>20</v>
      </c>
      <c r="AA64" s="41">
        <v>2578</v>
      </c>
      <c r="AB64" s="108">
        <v>383</v>
      </c>
      <c r="AC64" s="45">
        <v>0</v>
      </c>
      <c r="AD64" s="37">
        <v>100</v>
      </c>
      <c r="AE64" s="46">
        <v>0</v>
      </c>
    </row>
    <row r="65" spans="1:31" s="3" customFormat="1" ht="18.75" customHeight="1">
      <c r="A65" s="137">
        <v>63</v>
      </c>
      <c r="B65" s="138">
        <v>73</v>
      </c>
      <c r="C65" s="139" t="s">
        <v>1438</v>
      </c>
      <c r="D65" s="140" t="s">
        <v>3056</v>
      </c>
      <c r="E65" s="141">
        <v>51</v>
      </c>
      <c r="F65" s="143">
        <v>44484017</v>
      </c>
      <c r="G65" s="144">
        <v>82</v>
      </c>
      <c r="H65" s="145">
        <v>68</v>
      </c>
      <c r="I65" s="146">
        <v>44654360</v>
      </c>
      <c r="J65" s="147">
        <v>151</v>
      </c>
      <c r="K65" s="148">
        <v>135</v>
      </c>
      <c r="L65" s="143">
        <v>7419075</v>
      </c>
      <c r="M65" s="144">
        <v>47</v>
      </c>
      <c r="N65" s="145">
        <v>35</v>
      </c>
      <c r="O65" s="146">
        <v>24825930</v>
      </c>
      <c r="P65" s="147">
        <v>54</v>
      </c>
      <c r="Q65" s="148">
        <v>42</v>
      </c>
      <c r="R65" s="143">
        <v>53168340</v>
      </c>
      <c r="S65" s="144">
        <v>107</v>
      </c>
      <c r="T65" s="145">
        <v>94</v>
      </c>
      <c r="U65" s="146">
        <v>2991463</v>
      </c>
      <c r="V65" s="147">
        <v>307</v>
      </c>
      <c r="W65" s="148">
        <v>294</v>
      </c>
      <c r="X65" s="143">
        <v>5914</v>
      </c>
      <c r="Y65" s="144">
        <v>191</v>
      </c>
      <c r="Z65" s="145">
        <v>159</v>
      </c>
      <c r="AA65" s="146">
        <v>825</v>
      </c>
      <c r="AB65" s="149">
        <v>352</v>
      </c>
      <c r="AC65" s="141">
        <v>0</v>
      </c>
      <c r="AD65" s="150">
        <v>100</v>
      </c>
      <c r="AE65" s="151">
        <v>0</v>
      </c>
    </row>
    <row r="66" spans="1:31" s="3" customFormat="1" ht="18.75" customHeight="1">
      <c r="A66" s="32">
        <v>64</v>
      </c>
      <c r="B66" s="33" t="s">
        <v>3052</v>
      </c>
      <c r="C66" s="67" t="s">
        <v>3052</v>
      </c>
      <c r="D66" s="35" t="s">
        <v>3051</v>
      </c>
      <c r="E66" s="45">
        <v>52</v>
      </c>
      <c r="F66" s="44" t="s">
        <v>3052</v>
      </c>
      <c r="G66" s="39">
        <v>81</v>
      </c>
      <c r="H66" s="40">
        <v>67</v>
      </c>
      <c r="I66" s="62" t="s">
        <v>3052</v>
      </c>
      <c r="J66" s="42">
        <v>68</v>
      </c>
      <c r="K66" s="43">
        <v>56</v>
      </c>
      <c r="L66" s="44" t="s">
        <v>3052</v>
      </c>
      <c r="M66" s="39">
        <v>86</v>
      </c>
      <c r="N66" s="40">
        <v>70</v>
      </c>
      <c r="O66" s="62" t="s">
        <v>3052</v>
      </c>
      <c r="P66" s="42">
        <v>145</v>
      </c>
      <c r="Q66" s="43">
        <v>127</v>
      </c>
      <c r="R66" s="44" t="s">
        <v>3052</v>
      </c>
      <c r="S66" s="39">
        <v>26</v>
      </c>
      <c r="T66" s="40">
        <v>19</v>
      </c>
      <c r="U66" s="62" t="s">
        <v>3052</v>
      </c>
      <c r="V66" s="42">
        <v>237</v>
      </c>
      <c r="W66" s="43">
        <v>225</v>
      </c>
      <c r="X66" s="44" t="s">
        <v>3052</v>
      </c>
      <c r="Y66" s="39">
        <v>380</v>
      </c>
      <c r="Z66" s="40">
        <v>340</v>
      </c>
      <c r="AA66" s="62" t="s">
        <v>3052</v>
      </c>
      <c r="AB66" s="108">
        <v>385</v>
      </c>
      <c r="AC66" s="45">
        <v>0</v>
      </c>
      <c r="AD66" s="37">
        <v>2</v>
      </c>
      <c r="AE66" s="46">
        <v>98</v>
      </c>
    </row>
    <row r="67" spans="1:31" s="3" customFormat="1" ht="18.75" customHeight="1">
      <c r="A67" s="32">
        <v>65</v>
      </c>
      <c r="B67" s="33">
        <v>77</v>
      </c>
      <c r="C67" s="34" t="s">
        <v>1193</v>
      </c>
      <c r="D67" s="35" t="s">
        <v>88</v>
      </c>
      <c r="E67" s="45">
        <v>53</v>
      </c>
      <c r="F67" s="38">
        <v>44169943</v>
      </c>
      <c r="G67" s="39">
        <v>79</v>
      </c>
      <c r="H67" s="40">
        <v>65</v>
      </c>
      <c r="I67" s="41">
        <v>45300727</v>
      </c>
      <c r="J67" s="42">
        <v>146</v>
      </c>
      <c r="K67" s="43">
        <v>130</v>
      </c>
      <c r="L67" s="38">
        <v>7709834</v>
      </c>
      <c r="M67" s="39">
        <v>159</v>
      </c>
      <c r="N67" s="40">
        <v>139</v>
      </c>
      <c r="O67" s="41">
        <v>8917710</v>
      </c>
      <c r="P67" s="42">
        <v>166</v>
      </c>
      <c r="Q67" s="43">
        <v>144</v>
      </c>
      <c r="R67" s="24">
        <v>21053585</v>
      </c>
      <c r="S67" s="39">
        <v>132</v>
      </c>
      <c r="T67" s="40">
        <v>119</v>
      </c>
      <c r="U67" s="41">
        <v>2203671</v>
      </c>
      <c r="V67" s="42">
        <v>255</v>
      </c>
      <c r="W67" s="43">
        <v>242</v>
      </c>
      <c r="X67" s="38">
        <v>10198</v>
      </c>
      <c r="Y67" s="39">
        <v>174</v>
      </c>
      <c r="Z67" s="40">
        <v>143</v>
      </c>
      <c r="AA67" s="41">
        <v>887</v>
      </c>
      <c r="AB67" s="108">
        <v>311</v>
      </c>
      <c r="AC67" s="45">
        <v>0</v>
      </c>
      <c r="AD67" s="37">
        <v>100</v>
      </c>
      <c r="AE67" s="46">
        <v>0</v>
      </c>
    </row>
    <row r="68" spans="1:31" s="3" customFormat="1" ht="18.75" customHeight="1">
      <c r="A68" s="167">
        <v>66</v>
      </c>
      <c r="B68" s="168">
        <v>83</v>
      </c>
      <c r="C68" s="169" t="s">
        <v>1192</v>
      </c>
      <c r="D68" s="170" t="s">
        <v>3056</v>
      </c>
      <c r="E68" s="171">
        <v>54</v>
      </c>
      <c r="F68" s="173">
        <v>43510094</v>
      </c>
      <c r="G68" s="174">
        <v>54</v>
      </c>
      <c r="H68" s="175">
        <v>43</v>
      </c>
      <c r="I68" s="176">
        <v>59227715</v>
      </c>
      <c r="J68" s="177">
        <v>62</v>
      </c>
      <c r="K68" s="178">
        <v>50</v>
      </c>
      <c r="L68" s="173">
        <v>13753162</v>
      </c>
      <c r="M68" s="174">
        <v>132</v>
      </c>
      <c r="N68" s="175">
        <v>114</v>
      </c>
      <c r="O68" s="176">
        <v>10693191</v>
      </c>
      <c r="P68" s="177">
        <v>74</v>
      </c>
      <c r="Q68" s="178">
        <v>62</v>
      </c>
      <c r="R68" s="173">
        <v>41808737</v>
      </c>
      <c r="S68" s="174">
        <v>61</v>
      </c>
      <c r="T68" s="175">
        <v>51</v>
      </c>
      <c r="U68" s="176">
        <v>4885052</v>
      </c>
      <c r="V68" s="177">
        <v>190</v>
      </c>
      <c r="W68" s="178">
        <v>179</v>
      </c>
      <c r="X68" s="173">
        <v>19249</v>
      </c>
      <c r="Y68" s="174">
        <v>160</v>
      </c>
      <c r="Z68" s="175">
        <v>132</v>
      </c>
      <c r="AA68" s="176">
        <v>946</v>
      </c>
      <c r="AB68" s="179">
        <v>352</v>
      </c>
      <c r="AC68" s="171">
        <v>0</v>
      </c>
      <c r="AD68" s="180">
        <v>0</v>
      </c>
      <c r="AE68" s="181">
        <v>100</v>
      </c>
    </row>
    <row r="69" spans="1:31" s="3" customFormat="1" ht="18.75" customHeight="1">
      <c r="A69" s="137">
        <v>67</v>
      </c>
      <c r="B69" s="138">
        <v>64</v>
      </c>
      <c r="C69" s="139" t="s">
        <v>2238</v>
      </c>
      <c r="D69" s="140" t="s">
        <v>3056</v>
      </c>
      <c r="E69" s="141">
        <v>55</v>
      </c>
      <c r="F69" s="143">
        <v>43379538</v>
      </c>
      <c r="G69" s="144">
        <v>62</v>
      </c>
      <c r="H69" s="145">
        <v>51</v>
      </c>
      <c r="I69" s="146">
        <v>51173189</v>
      </c>
      <c r="J69" s="147">
        <v>56</v>
      </c>
      <c r="K69" s="148">
        <v>44</v>
      </c>
      <c r="L69" s="143">
        <v>14956134</v>
      </c>
      <c r="M69" s="144">
        <v>119</v>
      </c>
      <c r="N69" s="145">
        <v>101</v>
      </c>
      <c r="O69" s="146">
        <v>11638382</v>
      </c>
      <c r="P69" s="147">
        <v>80</v>
      </c>
      <c r="Q69" s="148">
        <v>67</v>
      </c>
      <c r="R69" s="143">
        <v>40678896</v>
      </c>
      <c r="S69" s="144">
        <v>235</v>
      </c>
      <c r="T69" s="145">
        <v>216</v>
      </c>
      <c r="U69" s="146">
        <v>834561</v>
      </c>
      <c r="V69" s="147">
        <v>114</v>
      </c>
      <c r="W69" s="148">
        <v>105</v>
      </c>
      <c r="X69" s="143">
        <v>30587</v>
      </c>
      <c r="Y69" s="144">
        <v>107</v>
      </c>
      <c r="Z69" s="145">
        <v>81</v>
      </c>
      <c r="AA69" s="146">
        <v>1298</v>
      </c>
      <c r="AB69" s="149">
        <v>381</v>
      </c>
      <c r="AC69" s="141">
        <v>0</v>
      </c>
      <c r="AD69" s="150">
        <v>100</v>
      </c>
      <c r="AE69" s="151">
        <v>0</v>
      </c>
    </row>
    <row r="70" spans="1:31" s="3" customFormat="1" ht="18.75" customHeight="1">
      <c r="A70" s="137">
        <v>68</v>
      </c>
      <c r="B70" s="138">
        <v>63</v>
      </c>
      <c r="C70" s="139" t="s">
        <v>2239</v>
      </c>
      <c r="D70" s="140" t="s">
        <v>3056</v>
      </c>
      <c r="E70" s="141">
        <v>56</v>
      </c>
      <c r="F70" s="143">
        <v>42998936</v>
      </c>
      <c r="G70" s="144">
        <v>86</v>
      </c>
      <c r="H70" s="145">
        <v>72</v>
      </c>
      <c r="I70" s="146">
        <v>42998936</v>
      </c>
      <c r="J70" s="147">
        <v>118</v>
      </c>
      <c r="K70" s="148">
        <v>105</v>
      </c>
      <c r="L70" s="143">
        <v>8814481</v>
      </c>
      <c r="M70" s="144">
        <v>135</v>
      </c>
      <c r="N70" s="145">
        <v>117</v>
      </c>
      <c r="O70" s="146">
        <v>10632547</v>
      </c>
      <c r="P70" s="147">
        <v>205</v>
      </c>
      <c r="Q70" s="148">
        <v>183</v>
      </c>
      <c r="R70" s="143">
        <v>18230060</v>
      </c>
      <c r="S70" s="144">
        <v>180</v>
      </c>
      <c r="T70" s="145">
        <v>165</v>
      </c>
      <c r="U70" s="146">
        <v>1401666</v>
      </c>
      <c r="V70" s="147">
        <v>18</v>
      </c>
      <c r="W70" s="148">
        <v>14</v>
      </c>
      <c r="X70" s="143">
        <v>119737</v>
      </c>
      <c r="Y70" s="144">
        <v>42</v>
      </c>
      <c r="Z70" s="145">
        <v>24</v>
      </c>
      <c r="AA70" s="146">
        <v>2385</v>
      </c>
      <c r="AB70" s="149">
        <v>352</v>
      </c>
      <c r="AC70" s="141">
        <v>0</v>
      </c>
      <c r="AD70" s="150">
        <v>100</v>
      </c>
      <c r="AE70" s="151">
        <v>0</v>
      </c>
    </row>
    <row r="71" spans="1:31" s="3" customFormat="1" ht="18.75" customHeight="1">
      <c r="A71" s="137">
        <v>69</v>
      </c>
      <c r="B71" s="138" t="s">
        <v>3052</v>
      </c>
      <c r="C71" s="139" t="s">
        <v>2240</v>
      </c>
      <c r="D71" s="140" t="s">
        <v>3056</v>
      </c>
      <c r="E71" s="141">
        <v>57</v>
      </c>
      <c r="F71" s="143">
        <v>41758084</v>
      </c>
      <c r="G71" s="144">
        <v>88</v>
      </c>
      <c r="H71" s="145">
        <v>74</v>
      </c>
      <c r="I71" s="146">
        <v>42613487</v>
      </c>
      <c r="J71" s="147">
        <v>70</v>
      </c>
      <c r="K71" s="148">
        <v>58</v>
      </c>
      <c r="L71" s="143">
        <v>12935715</v>
      </c>
      <c r="M71" s="144">
        <v>225</v>
      </c>
      <c r="N71" s="145">
        <v>203</v>
      </c>
      <c r="O71" s="146">
        <v>5813947</v>
      </c>
      <c r="P71" s="147">
        <v>218</v>
      </c>
      <c r="Q71" s="148">
        <v>196</v>
      </c>
      <c r="R71" s="143">
        <v>16726611</v>
      </c>
      <c r="S71" s="144">
        <v>51</v>
      </c>
      <c r="T71" s="145">
        <v>41</v>
      </c>
      <c r="U71" s="146">
        <v>5758624</v>
      </c>
      <c r="V71" s="147">
        <v>5</v>
      </c>
      <c r="W71" s="148">
        <v>4</v>
      </c>
      <c r="X71" s="143">
        <v>179653</v>
      </c>
      <c r="Y71" s="144">
        <v>22</v>
      </c>
      <c r="Z71" s="145">
        <v>9</v>
      </c>
      <c r="AA71" s="146">
        <v>3640</v>
      </c>
      <c r="AB71" s="149">
        <v>383</v>
      </c>
      <c r="AC71" s="141">
        <v>0</v>
      </c>
      <c r="AD71" s="150">
        <v>0</v>
      </c>
      <c r="AE71" s="151">
        <v>100</v>
      </c>
    </row>
    <row r="72" spans="1:31" s="3" customFormat="1" ht="18.75" customHeight="1">
      <c r="A72" s="48">
        <v>70</v>
      </c>
      <c r="B72" s="49" t="s">
        <v>3052</v>
      </c>
      <c r="C72" s="50" t="s">
        <v>2241</v>
      </c>
      <c r="D72" s="51" t="s">
        <v>3103</v>
      </c>
      <c r="E72" s="52">
        <v>58</v>
      </c>
      <c r="F72" s="54">
        <v>41433793</v>
      </c>
      <c r="G72" s="55">
        <v>92</v>
      </c>
      <c r="H72" s="56">
        <v>78</v>
      </c>
      <c r="I72" s="57">
        <v>41433793</v>
      </c>
      <c r="J72" s="58">
        <v>461</v>
      </c>
      <c r="K72" s="59">
        <v>424</v>
      </c>
      <c r="L72" s="54">
        <v>766349</v>
      </c>
      <c r="M72" s="55">
        <v>23</v>
      </c>
      <c r="N72" s="56">
        <v>12</v>
      </c>
      <c r="O72" s="57">
        <v>40669909</v>
      </c>
      <c r="P72" s="58">
        <v>52</v>
      </c>
      <c r="Q72" s="59">
        <v>40</v>
      </c>
      <c r="R72" s="54">
        <v>53963838</v>
      </c>
      <c r="S72" s="55">
        <v>362</v>
      </c>
      <c r="T72" s="56">
        <v>339</v>
      </c>
      <c r="U72" s="57">
        <v>146354</v>
      </c>
      <c r="V72" s="58" t="s">
        <v>3052</v>
      </c>
      <c r="W72" s="59" t="s">
        <v>3052</v>
      </c>
      <c r="X72" s="65" t="s">
        <v>3052</v>
      </c>
      <c r="Y72" s="55">
        <v>499</v>
      </c>
      <c r="Z72" s="56">
        <v>458</v>
      </c>
      <c r="AA72" s="57">
        <v>31</v>
      </c>
      <c r="AB72" s="109">
        <v>321</v>
      </c>
      <c r="AC72" s="52">
        <v>0</v>
      </c>
      <c r="AD72" s="60">
        <v>100</v>
      </c>
      <c r="AE72" s="61">
        <v>0</v>
      </c>
    </row>
    <row r="73" spans="1:31" s="3" customFormat="1" ht="18.75" customHeight="1">
      <c r="A73" s="18">
        <v>71</v>
      </c>
      <c r="B73" s="19">
        <v>104</v>
      </c>
      <c r="C73" s="20" t="s">
        <v>1477</v>
      </c>
      <c r="D73" s="21" t="s">
        <v>88</v>
      </c>
      <c r="E73" s="22">
        <v>59</v>
      </c>
      <c r="F73" s="24">
        <v>41115405</v>
      </c>
      <c r="G73" s="25">
        <v>94</v>
      </c>
      <c r="H73" s="26">
        <v>80</v>
      </c>
      <c r="I73" s="27">
        <v>41120581</v>
      </c>
      <c r="J73" s="28">
        <v>153</v>
      </c>
      <c r="K73" s="29">
        <v>137</v>
      </c>
      <c r="L73" s="24">
        <v>7257875</v>
      </c>
      <c r="M73" s="25">
        <v>129</v>
      </c>
      <c r="N73" s="26">
        <v>111</v>
      </c>
      <c r="O73" s="27">
        <v>10878786</v>
      </c>
      <c r="P73" s="28">
        <v>152</v>
      </c>
      <c r="Q73" s="29">
        <v>133</v>
      </c>
      <c r="R73" s="24">
        <v>22698006</v>
      </c>
      <c r="S73" s="25">
        <v>150</v>
      </c>
      <c r="T73" s="26">
        <v>136</v>
      </c>
      <c r="U73" s="27">
        <v>1811298</v>
      </c>
      <c r="V73" s="28">
        <v>389</v>
      </c>
      <c r="W73" s="29">
        <v>372</v>
      </c>
      <c r="X73" s="24">
        <v>919</v>
      </c>
      <c r="Y73" s="25">
        <v>262</v>
      </c>
      <c r="Z73" s="26">
        <v>226</v>
      </c>
      <c r="AA73" s="27">
        <v>585</v>
      </c>
      <c r="AB73" s="107">
        <v>311</v>
      </c>
      <c r="AC73" s="22">
        <v>6</v>
      </c>
      <c r="AD73" s="30">
        <v>94</v>
      </c>
      <c r="AE73" s="31">
        <v>0</v>
      </c>
    </row>
    <row r="74" spans="1:31" s="3" customFormat="1" ht="18.75" customHeight="1">
      <c r="A74" s="137">
        <v>72</v>
      </c>
      <c r="B74" s="138">
        <v>67</v>
      </c>
      <c r="C74" s="139" t="s">
        <v>2242</v>
      </c>
      <c r="D74" s="140" t="s">
        <v>3056</v>
      </c>
      <c r="E74" s="141">
        <v>60</v>
      </c>
      <c r="F74" s="143">
        <v>40193662</v>
      </c>
      <c r="G74" s="144">
        <v>89</v>
      </c>
      <c r="H74" s="145">
        <v>75</v>
      </c>
      <c r="I74" s="146">
        <v>42403688</v>
      </c>
      <c r="J74" s="147">
        <v>49</v>
      </c>
      <c r="K74" s="148">
        <v>37</v>
      </c>
      <c r="L74" s="143">
        <v>16433386</v>
      </c>
      <c r="M74" s="144">
        <v>84</v>
      </c>
      <c r="N74" s="145">
        <v>68</v>
      </c>
      <c r="O74" s="146">
        <v>15959712</v>
      </c>
      <c r="P74" s="147">
        <v>128</v>
      </c>
      <c r="Q74" s="148">
        <v>111</v>
      </c>
      <c r="R74" s="143">
        <v>27073769</v>
      </c>
      <c r="S74" s="144">
        <v>28</v>
      </c>
      <c r="T74" s="145">
        <v>21</v>
      </c>
      <c r="U74" s="146">
        <v>9693775</v>
      </c>
      <c r="V74" s="147">
        <v>170</v>
      </c>
      <c r="W74" s="148">
        <v>160</v>
      </c>
      <c r="X74" s="143">
        <v>21509</v>
      </c>
      <c r="Y74" s="144">
        <v>161</v>
      </c>
      <c r="Z74" s="145">
        <v>133</v>
      </c>
      <c r="AA74" s="146">
        <v>942</v>
      </c>
      <c r="AB74" s="149">
        <v>381</v>
      </c>
      <c r="AC74" s="141">
        <v>0</v>
      </c>
      <c r="AD74" s="150">
        <v>100</v>
      </c>
      <c r="AE74" s="151">
        <v>0</v>
      </c>
    </row>
    <row r="75" spans="1:31" s="3" customFormat="1" ht="18.75" customHeight="1">
      <c r="A75" s="32">
        <v>73</v>
      </c>
      <c r="B75" s="33">
        <v>68</v>
      </c>
      <c r="C75" s="34" t="s">
        <v>1618</v>
      </c>
      <c r="D75" s="35" t="s">
        <v>3054</v>
      </c>
      <c r="E75" s="45">
        <v>13</v>
      </c>
      <c r="F75" s="38">
        <v>39879271</v>
      </c>
      <c r="G75" s="39">
        <v>3</v>
      </c>
      <c r="H75" s="40">
        <v>3</v>
      </c>
      <c r="I75" s="41">
        <v>739992713</v>
      </c>
      <c r="J75" s="42">
        <v>6</v>
      </c>
      <c r="K75" s="43">
        <v>5</v>
      </c>
      <c r="L75" s="38">
        <v>84928216</v>
      </c>
      <c r="M75" s="39">
        <v>14</v>
      </c>
      <c r="N75" s="40">
        <v>9</v>
      </c>
      <c r="O75" s="41">
        <v>53822889</v>
      </c>
      <c r="P75" s="42">
        <v>16</v>
      </c>
      <c r="Q75" s="43">
        <v>10</v>
      </c>
      <c r="R75" s="38">
        <v>101805560</v>
      </c>
      <c r="S75" s="39">
        <v>2</v>
      </c>
      <c r="T75" s="40">
        <v>2</v>
      </c>
      <c r="U75" s="41">
        <v>54666113</v>
      </c>
      <c r="V75" s="42">
        <v>408</v>
      </c>
      <c r="W75" s="43">
        <v>21</v>
      </c>
      <c r="X75" s="38">
        <v>406</v>
      </c>
      <c r="Y75" s="39">
        <v>10</v>
      </c>
      <c r="Z75" s="40">
        <v>10</v>
      </c>
      <c r="AA75" s="41">
        <v>6177</v>
      </c>
      <c r="AB75" s="108">
        <v>354</v>
      </c>
      <c r="AC75" s="45">
        <v>93.3</v>
      </c>
      <c r="AD75" s="37">
        <v>6.7</v>
      </c>
      <c r="AE75" s="46">
        <v>0</v>
      </c>
    </row>
    <row r="76" spans="1:31" s="3" customFormat="1" ht="18.75" customHeight="1">
      <c r="A76" s="137">
        <v>74</v>
      </c>
      <c r="B76" s="138">
        <v>52</v>
      </c>
      <c r="C76" s="139" t="s">
        <v>1294</v>
      </c>
      <c r="D76" s="140" t="s">
        <v>3056</v>
      </c>
      <c r="E76" s="141">
        <v>61</v>
      </c>
      <c r="F76" s="143">
        <v>39858500</v>
      </c>
      <c r="G76" s="144">
        <v>57</v>
      </c>
      <c r="H76" s="145">
        <v>46</v>
      </c>
      <c r="I76" s="146">
        <v>55097400</v>
      </c>
      <c r="J76" s="147">
        <v>47</v>
      </c>
      <c r="K76" s="148">
        <v>35</v>
      </c>
      <c r="L76" s="143">
        <v>16820538</v>
      </c>
      <c r="M76" s="144">
        <v>44</v>
      </c>
      <c r="N76" s="145">
        <v>33</v>
      </c>
      <c r="O76" s="146">
        <v>25510085</v>
      </c>
      <c r="P76" s="147">
        <v>73</v>
      </c>
      <c r="Q76" s="148">
        <v>61</v>
      </c>
      <c r="R76" s="143">
        <v>41842306</v>
      </c>
      <c r="S76" s="144">
        <v>94</v>
      </c>
      <c r="T76" s="145">
        <v>82</v>
      </c>
      <c r="U76" s="146">
        <v>3267041</v>
      </c>
      <c r="V76" s="147">
        <v>53</v>
      </c>
      <c r="W76" s="148">
        <v>46</v>
      </c>
      <c r="X76" s="143">
        <v>53807</v>
      </c>
      <c r="Y76" s="144">
        <v>98</v>
      </c>
      <c r="Z76" s="145">
        <v>72</v>
      </c>
      <c r="AA76" s="146">
        <v>1338</v>
      </c>
      <c r="AB76" s="149">
        <v>383</v>
      </c>
      <c r="AC76" s="141">
        <v>0</v>
      </c>
      <c r="AD76" s="150">
        <v>46.87</v>
      </c>
      <c r="AE76" s="151">
        <v>53.13</v>
      </c>
    </row>
    <row r="77" spans="1:31" s="3" customFormat="1" ht="18.75" customHeight="1">
      <c r="A77" s="48">
        <v>75</v>
      </c>
      <c r="B77" s="49">
        <v>78</v>
      </c>
      <c r="C77" s="50" t="s">
        <v>761</v>
      </c>
      <c r="D77" s="51" t="s">
        <v>907</v>
      </c>
      <c r="E77" s="52">
        <v>62</v>
      </c>
      <c r="F77" s="54">
        <v>39540401</v>
      </c>
      <c r="G77" s="55">
        <v>97</v>
      </c>
      <c r="H77" s="56">
        <v>83</v>
      </c>
      <c r="I77" s="57">
        <v>39540401</v>
      </c>
      <c r="J77" s="58">
        <v>119</v>
      </c>
      <c r="K77" s="59">
        <v>106</v>
      </c>
      <c r="L77" s="54">
        <v>8787801</v>
      </c>
      <c r="M77" s="55">
        <v>29</v>
      </c>
      <c r="N77" s="56">
        <v>18</v>
      </c>
      <c r="O77" s="57">
        <v>35644091</v>
      </c>
      <c r="P77" s="58">
        <v>37</v>
      </c>
      <c r="Q77" s="59">
        <v>26</v>
      </c>
      <c r="R77" s="54">
        <v>69844387</v>
      </c>
      <c r="S77" s="55">
        <v>396</v>
      </c>
      <c r="T77" s="56">
        <v>372</v>
      </c>
      <c r="U77" s="57">
        <v>31318</v>
      </c>
      <c r="V77" s="58">
        <v>78</v>
      </c>
      <c r="W77" s="59">
        <v>71</v>
      </c>
      <c r="X77" s="54">
        <v>40181</v>
      </c>
      <c r="Y77" s="55">
        <v>385</v>
      </c>
      <c r="Z77" s="56">
        <v>345</v>
      </c>
      <c r="AA77" s="57">
        <v>335</v>
      </c>
      <c r="AB77" s="109">
        <v>371</v>
      </c>
      <c r="AC77" s="52">
        <v>0</v>
      </c>
      <c r="AD77" s="60">
        <v>71.180000000000007</v>
      </c>
      <c r="AE77" s="61">
        <v>28.82</v>
      </c>
    </row>
    <row r="78" spans="1:31" s="3" customFormat="1" ht="18.75" customHeight="1">
      <c r="A78" s="18">
        <v>76</v>
      </c>
      <c r="B78" s="19">
        <v>81</v>
      </c>
      <c r="C78" s="20" t="s">
        <v>10</v>
      </c>
      <c r="D78" s="21" t="s">
        <v>88</v>
      </c>
      <c r="E78" s="22">
        <v>63</v>
      </c>
      <c r="F78" s="24">
        <v>39488035</v>
      </c>
      <c r="G78" s="25">
        <v>84</v>
      </c>
      <c r="H78" s="26">
        <v>70</v>
      </c>
      <c r="I78" s="27">
        <v>43438690</v>
      </c>
      <c r="J78" s="28">
        <v>88</v>
      </c>
      <c r="K78" s="29">
        <v>76</v>
      </c>
      <c r="L78" s="24">
        <v>10643285</v>
      </c>
      <c r="M78" s="25">
        <v>177</v>
      </c>
      <c r="N78" s="26">
        <v>156</v>
      </c>
      <c r="O78" s="27">
        <v>7881506</v>
      </c>
      <c r="P78" s="28">
        <v>105</v>
      </c>
      <c r="Q78" s="29">
        <v>90</v>
      </c>
      <c r="R78" s="24">
        <v>32570138</v>
      </c>
      <c r="S78" s="25">
        <v>428</v>
      </c>
      <c r="T78" s="26">
        <v>402</v>
      </c>
      <c r="U78" s="27">
        <v>-305285</v>
      </c>
      <c r="V78" s="28">
        <v>252</v>
      </c>
      <c r="W78" s="29">
        <v>239</v>
      </c>
      <c r="X78" s="24">
        <v>10364</v>
      </c>
      <c r="Y78" s="25">
        <v>55</v>
      </c>
      <c r="Z78" s="26">
        <v>33</v>
      </c>
      <c r="AA78" s="27">
        <v>1878</v>
      </c>
      <c r="AB78" s="107">
        <v>321</v>
      </c>
      <c r="AC78" s="22">
        <v>0</v>
      </c>
      <c r="AD78" s="30">
        <v>100</v>
      </c>
      <c r="AE78" s="31">
        <v>0</v>
      </c>
    </row>
    <row r="79" spans="1:31" s="3" customFormat="1" ht="18.75" customHeight="1">
      <c r="A79" s="137">
        <v>77</v>
      </c>
      <c r="B79" s="138">
        <v>62</v>
      </c>
      <c r="C79" s="139" t="s">
        <v>2243</v>
      </c>
      <c r="D79" s="140" t="s">
        <v>3056</v>
      </c>
      <c r="E79" s="141">
        <v>64</v>
      </c>
      <c r="F79" s="143">
        <v>39440961</v>
      </c>
      <c r="G79" s="144">
        <v>95</v>
      </c>
      <c r="H79" s="145">
        <v>81</v>
      </c>
      <c r="I79" s="146">
        <v>40053045</v>
      </c>
      <c r="J79" s="147">
        <v>53</v>
      </c>
      <c r="K79" s="148">
        <v>41</v>
      </c>
      <c r="L79" s="143">
        <v>15424656</v>
      </c>
      <c r="M79" s="144">
        <v>146</v>
      </c>
      <c r="N79" s="145">
        <v>127</v>
      </c>
      <c r="O79" s="146">
        <v>9814897</v>
      </c>
      <c r="P79" s="147">
        <v>169</v>
      </c>
      <c r="Q79" s="148">
        <v>147</v>
      </c>
      <c r="R79" s="143">
        <v>20895992</v>
      </c>
      <c r="S79" s="144">
        <v>144</v>
      </c>
      <c r="T79" s="145">
        <v>131</v>
      </c>
      <c r="U79" s="146">
        <v>1909641</v>
      </c>
      <c r="V79" s="147">
        <v>161</v>
      </c>
      <c r="W79" s="148">
        <v>151</v>
      </c>
      <c r="X79" s="143">
        <v>22350</v>
      </c>
      <c r="Y79" s="144">
        <v>50</v>
      </c>
      <c r="Z79" s="145">
        <v>31</v>
      </c>
      <c r="AA79" s="146">
        <v>2104</v>
      </c>
      <c r="AB79" s="149">
        <v>383</v>
      </c>
      <c r="AC79" s="141">
        <v>0</v>
      </c>
      <c r="AD79" s="150">
        <v>100</v>
      </c>
      <c r="AE79" s="151">
        <v>0</v>
      </c>
    </row>
    <row r="80" spans="1:31" s="3" customFormat="1" ht="18.75" customHeight="1">
      <c r="A80" s="32">
        <v>78</v>
      </c>
      <c r="B80" s="33">
        <v>76</v>
      </c>
      <c r="C80" s="34" t="s">
        <v>24</v>
      </c>
      <c r="D80" s="35" t="s">
        <v>3103</v>
      </c>
      <c r="E80" s="45">
        <v>65</v>
      </c>
      <c r="F80" s="38">
        <v>39199965</v>
      </c>
      <c r="G80" s="39">
        <v>68</v>
      </c>
      <c r="H80" s="40">
        <v>56</v>
      </c>
      <c r="I80" s="41">
        <v>48790657</v>
      </c>
      <c r="J80" s="42">
        <v>96</v>
      </c>
      <c r="K80" s="43">
        <v>84</v>
      </c>
      <c r="L80" s="38">
        <v>10146210</v>
      </c>
      <c r="M80" s="39">
        <v>36</v>
      </c>
      <c r="N80" s="40">
        <v>25</v>
      </c>
      <c r="O80" s="41">
        <v>30170826</v>
      </c>
      <c r="P80" s="42">
        <v>48</v>
      </c>
      <c r="Q80" s="43">
        <v>37</v>
      </c>
      <c r="R80" s="38">
        <v>58509608</v>
      </c>
      <c r="S80" s="39">
        <v>182</v>
      </c>
      <c r="T80" s="40">
        <v>167</v>
      </c>
      <c r="U80" s="41">
        <v>1391222</v>
      </c>
      <c r="V80" s="42">
        <v>283</v>
      </c>
      <c r="W80" s="43">
        <v>270</v>
      </c>
      <c r="X80" s="38">
        <v>7600</v>
      </c>
      <c r="Y80" s="39">
        <v>61</v>
      </c>
      <c r="Z80" s="40">
        <v>39</v>
      </c>
      <c r="AA80" s="41">
        <v>1741</v>
      </c>
      <c r="AB80" s="108">
        <v>321</v>
      </c>
      <c r="AC80" s="45">
        <v>0</v>
      </c>
      <c r="AD80" s="37">
        <v>100</v>
      </c>
      <c r="AE80" s="46">
        <v>0</v>
      </c>
    </row>
    <row r="81" spans="1:31" s="3" customFormat="1" ht="18.75" customHeight="1">
      <c r="A81" s="137">
        <v>79</v>
      </c>
      <c r="B81" s="138">
        <v>119</v>
      </c>
      <c r="C81" s="139" t="s">
        <v>2244</v>
      </c>
      <c r="D81" s="140" t="s">
        <v>3056</v>
      </c>
      <c r="E81" s="141">
        <v>66</v>
      </c>
      <c r="F81" s="143">
        <v>38900655</v>
      </c>
      <c r="G81" s="144">
        <v>77</v>
      </c>
      <c r="H81" s="145">
        <v>63</v>
      </c>
      <c r="I81" s="146">
        <v>45838793</v>
      </c>
      <c r="J81" s="147">
        <v>135</v>
      </c>
      <c r="K81" s="148">
        <v>121</v>
      </c>
      <c r="L81" s="143">
        <v>8156122</v>
      </c>
      <c r="M81" s="144">
        <v>164</v>
      </c>
      <c r="N81" s="145">
        <v>144</v>
      </c>
      <c r="O81" s="146">
        <v>8536916</v>
      </c>
      <c r="P81" s="147">
        <v>168</v>
      </c>
      <c r="Q81" s="148">
        <v>146</v>
      </c>
      <c r="R81" s="143">
        <v>20941763</v>
      </c>
      <c r="S81" s="144">
        <v>110</v>
      </c>
      <c r="T81" s="145">
        <v>97</v>
      </c>
      <c r="U81" s="146">
        <v>2848601</v>
      </c>
      <c r="V81" s="147">
        <v>428</v>
      </c>
      <c r="W81" s="148">
        <v>404</v>
      </c>
      <c r="X81" s="143">
        <v>78</v>
      </c>
      <c r="Y81" s="144">
        <v>402</v>
      </c>
      <c r="Z81" s="145">
        <v>361</v>
      </c>
      <c r="AA81" s="146">
        <v>306</v>
      </c>
      <c r="AB81" s="149">
        <v>311</v>
      </c>
      <c r="AC81" s="141">
        <v>0</v>
      </c>
      <c r="AD81" s="150">
        <v>100</v>
      </c>
      <c r="AE81" s="151">
        <v>0</v>
      </c>
    </row>
    <row r="82" spans="1:31" s="3" customFormat="1" ht="18.75" customHeight="1">
      <c r="A82" s="152">
        <v>80</v>
      </c>
      <c r="B82" s="153">
        <v>80</v>
      </c>
      <c r="C82" s="154" t="s">
        <v>770</v>
      </c>
      <c r="D82" s="155" t="s">
        <v>3056</v>
      </c>
      <c r="E82" s="189">
        <v>67</v>
      </c>
      <c r="F82" s="158">
        <v>38698725</v>
      </c>
      <c r="G82" s="159">
        <v>50</v>
      </c>
      <c r="H82" s="160">
        <v>39</v>
      </c>
      <c r="I82" s="161">
        <v>63937572</v>
      </c>
      <c r="J82" s="162">
        <v>137</v>
      </c>
      <c r="K82" s="163">
        <v>123</v>
      </c>
      <c r="L82" s="158">
        <v>8021294</v>
      </c>
      <c r="M82" s="159">
        <v>142</v>
      </c>
      <c r="N82" s="160">
        <v>123</v>
      </c>
      <c r="O82" s="161">
        <v>10025490</v>
      </c>
      <c r="P82" s="162">
        <v>78</v>
      </c>
      <c r="Q82" s="163">
        <v>65</v>
      </c>
      <c r="R82" s="158">
        <v>41219709</v>
      </c>
      <c r="S82" s="159">
        <v>58</v>
      </c>
      <c r="T82" s="160">
        <v>48</v>
      </c>
      <c r="U82" s="161">
        <v>5196480</v>
      </c>
      <c r="V82" s="162">
        <v>289</v>
      </c>
      <c r="W82" s="163">
        <v>276</v>
      </c>
      <c r="X82" s="158">
        <v>7079</v>
      </c>
      <c r="Y82" s="159">
        <v>321</v>
      </c>
      <c r="Z82" s="160">
        <v>283</v>
      </c>
      <c r="AA82" s="161">
        <v>469</v>
      </c>
      <c r="AB82" s="164">
        <v>351</v>
      </c>
      <c r="AC82" s="156">
        <v>29.49</v>
      </c>
      <c r="AD82" s="165">
        <v>70.510000000000005</v>
      </c>
      <c r="AE82" s="166">
        <v>0</v>
      </c>
    </row>
    <row r="83" spans="1:31" s="3" customFormat="1" ht="18.75" customHeight="1">
      <c r="A83" s="167">
        <v>81</v>
      </c>
      <c r="B83" s="168">
        <v>55</v>
      </c>
      <c r="C83" s="169" t="s">
        <v>1311</v>
      </c>
      <c r="D83" s="170" t="s">
        <v>3056</v>
      </c>
      <c r="E83" s="171">
        <v>68</v>
      </c>
      <c r="F83" s="173">
        <v>38674541</v>
      </c>
      <c r="G83" s="174">
        <v>93</v>
      </c>
      <c r="H83" s="175">
        <v>79</v>
      </c>
      <c r="I83" s="176">
        <v>41393396</v>
      </c>
      <c r="J83" s="177" t="s">
        <v>3052</v>
      </c>
      <c r="K83" s="178" t="s">
        <v>3052</v>
      </c>
      <c r="L83" s="173">
        <v>-4388747</v>
      </c>
      <c r="M83" s="174">
        <v>73</v>
      </c>
      <c r="N83" s="175">
        <v>58</v>
      </c>
      <c r="O83" s="176">
        <v>18813859</v>
      </c>
      <c r="P83" s="177">
        <v>93</v>
      </c>
      <c r="Q83" s="178">
        <v>79</v>
      </c>
      <c r="R83" s="173">
        <v>35917796</v>
      </c>
      <c r="S83" s="174">
        <v>148</v>
      </c>
      <c r="T83" s="175">
        <v>134</v>
      </c>
      <c r="U83" s="176">
        <v>1848667</v>
      </c>
      <c r="V83" s="177" t="s">
        <v>3052</v>
      </c>
      <c r="W83" s="178" t="s">
        <v>3052</v>
      </c>
      <c r="X83" s="184" t="s">
        <v>3052</v>
      </c>
      <c r="Y83" s="174">
        <v>497</v>
      </c>
      <c r="Z83" s="175">
        <v>456</v>
      </c>
      <c r="AA83" s="176">
        <v>47</v>
      </c>
      <c r="AB83" s="179">
        <v>342</v>
      </c>
      <c r="AC83" s="171">
        <v>0</v>
      </c>
      <c r="AD83" s="180">
        <v>100</v>
      </c>
      <c r="AE83" s="181">
        <v>0</v>
      </c>
    </row>
    <row r="84" spans="1:31" s="3" customFormat="1" ht="18.75" customHeight="1">
      <c r="A84" s="137">
        <v>82</v>
      </c>
      <c r="B84" s="138">
        <v>66</v>
      </c>
      <c r="C84" s="139" t="s">
        <v>1478</v>
      </c>
      <c r="D84" s="140" t="s">
        <v>3056</v>
      </c>
      <c r="E84" s="141">
        <v>69</v>
      </c>
      <c r="F84" s="143">
        <v>38273786</v>
      </c>
      <c r="G84" s="144">
        <v>99</v>
      </c>
      <c r="H84" s="145">
        <v>85</v>
      </c>
      <c r="I84" s="146">
        <v>38273786</v>
      </c>
      <c r="J84" s="147">
        <v>95</v>
      </c>
      <c r="K84" s="148">
        <v>83</v>
      </c>
      <c r="L84" s="143">
        <v>10208779</v>
      </c>
      <c r="M84" s="144">
        <v>62</v>
      </c>
      <c r="N84" s="145">
        <v>48</v>
      </c>
      <c r="O84" s="146">
        <v>20646373</v>
      </c>
      <c r="P84" s="147">
        <v>77</v>
      </c>
      <c r="Q84" s="148">
        <v>64</v>
      </c>
      <c r="R84" s="143">
        <v>41496541</v>
      </c>
      <c r="S84" s="144">
        <v>47</v>
      </c>
      <c r="T84" s="145">
        <v>38</v>
      </c>
      <c r="U84" s="146">
        <v>6161840</v>
      </c>
      <c r="V84" s="147">
        <v>27</v>
      </c>
      <c r="W84" s="148">
        <v>22</v>
      </c>
      <c r="X84" s="143">
        <v>90249</v>
      </c>
      <c r="Y84" s="144">
        <v>231</v>
      </c>
      <c r="Z84" s="145">
        <v>198</v>
      </c>
      <c r="AA84" s="146">
        <v>656</v>
      </c>
      <c r="AB84" s="149">
        <v>321</v>
      </c>
      <c r="AC84" s="141">
        <v>0</v>
      </c>
      <c r="AD84" s="150">
        <v>100</v>
      </c>
      <c r="AE84" s="151">
        <v>0</v>
      </c>
    </row>
    <row r="85" spans="1:31" s="3" customFormat="1" ht="18.75" customHeight="1">
      <c r="A85" s="137">
        <v>83</v>
      </c>
      <c r="B85" s="138">
        <v>75</v>
      </c>
      <c r="C85" s="139" t="s">
        <v>22</v>
      </c>
      <c r="D85" s="140" t="s">
        <v>3056</v>
      </c>
      <c r="E85" s="141">
        <v>70</v>
      </c>
      <c r="F85" s="143">
        <v>38100201</v>
      </c>
      <c r="G85" s="144">
        <v>85</v>
      </c>
      <c r="H85" s="145">
        <v>71</v>
      </c>
      <c r="I85" s="146">
        <v>43083489</v>
      </c>
      <c r="J85" s="147">
        <v>109</v>
      </c>
      <c r="K85" s="148">
        <v>96</v>
      </c>
      <c r="L85" s="143">
        <v>9608861</v>
      </c>
      <c r="M85" s="144">
        <v>173</v>
      </c>
      <c r="N85" s="145">
        <v>153</v>
      </c>
      <c r="O85" s="146">
        <v>8102894</v>
      </c>
      <c r="P85" s="147">
        <v>167</v>
      </c>
      <c r="Q85" s="148">
        <v>145</v>
      </c>
      <c r="R85" s="143">
        <v>20991102</v>
      </c>
      <c r="S85" s="144">
        <v>109</v>
      </c>
      <c r="T85" s="145">
        <v>96</v>
      </c>
      <c r="U85" s="146">
        <v>2942405</v>
      </c>
      <c r="V85" s="147">
        <v>65</v>
      </c>
      <c r="W85" s="148">
        <v>58</v>
      </c>
      <c r="X85" s="143">
        <v>48556</v>
      </c>
      <c r="Y85" s="144">
        <v>153</v>
      </c>
      <c r="Z85" s="145">
        <v>125</v>
      </c>
      <c r="AA85" s="146">
        <v>972</v>
      </c>
      <c r="AB85" s="149">
        <v>371</v>
      </c>
      <c r="AC85" s="141">
        <v>0</v>
      </c>
      <c r="AD85" s="150">
        <v>90</v>
      </c>
      <c r="AE85" s="151">
        <v>10</v>
      </c>
    </row>
    <row r="86" spans="1:31" s="3" customFormat="1" ht="18.75" customHeight="1">
      <c r="A86" s="32">
        <v>84</v>
      </c>
      <c r="B86" s="33">
        <v>100</v>
      </c>
      <c r="C86" s="34" t="s">
        <v>1291</v>
      </c>
      <c r="D86" s="35" t="s">
        <v>3051</v>
      </c>
      <c r="E86" s="45">
        <v>71</v>
      </c>
      <c r="F86" s="38">
        <v>37276357</v>
      </c>
      <c r="G86" s="39">
        <v>96</v>
      </c>
      <c r="H86" s="40">
        <v>82</v>
      </c>
      <c r="I86" s="41">
        <v>39728499</v>
      </c>
      <c r="J86" s="42">
        <v>82</v>
      </c>
      <c r="K86" s="43">
        <v>70</v>
      </c>
      <c r="L86" s="38">
        <v>11043388</v>
      </c>
      <c r="M86" s="39">
        <v>110</v>
      </c>
      <c r="N86" s="40">
        <v>92</v>
      </c>
      <c r="O86" s="41">
        <v>12237389</v>
      </c>
      <c r="P86" s="42">
        <v>138</v>
      </c>
      <c r="Q86" s="43">
        <v>120</v>
      </c>
      <c r="R86" s="38">
        <v>24719787</v>
      </c>
      <c r="S86" s="39">
        <v>60</v>
      </c>
      <c r="T86" s="40">
        <v>50</v>
      </c>
      <c r="U86" s="41">
        <v>4991069</v>
      </c>
      <c r="V86" s="42">
        <v>51</v>
      </c>
      <c r="W86" s="43">
        <v>44</v>
      </c>
      <c r="X86" s="38">
        <v>57014</v>
      </c>
      <c r="Y86" s="39">
        <v>169</v>
      </c>
      <c r="Z86" s="40">
        <v>140</v>
      </c>
      <c r="AA86" s="41">
        <v>900</v>
      </c>
      <c r="AB86" s="108">
        <v>383</v>
      </c>
      <c r="AC86" s="45">
        <v>0</v>
      </c>
      <c r="AD86" s="37">
        <v>0.1</v>
      </c>
      <c r="AE86" s="46">
        <v>99.9</v>
      </c>
    </row>
    <row r="87" spans="1:31" s="3" customFormat="1" ht="18.75" customHeight="1">
      <c r="A87" s="48">
        <v>85</v>
      </c>
      <c r="B87" s="49">
        <v>124</v>
      </c>
      <c r="C87" s="50" t="s">
        <v>2245</v>
      </c>
      <c r="D87" s="51" t="s">
        <v>1061</v>
      </c>
      <c r="E87" s="52">
        <v>72</v>
      </c>
      <c r="F87" s="54">
        <v>36875142</v>
      </c>
      <c r="G87" s="55">
        <v>102</v>
      </c>
      <c r="H87" s="56">
        <v>88</v>
      </c>
      <c r="I87" s="57">
        <v>37328080</v>
      </c>
      <c r="J87" s="58">
        <v>199</v>
      </c>
      <c r="K87" s="59">
        <v>178</v>
      </c>
      <c r="L87" s="54">
        <v>5898693</v>
      </c>
      <c r="M87" s="55">
        <v>61</v>
      </c>
      <c r="N87" s="56">
        <v>47</v>
      </c>
      <c r="O87" s="57">
        <v>20887883</v>
      </c>
      <c r="P87" s="58">
        <v>24</v>
      </c>
      <c r="Q87" s="59">
        <v>14</v>
      </c>
      <c r="R87" s="54">
        <v>85548391</v>
      </c>
      <c r="S87" s="55">
        <v>468</v>
      </c>
      <c r="T87" s="56">
        <v>438</v>
      </c>
      <c r="U87" s="57">
        <v>-3037065</v>
      </c>
      <c r="V87" s="58">
        <v>21</v>
      </c>
      <c r="W87" s="59">
        <v>16</v>
      </c>
      <c r="X87" s="54">
        <v>106335</v>
      </c>
      <c r="Y87" s="55">
        <v>11</v>
      </c>
      <c r="Z87" s="56">
        <v>1</v>
      </c>
      <c r="AA87" s="57">
        <v>5430</v>
      </c>
      <c r="AB87" s="109">
        <v>321</v>
      </c>
      <c r="AC87" s="52">
        <v>0</v>
      </c>
      <c r="AD87" s="60">
        <v>100</v>
      </c>
      <c r="AE87" s="61">
        <v>0</v>
      </c>
    </row>
    <row r="88" spans="1:31" s="3" customFormat="1" ht="18.75" customHeight="1">
      <c r="A88" s="167">
        <v>86</v>
      </c>
      <c r="B88" s="168">
        <v>102</v>
      </c>
      <c r="C88" s="169" t="s">
        <v>21</v>
      </c>
      <c r="D88" s="170" t="s">
        <v>3056</v>
      </c>
      <c r="E88" s="171">
        <v>73</v>
      </c>
      <c r="F88" s="173">
        <v>36624132</v>
      </c>
      <c r="G88" s="174">
        <v>105</v>
      </c>
      <c r="H88" s="175">
        <v>91</v>
      </c>
      <c r="I88" s="176">
        <v>36624132</v>
      </c>
      <c r="J88" s="177">
        <v>77</v>
      </c>
      <c r="K88" s="178">
        <v>65</v>
      </c>
      <c r="L88" s="173">
        <v>11491903</v>
      </c>
      <c r="M88" s="174">
        <v>85</v>
      </c>
      <c r="N88" s="175">
        <v>69</v>
      </c>
      <c r="O88" s="176">
        <v>15560338</v>
      </c>
      <c r="P88" s="177">
        <v>178</v>
      </c>
      <c r="Q88" s="178">
        <v>156</v>
      </c>
      <c r="R88" s="173">
        <v>20226723</v>
      </c>
      <c r="S88" s="174">
        <v>42</v>
      </c>
      <c r="T88" s="175">
        <v>34</v>
      </c>
      <c r="U88" s="176">
        <v>6964338</v>
      </c>
      <c r="V88" s="177" t="s">
        <v>3052</v>
      </c>
      <c r="W88" s="178" t="s">
        <v>3052</v>
      </c>
      <c r="X88" s="184" t="s">
        <v>3052</v>
      </c>
      <c r="Y88" s="174">
        <v>482</v>
      </c>
      <c r="Z88" s="175">
        <v>441</v>
      </c>
      <c r="AA88" s="176">
        <v>126</v>
      </c>
      <c r="AB88" s="179">
        <v>400</v>
      </c>
      <c r="AC88" s="171">
        <v>0</v>
      </c>
      <c r="AD88" s="180">
        <v>100</v>
      </c>
      <c r="AE88" s="181">
        <v>0</v>
      </c>
    </row>
    <row r="89" spans="1:31" s="3" customFormat="1" ht="18.75" customHeight="1">
      <c r="A89" s="32">
        <v>87</v>
      </c>
      <c r="B89" s="33">
        <v>36</v>
      </c>
      <c r="C89" s="34" t="s">
        <v>1484</v>
      </c>
      <c r="D89" s="35" t="s">
        <v>1699</v>
      </c>
      <c r="E89" s="45">
        <v>74</v>
      </c>
      <c r="F89" s="38">
        <v>36218660</v>
      </c>
      <c r="G89" s="39">
        <v>46</v>
      </c>
      <c r="H89" s="40">
        <v>35</v>
      </c>
      <c r="I89" s="41">
        <v>68166975</v>
      </c>
      <c r="J89" s="42">
        <v>90</v>
      </c>
      <c r="K89" s="43">
        <v>78</v>
      </c>
      <c r="L89" s="38">
        <v>10572321</v>
      </c>
      <c r="M89" s="39">
        <v>10</v>
      </c>
      <c r="N89" s="40">
        <v>2</v>
      </c>
      <c r="O89" s="41">
        <v>66427365</v>
      </c>
      <c r="P89" s="42">
        <v>25</v>
      </c>
      <c r="Q89" s="43">
        <v>15</v>
      </c>
      <c r="R89" s="38">
        <v>84438593</v>
      </c>
      <c r="S89" s="39">
        <v>70</v>
      </c>
      <c r="T89" s="40">
        <v>60</v>
      </c>
      <c r="U89" s="41">
        <v>4325256</v>
      </c>
      <c r="V89" s="42">
        <v>333</v>
      </c>
      <c r="W89" s="43">
        <v>320</v>
      </c>
      <c r="X89" s="38">
        <v>3625</v>
      </c>
      <c r="Y89" s="39">
        <v>181</v>
      </c>
      <c r="Z89" s="40">
        <v>150</v>
      </c>
      <c r="AA89" s="41">
        <v>854</v>
      </c>
      <c r="AB89" s="108">
        <v>384</v>
      </c>
      <c r="AC89" s="45">
        <v>0</v>
      </c>
      <c r="AD89" s="37">
        <v>50</v>
      </c>
      <c r="AE89" s="46">
        <v>50</v>
      </c>
    </row>
    <row r="90" spans="1:31" s="3" customFormat="1" ht="18.75" customHeight="1">
      <c r="A90" s="137">
        <v>88</v>
      </c>
      <c r="B90" s="138">
        <v>69</v>
      </c>
      <c r="C90" s="139" t="s">
        <v>25</v>
      </c>
      <c r="D90" s="140" t="s">
        <v>3056</v>
      </c>
      <c r="E90" s="141">
        <v>75</v>
      </c>
      <c r="F90" s="143">
        <v>36125337</v>
      </c>
      <c r="G90" s="144">
        <v>101</v>
      </c>
      <c r="H90" s="145">
        <v>87</v>
      </c>
      <c r="I90" s="146">
        <v>37360704</v>
      </c>
      <c r="J90" s="147">
        <v>456</v>
      </c>
      <c r="K90" s="148">
        <v>419</v>
      </c>
      <c r="L90" s="143">
        <v>918046</v>
      </c>
      <c r="M90" s="144">
        <v>194</v>
      </c>
      <c r="N90" s="145">
        <v>172</v>
      </c>
      <c r="O90" s="146">
        <v>7340634</v>
      </c>
      <c r="P90" s="147">
        <v>75</v>
      </c>
      <c r="Q90" s="148">
        <v>63</v>
      </c>
      <c r="R90" s="143">
        <v>41615949</v>
      </c>
      <c r="S90" s="144">
        <v>134</v>
      </c>
      <c r="T90" s="145">
        <v>121</v>
      </c>
      <c r="U90" s="146">
        <v>2141079</v>
      </c>
      <c r="V90" s="147">
        <v>25</v>
      </c>
      <c r="W90" s="148">
        <v>20</v>
      </c>
      <c r="X90" s="143">
        <v>92622</v>
      </c>
      <c r="Y90" s="144">
        <v>341</v>
      </c>
      <c r="Z90" s="145">
        <v>301</v>
      </c>
      <c r="AA90" s="146">
        <v>425</v>
      </c>
      <c r="AB90" s="149">
        <v>371</v>
      </c>
      <c r="AC90" s="141">
        <v>0</v>
      </c>
      <c r="AD90" s="150">
        <v>100</v>
      </c>
      <c r="AE90" s="151">
        <v>0</v>
      </c>
    </row>
    <row r="91" spans="1:31" s="3" customFormat="1" ht="18.75" customHeight="1">
      <c r="A91" s="32">
        <v>89</v>
      </c>
      <c r="B91" s="33">
        <v>94</v>
      </c>
      <c r="C91" s="34" t="s">
        <v>1490</v>
      </c>
      <c r="D91" s="35" t="s">
        <v>88</v>
      </c>
      <c r="E91" s="45">
        <v>76</v>
      </c>
      <c r="F91" s="38">
        <v>35806203</v>
      </c>
      <c r="G91" s="39">
        <v>90</v>
      </c>
      <c r="H91" s="40">
        <v>76</v>
      </c>
      <c r="I91" s="41">
        <v>42315296</v>
      </c>
      <c r="J91" s="42">
        <v>33</v>
      </c>
      <c r="K91" s="43">
        <v>22</v>
      </c>
      <c r="L91" s="38">
        <v>24102118</v>
      </c>
      <c r="M91" s="39">
        <v>64</v>
      </c>
      <c r="N91" s="40">
        <v>50</v>
      </c>
      <c r="O91" s="41">
        <v>20073541</v>
      </c>
      <c r="P91" s="42">
        <v>86</v>
      </c>
      <c r="Q91" s="43">
        <v>72</v>
      </c>
      <c r="R91" s="38">
        <v>37646454</v>
      </c>
      <c r="S91" s="39">
        <v>100</v>
      </c>
      <c r="T91" s="40">
        <v>87</v>
      </c>
      <c r="U91" s="41">
        <v>3166980</v>
      </c>
      <c r="V91" s="42">
        <v>150</v>
      </c>
      <c r="W91" s="43">
        <v>140</v>
      </c>
      <c r="X91" s="38">
        <v>23171</v>
      </c>
      <c r="Y91" s="39">
        <v>306</v>
      </c>
      <c r="Z91" s="40">
        <v>268</v>
      </c>
      <c r="AA91" s="41">
        <v>488</v>
      </c>
      <c r="AB91" s="108">
        <v>313</v>
      </c>
      <c r="AC91" s="45">
        <v>0</v>
      </c>
      <c r="AD91" s="37">
        <v>100</v>
      </c>
      <c r="AE91" s="46">
        <v>0</v>
      </c>
    </row>
    <row r="92" spans="1:31" s="3" customFormat="1" ht="18.75" customHeight="1">
      <c r="A92" s="152">
        <v>90</v>
      </c>
      <c r="B92" s="190">
        <v>96</v>
      </c>
      <c r="C92" s="154" t="s">
        <v>2246</v>
      </c>
      <c r="D92" s="155" t="s">
        <v>3056</v>
      </c>
      <c r="E92" s="156">
        <v>77</v>
      </c>
      <c r="F92" s="158">
        <v>35492065</v>
      </c>
      <c r="G92" s="159">
        <v>75</v>
      </c>
      <c r="H92" s="160">
        <v>62</v>
      </c>
      <c r="I92" s="161">
        <v>46445024</v>
      </c>
      <c r="J92" s="162">
        <v>195</v>
      </c>
      <c r="K92" s="163">
        <v>174</v>
      </c>
      <c r="L92" s="158">
        <v>6153183</v>
      </c>
      <c r="M92" s="159">
        <v>88</v>
      </c>
      <c r="N92" s="160">
        <v>72</v>
      </c>
      <c r="O92" s="161">
        <v>15375778</v>
      </c>
      <c r="P92" s="162">
        <v>114</v>
      </c>
      <c r="Q92" s="163">
        <v>97</v>
      </c>
      <c r="R92" s="158">
        <v>29286824</v>
      </c>
      <c r="S92" s="159">
        <v>44</v>
      </c>
      <c r="T92" s="160">
        <v>35</v>
      </c>
      <c r="U92" s="161">
        <v>6885858</v>
      </c>
      <c r="V92" s="162">
        <v>228</v>
      </c>
      <c r="W92" s="163">
        <v>216</v>
      </c>
      <c r="X92" s="158">
        <v>14090</v>
      </c>
      <c r="Y92" s="159">
        <v>243</v>
      </c>
      <c r="Z92" s="160">
        <v>208</v>
      </c>
      <c r="AA92" s="161">
        <v>634</v>
      </c>
      <c r="AB92" s="164">
        <v>384</v>
      </c>
      <c r="AC92" s="156">
        <v>0</v>
      </c>
      <c r="AD92" s="165">
        <v>70.25</v>
      </c>
      <c r="AE92" s="166">
        <v>29.75</v>
      </c>
    </row>
    <row r="93" spans="1:31" s="3" customFormat="1" ht="18.75" customHeight="1">
      <c r="A93" s="18">
        <v>91</v>
      </c>
      <c r="B93" s="19">
        <v>53</v>
      </c>
      <c r="C93" s="20" t="s">
        <v>765</v>
      </c>
      <c r="D93" s="21" t="s">
        <v>88</v>
      </c>
      <c r="E93" s="22">
        <v>78</v>
      </c>
      <c r="F93" s="24">
        <v>35355254</v>
      </c>
      <c r="G93" s="25">
        <v>100</v>
      </c>
      <c r="H93" s="26">
        <v>86</v>
      </c>
      <c r="I93" s="27">
        <v>37378145</v>
      </c>
      <c r="J93" s="28">
        <v>299</v>
      </c>
      <c r="K93" s="29">
        <v>271</v>
      </c>
      <c r="L93" s="24">
        <v>3742440</v>
      </c>
      <c r="M93" s="25">
        <v>22</v>
      </c>
      <c r="N93" s="26">
        <v>11</v>
      </c>
      <c r="O93" s="27">
        <v>40797941</v>
      </c>
      <c r="P93" s="28">
        <v>50</v>
      </c>
      <c r="Q93" s="29">
        <v>39</v>
      </c>
      <c r="R93" s="24">
        <v>54439511</v>
      </c>
      <c r="S93" s="25">
        <v>224</v>
      </c>
      <c r="T93" s="26">
        <v>206</v>
      </c>
      <c r="U93" s="27">
        <v>949470</v>
      </c>
      <c r="V93" s="28">
        <v>32</v>
      </c>
      <c r="W93" s="29">
        <v>27</v>
      </c>
      <c r="X93" s="24">
        <v>80029</v>
      </c>
      <c r="Y93" s="25">
        <v>278</v>
      </c>
      <c r="Z93" s="26">
        <v>241</v>
      </c>
      <c r="AA93" s="27">
        <v>543</v>
      </c>
      <c r="AB93" s="107">
        <v>371</v>
      </c>
      <c r="AC93" s="22">
        <v>0</v>
      </c>
      <c r="AD93" s="30">
        <v>93.82</v>
      </c>
      <c r="AE93" s="31">
        <v>6.18</v>
      </c>
    </row>
    <row r="94" spans="1:31" s="3" customFormat="1" ht="18.75" customHeight="1">
      <c r="A94" s="137">
        <v>92</v>
      </c>
      <c r="B94" s="138">
        <v>48</v>
      </c>
      <c r="C94" s="139" t="s">
        <v>669</v>
      </c>
      <c r="D94" s="140" t="s">
        <v>3056</v>
      </c>
      <c r="E94" s="141">
        <v>79</v>
      </c>
      <c r="F94" s="143">
        <v>35176529</v>
      </c>
      <c r="G94" s="144">
        <v>107</v>
      </c>
      <c r="H94" s="145">
        <v>93</v>
      </c>
      <c r="I94" s="146">
        <v>35176529</v>
      </c>
      <c r="J94" s="147">
        <v>117</v>
      </c>
      <c r="K94" s="148">
        <v>104</v>
      </c>
      <c r="L94" s="143">
        <v>8875012</v>
      </c>
      <c r="M94" s="144">
        <v>186</v>
      </c>
      <c r="N94" s="145">
        <v>165</v>
      </c>
      <c r="O94" s="146">
        <v>7526293</v>
      </c>
      <c r="P94" s="147">
        <v>155</v>
      </c>
      <c r="Q94" s="148">
        <v>136</v>
      </c>
      <c r="R94" s="143">
        <v>22289729</v>
      </c>
      <c r="S94" s="144">
        <v>446</v>
      </c>
      <c r="T94" s="145">
        <v>419</v>
      </c>
      <c r="U94" s="146">
        <v>-1183406</v>
      </c>
      <c r="V94" s="147">
        <v>122</v>
      </c>
      <c r="W94" s="148">
        <v>112</v>
      </c>
      <c r="X94" s="143">
        <v>27558</v>
      </c>
      <c r="Y94" s="144">
        <v>116</v>
      </c>
      <c r="Z94" s="145">
        <v>90</v>
      </c>
      <c r="AA94" s="146">
        <v>1232</v>
      </c>
      <c r="AB94" s="149">
        <v>384</v>
      </c>
      <c r="AC94" s="141">
        <v>0</v>
      </c>
      <c r="AD94" s="150">
        <v>73</v>
      </c>
      <c r="AE94" s="151">
        <v>27</v>
      </c>
    </row>
    <row r="95" spans="1:31" s="3" customFormat="1" ht="18.75" customHeight="1">
      <c r="A95" s="32">
        <v>93</v>
      </c>
      <c r="B95" s="33">
        <v>120</v>
      </c>
      <c r="C95" s="34" t="s">
        <v>3075</v>
      </c>
      <c r="D95" s="35" t="s">
        <v>3098</v>
      </c>
      <c r="E95" s="45">
        <v>80</v>
      </c>
      <c r="F95" s="38">
        <v>34319374</v>
      </c>
      <c r="G95" s="39">
        <v>108</v>
      </c>
      <c r="H95" s="40">
        <v>94</v>
      </c>
      <c r="I95" s="41">
        <v>35031424</v>
      </c>
      <c r="J95" s="42">
        <v>106</v>
      </c>
      <c r="K95" s="43">
        <v>93</v>
      </c>
      <c r="L95" s="38">
        <v>9694230</v>
      </c>
      <c r="M95" s="39">
        <v>121</v>
      </c>
      <c r="N95" s="40">
        <v>103</v>
      </c>
      <c r="O95" s="41">
        <v>11383943</v>
      </c>
      <c r="P95" s="42">
        <v>177</v>
      </c>
      <c r="Q95" s="43">
        <v>155</v>
      </c>
      <c r="R95" s="38">
        <v>20349817</v>
      </c>
      <c r="S95" s="39">
        <v>49</v>
      </c>
      <c r="T95" s="40">
        <v>40</v>
      </c>
      <c r="U95" s="41">
        <v>5846009</v>
      </c>
      <c r="V95" s="42">
        <v>315</v>
      </c>
      <c r="W95" s="43">
        <v>302</v>
      </c>
      <c r="X95" s="38">
        <v>5309</v>
      </c>
      <c r="Y95" s="39">
        <v>35</v>
      </c>
      <c r="Z95" s="40">
        <v>19</v>
      </c>
      <c r="AA95" s="41">
        <v>2600</v>
      </c>
      <c r="AB95" s="108">
        <v>332</v>
      </c>
      <c r="AC95" s="45">
        <v>0</v>
      </c>
      <c r="AD95" s="37">
        <v>100</v>
      </c>
      <c r="AE95" s="46">
        <v>0</v>
      </c>
    </row>
    <row r="96" spans="1:31" s="3" customFormat="1" ht="18.75" customHeight="1">
      <c r="A96" s="32">
        <v>94</v>
      </c>
      <c r="B96" s="33">
        <v>87</v>
      </c>
      <c r="C96" s="34" t="s">
        <v>1556</v>
      </c>
      <c r="D96" s="35" t="s">
        <v>3113</v>
      </c>
      <c r="E96" s="45">
        <v>81</v>
      </c>
      <c r="F96" s="38">
        <v>34091254</v>
      </c>
      <c r="G96" s="39">
        <v>103</v>
      </c>
      <c r="H96" s="40">
        <v>89</v>
      </c>
      <c r="I96" s="41">
        <v>37008733</v>
      </c>
      <c r="J96" s="42">
        <v>52</v>
      </c>
      <c r="K96" s="43">
        <v>40</v>
      </c>
      <c r="L96" s="38">
        <v>15546329</v>
      </c>
      <c r="M96" s="39">
        <v>53</v>
      </c>
      <c r="N96" s="40">
        <v>40</v>
      </c>
      <c r="O96" s="41">
        <v>22664073</v>
      </c>
      <c r="P96" s="42">
        <v>69</v>
      </c>
      <c r="Q96" s="43">
        <v>57</v>
      </c>
      <c r="R96" s="38">
        <v>43357228</v>
      </c>
      <c r="S96" s="39">
        <v>119</v>
      </c>
      <c r="T96" s="40">
        <v>106</v>
      </c>
      <c r="U96" s="41">
        <v>2441308</v>
      </c>
      <c r="V96" s="42">
        <v>50</v>
      </c>
      <c r="W96" s="43">
        <v>43</v>
      </c>
      <c r="X96" s="38">
        <v>57916</v>
      </c>
      <c r="Y96" s="39">
        <v>148</v>
      </c>
      <c r="Z96" s="40">
        <v>120</v>
      </c>
      <c r="AA96" s="41">
        <v>992</v>
      </c>
      <c r="AB96" s="108">
        <v>351</v>
      </c>
      <c r="AC96" s="45">
        <v>0</v>
      </c>
      <c r="AD96" s="37">
        <v>100</v>
      </c>
      <c r="AE96" s="46">
        <v>0</v>
      </c>
    </row>
    <row r="97" spans="1:31" s="3" customFormat="1" ht="18.75" customHeight="1">
      <c r="A97" s="152">
        <v>95</v>
      </c>
      <c r="B97" s="153">
        <v>85</v>
      </c>
      <c r="C97" s="154" t="s">
        <v>1547</v>
      </c>
      <c r="D97" s="155" t="s">
        <v>3056</v>
      </c>
      <c r="E97" s="156">
        <v>82</v>
      </c>
      <c r="F97" s="158">
        <v>33198998</v>
      </c>
      <c r="G97" s="159">
        <v>111</v>
      </c>
      <c r="H97" s="160">
        <v>97</v>
      </c>
      <c r="I97" s="161">
        <v>33250760</v>
      </c>
      <c r="J97" s="162">
        <v>236</v>
      </c>
      <c r="K97" s="163">
        <v>213</v>
      </c>
      <c r="L97" s="158">
        <v>4839906</v>
      </c>
      <c r="M97" s="159">
        <v>252</v>
      </c>
      <c r="N97" s="160">
        <v>229</v>
      </c>
      <c r="O97" s="161">
        <v>5053463</v>
      </c>
      <c r="P97" s="162">
        <v>341</v>
      </c>
      <c r="Q97" s="163">
        <v>312</v>
      </c>
      <c r="R97" s="158">
        <v>9609009</v>
      </c>
      <c r="S97" s="159">
        <v>162</v>
      </c>
      <c r="T97" s="160">
        <v>148</v>
      </c>
      <c r="U97" s="161">
        <v>1673805</v>
      </c>
      <c r="V97" s="162" t="s">
        <v>3052</v>
      </c>
      <c r="W97" s="163" t="s">
        <v>3052</v>
      </c>
      <c r="X97" s="206" t="s">
        <v>3052</v>
      </c>
      <c r="Y97" s="159">
        <v>150</v>
      </c>
      <c r="Z97" s="160">
        <v>122</v>
      </c>
      <c r="AA97" s="161">
        <v>985</v>
      </c>
      <c r="AB97" s="164">
        <v>354</v>
      </c>
      <c r="AC97" s="156">
        <v>0</v>
      </c>
      <c r="AD97" s="165">
        <v>100</v>
      </c>
      <c r="AE97" s="166">
        <v>0</v>
      </c>
    </row>
    <row r="98" spans="1:31" s="3" customFormat="1" ht="18.75" customHeight="1">
      <c r="A98" s="167">
        <v>96</v>
      </c>
      <c r="B98" s="168">
        <v>137</v>
      </c>
      <c r="C98" s="169" t="s">
        <v>1489</v>
      </c>
      <c r="D98" s="170" t="s">
        <v>3056</v>
      </c>
      <c r="E98" s="171">
        <v>83</v>
      </c>
      <c r="F98" s="173">
        <v>32935487</v>
      </c>
      <c r="G98" s="174">
        <v>87</v>
      </c>
      <c r="H98" s="175">
        <v>73</v>
      </c>
      <c r="I98" s="176">
        <v>42926541</v>
      </c>
      <c r="J98" s="177">
        <v>45</v>
      </c>
      <c r="K98" s="178">
        <v>33</v>
      </c>
      <c r="L98" s="173">
        <v>17178370</v>
      </c>
      <c r="M98" s="174">
        <v>106</v>
      </c>
      <c r="N98" s="175">
        <v>89</v>
      </c>
      <c r="O98" s="176">
        <v>12832761</v>
      </c>
      <c r="P98" s="177">
        <v>47</v>
      </c>
      <c r="Q98" s="178">
        <v>36</v>
      </c>
      <c r="R98" s="173">
        <v>58654767</v>
      </c>
      <c r="S98" s="174">
        <v>480</v>
      </c>
      <c r="T98" s="175">
        <v>446</v>
      </c>
      <c r="U98" s="176">
        <v>-4107275</v>
      </c>
      <c r="V98" s="177">
        <v>241</v>
      </c>
      <c r="W98" s="178">
        <v>228</v>
      </c>
      <c r="X98" s="173">
        <v>12041</v>
      </c>
      <c r="Y98" s="174">
        <v>304</v>
      </c>
      <c r="Z98" s="175">
        <v>266</v>
      </c>
      <c r="AA98" s="176">
        <v>493</v>
      </c>
      <c r="AB98" s="179">
        <v>313</v>
      </c>
      <c r="AC98" s="171">
        <v>0</v>
      </c>
      <c r="AD98" s="180">
        <v>100</v>
      </c>
      <c r="AE98" s="181">
        <v>0</v>
      </c>
    </row>
    <row r="99" spans="1:31" s="3" customFormat="1" ht="18.75" customHeight="1">
      <c r="A99" s="137">
        <v>97</v>
      </c>
      <c r="B99" s="138">
        <v>99</v>
      </c>
      <c r="C99" s="139" t="s">
        <v>3065</v>
      </c>
      <c r="D99" s="140" t="s">
        <v>3056</v>
      </c>
      <c r="E99" s="141">
        <v>84</v>
      </c>
      <c r="F99" s="143">
        <v>32445621</v>
      </c>
      <c r="G99" s="144">
        <v>110</v>
      </c>
      <c r="H99" s="145">
        <v>96</v>
      </c>
      <c r="I99" s="146">
        <v>33308843</v>
      </c>
      <c r="J99" s="147">
        <v>424</v>
      </c>
      <c r="K99" s="148">
        <v>391</v>
      </c>
      <c r="L99" s="143">
        <v>1555062</v>
      </c>
      <c r="M99" s="144">
        <v>240</v>
      </c>
      <c r="N99" s="145">
        <v>217</v>
      </c>
      <c r="O99" s="146">
        <v>5324205</v>
      </c>
      <c r="P99" s="147">
        <v>96</v>
      </c>
      <c r="Q99" s="148">
        <v>82</v>
      </c>
      <c r="R99" s="143">
        <v>35648777</v>
      </c>
      <c r="S99" s="144">
        <v>174</v>
      </c>
      <c r="T99" s="145">
        <v>159</v>
      </c>
      <c r="U99" s="146">
        <v>1535326</v>
      </c>
      <c r="V99" s="147">
        <v>71</v>
      </c>
      <c r="W99" s="148">
        <v>64</v>
      </c>
      <c r="X99" s="143">
        <v>42525</v>
      </c>
      <c r="Y99" s="144">
        <v>354</v>
      </c>
      <c r="Z99" s="145">
        <v>314</v>
      </c>
      <c r="AA99" s="146">
        <v>403</v>
      </c>
      <c r="AB99" s="149">
        <v>371</v>
      </c>
      <c r="AC99" s="141">
        <v>0</v>
      </c>
      <c r="AD99" s="150">
        <v>100</v>
      </c>
      <c r="AE99" s="151">
        <v>0</v>
      </c>
    </row>
    <row r="100" spans="1:31" s="3" customFormat="1" ht="18.75" customHeight="1">
      <c r="A100" s="32">
        <v>98</v>
      </c>
      <c r="B100" s="33">
        <v>88</v>
      </c>
      <c r="C100" s="34" t="s">
        <v>2247</v>
      </c>
      <c r="D100" s="35" t="s">
        <v>1061</v>
      </c>
      <c r="E100" s="36">
        <v>85</v>
      </c>
      <c r="F100" s="38">
        <v>32331174</v>
      </c>
      <c r="G100" s="39">
        <v>115</v>
      </c>
      <c r="H100" s="40">
        <v>101</v>
      </c>
      <c r="I100" s="41">
        <v>32794193</v>
      </c>
      <c r="J100" s="42">
        <v>116</v>
      </c>
      <c r="K100" s="43">
        <v>103</v>
      </c>
      <c r="L100" s="38">
        <v>8921937</v>
      </c>
      <c r="M100" s="39">
        <v>172</v>
      </c>
      <c r="N100" s="40">
        <v>152</v>
      </c>
      <c r="O100" s="41">
        <v>8143138</v>
      </c>
      <c r="P100" s="42">
        <v>171</v>
      </c>
      <c r="Q100" s="43">
        <v>149</v>
      </c>
      <c r="R100" s="38">
        <v>20656925</v>
      </c>
      <c r="S100" s="39">
        <v>96</v>
      </c>
      <c r="T100" s="40">
        <v>83</v>
      </c>
      <c r="U100" s="41">
        <v>3257527</v>
      </c>
      <c r="V100" s="42">
        <v>187</v>
      </c>
      <c r="W100" s="43">
        <v>176</v>
      </c>
      <c r="X100" s="38">
        <v>19586</v>
      </c>
      <c r="Y100" s="39">
        <v>157</v>
      </c>
      <c r="Z100" s="40">
        <v>129</v>
      </c>
      <c r="AA100" s="41">
        <v>953</v>
      </c>
      <c r="AB100" s="108">
        <v>383</v>
      </c>
      <c r="AC100" s="45">
        <v>0</v>
      </c>
      <c r="AD100" s="37">
        <v>16.3</v>
      </c>
      <c r="AE100" s="46">
        <v>83.7</v>
      </c>
    </row>
    <row r="101" spans="1:31" s="3" customFormat="1" ht="18.75" customHeight="1">
      <c r="A101" s="32">
        <v>99</v>
      </c>
      <c r="B101" s="67">
        <v>132</v>
      </c>
      <c r="C101" s="34" t="s">
        <v>1548</v>
      </c>
      <c r="D101" s="35" t="s">
        <v>1061</v>
      </c>
      <c r="E101" s="45">
        <v>86</v>
      </c>
      <c r="F101" s="38">
        <v>32251254</v>
      </c>
      <c r="G101" s="39">
        <v>72</v>
      </c>
      <c r="H101" s="40">
        <v>59</v>
      </c>
      <c r="I101" s="41">
        <v>47067464</v>
      </c>
      <c r="J101" s="42">
        <v>32</v>
      </c>
      <c r="K101" s="43">
        <v>21</v>
      </c>
      <c r="L101" s="38">
        <v>24254058</v>
      </c>
      <c r="M101" s="39">
        <v>56</v>
      </c>
      <c r="N101" s="40">
        <v>43</v>
      </c>
      <c r="O101" s="41">
        <v>22372673</v>
      </c>
      <c r="P101" s="42">
        <v>103</v>
      </c>
      <c r="Q101" s="43">
        <v>88</v>
      </c>
      <c r="R101" s="38">
        <v>33078466</v>
      </c>
      <c r="S101" s="39">
        <v>20</v>
      </c>
      <c r="T101" s="40">
        <v>13</v>
      </c>
      <c r="U101" s="62" t="s">
        <v>3052</v>
      </c>
      <c r="V101" s="42">
        <v>22</v>
      </c>
      <c r="W101" s="43">
        <v>17</v>
      </c>
      <c r="X101" s="38">
        <v>99382</v>
      </c>
      <c r="Y101" s="39">
        <v>80</v>
      </c>
      <c r="Z101" s="40">
        <v>54</v>
      </c>
      <c r="AA101" s="41">
        <v>1471</v>
      </c>
      <c r="AB101" s="108">
        <v>382</v>
      </c>
      <c r="AC101" s="45">
        <v>0</v>
      </c>
      <c r="AD101" s="37">
        <v>0</v>
      </c>
      <c r="AE101" s="46">
        <v>100</v>
      </c>
    </row>
    <row r="102" spans="1:31" s="3" customFormat="1" ht="18.75" customHeight="1">
      <c r="A102" s="48">
        <v>100</v>
      </c>
      <c r="B102" s="49">
        <v>110</v>
      </c>
      <c r="C102" s="50" t="s">
        <v>670</v>
      </c>
      <c r="D102" s="51" t="s">
        <v>2187</v>
      </c>
      <c r="E102" s="52">
        <v>87</v>
      </c>
      <c r="F102" s="54">
        <v>31810292</v>
      </c>
      <c r="G102" s="55">
        <v>121</v>
      </c>
      <c r="H102" s="56">
        <v>107</v>
      </c>
      <c r="I102" s="57">
        <v>31810292</v>
      </c>
      <c r="J102" s="58">
        <v>65</v>
      </c>
      <c r="K102" s="59">
        <v>53</v>
      </c>
      <c r="L102" s="54">
        <v>13663088</v>
      </c>
      <c r="M102" s="55">
        <v>39</v>
      </c>
      <c r="N102" s="56">
        <v>28</v>
      </c>
      <c r="O102" s="57">
        <v>27950803</v>
      </c>
      <c r="P102" s="58">
        <v>61</v>
      </c>
      <c r="Q102" s="59">
        <v>49</v>
      </c>
      <c r="R102" s="54">
        <v>46995116</v>
      </c>
      <c r="S102" s="55">
        <v>35</v>
      </c>
      <c r="T102" s="56">
        <v>28</v>
      </c>
      <c r="U102" s="57">
        <v>7736948</v>
      </c>
      <c r="V102" s="58">
        <v>125</v>
      </c>
      <c r="W102" s="59">
        <v>115</v>
      </c>
      <c r="X102" s="54">
        <v>27275</v>
      </c>
      <c r="Y102" s="55">
        <v>267</v>
      </c>
      <c r="Z102" s="56">
        <v>231</v>
      </c>
      <c r="AA102" s="57">
        <v>567</v>
      </c>
      <c r="AB102" s="109">
        <v>369</v>
      </c>
      <c r="AC102" s="52">
        <v>0</v>
      </c>
      <c r="AD102" s="60">
        <v>100</v>
      </c>
      <c r="AE102" s="61">
        <v>0</v>
      </c>
    </row>
    <row r="103" spans="1:31" s="3" customFormat="1" ht="18.75" customHeight="1">
      <c r="A103" s="18">
        <v>101</v>
      </c>
      <c r="B103" s="19">
        <v>97</v>
      </c>
      <c r="C103" s="20" t="s">
        <v>674</v>
      </c>
      <c r="D103" s="21" t="s">
        <v>88</v>
      </c>
      <c r="E103" s="22">
        <v>88</v>
      </c>
      <c r="F103" s="24">
        <v>31409303</v>
      </c>
      <c r="G103" s="25">
        <v>124</v>
      </c>
      <c r="H103" s="26">
        <v>110</v>
      </c>
      <c r="I103" s="27">
        <v>31525527</v>
      </c>
      <c r="J103" s="28">
        <v>252</v>
      </c>
      <c r="K103" s="29">
        <v>227</v>
      </c>
      <c r="L103" s="24">
        <v>4540683</v>
      </c>
      <c r="M103" s="25">
        <v>67</v>
      </c>
      <c r="N103" s="26">
        <v>53</v>
      </c>
      <c r="O103" s="27">
        <v>19440316</v>
      </c>
      <c r="P103" s="28">
        <v>100</v>
      </c>
      <c r="Q103" s="29">
        <v>85</v>
      </c>
      <c r="R103" s="24">
        <v>35222159</v>
      </c>
      <c r="S103" s="25">
        <v>62</v>
      </c>
      <c r="T103" s="26">
        <v>52</v>
      </c>
      <c r="U103" s="27">
        <v>4843723</v>
      </c>
      <c r="V103" s="28">
        <v>217</v>
      </c>
      <c r="W103" s="29">
        <v>205</v>
      </c>
      <c r="X103" s="24">
        <v>15420</v>
      </c>
      <c r="Y103" s="25">
        <v>337</v>
      </c>
      <c r="Z103" s="26">
        <v>298</v>
      </c>
      <c r="AA103" s="27">
        <v>428</v>
      </c>
      <c r="AB103" s="107">
        <v>369</v>
      </c>
      <c r="AC103" s="22">
        <v>0</v>
      </c>
      <c r="AD103" s="30">
        <v>100</v>
      </c>
      <c r="AE103" s="31">
        <v>0</v>
      </c>
    </row>
    <row r="104" spans="1:31" s="3" customFormat="1" ht="18.75" customHeight="1">
      <c r="A104" s="32">
        <v>102</v>
      </c>
      <c r="B104" s="33">
        <v>108</v>
      </c>
      <c r="C104" s="34" t="s">
        <v>2816</v>
      </c>
      <c r="D104" s="35" t="s">
        <v>3113</v>
      </c>
      <c r="E104" s="45">
        <v>89</v>
      </c>
      <c r="F104" s="38">
        <v>31313691</v>
      </c>
      <c r="G104" s="39">
        <v>126</v>
      </c>
      <c r="H104" s="40">
        <v>112</v>
      </c>
      <c r="I104" s="41">
        <v>31313691</v>
      </c>
      <c r="J104" s="42">
        <v>76</v>
      </c>
      <c r="K104" s="43">
        <v>64</v>
      </c>
      <c r="L104" s="38">
        <v>11533516</v>
      </c>
      <c r="M104" s="39">
        <v>41</v>
      </c>
      <c r="N104" s="40">
        <v>30</v>
      </c>
      <c r="O104" s="41">
        <v>27547562</v>
      </c>
      <c r="P104" s="42">
        <v>95</v>
      </c>
      <c r="Q104" s="43">
        <v>81</v>
      </c>
      <c r="R104" s="38">
        <v>35671630</v>
      </c>
      <c r="S104" s="39">
        <v>32</v>
      </c>
      <c r="T104" s="40">
        <v>25</v>
      </c>
      <c r="U104" s="41">
        <v>8487431</v>
      </c>
      <c r="V104" s="42">
        <v>145</v>
      </c>
      <c r="W104" s="43">
        <v>135</v>
      </c>
      <c r="X104" s="38">
        <v>23524</v>
      </c>
      <c r="Y104" s="39">
        <v>325</v>
      </c>
      <c r="Z104" s="40">
        <v>287</v>
      </c>
      <c r="AA104" s="41">
        <v>465</v>
      </c>
      <c r="AB104" s="108">
        <v>369</v>
      </c>
      <c r="AC104" s="45">
        <v>0</v>
      </c>
      <c r="AD104" s="37">
        <v>100</v>
      </c>
      <c r="AE104" s="46">
        <v>0</v>
      </c>
    </row>
    <row r="105" spans="1:31" s="3" customFormat="1" ht="18.75" customHeight="1">
      <c r="A105" s="32">
        <v>103</v>
      </c>
      <c r="B105" s="67">
        <v>164</v>
      </c>
      <c r="C105" s="34" t="s">
        <v>2248</v>
      </c>
      <c r="D105" s="35" t="s">
        <v>88</v>
      </c>
      <c r="E105" s="45">
        <v>90</v>
      </c>
      <c r="F105" s="38">
        <v>31311041</v>
      </c>
      <c r="G105" s="39">
        <v>123</v>
      </c>
      <c r="H105" s="40">
        <v>109</v>
      </c>
      <c r="I105" s="41">
        <v>31691458</v>
      </c>
      <c r="J105" s="42">
        <v>102</v>
      </c>
      <c r="K105" s="43">
        <v>89</v>
      </c>
      <c r="L105" s="38">
        <v>10007961</v>
      </c>
      <c r="M105" s="39">
        <v>303</v>
      </c>
      <c r="N105" s="40">
        <v>279</v>
      </c>
      <c r="O105" s="41">
        <v>3851502</v>
      </c>
      <c r="P105" s="42">
        <v>187</v>
      </c>
      <c r="Q105" s="43">
        <v>165</v>
      </c>
      <c r="R105" s="38">
        <v>19239241</v>
      </c>
      <c r="S105" s="39">
        <v>257</v>
      </c>
      <c r="T105" s="40">
        <v>236</v>
      </c>
      <c r="U105" s="41">
        <v>672213</v>
      </c>
      <c r="V105" s="42">
        <v>31</v>
      </c>
      <c r="W105" s="43">
        <v>26</v>
      </c>
      <c r="X105" s="38">
        <v>86350</v>
      </c>
      <c r="Y105" s="39">
        <v>200</v>
      </c>
      <c r="Z105" s="40">
        <v>168</v>
      </c>
      <c r="AA105" s="41">
        <v>784</v>
      </c>
      <c r="AB105" s="108">
        <v>314</v>
      </c>
      <c r="AC105" s="45">
        <v>0</v>
      </c>
      <c r="AD105" s="37">
        <v>0</v>
      </c>
      <c r="AE105" s="46">
        <v>100</v>
      </c>
    </row>
    <row r="106" spans="1:31" s="3" customFormat="1" ht="18.75" customHeight="1">
      <c r="A106" s="137">
        <v>104</v>
      </c>
      <c r="B106" s="138">
        <v>49</v>
      </c>
      <c r="C106" s="139" t="s">
        <v>23</v>
      </c>
      <c r="D106" s="140" t="s">
        <v>3056</v>
      </c>
      <c r="E106" s="141">
        <v>91</v>
      </c>
      <c r="F106" s="143">
        <v>31103590</v>
      </c>
      <c r="G106" s="144">
        <v>83</v>
      </c>
      <c r="H106" s="145">
        <v>69</v>
      </c>
      <c r="I106" s="146">
        <v>43955170</v>
      </c>
      <c r="J106" s="147">
        <v>115</v>
      </c>
      <c r="K106" s="148">
        <v>102</v>
      </c>
      <c r="L106" s="143">
        <v>8933377</v>
      </c>
      <c r="M106" s="144">
        <v>277</v>
      </c>
      <c r="N106" s="145">
        <v>253</v>
      </c>
      <c r="O106" s="146">
        <v>4392678</v>
      </c>
      <c r="P106" s="147">
        <v>107</v>
      </c>
      <c r="Q106" s="148">
        <v>92</v>
      </c>
      <c r="R106" s="143">
        <v>32083199</v>
      </c>
      <c r="S106" s="144">
        <v>300</v>
      </c>
      <c r="T106" s="145">
        <v>278</v>
      </c>
      <c r="U106" s="146">
        <v>375173</v>
      </c>
      <c r="V106" s="147">
        <v>282</v>
      </c>
      <c r="W106" s="148">
        <v>269</v>
      </c>
      <c r="X106" s="143">
        <v>7629</v>
      </c>
      <c r="Y106" s="144">
        <v>270</v>
      </c>
      <c r="Z106" s="145">
        <v>234</v>
      </c>
      <c r="AA106" s="146">
        <v>566</v>
      </c>
      <c r="AB106" s="149">
        <v>384</v>
      </c>
      <c r="AC106" s="141">
        <v>0</v>
      </c>
      <c r="AD106" s="150">
        <v>100</v>
      </c>
      <c r="AE106" s="151">
        <v>0</v>
      </c>
    </row>
    <row r="107" spans="1:31" s="3" customFormat="1" ht="18.75" customHeight="1">
      <c r="A107" s="48">
        <v>105</v>
      </c>
      <c r="B107" s="49">
        <v>111</v>
      </c>
      <c r="C107" s="50" t="s">
        <v>1480</v>
      </c>
      <c r="D107" s="51" t="s">
        <v>88</v>
      </c>
      <c r="E107" s="52">
        <v>92</v>
      </c>
      <c r="F107" s="54">
        <v>31011606</v>
      </c>
      <c r="G107" s="55">
        <v>106</v>
      </c>
      <c r="H107" s="56">
        <v>92</v>
      </c>
      <c r="I107" s="57">
        <v>35753527</v>
      </c>
      <c r="J107" s="58">
        <v>144</v>
      </c>
      <c r="K107" s="59">
        <v>129</v>
      </c>
      <c r="L107" s="54">
        <v>7774235</v>
      </c>
      <c r="M107" s="55">
        <v>419</v>
      </c>
      <c r="N107" s="56">
        <v>391</v>
      </c>
      <c r="O107" s="57">
        <v>1488833</v>
      </c>
      <c r="P107" s="58">
        <v>274</v>
      </c>
      <c r="Q107" s="59">
        <v>247</v>
      </c>
      <c r="R107" s="54">
        <v>13117403</v>
      </c>
      <c r="S107" s="55">
        <v>426</v>
      </c>
      <c r="T107" s="56">
        <v>400</v>
      </c>
      <c r="U107" s="57">
        <v>-256221</v>
      </c>
      <c r="V107" s="58">
        <v>310</v>
      </c>
      <c r="W107" s="59">
        <v>297</v>
      </c>
      <c r="X107" s="54">
        <v>5721</v>
      </c>
      <c r="Y107" s="55">
        <v>356</v>
      </c>
      <c r="Z107" s="56">
        <v>316</v>
      </c>
      <c r="AA107" s="57">
        <v>400</v>
      </c>
      <c r="AB107" s="109">
        <v>311</v>
      </c>
      <c r="AC107" s="52">
        <v>0</v>
      </c>
      <c r="AD107" s="60">
        <v>0.4</v>
      </c>
      <c r="AE107" s="61">
        <v>99.6</v>
      </c>
    </row>
    <row r="108" spans="1:31" s="3" customFormat="1" ht="18.75" customHeight="1">
      <c r="A108" s="167">
        <v>106</v>
      </c>
      <c r="B108" s="168">
        <v>91</v>
      </c>
      <c r="C108" s="169" t="s">
        <v>173</v>
      </c>
      <c r="D108" s="170" t="s">
        <v>3056</v>
      </c>
      <c r="E108" s="171">
        <v>93</v>
      </c>
      <c r="F108" s="173">
        <v>30533697</v>
      </c>
      <c r="G108" s="174">
        <v>129</v>
      </c>
      <c r="H108" s="175">
        <v>115</v>
      </c>
      <c r="I108" s="176">
        <v>30573851</v>
      </c>
      <c r="J108" s="177">
        <v>75</v>
      </c>
      <c r="K108" s="178">
        <v>63</v>
      </c>
      <c r="L108" s="173">
        <v>11725075</v>
      </c>
      <c r="M108" s="174">
        <v>131</v>
      </c>
      <c r="N108" s="175">
        <v>113</v>
      </c>
      <c r="O108" s="176">
        <v>10702594</v>
      </c>
      <c r="P108" s="177">
        <v>99</v>
      </c>
      <c r="Q108" s="178">
        <v>84</v>
      </c>
      <c r="R108" s="173">
        <v>35403699</v>
      </c>
      <c r="S108" s="174">
        <v>147</v>
      </c>
      <c r="T108" s="175">
        <v>133</v>
      </c>
      <c r="U108" s="176">
        <v>1859623</v>
      </c>
      <c r="V108" s="177">
        <v>55</v>
      </c>
      <c r="W108" s="178">
        <v>48</v>
      </c>
      <c r="X108" s="173">
        <v>52326</v>
      </c>
      <c r="Y108" s="174">
        <v>101</v>
      </c>
      <c r="Z108" s="175">
        <v>75</v>
      </c>
      <c r="AA108" s="176">
        <v>1326</v>
      </c>
      <c r="AB108" s="179">
        <v>311</v>
      </c>
      <c r="AC108" s="171">
        <v>0</v>
      </c>
      <c r="AD108" s="180">
        <v>100</v>
      </c>
      <c r="AE108" s="181">
        <v>0</v>
      </c>
    </row>
    <row r="109" spans="1:31" s="3" customFormat="1" ht="18.75" customHeight="1">
      <c r="A109" s="32">
        <v>107</v>
      </c>
      <c r="B109" s="33">
        <v>82</v>
      </c>
      <c r="C109" s="34" t="s">
        <v>1674</v>
      </c>
      <c r="D109" s="35" t="s">
        <v>3051</v>
      </c>
      <c r="E109" s="45">
        <v>94</v>
      </c>
      <c r="F109" s="38">
        <v>30420754</v>
      </c>
      <c r="G109" s="39">
        <v>122</v>
      </c>
      <c r="H109" s="40">
        <v>108</v>
      </c>
      <c r="I109" s="41">
        <v>31718345</v>
      </c>
      <c r="J109" s="42">
        <v>225</v>
      </c>
      <c r="K109" s="43">
        <v>203</v>
      </c>
      <c r="L109" s="38">
        <v>5175981</v>
      </c>
      <c r="M109" s="39">
        <v>286</v>
      </c>
      <c r="N109" s="40">
        <v>262</v>
      </c>
      <c r="O109" s="41">
        <v>4171656</v>
      </c>
      <c r="P109" s="42">
        <v>389</v>
      </c>
      <c r="Q109" s="43">
        <v>357</v>
      </c>
      <c r="R109" s="38">
        <v>7609065</v>
      </c>
      <c r="S109" s="39">
        <v>66</v>
      </c>
      <c r="T109" s="40">
        <v>56</v>
      </c>
      <c r="U109" s="41">
        <v>4588005</v>
      </c>
      <c r="V109" s="42">
        <v>268</v>
      </c>
      <c r="W109" s="43">
        <v>255</v>
      </c>
      <c r="X109" s="38">
        <v>9300</v>
      </c>
      <c r="Y109" s="39">
        <v>342</v>
      </c>
      <c r="Z109" s="40">
        <v>302</v>
      </c>
      <c r="AA109" s="41">
        <v>425</v>
      </c>
      <c r="AB109" s="108">
        <v>371</v>
      </c>
      <c r="AC109" s="45">
        <v>0</v>
      </c>
      <c r="AD109" s="37">
        <v>100</v>
      </c>
      <c r="AE109" s="46">
        <v>0</v>
      </c>
    </row>
    <row r="110" spans="1:31" s="3" customFormat="1" ht="18.75" customHeight="1">
      <c r="A110" s="137">
        <v>108</v>
      </c>
      <c r="B110" s="138">
        <v>138</v>
      </c>
      <c r="C110" s="139" t="s">
        <v>1481</v>
      </c>
      <c r="D110" s="140" t="s">
        <v>3056</v>
      </c>
      <c r="E110" s="141">
        <v>95</v>
      </c>
      <c r="F110" s="143">
        <v>30244198</v>
      </c>
      <c r="G110" s="144">
        <v>120</v>
      </c>
      <c r="H110" s="145">
        <v>106</v>
      </c>
      <c r="I110" s="146">
        <v>32073784</v>
      </c>
      <c r="J110" s="147">
        <v>86</v>
      </c>
      <c r="K110" s="148">
        <v>74</v>
      </c>
      <c r="L110" s="143">
        <v>10727858</v>
      </c>
      <c r="M110" s="144">
        <v>130</v>
      </c>
      <c r="N110" s="145">
        <v>112</v>
      </c>
      <c r="O110" s="146">
        <v>10710132</v>
      </c>
      <c r="P110" s="147">
        <v>151</v>
      </c>
      <c r="Q110" s="148">
        <v>132</v>
      </c>
      <c r="R110" s="143">
        <v>22813281</v>
      </c>
      <c r="S110" s="144">
        <v>92</v>
      </c>
      <c r="T110" s="145">
        <v>80</v>
      </c>
      <c r="U110" s="146">
        <v>3379085</v>
      </c>
      <c r="V110" s="147">
        <v>402</v>
      </c>
      <c r="W110" s="148">
        <v>382</v>
      </c>
      <c r="X110" s="143">
        <v>556</v>
      </c>
      <c r="Y110" s="144">
        <v>195</v>
      </c>
      <c r="Z110" s="145">
        <v>163</v>
      </c>
      <c r="AA110" s="187" t="s">
        <v>3052</v>
      </c>
      <c r="AB110" s="149">
        <v>352</v>
      </c>
      <c r="AC110" s="141">
        <v>0</v>
      </c>
      <c r="AD110" s="150">
        <v>100</v>
      </c>
      <c r="AE110" s="151">
        <v>0</v>
      </c>
    </row>
    <row r="111" spans="1:31" s="3" customFormat="1" ht="18.75" customHeight="1">
      <c r="A111" s="32">
        <v>109</v>
      </c>
      <c r="B111" s="33">
        <v>90</v>
      </c>
      <c r="C111" s="34" t="s">
        <v>174</v>
      </c>
      <c r="D111" s="35" t="s">
        <v>3051</v>
      </c>
      <c r="E111" s="45">
        <v>96</v>
      </c>
      <c r="F111" s="38">
        <v>29736392</v>
      </c>
      <c r="G111" s="39">
        <v>134</v>
      </c>
      <c r="H111" s="40">
        <v>120</v>
      </c>
      <c r="I111" s="41">
        <v>29736392</v>
      </c>
      <c r="J111" s="42">
        <v>50</v>
      </c>
      <c r="K111" s="43">
        <v>38</v>
      </c>
      <c r="L111" s="38">
        <v>16007383</v>
      </c>
      <c r="M111" s="39">
        <v>43</v>
      </c>
      <c r="N111" s="40">
        <v>32</v>
      </c>
      <c r="O111" s="41">
        <v>25898323</v>
      </c>
      <c r="P111" s="42">
        <v>66</v>
      </c>
      <c r="Q111" s="43">
        <v>54</v>
      </c>
      <c r="R111" s="38">
        <v>45420479</v>
      </c>
      <c r="S111" s="39">
        <v>25</v>
      </c>
      <c r="T111" s="40">
        <v>18</v>
      </c>
      <c r="U111" s="41">
        <v>10753418</v>
      </c>
      <c r="V111" s="42">
        <v>243</v>
      </c>
      <c r="W111" s="43">
        <v>230</v>
      </c>
      <c r="X111" s="38">
        <v>11975</v>
      </c>
      <c r="Y111" s="39">
        <v>353</v>
      </c>
      <c r="Z111" s="40">
        <v>313</v>
      </c>
      <c r="AA111" s="41">
        <v>403</v>
      </c>
      <c r="AB111" s="108">
        <v>369</v>
      </c>
      <c r="AC111" s="45">
        <v>0</v>
      </c>
      <c r="AD111" s="37">
        <v>100</v>
      </c>
      <c r="AE111" s="46">
        <v>0</v>
      </c>
    </row>
    <row r="112" spans="1:31" s="3" customFormat="1" ht="18.75" customHeight="1">
      <c r="A112" s="152">
        <v>110</v>
      </c>
      <c r="B112" s="153">
        <v>115</v>
      </c>
      <c r="C112" s="154" t="s">
        <v>1673</v>
      </c>
      <c r="D112" s="155" t="s">
        <v>3056</v>
      </c>
      <c r="E112" s="156">
        <v>97</v>
      </c>
      <c r="F112" s="158">
        <v>29391175</v>
      </c>
      <c r="G112" s="159">
        <v>74</v>
      </c>
      <c r="H112" s="160">
        <v>61</v>
      </c>
      <c r="I112" s="161">
        <v>46625243</v>
      </c>
      <c r="J112" s="162">
        <v>285</v>
      </c>
      <c r="K112" s="163">
        <v>259</v>
      </c>
      <c r="L112" s="158">
        <v>3949271</v>
      </c>
      <c r="M112" s="159">
        <v>391</v>
      </c>
      <c r="N112" s="160">
        <v>363</v>
      </c>
      <c r="O112" s="161">
        <v>1960102</v>
      </c>
      <c r="P112" s="162">
        <v>316</v>
      </c>
      <c r="Q112" s="163">
        <v>288</v>
      </c>
      <c r="R112" s="158">
        <v>10556101</v>
      </c>
      <c r="S112" s="159">
        <v>250</v>
      </c>
      <c r="T112" s="160">
        <v>230</v>
      </c>
      <c r="U112" s="161">
        <v>713892</v>
      </c>
      <c r="V112" s="162">
        <v>270</v>
      </c>
      <c r="W112" s="163">
        <v>257</v>
      </c>
      <c r="X112" s="158">
        <v>8579</v>
      </c>
      <c r="Y112" s="159">
        <v>400</v>
      </c>
      <c r="Z112" s="160">
        <v>359</v>
      </c>
      <c r="AA112" s="161">
        <v>310</v>
      </c>
      <c r="AB112" s="164">
        <v>311</v>
      </c>
      <c r="AC112" s="156">
        <v>0</v>
      </c>
      <c r="AD112" s="165">
        <v>62</v>
      </c>
      <c r="AE112" s="166">
        <v>38</v>
      </c>
    </row>
    <row r="113" spans="1:31" s="3" customFormat="1" ht="18.75" customHeight="1">
      <c r="A113" s="167">
        <v>111</v>
      </c>
      <c r="B113" s="168">
        <v>89</v>
      </c>
      <c r="C113" s="169" t="s">
        <v>1488</v>
      </c>
      <c r="D113" s="170" t="s">
        <v>3056</v>
      </c>
      <c r="E113" s="171">
        <v>98</v>
      </c>
      <c r="F113" s="173">
        <v>28846359</v>
      </c>
      <c r="G113" s="174">
        <v>137</v>
      </c>
      <c r="H113" s="175">
        <v>123</v>
      </c>
      <c r="I113" s="176">
        <v>28919745</v>
      </c>
      <c r="J113" s="177">
        <v>79</v>
      </c>
      <c r="K113" s="178">
        <v>67</v>
      </c>
      <c r="L113" s="173">
        <v>11329928</v>
      </c>
      <c r="M113" s="174">
        <v>111</v>
      </c>
      <c r="N113" s="175">
        <v>93</v>
      </c>
      <c r="O113" s="176">
        <v>12220308</v>
      </c>
      <c r="P113" s="177">
        <v>149</v>
      </c>
      <c r="Q113" s="178">
        <v>130</v>
      </c>
      <c r="R113" s="173">
        <v>23138595</v>
      </c>
      <c r="S113" s="174">
        <v>161</v>
      </c>
      <c r="T113" s="175">
        <v>147</v>
      </c>
      <c r="U113" s="176">
        <v>1681973</v>
      </c>
      <c r="V113" s="177">
        <v>87</v>
      </c>
      <c r="W113" s="178">
        <v>80</v>
      </c>
      <c r="X113" s="173">
        <v>38020</v>
      </c>
      <c r="Y113" s="174">
        <v>40</v>
      </c>
      <c r="Z113" s="175">
        <v>23</v>
      </c>
      <c r="AA113" s="176">
        <v>2439</v>
      </c>
      <c r="AB113" s="179">
        <v>321</v>
      </c>
      <c r="AC113" s="171">
        <v>0</v>
      </c>
      <c r="AD113" s="180">
        <v>100</v>
      </c>
      <c r="AE113" s="181">
        <v>0</v>
      </c>
    </row>
    <row r="114" spans="1:31" s="3" customFormat="1" ht="18.75" customHeight="1">
      <c r="A114" s="137">
        <v>112</v>
      </c>
      <c r="B114" s="138" t="s">
        <v>3052</v>
      </c>
      <c r="C114" s="188" t="s">
        <v>3052</v>
      </c>
      <c r="D114" s="140" t="s">
        <v>3056</v>
      </c>
      <c r="E114" s="141">
        <v>99</v>
      </c>
      <c r="F114" s="186" t="s">
        <v>3052</v>
      </c>
      <c r="G114" s="144">
        <v>128</v>
      </c>
      <c r="H114" s="145">
        <v>114</v>
      </c>
      <c r="I114" s="187" t="s">
        <v>3052</v>
      </c>
      <c r="J114" s="147">
        <v>190</v>
      </c>
      <c r="K114" s="148">
        <v>169</v>
      </c>
      <c r="L114" s="186" t="s">
        <v>3052</v>
      </c>
      <c r="M114" s="144">
        <v>34</v>
      </c>
      <c r="N114" s="145">
        <v>23</v>
      </c>
      <c r="O114" s="187" t="s">
        <v>3052</v>
      </c>
      <c r="P114" s="147">
        <v>13</v>
      </c>
      <c r="Q114" s="148">
        <v>5</v>
      </c>
      <c r="R114" s="186" t="s">
        <v>3052</v>
      </c>
      <c r="S114" s="144">
        <v>405</v>
      </c>
      <c r="T114" s="145">
        <v>381</v>
      </c>
      <c r="U114" s="187" t="s">
        <v>3052</v>
      </c>
      <c r="V114" s="147">
        <v>103</v>
      </c>
      <c r="W114" s="148">
        <v>95</v>
      </c>
      <c r="X114" s="186" t="s">
        <v>3052</v>
      </c>
      <c r="Y114" s="144">
        <v>322</v>
      </c>
      <c r="Z114" s="145">
        <v>284</v>
      </c>
      <c r="AA114" s="187" t="s">
        <v>3052</v>
      </c>
      <c r="AB114" s="149">
        <v>371</v>
      </c>
      <c r="AC114" s="141">
        <v>0</v>
      </c>
      <c r="AD114" s="150">
        <v>90</v>
      </c>
      <c r="AE114" s="151">
        <v>10</v>
      </c>
    </row>
    <row r="115" spans="1:31" s="3" customFormat="1" ht="18.75" customHeight="1">
      <c r="A115" s="32">
        <v>113</v>
      </c>
      <c r="B115" s="33">
        <v>144</v>
      </c>
      <c r="C115" s="34" t="s">
        <v>2694</v>
      </c>
      <c r="D115" s="35" t="s">
        <v>3106</v>
      </c>
      <c r="E115" s="45">
        <v>100</v>
      </c>
      <c r="F115" s="38">
        <v>28759117</v>
      </c>
      <c r="G115" s="39">
        <v>136</v>
      </c>
      <c r="H115" s="40">
        <v>122</v>
      </c>
      <c r="I115" s="41">
        <v>29042360</v>
      </c>
      <c r="J115" s="42">
        <v>84</v>
      </c>
      <c r="K115" s="43">
        <v>72</v>
      </c>
      <c r="L115" s="38">
        <v>10904824</v>
      </c>
      <c r="M115" s="39">
        <v>158</v>
      </c>
      <c r="N115" s="40">
        <v>138</v>
      </c>
      <c r="O115" s="41">
        <v>8937996</v>
      </c>
      <c r="P115" s="42">
        <v>223</v>
      </c>
      <c r="Q115" s="43">
        <v>200</v>
      </c>
      <c r="R115" s="38">
        <v>16317706</v>
      </c>
      <c r="S115" s="39">
        <v>29</v>
      </c>
      <c r="T115" s="40">
        <v>22</v>
      </c>
      <c r="U115" s="41">
        <v>8923629</v>
      </c>
      <c r="V115" s="42">
        <v>365</v>
      </c>
      <c r="W115" s="43">
        <v>350</v>
      </c>
      <c r="X115" s="38">
        <v>2038</v>
      </c>
      <c r="Y115" s="39">
        <v>102</v>
      </c>
      <c r="Z115" s="40">
        <v>76</v>
      </c>
      <c r="AA115" s="41">
        <v>1324</v>
      </c>
      <c r="AB115" s="108">
        <v>312</v>
      </c>
      <c r="AC115" s="45">
        <v>0</v>
      </c>
      <c r="AD115" s="37">
        <v>100</v>
      </c>
      <c r="AE115" s="46">
        <v>0</v>
      </c>
    </row>
    <row r="116" spans="1:31" s="3" customFormat="1" ht="18.75" customHeight="1">
      <c r="A116" s="137">
        <v>114</v>
      </c>
      <c r="B116" s="138">
        <v>118</v>
      </c>
      <c r="C116" s="139" t="s">
        <v>175</v>
      </c>
      <c r="D116" s="140" t="s">
        <v>3056</v>
      </c>
      <c r="E116" s="141">
        <v>101</v>
      </c>
      <c r="F116" s="143">
        <v>28654876</v>
      </c>
      <c r="G116" s="144">
        <v>133</v>
      </c>
      <c r="H116" s="145">
        <v>119</v>
      </c>
      <c r="I116" s="146">
        <v>29756326</v>
      </c>
      <c r="J116" s="147">
        <v>60</v>
      </c>
      <c r="K116" s="148">
        <v>48</v>
      </c>
      <c r="L116" s="143">
        <v>14442815</v>
      </c>
      <c r="M116" s="144">
        <v>91</v>
      </c>
      <c r="N116" s="145">
        <v>75</v>
      </c>
      <c r="O116" s="146">
        <v>15006166</v>
      </c>
      <c r="P116" s="147">
        <v>106</v>
      </c>
      <c r="Q116" s="148">
        <v>91</v>
      </c>
      <c r="R116" s="143">
        <v>32092156</v>
      </c>
      <c r="S116" s="144">
        <v>197</v>
      </c>
      <c r="T116" s="145">
        <v>181</v>
      </c>
      <c r="U116" s="146">
        <v>1213699</v>
      </c>
      <c r="V116" s="147">
        <v>60</v>
      </c>
      <c r="W116" s="148">
        <v>53</v>
      </c>
      <c r="X116" s="143">
        <v>50771</v>
      </c>
      <c r="Y116" s="144">
        <v>57</v>
      </c>
      <c r="Z116" s="145">
        <v>35</v>
      </c>
      <c r="AA116" s="146">
        <v>1793</v>
      </c>
      <c r="AB116" s="149">
        <v>361</v>
      </c>
      <c r="AC116" s="141">
        <v>0</v>
      </c>
      <c r="AD116" s="150">
        <v>100</v>
      </c>
      <c r="AE116" s="151">
        <v>0</v>
      </c>
    </row>
    <row r="117" spans="1:31" s="3" customFormat="1" ht="18.75" customHeight="1">
      <c r="A117" s="48">
        <v>115</v>
      </c>
      <c r="B117" s="49" t="s">
        <v>3052</v>
      </c>
      <c r="C117" s="50" t="s">
        <v>1308</v>
      </c>
      <c r="D117" s="51" t="s">
        <v>3054</v>
      </c>
      <c r="E117" s="52">
        <v>14</v>
      </c>
      <c r="F117" s="54">
        <v>28134362</v>
      </c>
      <c r="G117" s="55">
        <v>70</v>
      </c>
      <c r="H117" s="56">
        <v>13</v>
      </c>
      <c r="I117" s="57">
        <v>48148000</v>
      </c>
      <c r="J117" s="58" t="s">
        <v>3052</v>
      </c>
      <c r="K117" s="59" t="s">
        <v>3052</v>
      </c>
      <c r="L117" s="54">
        <v>-12872033</v>
      </c>
      <c r="M117" s="55" t="s">
        <v>3052</v>
      </c>
      <c r="N117" s="56" t="s">
        <v>3052</v>
      </c>
      <c r="O117" s="57">
        <v>-4545662</v>
      </c>
      <c r="P117" s="58">
        <v>76</v>
      </c>
      <c r="Q117" s="59">
        <v>13</v>
      </c>
      <c r="R117" s="54">
        <v>41528363</v>
      </c>
      <c r="S117" s="55">
        <v>500</v>
      </c>
      <c r="T117" s="56">
        <v>41</v>
      </c>
      <c r="U117" s="57">
        <v>-38236384</v>
      </c>
      <c r="V117" s="58">
        <v>363</v>
      </c>
      <c r="W117" s="59">
        <v>15</v>
      </c>
      <c r="X117" s="54">
        <v>2086</v>
      </c>
      <c r="Y117" s="55">
        <v>6</v>
      </c>
      <c r="Z117" s="56">
        <v>6</v>
      </c>
      <c r="AA117" s="57">
        <v>13255</v>
      </c>
      <c r="AB117" s="109">
        <v>321</v>
      </c>
      <c r="AC117" s="52">
        <v>100</v>
      </c>
      <c r="AD117" s="60">
        <v>0</v>
      </c>
      <c r="AE117" s="61">
        <v>0</v>
      </c>
    </row>
    <row r="118" spans="1:31" s="3" customFormat="1" ht="18.75" customHeight="1">
      <c r="A118" s="167">
        <v>116</v>
      </c>
      <c r="B118" s="168">
        <v>131</v>
      </c>
      <c r="C118" s="169" t="s">
        <v>3085</v>
      </c>
      <c r="D118" s="170" t="s">
        <v>3056</v>
      </c>
      <c r="E118" s="171">
        <v>102</v>
      </c>
      <c r="F118" s="173">
        <v>27831072</v>
      </c>
      <c r="G118" s="174">
        <v>145</v>
      </c>
      <c r="H118" s="175">
        <v>131</v>
      </c>
      <c r="I118" s="176">
        <v>27831072</v>
      </c>
      <c r="J118" s="177">
        <v>114</v>
      </c>
      <c r="K118" s="178">
        <v>101</v>
      </c>
      <c r="L118" s="173">
        <v>9029405</v>
      </c>
      <c r="M118" s="174">
        <v>149</v>
      </c>
      <c r="N118" s="175">
        <v>130</v>
      </c>
      <c r="O118" s="176">
        <v>9686806</v>
      </c>
      <c r="P118" s="177">
        <v>130</v>
      </c>
      <c r="Q118" s="178">
        <v>113</v>
      </c>
      <c r="R118" s="173">
        <v>26199901</v>
      </c>
      <c r="S118" s="174">
        <v>88</v>
      </c>
      <c r="T118" s="175">
        <v>76</v>
      </c>
      <c r="U118" s="176">
        <v>3530337</v>
      </c>
      <c r="V118" s="177">
        <v>99</v>
      </c>
      <c r="W118" s="178">
        <v>91</v>
      </c>
      <c r="X118" s="173">
        <v>35020</v>
      </c>
      <c r="Y118" s="174">
        <v>81</v>
      </c>
      <c r="Z118" s="175">
        <v>55</v>
      </c>
      <c r="AA118" s="176">
        <v>1469</v>
      </c>
      <c r="AB118" s="179">
        <v>321</v>
      </c>
      <c r="AC118" s="171">
        <v>0</v>
      </c>
      <c r="AD118" s="180">
        <v>100</v>
      </c>
      <c r="AE118" s="181">
        <v>0</v>
      </c>
    </row>
    <row r="119" spans="1:31" s="3" customFormat="1" ht="18.75" customHeight="1">
      <c r="A119" s="137">
        <v>117</v>
      </c>
      <c r="B119" s="138">
        <v>109</v>
      </c>
      <c r="C119" s="139" t="s">
        <v>668</v>
      </c>
      <c r="D119" s="140" t="s">
        <v>3056</v>
      </c>
      <c r="E119" s="141">
        <v>103</v>
      </c>
      <c r="F119" s="143">
        <v>27747950</v>
      </c>
      <c r="G119" s="144">
        <v>143</v>
      </c>
      <c r="H119" s="145">
        <v>129</v>
      </c>
      <c r="I119" s="146">
        <v>27970181</v>
      </c>
      <c r="J119" s="147">
        <v>313</v>
      </c>
      <c r="K119" s="148">
        <v>285</v>
      </c>
      <c r="L119" s="143">
        <v>3444151</v>
      </c>
      <c r="M119" s="144">
        <v>168</v>
      </c>
      <c r="N119" s="145">
        <v>148</v>
      </c>
      <c r="O119" s="146">
        <v>8427529</v>
      </c>
      <c r="P119" s="147">
        <v>251</v>
      </c>
      <c r="Q119" s="148">
        <v>226</v>
      </c>
      <c r="R119" s="143">
        <v>14484809</v>
      </c>
      <c r="S119" s="144">
        <v>269</v>
      </c>
      <c r="T119" s="145">
        <v>248</v>
      </c>
      <c r="U119" s="146">
        <v>550033</v>
      </c>
      <c r="V119" s="147">
        <v>108</v>
      </c>
      <c r="W119" s="148">
        <v>100</v>
      </c>
      <c r="X119" s="143">
        <v>31839</v>
      </c>
      <c r="Y119" s="144">
        <v>287</v>
      </c>
      <c r="Z119" s="145">
        <v>250</v>
      </c>
      <c r="AA119" s="146">
        <v>517</v>
      </c>
      <c r="AB119" s="149">
        <v>371</v>
      </c>
      <c r="AC119" s="141">
        <v>0</v>
      </c>
      <c r="AD119" s="150">
        <v>100</v>
      </c>
      <c r="AE119" s="151">
        <v>0</v>
      </c>
    </row>
    <row r="120" spans="1:31" s="3" customFormat="1" ht="18.75" customHeight="1">
      <c r="A120" s="32">
        <v>118</v>
      </c>
      <c r="B120" s="67">
        <v>145</v>
      </c>
      <c r="C120" s="34" t="s">
        <v>2706</v>
      </c>
      <c r="D120" s="35" t="s">
        <v>3098</v>
      </c>
      <c r="E120" s="45">
        <v>104</v>
      </c>
      <c r="F120" s="38">
        <v>27547727</v>
      </c>
      <c r="G120" s="39">
        <v>135</v>
      </c>
      <c r="H120" s="40">
        <v>121</v>
      </c>
      <c r="I120" s="41">
        <v>29391106</v>
      </c>
      <c r="J120" s="42">
        <v>149</v>
      </c>
      <c r="K120" s="43">
        <v>133</v>
      </c>
      <c r="L120" s="38">
        <v>7535849</v>
      </c>
      <c r="M120" s="39">
        <v>254</v>
      </c>
      <c r="N120" s="40">
        <v>231</v>
      </c>
      <c r="O120" s="41">
        <v>5030677</v>
      </c>
      <c r="P120" s="42">
        <v>286</v>
      </c>
      <c r="Q120" s="43">
        <v>259</v>
      </c>
      <c r="R120" s="38">
        <v>11722563</v>
      </c>
      <c r="S120" s="39">
        <v>139</v>
      </c>
      <c r="T120" s="40">
        <v>126</v>
      </c>
      <c r="U120" s="41">
        <v>1999254</v>
      </c>
      <c r="V120" s="42" t="s">
        <v>3052</v>
      </c>
      <c r="W120" s="43" t="s">
        <v>3052</v>
      </c>
      <c r="X120" s="44" t="s">
        <v>3052</v>
      </c>
      <c r="Y120" s="39">
        <v>165</v>
      </c>
      <c r="Z120" s="40">
        <v>136</v>
      </c>
      <c r="AA120" s="41">
        <v>928</v>
      </c>
      <c r="AB120" s="108">
        <v>311</v>
      </c>
      <c r="AC120" s="45">
        <v>10</v>
      </c>
      <c r="AD120" s="37">
        <v>90</v>
      </c>
      <c r="AE120" s="46">
        <v>0</v>
      </c>
    </row>
    <row r="121" spans="1:31" s="3" customFormat="1" ht="18.75" customHeight="1">
      <c r="A121" s="137">
        <v>119</v>
      </c>
      <c r="B121" s="188">
        <v>127</v>
      </c>
      <c r="C121" s="139" t="s">
        <v>1486</v>
      </c>
      <c r="D121" s="140" t="s">
        <v>3056</v>
      </c>
      <c r="E121" s="141">
        <v>105</v>
      </c>
      <c r="F121" s="143">
        <v>27445976</v>
      </c>
      <c r="G121" s="144">
        <v>148</v>
      </c>
      <c r="H121" s="145">
        <v>134</v>
      </c>
      <c r="I121" s="146">
        <v>27445976</v>
      </c>
      <c r="J121" s="147">
        <v>91</v>
      </c>
      <c r="K121" s="148">
        <v>79</v>
      </c>
      <c r="L121" s="143">
        <v>10529679</v>
      </c>
      <c r="M121" s="144">
        <v>79</v>
      </c>
      <c r="N121" s="145">
        <v>64</v>
      </c>
      <c r="O121" s="146">
        <v>16708279</v>
      </c>
      <c r="P121" s="147">
        <v>136</v>
      </c>
      <c r="Q121" s="148">
        <v>118</v>
      </c>
      <c r="R121" s="143">
        <v>25107512</v>
      </c>
      <c r="S121" s="144">
        <v>81</v>
      </c>
      <c r="T121" s="145">
        <v>70</v>
      </c>
      <c r="U121" s="146">
        <v>3706524</v>
      </c>
      <c r="V121" s="147">
        <v>112</v>
      </c>
      <c r="W121" s="148">
        <v>104</v>
      </c>
      <c r="X121" s="143">
        <v>31259</v>
      </c>
      <c r="Y121" s="144">
        <v>222</v>
      </c>
      <c r="Z121" s="145">
        <v>189</v>
      </c>
      <c r="AA121" s="146">
        <v>685</v>
      </c>
      <c r="AB121" s="149">
        <v>361</v>
      </c>
      <c r="AC121" s="141">
        <v>0</v>
      </c>
      <c r="AD121" s="150">
        <v>100</v>
      </c>
      <c r="AE121" s="151">
        <v>0</v>
      </c>
    </row>
    <row r="122" spans="1:31" s="3" customFormat="1" ht="18.75" customHeight="1">
      <c r="A122" s="152">
        <v>120</v>
      </c>
      <c r="B122" s="153">
        <v>93</v>
      </c>
      <c r="C122" s="154" t="s">
        <v>1487</v>
      </c>
      <c r="D122" s="155" t="s">
        <v>3056</v>
      </c>
      <c r="E122" s="156">
        <v>106</v>
      </c>
      <c r="F122" s="158">
        <v>27032887</v>
      </c>
      <c r="G122" s="159">
        <v>117</v>
      </c>
      <c r="H122" s="160">
        <v>103</v>
      </c>
      <c r="I122" s="161">
        <v>32692472</v>
      </c>
      <c r="J122" s="162">
        <v>223</v>
      </c>
      <c r="K122" s="163">
        <v>201</v>
      </c>
      <c r="L122" s="158">
        <v>5220967</v>
      </c>
      <c r="M122" s="159">
        <v>384</v>
      </c>
      <c r="N122" s="160">
        <v>356</v>
      </c>
      <c r="O122" s="161">
        <v>2244361</v>
      </c>
      <c r="P122" s="162">
        <v>204</v>
      </c>
      <c r="Q122" s="163">
        <v>182</v>
      </c>
      <c r="R122" s="158">
        <v>18291057</v>
      </c>
      <c r="S122" s="159">
        <v>464</v>
      </c>
      <c r="T122" s="160">
        <v>435</v>
      </c>
      <c r="U122" s="161">
        <v>-2738072</v>
      </c>
      <c r="V122" s="162">
        <v>391</v>
      </c>
      <c r="W122" s="163">
        <v>374</v>
      </c>
      <c r="X122" s="158">
        <v>874</v>
      </c>
      <c r="Y122" s="159">
        <v>123</v>
      </c>
      <c r="Z122" s="160">
        <v>97</v>
      </c>
      <c r="AA122" s="161">
        <v>1166</v>
      </c>
      <c r="AB122" s="164">
        <v>311</v>
      </c>
      <c r="AC122" s="156">
        <v>0</v>
      </c>
      <c r="AD122" s="165">
        <v>0</v>
      </c>
      <c r="AE122" s="166">
        <v>100</v>
      </c>
    </row>
    <row r="123" spans="1:31" s="3" customFormat="1" ht="18.75" customHeight="1">
      <c r="A123" s="18">
        <v>121</v>
      </c>
      <c r="B123" s="19">
        <v>114</v>
      </c>
      <c r="C123" s="20" t="s">
        <v>1841</v>
      </c>
      <c r="D123" s="21" t="s">
        <v>1061</v>
      </c>
      <c r="E123" s="22">
        <v>107</v>
      </c>
      <c r="F123" s="24">
        <v>26863710</v>
      </c>
      <c r="G123" s="25">
        <v>98</v>
      </c>
      <c r="H123" s="26">
        <v>84</v>
      </c>
      <c r="I123" s="27">
        <v>38966206</v>
      </c>
      <c r="J123" s="28">
        <v>78</v>
      </c>
      <c r="K123" s="29">
        <v>66</v>
      </c>
      <c r="L123" s="24">
        <v>11392490</v>
      </c>
      <c r="M123" s="25">
        <v>71</v>
      </c>
      <c r="N123" s="26">
        <v>56</v>
      </c>
      <c r="O123" s="27">
        <v>19082893</v>
      </c>
      <c r="P123" s="28">
        <v>14</v>
      </c>
      <c r="Q123" s="29">
        <v>6</v>
      </c>
      <c r="R123" s="24">
        <v>103190106</v>
      </c>
      <c r="S123" s="25">
        <v>210</v>
      </c>
      <c r="T123" s="26">
        <v>192</v>
      </c>
      <c r="U123" s="27">
        <v>1056619</v>
      </c>
      <c r="V123" s="28">
        <v>28</v>
      </c>
      <c r="W123" s="29">
        <v>23</v>
      </c>
      <c r="X123" s="24">
        <v>88371</v>
      </c>
      <c r="Y123" s="25">
        <v>38</v>
      </c>
      <c r="Z123" s="26">
        <v>21</v>
      </c>
      <c r="AA123" s="27">
        <v>2483</v>
      </c>
      <c r="AB123" s="107">
        <v>321</v>
      </c>
      <c r="AC123" s="22">
        <v>0</v>
      </c>
      <c r="AD123" s="30">
        <v>100</v>
      </c>
      <c r="AE123" s="31">
        <v>0</v>
      </c>
    </row>
    <row r="124" spans="1:31" s="3" customFormat="1" ht="18.75" customHeight="1">
      <c r="A124" s="137">
        <v>122</v>
      </c>
      <c r="B124" s="138">
        <v>129</v>
      </c>
      <c r="C124" s="139" t="s">
        <v>1492</v>
      </c>
      <c r="D124" s="140" t="s">
        <v>3056</v>
      </c>
      <c r="E124" s="141">
        <v>108</v>
      </c>
      <c r="F124" s="143">
        <v>26841494</v>
      </c>
      <c r="G124" s="144">
        <v>150</v>
      </c>
      <c r="H124" s="145">
        <v>136</v>
      </c>
      <c r="I124" s="146">
        <v>27078533</v>
      </c>
      <c r="J124" s="147">
        <v>130</v>
      </c>
      <c r="K124" s="148">
        <v>116</v>
      </c>
      <c r="L124" s="143">
        <v>8429568</v>
      </c>
      <c r="M124" s="144">
        <v>80</v>
      </c>
      <c r="N124" s="145">
        <v>65</v>
      </c>
      <c r="O124" s="146">
        <v>16700858</v>
      </c>
      <c r="P124" s="147">
        <v>129</v>
      </c>
      <c r="Q124" s="148">
        <v>112</v>
      </c>
      <c r="R124" s="143">
        <v>26382024</v>
      </c>
      <c r="S124" s="144">
        <v>87</v>
      </c>
      <c r="T124" s="145">
        <v>75</v>
      </c>
      <c r="U124" s="146">
        <v>3588548</v>
      </c>
      <c r="V124" s="147">
        <v>159</v>
      </c>
      <c r="W124" s="148">
        <v>149</v>
      </c>
      <c r="X124" s="143">
        <v>22443</v>
      </c>
      <c r="Y124" s="144">
        <v>192</v>
      </c>
      <c r="Z124" s="145">
        <v>160</v>
      </c>
      <c r="AA124" s="146">
        <v>823</v>
      </c>
      <c r="AB124" s="149">
        <v>361</v>
      </c>
      <c r="AC124" s="141">
        <v>0</v>
      </c>
      <c r="AD124" s="150">
        <v>100</v>
      </c>
      <c r="AE124" s="151">
        <v>0</v>
      </c>
    </row>
    <row r="125" spans="1:31" s="3" customFormat="1" ht="18.75" customHeight="1">
      <c r="A125" s="137">
        <v>123</v>
      </c>
      <c r="B125" s="138">
        <v>107</v>
      </c>
      <c r="C125" s="139" t="s">
        <v>176</v>
      </c>
      <c r="D125" s="140" t="s">
        <v>3056</v>
      </c>
      <c r="E125" s="141">
        <v>109</v>
      </c>
      <c r="F125" s="143">
        <v>26807045</v>
      </c>
      <c r="G125" s="144">
        <v>116</v>
      </c>
      <c r="H125" s="145">
        <v>102</v>
      </c>
      <c r="I125" s="146">
        <v>32720680</v>
      </c>
      <c r="J125" s="147">
        <v>177</v>
      </c>
      <c r="K125" s="148">
        <v>158</v>
      </c>
      <c r="L125" s="143">
        <v>6574842</v>
      </c>
      <c r="M125" s="144">
        <v>266</v>
      </c>
      <c r="N125" s="145">
        <v>243</v>
      </c>
      <c r="O125" s="146">
        <v>4724722</v>
      </c>
      <c r="P125" s="147">
        <v>238</v>
      </c>
      <c r="Q125" s="148">
        <v>214</v>
      </c>
      <c r="R125" s="143">
        <v>15378835</v>
      </c>
      <c r="S125" s="144">
        <v>145</v>
      </c>
      <c r="T125" s="145">
        <v>132</v>
      </c>
      <c r="U125" s="146">
        <v>1896467</v>
      </c>
      <c r="V125" s="147">
        <v>244</v>
      </c>
      <c r="W125" s="148">
        <v>231</v>
      </c>
      <c r="X125" s="143">
        <v>11595</v>
      </c>
      <c r="Y125" s="144">
        <v>310</v>
      </c>
      <c r="Z125" s="145">
        <v>272</v>
      </c>
      <c r="AA125" s="146">
        <v>485</v>
      </c>
      <c r="AB125" s="149">
        <v>351</v>
      </c>
      <c r="AC125" s="141">
        <v>0</v>
      </c>
      <c r="AD125" s="150">
        <v>0.01</v>
      </c>
      <c r="AE125" s="151">
        <v>99.99</v>
      </c>
    </row>
    <row r="126" spans="1:31" s="3" customFormat="1" ht="18.75" customHeight="1">
      <c r="A126" s="32">
        <v>124</v>
      </c>
      <c r="B126" s="33">
        <v>128</v>
      </c>
      <c r="C126" s="34" t="s">
        <v>157</v>
      </c>
      <c r="D126" s="35" t="s">
        <v>3058</v>
      </c>
      <c r="E126" s="45">
        <v>110</v>
      </c>
      <c r="F126" s="38">
        <v>26806907</v>
      </c>
      <c r="G126" s="39">
        <v>140</v>
      </c>
      <c r="H126" s="40">
        <v>126</v>
      </c>
      <c r="I126" s="41">
        <v>28480531</v>
      </c>
      <c r="J126" s="42">
        <v>165</v>
      </c>
      <c r="K126" s="43">
        <v>148</v>
      </c>
      <c r="L126" s="38">
        <v>6835640</v>
      </c>
      <c r="M126" s="39">
        <v>153</v>
      </c>
      <c r="N126" s="40">
        <v>133</v>
      </c>
      <c r="O126" s="41">
        <v>9398465</v>
      </c>
      <c r="P126" s="42">
        <v>239</v>
      </c>
      <c r="Q126" s="43">
        <v>215</v>
      </c>
      <c r="R126" s="38">
        <v>15249383</v>
      </c>
      <c r="S126" s="39">
        <v>68</v>
      </c>
      <c r="T126" s="40">
        <v>58</v>
      </c>
      <c r="U126" s="41">
        <v>4407320</v>
      </c>
      <c r="V126" s="42">
        <v>202</v>
      </c>
      <c r="W126" s="43">
        <v>190</v>
      </c>
      <c r="X126" s="38">
        <v>17853</v>
      </c>
      <c r="Y126" s="39">
        <v>170</v>
      </c>
      <c r="Z126" s="40">
        <v>141</v>
      </c>
      <c r="AA126" s="41">
        <v>899</v>
      </c>
      <c r="AB126" s="108">
        <v>311</v>
      </c>
      <c r="AC126" s="45">
        <v>0</v>
      </c>
      <c r="AD126" s="37">
        <v>78</v>
      </c>
      <c r="AE126" s="46">
        <v>22</v>
      </c>
    </row>
    <row r="127" spans="1:31" s="3" customFormat="1" ht="18.75" customHeight="1">
      <c r="A127" s="71">
        <v>125</v>
      </c>
      <c r="B127" s="72">
        <v>195</v>
      </c>
      <c r="C127" s="73" t="s">
        <v>301</v>
      </c>
      <c r="D127" s="74" t="s">
        <v>3106</v>
      </c>
      <c r="E127" s="75">
        <v>111</v>
      </c>
      <c r="F127" s="77">
        <v>26396331</v>
      </c>
      <c r="G127" s="78">
        <v>151</v>
      </c>
      <c r="H127" s="79">
        <v>137</v>
      </c>
      <c r="I127" s="80">
        <v>26593086</v>
      </c>
      <c r="J127" s="81">
        <v>74</v>
      </c>
      <c r="K127" s="82">
        <v>62</v>
      </c>
      <c r="L127" s="77">
        <v>12121799</v>
      </c>
      <c r="M127" s="78">
        <v>55</v>
      </c>
      <c r="N127" s="79">
        <v>42</v>
      </c>
      <c r="O127" s="80">
        <v>22390363</v>
      </c>
      <c r="P127" s="81">
        <v>97</v>
      </c>
      <c r="Q127" s="82">
        <v>83</v>
      </c>
      <c r="R127" s="77">
        <v>35560051</v>
      </c>
      <c r="S127" s="78">
        <v>411</v>
      </c>
      <c r="T127" s="79">
        <v>387</v>
      </c>
      <c r="U127" s="80">
        <v>-82742</v>
      </c>
      <c r="V127" s="81" t="s">
        <v>3052</v>
      </c>
      <c r="W127" s="82" t="s">
        <v>3052</v>
      </c>
      <c r="X127" s="91" t="s">
        <v>3052</v>
      </c>
      <c r="Y127" s="78">
        <v>315</v>
      </c>
      <c r="Z127" s="79">
        <v>277</v>
      </c>
      <c r="AA127" s="80">
        <v>472</v>
      </c>
      <c r="AB127" s="110">
        <v>369</v>
      </c>
      <c r="AC127" s="75">
        <v>0</v>
      </c>
      <c r="AD127" s="83">
        <v>100</v>
      </c>
      <c r="AE127" s="84">
        <v>0</v>
      </c>
    </row>
    <row r="128" spans="1:31" s="3" customFormat="1" ht="18.75" customHeight="1">
      <c r="A128" s="167">
        <v>126</v>
      </c>
      <c r="B128" s="168">
        <v>157</v>
      </c>
      <c r="C128" s="169" t="s">
        <v>153</v>
      </c>
      <c r="D128" s="170" t="s">
        <v>3056</v>
      </c>
      <c r="E128" s="171">
        <v>112</v>
      </c>
      <c r="F128" s="173">
        <v>26156604</v>
      </c>
      <c r="G128" s="174">
        <v>154</v>
      </c>
      <c r="H128" s="175">
        <v>140</v>
      </c>
      <c r="I128" s="176">
        <v>26158020</v>
      </c>
      <c r="J128" s="177">
        <v>248</v>
      </c>
      <c r="K128" s="178">
        <v>223</v>
      </c>
      <c r="L128" s="173">
        <v>4607492</v>
      </c>
      <c r="M128" s="174">
        <v>315</v>
      </c>
      <c r="N128" s="175">
        <v>290</v>
      </c>
      <c r="O128" s="176">
        <v>3536661</v>
      </c>
      <c r="P128" s="177">
        <v>270</v>
      </c>
      <c r="Q128" s="178">
        <v>243</v>
      </c>
      <c r="R128" s="173">
        <v>13261686</v>
      </c>
      <c r="S128" s="174">
        <v>260</v>
      </c>
      <c r="T128" s="175">
        <v>239</v>
      </c>
      <c r="U128" s="176">
        <v>642996</v>
      </c>
      <c r="V128" s="177">
        <v>285</v>
      </c>
      <c r="W128" s="178">
        <v>272</v>
      </c>
      <c r="X128" s="173">
        <v>7411</v>
      </c>
      <c r="Y128" s="174">
        <v>320</v>
      </c>
      <c r="Z128" s="175">
        <v>282</v>
      </c>
      <c r="AA128" s="176">
        <v>470</v>
      </c>
      <c r="AB128" s="179">
        <v>352</v>
      </c>
      <c r="AC128" s="171">
        <v>0</v>
      </c>
      <c r="AD128" s="180">
        <v>0.01</v>
      </c>
      <c r="AE128" s="181">
        <v>99.99</v>
      </c>
    </row>
    <row r="129" spans="1:31" s="3" customFormat="1" ht="18.75" customHeight="1">
      <c r="A129" s="32">
        <v>127</v>
      </c>
      <c r="B129" s="33">
        <v>155</v>
      </c>
      <c r="C129" s="34" t="s">
        <v>1624</v>
      </c>
      <c r="D129" s="35" t="s">
        <v>1061</v>
      </c>
      <c r="E129" s="36">
        <v>113</v>
      </c>
      <c r="F129" s="38">
        <v>26144955</v>
      </c>
      <c r="G129" s="39">
        <v>149</v>
      </c>
      <c r="H129" s="40">
        <v>135</v>
      </c>
      <c r="I129" s="41">
        <v>27262240</v>
      </c>
      <c r="J129" s="42">
        <v>220</v>
      </c>
      <c r="K129" s="43">
        <v>199</v>
      </c>
      <c r="L129" s="38">
        <v>5295395</v>
      </c>
      <c r="M129" s="39">
        <v>250</v>
      </c>
      <c r="N129" s="40">
        <v>227</v>
      </c>
      <c r="O129" s="41">
        <v>5091028</v>
      </c>
      <c r="P129" s="42">
        <v>322</v>
      </c>
      <c r="Q129" s="43">
        <v>294</v>
      </c>
      <c r="R129" s="38">
        <v>10384525</v>
      </c>
      <c r="S129" s="39">
        <v>91</v>
      </c>
      <c r="T129" s="40">
        <v>79</v>
      </c>
      <c r="U129" s="41">
        <v>3450666</v>
      </c>
      <c r="V129" s="42">
        <v>68</v>
      </c>
      <c r="W129" s="43">
        <v>61</v>
      </c>
      <c r="X129" s="38">
        <v>43712</v>
      </c>
      <c r="Y129" s="39">
        <v>291</v>
      </c>
      <c r="Z129" s="40">
        <v>254</v>
      </c>
      <c r="AA129" s="41">
        <v>514</v>
      </c>
      <c r="AB129" s="108">
        <v>384</v>
      </c>
      <c r="AC129" s="45">
        <v>0</v>
      </c>
      <c r="AD129" s="37">
        <v>100</v>
      </c>
      <c r="AE129" s="46">
        <v>0</v>
      </c>
    </row>
    <row r="130" spans="1:31" s="3" customFormat="1" ht="18.75" customHeight="1">
      <c r="A130" s="137">
        <v>128</v>
      </c>
      <c r="B130" s="138">
        <v>117</v>
      </c>
      <c r="C130" s="139" t="s">
        <v>177</v>
      </c>
      <c r="D130" s="140" t="s">
        <v>3056</v>
      </c>
      <c r="E130" s="141">
        <v>114</v>
      </c>
      <c r="F130" s="143">
        <v>25850771</v>
      </c>
      <c r="G130" s="144">
        <v>131</v>
      </c>
      <c r="H130" s="145">
        <v>117</v>
      </c>
      <c r="I130" s="146">
        <v>30416831</v>
      </c>
      <c r="J130" s="147">
        <v>150</v>
      </c>
      <c r="K130" s="148">
        <v>134</v>
      </c>
      <c r="L130" s="143">
        <v>7430195</v>
      </c>
      <c r="M130" s="144">
        <v>139</v>
      </c>
      <c r="N130" s="145">
        <v>121</v>
      </c>
      <c r="O130" s="146">
        <v>10350182</v>
      </c>
      <c r="P130" s="147">
        <v>206</v>
      </c>
      <c r="Q130" s="148">
        <v>184</v>
      </c>
      <c r="R130" s="143">
        <v>18207694</v>
      </c>
      <c r="S130" s="144">
        <v>128</v>
      </c>
      <c r="T130" s="145">
        <v>115</v>
      </c>
      <c r="U130" s="146">
        <v>2288021</v>
      </c>
      <c r="V130" s="147">
        <v>313</v>
      </c>
      <c r="W130" s="148">
        <v>300</v>
      </c>
      <c r="X130" s="143">
        <v>5441</v>
      </c>
      <c r="Y130" s="144">
        <v>242</v>
      </c>
      <c r="Z130" s="145">
        <v>207</v>
      </c>
      <c r="AA130" s="146">
        <v>636</v>
      </c>
      <c r="AB130" s="149">
        <v>352</v>
      </c>
      <c r="AC130" s="141">
        <v>0</v>
      </c>
      <c r="AD130" s="150">
        <v>60.71</v>
      </c>
      <c r="AE130" s="151">
        <v>39.29</v>
      </c>
    </row>
    <row r="131" spans="1:31" s="3" customFormat="1" ht="18.75" customHeight="1">
      <c r="A131" s="32">
        <v>129</v>
      </c>
      <c r="B131" s="33">
        <v>98</v>
      </c>
      <c r="C131" s="34" t="s">
        <v>2708</v>
      </c>
      <c r="D131" s="35" t="s">
        <v>3098</v>
      </c>
      <c r="E131" s="45">
        <v>115</v>
      </c>
      <c r="F131" s="38">
        <v>25480957</v>
      </c>
      <c r="G131" s="39">
        <v>158</v>
      </c>
      <c r="H131" s="40">
        <v>143</v>
      </c>
      <c r="I131" s="41">
        <v>25584150</v>
      </c>
      <c r="J131" s="42">
        <v>107</v>
      </c>
      <c r="K131" s="43">
        <v>94</v>
      </c>
      <c r="L131" s="38">
        <v>9656314</v>
      </c>
      <c r="M131" s="39">
        <v>122</v>
      </c>
      <c r="N131" s="40">
        <v>104</v>
      </c>
      <c r="O131" s="41">
        <v>11355793</v>
      </c>
      <c r="P131" s="42">
        <v>180</v>
      </c>
      <c r="Q131" s="43">
        <v>158</v>
      </c>
      <c r="R131" s="38">
        <v>20126855</v>
      </c>
      <c r="S131" s="39">
        <v>106</v>
      </c>
      <c r="T131" s="40">
        <v>93</v>
      </c>
      <c r="U131" s="41">
        <v>3008551</v>
      </c>
      <c r="V131" s="42">
        <v>40</v>
      </c>
      <c r="W131" s="43">
        <v>33</v>
      </c>
      <c r="X131" s="38">
        <v>71000</v>
      </c>
      <c r="Y131" s="39">
        <v>125</v>
      </c>
      <c r="Z131" s="40">
        <v>99</v>
      </c>
      <c r="AA131" s="41">
        <v>1150</v>
      </c>
      <c r="AB131" s="108">
        <v>321</v>
      </c>
      <c r="AC131" s="45">
        <v>0</v>
      </c>
      <c r="AD131" s="37">
        <v>100</v>
      </c>
      <c r="AE131" s="46">
        <v>0</v>
      </c>
    </row>
    <row r="132" spans="1:31" s="3" customFormat="1" ht="18.75" customHeight="1">
      <c r="A132" s="48">
        <v>130</v>
      </c>
      <c r="B132" s="49">
        <v>106</v>
      </c>
      <c r="C132" s="50" t="s">
        <v>178</v>
      </c>
      <c r="D132" s="51" t="s">
        <v>3103</v>
      </c>
      <c r="E132" s="52">
        <v>116</v>
      </c>
      <c r="F132" s="54">
        <v>25347537</v>
      </c>
      <c r="G132" s="55">
        <v>113</v>
      </c>
      <c r="H132" s="56">
        <v>99</v>
      </c>
      <c r="I132" s="57">
        <v>32977705</v>
      </c>
      <c r="J132" s="58">
        <v>101</v>
      </c>
      <c r="K132" s="59">
        <v>88</v>
      </c>
      <c r="L132" s="54">
        <v>10045471</v>
      </c>
      <c r="M132" s="55">
        <v>21</v>
      </c>
      <c r="N132" s="56">
        <v>10</v>
      </c>
      <c r="O132" s="57">
        <v>41082111</v>
      </c>
      <c r="P132" s="58">
        <v>55</v>
      </c>
      <c r="Q132" s="59">
        <v>43</v>
      </c>
      <c r="R132" s="54">
        <v>52117112</v>
      </c>
      <c r="S132" s="55">
        <v>342</v>
      </c>
      <c r="T132" s="56">
        <v>319</v>
      </c>
      <c r="U132" s="57">
        <v>214245</v>
      </c>
      <c r="V132" s="58">
        <v>291</v>
      </c>
      <c r="W132" s="59">
        <v>278</v>
      </c>
      <c r="X132" s="54">
        <v>7032</v>
      </c>
      <c r="Y132" s="55">
        <v>48</v>
      </c>
      <c r="Z132" s="56">
        <v>30</v>
      </c>
      <c r="AA132" s="57">
        <v>2135</v>
      </c>
      <c r="AB132" s="109">
        <v>321</v>
      </c>
      <c r="AC132" s="52">
        <v>0</v>
      </c>
      <c r="AD132" s="60">
        <v>100</v>
      </c>
      <c r="AE132" s="61">
        <v>0</v>
      </c>
    </row>
    <row r="133" spans="1:31" s="3" customFormat="1" ht="18.75" customHeight="1">
      <c r="A133" s="18">
        <v>131</v>
      </c>
      <c r="B133" s="19">
        <v>152</v>
      </c>
      <c r="C133" s="20" t="s">
        <v>179</v>
      </c>
      <c r="D133" s="21" t="s">
        <v>3058</v>
      </c>
      <c r="E133" s="22">
        <v>117</v>
      </c>
      <c r="F133" s="24">
        <v>25319677</v>
      </c>
      <c r="G133" s="25">
        <v>156</v>
      </c>
      <c r="H133" s="26">
        <v>141</v>
      </c>
      <c r="I133" s="27">
        <v>26118953</v>
      </c>
      <c r="J133" s="28">
        <v>66</v>
      </c>
      <c r="K133" s="29">
        <v>54</v>
      </c>
      <c r="L133" s="24">
        <v>13220733</v>
      </c>
      <c r="M133" s="25">
        <v>151</v>
      </c>
      <c r="N133" s="26">
        <v>132</v>
      </c>
      <c r="O133" s="27">
        <v>9558882</v>
      </c>
      <c r="P133" s="28">
        <v>122</v>
      </c>
      <c r="Q133" s="29">
        <v>105</v>
      </c>
      <c r="R133" s="24">
        <v>28278471</v>
      </c>
      <c r="S133" s="25">
        <v>379</v>
      </c>
      <c r="T133" s="26">
        <v>355</v>
      </c>
      <c r="U133" s="27">
        <v>85531</v>
      </c>
      <c r="V133" s="28" t="s">
        <v>3052</v>
      </c>
      <c r="W133" s="29" t="s">
        <v>3052</v>
      </c>
      <c r="X133" s="64" t="s">
        <v>3052</v>
      </c>
      <c r="Y133" s="25">
        <v>206</v>
      </c>
      <c r="Z133" s="26">
        <v>173</v>
      </c>
      <c r="AA133" s="27">
        <v>761</v>
      </c>
      <c r="AB133" s="107">
        <v>369</v>
      </c>
      <c r="AC133" s="22">
        <v>0</v>
      </c>
      <c r="AD133" s="30">
        <v>100</v>
      </c>
      <c r="AE133" s="31">
        <v>0</v>
      </c>
    </row>
    <row r="134" spans="1:31" s="3" customFormat="1" ht="18.75" customHeight="1">
      <c r="A134" s="32">
        <v>132</v>
      </c>
      <c r="B134" s="33" t="s">
        <v>3052</v>
      </c>
      <c r="C134" s="67" t="s">
        <v>3052</v>
      </c>
      <c r="D134" s="35" t="s">
        <v>3058</v>
      </c>
      <c r="E134" s="45">
        <v>118</v>
      </c>
      <c r="F134" s="44" t="s">
        <v>3052</v>
      </c>
      <c r="G134" s="39">
        <v>160</v>
      </c>
      <c r="H134" s="40">
        <v>145</v>
      </c>
      <c r="I134" s="62" t="s">
        <v>3052</v>
      </c>
      <c r="J134" s="42">
        <v>432</v>
      </c>
      <c r="K134" s="43">
        <v>397</v>
      </c>
      <c r="L134" s="44" t="s">
        <v>3052</v>
      </c>
      <c r="M134" s="39">
        <v>170</v>
      </c>
      <c r="N134" s="40">
        <v>150</v>
      </c>
      <c r="O134" s="62" t="s">
        <v>3052</v>
      </c>
      <c r="P134" s="42">
        <v>104</v>
      </c>
      <c r="Q134" s="43">
        <v>89</v>
      </c>
      <c r="R134" s="44" t="s">
        <v>3052</v>
      </c>
      <c r="S134" s="39">
        <v>101</v>
      </c>
      <c r="T134" s="40">
        <v>88</v>
      </c>
      <c r="U134" s="62" t="s">
        <v>3052</v>
      </c>
      <c r="V134" s="42">
        <v>231</v>
      </c>
      <c r="W134" s="43">
        <v>219</v>
      </c>
      <c r="X134" s="44" t="s">
        <v>3052</v>
      </c>
      <c r="Y134" s="39">
        <v>275</v>
      </c>
      <c r="Z134" s="40">
        <v>238</v>
      </c>
      <c r="AA134" s="62" t="s">
        <v>3052</v>
      </c>
      <c r="AB134" s="108">
        <v>382</v>
      </c>
      <c r="AC134" s="45">
        <v>45</v>
      </c>
      <c r="AD134" s="37">
        <v>55</v>
      </c>
      <c r="AE134" s="46">
        <v>0</v>
      </c>
    </row>
    <row r="135" spans="1:31" s="3" customFormat="1" ht="18.75" customHeight="1">
      <c r="A135" s="32">
        <v>133</v>
      </c>
      <c r="B135" s="33">
        <v>112</v>
      </c>
      <c r="C135" s="34" t="s">
        <v>540</v>
      </c>
      <c r="D135" s="35" t="s">
        <v>88</v>
      </c>
      <c r="E135" s="45">
        <v>119</v>
      </c>
      <c r="F135" s="38">
        <v>25261452</v>
      </c>
      <c r="G135" s="39">
        <v>141</v>
      </c>
      <c r="H135" s="40">
        <v>127</v>
      </c>
      <c r="I135" s="41">
        <v>28307094</v>
      </c>
      <c r="J135" s="42">
        <v>121</v>
      </c>
      <c r="K135" s="43">
        <v>108</v>
      </c>
      <c r="L135" s="38">
        <v>8764685</v>
      </c>
      <c r="M135" s="39">
        <v>101</v>
      </c>
      <c r="N135" s="40">
        <v>84</v>
      </c>
      <c r="O135" s="41">
        <v>13374352</v>
      </c>
      <c r="P135" s="42">
        <v>83</v>
      </c>
      <c r="Q135" s="43">
        <v>70</v>
      </c>
      <c r="R135" s="38">
        <v>38956031</v>
      </c>
      <c r="S135" s="39">
        <v>340</v>
      </c>
      <c r="T135" s="40">
        <v>317</v>
      </c>
      <c r="U135" s="41">
        <v>222329</v>
      </c>
      <c r="V135" s="42">
        <v>34</v>
      </c>
      <c r="W135" s="43">
        <v>28</v>
      </c>
      <c r="X135" s="38">
        <v>78576</v>
      </c>
      <c r="Y135" s="39">
        <v>223</v>
      </c>
      <c r="Z135" s="40">
        <v>190</v>
      </c>
      <c r="AA135" s="41">
        <v>684</v>
      </c>
      <c r="AB135" s="108">
        <v>383</v>
      </c>
      <c r="AC135" s="45">
        <v>0</v>
      </c>
      <c r="AD135" s="37">
        <v>100</v>
      </c>
      <c r="AE135" s="46">
        <v>0</v>
      </c>
    </row>
    <row r="136" spans="1:31" s="3" customFormat="1" ht="18.75" customHeight="1">
      <c r="A136" s="32">
        <v>134</v>
      </c>
      <c r="B136" s="33">
        <v>86</v>
      </c>
      <c r="C136" s="34" t="s">
        <v>1180</v>
      </c>
      <c r="D136" s="35" t="s">
        <v>88</v>
      </c>
      <c r="E136" s="45">
        <v>120</v>
      </c>
      <c r="F136" s="38">
        <v>25111190</v>
      </c>
      <c r="G136" s="39">
        <v>32</v>
      </c>
      <c r="H136" s="40">
        <v>22</v>
      </c>
      <c r="I136" s="41">
        <v>81945352</v>
      </c>
      <c r="J136" s="42">
        <v>184</v>
      </c>
      <c r="K136" s="43">
        <v>164</v>
      </c>
      <c r="L136" s="38">
        <v>6416889</v>
      </c>
      <c r="M136" s="39">
        <v>248</v>
      </c>
      <c r="N136" s="40">
        <v>225</v>
      </c>
      <c r="O136" s="41">
        <v>5126032</v>
      </c>
      <c r="P136" s="42">
        <v>90</v>
      </c>
      <c r="Q136" s="43">
        <v>76</v>
      </c>
      <c r="R136" s="38">
        <v>36601918</v>
      </c>
      <c r="S136" s="39">
        <v>231</v>
      </c>
      <c r="T136" s="40">
        <v>213</v>
      </c>
      <c r="U136" s="41">
        <v>851192</v>
      </c>
      <c r="V136" s="42">
        <v>369</v>
      </c>
      <c r="W136" s="43">
        <v>354</v>
      </c>
      <c r="X136" s="38">
        <v>1758</v>
      </c>
      <c r="Y136" s="39">
        <v>416</v>
      </c>
      <c r="Z136" s="40">
        <v>375</v>
      </c>
      <c r="AA136" s="41">
        <v>286</v>
      </c>
      <c r="AB136" s="108">
        <v>384</v>
      </c>
      <c r="AC136" s="45">
        <v>0</v>
      </c>
      <c r="AD136" s="37">
        <v>0</v>
      </c>
      <c r="AE136" s="46">
        <v>100</v>
      </c>
    </row>
    <row r="137" spans="1:31" s="3" customFormat="1" ht="18.75" customHeight="1">
      <c r="A137" s="48">
        <v>135</v>
      </c>
      <c r="B137" s="49">
        <v>192</v>
      </c>
      <c r="C137" s="50" t="s">
        <v>162</v>
      </c>
      <c r="D137" s="51" t="s">
        <v>2124</v>
      </c>
      <c r="E137" s="52">
        <v>121</v>
      </c>
      <c r="F137" s="54">
        <v>24848894</v>
      </c>
      <c r="G137" s="55">
        <v>142</v>
      </c>
      <c r="H137" s="56">
        <v>128</v>
      </c>
      <c r="I137" s="57">
        <v>27985913</v>
      </c>
      <c r="J137" s="58">
        <v>201</v>
      </c>
      <c r="K137" s="59">
        <v>180</v>
      </c>
      <c r="L137" s="54">
        <v>5824072</v>
      </c>
      <c r="M137" s="55">
        <v>208</v>
      </c>
      <c r="N137" s="56">
        <v>186</v>
      </c>
      <c r="O137" s="57">
        <v>6394143</v>
      </c>
      <c r="P137" s="58">
        <v>110</v>
      </c>
      <c r="Q137" s="59">
        <v>94</v>
      </c>
      <c r="R137" s="54">
        <v>31032187</v>
      </c>
      <c r="S137" s="55">
        <v>318</v>
      </c>
      <c r="T137" s="56">
        <v>296</v>
      </c>
      <c r="U137" s="57">
        <v>296152</v>
      </c>
      <c r="V137" s="58">
        <v>211</v>
      </c>
      <c r="W137" s="59">
        <v>199</v>
      </c>
      <c r="X137" s="54">
        <v>16330</v>
      </c>
      <c r="Y137" s="55">
        <v>264</v>
      </c>
      <c r="Z137" s="56">
        <v>228</v>
      </c>
      <c r="AA137" s="57">
        <v>576</v>
      </c>
      <c r="AB137" s="109">
        <v>331</v>
      </c>
      <c r="AC137" s="52">
        <v>0</v>
      </c>
      <c r="AD137" s="60">
        <v>75.5</v>
      </c>
      <c r="AE137" s="61">
        <v>24.5</v>
      </c>
    </row>
    <row r="138" spans="1:31" s="3" customFormat="1" ht="18.75" customHeight="1">
      <c r="A138" s="167">
        <v>136</v>
      </c>
      <c r="B138" s="168">
        <v>221</v>
      </c>
      <c r="C138" s="169" t="s">
        <v>180</v>
      </c>
      <c r="D138" s="170" t="s">
        <v>3056</v>
      </c>
      <c r="E138" s="171">
        <v>122</v>
      </c>
      <c r="F138" s="173">
        <v>24811300</v>
      </c>
      <c r="G138" s="174">
        <v>144</v>
      </c>
      <c r="H138" s="175">
        <v>130</v>
      </c>
      <c r="I138" s="176">
        <v>27903246</v>
      </c>
      <c r="J138" s="177">
        <v>272</v>
      </c>
      <c r="K138" s="178">
        <v>247</v>
      </c>
      <c r="L138" s="173">
        <v>4173275</v>
      </c>
      <c r="M138" s="174">
        <v>271</v>
      </c>
      <c r="N138" s="175">
        <v>248</v>
      </c>
      <c r="O138" s="176">
        <v>4583822</v>
      </c>
      <c r="P138" s="177">
        <v>186</v>
      </c>
      <c r="Q138" s="178">
        <v>164</v>
      </c>
      <c r="R138" s="173">
        <v>19389947</v>
      </c>
      <c r="S138" s="174">
        <v>170</v>
      </c>
      <c r="T138" s="175">
        <v>156</v>
      </c>
      <c r="U138" s="176">
        <v>1591663</v>
      </c>
      <c r="V138" s="177">
        <v>280</v>
      </c>
      <c r="W138" s="178">
        <v>267</v>
      </c>
      <c r="X138" s="173">
        <v>7716</v>
      </c>
      <c r="Y138" s="174">
        <v>302</v>
      </c>
      <c r="Z138" s="175">
        <v>264</v>
      </c>
      <c r="AA138" s="176">
        <v>497</v>
      </c>
      <c r="AB138" s="179">
        <v>384</v>
      </c>
      <c r="AC138" s="171">
        <v>0</v>
      </c>
      <c r="AD138" s="180">
        <v>100</v>
      </c>
      <c r="AE138" s="181">
        <v>0</v>
      </c>
    </row>
    <row r="139" spans="1:31" s="3" customFormat="1" ht="18.75" customHeight="1">
      <c r="A139" s="32">
        <v>137</v>
      </c>
      <c r="B139" s="33">
        <v>156</v>
      </c>
      <c r="C139" s="34" t="s">
        <v>1296</v>
      </c>
      <c r="D139" s="35" t="s">
        <v>1503</v>
      </c>
      <c r="E139" s="45">
        <v>123</v>
      </c>
      <c r="F139" s="38">
        <v>24564796</v>
      </c>
      <c r="G139" s="39">
        <v>164</v>
      </c>
      <c r="H139" s="40">
        <v>149</v>
      </c>
      <c r="I139" s="41">
        <v>24943067</v>
      </c>
      <c r="J139" s="42">
        <v>350</v>
      </c>
      <c r="K139" s="43">
        <v>322</v>
      </c>
      <c r="L139" s="38">
        <v>2997238</v>
      </c>
      <c r="M139" s="39">
        <v>265</v>
      </c>
      <c r="N139" s="40">
        <v>242</v>
      </c>
      <c r="O139" s="41">
        <v>4748776</v>
      </c>
      <c r="P139" s="42">
        <v>287</v>
      </c>
      <c r="Q139" s="43">
        <v>260</v>
      </c>
      <c r="R139" s="38">
        <v>11712294</v>
      </c>
      <c r="S139" s="39">
        <v>84</v>
      </c>
      <c r="T139" s="40">
        <v>73</v>
      </c>
      <c r="U139" s="41">
        <v>3637344</v>
      </c>
      <c r="V139" s="42">
        <v>24</v>
      </c>
      <c r="W139" s="43">
        <v>19</v>
      </c>
      <c r="X139" s="38">
        <v>95170</v>
      </c>
      <c r="Y139" s="39">
        <v>73</v>
      </c>
      <c r="Z139" s="40">
        <v>48</v>
      </c>
      <c r="AA139" s="41">
        <v>1553</v>
      </c>
      <c r="AB139" s="108">
        <v>384</v>
      </c>
      <c r="AC139" s="45">
        <v>0</v>
      </c>
      <c r="AD139" s="37">
        <v>0</v>
      </c>
      <c r="AE139" s="46">
        <v>100</v>
      </c>
    </row>
    <row r="140" spans="1:31" s="3" customFormat="1" ht="18.75" customHeight="1">
      <c r="A140" s="137">
        <v>138</v>
      </c>
      <c r="B140" s="138">
        <v>121</v>
      </c>
      <c r="C140" s="139" t="s">
        <v>1096</v>
      </c>
      <c r="D140" s="140" t="s">
        <v>3054</v>
      </c>
      <c r="E140" s="141">
        <v>15</v>
      </c>
      <c r="F140" s="143">
        <v>24440661</v>
      </c>
      <c r="G140" s="144">
        <v>170</v>
      </c>
      <c r="H140" s="145">
        <v>16</v>
      </c>
      <c r="I140" s="146">
        <v>24440661</v>
      </c>
      <c r="J140" s="147">
        <v>129</v>
      </c>
      <c r="K140" s="148">
        <v>14</v>
      </c>
      <c r="L140" s="143">
        <v>8504259</v>
      </c>
      <c r="M140" s="144">
        <v>92</v>
      </c>
      <c r="N140" s="145">
        <v>17</v>
      </c>
      <c r="O140" s="146">
        <v>14962996</v>
      </c>
      <c r="P140" s="147">
        <v>146</v>
      </c>
      <c r="Q140" s="148">
        <v>19</v>
      </c>
      <c r="R140" s="143">
        <v>23564560</v>
      </c>
      <c r="S140" s="144">
        <v>43</v>
      </c>
      <c r="T140" s="145">
        <v>9</v>
      </c>
      <c r="U140" s="146">
        <v>6915690</v>
      </c>
      <c r="V140" s="147">
        <v>116</v>
      </c>
      <c r="W140" s="148">
        <v>10</v>
      </c>
      <c r="X140" s="143">
        <v>29248</v>
      </c>
      <c r="Y140" s="144">
        <v>186</v>
      </c>
      <c r="Z140" s="145">
        <v>32</v>
      </c>
      <c r="AA140" s="146">
        <v>846</v>
      </c>
      <c r="AB140" s="149">
        <v>371</v>
      </c>
      <c r="AC140" s="141">
        <v>93.38</v>
      </c>
      <c r="AD140" s="150">
        <v>6.62</v>
      </c>
      <c r="AE140" s="151">
        <v>0</v>
      </c>
    </row>
    <row r="141" spans="1:31" s="3" customFormat="1" ht="18.75" customHeight="1">
      <c r="A141" s="32">
        <v>139</v>
      </c>
      <c r="B141" s="33">
        <v>161</v>
      </c>
      <c r="C141" s="34" t="s">
        <v>1495</v>
      </c>
      <c r="D141" s="35" t="s">
        <v>107</v>
      </c>
      <c r="E141" s="45">
        <v>124</v>
      </c>
      <c r="F141" s="38">
        <v>24398130</v>
      </c>
      <c r="G141" s="39">
        <v>161</v>
      </c>
      <c r="H141" s="40">
        <v>146</v>
      </c>
      <c r="I141" s="41">
        <v>25119663</v>
      </c>
      <c r="J141" s="42">
        <v>273</v>
      </c>
      <c r="K141" s="43">
        <v>248</v>
      </c>
      <c r="L141" s="38">
        <v>4169564</v>
      </c>
      <c r="M141" s="39" t="s">
        <v>3052</v>
      </c>
      <c r="N141" s="40" t="s">
        <v>3052</v>
      </c>
      <c r="O141" s="41">
        <v>-7750772</v>
      </c>
      <c r="P141" s="42">
        <v>291</v>
      </c>
      <c r="Q141" s="43">
        <v>264</v>
      </c>
      <c r="R141" s="38">
        <v>11369506</v>
      </c>
      <c r="S141" s="39">
        <v>491</v>
      </c>
      <c r="T141" s="40">
        <v>456</v>
      </c>
      <c r="U141" s="41">
        <v>-7922218</v>
      </c>
      <c r="V141" s="42" t="s">
        <v>3052</v>
      </c>
      <c r="W141" s="43" t="s">
        <v>3052</v>
      </c>
      <c r="X141" s="44" t="s">
        <v>3052</v>
      </c>
      <c r="Y141" s="39">
        <v>198</v>
      </c>
      <c r="Z141" s="40">
        <v>166</v>
      </c>
      <c r="AA141" s="41">
        <v>786</v>
      </c>
      <c r="AB141" s="108">
        <v>311</v>
      </c>
      <c r="AC141" s="45">
        <v>15</v>
      </c>
      <c r="AD141" s="37">
        <v>85</v>
      </c>
      <c r="AE141" s="46">
        <v>0</v>
      </c>
    </row>
    <row r="142" spans="1:31" s="3" customFormat="1" ht="18.75" customHeight="1">
      <c r="A142" s="152">
        <v>140</v>
      </c>
      <c r="B142" s="153">
        <v>134</v>
      </c>
      <c r="C142" s="154" t="s">
        <v>156</v>
      </c>
      <c r="D142" s="155" t="s">
        <v>3056</v>
      </c>
      <c r="E142" s="156">
        <v>125</v>
      </c>
      <c r="F142" s="158">
        <v>24371930</v>
      </c>
      <c r="G142" s="159">
        <v>171</v>
      </c>
      <c r="H142" s="160">
        <v>155</v>
      </c>
      <c r="I142" s="161">
        <v>24434384</v>
      </c>
      <c r="J142" s="162">
        <v>85</v>
      </c>
      <c r="K142" s="163">
        <v>73</v>
      </c>
      <c r="L142" s="158">
        <v>10822981</v>
      </c>
      <c r="M142" s="159">
        <v>126</v>
      </c>
      <c r="N142" s="160">
        <v>108</v>
      </c>
      <c r="O142" s="161">
        <v>11011693</v>
      </c>
      <c r="P142" s="162">
        <v>118</v>
      </c>
      <c r="Q142" s="163">
        <v>101</v>
      </c>
      <c r="R142" s="158">
        <v>28951106</v>
      </c>
      <c r="S142" s="159">
        <v>116</v>
      </c>
      <c r="T142" s="160">
        <v>103</v>
      </c>
      <c r="U142" s="161">
        <v>2481041</v>
      </c>
      <c r="V142" s="162">
        <v>77</v>
      </c>
      <c r="W142" s="163">
        <v>70</v>
      </c>
      <c r="X142" s="158">
        <v>40423</v>
      </c>
      <c r="Y142" s="159">
        <v>84</v>
      </c>
      <c r="Z142" s="160">
        <v>58</v>
      </c>
      <c r="AA142" s="161">
        <v>1436</v>
      </c>
      <c r="AB142" s="164">
        <v>371</v>
      </c>
      <c r="AC142" s="156">
        <v>0</v>
      </c>
      <c r="AD142" s="165">
        <v>100</v>
      </c>
      <c r="AE142" s="166">
        <v>0</v>
      </c>
    </row>
    <row r="143" spans="1:31" s="3" customFormat="1" ht="18.75" customHeight="1">
      <c r="A143" s="18">
        <v>141</v>
      </c>
      <c r="B143" s="19">
        <v>141</v>
      </c>
      <c r="C143" s="20" t="s">
        <v>304</v>
      </c>
      <c r="D143" s="21" t="s">
        <v>88</v>
      </c>
      <c r="E143" s="63">
        <v>126</v>
      </c>
      <c r="F143" s="24">
        <v>24228574</v>
      </c>
      <c r="G143" s="25">
        <v>165</v>
      </c>
      <c r="H143" s="26">
        <v>150</v>
      </c>
      <c r="I143" s="27">
        <v>24858922</v>
      </c>
      <c r="J143" s="28">
        <v>54</v>
      </c>
      <c r="K143" s="29">
        <v>42</v>
      </c>
      <c r="L143" s="24">
        <v>15392453</v>
      </c>
      <c r="M143" s="25">
        <v>93</v>
      </c>
      <c r="N143" s="26">
        <v>76</v>
      </c>
      <c r="O143" s="27">
        <v>14890222</v>
      </c>
      <c r="P143" s="28">
        <v>112</v>
      </c>
      <c r="Q143" s="29">
        <v>96</v>
      </c>
      <c r="R143" s="24">
        <v>30421158</v>
      </c>
      <c r="S143" s="25">
        <v>129</v>
      </c>
      <c r="T143" s="26">
        <v>116</v>
      </c>
      <c r="U143" s="27">
        <v>2286826</v>
      </c>
      <c r="V143" s="28">
        <v>220</v>
      </c>
      <c r="W143" s="29">
        <v>208</v>
      </c>
      <c r="X143" s="24">
        <v>15239</v>
      </c>
      <c r="Y143" s="25">
        <v>178</v>
      </c>
      <c r="Z143" s="26">
        <v>147</v>
      </c>
      <c r="AA143" s="27">
        <v>867</v>
      </c>
      <c r="AB143" s="107">
        <v>369</v>
      </c>
      <c r="AC143" s="22">
        <v>0</v>
      </c>
      <c r="AD143" s="30">
        <v>100</v>
      </c>
      <c r="AE143" s="31">
        <v>0</v>
      </c>
    </row>
    <row r="144" spans="1:31" s="3" customFormat="1" ht="18.75" customHeight="1">
      <c r="A144" s="32">
        <v>142</v>
      </c>
      <c r="B144" s="33" t="s">
        <v>3052</v>
      </c>
      <c r="C144" s="34" t="s">
        <v>1416</v>
      </c>
      <c r="D144" s="35" t="s">
        <v>3103</v>
      </c>
      <c r="E144" s="45">
        <v>127</v>
      </c>
      <c r="F144" s="38">
        <v>24214769</v>
      </c>
      <c r="G144" s="39">
        <v>153</v>
      </c>
      <c r="H144" s="40">
        <v>139</v>
      </c>
      <c r="I144" s="41">
        <v>26163864</v>
      </c>
      <c r="J144" s="42">
        <v>343</v>
      </c>
      <c r="K144" s="43">
        <v>315</v>
      </c>
      <c r="L144" s="38">
        <v>3092434</v>
      </c>
      <c r="M144" s="39">
        <v>46</v>
      </c>
      <c r="N144" s="40">
        <v>34</v>
      </c>
      <c r="O144" s="41">
        <v>24879540</v>
      </c>
      <c r="P144" s="42">
        <v>89</v>
      </c>
      <c r="Q144" s="43">
        <v>75</v>
      </c>
      <c r="R144" s="38">
        <v>36865958</v>
      </c>
      <c r="S144" s="39">
        <v>289</v>
      </c>
      <c r="T144" s="40">
        <v>268</v>
      </c>
      <c r="U144" s="41">
        <v>454287</v>
      </c>
      <c r="V144" s="42">
        <v>340</v>
      </c>
      <c r="W144" s="43">
        <v>327</v>
      </c>
      <c r="X144" s="38">
        <v>3324</v>
      </c>
      <c r="Y144" s="39">
        <v>134</v>
      </c>
      <c r="Z144" s="40">
        <v>108</v>
      </c>
      <c r="AA144" s="41">
        <v>1083</v>
      </c>
      <c r="AB144" s="108">
        <v>321</v>
      </c>
      <c r="AC144" s="45">
        <v>0</v>
      </c>
      <c r="AD144" s="37">
        <v>100</v>
      </c>
      <c r="AE144" s="46">
        <v>0</v>
      </c>
    </row>
    <row r="145" spans="1:31" s="3" customFormat="1" ht="18.75" customHeight="1">
      <c r="A145" s="137">
        <v>143</v>
      </c>
      <c r="B145" s="138">
        <v>143</v>
      </c>
      <c r="C145" s="139" t="s">
        <v>1493</v>
      </c>
      <c r="D145" s="140" t="s">
        <v>3056</v>
      </c>
      <c r="E145" s="141">
        <v>128</v>
      </c>
      <c r="F145" s="143">
        <v>23896941</v>
      </c>
      <c r="G145" s="144">
        <v>173</v>
      </c>
      <c r="H145" s="145">
        <v>157</v>
      </c>
      <c r="I145" s="146">
        <v>23896941</v>
      </c>
      <c r="J145" s="147">
        <v>100</v>
      </c>
      <c r="K145" s="148">
        <v>87</v>
      </c>
      <c r="L145" s="143">
        <v>10047553</v>
      </c>
      <c r="M145" s="144">
        <v>114</v>
      </c>
      <c r="N145" s="145">
        <v>96</v>
      </c>
      <c r="O145" s="146">
        <v>12017350</v>
      </c>
      <c r="P145" s="147">
        <v>140</v>
      </c>
      <c r="Q145" s="148">
        <v>122</v>
      </c>
      <c r="R145" s="143">
        <v>24611424</v>
      </c>
      <c r="S145" s="144">
        <v>178</v>
      </c>
      <c r="T145" s="145">
        <v>163</v>
      </c>
      <c r="U145" s="146">
        <v>1426055</v>
      </c>
      <c r="V145" s="147">
        <v>299</v>
      </c>
      <c r="W145" s="148">
        <v>286</v>
      </c>
      <c r="X145" s="143">
        <v>6366</v>
      </c>
      <c r="Y145" s="144">
        <v>122</v>
      </c>
      <c r="Z145" s="145">
        <v>96</v>
      </c>
      <c r="AA145" s="146">
        <v>1175</v>
      </c>
      <c r="AB145" s="149">
        <v>362</v>
      </c>
      <c r="AC145" s="141">
        <v>0</v>
      </c>
      <c r="AD145" s="150">
        <v>100</v>
      </c>
      <c r="AE145" s="151">
        <v>0</v>
      </c>
    </row>
    <row r="146" spans="1:31" s="3" customFormat="1" ht="18.75" customHeight="1">
      <c r="A146" s="32">
        <v>144</v>
      </c>
      <c r="B146" s="33">
        <v>163</v>
      </c>
      <c r="C146" s="34" t="s">
        <v>181</v>
      </c>
      <c r="D146" s="35" t="s">
        <v>3051</v>
      </c>
      <c r="E146" s="36">
        <v>129</v>
      </c>
      <c r="F146" s="38">
        <v>23535708</v>
      </c>
      <c r="G146" s="39">
        <v>172</v>
      </c>
      <c r="H146" s="40">
        <v>156</v>
      </c>
      <c r="I146" s="41">
        <v>24331496</v>
      </c>
      <c r="J146" s="42">
        <v>134</v>
      </c>
      <c r="K146" s="43">
        <v>120</v>
      </c>
      <c r="L146" s="38">
        <v>8167850</v>
      </c>
      <c r="M146" s="39">
        <v>299</v>
      </c>
      <c r="N146" s="40">
        <v>275</v>
      </c>
      <c r="O146" s="41">
        <v>3878041</v>
      </c>
      <c r="P146" s="42">
        <v>213</v>
      </c>
      <c r="Q146" s="43">
        <v>191</v>
      </c>
      <c r="R146" s="38">
        <v>17361861</v>
      </c>
      <c r="S146" s="39">
        <v>99</v>
      </c>
      <c r="T146" s="40">
        <v>86</v>
      </c>
      <c r="U146" s="41">
        <v>3183142</v>
      </c>
      <c r="V146" s="42">
        <v>189</v>
      </c>
      <c r="W146" s="43">
        <v>178</v>
      </c>
      <c r="X146" s="38">
        <v>19441</v>
      </c>
      <c r="Y146" s="39">
        <v>308</v>
      </c>
      <c r="Z146" s="40">
        <v>270</v>
      </c>
      <c r="AA146" s="41">
        <v>485</v>
      </c>
      <c r="AB146" s="108">
        <v>371</v>
      </c>
      <c r="AC146" s="45">
        <v>39.78</v>
      </c>
      <c r="AD146" s="37">
        <v>0</v>
      </c>
      <c r="AE146" s="46">
        <v>60.22</v>
      </c>
    </row>
    <row r="147" spans="1:31" s="3" customFormat="1" ht="18.75" customHeight="1">
      <c r="A147" s="152">
        <v>145</v>
      </c>
      <c r="B147" s="153">
        <v>113</v>
      </c>
      <c r="C147" s="154" t="s">
        <v>2227</v>
      </c>
      <c r="D147" s="155" t="s">
        <v>3056</v>
      </c>
      <c r="E147" s="156">
        <v>130</v>
      </c>
      <c r="F147" s="158">
        <v>23461593</v>
      </c>
      <c r="G147" s="159">
        <v>157</v>
      </c>
      <c r="H147" s="160">
        <v>142</v>
      </c>
      <c r="I147" s="161">
        <v>25760611</v>
      </c>
      <c r="J147" s="162">
        <v>412</v>
      </c>
      <c r="K147" s="163">
        <v>379</v>
      </c>
      <c r="L147" s="158">
        <v>1839179</v>
      </c>
      <c r="M147" s="159">
        <v>203</v>
      </c>
      <c r="N147" s="160">
        <v>181</v>
      </c>
      <c r="O147" s="161">
        <v>6685523</v>
      </c>
      <c r="P147" s="162">
        <v>108</v>
      </c>
      <c r="Q147" s="163">
        <v>93</v>
      </c>
      <c r="R147" s="158">
        <v>31276938</v>
      </c>
      <c r="S147" s="159">
        <v>386</v>
      </c>
      <c r="T147" s="160">
        <v>362</v>
      </c>
      <c r="U147" s="161">
        <v>54030</v>
      </c>
      <c r="V147" s="162">
        <v>182</v>
      </c>
      <c r="W147" s="163">
        <v>171</v>
      </c>
      <c r="X147" s="158">
        <v>20282</v>
      </c>
      <c r="Y147" s="159">
        <v>237</v>
      </c>
      <c r="Z147" s="160">
        <v>202</v>
      </c>
      <c r="AA147" s="161">
        <v>640</v>
      </c>
      <c r="AB147" s="164">
        <v>371</v>
      </c>
      <c r="AC147" s="156">
        <v>0</v>
      </c>
      <c r="AD147" s="165">
        <v>100</v>
      </c>
      <c r="AE147" s="166">
        <v>0</v>
      </c>
    </row>
    <row r="148" spans="1:31" s="3" customFormat="1" ht="18.75" customHeight="1">
      <c r="A148" s="18">
        <v>146</v>
      </c>
      <c r="B148" s="19">
        <v>170</v>
      </c>
      <c r="C148" s="20" t="s">
        <v>2642</v>
      </c>
      <c r="D148" s="21" t="s">
        <v>404</v>
      </c>
      <c r="E148" s="22">
        <v>131</v>
      </c>
      <c r="F148" s="24">
        <v>23282344</v>
      </c>
      <c r="G148" s="25">
        <v>175</v>
      </c>
      <c r="H148" s="26">
        <v>159</v>
      </c>
      <c r="I148" s="27">
        <v>23565643</v>
      </c>
      <c r="J148" s="28">
        <v>97</v>
      </c>
      <c r="K148" s="29">
        <v>85</v>
      </c>
      <c r="L148" s="24">
        <v>10101611</v>
      </c>
      <c r="M148" s="25">
        <v>76</v>
      </c>
      <c r="N148" s="26">
        <v>61</v>
      </c>
      <c r="O148" s="27">
        <v>17842796</v>
      </c>
      <c r="P148" s="28">
        <v>162</v>
      </c>
      <c r="Q148" s="29">
        <v>140</v>
      </c>
      <c r="R148" s="24">
        <v>21260626</v>
      </c>
      <c r="S148" s="25">
        <v>57</v>
      </c>
      <c r="T148" s="26">
        <v>47</v>
      </c>
      <c r="U148" s="27">
        <v>5307657</v>
      </c>
      <c r="V148" s="28" t="s">
        <v>3052</v>
      </c>
      <c r="W148" s="29" t="s">
        <v>3052</v>
      </c>
      <c r="X148" s="64" t="s">
        <v>3052</v>
      </c>
      <c r="Y148" s="25">
        <v>410</v>
      </c>
      <c r="Z148" s="26">
        <v>369</v>
      </c>
      <c r="AA148" s="27">
        <v>297</v>
      </c>
      <c r="AB148" s="107">
        <v>369</v>
      </c>
      <c r="AC148" s="22">
        <v>0</v>
      </c>
      <c r="AD148" s="30">
        <v>100</v>
      </c>
      <c r="AE148" s="31">
        <v>0</v>
      </c>
    </row>
    <row r="149" spans="1:31" s="3" customFormat="1" ht="18.75" customHeight="1">
      <c r="A149" s="32">
        <v>147</v>
      </c>
      <c r="B149" s="33">
        <v>183</v>
      </c>
      <c r="C149" s="34" t="s">
        <v>1626</v>
      </c>
      <c r="D149" s="35" t="s">
        <v>88</v>
      </c>
      <c r="E149" s="45">
        <v>132</v>
      </c>
      <c r="F149" s="38">
        <v>23103819</v>
      </c>
      <c r="G149" s="39">
        <v>147</v>
      </c>
      <c r="H149" s="40">
        <v>133</v>
      </c>
      <c r="I149" s="41">
        <v>27625368</v>
      </c>
      <c r="J149" s="42">
        <v>168</v>
      </c>
      <c r="K149" s="43">
        <v>151</v>
      </c>
      <c r="L149" s="38">
        <v>6801065</v>
      </c>
      <c r="M149" s="39">
        <v>325</v>
      </c>
      <c r="N149" s="40">
        <v>300</v>
      </c>
      <c r="O149" s="41">
        <v>3302416</v>
      </c>
      <c r="P149" s="42">
        <v>262</v>
      </c>
      <c r="Q149" s="43">
        <v>236</v>
      </c>
      <c r="R149" s="38">
        <v>13861148</v>
      </c>
      <c r="S149" s="39">
        <v>209</v>
      </c>
      <c r="T149" s="40">
        <v>191</v>
      </c>
      <c r="U149" s="41">
        <v>1081539</v>
      </c>
      <c r="V149" s="42">
        <v>38</v>
      </c>
      <c r="W149" s="43">
        <v>31</v>
      </c>
      <c r="X149" s="38">
        <v>72510</v>
      </c>
      <c r="Y149" s="39">
        <v>166</v>
      </c>
      <c r="Z149" s="40">
        <v>137</v>
      </c>
      <c r="AA149" s="41">
        <v>920</v>
      </c>
      <c r="AB149" s="108">
        <v>311</v>
      </c>
      <c r="AC149" s="45">
        <v>0</v>
      </c>
      <c r="AD149" s="37">
        <v>100</v>
      </c>
      <c r="AE149" s="46">
        <v>0</v>
      </c>
    </row>
    <row r="150" spans="1:31" s="3" customFormat="1" ht="18.75" customHeight="1">
      <c r="A150" s="137">
        <v>148</v>
      </c>
      <c r="B150" s="138">
        <v>332</v>
      </c>
      <c r="C150" s="139" t="s">
        <v>182</v>
      </c>
      <c r="D150" s="140" t="s">
        <v>3056</v>
      </c>
      <c r="E150" s="141">
        <v>133</v>
      </c>
      <c r="F150" s="143">
        <v>23052534</v>
      </c>
      <c r="G150" s="144">
        <v>169</v>
      </c>
      <c r="H150" s="145">
        <v>154</v>
      </c>
      <c r="I150" s="146">
        <v>24524569</v>
      </c>
      <c r="J150" s="147" t="s">
        <v>3052</v>
      </c>
      <c r="K150" s="148" t="s">
        <v>3052</v>
      </c>
      <c r="L150" s="143">
        <v>-572672</v>
      </c>
      <c r="M150" s="144" t="s">
        <v>3052</v>
      </c>
      <c r="N150" s="145" t="s">
        <v>3052</v>
      </c>
      <c r="O150" s="146">
        <v>-1619364</v>
      </c>
      <c r="P150" s="147">
        <v>311</v>
      </c>
      <c r="Q150" s="148">
        <v>283</v>
      </c>
      <c r="R150" s="143">
        <v>10682080</v>
      </c>
      <c r="S150" s="144">
        <v>476</v>
      </c>
      <c r="T150" s="145">
        <v>443</v>
      </c>
      <c r="U150" s="146">
        <v>-3669540</v>
      </c>
      <c r="V150" s="147">
        <v>29</v>
      </c>
      <c r="W150" s="148">
        <v>24</v>
      </c>
      <c r="X150" s="143">
        <v>88304</v>
      </c>
      <c r="Y150" s="144">
        <v>299</v>
      </c>
      <c r="Z150" s="145">
        <v>262</v>
      </c>
      <c r="AA150" s="146">
        <v>500</v>
      </c>
      <c r="AB150" s="149">
        <v>312</v>
      </c>
      <c r="AC150" s="141">
        <v>0</v>
      </c>
      <c r="AD150" s="150">
        <v>100</v>
      </c>
      <c r="AE150" s="151">
        <v>0</v>
      </c>
    </row>
    <row r="151" spans="1:31" s="3" customFormat="1" ht="18.75" customHeight="1">
      <c r="A151" s="32">
        <v>149</v>
      </c>
      <c r="B151" s="33">
        <v>125</v>
      </c>
      <c r="C151" s="34" t="s">
        <v>1447</v>
      </c>
      <c r="D151" s="35" t="s">
        <v>3051</v>
      </c>
      <c r="E151" s="45">
        <v>134</v>
      </c>
      <c r="F151" s="38">
        <v>23010424</v>
      </c>
      <c r="G151" s="39">
        <v>167</v>
      </c>
      <c r="H151" s="40">
        <v>152</v>
      </c>
      <c r="I151" s="41">
        <v>24649973</v>
      </c>
      <c r="J151" s="42">
        <v>94</v>
      </c>
      <c r="K151" s="43">
        <v>82</v>
      </c>
      <c r="L151" s="38">
        <v>10325711</v>
      </c>
      <c r="M151" s="39">
        <v>202</v>
      </c>
      <c r="N151" s="40">
        <v>180</v>
      </c>
      <c r="O151" s="41">
        <v>6729109</v>
      </c>
      <c r="P151" s="42">
        <v>226</v>
      </c>
      <c r="Q151" s="43">
        <v>203</v>
      </c>
      <c r="R151" s="38">
        <v>16149115</v>
      </c>
      <c r="S151" s="39">
        <v>114</v>
      </c>
      <c r="T151" s="40">
        <v>101</v>
      </c>
      <c r="U151" s="41">
        <v>2577088</v>
      </c>
      <c r="V151" s="42">
        <v>265</v>
      </c>
      <c r="W151" s="43">
        <v>252</v>
      </c>
      <c r="X151" s="38">
        <v>9414</v>
      </c>
      <c r="Y151" s="39">
        <v>260</v>
      </c>
      <c r="Z151" s="40">
        <v>224</v>
      </c>
      <c r="AA151" s="41">
        <v>589</v>
      </c>
      <c r="AB151" s="108">
        <v>352</v>
      </c>
      <c r="AC151" s="45">
        <v>0</v>
      </c>
      <c r="AD151" s="37">
        <v>100</v>
      </c>
      <c r="AE151" s="46">
        <v>0</v>
      </c>
    </row>
    <row r="152" spans="1:31" s="3" customFormat="1" ht="18.75" customHeight="1">
      <c r="A152" s="152">
        <v>150</v>
      </c>
      <c r="B152" s="153">
        <v>140</v>
      </c>
      <c r="C152" s="154" t="s">
        <v>2699</v>
      </c>
      <c r="D152" s="155" t="s">
        <v>3056</v>
      </c>
      <c r="E152" s="156">
        <v>135</v>
      </c>
      <c r="F152" s="158">
        <v>22948375</v>
      </c>
      <c r="G152" s="159">
        <v>174</v>
      </c>
      <c r="H152" s="160">
        <v>158</v>
      </c>
      <c r="I152" s="161">
        <v>23895299</v>
      </c>
      <c r="J152" s="162">
        <v>464</v>
      </c>
      <c r="K152" s="163">
        <v>427</v>
      </c>
      <c r="L152" s="158">
        <v>737081</v>
      </c>
      <c r="M152" s="159">
        <v>442</v>
      </c>
      <c r="N152" s="160">
        <v>411</v>
      </c>
      <c r="O152" s="161">
        <v>990354</v>
      </c>
      <c r="P152" s="162">
        <v>332</v>
      </c>
      <c r="Q152" s="163">
        <v>303</v>
      </c>
      <c r="R152" s="158">
        <v>9992321</v>
      </c>
      <c r="S152" s="159">
        <v>343</v>
      </c>
      <c r="T152" s="160">
        <v>320</v>
      </c>
      <c r="U152" s="161">
        <v>210100</v>
      </c>
      <c r="V152" s="162">
        <v>117</v>
      </c>
      <c r="W152" s="163">
        <v>107</v>
      </c>
      <c r="X152" s="158">
        <v>29123</v>
      </c>
      <c r="Y152" s="159">
        <v>279</v>
      </c>
      <c r="Z152" s="160">
        <v>242</v>
      </c>
      <c r="AA152" s="161">
        <v>537</v>
      </c>
      <c r="AB152" s="164">
        <v>352</v>
      </c>
      <c r="AC152" s="156">
        <v>0</v>
      </c>
      <c r="AD152" s="165">
        <v>100</v>
      </c>
      <c r="AE152" s="166">
        <v>0</v>
      </c>
    </row>
    <row r="153" spans="1:31" s="3" customFormat="1" ht="18.75" customHeight="1">
      <c r="A153" s="167">
        <v>151</v>
      </c>
      <c r="B153" s="168">
        <v>159</v>
      </c>
      <c r="C153" s="169" t="s">
        <v>1664</v>
      </c>
      <c r="D153" s="170" t="s">
        <v>3056</v>
      </c>
      <c r="E153" s="171">
        <v>136</v>
      </c>
      <c r="F153" s="173">
        <v>22781418</v>
      </c>
      <c r="G153" s="174">
        <v>163</v>
      </c>
      <c r="H153" s="175">
        <v>148</v>
      </c>
      <c r="I153" s="176">
        <v>25027860</v>
      </c>
      <c r="J153" s="177">
        <v>481</v>
      </c>
      <c r="K153" s="178">
        <v>444</v>
      </c>
      <c r="L153" s="173">
        <v>249749</v>
      </c>
      <c r="M153" s="174">
        <v>395</v>
      </c>
      <c r="N153" s="175">
        <v>367</v>
      </c>
      <c r="O153" s="176">
        <v>1925213</v>
      </c>
      <c r="P153" s="177">
        <v>241</v>
      </c>
      <c r="Q153" s="178">
        <v>217</v>
      </c>
      <c r="R153" s="173">
        <v>15186711</v>
      </c>
      <c r="S153" s="174">
        <v>382</v>
      </c>
      <c r="T153" s="175">
        <v>358</v>
      </c>
      <c r="U153" s="176">
        <v>65296</v>
      </c>
      <c r="V153" s="177">
        <v>42</v>
      </c>
      <c r="W153" s="178">
        <v>35</v>
      </c>
      <c r="X153" s="173">
        <v>66667</v>
      </c>
      <c r="Y153" s="174">
        <v>439</v>
      </c>
      <c r="Z153" s="175">
        <v>398</v>
      </c>
      <c r="AA153" s="176">
        <v>239</v>
      </c>
      <c r="AB153" s="179">
        <v>371</v>
      </c>
      <c r="AC153" s="171">
        <v>0</v>
      </c>
      <c r="AD153" s="180">
        <v>100</v>
      </c>
      <c r="AE153" s="181">
        <v>0</v>
      </c>
    </row>
    <row r="154" spans="1:31" s="3" customFormat="1" ht="18.75" customHeight="1">
      <c r="A154" s="137">
        <v>152</v>
      </c>
      <c r="B154" s="138" t="s">
        <v>3052</v>
      </c>
      <c r="C154" s="139" t="s">
        <v>626</v>
      </c>
      <c r="D154" s="140" t="s">
        <v>3056</v>
      </c>
      <c r="E154" s="141">
        <v>137</v>
      </c>
      <c r="F154" s="143">
        <v>22407352</v>
      </c>
      <c r="G154" s="144">
        <v>179</v>
      </c>
      <c r="H154" s="145">
        <v>163</v>
      </c>
      <c r="I154" s="146">
        <v>22437922</v>
      </c>
      <c r="J154" s="147">
        <v>187</v>
      </c>
      <c r="K154" s="148">
        <v>166</v>
      </c>
      <c r="L154" s="143">
        <v>6309672</v>
      </c>
      <c r="M154" s="144">
        <v>334</v>
      </c>
      <c r="N154" s="145">
        <v>309</v>
      </c>
      <c r="O154" s="146">
        <v>3219911</v>
      </c>
      <c r="P154" s="147">
        <v>415</v>
      </c>
      <c r="Q154" s="148">
        <v>379</v>
      </c>
      <c r="R154" s="143">
        <v>6427256</v>
      </c>
      <c r="S154" s="144">
        <v>65</v>
      </c>
      <c r="T154" s="145">
        <v>55</v>
      </c>
      <c r="U154" s="146">
        <v>4691924</v>
      </c>
      <c r="V154" s="147">
        <v>429</v>
      </c>
      <c r="W154" s="148">
        <v>405</v>
      </c>
      <c r="X154" s="143">
        <v>51</v>
      </c>
      <c r="Y154" s="144">
        <v>493</v>
      </c>
      <c r="Z154" s="145">
        <v>452</v>
      </c>
      <c r="AA154" s="146">
        <v>65</v>
      </c>
      <c r="AB154" s="149">
        <v>352</v>
      </c>
      <c r="AC154" s="141">
        <v>0</v>
      </c>
      <c r="AD154" s="150">
        <v>0</v>
      </c>
      <c r="AE154" s="151">
        <v>100</v>
      </c>
    </row>
    <row r="155" spans="1:31" s="3" customFormat="1" ht="18.75" customHeight="1">
      <c r="A155" s="137">
        <v>153</v>
      </c>
      <c r="B155" s="138">
        <v>202</v>
      </c>
      <c r="C155" s="139" t="s">
        <v>1462</v>
      </c>
      <c r="D155" s="140" t="s">
        <v>3056</v>
      </c>
      <c r="E155" s="141">
        <v>138</v>
      </c>
      <c r="F155" s="143">
        <v>21963506</v>
      </c>
      <c r="G155" s="144">
        <v>162</v>
      </c>
      <c r="H155" s="145">
        <v>147</v>
      </c>
      <c r="I155" s="146">
        <v>25032252</v>
      </c>
      <c r="J155" s="147">
        <v>334</v>
      </c>
      <c r="K155" s="148">
        <v>306</v>
      </c>
      <c r="L155" s="143">
        <v>3203402</v>
      </c>
      <c r="M155" s="144">
        <v>415</v>
      </c>
      <c r="N155" s="145">
        <v>387</v>
      </c>
      <c r="O155" s="146">
        <v>1563596</v>
      </c>
      <c r="P155" s="147">
        <v>302</v>
      </c>
      <c r="Q155" s="148">
        <v>274</v>
      </c>
      <c r="R155" s="143">
        <v>10938248</v>
      </c>
      <c r="S155" s="144">
        <v>469</v>
      </c>
      <c r="T155" s="145">
        <v>439</v>
      </c>
      <c r="U155" s="146">
        <v>-3209405</v>
      </c>
      <c r="V155" s="147" t="s">
        <v>3052</v>
      </c>
      <c r="W155" s="148" t="s">
        <v>3052</v>
      </c>
      <c r="X155" s="186" t="s">
        <v>3052</v>
      </c>
      <c r="Y155" s="144">
        <v>313</v>
      </c>
      <c r="Z155" s="145">
        <v>275</v>
      </c>
      <c r="AA155" s="146">
        <v>480</v>
      </c>
      <c r="AB155" s="149">
        <v>369</v>
      </c>
      <c r="AC155" s="141">
        <v>0</v>
      </c>
      <c r="AD155" s="150">
        <v>100</v>
      </c>
      <c r="AE155" s="151">
        <v>0</v>
      </c>
    </row>
    <row r="156" spans="1:31" s="3" customFormat="1" ht="18.75" customHeight="1">
      <c r="A156" s="32">
        <v>154</v>
      </c>
      <c r="B156" s="33">
        <v>193</v>
      </c>
      <c r="C156" s="34" t="s">
        <v>2630</v>
      </c>
      <c r="D156" s="35" t="s">
        <v>2187</v>
      </c>
      <c r="E156" s="45">
        <v>139</v>
      </c>
      <c r="F156" s="38">
        <v>21878544</v>
      </c>
      <c r="G156" s="39">
        <v>166</v>
      </c>
      <c r="H156" s="40">
        <v>151</v>
      </c>
      <c r="I156" s="41">
        <v>24681401</v>
      </c>
      <c r="J156" s="42">
        <v>71</v>
      </c>
      <c r="K156" s="43">
        <v>59</v>
      </c>
      <c r="L156" s="38">
        <v>12284697</v>
      </c>
      <c r="M156" s="39">
        <v>206</v>
      </c>
      <c r="N156" s="40">
        <v>184</v>
      </c>
      <c r="O156" s="41">
        <v>6455029</v>
      </c>
      <c r="P156" s="42">
        <v>111</v>
      </c>
      <c r="Q156" s="43">
        <v>95</v>
      </c>
      <c r="R156" s="38">
        <v>30590714</v>
      </c>
      <c r="S156" s="39">
        <v>344</v>
      </c>
      <c r="T156" s="40">
        <v>321</v>
      </c>
      <c r="U156" s="41">
        <v>207049</v>
      </c>
      <c r="V156" s="42">
        <v>110</v>
      </c>
      <c r="W156" s="43">
        <v>102</v>
      </c>
      <c r="X156" s="38">
        <v>31485</v>
      </c>
      <c r="Y156" s="39">
        <v>87</v>
      </c>
      <c r="Z156" s="40">
        <v>61</v>
      </c>
      <c r="AA156" s="41">
        <v>1400</v>
      </c>
      <c r="AB156" s="108">
        <v>321</v>
      </c>
      <c r="AC156" s="45">
        <v>0</v>
      </c>
      <c r="AD156" s="37">
        <v>100</v>
      </c>
      <c r="AE156" s="46">
        <v>0</v>
      </c>
    </row>
    <row r="157" spans="1:31" s="3" customFormat="1" ht="18.75" customHeight="1">
      <c r="A157" s="48">
        <v>155</v>
      </c>
      <c r="B157" s="49">
        <v>116</v>
      </c>
      <c r="C157" s="50" t="s">
        <v>1614</v>
      </c>
      <c r="D157" s="51" t="s">
        <v>3054</v>
      </c>
      <c r="E157" s="52">
        <v>16</v>
      </c>
      <c r="F157" s="54">
        <v>21628784</v>
      </c>
      <c r="G157" s="55">
        <v>155</v>
      </c>
      <c r="H157" s="56">
        <v>15</v>
      </c>
      <c r="I157" s="57">
        <v>26134666</v>
      </c>
      <c r="J157" s="58">
        <v>246</v>
      </c>
      <c r="K157" s="59">
        <v>25</v>
      </c>
      <c r="L157" s="54">
        <v>4679182</v>
      </c>
      <c r="M157" s="55">
        <v>107</v>
      </c>
      <c r="N157" s="56">
        <v>18</v>
      </c>
      <c r="O157" s="57">
        <v>12769046</v>
      </c>
      <c r="P157" s="58">
        <v>231</v>
      </c>
      <c r="Q157" s="59">
        <v>24</v>
      </c>
      <c r="R157" s="54">
        <v>15741496</v>
      </c>
      <c r="S157" s="55">
        <v>85</v>
      </c>
      <c r="T157" s="56">
        <v>12</v>
      </c>
      <c r="U157" s="57">
        <v>3609965</v>
      </c>
      <c r="V157" s="58">
        <v>385</v>
      </c>
      <c r="W157" s="59">
        <v>17</v>
      </c>
      <c r="X157" s="54">
        <v>972</v>
      </c>
      <c r="Y157" s="55">
        <v>232</v>
      </c>
      <c r="Z157" s="56">
        <v>34</v>
      </c>
      <c r="AA157" s="57">
        <v>651</v>
      </c>
      <c r="AB157" s="109">
        <v>351</v>
      </c>
      <c r="AC157" s="52">
        <v>100</v>
      </c>
      <c r="AD157" s="60">
        <v>0</v>
      </c>
      <c r="AE157" s="61">
        <v>0</v>
      </c>
    </row>
    <row r="158" spans="1:31" s="3" customFormat="1" ht="18.75" customHeight="1">
      <c r="A158" s="167">
        <v>156</v>
      </c>
      <c r="B158" s="168" t="s">
        <v>3052</v>
      </c>
      <c r="C158" s="169" t="s">
        <v>168</v>
      </c>
      <c r="D158" s="170" t="s">
        <v>3056</v>
      </c>
      <c r="E158" s="171">
        <v>140</v>
      </c>
      <c r="F158" s="173">
        <v>21600129</v>
      </c>
      <c r="G158" s="174">
        <v>91</v>
      </c>
      <c r="H158" s="175">
        <v>77</v>
      </c>
      <c r="I158" s="176">
        <v>41677654</v>
      </c>
      <c r="J158" s="177">
        <v>162</v>
      </c>
      <c r="K158" s="178">
        <v>145</v>
      </c>
      <c r="L158" s="173">
        <v>6968318</v>
      </c>
      <c r="M158" s="174">
        <v>207</v>
      </c>
      <c r="N158" s="175">
        <v>185</v>
      </c>
      <c r="O158" s="176">
        <v>6401713</v>
      </c>
      <c r="P158" s="177">
        <v>31</v>
      </c>
      <c r="Q158" s="178">
        <v>21</v>
      </c>
      <c r="R158" s="173">
        <v>80996284</v>
      </c>
      <c r="S158" s="174">
        <v>263</v>
      </c>
      <c r="T158" s="175">
        <v>242</v>
      </c>
      <c r="U158" s="176">
        <v>593465</v>
      </c>
      <c r="V158" s="177" t="s">
        <v>3052</v>
      </c>
      <c r="W158" s="178" t="s">
        <v>3052</v>
      </c>
      <c r="X158" s="184" t="s">
        <v>3052</v>
      </c>
      <c r="Y158" s="174">
        <v>105</v>
      </c>
      <c r="Z158" s="175">
        <v>79</v>
      </c>
      <c r="AA158" s="176">
        <v>1303</v>
      </c>
      <c r="AB158" s="179">
        <v>342</v>
      </c>
      <c r="AC158" s="171">
        <v>0</v>
      </c>
      <c r="AD158" s="180">
        <v>100</v>
      </c>
      <c r="AE158" s="181">
        <v>0</v>
      </c>
    </row>
    <row r="159" spans="1:31" s="3" customFormat="1" ht="18.75" customHeight="1">
      <c r="A159" s="32">
        <v>157</v>
      </c>
      <c r="B159" s="33">
        <v>133</v>
      </c>
      <c r="C159" s="34" t="s">
        <v>20</v>
      </c>
      <c r="D159" s="35" t="s">
        <v>1054</v>
      </c>
      <c r="E159" s="36">
        <v>141</v>
      </c>
      <c r="F159" s="38">
        <v>21559341</v>
      </c>
      <c r="G159" s="39">
        <v>186</v>
      </c>
      <c r="H159" s="40">
        <v>170</v>
      </c>
      <c r="I159" s="41">
        <v>21559341</v>
      </c>
      <c r="J159" s="42">
        <v>200</v>
      </c>
      <c r="K159" s="43">
        <v>179</v>
      </c>
      <c r="L159" s="38">
        <v>5874765</v>
      </c>
      <c r="M159" s="39">
        <v>281</v>
      </c>
      <c r="N159" s="40">
        <v>257</v>
      </c>
      <c r="O159" s="41">
        <v>4254345</v>
      </c>
      <c r="P159" s="42">
        <v>278</v>
      </c>
      <c r="Q159" s="43">
        <v>251</v>
      </c>
      <c r="R159" s="38">
        <v>12621893</v>
      </c>
      <c r="S159" s="39">
        <v>190</v>
      </c>
      <c r="T159" s="40">
        <v>174</v>
      </c>
      <c r="U159" s="41">
        <v>1323854</v>
      </c>
      <c r="V159" s="42">
        <v>165</v>
      </c>
      <c r="W159" s="43">
        <v>155</v>
      </c>
      <c r="X159" s="38">
        <v>22039</v>
      </c>
      <c r="Y159" s="39">
        <v>371</v>
      </c>
      <c r="Z159" s="40">
        <v>331</v>
      </c>
      <c r="AA159" s="41">
        <v>366</v>
      </c>
      <c r="AB159" s="108">
        <v>383</v>
      </c>
      <c r="AC159" s="45">
        <v>0</v>
      </c>
      <c r="AD159" s="37">
        <v>100</v>
      </c>
      <c r="AE159" s="46">
        <v>0</v>
      </c>
    </row>
    <row r="160" spans="1:31" s="3" customFormat="1" ht="18.75" customHeight="1">
      <c r="A160" s="32">
        <v>158</v>
      </c>
      <c r="B160" s="33">
        <v>146</v>
      </c>
      <c r="C160" s="34" t="s">
        <v>2635</v>
      </c>
      <c r="D160" s="35" t="s">
        <v>88</v>
      </c>
      <c r="E160" s="45">
        <v>142</v>
      </c>
      <c r="F160" s="38">
        <v>21357978</v>
      </c>
      <c r="G160" s="39">
        <v>180</v>
      </c>
      <c r="H160" s="40">
        <v>164</v>
      </c>
      <c r="I160" s="41">
        <v>22359077</v>
      </c>
      <c r="J160" s="42">
        <v>120</v>
      </c>
      <c r="K160" s="43">
        <v>107</v>
      </c>
      <c r="L160" s="38">
        <v>8781246</v>
      </c>
      <c r="M160" s="39">
        <v>157</v>
      </c>
      <c r="N160" s="40">
        <v>137</v>
      </c>
      <c r="O160" s="41">
        <v>8954307</v>
      </c>
      <c r="P160" s="42">
        <v>135</v>
      </c>
      <c r="Q160" s="43">
        <v>117</v>
      </c>
      <c r="R160" s="38">
        <v>25144177</v>
      </c>
      <c r="S160" s="39">
        <v>283</v>
      </c>
      <c r="T160" s="40">
        <v>262</v>
      </c>
      <c r="U160" s="41">
        <v>490773</v>
      </c>
      <c r="V160" s="42">
        <v>129</v>
      </c>
      <c r="W160" s="43">
        <v>119</v>
      </c>
      <c r="X160" s="38">
        <v>26293</v>
      </c>
      <c r="Y160" s="39">
        <v>154</v>
      </c>
      <c r="Z160" s="40">
        <v>126</v>
      </c>
      <c r="AA160" s="41">
        <v>968</v>
      </c>
      <c r="AB160" s="108">
        <v>361</v>
      </c>
      <c r="AC160" s="45">
        <v>0</v>
      </c>
      <c r="AD160" s="37">
        <v>100</v>
      </c>
      <c r="AE160" s="46">
        <v>0</v>
      </c>
    </row>
    <row r="161" spans="1:31" s="3" customFormat="1" ht="18.75" customHeight="1">
      <c r="A161" s="137">
        <v>159</v>
      </c>
      <c r="B161" s="138">
        <v>148</v>
      </c>
      <c r="C161" s="139" t="s">
        <v>166</v>
      </c>
      <c r="D161" s="140" t="s">
        <v>3056</v>
      </c>
      <c r="E161" s="141">
        <v>143</v>
      </c>
      <c r="F161" s="143">
        <v>21308730</v>
      </c>
      <c r="G161" s="144">
        <v>181</v>
      </c>
      <c r="H161" s="145">
        <v>165</v>
      </c>
      <c r="I161" s="146">
        <v>22182417</v>
      </c>
      <c r="J161" s="147">
        <v>112</v>
      </c>
      <c r="K161" s="148">
        <v>99</v>
      </c>
      <c r="L161" s="143">
        <v>9413659</v>
      </c>
      <c r="M161" s="144">
        <v>216</v>
      </c>
      <c r="N161" s="145">
        <v>194</v>
      </c>
      <c r="O161" s="146">
        <v>6181905</v>
      </c>
      <c r="P161" s="147">
        <v>243</v>
      </c>
      <c r="Q161" s="148">
        <v>219</v>
      </c>
      <c r="R161" s="143">
        <v>15175767</v>
      </c>
      <c r="S161" s="144">
        <v>98</v>
      </c>
      <c r="T161" s="145">
        <v>85</v>
      </c>
      <c r="U161" s="146">
        <v>3219491</v>
      </c>
      <c r="V161" s="147">
        <v>218</v>
      </c>
      <c r="W161" s="148">
        <v>206</v>
      </c>
      <c r="X161" s="143">
        <v>15403</v>
      </c>
      <c r="Y161" s="144">
        <v>213</v>
      </c>
      <c r="Z161" s="145">
        <v>180</v>
      </c>
      <c r="AA161" s="146">
        <v>732</v>
      </c>
      <c r="AB161" s="149">
        <v>352</v>
      </c>
      <c r="AC161" s="141">
        <v>0</v>
      </c>
      <c r="AD161" s="150">
        <v>0.08</v>
      </c>
      <c r="AE161" s="151">
        <v>99.92</v>
      </c>
    </row>
    <row r="162" spans="1:31" s="3" customFormat="1" ht="18.75" customHeight="1">
      <c r="A162" s="48">
        <v>160</v>
      </c>
      <c r="B162" s="49">
        <v>147</v>
      </c>
      <c r="C162" s="50" t="s">
        <v>1437</v>
      </c>
      <c r="D162" s="51" t="s">
        <v>3058</v>
      </c>
      <c r="E162" s="52">
        <v>144</v>
      </c>
      <c r="F162" s="54">
        <v>21248340</v>
      </c>
      <c r="G162" s="55">
        <v>187</v>
      </c>
      <c r="H162" s="56">
        <v>171</v>
      </c>
      <c r="I162" s="57">
        <v>21248340</v>
      </c>
      <c r="J162" s="58">
        <v>363</v>
      </c>
      <c r="K162" s="59">
        <v>335</v>
      </c>
      <c r="L162" s="54">
        <v>2879274</v>
      </c>
      <c r="M162" s="55" t="s">
        <v>3052</v>
      </c>
      <c r="N162" s="56" t="s">
        <v>3052</v>
      </c>
      <c r="O162" s="57">
        <v>-8996296</v>
      </c>
      <c r="P162" s="58">
        <v>163</v>
      </c>
      <c r="Q162" s="59">
        <v>141</v>
      </c>
      <c r="R162" s="54">
        <v>21226195</v>
      </c>
      <c r="S162" s="55">
        <v>486</v>
      </c>
      <c r="T162" s="56">
        <v>452</v>
      </c>
      <c r="U162" s="57">
        <v>-5898488</v>
      </c>
      <c r="V162" s="58">
        <v>140</v>
      </c>
      <c r="W162" s="59">
        <v>130</v>
      </c>
      <c r="X162" s="54">
        <v>24543</v>
      </c>
      <c r="Y162" s="55">
        <v>146</v>
      </c>
      <c r="Z162" s="56">
        <v>118</v>
      </c>
      <c r="AA162" s="57">
        <v>995</v>
      </c>
      <c r="AB162" s="109">
        <v>384</v>
      </c>
      <c r="AC162" s="52">
        <v>0</v>
      </c>
      <c r="AD162" s="60">
        <v>100</v>
      </c>
      <c r="AE162" s="61">
        <v>0</v>
      </c>
    </row>
    <row r="163" spans="1:31" s="3" customFormat="1" ht="18.75" customHeight="1">
      <c r="A163" s="18">
        <v>161</v>
      </c>
      <c r="B163" s="19">
        <v>122</v>
      </c>
      <c r="C163" s="20" t="s">
        <v>1834</v>
      </c>
      <c r="D163" s="21" t="s">
        <v>3058</v>
      </c>
      <c r="E163" s="22">
        <v>145</v>
      </c>
      <c r="F163" s="24">
        <v>21178778</v>
      </c>
      <c r="G163" s="25">
        <v>185</v>
      </c>
      <c r="H163" s="26">
        <v>169</v>
      </c>
      <c r="I163" s="27">
        <v>21795927</v>
      </c>
      <c r="J163" s="28">
        <v>43</v>
      </c>
      <c r="K163" s="29">
        <v>31</v>
      </c>
      <c r="L163" s="24">
        <v>17802847</v>
      </c>
      <c r="M163" s="25">
        <v>33</v>
      </c>
      <c r="N163" s="26">
        <v>22</v>
      </c>
      <c r="O163" s="27">
        <v>31094755</v>
      </c>
      <c r="P163" s="28">
        <v>42</v>
      </c>
      <c r="Q163" s="29">
        <v>31</v>
      </c>
      <c r="R163" s="24">
        <v>64379301</v>
      </c>
      <c r="S163" s="25">
        <v>13</v>
      </c>
      <c r="T163" s="26">
        <v>6</v>
      </c>
      <c r="U163" s="27">
        <v>23808746</v>
      </c>
      <c r="V163" s="28">
        <v>35</v>
      </c>
      <c r="W163" s="29">
        <v>29</v>
      </c>
      <c r="X163" s="24">
        <v>76684</v>
      </c>
      <c r="Y163" s="25">
        <v>46</v>
      </c>
      <c r="Z163" s="26">
        <v>28</v>
      </c>
      <c r="AA163" s="27">
        <v>2204</v>
      </c>
      <c r="AB163" s="107">
        <v>384</v>
      </c>
      <c r="AC163" s="22">
        <v>49</v>
      </c>
      <c r="AD163" s="30">
        <v>2</v>
      </c>
      <c r="AE163" s="31">
        <v>49</v>
      </c>
    </row>
    <row r="164" spans="1:31" s="3" customFormat="1" ht="18.75" customHeight="1">
      <c r="A164" s="32">
        <v>162</v>
      </c>
      <c r="B164" s="33">
        <v>231</v>
      </c>
      <c r="C164" s="34" t="s">
        <v>2173</v>
      </c>
      <c r="D164" s="35" t="s">
        <v>1662</v>
      </c>
      <c r="E164" s="45">
        <v>146</v>
      </c>
      <c r="F164" s="38">
        <v>20839232</v>
      </c>
      <c r="G164" s="39">
        <v>191</v>
      </c>
      <c r="H164" s="40">
        <v>175</v>
      </c>
      <c r="I164" s="41">
        <v>20976196</v>
      </c>
      <c r="J164" s="42">
        <v>198</v>
      </c>
      <c r="K164" s="43">
        <v>177</v>
      </c>
      <c r="L164" s="38">
        <v>5907556</v>
      </c>
      <c r="M164" s="39">
        <v>260</v>
      </c>
      <c r="N164" s="40">
        <v>237</v>
      </c>
      <c r="O164" s="41">
        <v>4898503</v>
      </c>
      <c r="P164" s="42">
        <v>346</v>
      </c>
      <c r="Q164" s="43">
        <v>317</v>
      </c>
      <c r="R164" s="38">
        <v>9469071</v>
      </c>
      <c r="S164" s="39">
        <v>124</v>
      </c>
      <c r="T164" s="40">
        <v>111</v>
      </c>
      <c r="U164" s="41">
        <v>2362221</v>
      </c>
      <c r="V164" s="42" t="s">
        <v>3052</v>
      </c>
      <c r="W164" s="43" t="s">
        <v>3052</v>
      </c>
      <c r="X164" s="44" t="s">
        <v>3052</v>
      </c>
      <c r="Y164" s="39">
        <v>156</v>
      </c>
      <c r="Z164" s="40">
        <v>128</v>
      </c>
      <c r="AA164" s="41">
        <v>967</v>
      </c>
      <c r="AB164" s="108">
        <v>311</v>
      </c>
      <c r="AC164" s="45">
        <v>1.57</v>
      </c>
      <c r="AD164" s="37">
        <v>98.43</v>
      </c>
      <c r="AE164" s="46">
        <v>0</v>
      </c>
    </row>
    <row r="165" spans="1:31" s="3" customFormat="1" ht="18.75" customHeight="1">
      <c r="A165" s="137">
        <v>163</v>
      </c>
      <c r="B165" s="138">
        <v>176</v>
      </c>
      <c r="C165" s="139" t="s">
        <v>627</v>
      </c>
      <c r="D165" s="140" t="s">
        <v>3056</v>
      </c>
      <c r="E165" s="141">
        <v>147</v>
      </c>
      <c r="F165" s="143">
        <v>20790964</v>
      </c>
      <c r="G165" s="144">
        <v>194</v>
      </c>
      <c r="H165" s="145">
        <v>178</v>
      </c>
      <c r="I165" s="146">
        <v>20790964</v>
      </c>
      <c r="J165" s="147">
        <v>208</v>
      </c>
      <c r="K165" s="148">
        <v>187</v>
      </c>
      <c r="L165" s="143">
        <v>5601475</v>
      </c>
      <c r="M165" s="144">
        <v>143</v>
      </c>
      <c r="N165" s="145">
        <v>124</v>
      </c>
      <c r="O165" s="146">
        <v>10017623</v>
      </c>
      <c r="P165" s="147">
        <v>184</v>
      </c>
      <c r="Q165" s="148">
        <v>162</v>
      </c>
      <c r="R165" s="143">
        <v>19560738</v>
      </c>
      <c r="S165" s="144">
        <v>151</v>
      </c>
      <c r="T165" s="145">
        <v>137</v>
      </c>
      <c r="U165" s="146">
        <v>1794796</v>
      </c>
      <c r="V165" s="147">
        <v>109</v>
      </c>
      <c r="W165" s="148">
        <v>101</v>
      </c>
      <c r="X165" s="143">
        <v>31630</v>
      </c>
      <c r="Y165" s="144">
        <v>421</v>
      </c>
      <c r="Z165" s="145">
        <v>380</v>
      </c>
      <c r="AA165" s="146">
        <v>266</v>
      </c>
      <c r="AB165" s="149">
        <v>321</v>
      </c>
      <c r="AC165" s="141">
        <v>0</v>
      </c>
      <c r="AD165" s="150">
        <v>34.75</v>
      </c>
      <c r="AE165" s="151">
        <v>65.25</v>
      </c>
    </row>
    <row r="166" spans="1:31" s="3" customFormat="1" ht="18.75" customHeight="1">
      <c r="A166" s="137">
        <v>164</v>
      </c>
      <c r="B166" s="138">
        <v>203</v>
      </c>
      <c r="C166" s="139" t="s">
        <v>628</v>
      </c>
      <c r="D166" s="140" t="s">
        <v>3056</v>
      </c>
      <c r="E166" s="141">
        <v>148</v>
      </c>
      <c r="F166" s="143">
        <v>20710714</v>
      </c>
      <c r="G166" s="144">
        <v>112</v>
      </c>
      <c r="H166" s="145">
        <v>98</v>
      </c>
      <c r="I166" s="146">
        <v>33137143</v>
      </c>
      <c r="J166" s="147">
        <v>128</v>
      </c>
      <c r="K166" s="148">
        <v>115</v>
      </c>
      <c r="L166" s="143">
        <v>8513537</v>
      </c>
      <c r="M166" s="144">
        <v>100</v>
      </c>
      <c r="N166" s="145">
        <v>83</v>
      </c>
      <c r="O166" s="146">
        <v>13506647</v>
      </c>
      <c r="P166" s="147">
        <v>175</v>
      </c>
      <c r="Q166" s="148">
        <v>153</v>
      </c>
      <c r="R166" s="143">
        <v>20495114</v>
      </c>
      <c r="S166" s="144">
        <v>33</v>
      </c>
      <c r="T166" s="145">
        <v>26</v>
      </c>
      <c r="U166" s="146">
        <v>8430410</v>
      </c>
      <c r="V166" s="147">
        <v>342</v>
      </c>
      <c r="W166" s="148">
        <v>329</v>
      </c>
      <c r="X166" s="143">
        <v>3306</v>
      </c>
      <c r="Y166" s="144">
        <v>204</v>
      </c>
      <c r="Z166" s="145">
        <v>171</v>
      </c>
      <c r="AA166" s="146">
        <v>768</v>
      </c>
      <c r="AB166" s="149">
        <v>382</v>
      </c>
      <c r="AC166" s="141">
        <v>0</v>
      </c>
      <c r="AD166" s="150">
        <v>100</v>
      </c>
      <c r="AE166" s="151">
        <v>0</v>
      </c>
    </row>
    <row r="167" spans="1:31" s="3" customFormat="1" ht="18.75" customHeight="1">
      <c r="A167" s="48">
        <v>165</v>
      </c>
      <c r="B167" s="49" t="s">
        <v>3052</v>
      </c>
      <c r="C167" s="50" t="s">
        <v>3082</v>
      </c>
      <c r="D167" s="51" t="s">
        <v>3054</v>
      </c>
      <c r="E167" s="52">
        <v>17</v>
      </c>
      <c r="F167" s="54">
        <v>20707548</v>
      </c>
      <c r="G167" s="55">
        <v>196</v>
      </c>
      <c r="H167" s="56">
        <v>17</v>
      </c>
      <c r="I167" s="57">
        <v>20707548</v>
      </c>
      <c r="J167" s="58">
        <v>139</v>
      </c>
      <c r="K167" s="59">
        <v>15</v>
      </c>
      <c r="L167" s="54">
        <v>7894083</v>
      </c>
      <c r="M167" s="55">
        <v>59</v>
      </c>
      <c r="N167" s="56">
        <v>14</v>
      </c>
      <c r="O167" s="57">
        <v>21136402</v>
      </c>
      <c r="P167" s="58">
        <v>109</v>
      </c>
      <c r="Q167" s="59">
        <v>16</v>
      </c>
      <c r="R167" s="54">
        <v>31162048</v>
      </c>
      <c r="S167" s="55">
        <v>146</v>
      </c>
      <c r="T167" s="56">
        <v>14</v>
      </c>
      <c r="U167" s="57">
        <v>1876225</v>
      </c>
      <c r="V167" s="58">
        <v>176</v>
      </c>
      <c r="W167" s="59">
        <v>11</v>
      </c>
      <c r="X167" s="54">
        <v>20846</v>
      </c>
      <c r="Y167" s="55">
        <v>49</v>
      </c>
      <c r="Z167" s="56">
        <v>19</v>
      </c>
      <c r="AA167" s="57">
        <v>2104</v>
      </c>
      <c r="AB167" s="109">
        <v>210</v>
      </c>
      <c r="AC167" s="52">
        <v>100</v>
      </c>
      <c r="AD167" s="60">
        <v>0</v>
      </c>
      <c r="AE167" s="61">
        <v>0</v>
      </c>
    </row>
    <row r="168" spans="1:31" s="3" customFormat="1" ht="18.75" customHeight="1">
      <c r="A168" s="167">
        <v>166</v>
      </c>
      <c r="B168" s="168">
        <v>197</v>
      </c>
      <c r="C168" s="169" t="s">
        <v>1625</v>
      </c>
      <c r="D168" s="170" t="s">
        <v>3056</v>
      </c>
      <c r="E168" s="171">
        <v>149</v>
      </c>
      <c r="F168" s="173">
        <v>20695530</v>
      </c>
      <c r="G168" s="174">
        <v>188</v>
      </c>
      <c r="H168" s="175">
        <v>172</v>
      </c>
      <c r="I168" s="176">
        <v>21091607</v>
      </c>
      <c r="J168" s="177">
        <v>110</v>
      </c>
      <c r="K168" s="178">
        <v>97</v>
      </c>
      <c r="L168" s="173">
        <v>9606143</v>
      </c>
      <c r="M168" s="174">
        <v>160</v>
      </c>
      <c r="N168" s="175">
        <v>140</v>
      </c>
      <c r="O168" s="176">
        <v>8849364</v>
      </c>
      <c r="P168" s="177">
        <v>189</v>
      </c>
      <c r="Q168" s="178">
        <v>167</v>
      </c>
      <c r="R168" s="173">
        <v>19184069</v>
      </c>
      <c r="S168" s="174">
        <v>200</v>
      </c>
      <c r="T168" s="175">
        <v>184</v>
      </c>
      <c r="U168" s="176">
        <v>1178948</v>
      </c>
      <c r="V168" s="177">
        <v>49</v>
      </c>
      <c r="W168" s="178">
        <v>42</v>
      </c>
      <c r="X168" s="173">
        <v>59313</v>
      </c>
      <c r="Y168" s="174">
        <v>64</v>
      </c>
      <c r="Z168" s="175">
        <v>41</v>
      </c>
      <c r="AA168" s="176">
        <v>1655</v>
      </c>
      <c r="AB168" s="179">
        <v>321</v>
      </c>
      <c r="AC168" s="171">
        <v>0</v>
      </c>
      <c r="AD168" s="180">
        <v>100</v>
      </c>
      <c r="AE168" s="181">
        <v>0</v>
      </c>
    </row>
    <row r="169" spans="1:31" s="3" customFormat="1" ht="18.75" customHeight="1">
      <c r="A169" s="32">
        <v>167</v>
      </c>
      <c r="B169" s="33" t="s">
        <v>3052</v>
      </c>
      <c r="C169" s="34" t="s">
        <v>2101</v>
      </c>
      <c r="D169" s="35" t="s">
        <v>1061</v>
      </c>
      <c r="E169" s="45">
        <v>150</v>
      </c>
      <c r="F169" s="38">
        <v>20665022</v>
      </c>
      <c r="G169" s="39">
        <v>118</v>
      </c>
      <c r="H169" s="40">
        <v>104</v>
      </c>
      <c r="I169" s="41">
        <v>32335564</v>
      </c>
      <c r="J169" s="42">
        <v>111</v>
      </c>
      <c r="K169" s="43">
        <v>98</v>
      </c>
      <c r="L169" s="38">
        <v>9415819</v>
      </c>
      <c r="M169" s="39">
        <v>24</v>
      </c>
      <c r="N169" s="40">
        <v>13</v>
      </c>
      <c r="O169" s="41">
        <v>40529754</v>
      </c>
      <c r="P169" s="42">
        <v>46</v>
      </c>
      <c r="Q169" s="43">
        <v>35</v>
      </c>
      <c r="R169" s="38">
        <v>58872170</v>
      </c>
      <c r="S169" s="39">
        <v>358</v>
      </c>
      <c r="T169" s="40">
        <v>335</v>
      </c>
      <c r="U169" s="41">
        <v>153240</v>
      </c>
      <c r="V169" s="42">
        <v>73</v>
      </c>
      <c r="W169" s="43">
        <v>66</v>
      </c>
      <c r="X169" s="38">
        <v>41893</v>
      </c>
      <c r="Y169" s="39">
        <v>74</v>
      </c>
      <c r="Z169" s="40">
        <v>49</v>
      </c>
      <c r="AA169" s="41">
        <v>1550</v>
      </c>
      <c r="AB169" s="108">
        <v>321</v>
      </c>
      <c r="AC169" s="45">
        <v>0</v>
      </c>
      <c r="AD169" s="37">
        <v>100</v>
      </c>
      <c r="AE169" s="46">
        <v>0</v>
      </c>
    </row>
    <row r="170" spans="1:31" s="3" customFormat="1" ht="18.75" customHeight="1">
      <c r="A170" s="32">
        <v>168</v>
      </c>
      <c r="B170" s="33">
        <v>171</v>
      </c>
      <c r="C170" s="34" t="s">
        <v>1254</v>
      </c>
      <c r="D170" s="35" t="s">
        <v>1061</v>
      </c>
      <c r="E170" s="45">
        <v>151</v>
      </c>
      <c r="F170" s="38">
        <v>20603275</v>
      </c>
      <c r="G170" s="39">
        <v>80</v>
      </c>
      <c r="H170" s="40">
        <v>66</v>
      </c>
      <c r="I170" s="41">
        <v>45087023</v>
      </c>
      <c r="J170" s="42">
        <v>59</v>
      </c>
      <c r="K170" s="43">
        <v>47</v>
      </c>
      <c r="L170" s="38">
        <v>14542859</v>
      </c>
      <c r="M170" s="39">
        <v>57</v>
      </c>
      <c r="N170" s="40">
        <v>44</v>
      </c>
      <c r="O170" s="41">
        <v>22305077</v>
      </c>
      <c r="P170" s="42">
        <v>59</v>
      </c>
      <c r="Q170" s="43">
        <v>47</v>
      </c>
      <c r="R170" s="38">
        <v>48418846</v>
      </c>
      <c r="S170" s="39">
        <v>470</v>
      </c>
      <c r="T170" s="40">
        <v>440</v>
      </c>
      <c r="U170" s="41">
        <v>-3304166</v>
      </c>
      <c r="V170" s="42" t="s">
        <v>3052</v>
      </c>
      <c r="W170" s="43" t="s">
        <v>3052</v>
      </c>
      <c r="X170" s="44" t="s">
        <v>3052</v>
      </c>
      <c r="Y170" s="39">
        <v>47</v>
      </c>
      <c r="Z170" s="40">
        <v>29</v>
      </c>
      <c r="AA170" s="41">
        <v>2157</v>
      </c>
      <c r="AB170" s="108">
        <v>321</v>
      </c>
      <c r="AC170" s="45">
        <v>0</v>
      </c>
      <c r="AD170" s="37">
        <v>100</v>
      </c>
      <c r="AE170" s="46">
        <v>0</v>
      </c>
    </row>
    <row r="171" spans="1:31" s="3" customFormat="1" ht="18.75" customHeight="1">
      <c r="A171" s="137">
        <v>169</v>
      </c>
      <c r="B171" s="138">
        <v>225</v>
      </c>
      <c r="C171" s="139" t="s">
        <v>1621</v>
      </c>
      <c r="D171" s="140" t="s">
        <v>3056</v>
      </c>
      <c r="E171" s="141">
        <v>152</v>
      </c>
      <c r="F171" s="143">
        <v>20389593</v>
      </c>
      <c r="G171" s="144">
        <v>189</v>
      </c>
      <c r="H171" s="145">
        <v>173</v>
      </c>
      <c r="I171" s="146">
        <v>21061298</v>
      </c>
      <c r="J171" s="147">
        <v>178</v>
      </c>
      <c r="K171" s="148">
        <v>159</v>
      </c>
      <c r="L171" s="143">
        <v>6541125</v>
      </c>
      <c r="M171" s="144">
        <v>193</v>
      </c>
      <c r="N171" s="145">
        <v>171</v>
      </c>
      <c r="O171" s="146">
        <v>7355342</v>
      </c>
      <c r="P171" s="147">
        <v>228</v>
      </c>
      <c r="Q171" s="148">
        <v>205</v>
      </c>
      <c r="R171" s="143">
        <v>15965057</v>
      </c>
      <c r="S171" s="144">
        <v>80</v>
      </c>
      <c r="T171" s="145">
        <v>69</v>
      </c>
      <c r="U171" s="146">
        <v>3726606</v>
      </c>
      <c r="V171" s="147">
        <v>141</v>
      </c>
      <c r="W171" s="148">
        <v>131</v>
      </c>
      <c r="X171" s="143">
        <v>24134</v>
      </c>
      <c r="Y171" s="144">
        <v>295</v>
      </c>
      <c r="Z171" s="145">
        <v>258</v>
      </c>
      <c r="AA171" s="146">
        <v>506</v>
      </c>
      <c r="AB171" s="149">
        <v>371</v>
      </c>
      <c r="AC171" s="141">
        <v>0</v>
      </c>
      <c r="AD171" s="150">
        <v>100</v>
      </c>
      <c r="AE171" s="151">
        <v>0</v>
      </c>
    </row>
    <row r="172" spans="1:31" s="3" customFormat="1" ht="18.75" customHeight="1">
      <c r="A172" s="48">
        <v>170</v>
      </c>
      <c r="B172" s="49">
        <v>208</v>
      </c>
      <c r="C172" s="50" t="s">
        <v>1491</v>
      </c>
      <c r="D172" s="51" t="s">
        <v>3054</v>
      </c>
      <c r="E172" s="52">
        <v>18</v>
      </c>
      <c r="F172" s="54">
        <v>20286700</v>
      </c>
      <c r="G172" s="55">
        <v>199</v>
      </c>
      <c r="H172" s="56">
        <v>18</v>
      </c>
      <c r="I172" s="57">
        <v>20286700</v>
      </c>
      <c r="J172" s="58">
        <v>156</v>
      </c>
      <c r="K172" s="59">
        <v>17</v>
      </c>
      <c r="L172" s="54">
        <v>7216427</v>
      </c>
      <c r="M172" s="55">
        <v>273</v>
      </c>
      <c r="N172" s="56">
        <v>24</v>
      </c>
      <c r="O172" s="57">
        <v>4482437</v>
      </c>
      <c r="P172" s="58">
        <v>253</v>
      </c>
      <c r="Q172" s="59">
        <v>26</v>
      </c>
      <c r="R172" s="54">
        <v>14334421</v>
      </c>
      <c r="S172" s="55">
        <v>50</v>
      </c>
      <c r="T172" s="56">
        <v>10</v>
      </c>
      <c r="U172" s="57">
        <v>5787562</v>
      </c>
      <c r="V172" s="58" t="s">
        <v>3052</v>
      </c>
      <c r="W172" s="59" t="s">
        <v>3052</v>
      </c>
      <c r="X172" s="65" t="s">
        <v>3052</v>
      </c>
      <c r="Y172" s="55">
        <v>143</v>
      </c>
      <c r="Z172" s="56">
        <v>28</v>
      </c>
      <c r="AA172" s="57">
        <v>1000</v>
      </c>
      <c r="AB172" s="109">
        <v>381</v>
      </c>
      <c r="AC172" s="52">
        <v>100</v>
      </c>
      <c r="AD172" s="60">
        <v>0</v>
      </c>
      <c r="AE172" s="61">
        <v>0</v>
      </c>
    </row>
    <row r="173" spans="1:31" s="3" customFormat="1" ht="18.75" customHeight="1">
      <c r="A173" s="18">
        <v>171</v>
      </c>
      <c r="B173" s="19">
        <v>154</v>
      </c>
      <c r="C173" s="20" t="s">
        <v>2174</v>
      </c>
      <c r="D173" s="21" t="s">
        <v>88</v>
      </c>
      <c r="E173" s="22">
        <v>153</v>
      </c>
      <c r="F173" s="24">
        <v>20119218</v>
      </c>
      <c r="G173" s="25">
        <v>195</v>
      </c>
      <c r="H173" s="26">
        <v>179</v>
      </c>
      <c r="I173" s="27">
        <v>20727850</v>
      </c>
      <c r="J173" s="28">
        <v>142</v>
      </c>
      <c r="K173" s="29">
        <v>127</v>
      </c>
      <c r="L173" s="24">
        <v>7812715</v>
      </c>
      <c r="M173" s="25">
        <v>231</v>
      </c>
      <c r="N173" s="26">
        <v>209</v>
      </c>
      <c r="O173" s="27">
        <v>5602807</v>
      </c>
      <c r="P173" s="28">
        <v>176</v>
      </c>
      <c r="Q173" s="29">
        <v>154</v>
      </c>
      <c r="R173" s="24">
        <v>20473428</v>
      </c>
      <c r="S173" s="25">
        <v>237</v>
      </c>
      <c r="T173" s="26">
        <v>218</v>
      </c>
      <c r="U173" s="27">
        <v>833756</v>
      </c>
      <c r="V173" s="28">
        <v>56</v>
      </c>
      <c r="W173" s="29">
        <v>49</v>
      </c>
      <c r="X173" s="24">
        <v>52148</v>
      </c>
      <c r="Y173" s="25">
        <v>29</v>
      </c>
      <c r="Z173" s="26">
        <v>14</v>
      </c>
      <c r="AA173" s="27">
        <v>3200</v>
      </c>
      <c r="AB173" s="107">
        <v>321</v>
      </c>
      <c r="AC173" s="22">
        <v>0</v>
      </c>
      <c r="AD173" s="30">
        <v>100</v>
      </c>
      <c r="AE173" s="31">
        <v>0</v>
      </c>
    </row>
    <row r="174" spans="1:31" s="3" customFormat="1" ht="18.75" customHeight="1">
      <c r="A174" s="32">
        <v>172</v>
      </c>
      <c r="B174" s="33">
        <v>158</v>
      </c>
      <c r="C174" s="34" t="s">
        <v>392</v>
      </c>
      <c r="D174" s="35" t="s">
        <v>2187</v>
      </c>
      <c r="E174" s="45">
        <v>154</v>
      </c>
      <c r="F174" s="38">
        <v>19966070</v>
      </c>
      <c r="G174" s="39">
        <v>146</v>
      </c>
      <c r="H174" s="40">
        <v>132</v>
      </c>
      <c r="I174" s="41">
        <v>27692751</v>
      </c>
      <c r="J174" s="42">
        <v>140</v>
      </c>
      <c r="K174" s="43">
        <v>125</v>
      </c>
      <c r="L174" s="38">
        <v>7854074</v>
      </c>
      <c r="M174" s="39">
        <v>155</v>
      </c>
      <c r="N174" s="40">
        <v>135</v>
      </c>
      <c r="O174" s="41">
        <v>9146146</v>
      </c>
      <c r="P174" s="42">
        <v>124</v>
      </c>
      <c r="Q174" s="43">
        <v>107</v>
      </c>
      <c r="R174" s="38">
        <v>27883140</v>
      </c>
      <c r="S174" s="39">
        <v>186</v>
      </c>
      <c r="T174" s="40">
        <v>170</v>
      </c>
      <c r="U174" s="41">
        <v>1340212</v>
      </c>
      <c r="V174" s="42">
        <v>249</v>
      </c>
      <c r="W174" s="43">
        <v>236</v>
      </c>
      <c r="X174" s="38">
        <v>10637</v>
      </c>
      <c r="Y174" s="39">
        <v>221</v>
      </c>
      <c r="Z174" s="40">
        <v>188</v>
      </c>
      <c r="AA174" s="41">
        <v>690</v>
      </c>
      <c r="AB174" s="108">
        <v>356</v>
      </c>
      <c r="AC174" s="45">
        <v>0</v>
      </c>
      <c r="AD174" s="37">
        <v>100</v>
      </c>
      <c r="AE174" s="46">
        <v>0</v>
      </c>
    </row>
    <row r="175" spans="1:31" s="3" customFormat="1" ht="18.75" customHeight="1">
      <c r="A175" s="32">
        <v>173</v>
      </c>
      <c r="B175" s="33">
        <v>172</v>
      </c>
      <c r="C175" s="34" t="s">
        <v>2102</v>
      </c>
      <c r="D175" s="35" t="s">
        <v>3054</v>
      </c>
      <c r="E175" s="45">
        <v>19</v>
      </c>
      <c r="F175" s="38">
        <v>19799103</v>
      </c>
      <c r="G175" s="39">
        <v>201</v>
      </c>
      <c r="H175" s="40">
        <v>19</v>
      </c>
      <c r="I175" s="41">
        <v>19799103</v>
      </c>
      <c r="J175" s="42">
        <v>410</v>
      </c>
      <c r="K175" s="43">
        <v>33</v>
      </c>
      <c r="L175" s="38">
        <v>1905525</v>
      </c>
      <c r="M175" s="39" t="s">
        <v>3052</v>
      </c>
      <c r="N175" s="40" t="s">
        <v>3052</v>
      </c>
      <c r="O175" s="41">
        <v>-3929428</v>
      </c>
      <c r="P175" s="42">
        <v>431</v>
      </c>
      <c r="Q175" s="43">
        <v>38</v>
      </c>
      <c r="R175" s="38">
        <v>5900022</v>
      </c>
      <c r="S175" s="39">
        <v>466</v>
      </c>
      <c r="T175" s="40">
        <v>30</v>
      </c>
      <c r="U175" s="41">
        <v>-2851689</v>
      </c>
      <c r="V175" s="42" t="s">
        <v>3052</v>
      </c>
      <c r="W175" s="43" t="s">
        <v>3052</v>
      </c>
      <c r="X175" s="44" t="s">
        <v>3052</v>
      </c>
      <c r="Y175" s="39">
        <v>300</v>
      </c>
      <c r="Z175" s="40">
        <v>38</v>
      </c>
      <c r="AA175" s="41">
        <v>500</v>
      </c>
      <c r="AB175" s="108">
        <v>321</v>
      </c>
      <c r="AC175" s="45">
        <v>91.6</v>
      </c>
      <c r="AD175" s="37">
        <v>8.4</v>
      </c>
      <c r="AE175" s="46">
        <v>0</v>
      </c>
    </row>
    <row r="176" spans="1:31" s="3" customFormat="1" ht="18.75" customHeight="1">
      <c r="A176" s="137">
        <v>174</v>
      </c>
      <c r="B176" s="138">
        <v>188</v>
      </c>
      <c r="C176" s="139" t="s">
        <v>1497</v>
      </c>
      <c r="D176" s="140" t="s">
        <v>3056</v>
      </c>
      <c r="E176" s="185">
        <v>155</v>
      </c>
      <c r="F176" s="143">
        <v>19612578</v>
      </c>
      <c r="G176" s="144">
        <v>203</v>
      </c>
      <c r="H176" s="145">
        <v>183</v>
      </c>
      <c r="I176" s="146">
        <v>19637062</v>
      </c>
      <c r="J176" s="147">
        <v>275</v>
      </c>
      <c r="K176" s="148">
        <v>250</v>
      </c>
      <c r="L176" s="143">
        <v>4137829</v>
      </c>
      <c r="M176" s="144">
        <v>275</v>
      </c>
      <c r="N176" s="145">
        <v>251</v>
      </c>
      <c r="O176" s="146">
        <v>4447395</v>
      </c>
      <c r="P176" s="147">
        <v>408</v>
      </c>
      <c r="Q176" s="148">
        <v>373</v>
      </c>
      <c r="R176" s="143">
        <v>6825410</v>
      </c>
      <c r="S176" s="144">
        <v>287</v>
      </c>
      <c r="T176" s="145">
        <v>266</v>
      </c>
      <c r="U176" s="146">
        <v>464308</v>
      </c>
      <c r="V176" s="147">
        <v>435</v>
      </c>
      <c r="W176" s="148">
        <v>411</v>
      </c>
      <c r="X176" s="143">
        <v>18</v>
      </c>
      <c r="Y176" s="144">
        <v>433</v>
      </c>
      <c r="Z176" s="145">
        <v>392</v>
      </c>
      <c r="AA176" s="146">
        <v>249</v>
      </c>
      <c r="AB176" s="149">
        <v>311</v>
      </c>
      <c r="AC176" s="141">
        <v>0</v>
      </c>
      <c r="AD176" s="150">
        <v>100</v>
      </c>
      <c r="AE176" s="151">
        <v>0</v>
      </c>
    </row>
    <row r="177" spans="1:31" s="3" customFormat="1" ht="18.75" customHeight="1">
      <c r="A177" s="152">
        <v>175</v>
      </c>
      <c r="B177" s="153">
        <v>178</v>
      </c>
      <c r="C177" s="154" t="s">
        <v>1101</v>
      </c>
      <c r="D177" s="155" t="s">
        <v>3056</v>
      </c>
      <c r="E177" s="156">
        <v>156</v>
      </c>
      <c r="F177" s="158">
        <v>19421244</v>
      </c>
      <c r="G177" s="159">
        <v>176</v>
      </c>
      <c r="H177" s="160">
        <v>160</v>
      </c>
      <c r="I177" s="161">
        <v>23324910</v>
      </c>
      <c r="J177" s="162" t="s">
        <v>3052</v>
      </c>
      <c r="K177" s="163" t="s">
        <v>3052</v>
      </c>
      <c r="L177" s="158">
        <v>-1951778</v>
      </c>
      <c r="M177" s="159">
        <v>465</v>
      </c>
      <c r="N177" s="160">
        <v>432</v>
      </c>
      <c r="O177" s="161">
        <v>395865</v>
      </c>
      <c r="P177" s="162">
        <v>216</v>
      </c>
      <c r="Q177" s="163">
        <v>194</v>
      </c>
      <c r="R177" s="158">
        <v>16853828</v>
      </c>
      <c r="S177" s="159">
        <v>489</v>
      </c>
      <c r="T177" s="160">
        <v>455</v>
      </c>
      <c r="U177" s="161">
        <v>-6338543</v>
      </c>
      <c r="V177" s="162">
        <v>247</v>
      </c>
      <c r="W177" s="163">
        <v>234</v>
      </c>
      <c r="X177" s="158">
        <v>10889</v>
      </c>
      <c r="Y177" s="159">
        <v>456</v>
      </c>
      <c r="Z177" s="160">
        <v>415</v>
      </c>
      <c r="AA177" s="161">
        <v>199</v>
      </c>
      <c r="AB177" s="164">
        <v>352</v>
      </c>
      <c r="AC177" s="156">
        <v>0</v>
      </c>
      <c r="AD177" s="165">
        <v>85.23</v>
      </c>
      <c r="AE177" s="166">
        <v>14.77</v>
      </c>
    </row>
    <row r="178" spans="1:31" s="3" customFormat="1" ht="18.75" customHeight="1">
      <c r="A178" s="167">
        <v>176</v>
      </c>
      <c r="B178" s="168">
        <v>182</v>
      </c>
      <c r="C178" s="169" t="s">
        <v>201</v>
      </c>
      <c r="D178" s="170" t="s">
        <v>3056</v>
      </c>
      <c r="E178" s="171">
        <v>157</v>
      </c>
      <c r="F178" s="173">
        <v>19355881</v>
      </c>
      <c r="G178" s="174">
        <v>138</v>
      </c>
      <c r="H178" s="175">
        <v>124</v>
      </c>
      <c r="I178" s="176">
        <v>28798946</v>
      </c>
      <c r="J178" s="177">
        <v>93</v>
      </c>
      <c r="K178" s="178">
        <v>81</v>
      </c>
      <c r="L178" s="173">
        <v>10329347</v>
      </c>
      <c r="M178" s="174">
        <v>410</v>
      </c>
      <c r="N178" s="175">
        <v>382</v>
      </c>
      <c r="O178" s="176">
        <v>1673651</v>
      </c>
      <c r="P178" s="177">
        <v>144</v>
      </c>
      <c r="Q178" s="178">
        <v>126</v>
      </c>
      <c r="R178" s="173">
        <v>23835636</v>
      </c>
      <c r="S178" s="174">
        <v>336</v>
      </c>
      <c r="T178" s="175">
        <v>313</v>
      </c>
      <c r="U178" s="176">
        <v>234874</v>
      </c>
      <c r="V178" s="177">
        <v>372</v>
      </c>
      <c r="W178" s="178">
        <v>357</v>
      </c>
      <c r="X178" s="173">
        <v>1690</v>
      </c>
      <c r="Y178" s="174">
        <v>135</v>
      </c>
      <c r="Z178" s="175">
        <v>109</v>
      </c>
      <c r="AA178" s="176">
        <v>1083</v>
      </c>
      <c r="AB178" s="179">
        <v>352</v>
      </c>
      <c r="AC178" s="171">
        <v>0</v>
      </c>
      <c r="AD178" s="180">
        <v>100</v>
      </c>
      <c r="AE178" s="181">
        <v>0</v>
      </c>
    </row>
    <row r="179" spans="1:31" s="3" customFormat="1" ht="18.75" customHeight="1">
      <c r="A179" s="32">
        <v>177</v>
      </c>
      <c r="B179" s="33">
        <v>123</v>
      </c>
      <c r="C179" s="34" t="s">
        <v>1663</v>
      </c>
      <c r="D179" s="35" t="s">
        <v>3058</v>
      </c>
      <c r="E179" s="45">
        <v>158</v>
      </c>
      <c r="F179" s="38">
        <v>19192016</v>
      </c>
      <c r="G179" s="39">
        <v>206</v>
      </c>
      <c r="H179" s="40">
        <v>186</v>
      </c>
      <c r="I179" s="41">
        <v>19192016</v>
      </c>
      <c r="J179" s="42">
        <v>191</v>
      </c>
      <c r="K179" s="43">
        <v>170</v>
      </c>
      <c r="L179" s="38">
        <v>6249476</v>
      </c>
      <c r="M179" s="39">
        <v>221</v>
      </c>
      <c r="N179" s="40">
        <v>199</v>
      </c>
      <c r="O179" s="41">
        <v>6047891</v>
      </c>
      <c r="P179" s="42">
        <v>101</v>
      </c>
      <c r="Q179" s="43">
        <v>86</v>
      </c>
      <c r="R179" s="38">
        <v>34608975</v>
      </c>
      <c r="S179" s="39">
        <v>34</v>
      </c>
      <c r="T179" s="40">
        <v>27</v>
      </c>
      <c r="U179" s="41">
        <v>8354264</v>
      </c>
      <c r="V179" s="42">
        <v>422</v>
      </c>
      <c r="W179" s="43">
        <v>399</v>
      </c>
      <c r="X179" s="38">
        <v>117</v>
      </c>
      <c r="Y179" s="39">
        <v>367</v>
      </c>
      <c r="Z179" s="40">
        <v>327</v>
      </c>
      <c r="AA179" s="41">
        <v>382</v>
      </c>
      <c r="AB179" s="108">
        <v>384</v>
      </c>
      <c r="AC179" s="45">
        <v>0</v>
      </c>
      <c r="AD179" s="37">
        <v>49</v>
      </c>
      <c r="AE179" s="46">
        <v>51</v>
      </c>
    </row>
    <row r="180" spans="1:31" s="3" customFormat="1" ht="18.75" customHeight="1">
      <c r="A180" s="137">
        <v>178</v>
      </c>
      <c r="B180" s="188">
        <v>179</v>
      </c>
      <c r="C180" s="139" t="s">
        <v>217</v>
      </c>
      <c r="D180" s="140" t="s">
        <v>3056</v>
      </c>
      <c r="E180" s="141">
        <v>159</v>
      </c>
      <c r="F180" s="143">
        <v>19137058</v>
      </c>
      <c r="G180" s="144">
        <v>208</v>
      </c>
      <c r="H180" s="145">
        <v>188</v>
      </c>
      <c r="I180" s="146">
        <v>19142075</v>
      </c>
      <c r="J180" s="147">
        <v>183</v>
      </c>
      <c r="K180" s="148">
        <v>163</v>
      </c>
      <c r="L180" s="143">
        <v>6429727</v>
      </c>
      <c r="M180" s="144">
        <v>244</v>
      </c>
      <c r="N180" s="145">
        <v>221</v>
      </c>
      <c r="O180" s="146">
        <v>5232422</v>
      </c>
      <c r="P180" s="147">
        <v>272</v>
      </c>
      <c r="Q180" s="148">
        <v>245</v>
      </c>
      <c r="R180" s="143">
        <v>13177059</v>
      </c>
      <c r="S180" s="144">
        <v>211</v>
      </c>
      <c r="T180" s="145">
        <v>193</v>
      </c>
      <c r="U180" s="146">
        <v>1044576</v>
      </c>
      <c r="V180" s="147">
        <v>81</v>
      </c>
      <c r="W180" s="148">
        <v>74</v>
      </c>
      <c r="X180" s="143">
        <v>39923</v>
      </c>
      <c r="Y180" s="144">
        <v>340</v>
      </c>
      <c r="Z180" s="145">
        <v>300</v>
      </c>
      <c r="AA180" s="146">
        <v>427</v>
      </c>
      <c r="AB180" s="149">
        <v>342</v>
      </c>
      <c r="AC180" s="141">
        <v>0</v>
      </c>
      <c r="AD180" s="150">
        <v>100</v>
      </c>
      <c r="AE180" s="151">
        <v>0</v>
      </c>
    </row>
    <row r="181" spans="1:31" s="3" customFormat="1" ht="18.75" customHeight="1">
      <c r="A181" s="32">
        <v>179</v>
      </c>
      <c r="B181" s="33">
        <v>150</v>
      </c>
      <c r="C181" s="34" t="s">
        <v>1028</v>
      </c>
      <c r="D181" s="35" t="s">
        <v>1049</v>
      </c>
      <c r="E181" s="45">
        <v>160</v>
      </c>
      <c r="F181" s="38">
        <v>18993641</v>
      </c>
      <c r="G181" s="39">
        <v>200</v>
      </c>
      <c r="H181" s="40">
        <v>182</v>
      </c>
      <c r="I181" s="41">
        <v>20058679</v>
      </c>
      <c r="J181" s="42">
        <v>224</v>
      </c>
      <c r="K181" s="43">
        <v>202</v>
      </c>
      <c r="L181" s="38">
        <v>5207555</v>
      </c>
      <c r="M181" s="39">
        <v>82</v>
      </c>
      <c r="N181" s="40">
        <v>67</v>
      </c>
      <c r="O181" s="41">
        <v>16617973</v>
      </c>
      <c r="P181" s="42">
        <v>143</v>
      </c>
      <c r="Q181" s="43">
        <v>125</v>
      </c>
      <c r="R181" s="38">
        <v>24129290</v>
      </c>
      <c r="S181" s="39">
        <v>216</v>
      </c>
      <c r="T181" s="40">
        <v>198</v>
      </c>
      <c r="U181" s="41">
        <v>1002973</v>
      </c>
      <c r="V181" s="42">
        <v>194</v>
      </c>
      <c r="W181" s="43">
        <v>182</v>
      </c>
      <c r="X181" s="38">
        <v>19000</v>
      </c>
      <c r="Y181" s="39">
        <v>90</v>
      </c>
      <c r="Z181" s="40">
        <v>64</v>
      </c>
      <c r="AA181" s="41">
        <v>1382</v>
      </c>
      <c r="AB181" s="108">
        <v>321</v>
      </c>
      <c r="AC181" s="45">
        <v>0</v>
      </c>
      <c r="AD181" s="37">
        <v>100</v>
      </c>
      <c r="AE181" s="46">
        <v>0</v>
      </c>
    </row>
    <row r="182" spans="1:31" s="3" customFormat="1" ht="18.75" customHeight="1">
      <c r="A182" s="152">
        <v>180</v>
      </c>
      <c r="B182" s="153" t="s">
        <v>3052</v>
      </c>
      <c r="C182" s="154" t="s">
        <v>1550</v>
      </c>
      <c r="D182" s="155" t="s">
        <v>3056</v>
      </c>
      <c r="E182" s="189">
        <v>161</v>
      </c>
      <c r="F182" s="158">
        <v>18882437</v>
      </c>
      <c r="G182" s="159">
        <v>197</v>
      </c>
      <c r="H182" s="160">
        <v>180</v>
      </c>
      <c r="I182" s="161">
        <v>20683072</v>
      </c>
      <c r="J182" s="162">
        <v>238</v>
      </c>
      <c r="K182" s="163">
        <v>215</v>
      </c>
      <c r="L182" s="158">
        <v>4807716</v>
      </c>
      <c r="M182" s="159">
        <v>256</v>
      </c>
      <c r="N182" s="160">
        <v>233</v>
      </c>
      <c r="O182" s="161">
        <v>5018666</v>
      </c>
      <c r="P182" s="162">
        <v>357</v>
      </c>
      <c r="Q182" s="163">
        <v>328</v>
      </c>
      <c r="R182" s="158">
        <v>8712826</v>
      </c>
      <c r="S182" s="159">
        <v>111</v>
      </c>
      <c r="T182" s="160">
        <v>98</v>
      </c>
      <c r="U182" s="161">
        <v>2792887</v>
      </c>
      <c r="V182" s="162">
        <v>124</v>
      </c>
      <c r="W182" s="163">
        <v>114</v>
      </c>
      <c r="X182" s="158">
        <v>27397</v>
      </c>
      <c r="Y182" s="159">
        <v>411</v>
      </c>
      <c r="Z182" s="160">
        <v>370</v>
      </c>
      <c r="AA182" s="161">
        <v>295</v>
      </c>
      <c r="AB182" s="164">
        <v>371</v>
      </c>
      <c r="AC182" s="156">
        <v>0</v>
      </c>
      <c r="AD182" s="165">
        <v>100</v>
      </c>
      <c r="AE182" s="166">
        <v>0</v>
      </c>
    </row>
    <row r="183" spans="1:31" s="3" customFormat="1" ht="18.75" customHeight="1">
      <c r="A183" s="18">
        <v>181</v>
      </c>
      <c r="B183" s="19">
        <v>135</v>
      </c>
      <c r="C183" s="20" t="s">
        <v>1461</v>
      </c>
      <c r="D183" s="21" t="s">
        <v>1061</v>
      </c>
      <c r="E183" s="22">
        <v>162</v>
      </c>
      <c r="F183" s="24">
        <v>18859447</v>
      </c>
      <c r="G183" s="25">
        <v>104</v>
      </c>
      <c r="H183" s="26">
        <v>90</v>
      </c>
      <c r="I183" s="27">
        <v>36701680</v>
      </c>
      <c r="J183" s="28">
        <v>124</v>
      </c>
      <c r="K183" s="29">
        <v>111</v>
      </c>
      <c r="L183" s="24">
        <v>8676016</v>
      </c>
      <c r="M183" s="25">
        <v>312</v>
      </c>
      <c r="N183" s="26">
        <v>288</v>
      </c>
      <c r="O183" s="27">
        <v>3568928</v>
      </c>
      <c r="P183" s="28">
        <v>121</v>
      </c>
      <c r="Q183" s="29">
        <v>104</v>
      </c>
      <c r="R183" s="24">
        <v>28812733</v>
      </c>
      <c r="S183" s="25">
        <v>447</v>
      </c>
      <c r="T183" s="26">
        <v>420</v>
      </c>
      <c r="U183" s="27">
        <v>-1340489</v>
      </c>
      <c r="V183" s="28">
        <v>287</v>
      </c>
      <c r="W183" s="29">
        <v>274</v>
      </c>
      <c r="X183" s="24">
        <v>7373</v>
      </c>
      <c r="Y183" s="25">
        <v>60</v>
      </c>
      <c r="Z183" s="26">
        <v>38</v>
      </c>
      <c r="AA183" s="27">
        <v>1749</v>
      </c>
      <c r="AB183" s="107">
        <v>321</v>
      </c>
      <c r="AC183" s="22">
        <v>0</v>
      </c>
      <c r="AD183" s="30">
        <v>100</v>
      </c>
      <c r="AE183" s="31">
        <v>0</v>
      </c>
    </row>
    <row r="184" spans="1:31" s="3" customFormat="1" ht="18.75" customHeight="1">
      <c r="A184" s="137">
        <v>182</v>
      </c>
      <c r="B184" s="138">
        <v>180</v>
      </c>
      <c r="C184" s="139" t="s">
        <v>777</v>
      </c>
      <c r="D184" s="140" t="s">
        <v>3056</v>
      </c>
      <c r="E184" s="141">
        <v>163</v>
      </c>
      <c r="F184" s="143">
        <v>18736735</v>
      </c>
      <c r="G184" s="144">
        <v>177</v>
      </c>
      <c r="H184" s="145">
        <v>161</v>
      </c>
      <c r="I184" s="146">
        <v>23028617</v>
      </c>
      <c r="J184" s="147">
        <v>267</v>
      </c>
      <c r="K184" s="148">
        <v>242</v>
      </c>
      <c r="L184" s="143">
        <v>4278748</v>
      </c>
      <c r="M184" s="144">
        <v>411</v>
      </c>
      <c r="N184" s="145">
        <v>383</v>
      </c>
      <c r="O184" s="146">
        <v>1663064</v>
      </c>
      <c r="P184" s="147">
        <v>314</v>
      </c>
      <c r="Q184" s="148">
        <v>286</v>
      </c>
      <c r="R184" s="143">
        <v>10613999</v>
      </c>
      <c r="S184" s="144">
        <v>288</v>
      </c>
      <c r="T184" s="145">
        <v>267</v>
      </c>
      <c r="U184" s="146">
        <v>460787</v>
      </c>
      <c r="V184" s="147">
        <v>88</v>
      </c>
      <c r="W184" s="148">
        <v>81</v>
      </c>
      <c r="X184" s="143">
        <v>37944</v>
      </c>
      <c r="Y184" s="144">
        <v>68</v>
      </c>
      <c r="Z184" s="145">
        <v>44</v>
      </c>
      <c r="AA184" s="146">
        <v>1591</v>
      </c>
      <c r="AB184" s="149">
        <v>321</v>
      </c>
      <c r="AC184" s="141">
        <v>0</v>
      </c>
      <c r="AD184" s="150">
        <v>100</v>
      </c>
      <c r="AE184" s="151">
        <v>0</v>
      </c>
    </row>
    <row r="185" spans="1:31" s="3" customFormat="1" ht="18.75" customHeight="1">
      <c r="A185" s="32">
        <v>183</v>
      </c>
      <c r="B185" s="33">
        <v>362</v>
      </c>
      <c r="C185" s="34" t="s">
        <v>812</v>
      </c>
      <c r="D185" s="35" t="s">
        <v>2187</v>
      </c>
      <c r="E185" s="45">
        <v>164</v>
      </c>
      <c r="F185" s="38">
        <v>18410627</v>
      </c>
      <c r="G185" s="39">
        <v>213</v>
      </c>
      <c r="H185" s="40">
        <v>193</v>
      </c>
      <c r="I185" s="41">
        <v>18940953</v>
      </c>
      <c r="J185" s="42">
        <v>329</v>
      </c>
      <c r="K185" s="43">
        <v>301</v>
      </c>
      <c r="L185" s="38">
        <v>3249951</v>
      </c>
      <c r="M185" s="39">
        <v>405</v>
      </c>
      <c r="N185" s="40">
        <v>377</v>
      </c>
      <c r="O185" s="41">
        <v>1816122</v>
      </c>
      <c r="P185" s="42">
        <v>245</v>
      </c>
      <c r="Q185" s="43">
        <v>220</v>
      </c>
      <c r="R185" s="38">
        <v>14982091</v>
      </c>
      <c r="S185" s="39">
        <v>454</v>
      </c>
      <c r="T185" s="40">
        <v>426</v>
      </c>
      <c r="U185" s="41">
        <v>-1588553</v>
      </c>
      <c r="V185" s="42">
        <v>378</v>
      </c>
      <c r="W185" s="43">
        <v>363</v>
      </c>
      <c r="X185" s="38">
        <v>1389</v>
      </c>
      <c r="Y185" s="39">
        <v>31</v>
      </c>
      <c r="Z185" s="40">
        <v>16</v>
      </c>
      <c r="AA185" s="41">
        <v>2976</v>
      </c>
      <c r="AB185" s="108">
        <v>321</v>
      </c>
      <c r="AC185" s="45">
        <v>0</v>
      </c>
      <c r="AD185" s="37">
        <v>100</v>
      </c>
      <c r="AE185" s="46">
        <v>0</v>
      </c>
    </row>
    <row r="186" spans="1:31" s="3" customFormat="1" ht="18.75" customHeight="1">
      <c r="A186" s="137">
        <v>184</v>
      </c>
      <c r="B186" s="138">
        <v>199</v>
      </c>
      <c r="C186" s="139" t="s">
        <v>2103</v>
      </c>
      <c r="D186" s="140" t="s">
        <v>3056</v>
      </c>
      <c r="E186" s="141">
        <v>165</v>
      </c>
      <c r="F186" s="143">
        <v>18357373</v>
      </c>
      <c r="G186" s="144">
        <v>209</v>
      </c>
      <c r="H186" s="145">
        <v>189</v>
      </c>
      <c r="I186" s="146">
        <v>19135669</v>
      </c>
      <c r="J186" s="147">
        <v>108</v>
      </c>
      <c r="K186" s="148">
        <v>95</v>
      </c>
      <c r="L186" s="143">
        <v>9655653</v>
      </c>
      <c r="M186" s="144">
        <v>161</v>
      </c>
      <c r="N186" s="145">
        <v>141</v>
      </c>
      <c r="O186" s="146">
        <v>8823668</v>
      </c>
      <c r="P186" s="147">
        <v>164</v>
      </c>
      <c r="Q186" s="148">
        <v>142</v>
      </c>
      <c r="R186" s="143">
        <v>21189211</v>
      </c>
      <c r="S186" s="144">
        <v>193</v>
      </c>
      <c r="T186" s="145">
        <v>177</v>
      </c>
      <c r="U186" s="146">
        <v>1234163</v>
      </c>
      <c r="V186" s="147">
        <v>139</v>
      </c>
      <c r="W186" s="148">
        <v>129</v>
      </c>
      <c r="X186" s="143">
        <v>24620</v>
      </c>
      <c r="Y186" s="144">
        <v>88</v>
      </c>
      <c r="Z186" s="145">
        <v>62</v>
      </c>
      <c r="AA186" s="146">
        <v>1394</v>
      </c>
      <c r="AB186" s="149">
        <v>311</v>
      </c>
      <c r="AC186" s="141">
        <v>0</v>
      </c>
      <c r="AD186" s="150">
        <v>85</v>
      </c>
      <c r="AE186" s="151">
        <v>15</v>
      </c>
    </row>
    <row r="187" spans="1:31" s="3" customFormat="1" ht="18.75" customHeight="1">
      <c r="A187" s="152">
        <v>185</v>
      </c>
      <c r="B187" s="153">
        <v>162</v>
      </c>
      <c r="C187" s="154" t="s">
        <v>2717</v>
      </c>
      <c r="D187" s="155" t="s">
        <v>3056</v>
      </c>
      <c r="E187" s="156">
        <v>166</v>
      </c>
      <c r="F187" s="158">
        <v>18279579</v>
      </c>
      <c r="G187" s="159">
        <v>184</v>
      </c>
      <c r="H187" s="160">
        <v>168</v>
      </c>
      <c r="I187" s="161">
        <v>21944737</v>
      </c>
      <c r="J187" s="162">
        <v>235</v>
      </c>
      <c r="K187" s="163">
        <v>212</v>
      </c>
      <c r="L187" s="158">
        <v>4845856</v>
      </c>
      <c r="M187" s="159">
        <v>289</v>
      </c>
      <c r="N187" s="160">
        <v>265</v>
      </c>
      <c r="O187" s="161">
        <v>4063921</v>
      </c>
      <c r="P187" s="162">
        <v>232</v>
      </c>
      <c r="Q187" s="163">
        <v>208</v>
      </c>
      <c r="R187" s="158">
        <v>15733443</v>
      </c>
      <c r="S187" s="159">
        <v>286</v>
      </c>
      <c r="T187" s="160">
        <v>265</v>
      </c>
      <c r="U187" s="161">
        <v>470003</v>
      </c>
      <c r="V187" s="162">
        <v>172</v>
      </c>
      <c r="W187" s="163">
        <v>162</v>
      </c>
      <c r="X187" s="158">
        <v>21465</v>
      </c>
      <c r="Y187" s="159">
        <v>377</v>
      </c>
      <c r="Z187" s="160">
        <v>337</v>
      </c>
      <c r="AA187" s="161">
        <v>352</v>
      </c>
      <c r="AB187" s="164">
        <v>356</v>
      </c>
      <c r="AC187" s="156">
        <v>0</v>
      </c>
      <c r="AD187" s="165">
        <v>100</v>
      </c>
      <c r="AE187" s="166">
        <v>0</v>
      </c>
    </row>
    <row r="188" spans="1:31" s="3" customFormat="1" ht="18.75" customHeight="1">
      <c r="A188" s="167">
        <v>186</v>
      </c>
      <c r="B188" s="168">
        <v>223</v>
      </c>
      <c r="C188" s="169" t="s">
        <v>1397</v>
      </c>
      <c r="D188" s="170" t="s">
        <v>3056</v>
      </c>
      <c r="E188" s="171">
        <v>167</v>
      </c>
      <c r="F188" s="173">
        <v>18263074</v>
      </c>
      <c r="G188" s="174">
        <v>217</v>
      </c>
      <c r="H188" s="175">
        <v>197</v>
      </c>
      <c r="I188" s="176">
        <v>18487813</v>
      </c>
      <c r="J188" s="177">
        <v>147</v>
      </c>
      <c r="K188" s="178">
        <v>131</v>
      </c>
      <c r="L188" s="173">
        <v>7637698</v>
      </c>
      <c r="M188" s="174" t="s">
        <v>3052</v>
      </c>
      <c r="N188" s="175" t="s">
        <v>3052</v>
      </c>
      <c r="O188" s="176">
        <v>-3094223</v>
      </c>
      <c r="P188" s="177">
        <v>198</v>
      </c>
      <c r="Q188" s="178">
        <v>176</v>
      </c>
      <c r="R188" s="173">
        <v>18668348</v>
      </c>
      <c r="S188" s="174">
        <v>477</v>
      </c>
      <c r="T188" s="175">
        <v>444</v>
      </c>
      <c r="U188" s="176">
        <v>-3839246</v>
      </c>
      <c r="V188" s="177">
        <v>95</v>
      </c>
      <c r="W188" s="178">
        <v>88</v>
      </c>
      <c r="X188" s="173">
        <v>36025</v>
      </c>
      <c r="Y188" s="174">
        <v>100</v>
      </c>
      <c r="Z188" s="175">
        <v>74</v>
      </c>
      <c r="AA188" s="176">
        <v>1329</v>
      </c>
      <c r="AB188" s="179">
        <v>321</v>
      </c>
      <c r="AC188" s="171">
        <v>0</v>
      </c>
      <c r="AD188" s="180">
        <v>84</v>
      </c>
      <c r="AE188" s="181">
        <v>16</v>
      </c>
    </row>
    <row r="189" spans="1:31" s="3" customFormat="1" ht="18.75" customHeight="1">
      <c r="A189" s="137">
        <v>187</v>
      </c>
      <c r="B189" s="138">
        <v>215</v>
      </c>
      <c r="C189" s="139" t="s">
        <v>2104</v>
      </c>
      <c r="D189" s="140" t="s">
        <v>3056</v>
      </c>
      <c r="E189" s="141">
        <v>168</v>
      </c>
      <c r="F189" s="143">
        <v>18225882</v>
      </c>
      <c r="G189" s="144">
        <v>168</v>
      </c>
      <c r="H189" s="145">
        <v>153</v>
      </c>
      <c r="I189" s="146">
        <v>24546865</v>
      </c>
      <c r="J189" s="147">
        <v>237</v>
      </c>
      <c r="K189" s="148">
        <v>214</v>
      </c>
      <c r="L189" s="143">
        <v>4830545</v>
      </c>
      <c r="M189" s="144">
        <v>257</v>
      </c>
      <c r="N189" s="145">
        <v>234</v>
      </c>
      <c r="O189" s="146">
        <v>4908864</v>
      </c>
      <c r="P189" s="147">
        <v>263</v>
      </c>
      <c r="Q189" s="148">
        <v>237</v>
      </c>
      <c r="R189" s="143">
        <v>13752713</v>
      </c>
      <c r="S189" s="144">
        <v>117</v>
      </c>
      <c r="T189" s="145">
        <v>104</v>
      </c>
      <c r="U189" s="146">
        <v>2458690</v>
      </c>
      <c r="V189" s="147">
        <v>184</v>
      </c>
      <c r="W189" s="148">
        <v>173</v>
      </c>
      <c r="X189" s="143">
        <v>20012</v>
      </c>
      <c r="Y189" s="144">
        <v>292</v>
      </c>
      <c r="Z189" s="145">
        <v>255</v>
      </c>
      <c r="AA189" s="146">
        <v>512</v>
      </c>
      <c r="AB189" s="149">
        <v>322</v>
      </c>
      <c r="AC189" s="141">
        <v>0</v>
      </c>
      <c r="AD189" s="150">
        <v>100</v>
      </c>
      <c r="AE189" s="151">
        <v>0</v>
      </c>
    </row>
    <row r="190" spans="1:31" s="3" customFormat="1" ht="18.75" customHeight="1">
      <c r="A190" s="137">
        <v>188</v>
      </c>
      <c r="B190" s="138">
        <v>173</v>
      </c>
      <c r="C190" s="139" t="s">
        <v>167</v>
      </c>
      <c r="D190" s="140" t="s">
        <v>3056</v>
      </c>
      <c r="E190" s="141">
        <v>169</v>
      </c>
      <c r="F190" s="143">
        <v>18215623</v>
      </c>
      <c r="G190" s="144">
        <v>207</v>
      </c>
      <c r="H190" s="145">
        <v>187</v>
      </c>
      <c r="I190" s="146">
        <v>19175196</v>
      </c>
      <c r="J190" s="147">
        <v>265</v>
      </c>
      <c r="K190" s="148">
        <v>240</v>
      </c>
      <c r="L190" s="143">
        <v>4331188</v>
      </c>
      <c r="M190" s="144">
        <v>148</v>
      </c>
      <c r="N190" s="145">
        <v>129</v>
      </c>
      <c r="O190" s="146">
        <v>9719575</v>
      </c>
      <c r="P190" s="147">
        <v>196</v>
      </c>
      <c r="Q190" s="148">
        <v>174</v>
      </c>
      <c r="R190" s="143">
        <v>18898004</v>
      </c>
      <c r="S190" s="144">
        <v>251</v>
      </c>
      <c r="T190" s="145">
        <v>231</v>
      </c>
      <c r="U190" s="146">
        <v>712854</v>
      </c>
      <c r="V190" s="147">
        <v>97</v>
      </c>
      <c r="W190" s="148">
        <v>89</v>
      </c>
      <c r="X190" s="143">
        <v>35853</v>
      </c>
      <c r="Y190" s="144">
        <v>470</v>
      </c>
      <c r="Z190" s="145">
        <v>429</v>
      </c>
      <c r="AA190" s="146">
        <v>170</v>
      </c>
      <c r="AB190" s="149">
        <v>356</v>
      </c>
      <c r="AC190" s="141">
        <v>0</v>
      </c>
      <c r="AD190" s="150">
        <v>100</v>
      </c>
      <c r="AE190" s="151">
        <v>0</v>
      </c>
    </row>
    <row r="191" spans="1:31" s="3" customFormat="1" ht="18.75" customHeight="1">
      <c r="A191" s="32">
        <v>189</v>
      </c>
      <c r="B191" s="33">
        <v>201</v>
      </c>
      <c r="C191" s="34" t="s">
        <v>193</v>
      </c>
      <c r="D191" s="35" t="s">
        <v>3098</v>
      </c>
      <c r="E191" s="45">
        <v>170</v>
      </c>
      <c r="F191" s="38">
        <v>18190636</v>
      </c>
      <c r="G191" s="39">
        <v>220</v>
      </c>
      <c r="H191" s="40">
        <v>200</v>
      </c>
      <c r="I191" s="41">
        <v>18190733</v>
      </c>
      <c r="J191" s="42">
        <v>338</v>
      </c>
      <c r="K191" s="43">
        <v>310</v>
      </c>
      <c r="L191" s="38">
        <v>3123603</v>
      </c>
      <c r="M191" s="39">
        <v>342</v>
      </c>
      <c r="N191" s="40">
        <v>317</v>
      </c>
      <c r="O191" s="41">
        <v>2916062</v>
      </c>
      <c r="P191" s="42">
        <v>359</v>
      </c>
      <c r="Q191" s="43">
        <v>330</v>
      </c>
      <c r="R191" s="38">
        <v>8671700</v>
      </c>
      <c r="S191" s="39">
        <v>297</v>
      </c>
      <c r="T191" s="40">
        <v>275</v>
      </c>
      <c r="U191" s="41">
        <v>409577</v>
      </c>
      <c r="V191" s="42">
        <v>136</v>
      </c>
      <c r="W191" s="43">
        <v>126</v>
      </c>
      <c r="X191" s="38">
        <v>25409</v>
      </c>
      <c r="Y191" s="39">
        <v>307</v>
      </c>
      <c r="Z191" s="40">
        <v>269</v>
      </c>
      <c r="AA191" s="41">
        <v>488</v>
      </c>
      <c r="AB191" s="108">
        <v>383</v>
      </c>
      <c r="AC191" s="45">
        <v>0</v>
      </c>
      <c r="AD191" s="37">
        <v>100</v>
      </c>
      <c r="AE191" s="46">
        <v>0</v>
      </c>
    </row>
    <row r="192" spans="1:31" s="3" customFormat="1" ht="18.75" customHeight="1">
      <c r="A192" s="48">
        <v>190</v>
      </c>
      <c r="B192" s="49">
        <v>297</v>
      </c>
      <c r="C192" s="50" t="s">
        <v>155</v>
      </c>
      <c r="D192" s="51" t="s">
        <v>91</v>
      </c>
      <c r="E192" s="52">
        <v>171</v>
      </c>
      <c r="F192" s="54">
        <v>18165270</v>
      </c>
      <c r="G192" s="55">
        <v>190</v>
      </c>
      <c r="H192" s="56">
        <v>174</v>
      </c>
      <c r="I192" s="57">
        <v>21001955</v>
      </c>
      <c r="J192" s="58" t="s">
        <v>3052</v>
      </c>
      <c r="K192" s="59" t="s">
        <v>3052</v>
      </c>
      <c r="L192" s="54">
        <v>-21809343</v>
      </c>
      <c r="M192" s="55" t="s">
        <v>3052</v>
      </c>
      <c r="N192" s="56" t="s">
        <v>3052</v>
      </c>
      <c r="O192" s="57">
        <v>-19274915</v>
      </c>
      <c r="P192" s="58">
        <v>43</v>
      </c>
      <c r="Q192" s="59">
        <v>32</v>
      </c>
      <c r="R192" s="54">
        <v>64046013</v>
      </c>
      <c r="S192" s="55">
        <v>497</v>
      </c>
      <c r="T192" s="56">
        <v>459</v>
      </c>
      <c r="U192" s="57">
        <v>-26186609</v>
      </c>
      <c r="V192" s="58">
        <v>419</v>
      </c>
      <c r="W192" s="59">
        <v>396</v>
      </c>
      <c r="X192" s="54">
        <v>146</v>
      </c>
      <c r="Y192" s="55">
        <v>30</v>
      </c>
      <c r="Z192" s="56">
        <v>15</v>
      </c>
      <c r="AA192" s="57">
        <v>3004</v>
      </c>
      <c r="AB192" s="109">
        <v>312</v>
      </c>
      <c r="AC192" s="52">
        <v>0</v>
      </c>
      <c r="AD192" s="60">
        <v>100</v>
      </c>
      <c r="AE192" s="61">
        <v>0</v>
      </c>
    </row>
    <row r="193" spans="1:31" s="3" customFormat="1" ht="18.75" customHeight="1">
      <c r="A193" s="18">
        <v>191</v>
      </c>
      <c r="B193" s="19">
        <v>211</v>
      </c>
      <c r="C193" s="20" t="s">
        <v>1711</v>
      </c>
      <c r="D193" s="21" t="s">
        <v>99</v>
      </c>
      <c r="E193" s="22">
        <v>172</v>
      </c>
      <c r="F193" s="24">
        <v>18042611</v>
      </c>
      <c r="G193" s="25">
        <v>212</v>
      </c>
      <c r="H193" s="26">
        <v>192</v>
      </c>
      <c r="I193" s="27">
        <v>19080332</v>
      </c>
      <c r="J193" s="28">
        <v>87</v>
      </c>
      <c r="K193" s="29">
        <v>75</v>
      </c>
      <c r="L193" s="24">
        <v>10697956</v>
      </c>
      <c r="M193" s="25">
        <v>104</v>
      </c>
      <c r="N193" s="26">
        <v>87</v>
      </c>
      <c r="O193" s="27">
        <v>13037207</v>
      </c>
      <c r="P193" s="28">
        <v>117</v>
      </c>
      <c r="Q193" s="29">
        <v>100</v>
      </c>
      <c r="R193" s="24">
        <v>28988827</v>
      </c>
      <c r="S193" s="25">
        <v>222</v>
      </c>
      <c r="T193" s="26">
        <v>204</v>
      </c>
      <c r="U193" s="27">
        <v>959887</v>
      </c>
      <c r="V193" s="28">
        <v>61</v>
      </c>
      <c r="W193" s="29">
        <v>54</v>
      </c>
      <c r="X193" s="24">
        <v>50677</v>
      </c>
      <c r="Y193" s="25">
        <v>85</v>
      </c>
      <c r="Z193" s="26">
        <v>59</v>
      </c>
      <c r="AA193" s="27">
        <v>1419</v>
      </c>
      <c r="AB193" s="107">
        <v>321</v>
      </c>
      <c r="AC193" s="22">
        <v>0</v>
      </c>
      <c r="AD193" s="30">
        <v>100</v>
      </c>
      <c r="AE193" s="31">
        <v>0</v>
      </c>
    </row>
    <row r="194" spans="1:31" s="3" customFormat="1" ht="18.75" customHeight="1">
      <c r="A194" s="137">
        <v>192</v>
      </c>
      <c r="B194" s="138">
        <v>139</v>
      </c>
      <c r="C194" s="139" t="s">
        <v>1821</v>
      </c>
      <c r="D194" s="140" t="s">
        <v>3056</v>
      </c>
      <c r="E194" s="141">
        <v>173</v>
      </c>
      <c r="F194" s="143">
        <v>17907351</v>
      </c>
      <c r="G194" s="144">
        <v>130</v>
      </c>
      <c r="H194" s="145">
        <v>116</v>
      </c>
      <c r="I194" s="146">
        <v>30540797</v>
      </c>
      <c r="J194" s="147">
        <v>396</v>
      </c>
      <c r="K194" s="148">
        <v>365</v>
      </c>
      <c r="L194" s="143">
        <v>2045773</v>
      </c>
      <c r="M194" s="144">
        <v>264</v>
      </c>
      <c r="N194" s="145">
        <v>241</v>
      </c>
      <c r="O194" s="146">
        <v>4776934</v>
      </c>
      <c r="P194" s="147">
        <v>249</v>
      </c>
      <c r="Q194" s="148">
        <v>224</v>
      </c>
      <c r="R194" s="143">
        <v>14738370</v>
      </c>
      <c r="S194" s="144">
        <v>142</v>
      </c>
      <c r="T194" s="145">
        <v>129</v>
      </c>
      <c r="U194" s="146">
        <v>1969505</v>
      </c>
      <c r="V194" s="147">
        <v>332</v>
      </c>
      <c r="W194" s="148">
        <v>319</v>
      </c>
      <c r="X194" s="143">
        <v>3982</v>
      </c>
      <c r="Y194" s="144">
        <v>247</v>
      </c>
      <c r="Z194" s="145">
        <v>211</v>
      </c>
      <c r="AA194" s="146">
        <v>618</v>
      </c>
      <c r="AB194" s="149">
        <v>351</v>
      </c>
      <c r="AC194" s="141">
        <v>0</v>
      </c>
      <c r="AD194" s="150">
        <v>100</v>
      </c>
      <c r="AE194" s="151">
        <v>0</v>
      </c>
    </row>
    <row r="195" spans="1:31" s="3" customFormat="1" ht="18.75" customHeight="1">
      <c r="A195" s="32">
        <v>193</v>
      </c>
      <c r="B195" s="33">
        <v>357</v>
      </c>
      <c r="C195" s="34" t="s">
        <v>2704</v>
      </c>
      <c r="D195" s="35" t="s">
        <v>3164</v>
      </c>
      <c r="E195" s="45">
        <v>174</v>
      </c>
      <c r="F195" s="38">
        <v>17893695</v>
      </c>
      <c r="G195" s="39">
        <v>222</v>
      </c>
      <c r="H195" s="40">
        <v>202</v>
      </c>
      <c r="I195" s="41">
        <v>17893695</v>
      </c>
      <c r="J195" s="42">
        <v>474</v>
      </c>
      <c r="K195" s="43">
        <v>437</v>
      </c>
      <c r="L195" s="38">
        <v>438892</v>
      </c>
      <c r="M195" s="39">
        <v>460</v>
      </c>
      <c r="N195" s="40">
        <v>427</v>
      </c>
      <c r="O195" s="41">
        <v>559524</v>
      </c>
      <c r="P195" s="42">
        <v>477</v>
      </c>
      <c r="Q195" s="43">
        <v>437</v>
      </c>
      <c r="R195" s="38">
        <v>3905852</v>
      </c>
      <c r="S195" s="39">
        <v>371</v>
      </c>
      <c r="T195" s="40">
        <v>348</v>
      </c>
      <c r="U195" s="41">
        <v>104368</v>
      </c>
      <c r="V195" s="42">
        <v>47</v>
      </c>
      <c r="W195" s="43">
        <v>40</v>
      </c>
      <c r="X195" s="38">
        <v>63732</v>
      </c>
      <c r="Y195" s="39">
        <v>417</v>
      </c>
      <c r="Z195" s="40">
        <v>376</v>
      </c>
      <c r="AA195" s="41">
        <v>285</v>
      </c>
      <c r="AB195" s="108">
        <v>312</v>
      </c>
      <c r="AC195" s="45">
        <v>0</v>
      </c>
      <c r="AD195" s="37">
        <v>100</v>
      </c>
      <c r="AE195" s="46">
        <v>0</v>
      </c>
    </row>
    <row r="196" spans="1:31" s="3" customFormat="1" ht="18.75" customHeight="1">
      <c r="A196" s="137">
        <v>194</v>
      </c>
      <c r="B196" s="138">
        <v>212</v>
      </c>
      <c r="C196" s="139" t="s">
        <v>204</v>
      </c>
      <c r="D196" s="140" t="s">
        <v>3056</v>
      </c>
      <c r="E196" s="141">
        <v>175</v>
      </c>
      <c r="F196" s="143">
        <v>17800291</v>
      </c>
      <c r="G196" s="144">
        <v>7</v>
      </c>
      <c r="H196" s="145">
        <v>2</v>
      </c>
      <c r="I196" s="146">
        <v>265131100</v>
      </c>
      <c r="J196" s="147">
        <v>39</v>
      </c>
      <c r="K196" s="148">
        <v>28</v>
      </c>
      <c r="L196" s="143">
        <v>19419730</v>
      </c>
      <c r="M196" s="144">
        <v>156</v>
      </c>
      <c r="N196" s="145">
        <v>136</v>
      </c>
      <c r="O196" s="146">
        <v>8995352</v>
      </c>
      <c r="P196" s="147">
        <v>116</v>
      </c>
      <c r="Q196" s="148">
        <v>99</v>
      </c>
      <c r="R196" s="143">
        <v>29069193</v>
      </c>
      <c r="S196" s="144">
        <v>48</v>
      </c>
      <c r="T196" s="145">
        <v>39</v>
      </c>
      <c r="U196" s="146">
        <v>6020192</v>
      </c>
      <c r="V196" s="147">
        <v>406</v>
      </c>
      <c r="W196" s="148">
        <v>386</v>
      </c>
      <c r="X196" s="143">
        <v>451</v>
      </c>
      <c r="Y196" s="144">
        <v>430</v>
      </c>
      <c r="Z196" s="145">
        <v>389</v>
      </c>
      <c r="AA196" s="146">
        <v>250</v>
      </c>
      <c r="AB196" s="149">
        <v>354</v>
      </c>
      <c r="AC196" s="141">
        <v>0</v>
      </c>
      <c r="AD196" s="150">
        <v>0</v>
      </c>
      <c r="AE196" s="151">
        <v>100</v>
      </c>
    </row>
    <row r="197" spans="1:31" s="3" customFormat="1" ht="18.75" customHeight="1">
      <c r="A197" s="152">
        <v>195</v>
      </c>
      <c r="B197" s="153">
        <v>95</v>
      </c>
      <c r="C197" s="154" t="s">
        <v>721</v>
      </c>
      <c r="D197" s="155" t="s">
        <v>3056</v>
      </c>
      <c r="E197" s="156">
        <v>176</v>
      </c>
      <c r="F197" s="158">
        <v>17744383</v>
      </c>
      <c r="G197" s="159">
        <v>139</v>
      </c>
      <c r="H197" s="160">
        <v>125</v>
      </c>
      <c r="I197" s="161">
        <v>28743995</v>
      </c>
      <c r="J197" s="162">
        <v>166</v>
      </c>
      <c r="K197" s="163">
        <v>149</v>
      </c>
      <c r="L197" s="158">
        <v>6833841</v>
      </c>
      <c r="M197" s="159">
        <v>134</v>
      </c>
      <c r="N197" s="160">
        <v>116</v>
      </c>
      <c r="O197" s="161">
        <v>10650968</v>
      </c>
      <c r="P197" s="162">
        <v>208</v>
      </c>
      <c r="Q197" s="163">
        <v>186</v>
      </c>
      <c r="R197" s="158">
        <v>18161302</v>
      </c>
      <c r="S197" s="159">
        <v>86</v>
      </c>
      <c r="T197" s="160">
        <v>74</v>
      </c>
      <c r="U197" s="161">
        <v>3595706</v>
      </c>
      <c r="V197" s="162">
        <v>400</v>
      </c>
      <c r="W197" s="163">
        <v>380</v>
      </c>
      <c r="X197" s="158">
        <v>575</v>
      </c>
      <c r="Y197" s="159">
        <v>332</v>
      </c>
      <c r="Z197" s="160">
        <v>294</v>
      </c>
      <c r="AA197" s="161">
        <v>447</v>
      </c>
      <c r="AB197" s="164">
        <v>351</v>
      </c>
      <c r="AC197" s="156">
        <v>0</v>
      </c>
      <c r="AD197" s="165">
        <v>100</v>
      </c>
      <c r="AE197" s="166">
        <v>0</v>
      </c>
    </row>
    <row r="198" spans="1:31" s="3" customFormat="1" ht="18.75" customHeight="1">
      <c r="A198" s="167">
        <v>196</v>
      </c>
      <c r="B198" s="168">
        <v>177</v>
      </c>
      <c r="C198" s="169" t="s">
        <v>1465</v>
      </c>
      <c r="D198" s="170" t="s">
        <v>3056</v>
      </c>
      <c r="E198" s="171">
        <v>177</v>
      </c>
      <c r="F198" s="173">
        <v>17616526</v>
      </c>
      <c r="G198" s="174">
        <v>223</v>
      </c>
      <c r="H198" s="175">
        <v>203</v>
      </c>
      <c r="I198" s="176">
        <v>17834871</v>
      </c>
      <c r="J198" s="177">
        <v>167</v>
      </c>
      <c r="K198" s="178">
        <v>150</v>
      </c>
      <c r="L198" s="173">
        <v>6811526</v>
      </c>
      <c r="M198" s="174">
        <v>227</v>
      </c>
      <c r="N198" s="175">
        <v>205</v>
      </c>
      <c r="O198" s="176">
        <v>5739318</v>
      </c>
      <c r="P198" s="177">
        <v>310</v>
      </c>
      <c r="Q198" s="178">
        <v>282</v>
      </c>
      <c r="R198" s="173">
        <v>10697727</v>
      </c>
      <c r="S198" s="174">
        <v>157</v>
      </c>
      <c r="T198" s="175">
        <v>143</v>
      </c>
      <c r="U198" s="176">
        <v>1735900</v>
      </c>
      <c r="V198" s="177">
        <v>320</v>
      </c>
      <c r="W198" s="178">
        <v>307</v>
      </c>
      <c r="X198" s="173">
        <v>5188</v>
      </c>
      <c r="Y198" s="174">
        <v>173</v>
      </c>
      <c r="Z198" s="175">
        <v>142</v>
      </c>
      <c r="AA198" s="176">
        <v>893</v>
      </c>
      <c r="AB198" s="179">
        <v>383</v>
      </c>
      <c r="AC198" s="171">
        <v>0</v>
      </c>
      <c r="AD198" s="180">
        <v>57</v>
      </c>
      <c r="AE198" s="181">
        <v>43</v>
      </c>
    </row>
    <row r="199" spans="1:31" s="3" customFormat="1" ht="18.75" customHeight="1">
      <c r="A199" s="137">
        <v>197</v>
      </c>
      <c r="B199" s="138">
        <v>209</v>
      </c>
      <c r="C199" s="139" t="s">
        <v>161</v>
      </c>
      <c r="D199" s="140" t="s">
        <v>3056</v>
      </c>
      <c r="E199" s="141">
        <v>178</v>
      </c>
      <c r="F199" s="143">
        <v>17583212</v>
      </c>
      <c r="G199" s="144">
        <v>216</v>
      </c>
      <c r="H199" s="145">
        <v>196</v>
      </c>
      <c r="I199" s="146">
        <v>18529200</v>
      </c>
      <c r="J199" s="147">
        <v>197</v>
      </c>
      <c r="K199" s="148">
        <v>176</v>
      </c>
      <c r="L199" s="186" t="s">
        <v>3052</v>
      </c>
      <c r="M199" s="144">
        <v>105</v>
      </c>
      <c r="N199" s="145">
        <v>88</v>
      </c>
      <c r="O199" s="187" t="s">
        <v>3052</v>
      </c>
      <c r="P199" s="147">
        <v>132</v>
      </c>
      <c r="Q199" s="148">
        <v>114</v>
      </c>
      <c r="R199" s="186" t="s">
        <v>3052</v>
      </c>
      <c r="S199" s="144">
        <v>135</v>
      </c>
      <c r="T199" s="145">
        <v>122</v>
      </c>
      <c r="U199" s="187" t="s">
        <v>3052</v>
      </c>
      <c r="V199" s="147">
        <v>275</v>
      </c>
      <c r="W199" s="148">
        <v>262</v>
      </c>
      <c r="X199" s="186" t="s">
        <v>3052</v>
      </c>
      <c r="Y199" s="144">
        <v>378</v>
      </c>
      <c r="Z199" s="145">
        <v>338</v>
      </c>
      <c r="AA199" s="187" t="s">
        <v>3052</v>
      </c>
      <c r="AB199" s="149">
        <v>341</v>
      </c>
      <c r="AC199" s="141">
        <v>0</v>
      </c>
      <c r="AD199" s="150">
        <v>50</v>
      </c>
      <c r="AE199" s="151">
        <v>50</v>
      </c>
    </row>
    <row r="200" spans="1:31" s="3" customFormat="1" ht="18.75" customHeight="1">
      <c r="A200" s="32">
        <v>198</v>
      </c>
      <c r="B200" s="33">
        <v>190</v>
      </c>
      <c r="C200" s="34" t="s">
        <v>2151</v>
      </c>
      <c r="D200" s="35" t="s">
        <v>1061</v>
      </c>
      <c r="E200" s="45">
        <v>179</v>
      </c>
      <c r="F200" s="38">
        <v>17560010</v>
      </c>
      <c r="G200" s="39">
        <v>224</v>
      </c>
      <c r="H200" s="40">
        <v>204</v>
      </c>
      <c r="I200" s="41">
        <v>17744902</v>
      </c>
      <c r="J200" s="42">
        <v>126</v>
      </c>
      <c r="K200" s="43">
        <v>113</v>
      </c>
      <c r="L200" s="38">
        <v>8579414</v>
      </c>
      <c r="M200" s="39">
        <v>125</v>
      </c>
      <c r="N200" s="40">
        <v>107</v>
      </c>
      <c r="O200" s="41">
        <v>11125459</v>
      </c>
      <c r="P200" s="42">
        <v>227</v>
      </c>
      <c r="Q200" s="43">
        <v>204</v>
      </c>
      <c r="R200" s="38">
        <v>16030421</v>
      </c>
      <c r="S200" s="39">
        <v>53</v>
      </c>
      <c r="T200" s="40">
        <v>43</v>
      </c>
      <c r="U200" s="41">
        <v>5681842</v>
      </c>
      <c r="V200" s="42">
        <v>298</v>
      </c>
      <c r="W200" s="43">
        <v>285</v>
      </c>
      <c r="X200" s="38">
        <v>6370</v>
      </c>
      <c r="Y200" s="39">
        <v>408</v>
      </c>
      <c r="Z200" s="40">
        <v>367</v>
      </c>
      <c r="AA200" s="41">
        <v>299</v>
      </c>
      <c r="AB200" s="108">
        <v>369</v>
      </c>
      <c r="AC200" s="45">
        <v>0</v>
      </c>
      <c r="AD200" s="37">
        <v>100</v>
      </c>
      <c r="AE200" s="46">
        <v>0</v>
      </c>
    </row>
    <row r="201" spans="1:31" s="3" customFormat="1" ht="18.75" customHeight="1">
      <c r="A201" s="32">
        <v>199</v>
      </c>
      <c r="B201" s="33" t="s">
        <v>3052</v>
      </c>
      <c r="C201" s="34" t="s">
        <v>2105</v>
      </c>
      <c r="D201" s="35" t="s">
        <v>3092</v>
      </c>
      <c r="E201" s="45">
        <v>180</v>
      </c>
      <c r="F201" s="38">
        <v>17438845</v>
      </c>
      <c r="G201" s="39">
        <v>205</v>
      </c>
      <c r="H201" s="40">
        <v>185</v>
      </c>
      <c r="I201" s="41">
        <v>19563895</v>
      </c>
      <c r="J201" s="42">
        <v>204</v>
      </c>
      <c r="K201" s="43">
        <v>183</v>
      </c>
      <c r="L201" s="38">
        <v>5659955</v>
      </c>
      <c r="M201" s="39">
        <v>35</v>
      </c>
      <c r="N201" s="40">
        <v>24</v>
      </c>
      <c r="O201" s="41">
        <v>30868189</v>
      </c>
      <c r="P201" s="42">
        <v>64</v>
      </c>
      <c r="Q201" s="43">
        <v>52</v>
      </c>
      <c r="R201" s="38">
        <v>45893385</v>
      </c>
      <c r="S201" s="39">
        <v>82</v>
      </c>
      <c r="T201" s="40">
        <v>71</v>
      </c>
      <c r="U201" s="41">
        <v>3644353</v>
      </c>
      <c r="V201" s="42">
        <v>361</v>
      </c>
      <c r="W201" s="43">
        <v>347</v>
      </c>
      <c r="X201" s="38">
        <v>2150</v>
      </c>
      <c r="Y201" s="39">
        <v>106</v>
      </c>
      <c r="Z201" s="40">
        <v>80</v>
      </c>
      <c r="AA201" s="41">
        <v>1300</v>
      </c>
      <c r="AB201" s="108">
        <v>342</v>
      </c>
      <c r="AC201" s="45">
        <v>0</v>
      </c>
      <c r="AD201" s="37">
        <v>100</v>
      </c>
      <c r="AE201" s="46">
        <v>0</v>
      </c>
    </row>
    <row r="202" spans="1:31" s="3" customFormat="1" ht="18.75" customHeight="1">
      <c r="A202" s="152">
        <v>200</v>
      </c>
      <c r="B202" s="153">
        <v>251</v>
      </c>
      <c r="C202" s="154" t="s">
        <v>2106</v>
      </c>
      <c r="D202" s="155" t="s">
        <v>3056</v>
      </c>
      <c r="E202" s="156">
        <v>181</v>
      </c>
      <c r="F202" s="158">
        <v>17312452</v>
      </c>
      <c r="G202" s="159">
        <v>229</v>
      </c>
      <c r="H202" s="160">
        <v>208</v>
      </c>
      <c r="I202" s="161">
        <v>17336858</v>
      </c>
      <c r="J202" s="162">
        <v>138</v>
      </c>
      <c r="K202" s="163">
        <v>124</v>
      </c>
      <c r="L202" s="158">
        <v>7904947</v>
      </c>
      <c r="M202" s="159">
        <v>218</v>
      </c>
      <c r="N202" s="160">
        <v>196</v>
      </c>
      <c r="O202" s="161">
        <v>6108185</v>
      </c>
      <c r="P202" s="162">
        <v>266</v>
      </c>
      <c r="Q202" s="163">
        <v>239</v>
      </c>
      <c r="R202" s="158">
        <v>13672444</v>
      </c>
      <c r="S202" s="159">
        <v>345</v>
      </c>
      <c r="T202" s="160">
        <v>322</v>
      </c>
      <c r="U202" s="161">
        <v>206864</v>
      </c>
      <c r="V202" s="162">
        <v>390</v>
      </c>
      <c r="W202" s="163">
        <v>373</v>
      </c>
      <c r="X202" s="158">
        <v>878</v>
      </c>
      <c r="Y202" s="159">
        <v>211</v>
      </c>
      <c r="Z202" s="160">
        <v>178</v>
      </c>
      <c r="AA202" s="161">
        <v>739</v>
      </c>
      <c r="AB202" s="164">
        <v>352</v>
      </c>
      <c r="AC202" s="156">
        <v>0</v>
      </c>
      <c r="AD202" s="165">
        <v>100</v>
      </c>
      <c r="AE202" s="166">
        <v>0</v>
      </c>
    </row>
    <row r="203" spans="1:31" s="3" customFormat="1" ht="18.75" customHeight="1">
      <c r="A203" s="167">
        <v>201</v>
      </c>
      <c r="B203" s="168">
        <v>219</v>
      </c>
      <c r="C203" s="169" t="s">
        <v>1830</v>
      </c>
      <c r="D203" s="170" t="s">
        <v>3056</v>
      </c>
      <c r="E203" s="171">
        <v>182</v>
      </c>
      <c r="F203" s="173">
        <v>17169708</v>
      </c>
      <c r="G203" s="174">
        <v>214</v>
      </c>
      <c r="H203" s="175">
        <v>194</v>
      </c>
      <c r="I203" s="176">
        <v>18824095</v>
      </c>
      <c r="J203" s="177">
        <v>157</v>
      </c>
      <c r="K203" s="178">
        <v>140</v>
      </c>
      <c r="L203" s="173">
        <v>7063625</v>
      </c>
      <c r="M203" s="174">
        <v>128</v>
      </c>
      <c r="N203" s="175">
        <v>110</v>
      </c>
      <c r="O203" s="176">
        <v>10934117</v>
      </c>
      <c r="P203" s="177">
        <v>139</v>
      </c>
      <c r="Q203" s="178">
        <v>121</v>
      </c>
      <c r="R203" s="173">
        <v>24660885</v>
      </c>
      <c r="S203" s="174">
        <v>438</v>
      </c>
      <c r="T203" s="175">
        <v>412</v>
      </c>
      <c r="U203" s="176">
        <v>-721886</v>
      </c>
      <c r="V203" s="177">
        <v>199</v>
      </c>
      <c r="W203" s="178">
        <v>187</v>
      </c>
      <c r="X203" s="173">
        <v>18501</v>
      </c>
      <c r="Y203" s="174">
        <v>89</v>
      </c>
      <c r="Z203" s="175">
        <v>63</v>
      </c>
      <c r="AA203" s="176">
        <v>1385</v>
      </c>
      <c r="AB203" s="179">
        <v>321</v>
      </c>
      <c r="AC203" s="171">
        <v>0</v>
      </c>
      <c r="AD203" s="180">
        <v>100</v>
      </c>
      <c r="AE203" s="181">
        <v>0</v>
      </c>
    </row>
    <row r="204" spans="1:31" s="3" customFormat="1" ht="18.75" customHeight="1">
      <c r="A204" s="32">
        <v>202</v>
      </c>
      <c r="B204" s="33">
        <v>165</v>
      </c>
      <c r="C204" s="34" t="s">
        <v>1750</v>
      </c>
      <c r="D204" s="35" t="s">
        <v>3054</v>
      </c>
      <c r="E204" s="45">
        <v>20</v>
      </c>
      <c r="F204" s="38">
        <v>17092778</v>
      </c>
      <c r="G204" s="39">
        <v>202</v>
      </c>
      <c r="H204" s="40">
        <v>20</v>
      </c>
      <c r="I204" s="41">
        <v>19750435</v>
      </c>
      <c r="J204" s="42">
        <v>296</v>
      </c>
      <c r="K204" s="43">
        <v>28</v>
      </c>
      <c r="L204" s="38">
        <v>3811528</v>
      </c>
      <c r="M204" s="39">
        <v>45</v>
      </c>
      <c r="N204" s="40">
        <v>12</v>
      </c>
      <c r="O204" s="41">
        <v>25352303</v>
      </c>
      <c r="P204" s="42">
        <v>84</v>
      </c>
      <c r="Q204" s="43">
        <v>14</v>
      </c>
      <c r="R204" s="38">
        <v>38445669</v>
      </c>
      <c r="S204" s="39">
        <v>201</v>
      </c>
      <c r="T204" s="40">
        <v>17</v>
      </c>
      <c r="U204" s="41">
        <v>1170440</v>
      </c>
      <c r="V204" s="42" t="s">
        <v>3052</v>
      </c>
      <c r="W204" s="43" t="s">
        <v>3052</v>
      </c>
      <c r="X204" s="44" t="s">
        <v>3052</v>
      </c>
      <c r="Y204" s="39">
        <v>172</v>
      </c>
      <c r="Z204" s="40">
        <v>31</v>
      </c>
      <c r="AA204" s="41">
        <v>897</v>
      </c>
      <c r="AB204" s="108">
        <v>351</v>
      </c>
      <c r="AC204" s="45">
        <v>100</v>
      </c>
      <c r="AD204" s="37">
        <v>0</v>
      </c>
      <c r="AE204" s="46">
        <v>0</v>
      </c>
    </row>
    <row r="205" spans="1:31" s="3" customFormat="1" ht="18.75" customHeight="1">
      <c r="A205" s="137">
        <v>203</v>
      </c>
      <c r="B205" s="138">
        <v>313</v>
      </c>
      <c r="C205" s="139" t="s">
        <v>2300</v>
      </c>
      <c r="D205" s="140" t="s">
        <v>3056</v>
      </c>
      <c r="E205" s="141">
        <v>183</v>
      </c>
      <c r="F205" s="143">
        <v>17045959</v>
      </c>
      <c r="G205" s="144">
        <v>225</v>
      </c>
      <c r="H205" s="145">
        <v>205</v>
      </c>
      <c r="I205" s="146">
        <v>17542673</v>
      </c>
      <c r="J205" s="147">
        <v>301</v>
      </c>
      <c r="K205" s="148">
        <v>273</v>
      </c>
      <c r="L205" s="143">
        <v>3676694</v>
      </c>
      <c r="M205" s="144">
        <v>212</v>
      </c>
      <c r="N205" s="145">
        <v>190</v>
      </c>
      <c r="O205" s="146">
        <v>6311077</v>
      </c>
      <c r="P205" s="147">
        <v>349</v>
      </c>
      <c r="Q205" s="148">
        <v>320</v>
      </c>
      <c r="R205" s="143">
        <v>9299538</v>
      </c>
      <c r="S205" s="144">
        <v>290</v>
      </c>
      <c r="T205" s="145">
        <v>269</v>
      </c>
      <c r="U205" s="146">
        <v>454246</v>
      </c>
      <c r="V205" s="147" t="s">
        <v>3052</v>
      </c>
      <c r="W205" s="148" t="s">
        <v>3052</v>
      </c>
      <c r="X205" s="186" t="s">
        <v>3052</v>
      </c>
      <c r="Y205" s="144">
        <v>311</v>
      </c>
      <c r="Z205" s="145">
        <v>273</v>
      </c>
      <c r="AA205" s="146">
        <v>484</v>
      </c>
      <c r="AB205" s="149">
        <v>369</v>
      </c>
      <c r="AC205" s="141">
        <v>0</v>
      </c>
      <c r="AD205" s="150">
        <v>100</v>
      </c>
      <c r="AE205" s="151">
        <v>0</v>
      </c>
    </row>
    <row r="206" spans="1:31" s="3" customFormat="1" ht="18.75" customHeight="1">
      <c r="A206" s="32">
        <v>204</v>
      </c>
      <c r="B206" s="33">
        <v>130</v>
      </c>
      <c r="C206" s="34" t="s">
        <v>2211</v>
      </c>
      <c r="D206" s="35" t="s">
        <v>99</v>
      </c>
      <c r="E206" s="45">
        <v>184</v>
      </c>
      <c r="F206" s="38">
        <v>16974568</v>
      </c>
      <c r="G206" s="39">
        <v>178</v>
      </c>
      <c r="H206" s="40">
        <v>162</v>
      </c>
      <c r="I206" s="41">
        <v>22559422</v>
      </c>
      <c r="J206" s="42">
        <v>57</v>
      </c>
      <c r="K206" s="43">
        <v>45</v>
      </c>
      <c r="L206" s="38">
        <v>14948851</v>
      </c>
      <c r="M206" s="39">
        <v>87</v>
      </c>
      <c r="N206" s="40">
        <v>71</v>
      </c>
      <c r="O206" s="41">
        <v>15477189</v>
      </c>
      <c r="P206" s="42">
        <v>27</v>
      </c>
      <c r="Q206" s="43">
        <v>17</v>
      </c>
      <c r="R206" s="38">
        <v>83214468</v>
      </c>
      <c r="S206" s="39">
        <v>268</v>
      </c>
      <c r="T206" s="40">
        <v>247</v>
      </c>
      <c r="U206" s="41">
        <v>569882</v>
      </c>
      <c r="V206" s="42">
        <v>52</v>
      </c>
      <c r="W206" s="43">
        <v>45</v>
      </c>
      <c r="X206" s="38">
        <v>55509</v>
      </c>
      <c r="Y206" s="39">
        <v>56</v>
      </c>
      <c r="Z206" s="40">
        <v>34</v>
      </c>
      <c r="AA206" s="41">
        <v>1844</v>
      </c>
      <c r="AB206" s="108">
        <v>321</v>
      </c>
      <c r="AC206" s="45">
        <v>0</v>
      </c>
      <c r="AD206" s="37">
        <v>97.66</v>
      </c>
      <c r="AE206" s="46">
        <v>2.34</v>
      </c>
    </row>
    <row r="207" spans="1:31" s="3" customFormat="1" ht="18.75" customHeight="1">
      <c r="A207" s="48">
        <v>205</v>
      </c>
      <c r="B207" s="49">
        <v>200</v>
      </c>
      <c r="C207" s="50" t="s">
        <v>202</v>
      </c>
      <c r="D207" s="51" t="s">
        <v>3103</v>
      </c>
      <c r="E207" s="68">
        <v>185</v>
      </c>
      <c r="F207" s="54">
        <v>16592177</v>
      </c>
      <c r="G207" s="55">
        <v>210</v>
      </c>
      <c r="H207" s="56">
        <v>190</v>
      </c>
      <c r="I207" s="57">
        <v>19096730</v>
      </c>
      <c r="J207" s="58">
        <v>340</v>
      </c>
      <c r="K207" s="59">
        <v>312</v>
      </c>
      <c r="L207" s="54">
        <v>3108323</v>
      </c>
      <c r="M207" s="55">
        <v>98</v>
      </c>
      <c r="N207" s="56">
        <v>81</v>
      </c>
      <c r="O207" s="57">
        <v>13661444</v>
      </c>
      <c r="P207" s="58">
        <v>126</v>
      </c>
      <c r="Q207" s="59">
        <v>109</v>
      </c>
      <c r="R207" s="54">
        <v>27438643</v>
      </c>
      <c r="S207" s="55">
        <v>365</v>
      </c>
      <c r="T207" s="56">
        <v>342</v>
      </c>
      <c r="U207" s="57">
        <v>140044</v>
      </c>
      <c r="V207" s="58">
        <v>188</v>
      </c>
      <c r="W207" s="59">
        <v>177</v>
      </c>
      <c r="X207" s="54">
        <v>19532</v>
      </c>
      <c r="Y207" s="55">
        <v>67</v>
      </c>
      <c r="Z207" s="56">
        <v>43</v>
      </c>
      <c r="AA207" s="57">
        <v>1600</v>
      </c>
      <c r="AB207" s="109">
        <v>321</v>
      </c>
      <c r="AC207" s="52">
        <v>0</v>
      </c>
      <c r="AD207" s="60">
        <v>100</v>
      </c>
      <c r="AE207" s="61">
        <v>0</v>
      </c>
    </row>
    <row r="208" spans="1:31" s="3" customFormat="1" ht="18.75" customHeight="1">
      <c r="A208" s="18">
        <v>206</v>
      </c>
      <c r="B208" s="19">
        <v>38</v>
      </c>
      <c r="C208" s="20" t="s">
        <v>2107</v>
      </c>
      <c r="D208" s="21" t="s">
        <v>3054</v>
      </c>
      <c r="E208" s="22">
        <v>21</v>
      </c>
      <c r="F208" s="24">
        <v>16485922</v>
      </c>
      <c r="G208" s="25">
        <v>237</v>
      </c>
      <c r="H208" s="26">
        <v>22</v>
      </c>
      <c r="I208" s="27">
        <v>16485922</v>
      </c>
      <c r="J208" s="28">
        <v>99</v>
      </c>
      <c r="K208" s="29">
        <v>13</v>
      </c>
      <c r="L208" s="24">
        <v>10082704</v>
      </c>
      <c r="M208" s="25">
        <v>49</v>
      </c>
      <c r="N208" s="26">
        <v>13</v>
      </c>
      <c r="O208" s="27">
        <v>24045161</v>
      </c>
      <c r="P208" s="28">
        <v>98</v>
      </c>
      <c r="Q208" s="29">
        <v>15</v>
      </c>
      <c r="R208" s="24">
        <v>35556896</v>
      </c>
      <c r="S208" s="25">
        <v>39</v>
      </c>
      <c r="T208" s="26">
        <v>8</v>
      </c>
      <c r="U208" s="27">
        <v>7259422</v>
      </c>
      <c r="V208" s="28">
        <v>96</v>
      </c>
      <c r="W208" s="29">
        <v>8</v>
      </c>
      <c r="X208" s="24">
        <v>35996</v>
      </c>
      <c r="Y208" s="25">
        <v>25</v>
      </c>
      <c r="Z208" s="26">
        <v>15</v>
      </c>
      <c r="AA208" s="27">
        <v>3409</v>
      </c>
      <c r="AB208" s="107">
        <v>210</v>
      </c>
      <c r="AC208" s="22">
        <v>100</v>
      </c>
      <c r="AD208" s="30">
        <v>0</v>
      </c>
      <c r="AE208" s="31">
        <v>0</v>
      </c>
    </row>
    <row r="209" spans="1:31" s="3" customFormat="1" ht="18.75" customHeight="1">
      <c r="A209" s="32">
        <v>207</v>
      </c>
      <c r="B209" s="33">
        <v>393</v>
      </c>
      <c r="C209" s="34" t="s">
        <v>158</v>
      </c>
      <c r="D209" s="35" t="s">
        <v>91</v>
      </c>
      <c r="E209" s="45">
        <v>186</v>
      </c>
      <c r="F209" s="38">
        <v>16459137</v>
      </c>
      <c r="G209" s="39">
        <v>109</v>
      </c>
      <c r="H209" s="40">
        <v>95</v>
      </c>
      <c r="I209" s="41">
        <v>33785444</v>
      </c>
      <c r="J209" s="42">
        <v>452</v>
      </c>
      <c r="K209" s="43">
        <v>416</v>
      </c>
      <c r="L209" s="38">
        <v>985439</v>
      </c>
      <c r="M209" s="39">
        <v>427</v>
      </c>
      <c r="N209" s="40">
        <v>398</v>
      </c>
      <c r="O209" s="41">
        <v>1261710</v>
      </c>
      <c r="P209" s="42">
        <v>393</v>
      </c>
      <c r="Q209" s="43">
        <v>361</v>
      </c>
      <c r="R209" s="38">
        <v>7268417</v>
      </c>
      <c r="S209" s="39">
        <v>366</v>
      </c>
      <c r="T209" s="40">
        <v>343</v>
      </c>
      <c r="U209" s="41">
        <v>123194</v>
      </c>
      <c r="V209" s="42">
        <v>8</v>
      </c>
      <c r="W209" s="43">
        <v>6</v>
      </c>
      <c r="X209" s="38">
        <v>154139</v>
      </c>
      <c r="Y209" s="39">
        <v>218</v>
      </c>
      <c r="Z209" s="40">
        <v>185</v>
      </c>
      <c r="AA209" s="41">
        <v>712</v>
      </c>
      <c r="AB209" s="108">
        <v>312</v>
      </c>
      <c r="AC209" s="45">
        <v>0</v>
      </c>
      <c r="AD209" s="37">
        <v>100</v>
      </c>
      <c r="AE209" s="46">
        <v>0</v>
      </c>
    </row>
    <row r="210" spans="1:31" s="3" customFormat="1" ht="18.75" customHeight="1">
      <c r="A210" s="32">
        <v>208</v>
      </c>
      <c r="B210" s="33" t="s">
        <v>3052</v>
      </c>
      <c r="C210" s="67" t="s">
        <v>3052</v>
      </c>
      <c r="D210" s="35" t="s">
        <v>88</v>
      </c>
      <c r="E210" s="45">
        <v>187</v>
      </c>
      <c r="F210" s="44" t="s">
        <v>3052</v>
      </c>
      <c r="G210" s="39">
        <v>219</v>
      </c>
      <c r="H210" s="40">
        <v>199</v>
      </c>
      <c r="I210" s="62" t="s">
        <v>3052</v>
      </c>
      <c r="J210" s="42">
        <v>189</v>
      </c>
      <c r="K210" s="43">
        <v>168</v>
      </c>
      <c r="L210" s="44" t="s">
        <v>3052</v>
      </c>
      <c r="M210" s="39">
        <v>297</v>
      </c>
      <c r="N210" s="40">
        <v>273</v>
      </c>
      <c r="O210" s="62" t="s">
        <v>3052</v>
      </c>
      <c r="P210" s="42">
        <v>268</v>
      </c>
      <c r="Q210" s="43">
        <v>241</v>
      </c>
      <c r="R210" s="44" t="s">
        <v>3052</v>
      </c>
      <c r="S210" s="39">
        <v>74</v>
      </c>
      <c r="T210" s="40">
        <v>63</v>
      </c>
      <c r="U210" s="62" t="s">
        <v>3052</v>
      </c>
      <c r="V210" s="42">
        <v>76</v>
      </c>
      <c r="W210" s="43">
        <v>69</v>
      </c>
      <c r="X210" s="44" t="s">
        <v>3052</v>
      </c>
      <c r="Y210" s="39">
        <v>253</v>
      </c>
      <c r="Z210" s="40">
        <v>217</v>
      </c>
      <c r="AA210" s="62" t="s">
        <v>3052</v>
      </c>
      <c r="AB210" s="108">
        <v>314</v>
      </c>
      <c r="AC210" s="45">
        <v>0</v>
      </c>
      <c r="AD210" s="37">
        <v>0</v>
      </c>
      <c r="AE210" s="46">
        <v>100</v>
      </c>
    </row>
    <row r="211" spans="1:31" s="3" customFormat="1" ht="18.75" customHeight="1">
      <c r="A211" s="137">
        <v>209</v>
      </c>
      <c r="B211" s="138">
        <v>261</v>
      </c>
      <c r="C211" s="139" t="s">
        <v>2108</v>
      </c>
      <c r="D211" s="140" t="s">
        <v>3054</v>
      </c>
      <c r="E211" s="141">
        <v>22</v>
      </c>
      <c r="F211" s="143">
        <v>16362633</v>
      </c>
      <c r="G211" s="144">
        <v>242</v>
      </c>
      <c r="H211" s="145">
        <v>23</v>
      </c>
      <c r="I211" s="146">
        <v>16362633</v>
      </c>
      <c r="J211" s="147">
        <v>279</v>
      </c>
      <c r="K211" s="148">
        <v>26</v>
      </c>
      <c r="L211" s="143">
        <v>4076776</v>
      </c>
      <c r="M211" s="144">
        <v>434</v>
      </c>
      <c r="N211" s="145">
        <v>30</v>
      </c>
      <c r="O211" s="146">
        <v>1131052</v>
      </c>
      <c r="P211" s="147">
        <v>113</v>
      </c>
      <c r="Q211" s="148">
        <v>17</v>
      </c>
      <c r="R211" s="143">
        <v>30412432</v>
      </c>
      <c r="S211" s="144">
        <v>295</v>
      </c>
      <c r="T211" s="145">
        <v>22</v>
      </c>
      <c r="U211" s="146">
        <v>433494</v>
      </c>
      <c r="V211" s="147" t="s">
        <v>3052</v>
      </c>
      <c r="W211" s="148" t="s">
        <v>3052</v>
      </c>
      <c r="X211" s="186" t="s">
        <v>3052</v>
      </c>
      <c r="Y211" s="144">
        <v>391</v>
      </c>
      <c r="Z211" s="145">
        <v>41</v>
      </c>
      <c r="AA211" s="146">
        <v>328</v>
      </c>
      <c r="AB211" s="149">
        <v>354</v>
      </c>
      <c r="AC211" s="141">
        <v>100</v>
      </c>
      <c r="AD211" s="150">
        <v>0</v>
      </c>
      <c r="AE211" s="151">
        <v>0</v>
      </c>
    </row>
    <row r="212" spans="1:31" s="3" customFormat="1" ht="18.75" customHeight="1">
      <c r="A212" s="48">
        <v>210</v>
      </c>
      <c r="B212" s="49">
        <v>328</v>
      </c>
      <c r="C212" s="50" t="s">
        <v>537</v>
      </c>
      <c r="D212" s="51" t="s">
        <v>2187</v>
      </c>
      <c r="E212" s="52">
        <v>188</v>
      </c>
      <c r="F212" s="54">
        <v>16328932</v>
      </c>
      <c r="G212" s="55">
        <v>192</v>
      </c>
      <c r="H212" s="56">
        <v>176</v>
      </c>
      <c r="I212" s="57">
        <v>20934090</v>
      </c>
      <c r="J212" s="58">
        <v>105</v>
      </c>
      <c r="K212" s="59">
        <v>92</v>
      </c>
      <c r="L212" s="54">
        <v>9700945</v>
      </c>
      <c r="M212" s="55">
        <v>205</v>
      </c>
      <c r="N212" s="56">
        <v>183</v>
      </c>
      <c r="O212" s="57">
        <v>6597608</v>
      </c>
      <c r="P212" s="58">
        <v>203</v>
      </c>
      <c r="Q212" s="59">
        <v>181</v>
      </c>
      <c r="R212" s="54">
        <v>18448030</v>
      </c>
      <c r="S212" s="55">
        <v>158</v>
      </c>
      <c r="T212" s="56">
        <v>144</v>
      </c>
      <c r="U212" s="57">
        <v>1732198</v>
      </c>
      <c r="V212" s="58">
        <v>337</v>
      </c>
      <c r="W212" s="59">
        <v>324</v>
      </c>
      <c r="X212" s="54">
        <v>3465</v>
      </c>
      <c r="Y212" s="55">
        <v>431</v>
      </c>
      <c r="Z212" s="56">
        <v>390</v>
      </c>
      <c r="AA212" s="57">
        <v>249</v>
      </c>
      <c r="AB212" s="109">
        <v>313</v>
      </c>
      <c r="AC212" s="52">
        <v>0</v>
      </c>
      <c r="AD212" s="60">
        <v>100</v>
      </c>
      <c r="AE212" s="61">
        <v>0</v>
      </c>
    </row>
    <row r="213" spans="1:31" s="3" customFormat="1" ht="18.75" customHeight="1">
      <c r="A213" s="167">
        <v>211</v>
      </c>
      <c r="B213" s="168">
        <v>166</v>
      </c>
      <c r="C213" s="169" t="s">
        <v>1032</v>
      </c>
      <c r="D213" s="170" t="s">
        <v>3056</v>
      </c>
      <c r="E213" s="171">
        <v>189</v>
      </c>
      <c r="F213" s="173">
        <v>16319320</v>
      </c>
      <c r="G213" s="174">
        <v>238</v>
      </c>
      <c r="H213" s="175">
        <v>216</v>
      </c>
      <c r="I213" s="176">
        <v>16441434</v>
      </c>
      <c r="J213" s="177">
        <v>232</v>
      </c>
      <c r="K213" s="178">
        <v>210</v>
      </c>
      <c r="L213" s="173">
        <v>4987320</v>
      </c>
      <c r="M213" s="174">
        <v>175</v>
      </c>
      <c r="N213" s="175">
        <v>154</v>
      </c>
      <c r="O213" s="176">
        <v>7939312</v>
      </c>
      <c r="P213" s="177">
        <v>142</v>
      </c>
      <c r="Q213" s="178">
        <v>124</v>
      </c>
      <c r="R213" s="173">
        <v>24542961</v>
      </c>
      <c r="S213" s="174">
        <v>184</v>
      </c>
      <c r="T213" s="175">
        <v>168</v>
      </c>
      <c r="U213" s="176">
        <v>1383547</v>
      </c>
      <c r="V213" s="177">
        <v>92</v>
      </c>
      <c r="W213" s="178">
        <v>85</v>
      </c>
      <c r="X213" s="173">
        <v>36217</v>
      </c>
      <c r="Y213" s="174">
        <v>202</v>
      </c>
      <c r="Z213" s="175">
        <v>169</v>
      </c>
      <c r="AA213" s="176">
        <v>772</v>
      </c>
      <c r="AB213" s="179">
        <v>321</v>
      </c>
      <c r="AC213" s="171">
        <v>0</v>
      </c>
      <c r="AD213" s="180">
        <v>100</v>
      </c>
      <c r="AE213" s="181">
        <v>0</v>
      </c>
    </row>
    <row r="214" spans="1:31" s="3" customFormat="1" ht="18.75" customHeight="1">
      <c r="A214" s="32">
        <v>212</v>
      </c>
      <c r="B214" s="33">
        <v>378</v>
      </c>
      <c r="C214" s="34" t="s">
        <v>2175</v>
      </c>
      <c r="D214" s="35" t="s">
        <v>3058</v>
      </c>
      <c r="E214" s="45">
        <v>190</v>
      </c>
      <c r="F214" s="38">
        <v>16313109</v>
      </c>
      <c r="G214" s="39">
        <v>236</v>
      </c>
      <c r="H214" s="40">
        <v>215</v>
      </c>
      <c r="I214" s="41">
        <v>16559843</v>
      </c>
      <c r="J214" s="42">
        <v>158</v>
      </c>
      <c r="K214" s="43">
        <v>141</v>
      </c>
      <c r="L214" s="38">
        <v>7048626</v>
      </c>
      <c r="M214" s="39">
        <v>217</v>
      </c>
      <c r="N214" s="40">
        <v>195</v>
      </c>
      <c r="O214" s="41">
        <v>6132582</v>
      </c>
      <c r="P214" s="42">
        <v>293</v>
      </c>
      <c r="Q214" s="43">
        <v>266</v>
      </c>
      <c r="R214" s="38">
        <v>11290695</v>
      </c>
      <c r="S214" s="39">
        <v>59</v>
      </c>
      <c r="T214" s="40">
        <v>49</v>
      </c>
      <c r="U214" s="41">
        <v>5013429</v>
      </c>
      <c r="V214" s="42">
        <v>260</v>
      </c>
      <c r="W214" s="43">
        <v>247</v>
      </c>
      <c r="X214" s="38">
        <v>9856</v>
      </c>
      <c r="Y214" s="39">
        <v>386</v>
      </c>
      <c r="Z214" s="40">
        <v>346</v>
      </c>
      <c r="AA214" s="41">
        <v>334</v>
      </c>
      <c r="AB214" s="108">
        <v>371</v>
      </c>
      <c r="AC214" s="45">
        <v>0</v>
      </c>
      <c r="AD214" s="37">
        <v>60</v>
      </c>
      <c r="AE214" s="46">
        <v>40</v>
      </c>
    </row>
    <row r="215" spans="1:31" s="3" customFormat="1" ht="18.75" customHeight="1">
      <c r="A215" s="32">
        <v>213</v>
      </c>
      <c r="B215" s="33">
        <v>142</v>
      </c>
      <c r="C215" s="34" t="s">
        <v>1473</v>
      </c>
      <c r="D215" s="35" t="s">
        <v>88</v>
      </c>
      <c r="E215" s="45">
        <v>191</v>
      </c>
      <c r="F215" s="38">
        <v>16307661</v>
      </c>
      <c r="G215" s="39">
        <v>239</v>
      </c>
      <c r="H215" s="40">
        <v>217</v>
      </c>
      <c r="I215" s="41">
        <v>16417426</v>
      </c>
      <c r="J215" s="42">
        <v>213</v>
      </c>
      <c r="K215" s="43">
        <v>192</v>
      </c>
      <c r="L215" s="38">
        <v>5441741</v>
      </c>
      <c r="M215" s="39">
        <v>454</v>
      </c>
      <c r="N215" s="40">
        <v>423</v>
      </c>
      <c r="O215" s="41">
        <v>790903</v>
      </c>
      <c r="P215" s="42">
        <v>257</v>
      </c>
      <c r="Q215" s="43">
        <v>231</v>
      </c>
      <c r="R215" s="38">
        <v>14259496</v>
      </c>
      <c r="S215" s="39">
        <v>332</v>
      </c>
      <c r="T215" s="40">
        <v>310</v>
      </c>
      <c r="U215" s="41">
        <v>248995</v>
      </c>
      <c r="V215" s="42">
        <v>59</v>
      </c>
      <c r="W215" s="43">
        <v>52</v>
      </c>
      <c r="X215" s="38">
        <v>51030</v>
      </c>
      <c r="Y215" s="39">
        <v>256</v>
      </c>
      <c r="Z215" s="40">
        <v>220</v>
      </c>
      <c r="AA215" s="41">
        <v>597</v>
      </c>
      <c r="AB215" s="108">
        <v>314</v>
      </c>
      <c r="AC215" s="45">
        <v>0</v>
      </c>
      <c r="AD215" s="37">
        <v>1.1000000000000001</v>
      </c>
      <c r="AE215" s="46">
        <v>98.9</v>
      </c>
    </row>
    <row r="216" spans="1:31" s="3" customFormat="1" ht="18.75" customHeight="1">
      <c r="A216" s="137">
        <v>214</v>
      </c>
      <c r="B216" s="138">
        <v>283</v>
      </c>
      <c r="C216" s="139" t="s">
        <v>160</v>
      </c>
      <c r="D216" s="140" t="s">
        <v>3056</v>
      </c>
      <c r="E216" s="141">
        <v>192</v>
      </c>
      <c r="F216" s="143">
        <v>16230546</v>
      </c>
      <c r="G216" s="144">
        <v>215</v>
      </c>
      <c r="H216" s="145">
        <v>195</v>
      </c>
      <c r="I216" s="146">
        <v>18749744</v>
      </c>
      <c r="J216" s="147">
        <v>244</v>
      </c>
      <c r="K216" s="148">
        <v>220</v>
      </c>
      <c r="L216" s="143">
        <v>4688865</v>
      </c>
      <c r="M216" s="144">
        <v>387</v>
      </c>
      <c r="N216" s="145">
        <v>359</v>
      </c>
      <c r="O216" s="146">
        <v>2118359</v>
      </c>
      <c r="P216" s="147">
        <v>356</v>
      </c>
      <c r="Q216" s="148">
        <v>327</v>
      </c>
      <c r="R216" s="143">
        <v>8734208</v>
      </c>
      <c r="S216" s="144">
        <v>261</v>
      </c>
      <c r="T216" s="145">
        <v>240</v>
      </c>
      <c r="U216" s="146">
        <v>641245</v>
      </c>
      <c r="V216" s="147">
        <v>104</v>
      </c>
      <c r="W216" s="148">
        <v>96</v>
      </c>
      <c r="X216" s="143">
        <v>33100</v>
      </c>
      <c r="Y216" s="144">
        <v>137</v>
      </c>
      <c r="Z216" s="145">
        <v>111</v>
      </c>
      <c r="AA216" s="146">
        <v>1069</v>
      </c>
      <c r="AB216" s="149">
        <v>322</v>
      </c>
      <c r="AC216" s="141">
        <v>0</v>
      </c>
      <c r="AD216" s="150">
        <v>100</v>
      </c>
      <c r="AE216" s="151">
        <v>0</v>
      </c>
    </row>
    <row r="217" spans="1:31" s="3" customFormat="1" ht="18.75" customHeight="1">
      <c r="A217" s="48">
        <v>215</v>
      </c>
      <c r="B217" s="70">
        <v>167</v>
      </c>
      <c r="C217" s="50" t="s">
        <v>2109</v>
      </c>
      <c r="D217" s="51" t="s">
        <v>1054</v>
      </c>
      <c r="E217" s="52">
        <v>193</v>
      </c>
      <c r="F217" s="54">
        <v>16150262</v>
      </c>
      <c r="G217" s="55">
        <v>233</v>
      </c>
      <c r="H217" s="56">
        <v>212</v>
      </c>
      <c r="I217" s="57">
        <v>16922388</v>
      </c>
      <c r="J217" s="58" t="s">
        <v>3052</v>
      </c>
      <c r="K217" s="59" t="s">
        <v>3052</v>
      </c>
      <c r="L217" s="54">
        <v>-7180224</v>
      </c>
      <c r="M217" s="55" t="s">
        <v>3052</v>
      </c>
      <c r="N217" s="56" t="s">
        <v>3052</v>
      </c>
      <c r="O217" s="57">
        <v>-7367209</v>
      </c>
      <c r="P217" s="58">
        <v>161</v>
      </c>
      <c r="Q217" s="59">
        <v>139</v>
      </c>
      <c r="R217" s="54">
        <v>21454507</v>
      </c>
      <c r="S217" s="55">
        <v>494</v>
      </c>
      <c r="T217" s="56">
        <v>457</v>
      </c>
      <c r="U217" s="57">
        <v>-10506234</v>
      </c>
      <c r="V217" s="58">
        <v>86</v>
      </c>
      <c r="W217" s="59">
        <v>79</v>
      </c>
      <c r="X217" s="54">
        <v>38091</v>
      </c>
      <c r="Y217" s="55">
        <v>115</v>
      </c>
      <c r="Z217" s="56">
        <v>89</v>
      </c>
      <c r="AA217" s="57">
        <v>1241</v>
      </c>
      <c r="AB217" s="109">
        <v>321</v>
      </c>
      <c r="AC217" s="52">
        <v>0</v>
      </c>
      <c r="AD217" s="60">
        <v>100</v>
      </c>
      <c r="AE217" s="61">
        <v>0</v>
      </c>
    </row>
    <row r="218" spans="1:31" s="3" customFormat="1" ht="18.75" customHeight="1">
      <c r="A218" s="18">
        <v>216</v>
      </c>
      <c r="B218" s="19">
        <v>285</v>
      </c>
      <c r="C218" s="20" t="s">
        <v>2730</v>
      </c>
      <c r="D218" s="21" t="s">
        <v>88</v>
      </c>
      <c r="E218" s="22">
        <v>194</v>
      </c>
      <c r="F218" s="24">
        <v>16131885</v>
      </c>
      <c r="G218" s="25">
        <v>245</v>
      </c>
      <c r="H218" s="26">
        <v>222</v>
      </c>
      <c r="I218" s="27">
        <v>16131885</v>
      </c>
      <c r="J218" s="28">
        <v>315</v>
      </c>
      <c r="K218" s="29">
        <v>287</v>
      </c>
      <c r="L218" s="24">
        <v>3424611</v>
      </c>
      <c r="M218" s="25">
        <v>309</v>
      </c>
      <c r="N218" s="26">
        <v>285</v>
      </c>
      <c r="O218" s="27">
        <v>3623890</v>
      </c>
      <c r="P218" s="28">
        <v>396</v>
      </c>
      <c r="Q218" s="29">
        <v>364</v>
      </c>
      <c r="R218" s="24">
        <v>7179998</v>
      </c>
      <c r="S218" s="25">
        <v>149</v>
      </c>
      <c r="T218" s="26">
        <v>135</v>
      </c>
      <c r="U218" s="27">
        <v>1811576</v>
      </c>
      <c r="V218" s="28">
        <v>79</v>
      </c>
      <c r="W218" s="29">
        <v>72</v>
      </c>
      <c r="X218" s="24">
        <v>40155</v>
      </c>
      <c r="Y218" s="25">
        <v>301</v>
      </c>
      <c r="Z218" s="26">
        <v>263</v>
      </c>
      <c r="AA218" s="27">
        <v>500</v>
      </c>
      <c r="AB218" s="107">
        <v>384</v>
      </c>
      <c r="AC218" s="22">
        <v>0</v>
      </c>
      <c r="AD218" s="30">
        <v>100</v>
      </c>
      <c r="AE218" s="31">
        <v>0</v>
      </c>
    </row>
    <row r="219" spans="1:31" s="3" customFormat="1" ht="18.75" customHeight="1">
      <c r="A219" s="32">
        <v>217</v>
      </c>
      <c r="B219" s="33">
        <v>237</v>
      </c>
      <c r="C219" s="34" t="s">
        <v>3077</v>
      </c>
      <c r="D219" s="35" t="s">
        <v>3154</v>
      </c>
      <c r="E219" s="45">
        <v>195</v>
      </c>
      <c r="F219" s="38">
        <v>16097289</v>
      </c>
      <c r="G219" s="39">
        <v>241</v>
      </c>
      <c r="H219" s="40">
        <v>219</v>
      </c>
      <c r="I219" s="41">
        <v>16381829</v>
      </c>
      <c r="J219" s="42">
        <v>155</v>
      </c>
      <c r="K219" s="43">
        <v>139</v>
      </c>
      <c r="L219" s="38">
        <v>7226055</v>
      </c>
      <c r="M219" s="39">
        <v>229</v>
      </c>
      <c r="N219" s="40">
        <v>207</v>
      </c>
      <c r="O219" s="41">
        <v>5669028</v>
      </c>
      <c r="P219" s="42">
        <v>381</v>
      </c>
      <c r="Q219" s="43">
        <v>349</v>
      </c>
      <c r="R219" s="38">
        <v>7928133</v>
      </c>
      <c r="S219" s="39">
        <v>154</v>
      </c>
      <c r="T219" s="40">
        <v>140</v>
      </c>
      <c r="U219" s="41">
        <v>1761515</v>
      </c>
      <c r="V219" s="42">
        <v>343</v>
      </c>
      <c r="W219" s="43">
        <v>330</v>
      </c>
      <c r="X219" s="38">
        <v>3250</v>
      </c>
      <c r="Y219" s="39">
        <v>110</v>
      </c>
      <c r="Z219" s="40">
        <v>84</v>
      </c>
      <c r="AA219" s="41">
        <v>1264</v>
      </c>
      <c r="AB219" s="108">
        <v>311</v>
      </c>
      <c r="AC219" s="45">
        <v>0</v>
      </c>
      <c r="AD219" s="37">
        <v>100</v>
      </c>
      <c r="AE219" s="46">
        <v>0</v>
      </c>
    </row>
    <row r="220" spans="1:31" s="3" customFormat="1" ht="18.75" customHeight="1">
      <c r="A220" s="32">
        <v>218</v>
      </c>
      <c r="B220" s="33">
        <v>160</v>
      </c>
      <c r="C220" s="34" t="s">
        <v>1595</v>
      </c>
      <c r="D220" s="35" t="s">
        <v>88</v>
      </c>
      <c r="E220" s="45">
        <v>196</v>
      </c>
      <c r="F220" s="38">
        <v>16085390</v>
      </c>
      <c r="G220" s="39">
        <v>240</v>
      </c>
      <c r="H220" s="40">
        <v>218</v>
      </c>
      <c r="I220" s="41">
        <v>16398891</v>
      </c>
      <c r="J220" s="42">
        <v>181</v>
      </c>
      <c r="K220" s="43">
        <v>162</v>
      </c>
      <c r="L220" s="38">
        <v>6467580</v>
      </c>
      <c r="M220" s="39">
        <v>123</v>
      </c>
      <c r="N220" s="40">
        <v>105</v>
      </c>
      <c r="O220" s="41">
        <v>11251278</v>
      </c>
      <c r="P220" s="42">
        <v>182</v>
      </c>
      <c r="Q220" s="43">
        <v>160</v>
      </c>
      <c r="R220" s="38">
        <v>19850509</v>
      </c>
      <c r="S220" s="39">
        <v>115</v>
      </c>
      <c r="T220" s="40">
        <v>102</v>
      </c>
      <c r="U220" s="41">
        <v>2567062</v>
      </c>
      <c r="V220" s="42">
        <v>135</v>
      </c>
      <c r="W220" s="43">
        <v>125</v>
      </c>
      <c r="X220" s="38">
        <v>25681</v>
      </c>
      <c r="Y220" s="39">
        <v>344</v>
      </c>
      <c r="Z220" s="40">
        <v>304</v>
      </c>
      <c r="AA220" s="41">
        <v>423</v>
      </c>
      <c r="AB220" s="108">
        <v>356</v>
      </c>
      <c r="AC220" s="45">
        <v>0</v>
      </c>
      <c r="AD220" s="37">
        <v>75</v>
      </c>
      <c r="AE220" s="46">
        <v>25</v>
      </c>
    </row>
    <row r="221" spans="1:31" s="3" customFormat="1" ht="18.75" customHeight="1">
      <c r="A221" s="137">
        <v>219</v>
      </c>
      <c r="B221" s="138">
        <v>240</v>
      </c>
      <c r="C221" s="139" t="s">
        <v>2110</v>
      </c>
      <c r="D221" s="140" t="s">
        <v>3056</v>
      </c>
      <c r="E221" s="141">
        <v>197</v>
      </c>
      <c r="F221" s="143">
        <v>16060754</v>
      </c>
      <c r="G221" s="144">
        <v>230</v>
      </c>
      <c r="H221" s="145">
        <v>209</v>
      </c>
      <c r="I221" s="146">
        <v>17186687</v>
      </c>
      <c r="J221" s="147">
        <v>218</v>
      </c>
      <c r="K221" s="148">
        <v>197</v>
      </c>
      <c r="L221" s="143">
        <v>5323791</v>
      </c>
      <c r="M221" s="144">
        <v>239</v>
      </c>
      <c r="N221" s="145">
        <v>216</v>
      </c>
      <c r="O221" s="146">
        <v>5379703</v>
      </c>
      <c r="P221" s="147">
        <v>292</v>
      </c>
      <c r="Q221" s="148">
        <v>265</v>
      </c>
      <c r="R221" s="143">
        <v>11306161</v>
      </c>
      <c r="S221" s="144">
        <v>267</v>
      </c>
      <c r="T221" s="145">
        <v>246</v>
      </c>
      <c r="U221" s="146">
        <v>584170</v>
      </c>
      <c r="V221" s="147">
        <v>204</v>
      </c>
      <c r="W221" s="148">
        <v>192</v>
      </c>
      <c r="X221" s="143">
        <v>17771</v>
      </c>
      <c r="Y221" s="144">
        <v>119</v>
      </c>
      <c r="Z221" s="145">
        <v>93</v>
      </c>
      <c r="AA221" s="146">
        <v>1200</v>
      </c>
      <c r="AB221" s="149">
        <v>321</v>
      </c>
      <c r="AC221" s="141">
        <v>0</v>
      </c>
      <c r="AD221" s="150">
        <v>100</v>
      </c>
      <c r="AE221" s="151">
        <v>0</v>
      </c>
    </row>
    <row r="222" spans="1:31" s="3" customFormat="1" ht="18.75" customHeight="1">
      <c r="A222" s="152">
        <v>220</v>
      </c>
      <c r="B222" s="153">
        <v>259</v>
      </c>
      <c r="C222" s="154" t="s">
        <v>766</v>
      </c>
      <c r="D222" s="155" t="s">
        <v>3056</v>
      </c>
      <c r="E222" s="156">
        <v>198</v>
      </c>
      <c r="F222" s="158">
        <v>15980763</v>
      </c>
      <c r="G222" s="159">
        <v>250</v>
      </c>
      <c r="H222" s="160">
        <v>227</v>
      </c>
      <c r="I222" s="161">
        <v>15980763</v>
      </c>
      <c r="J222" s="162">
        <v>80</v>
      </c>
      <c r="K222" s="163">
        <v>68</v>
      </c>
      <c r="L222" s="158">
        <v>11241705</v>
      </c>
      <c r="M222" s="159">
        <v>78</v>
      </c>
      <c r="N222" s="160">
        <v>63</v>
      </c>
      <c r="O222" s="161">
        <v>16846603</v>
      </c>
      <c r="P222" s="162">
        <v>94</v>
      </c>
      <c r="Q222" s="163">
        <v>80</v>
      </c>
      <c r="R222" s="158">
        <v>35778021</v>
      </c>
      <c r="S222" s="159">
        <v>324</v>
      </c>
      <c r="T222" s="160">
        <v>302</v>
      </c>
      <c r="U222" s="161">
        <v>276279</v>
      </c>
      <c r="V222" s="162">
        <v>229</v>
      </c>
      <c r="W222" s="163">
        <v>217</v>
      </c>
      <c r="X222" s="158">
        <v>13725</v>
      </c>
      <c r="Y222" s="159">
        <v>177</v>
      </c>
      <c r="Z222" s="160">
        <v>146</v>
      </c>
      <c r="AA222" s="161">
        <v>872</v>
      </c>
      <c r="AB222" s="164">
        <v>362</v>
      </c>
      <c r="AC222" s="156">
        <v>0</v>
      </c>
      <c r="AD222" s="165">
        <v>100</v>
      </c>
      <c r="AE222" s="166">
        <v>0</v>
      </c>
    </row>
    <row r="223" spans="1:31" s="3" customFormat="1" ht="18.75" customHeight="1">
      <c r="A223" s="18">
        <v>221</v>
      </c>
      <c r="B223" s="19">
        <v>253</v>
      </c>
      <c r="C223" s="20" t="s">
        <v>3079</v>
      </c>
      <c r="D223" s="21" t="s">
        <v>1061</v>
      </c>
      <c r="E223" s="22">
        <v>199</v>
      </c>
      <c r="F223" s="24">
        <v>15944832</v>
      </c>
      <c r="G223" s="25">
        <v>244</v>
      </c>
      <c r="H223" s="26">
        <v>221</v>
      </c>
      <c r="I223" s="27">
        <v>16308782</v>
      </c>
      <c r="J223" s="28">
        <v>324</v>
      </c>
      <c r="K223" s="29">
        <v>296</v>
      </c>
      <c r="L223" s="24">
        <v>3376899</v>
      </c>
      <c r="M223" s="25">
        <v>399</v>
      </c>
      <c r="N223" s="26">
        <v>371</v>
      </c>
      <c r="O223" s="27">
        <v>1883152</v>
      </c>
      <c r="P223" s="28">
        <v>409</v>
      </c>
      <c r="Q223" s="29">
        <v>374</v>
      </c>
      <c r="R223" s="24">
        <v>6748021</v>
      </c>
      <c r="S223" s="25">
        <v>164</v>
      </c>
      <c r="T223" s="26">
        <v>150</v>
      </c>
      <c r="U223" s="27">
        <v>1664435</v>
      </c>
      <c r="V223" s="28">
        <v>82</v>
      </c>
      <c r="W223" s="29">
        <v>75</v>
      </c>
      <c r="X223" s="24">
        <v>39111</v>
      </c>
      <c r="Y223" s="25">
        <v>390</v>
      </c>
      <c r="Z223" s="26">
        <v>350</v>
      </c>
      <c r="AA223" s="27">
        <v>329</v>
      </c>
      <c r="AB223" s="107">
        <v>384</v>
      </c>
      <c r="AC223" s="22">
        <v>0</v>
      </c>
      <c r="AD223" s="30">
        <v>50</v>
      </c>
      <c r="AE223" s="31">
        <v>50</v>
      </c>
    </row>
    <row r="224" spans="1:31" s="3" customFormat="1" ht="18.75" customHeight="1">
      <c r="A224" s="137">
        <v>222</v>
      </c>
      <c r="B224" s="138">
        <v>187</v>
      </c>
      <c r="C224" s="139" t="s">
        <v>1823</v>
      </c>
      <c r="D224" s="140" t="s">
        <v>3056</v>
      </c>
      <c r="E224" s="141">
        <v>200</v>
      </c>
      <c r="F224" s="143">
        <v>15940633</v>
      </c>
      <c r="G224" s="144">
        <v>235</v>
      </c>
      <c r="H224" s="145">
        <v>214</v>
      </c>
      <c r="I224" s="146">
        <v>16787747</v>
      </c>
      <c r="J224" s="147">
        <v>179</v>
      </c>
      <c r="K224" s="148">
        <v>160</v>
      </c>
      <c r="L224" s="143">
        <v>6478126</v>
      </c>
      <c r="M224" s="144">
        <v>138</v>
      </c>
      <c r="N224" s="145">
        <v>120</v>
      </c>
      <c r="O224" s="146">
        <v>10379963</v>
      </c>
      <c r="P224" s="147">
        <v>237</v>
      </c>
      <c r="Q224" s="148">
        <v>213</v>
      </c>
      <c r="R224" s="143">
        <v>15527532</v>
      </c>
      <c r="S224" s="144">
        <v>203</v>
      </c>
      <c r="T224" s="145">
        <v>186</v>
      </c>
      <c r="U224" s="146">
        <v>1137566</v>
      </c>
      <c r="V224" s="147">
        <v>214</v>
      </c>
      <c r="W224" s="148">
        <v>202</v>
      </c>
      <c r="X224" s="143">
        <v>15772</v>
      </c>
      <c r="Y224" s="144">
        <v>66</v>
      </c>
      <c r="Z224" s="145">
        <v>42</v>
      </c>
      <c r="AA224" s="146">
        <v>1620</v>
      </c>
      <c r="AB224" s="149">
        <v>321</v>
      </c>
      <c r="AC224" s="141">
        <v>0</v>
      </c>
      <c r="AD224" s="150">
        <v>100</v>
      </c>
      <c r="AE224" s="151">
        <v>0</v>
      </c>
    </row>
    <row r="225" spans="1:31" s="3" customFormat="1" ht="18.75" customHeight="1">
      <c r="A225" s="137">
        <v>223</v>
      </c>
      <c r="B225" s="138">
        <v>238</v>
      </c>
      <c r="C225" s="139" t="s">
        <v>3227</v>
      </c>
      <c r="D225" s="140" t="s">
        <v>3056</v>
      </c>
      <c r="E225" s="185">
        <v>201</v>
      </c>
      <c r="F225" s="143">
        <v>15938638</v>
      </c>
      <c r="G225" s="144">
        <v>218</v>
      </c>
      <c r="H225" s="145">
        <v>198</v>
      </c>
      <c r="I225" s="146">
        <v>18389190</v>
      </c>
      <c r="J225" s="147">
        <v>188</v>
      </c>
      <c r="K225" s="148">
        <v>167</v>
      </c>
      <c r="L225" s="143">
        <v>6305315</v>
      </c>
      <c r="M225" s="144">
        <v>348</v>
      </c>
      <c r="N225" s="145">
        <v>322</v>
      </c>
      <c r="O225" s="146">
        <v>2833072</v>
      </c>
      <c r="P225" s="147">
        <v>375</v>
      </c>
      <c r="Q225" s="148">
        <v>343</v>
      </c>
      <c r="R225" s="143">
        <v>8071503</v>
      </c>
      <c r="S225" s="144">
        <v>93</v>
      </c>
      <c r="T225" s="145">
        <v>81</v>
      </c>
      <c r="U225" s="146">
        <v>3298661</v>
      </c>
      <c r="V225" s="147">
        <v>123</v>
      </c>
      <c r="W225" s="148">
        <v>113</v>
      </c>
      <c r="X225" s="143">
        <v>27516</v>
      </c>
      <c r="Y225" s="144">
        <v>224</v>
      </c>
      <c r="Z225" s="145">
        <v>191</v>
      </c>
      <c r="AA225" s="146">
        <v>680</v>
      </c>
      <c r="AB225" s="149">
        <v>322</v>
      </c>
      <c r="AC225" s="141">
        <v>0</v>
      </c>
      <c r="AD225" s="150">
        <v>49</v>
      </c>
      <c r="AE225" s="151">
        <v>51</v>
      </c>
    </row>
    <row r="226" spans="1:31" s="3" customFormat="1" ht="18.75" customHeight="1">
      <c r="A226" s="137">
        <v>224</v>
      </c>
      <c r="B226" s="188">
        <v>263</v>
      </c>
      <c r="C226" s="139" t="s">
        <v>713</v>
      </c>
      <c r="D226" s="140" t="s">
        <v>3056</v>
      </c>
      <c r="E226" s="141">
        <v>202</v>
      </c>
      <c r="F226" s="143">
        <v>15883806</v>
      </c>
      <c r="G226" s="144">
        <v>204</v>
      </c>
      <c r="H226" s="145">
        <v>184</v>
      </c>
      <c r="I226" s="146">
        <v>19600756</v>
      </c>
      <c r="J226" s="147">
        <v>154</v>
      </c>
      <c r="K226" s="148">
        <v>138</v>
      </c>
      <c r="L226" s="143">
        <v>7229400</v>
      </c>
      <c r="M226" s="144">
        <v>185</v>
      </c>
      <c r="N226" s="145">
        <v>164</v>
      </c>
      <c r="O226" s="146">
        <v>7559739</v>
      </c>
      <c r="P226" s="147">
        <v>173</v>
      </c>
      <c r="Q226" s="148">
        <v>151</v>
      </c>
      <c r="R226" s="143">
        <v>20554834</v>
      </c>
      <c r="S226" s="144">
        <v>319</v>
      </c>
      <c r="T226" s="145">
        <v>297</v>
      </c>
      <c r="U226" s="146">
        <v>293055</v>
      </c>
      <c r="V226" s="147">
        <v>301</v>
      </c>
      <c r="W226" s="148">
        <v>288</v>
      </c>
      <c r="X226" s="143">
        <v>6169</v>
      </c>
      <c r="Y226" s="144">
        <v>212</v>
      </c>
      <c r="Z226" s="145">
        <v>179</v>
      </c>
      <c r="AA226" s="146">
        <v>736</v>
      </c>
      <c r="AB226" s="149">
        <v>352</v>
      </c>
      <c r="AC226" s="141">
        <v>0</v>
      </c>
      <c r="AD226" s="150">
        <v>100</v>
      </c>
      <c r="AE226" s="151">
        <v>0</v>
      </c>
    </row>
    <row r="227" spans="1:31" s="3" customFormat="1" ht="18.75" customHeight="1">
      <c r="A227" s="48">
        <v>225</v>
      </c>
      <c r="B227" s="49">
        <v>229</v>
      </c>
      <c r="C227" s="50" t="s">
        <v>1471</v>
      </c>
      <c r="D227" s="51" t="s">
        <v>3056</v>
      </c>
      <c r="E227" s="52">
        <v>203</v>
      </c>
      <c r="F227" s="54">
        <v>15862174</v>
      </c>
      <c r="G227" s="55">
        <v>125</v>
      </c>
      <c r="H227" s="56">
        <v>111</v>
      </c>
      <c r="I227" s="57">
        <v>31524648</v>
      </c>
      <c r="J227" s="58">
        <v>143</v>
      </c>
      <c r="K227" s="59">
        <v>128</v>
      </c>
      <c r="L227" s="54">
        <v>7806852</v>
      </c>
      <c r="M227" s="55">
        <v>201</v>
      </c>
      <c r="N227" s="56">
        <v>179</v>
      </c>
      <c r="O227" s="57">
        <v>6772419</v>
      </c>
      <c r="P227" s="58">
        <v>181</v>
      </c>
      <c r="Q227" s="59">
        <v>159</v>
      </c>
      <c r="R227" s="54">
        <v>19907347</v>
      </c>
      <c r="S227" s="55">
        <v>329</v>
      </c>
      <c r="T227" s="56">
        <v>307</v>
      </c>
      <c r="U227" s="57">
        <v>262493</v>
      </c>
      <c r="V227" s="58">
        <v>158</v>
      </c>
      <c r="W227" s="59">
        <v>148</v>
      </c>
      <c r="X227" s="54">
        <v>22546</v>
      </c>
      <c r="Y227" s="55">
        <v>294</v>
      </c>
      <c r="Z227" s="56">
        <v>257</v>
      </c>
      <c r="AA227" s="57">
        <v>508</v>
      </c>
      <c r="AB227" s="109">
        <v>382</v>
      </c>
      <c r="AC227" s="52">
        <v>0</v>
      </c>
      <c r="AD227" s="60">
        <v>0</v>
      </c>
      <c r="AE227" s="61">
        <v>100</v>
      </c>
    </row>
    <row r="228" spans="1:31" s="3" customFormat="1" ht="18.75" customHeight="1">
      <c r="A228" s="18">
        <v>226</v>
      </c>
      <c r="B228" s="19">
        <v>348</v>
      </c>
      <c r="C228" s="20" t="s">
        <v>1825</v>
      </c>
      <c r="D228" s="21" t="s">
        <v>404</v>
      </c>
      <c r="E228" s="22">
        <v>204</v>
      </c>
      <c r="F228" s="24">
        <v>15861357</v>
      </c>
      <c r="G228" s="25">
        <v>248</v>
      </c>
      <c r="H228" s="26">
        <v>225</v>
      </c>
      <c r="I228" s="27">
        <v>15995161</v>
      </c>
      <c r="J228" s="28">
        <v>290</v>
      </c>
      <c r="K228" s="29">
        <v>264</v>
      </c>
      <c r="L228" s="24">
        <v>3884618</v>
      </c>
      <c r="M228" s="25">
        <v>278</v>
      </c>
      <c r="N228" s="26">
        <v>254</v>
      </c>
      <c r="O228" s="27">
        <v>4336676</v>
      </c>
      <c r="P228" s="28">
        <v>318</v>
      </c>
      <c r="Q228" s="29">
        <v>290</v>
      </c>
      <c r="R228" s="24">
        <v>10544373</v>
      </c>
      <c r="S228" s="25">
        <v>169</v>
      </c>
      <c r="T228" s="26">
        <v>155</v>
      </c>
      <c r="U228" s="27">
        <v>1620659</v>
      </c>
      <c r="V228" s="28">
        <v>364</v>
      </c>
      <c r="W228" s="29">
        <v>349</v>
      </c>
      <c r="X228" s="24">
        <v>2047</v>
      </c>
      <c r="Y228" s="25">
        <v>114</v>
      </c>
      <c r="Z228" s="26">
        <v>88</v>
      </c>
      <c r="AA228" s="27">
        <v>1250</v>
      </c>
      <c r="AB228" s="107">
        <v>311</v>
      </c>
      <c r="AC228" s="22">
        <v>0</v>
      </c>
      <c r="AD228" s="30">
        <v>100</v>
      </c>
      <c r="AE228" s="31">
        <v>0</v>
      </c>
    </row>
    <row r="229" spans="1:31" s="3" customFormat="1" ht="18.75" customHeight="1">
      <c r="A229" s="137">
        <v>227</v>
      </c>
      <c r="B229" s="138">
        <v>189</v>
      </c>
      <c r="C229" s="139" t="s">
        <v>165</v>
      </c>
      <c r="D229" s="140" t="s">
        <v>3056</v>
      </c>
      <c r="E229" s="141">
        <v>205</v>
      </c>
      <c r="F229" s="143">
        <v>15662265</v>
      </c>
      <c r="G229" s="144">
        <v>251</v>
      </c>
      <c r="H229" s="145">
        <v>228</v>
      </c>
      <c r="I229" s="146">
        <v>15662265</v>
      </c>
      <c r="J229" s="147">
        <v>122</v>
      </c>
      <c r="K229" s="148">
        <v>109</v>
      </c>
      <c r="L229" s="143">
        <v>8709557</v>
      </c>
      <c r="M229" s="144">
        <v>66</v>
      </c>
      <c r="N229" s="145">
        <v>52</v>
      </c>
      <c r="O229" s="146">
        <v>19723653</v>
      </c>
      <c r="P229" s="147">
        <v>150</v>
      </c>
      <c r="Q229" s="148">
        <v>131</v>
      </c>
      <c r="R229" s="143">
        <v>23063207</v>
      </c>
      <c r="S229" s="144">
        <v>38</v>
      </c>
      <c r="T229" s="145">
        <v>31</v>
      </c>
      <c r="U229" s="146">
        <v>7447119</v>
      </c>
      <c r="V229" s="147">
        <v>371</v>
      </c>
      <c r="W229" s="148">
        <v>356</v>
      </c>
      <c r="X229" s="143">
        <v>1733</v>
      </c>
      <c r="Y229" s="144">
        <v>384</v>
      </c>
      <c r="Z229" s="145">
        <v>344</v>
      </c>
      <c r="AA229" s="146">
        <v>336</v>
      </c>
      <c r="AB229" s="149">
        <v>341</v>
      </c>
      <c r="AC229" s="141">
        <v>0</v>
      </c>
      <c r="AD229" s="150">
        <v>100</v>
      </c>
      <c r="AE229" s="151">
        <v>0</v>
      </c>
    </row>
    <row r="230" spans="1:31" s="3" customFormat="1" ht="18.75" customHeight="1">
      <c r="A230" s="137">
        <v>228</v>
      </c>
      <c r="B230" s="188" t="s">
        <v>3052</v>
      </c>
      <c r="C230" s="139" t="s">
        <v>771</v>
      </c>
      <c r="D230" s="140" t="s">
        <v>3056</v>
      </c>
      <c r="E230" s="141">
        <v>206</v>
      </c>
      <c r="F230" s="143">
        <v>15608572</v>
      </c>
      <c r="G230" s="144">
        <v>243</v>
      </c>
      <c r="H230" s="145">
        <v>220</v>
      </c>
      <c r="I230" s="146">
        <v>16352140</v>
      </c>
      <c r="J230" s="147">
        <v>192</v>
      </c>
      <c r="K230" s="148">
        <v>171</v>
      </c>
      <c r="L230" s="143">
        <v>6238947</v>
      </c>
      <c r="M230" s="144">
        <v>89</v>
      </c>
      <c r="N230" s="145">
        <v>73</v>
      </c>
      <c r="O230" s="146">
        <v>15364604</v>
      </c>
      <c r="P230" s="147">
        <v>49</v>
      </c>
      <c r="Q230" s="148">
        <v>38</v>
      </c>
      <c r="R230" s="143">
        <v>56559133</v>
      </c>
      <c r="S230" s="144">
        <v>313</v>
      </c>
      <c r="T230" s="145">
        <v>291</v>
      </c>
      <c r="U230" s="146">
        <v>307641</v>
      </c>
      <c r="V230" s="147">
        <v>70</v>
      </c>
      <c r="W230" s="148">
        <v>63</v>
      </c>
      <c r="X230" s="143">
        <v>42803</v>
      </c>
      <c r="Y230" s="144">
        <v>124</v>
      </c>
      <c r="Z230" s="145">
        <v>98</v>
      </c>
      <c r="AA230" s="146">
        <v>1165</v>
      </c>
      <c r="AB230" s="149">
        <v>321</v>
      </c>
      <c r="AC230" s="141">
        <v>0</v>
      </c>
      <c r="AD230" s="150">
        <v>100</v>
      </c>
      <c r="AE230" s="151">
        <v>0</v>
      </c>
    </row>
    <row r="231" spans="1:31" s="3" customFormat="1" ht="18.75" customHeight="1">
      <c r="A231" s="137">
        <v>229</v>
      </c>
      <c r="B231" s="138">
        <v>184</v>
      </c>
      <c r="C231" s="139" t="s">
        <v>2626</v>
      </c>
      <c r="D231" s="140" t="s">
        <v>3056</v>
      </c>
      <c r="E231" s="141">
        <v>207</v>
      </c>
      <c r="F231" s="143">
        <v>15562372</v>
      </c>
      <c r="G231" s="144">
        <v>193</v>
      </c>
      <c r="H231" s="145">
        <v>177</v>
      </c>
      <c r="I231" s="146">
        <v>20923618</v>
      </c>
      <c r="J231" s="147">
        <v>289</v>
      </c>
      <c r="K231" s="148">
        <v>263</v>
      </c>
      <c r="L231" s="143">
        <v>3899758</v>
      </c>
      <c r="M231" s="144">
        <v>393</v>
      </c>
      <c r="N231" s="145">
        <v>365</v>
      </c>
      <c r="O231" s="146">
        <v>1940505</v>
      </c>
      <c r="P231" s="147">
        <v>294</v>
      </c>
      <c r="Q231" s="148">
        <v>267</v>
      </c>
      <c r="R231" s="143">
        <v>11211824</v>
      </c>
      <c r="S231" s="144">
        <v>278</v>
      </c>
      <c r="T231" s="145">
        <v>257</v>
      </c>
      <c r="U231" s="146">
        <v>534123</v>
      </c>
      <c r="V231" s="147">
        <v>236</v>
      </c>
      <c r="W231" s="148">
        <v>224</v>
      </c>
      <c r="X231" s="143">
        <v>12788</v>
      </c>
      <c r="Y231" s="144">
        <v>214</v>
      </c>
      <c r="Z231" s="145">
        <v>181</v>
      </c>
      <c r="AA231" s="146">
        <v>725</v>
      </c>
      <c r="AB231" s="149">
        <v>383</v>
      </c>
      <c r="AC231" s="141">
        <v>0</v>
      </c>
      <c r="AD231" s="150">
        <v>100</v>
      </c>
      <c r="AE231" s="151">
        <v>0</v>
      </c>
    </row>
    <row r="232" spans="1:31" s="3" customFormat="1" ht="18.75" customHeight="1">
      <c r="A232" s="48">
        <v>230</v>
      </c>
      <c r="B232" s="49">
        <v>174</v>
      </c>
      <c r="C232" s="50" t="s">
        <v>2213</v>
      </c>
      <c r="D232" s="51" t="s">
        <v>3054</v>
      </c>
      <c r="E232" s="52">
        <v>23</v>
      </c>
      <c r="F232" s="54">
        <v>15533100</v>
      </c>
      <c r="G232" s="55">
        <v>254</v>
      </c>
      <c r="H232" s="56">
        <v>24</v>
      </c>
      <c r="I232" s="57">
        <v>15533100</v>
      </c>
      <c r="J232" s="58">
        <v>182</v>
      </c>
      <c r="K232" s="59">
        <v>20</v>
      </c>
      <c r="L232" s="54">
        <v>6445888</v>
      </c>
      <c r="M232" s="55">
        <v>83</v>
      </c>
      <c r="N232" s="56">
        <v>16</v>
      </c>
      <c r="O232" s="57">
        <v>16390910</v>
      </c>
      <c r="P232" s="58">
        <v>156</v>
      </c>
      <c r="Q232" s="59">
        <v>20</v>
      </c>
      <c r="R232" s="54">
        <v>22117761</v>
      </c>
      <c r="S232" s="55">
        <v>452</v>
      </c>
      <c r="T232" s="56">
        <v>28</v>
      </c>
      <c r="U232" s="57">
        <v>-1467409</v>
      </c>
      <c r="V232" s="58">
        <v>383</v>
      </c>
      <c r="W232" s="59">
        <v>16</v>
      </c>
      <c r="X232" s="54">
        <v>1058</v>
      </c>
      <c r="Y232" s="55">
        <v>75</v>
      </c>
      <c r="Z232" s="56">
        <v>26</v>
      </c>
      <c r="AA232" s="57">
        <v>1524</v>
      </c>
      <c r="AB232" s="109">
        <v>372</v>
      </c>
      <c r="AC232" s="52">
        <v>100</v>
      </c>
      <c r="AD232" s="60">
        <v>0</v>
      </c>
      <c r="AE232" s="61">
        <v>0</v>
      </c>
    </row>
    <row r="233" spans="1:31" s="3" customFormat="1" ht="18.75" customHeight="1">
      <c r="A233" s="167">
        <v>231</v>
      </c>
      <c r="B233" s="168">
        <v>244</v>
      </c>
      <c r="C233" s="169" t="s">
        <v>1916</v>
      </c>
      <c r="D233" s="170" t="s">
        <v>3056</v>
      </c>
      <c r="E233" s="171">
        <v>208</v>
      </c>
      <c r="F233" s="173">
        <v>15478322</v>
      </c>
      <c r="G233" s="174">
        <v>252</v>
      </c>
      <c r="H233" s="175">
        <v>229</v>
      </c>
      <c r="I233" s="176">
        <v>15569990</v>
      </c>
      <c r="J233" s="177">
        <v>278</v>
      </c>
      <c r="K233" s="178">
        <v>253</v>
      </c>
      <c r="L233" s="173">
        <v>4083064</v>
      </c>
      <c r="M233" s="174">
        <v>181</v>
      </c>
      <c r="N233" s="175">
        <v>160</v>
      </c>
      <c r="O233" s="176">
        <v>7726866</v>
      </c>
      <c r="P233" s="177">
        <v>197</v>
      </c>
      <c r="Q233" s="178">
        <v>175</v>
      </c>
      <c r="R233" s="173">
        <v>18712265</v>
      </c>
      <c r="S233" s="174">
        <v>367</v>
      </c>
      <c r="T233" s="175">
        <v>344</v>
      </c>
      <c r="U233" s="176">
        <v>122740</v>
      </c>
      <c r="V233" s="177">
        <v>132</v>
      </c>
      <c r="W233" s="178">
        <v>122</v>
      </c>
      <c r="X233" s="173">
        <v>25953</v>
      </c>
      <c r="Y233" s="174">
        <v>144</v>
      </c>
      <c r="Z233" s="175">
        <v>116</v>
      </c>
      <c r="AA233" s="176">
        <v>1000</v>
      </c>
      <c r="AB233" s="179">
        <v>362</v>
      </c>
      <c r="AC233" s="171">
        <v>0</v>
      </c>
      <c r="AD233" s="180">
        <v>97.7</v>
      </c>
      <c r="AE233" s="181">
        <v>2.2999999999999998</v>
      </c>
    </row>
    <row r="234" spans="1:31" s="3" customFormat="1" ht="18.75" customHeight="1">
      <c r="A234" s="137">
        <v>232</v>
      </c>
      <c r="B234" s="138">
        <v>220</v>
      </c>
      <c r="C234" s="139" t="s">
        <v>3222</v>
      </c>
      <c r="D234" s="140" t="s">
        <v>3056</v>
      </c>
      <c r="E234" s="141">
        <v>209</v>
      </c>
      <c r="F234" s="143">
        <v>15417581</v>
      </c>
      <c r="G234" s="144">
        <v>247</v>
      </c>
      <c r="H234" s="145">
        <v>224</v>
      </c>
      <c r="I234" s="146">
        <v>16043891</v>
      </c>
      <c r="J234" s="147">
        <v>169</v>
      </c>
      <c r="K234" s="148">
        <v>152</v>
      </c>
      <c r="L234" s="143">
        <v>6786375</v>
      </c>
      <c r="M234" s="144">
        <v>187</v>
      </c>
      <c r="N234" s="145">
        <v>166</v>
      </c>
      <c r="O234" s="146">
        <v>7448504</v>
      </c>
      <c r="P234" s="147">
        <v>211</v>
      </c>
      <c r="Q234" s="148">
        <v>189</v>
      </c>
      <c r="R234" s="143">
        <v>17535191</v>
      </c>
      <c r="S234" s="144">
        <v>113</v>
      </c>
      <c r="T234" s="145">
        <v>100</v>
      </c>
      <c r="U234" s="146">
        <v>2577830</v>
      </c>
      <c r="V234" s="147">
        <v>411</v>
      </c>
      <c r="W234" s="148">
        <v>390</v>
      </c>
      <c r="X234" s="143">
        <v>277</v>
      </c>
      <c r="Y234" s="144">
        <v>379</v>
      </c>
      <c r="Z234" s="145">
        <v>339</v>
      </c>
      <c r="AA234" s="146">
        <v>351</v>
      </c>
      <c r="AB234" s="149">
        <v>369</v>
      </c>
      <c r="AC234" s="141">
        <v>0</v>
      </c>
      <c r="AD234" s="150">
        <v>3.28</v>
      </c>
      <c r="AE234" s="151">
        <v>96.72</v>
      </c>
    </row>
    <row r="235" spans="1:31" s="3" customFormat="1" ht="18.75" customHeight="1">
      <c r="A235" s="32">
        <v>233</v>
      </c>
      <c r="B235" s="33">
        <v>230</v>
      </c>
      <c r="C235" s="34" t="s">
        <v>1025</v>
      </c>
      <c r="D235" s="35" t="s">
        <v>3098</v>
      </c>
      <c r="E235" s="45">
        <v>210</v>
      </c>
      <c r="F235" s="38">
        <v>15363249</v>
      </c>
      <c r="G235" s="39">
        <v>211</v>
      </c>
      <c r="H235" s="40">
        <v>191</v>
      </c>
      <c r="I235" s="41">
        <v>19082266</v>
      </c>
      <c r="J235" s="42">
        <v>193</v>
      </c>
      <c r="K235" s="43">
        <v>172</v>
      </c>
      <c r="L235" s="38">
        <v>6230256</v>
      </c>
      <c r="M235" s="39">
        <v>191</v>
      </c>
      <c r="N235" s="40">
        <v>170</v>
      </c>
      <c r="O235" s="41">
        <v>7396621</v>
      </c>
      <c r="P235" s="42">
        <v>234</v>
      </c>
      <c r="Q235" s="43">
        <v>210</v>
      </c>
      <c r="R235" s="38">
        <v>15653365</v>
      </c>
      <c r="S235" s="39">
        <v>97</v>
      </c>
      <c r="T235" s="40">
        <v>84</v>
      </c>
      <c r="U235" s="41">
        <v>3243468</v>
      </c>
      <c r="V235" s="42">
        <v>232</v>
      </c>
      <c r="W235" s="43">
        <v>220</v>
      </c>
      <c r="X235" s="38">
        <v>13276</v>
      </c>
      <c r="Y235" s="39">
        <v>273</v>
      </c>
      <c r="Z235" s="40">
        <v>237</v>
      </c>
      <c r="AA235" s="41">
        <v>554</v>
      </c>
      <c r="AB235" s="108">
        <v>332</v>
      </c>
      <c r="AC235" s="45">
        <v>0</v>
      </c>
      <c r="AD235" s="37">
        <v>100</v>
      </c>
      <c r="AE235" s="46">
        <v>0</v>
      </c>
    </row>
    <row r="236" spans="1:31" s="3" customFormat="1" ht="18.75" customHeight="1">
      <c r="A236" s="137">
        <v>234</v>
      </c>
      <c r="B236" s="138">
        <v>218</v>
      </c>
      <c r="C236" s="139" t="s">
        <v>1917</v>
      </c>
      <c r="D236" s="140" t="s">
        <v>3056</v>
      </c>
      <c r="E236" s="141">
        <v>211</v>
      </c>
      <c r="F236" s="143">
        <v>15328281</v>
      </c>
      <c r="G236" s="144">
        <v>256</v>
      </c>
      <c r="H236" s="145">
        <v>231</v>
      </c>
      <c r="I236" s="146">
        <v>15328281</v>
      </c>
      <c r="J236" s="147">
        <v>356</v>
      </c>
      <c r="K236" s="148">
        <v>328</v>
      </c>
      <c r="L236" s="143">
        <v>2940717</v>
      </c>
      <c r="M236" s="144">
        <v>425</v>
      </c>
      <c r="N236" s="145">
        <v>397</v>
      </c>
      <c r="O236" s="146">
        <v>1304761</v>
      </c>
      <c r="P236" s="147">
        <v>444</v>
      </c>
      <c r="Q236" s="148">
        <v>406</v>
      </c>
      <c r="R236" s="143">
        <v>5438287</v>
      </c>
      <c r="S236" s="144">
        <v>429</v>
      </c>
      <c r="T236" s="145">
        <v>403</v>
      </c>
      <c r="U236" s="146">
        <v>-374881</v>
      </c>
      <c r="V236" s="147" t="s">
        <v>3052</v>
      </c>
      <c r="W236" s="148" t="s">
        <v>3052</v>
      </c>
      <c r="X236" s="186" t="s">
        <v>3052</v>
      </c>
      <c r="Y236" s="144">
        <v>403</v>
      </c>
      <c r="Z236" s="145">
        <v>362</v>
      </c>
      <c r="AA236" s="146">
        <v>304</v>
      </c>
      <c r="AB236" s="149">
        <v>369</v>
      </c>
      <c r="AC236" s="141">
        <v>0</v>
      </c>
      <c r="AD236" s="150">
        <v>100</v>
      </c>
      <c r="AE236" s="151">
        <v>0</v>
      </c>
    </row>
    <row r="237" spans="1:31" s="3" customFormat="1" ht="18.75" customHeight="1">
      <c r="A237" s="48">
        <v>235</v>
      </c>
      <c r="B237" s="49">
        <v>149</v>
      </c>
      <c r="C237" s="50" t="s">
        <v>1037</v>
      </c>
      <c r="D237" s="51" t="s">
        <v>3054</v>
      </c>
      <c r="E237" s="52">
        <v>24</v>
      </c>
      <c r="F237" s="54">
        <v>15285139</v>
      </c>
      <c r="G237" s="55">
        <v>227</v>
      </c>
      <c r="H237" s="56">
        <v>21</v>
      </c>
      <c r="I237" s="57">
        <v>17400432</v>
      </c>
      <c r="J237" s="58" t="s">
        <v>3052</v>
      </c>
      <c r="K237" s="59" t="s">
        <v>3052</v>
      </c>
      <c r="L237" s="54">
        <v>-1645490</v>
      </c>
      <c r="M237" s="55">
        <v>152</v>
      </c>
      <c r="N237" s="56">
        <v>20</v>
      </c>
      <c r="O237" s="57">
        <v>9420815</v>
      </c>
      <c r="P237" s="58">
        <v>158</v>
      </c>
      <c r="Q237" s="59">
        <v>21</v>
      </c>
      <c r="R237" s="54">
        <v>21687237</v>
      </c>
      <c r="S237" s="55">
        <v>73</v>
      </c>
      <c r="T237" s="56">
        <v>11</v>
      </c>
      <c r="U237" s="57">
        <v>4240153</v>
      </c>
      <c r="V237" s="58" t="s">
        <v>3052</v>
      </c>
      <c r="W237" s="59" t="s">
        <v>3052</v>
      </c>
      <c r="X237" s="65" t="s">
        <v>3052</v>
      </c>
      <c r="Y237" s="55">
        <v>236</v>
      </c>
      <c r="Z237" s="56">
        <v>35</v>
      </c>
      <c r="AA237" s="57">
        <v>643</v>
      </c>
      <c r="AB237" s="109">
        <v>351</v>
      </c>
      <c r="AC237" s="52">
        <v>99.99</v>
      </c>
      <c r="AD237" s="60">
        <v>0.01</v>
      </c>
      <c r="AE237" s="61">
        <v>0</v>
      </c>
    </row>
    <row r="238" spans="1:31" s="3" customFormat="1" ht="18.75" customHeight="1">
      <c r="A238" s="18">
        <v>236</v>
      </c>
      <c r="B238" s="19">
        <v>191</v>
      </c>
      <c r="C238" s="20" t="s">
        <v>3084</v>
      </c>
      <c r="D238" s="21" t="s">
        <v>881</v>
      </c>
      <c r="E238" s="22">
        <v>212</v>
      </c>
      <c r="F238" s="24">
        <v>15193333</v>
      </c>
      <c r="G238" s="25">
        <v>234</v>
      </c>
      <c r="H238" s="26">
        <v>213</v>
      </c>
      <c r="I238" s="27">
        <v>16910163</v>
      </c>
      <c r="J238" s="28">
        <v>406</v>
      </c>
      <c r="K238" s="29">
        <v>374</v>
      </c>
      <c r="L238" s="24">
        <v>1969893</v>
      </c>
      <c r="M238" s="25">
        <v>285</v>
      </c>
      <c r="N238" s="26">
        <v>261</v>
      </c>
      <c r="O238" s="27">
        <v>4187826</v>
      </c>
      <c r="P238" s="28">
        <v>281</v>
      </c>
      <c r="Q238" s="29">
        <v>254</v>
      </c>
      <c r="R238" s="24">
        <v>12378054</v>
      </c>
      <c r="S238" s="25">
        <v>461</v>
      </c>
      <c r="T238" s="26">
        <v>433</v>
      </c>
      <c r="U238" s="27">
        <v>-2083919</v>
      </c>
      <c r="V238" s="28">
        <v>58</v>
      </c>
      <c r="W238" s="29">
        <v>51</v>
      </c>
      <c r="X238" s="24">
        <v>51984</v>
      </c>
      <c r="Y238" s="25">
        <v>312</v>
      </c>
      <c r="Z238" s="26">
        <v>274</v>
      </c>
      <c r="AA238" s="27">
        <v>481</v>
      </c>
      <c r="AB238" s="107">
        <v>382</v>
      </c>
      <c r="AC238" s="22">
        <v>0</v>
      </c>
      <c r="AD238" s="30">
        <v>0</v>
      </c>
      <c r="AE238" s="31">
        <v>100</v>
      </c>
    </row>
    <row r="239" spans="1:31" s="3" customFormat="1" ht="18.75" customHeight="1">
      <c r="A239" s="32">
        <v>237</v>
      </c>
      <c r="B239" s="33">
        <v>317</v>
      </c>
      <c r="C239" s="34" t="s">
        <v>1813</v>
      </c>
      <c r="D239" s="35" t="s">
        <v>88</v>
      </c>
      <c r="E239" s="45">
        <v>213</v>
      </c>
      <c r="F239" s="38">
        <v>15187154</v>
      </c>
      <c r="G239" s="39">
        <v>260</v>
      </c>
      <c r="H239" s="40">
        <v>235</v>
      </c>
      <c r="I239" s="41">
        <v>15187372</v>
      </c>
      <c r="J239" s="42">
        <v>230</v>
      </c>
      <c r="K239" s="43">
        <v>208</v>
      </c>
      <c r="L239" s="38">
        <v>5043091</v>
      </c>
      <c r="M239" s="39">
        <v>403</v>
      </c>
      <c r="N239" s="40">
        <v>375</v>
      </c>
      <c r="O239" s="41">
        <v>1824594</v>
      </c>
      <c r="P239" s="42">
        <v>324</v>
      </c>
      <c r="Q239" s="43">
        <v>296</v>
      </c>
      <c r="R239" s="38">
        <v>10301667</v>
      </c>
      <c r="S239" s="39">
        <v>256</v>
      </c>
      <c r="T239" s="40">
        <v>235</v>
      </c>
      <c r="U239" s="41">
        <v>677777</v>
      </c>
      <c r="V239" s="42">
        <v>151</v>
      </c>
      <c r="W239" s="43">
        <v>141</v>
      </c>
      <c r="X239" s="38">
        <v>22921</v>
      </c>
      <c r="Y239" s="39">
        <v>434</v>
      </c>
      <c r="Z239" s="40">
        <v>393</v>
      </c>
      <c r="AA239" s="41">
        <v>245</v>
      </c>
      <c r="AB239" s="108">
        <v>321</v>
      </c>
      <c r="AC239" s="45">
        <v>0</v>
      </c>
      <c r="AD239" s="37">
        <v>100</v>
      </c>
      <c r="AE239" s="46">
        <v>0</v>
      </c>
    </row>
    <row r="240" spans="1:31" s="3" customFormat="1" ht="18.75" customHeight="1">
      <c r="A240" s="32">
        <v>238</v>
      </c>
      <c r="B240" s="33">
        <v>296</v>
      </c>
      <c r="C240" s="34" t="s">
        <v>1041</v>
      </c>
      <c r="D240" s="35" t="s">
        <v>889</v>
      </c>
      <c r="E240" s="45">
        <v>214</v>
      </c>
      <c r="F240" s="38">
        <v>15158963</v>
      </c>
      <c r="G240" s="39">
        <v>259</v>
      </c>
      <c r="H240" s="40">
        <v>234</v>
      </c>
      <c r="I240" s="41">
        <v>15188827</v>
      </c>
      <c r="J240" s="42">
        <v>180</v>
      </c>
      <c r="K240" s="43">
        <v>161</v>
      </c>
      <c r="L240" s="38">
        <v>6476175</v>
      </c>
      <c r="M240" s="39">
        <v>180</v>
      </c>
      <c r="N240" s="40">
        <v>159</v>
      </c>
      <c r="O240" s="41">
        <v>7783176</v>
      </c>
      <c r="P240" s="42">
        <v>336</v>
      </c>
      <c r="Q240" s="43">
        <v>307</v>
      </c>
      <c r="R240" s="38">
        <v>9786044</v>
      </c>
      <c r="S240" s="39">
        <v>67</v>
      </c>
      <c r="T240" s="40">
        <v>57</v>
      </c>
      <c r="U240" s="41">
        <v>4412720</v>
      </c>
      <c r="V240" s="42">
        <v>375</v>
      </c>
      <c r="W240" s="43">
        <v>360</v>
      </c>
      <c r="X240" s="38">
        <v>1601</v>
      </c>
      <c r="Y240" s="39">
        <v>370</v>
      </c>
      <c r="Z240" s="40">
        <v>330</v>
      </c>
      <c r="AA240" s="41">
        <v>376</v>
      </c>
      <c r="AB240" s="108">
        <v>331</v>
      </c>
      <c r="AC240" s="45">
        <v>5.2</v>
      </c>
      <c r="AD240" s="37">
        <v>94.8</v>
      </c>
      <c r="AE240" s="46">
        <v>0</v>
      </c>
    </row>
    <row r="241" spans="1:31" s="3" customFormat="1" ht="18.75" customHeight="1">
      <c r="A241" s="137">
        <v>239</v>
      </c>
      <c r="B241" s="138">
        <v>214</v>
      </c>
      <c r="C241" s="139" t="s">
        <v>1034</v>
      </c>
      <c r="D241" s="140" t="s">
        <v>3056</v>
      </c>
      <c r="E241" s="141">
        <v>215</v>
      </c>
      <c r="F241" s="143">
        <v>15099900</v>
      </c>
      <c r="G241" s="144">
        <v>264</v>
      </c>
      <c r="H241" s="145">
        <v>239</v>
      </c>
      <c r="I241" s="146">
        <v>15099900</v>
      </c>
      <c r="J241" s="147">
        <v>103</v>
      </c>
      <c r="K241" s="148">
        <v>90</v>
      </c>
      <c r="L241" s="143">
        <v>9934420</v>
      </c>
      <c r="M241" s="144">
        <v>199</v>
      </c>
      <c r="N241" s="145">
        <v>177</v>
      </c>
      <c r="O241" s="146">
        <v>6822715</v>
      </c>
      <c r="P241" s="147">
        <v>215</v>
      </c>
      <c r="Q241" s="148">
        <v>193</v>
      </c>
      <c r="R241" s="143">
        <v>16915033</v>
      </c>
      <c r="S241" s="144">
        <v>79</v>
      </c>
      <c r="T241" s="145">
        <v>68</v>
      </c>
      <c r="U241" s="146">
        <v>3821163</v>
      </c>
      <c r="V241" s="147">
        <v>263</v>
      </c>
      <c r="W241" s="148">
        <v>250</v>
      </c>
      <c r="X241" s="143">
        <v>9579</v>
      </c>
      <c r="Y241" s="144">
        <v>86</v>
      </c>
      <c r="Z241" s="145">
        <v>60</v>
      </c>
      <c r="AA241" s="146">
        <v>1413</v>
      </c>
      <c r="AB241" s="149">
        <v>321</v>
      </c>
      <c r="AC241" s="141">
        <v>0</v>
      </c>
      <c r="AD241" s="150">
        <v>100</v>
      </c>
      <c r="AE241" s="151">
        <v>0</v>
      </c>
    </row>
    <row r="242" spans="1:31" s="3" customFormat="1" ht="18.75" customHeight="1">
      <c r="A242" s="48">
        <v>240</v>
      </c>
      <c r="B242" s="49">
        <v>358</v>
      </c>
      <c r="C242" s="50" t="s">
        <v>1918</v>
      </c>
      <c r="D242" s="51" t="s">
        <v>3054</v>
      </c>
      <c r="E242" s="52">
        <v>25</v>
      </c>
      <c r="F242" s="54">
        <v>15007544</v>
      </c>
      <c r="G242" s="55">
        <v>255</v>
      </c>
      <c r="H242" s="56">
        <v>25</v>
      </c>
      <c r="I242" s="57">
        <v>15395076</v>
      </c>
      <c r="J242" s="58">
        <v>145</v>
      </c>
      <c r="K242" s="59">
        <v>16</v>
      </c>
      <c r="L242" s="54">
        <v>7740976</v>
      </c>
      <c r="M242" s="55">
        <v>477</v>
      </c>
      <c r="N242" s="56">
        <v>34</v>
      </c>
      <c r="O242" s="57">
        <v>105960</v>
      </c>
      <c r="P242" s="58">
        <v>159</v>
      </c>
      <c r="Q242" s="59">
        <v>22</v>
      </c>
      <c r="R242" s="54">
        <v>21544848</v>
      </c>
      <c r="S242" s="55">
        <v>471</v>
      </c>
      <c r="T242" s="56">
        <v>31</v>
      </c>
      <c r="U242" s="57">
        <v>-3418110</v>
      </c>
      <c r="V242" s="58" t="s">
        <v>3052</v>
      </c>
      <c r="W242" s="59" t="s">
        <v>3052</v>
      </c>
      <c r="X242" s="65" t="s">
        <v>3052</v>
      </c>
      <c r="Y242" s="55">
        <v>52</v>
      </c>
      <c r="Z242" s="56">
        <v>20</v>
      </c>
      <c r="AA242" s="57">
        <v>1925</v>
      </c>
      <c r="AB242" s="109">
        <v>382</v>
      </c>
      <c r="AC242" s="52">
        <v>100</v>
      </c>
      <c r="AD242" s="60">
        <v>0</v>
      </c>
      <c r="AE242" s="61">
        <v>0</v>
      </c>
    </row>
    <row r="243" spans="1:31" s="3" customFormat="1" ht="18.75" customHeight="1">
      <c r="A243" s="18">
        <v>241</v>
      </c>
      <c r="B243" s="19">
        <v>232</v>
      </c>
      <c r="C243" s="20" t="s">
        <v>1919</v>
      </c>
      <c r="D243" s="21" t="s">
        <v>2657</v>
      </c>
      <c r="E243" s="22">
        <v>216</v>
      </c>
      <c r="F243" s="24">
        <v>14967693</v>
      </c>
      <c r="G243" s="25">
        <v>258</v>
      </c>
      <c r="H243" s="26">
        <v>233</v>
      </c>
      <c r="I243" s="27">
        <v>15237702</v>
      </c>
      <c r="J243" s="28">
        <v>292</v>
      </c>
      <c r="K243" s="29">
        <v>266</v>
      </c>
      <c r="L243" s="24">
        <v>3849643</v>
      </c>
      <c r="M243" s="25">
        <v>279</v>
      </c>
      <c r="N243" s="26">
        <v>255</v>
      </c>
      <c r="O243" s="27">
        <v>4299571</v>
      </c>
      <c r="P243" s="28">
        <v>242</v>
      </c>
      <c r="Q243" s="29">
        <v>218</v>
      </c>
      <c r="R243" s="24">
        <v>15186447</v>
      </c>
      <c r="S243" s="25">
        <v>383</v>
      </c>
      <c r="T243" s="26">
        <v>359</v>
      </c>
      <c r="U243" s="27">
        <v>55529</v>
      </c>
      <c r="V243" s="28">
        <v>148</v>
      </c>
      <c r="W243" s="29">
        <v>138</v>
      </c>
      <c r="X243" s="24">
        <v>23200</v>
      </c>
      <c r="Y243" s="25">
        <v>131</v>
      </c>
      <c r="Z243" s="26">
        <v>105</v>
      </c>
      <c r="AA243" s="27">
        <v>1100</v>
      </c>
      <c r="AB243" s="107">
        <v>321</v>
      </c>
      <c r="AC243" s="22">
        <v>0</v>
      </c>
      <c r="AD243" s="30">
        <v>100</v>
      </c>
      <c r="AE243" s="31">
        <v>0</v>
      </c>
    </row>
    <row r="244" spans="1:31" s="3" customFormat="1" ht="18.75" customHeight="1">
      <c r="A244" s="32">
        <v>242</v>
      </c>
      <c r="B244" s="33">
        <v>227</v>
      </c>
      <c r="C244" s="34" t="s">
        <v>1746</v>
      </c>
      <c r="D244" s="35" t="s">
        <v>89</v>
      </c>
      <c r="E244" s="45">
        <v>217</v>
      </c>
      <c r="F244" s="38">
        <v>14947067</v>
      </c>
      <c r="G244" s="39">
        <v>268</v>
      </c>
      <c r="H244" s="40">
        <v>243</v>
      </c>
      <c r="I244" s="41">
        <v>15033652</v>
      </c>
      <c r="J244" s="42">
        <v>159</v>
      </c>
      <c r="K244" s="43">
        <v>142</v>
      </c>
      <c r="L244" s="38">
        <v>7019866</v>
      </c>
      <c r="M244" s="39">
        <v>103</v>
      </c>
      <c r="N244" s="40">
        <v>86</v>
      </c>
      <c r="O244" s="41">
        <v>13325255</v>
      </c>
      <c r="P244" s="42">
        <v>225</v>
      </c>
      <c r="Q244" s="43">
        <v>202</v>
      </c>
      <c r="R244" s="38">
        <v>16210093</v>
      </c>
      <c r="S244" s="39">
        <v>71</v>
      </c>
      <c r="T244" s="40">
        <v>61</v>
      </c>
      <c r="U244" s="41">
        <v>4311291</v>
      </c>
      <c r="V244" s="42">
        <v>401</v>
      </c>
      <c r="W244" s="43">
        <v>381</v>
      </c>
      <c r="X244" s="38">
        <v>557</v>
      </c>
      <c r="Y244" s="39">
        <v>250</v>
      </c>
      <c r="Z244" s="40">
        <v>214</v>
      </c>
      <c r="AA244" s="41">
        <v>612</v>
      </c>
      <c r="AB244" s="108">
        <v>369</v>
      </c>
      <c r="AC244" s="45">
        <v>5</v>
      </c>
      <c r="AD244" s="37">
        <v>95</v>
      </c>
      <c r="AE244" s="46">
        <v>0</v>
      </c>
    </row>
    <row r="245" spans="1:31" s="3" customFormat="1" ht="18.75" customHeight="1">
      <c r="A245" s="137">
        <v>243</v>
      </c>
      <c r="B245" s="188">
        <v>269</v>
      </c>
      <c r="C245" s="139" t="s">
        <v>1086</v>
      </c>
      <c r="D245" s="140" t="s">
        <v>3056</v>
      </c>
      <c r="E245" s="141">
        <v>218</v>
      </c>
      <c r="F245" s="143">
        <v>14937821</v>
      </c>
      <c r="G245" s="144">
        <v>257</v>
      </c>
      <c r="H245" s="145">
        <v>232</v>
      </c>
      <c r="I245" s="146">
        <v>15273602</v>
      </c>
      <c r="J245" s="147">
        <v>427</v>
      </c>
      <c r="K245" s="148">
        <v>393</v>
      </c>
      <c r="L245" s="143">
        <v>1478781</v>
      </c>
      <c r="M245" s="144">
        <v>471</v>
      </c>
      <c r="N245" s="145">
        <v>438</v>
      </c>
      <c r="O245" s="146">
        <v>289360</v>
      </c>
      <c r="P245" s="147">
        <v>428</v>
      </c>
      <c r="Q245" s="148">
        <v>391</v>
      </c>
      <c r="R245" s="143">
        <v>5972774</v>
      </c>
      <c r="S245" s="144">
        <v>306</v>
      </c>
      <c r="T245" s="145">
        <v>284</v>
      </c>
      <c r="U245" s="146">
        <v>342504</v>
      </c>
      <c r="V245" s="147">
        <v>393</v>
      </c>
      <c r="W245" s="148">
        <v>375</v>
      </c>
      <c r="X245" s="143">
        <v>771</v>
      </c>
      <c r="Y245" s="144">
        <v>469</v>
      </c>
      <c r="Z245" s="145">
        <v>428</v>
      </c>
      <c r="AA245" s="146">
        <v>173</v>
      </c>
      <c r="AB245" s="149">
        <v>382</v>
      </c>
      <c r="AC245" s="141">
        <v>0</v>
      </c>
      <c r="AD245" s="150">
        <v>15</v>
      </c>
      <c r="AE245" s="151">
        <v>85</v>
      </c>
    </row>
    <row r="246" spans="1:31" s="3" customFormat="1" ht="18.75" customHeight="1">
      <c r="A246" s="137">
        <v>244</v>
      </c>
      <c r="B246" s="188">
        <v>298</v>
      </c>
      <c r="C246" s="139" t="s">
        <v>1920</v>
      </c>
      <c r="D246" s="140" t="s">
        <v>3056</v>
      </c>
      <c r="E246" s="141">
        <v>219</v>
      </c>
      <c r="F246" s="143">
        <v>14739700</v>
      </c>
      <c r="G246" s="144">
        <v>231</v>
      </c>
      <c r="H246" s="145">
        <v>210</v>
      </c>
      <c r="I246" s="146">
        <v>17078815</v>
      </c>
      <c r="J246" s="147">
        <v>281</v>
      </c>
      <c r="K246" s="148">
        <v>255</v>
      </c>
      <c r="L246" s="143">
        <v>4037360</v>
      </c>
      <c r="M246" s="144">
        <v>421</v>
      </c>
      <c r="N246" s="145">
        <v>393</v>
      </c>
      <c r="O246" s="146">
        <v>1360869</v>
      </c>
      <c r="P246" s="147">
        <v>353</v>
      </c>
      <c r="Q246" s="148">
        <v>324</v>
      </c>
      <c r="R246" s="143">
        <v>9075565</v>
      </c>
      <c r="S246" s="144">
        <v>207</v>
      </c>
      <c r="T246" s="145">
        <v>189</v>
      </c>
      <c r="U246" s="146">
        <v>1093410</v>
      </c>
      <c r="V246" s="147">
        <v>395</v>
      </c>
      <c r="W246" s="148">
        <v>377</v>
      </c>
      <c r="X246" s="143">
        <v>731</v>
      </c>
      <c r="Y246" s="144">
        <v>363</v>
      </c>
      <c r="Z246" s="145">
        <v>323</v>
      </c>
      <c r="AA246" s="146">
        <v>390</v>
      </c>
      <c r="AB246" s="149">
        <v>352</v>
      </c>
      <c r="AC246" s="141">
        <v>0</v>
      </c>
      <c r="AD246" s="150">
        <v>50</v>
      </c>
      <c r="AE246" s="151">
        <v>50</v>
      </c>
    </row>
    <row r="247" spans="1:31" s="3" customFormat="1" ht="18.75" customHeight="1">
      <c r="A247" s="152">
        <v>245</v>
      </c>
      <c r="B247" s="153">
        <v>236</v>
      </c>
      <c r="C247" s="154" t="s">
        <v>1827</v>
      </c>
      <c r="D247" s="155" t="s">
        <v>3056</v>
      </c>
      <c r="E247" s="156">
        <v>220</v>
      </c>
      <c r="F247" s="158">
        <v>14620254</v>
      </c>
      <c r="G247" s="159">
        <v>276</v>
      </c>
      <c r="H247" s="160">
        <v>251</v>
      </c>
      <c r="I247" s="161">
        <v>14629271</v>
      </c>
      <c r="J247" s="162">
        <v>256</v>
      </c>
      <c r="K247" s="163">
        <v>231</v>
      </c>
      <c r="L247" s="158">
        <v>4444343</v>
      </c>
      <c r="M247" s="159">
        <v>242</v>
      </c>
      <c r="N247" s="160">
        <v>219</v>
      </c>
      <c r="O247" s="161">
        <v>5293290</v>
      </c>
      <c r="P247" s="162">
        <v>119</v>
      </c>
      <c r="Q247" s="163">
        <v>102</v>
      </c>
      <c r="R247" s="158">
        <v>28921037</v>
      </c>
      <c r="S247" s="159">
        <v>337</v>
      </c>
      <c r="T247" s="160">
        <v>314</v>
      </c>
      <c r="U247" s="161">
        <v>234751</v>
      </c>
      <c r="V247" s="162">
        <v>160</v>
      </c>
      <c r="W247" s="163">
        <v>150</v>
      </c>
      <c r="X247" s="158">
        <v>22412</v>
      </c>
      <c r="Y247" s="159">
        <v>97</v>
      </c>
      <c r="Z247" s="160">
        <v>71</v>
      </c>
      <c r="AA247" s="161">
        <v>1340</v>
      </c>
      <c r="AB247" s="164">
        <v>321</v>
      </c>
      <c r="AC247" s="156">
        <v>0</v>
      </c>
      <c r="AD247" s="165">
        <v>100</v>
      </c>
      <c r="AE247" s="166">
        <v>0</v>
      </c>
    </row>
    <row r="248" spans="1:31" s="3" customFormat="1" ht="18.75" customHeight="1">
      <c r="A248" s="18">
        <v>246</v>
      </c>
      <c r="B248" s="19" t="s">
        <v>3052</v>
      </c>
      <c r="C248" s="20" t="s">
        <v>1630</v>
      </c>
      <c r="D248" s="21" t="s">
        <v>3098</v>
      </c>
      <c r="E248" s="22">
        <v>221</v>
      </c>
      <c r="F248" s="24">
        <v>14607021</v>
      </c>
      <c r="G248" s="25">
        <v>271</v>
      </c>
      <c r="H248" s="26">
        <v>246</v>
      </c>
      <c r="I248" s="27">
        <v>14876121</v>
      </c>
      <c r="J248" s="28">
        <v>264</v>
      </c>
      <c r="K248" s="29">
        <v>239</v>
      </c>
      <c r="L248" s="24">
        <v>4360520</v>
      </c>
      <c r="M248" s="25">
        <v>214</v>
      </c>
      <c r="N248" s="26">
        <v>192</v>
      </c>
      <c r="O248" s="27">
        <v>6264109</v>
      </c>
      <c r="P248" s="28">
        <v>305</v>
      </c>
      <c r="Q248" s="29">
        <v>277</v>
      </c>
      <c r="R248" s="24">
        <v>10882676</v>
      </c>
      <c r="S248" s="25">
        <v>155</v>
      </c>
      <c r="T248" s="26">
        <v>141</v>
      </c>
      <c r="U248" s="27">
        <v>1747925</v>
      </c>
      <c r="V248" s="28">
        <v>409</v>
      </c>
      <c r="W248" s="29">
        <v>388</v>
      </c>
      <c r="X248" s="24">
        <v>315</v>
      </c>
      <c r="Y248" s="25">
        <v>140</v>
      </c>
      <c r="Z248" s="26">
        <v>113</v>
      </c>
      <c r="AA248" s="27">
        <v>1043</v>
      </c>
      <c r="AB248" s="107">
        <v>332</v>
      </c>
      <c r="AC248" s="22">
        <v>0</v>
      </c>
      <c r="AD248" s="30">
        <v>100</v>
      </c>
      <c r="AE248" s="31">
        <v>0</v>
      </c>
    </row>
    <row r="249" spans="1:31" s="3" customFormat="1" ht="18.75" customHeight="1">
      <c r="A249" s="137">
        <v>247</v>
      </c>
      <c r="B249" s="138">
        <v>204</v>
      </c>
      <c r="C249" s="139" t="s">
        <v>849</v>
      </c>
      <c r="D249" s="140" t="s">
        <v>3056</v>
      </c>
      <c r="E249" s="141">
        <v>222</v>
      </c>
      <c r="F249" s="143">
        <v>14591711</v>
      </c>
      <c r="G249" s="144">
        <v>278</v>
      </c>
      <c r="H249" s="145">
        <v>253</v>
      </c>
      <c r="I249" s="146">
        <v>14591711</v>
      </c>
      <c r="J249" s="147" t="s">
        <v>3052</v>
      </c>
      <c r="K249" s="148" t="s">
        <v>3052</v>
      </c>
      <c r="L249" s="143">
        <v>-327900</v>
      </c>
      <c r="M249" s="144">
        <v>420</v>
      </c>
      <c r="N249" s="145">
        <v>392</v>
      </c>
      <c r="O249" s="146">
        <v>1410685</v>
      </c>
      <c r="P249" s="147">
        <v>416</v>
      </c>
      <c r="Q249" s="148">
        <v>380</v>
      </c>
      <c r="R249" s="143">
        <v>6371849</v>
      </c>
      <c r="S249" s="144">
        <v>359</v>
      </c>
      <c r="T249" s="145">
        <v>336</v>
      </c>
      <c r="U249" s="146">
        <v>148946</v>
      </c>
      <c r="V249" s="147">
        <v>257</v>
      </c>
      <c r="W249" s="148">
        <v>244</v>
      </c>
      <c r="X249" s="143">
        <v>10178</v>
      </c>
      <c r="Y249" s="144">
        <v>450</v>
      </c>
      <c r="Z249" s="145">
        <v>409</v>
      </c>
      <c r="AA249" s="146">
        <v>206</v>
      </c>
      <c r="AB249" s="149">
        <v>383</v>
      </c>
      <c r="AC249" s="141">
        <v>0</v>
      </c>
      <c r="AD249" s="150">
        <v>100</v>
      </c>
      <c r="AE249" s="151">
        <v>0</v>
      </c>
    </row>
    <row r="250" spans="1:31" s="3" customFormat="1" ht="18.75" customHeight="1">
      <c r="A250" s="32">
        <v>248</v>
      </c>
      <c r="B250" s="33" t="s">
        <v>3052</v>
      </c>
      <c r="C250" s="34" t="s">
        <v>1093</v>
      </c>
      <c r="D250" s="35" t="s">
        <v>2187</v>
      </c>
      <c r="E250" s="45">
        <v>223</v>
      </c>
      <c r="F250" s="38">
        <v>14587595</v>
      </c>
      <c r="G250" s="39">
        <v>279</v>
      </c>
      <c r="H250" s="40">
        <v>254</v>
      </c>
      <c r="I250" s="41">
        <v>14589188</v>
      </c>
      <c r="J250" s="42" t="s">
        <v>3052</v>
      </c>
      <c r="K250" s="43" t="s">
        <v>3052</v>
      </c>
      <c r="L250" s="38">
        <v>-70140</v>
      </c>
      <c r="M250" s="39">
        <v>381</v>
      </c>
      <c r="N250" s="40">
        <v>353</v>
      </c>
      <c r="O250" s="41">
        <v>2353148</v>
      </c>
      <c r="P250" s="42">
        <v>320</v>
      </c>
      <c r="Q250" s="43">
        <v>292</v>
      </c>
      <c r="R250" s="38">
        <v>10450334</v>
      </c>
      <c r="S250" s="39">
        <v>127</v>
      </c>
      <c r="T250" s="40">
        <v>114</v>
      </c>
      <c r="U250" s="41">
        <v>2310939</v>
      </c>
      <c r="V250" s="42">
        <v>156</v>
      </c>
      <c r="W250" s="43">
        <v>146</v>
      </c>
      <c r="X250" s="38">
        <v>22588</v>
      </c>
      <c r="Y250" s="39">
        <v>280</v>
      </c>
      <c r="Z250" s="40">
        <v>243</v>
      </c>
      <c r="AA250" s="41">
        <v>536</v>
      </c>
      <c r="AB250" s="108">
        <v>352</v>
      </c>
      <c r="AC250" s="45">
        <v>0</v>
      </c>
      <c r="AD250" s="37">
        <v>55</v>
      </c>
      <c r="AE250" s="46">
        <v>45</v>
      </c>
    </row>
    <row r="251" spans="1:31" s="3" customFormat="1" ht="18.75" customHeight="1">
      <c r="A251" s="137">
        <v>249</v>
      </c>
      <c r="B251" s="138">
        <v>275</v>
      </c>
      <c r="C251" s="139" t="s">
        <v>1468</v>
      </c>
      <c r="D251" s="140" t="s">
        <v>3056</v>
      </c>
      <c r="E251" s="141">
        <v>224</v>
      </c>
      <c r="F251" s="143">
        <v>14515665</v>
      </c>
      <c r="G251" s="144">
        <v>267</v>
      </c>
      <c r="H251" s="145">
        <v>242</v>
      </c>
      <c r="I251" s="146">
        <v>15057547</v>
      </c>
      <c r="J251" s="147">
        <v>196</v>
      </c>
      <c r="K251" s="148">
        <v>175</v>
      </c>
      <c r="L251" s="143">
        <v>5934765</v>
      </c>
      <c r="M251" s="144">
        <v>422</v>
      </c>
      <c r="N251" s="145">
        <v>394</v>
      </c>
      <c r="O251" s="146">
        <v>1347941</v>
      </c>
      <c r="P251" s="147">
        <v>366</v>
      </c>
      <c r="Q251" s="148">
        <v>336</v>
      </c>
      <c r="R251" s="143">
        <v>8559432</v>
      </c>
      <c r="S251" s="144">
        <v>254</v>
      </c>
      <c r="T251" s="145">
        <v>233</v>
      </c>
      <c r="U251" s="146">
        <v>681138</v>
      </c>
      <c r="V251" s="147">
        <v>253</v>
      </c>
      <c r="W251" s="148">
        <v>240</v>
      </c>
      <c r="X251" s="143">
        <v>10326</v>
      </c>
      <c r="Y251" s="144">
        <v>286</v>
      </c>
      <c r="Z251" s="145">
        <v>249</v>
      </c>
      <c r="AA251" s="146">
        <v>522</v>
      </c>
      <c r="AB251" s="149">
        <v>352</v>
      </c>
      <c r="AC251" s="141">
        <v>0</v>
      </c>
      <c r="AD251" s="150">
        <v>100</v>
      </c>
      <c r="AE251" s="151">
        <v>0</v>
      </c>
    </row>
    <row r="252" spans="1:31" s="3" customFormat="1" ht="18.75" customHeight="1">
      <c r="A252" s="71">
        <v>250</v>
      </c>
      <c r="B252" s="72">
        <v>242</v>
      </c>
      <c r="C252" s="73" t="s">
        <v>208</v>
      </c>
      <c r="D252" s="74" t="s">
        <v>88</v>
      </c>
      <c r="E252" s="75">
        <v>225</v>
      </c>
      <c r="F252" s="77">
        <v>14390388</v>
      </c>
      <c r="G252" s="78">
        <v>263</v>
      </c>
      <c r="H252" s="79">
        <v>238</v>
      </c>
      <c r="I252" s="80">
        <v>15117159</v>
      </c>
      <c r="J252" s="81">
        <v>328</v>
      </c>
      <c r="K252" s="82">
        <v>300</v>
      </c>
      <c r="L252" s="77">
        <v>3267573</v>
      </c>
      <c r="M252" s="78">
        <v>276</v>
      </c>
      <c r="N252" s="79">
        <v>252</v>
      </c>
      <c r="O252" s="80">
        <v>4408219</v>
      </c>
      <c r="P252" s="81">
        <v>191</v>
      </c>
      <c r="Q252" s="82">
        <v>169</v>
      </c>
      <c r="R252" s="77">
        <v>19101089</v>
      </c>
      <c r="S252" s="78">
        <v>335</v>
      </c>
      <c r="T252" s="79">
        <v>312</v>
      </c>
      <c r="U252" s="80">
        <v>237444</v>
      </c>
      <c r="V252" s="81">
        <v>64</v>
      </c>
      <c r="W252" s="82">
        <v>57</v>
      </c>
      <c r="X252" s="77">
        <v>48620</v>
      </c>
      <c r="Y252" s="78">
        <v>112</v>
      </c>
      <c r="Z252" s="79">
        <v>86</v>
      </c>
      <c r="AA252" s="80">
        <v>1258</v>
      </c>
      <c r="AB252" s="110">
        <v>383</v>
      </c>
      <c r="AC252" s="75">
        <v>0</v>
      </c>
      <c r="AD252" s="83">
        <v>100</v>
      </c>
      <c r="AE252" s="84">
        <v>0</v>
      </c>
    </row>
    <row r="253" spans="1:31" s="3" customFormat="1" ht="18.75" customHeight="1">
      <c r="A253" s="167">
        <v>251</v>
      </c>
      <c r="B253" s="168">
        <v>241</v>
      </c>
      <c r="C253" s="169" t="s">
        <v>185</v>
      </c>
      <c r="D253" s="170" t="s">
        <v>3056</v>
      </c>
      <c r="E253" s="171">
        <v>226</v>
      </c>
      <c r="F253" s="173">
        <v>14338159</v>
      </c>
      <c r="G253" s="174">
        <v>275</v>
      </c>
      <c r="H253" s="175">
        <v>250</v>
      </c>
      <c r="I253" s="176">
        <v>14679450</v>
      </c>
      <c r="J253" s="177">
        <v>148</v>
      </c>
      <c r="K253" s="178">
        <v>132</v>
      </c>
      <c r="L253" s="173">
        <v>7633573</v>
      </c>
      <c r="M253" s="174">
        <v>120</v>
      </c>
      <c r="N253" s="175">
        <v>102</v>
      </c>
      <c r="O253" s="176">
        <v>11506255</v>
      </c>
      <c r="P253" s="177">
        <v>209</v>
      </c>
      <c r="Q253" s="178">
        <v>187</v>
      </c>
      <c r="R253" s="173">
        <v>17908878</v>
      </c>
      <c r="S253" s="174">
        <v>247</v>
      </c>
      <c r="T253" s="175">
        <v>227</v>
      </c>
      <c r="U253" s="176">
        <v>752342</v>
      </c>
      <c r="V253" s="177">
        <v>179</v>
      </c>
      <c r="W253" s="178">
        <v>168</v>
      </c>
      <c r="X253" s="173">
        <v>20464</v>
      </c>
      <c r="Y253" s="174">
        <v>164</v>
      </c>
      <c r="Z253" s="175">
        <v>135</v>
      </c>
      <c r="AA253" s="176">
        <v>929</v>
      </c>
      <c r="AB253" s="179">
        <v>384</v>
      </c>
      <c r="AC253" s="171">
        <v>0</v>
      </c>
      <c r="AD253" s="180">
        <v>100</v>
      </c>
      <c r="AE253" s="181">
        <v>0</v>
      </c>
    </row>
    <row r="254" spans="1:31" s="3" customFormat="1" ht="18.75" customHeight="1">
      <c r="A254" s="32">
        <v>252</v>
      </c>
      <c r="B254" s="33">
        <v>270</v>
      </c>
      <c r="C254" s="34" t="s">
        <v>1095</v>
      </c>
      <c r="D254" s="35" t="s">
        <v>2187</v>
      </c>
      <c r="E254" s="36">
        <v>227</v>
      </c>
      <c r="F254" s="38">
        <v>14252112</v>
      </c>
      <c r="G254" s="39">
        <v>266</v>
      </c>
      <c r="H254" s="40">
        <v>241</v>
      </c>
      <c r="I254" s="41">
        <v>15081456</v>
      </c>
      <c r="J254" s="42">
        <v>431</v>
      </c>
      <c r="K254" s="43">
        <v>396</v>
      </c>
      <c r="L254" s="38">
        <v>1447233</v>
      </c>
      <c r="M254" s="39">
        <v>451</v>
      </c>
      <c r="N254" s="40">
        <v>420</v>
      </c>
      <c r="O254" s="62" t="s">
        <v>3052</v>
      </c>
      <c r="P254" s="42">
        <v>383</v>
      </c>
      <c r="Q254" s="43">
        <v>351</v>
      </c>
      <c r="R254" s="38">
        <v>7890054</v>
      </c>
      <c r="S254" s="39">
        <v>387</v>
      </c>
      <c r="T254" s="40">
        <v>363</v>
      </c>
      <c r="U254" s="62" t="s">
        <v>3052</v>
      </c>
      <c r="V254" s="42">
        <v>210</v>
      </c>
      <c r="W254" s="43">
        <v>198</v>
      </c>
      <c r="X254" s="38">
        <v>16430</v>
      </c>
      <c r="Y254" s="39">
        <v>319</v>
      </c>
      <c r="Z254" s="40">
        <v>281</v>
      </c>
      <c r="AA254" s="41">
        <v>470</v>
      </c>
      <c r="AB254" s="108">
        <v>311</v>
      </c>
      <c r="AC254" s="45">
        <v>0</v>
      </c>
      <c r="AD254" s="37">
        <v>100</v>
      </c>
      <c r="AE254" s="46">
        <v>0</v>
      </c>
    </row>
    <row r="255" spans="1:31" s="3" customFormat="1" ht="18.75" customHeight="1">
      <c r="A255" s="137">
        <v>253</v>
      </c>
      <c r="B255" s="138">
        <v>196</v>
      </c>
      <c r="C255" s="139" t="s">
        <v>775</v>
      </c>
      <c r="D255" s="140" t="s">
        <v>3056</v>
      </c>
      <c r="E255" s="141">
        <v>228</v>
      </c>
      <c r="F255" s="143">
        <v>14125609</v>
      </c>
      <c r="G255" s="144">
        <v>282</v>
      </c>
      <c r="H255" s="145">
        <v>256</v>
      </c>
      <c r="I255" s="146">
        <v>14363912</v>
      </c>
      <c r="J255" s="147">
        <v>221</v>
      </c>
      <c r="K255" s="148">
        <v>200</v>
      </c>
      <c r="L255" s="143">
        <v>5281012</v>
      </c>
      <c r="M255" s="144">
        <v>280</v>
      </c>
      <c r="N255" s="145">
        <v>256</v>
      </c>
      <c r="O255" s="146">
        <v>4297462</v>
      </c>
      <c r="P255" s="147">
        <v>334</v>
      </c>
      <c r="Q255" s="148">
        <v>305</v>
      </c>
      <c r="R255" s="143">
        <v>9940504</v>
      </c>
      <c r="S255" s="144">
        <v>275</v>
      </c>
      <c r="T255" s="145">
        <v>254</v>
      </c>
      <c r="U255" s="146">
        <v>540260</v>
      </c>
      <c r="V255" s="147">
        <v>269</v>
      </c>
      <c r="W255" s="148">
        <v>256</v>
      </c>
      <c r="X255" s="143">
        <v>8816</v>
      </c>
      <c r="Y255" s="144">
        <v>261</v>
      </c>
      <c r="Z255" s="145">
        <v>225</v>
      </c>
      <c r="AA255" s="146">
        <v>588</v>
      </c>
      <c r="AB255" s="149">
        <v>383</v>
      </c>
      <c r="AC255" s="141">
        <v>0</v>
      </c>
      <c r="AD255" s="150">
        <v>100</v>
      </c>
      <c r="AE255" s="151">
        <v>0</v>
      </c>
    </row>
    <row r="256" spans="1:31" s="3" customFormat="1" ht="18.75" customHeight="1">
      <c r="A256" s="32">
        <v>254</v>
      </c>
      <c r="B256" s="33" t="s">
        <v>3052</v>
      </c>
      <c r="C256" s="34" t="s">
        <v>850</v>
      </c>
      <c r="D256" s="35" t="s">
        <v>3054</v>
      </c>
      <c r="E256" s="45">
        <v>26</v>
      </c>
      <c r="F256" s="38">
        <v>14119573</v>
      </c>
      <c r="G256" s="39">
        <v>288</v>
      </c>
      <c r="H256" s="40">
        <v>28</v>
      </c>
      <c r="I256" s="41">
        <v>14120423</v>
      </c>
      <c r="J256" s="42">
        <v>383</v>
      </c>
      <c r="K256" s="43">
        <v>31</v>
      </c>
      <c r="L256" s="38">
        <v>2380733</v>
      </c>
      <c r="M256" s="39">
        <v>358</v>
      </c>
      <c r="N256" s="40">
        <v>27</v>
      </c>
      <c r="O256" s="41">
        <v>2717637</v>
      </c>
      <c r="P256" s="42">
        <v>412</v>
      </c>
      <c r="Q256" s="43">
        <v>36</v>
      </c>
      <c r="R256" s="38">
        <v>6564921</v>
      </c>
      <c r="S256" s="39">
        <v>444</v>
      </c>
      <c r="T256" s="40">
        <v>27</v>
      </c>
      <c r="U256" s="41">
        <v>-1165036</v>
      </c>
      <c r="V256" s="42">
        <v>427</v>
      </c>
      <c r="W256" s="43">
        <v>24</v>
      </c>
      <c r="X256" s="38">
        <v>89</v>
      </c>
      <c r="Y256" s="39">
        <v>171</v>
      </c>
      <c r="Z256" s="40">
        <v>30</v>
      </c>
      <c r="AA256" s="41">
        <v>898</v>
      </c>
      <c r="AB256" s="108">
        <v>341</v>
      </c>
      <c r="AC256" s="45">
        <v>100</v>
      </c>
      <c r="AD256" s="37">
        <v>0</v>
      </c>
      <c r="AE256" s="46">
        <v>0</v>
      </c>
    </row>
    <row r="257" spans="1:31" s="3" customFormat="1" ht="18.75" customHeight="1">
      <c r="A257" s="48">
        <v>255</v>
      </c>
      <c r="B257" s="49">
        <v>352</v>
      </c>
      <c r="C257" s="50" t="s">
        <v>1616</v>
      </c>
      <c r="D257" s="51" t="s">
        <v>404</v>
      </c>
      <c r="E257" s="52">
        <v>229</v>
      </c>
      <c r="F257" s="54">
        <v>14098463</v>
      </c>
      <c r="G257" s="55">
        <v>281</v>
      </c>
      <c r="H257" s="56">
        <v>255</v>
      </c>
      <c r="I257" s="57">
        <v>14437899</v>
      </c>
      <c r="J257" s="58">
        <v>369</v>
      </c>
      <c r="K257" s="59">
        <v>340</v>
      </c>
      <c r="L257" s="54">
        <v>2708419</v>
      </c>
      <c r="M257" s="55">
        <v>329</v>
      </c>
      <c r="N257" s="56">
        <v>304</v>
      </c>
      <c r="O257" s="57">
        <v>3258791</v>
      </c>
      <c r="P257" s="58">
        <v>458</v>
      </c>
      <c r="Q257" s="59">
        <v>419</v>
      </c>
      <c r="R257" s="54">
        <v>4879110</v>
      </c>
      <c r="S257" s="55">
        <v>159</v>
      </c>
      <c r="T257" s="56">
        <v>145</v>
      </c>
      <c r="U257" s="57">
        <v>1726677</v>
      </c>
      <c r="V257" s="58" t="s">
        <v>3052</v>
      </c>
      <c r="W257" s="59" t="s">
        <v>3052</v>
      </c>
      <c r="X257" s="65" t="s">
        <v>3052</v>
      </c>
      <c r="Y257" s="55">
        <v>257</v>
      </c>
      <c r="Z257" s="56">
        <v>221</v>
      </c>
      <c r="AA257" s="57">
        <v>597</v>
      </c>
      <c r="AB257" s="109">
        <v>311</v>
      </c>
      <c r="AC257" s="52">
        <v>0</v>
      </c>
      <c r="AD257" s="60">
        <v>87.81</v>
      </c>
      <c r="AE257" s="61">
        <v>12.19</v>
      </c>
    </row>
    <row r="258" spans="1:31" s="3" customFormat="1" ht="18.75" customHeight="1">
      <c r="A258" s="18">
        <v>256</v>
      </c>
      <c r="B258" s="19">
        <v>234</v>
      </c>
      <c r="C258" s="20" t="s">
        <v>1474</v>
      </c>
      <c r="D258" s="21" t="s">
        <v>3098</v>
      </c>
      <c r="E258" s="22">
        <v>230</v>
      </c>
      <c r="F258" s="24">
        <v>14027924</v>
      </c>
      <c r="G258" s="25">
        <v>283</v>
      </c>
      <c r="H258" s="26">
        <v>257</v>
      </c>
      <c r="I258" s="27">
        <v>14340446</v>
      </c>
      <c r="J258" s="28">
        <v>209</v>
      </c>
      <c r="K258" s="29">
        <v>188</v>
      </c>
      <c r="L258" s="24">
        <v>5501708</v>
      </c>
      <c r="M258" s="25">
        <v>305</v>
      </c>
      <c r="N258" s="26">
        <v>281</v>
      </c>
      <c r="O258" s="27">
        <v>3778913</v>
      </c>
      <c r="P258" s="28">
        <v>317</v>
      </c>
      <c r="Q258" s="29">
        <v>289</v>
      </c>
      <c r="R258" s="24">
        <v>10551037</v>
      </c>
      <c r="S258" s="25">
        <v>435</v>
      </c>
      <c r="T258" s="26">
        <v>409</v>
      </c>
      <c r="U258" s="27">
        <v>-664035</v>
      </c>
      <c r="V258" s="28">
        <v>167</v>
      </c>
      <c r="W258" s="29">
        <v>157</v>
      </c>
      <c r="X258" s="24">
        <v>21829</v>
      </c>
      <c r="Y258" s="25">
        <v>79</v>
      </c>
      <c r="Z258" s="26">
        <v>53</v>
      </c>
      <c r="AA258" s="27">
        <v>1475</v>
      </c>
      <c r="AB258" s="107">
        <v>321</v>
      </c>
      <c r="AC258" s="22">
        <v>0</v>
      </c>
      <c r="AD258" s="30">
        <v>100</v>
      </c>
      <c r="AE258" s="31">
        <v>0</v>
      </c>
    </row>
    <row r="259" spans="1:31" s="3" customFormat="1" ht="18.75" customHeight="1">
      <c r="A259" s="32">
        <v>257</v>
      </c>
      <c r="B259" s="33">
        <v>207</v>
      </c>
      <c r="C259" s="34" t="s">
        <v>538</v>
      </c>
      <c r="D259" s="35" t="s">
        <v>1061</v>
      </c>
      <c r="E259" s="45">
        <v>231</v>
      </c>
      <c r="F259" s="38">
        <v>14018765</v>
      </c>
      <c r="G259" s="39">
        <v>221</v>
      </c>
      <c r="H259" s="40">
        <v>201</v>
      </c>
      <c r="I259" s="41">
        <v>18141623</v>
      </c>
      <c r="J259" s="42">
        <v>270</v>
      </c>
      <c r="K259" s="43">
        <v>245</v>
      </c>
      <c r="L259" s="38">
        <v>4184228</v>
      </c>
      <c r="M259" s="39">
        <v>263</v>
      </c>
      <c r="N259" s="40">
        <v>240</v>
      </c>
      <c r="O259" s="41">
        <v>4808678</v>
      </c>
      <c r="P259" s="42">
        <v>188</v>
      </c>
      <c r="Q259" s="43">
        <v>166</v>
      </c>
      <c r="R259" s="38">
        <v>19218606</v>
      </c>
      <c r="S259" s="39">
        <v>390</v>
      </c>
      <c r="T259" s="40">
        <v>366</v>
      </c>
      <c r="U259" s="41">
        <v>50049</v>
      </c>
      <c r="V259" s="42">
        <v>66</v>
      </c>
      <c r="W259" s="43">
        <v>59</v>
      </c>
      <c r="X259" s="38">
        <v>45120</v>
      </c>
      <c r="Y259" s="39">
        <v>209</v>
      </c>
      <c r="Z259" s="40">
        <v>176</v>
      </c>
      <c r="AA259" s="41">
        <v>750</v>
      </c>
      <c r="AB259" s="108">
        <v>321</v>
      </c>
      <c r="AC259" s="45">
        <v>0</v>
      </c>
      <c r="AD259" s="37">
        <v>100</v>
      </c>
      <c r="AE259" s="46">
        <v>0</v>
      </c>
    </row>
    <row r="260" spans="1:31" s="3" customFormat="1" ht="18.75" customHeight="1">
      <c r="A260" s="137">
        <v>258</v>
      </c>
      <c r="B260" s="138">
        <v>391</v>
      </c>
      <c r="C260" s="139" t="s">
        <v>2230</v>
      </c>
      <c r="D260" s="140" t="s">
        <v>3056</v>
      </c>
      <c r="E260" s="141">
        <v>232</v>
      </c>
      <c r="F260" s="143">
        <v>13997730</v>
      </c>
      <c r="G260" s="144">
        <v>262</v>
      </c>
      <c r="H260" s="145">
        <v>237</v>
      </c>
      <c r="I260" s="146">
        <v>15138339</v>
      </c>
      <c r="J260" s="147">
        <v>309</v>
      </c>
      <c r="K260" s="148">
        <v>281</v>
      </c>
      <c r="L260" s="143">
        <v>3522331</v>
      </c>
      <c r="M260" s="144">
        <v>288</v>
      </c>
      <c r="N260" s="145">
        <v>264</v>
      </c>
      <c r="O260" s="146">
        <v>4073682</v>
      </c>
      <c r="P260" s="147">
        <v>200</v>
      </c>
      <c r="Q260" s="148">
        <v>178</v>
      </c>
      <c r="R260" s="143">
        <v>18605920</v>
      </c>
      <c r="S260" s="144">
        <v>308</v>
      </c>
      <c r="T260" s="145">
        <v>286</v>
      </c>
      <c r="U260" s="146">
        <v>335623</v>
      </c>
      <c r="V260" s="147">
        <v>105</v>
      </c>
      <c r="W260" s="148">
        <v>97</v>
      </c>
      <c r="X260" s="143">
        <v>33014</v>
      </c>
      <c r="Y260" s="144">
        <v>162</v>
      </c>
      <c r="Z260" s="145">
        <v>134</v>
      </c>
      <c r="AA260" s="146">
        <v>939</v>
      </c>
      <c r="AB260" s="149">
        <v>322</v>
      </c>
      <c r="AC260" s="141">
        <v>0</v>
      </c>
      <c r="AD260" s="150">
        <v>100</v>
      </c>
      <c r="AE260" s="151">
        <v>0</v>
      </c>
    </row>
    <row r="261" spans="1:31" s="3" customFormat="1" ht="18.75" customHeight="1">
      <c r="A261" s="32">
        <v>259</v>
      </c>
      <c r="B261" s="33">
        <v>233</v>
      </c>
      <c r="C261" s="34" t="s">
        <v>1198</v>
      </c>
      <c r="D261" s="35" t="s">
        <v>1061</v>
      </c>
      <c r="E261" s="45">
        <v>233</v>
      </c>
      <c r="F261" s="38">
        <v>13969384</v>
      </c>
      <c r="G261" s="39">
        <v>228</v>
      </c>
      <c r="H261" s="40">
        <v>207</v>
      </c>
      <c r="I261" s="41">
        <v>17381658</v>
      </c>
      <c r="J261" s="42">
        <v>258</v>
      </c>
      <c r="K261" s="43">
        <v>233</v>
      </c>
      <c r="L261" s="38">
        <v>4423113</v>
      </c>
      <c r="M261" s="39">
        <v>145</v>
      </c>
      <c r="N261" s="40">
        <v>126</v>
      </c>
      <c r="O261" s="41">
        <v>9889187</v>
      </c>
      <c r="P261" s="42">
        <v>269</v>
      </c>
      <c r="Q261" s="43">
        <v>242</v>
      </c>
      <c r="R261" s="38">
        <v>13447940</v>
      </c>
      <c r="S261" s="39">
        <v>296</v>
      </c>
      <c r="T261" s="40">
        <v>274</v>
      </c>
      <c r="U261" s="41">
        <v>422254</v>
      </c>
      <c r="V261" s="42">
        <v>180</v>
      </c>
      <c r="W261" s="43">
        <v>169</v>
      </c>
      <c r="X261" s="38">
        <v>20404</v>
      </c>
      <c r="Y261" s="39">
        <v>69</v>
      </c>
      <c r="Z261" s="40">
        <v>45</v>
      </c>
      <c r="AA261" s="41">
        <v>1589</v>
      </c>
      <c r="AB261" s="108">
        <v>321</v>
      </c>
      <c r="AC261" s="45">
        <v>0</v>
      </c>
      <c r="AD261" s="37">
        <v>100</v>
      </c>
      <c r="AE261" s="46">
        <v>0</v>
      </c>
    </row>
    <row r="262" spans="1:31" s="3" customFormat="1" ht="18.75" customHeight="1">
      <c r="A262" s="152">
        <v>260</v>
      </c>
      <c r="B262" s="153">
        <v>254</v>
      </c>
      <c r="C262" s="154" t="s">
        <v>1464</v>
      </c>
      <c r="D262" s="155" t="s">
        <v>3056</v>
      </c>
      <c r="E262" s="156">
        <v>234</v>
      </c>
      <c r="F262" s="158">
        <v>13959364</v>
      </c>
      <c r="G262" s="159">
        <v>285</v>
      </c>
      <c r="H262" s="160">
        <v>259</v>
      </c>
      <c r="I262" s="161">
        <v>14174136</v>
      </c>
      <c r="J262" s="162">
        <v>479</v>
      </c>
      <c r="K262" s="163">
        <v>442</v>
      </c>
      <c r="L262" s="158">
        <v>303620</v>
      </c>
      <c r="M262" s="159">
        <v>211</v>
      </c>
      <c r="N262" s="160">
        <v>189</v>
      </c>
      <c r="O262" s="161">
        <v>6325712</v>
      </c>
      <c r="P262" s="162">
        <v>192</v>
      </c>
      <c r="Q262" s="163">
        <v>170</v>
      </c>
      <c r="R262" s="158">
        <v>19035408</v>
      </c>
      <c r="S262" s="159">
        <v>208</v>
      </c>
      <c r="T262" s="160">
        <v>190</v>
      </c>
      <c r="U262" s="161">
        <v>1092043</v>
      </c>
      <c r="V262" s="162">
        <v>336</v>
      </c>
      <c r="W262" s="163">
        <v>323</v>
      </c>
      <c r="X262" s="158">
        <v>3478</v>
      </c>
      <c r="Y262" s="159">
        <v>399</v>
      </c>
      <c r="Z262" s="160">
        <v>358</v>
      </c>
      <c r="AA262" s="161">
        <v>313</v>
      </c>
      <c r="AB262" s="164">
        <v>356</v>
      </c>
      <c r="AC262" s="156">
        <v>0</v>
      </c>
      <c r="AD262" s="165">
        <v>100</v>
      </c>
      <c r="AE262" s="166">
        <v>0</v>
      </c>
    </row>
    <row r="263" spans="1:31" s="3" customFormat="1" ht="18.75" customHeight="1">
      <c r="A263" s="18">
        <v>261</v>
      </c>
      <c r="B263" s="19">
        <v>314</v>
      </c>
      <c r="C263" s="20" t="s">
        <v>307</v>
      </c>
      <c r="D263" s="21" t="s">
        <v>88</v>
      </c>
      <c r="E263" s="22">
        <v>235</v>
      </c>
      <c r="F263" s="24">
        <v>13936369</v>
      </c>
      <c r="G263" s="25">
        <v>253</v>
      </c>
      <c r="H263" s="26">
        <v>230</v>
      </c>
      <c r="I263" s="27">
        <v>15544233</v>
      </c>
      <c r="J263" s="28">
        <v>207</v>
      </c>
      <c r="K263" s="29">
        <v>186</v>
      </c>
      <c r="L263" s="24">
        <v>5616261</v>
      </c>
      <c r="M263" s="25">
        <v>338</v>
      </c>
      <c r="N263" s="26">
        <v>313</v>
      </c>
      <c r="O263" s="27">
        <v>3155641</v>
      </c>
      <c r="P263" s="28">
        <v>371</v>
      </c>
      <c r="Q263" s="29">
        <v>340</v>
      </c>
      <c r="R263" s="24">
        <v>8295365</v>
      </c>
      <c r="S263" s="25">
        <v>179</v>
      </c>
      <c r="T263" s="26">
        <v>164</v>
      </c>
      <c r="U263" s="27">
        <v>1419984</v>
      </c>
      <c r="V263" s="28">
        <v>407</v>
      </c>
      <c r="W263" s="29">
        <v>387</v>
      </c>
      <c r="X263" s="64" t="s">
        <v>3052</v>
      </c>
      <c r="Y263" s="25">
        <v>336</v>
      </c>
      <c r="Z263" s="26">
        <v>297</v>
      </c>
      <c r="AA263" s="27">
        <v>430</v>
      </c>
      <c r="AB263" s="107">
        <v>352</v>
      </c>
      <c r="AC263" s="22">
        <v>0</v>
      </c>
      <c r="AD263" s="30">
        <v>49</v>
      </c>
      <c r="AE263" s="31">
        <v>51</v>
      </c>
    </row>
    <row r="264" spans="1:31" s="3" customFormat="1" ht="18.75" customHeight="1">
      <c r="A264" s="137">
        <v>262</v>
      </c>
      <c r="B264" s="138">
        <v>224</v>
      </c>
      <c r="C264" s="139" t="s">
        <v>1629</v>
      </c>
      <c r="D264" s="140" t="s">
        <v>3056</v>
      </c>
      <c r="E264" s="141">
        <v>236</v>
      </c>
      <c r="F264" s="143">
        <v>13784633</v>
      </c>
      <c r="G264" s="144">
        <v>297</v>
      </c>
      <c r="H264" s="145">
        <v>269</v>
      </c>
      <c r="I264" s="146">
        <v>13784633</v>
      </c>
      <c r="J264" s="147">
        <v>361</v>
      </c>
      <c r="K264" s="148">
        <v>333</v>
      </c>
      <c r="L264" s="143">
        <v>2908041</v>
      </c>
      <c r="M264" s="144">
        <v>245</v>
      </c>
      <c r="N264" s="145">
        <v>222</v>
      </c>
      <c r="O264" s="146">
        <v>5226749</v>
      </c>
      <c r="P264" s="147">
        <v>340</v>
      </c>
      <c r="Q264" s="148">
        <v>311</v>
      </c>
      <c r="R264" s="143">
        <v>9619335</v>
      </c>
      <c r="S264" s="144">
        <v>443</v>
      </c>
      <c r="T264" s="145">
        <v>417</v>
      </c>
      <c r="U264" s="146">
        <v>-993813</v>
      </c>
      <c r="V264" s="147">
        <v>346</v>
      </c>
      <c r="W264" s="148">
        <v>333</v>
      </c>
      <c r="X264" s="143">
        <v>3030</v>
      </c>
      <c r="Y264" s="144">
        <v>323</v>
      </c>
      <c r="Z264" s="145">
        <v>285</v>
      </c>
      <c r="AA264" s="146">
        <v>465</v>
      </c>
      <c r="AB264" s="149">
        <v>341</v>
      </c>
      <c r="AC264" s="141">
        <v>0</v>
      </c>
      <c r="AD264" s="150">
        <v>58.38</v>
      </c>
      <c r="AE264" s="151">
        <v>41.62</v>
      </c>
    </row>
    <row r="265" spans="1:31" s="3" customFormat="1" ht="18.75" customHeight="1">
      <c r="A265" s="137">
        <v>263</v>
      </c>
      <c r="B265" s="138">
        <v>257</v>
      </c>
      <c r="C265" s="139" t="s">
        <v>2738</v>
      </c>
      <c r="D265" s="140" t="s">
        <v>3056</v>
      </c>
      <c r="E265" s="141">
        <v>237</v>
      </c>
      <c r="F265" s="143">
        <v>13774872</v>
      </c>
      <c r="G265" s="144">
        <v>291</v>
      </c>
      <c r="H265" s="145">
        <v>263</v>
      </c>
      <c r="I265" s="146">
        <v>14027406</v>
      </c>
      <c r="J265" s="147">
        <v>226</v>
      </c>
      <c r="K265" s="148">
        <v>204</v>
      </c>
      <c r="L265" s="143">
        <v>5160313</v>
      </c>
      <c r="M265" s="144">
        <v>108</v>
      </c>
      <c r="N265" s="145">
        <v>90</v>
      </c>
      <c r="O265" s="146">
        <v>12548226</v>
      </c>
      <c r="P265" s="147">
        <v>141</v>
      </c>
      <c r="Q265" s="148">
        <v>123</v>
      </c>
      <c r="R265" s="143">
        <v>24561092</v>
      </c>
      <c r="S265" s="144">
        <v>364</v>
      </c>
      <c r="T265" s="145">
        <v>341</v>
      </c>
      <c r="U265" s="146">
        <v>142679</v>
      </c>
      <c r="V265" s="147">
        <v>166</v>
      </c>
      <c r="W265" s="148">
        <v>156</v>
      </c>
      <c r="X265" s="143">
        <v>21891</v>
      </c>
      <c r="Y265" s="144">
        <v>77</v>
      </c>
      <c r="Z265" s="145">
        <v>51</v>
      </c>
      <c r="AA265" s="146">
        <v>1495</v>
      </c>
      <c r="AB265" s="149">
        <v>311</v>
      </c>
      <c r="AC265" s="141">
        <v>0</v>
      </c>
      <c r="AD265" s="150">
        <v>74.83</v>
      </c>
      <c r="AE265" s="151">
        <v>25.17</v>
      </c>
    </row>
    <row r="266" spans="1:31" s="3" customFormat="1" ht="18.75" customHeight="1">
      <c r="A266" s="137">
        <v>264</v>
      </c>
      <c r="B266" s="138">
        <v>185</v>
      </c>
      <c r="C266" s="139" t="s">
        <v>1427</v>
      </c>
      <c r="D266" s="140" t="s">
        <v>3056</v>
      </c>
      <c r="E266" s="141">
        <v>238</v>
      </c>
      <c r="F266" s="143">
        <v>13666631</v>
      </c>
      <c r="G266" s="144">
        <v>295</v>
      </c>
      <c r="H266" s="145">
        <v>267</v>
      </c>
      <c r="I266" s="146">
        <v>13881567</v>
      </c>
      <c r="J266" s="147">
        <v>241</v>
      </c>
      <c r="K266" s="148">
        <v>218</v>
      </c>
      <c r="L266" s="143">
        <v>4748314</v>
      </c>
      <c r="M266" s="144">
        <v>215</v>
      </c>
      <c r="N266" s="145">
        <v>193</v>
      </c>
      <c r="O266" s="146">
        <v>6262338</v>
      </c>
      <c r="P266" s="147">
        <v>267</v>
      </c>
      <c r="Q266" s="148">
        <v>240</v>
      </c>
      <c r="R266" s="143">
        <v>13651211</v>
      </c>
      <c r="S266" s="144">
        <v>360</v>
      </c>
      <c r="T266" s="145">
        <v>337</v>
      </c>
      <c r="U266" s="146">
        <v>146726</v>
      </c>
      <c r="V266" s="147">
        <v>324</v>
      </c>
      <c r="W266" s="148">
        <v>311</v>
      </c>
      <c r="X266" s="143">
        <v>4784</v>
      </c>
      <c r="Y266" s="144">
        <v>142</v>
      </c>
      <c r="Z266" s="145">
        <v>115</v>
      </c>
      <c r="AA266" s="146">
        <v>1000</v>
      </c>
      <c r="AB266" s="149">
        <v>311</v>
      </c>
      <c r="AC266" s="141">
        <v>0</v>
      </c>
      <c r="AD266" s="150">
        <v>100</v>
      </c>
      <c r="AE266" s="151">
        <v>0</v>
      </c>
    </row>
    <row r="267" spans="1:31" s="3" customFormat="1" ht="18.75" customHeight="1">
      <c r="A267" s="48">
        <v>265</v>
      </c>
      <c r="B267" s="49">
        <v>194</v>
      </c>
      <c r="C267" s="50" t="s">
        <v>1031</v>
      </c>
      <c r="D267" s="51" t="s">
        <v>87</v>
      </c>
      <c r="E267" s="52">
        <v>239</v>
      </c>
      <c r="F267" s="54">
        <v>13628864</v>
      </c>
      <c r="G267" s="55">
        <v>289</v>
      </c>
      <c r="H267" s="56">
        <v>261</v>
      </c>
      <c r="I267" s="57">
        <v>14101119</v>
      </c>
      <c r="J267" s="58">
        <v>283</v>
      </c>
      <c r="K267" s="59">
        <v>257</v>
      </c>
      <c r="L267" s="54">
        <v>3975699</v>
      </c>
      <c r="M267" s="55">
        <v>189</v>
      </c>
      <c r="N267" s="56">
        <v>168</v>
      </c>
      <c r="O267" s="57">
        <v>7422782</v>
      </c>
      <c r="P267" s="58">
        <v>289</v>
      </c>
      <c r="Q267" s="59">
        <v>262</v>
      </c>
      <c r="R267" s="54">
        <v>11526510</v>
      </c>
      <c r="S267" s="55">
        <v>217</v>
      </c>
      <c r="T267" s="56">
        <v>199</v>
      </c>
      <c r="U267" s="57">
        <v>994579</v>
      </c>
      <c r="V267" s="58">
        <v>175</v>
      </c>
      <c r="W267" s="59">
        <v>165</v>
      </c>
      <c r="X267" s="54">
        <v>21273</v>
      </c>
      <c r="Y267" s="55">
        <v>182</v>
      </c>
      <c r="Z267" s="56">
        <v>151</v>
      </c>
      <c r="AA267" s="57">
        <v>850</v>
      </c>
      <c r="AB267" s="109">
        <v>321</v>
      </c>
      <c r="AC267" s="52">
        <v>0</v>
      </c>
      <c r="AD267" s="60">
        <v>100</v>
      </c>
      <c r="AE267" s="61">
        <v>0</v>
      </c>
    </row>
    <row r="268" spans="1:31" s="3" customFormat="1" ht="18.75" customHeight="1">
      <c r="A268" s="167">
        <v>266</v>
      </c>
      <c r="B268" s="168">
        <v>250</v>
      </c>
      <c r="C268" s="169" t="s">
        <v>3220</v>
      </c>
      <c r="D268" s="170" t="s">
        <v>3056</v>
      </c>
      <c r="E268" s="182">
        <v>240</v>
      </c>
      <c r="F268" s="173">
        <v>13610230</v>
      </c>
      <c r="G268" s="174">
        <v>300</v>
      </c>
      <c r="H268" s="175">
        <v>272</v>
      </c>
      <c r="I268" s="176">
        <v>13610230</v>
      </c>
      <c r="J268" s="177">
        <v>430</v>
      </c>
      <c r="K268" s="178">
        <v>395</v>
      </c>
      <c r="L268" s="173">
        <v>1458869</v>
      </c>
      <c r="M268" s="174">
        <v>436</v>
      </c>
      <c r="N268" s="175">
        <v>406</v>
      </c>
      <c r="O268" s="176">
        <v>1116459</v>
      </c>
      <c r="P268" s="177">
        <v>490</v>
      </c>
      <c r="Q268" s="178">
        <v>449</v>
      </c>
      <c r="R268" s="173">
        <v>2836171</v>
      </c>
      <c r="S268" s="174">
        <v>298</v>
      </c>
      <c r="T268" s="175">
        <v>276</v>
      </c>
      <c r="U268" s="176">
        <v>397003</v>
      </c>
      <c r="V268" s="177" t="s">
        <v>3052</v>
      </c>
      <c r="W268" s="178" t="s">
        <v>3052</v>
      </c>
      <c r="X268" s="184" t="s">
        <v>3052</v>
      </c>
      <c r="Y268" s="174">
        <v>184</v>
      </c>
      <c r="Z268" s="175">
        <v>153</v>
      </c>
      <c r="AA268" s="176">
        <v>850</v>
      </c>
      <c r="AB268" s="179">
        <v>354</v>
      </c>
      <c r="AC268" s="171">
        <v>0</v>
      </c>
      <c r="AD268" s="180">
        <v>100</v>
      </c>
      <c r="AE268" s="181">
        <v>0</v>
      </c>
    </row>
    <row r="269" spans="1:31" s="3" customFormat="1" ht="18.75" customHeight="1">
      <c r="A269" s="137">
        <v>267</v>
      </c>
      <c r="B269" s="138">
        <v>271</v>
      </c>
      <c r="C269" s="139" t="s">
        <v>1476</v>
      </c>
      <c r="D269" s="140" t="s">
        <v>3056</v>
      </c>
      <c r="E269" s="141">
        <v>241</v>
      </c>
      <c r="F269" s="143">
        <v>13557628</v>
      </c>
      <c r="G269" s="144">
        <v>284</v>
      </c>
      <c r="H269" s="145">
        <v>258</v>
      </c>
      <c r="I269" s="146">
        <v>14245733</v>
      </c>
      <c r="J269" s="147">
        <v>280</v>
      </c>
      <c r="K269" s="148">
        <v>254</v>
      </c>
      <c r="L269" s="143">
        <v>4044072</v>
      </c>
      <c r="M269" s="144">
        <v>237</v>
      </c>
      <c r="N269" s="145">
        <v>215</v>
      </c>
      <c r="O269" s="146">
        <v>5458791</v>
      </c>
      <c r="P269" s="147">
        <v>386</v>
      </c>
      <c r="Q269" s="148">
        <v>354</v>
      </c>
      <c r="R269" s="143">
        <v>7770941</v>
      </c>
      <c r="S269" s="144">
        <v>189</v>
      </c>
      <c r="T269" s="145">
        <v>173</v>
      </c>
      <c r="U269" s="146">
        <v>1326666</v>
      </c>
      <c r="V269" s="147">
        <v>303</v>
      </c>
      <c r="W269" s="148">
        <v>290</v>
      </c>
      <c r="X269" s="143">
        <v>6054</v>
      </c>
      <c r="Y269" s="144">
        <v>423</v>
      </c>
      <c r="Z269" s="145">
        <v>382</v>
      </c>
      <c r="AA269" s="146">
        <v>261</v>
      </c>
      <c r="AB269" s="149">
        <v>351</v>
      </c>
      <c r="AC269" s="141">
        <v>0</v>
      </c>
      <c r="AD269" s="150">
        <v>100</v>
      </c>
      <c r="AE269" s="151">
        <v>0</v>
      </c>
    </row>
    <row r="270" spans="1:31" s="3" customFormat="1" ht="18.75" customHeight="1">
      <c r="A270" s="137">
        <v>268</v>
      </c>
      <c r="B270" s="138" t="s">
        <v>3052</v>
      </c>
      <c r="C270" s="139" t="s">
        <v>851</v>
      </c>
      <c r="D270" s="140" t="s">
        <v>3056</v>
      </c>
      <c r="E270" s="141">
        <v>242</v>
      </c>
      <c r="F270" s="143">
        <v>13531995</v>
      </c>
      <c r="G270" s="144">
        <v>306</v>
      </c>
      <c r="H270" s="145">
        <v>278</v>
      </c>
      <c r="I270" s="146">
        <v>13531995</v>
      </c>
      <c r="J270" s="147">
        <v>310</v>
      </c>
      <c r="K270" s="148">
        <v>282</v>
      </c>
      <c r="L270" s="143">
        <v>3518187</v>
      </c>
      <c r="M270" s="144">
        <v>282</v>
      </c>
      <c r="N270" s="145">
        <v>258</v>
      </c>
      <c r="O270" s="146">
        <v>4244126</v>
      </c>
      <c r="P270" s="147">
        <v>348</v>
      </c>
      <c r="Q270" s="148">
        <v>319</v>
      </c>
      <c r="R270" s="143">
        <v>9374181</v>
      </c>
      <c r="S270" s="144">
        <v>168</v>
      </c>
      <c r="T270" s="145">
        <v>154</v>
      </c>
      <c r="U270" s="146">
        <v>1628785</v>
      </c>
      <c r="V270" s="147">
        <v>412</v>
      </c>
      <c r="W270" s="148">
        <v>391</v>
      </c>
      <c r="X270" s="143">
        <v>271</v>
      </c>
      <c r="Y270" s="144">
        <v>442</v>
      </c>
      <c r="Z270" s="145">
        <v>401</v>
      </c>
      <c r="AA270" s="146">
        <v>234</v>
      </c>
      <c r="AB270" s="149">
        <v>352</v>
      </c>
      <c r="AC270" s="141">
        <v>0</v>
      </c>
      <c r="AD270" s="150">
        <v>100</v>
      </c>
      <c r="AE270" s="151">
        <v>0</v>
      </c>
    </row>
    <row r="271" spans="1:31" s="3" customFormat="1" ht="18.75" customHeight="1">
      <c r="A271" s="137">
        <v>269</v>
      </c>
      <c r="B271" s="138">
        <v>264</v>
      </c>
      <c r="C271" s="139" t="s">
        <v>1818</v>
      </c>
      <c r="D271" s="140" t="s">
        <v>3056</v>
      </c>
      <c r="E271" s="185">
        <v>243</v>
      </c>
      <c r="F271" s="143">
        <v>13522181</v>
      </c>
      <c r="G271" s="144">
        <v>261</v>
      </c>
      <c r="H271" s="145">
        <v>236</v>
      </c>
      <c r="I271" s="146">
        <v>15139120</v>
      </c>
      <c r="J271" s="147">
        <v>161</v>
      </c>
      <c r="K271" s="148">
        <v>144</v>
      </c>
      <c r="L271" s="143">
        <v>6998994</v>
      </c>
      <c r="M271" s="144">
        <v>113</v>
      </c>
      <c r="N271" s="145">
        <v>95</v>
      </c>
      <c r="O271" s="146">
        <v>12147427</v>
      </c>
      <c r="P271" s="147">
        <v>240</v>
      </c>
      <c r="Q271" s="148">
        <v>216</v>
      </c>
      <c r="R271" s="143">
        <v>15216987</v>
      </c>
      <c r="S271" s="144">
        <v>76</v>
      </c>
      <c r="T271" s="145">
        <v>65</v>
      </c>
      <c r="U271" s="146">
        <v>4032546</v>
      </c>
      <c r="V271" s="147">
        <v>350</v>
      </c>
      <c r="W271" s="148">
        <v>337</v>
      </c>
      <c r="X271" s="143">
        <v>2792</v>
      </c>
      <c r="Y271" s="144">
        <v>476</v>
      </c>
      <c r="Z271" s="145">
        <v>435</v>
      </c>
      <c r="AA271" s="146">
        <v>153</v>
      </c>
      <c r="AB271" s="149">
        <v>354</v>
      </c>
      <c r="AC271" s="141">
        <v>0</v>
      </c>
      <c r="AD271" s="150">
        <v>0</v>
      </c>
      <c r="AE271" s="151">
        <v>100</v>
      </c>
    </row>
    <row r="272" spans="1:31" s="3" customFormat="1" ht="18.75" customHeight="1">
      <c r="A272" s="152">
        <v>270</v>
      </c>
      <c r="B272" s="153">
        <v>277</v>
      </c>
      <c r="C272" s="154" t="s">
        <v>1089</v>
      </c>
      <c r="D272" s="155" t="s">
        <v>3056</v>
      </c>
      <c r="E272" s="156">
        <v>244</v>
      </c>
      <c r="F272" s="158">
        <v>13315663</v>
      </c>
      <c r="G272" s="159">
        <v>296</v>
      </c>
      <c r="H272" s="160">
        <v>268</v>
      </c>
      <c r="I272" s="161">
        <v>13839310</v>
      </c>
      <c r="J272" s="162">
        <v>378</v>
      </c>
      <c r="K272" s="163">
        <v>348</v>
      </c>
      <c r="L272" s="158">
        <v>2546817</v>
      </c>
      <c r="M272" s="159">
        <v>468</v>
      </c>
      <c r="N272" s="160">
        <v>435</v>
      </c>
      <c r="O272" s="161">
        <v>331964</v>
      </c>
      <c r="P272" s="162">
        <v>328</v>
      </c>
      <c r="Q272" s="163">
        <v>300</v>
      </c>
      <c r="R272" s="158">
        <v>10189483</v>
      </c>
      <c r="S272" s="159">
        <v>457</v>
      </c>
      <c r="T272" s="160">
        <v>429</v>
      </c>
      <c r="U272" s="207" t="s">
        <v>3052</v>
      </c>
      <c r="V272" s="162">
        <v>143</v>
      </c>
      <c r="W272" s="163">
        <v>133</v>
      </c>
      <c r="X272" s="158">
        <v>23818</v>
      </c>
      <c r="Y272" s="159">
        <v>429</v>
      </c>
      <c r="Z272" s="160">
        <v>388</v>
      </c>
      <c r="AA272" s="161">
        <v>250</v>
      </c>
      <c r="AB272" s="164">
        <v>383</v>
      </c>
      <c r="AC272" s="156">
        <v>0</v>
      </c>
      <c r="AD272" s="165">
        <v>0</v>
      </c>
      <c r="AE272" s="166">
        <v>100</v>
      </c>
    </row>
    <row r="273" spans="1:31" s="3" customFormat="1" ht="18.75" customHeight="1">
      <c r="A273" s="18">
        <v>271</v>
      </c>
      <c r="B273" s="19" t="s">
        <v>3052</v>
      </c>
      <c r="C273" s="20" t="s">
        <v>852</v>
      </c>
      <c r="D273" s="21" t="s">
        <v>3054</v>
      </c>
      <c r="E273" s="22">
        <v>27</v>
      </c>
      <c r="F273" s="24">
        <v>13307499</v>
      </c>
      <c r="G273" s="25">
        <v>287</v>
      </c>
      <c r="H273" s="26">
        <v>27</v>
      </c>
      <c r="I273" s="27">
        <v>14132113</v>
      </c>
      <c r="J273" s="28">
        <v>222</v>
      </c>
      <c r="K273" s="29">
        <v>22</v>
      </c>
      <c r="L273" s="24">
        <v>5248137</v>
      </c>
      <c r="M273" s="25">
        <v>192</v>
      </c>
      <c r="N273" s="26">
        <v>22</v>
      </c>
      <c r="O273" s="27">
        <v>7368325</v>
      </c>
      <c r="P273" s="28">
        <v>300</v>
      </c>
      <c r="Q273" s="29">
        <v>28</v>
      </c>
      <c r="R273" s="24">
        <v>11063055</v>
      </c>
      <c r="S273" s="25">
        <v>232</v>
      </c>
      <c r="T273" s="26">
        <v>19</v>
      </c>
      <c r="U273" s="27">
        <v>850203</v>
      </c>
      <c r="V273" s="28">
        <v>417</v>
      </c>
      <c r="W273" s="29">
        <v>23</v>
      </c>
      <c r="X273" s="24">
        <v>192</v>
      </c>
      <c r="Y273" s="25">
        <v>163</v>
      </c>
      <c r="Z273" s="26">
        <v>29</v>
      </c>
      <c r="AA273" s="27">
        <v>935</v>
      </c>
      <c r="AB273" s="107">
        <v>341</v>
      </c>
      <c r="AC273" s="22">
        <v>100</v>
      </c>
      <c r="AD273" s="30">
        <v>0</v>
      </c>
      <c r="AE273" s="31">
        <v>0</v>
      </c>
    </row>
    <row r="274" spans="1:31" s="3" customFormat="1" ht="18.75" customHeight="1">
      <c r="A274" s="32">
        <v>272</v>
      </c>
      <c r="B274" s="33">
        <v>222</v>
      </c>
      <c r="C274" s="34" t="s">
        <v>2369</v>
      </c>
      <c r="D274" s="35" t="s">
        <v>2657</v>
      </c>
      <c r="E274" s="45">
        <v>245</v>
      </c>
      <c r="F274" s="38">
        <v>13303556</v>
      </c>
      <c r="G274" s="39">
        <v>269</v>
      </c>
      <c r="H274" s="40">
        <v>244</v>
      </c>
      <c r="I274" s="41">
        <v>14979462</v>
      </c>
      <c r="J274" s="42">
        <v>247</v>
      </c>
      <c r="K274" s="43">
        <v>222</v>
      </c>
      <c r="L274" s="38">
        <v>4646209</v>
      </c>
      <c r="M274" s="39">
        <v>378</v>
      </c>
      <c r="N274" s="40">
        <v>350</v>
      </c>
      <c r="O274" s="41">
        <v>2363682</v>
      </c>
      <c r="P274" s="42">
        <v>315</v>
      </c>
      <c r="Q274" s="43">
        <v>287</v>
      </c>
      <c r="R274" s="38">
        <v>10568058</v>
      </c>
      <c r="S274" s="39">
        <v>433</v>
      </c>
      <c r="T274" s="40">
        <v>407</v>
      </c>
      <c r="U274" s="41">
        <v>-603355</v>
      </c>
      <c r="V274" s="42">
        <v>420</v>
      </c>
      <c r="W274" s="43">
        <v>397</v>
      </c>
      <c r="X274" s="38">
        <v>140</v>
      </c>
      <c r="Y274" s="39">
        <v>62</v>
      </c>
      <c r="Z274" s="40">
        <v>40</v>
      </c>
      <c r="AA274" s="41">
        <v>1672</v>
      </c>
      <c r="AB274" s="108">
        <v>321</v>
      </c>
      <c r="AC274" s="45">
        <v>0</v>
      </c>
      <c r="AD274" s="37">
        <v>100</v>
      </c>
      <c r="AE274" s="46">
        <v>0</v>
      </c>
    </row>
    <row r="275" spans="1:31" s="3" customFormat="1" ht="18.75" customHeight="1">
      <c r="A275" s="137">
        <v>273</v>
      </c>
      <c r="B275" s="138">
        <v>266</v>
      </c>
      <c r="C275" s="139" t="s">
        <v>1425</v>
      </c>
      <c r="D275" s="140" t="s">
        <v>3056</v>
      </c>
      <c r="E275" s="141">
        <v>246</v>
      </c>
      <c r="F275" s="143">
        <v>13260943</v>
      </c>
      <c r="G275" s="144">
        <v>119</v>
      </c>
      <c r="H275" s="145">
        <v>105</v>
      </c>
      <c r="I275" s="146">
        <v>32157746</v>
      </c>
      <c r="J275" s="147">
        <v>125</v>
      </c>
      <c r="K275" s="148">
        <v>112</v>
      </c>
      <c r="L275" s="143">
        <v>8646362</v>
      </c>
      <c r="M275" s="144">
        <v>247</v>
      </c>
      <c r="N275" s="145">
        <v>224</v>
      </c>
      <c r="O275" s="146">
        <v>5163165</v>
      </c>
      <c r="P275" s="147">
        <v>259</v>
      </c>
      <c r="Q275" s="148">
        <v>233</v>
      </c>
      <c r="R275" s="143">
        <v>14001723</v>
      </c>
      <c r="S275" s="144">
        <v>167</v>
      </c>
      <c r="T275" s="145">
        <v>153</v>
      </c>
      <c r="U275" s="146">
        <v>1631410</v>
      </c>
      <c r="V275" s="147">
        <v>267</v>
      </c>
      <c r="W275" s="148">
        <v>254</v>
      </c>
      <c r="X275" s="143">
        <v>9387</v>
      </c>
      <c r="Y275" s="144">
        <v>255</v>
      </c>
      <c r="Z275" s="145">
        <v>219</v>
      </c>
      <c r="AA275" s="146">
        <v>600</v>
      </c>
      <c r="AB275" s="149">
        <v>352</v>
      </c>
      <c r="AC275" s="141">
        <v>0</v>
      </c>
      <c r="AD275" s="150">
        <v>0</v>
      </c>
      <c r="AE275" s="151">
        <v>100</v>
      </c>
    </row>
    <row r="276" spans="1:31" s="3" customFormat="1" ht="18.75" customHeight="1">
      <c r="A276" s="137">
        <v>274</v>
      </c>
      <c r="B276" s="138" t="s">
        <v>3052</v>
      </c>
      <c r="C276" s="139" t="s">
        <v>1391</v>
      </c>
      <c r="D276" s="140" t="s">
        <v>3056</v>
      </c>
      <c r="E276" s="141">
        <v>247</v>
      </c>
      <c r="F276" s="143">
        <v>13208585</v>
      </c>
      <c r="G276" s="144">
        <v>301</v>
      </c>
      <c r="H276" s="145">
        <v>273</v>
      </c>
      <c r="I276" s="146">
        <v>13609301</v>
      </c>
      <c r="J276" s="147">
        <v>471</v>
      </c>
      <c r="K276" s="148">
        <v>434</v>
      </c>
      <c r="L276" s="143">
        <v>557737</v>
      </c>
      <c r="M276" s="144">
        <v>328</v>
      </c>
      <c r="N276" s="145">
        <v>303</v>
      </c>
      <c r="O276" s="146">
        <v>3281382</v>
      </c>
      <c r="P276" s="147">
        <v>344</v>
      </c>
      <c r="Q276" s="148">
        <v>315</v>
      </c>
      <c r="R276" s="143">
        <v>9580741</v>
      </c>
      <c r="S276" s="144">
        <v>321</v>
      </c>
      <c r="T276" s="145">
        <v>299</v>
      </c>
      <c r="U276" s="146">
        <v>289281</v>
      </c>
      <c r="V276" s="147" t="s">
        <v>3052</v>
      </c>
      <c r="W276" s="148" t="s">
        <v>3052</v>
      </c>
      <c r="X276" s="186" t="s">
        <v>3052</v>
      </c>
      <c r="Y276" s="144">
        <v>422</v>
      </c>
      <c r="Z276" s="145">
        <v>381</v>
      </c>
      <c r="AA276" s="146">
        <v>261</v>
      </c>
      <c r="AB276" s="149">
        <v>342</v>
      </c>
      <c r="AC276" s="141">
        <v>0</v>
      </c>
      <c r="AD276" s="150">
        <v>100</v>
      </c>
      <c r="AE276" s="151">
        <v>0</v>
      </c>
    </row>
    <row r="277" spans="1:31" s="3" customFormat="1" ht="18.75" customHeight="1">
      <c r="A277" s="48">
        <v>275</v>
      </c>
      <c r="B277" s="49">
        <v>319</v>
      </c>
      <c r="C277" s="50" t="s">
        <v>2254</v>
      </c>
      <c r="D277" s="51" t="s">
        <v>3054</v>
      </c>
      <c r="E277" s="52">
        <v>28</v>
      </c>
      <c r="F277" s="54">
        <v>13195881</v>
      </c>
      <c r="G277" s="55">
        <v>311</v>
      </c>
      <c r="H277" s="56">
        <v>29</v>
      </c>
      <c r="I277" s="57">
        <v>13358456</v>
      </c>
      <c r="J277" s="58">
        <v>170</v>
      </c>
      <c r="K277" s="59">
        <v>18</v>
      </c>
      <c r="L277" s="54">
        <v>6769417</v>
      </c>
      <c r="M277" s="55">
        <v>376</v>
      </c>
      <c r="N277" s="56">
        <v>28</v>
      </c>
      <c r="O277" s="57">
        <v>2373822</v>
      </c>
      <c r="P277" s="58">
        <v>404</v>
      </c>
      <c r="Q277" s="59">
        <v>34</v>
      </c>
      <c r="R277" s="54">
        <v>6908003</v>
      </c>
      <c r="S277" s="55">
        <v>333</v>
      </c>
      <c r="T277" s="56">
        <v>23</v>
      </c>
      <c r="U277" s="57">
        <v>247987</v>
      </c>
      <c r="V277" s="58">
        <v>398</v>
      </c>
      <c r="W277" s="59">
        <v>20</v>
      </c>
      <c r="X277" s="54">
        <v>626</v>
      </c>
      <c r="Y277" s="55">
        <v>41</v>
      </c>
      <c r="Z277" s="56">
        <v>18</v>
      </c>
      <c r="AA277" s="57">
        <v>2411</v>
      </c>
      <c r="AB277" s="109">
        <v>384</v>
      </c>
      <c r="AC277" s="52">
        <v>100</v>
      </c>
      <c r="AD277" s="60">
        <v>0</v>
      </c>
      <c r="AE277" s="61">
        <v>0</v>
      </c>
    </row>
    <row r="278" spans="1:31" s="3" customFormat="1" ht="18.75" customHeight="1">
      <c r="A278" s="18">
        <v>276</v>
      </c>
      <c r="B278" s="19">
        <v>311</v>
      </c>
      <c r="C278" s="20" t="s">
        <v>1379</v>
      </c>
      <c r="D278" s="21" t="s">
        <v>3058</v>
      </c>
      <c r="E278" s="22">
        <v>248</v>
      </c>
      <c r="F278" s="24">
        <v>13190800</v>
      </c>
      <c r="G278" s="25">
        <v>303</v>
      </c>
      <c r="H278" s="26">
        <v>275</v>
      </c>
      <c r="I278" s="27">
        <v>13549412</v>
      </c>
      <c r="J278" s="28">
        <v>234</v>
      </c>
      <c r="K278" s="29">
        <v>211</v>
      </c>
      <c r="L278" s="24">
        <v>4850488</v>
      </c>
      <c r="M278" s="25">
        <v>401</v>
      </c>
      <c r="N278" s="26">
        <v>373</v>
      </c>
      <c r="O278" s="27">
        <v>1862771</v>
      </c>
      <c r="P278" s="28">
        <v>202</v>
      </c>
      <c r="Q278" s="29">
        <v>180</v>
      </c>
      <c r="R278" s="24">
        <v>18553077</v>
      </c>
      <c r="S278" s="25">
        <v>327</v>
      </c>
      <c r="T278" s="26">
        <v>305</v>
      </c>
      <c r="U278" s="27">
        <v>263997</v>
      </c>
      <c r="V278" s="28">
        <v>354</v>
      </c>
      <c r="W278" s="29">
        <v>341</v>
      </c>
      <c r="X278" s="24">
        <v>2478</v>
      </c>
      <c r="Y278" s="25">
        <v>444</v>
      </c>
      <c r="Z278" s="26">
        <v>403</v>
      </c>
      <c r="AA278" s="27">
        <v>220</v>
      </c>
      <c r="AB278" s="107">
        <v>371</v>
      </c>
      <c r="AC278" s="22">
        <v>0.4</v>
      </c>
      <c r="AD278" s="30">
        <v>99.6</v>
      </c>
      <c r="AE278" s="31">
        <v>0</v>
      </c>
    </row>
    <row r="279" spans="1:31" s="3" customFormat="1" ht="18.75" customHeight="1">
      <c r="A279" s="32">
        <v>277</v>
      </c>
      <c r="B279" s="33">
        <v>273</v>
      </c>
      <c r="C279" s="34" t="s">
        <v>1984</v>
      </c>
      <c r="D279" s="35" t="s">
        <v>3058</v>
      </c>
      <c r="E279" s="45">
        <v>249</v>
      </c>
      <c r="F279" s="38">
        <v>13168190</v>
      </c>
      <c r="G279" s="39">
        <v>226</v>
      </c>
      <c r="H279" s="40">
        <v>206</v>
      </c>
      <c r="I279" s="41">
        <v>17444357</v>
      </c>
      <c r="J279" s="42">
        <v>268</v>
      </c>
      <c r="K279" s="43">
        <v>243</v>
      </c>
      <c r="L279" s="38">
        <v>4242899</v>
      </c>
      <c r="M279" s="39">
        <v>63</v>
      </c>
      <c r="N279" s="40">
        <v>49</v>
      </c>
      <c r="O279" s="41">
        <v>20310867</v>
      </c>
      <c r="P279" s="42">
        <v>102</v>
      </c>
      <c r="Q279" s="43">
        <v>87</v>
      </c>
      <c r="R279" s="38">
        <v>33161106</v>
      </c>
      <c r="S279" s="39">
        <v>389</v>
      </c>
      <c r="T279" s="40">
        <v>365</v>
      </c>
      <c r="U279" s="41">
        <v>50620</v>
      </c>
      <c r="V279" s="42">
        <v>305</v>
      </c>
      <c r="W279" s="43">
        <v>292</v>
      </c>
      <c r="X279" s="38">
        <v>6015</v>
      </c>
      <c r="Y279" s="39">
        <v>225</v>
      </c>
      <c r="Z279" s="40">
        <v>192</v>
      </c>
      <c r="AA279" s="41">
        <v>675</v>
      </c>
      <c r="AB279" s="108">
        <v>341</v>
      </c>
      <c r="AC279" s="45">
        <v>0</v>
      </c>
      <c r="AD279" s="37">
        <v>100</v>
      </c>
      <c r="AE279" s="46">
        <v>0</v>
      </c>
    </row>
    <row r="280" spans="1:31" s="3" customFormat="1" ht="18.75" customHeight="1">
      <c r="A280" s="32">
        <v>278</v>
      </c>
      <c r="B280" s="33" t="s">
        <v>3052</v>
      </c>
      <c r="C280" s="67" t="s">
        <v>3052</v>
      </c>
      <c r="D280" s="35" t="s">
        <v>3051</v>
      </c>
      <c r="E280" s="45">
        <v>250</v>
      </c>
      <c r="F280" s="44" t="s">
        <v>3052</v>
      </c>
      <c r="G280" s="39">
        <v>273</v>
      </c>
      <c r="H280" s="40">
        <v>248</v>
      </c>
      <c r="I280" s="62" t="s">
        <v>3052</v>
      </c>
      <c r="J280" s="42">
        <v>259</v>
      </c>
      <c r="K280" s="43">
        <v>234</v>
      </c>
      <c r="L280" s="44" t="s">
        <v>3052</v>
      </c>
      <c r="M280" s="39">
        <v>372</v>
      </c>
      <c r="N280" s="40">
        <v>345</v>
      </c>
      <c r="O280" s="62" t="s">
        <v>3052</v>
      </c>
      <c r="P280" s="42">
        <v>435</v>
      </c>
      <c r="Q280" s="43">
        <v>397</v>
      </c>
      <c r="R280" s="44" t="s">
        <v>3052</v>
      </c>
      <c r="S280" s="39">
        <v>103</v>
      </c>
      <c r="T280" s="40">
        <v>90</v>
      </c>
      <c r="U280" s="62" t="s">
        <v>3052</v>
      </c>
      <c r="V280" s="42">
        <v>169</v>
      </c>
      <c r="W280" s="43">
        <v>159</v>
      </c>
      <c r="X280" s="44" t="s">
        <v>3052</v>
      </c>
      <c r="Y280" s="39">
        <v>438</v>
      </c>
      <c r="Z280" s="40">
        <v>397</v>
      </c>
      <c r="AA280" s="62" t="s">
        <v>3052</v>
      </c>
      <c r="AB280" s="108">
        <v>371</v>
      </c>
      <c r="AC280" s="45">
        <v>0</v>
      </c>
      <c r="AD280" s="37">
        <v>100</v>
      </c>
      <c r="AE280" s="46">
        <v>0</v>
      </c>
    </row>
    <row r="281" spans="1:31" s="3" customFormat="1" ht="18.75" customHeight="1">
      <c r="A281" s="32">
        <v>279</v>
      </c>
      <c r="B281" s="33">
        <v>252</v>
      </c>
      <c r="C281" s="34" t="s">
        <v>2260</v>
      </c>
      <c r="D281" s="35" t="s">
        <v>1939</v>
      </c>
      <c r="E281" s="45">
        <v>251</v>
      </c>
      <c r="F281" s="38">
        <v>13070017</v>
      </c>
      <c r="G281" s="39">
        <v>292</v>
      </c>
      <c r="H281" s="40">
        <v>264</v>
      </c>
      <c r="I281" s="41">
        <v>14003219</v>
      </c>
      <c r="J281" s="42">
        <v>131</v>
      </c>
      <c r="K281" s="43">
        <v>117</v>
      </c>
      <c r="L281" s="38">
        <v>8427798</v>
      </c>
      <c r="M281" s="39">
        <v>136</v>
      </c>
      <c r="N281" s="40">
        <v>118</v>
      </c>
      <c r="O281" s="41">
        <v>10574388</v>
      </c>
      <c r="P281" s="42">
        <v>79</v>
      </c>
      <c r="Q281" s="43">
        <v>66</v>
      </c>
      <c r="R281" s="38">
        <v>40894141</v>
      </c>
      <c r="S281" s="39">
        <v>325</v>
      </c>
      <c r="T281" s="40">
        <v>303</v>
      </c>
      <c r="U281" s="41">
        <v>266371</v>
      </c>
      <c r="V281" s="42">
        <v>85</v>
      </c>
      <c r="W281" s="43">
        <v>78</v>
      </c>
      <c r="X281" s="38">
        <v>38338</v>
      </c>
      <c r="Y281" s="39">
        <v>99</v>
      </c>
      <c r="Z281" s="40">
        <v>73</v>
      </c>
      <c r="AA281" s="41">
        <v>1338</v>
      </c>
      <c r="AB281" s="108">
        <v>311</v>
      </c>
      <c r="AC281" s="45">
        <v>0</v>
      </c>
      <c r="AD281" s="37">
        <v>100</v>
      </c>
      <c r="AE281" s="46">
        <v>0</v>
      </c>
    </row>
    <row r="282" spans="1:31" s="3" customFormat="1" ht="18.75" customHeight="1">
      <c r="A282" s="48">
        <v>280</v>
      </c>
      <c r="B282" s="49">
        <v>321</v>
      </c>
      <c r="C282" s="50" t="s">
        <v>207</v>
      </c>
      <c r="D282" s="51" t="s">
        <v>1049</v>
      </c>
      <c r="E282" s="52">
        <v>252</v>
      </c>
      <c r="F282" s="54">
        <v>13050157</v>
      </c>
      <c r="G282" s="55">
        <v>308</v>
      </c>
      <c r="H282" s="56">
        <v>280</v>
      </c>
      <c r="I282" s="57">
        <v>13495984</v>
      </c>
      <c r="J282" s="58">
        <v>203</v>
      </c>
      <c r="K282" s="59">
        <v>182</v>
      </c>
      <c r="L282" s="54">
        <v>5699923</v>
      </c>
      <c r="M282" s="55">
        <v>99</v>
      </c>
      <c r="N282" s="56">
        <v>82</v>
      </c>
      <c r="O282" s="57">
        <v>13511625</v>
      </c>
      <c r="P282" s="58">
        <v>154</v>
      </c>
      <c r="Q282" s="59">
        <v>135</v>
      </c>
      <c r="R282" s="54">
        <v>22583625</v>
      </c>
      <c r="S282" s="55">
        <v>138</v>
      </c>
      <c r="T282" s="56">
        <v>125</v>
      </c>
      <c r="U282" s="57">
        <v>2071922</v>
      </c>
      <c r="V282" s="58">
        <v>329</v>
      </c>
      <c r="W282" s="59">
        <v>316</v>
      </c>
      <c r="X282" s="54">
        <v>4074</v>
      </c>
      <c r="Y282" s="55">
        <v>103</v>
      </c>
      <c r="Z282" s="56">
        <v>77</v>
      </c>
      <c r="AA282" s="57">
        <v>1315</v>
      </c>
      <c r="AB282" s="109">
        <v>321</v>
      </c>
      <c r="AC282" s="52">
        <v>0</v>
      </c>
      <c r="AD282" s="60">
        <v>100</v>
      </c>
      <c r="AE282" s="61">
        <v>0</v>
      </c>
    </row>
    <row r="283" spans="1:31" s="3" customFormat="1" ht="18.75" customHeight="1">
      <c r="A283" s="167">
        <v>281</v>
      </c>
      <c r="B283" s="168">
        <v>260</v>
      </c>
      <c r="C283" s="169" t="s">
        <v>1030</v>
      </c>
      <c r="D283" s="170" t="s">
        <v>3056</v>
      </c>
      <c r="E283" s="171">
        <v>253</v>
      </c>
      <c r="F283" s="173">
        <v>12994486</v>
      </c>
      <c r="G283" s="174">
        <v>312</v>
      </c>
      <c r="H283" s="175">
        <v>283</v>
      </c>
      <c r="I283" s="176">
        <v>13295499</v>
      </c>
      <c r="J283" s="177">
        <v>152</v>
      </c>
      <c r="K283" s="178">
        <v>136</v>
      </c>
      <c r="L283" s="173">
        <v>7313492</v>
      </c>
      <c r="M283" s="174">
        <v>322</v>
      </c>
      <c r="N283" s="175">
        <v>297</v>
      </c>
      <c r="O283" s="176">
        <v>3397320</v>
      </c>
      <c r="P283" s="177">
        <v>418</v>
      </c>
      <c r="Q283" s="178">
        <v>382</v>
      </c>
      <c r="R283" s="173">
        <v>6256304</v>
      </c>
      <c r="S283" s="174">
        <v>102</v>
      </c>
      <c r="T283" s="175">
        <v>89</v>
      </c>
      <c r="U283" s="176">
        <v>3121292</v>
      </c>
      <c r="V283" s="177">
        <v>339</v>
      </c>
      <c r="W283" s="178">
        <v>326</v>
      </c>
      <c r="X283" s="173">
        <v>3360</v>
      </c>
      <c r="Y283" s="174">
        <v>149</v>
      </c>
      <c r="Z283" s="175">
        <v>121</v>
      </c>
      <c r="AA283" s="176">
        <v>989</v>
      </c>
      <c r="AB283" s="179">
        <v>321</v>
      </c>
      <c r="AC283" s="171">
        <v>0</v>
      </c>
      <c r="AD283" s="180">
        <v>24</v>
      </c>
      <c r="AE283" s="181">
        <v>76</v>
      </c>
    </row>
    <row r="284" spans="1:31" s="3" customFormat="1" ht="18.75" customHeight="1">
      <c r="A284" s="32">
        <v>282</v>
      </c>
      <c r="B284" s="33">
        <v>210</v>
      </c>
      <c r="C284" s="34" t="s">
        <v>853</v>
      </c>
      <c r="D284" s="35" t="s">
        <v>3054</v>
      </c>
      <c r="E284" s="36">
        <v>29</v>
      </c>
      <c r="F284" s="38">
        <v>12979219</v>
      </c>
      <c r="G284" s="39">
        <v>280</v>
      </c>
      <c r="H284" s="40">
        <v>26</v>
      </c>
      <c r="I284" s="41">
        <v>14521492</v>
      </c>
      <c r="J284" s="42">
        <v>242</v>
      </c>
      <c r="K284" s="43">
        <v>24</v>
      </c>
      <c r="L284" s="38">
        <v>4743668</v>
      </c>
      <c r="M284" s="39">
        <v>440</v>
      </c>
      <c r="N284" s="40">
        <v>31</v>
      </c>
      <c r="O284" s="41">
        <v>1027477</v>
      </c>
      <c r="P284" s="42">
        <v>365</v>
      </c>
      <c r="Q284" s="43">
        <v>30</v>
      </c>
      <c r="R284" s="38">
        <v>8572485</v>
      </c>
      <c r="S284" s="39">
        <v>473</v>
      </c>
      <c r="T284" s="40">
        <v>33</v>
      </c>
      <c r="U284" s="41">
        <v>-3614139</v>
      </c>
      <c r="V284" s="42">
        <v>416</v>
      </c>
      <c r="W284" s="43">
        <v>22</v>
      </c>
      <c r="X284" s="38">
        <v>204</v>
      </c>
      <c r="Y284" s="39">
        <v>63</v>
      </c>
      <c r="Z284" s="40">
        <v>23</v>
      </c>
      <c r="AA284" s="41">
        <v>1670</v>
      </c>
      <c r="AB284" s="108">
        <v>321</v>
      </c>
      <c r="AC284" s="45">
        <v>100</v>
      </c>
      <c r="AD284" s="37">
        <v>0</v>
      </c>
      <c r="AE284" s="46">
        <v>0</v>
      </c>
    </row>
    <row r="285" spans="1:31" s="3" customFormat="1" ht="18.75" customHeight="1">
      <c r="A285" s="32">
        <v>283</v>
      </c>
      <c r="B285" s="33">
        <v>235</v>
      </c>
      <c r="C285" s="34" t="s">
        <v>1302</v>
      </c>
      <c r="D285" s="35" t="s">
        <v>88</v>
      </c>
      <c r="E285" s="45">
        <v>254</v>
      </c>
      <c r="F285" s="38">
        <v>12957152</v>
      </c>
      <c r="G285" s="39">
        <v>299</v>
      </c>
      <c r="H285" s="40">
        <v>271</v>
      </c>
      <c r="I285" s="41">
        <v>13713720</v>
      </c>
      <c r="J285" s="42">
        <v>231</v>
      </c>
      <c r="K285" s="43">
        <v>209</v>
      </c>
      <c r="L285" s="38">
        <v>5036591</v>
      </c>
      <c r="M285" s="39">
        <v>224</v>
      </c>
      <c r="N285" s="40">
        <v>202</v>
      </c>
      <c r="O285" s="41">
        <v>5833209</v>
      </c>
      <c r="P285" s="42">
        <v>207</v>
      </c>
      <c r="Q285" s="43">
        <v>185</v>
      </c>
      <c r="R285" s="38">
        <v>18166182</v>
      </c>
      <c r="S285" s="39">
        <v>436</v>
      </c>
      <c r="T285" s="40">
        <v>410</v>
      </c>
      <c r="U285" s="41">
        <v>-701081</v>
      </c>
      <c r="V285" s="42">
        <v>208</v>
      </c>
      <c r="W285" s="43">
        <v>196</v>
      </c>
      <c r="X285" s="38">
        <v>16551</v>
      </c>
      <c r="Y285" s="39">
        <v>78</v>
      </c>
      <c r="Z285" s="40">
        <v>52</v>
      </c>
      <c r="AA285" s="41">
        <v>1480</v>
      </c>
      <c r="AB285" s="108">
        <v>321</v>
      </c>
      <c r="AC285" s="45">
        <v>0</v>
      </c>
      <c r="AD285" s="37">
        <v>100</v>
      </c>
      <c r="AE285" s="46">
        <v>0</v>
      </c>
    </row>
    <row r="286" spans="1:31" s="3" customFormat="1" ht="18.75" customHeight="1">
      <c r="A286" s="137">
        <v>284</v>
      </c>
      <c r="B286" s="138">
        <v>312</v>
      </c>
      <c r="C286" s="139" t="s">
        <v>1428</v>
      </c>
      <c r="D286" s="140" t="s">
        <v>3056</v>
      </c>
      <c r="E286" s="141">
        <v>255</v>
      </c>
      <c r="F286" s="143">
        <v>12955084</v>
      </c>
      <c r="G286" s="144">
        <v>314</v>
      </c>
      <c r="H286" s="145">
        <v>285</v>
      </c>
      <c r="I286" s="146">
        <v>13279000</v>
      </c>
      <c r="J286" s="147">
        <v>219</v>
      </c>
      <c r="K286" s="148">
        <v>198</v>
      </c>
      <c r="L286" s="143">
        <v>5310839</v>
      </c>
      <c r="M286" s="144">
        <v>226</v>
      </c>
      <c r="N286" s="145">
        <v>204</v>
      </c>
      <c r="O286" s="146">
        <v>5763234</v>
      </c>
      <c r="P286" s="147">
        <v>321</v>
      </c>
      <c r="Q286" s="148">
        <v>293</v>
      </c>
      <c r="R286" s="143">
        <v>10429018</v>
      </c>
      <c r="S286" s="144">
        <v>181</v>
      </c>
      <c r="T286" s="145">
        <v>166</v>
      </c>
      <c r="U286" s="146">
        <v>1391256</v>
      </c>
      <c r="V286" s="147">
        <v>238</v>
      </c>
      <c r="W286" s="148">
        <v>226</v>
      </c>
      <c r="X286" s="143">
        <v>12535</v>
      </c>
      <c r="Y286" s="144">
        <v>382</v>
      </c>
      <c r="Z286" s="145">
        <v>342</v>
      </c>
      <c r="AA286" s="146">
        <v>338</v>
      </c>
      <c r="AB286" s="149">
        <v>362</v>
      </c>
      <c r="AC286" s="141">
        <v>0</v>
      </c>
      <c r="AD286" s="150">
        <v>100</v>
      </c>
      <c r="AE286" s="151">
        <v>0</v>
      </c>
    </row>
    <row r="287" spans="1:31" s="3" customFormat="1" ht="18.75" customHeight="1">
      <c r="A287" s="152">
        <v>285</v>
      </c>
      <c r="B287" s="153">
        <v>206</v>
      </c>
      <c r="C287" s="154" t="s">
        <v>1819</v>
      </c>
      <c r="D287" s="155" t="s">
        <v>3056</v>
      </c>
      <c r="E287" s="156">
        <v>256</v>
      </c>
      <c r="F287" s="158">
        <v>12871387</v>
      </c>
      <c r="G287" s="159">
        <v>232</v>
      </c>
      <c r="H287" s="160">
        <v>211</v>
      </c>
      <c r="I287" s="161">
        <v>16932063</v>
      </c>
      <c r="J287" s="162">
        <v>314</v>
      </c>
      <c r="K287" s="163">
        <v>286</v>
      </c>
      <c r="L287" s="158">
        <v>3439653</v>
      </c>
      <c r="M287" s="159">
        <v>332</v>
      </c>
      <c r="N287" s="160">
        <v>307</v>
      </c>
      <c r="O287" s="161">
        <v>3243522</v>
      </c>
      <c r="P287" s="162">
        <v>148</v>
      </c>
      <c r="Q287" s="163">
        <v>129</v>
      </c>
      <c r="R287" s="158">
        <v>23193040</v>
      </c>
      <c r="S287" s="159">
        <v>374</v>
      </c>
      <c r="T287" s="160">
        <v>351</v>
      </c>
      <c r="U287" s="161">
        <v>97053</v>
      </c>
      <c r="V287" s="162">
        <v>177</v>
      </c>
      <c r="W287" s="163">
        <v>166</v>
      </c>
      <c r="X287" s="158">
        <v>20537</v>
      </c>
      <c r="Y287" s="159">
        <v>118</v>
      </c>
      <c r="Z287" s="160">
        <v>92</v>
      </c>
      <c r="AA287" s="161">
        <v>1204</v>
      </c>
      <c r="AB287" s="164">
        <v>311</v>
      </c>
      <c r="AC287" s="156">
        <v>0</v>
      </c>
      <c r="AD287" s="165">
        <v>100</v>
      </c>
      <c r="AE287" s="166">
        <v>0</v>
      </c>
    </row>
    <row r="288" spans="1:31" s="3" customFormat="1" ht="18.75" customHeight="1">
      <c r="A288" s="18">
        <v>286</v>
      </c>
      <c r="B288" s="19">
        <v>243</v>
      </c>
      <c r="C288" s="20" t="s">
        <v>854</v>
      </c>
      <c r="D288" s="21" t="s">
        <v>88</v>
      </c>
      <c r="E288" s="22">
        <v>257</v>
      </c>
      <c r="F288" s="24">
        <v>12860160</v>
      </c>
      <c r="G288" s="25">
        <v>114</v>
      </c>
      <c r="H288" s="26">
        <v>100</v>
      </c>
      <c r="I288" s="27">
        <v>32929598</v>
      </c>
      <c r="J288" s="28">
        <v>450</v>
      </c>
      <c r="K288" s="29">
        <v>414</v>
      </c>
      <c r="L288" s="24">
        <v>1071399</v>
      </c>
      <c r="M288" s="25">
        <v>437</v>
      </c>
      <c r="N288" s="26">
        <v>407</v>
      </c>
      <c r="O288" s="27">
        <v>1058599</v>
      </c>
      <c r="P288" s="28">
        <v>351</v>
      </c>
      <c r="Q288" s="29">
        <v>322</v>
      </c>
      <c r="R288" s="24">
        <v>9118569</v>
      </c>
      <c r="S288" s="25">
        <v>368</v>
      </c>
      <c r="T288" s="26">
        <v>345</v>
      </c>
      <c r="U288" s="27">
        <v>118971</v>
      </c>
      <c r="V288" s="28">
        <v>201</v>
      </c>
      <c r="W288" s="29">
        <v>189</v>
      </c>
      <c r="X288" s="24">
        <v>17938</v>
      </c>
      <c r="Y288" s="25">
        <v>368</v>
      </c>
      <c r="Z288" s="26">
        <v>328</v>
      </c>
      <c r="AA288" s="27">
        <v>380</v>
      </c>
      <c r="AB288" s="107">
        <v>371</v>
      </c>
      <c r="AC288" s="22">
        <v>0</v>
      </c>
      <c r="AD288" s="30">
        <v>100</v>
      </c>
      <c r="AE288" s="31">
        <v>0</v>
      </c>
    </row>
    <row r="289" spans="1:31" s="3" customFormat="1" ht="18.75" customHeight="1">
      <c r="A289" s="137">
        <v>287</v>
      </c>
      <c r="B289" s="138">
        <v>262</v>
      </c>
      <c r="C289" s="139" t="s">
        <v>1816</v>
      </c>
      <c r="D289" s="140" t="s">
        <v>3056</v>
      </c>
      <c r="E289" s="141">
        <v>258</v>
      </c>
      <c r="F289" s="143">
        <v>12835667</v>
      </c>
      <c r="G289" s="144">
        <v>272</v>
      </c>
      <c r="H289" s="145">
        <v>247</v>
      </c>
      <c r="I289" s="146">
        <v>14842409</v>
      </c>
      <c r="J289" s="147">
        <v>164</v>
      </c>
      <c r="K289" s="148">
        <v>147</v>
      </c>
      <c r="L289" s="143">
        <v>6869913</v>
      </c>
      <c r="M289" s="144">
        <v>255</v>
      </c>
      <c r="N289" s="145">
        <v>232</v>
      </c>
      <c r="O289" s="146">
        <v>5029860</v>
      </c>
      <c r="P289" s="147">
        <v>194</v>
      </c>
      <c r="Q289" s="148">
        <v>172</v>
      </c>
      <c r="R289" s="143">
        <v>18955236</v>
      </c>
      <c r="S289" s="144">
        <v>384</v>
      </c>
      <c r="T289" s="145">
        <v>360</v>
      </c>
      <c r="U289" s="146">
        <v>54537</v>
      </c>
      <c r="V289" s="147">
        <v>206</v>
      </c>
      <c r="W289" s="148">
        <v>194</v>
      </c>
      <c r="X289" s="143">
        <v>16565</v>
      </c>
      <c r="Y289" s="144">
        <v>244</v>
      </c>
      <c r="Z289" s="145">
        <v>209</v>
      </c>
      <c r="AA289" s="146">
        <v>632</v>
      </c>
      <c r="AB289" s="149">
        <v>383</v>
      </c>
      <c r="AC289" s="141">
        <v>0</v>
      </c>
      <c r="AD289" s="150">
        <v>100</v>
      </c>
      <c r="AE289" s="151">
        <v>0</v>
      </c>
    </row>
    <row r="290" spans="1:31" s="3" customFormat="1" ht="18.75" customHeight="1">
      <c r="A290" s="32">
        <v>288</v>
      </c>
      <c r="B290" s="33">
        <v>265</v>
      </c>
      <c r="C290" s="34" t="s">
        <v>1719</v>
      </c>
      <c r="D290" s="35" t="s">
        <v>95</v>
      </c>
      <c r="E290" s="45">
        <v>259</v>
      </c>
      <c r="F290" s="38">
        <v>12834494</v>
      </c>
      <c r="G290" s="39">
        <v>316</v>
      </c>
      <c r="H290" s="40">
        <v>287</v>
      </c>
      <c r="I290" s="41">
        <v>13128420</v>
      </c>
      <c r="J290" s="42">
        <v>357</v>
      </c>
      <c r="K290" s="43">
        <v>329</v>
      </c>
      <c r="L290" s="38">
        <v>2936480</v>
      </c>
      <c r="M290" s="39">
        <v>474</v>
      </c>
      <c r="N290" s="40">
        <v>441</v>
      </c>
      <c r="O290" s="41">
        <v>237786</v>
      </c>
      <c r="P290" s="42">
        <v>439</v>
      </c>
      <c r="Q290" s="43">
        <v>401</v>
      </c>
      <c r="R290" s="38">
        <v>5589707</v>
      </c>
      <c r="S290" s="39">
        <v>348</v>
      </c>
      <c r="T290" s="40">
        <v>325</v>
      </c>
      <c r="U290" s="41">
        <v>175153</v>
      </c>
      <c r="V290" s="42">
        <v>424</v>
      </c>
      <c r="W290" s="43">
        <v>401</v>
      </c>
      <c r="X290" s="38">
        <v>113</v>
      </c>
      <c r="Y290" s="39">
        <v>481</v>
      </c>
      <c r="Z290" s="40">
        <v>440</v>
      </c>
      <c r="AA290" s="41">
        <v>126</v>
      </c>
      <c r="AB290" s="108">
        <v>312</v>
      </c>
      <c r="AC290" s="45">
        <v>0</v>
      </c>
      <c r="AD290" s="37">
        <v>100</v>
      </c>
      <c r="AE290" s="46">
        <v>0</v>
      </c>
    </row>
    <row r="291" spans="1:31" s="3" customFormat="1" ht="18.75" customHeight="1">
      <c r="A291" s="137">
        <v>289</v>
      </c>
      <c r="B291" s="138">
        <v>329</v>
      </c>
      <c r="C291" s="139" t="s">
        <v>1436</v>
      </c>
      <c r="D291" s="140" t="s">
        <v>3056</v>
      </c>
      <c r="E291" s="141">
        <v>260</v>
      </c>
      <c r="F291" s="143">
        <v>12807065</v>
      </c>
      <c r="G291" s="144">
        <v>321</v>
      </c>
      <c r="H291" s="145">
        <v>292</v>
      </c>
      <c r="I291" s="146">
        <v>12807065</v>
      </c>
      <c r="J291" s="147" t="s">
        <v>3052</v>
      </c>
      <c r="K291" s="148" t="s">
        <v>3052</v>
      </c>
      <c r="L291" s="143">
        <v>-124575</v>
      </c>
      <c r="M291" s="144" t="s">
        <v>3052</v>
      </c>
      <c r="N291" s="145" t="s">
        <v>3052</v>
      </c>
      <c r="O291" s="146">
        <v>-2415122</v>
      </c>
      <c r="P291" s="147">
        <v>464</v>
      </c>
      <c r="Q291" s="148">
        <v>424</v>
      </c>
      <c r="R291" s="143">
        <v>4620649</v>
      </c>
      <c r="S291" s="144">
        <v>449</v>
      </c>
      <c r="T291" s="145">
        <v>422</v>
      </c>
      <c r="U291" s="146">
        <v>-1375471</v>
      </c>
      <c r="V291" s="147">
        <v>344</v>
      </c>
      <c r="W291" s="148">
        <v>331</v>
      </c>
      <c r="X291" s="143">
        <v>3180</v>
      </c>
      <c r="Y291" s="144">
        <v>443</v>
      </c>
      <c r="Z291" s="145">
        <v>402</v>
      </c>
      <c r="AA291" s="146">
        <v>230</v>
      </c>
      <c r="AB291" s="149">
        <v>383</v>
      </c>
      <c r="AC291" s="141">
        <v>0</v>
      </c>
      <c r="AD291" s="150">
        <v>1.3</v>
      </c>
      <c r="AE291" s="151">
        <v>98.7</v>
      </c>
    </row>
    <row r="292" spans="1:31" s="3" customFormat="1" ht="18.75" customHeight="1">
      <c r="A292" s="48">
        <v>290</v>
      </c>
      <c r="B292" s="49">
        <v>274</v>
      </c>
      <c r="C292" s="50" t="s">
        <v>1431</v>
      </c>
      <c r="D292" s="51" t="s">
        <v>1054</v>
      </c>
      <c r="E292" s="52">
        <v>261</v>
      </c>
      <c r="F292" s="54">
        <v>12805077</v>
      </c>
      <c r="G292" s="55">
        <v>270</v>
      </c>
      <c r="H292" s="56">
        <v>245</v>
      </c>
      <c r="I292" s="57">
        <v>14976303</v>
      </c>
      <c r="J292" s="58">
        <v>386</v>
      </c>
      <c r="K292" s="59">
        <v>355</v>
      </c>
      <c r="L292" s="54">
        <v>2353231</v>
      </c>
      <c r="M292" s="55">
        <v>373</v>
      </c>
      <c r="N292" s="56">
        <v>346</v>
      </c>
      <c r="O292" s="57">
        <v>2427708</v>
      </c>
      <c r="P292" s="58">
        <v>229</v>
      </c>
      <c r="Q292" s="59">
        <v>206</v>
      </c>
      <c r="R292" s="54">
        <v>15746793</v>
      </c>
      <c r="S292" s="55">
        <v>439</v>
      </c>
      <c r="T292" s="56">
        <v>413</v>
      </c>
      <c r="U292" s="57">
        <v>-724727</v>
      </c>
      <c r="V292" s="58">
        <v>130</v>
      </c>
      <c r="W292" s="59">
        <v>120</v>
      </c>
      <c r="X292" s="54">
        <v>26258</v>
      </c>
      <c r="Y292" s="55">
        <v>199</v>
      </c>
      <c r="Z292" s="56">
        <v>167</v>
      </c>
      <c r="AA292" s="57">
        <v>784</v>
      </c>
      <c r="AB292" s="109">
        <v>321</v>
      </c>
      <c r="AC292" s="52">
        <v>0</v>
      </c>
      <c r="AD292" s="60">
        <v>100</v>
      </c>
      <c r="AE292" s="61">
        <v>0</v>
      </c>
    </row>
    <row r="293" spans="1:31" s="3" customFormat="1" ht="18.75" customHeight="1">
      <c r="A293" s="18">
        <v>291</v>
      </c>
      <c r="B293" s="19">
        <v>353</v>
      </c>
      <c r="C293" s="20" t="s">
        <v>1567</v>
      </c>
      <c r="D293" s="21" t="s">
        <v>1054</v>
      </c>
      <c r="E293" s="22">
        <v>262</v>
      </c>
      <c r="F293" s="24">
        <v>12772344</v>
      </c>
      <c r="G293" s="25">
        <v>319</v>
      </c>
      <c r="H293" s="26">
        <v>290</v>
      </c>
      <c r="I293" s="27">
        <v>13017778</v>
      </c>
      <c r="J293" s="28">
        <v>318</v>
      </c>
      <c r="K293" s="29">
        <v>290</v>
      </c>
      <c r="L293" s="24">
        <v>3422383</v>
      </c>
      <c r="M293" s="25">
        <v>359</v>
      </c>
      <c r="N293" s="26">
        <v>332</v>
      </c>
      <c r="O293" s="27">
        <v>2692890</v>
      </c>
      <c r="P293" s="28">
        <v>379</v>
      </c>
      <c r="Q293" s="29">
        <v>347</v>
      </c>
      <c r="R293" s="24">
        <v>7970177</v>
      </c>
      <c r="S293" s="25">
        <v>354</v>
      </c>
      <c r="T293" s="26">
        <v>331</v>
      </c>
      <c r="U293" s="27">
        <v>163293</v>
      </c>
      <c r="V293" s="28">
        <v>367</v>
      </c>
      <c r="W293" s="29">
        <v>352</v>
      </c>
      <c r="X293" s="24">
        <v>1858</v>
      </c>
      <c r="Y293" s="25">
        <v>393</v>
      </c>
      <c r="Z293" s="26">
        <v>352</v>
      </c>
      <c r="AA293" s="27">
        <v>320</v>
      </c>
      <c r="AB293" s="107">
        <v>312</v>
      </c>
      <c r="AC293" s="22">
        <v>0</v>
      </c>
      <c r="AD293" s="30">
        <v>100</v>
      </c>
      <c r="AE293" s="31">
        <v>0</v>
      </c>
    </row>
    <row r="294" spans="1:31" s="3" customFormat="1" ht="18.75" customHeight="1">
      <c r="A294" s="137">
        <v>292</v>
      </c>
      <c r="B294" s="138">
        <v>126</v>
      </c>
      <c r="C294" s="139" t="s">
        <v>1090</v>
      </c>
      <c r="D294" s="140" t="s">
        <v>3056</v>
      </c>
      <c r="E294" s="141">
        <v>263</v>
      </c>
      <c r="F294" s="143">
        <v>12765780</v>
      </c>
      <c r="G294" s="144">
        <v>183</v>
      </c>
      <c r="H294" s="145">
        <v>167</v>
      </c>
      <c r="I294" s="146">
        <v>22002387</v>
      </c>
      <c r="J294" s="147">
        <v>217</v>
      </c>
      <c r="K294" s="148">
        <v>196</v>
      </c>
      <c r="L294" s="143">
        <v>5331169</v>
      </c>
      <c r="M294" s="144">
        <v>339</v>
      </c>
      <c r="N294" s="145">
        <v>314</v>
      </c>
      <c r="O294" s="146">
        <v>3089177</v>
      </c>
      <c r="P294" s="147">
        <v>199</v>
      </c>
      <c r="Q294" s="148">
        <v>177</v>
      </c>
      <c r="R294" s="143">
        <v>18643433</v>
      </c>
      <c r="S294" s="144">
        <v>291</v>
      </c>
      <c r="T294" s="145">
        <v>270</v>
      </c>
      <c r="U294" s="146">
        <v>449017</v>
      </c>
      <c r="V294" s="147">
        <v>57</v>
      </c>
      <c r="W294" s="148">
        <v>50</v>
      </c>
      <c r="X294" s="143">
        <v>52108</v>
      </c>
      <c r="Y294" s="144">
        <v>468</v>
      </c>
      <c r="Z294" s="145">
        <v>427</v>
      </c>
      <c r="AA294" s="146">
        <v>175</v>
      </c>
      <c r="AB294" s="149">
        <v>322</v>
      </c>
      <c r="AC294" s="141">
        <v>0</v>
      </c>
      <c r="AD294" s="150">
        <v>100</v>
      </c>
      <c r="AE294" s="151">
        <v>0</v>
      </c>
    </row>
    <row r="295" spans="1:31" s="3" customFormat="1" ht="18.75" customHeight="1">
      <c r="A295" s="137">
        <v>293</v>
      </c>
      <c r="B295" s="138">
        <v>366</v>
      </c>
      <c r="C295" s="139" t="s">
        <v>2644</v>
      </c>
      <c r="D295" s="140" t="s">
        <v>3056</v>
      </c>
      <c r="E295" s="141">
        <v>264</v>
      </c>
      <c r="F295" s="143">
        <v>12730710</v>
      </c>
      <c r="G295" s="144">
        <v>323</v>
      </c>
      <c r="H295" s="145">
        <v>294</v>
      </c>
      <c r="I295" s="146">
        <v>12730710</v>
      </c>
      <c r="J295" s="147">
        <v>353</v>
      </c>
      <c r="K295" s="148">
        <v>325</v>
      </c>
      <c r="L295" s="143">
        <v>2953076</v>
      </c>
      <c r="M295" s="144">
        <v>267</v>
      </c>
      <c r="N295" s="145">
        <v>244</v>
      </c>
      <c r="O295" s="146">
        <v>4702326</v>
      </c>
      <c r="P295" s="147">
        <v>347</v>
      </c>
      <c r="Q295" s="148">
        <v>318</v>
      </c>
      <c r="R295" s="143">
        <v>9396466</v>
      </c>
      <c r="S295" s="144">
        <v>198</v>
      </c>
      <c r="T295" s="145">
        <v>182</v>
      </c>
      <c r="U295" s="146">
        <v>1185751</v>
      </c>
      <c r="V295" s="147">
        <v>121</v>
      </c>
      <c r="W295" s="148">
        <v>111</v>
      </c>
      <c r="X295" s="143">
        <v>27655</v>
      </c>
      <c r="Y295" s="144">
        <v>398</v>
      </c>
      <c r="Z295" s="145">
        <v>357</v>
      </c>
      <c r="AA295" s="146">
        <v>315</v>
      </c>
      <c r="AB295" s="149">
        <v>381</v>
      </c>
      <c r="AC295" s="141">
        <v>0</v>
      </c>
      <c r="AD295" s="150">
        <v>49</v>
      </c>
      <c r="AE295" s="151">
        <v>51</v>
      </c>
    </row>
    <row r="296" spans="1:31" s="3" customFormat="1" ht="18.75" customHeight="1">
      <c r="A296" s="137">
        <v>294</v>
      </c>
      <c r="B296" s="138">
        <v>198</v>
      </c>
      <c r="C296" s="139" t="s">
        <v>855</v>
      </c>
      <c r="D296" s="140" t="s">
        <v>3056</v>
      </c>
      <c r="E296" s="141">
        <v>265</v>
      </c>
      <c r="F296" s="143">
        <v>12697301</v>
      </c>
      <c r="G296" s="144">
        <v>322</v>
      </c>
      <c r="H296" s="145">
        <v>293</v>
      </c>
      <c r="I296" s="146">
        <v>12738857</v>
      </c>
      <c r="J296" s="147">
        <v>240</v>
      </c>
      <c r="K296" s="148">
        <v>217</v>
      </c>
      <c r="L296" s="143">
        <v>4758537</v>
      </c>
      <c r="M296" s="144">
        <v>283</v>
      </c>
      <c r="N296" s="145">
        <v>259</v>
      </c>
      <c r="O296" s="146">
        <v>4233955</v>
      </c>
      <c r="P296" s="147">
        <v>212</v>
      </c>
      <c r="Q296" s="148">
        <v>190</v>
      </c>
      <c r="R296" s="143">
        <v>17365911</v>
      </c>
      <c r="S296" s="144">
        <v>481</v>
      </c>
      <c r="T296" s="145">
        <v>447</v>
      </c>
      <c r="U296" s="146">
        <v>-4241460</v>
      </c>
      <c r="V296" s="147">
        <v>111</v>
      </c>
      <c r="W296" s="148">
        <v>103</v>
      </c>
      <c r="X296" s="143">
        <v>31382</v>
      </c>
      <c r="Y296" s="144">
        <v>109</v>
      </c>
      <c r="Z296" s="145">
        <v>83</v>
      </c>
      <c r="AA296" s="146">
        <v>1267</v>
      </c>
      <c r="AB296" s="149">
        <v>321</v>
      </c>
      <c r="AC296" s="141">
        <v>0</v>
      </c>
      <c r="AD296" s="150">
        <v>100</v>
      </c>
      <c r="AE296" s="151">
        <v>0</v>
      </c>
    </row>
    <row r="297" spans="1:31" s="3" customFormat="1" ht="18.75" customHeight="1">
      <c r="A297" s="48">
        <v>295</v>
      </c>
      <c r="B297" s="49">
        <v>303</v>
      </c>
      <c r="C297" s="50" t="s">
        <v>1433</v>
      </c>
      <c r="D297" s="51" t="s">
        <v>2674</v>
      </c>
      <c r="E297" s="52">
        <v>266</v>
      </c>
      <c r="F297" s="54">
        <v>12636503</v>
      </c>
      <c r="G297" s="55">
        <v>324</v>
      </c>
      <c r="H297" s="56">
        <v>295</v>
      </c>
      <c r="I297" s="57">
        <v>12707635</v>
      </c>
      <c r="J297" s="58">
        <v>174</v>
      </c>
      <c r="K297" s="59">
        <v>156</v>
      </c>
      <c r="L297" s="54">
        <v>6631550</v>
      </c>
      <c r="M297" s="55">
        <v>137</v>
      </c>
      <c r="N297" s="56">
        <v>119</v>
      </c>
      <c r="O297" s="57">
        <v>10467515</v>
      </c>
      <c r="P297" s="58">
        <v>283</v>
      </c>
      <c r="Q297" s="59">
        <v>256</v>
      </c>
      <c r="R297" s="54">
        <v>12193385</v>
      </c>
      <c r="S297" s="55">
        <v>72</v>
      </c>
      <c r="T297" s="56">
        <v>62</v>
      </c>
      <c r="U297" s="57">
        <v>4303685</v>
      </c>
      <c r="V297" s="58" t="s">
        <v>3052</v>
      </c>
      <c r="W297" s="59" t="s">
        <v>3052</v>
      </c>
      <c r="X297" s="65" t="s">
        <v>3052</v>
      </c>
      <c r="Y297" s="55">
        <v>447</v>
      </c>
      <c r="Z297" s="56">
        <v>406</v>
      </c>
      <c r="AA297" s="57">
        <v>215</v>
      </c>
      <c r="AB297" s="109">
        <v>369</v>
      </c>
      <c r="AC297" s="52">
        <v>0</v>
      </c>
      <c r="AD297" s="60">
        <v>100</v>
      </c>
      <c r="AE297" s="61">
        <v>0</v>
      </c>
    </row>
    <row r="298" spans="1:31" s="3" customFormat="1" ht="18.75" customHeight="1">
      <c r="A298" s="18">
        <v>296</v>
      </c>
      <c r="B298" s="19">
        <v>256</v>
      </c>
      <c r="C298" s="20" t="s">
        <v>1312</v>
      </c>
      <c r="D298" s="21" t="s">
        <v>1054</v>
      </c>
      <c r="E298" s="22">
        <v>267</v>
      </c>
      <c r="F298" s="24">
        <v>12508770</v>
      </c>
      <c r="G298" s="25">
        <v>305</v>
      </c>
      <c r="H298" s="26">
        <v>277</v>
      </c>
      <c r="I298" s="27">
        <v>13536967</v>
      </c>
      <c r="J298" s="28">
        <v>284</v>
      </c>
      <c r="K298" s="29">
        <v>258</v>
      </c>
      <c r="L298" s="64" t="s">
        <v>3052</v>
      </c>
      <c r="M298" s="25">
        <v>476</v>
      </c>
      <c r="N298" s="26">
        <v>443</v>
      </c>
      <c r="O298" s="27">
        <v>106703</v>
      </c>
      <c r="P298" s="28">
        <v>275</v>
      </c>
      <c r="Q298" s="29">
        <v>248</v>
      </c>
      <c r="R298" s="24">
        <v>13035974</v>
      </c>
      <c r="S298" s="25">
        <v>478</v>
      </c>
      <c r="T298" s="26">
        <v>445</v>
      </c>
      <c r="U298" s="69" t="s">
        <v>3052</v>
      </c>
      <c r="V298" s="28">
        <v>83</v>
      </c>
      <c r="W298" s="29">
        <v>76</v>
      </c>
      <c r="X298" s="24">
        <v>39043</v>
      </c>
      <c r="Y298" s="25">
        <v>108</v>
      </c>
      <c r="Z298" s="26">
        <v>82</v>
      </c>
      <c r="AA298" s="27">
        <v>1270</v>
      </c>
      <c r="AB298" s="107">
        <v>321</v>
      </c>
      <c r="AC298" s="22">
        <v>0</v>
      </c>
      <c r="AD298" s="30">
        <v>100</v>
      </c>
      <c r="AE298" s="31">
        <v>0</v>
      </c>
    </row>
    <row r="299" spans="1:31" s="3" customFormat="1" ht="18.75" customHeight="1">
      <c r="A299" s="32">
        <v>297</v>
      </c>
      <c r="B299" s="33">
        <v>279</v>
      </c>
      <c r="C299" s="34" t="s">
        <v>1027</v>
      </c>
      <c r="D299" s="35" t="s">
        <v>3150</v>
      </c>
      <c r="E299" s="45">
        <v>268</v>
      </c>
      <c r="F299" s="38">
        <v>12438335</v>
      </c>
      <c r="G299" s="39">
        <v>333</v>
      </c>
      <c r="H299" s="40">
        <v>304</v>
      </c>
      <c r="I299" s="41">
        <v>12468238</v>
      </c>
      <c r="J299" s="42">
        <v>400</v>
      </c>
      <c r="K299" s="43">
        <v>369</v>
      </c>
      <c r="L299" s="38">
        <v>2029537</v>
      </c>
      <c r="M299" s="39">
        <v>417</v>
      </c>
      <c r="N299" s="40">
        <v>389</v>
      </c>
      <c r="O299" s="41">
        <v>1541375</v>
      </c>
      <c r="P299" s="42">
        <v>487</v>
      </c>
      <c r="Q299" s="43">
        <v>446</v>
      </c>
      <c r="R299" s="38">
        <v>3504880</v>
      </c>
      <c r="S299" s="39">
        <v>270</v>
      </c>
      <c r="T299" s="40">
        <v>249</v>
      </c>
      <c r="U299" s="41">
        <v>546292</v>
      </c>
      <c r="V299" s="42">
        <v>304</v>
      </c>
      <c r="W299" s="43">
        <v>291</v>
      </c>
      <c r="X299" s="38">
        <v>6022</v>
      </c>
      <c r="Y299" s="39">
        <v>446</v>
      </c>
      <c r="Z299" s="40">
        <v>405</v>
      </c>
      <c r="AA299" s="41">
        <v>216</v>
      </c>
      <c r="AB299" s="108">
        <v>311</v>
      </c>
      <c r="AC299" s="45">
        <v>0</v>
      </c>
      <c r="AD299" s="37">
        <v>100</v>
      </c>
      <c r="AE299" s="46">
        <v>0</v>
      </c>
    </row>
    <row r="300" spans="1:31" s="3" customFormat="1" ht="18.75" customHeight="1">
      <c r="A300" s="32">
        <v>298</v>
      </c>
      <c r="B300" s="33">
        <v>396</v>
      </c>
      <c r="C300" s="34" t="s">
        <v>1092</v>
      </c>
      <c r="D300" s="35" t="s">
        <v>3058</v>
      </c>
      <c r="E300" s="45">
        <v>269</v>
      </c>
      <c r="F300" s="38">
        <v>12397504</v>
      </c>
      <c r="G300" s="39">
        <v>320</v>
      </c>
      <c r="H300" s="40">
        <v>291</v>
      </c>
      <c r="I300" s="41">
        <v>12998558</v>
      </c>
      <c r="J300" s="42">
        <v>444</v>
      </c>
      <c r="K300" s="43">
        <v>408</v>
      </c>
      <c r="L300" s="38">
        <v>1172532</v>
      </c>
      <c r="M300" s="39">
        <v>423</v>
      </c>
      <c r="N300" s="40">
        <v>395</v>
      </c>
      <c r="O300" s="41">
        <v>1333514</v>
      </c>
      <c r="P300" s="42">
        <v>424</v>
      </c>
      <c r="Q300" s="43">
        <v>387</v>
      </c>
      <c r="R300" s="38">
        <v>6017310</v>
      </c>
      <c r="S300" s="39">
        <v>402</v>
      </c>
      <c r="T300" s="40">
        <v>378</v>
      </c>
      <c r="U300" s="41">
        <v>16380</v>
      </c>
      <c r="V300" s="42" t="s">
        <v>3052</v>
      </c>
      <c r="W300" s="43" t="s">
        <v>3052</v>
      </c>
      <c r="X300" s="44" t="s">
        <v>3052</v>
      </c>
      <c r="Y300" s="39">
        <v>387</v>
      </c>
      <c r="Z300" s="40">
        <v>347</v>
      </c>
      <c r="AA300" s="41">
        <v>332</v>
      </c>
      <c r="AB300" s="108">
        <v>311</v>
      </c>
      <c r="AC300" s="45">
        <v>0</v>
      </c>
      <c r="AD300" s="37">
        <v>100</v>
      </c>
      <c r="AE300" s="46">
        <v>0</v>
      </c>
    </row>
    <row r="301" spans="1:31" s="3" customFormat="1" ht="18.75" customHeight="1">
      <c r="A301" s="32">
        <v>299</v>
      </c>
      <c r="B301" s="33">
        <v>287</v>
      </c>
      <c r="C301" s="34" t="s">
        <v>1409</v>
      </c>
      <c r="D301" s="35" t="s">
        <v>1699</v>
      </c>
      <c r="E301" s="36">
        <v>270</v>
      </c>
      <c r="F301" s="38">
        <v>12357972</v>
      </c>
      <c r="G301" s="39">
        <v>307</v>
      </c>
      <c r="H301" s="40">
        <v>279</v>
      </c>
      <c r="I301" s="41">
        <v>13525205</v>
      </c>
      <c r="J301" s="42" t="s">
        <v>3052</v>
      </c>
      <c r="K301" s="43" t="s">
        <v>3052</v>
      </c>
      <c r="L301" s="38">
        <v>-2074727</v>
      </c>
      <c r="M301" s="39">
        <v>222</v>
      </c>
      <c r="N301" s="40">
        <v>200</v>
      </c>
      <c r="O301" s="41">
        <v>6041314</v>
      </c>
      <c r="P301" s="42">
        <v>179</v>
      </c>
      <c r="Q301" s="43">
        <v>157</v>
      </c>
      <c r="R301" s="38">
        <v>20219878</v>
      </c>
      <c r="S301" s="39">
        <v>188</v>
      </c>
      <c r="T301" s="40">
        <v>172</v>
      </c>
      <c r="U301" s="41">
        <v>1335567</v>
      </c>
      <c r="V301" s="42">
        <v>335</v>
      </c>
      <c r="W301" s="43">
        <v>322</v>
      </c>
      <c r="X301" s="38">
        <v>3495</v>
      </c>
      <c r="Y301" s="39">
        <v>454</v>
      </c>
      <c r="Z301" s="40">
        <v>413</v>
      </c>
      <c r="AA301" s="41">
        <v>200</v>
      </c>
      <c r="AB301" s="108">
        <v>384</v>
      </c>
      <c r="AC301" s="45">
        <v>0</v>
      </c>
      <c r="AD301" s="37">
        <v>100</v>
      </c>
      <c r="AE301" s="46">
        <v>0</v>
      </c>
    </row>
    <row r="302" spans="1:31" s="3" customFormat="1" ht="18.75" customHeight="1">
      <c r="A302" s="152">
        <v>300</v>
      </c>
      <c r="B302" s="153">
        <v>248</v>
      </c>
      <c r="C302" s="154" t="s">
        <v>1467</v>
      </c>
      <c r="D302" s="155" t="s">
        <v>3056</v>
      </c>
      <c r="E302" s="156">
        <v>271</v>
      </c>
      <c r="F302" s="158">
        <v>12320098</v>
      </c>
      <c r="G302" s="159">
        <v>298</v>
      </c>
      <c r="H302" s="160">
        <v>270</v>
      </c>
      <c r="I302" s="161">
        <v>13717550</v>
      </c>
      <c r="J302" s="162">
        <v>387</v>
      </c>
      <c r="K302" s="163">
        <v>356</v>
      </c>
      <c r="L302" s="158">
        <v>2277920</v>
      </c>
      <c r="M302" s="159">
        <v>223</v>
      </c>
      <c r="N302" s="160">
        <v>201</v>
      </c>
      <c r="O302" s="161">
        <v>5932764</v>
      </c>
      <c r="P302" s="162">
        <v>282</v>
      </c>
      <c r="Q302" s="163">
        <v>255</v>
      </c>
      <c r="R302" s="158">
        <v>12274671</v>
      </c>
      <c r="S302" s="159">
        <v>212</v>
      </c>
      <c r="T302" s="160">
        <v>194</v>
      </c>
      <c r="U302" s="161">
        <v>1036519</v>
      </c>
      <c r="V302" s="162">
        <v>319</v>
      </c>
      <c r="W302" s="163">
        <v>306</v>
      </c>
      <c r="X302" s="158">
        <v>5190</v>
      </c>
      <c r="Y302" s="159">
        <v>418</v>
      </c>
      <c r="Z302" s="160">
        <v>377</v>
      </c>
      <c r="AA302" s="161">
        <v>282</v>
      </c>
      <c r="AB302" s="164">
        <v>331</v>
      </c>
      <c r="AC302" s="156">
        <v>0</v>
      </c>
      <c r="AD302" s="165">
        <v>100</v>
      </c>
      <c r="AE302" s="166">
        <v>0</v>
      </c>
    </row>
    <row r="303" spans="1:31" s="3" customFormat="1" ht="18.75" customHeight="1">
      <c r="A303" s="18">
        <v>301</v>
      </c>
      <c r="B303" s="19">
        <v>345</v>
      </c>
      <c r="C303" s="20" t="s">
        <v>1411</v>
      </c>
      <c r="D303" s="21" t="s">
        <v>3058</v>
      </c>
      <c r="E303" s="22">
        <v>272</v>
      </c>
      <c r="F303" s="24">
        <v>12288942</v>
      </c>
      <c r="G303" s="25">
        <v>335</v>
      </c>
      <c r="H303" s="26">
        <v>306</v>
      </c>
      <c r="I303" s="27">
        <v>12395905</v>
      </c>
      <c r="J303" s="28">
        <v>136</v>
      </c>
      <c r="K303" s="29">
        <v>122</v>
      </c>
      <c r="L303" s="24">
        <v>8094862</v>
      </c>
      <c r="M303" s="25">
        <v>162</v>
      </c>
      <c r="N303" s="26">
        <v>142</v>
      </c>
      <c r="O303" s="27">
        <v>8739921</v>
      </c>
      <c r="P303" s="28">
        <v>276</v>
      </c>
      <c r="Q303" s="29">
        <v>249</v>
      </c>
      <c r="R303" s="24">
        <v>12715725</v>
      </c>
      <c r="S303" s="25">
        <v>52</v>
      </c>
      <c r="T303" s="26">
        <v>42</v>
      </c>
      <c r="U303" s="27">
        <v>5738680</v>
      </c>
      <c r="V303" s="28" t="s">
        <v>3052</v>
      </c>
      <c r="W303" s="29" t="s">
        <v>3052</v>
      </c>
      <c r="X303" s="64" t="s">
        <v>3052</v>
      </c>
      <c r="Y303" s="25">
        <v>451</v>
      </c>
      <c r="Z303" s="26">
        <v>410</v>
      </c>
      <c r="AA303" s="27">
        <v>203</v>
      </c>
      <c r="AB303" s="107">
        <v>369</v>
      </c>
      <c r="AC303" s="22">
        <v>0</v>
      </c>
      <c r="AD303" s="30">
        <v>18</v>
      </c>
      <c r="AE303" s="31">
        <v>82</v>
      </c>
    </row>
    <row r="304" spans="1:31" s="3" customFormat="1" ht="18.75" customHeight="1">
      <c r="A304" s="32">
        <v>302</v>
      </c>
      <c r="B304" s="33">
        <v>103</v>
      </c>
      <c r="C304" s="34" t="s">
        <v>856</v>
      </c>
      <c r="D304" s="35" t="s">
        <v>3058</v>
      </c>
      <c r="E304" s="45">
        <v>273</v>
      </c>
      <c r="F304" s="38">
        <v>12279237</v>
      </c>
      <c r="G304" s="39">
        <v>318</v>
      </c>
      <c r="H304" s="40">
        <v>289</v>
      </c>
      <c r="I304" s="41">
        <v>13087060</v>
      </c>
      <c r="J304" s="42">
        <v>418</v>
      </c>
      <c r="K304" s="43">
        <v>385</v>
      </c>
      <c r="L304" s="38">
        <v>1755631</v>
      </c>
      <c r="M304" s="39">
        <v>195</v>
      </c>
      <c r="N304" s="40">
        <v>173</v>
      </c>
      <c r="O304" s="41">
        <v>7270116</v>
      </c>
      <c r="P304" s="42">
        <v>157</v>
      </c>
      <c r="Q304" s="43">
        <v>137</v>
      </c>
      <c r="R304" s="38">
        <v>21864861</v>
      </c>
      <c r="S304" s="39">
        <v>309</v>
      </c>
      <c r="T304" s="40">
        <v>287</v>
      </c>
      <c r="U304" s="41">
        <v>333152</v>
      </c>
      <c r="V304" s="42">
        <v>221</v>
      </c>
      <c r="W304" s="43">
        <v>209</v>
      </c>
      <c r="X304" s="38">
        <v>15149</v>
      </c>
      <c r="Y304" s="39">
        <v>104</v>
      </c>
      <c r="Z304" s="40">
        <v>78</v>
      </c>
      <c r="AA304" s="41">
        <v>1314</v>
      </c>
      <c r="AB304" s="108">
        <v>384</v>
      </c>
      <c r="AC304" s="45">
        <v>0</v>
      </c>
      <c r="AD304" s="37">
        <v>7</v>
      </c>
      <c r="AE304" s="46">
        <v>93</v>
      </c>
    </row>
    <row r="305" spans="1:31" s="3" customFormat="1" ht="18.75" customHeight="1">
      <c r="A305" s="32">
        <v>303</v>
      </c>
      <c r="B305" s="67">
        <v>306</v>
      </c>
      <c r="C305" s="34" t="s">
        <v>3217</v>
      </c>
      <c r="D305" s="35" t="s">
        <v>3092</v>
      </c>
      <c r="E305" s="45">
        <v>274</v>
      </c>
      <c r="F305" s="38">
        <v>12266971</v>
      </c>
      <c r="G305" s="39">
        <v>336</v>
      </c>
      <c r="H305" s="40">
        <v>307</v>
      </c>
      <c r="I305" s="41">
        <v>12379972</v>
      </c>
      <c r="J305" s="42">
        <v>123</v>
      </c>
      <c r="K305" s="43">
        <v>110</v>
      </c>
      <c r="L305" s="38">
        <v>8677066</v>
      </c>
      <c r="M305" s="39">
        <v>178</v>
      </c>
      <c r="N305" s="40">
        <v>157</v>
      </c>
      <c r="O305" s="41">
        <v>7822775</v>
      </c>
      <c r="P305" s="42">
        <v>325</v>
      </c>
      <c r="Q305" s="43">
        <v>297</v>
      </c>
      <c r="R305" s="38">
        <v>10276532</v>
      </c>
      <c r="S305" s="39">
        <v>130</v>
      </c>
      <c r="T305" s="40">
        <v>117</v>
      </c>
      <c r="U305" s="41">
        <v>2255032</v>
      </c>
      <c r="V305" s="42" t="s">
        <v>3052</v>
      </c>
      <c r="W305" s="43" t="s">
        <v>3052</v>
      </c>
      <c r="X305" s="44" t="s">
        <v>3052</v>
      </c>
      <c r="Y305" s="39">
        <v>467</v>
      </c>
      <c r="Z305" s="40">
        <v>426</v>
      </c>
      <c r="AA305" s="41">
        <v>177</v>
      </c>
      <c r="AB305" s="108">
        <v>369</v>
      </c>
      <c r="AC305" s="45">
        <v>0</v>
      </c>
      <c r="AD305" s="37">
        <v>49.5</v>
      </c>
      <c r="AE305" s="46">
        <v>50.5</v>
      </c>
    </row>
    <row r="306" spans="1:31" s="3" customFormat="1" ht="18.75" customHeight="1">
      <c r="A306" s="32">
        <v>304</v>
      </c>
      <c r="B306" s="33">
        <v>239</v>
      </c>
      <c r="C306" s="34" t="s">
        <v>1210</v>
      </c>
      <c r="D306" s="35" t="s">
        <v>1061</v>
      </c>
      <c r="E306" s="45">
        <v>275</v>
      </c>
      <c r="F306" s="38">
        <v>12162350</v>
      </c>
      <c r="G306" s="39">
        <v>132</v>
      </c>
      <c r="H306" s="40">
        <v>118</v>
      </c>
      <c r="I306" s="41">
        <v>30060654</v>
      </c>
      <c r="J306" s="42">
        <v>133</v>
      </c>
      <c r="K306" s="43">
        <v>119</v>
      </c>
      <c r="L306" s="38">
        <v>8249332</v>
      </c>
      <c r="M306" s="39">
        <v>268</v>
      </c>
      <c r="N306" s="40">
        <v>245</v>
      </c>
      <c r="O306" s="41">
        <v>4668267</v>
      </c>
      <c r="P306" s="42">
        <v>147</v>
      </c>
      <c r="Q306" s="43">
        <v>128</v>
      </c>
      <c r="R306" s="38">
        <v>23557343</v>
      </c>
      <c r="S306" s="39">
        <v>448</v>
      </c>
      <c r="T306" s="40">
        <v>421</v>
      </c>
      <c r="U306" s="41">
        <v>-1375111</v>
      </c>
      <c r="V306" s="42">
        <v>384</v>
      </c>
      <c r="W306" s="43">
        <v>368</v>
      </c>
      <c r="X306" s="38">
        <v>1014</v>
      </c>
      <c r="Y306" s="39">
        <v>141</v>
      </c>
      <c r="Z306" s="40">
        <v>114</v>
      </c>
      <c r="AA306" s="41">
        <v>1031</v>
      </c>
      <c r="AB306" s="108">
        <v>321</v>
      </c>
      <c r="AC306" s="45">
        <v>0</v>
      </c>
      <c r="AD306" s="37">
        <v>100</v>
      </c>
      <c r="AE306" s="46">
        <v>0</v>
      </c>
    </row>
    <row r="307" spans="1:31" s="3" customFormat="1" ht="18.75" customHeight="1">
      <c r="A307" s="48">
        <v>305</v>
      </c>
      <c r="B307" s="49">
        <v>272</v>
      </c>
      <c r="C307" s="50" t="s">
        <v>2282</v>
      </c>
      <c r="D307" s="51" t="s">
        <v>1061</v>
      </c>
      <c r="E307" s="68">
        <v>276</v>
      </c>
      <c r="F307" s="54">
        <v>12134963</v>
      </c>
      <c r="G307" s="55">
        <v>341</v>
      </c>
      <c r="H307" s="56">
        <v>312</v>
      </c>
      <c r="I307" s="57">
        <v>12159535</v>
      </c>
      <c r="J307" s="58">
        <v>239</v>
      </c>
      <c r="K307" s="59">
        <v>216</v>
      </c>
      <c r="L307" s="54">
        <v>4791817</v>
      </c>
      <c r="M307" s="55">
        <v>230</v>
      </c>
      <c r="N307" s="56">
        <v>208</v>
      </c>
      <c r="O307" s="57">
        <v>5651823</v>
      </c>
      <c r="P307" s="58">
        <v>312</v>
      </c>
      <c r="Q307" s="59">
        <v>284</v>
      </c>
      <c r="R307" s="54">
        <v>10638642</v>
      </c>
      <c r="S307" s="55">
        <v>83</v>
      </c>
      <c r="T307" s="56">
        <v>72</v>
      </c>
      <c r="U307" s="57">
        <v>3641225</v>
      </c>
      <c r="V307" s="58">
        <v>248</v>
      </c>
      <c r="W307" s="59">
        <v>235</v>
      </c>
      <c r="X307" s="54">
        <v>10797</v>
      </c>
      <c r="Y307" s="55">
        <v>259</v>
      </c>
      <c r="Z307" s="56">
        <v>223</v>
      </c>
      <c r="AA307" s="57">
        <v>590</v>
      </c>
      <c r="AB307" s="109">
        <v>313</v>
      </c>
      <c r="AC307" s="52">
        <v>0</v>
      </c>
      <c r="AD307" s="60">
        <v>100</v>
      </c>
      <c r="AE307" s="61">
        <v>0</v>
      </c>
    </row>
    <row r="308" spans="1:31" s="3" customFormat="1" ht="18.75" customHeight="1">
      <c r="A308" s="18">
        <v>306</v>
      </c>
      <c r="B308" s="19">
        <v>216</v>
      </c>
      <c r="C308" s="20" t="s">
        <v>1006</v>
      </c>
      <c r="D308" s="21" t="s">
        <v>88</v>
      </c>
      <c r="E308" s="22">
        <v>277</v>
      </c>
      <c r="F308" s="24">
        <v>12079035</v>
      </c>
      <c r="G308" s="25">
        <v>342</v>
      </c>
      <c r="H308" s="26">
        <v>313</v>
      </c>
      <c r="I308" s="27">
        <v>12129052</v>
      </c>
      <c r="J308" s="28">
        <v>463</v>
      </c>
      <c r="K308" s="29">
        <v>426</v>
      </c>
      <c r="L308" s="24">
        <v>737447</v>
      </c>
      <c r="M308" s="25">
        <v>363</v>
      </c>
      <c r="N308" s="26">
        <v>336</v>
      </c>
      <c r="O308" s="27">
        <v>2623750</v>
      </c>
      <c r="P308" s="28">
        <v>307</v>
      </c>
      <c r="Q308" s="29">
        <v>279</v>
      </c>
      <c r="R308" s="24">
        <v>10776074</v>
      </c>
      <c r="S308" s="25">
        <v>331</v>
      </c>
      <c r="T308" s="26">
        <v>309</v>
      </c>
      <c r="U308" s="27">
        <v>254631</v>
      </c>
      <c r="V308" s="28">
        <v>286</v>
      </c>
      <c r="W308" s="29">
        <v>273</v>
      </c>
      <c r="X308" s="24">
        <v>7400</v>
      </c>
      <c r="Y308" s="25">
        <v>404</v>
      </c>
      <c r="Z308" s="26">
        <v>363</v>
      </c>
      <c r="AA308" s="27">
        <v>302</v>
      </c>
      <c r="AB308" s="107">
        <v>352</v>
      </c>
      <c r="AC308" s="22">
        <v>0</v>
      </c>
      <c r="AD308" s="30">
        <v>100</v>
      </c>
      <c r="AE308" s="31">
        <v>0</v>
      </c>
    </row>
    <row r="309" spans="1:31" s="3" customFormat="1" ht="18.75" customHeight="1">
      <c r="A309" s="32">
        <v>307</v>
      </c>
      <c r="B309" s="33">
        <v>496</v>
      </c>
      <c r="C309" s="34" t="s">
        <v>1374</v>
      </c>
      <c r="D309" s="35" t="s">
        <v>2187</v>
      </c>
      <c r="E309" s="45">
        <v>278</v>
      </c>
      <c r="F309" s="38">
        <v>12047704</v>
      </c>
      <c r="G309" s="39">
        <v>331</v>
      </c>
      <c r="H309" s="40">
        <v>302</v>
      </c>
      <c r="I309" s="41">
        <v>12501929</v>
      </c>
      <c r="J309" s="42">
        <v>364</v>
      </c>
      <c r="K309" s="43">
        <v>336</v>
      </c>
      <c r="L309" s="38">
        <v>2813169</v>
      </c>
      <c r="M309" s="39">
        <v>386</v>
      </c>
      <c r="N309" s="40">
        <v>358</v>
      </c>
      <c r="O309" s="41">
        <v>2137395</v>
      </c>
      <c r="P309" s="42">
        <v>452</v>
      </c>
      <c r="Q309" s="43">
        <v>414</v>
      </c>
      <c r="R309" s="38">
        <v>5212528</v>
      </c>
      <c r="S309" s="39">
        <v>307</v>
      </c>
      <c r="T309" s="40">
        <v>285</v>
      </c>
      <c r="U309" s="41">
        <v>336126</v>
      </c>
      <c r="V309" s="42">
        <v>376</v>
      </c>
      <c r="W309" s="43">
        <v>361</v>
      </c>
      <c r="X309" s="38">
        <v>1525</v>
      </c>
      <c r="Y309" s="39">
        <v>230</v>
      </c>
      <c r="Z309" s="40">
        <v>197</v>
      </c>
      <c r="AA309" s="41">
        <v>658</v>
      </c>
      <c r="AB309" s="108">
        <v>321</v>
      </c>
      <c r="AC309" s="45">
        <v>0</v>
      </c>
      <c r="AD309" s="37">
        <v>100</v>
      </c>
      <c r="AE309" s="46">
        <v>0</v>
      </c>
    </row>
    <row r="310" spans="1:31" s="3" customFormat="1" ht="18.75" customHeight="1">
      <c r="A310" s="137">
        <v>308</v>
      </c>
      <c r="B310" s="138">
        <v>291</v>
      </c>
      <c r="C310" s="139" t="s">
        <v>1007</v>
      </c>
      <c r="D310" s="140" t="s">
        <v>3056</v>
      </c>
      <c r="E310" s="141">
        <v>279</v>
      </c>
      <c r="F310" s="143">
        <v>12044103</v>
      </c>
      <c r="G310" s="144">
        <v>343</v>
      </c>
      <c r="H310" s="145">
        <v>314</v>
      </c>
      <c r="I310" s="146">
        <v>12044103</v>
      </c>
      <c r="J310" s="147">
        <v>346</v>
      </c>
      <c r="K310" s="148">
        <v>318</v>
      </c>
      <c r="L310" s="143">
        <v>3059706</v>
      </c>
      <c r="M310" s="144">
        <v>302</v>
      </c>
      <c r="N310" s="145">
        <v>278</v>
      </c>
      <c r="O310" s="146">
        <v>3855958</v>
      </c>
      <c r="P310" s="147">
        <v>399</v>
      </c>
      <c r="Q310" s="148">
        <v>367</v>
      </c>
      <c r="R310" s="143">
        <v>7076858</v>
      </c>
      <c r="S310" s="144">
        <v>230</v>
      </c>
      <c r="T310" s="145">
        <v>212</v>
      </c>
      <c r="U310" s="146">
        <v>860651</v>
      </c>
      <c r="V310" s="147" t="s">
        <v>3052</v>
      </c>
      <c r="W310" s="148" t="s">
        <v>3052</v>
      </c>
      <c r="X310" s="186" t="s">
        <v>3052</v>
      </c>
      <c r="Y310" s="144">
        <v>419</v>
      </c>
      <c r="Z310" s="145">
        <v>378</v>
      </c>
      <c r="AA310" s="146">
        <v>276</v>
      </c>
      <c r="AB310" s="149">
        <v>352</v>
      </c>
      <c r="AC310" s="141">
        <v>0</v>
      </c>
      <c r="AD310" s="150">
        <v>0</v>
      </c>
      <c r="AE310" s="151">
        <v>100</v>
      </c>
    </row>
    <row r="311" spans="1:31" s="3" customFormat="1" ht="18.75" customHeight="1">
      <c r="A311" s="137">
        <v>309</v>
      </c>
      <c r="B311" s="138">
        <v>350</v>
      </c>
      <c r="C311" s="139" t="s">
        <v>1435</v>
      </c>
      <c r="D311" s="140" t="s">
        <v>3056</v>
      </c>
      <c r="E311" s="141">
        <v>280</v>
      </c>
      <c r="F311" s="143">
        <v>11978477</v>
      </c>
      <c r="G311" s="144">
        <v>345</v>
      </c>
      <c r="H311" s="145">
        <v>316</v>
      </c>
      <c r="I311" s="146">
        <v>11978477</v>
      </c>
      <c r="J311" s="147">
        <v>337</v>
      </c>
      <c r="K311" s="148">
        <v>309</v>
      </c>
      <c r="L311" s="143">
        <v>3136692</v>
      </c>
      <c r="M311" s="144">
        <v>96</v>
      </c>
      <c r="N311" s="145">
        <v>79</v>
      </c>
      <c r="O311" s="146">
        <v>13939582</v>
      </c>
      <c r="P311" s="147">
        <v>160</v>
      </c>
      <c r="Q311" s="148">
        <v>138</v>
      </c>
      <c r="R311" s="143">
        <v>21484019</v>
      </c>
      <c r="S311" s="144">
        <v>223</v>
      </c>
      <c r="T311" s="145">
        <v>205</v>
      </c>
      <c r="U311" s="146">
        <v>951380</v>
      </c>
      <c r="V311" s="147">
        <v>173</v>
      </c>
      <c r="W311" s="148">
        <v>163</v>
      </c>
      <c r="X311" s="143">
        <v>21451</v>
      </c>
      <c r="Y311" s="144">
        <v>357</v>
      </c>
      <c r="Z311" s="145">
        <v>317</v>
      </c>
      <c r="AA311" s="146">
        <v>396</v>
      </c>
      <c r="AB311" s="149">
        <v>372</v>
      </c>
      <c r="AC311" s="141">
        <v>0</v>
      </c>
      <c r="AD311" s="150">
        <v>100</v>
      </c>
      <c r="AE311" s="151">
        <v>0</v>
      </c>
    </row>
    <row r="312" spans="1:31" s="3" customFormat="1" ht="18.75" customHeight="1">
      <c r="A312" s="48">
        <v>310</v>
      </c>
      <c r="B312" s="49">
        <v>454</v>
      </c>
      <c r="C312" s="50" t="s">
        <v>1008</v>
      </c>
      <c r="D312" s="51" t="s">
        <v>88</v>
      </c>
      <c r="E312" s="52">
        <v>281</v>
      </c>
      <c r="F312" s="54">
        <v>11924025</v>
      </c>
      <c r="G312" s="55">
        <v>290</v>
      </c>
      <c r="H312" s="56">
        <v>262</v>
      </c>
      <c r="I312" s="57">
        <v>14027669</v>
      </c>
      <c r="J312" s="58">
        <v>317</v>
      </c>
      <c r="K312" s="59">
        <v>289</v>
      </c>
      <c r="L312" s="54">
        <v>3423108</v>
      </c>
      <c r="M312" s="55">
        <v>298</v>
      </c>
      <c r="N312" s="56">
        <v>274</v>
      </c>
      <c r="O312" s="57">
        <v>3878702</v>
      </c>
      <c r="P312" s="58">
        <v>233</v>
      </c>
      <c r="Q312" s="59">
        <v>209</v>
      </c>
      <c r="R312" s="54">
        <v>15715689</v>
      </c>
      <c r="S312" s="55">
        <v>206</v>
      </c>
      <c r="T312" s="56">
        <v>188</v>
      </c>
      <c r="U312" s="57">
        <v>1120244</v>
      </c>
      <c r="V312" s="58">
        <v>271</v>
      </c>
      <c r="W312" s="59">
        <v>258</v>
      </c>
      <c r="X312" s="54">
        <v>8430</v>
      </c>
      <c r="Y312" s="55">
        <v>352</v>
      </c>
      <c r="Z312" s="56">
        <v>312</v>
      </c>
      <c r="AA312" s="57">
        <v>404</v>
      </c>
      <c r="AB312" s="109">
        <v>311</v>
      </c>
      <c r="AC312" s="52">
        <v>0</v>
      </c>
      <c r="AD312" s="60">
        <v>100</v>
      </c>
      <c r="AE312" s="61">
        <v>0</v>
      </c>
    </row>
    <row r="313" spans="1:31" s="3" customFormat="1" ht="18.75" customHeight="1">
      <c r="A313" s="167">
        <v>311</v>
      </c>
      <c r="B313" s="168">
        <v>305</v>
      </c>
      <c r="C313" s="169" t="s">
        <v>1307</v>
      </c>
      <c r="D313" s="170" t="s">
        <v>3056</v>
      </c>
      <c r="E313" s="171">
        <v>282</v>
      </c>
      <c r="F313" s="173">
        <v>11883740</v>
      </c>
      <c r="G313" s="174">
        <v>182</v>
      </c>
      <c r="H313" s="175">
        <v>166</v>
      </c>
      <c r="I313" s="176">
        <v>22157062</v>
      </c>
      <c r="J313" s="177">
        <v>426</v>
      </c>
      <c r="K313" s="178">
        <v>392</v>
      </c>
      <c r="L313" s="173">
        <v>1519667</v>
      </c>
      <c r="M313" s="174">
        <v>406</v>
      </c>
      <c r="N313" s="175">
        <v>378</v>
      </c>
      <c r="O313" s="176">
        <v>1789066</v>
      </c>
      <c r="P313" s="177">
        <v>258</v>
      </c>
      <c r="Q313" s="178">
        <v>232</v>
      </c>
      <c r="R313" s="173">
        <v>14134112</v>
      </c>
      <c r="S313" s="174">
        <v>487</v>
      </c>
      <c r="T313" s="175">
        <v>453</v>
      </c>
      <c r="U313" s="176">
        <v>-5971653</v>
      </c>
      <c r="V313" s="177">
        <v>69</v>
      </c>
      <c r="W313" s="178">
        <v>62</v>
      </c>
      <c r="X313" s="173">
        <v>43221</v>
      </c>
      <c r="Y313" s="174">
        <v>158</v>
      </c>
      <c r="Z313" s="175">
        <v>130</v>
      </c>
      <c r="AA313" s="176">
        <v>950</v>
      </c>
      <c r="AB313" s="179">
        <v>321</v>
      </c>
      <c r="AC313" s="171">
        <v>0</v>
      </c>
      <c r="AD313" s="180">
        <v>100</v>
      </c>
      <c r="AE313" s="181">
        <v>0</v>
      </c>
    </row>
    <row r="314" spans="1:31" s="3" customFormat="1" ht="18.75" customHeight="1">
      <c r="A314" s="32">
        <v>312</v>
      </c>
      <c r="B314" s="33">
        <v>428</v>
      </c>
      <c r="C314" s="34" t="s">
        <v>715</v>
      </c>
      <c r="D314" s="35" t="s">
        <v>3103</v>
      </c>
      <c r="E314" s="45">
        <v>283</v>
      </c>
      <c r="F314" s="38">
        <v>11848128</v>
      </c>
      <c r="G314" s="39">
        <v>347</v>
      </c>
      <c r="H314" s="40">
        <v>318</v>
      </c>
      <c r="I314" s="41">
        <v>11958285</v>
      </c>
      <c r="J314" s="42">
        <v>401</v>
      </c>
      <c r="K314" s="43">
        <v>370</v>
      </c>
      <c r="L314" s="38">
        <v>2027514</v>
      </c>
      <c r="M314" s="39">
        <v>234</v>
      </c>
      <c r="N314" s="40">
        <v>212</v>
      </c>
      <c r="O314" s="41">
        <v>5503538</v>
      </c>
      <c r="P314" s="42">
        <v>252</v>
      </c>
      <c r="Q314" s="43">
        <v>227</v>
      </c>
      <c r="R314" s="38">
        <v>14339207</v>
      </c>
      <c r="S314" s="39">
        <v>370</v>
      </c>
      <c r="T314" s="40">
        <v>347</v>
      </c>
      <c r="U314" s="41">
        <v>115436</v>
      </c>
      <c r="V314" s="42">
        <v>178</v>
      </c>
      <c r="W314" s="43">
        <v>167</v>
      </c>
      <c r="X314" s="38">
        <v>20529</v>
      </c>
      <c r="Y314" s="39">
        <v>132</v>
      </c>
      <c r="Z314" s="40">
        <v>106</v>
      </c>
      <c r="AA314" s="41">
        <v>1100</v>
      </c>
      <c r="AB314" s="108">
        <v>321</v>
      </c>
      <c r="AC314" s="45">
        <v>0</v>
      </c>
      <c r="AD314" s="37">
        <v>100</v>
      </c>
      <c r="AE314" s="46">
        <v>0</v>
      </c>
    </row>
    <row r="315" spans="1:31" s="3" customFormat="1" ht="18.75" customHeight="1">
      <c r="A315" s="32">
        <v>313</v>
      </c>
      <c r="B315" s="33">
        <v>323</v>
      </c>
      <c r="C315" s="34" t="s">
        <v>1743</v>
      </c>
      <c r="D315" s="35" t="s">
        <v>3098</v>
      </c>
      <c r="E315" s="45">
        <v>284</v>
      </c>
      <c r="F315" s="38">
        <v>11796224</v>
      </c>
      <c r="G315" s="39">
        <v>346</v>
      </c>
      <c r="H315" s="40">
        <v>317</v>
      </c>
      <c r="I315" s="41">
        <v>11961223</v>
      </c>
      <c r="J315" s="42">
        <v>194</v>
      </c>
      <c r="K315" s="43">
        <v>173</v>
      </c>
      <c r="L315" s="38">
        <v>6224770</v>
      </c>
      <c r="M315" s="39">
        <v>219</v>
      </c>
      <c r="N315" s="40">
        <v>197</v>
      </c>
      <c r="O315" s="41">
        <v>6083818</v>
      </c>
      <c r="P315" s="42">
        <v>298</v>
      </c>
      <c r="Q315" s="43">
        <v>271</v>
      </c>
      <c r="R315" s="38">
        <v>11065807</v>
      </c>
      <c r="S315" s="39">
        <v>293</v>
      </c>
      <c r="T315" s="40">
        <v>272</v>
      </c>
      <c r="U315" s="41">
        <v>441308</v>
      </c>
      <c r="V315" s="42">
        <v>302</v>
      </c>
      <c r="W315" s="43">
        <v>289</v>
      </c>
      <c r="X315" s="38">
        <v>6126</v>
      </c>
      <c r="Y315" s="39">
        <v>197</v>
      </c>
      <c r="Z315" s="40">
        <v>165</v>
      </c>
      <c r="AA315" s="41">
        <v>787</v>
      </c>
      <c r="AB315" s="108">
        <v>321</v>
      </c>
      <c r="AC315" s="45">
        <v>0</v>
      </c>
      <c r="AD315" s="37">
        <v>100</v>
      </c>
      <c r="AE315" s="46">
        <v>0</v>
      </c>
    </row>
    <row r="316" spans="1:31" s="3" customFormat="1" ht="18.75" customHeight="1">
      <c r="A316" s="32">
        <v>314</v>
      </c>
      <c r="B316" s="33">
        <v>310</v>
      </c>
      <c r="C316" s="34" t="s">
        <v>1380</v>
      </c>
      <c r="D316" s="35" t="s">
        <v>3098</v>
      </c>
      <c r="E316" s="45">
        <v>285</v>
      </c>
      <c r="F316" s="38">
        <v>11752207</v>
      </c>
      <c r="G316" s="39">
        <v>352</v>
      </c>
      <c r="H316" s="40">
        <v>323</v>
      </c>
      <c r="I316" s="41">
        <v>11787777</v>
      </c>
      <c r="J316" s="42">
        <v>263</v>
      </c>
      <c r="K316" s="43">
        <v>238</v>
      </c>
      <c r="L316" s="38">
        <v>4377893</v>
      </c>
      <c r="M316" s="39">
        <v>300</v>
      </c>
      <c r="N316" s="40">
        <v>276</v>
      </c>
      <c r="O316" s="41">
        <v>3862398</v>
      </c>
      <c r="P316" s="42">
        <v>235</v>
      </c>
      <c r="Q316" s="43">
        <v>211</v>
      </c>
      <c r="R316" s="38">
        <v>15643226</v>
      </c>
      <c r="S316" s="39">
        <v>357</v>
      </c>
      <c r="T316" s="40">
        <v>334</v>
      </c>
      <c r="U316" s="41">
        <v>155074</v>
      </c>
      <c r="V316" s="42">
        <v>193</v>
      </c>
      <c r="W316" s="43">
        <v>181</v>
      </c>
      <c r="X316" s="38">
        <v>19116</v>
      </c>
      <c r="Y316" s="39">
        <v>127</v>
      </c>
      <c r="Z316" s="40">
        <v>101</v>
      </c>
      <c r="AA316" s="41">
        <v>1135</v>
      </c>
      <c r="AB316" s="108">
        <v>321</v>
      </c>
      <c r="AC316" s="45">
        <v>0</v>
      </c>
      <c r="AD316" s="37">
        <v>100</v>
      </c>
      <c r="AE316" s="46">
        <v>0</v>
      </c>
    </row>
    <row r="317" spans="1:31" s="3" customFormat="1" ht="18.75" customHeight="1">
      <c r="A317" s="152">
        <v>315</v>
      </c>
      <c r="B317" s="153" t="s">
        <v>3052</v>
      </c>
      <c r="C317" s="154" t="s">
        <v>2222</v>
      </c>
      <c r="D317" s="155" t="s">
        <v>3056</v>
      </c>
      <c r="E317" s="156">
        <v>286</v>
      </c>
      <c r="F317" s="158">
        <v>11725437</v>
      </c>
      <c r="G317" s="159">
        <v>351</v>
      </c>
      <c r="H317" s="160">
        <v>322</v>
      </c>
      <c r="I317" s="161">
        <v>11805353</v>
      </c>
      <c r="J317" s="162">
        <v>470</v>
      </c>
      <c r="K317" s="163">
        <v>433</v>
      </c>
      <c r="L317" s="158">
        <v>561828</v>
      </c>
      <c r="M317" s="159">
        <v>235</v>
      </c>
      <c r="N317" s="160">
        <v>213</v>
      </c>
      <c r="O317" s="161">
        <v>5478997</v>
      </c>
      <c r="P317" s="162">
        <v>406</v>
      </c>
      <c r="Q317" s="163">
        <v>372</v>
      </c>
      <c r="R317" s="158">
        <v>6877259</v>
      </c>
      <c r="S317" s="159">
        <v>423</v>
      </c>
      <c r="T317" s="160">
        <v>397</v>
      </c>
      <c r="U317" s="161">
        <v>-216277</v>
      </c>
      <c r="V317" s="162">
        <v>415</v>
      </c>
      <c r="W317" s="163">
        <v>394</v>
      </c>
      <c r="X317" s="158">
        <v>232</v>
      </c>
      <c r="Y317" s="159">
        <v>396</v>
      </c>
      <c r="Z317" s="160">
        <v>355</v>
      </c>
      <c r="AA317" s="161">
        <v>320</v>
      </c>
      <c r="AB317" s="164">
        <v>321</v>
      </c>
      <c r="AC317" s="156">
        <v>0</v>
      </c>
      <c r="AD317" s="165">
        <v>100</v>
      </c>
      <c r="AE317" s="166">
        <v>0</v>
      </c>
    </row>
    <row r="318" spans="1:31" s="3" customFormat="1" ht="18.75" customHeight="1">
      <c r="A318" s="18">
        <v>316</v>
      </c>
      <c r="B318" s="19">
        <v>153</v>
      </c>
      <c r="C318" s="20" t="s">
        <v>1831</v>
      </c>
      <c r="D318" s="21" t="s">
        <v>1061</v>
      </c>
      <c r="E318" s="22">
        <v>287</v>
      </c>
      <c r="F318" s="24">
        <v>11724752</v>
      </c>
      <c r="G318" s="25">
        <v>326</v>
      </c>
      <c r="H318" s="26">
        <v>297</v>
      </c>
      <c r="I318" s="27">
        <v>12618057</v>
      </c>
      <c r="J318" s="28">
        <v>262</v>
      </c>
      <c r="K318" s="29">
        <v>237</v>
      </c>
      <c r="L318" s="24">
        <v>4377925</v>
      </c>
      <c r="M318" s="25">
        <v>200</v>
      </c>
      <c r="N318" s="26">
        <v>178</v>
      </c>
      <c r="O318" s="27">
        <v>6782234</v>
      </c>
      <c r="P318" s="28">
        <v>264</v>
      </c>
      <c r="Q318" s="29">
        <v>238</v>
      </c>
      <c r="R318" s="24">
        <v>13751202</v>
      </c>
      <c r="S318" s="25">
        <v>430</v>
      </c>
      <c r="T318" s="26">
        <v>404</v>
      </c>
      <c r="U318" s="27">
        <v>-458085</v>
      </c>
      <c r="V318" s="28">
        <v>356</v>
      </c>
      <c r="W318" s="29">
        <v>343</v>
      </c>
      <c r="X318" s="24">
        <v>2285</v>
      </c>
      <c r="Y318" s="25">
        <v>193</v>
      </c>
      <c r="Z318" s="26">
        <v>161</v>
      </c>
      <c r="AA318" s="27">
        <v>811</v>
      </c>
      <c r="AB318" s="107">
        <v>321</v>
      </c>
      <c r="AC318" s="22">
        <v>0</v>
      </c>
      <c r="AD318" s="30">
        <v>100</v>
      </c>
      <c r="AE318" s="31">
        <v>0</v>
      </c>
    </row>
    <row r="319" spans="1:31" s="3" customFormat="1" ht="18.75" customHeight="1">
      <c r="A319" s="137">
        <v>317</v>
      </c>
      <c r="B319" s="138">
        <v>361</v>
      </c>
      <c r="C319" s="139" t="s">
        <v>1359</v>
      </c>
      <c r="D319" s="140" t="s">
        <v>3056</v>
      </c>
      <c r="E319" s="141">
        <v>288</v>
      </c>
      <c r="F319" s="143">
        <v>11583263</v>
      </c>
      <c r="G319" s="144">
        <v>309</v>
      </c>
      <c r="H319" s="145">
        <v>281</v>
      </c>
      <c r="I319" s="146">
        <v>13456675</v>
      </c>
      <c r="J319" s="147">
        <v>172</v>
      </c>
      <c r="K319" s="148">
        <v>154</v>
      </c>
      <c r="L319" s="143">
        <v>6739922</v>
      </c>
      <c r="M319" s="144">
        <v>308</v>
      </c>
      <c r="N319" s="145">
        <v>284</v>
      </c>
      <c r="O319" s="146">
        <v>3624056</v>
      </c>
      <c r="P319" s="147">
        <v>339</v>
      </c>
      <c r="Q319" s="148">
        <v>310</v>
      </c>
      <c r="R319" s="143">
        <v>9621445</v>
      </c>
      <c r="S319" s="144">
        <v>131</v>
      </c>
      <c r="T319" s="145">
        <v>118</v>
      </c>
      <c r="U319" s="146">
        <v>2217411</v>
      </c>
      <c r="V319" s="147">
        <v>433</v>
      </c>
      <c r="W319" s="148">
        <v>409</v>
      </c>
      <c r="X319" s="143">
        <v>36</v>
      </c>
      <c r="Y319" s="144">
        <v>284</v>
      </c>
      <c r="Z319" s="145">
        <v>247</v>
      </c>
      <c r="AA319" s="146">
        <v>525</v>
      </c>
      <c r="AB319" s="149">
        <v>352</v>
      </c>
      <c r="AC319" s="141">
        <v>0</v>
      </c>
      <c r="AD319" s="150">
        <v>100</v>
      </c>
      <c r="AE319" s="151">
        <v>0</v>
      </c>
    </row>
    <row r="320" spans="1:31" s="3" customFormat="1" ht="18.75" customHeight="1">
      <c r="A320" s="137">
        <v>318</v>
      </c>
      <c r="B320" s="138">
        <v>315</v>
      </c>
      <c r="C320" s="139" t="s">
        <v>1009</v>
      </c>
      <c r="D320" s="140" t="s">
        <v>3056</v>
      </c>
      <c r="E320" s="141">
        <v>289</v>
      </c>
      <c r="F320" s="143">
        <v>11534630</v>
      </c>
      <c r="G320" s="144">
        <v>349</v>
      </c>
      <c r="H320" s="145">
        <v>320</v>
      </c>
      <c r="I320" s="146">
        <v>11873558</v>
      </c>
      <c r="J320" s="147">
        <v>202</v>
      </c>
      <c r="K320" s="148">
        <v>181</v>
      </c>
      <c r="L320" s="143">
        <v>5701888</v>
      </c>
      <c r="M320" s="144">
        <v>204</v>
      </c>
      <c r="N320" s="145">
        <v>182</v>
      </c>
      <c r="O320" s="146">
        <v>6612550</v>
      </c>
      <c r="P320" s="147">
        <v>327</v>
      </c>
      <c r="Q320" s="148">
        <v>299</v>
      </c>
      <c r="R320" s="143">
        <v>10199849</v>
      </c>
      <c r="S320" s="144">
        <v>243</v>
      </c>
      <c r="T320" s="145">
        <v>224</v>
      </c>
      <c r="U320" s="146">
        <v>804169</v>
      </c>
      <c r="V320" s="147">
        <v>147</v>
      </c>
      <c r="W320" s="148">
        <v>137</v>
      </c>
      <c r="X320" s="143">
        <v>23232</v>
      </c>
      <c r="Y320" s="144">
        <v>335</v>
      </c>
      <c r="Z320" s="145">
        <v>296</v>
      </c>
      <c r="AA320" s="146">
        <v>435</v>
      </c>
      <c r="AB320" s="149">
        <v>362</v>
      </c>
      <c r="AC320" s="141">
        <v>0</v>
      </c>
      <c r="AD320" s="150">
        <v>100</v>
      </c>
      <c r="AE320" s="151">
        <v>0</v>
      </c>
    </row>
    <row r="321" spans="1:31" s="3" customFormat="1" ht="18.75" customHeight="1">
      <c r="A321" s="32">
        <v>319</v>
      </c>
      <c r="B321" s="33">
        <v>255</v>
      </c>
      <c r="C321" s="34" t="s">
        <v>2305</v>
      </c>
      <c r="D321" s="35" t="s">
        <v>3058</v>
      </c>
      <c r="E321" s="45">
        <v>290</v>
      </c>
      <c r="F321" s="38">
        <v>11426273</v>
      </c>
      <c r="G321" s="39">
        <v>358</v>
      </c>
      <c r="H321" s="40">
        <v>328</v>
      </c>
      <c r="I321" s="41">
        <v>11437355</v>
      </c>
      <c r="J321" s="42">
        <v>211</v>
      </c>
      <c r="K321" s="43">
        <v>190</v>
      </c>
      <c r="L321" s="38">
        <v>5473238</v>
      </c>
      <c r="M321" s="39">
        <v>183</v>
      </c>
      <c r="N321" s="40">
        <v>162</v>
      </c>
      <c r="O321" s="41">
        <v>7708530</v>
      </c>
      <c r="P321" s="42">
        <v>308</v>
      </c>
      <c r="Q321" s="43">
        <v>280</v>
      </c>
      <c r="R321" s="38">
        <v>10774706</v>
      </c>
      <c r="S321" s="39">
        <v>104</v>
      </c>
      <c r="T321" s="40">
        <v>91</v>
      </c>
      <c r="U321" s="41">
        <v>3088318</v>
      </c>
      <c r="V321" s="42">
        <v>281</v>
      </c>
      <c r="W321" s="43">
        <v>268</v>
      </c>
      <c r="X321" s="38">
        <v>7706</v>
      </c>
      <c r="Y321" s="39">
        <v>196</v>
      </c>
      <c r="Z321" s="40">
        <v>164</v>
      </c>
      <c r="AA321" s="41">
        <v>795</v>
      </c>
      <c r="AB321" s="108">
        <v>321</v>
      </c>
      <c r="AC321" s="45">
        <v>0</v>
      </c>
      <c r="AD321" s="37">
        <v>100</v>
      </c>
      <c r="AE321" s="46">
        <v>0</v>
      </c>
    </row>
    <row r="322" spans="1:31" s="3" customFormat="1" ht="18.75" customHeight="1">
      <c r="A322" s="48">
        <v>320</v>
      </c>
      <c r="B322" s="49" t="s">
        <v>3052</v>
      </c>
      <c r="C322" s="50" t="s">
        <v>1091</v>
      </c>
      <c r="D322" s="51" t="s">
        <v>3058</v>
      </c>
      <c r="E322" s="52">
        <v>291</v>
      </c>
      <c r="F322" s="54">
        <v>11424466</v>
      </c>
      <c r="G322" s="55">
        <v>354</v>
      </c>
      <c r="H322" s="56">
        <v>325</v>
      </c>
      <c r="I322" s="57">
        <v>11570070</v>
      </c>
      <c r="J322" s="58">
        <v>482</v>
      </c>
      <c r="K322" s="59">
        <v>445</v>
      </c>
      <c r="L322" s="54">
        <v>229998</v>
      </c>
      <c r="M322" s="55">
        <v>450</v>
      </c>
      <c r="N322" s="56">
        <v>419</v>
      </c>
      <c r="O322" s="57">
        <v>874943</v>
      </c>
      <c r="P322" s="58">
        <v>153</v>
      </c>
      <c r="Q322" s="59">
        <v>134</v>
      </c>
      <c r="R322" s="54">
        <v>22588583</v>
      </c>
      <c r="S322" s="55">
        <v>463</v>
      </c>
      <c r="T322" s="56">
        <v>434</v>
      </c>
      <c r="U322" s="57">
        <v>-2229034</v>
      </c>
      <c r="V322" s="58">
        <v>296</v>
      </c>
      <c r="W322" s="59">
        <v>283</v>
      </c>
      <c r="X322" s="54">
        <v>6464</v>
      </c>
      <c r="Y322" s="55">
        <v>288</v>
      </c>
      <c r="Z322" s="56">
        <v>251</v>
      </c>
      <c r="AA322" s="57">
        <v>517</v>
      </c>
      <c r="AB322" s="109">
        <v>383</v>
      </c>
      <c r="AC322" s="52">
        <v>0</v>
      </c>
      <c r="AD322" s="60">
        <v>100</v>
      </c>
      <c r="AE322" s="61">
        <v>0</v>
      </c>
    </row>
    <row r="323" spans="1:31" s="3" customFormat="1" ht="18.75" customHeight="1">
      <c r="A323" s="167">
        <v>321</v>
      </c>
      <c r="B323" s="168">
        <v>302</v>
      </c>
      <c r="C323" s="169" t="s">
        <v>1010</v>
      </c>
      <c r="D323" s="170" t="s">
        <v>3056</v>
      </c>
      <c r="E323" s="171">
        <v>292</v>
      </c>
      <c r="F323" s="173">
        <v>11407746</v>
      </c>
      <c r="G323" s="174">
        <v>350</v>
      </c>
      <c r="H323" s="175">
        <v>321</v>
      </c>
      <c r="I323" s="176">
        <v>11812610</v>
      </c>
      <c r="J323" s="177">
        <v>368</v>
      </c>
      <c r="K323" s="178">
        <v>339</v>
      </c>
      <c r="L323" s="173">
        <v>2716372</v>
      </c>
      <c r="M323" s="174">
        <v>374</v>
      </c>
      <c r="N323" s="175">
        <v>347</v>
      </c>
      <c r="O323" s="176">
        <v>2425951</v>
      </c>
      <c r="P323" s="177">
        <v>483</v>
      </c>
      <c r="Q323" s="178">
        <v>442</v>
      </c>
      <c r="R323" s="173">
        <v>3691586</v>
      </c>
      <c r="S323" s="174">
        <v>246</v>
      </c>
      <c r="T323" s="175">
        <v>226</v>
      </c>
      <c r="U323" s="176">
        <v>762209</v>
      </c>
      <c r="V323" s="177">
        <v>434</v>
      </c>
      <c r="W323" s="178">
        <v>410</v>
      </c>
      <c r="X323" s="173">
        <v>24</v>
      </c>
      <c r="Y323" s="174">
        <v>484</v>
      </c>
      <c r="Z323" s="175">
        <v>443</v>
      </c>
      <c r="AA323" s="176">
        <v>119</v>
      </c>
      <c r="AB323" s="179">
        <v>354</v>
      </c>
      <c r="AC323" s="171">
        <v>0</v>
      </c>
      <c r="AD323" s="180">
        <v>100</v>
      </c>
      <c r="AE323" s="181">
        <v>0</v>
      </c>
    </row>
    <row r="324" spans="1:31" s="3" customFormat="1" ht="18.75" customHeight="1">
      <c r="A324" s="32">
        <v>322</v>
      </c>
      <c r="B324" s="33">
        <v>276</v>
      </c>
      <c r="C324" s="34" t="s">
        <v>1011</v>
      </c>
      <c r="D324" s="35" t="s">
        <v>88</v>
      </c>
      <c r="E324" s="45">
        <v>293</v>
      </c>
      <c r="F324" s="38">
        <v>11370246</v>
      </c>
      <c r="G324" s="39">
        <v>355</v>
      </c>
      <c r="H324" s="40">
        <v>326</v>
      </c>
      <c r="I324" s="41">
        <v>11497735</v>
      </c>
      <c r="J324" s="42">
        <v>113</v>
      </c>
      <c r="K324" s="43">
        <v>100</v>
      </c>
      <c r="L324" s="38">
        <v>9312916</v>
      </c>
      <c r="M324" s="39">
        <v>438</v>
      </c>
      <c r="N324" s="40">
        <v>408</v>
      </c>
      <c r="O324" s="41">
        <v>1044062</v>
      </c>
      <c r="P324" s="42">
        <v>174</v>
      </c>
      <c r="Q324" s="43">
        <v>152</v>
      </c>
      <c r="R324" s="38">
        <v>20515383</v>
      </c>
      <c r="S324" s="39">
        <v>459</v>
      </c>
      <c r="T324" s="40">
        <v>431</v>
      </c>
      <c r="U324" s="41">
        <v>-1894243</v>
      </c>
      <c r="V324" s="42">
        <v>321</v>
      </c>
      <c r="W324" s="43">
        <v>308</v>
      </c>
      <c r="X324" s="38">
        <v>5085</v>
      </c>
      <c r="Y324" s="39">
        <v>347</v>
      </c>
      <c r="Z324" s="40">
        <v>307</v>
      </c>
      <c r="AA324" s="41">
        <v>418</v>
      </c>
      <c r="AB324" s="108">
        <v>352</v>
      </c>
      <c r="AC324" s="45">
        <v>0</v>
      </c>
      <c r="AD324" s="37">
        <v>100</v>
      </c>
      <c r="AE324" s="46">
        <v>0</v>
      </c>
    </row>
    <row r="325" spans="1:31" s="3" customFormat="1" ht="18.75" customHeight="1">
      <c r="A325" s="32">
        <v>323</v>
      </c>
      <c r="B325" s="33">
        <v>294</v>
      </c>
      <c r="C325" s="34" t="s">
        <v>1012</v>
      </c>
      <c r="D325" s="35" t="s">
        <v>3054</v>
      </c>
      <c r="E325" s="45">
        <v>30</v>
      </c>
      <c r="F325" s="38">
        <v>11324329</v>
      </c>
      <c r="G325" s="39">
        <v>357</v>
      </c>
      <c r="H325" s="40">
        <v>30</v>
      </c>
      <c r="I325" s="41">
        <v>11441227</v>
      </c>
      <c r="J325" s="42">
        <v>428</v>
      </c>
      <c r="K325" s="43">
        <v>35</v>
      </c>
      <c r="L325" s="38">
        <v>1474780</v>
      </c>
      <c r="M325" s="39" t="s">
        <v>3052</v>
      </c>
      <c r="N325" s="40" t="s">
        <v>3052</v>
      </c>
      <c r="O325" s="41">
        <v>-3062031</v>
      </c>
      <c r="P325" s="42">
        <v>423</v>
      </c>
      <c r="Q325" s="43">
        <v>37</v>
      </c>
      <c r="R325" s="38">
        <v>6090772</v>
      </c>
      <c r="S325" s="39">
        <v>479</v>
      </c>
      <c r="T325" s="40">
        <v>34</v>
      </c>
      <c r="U325" s="41">
        <v>-3987339</v>
      </c>
      <c r="V325" s="42" t="s">
        <v>3052</v>
      </c>
      <c r="W325" s="43" t="s">
        <v>3052</v>
      </c>
      <c r="X325" s="44" t="s">
        <v>3052</v>
      </c>
      <c r="Y325" s="39">
        <v>54</v>
      </c>
      <c r="Z325" s="40">
        <v>22</v>
      </c>
      <c r="AA325" s="41">
        <v>1894</v>
      </c>
      <c r="AB325" s="108">
        <v>341</v>
      </c>
      <c r="AC325" s="45">
        <v>100</v>
      </c>
      <c r="AD325" s="37">
        <v>0</v>
      </c>
      <c r="AE325" s="46">
        <v>0</v>
      </c>
    </row>
    <row r="326" spans="1:31" s="3" customFormat="1" ht="18.75" customHeight="1">
      <c r="A326" s="32">
        <v>324</v>
      </c>
      <c r="B326" s="33">
        <v>404</v>
      </c>
      <c r="C326" s="34" t="s">
        <v>1013</v>
      </c>
      <c r="D326" s="35" t="s">
        <v>88</v>
      </c>
      <c r="E326" s="45">
        <v>294</v>
      </c>
      <c r="F326" s="38">
        <v>11314858</v>
      </c>
      <c r="G326" s="39">
        <v>30</v>
      </c>
      <c r="H326" s="40">
        <v>20</v>
      </c>
      <c r="I326" s="41">
        <v>84356142</v>
      </c>
      <c r="J326" s="42">
        <v>69</v>
      </c>
      <c r="K326" s="43">
        <v>57</v>
      </c>
      <c r="L326" s="38">
        <v>12942551</v>
      </c>
      <c r="M326" s="39">
        <v>324</v>
      </c>
      <c r="N326" s="40">
        <v>299</v>
      </c>
      <c r="O326" s="41">
        <v>3304845</v>
      </c>
      <c r="P326" s="42">
        <v>183</v>
      </c>
      <c r="Q326" s="43">
        <v>161</v>
      </c>
      <c r="R326" s="38">
        <v>19747446</v>
      </c>
      <c r="S326" s="39">
        <v>141</v>
      </c>
      <c r="T326" s="40">
        <v>128</v>
      </c>
      <c r="U326" s="41">
        <v>1971942</v>
      </c>
      <c r="V326" s="42">
        <v>425</v>
      </c>
      <c r="W326" s="43">
        <v>402</v>
      </c>
      <c r="X326" s="38">
        <v>104</v>
      </c>
      <c r="Y326" s="39">
        <v>27</v>
      </c>
      <c r="Z326" s="40">
        <v>12</v>
      </c>
      <c r="AA326" s="41">
        <v>3400</v>
      </c>
      <c r="AB326" s="108">
        <v>311</v>
      </c>
      <c r="AC326" s="45">
        <v>39.29</v>
      </c>
      <c r="AD326" s="37">
        <v>60.71</v>
      </c>
      <c r="AE326" s="46">
        <v>0</v>
      </c>
    </row>
    <row r="327" spans="1:31" s="3" customFormat="1" ht="18.75" customHeight="1">
      <c r="A327" s="152">
        <v>325</v>
      </c>
      <c r="B327" s="153">
        <v>398</v>
      </c>
      <c r="C327" s="154" t="s">
        <v>1494</v>
      </c>
      <c r="D327" s="155" t="s">
        <v>3054</v>
      </c>
      <c r="E327" s="156">
        <v>31</v>
      </c>
      <c r="F327" s="158">
        <v>11314108</v>
      </c>
      <c r="G327" s="159">
        <v>361</v>
      </c>
      <c r="H327" s="160">
        <v>31</v>
      </c>
      <c r="I327" s="161">
        <v>11314108</v>
      </c>
      <c r="J327" s="162" t="s">
        <v>3052</v>
      </c>
      <c r="K327" s="163" t="s">
        <v>3052</v>
      </c>
      <c r="L327" s="158">
        <v>-3764314</v>
      </c>
      <c r="M327" s="159">
        <v>238</v>
      </c>
      <c r="N327" s="160">
        <v>23</v>
      </c>
      <c r="O327" s="161">
        <v>5417365</v>
      </c>
      <c r="P327" s="162">
        <v>131</v>
      </c>
      <c r="Q327" s="163">
        <v>18</v>
      </c>
      <c r="R327" s="158">
        <v>25926634</v>
      </c>
      <c r="S327" s="159">
        <v>490</v>
      </c>
      <c r="T327" s="160">
        <v>35</v>
      </c>
      <c r="U327" s="161">
        <v>-7592040</v>
      </c>
      <c r="V327" s="162">
        <v>192</v>
      </c>
      <c r="W327" s="163">
        <v>12</v>
      </c>
      <c r="X327" s="158">
        <v>19148</v>
      </c>
      <c r="Y327" s="159">
        <v>37</v>
      </c>
      <c r="Z327" s="160">
        <v>17</v>
      </c>
      <c r="AA327" s="161">
        <v>2492</v>
      </c>
      <c r="AB327" s="164">
        <v>384</v>
      </c>
      <c r="AC327" s="156">
        <v>100</v>
      </c>
      <c r="AD327" s="165">
        <v>0</v>
      </c>
      <c r="AE327" s="166">
        <v>0</v>
      </c>
    </row>
    <row r="328" spans="1:31" s="3" customFormat="1" ht="18.75" customHeight="1">
      <c r="A328" s="167">
        <v>326</v>
      </c>
      <c r="B328" s="168">
        <v>226</v>
      </c>
      <c r="C328" s="169" t="s">
        <v>1014</v>
      </c>
      <c r="D328" s="170" t="s">
        <v>3056</v>
      </c>
      <c r="E328" s="171">
        <v>295</v>
      </c>
      <c r="F328" s="173">
        <v>11267922</v>
      </c>
      <c r="G328" s="174">
        <v>344</v>
      </c>
      <c r="H328" s="175">
        <v>315</v>
      </c>
      <c r="I328" s="176">
        <v>12003919</v>
      </c>
      <c r="J328" s="177">
        <v>477</v>
      </c>
      <c r="K328" s="178">
        <v>440</v>
      </c>
      <c r="L328" s="173">
        <v>407792</v>
      </c>
      <c r="M328" s="174">
        <v>464</v>
      </c>
      <c r="N328" s="175">
        <v>431</v>
      </c>
      <c r="O328" s="176">
        <v>416423</v>
      </c>
      <c r="P328" s="177">
        <v>496</v>
      </c>
      <c r="Q328" s="178">
        <v>455</v>
      </c>
      <c r="R328" s="173">
        <v>2434950</v>
      </c>
      <c r="S328" s="174">
        <v>413</v>
      </c>
      <c r="T328" s="175">
        <v>389</v>
      </c>
      <c r="U328" s="176">
        <v>-98567</v>
      </c>
      <c r="V328" s="177">
        <v>74</v>
      </c>
      <c r="W328" s="178">
        <v>67</v>
      </c>
      <c r="X328" s="173">
        <v>41732</v>
      </c>
      <c r="Y328" s="174">
        <v>427</v>
      </c>
      <c r="Z328" s="175">
        <v>386</v>
      </c>
      <c r="AA328" s="176">
        <v>250</v>
      </c>
      <c r="AB328" s="179">
        <v>311</v>
      </c>
      <c r="AC328" s="171">
        <v>0</v>
      </c>
      <c r="AD328" s="180">
        <v>30</v>
      </c>
      <c r="AE328" s="181">
        <v>70</v>
      </c>
    </row>
    <row r="329" spans="1:31" s="3" customFormat="1" ht="18.75" customHeight="1">
      <c r="A329" s="137">
        <v>327</v>
      </c>
      <c r="B329" s="138">
        <v>385</v>
      </c>
      <c r="C329" s="139" t="s">
        <v>2307</v>
      </c>
      <c r="D329" s="140" t="s">
        <v>3056</v>
      </c>
      <c r="E329" s="141">
        <v>296</v>
      </c>
      <c r="F329" s="143">
        <v>11217271</v>
      </c>
      <c r="G329" s="144">
        <v>359</v>
      </c>
      <c r="H329" s="145">
        <v>329</v>
      </c>
      <c r="I329" s="146">
        <v>11413265</v>
      </c>
      <c r="J329" s="147">
        <v>277</v>
      </c>
      <c r="K329" s="148">
        <v>252</v>
      </c>
      <c r="L329" s="143">
        <v>4102954</v>
      </c>
      <c r="M329" s="144">
        <v>296</v>
      </c>
      <c r="N329" s="145">
        <v>272</v>
      </c>
      <c r="O329" s="146">
        <v>3897218</v>
      </c>
      <c r="P329" s="147">
        <v>384</v>
      </c>
      <c r="Q329" s="148">
        <v>352</v>
      </c>
      <c r="R329" s="143">
        <v>7841148</v>
      </c>
      <c r="S329" s="144">
        <v>214</v>
      </c>
      <c r="T329" s="145">
        <v>196</v>
      </c>
      <c r="U329" s="146">
        <v>1021000</v>
      </c>
      <c r="V329" s="147">
        <v>431</v>
      </c>
      <c r="W329" s="148">
        <v>407</v>
      </c>
      <c r="X329" s="143">
        <v>45</v>
      </c>
      <c r="Y329" s="144">
        <v>334</v>
      </c>
      <c r="Z329" s="145">
        <v>295</v>
      </c>
      <c r="AA329" s="146">
        <v>440</v>
      </c>
      <c r="AB329" s="149">
        <v>341</v>
      </c>
      <c r="AC329" s="141">
        <v>0</v>
      </c>
      <c r="AD329" s="150">
        <v>100</v>
      </c>
      <c r="AE329" s="151">
        <v>0</v>
      </c>
    </row>
    <row r="330" spans="1:31" s="3" customFormat="1" ht="18.75" customHeight="1">
      <c r="A330" s="32">
        <v>328</v>
      </c>
      <c r="B330" s="33">
        <v>388</v>
      </c>
      <c r="C330" s="34" t="s">
        <v>1015</v>
      </c>
      <c r="D330" s="35" t="s">
        <v>3054</v>
      </c>
      <c r="E330" s="45">
        <v>32</v>
      </c>
      <c r="F330" s="38">
        <v>11193735</v>
      </c>
      <c r="G330" s="39">
        <v>366</v>
      </c>
      <c r="H330" s="40">
        <v>32</v>
      </c>
      <c r="I330" s="41">
        <v>11193735</v>
      </c>
      <c r="J330" s="42">
        <v>435</v>
      </c>
      <c r="K330" s="43">
        <v>36</v>
      </c>
      <c r="L330" s="38">
        <v>1345576</v>
      </c>
      <c r="M330" s="39">
        <v>457</v>
      </c>
      <c r="N330" s="40">
        <v>33</v>
      </c>
      <c r="O330" s="41">
        <v>758880</v>
      </c>
      <c r="P330" s="42">
        <v>222</v>
      </c>
      <c r="Q330" s="43">
        <v>23</v>
      </c>
      <c r="R330" s="38">
        <v>16435460</v>
      </c>
      <c r="S330" s="39">
        <v>472</v>
      </c>
      <c r="T330" s="40">
        <v>32</v>
      </c>
      <c r="U330" s="41">
        <v>-3468030</v>
      </c>
      <c r="V330" s="42" t="s">
        <v>3052</v>
      </c>
      <c r="W330" s="43" t="s">
        <v>3052</v>
      </c>
      <c r="X330" s="44" t="s">
        <v>3052</v>
      </c>
      <c r="Y330" s="39">
        <v>65</v>
      </c>
      <c r="Z330" s="40">
        <v>24</v>
      </c>
      <c r="AA330" s="41">
        <v>1625</v>
      </c>
      <c r="AB330" s="108">
        <v>210</v>
      </c>
      <c r="AC330" s="45">
        <v>100</v>
      </c>
      <c r="AD330" s="37">
        <v>0</v>
      </c>
      <c r="AE330" s="46">
        <v>0</v>
      </c>
    </row>
    <row r="331" spans="1:31" s="3" customFormat="1" ht="18.75" customHeight="1">
      <c r="A331" s="32">
        <v>329</v>
      </c>
      <c r="B331" s="33">
        <v>249</v>
      </c>
      <c r="C331" s="34" t="s">
        <v>3146</v>
      </c>
      <c r="D331" s="35" t="s">
        <v>3098</v>
      </c>
      <c r="E331" s="45">
        <v>297</v>
      </c>
      <c r="F331" s="38">
        <v>11167905</v>
      </c>
      <c r="G331" s="39">
        <v>360</v>
      </c>
      <c r="H331" s="40">
        <v>330</v>
      </c>
      <c r="I331" s="41">
        <v>11324462</v>
      </c>
      <c r="J331" s="42">
        <v>414</v>
      </c>
      <c r="K331" s="43">
        <v>381</v>
      </c>
      <c r="L331" s="38">
        <v>1809414</v>
      </c>
      <c r="M331" s="39">
        <v>480</v>
      </c>
      <c r="N331" s="40">
        <v>446</v>
      </c>
      <c r="O331" s="41">
        <v>55490</v>
      </c>
      <c r="P331" s="42">
        <v>306</v>
      </c>
      <c r="Q331" s="43">
        <v>278</v>
      </c>
      <c r="R331" s="38">
        <v>10810191</v>
      </c>
      <c r="S331" s="39">
        <v>456</v>
      </c>
      <c r="T331" s="40">
        <v>428</v>
      </c>
      <c r="U331" s="41">
        <v>-1768927</v>
      </c>
      <c r="V331" s="42">
        <v>185</v>
      </c>
      <c r="W331" s="43">
        <v>174</v>
      </c>
      <c r="X331" s="38">
        <v>19888</v>
      </c>
      <c r="Y331" s="39">
        <v>281</v>
      </c>
      <c r="Z331" s="40">
        <v>244</v>
      </c>
      <c r="AA331" s="41">
        <v>534</v>
      </c>
      <c r="AB331" s="108">
        <v>372</v>
      </c>
      <c r="AC331" s="45">
        <v>0</v>
      </c>
      <c r="AD331" s="37">
        <v>97</v>
      </c>
      <c r="AE331" s="46">
        <v>3</v>
      </c>
    </row>
    <row r="332" spans="1:31" s="3" customFormat="1" ht="18.75" customHeight="1">
      <c r="A332" s="48">
        <v>330</v>
      </c>
      <c r="B332" s="49">
        <v>281</v>
      </c>
      <c r="C332" s="50" t="s">
        <v>2680</v>
      </c>
      <c r="D332" s="51" t="s">
        <v>3058</v>
      </c>
      <c r="E332" s="68">
        <v>298</v>
      </c>
      <c r="F332" s="54">
        <v>11129972</v>
      </c>
      <c r="G332" s="55">
        <v>356</v>
      </c>
      <c r="H332" s="56">
        <v>327</v>
      </c>
      <c r="I332" s="57">
        <v>11486260</v>
      </c>
      <c r="J332" s="58">
        <v>388</v>
      </c>
      <c r="K332" s="59">
        <v>357</v>
      </c>
      <c r="L332" s="54">
        <v>2257330</v>
      </c>
      <c r="M332" s="55">
        <v>213</v>
      </c>
      <c r="N332" s="56">
        <v>191</v>
      </c>
      <c r="O332" s="57">
        <v>6281295</v>
      </c>
      <c r="P332" s="58">
        <v>374</v>
      </c>
      <c r="Q332" s="59">
        <v>342</v>
      </c>
      <c r="R332" s="54">
        <v>8116090</v>
      </c>
      <c r="S332" s="55">
        <v>284</v>
      </c>
      <c r="T332" s="56">
        <v>263</v>
      </c>
      <c r="U332" s="57">
        <v>487291</v>
      </c>
      <c r="V332" s="58">
        <v>362</v>
      </c>
      <c r="W332" s="59">
        <v>348</v>
      </c>
      <c r="X332" s="54">
        <v>2142</v>
      </c>
      <c r="Y332" s="55">
        <v>435</v>
      </c>
      <c r="Z332" s="56">
        <v>394</v>
      </c>
      <c r="AA332" s="57">
        <v>245</v>
      </c>
      <c r="AB332" s="109">
        <v>311</v>
      </c>
      <c r="AC332" s="52">
        <v>0</v>
      </c>
      <c r="AD332" s="60">
        <v>100</v>
      </c>
      <c r="AE332" s="61">
        <v>0</v>
      </c>
    </row>
    <row r="333" spans="1:31" s="3" customFormat="1" ht="18.75" customHeight="1">
      <c r="A333" s="167">
        <v>331</v>
      </c>
      <c r="B333" s="168" t="s">
        <v>3052</v>
      </c>
      <c r="C333" s="210" t="s">
        <v>3052</v>
      </c>
      <c r="D333" s="170" t="s">
        <v>3056</v>
      </c>
      <c r="E333" s="171">
        <v>299</v>
      </c>
      <c r="F333" s="184" t="s">
        <v>3052</v>
      </c>
      <c r="G333" s="174">
        <v>367</v>
      </c>
      <c r="H333" s="175">
        <v>335</v>
      </c>
      <c r="I333" s="183" t="s">
        <v>3052</v>
      </c>
      <c r="J333" s="177">
        <v>323</v>
      </c>
      <c r="K333" s="178">
        <v>295</v>
      </c>
      <c r="L333" s="184" t="s">
        <v>3052</v>
      </c>
      <c r="M333" s="174">
        <v>116</v>
      </c>
      <c r="N333" s="175">
        <v>98</v>
      </c>
      <c r="O333" s="183" t="s">
        <v>3052</v>
      </c>
      <c r="P333" s="177">
        <v>193</v>
      </c>
      <c r="Q333" s="178">
        <v>171</v>
      </c>
      <c r="R333" s="184" t="s">
        <v>3052</v>
      </c>
      <c r="S333" s="174">
        <v>397</v>
      </c>
      <c r="T333" s="175">
        <v>373</v>
      </c>
      <c r="U333" s="183" t="s">
        <v>3052</v>
      </c>
      <c r="V333" s="177">
        <v>381</v>
      </c>
      <c r="W333" s="178">
        <v>366</v>
      </c>
      <c r="X333" s="184" t="s">
        <v>3052</v>
      </c>
      <c r="Y333" s="174">
        <v>361</v>
      </c>
      <c r="Z333" s="175">
        <v>321</v>
      </c>
      <c r="AA333" s="183" t="s">
        <v>3052</v>
      </c>
      <c r="AB333" s="179">
        <v>352</v>
      </c>
      <c r="AC333" s="171">
        <v>0</v>
      </c>
      <c r="AD333" s="180">
        <v>100</v>
      </c>
      <c r="AE333" s="181">
        <v>0</v>
      </c>
    </row>
    <row r="334" spans="1:31" s="3" customFormat="1" ht="18.75" customHeight="1">
      <c r="A334" s="32">
        <v>332</v>
      </c>
      <c r="B334" s="33">
        <v>295</v>
      </c>
      <c r="C334" s="34" t="s">
        <v>1395</v>
      </c>
      <c r="D334" s="35" t="s">
        <v>88</v>
      </c>
      <c r="E334" s="45">
        <v>300</v>
      </c>
      <c r="F334" s="38">
        <v>11099785</v>
      </c>
      <c r="G334" s="39">
        <v>370</v>
      </c>
      <c r="H334" s="40">
        <v>338</v>
      </c>
      <c r="I334" s="41">
        <v>11131726</v>
      </c>
      <c r="J334" s="42">
        <v>379</v>
      </c>
      <c r="K334" s="43">
        <v>349</v>
      </c>
      <c r="L334" s="38">
        <v>2519901</v>
      </c>
      <c r="M334" s="39">
        <v>441</v>
      </c>
      <c r="N334" s="40">
        <v>410</v>
      </c>
      <c r="O334" s="41">
        <v>1026758</v>
      </c>
      <c r="P334" s="42">
        <v>453</v>
      </c>
      <c r="Q334" s="43">
        <v>415</v>
      </c>
      <c r="R334" s="38">
        <v>5187070</v>
      </c>
      <c r="S334" s="39">
        <v>375</v>
      </c>
      <c r="T334" s="40">
        <v>352</v>
      </c>
      <c r="U334" s="62" t="s">
        <v>3052</v>
      </c>
      <c r="V334" s="42">
        <v>259</v>
      </c>
      <c r="W334" s="43">
        <v>246</v>
      </c>
      <c r="X334" s="38">
        <v>9977</v>
      </c>
      <c r="Y334" s="39">
        <v>327</v>
      </c>
      <c r="Z334" s="40">
        <v>289</v>
      </c>
      <c r="AA334" s="41">
        <v>460</v>
      </c>
      <c r="AB334" s="108">
        <v>311</v>
      </c>
      <c r="AC334" s="45">
        <v>0</v>
      </c>
      <c r="AD334" s="37">
        <v>100</v>
      </c>
      <c r="AE334" s="46">
        <v>0</v>
      </c>
    </row>
    <row r="335" spans="1:31" s="3" customFormat="1" ht="18.75" customHeight="1">
      <c r="A335" s="137">
        <v>333</v>
      </c>
      <c r="B335" s="138">
        <v>381</v>
      </c>
      <c r="C335" s="139" t="s">
        <v>1378</v>
      </c>
      <c r="D335" s="140" t="s">
        <v>3056</v>
      </c>
      <c r="E335" s="141">
        <v>301</v>
      </c>
      <c r="F335" s="143">
        <v>11093789</v>
      </c>
      <c r="G335" s="144">
        <v>246</v>
      </c>
      <c r="H335" s="145">
        <v>223</v>
      </c>
      <c r="I335" s="146">
        <v>16115556</v>
      </c>
      <c r="J335" s="147">
        <v>342</v>
      </c>
      <c r="K335" s="148">
        <v>314</v>
      </c>
      <c r="L335" s="143">
        <v>3094790</v>
      </c>
      <c r="M335" s="144">
        <v>294</v>
      </c>
      <c r="N335" s="145">
        <v>270</v>
      </c>
      <c r="O335" s="146">
        <v>3934681</v>
      </c>
      <c r="P335" s="147">
        <v>370</v>
      </c>
      <c r="Q335" s="148">
        <v>339</v>
      </c>
      <c r="R335" s="143">
        <v>8314185</v>
      </c>
      <c r="S335" s="144">
        <v>226</v>
      </c>
      <c r="T335" s="145">
        <v>208</v>
      </c>
      <c r="U335" s="146">
        <v>932912</v>
      </c>
      <c r="V335" s="147">
        <v>196</v>
      </c>
      <c r="W335" s="148">
        <v>184</v>
      </c>
      <c r="X335" s="143">
        <v>18865</v>
      </c>
      <c r="Y335" s="144">
        <v>190</v>
      </c>
      <c r="Z335" s="145">
        <v>158</v>
      </c>
      <c r="AA335" s="146">
        <v>833</v>
      </c>
      <c r="AB335" s="149">
        <v>321</v>
      </c>
      <c r="AC335" s="141">
        <v>0</v>
      </c>
      <c r="AD335" s="150">
        <v>100</v>
      </c>
      <c r="AE335" s="151">
        <v>0</v>
      </c>
    </row>
    <row r="336" spans="1:31" s="3" customFormat="1" ht="18.75" customHeight="1">
      <c r="A336" s="137">
        <v>334</v>
      </c>
      <c r="B336" s="138">
        <v>452</v>
      </c>
      <c r="C336" s="139" t="s">
        <v>1388</v>
      </c>
      <c r="D336" s="140" t="s">
        <v>3056</v>
      </c>
      <c r="E336" s="141">
        <v>302</v>
      </c>
      <c r="F336" s="143">
        <v>11050957</v>
      </c>
      <c r="G336" s="144">
        <v>327</v>
      </c>
      <c r="H336" s="145">
        <v>298</v>
      </c>
      <c r="I336" s="146">
        <v>12586320</v>
      </c>
      <c r="J336" s="147">
        <v>438</v>
      </c>
      <c r="K336" s="148">
        <v>402</v>
      </c>
      <c r="L336" s="143">
        <v>1283389</v>
      </c>
      <c r="M336" s="144">
        <v>432</v>
      </c>
      <c r="N336" s="145">
        <v>403</v>
      </c>
      <c r="O336" s="146">
        <v>1147975</v>
      </c>
      <c r="P336" s="147">
        <v>465</v>
      </c>
      <c r="Q336" s="148">
        <v>425</v>
      </c>
      <c r="R336" s="143">
        <v>4578890</v>
      </c>
      <c r="S336" s="144">
        <v>311</v>
      </c>
      <c r="T336" s="145">
        <v>289</v>
      </c>
      <c r="U336" s="146">
        <v>321680</v>
      </c>
      <c r="V336" s="147">
        <v>288</v>
      </c>
      <c r="W336" s="148">
        <v>275</v>
      </c>
      <c r="X336" s="143">
        <v>7103</v>
      </c>
      <c r="Y336" s="144">
        <v>485</v>
      </c>
      <c r="Z336" s="145">
        <v>444</v>
      </c>
      <c r="AA336" s="146">
        <v>112</v>
      </c>
      <c r="AB336" s="149">
        <v>371</v>
      </c>
      <c r="AC336" s="141">
        <v>0</v>
      </c>
      <c r="AD336" s="150">
        <v>100</v>
      </c>
      <c r="AE336" s="151">
        <v>0</v>
      </c>
    </row>
    <row r="337" spans="1:31" s="3" customFormat="1" ht="18.75" customHeight="1">
      <c r="A337" s="152">
        <v>335</v>
      </c>
      <c r="B337" s="153">
        <v>268</v>
      </c>
      <c r="C337" s="154" t="s">
        <v>3226</v>
      </c>
      <c r="D337" s="155" t="s">
        <v>3056</v>
      </c>
      <c r="E337" s="156">
        <v>303</v>
      </c>
      <c r="F337" s="158">
        <v>10995078</v>
      </c>
      <c r="G337" s="159">
        <v>374</v>
      </c>
      <c r="H337" s="160">
        <v>342</v>
      </c>
      <c r="I337" s="161">
        <v>10995078</v>
      </c>
      <c r="J337" s="162">
        <v>360</v>
      </c>
      <c r="K337" s="163">
        <v>332</v>
      </c>
      <c r="L337" s="158">
        <v>2919005</v>
      </c>
      <c r="M337" s="159">
        <v>261</v>
      </c>
      <c r="N337" s="160">
        <v>238</v>
      </c>
      <c r="O337" s="161">
        <v>4877281</v>
      </c>
      <c r="P337" s="162">
        <v>392</v>
      </c>
      <c r="Q337" s="163">
        <v>360</v>
      </c>
      <c r="R337" s="158">
        <v>7510228</v>
      </c>
      <c r="S337" s="159">
        <v>303</v>
      </c>
      <c r="T337" s="160">
        <v>281</v>
      </c>
      <c r="U337" s="161">
        <v>365262</v>
      </c>
      <c r="V337" s="162">
        <v>312</v>
      </c>
      <c r="W337" s="163">
        <v>299</v>
      </c>
      <c r="X337" s="158">
        <v>5487</v>
      </c>
      <c r="Y337" s="159">
        <v>394</v>
      </c>
      <c r="Z337" s="160">
        <v>353</v>
      </c>
      <c r="AA337" s="161">
        <v>320</v>
      </c>
      <c r="AB337" s="164">
        <v>311</v>
      </c>
      <c r="AC337" s="156">
        <v>0</v>
      </c>
      <c r="AD337" s="165">
        <v>45</v>
      </c>
      <c r="AE337" s="166">
        <v>55</v>
      </c>
    </row>
    <row r="338" spans="1:31" s="3" customFormat="1" ht="18.75" customHeight="1">
      <c r="A338" s="167">
        <v>336</v>
      </c>
      <c r="B338" s="168">
        <v>400</v>
      </c>
      <c r="C338" s="169" t="s">
        <v>1197</v>
      </c>
      <c r="D338" s="170" t="s">
        <v>3056</v>
      </c>
      <c r="E338" s="171">
        <v>304</v>
      </c>
      <c r="F338" s="173">
        <v>10942754</v>
      </c>
      <c r="G338" s="174">
        <v>376</v>
      </c>
      <c r="H338" s="175">
        <v>344</v>
      </c>
      <c r="I338" s="176">
        <v>10943585</v>
      </c>
      <c r="J338" s="177">
        <v>395</v>
      </c>
      <c r="K338" s="178">
        <v>364</v>
      </c>
      <c r="L338" s="173">
        <v>2081112</v>
      </c>
      <c r="M338" s="174">
        <v>274</v>
      </c>
      <c r="N338" s="175">
        <v>250</v>
      </c>
      <c r="O338" s="176">
        <v>4457108</v>
      </c>
      <c r="P338" s="177">
        <v>413</v>
      </c>
      <c r="Q338" s="178">
        <v>377</v>
      </c>
      <c r="R338" s="173">
        <v>6519644</v>
      </c>
      <c r="S338" s="174">
        <v>266</v>
      </c>
      <c r="T338" s="175">
        <v>245</v>
      </c>
      <c r="U338" s="176">
        <v>585107</v>
      </c>
      <c r="V338" s="177">
        <v>146</v>
      </c>
      <c r="W338" s="178">
        <v>136</v>
      </c>
      <c r="X338" s="173">
        <v>23364</v>
      </c>
      <c r="Y338" s="174">
        <v>348</v>
      </c>
      <c r="Z338" s="175">
        <v>308</v>
      </c>
      <c r="AA338" s="176">
        <v>411</v>
      </c>
      <c r="AB338" s="179">
        <v>356</v>
      </c>
      <c r="AC338" s="171">
        <v>0</v>
      </c>
      <c r="AD338" s="180">
        <v>100</v>
      </c>
      <c r="AE338" s="181">
        <v>0</v>
      </c>
    </row>
    <row r="339" spans="1:31" s="3" customFormat="1" ht="18.75" customHeight="1">
      <c r="A339" s="32">
        <v>337</v>
      </c>
      <c r="B339" s="33">
        <v>397</v>
      </c>
      <c r="C339" s="34" t="s">
        <v>1833</v>
      </c>
      <c r="D339" s="35" t="s">
        <v>3054</v>
      </c>
      <c r="E339" s="45">
        <v>33</v>
      </c>
      <c r="F339" s="38">
        <v>10915014</v>
      </c>
      <c r="G339" s="39">
        <v>377</v>
      </c>
      <c r="H339" s="40">
        <v>33</v>
      </c>
      <c r="I339" s="41">
        <v>10915014</v>
      </c>
      <c r="J339" s="42">
        <v>175</v>
      </c>
      <c r="K339" s="43">
        <v>19</v>
      </c>
      <c r="L339" s="38">
        <v>6613630</v>
      </c>
      <c r="M339" s="39">
        <v>174</v>
      </c>
      <c r="N339" s="40">
        <v>21</v>
      </c>
      <c r="O339" s="41">
        <v>7974652</v>
      </c>
      <c r="P339" s="42">
        <v>373</v>
      </c>
      <c r="Q339" s="43">
        <v>32</v>
      </c>
      <c r="R339" s="38">
        <v>8156310</v>
      </c>
      <c r="S339" s="39">
        <v>205</v>
      </c>
      <c r="T339" s="40">
        <v>18</v>
      </c>
      <c r="U339" s="41">
        <v>1132154</v>
      </c>
      <c r="V339" s="42">
        <v>113</v>
      </c>
      <c r="W339" s="43">
        <v>9</v>
      </c>
      <c r="X339" s="38">
        <v>30841</v>
      </c>
      <c r="Y339" s="39">
        <v>338</v>
      </c>
      <c r="Z339" s="40">
        <v>40</v>
      </c>
      <c r="AA339" s="41">
        <v>428</v>
      </c>
      <c r="AB339" s="108">
        <v>352</v>
      </c>
      <c r="AC339" s="45">
        <v>100</v>
      </c>
      <c r="AD339" s="37">
        <v>0</v>
      </c>
      <c r="AE339" s="46">
        <v>0</v>
      </c>
    </row>
    <row r="340" spans="1:31" s="3" customFormat="1" ht="18.75" customHeight="1">
      <c r="A340" s="32">
        <v>338</v>
      </c>
      <c r="B340" s="33">
        <v>344</v>
      </c>
      <c r="C340" s="34" t="s">
        <v>1209</v>
      </c>
      <c r="D340" s="35" t="s">
        <v>1061</v>
      </c>
      <c r="E340" s="45">
        <v>305</v>
      </c>
      <c r="F340" s="38">
        <v>10912803</v>
      </c>
      <c r="G340" s="39">
        <v>339</v>
      </c>
      <c r="H340" s="40">
        <v>310</v>
      </c>
      <c r="I340" s="41">
        <v>12274490</v>
      </c>
      <c r="J340" s="42">
        <v>163</v>
      </c>
      <c r="K340" s="43">
        <v>146</v>
      </c>
      <c r="L340" s="38">
        <v>6923055</v>
      </c>
      <c r="M340" s="39">
        <v>246</v>
      </c>
      <c r="N340" s="40">
        <v>223</v>
      </c>
      <c r="O340" s="41">
        <v>5209699</v>
      </c>
      <c r="P340" s="42">
        <v>217</v>
      </c>
      <c r="Q340" s="43">
        <v>195</v>
      </c>
      <c r="R340" s="38">
        <v>16733729</v>
      </c>
      <c r="S340" s="39">
        <v>202</v>
      </c>
      <c r="T340" s="40">
        <v>185</v>
      </c>
      <c r="U340" s="41">
        <v>1151265</v>
      </c>
      <c r="V340" s="42">
        <v>126</v>
      </c>
      <c r="W340" s="43">
        <v>116</v>
      </c>
      <c r="X340" s="38">
        <v>26937</v>
      </c>
      <c r="Y340" s="39">
        <v>290</v>
      </c>
      <c r="Z340" s="40">
        <v>253</v>
      </c>
      <c r="AA340" s="41">
        <v>514</v>
      </c>
      <c r="AB340" s="108">
        <v>311</v>
      </c>
      <c r="AC340" s="45">
        <v>0</v>
      </c>
      <c r="AD340" s="37">
        <v>100</v>
      </c>
      <c r="AE340" s="46">
        <v>0</v>
      </c>
    </row>
    <row r="341" spans="1:31" s="3" customFormat="1" ht="18.75" customHeight="1">
      <c r="A341" s="32">
        <v>339</v>
      </c>
      <c r="B341" s="33">
        <v>365</v>
      </c>
      <c r="C341" s="34" t="s">
        <v>2368</v>
      </c>
      <c r="D341" s="35" t="s">
        <v>88</v>
      </c>
      <c r="E341" s="45">
        <v>306</v>
      </c>
      <c r="F341" s="38">
        <v>10911899</v>
      </c>
      <c r="G341" s="39">
        <v>286</v>
      </c>
      <c r="H341" s="40">
        <v>260</v>
      </c>
      <c r="I341" s="41">
        <v>14163657</v>
      </c>
      <c r="J341" s="42">
        <v>321</v>
      </c>
      <c r="K341" s="43">
        <v>293</v>
      </c>
      <c r="L341" s="38">
        <v>3388666</v>
      </c>
      <c r="M341" s="39">
        <v>461</v>
      </c>
      <c r="N341" s="40">
        <v>428</v>
      </c>
      <c r="O341" s="41">
        <v>555005</v>
      </c>
      <c r="P341" s="42">
        <v>335</v>
      </c>
      <c r="Q341" s="43">
        <v>306</v>
      </c>
      <c r="R341" s="38">
        <v>9862518</v>
      </c>
      <c r="S341" s="39">
        <v>347</v>
      </c>
      <c r="T341" s="40">
        <v>324</v>
      </c>
      <c r="U341" s="41">
        <v>179160</v>
      </c>
      <c r="V341" s="42">
        <v>149</v>
      </c>
      <c r="W341" s="43">
        <v>139</v>
      </c>
      <c r="X341" s="38">
        <v>23196</v>
      </c>
      <c r="Y341" s="39">
        <v>374</v>
      </c>
      <c r="Z341" s="40">
        <v>334</v>
      </c>
      <c r="AA341" s="41">
        <v>357</v>
      </c>
      <c r="AB341" s="108">
        <v>311</v>
      </c>
      <c r="AC341" s="45">
        <v>0</v>
      </c>
      <c r="AD341" s="37">
        <v>100</v>
      </c>
      <c r="AE341" s="46">
        <v>0</v>
      </c>
    </row>
    <row r="342" spans="1:31" s="3" customFormat="1" ht="18.75" customHeight="1">
      <c r="A342" s="152">
        <v>340</v>
      </c>
      <c r="B342" s="190">
        <v>415</v>
      </c>
      <c r="C342" s="154" t="s">
        <v>1260</v>
      </c>
      <c r="D342" s="155" t="s">
        <v>3056</v>
      </c>
      <c r="E342" s="156">
        <v>307</v>
      </c>
      <c r="F342" s="158">
        <v>10893638</v>
      </c>
      <c r="G342" s="159">
        <v>330</v>
      </c>
      <c r="H342" s="160">
        <v>301</v>
      </c>
      <c r="I342" s="161">
        <v>12516101</v>
      </c>
      <c r="J342" s="162">
        <v>409</v>
      </c>
      <c r="K342" s="163">
        <v>377</v>
      </c>
      <c r="L342" s="158">
        <v>1907168</v>
      </c>
      <c r="M342" s="159">
        <v>209</v>
      </c>
      <c r="N342" s="160">
        <v>187</v>
      </c>
      <c r="O342" s="161">
        <v>6380215</v>
      </c>
      <c r="P342" s="162">
        <v>172</v>
      </c>
      <c r="Q342" s="163">
        <v>150</v>
      </c>
      <c r="R342" s="158">
        <v>20568204</v>
      </c>
      <c r="S342" s="159">
        <v>453</v>
      </c>
      <c r="T342" s="160">
        <v>425</v>
      </c>
      <c r="U342" s="161">
        <v>-1523616</v>
      </c>
      <c r="V342" s="162">
        <v>295</v>
      </c>
      <c r="W342" s="163">
        <v>282</v>
      </c>
      <c r="X342" s="158">
        <v>6577</v>
      </c>
      <c r="Y342" s="159">
        <v>43</v>
      </c>
      <c r="Z342" s="160">
        <v>25</v>
      </c>
      <c r="AA342" s="161">
        <v>2345</v>
      </c>
      <c r="AB342" s="164">
        <v>322</v>
      </c>
      <c r="AC342" s="156">
        <v>0</v>
      </c>
      <c r="AD342" s="165">
        <v>100</v>
      </c>
      <c r="AE342" s="166">
        <v>0</v>
      </c>
    </row>
    <row r="343" spans="1:31" s="3" customFormat="1" ht="18.75" customHeight="1">
      <c r="A343" s="18">
        <v>341</v>
      </c>
      <c r="B343" s="19">
        <v>349</v>
      </c>
      <c r="C343" s="20" t="s">
        <v>306</v>
      </c>
      <c r="D343" s="21" t="s">
        <v>1061</v>
      </c>
      <c r="E343" s="22">
        <v>308</v>
      </c>
      <c r="F343" s="24">
        <v>10890330</v>
      </c>
      <c r="G343" s="25">
        <v>152</v>
      </c>
      <c r="H343" s="26">
        <v>138</v>
      </c>
      <c r="I343" s="27">
        <v>26202301</v>
      </c>
      <c r="J343" s="28">
        <v>216</v>
      </c>
      <c r="K343" s="29">
        <v>195</v>
      </c>
      <c r="L343" s="24">
        <v>5344759</v>
      </c>
      <c r="M343" s="25">
        <v>154</v>
      </c>
      <c r="N343" s="26">
        <v>134</v>
      </c>
      <c r="O343" s="27">
        <v>9224511</v>
      </c>
      <c r="P343" s="28">
        <v>185</v>
      </c>
      <c r="Q343" s="29">
        <v>163</v>
      </c>
      <c r="R343" s="24">
        <v>19506189</v>
      </c>
      <c r="S343" s="25">
        <v>105</v>
      </c>
      <c r="T343" s="26">
        <v>92</v>
      </c>
      <c r="U343" s="27">
        <v>3010306</v>
      </c>
      <c r="V343" s="28">
        <v>153</v>
      </c>
      <c r="W343" s="29">
        <v>143</v>
      </c>
      <c r="X343" s="24">
        <v>22678</v>
      </c>
      <c r="Y343" s="25">
        <v>117</v>
      </c>
      <c r="Z343" s="26">
        <v>91</v>
      </c>
      <c r="AA343" s="27">
        <v>1217</v>
      </c>
      <c r="AB343" s="107">
        <v>321</v>
      </c>
      <c r="AC343" s="22">
        <v>0</v>
      </c>
      <c r="AD343" s="30">
        <v>100</v>
      </c>
      <c r="AE343" s="31">
        <v>0</v>
      </c>
    </row>
    <row r="344" spans="1:31" s="3" customFormat="1" ht="18.75" customHeight="1">
      <c r="A344" s="137">
        <v>342</v>
      </c>
      <c r="B344" s="138">
        <v>322</v>
      </c>
      <c r="C344" s="139" t="s">
        <v>1261</v>
      </c>
      <c r="D344" s="140" t="s">
        <v>3056</v>
      </c>
      <c r="E344" s="141">
        <v>309</v>
      </c>
      <c r="F344" s="143">
        <v>10875039</v>
      </c>
      <c r="G344" s="144">
        <v>310</v>
      </c>
      <c r="H344" s="145">
        <v>282</v>
      </c>
      <c r="I344" s="146">
        <v>13370750</v>
      </c>
      <c r="J344" s="147">
        <v>403</v>
      </c>
      <c r="K344" s="148">
        <v>372</v>
      </c>
      <c r="L344" s="143">
        <v>2005807</v>
      </c>
      <c r="M344" s="144">
        <v>379</v>
      </c>
      <c r="N344" s="145">
        <v>351</v>
      </c>
      <c r="O344" s="146">
        <v>2358574</v>
      </c>
      <c r="P344" s="147">
        <v>247</v>
      </c>
      <c r="Q344" s="148">
        <v>222</v>
      </c>
      <c r="R344" s="143">
        <v>14759237</v>
      </c>
      <c r="S344" s="144">
        <v>427</v>
      </c>
      <c r="T344" s="145">
        <v>401</v>
      </c>
      <c r="U344" s="146">
        <v>-298304</v>
      </c>
      <c r="V344" s="147">
        <v>106</v>
      </c>
      <c r="W344" s="148">
        <v>98</v>
      </c>
      <c r="X344" s="143">
        <v>32510</v>
      </c>
      <c r="Y344" s="144">
        <v>152</v>
      </c>
      <c r="Z344" s="145">
        <v>124</v>
      </c>
      <c r="AA344" s="146">
        <v>976</v>
      </c>
      <c r="AB344" s="149">
        <v>322</v>
      </c>
      <c r="AC344" s="141">
        <v>0</v>
      </c>
      <c r="AD344" s="150">
        <v>95</v>
      </c>
      <c r="AE344" s="151">
        <v>5</v>
      </c>
    </row>
    <row r="345" spans="1:31" s="3" customFormat="1" ht="18.75" customHeight="1">
      <c r="A345" s="32">
        <v>343</v>
      </c>
      <c r="B345" s="33">
        <v>278</v>
      </c>
      <c r="C345" s="34" t="s">
        <v>1262</v>
      </c>
      <c r="D345" s="35" t="s">
        <v>3058</v>
      </c>
      <c r="E345" s="45">
        <v>310</v>
      </c>
      <c r="F345" s="38">
        <v>10857009</v>
      </c>
      <c r="G345" s="39">
        <v>379</v>
      </c>
      <c r="H345" s="40">
        <v>346</v>
      </c>
      <c r="I345" s="41">
        <v>10857009</v>
      </c>
      <c r="J345" s="42">
        <v>411</v>
      </c>
      <c r="K345" s="43">
        <v>378</v>
      </c>
      <c r="L345" s="38">
        <v>1884424</v>
      </c>
      <c r="M345" s="39">
        <v>109</v>
      </c>
      <c r="N345" s="40">
        <v>91</v>
      </c>
      <c r="O345" s="41">
        <v>12263317</v>
      </c>
      <c r="P345" s="42">
        <v>190</v>
      </c>
      <c r="Q345" s="43">
        <v>168</v>
      </c>
      <c r="R345" s="38">
        <v>19143320</v>
      </c>
      <c r="S345" s="39">
        <v>118</v>
      </c>
      <c r="T345" s="40">
        <v>105</v>
      </c>
      <c r="U345" s="41">
        <v>2455099</v>
      </c>
      <c r="V345" s="42">
        <v>374</v>
      </c>
      <c r="W345" s="43">
        <v>359</v>
      </c>
      <c r="X345" s="38">
        <v>1630</v>
      </c>
      <c r="Y345" s="39">
        <v>405</v>
      </c>
      <c r="Z345" s="40">
        <v>364</v>
      </c>
      <c r="AA345" s="41">
        <v>302</v>
      </c>
      <c r="AB345" s="108">
        <v>311</v>
      </c>
      <c r="AC345" s="45">
        <v>0</v>
      </c>
      <c r="AD345" s="37">
        <v>100</v>
      </c>
      <c r="AE345" s="46">
        <v>0</v>
      </c>
    </row>
    <row r="346" spans="1:31" s="3" customFormat="1" ht="18.75" customHeight="1">
      <c r="A346" s="137">
        <v>344</v>
      </c>
      <c r="B346" s="138">
        <v>376</v>
      </c>
      <c r="C346" s="139" t="s">
        <v>1749</v>
      </c>
      <c r="D346" s="140" t="s">
        <v>3056</v>
      </c>
      <c r="E346" s="141">
        <v>311</v>
      </c>
      <c r="F346" s="143">
        <v>10797794</v>
      </c>
      <c r="G346" s="144">
        <v>375</v>
      </c>
      <c r="H346" s="145">
        <v>343</v>
      </c>
      <c r="I346" s="146">
        <v>10943981</v>
      </c>
      <c r="J346" s="147">
        <v>381</v>
      </c>
      <c r="K346" s="148">
        <v>351</v>
      </c>
      <c r="L346" s="143">
        <v>2426647</v>
      </c>
      <c r="M346" s="144">
        <v>176</v>
      </c>
      <c r="N346" s="145">
        <v>155</v>
      </c>
      <c r="O346" s="146">
        <v>7918812</v>
      </c>
      <c r="P346" s="147">
        <v>271</v>
      </c>
      <c r="Q346" s="148">
        <v>244</v>
      </c>
      <c r="R346" s="143">
        <v>13210114</v>
      </c>
      <c r="S346" s="144">
        <v>460</v>
      </c>
      <c r="T346" s="145">
        <v>432</v>
      </c>
      <c r="U346" s="146">
        <v>-1950744</v>
      </c>
      <c r="V346" s="147">
        <v>426</v>
      </c>
      <c r="W346" s="148">
        <v>403</v>
      </c>
      <c r="X346" s="143">
        <v>98</v>
      </c>
      <c r="Y346" s="144">
        <v>436</v>
      </c>
      <c r="Z346" s="145">
        <v>395</v>
      </c>
      <c r="AA346" s="146">
        <v>243</v>
      </c>
      <c r="AB346" s="149">
        <v>311</v>
      </c>
      <c r="AC346" s="141">
        <v>0</v>
      </c>
      <c r="AD346" s="150">
        <v>100</v>
      </c>
      <c r="AE346" s="151">
        <v>0</v>
      </c>
    </row>
    <row r="347" spans="1:31" s="3" customFormat="1" ht="18.75" customHeight="1">
      <c r="A347" s="48">
        <v>345</v>
      </c>
      <c r="B347" s="49">
        <v>205</v>
      </c>
      <c r="C347" s="50" t="s">
        <v>1263</v>
      </c>
      <c r="D347" s="51" t="s">
        <v>88</v>
      </c>
      <c r="E347" s="52">
        <v>312</v>
      </c>
      <c r="F347" s="54">
        <v>10769690</v>
      </c>
      <c r="G347" s="55">
        <v>369</v>
      </c>
      <c r="H347" s="56">
        <v>337</v>
      </c>
      <c r="I347" s="57">
        <v>11141095</v>
      </c>
      <c r="J347" s="58">
        <v>253</v>
      </c>
      <c r="K347" s="59">
        <v>228</v>
      </c>
      <c r="L347" s="54">
        <v>4536092</v>
      </c>
      <c r="M347" s="55">
        <v>365</v>
      </c>
      <c r="N347" s="56">
        <v>338</v>
      </c>
      <c r="O347" s="57">
        <v>2586410</v>
      </c>
      <c r="P347" s="58">
        <v>284</v>
      </c>
      <c r="Q347" s="59">
        <v>257</v>
      </c>
      <c r="R347" s="54">
        <v>12137218</v>
      </c>
      <c r="S347" s="55">
        <v>409</v>
      </c>
      <c r="T347" s="56">
        <v>385</v>
      </c>
      <c r="U347" s="57">
        <v>-51432</v>
      </c>
      <c r="V347" s="58">
        <v>75</v>
      </c>
      <c r="W347" s="59">
        <v>68</v>
      </c>
      <c r="X347" s="54">
        <v>41520</v>
      </c>
      <c r="Y347" s="55">
        <v>234</v>
      </c>
      <c r="Z347" s="56">
        <v>200</v>
      </c>
      <c r="AA347" s="57">
        <v>646</v>
      </c>
      <c r="AB347" s="109">
        <v>384</v>
      </c>
      <c r="AC347" s="52">
        <v>0</v>
      </c>
      <c r="AD347" s="60">
        <v>87.2</v>
      </c>
      <c r="AE347" s="61">
        <v>12.8</v>
      </c>
    </row>
    <row r="348" spans="1:31" s="3" customFormat="1" ht="18.75" customHeight="1">
      <c r="A348" s="18">
        <v>346</v>
      </c>
      <c r="B348" s="19" t="s">
        <v>3052</v>
      </c>
      <c r="C348" s="20" t="s">
        <v>1099</v>
      </c>
      <c r="D348" s="21" t="s">
        <v>88</v>
      </c>
      <c r="E348" s="22">
        <v>313</v>
      </c>
      <c r="F348" s="24">
        <v>10734195</v>
      </c>
      <c r="G348" s="25">
        <v>365</v>
      </c>
      <c r="H348" s="26">
        <v>334</v>
      </c>
      <c r="I348" s="27">
        <v>11213836</v>
      </c>
      <c r="J348" s="28">
        <v>423</v>
      </c>
      <c r="K348" s="29">
        <v>390</v>
      </c>
      <c r="L348" s="24">
        <v>1556506</v>
      </c>
      <c r="M348" s="25">
        <v>449</v>
      </c>
      <c r="N348" s="26">
        <v>418</v>
      </c>
      <c r="O348" s="27">
        <v>876563</v>
      </c>
      <c r="P348" s="28">
        <v>395</v>
      </c>
      <c r="Q348" s="29">
        <v>363</v>
      </c>
      <c r="R348" s="24">
        <v>7212262</v>
      </c>
      <c r="S348" s="25">
        <v>265</v>
      </c>
      <c r="T348" s="26">
        <v>244</v>
      </c>
      <c r="U348" s="27">
        <v>591397</v>
      </c>
      <c r="V348" s="28">
        <v>432</v>
      </c>
      <c r="W348" s="29">
        <v>408</v>
      </c>
      <c r="X348" s="24">
        <v>44</v>
      </c>
      <c r="Y348" s="25">
        <v>488</v>
      </c>
      <c r="Z348" s="26">
        <v>447</v>
      </c>
      <c r="AA348" s="27">
        <v>103</v>
      </c>
      <c r="AB348" s="107">
        <v>312</v>
      </c>
      <c r="AC348" s="22">
        <v>0</v>
      </c>
      <c r="AD348" s="30">
        <v>100</v>
      </c>
      <c r="AE348" s="31">
        <v>0</v>
      </c>
    </row>
    <row r="349" spans="1:31" s="3" customFormat="1" ht="18.75" customHeight="1">
      <c r="A349" s="137">
        <v>347</v>
      </c>
      <c r="B349" s="138">
        <v>309</v>
      </c>
      <c r="C349" s="139" t="s">
        <v>1384</v>
      </c>
      <c r="D349" s="140" t="s">
        <v>3056</v>
      </c>
      <c r="E349" s="141">
        <v>314</v>
      </c>
      <c r="F349" s="143">
        <v>10726516</v>
      </c>
      <c r="G349" s="144">
        <v>265</v>
      </c>
      <c r="H349" s="145">
        <v>240</v>
      </c>
      <c r="I349" s="146">
        <v>15091793</v>
      </c>
      <c r="J349" s="147">
        <v>455</v>
      </c>
      <c r="K349" s="148">
        <v>418</v>
      </c>
      <c r="L349" s="143">
        <v>934583</v>
      </c>
      <c r="M349" s="144">
        <v>352</v>
      </c>
      <c r="N349" s="145">
        <v>326</v>
      </c>
      <c r="O349" s="146">
        <v>2773977</v>
      </c>
      <c r="P349" s="147">
        <v>402</v>
      </c>
      <c r="Q349" s="148">
        <v>369</v>
      </c>
      <c r="R349" s="143">
        <v>6929465</v>
      </c>
      <c r="S349" s="144">
        <v>355</v>
      </c>
      <c r="T349" s="145">
        <v>332</v>
      </c>
      <c r="U349" s="146">
        <v>160937</v>
      </c>
      <c r="V349" s="147">
        <v>198</v>
      </c>
      <c r="W349" s="148">
        <v>186</v>
      </c>
      <c r="X349" s="143">
        <v>18796</v>
      </c>
      <c r="Y349" s="144">
        <v>226</v>
      </c>
      <c r="Z349" s="145">
        <v>193</v>
      </c>
      <c r="AA349" s="146">
        <v>675</v>
      </c>
      <c r="AB349" s="149">
        <v>322</v>
      </c>
      <c r="AC349" s="141">
        <v>0</v>
      </c>
      <c r="AD349" s="150">
        <v>100</v>
      </c>
      <c r="AE349" s="151">
        <v>0</v>
      </c>
    </row>
    <row r="350" spans="1:31" s="3" customFormat="1" ht="18.75" customHeight="1">
      <c r="A350" s="32">
        <v>348</v>
      </c>
      <c r="B350" s="33">
        <v>408</v>
      </c>
      <c r="C350" s="34" t="s">
        <v>1264</v>
      </c>
      <c r="D350" s="35" t="s">
        <v>2124</v>
      </c>
      <c r="E350" s="36">
        <v>315</v>
      </c>
      <c r="F350" s="38">
        <v>10656810</v>
      </c>
      <c r="G350" s="39">
        <v>368</v>
      </c>
      <c r="H350" s="40">
        <v>336</v>
      </c>
      <c r="I350" s="41">
        <v>11167975</v>
      </c>
      <c r="J350" s="42">
        <v>254</v>
      </c>
      <c r="K350" s="43">
        <v>229</v>
      </c>
      <c r="L350" s="38">
        <v>4478944</v>
      </c>
      <c r="M350" s="39">
        <v>253</v>
      </c>
      <c r="N350" s="40">
        <v>230</v>
      </c>
      <c r="O350" s="41">
        <v>5034310</v>
      </c>
      <c r="P350" s="42">
        <v>288</v>
      </c>
      <c r="Q350" s="43">
        <v>261</v>
      </c>
      <c r="R350" s="38">
        <v>11689511</v>
      </c>
      <c r="S350" s="39">
        <v>262</v>
      </c>
      <c r="T350" s="40">
        <v>241</v>
      </c>
      <c r="U350" s="41">
        <v>609720</v>
      </c>
      <c r="V350" s="42">
        <v>142</v>
      </c>
      <c r="W350" s="43">
        <v>132</v>
      </c>
      <c r="X350" s="38">
        <v>23963</v>
      </c>
      <c r="Y350" s="39">
        <v>205</v>
      </c>
      <c r="Z350" s="40">
        <v>172</v>
      </c>
      <c r="AA350" s="41">
        <v>763</v>
      </c>
      <c r="AB350" s="108">
        <v>321</v>
      </c>
      <c r="AC350" s="45">
        <v>0</v>
      </c>
      <c r="AD350" s="37">
        <v>100</v>
      </c>
      <c r="AE350" s="46">
        <v>0</v>
      </c>
    </row>
    <row r="351" spans="1:31" s="3" customFormat="1" ht="18.75" customHeight="1">
      <c r="A351" s="32">
        <v>349</v>
      </c>
      <c r="B351" s="67">
        <v>301</v>
      </c>
      <c r="C351" s="34" t="s">
        <v>1367</v>
      </c>
      <c r="D351" s="35" t="s">
        <v>3098</v>
      </c>
      <c r="E351" s="45">
        <v>316</v>
      </c>
      <c r="F351" s="38">
        <v>10639896</v>
      </c>
      <c r="G351" s="39">
        <v>348</v>
      </c>
      <c r="H351" s="40">
        <v>319</v>
      </c>
      <c r="I351" s="41">
        <v>11934083</v>
      </c>
      <c r="J351" s="42">
        <v>330</v>
      </c>
      <c r="K351" s="43">
        <v>302</v>
      </c>
      <c r="L351" s="38">
        <v>3244933</v>
      </c>
      <c r="M351" s="39">
        <v>331</v>
      </c>
      <c r="N351" s="40">
        <v>306</v>
      </c>
      <c r="O351" s="41">
        <v>3249084</v>
      </c>
      <c r="P351" s="42">
        <v>388</v>
      </c>
      <c r="Q351" s="43">
        <v>356</v>
      </c>
      <c r="R351" s="38">
        <v>7635872</v>
      </c>
      <c r="S351" s="39">
        <v>301</v>
      </c>
      <c r="T351" s="40">
        <v>279</v>
      </c>
      <c r="U351" s="41">
        <v>373589</v>
      </c>
      <c r="V351" s="42" t="s">
        <v>3052</v>
      </c>
      <c r="W351" s="43" t="s">
        <v>3052</v>
      </c>
      <c r="X351" s="44" t="s">
        <v>3052</v>
      </c>
      <c r="Y351" s="39">
        <v>249</v>
      </c>
      <c r="Z351" s="40">
        <v>213</v>
      </c>
      <c r="AA351" s="41">
        <v>615</v>
      </c>
      <c r="AB351" s="108">
        <v>332</v>
      </c>
      <c r="AC351" s="45">
        <v>0</v>
      </c>
      <c r="AD351" s="37">
        <v>100</v>
      </c>
      <c r="AE351" s="46">
        <v>0</v>
      </c>
    </row>
    <row r="352" spans="1:31" s="3" customFormat="1" ht="18.75" customHeight="1">
      <c r="A352" s="48">
        <v>350</v>
      </c>
      <c r="B352" s="49">
        <v>346</v>
      </c>
      <c r="C352" s="50" t="s">
        <v>778</v>
      </c>
      <c r="D352" s="51" t="s">
        <v>3051</v>
      </c>
      <c r="E352" s="52">
        <v>317</v>
      </c>
      <c r="F352" s="54">
        <v>10619209</v>
      </c>
      <c r="G352" s="55">
        <v>249</v>
      </c>
      <c r="H352" s="56">
        <v>226</v>
      </c>
      <c r="I352" s="57">
        <v>15981930</v>
      </c>
      <c r="J352" s="58">
        <v>419</v>
      </c>
      <c r="K352" s="59">
        <v>386</v>
      </c>
      <c r="L352" s="54">
        <v>1738206</v>
      </c>
      <c r="M352" s="55" t="s">
        <v>3052</v>
      </c>
      <c r="N352" s="56" t="s">
        <v>3052</v>
      </c>
      <c r="O352" s="66" t="s">
        <v>3052</v>
      </c>
      <c r="P352" s="58">
        <v>352</v>
      </c>
      <c r="Q352" s="59">
        <v>323</v>
      </c>
      <c r="R352" s="54">
        <v>9077683</v>
      </c>
      <c r="S352" s="55">
        <v>488</v>
      </c>
      <c r="T352" s="56">
        <v>454</v>
      </c>
      <c r="U352" s="57">
        <v>-6193840</v>
      </c>
      <c r="V352" s="58">
        <v>186</v>
      </c>
      <c r="W352" s="59">
        <v>175</v>
      </c>
      <c r="X352" s="54">
        <v>19851</v>
      </c>
      <c r="Y352" s="55">
        <v>457</v>
      </c>
      <c r="Z352" s="56">
        <v>416</v>
      </c>
      <c r="AA352" s="57">
        <v>191</v>
      </c>
      <c r="AB352" s="109">
        <v>311</v>
      </c>
      <c r="AC352" s="52">
        <v>0</v>
      </c>
      <c r="AD352" s="60">
        <v>100</v>
      </c>
      <c r="AE352" s="61">
        <v>0</v>
      </c>
    </row>
    <row r="353" spans="1:31" s="3" customFormat="1" ht="18.75" customHeight="1">
      <c r="A353" s="167">
        <v>351</v>
      </c>
      <c r="B353" s="168">
        <v>292</v>
      </c>
      <c r="C353" s="169" t="s">
        <v>531</v>
      </c>
      <c r="D353" s="170" t="s">
        <v>3056</v>
      </c>
      <c r="E353" s="171">
        <v>318</v>
      </c>
      <c r="F353" s="173">
        <v>10616270</v>
      </c>
      <c r="G353" s="174">
        <v>382</v>
      </c>
      <c r="H353" s="175">
        <v>349</v>
      </c>
      <c r="I353" s="176">
        <v>10784668</v>
      </c>
      <c r="J353" s="177">
        <v>372</v>
      </c>
      <c r="K353" s="178">
        <v>343</v>
      </c>
      <c r="L353" s="173">
        <v>2679196</v>
      </c>
      <c r="M353" s="174">
        <v>316</v>
      </c>
      <c r="N353" s="175">
        <v>291</v>
      </c>
      <c r="O353" s="176">
        <v>3515455</v>
      </c>
      <c r="P353" s="177">
        <v>397</v>
      </c>
      <c r="Q353" s="178">
        <v>365</v>
      </c>
      <c r="R353" s="173">
        <v>7152240</v>
      </c>
      <c r="S353" s="174">
        <v>425</v>
      </c>
      <c r="T353" s="175">
        <v>399</v>
      </c>
      <c r="U353" s="176">
        <v>-221701</v>
      </c>
      <c r="V353" s="177">
        <v>308</v>
      </c>
      <c r="W353" s="178">
        <v>295</v>
      </c>
      <c r="X353" s="173">
        <v>5907</v>
      </c>
      <c r="Y353" s="174">
        <v>136</v>
      </c>
      <c r="Z353" s="175">
        <v>110</v>
      </c>
      <c r="AA353" s="176">
        <v>1080</v>
      </c>
      <c r="AB353" s="179">
        <v>321</v>
      </c>
      <c r="AC353" s="171">
        <v>0</v>
      </c>
      <c r="AD353" s="180">
        <v>94.47</v>
      </c>
      <c r="AE353" s="181">
        <v>5.53</v>
      </c>
    </row>
    <row r="354" spans="1:31" s="3" customFormat="1" ht="18.75" customHeight="1">
      <c r="A354" s="137">
        <v>352</v>
      </c>
      <c r="B354" s="138">
        <v>442</v>
      </c>
      <c r="C354" s="139" t="s">
        <v>779</v>
      </c>
      <c r="D354" s="140" t="s">
        <v>3056</v>
      </c>
      <c r="E354" s="141">
        <v>319</v>
      </c>
      <c r="F354" s="143">
        <v>10608487</v>
      </c>
      <c r="G354" s="144">
        <v>371</v>
      </c>
      <c r="H354" s="145">
        <v>339</v>
      </c>
      <c r="I354" s="146">
        <v>11128124</v>
      </c>
      <c r="J354" s="147">
        <v>305</v>
      </c>
      <c r="K354" s="148">
        <v>277</v>
      </c>
      <c r="L354" s="143">
        <v>3595422</v>
      </c>
      <c r="M354" s="144">
        <v>370</v>
      </c>
      <c r="N354" s="145">
        <v>343</v>
      </c>
      <c r="O354" s="146">
        <v>2485005</v>
      </c>
      <c r="P354" s="147">
        <v>425</v>
      </c>
      <c r="Q354" s="148">
        <v>388</v>
      </c>
      <c r="R354" s="143">
        <v>6005015</v>
      </c>
      <c r="S354" s="144">
        <v>143</v>
      </c>
      <c r="T354" s="145">
        <v>130</v>
      </c>
      <c r="U354" s="146">
        <v>1940775</v>
      </c>
      <c r="V354" s="147">
        <v>437</v>
      </c>
      <c r="W354" s="148">
        <v>412</v>
      </c>
      <c r="X354" s="143">
        <v>2</v>
      </c>
      <c r="Y354" s="144">
        <v>440</v>
      </c>
      <c r="Z354" s="145">
        <v>399</v>
      </c>
      <c r="AA354" s="146">
        <v>237</v>
      </c>
      <c r="AB354" s="149">
        <v>342</v>
      </c>
      <c r="AC354" s="141">
        <v>0</v>
      </c>
      <c r="AD354" s="150">
        <v>60</v>
      </c>
      <c r="AE354" s="151">
        <v>40</v>
      </c>
    </row>
    <row r="355" spans="1:31" s="3" customFormat="1" ht="18.75" customHeight="1">
      <c r="A355" s="32">
        <v>353</v>
      </c>
      <c r="B355" s="67" t="s">
        <v>3052</v>
      </c>
      <c r="C355" s="34" t="s">
        <v>190</v>
      </c>
      <c r="D355" s="35" t="s">
        <v>3058</v>
      </c>
      <c r="E355" s="45">
        <v>320</v>
      </c>
      <c r="F355" s="38">
        <v>10598581</v>
      </c>
      <c r="G355" s="39">
        <v>387</v>
      </c>
      <c r="H355" s="40">
        <v>354</v>
      </c>
      <c r="I355" s="41">
        <v>10600780</v>
      </c>
      <c r="J355" s="42">
        <v>250</v>
      </c>
      <c r="K355" s="43">
        <v>225</v>
      </c>
      <c r="L355" s="38">
        <v>4549999</v>
      </c>
      <c r="M355" s="39">
        <v>233</v>
      </c>
      <c r="N355" s="40">
        <v>211</v>
      </c>
      <c r="O355" s="41">
        <v>5576242</v>
      </c>
      <c r="P355" s="42">
        <v>125</v>
      </c>
      <c r="Q355" s="43">
        <v>108</v>
      </c>
      <c r="R355" s="38">
        <v>27862826</v>
      </c>
      <c r="S355" s="39">
        <v>310</v>
      </c>
      <c r="T355" s="40">
        <v>288</v>
      </c>
      <c r="U355" s="41">
        <v>323631</v>
      </c>
      <c r="V355" s="42" t="s">
        <v>3052</v>
      </c>
      <c r="W355" s="43" t="s">
        <v>3052</v>
      </c>
      <c r="X355" s="44" t="s">
        <v>3052</v>
      </c>
      <c r="Y355" s="39">
        <v>210</v>
      </c>
      <c r="Z355" s="40">
        <v>177</v>
      </c>
      <c r="AA355" s="41">
        <v>746</v>
      </c>
      <c r="AB355" s="108">
        <v>210</v>
      </c>
      <c r="AC355" s="45">
        <v>0</v>
      </c>
      <c r="AD355" s="37">
        <v>85</v>
      </c>
      <c r="AE355" s="46">
        <v>15</v>
      </c>
    </row>
    <row r="356" spans="1:31" s="3" customFormat="1" ht="18.75" customHeight="1">
      <c r="A356" s="32">
        <v>354</v>
      </c>
      <c r="B356" s="33">
        <v>440</v>
      </c>
      <c r="C356" s="34" t="s">
        <v>222</v>
      </c>
      <c r="D356" s="35" t="s">
        <v>88</v>
      </c>
      <c r="E356" s="45">
        <v>321</v>
      </c>
      <c r="F356" s="38">
        <v>10586998</v>
      </c>
      <c r="G356" s="39">
        <v>334</v>
      </c>
      <c r="H356" s="40">
        <v>305</v>
      </c>
      <c r="I356" s="41">
        <v>12459952</v>
      </c>
      <c r="J356" s="42">
        <v>245</v>
      </c>
      <c r="K356" s="43">
        <v>221</v>
      </c>
      <c r="L356" s="38">
        <v>4684064</v>
      </c>
      <c r="M356" s="39">
        <v>74</v>
      </c>
      <c r="N356" s="40">
        <v>59</v>
      </c>
      <c r="O356" s="41">
        <v>18097054</v>
      </c>
      <c r="P356" s="42">
        <v>127</v>
      </c>
      <c r="Q356" s="43">
        <v>110</v>
      </c>
      <c r="R356" s="38">
        <v>27113966</v>
      </c>
      <c r="S356" s="39">
        <v>445</v>
      </c>
      <c r="T356" s="40">
        <v>418</v>
      </c>
      <c r="U356" s="41">
        <v>-1177088</v>
      </c>
      <c r="V356" s="42">
        <v>273</v>
      </c>
      <c r="W356" s="43">
        <v>260</v>
      </c>
      <c r="X356" s="38">
        <v>8291</v>
      </c>
      <c r="Y356" s="39">
        <v>424</v>
      </c>
      <c r="Z356" s="40">
        <v>383</v>
      </c>
      <c r="AA356" s="41">
        <v>261</v>
      </c>
      <c r="AB356" s="108">
        <v>369</v>
      </c>
      <c r="AC356" s="45">
        <v>0</v>
      </c>
      <c r="AD356" s="37">
        <v>100</v>
      </c>
      <c r="AE356" s="46">
        <v>0</v>
      </c>
    </row>
    <row r="357" spans="1:31" s="3" customFormat="1" ht="18.75" customHeight="1">
      <c r="A357" s="48">
        <v>355</v>
      </c>
      <c r="B357" s="49">
        <v>383</v>
      </c>
      <c r="C357" s="50" t="s">
        <v>322</v>
      </c>
      <c r="D357" s="51" t="s">
        <v>3154</v>
      </c>
      <c r="E357" s="52">
        <v>322</v>
      </c>
      <c r="F357" s="54">
        <v>10544795</v>
      </c>
      <c r="G357" s="55">
        <v>381</v>
      </c>
      <c r="H357" s="56">
        <v>348</v>
      </c>
      <c r="I357" s="57">
        <v>10811332</v>
      </c>
      <c r="J357" s="58">
        <v>127</v>
      </c>
      <c r="K357" s="59">
        <v>114</v>
      </c>
      <c r="L357" s="54">
        <v>8538172</v>
      </c>
      <c r="M357" s="55">
        <v>115</v>
      </c>
      <c r="N357" s="56">
        <v>97</v>
      </c>
      <c r="O357" s="57">
        <v>11979951</v>
      </c>
      <c r="P357" s="58">
        <v>236</v>
      </c>
      <c r="Q357" s="59">
        <v>212</v>
      </c>
      <c r="R357" s="54">
        <v>15575317</v>
      </c>
      <c r="S357" s="55">
        <v>77</v>
      </c>
      <c r="T357" s="56">
        <v>66</v>
      </c>
      <c r="U357" s="57">
        <v>3854988</v>
      </c>
      <c r="V357" s="58">
        <v>90</v>
      </c>
      <c r="W357" s="59">
        <v>83</v>
      </c>
      <c r="X357" s="54">
        <v>37264</v>
      </c>
      <c r="Y357" s="55">
        <v>317</v>
      </c>
      <c r="Z357" s="56">
        <v>279</v>
      </c>
      <c r="AA357" s="57">
        <v>471</v>
      </c>
      <c r="AB357" s="109">
        <v>384</v>
      </c>
      <c r="AC357" s="52">
        <v>0</v>
      </c>
      <c r="AD357" s="60">
        <v>54</v>
      </c>
      <c r="AE357" s="61">
        <v>46</v>
      </c>
    </row>
    <row r="358" spans="1:31" s="3" customFormat="1" ht="18.75" customHeight="1">
      <c r="A358" s="18">
        <v>356</v>
      </c>
      <c r="B358" s="19">
        <v>217</v>
      </c>
      <c r="C358" s="20" t="s">
        <v>223</v>
      </c>
      <c r="D358" s="21" t="s">
        <v>3103</v>
      </c>
      <c r="E358" s="22">
        <v>323</v>
      </c>
      <c r="F358" s="24">
        <v>10541170</v>
      </c>
      <c r="G358" s="25">
        <v>332</v>
      </c>
      <c r="H358" s="26">
        <v>303</v>
      </c>
      <c r="I358" s="27">
        <v>12468883</v>
      </c>
      <c r="J358" s="28">
        <v>282</v>
      </c>
      <c r="K358" s="29">
        <v>256</v>
      </c>
      <c r="L358" s="24">
        <v>4034972</v>
      </c>
      <c r="M358" s="25">
        <v>210</v>
      </c>
      <c r="N358" s="26">
        <v>188</v>
      </c>
      <c r="O358" s="27">
        <v>6328752</v>
      </c>
      <c r="P358" s="28">
        <v>248</v>
      </c>
      <c r="Q358" s="29">
        <v>223</v>
      </c>
      <c r="R358" s="24">
        <v>14747097</v>
      </c>
      <c r="S358" s="25">
        <v>408</v>
      </c>
      <c r="T358" s="26">
        <v>384</v>
      </c>
      <c r="U358" s="27">
        <v>-6259</v>
      </c>
      <c r="V358" s="28">
        <v>358</v>
      </c>
      <c r="W358" s="29">
        <v>344</v>
      </c>
      <c r="X358" s="24">
        <v>2164</v>
      </c>
      <c r="Y358" s="25">
        <v>252</v>
      </c>
      <c r="Z358" s="26">
        <v>216</v>
      </c>
      <c r="AA358" s="27">
        <v>604</v>
      </c>
      <c r="AB358" s="107">
        <v>321</v>
      </c>
      <c r="AC358" s="22">
        <v>0</v>
      </c>
      <c r="AD358" s="30">
        <v>100</v>
      </c>
      <c r="AE358" s="31">
        <v>0</v>
      </c>
    </row>
    <row r="359" spans="1:31" s="3" customFormat="1" ht="18.75" customHeight="1">
      <c r="A359" s="137">
        <v>357</v>
      </c>
      <c r="B359" s="138">
        <v>369</v>
      </c>
      <c r="C359" s="139" t="s">
        <v>529</v>
      </c>
      <c r="D359" s="140" t="s">
        <v>3056</v>
      </c>
      <c r="E359" s="141">
        <v>324</v>
      </c>
      <c r="F359" s="143">
        <v>10517395</v>
      </c>
      <c r="G359" s="144">
        <v>373</v>
      </c>
      <c r="H359" s="145">
        <v>341</v>
      </c>
      <c r="I359" s="146">
        <v>11006952</v>
      </c>
      <c r="J359" s="147">
        <v>228</v>
      </c>
      <c r="K359" s="148">
        <v>206</v>
      </c>
      <c r="L359" s="143">
        <v>5134645</v>
      </c>
      <c r="M359" s="144">
        <v>102</v>
      </c>
      <c r="N359" s="145">
        <v>85</v>
      </c>
      <c r="O359" s="146">
        <v>13340363</v>
      </c>
      <c r="P359" s="147">
        <v>250</v>
      </c>
      <c r="Q359" s="148">
        <v>225</v>
      </c>
      <c r="R359" s="143">
        <v>14510722</v>
      </c>
      <c r="S359" s="144">
        <v>175</v>
      </c>
      <c r="T359" s="145">
        <v>160</v>
      </c>
      <c r="U359" s="146">
        <v>1464515</v>
      </c>
      <c r="V359" s="147">
        <v>254</v>
      </c>
      <c r="W359" s="148">
        <v>241</v>
      </c>
      <c r="X359" s="143">
        <v>10234</v>
      </c>
      <c r="Y359" s="144">
        <v>441</v>
      </c>
      <c r="Z359" s="145">
        <v>400</v>
      </c>
      <c r="AA359" s="146">
        <v>237</v>
      </c>
      <c r="AB359" s="149">
        <v>381</v>
      </c>
      <c r="AC359" s="141">
        <v>0</v>
      </c>
      <c r="AD359" s="150">
        <v>50</v>
      </c>
      <c r="AE359" s="151">
        <v>50</v>
      </c>
    </row>
    <row r="360" spans="1:31" s="3" customFormat="1" ht="18.75" customHeight="1">
      <c r="A360" s="32">
        <v>358</v>
      </c>
      <c r="B360" s="33">
        <v>336</v>
      </c>
      <c r="C360" s="34" t="s">
        <v>1720</v>
      </c>
      <c r="D360" s="35" t="s">
        <v>1054</v>
      </c>
      <c r="E360" s="45">
        <v>325</v>
      </c>
      <c r="F360" s="38">
        <v>10463629</v>
      </c>
      <c r="G360" s="39">
        <v>372</v>
      </c>
      <c r="H360" s="40">
        <v>340</v>
      </c>
      <c r="I360" s="41">
        <v>11018993</v>
      </c>
      <c r="J360" s="42">
        <v>274</v>
      </c>
      <c r="K360" s="43">
        <v>249</v>
      </c>
      <c r="L360" s="38">
        <v>4157981</v>
      </c>
      <c r="M360" s="39">
        <v>184</v>
      </c>
      <c r="N360" s="40">
        <v>163</v>
      </c>
      <c r="O360" s="41">
        <v>7652692</v>
      </c>
      <c r="P360" s="42">
        <v>210</v>
      </c>
      <c r="Q360" s="43">
        <v>188</v>
      </c>
      <c r="R360" s="38">
        <v>17748378</v>
      </c>
      <c r="S360" s="39">
        <v>414</v>
      </c>
      <c r="T360" s="40">
        <v>390</v>
      </c>
      <c r="U360" s="41">
        <v>-98800</v>
      </c>
      <c r="V360" s="42">
        <v>341</v>
      </c>
      <c r="W360" s="43">
        <v>328</v>
      </c>
      <c r="X360" s="38">
        <v>3317</v>
      </c>
      <c r="Y360" s="39">
        <v>437</v>
      </c>
      <c r="Z360" s="40">
        <v>396</v>
      </c>
      <c r="AA360" s="41">
        <v>243</v>
      </c>
      <c r="AB360" s="108">
        <v>369</v>
      </c>
      <c r="AC360" s="45">
        <v>0</v>
      </c>
      <c r="AD360" s="37">
        <v>75</v>
      </c>
      <c r="AE360" s="46">
        <v>25</v>
      </c>
    </row>
    <row r="361" spans="1:31" s="3" customFormat="1" ht="18.75" customHeight="1">
      <c r="A361" s="137">
        <v>359</v>
      </c>
      <c r="B361" s="138">
        <v>307</v>
      </c>
      <c r="C361" s="139" t="s">
        <v>224</v>
      </c>
      <c r="D361" s="140" t="s">
        <v>3056</v>
      </c>
      <c r="E361" s="141">
        <v>326</v>
      </c>
      <c r="F361" s="143">
        <v>10455613</v>
      </c>
      <c r="G361" s="144">
        <v>313</v>
      </c>
      <c r="H361" s="145">
        <v>284</v>
      </c>
      <c r="I361" s="146">
        <v>13294031</v>
      </c>
      <c r="J361" s="147">
        <v>185</v>
      </c>
      <c r="K361" s="148">
        <v>165</v>
      </c>
      <c r="L361" s="143">
        <v>6388526</v>
      </c>
      <c r="M361" s="144">
        <v>327</v>
      </c>
      <c r="N361" s="145">
        <v>302</v>
      </c>
      <c r="O361" s="146">
        <v>3284255</v>
      </c>
      <c r="P361" s="147">
        <v>387</v>
      </c>
      <c r="Q361" s="148">
        <v>355</v>
      </c>
      <c r="R361" s="143">
        <v>7745667</v>
      </c>
      <c r="S361" s="144">
        <v>177</v>
      </c>
      <c r="T361" s="145">
        <v>162</v>
      </c>
      <c r="U361" s="146">
        <v>1447024</v>
      </c>
      <c r="V361" s="147">
        <v>234</v>
      </c>
      <c r="W361" s="148">
        <v>222</v>
      </c>
      <c r="X361" s="143">
        <v>12873</v>
      </c>
      <c r="Y361" s="144">
        <v>45</v>
      </c>
      <c r="Z361" s="145">
        <v>27</v>
      </c>
      <c r="AA361" s="146">
        <v>2210</v>
      </c>
      <c r="AB361" s="149">
        <v>322</v>
      </c>
      <c r="AC361" s="141">
        <v>0</v>
      </c>
      <c r="AD361" s="150">
        <v>100</v>
      </c>
      <c r="AE361" s="151">
        <v>0</v>
      </c>
    </row>
    <row r="362" spans="1:31" s="3" customFormat="1" ht="18.75" customHeight="1">
      <c r="A362" s="48">
        <v>360</v>
      </c>
      <c r="B362" s="49" t="s">
        <v>3052</v>
      </c>
      <c r="C362" s="50" t="s">
        <v>225</v>
      </c>
      <c r="D362" s="51" t="s">
        <v>3103</v>
      </c>
      <c r="E362" s="52">
        <v>327</v>
      </c>
      <c r="F362" s="54">
        <v>10455008</v>
      </c>
      <c r="G362" s="55">
        <v>317</v>
      </c>
      <c r="H362" s="56">
        <v>288</v>
      </c>
      <c r="I362" s="57">
        <v>13097966</v>
      </c>
      <c r="J362" s="58">
        <v>355</v>
      </c>
      <c r="K362" s="59">
        <v>327</v>
      </c>
      <c r="L362" s="54">
        <v>2944802</v>
      </c>
      <c r="M362" s="55">
        <v>197</v>
      </c>
      <c r="N362" s="56">
        <v>175</v>
      </c>
      <c r="O362" s="57">
        <v>7151419</v>
      </c>
      <c r="P362" s="58">
        <v>255</v>
      </c>
      <c r="Q362" s="59">
        <v>229</v>
      </c>
      <c r="R362" s="54">
        <v>14318246</v>
      </c>
      <c r="S362" s="55">
        <v>401</v>
      </c>
      <c r="T362" s="56">
        <v>377</v>
      </c>
      <c r="U362" s="57">
        <v>19783</v>
      </c>
      <c r="V362" s="58">
        <v>279</v>
      </c>
      <c r="W362" s="59">
        <v>266</v>
      </c>
      <c r="X362" s="54">
        <v>7958</v>
      </c>
      <c r="Y362" s="55">
        <v>373</v>
      </c>
      <c r="Z362" s="56">
        <v>333</v>
      </c>
      <c r="AA362" s="57">
        <v>360</v>
      </c>
      <c r="AB362" s="109">
        <v>356</v>
      </c>
      <c r="AC362" s="52">
        <v>0</v>
      </c>
      <c r="AD362" s="60">
        <v>100</v>
      </c>
      <c r="AE362" s="61">
        <v>0</v>
      </c>
    </row>
    <row r="363" spans="1:31" s="3" customFormat="1" ht="18.75" customHeight="1">
      <c r="A363" s="18">
        <v>361</v>
      </c>
      <c r="B363" s="19">
        <v>325</v>
      </c>
      <c r="C363" s="20" t="s">
        <v>1098</v>
      </c>
      <c r="D363" s="21" t="s">
        <v>3058</v>
      </c>
      <c r="E363" s="22">
        <v>328</v>
      </c>
      <c r="F363" s="24">
        <v>10404349</v>
      </c>
      <c r="G363" s="25">
        <v>384</v>
      </c>
      <c r="H363" s="26">
        <v>351</v>
      </c>
      <c r="I363" s="27">
        <v>10758360</v>
      </c>
      <c r="J363" s="28">
        <v>307</v>
      </c>
      <c r="K363" s="29">
        <v>279</v>
      </c>
      <c r="L363" s="24">
        <v>3559140</v>
      </c>
      <c r="M363" s="25">
        <v>367</v>
      </c>
      <c r="N363" s="26">
        <v>340</v>
      </c>
      <c r="O363" s="27">
        <v>2537097</v>
      </c>
      <c r="P363" s="28">
        <v>358</v>
      </c>
      <c r="Q363" s="29">
        <v>329</v>
      </c>
      <c r="R363" s="24">
        <v>8704686</v>
      </c>
      <c r="S363" s="25">
        <v>271</v>
      </c>
      <c r="T363" s="26">
        <v>250</v>
      </c>
      <c r="U363" s="27">
        <v>544871</v>
      </c>
      <c r="V363" s="28">
        <v>230</v>
      </c>
      <c r="W363" s="29">
        <v>218</v>
      </c>
      <c r="X363" s="24">
        <v>13515</v>
      </c>
      <c r="Y363" s="25">
        <v>479</v>
      </c>
      <c r="Z363" s="26">
        <v>438</v>
      </c>
      <c r="AA363" s="27">
        <v>145</v>
      </c>
      <c r="AB363" s="107">
        <v>311</v>
      </c>
      <c r="AC363" s="22">
        <v>0</v>
      </c>
      <c r="AD363" s="30">
        <v>100</v>
      </c>
      <c r="AE363" s="31">
        <v>0</v>
      </c>
    </row>
    <row r="364" spans="1:31" s="3" customFormat="1" ht="18.75" customHeight="1">
      <c r="A364" s="137">
        <v>362</v>
      </c>
      <c r="B364" s="138">
        <v>245</v>
      </c>
      <c r="C364" s="139" t="s">
        <v>1470</v>
      </c>
      <c r="D364" s="140" t="s">
        <v>3056</v>
      </c>
      <c r="E364" s="141">
        <v>329</v>
      </c>
      <c r="F364" s="143">
        <v>10379022</v>
      </c>
      <c r="G364" s="144">
        <v>40</v>
      </c>
      <c r="H364" s="145">
        <v>29</v>
      </c>
      <c r="I364" s="146">
        <v>73389488</v>
      </c>
      <c r="J364" s="147">
        <v>141</v>
      </c>
      <c r="K364" s="148">
        <v>126</v>
      </c>
      <c r="L364" s="143">
        <v>7828121</v>
      </c>
      <c r="M364" s="144">
        <v>301</v>
      </c>
      <c r="N364" s="145">
        <v>277</v>
      </c>
      <c r="O364" s="146">
        <v>3860691</v>
      </c>
      <c r="P364" s="147">
        <v>115</v>
      </c>
      <c r="Q364" s="148">
        <v>98</v>
      </c>
      <c r="R364" s="143">
        <v>29153834</v>
      </c>
      <c r="S364" s="144">
        <v>191</v>
      </c>
      <c r="T364" s="145">
        <v>175</v>
      </c>
      <c r="U364" s="146">
        <v>1300303</v>
      </c>
      <c r="V364" s="147">
        <v>80</v>
      </c>
      <c r="W364" s="148">
        <v>73</v>
      </c>
      <c r="X364" s="143">
        <v>40034</v>
      </c>
      <c r="Y364" s="144">
        <v>175</v>
      </c>
      <c r="Z364" s="145">
        <v>144</v>
      </c>
      <c r="AA364" s="146">
        <v>881</v>
      </c>
      <c r="AB364" s="149">
        <v>311</v>
      </c>
      <c r="AC364" s="141">
        <v>0</v>
      </c>
      <c r="AD364" s="150">
        <v>60</v>
      </c>
      <c r="AE364" s="151">
        <v>40</v>
      </c>
    </row>
    <row r="365" spans="1:31" s="3" customFormat="1" ht="18.75" customHeight="1">
      <c r="A365" s="137">
        <v>363</v>
      </c>
      <c r="B365" s="138">
        <v>439</v>
      </c>
      <c r="C365" s="139" t="s">
        <v>1100</v>
      </c>
      <c r="D365" s="140" t="s">
        <v>3056</v>
      </c>
      <c r="E365" s="141">
        <v>330</v>
      </c>
      <c r="F365" s="143">
        <v>10323432</v>
      </c>
      <c r="G365" s="144">
        <v>389</v>
      </c>
      <c r="H365" s="145">
        <v>356</v>
      </c>
      <c r="I365" s="146">
        <v>10506405</v>
      </c>
      <c r="J365" s="147">
        <v>266</v>
      </c>
      <c r="K365" s="148">
        <v>241</v>
      </c>
      <c r="L365" s="143">
        <v>4285379</v>
      </c>
      <c r="M365" s="144">
        <v>292</v>
      </c>
      <c r="N365" s="145">
        <v>268</v>
      </c>
      <c r="O365" s="146">
        <v>4010768</v>
      </c>
      <c r="P365" s="147">
        <v>279</v>
      </c>
      <c r="Q365" s="148">
        <v>252</v>
      </c>
      <c r="R365" s="143">
        <v>12592605</v>
      </c>
      <c r="S365" s="144">
        <v>451</v>
      </c>
      <c r="T365" s="145">
        <v>424</v>
      </c>
      <c r="U365" s="146">
        <v>-1459094</v>
      </c>
      <c r="V365" s="147">
        <v>157</v>
      </c>
      <c r="W365" s="148">
        <v>147</v>
      </c>
      <c r="X365" s="143">
        <v>22560</v>
      </c>
      <c r="Y365" s="144">
        <v>151</v>
      </c>
      <c r="Z365" s="145">
        <v>123</v>
      </c>
      <c r="AA365" s="146">
        <v>979</v>
      </c>
      <c r="AB365" s="149">
        <v>322</v>
      </c>
      <c r="AC365" s="141">
        <v>0</v>
      </c>
      <c r="AD365" s="150">
        <v>100</v>
      </c>
      <c r="AE365" s="151">
        <v>0</v>
      </c>
    </row>
    <row r="366" spans="1:31" s="3" customFormat="1" ht="18.75" customHeight="1">
      <c r="A366" s="137">
        <v>364</v>
      </c>
      <c r="B366" s="138" t="s">
        <v>3052</v>
      </c>
      <c r="C366" s="139" t="s">
        <v>1828</v>
      </c>
      <c r="D366" s="140" t="s">
        <v>3056</v>
      </c>
      <c r="E366" s="141">
        <v>331</v>
      </c>
      <c r="F366" s="143">
        <v>10314811</v>
      </c>
      <c r="G366" s="144">
        <v>390</v>
      </c>
      <c r="H366" s="145">
        <v>357</v>
      </c>
      <c r="I366" s="146">
        <v>10410913</v>
      </c>
      <c r="J366" s="147">
        <v>436</v>
      </c>
      <c r="K366" s="148">
        <v>400</v>
      </c>
      <c r="L366" s="143">
        <v>1316088</v>
      </c>
      <c r="M366" s="144">
        <v>448</v>
      </c>
      <c r="N366" s="145">
        <v>417</v>
      </c>
      <c r="O366" s="146">
        <v>884546</v>
      </c>
      <c r="P366" s="147">
        <v>280</v>
      </c>
      <c r="Q366" s="148">
        <v>253</v>
      </c>
      <c r="R366" s="143">
        <v>12494225</v>
      </c>
      <c r="S366" s="144">
        <v>351</v>
      </c>
      <c r="T366" s="145">
        <v>328</v>
      </c>
      <c r="U366" s="146">
        <v>169046</v>
      </c>
      <c r="V366" s="147" t="s">
        <v>3052</v>
      </c>
      <c r="W366" s="148" t="s">
        <v>3052</v>
      </c>
      <c r="X366" s="186" t="s">
        <v>3052</v>
      </c>
      <c r="Y366" s="144">
        <v>496</v>
      </c>
      <c r="Z366" s="145">
        <v>455</v>
      </c>
      <c r="AA366" s="146">
        <v>49</v>
      </c>
      <c r="AB366" s="149">
        <v>352</v>
      </c>
      <c r="AC366" s="141">
        <v>0</v>
      </c>
      <c r="AD366" s="150">
        <v>100</v>
      </c>
      <c r="AE366" s="151">
        <v>0</v>
      </c>
    </row>
    <row r="367" spans="1:31" s="3" customFormat="1" ht="18.75" customHeight="1">
      <c r="A367" s="48">
        <v>365</v>
      </c>
      <c r="B367" s="49" t="s">
        <v>3052</v>
      </c>
      <c r="C367" s="50" t="s">
        <v>3017</v>
      </c>
      <c r="D367" s="51" t="s">
        <v>88</v>
      </c>
      <c r="E367" s="52">
        <v>332</v>
      </c>
      <c r="F367" s="54">
        <v>10288215</v>
      </c>
      <c r="G367" s="55">
        <v>385</v>
      </c>
      <c r="H367" s="56">
        <v>352</v>
      </c>
      <c r="I367" s="57">
        <v>10681461</v>
      </c>
      <c r="J367" s="58">
        <v>333</v>
      </c>
      <c r="K367" s="59">
        <v>305</v>
      </c>
      <c r="L367" s="54">
        <v>3212510</v>
      </c>
      <c r="M367" s="55">
        <v>258</v>
      </c>
      <c r="N367" s="56">
        <v>235</v>
      </c>
      <c r="O367" s="57">
        <v>4904172</v>
      </c>
      <c r="P367" s="58">
        <v>290</v>
      </c>
      <c r="Q367" s="59">
        <v>263</v>
      </c>
      <c r="R367" s="54">
        <v>11430318</v>
      </c>
      <c r="S367" s="55">
        <v>274</v>
      </c>
      <c r="T367" s="56">
        <v>253</v>
      </c>
      <c r="U367" s="57">
        <v>540648</v>
      </c>
      <c r="V367" s="58">
        <v>258</v>
      </c>
      <c r="W367" s="59">
        <v>245</v>
      </c>
      <c r="X367" s="54">
        <v>10150</v>
      </c>
      <c r="Y367" s="55">
        <v>346</v>
      </c>
      <c r="Z367" s="56">
        <v>306</v>
      </c>
      <c r="AA367" s="57">
        <v>420</v>
      </c>
      <c r="AB367" s="109">
        <v>351</v>
      </c>
      <c r="AC367" s="52">
        <v>0</v>
      </c>
      <c r="AD367" s="60">
        <v>100</v>
      </c>
      <c r="AE367" s="61">
        <v>0</v>
      </c>
    </row>
    <row r="368" spans="1:31" s="3" customFormat="1" ht="18.75" customHeight="1">
      <c r="A368" s="167">
        <v>366</v>
      </c>
      <c r="B368" s="168">
        <v>354</v>
      </c>
      <c r="C368" s="169" t="s">
        <v>2170</v>
      </c>
      <c r="D368" s="170" t="s">
        <v>3056</v>
      </c>
      <c r="E368" s="171">
        <v>333</v>
      </c>
      <c r="F368" s="173">
        <v>10285692</v>
      </c>
      <c r="G368" s="174">
        <v>325</v>
      </c>
      <c r="H368" s="175">
        <v>296</v>
      </c>
      <c r="I368" s="176">
        <v>12699090</v>
      </c>
      <c r="J368" s="177">
        <v>377</v>
      </c>
      <c r="K368" s="178">
        <v>347</v>
      </c>
      <c r="L368" s="173">
        <v>2551317</v>
      </c>
      <c r="M368" s="174">
        <v>463</v>
      </c>
      <c r="N368" s="175">
        <v>430</v>
      </c>
      <c r="O368" s="176">
        <v>469806</v>
      </c>
      <c r="P368" s="177">
        <v>441</v>
      </c>
      <c r="Q368" s="178">
        <v>403</v>
      </c>
      <c r="R368" s="173">
        <v>5535963</v>
      </c>
      <c r="S368" s="174">
        <v>356</v>
      </c>
      <c r="T368" s="175">
        <v>333</v>
      </c>
      <c r="U368" s="176">
        <v>158937</v>
      </c>
      <c r="V368" s="177">
        <v>100</v>
      </c>
      <c r="W368" s="178">
        <v>92</v>
      </c>
      <c r="X368" s="173">
        <v>34712</v>
      </c>
      <c r="Y368" s="174">
        <v>111</v>
      </c>
      <c r="Z368" s="175">
        <v>85</v>
      </c>
      <c r="AA368" s="176">
        <v>1261</v>
      </c>
      <c r="AB368" s="179">
        <v>322</v>
      </c>
      <c r="AC368" s="171">
        <v>0</v>
      </c>
      <c r="AD368" s="180">
        <v>100</v>
      </c>
      <c r="AE368" s="181">
        <v>0</v>
      </c>
    </row>
    <row r="369" spans="1:31" s="3" customFormat="1" ht="18.75" customHeight="1">
      <c r="A369" s="32">
        <v>367</v>
      </c>
      <c r="B369" s="33">
        <v>448</v>
      </c>
      <c r="C369" s="34" t="s">
        <v>1362</v>
      </c>
      <c r="D369" s="35" t="s">
        <v>88</v>
      </c>
      <c r="E369" s="45">
        <v>334</v>
      </c>
      <c r="F369" s="38">
        <v>10232574</v>
      </c>
      <c r="G369" s="39">
        <v>388</v>
      </c>
      <c r="H369" s="40">
        <v>355</v>
      </c>
      <c r="I369" s="41">
        <v>10571517</v>
      </c>
      <c r="J369" s="42">
        <v>319</v>
      </c>
      <c r="K369" s="43">
        <v>291</v>
      </c>
      <c r="L369" s="38">
        <v>3420551</v>
      </c>
      <c r="M369" s="39">
        <v>313</v>
      </c>
      <c r="N369" s="40">
        <v>289</v>
      </c>
      <c r="O369" s="41">
        <v>3562973</v>
      </c>
      <c r="P369" s="42">
        <v>343</v>
      </c>
      <c r="Q369" s="43">
        <v>314</v>
      </c>
      <c r="R369" s="38">
        <v>9595146</v>
      </c>
      <c r="S369" s="39">
        <v>406</v>
      </c>
      <c r="T369" s="40">
        <v>382</v>
      </c>
      <c r="U369" s="41">
        <v>8035</v>
      </c>
      <c r="V369" s="42">
        <v>115</v>
      </c>
      <c r="W369" s="43">
        <v>106</v>
      </c>
      <c r="X369" s="38">
        <v>30129</v>
      </c>
      <c r="Y369" s="39">
        <v>282</v>
      </c>
      <c r="Z369" s="40">
        <v>245</v>
      </c>
      <c r="AA369" s="41">
        <v>530</v>
      </c>
      <c r="AB369" s="108">
        <v>321</v>
      </c>
      <c r="AC369" s="45">
        <v>0</v>
      </c>
      <c r="AD369" s="37">
        <v>100</v>
      </c>
      <c r="AE369" s="46">
        <v>0</v>
      </c>
    </row>
    <row r="370" spans="1:31" s="3" customFormat="1" ht="18.75" customHeight="1">
      <c r="A370" s="32">
        <v>368</v>
      </c>
      <c r="B370" s="67">
        <v>405</v>
      </c>
      <c r="C370" s="34" t="s">
        <v>629</v>
      </c>
      <c r="D370" s="35" t="s">
        <v>2677</v>
      </c>
      <c r="E370" s="45">
        <v>335</v>
      </c>
      <c r="F370" s="38">
        <v>10222837</v>
      </c>
      <c r="G370" s="39">
        <v>396</v>
      </c>
      <c r="H370" s="40">
        <v>363</v>
      </c>
      <c r="I370" s="41">
        <v>10222837</v>
      </c>
      <c r="J370" s="42">
        <v>335</v>
      </c>
      <c r="K370" s="43">
        <v>307</v>
      </c>
      <c r="L370" s="38">
        <v>3195397</v>
      </c>
      <c r="M370" s="39">
        <v>20</v>
      </c>
      <c r="N370" s="40">
        <v>9</v>
      </c>
      <c r="O370" s="41">
        <v>41129589</v>
      </c>
      <c r="P370" s="42">
        <v>71</v>
      </c>
      <c r="Q370" s="43">
        <v>59</v>
      </c>
      <c r="R370" s="38">
        <v>43129888</v>
      </c>
      <c r="S370" s="39">
        <v>467</v>
      </c>
      <c r="T370" s="40">
        <v>437</v>
      </c>
      <c r="U370" s="41">
        <v>-2987925</v>
      </c>
      <c r="V370" s="42">
        <v>264</v>
      </c>
      <c r="W370" s="43">
        <v>251</v>
      </c>
      <c r="X370" s="38">
        <v>9531</v>
      </c>
      <c r="Y370" s="39">
        <v>176</v>
      </c>
      <c r="Z370" s="40">
        <v>145</v>
      </c>
      <c r="AA370" s="41">
        <v>879</v>
      </c>
      <c r="AB370" s="108">
        <v>355</v>
      </c>
      <c r="AC370" s="45">
        <v>0.03</v>
      </c>
      <c r="AD370" s="37">
        <v>99.97</v>
      </c>
      <c r="AE370" s="46">
        <v>0</v>
      </c>
    </row>
    <row r="371" spans="1:31" s="3" customFormat="1" ht="18.75" customHeight="1">
      <c r="A371" s="137">
        <v>369</v>
      </c>
      <c r="B371" s="188">
        <v>449</v>
      </c>
      <c r="C371" s="139" t="s">
        <v>543</v>
      </c>
      <c r="D371" s="140" t="s">
        <v>3056</v>
      </c>
      <c r="E371" s="141">
        <v>336</v>
      </c>
      <c r="F371" s="143">
        <v>10159638</v>
      </c>
      <c r="G371" s="144">
        <v>394</v>
      </c>
      <c r="H371" s="145">
        <v>361</v>
      </c>
      <c r="I371" s="146">
        <v>10262385</v>
      </c>
      <c r="J371" s="147">
        <v>394</v>
      </c>
      <c r="K371" s="148">
        <v>363</v>
      </c>
      <c r="L371" s="143">
        <v>2093899</v>
      </c>
      <c r="M371" s="144">
        <v>407</v>
      </c>
      <c r="N371" s="145">
        <v>379</v>
      </c>
      <c r="O371" s="146">
        <v>1723769</v>
      </c>
      <c r="P371" s="147">
        <v>475</v>
      </c>
      <c r="Q371" s="148">
        <v>435</v>
      </c>
      <c r="R371" s="143">
        <v>3924114</v>
      </c>
      <c r="S371" s="144">
        <v>227</v>
      </c>
      <c r="T371" s="145">
        <v>209</v>
      </c>
      <c r="U371" s="146">
        <v>913132</v>
      </c>
      <c r="V371" s="147">
        <v>388</v>
      </c>
      <c r="W371" s="148">
        <v>371</v>
      </c>
      <c r="X371" s="143">
        <v>925</v>
      </c>
      <c r="Y371" s="144">
        <v>349</v>
      </c>
      <c r="Z371" s="145">
        <v>309</v>
      </c>
      <c r="AA371" s="146">
        <v>411</v>
      </c>
      <c r="AB371" s="149">
        <v>311</v>
      </c>
      <c r="AC371" s="141">
        <v>0</v>
      </c>
      <c r="AD371" s="150">
        <v>99.81</v>
      </c>
      <c r="AE371" s="151">
        <v>0.19</v>
      </c>
    </row>
    <row r="372" spans="1:31" s="3" customFormat="1" ht="18.75" customHeight="1">
      <c r="A372" s="48">
        <v>370</v>
      </c>
      <c r="B372" s="49">
        <v>286</v>
      </c>
      <c r="C372" s="50" t="s">
        <v>1648</v>
      </c>
      <c r="D372" s="51" t="s">
        <v>96</v>
      </c>
      <c r="E372" s="52">
        <v>337</v>
      </c>
      <c r="F372" s="54">
        <v>10101056</v>
      </c>
      <c r="G372" s="55">
        <v>198</v>
      </c>
      <c r="H372" s="56">
        <v>181</v>
      </c>
      <c r="I372" s="57">
        <v>20535520</v>
      </c>
      <c r="J372" s="58">
        <v>472</v>
      </c>
      <c r="K372" s="59">
        <v>435</v>
      </c>
      <c r="L372" s="54">
        <v>478485</v>
      </c>
      <c r="M372" s="55">
        <v>400</v>
      </c>
      <c r="N372" s="56">
        <v>372</v>
      </c>
      <c r="O372" s="57">
        <v>1881215</v>
      </c>
      <c r="P372" s="58">
        <v>297</v>
      </c>
      <c r="Q372" s="59">
        <v>270</v>
      </c>
      <c r="R372" s="54">
        <v>11067066</v>
      </c>
      <c r="S372" s="55">
        <v>282</v>
      </c>
      <c r="T372" s="56">
        <v>261</v>
      </c>
      <c r="U372" s="57">
        <v>501287</v>
      </c>
      <c r="V372" s="58">
        <v>138</v>
      </c>
      <c r="W372" s="59">
        <v>128</v>
      </c>
      <c r="X372" s="54">
        <v>24988</v>
      </c>
      <c r="Y372" s="55">
        <v>420</v>
      </c>
      <c r="Z372" s="56">
        <v>379</v>
      </c>
      <c r="AA372" s="57">
        <v>268</v>
      </c>
      <c r="AB372" s="109">
        <v>311</v>
      </c>
      <c r="AC372" s="52">
        <v>0</v>
      </c>
      <c r="AD372" s="60">
        <v>100</v>
      </c>
      <c r="AE372" s="61">
        <v>0</v>
      </c>
    </row>
    <row r="373" spans="1:31" s="3" customFormat="1" ht="18.75" customHeight="1">
      <c r="A373" s="18">
        <v>371</v>
      </c>
      <c r="B373" s="19">
        <v>374</v>
      </c>
      <c r="C373" s="20" t="s">
        <v>1915</v>
      </c>
      <c r="D373" s="21" t="s">
        <v>3054</v>
      </c>
      <c r="E373" s="22">
        <v>34</v>
      </c>
      <c r="F373" s="24">
        <v>10058294</v>
      </c>
      <c r="G373" s="25">
        <v>400</v>
      </c>
      <c r="H373" s="26">
        <v>34</v>
      </c>
      <c r="I373" s="27">
        <v>10058294</v>
      </c>
      <c r="J373" s="28">
        <v>186</v>
      </c>
      <c r="K373" s="29">
        <v>21</v>
      </c>
      <c r="L373" s="24">
        <v>6364636</v>
      </c>
      <c r="M373" s="25">
        <v>314</v>
      </c>
      <c r="N373" s="26">
        <v>25</v>
      </c>
      <c r="O373" s="27">
        <v>3561430</v>
      </c>
      <c r="P373" s="28">
        <v>400</v>
      </c>
      <c r="Q373" s="29">
        <v>33</v>
      </c>
      <c r="R373" s="24">
        <v>6996276</v>
      </c>
      <c r="S373" s="25">
        <v>419</v>
      </c>
      <c r="T373" s="26">
        <v>26</v>
      </c>
      <c r="U373" s="27">
        <v>-156583</v>
      </c>
      <c r="V373" s="28" t="s">
        <v>3052</v>
      </c>
      <c r="W373" s="29" t="s">
        <v>3052</v>
      </c>
      <c r="X373" s="64" t="s">
        <v>3052</v>
      </c>
      <c r="Y373" s="25">
        <v>71</v>
      </c>
      <c r="Z373" s="26">
        <v>25</v>
      </c>
      <c r="AA373" s="27">
        <v>1586</v>
      </c>
      <c r="AB373" s="107">
        <v>384</v>
      </c>
      <c r="AC373" s="22">
        <v>99.96</v>
      </c>
      <c r="AD373" s="30">
        <v>0.04</v>
      </c>
      <c r="AE373" s="31">
        <v>0</v>
      </c>
    </row>
    <row r="374" spans="1:31" s="3" customFormat="1" ht="18.75" customHeight="1">
      <c r="A374" s="137">
        <v>372</v>
      </c>
      <c r="B374" s="138">
        <v>340</v>
      </c>
      <c r="C374" s="139" t="s">
        <v>1369</v>
      </c>
      <c r="D374" s="140" t="s">
        <v>3056</v>
      </c>
      <c r="E374" s="141">
        <v>338</v>
      </c>
      <c r="F374" s="143">
        <v>10057353</v>
      </c>
      <c r="G374" s="144">
        <v>399</v>
      </c>
      <c r="H374" s="145">
        <v>366</v>
      </c>
      <c r="I374" s="146">
        <v>10123217</v>
      </c>
      <c r="J374" s="147">
        <v>206</v>
      </c>
      <c r="K374" s="148">
        <v>185</v>
      </c>
      <c r="L374" s="143">
        <v>5620730</v>
      </c>
      <c r="M374" s="144">
        <v>371</v>
      </c>
      <c r="N374" s="145">
        <v>344</v>
      </c>
      <c r="O374" s="146">
        <v>2481409</v>
      </c>
      <c r="P374" s="147">
        <v>309</v>
      </c>
      <c r="Q374" s="148">
        <v>281</v>
      </c>
      <c r="R374" s="143">
        <v>10741541</v>
      </c>
      <c r="S374" s="144">
        <v>350</v>
      </c>
      <c r="T374" s="145">
        <v>327</v>
      </c>
      <c r="U374" s="146">
        <v>174573</v>
      </c>
      <c r="V374" s="147">
        <v>183</v>
      </c>
      <c r="W374" s="148">
        <v>172</v>
      </c>
      <c r="X374" s="143">
        <v>20041</v>
      </c>
      <c r="Y374" s="144">
        <v>227</v>
      </c>
      <c r="Z374" s="145">
        <v>194</v>
      </c>
      <c r="AA374" s="146">
        <v>674</v>
      </c>
      <c r="AB374" s="149">
        <v>321</v>
      </c>
      <c r="AC374" s="141">
        <v>0</v>
      </c>
      <c r="AD374" s="150">
        <v>100</v>
      </c>
      <c r="AE374" s="151">
        <v>0</v>
      </c>
    </row>
    <row r="375" spans="1:31" s="3" customFormat="1" ht="18.75" customHeight="1">
      <c r="A375" s="32">
        <v>373</v>
      </c>
      <c r="B375" s="33">
        <v>300</v>
      </c>
      <c r="C375" s="34" t="s">
        <v>1718</v>
      </c>
      <c r="D375" s="35" t="s">
        <v>88</v>
      </c>
      <c r="E375" s="45">
        <v>339</v>
      </c>
      <c r="F375" s="38">
        <v>10006950</v>
      </c>
      <c r="G375" s="39">
        <v>403</v>
      </c>
      <c r="H375" s="40">
        <v>369</v>
      </c>
      <c r="I375" s="41">
        <v>10006950</v>
      </c>
      <c r="J375" s="42">
        <v>227</v>
      </c>
      <c r="K375" s="43">
        <v>205</v>
      </c>
      <c r="L375" s="38">
        <v>5143551</v>
      </c>
      <c r="M375" s="39">
        <v>190</v>
      </c>
      <c r="N375" s="40">
        <v>169</v>
      </c>
      <c r="O375" s="41">
        <v>7405466</v>
      </c>
      <c r="P375" s="42">
        <v>254</v>
      </c>
      <c r="Q375" s="43">
        <v>228</v>
      </c>
      <c r="R375" s="38">
        <v>14330612</v>
      </c>
      <c r="S375" s="39">
        <v>240</v>
      </c>
      <c r="T375" s="40">
        <v>221</v>
      </c>
      <c r="U375" s="41">
        <v>810750</v>
      </c>
      <c r="V375" s="42">
        <v>360</v>
      </c>
      <c r="W375" s="43">
        <v>346</v>
      </c>
      <c r="X375" s="38">
        <v>2151</v>
      </c>
      <c r="Y375" s="39">
        <v>331</v>
      </c>
      <c r="Z375" s="40">
        <v>293</v>
      </c>
      <c r="AA375" s="41">
        <v>452</v>
      </c>
      <c r="AB375" s="108">
        <v>313</v>
      </c>
      <c r="AC375" s="45">
        <v>0</v>
      </c>
      <c r="AD375" s="37">
        <v>92.65</v>
      </c>
      <c r="AE375" s="46">
        <v>7.35</v>
      </c>
    </row>
    <row r="376" spans="1:31" s="3" customFormat="1" ht="18.75" customHeight="1">
      <c r="A376" s="137">
        <v>374</v>
      </c>
      <c r="B376" s="138">
        <v>402</v>
      </c>
      <c r="C376" s="139" t="s">
        <v>2263</v>
      </c>
      <c r="D376" s="140" t="s">
        <v>3056</v>
      </c>
      <c r="E376" s="141">
        <v>340</v>
      </c>
      <c r="F376" s="143">
        <v>9947745</v>
      </c>
      <c r="G376" s="144">
        <v>406</v>
      </c>
      <c r="H376" s="145">
        <v>372</v>
      </c>
      <c r="I376" s="146">
        <v>9972620</v>
      </c>
      <c r="J376" s="147">
        <v>359</v>
      </c>
      <c r="K376" s="148">
        <v>331</v>
      </c>
      <c r="L376" s="143">
        <v>2927564</v>
      </c>
      <c r="M376" s="144">
        <v>414</v>
      </c>
      <c r="N376" s="145">
        <v>386</v>
      </c>
      <c r="O376" s="146">
        <v>1572920</v>
      </c>
      <c r="P376" s="147">
        <v>419</v>
      </c>
      <c r="Q376" s="148">
        <v>383</v>
      </c>
      <c r="R376" s="143">
        <v>6244434</v>
      </c>
      <c r="S376" s="144">
        <v>279</v>
      </c>
      <c r="T376" s="145">
        <v>258</v>
      </c>
      <c r="U376" s="146">
        <v>533389</v>
      </c>
      <c r="V376" s="147">
        <v>154</v>
      </c>
      <c r="W376" s="148">
        <v>144</v>
      </c>
      <c r="X376" s="143">
        <v>22624</v>
      </c>
      <c r="Y376" s="144">
        <v>185</v>
      </c>
      <c r="Z376" s="145">
        <v>154</v>
      </c>
      <c r="AA376" s="146">
        <v>849</v>
      </c>
      <c r="AB376" s="149">
        <v>384</v>
      </c>
      <c r="AC376" s="141">
        <v>0</v>
      </c>
      <c r="AD376" s="150">
        <v>60</v>
      </c>
      <c r="AE376" s="151">
        <v>40</v>
      </c>
    </row>
    <row r="377" spans="1:31" s="3" customFormat="1" ht="18.75" customHeight="1">
      <c r="A377" s="191">
        <v>375</v>
      </c>
      <c r="B377" s="192">
        <v>320</v>
      </c>
      <c r="C377" s="193" t="s">
        <v>1373</v>
      </c>
      <c r="D377" s="194" t="s">
        <v>3056</v>
      </c>
      <c r="E377" s="195">
        <v>341</v>
      </c>
      <c r="F377" s="197">
        <v>9893836</v>
      </c>
      <c r="G377" s="198">
        <v>393</v>
      </c>
      <c r="H377" s="199">
        <v>360</v>
      </c>
      <c r="I377" s="200">
        <v>10267132</v>
      </c>
      <c r="J377" s="201">
        <v>325</v>
      </c>
      <c r="K377" s="202">
        <v>297</v>
      </c>
      <c r="L377" s="197">
        <v>3277383</v>
      </c>
      <c r="M377" s="198">
        <v>360</v>
      </c>
      <c r="N377" s="199">
        <v>333</v>
      </c>
      <c r="O377" s="200">
        <v>2665498</v>
      </c>
      <c r="P377" s="201">
        <v>410</v>
      </c>
      <c r="Q377" s="202">
        <v>375</v>
      </c>
      <c r="R377" s="197">
        <v>6701292</v>
      </c>
      <c r="S377" s="198">
        <v>416</v>
      </c>
      <c r="T377" s="199">
        <v>391</v>
      </c>
      <c r="U377" s="200">
        <v>-136571</v>
      </c>
      <c r="V377" s="201">
        <v>292</v>
      </c>
      <c r="W377" s="202">
        <v>279</v>
      </c>
      <c r="X377" s="197">
        <v>7025</v>
      </c>
      <c r="Y377" s="198">
        <v>318</v>
      </c>
      <c r="Z377" s="199">
        <v>280</v>
      </c>
      <c r="AA377" s="200">
        <v>471</v>
      </c>
      <c r="AB377" s="203">
        <v>381</v>
      </c>
      <c r="AC377" s="195">
        <v>0</v>
      </c>
      <c r="AD377" s="204">
        <v>100</v>
      </c>
      <c r="AE377" s="205">
        <v>0</v>
      </c>
    </row>
    <row r="378" spans="1:31" s="3" customFormat="1" ht="18.75" customHeight="1">
      <c r="A378" s="18">
        <v>376</v>
      </c>
      <c r="B378" s="19">
        <v>280</v>
      </c>
      <c r="C378" s="20" t="s">
        <v>1460</v>
      </c>
      <c r="D378" s="21" t="s">
        <v>1061</v>
      </c>
      <c r="E378" s="22">
        <v>342</v>
      </c>
      <c r="F378" s="24">
        <v>9889144</v>
      </c>
      <c r="G378" s="25">
        <v>402</v>
      </c>
      <c r="H378" s="26">
        <v>368</v>
      </c>
      <c r="I378" s="27">
        <v>10007408</v>
      </c>
      <c r="J378" s="28">
        <v>390</v>
      </c>
      <c r="K378" s="29">
        <v>359</v>
      </c>
      <c r="L378" s="24">
        <v>2210432</v>
      </c>
      <c r="M378" s="25">
        <v>236</v>
      </c>
      <c r="N378" s="26">
        <v>214</v>
      </c>
      <c r="O378" s="27">
        <v>5476922</v>
      </c>
      <c r="P378" s="28">
        <v>354</v>
      </c>
      <c r="Q378" s="29">
        <v>325</v>
      </c>
      <c r="R378" s="24">
        <v>9013067</v>
      </c>
      <c r="S378" s="25">
        <v>441</v>
      </c>
      <c r="T378" s="26">
        <v>415</v>
      </c>
      <c r="U378" s="27">
        <v>-780330</v>
      </c>
      <c r="V378" s="28">
        <v>355</v>
      </c>
      <c r="W378" s="29">
        <v>342</v>
      </c>
      <c r="X378" s="24">
        <v>2301</v>
      </c>
      <c r="Y378" s="25">
        <v>362</v>
      </c>
      <c r="Z378" s="26">
        <v>322</v>
      </c>
      <c r="AA378" s="27">
        <v>390</v>
      </c>
      <c r="AB378" s="107">
        <v>371</v>
      </c>
      <c r="AC378" s="22">
        <v>0</v>
      </c>
      <c r="AD378" s="30">
        <v>100</v>
      </c>
      <c r="AE378" s="31">
        <v>0</v>
      </c>
    </row>
    <row r="379" spans="1:31" s="3" customFormat="1" ht="18.75" customHeight="1">
      <c r="A379" s="137">
        <v>377</v>
      </c>
      <c r="B379" s="138">
        <v>342</v>
      </c>
      <c r="C379" s="139" t="s">
        <v>3086</v>
      </c>
      <c r="D379" s="140" t="s">
        <v>3056</v>
      </c>
      <c r="E379" s="185">
        <v>343</v>
      </c>
      <c r="F379" s="143">
        <v>9834834</v>
      </c>
      <c r="G379" s="144">
        <v>408</v>
      </c>
      <c r="H379" s="145">
        <v>374</v>
      </c>
      <c r="I379" s="146">
        <v>9871845</v>
      </c>
      <c r="J379" s="147">
        <v>312</v>
      </c>
      <c r="K379" s="148">
        <v>284</v>
      </c>
      <c r="L379" s="143">
        <v>3478023</v>
      </c>
      <c r="M379" s="144">
        <v>320</v>
      </c>
      <c r="N379" s="145">
        <v>295</v>
      </c>
      <c r="O379" s="146">
        <v>3424242</v>
      </c>
      <c r="P379" s="147">
        <v>394</v>
      </c>
      <c r="Q379" s="148">
        <v>362</v>
      </c>
      <c r="R379" s="143">
        <v>7257338</v>
      </c>
      <c r="S379" s="144">
        <v>229</v>
      </c>
      <c r="T379" s="145">
        <v>211</v>
      </c>
      <c r="U379" s="146">
        <v>884087</v>
      </c>
      <c r="V379" s="147">
        <v>382</v>
      </c>
      <c r="W379" s="148">
        <v>367</v>
      </c>
      <c r="X379" s="143">
        <v>1144</v>
      </c>
      <c r="Y379" s="144">
        <v>376</v>
      </c>
      <c r="Z379" s="145">
        <v>336</v>
      </c>
      <c r="AA379" s="146">
        <v>352</v>
      </c>
      <c r="AB379" s="149">
        <v>352</v>
      </c>
      <c r="AC379" s="141">
        <v>0</v>
      </c>
      <c r="AD379" s="150">
        <v>80</v>
      </c>
      <c r="AE379" s="151">
        <v>20</v>
      </c>
    </row>
    <row r="380" spans="1:31" s="3" customFormat="1" ht="18.75" customHeight="1">
      <c r="A380" s="32">
        <v>378</v>
      </c>
      <c r="B380" s="33" t="s">
        <v>3052</v>
      </c>
      <c r="C380" s="34" t="s">
        <v>2910</v>
      </c>
      <c r="D380" s="35" t="s">
        <v>88</v>
      </c>
      <c r="E380" s="45">
        <v>344</v>
      </c>
      <c r="F380" s="38">
        <v>9802071</v>
      </c>
      <c r="G380" s="39">
        <v>409</v>
      </c>
      <c r="H380" s="40">
        <v>375</v>
      </c>
      <c r="I380" s="41">
        <v>9808501</v>
      </c>
      <c r="J380" s="42">
        <v>448</v>
      </c>
      <c r="K380" s="43">
        <v>412</v>
      </c>
      <c r="L380" s="38">
        <v>1102493</v>
      </c>
      <c r="M380" s="39">
        <v>473</v>
      </c>
      <c r="N380" s="40">
        <v>440</v>
      </c>
      <c r="O380" s="41">
        <v>254663</v>
      </c>
      <c r="P380" s="42">
        <v>499</v>
      </c>
      <c r="Q380" s="43">
        <v>458</v>
      </c>
      <c r="R380" s="38">
        <v>1902550</v>
      </c>
      <c r="S380" s="39">
        <v>320</v>
      </c>
      <c r="T380" s="40">
        <v>298</v>
      </c>
      <c r="U380" s="41">
        <v>289722</v>
      </c>
      <c r="V380" s="42">
        <v>322</v>
      </c>
      <c r="W380" s="43">
        <v>309</v>
      </c>
      <c r="X380" s="38">
        <v>4994</v>
      </c>
      <c r="Y380" s="39">
        <v>462</v>
      </c>
      <c r="Z380" s="40">
        <v>421</v>
      </c>
      <c r="AA380" s="41">
        <v>183</v>
      </c>
      <c r="AB380" s="108">
        <v>311</v>
      </c>
      <c r="AC380" s="45">
        <v>0</v>
      </c>
      <c r="AD380" s="37">
        <v>100</v>
      </c>
      <c r="AE380" s="46">
        <v>0</v>
      </c>
    </row>
    <row r="381" spans="1:31" s="3" customFormat="1" ht="18.75" customHeight="1">
      <c r="A381" s="32">
        <v>379</v>
      </c>
      <c r="B381" s="33" t="s">
        <v>3052</v>
      </c>
      <c r="C381" s="67" t="s">
        <v>3052</v>
      </c>
      <c r="D381" s="35" t="s">
        <v>829</v>
      </c>
      <c r="E381" s="45">
        <v>345</v>
      </c>
      <c r="F381" s="44" t="s">
        <v>3052</v>
      </c>
      <c r="G381" s="39">
        <v>392</v>
      </c>
      <c r="H381" s="40">
        <v>359</v>
      </c>
      <c r="I381" s="62" t="s">
        <v>3052</v>
      </c>
      <c r="J381" s="42">
        <v>384</v>
      </c>
      <c r="K381" s="43">
        <v>353</v>
      </c>
      <c r="L381" s="44" t="s">
        <v>3052</v>
      </c>
      <c r="M381" s="39">
        <v>272</v>
      </c>
      <c r="N381" s="40">
        <v>249</v>
      </c>
      <c r="O381" s="62" t="s">
        <v>3052</v>
      </c>
      <c r="P381" s="42">
        <v>285</v>
      </c>
      <c r="Q381" s="43">
        <v>258</v>
      </c>
      <c r="R381" s="44" t="s">
        <v>3052</v>
      </c>
      <c r="S381" s="39">
        <v>280</v>
      </c>
      <c r="T381" s="40">
        <v>259</v>
      </c>
      <c r="U381" s="62" t="s">
        <v>3052</v>
      </c>
      <c r="V381" s="42">
        <v>168</v>
      </c>
      <c r="W381" s="43">
        <v>158</v>
      </c>
      <c r="X381" s="44" t="s">
        <v>3052</v>
      </c>
      <c r="Y381" s="39">
        <v>167</v>
      </c>
      <c r="Z381" s="40">
        <v>138</v>
      </c>
      <c r="AA381" s="62" t="s">
        <v>3052</v>
      </c>
      <c r="AB381" s="108">
        <v>311</v>
      </c>
      <c r="AC381" s="45">
        <v>0</v>
      </c>
      <c r="AD381" s="37">
        <v>100</v>
      </c>
      <c r="AE381" s="46">
        <v>0</v>
      </c>
    </row>
    <row r="382" spans="1:31" s="3" customFormat="1" ht="18.75" customHeight="1">
      <c r="A382" s="48">
        <v>380</v>
      </c>
      <c r="B382" s="49">
        <v>421</v>
      </c>
      <c r="C382" s="50" t="s">
        <v>313</v>
      </c>
      <c r="D382" s="51" t="s">
        <v>3098</v>
      </c>
      <c r="E382" s="52">
        <v>346</v>
      </c>
      <c r="F382" s="54">
        <v>9750358</v>
      </c>
      <c r="G382" s="55">
        <v>407</v>
      </c>
      <c r="H382" s="56">
        <v>373</v>
      </c>
      <c r="I382" s="57">
        <v>9970363</v>
      </c>
      <c r="J382" s="58">
        <v>320</v>
      </c>
      <c r="K382" s="59">
        <v>292</v>
      </c>
      <c r="L382" s="54">
        <v>3408349</v>
      </c>
      <c r="M382" s="55">
        <v>291</v>
      </c>
      <c r="N382" s="56">
        <v>267</v>
      </c>
      <c r="O382" s="57">
        <v>4025589</v>
      </c>
      <c r="P382" s="58">
        <v>449</v>
      </c>
      <c r="Q382" s="59">
        <v>411</v>
      </c>
      <c r="R382" s="54">
        <v>5325391</v>
      </c>
      <c r="S382" s="55">
        <v>160</v>
      </c>
      <c r="T382" s="56">
        <v>146</v>
      </c>
      <c r="U382" s="57">
        <v>1682201</v>
      </c>
      <c r="V382" s="58">
        <v>380</v>
      </c>
      <c r="W382" s="59">
        <v>365</v>
      </c>
      <c r="X382" s="54">
        <v>1246</v>
      </c>
      <c r="Y382" s="55">
        <v>189</v>
      </c>
      <c r="Z382" s="56">
        <v>157</v>
      </c>
      <c r="AA382" s="57">
        <v>835</v>
      </c>
      <c r="AB382" s="109">
        <v>332</v>
      </c>
      <c r="AC382" s="52">
        <v>0</v>
      </c>
      <c r="AD382" s="60">
        <v>100</v>
      </c>
      <c r="AE382" s="61">
        <v>0</v>
      </c>
    </row>
    <row r="383" spans="1:31" s="3" customFormat="1" ht="18.75" customHeight="1">
      <c r="A383" s="18">
        <v>381</v>
      </c>
      <c r="B383" s="19">
        <v>379</v>
      </c>
      <c r="C383" s="20" t="s">
        <v>2306</v>
      </c>
      <c r="D383" s="21" t="s">
        <v>2187</v>
      </c>
      <c r="E383" s="22">
        <v>347</v>
      </c>
      <c r="F383" s="24">
        <v>9680586</v>
      </c>
      <c r="G383" s="25">
        <v>412</v>
      </c>
      <c r="H383" s="26">
        <v>378</v>
      </c>
      <c r="I383" s="27">
        <v>9711789</v>
      </c>
      <c r="J383" s="28">
        <v>215</v>
      </c>
      <c r="K383" s="29">
        <v>194</v>
      </c>
      <c r="L383" s="24">
        <v>5421158</v>
      </c>
      <c r="M383" s="25">
        <v>311</v>
      </c>
      <c r="N383" s="26">
        <v>287</v>
      </c>
      <c r="O383" s="27">
        <v>3600359</v>
      </c>
      <c r="P383" s="28">
        <v>350</v>
      </c>
      <c r="Q383" s="29">
        <v>321</v>
      </c>
      <c r="R383" s="24">
        <v>9185767</v>
      </c>
      <c r="S383" s="25">
        <v>259</v>
      </c>
      <c r="T383" s="26">
        <v>238</v>
      </c>
      <c r="U383" s="27">
        <v>649775</v>
      </c>
      <c r="V383" s="28">
        <v>133</v>
      </c>
      <c r="W383" s="29">
        <v>123</v>
      </c>
      <c r="X383" s="24">
        <v>25805</v>
      </c>
      <c r="Y383" s="25">
        <v>187</v>
      </c>
      <c r="Z383" s="26">
        <v>155</v>
      </c>
      <c r="AA383" s="27">
        <v>841</v>
      </c>
      <c r="AB383" s="107">
        <v>321</v>
      </c>
      <c r="AC383" s="22">
        <v>0</v>
      </c>
      <c r="AD383" s="30">
        <v>100</v>
      </c>
      <c r="AE383" s="31">
        <v>0</v>
      </c>
    </row>
    <row r="384" spans="1:31" s="3" customFormat="1" ht="18.75" customHeight="1">
      <c r="A384" s="137">
        <v>382</v>
      </c>
      <c r="B384" s="138">
        <v>333</v>
      </c>
      <c r="C384" s="139" t="s">
        <v>1982</v>
      </c>
      <c r="D384" s="140" t="s">
        <v>3056</v>
      </c>
      <c r="E384" s="141">
        <v>348</v>
      </c>
      <c r="F384" s="143">
        <v>9666733</v>
      </c>
      <c r="G384" s="144">
        <v>380</v>
      </c>
      <c r="H384" s="145">
        <v>347</v>
      </c>
      <c r="I384" s="146">
        <v>10841212</v>
      </c>
      <c r="J384" s="147">
        <v>344</v>
      </c>
      <c r="K384" s="148">
        <v>316</v>
      </c>
      <c r="L384" s="143">
        <v>3072069</v>
      </c>
      <c r="M384" s="144">
        <v>429</v>
      </c>
      <c r="N384" s="145">
        <v>400</v>
      </c>
      <c r="O384" s="146">
        <v>1193905</v>
      </c>
      <c r="P384" s="147">
        <v>447</v>
      </c>
      <c r="Q384" s="148">
        <v>409</v>
      </c>
      <c r="R384" s="143">
        <v>5369555</v>
      </c>
      <c r="S384" s="144">
        <v>339</v>
      </c>
      <c r="T384" s="145">
        <v>316</v>
      </c>
      <c r="U384" s="146">
        <v>222650</v>
      </c>
      <c r="V384" s="147">
        <v>91</v>
      </c>
      <c r="W384" s="148">
        <v>84</v>
      </c>
      <c r="X384" s="143">
        <v>36986</v>
      </c>
      <c r="Y384" s="144">
        <v>272</v>
      </c>
      <c r="Z384" s="145">
        <v>236</v>
      </c>
      <c r="AA384" s="146">
        <v>558</v>
      </c>
      <c r="AB384" s="149">
        <v>322</v>
      </c>
      <c r="AC384" s="141">
        <v>0</v>
      </c>
      <c r="AD384" s="150">
        <v>100</v>
      </c>
      <c r="AE384" s="151">
        <v>0</v>
      </c>
    </row>
    <row r="385" spans="1:31" s="3" customFormat="1" ht="18.75" customHeight="1">
      <c r="A385" s="32">
        <v>383</v>
      </c>
      <c r="B385" s="33" t="s">
        <v>3052</v>
      </c>
      <c r="C385" s="34" t="s">
        <v>1390</v>
      </c>
      <c r="D385" s="35" t="s">
        <v>1054</v>
      </c>
      <c r="E385" s="45">
        <v>349</v>
      </c>
      <c r="F385" s="38">
        <v>9664945</v>
      </c>
      <c r="G385" s="39">
        <v>337</v>
      </c>
      <c r="H385" s="40">
        <v>308</v>
      </c>
      <c r="I385" s="41">
        <v>12332286</v>
      </c>
      <c r="J385" s="42">
        <v>294</v>
      </c>
      <c r="K385" s="43">
        <v>267</v>
      </c>
      <c r="L385" s="38">
        <v>3826448</v>
      </c>
      <c r="M385" s="39">
        <v>335</v>
      </c>
      <c r="N385" s="40">
        <v>310</v>
      </c>
      <c r="O385" s="41">
        <v>3212248</v>
      </c>
      <c r="P385" s="42">
        <v>364</v>
      </c>
      <c r="Q385" s="43">
        <v>335</v>
      </c>
      <c r="R385" s="38">
        <v>8586237</v>
      </c>
      <c r="S385" s="39">
        <v>440</v>
      </c>
      <c r="T385" s="40">
        <v>414</v>
      </c>
      <c r="U385" s="41">
        <v>-777414</v>
      </c>
      <c r="V385" s="42">
        <v>349</v>
      </c>
      <c r="W385" s="43">
        <v>336</v>
      </c>
      <c r="X385" s="38">
        <v>2812</v>
      </c>
      <c r="Y385" s="39">
        <v>265</v>
      </c>
      <c r="Z385" s="40">
        <v>229</v>
      </c>
      <c r="AA385" s="41">
        <v>573</v>
      </c>
      <c r="AB385" s="108">
        <v>321</v>
      </c>
      <c r="AC385" s="45">
        <v>0</v>
      </c>
      <c r="AD385" s="37">
        <v>100</v>
      </c>
      <c r="AE385" s="46">
        <v>0</v>
      </c>
    </row>
    <row r="386" spans="1:31" s="3" customFormat="1" ht="18.75" customHeight="1">
      <c r="A386" s="137">
        <v>384</v>
      </c>
      <c r="B386" s="138" t="s">
        <v>3052</v>
      </c>
      <c r="C386" s="139" t="s">
        <v>320</v>
      </c>
      <c r="D386" s="140" t="s">
        <v>3056</v>
      </c>
      <c r="E386" s="141">
        <v>350</v>
      </c>
      <c r="F386" s="143">
        <v>9654131</v>
      </c>
      <c r="G386" s="144">
        <v>414</v>
      </c>
      <c r="H386" s="145">
        <v>380</v>
      </c>
      <c r="I386" s="146">
        <v>9684339</v>
      </c>
      <c r="J386" s="147">
        <v>332</v>
      </c>
      <c r="K386" s="148">
        <v>304</v>
      </c>
      <c r="L386" s="143">
        <v>3228846</v>
      </c>
      <c r="M386" s="144">
        <v>179</v>
      </c>
      <c r="N386" s="145">
        <v>158</v>
      </c>
      <c r="O386" s="146">
        <v>7813008</v>
      </c>
      <c r="P386" s="147">
        <v>220</v>
      </c>
      <c r="Q386" s="148">
        <v>198</v>
      </c>
      <c r="R386" s="143">
        <v>16506115</v>
      </c>
      <c r="S386" s="144">
        <v>485</v>
      </c>
      <c r="T386" s="145">
        <v>451</v>
      </c>
      <c r="U386" s="146">
        <v>-4725859</v>
      </c>
      <c r="V386" s="147">
        <v>399</v>
      </c>
      <c r="W386" s="148">
        <v>379</v>
      </c>
      <c r="X386" s="143">
        <v>619</v>
      </c>
      <c r="Y386" s="144">
        <v>298</v>
      </c>
      <c r="Z386" s="145">
        <v>261</v>
      </c>
      <c r="AA386" s="146">
        <v>501</v>
      </c>
      <c r="AB386" s="149">
        <v>341</v>
      </c>
      <c r="AC386" s="141">
        <v>0</v>
      </c>
      <c r="AD386" s="150">
        <v>100</v>
      </c>
      <c r="AE386" s="151">
        <v>0</v>
      </c>
    </row>
    <row r="387" spans="1:31" s="3" customFormat="1" ht="18.75" customHeight="1">
      <c r="A387" s="48">
        <v>385</v>
      </c>
      <c r="B387" s="49" t="s">
        <v>3052</v>
      </c>
      <c r="C387" s="50" t="s">
        <v>226</v>
      </c>
      <c r="D387" s="51" t="s">
        <v>88</v>
      </c>
      <c r="E387" s="52">
        <v>351</v>
      </c>
      <c r="F387" s="54">
        <v>9651143</v>
      </c>
      <c r="G387" s="55">
        <v>353</v>
      </c>
      <c r="H387" s="56">
        <v>324</v>
      </c>
      <c r="I387" s="57">
        <v>11624707</v>
      </c>
      <c r="J387" s="58">
        <v>399</v>
      </c>
      <c r="K387" s="59">
        <v>368</v>
      </c>
      <c r="L387" s="54">
        <v>2038435</v>
      </c>
      <c r="M387" s="55">
        <v>447</v>
      </c>
      <c r="N387" s="56">
        <v>416</v>
      </c>
      <c r="O387" s="57">
        <v>914238</v>
      </c>
      <c r="P387" s="58">
        <v>403</v>
      </c>
      <c r="Q387" s="59">
        <v>370</v>
      </c>
      <c r="R387" s="54">
        <v>6917505</v>
      </c>
      <c r="S387" s="55">
        <v>299</v>
      </c>
      <c r="T387" s="56">
        <v>277</v>
      </c>
      <c r="U387" s="57">
        <v>384762</v>
      </c>
      <c r="V387" s="58">
        <v>72</v>
      </c>
      <c r="W387" s="59">
        <v>65</v>
      </c>
      <c r="X387" s="54">
        <v>42346</v>
      </c>
      <c r="Y387" s="55">
        <v>309</v>
      </c>
      <c r="Z387" s="56">
        <v>271</v>
      </c>
      <c r="AA387" s="57">
        <v>485</v>
      </c>
      <c r="AB387" s="109">
        <v>383</v>
      </c>
      <c r="AC387" s="52">
        <v>0</v>
      </c>
      <c r="AD387" s="60">
        <v>100</v>
      </c>
      <c r="AE387" s="61">
        <v>0</v>
      </c>
    </row>
    <row r="388" spans="1:31" s="3" customFormat="1" ht="18.75" customHeight="1">
      <c r="A388" s="18">
        <v>386</v>
      </c>
      <c r="B388" s="19">
        <v>337</v>
      </c>
      <c r="C388" s="20" t="s">
        <v>2621</v>
      </c>
      <c r="D388" s="21" t="s">
        <v>88</v>
      </c>
      <c r="E388" s="22">
        <v>352</v>
      </c>
      <c r="F388" s="24">
        <v>9617128</v>
      </c>
      <c r="G388" s="25">
        <v>395</v>
      </c>
      <c r="H388" s="26">
        <v>362</v>
      </c>
      <c r="I388" s="27">
        <v>10242746</v>
      </c>
      <c r="J388" s="28">
        <v>382</v>
      </c>
      <c r="K388" s="29">
        <v>352</v>
      </c>
      <c r="L388" s="24">
        <v>2387637</v>
      </c>
      <c r="M388" s="25">
        <v>198</v>
      </c>
      <c r="N388" s="26">
        <v>176</v>
      </c>
      <c r="O388" s="27">
        <v>7059461</v>
      </c>
      <c r="P388" s="28">
        <v>361</v>
      </c>
      <c r="Q388" s="29">
        <v>332</v>
      </c>
      <c r="R388" s="24">
        <v>8658947</v>
      </c>
      <c r="S388" s="25">
        <v>252</v>
      </c>
      <c r="T388" s="26">
        <v>232</v>
      </c>
      <c r="U388" s="27">
        <v>697097</v>
      </c>
      <c r="V388" s="28">
        <v>370</v>
      </c>
      <c r="W388" s="29">
        <v>355</v>
      </c>
      <c r="X388" s="24">
        <v>1748</v>
      </c>
      <c r="Y388" s="25">
        <v>220</v>
      </c>
      <c r="Z388" s="26">
        <v>187</v>
      </c>
      <c r="AA388" s="27">
        <v>698</v>
      </c>
      <c r="AB388" s="107">
        <v>341</v>
      </c>
      <c r="AC388" s="22">
        <v>0</v>
      </c>
      <c r="AD388" s="30">
        <v>100</v>
      </c>
      <c r="AE388" s="31">
        <v>0</v>
      </c>
    </row>
    <row r="389" spans="1:31" s="3" customFormat="1" ht="18.75" customHeight="1">
      <c r="A389" s="137">
        <v>387</v>
      </c>
      <c r="B389" s="138">
        <v>371</v>
      </c>
      <c r="C389" s="139" t="s">
        <v>535</v>
      </c>
      <c r="D389" s="140" t="s">
        <v>3056</v>
      </c>
      <c r="E389" s="141">
        <v>353</v>
      </c>
      <c r="F389" s="143">
        <v>9611634</v>
      </c>
      <c r="G389" s="144">
        <v>277</v>
      </c>
      <c r="H389" s="145">
        <v>252</v>
      </c>
      <c r="I389" s="146">
        <v>14604291</v>
      </c>
      <c r="J389" s="147">
        <v>392</v>
      </c>
      <c r="K389" s="148">
        <v>361</v>
      </c>
      <c r="L389" s="143">
        <v>2127350</v>
      </c>
      <c r="M389" s="144" t="s">
        <v>3052</v>
      </c>
      <c r="N389" s="145" t="s">
        <v>3052</v>
      </c>
      <c r="O389" s="146">
        <v>-53564</v>
      </c>
      <c r="P389" s="147">
        <v>367</v>
      </c>
      <c r="Q389" s="148">
        <v>337</v>
      </c>
      <c r="R389" s="143">
        <v>8545880</v>
      </c>
      <c r="S389" s="144">
        <v>418</v>
      </c>
      <c r="T389" s="145">
        <v>393</v>
      </c>
      <c r="U389" s="146">
        <v>-142336</v>
      </c>
      <c r="V389" s="147">
        <v>414</v>
      </c>
      <c r="W389" s="148">
        <v>393</v>
      </c>
      <c r="X389" s="143">
        <v>242</v>
      </c>
      <c r="Y389" s="144">
        <v>360</v>
      </c>
      <c r="Z389" s="145">
        <v>320</v>
      </c>
      <c r="AA389" s="146">
        <v>394</v>
      </c>
      <c r="AB389" s="149">
        <v>352</v>
      </c>
      <c r="AC389" s="141">
        <v>0</v>
      </c>
      <c r="AD389" s="150">
        <v>25.01</v>
      </c>
      <c r="AE389" s="151">
        <v>74.989999999999995</v>
      </c>
    </row>
    <row r="390" spans="1:31" s="3" customFormat="1" ht="18.75" customHeight="1">
      <c r="A390" s="32">
        <v>388</v>
      </c>
      <c r="B390" s="33">
        <v>290</v>
      </c>
      <c r="C390" s="34" t="s">
        <v>227</v>
      </c>
      <c r="D390" s="35" t="s">
        <v>3051</v>
      </c>
      <c r="E390" s="45">
        <v>354</v>
      </c>
      <c r="F390" s="38">
        <v>9609024</v>
      </c>
      <c r="G390" s="39">
        <v>338</v>
      </c>
      <c r="H390" s="40">
        <v>309</v>
      </c>
      <c r="I390" s="41">
        <v>12314702</v>
      </c>
      <c r="J390" s="42">
        <v>469</v>
      </c>
      <c r="K390" s="43">
        <v>432</v>
      </c>
      <c r="L390" s="38">
        <v>578841</v>
      </c>
      <c r="M390" s="39" t="s">
        <v>3052</v>
      </c>
      <c r="N390" s="40" t="s">
        <v>3052</v>
      </c>
      <c r="O390" s="41">
        <v>-1718973</v>
      </c>
      <c r="P390" s="42">
        <v>295</v>
      </c>
      <c r="Q390" s="43">
        <v>268</v>
      </c>
      <c r="R390" s="38">
        <v>11115010</v>
      </c>
      <c r="S390" s="39">
        <v>474</v>
      </c>
      <c r="T390" s="40">
        <v>441</v>
      </c>
      <c r="U390" s="41">
        <v>-3619461</v>
      </c>
      <c r="V390" s="42">
        <v>171</v>
      </c>
      <c r="W390" s="43">
        <v>161</v>
      </c>
      <c r="X390" s="38">
        <v>21466</v>
      </c>
      <c r="Y390" s="39">
        <v>397</v>
      </c>
      <c r="Z390" s="40">
        <v>356</v>
      </c>
      <c r="AA390" s="41">
        <v>318</v>
      </c>
      <c r="AB390" s="108">
        <v>371</v>
      </c>
      <c r="AC390" s="45">
        <v>0</v>
      </c>
      <c r="AD390" s="37">
        <v>100</v>
      </c>
      <c r="AE390" s="46">
        <v>0</v>
      </c>
    </row>
    <row r="391" spans="1:31" s="3" customFormat="1" ht="18.75" customHeight="1">
      <c r="A391" s="32">
        <v>389</v>
      </c>
      <c r="B391" s="33" t="s">
        <v>3052</v>
      </c>
      <c r="C391" s="34" t="s">
        <v>228</v>
      </c>
      <c r="D391" s="35" t="s">
        <v>2187</v>
      </c>
      <c r="E391" s="45">
        <v>355</v>
      </c>
      <c r="F391" s="38">
        <v>9547462</v>
      </c>
      <c r="G391" s="39">
        <v>410</v>
      </c>
      <c r="H391" s="40">
        <v>376</v>
      </c>
      <c r="I391" s="41">
        <v>9800341</v>
      </c>
      <c r="J391" s="42">
        <v>484</v>
      </c>
      <c r="K391" s="43">
        <v>447</v>
      </c>
      <c r="L391" s="38">
        <v>214347</v>
      </c>
      <c r="M391" s="39">
        <v>478</v>
      </c>
      <c r="N391" s="40">
        <v>444</v>
      </c>
      <c r="O391" s="41">
        <v>101790</v>
      </c>
      <c r="P391" s="42">
        <v>493</v>
      </c>
      <c r="Q391" s="43">
        <v>452</v>
      </c>
      <c r="R391" s="38">
        <v>2635375</v>
      </c>
      <c r="S391" s="39">
        <v>361</v>
      </c>
      <c r="T391" s="40">
        <v>338</v>
      </c>
      <c r="U391" s="41">
        <v>146585</v>
      </c>
      <c r="V391" s="42">
        <v>98</v>
      </c>
      <c r="W391" s="43">
        <v>90</v>
      </c>
      <c r="X391" s="38">
        <v>35430</v>
      </c>
      <c r="Y391" s="39">
        <v>495</v>
      </c>
      <c r="Z391" s="40">
        <v>454</v>
      </c>
      <c r="AA391" s="41">
        <v>56</v>
      </c>
      <c r="AB391" s="108">
        <v>322</v>
      </c>
      <c r="AC391" s="45">
        <v>0</v>
      </c>
      <c r="AD391" s="37">
        <v>100</v>
      </c>
      <c r="AE391" s="46">
        <v>0</v>
      </c>
    </row>
    <row r="392" spans="1:31" s="3" customFormat="1" ht="18.75" customHeight="1">
      <c r="A392" s="48">
        <v>390</v>
      </c>
      <c r="B392" s="49">
        <v>389</v>
      </c>
      <c r="C392" s="50" t="s">
        <v>1203</v>
      </c>
      <c r="D392" s="51" t="s">
        <v>88</v>
      </c>
      <c r="E392" s="52">
        <v>356</v>
      </c>
      <c r="F392" s="54">
        <v>9482932</v>
      </c>
      <c r="G392" s="55">
        <v>294</v>
      </c>
      <c r="H392" s="56">
        <v>266</v>
      </c>
      <c r="I392" s="57">
        <v>13902650</v>
      </c>
      <c r="J392" s="58">
        <v>462</v>
      </c>
      <c r="K392" s="59">
        <v>425</v>
      </c>
      <c r="L392" s="54">
        <v>749712</v>
      </c>
      <c r="M392" s="55">
        <v>416</v>
      </c>
      <c r="N392" s="56">
        <v>388</v>
      </c>
      <c r="O392" s="57">
        <v>1548922</v>
      </c>
      <c r="P392" s="58">
        <v>277</v>
      </c>
      <c r="Q392" s="59">
        <v>250</v>
      </c>
      <c r="R392" s="54">
        <v>12677263</v>
      </c>
      <c r="S392" s="55">
        <v>326</v>
      </c>
      <c r="T392" s="56">
        <v>304</v>
      </c>
      <c r="U392" s="57">
        <v>265627</v>
      </c>
      <c r="V392" s="58">
        <v>325</v>
      </c>
      <c r="W392" s="59">
        <v>312</v>
      </c>
      <c r="X392" s="54">
        <v>4743</v>
      </c>
      <c r="Y392" s="55">
        <v>314</v>
      </c>
      <c r="Z392" s="56">
        <v>276</v>
      </c>
      <c r="AA392" s="57">
        <v>475</v>
      </c>
      <c r="AB392" s="109">
        <v>356</v>
      </c>
      <c r="AC392" s="52">
        <v>0</v>
      </c>
      <c r="AD392" s="60">
        <v>100</v>
      </c>
      <c r="AE392" s="61">
        <v>0</v>
      </c>
    </row>
    <row r="393" spans="1:31" s="3" customFormat="1" ht="18.75" customHeight="1">
      <c r="A393" s="167">
        <v>391</v>
      </c>
      <c r="B393" s="168">
        <v>429</v>
      </c>
      <c r="C393" s="169" t="s">
        <v>530</v>
      </c>
      <c r="D393" s="170" t="s">
        <v>3056</v>
      </c>
      <c r="E393" s="182">
        <v>357</v>
      </c>
      <c r="F393" s="173">
        <v>9479258</v>
      </c>
      <c r="G393" s="174">
        <v>413</v>
      </c>
      <c r="H393" s="175">
        <v>379</v>
      </c>
      <c r="I393" s="176">
        <v>9685598</v>
      </c>
      <c r="J393" s="177">
        <v>347</v>
      </c>
      <c r="K393" s="178">
        <v>319</v>
      </c>
      <c r="L393" s="173">
        <v>3050729</v>
      </c>
      <c r="M393" s="174">
        <v>330</v>
      </c>
      <c r="N393" s="175">
        <v>305</v>
      </c>
      <c r="O393" s="176">
        <v>3250278</v>
      </c>
      <c r="P393" s="177">
        <v>422</v>
      </c>
      <c r="Q393" s="178">
        <v>386</v>
      </c>
      <c r="R393" s="173">
        <v>6098140</v>
      </c>
      <c r="S393" s="174">
        <v>258</v>
      </c>
      <c r="T393" s="175">
        <v>237</v>
      </c>
      <c r="U393" s="176">
        <v>666579</v>
      </c>
      <c r="V393" s="177">
        <v>277</v>
      </c>
      <c r="W393" s="178">
        <v>264</v>
      </c>
      <c r="X393" s="173">
        <v>8066</v>
      </c>
      <c r="Y393" s="174">
        <v>407</v>
      </c>
      <c r="Z393" s="175">
        <v>366</v>
      </c>
      <c r="AA393" s="176">
        <v>299</v>
      </c>
      <c r="AB393" s="179">
        <v>371</v>
      </c>
      <c r="AC393" s="171">
        <v>0</v>
      </c>
      <c r="AD393" s="180">
        <v>100</v>
      </c>
      <c r="AE393" s="181">
        <v>0</v>
      </c>
    </row>
    <row r="394" spans="1:31" s="3" customFormat="1" ht="18.75" customHeight="1">
      <c r="A394" s="32">
        <v>392</v>
      </c>
      <c r="B394" s="33" t="s">
        <v>3052</v>
      </c>
      <c r="C394" s="34" t="s">
        <v>3142</v>
      </c>
      <c r="D394" s="35" t="s">
        <v>88</v>
      </c>
      <c r="E394" s="45">
        <v>358</v>
      </c>
      <c r="F394" s="38">
        <v>9478283</v>
      </c>
      <c r="G394" s="39">
        <v>420</v>
      </c>
      <c r="H394" s="40">
        <v>386</v>
      </c>
      <c r="I394" s="41">
        <v>9546195</v>
      </c>
      <c r="J394" s="42">
        <v>371</v>
      </c>
      <c r="K394" s="43">
        <v>342</v>
      </c>
      <c r="L394" s="38">
        <v>2685801</v>
      </c>
      <c r="M394" s="39">
        <v>369</v>
      </c>
      <c r="N394" s="40">
        <v>342</v>
      </c>
      <c r="O394" s="41">
        <v>2488311</v>
      </c>
      <c r="P394" s="42">
        <v>426</v>
      </c>
      <c r="Q394" s="43">
        <v>389</v>
      </c>
      <c r="R394" s="38">
        <v>5978241</v>
      </c>
      <c r="S394" s="39">
        <v>249</v>
      </c>
      <c r="T394" s="40">
        <v>229</v>
      </c>
      <c r="U394" s="41">
        <v>727147</v>
      </c>
      <c r="V394" s="42" t="s">
        <v>3052</v>
      </c>
      <c r="W394" s="43" t="s">
        <v>3052</v>
      </c>
      <c r="X394" s="44" t="s">
        <v>3052</v>
      </c>
      <c r="Y394" s="39">
        <v>316</v>
      </c>
      <c r="Z394" s="40">
        <v>278</v>
      </c>
      <c r="AA394" s="41">
        <v>472</v>
      </c>
      <c r="AB394" s="108">
        <v>311</v>
      </c>
      <c r="AC394" s="45">
        <v>0</v>
      </c>
      <c r="AD394" s="37">
        <v>63.62</v>
      </c>
      <c r="AE394" s="46">
        <v>36.380000000000003</v>
      </c>
    </row>
    <row r="395" spans="1:31" s="3" customFormat="1" ht="18.75" customHeight="1">
      <c r="A395" s="137">
        <v>393</v>
      </c>
      <c r="B395" s="138">
        <v>326</v>
      </c>
      <c r="C395" s="139" t="s">
        <v>1372</v>
      </c>
      <c r="D395" s="140" t="s">
        <v>3056</v>
      </c>
      <c r="E395" s="141">
        <v>359</v>
      </c>
      <c r="F395" s="143">
        <v>9465542</v>
      </c>
      <c r="G395" s="144">
        <v>363</v>
      </c>
      <c r="H395" s="145">
        <v>332</v>
      </c>
      <c r="I395" s="146">
        <v>11299441</v>
      </c>
      <c r="J395" s="147">
        <v>326</v>
      </c>
      <c r="K395" s="148">
        <v>298</v>
      </c>
      <c r="L395" s="143">
        <v>3273551</v>
      </c>
      <c r="M395" s="144">
        <v>389</v>
      </c>
      <c r="N395" s="145">
        <v>361</v>
      </c>
      <c r="O395" s="146">
        <v>1975884</v>
      </c>
      <c r="P395" s="147">
        <v>303</v>
      </c>
      <c r="Q395" s="148">
        <v>275</v>
      </c>
      <c r="R395" s="143">
        <v>10937513</v>
      </c>
      <c r="S395" s="144">
        <v>388</v>
      </c>
      <c r="T395" s="145">
        <v>364</v>
      </c>
      <c r="U395" s="146">
        <v>51431</v>
      </c>
      <c r="V395" s="147">
        <v>144</v>
      </c>
      <c r="W395" s="148">
        <v>134</v>
      </c>
      <c r="X395" s="143">
        <v>23802</v>
      </c>
      <c r="Y395" s="144">
        <v>343</v>
      </c>
      <c r="Z395" s="145">
        <v>303</v>
      </c>
      <c r="AA395" s="146">
        <v>425</v>
      </c>
      <c r="AB395" s="149">
        <v>371</v>
      </c>
      <c r="AC395" s="141">
        <v>0</v>
      </c>
      <c r="AD395" s="150">
        <v>100</v>
      </c>
      <c r="AE395" s="151">
        <v>0</v>
      </c>
    </row>
    <row r="396" spans="1:31" s="3" customFormat="1" ht="18.75" customHeight="1">
      <c r="A396" s="32">
        <v>394</v>
      </c>
      <c r="B396" s="33">
        <v>390</v>
      </c>
      <c r="C396" s="34" t="s">
        <v>229</v>
      </c>
      <c r="D396" s="35" t="s">
        <v>1061</v>
      </c>
      <c r="E396" s="36">
        <v>360</v>
      </c>
      <c r="F396" s="38">
        <v>9461775</v>
      </c>
      <c r="G396" s="39">
        <v>421</v>
      </c>
      <c r="H396" s="40">
        <v>387</v>
      </c>
      <c r="I396" s="41">
        <v>9510633</v>
      </c>
      <c r="J396" s="42">
        <v>362</v>
      </c>
      <c r="K396" s="43">
        <v>334</v>
      </c>
      <c r="L396" s="38">
        <v>2897977</v>
      </c>
      <c r="M396" s="39">
        <v>340</v>
      </c>
      <c r="N396" s="40">
        <v>315</v>
      </c>
      <c r="O396" s="62" t="s">
        <v>3052</v>
      </c>
      <c r="P396" s="42">
        <v>326</v>
      </c>
      <c r="Q396" s="43">
        <v>298</v>
      </c>
      <c r="R396" s="38">
        <v>10218012</v>
      </c>
      <c r="S396" s="39">
        <v>277</v>
      </c>
      <c r="T396" s="40">
        <v>256</v>
      </c>
      <c r="U396" s="41">
        <v>535009</v>
      </c>
      <c r="V396" s="42">
        <v>163</v>
      </c>
      <c r="W396" s="43">
        <v>153</v>
      </c>
      <c r="X396" s="38">
        <v>22100</v>
      </c>
      <c r="Y396" s="39">
        <v>251</v>
      </c>
      <c r="Z396" s="40">
        <v>215</v>
      </c>
      <c r="AA396" s="41">
        <v>611</v>
      </c>
      <c r="AB396" s="108">
        <v>321</v>
      </c>
      <c r="AC396" s="45">
        <v>0</v>
      </c>
      <c r="AD396" s="37">
        <v>100</v>
      </c>
      <c r="AE396" s="46">
        <v>0</v>
      </c>
    </row>
    <row r="397" spans="1:31" s="3" customFormat="1" ht="18.75" customHeight="1">
      <c r="A397" s="48">
        <v>395</v>
      </c>
      <c r="B397" s="49">
        <v>465</v>
      </c>
      <c r="C397" s="50" t="s">
        <v>2259</v>
      </c>
      <c r="D397" s="51" t="s">
        <v>1054</v>
      </c>
      <c r="E397" s="52">
        <v>361</v>
      </c>
      <c r="F397" s="54">
        <v>9436865</v>
      </c>
      <c r="G397" s="55">
        <v>417</v>
      </c>
      <c r="H397" s="56">
        <v>383</v>
      </c>
      <c r="I397" s="57">
        <v>9610931</v>
      </c>
      <c r="J397" s="58">
        <v>297</v>
      </c>
      <c r="K397" s="59">
        <v>269</v>
      </c>
      <c r="L397" s="54">
        <v>3782167</v>
      </c>
      <c r="M397" s="55">
        <v>435</v>
      </c>
      <c r="N397" s="56">
        <v>405</v>
      </c>
      <c r="O397" s="57">
        <v>1119787</v>
      </c>
      <c r="P397" s="58">
        <v>398</v>
      </c>
      <c r="Q397" s="59">
        <v>366</v>
      </c>
      <c r="R397" s="54">
        <v>7081601</v>
      </c>
      <c r="S397" s="55">
        <v>317</v>
      </c>
      <c r="T397" s="56">
        <v>295</v>
      </c>
      <c r="U397" s="57">
        <v>298662</v>
      </c>
      <c r="V397" s="58">
        <v>118</v>
      </c>
      <c r="W397" s="59">
        <v>108</v>
      </c>
      <c r="X397" s="54">
        <v>28957</v>
      </c>
      <c r="Y397" s="55">
        <v>113</v>
      </c>
      <c r="Z397" s="56">
        <v>87</v>
      </c>
      <c r="AA397" s="57">
        <v>1252</v>
      </c>
      <c r="AB397" s="109">
        <v>321</v>
      </c>
      <c r="AC397" s="52">
        <v>0</v>
      </c>
      <c r="AD397" s="60">
        <v>100</v>
      </c>
      <c r="AE397" s="61">
        <v>0</v>
      </c>
    </row>
    <row r="398" spans="1:31" s="3" customFormat="1" ht="18.75" customHeight="1">
      <c r="A398" s="18">
        <v>396</v>
      </c>
      <c r="B398" s="19">
        <v>372</v>
      </c>
      <c r="C398" s="20" t="s">
        <v>2250</v>
      </c>
      <c r="D398" s="21" t="s">
        <v>3113</v>
      </c>
      <c r="E398" s="22">
        <v>362</v>
      </c>
      <c r="F398" s="24">
        <v>9397354</v>
      </c>
      <c r="G398" s="25">
        <v>424</v>
      </c>
      <c r="H398" s="26">
        <v>390</v>
      </c>
      <c r="I398" s="27">
        <v>9405706</v>
      </c>
      <c r="J398" s="28">
        <v>466</v>
      </c>
      <c r="K398" s="29">
        <v>429</v>
      </c>
      <c r="L398" s="24">
        <v>685156</v>
      </c>
      <c r="M398" s="25">
        <v>144</v>
      </c>
      <c r="N398" s="26">
        <v>125</v>
      </c>
      <c r="O398" s="27">
        <v>9974418</v>
      </c>
      <c r="P398" s="28">
        <v>219</v>
      </c>
      <c r="Q398" s="29">
        <v>197</v>
      </c>
      <c r="R398" s="24">
        <v>16609088</v>
      </c>
      <c r="S398" s="25">
        <v>218</v>
      </c>
      <c r="T398" s="26">
        <v>200</v>
      </c>
      <c r="U398" s="27">
        <v>988970</v>
      </c>
      <c r="V398" s="28">
        <v>323</v>
      </c>
      <c r="W398" s="29">
        <v>310</v>
      </c>
      <c r="X398" s="24">
        <v>4879</v>
      </c>
      <c r="Y398" s="25">
        <v>297</v>
      </c>
      <c r="Z398" s="26">
        <v>260</v>
      </c>
      <c r="AA398" s="27">
        <v>502</v>
      </c>
      <c r="AB398" s="107">
        <v>382</v>
      </c>
      <c r="AC398" s="22">
        <v>0</v>
      </c>
      <c r="AD398" s="30">
        <v>100</v>
      </c>
      <c r="AE398" s="31">
        <v>0</v>
      </c>
    </row>
    <row r="399" spans="1:31" s="3" customFormat="1" ht="18.75" customHeight="1">
      <c r="A399" s="137">
        <v>397</v>
      </c>
      <c r="B399" s="138">
        <v>382</v>
      </c>
      <c r="C399" s="139" t="s">
        <v>230</v>
      </c>
      <c r="D399" s="140" t="s">
        <v>3056</v>
      </c>
      <c r="E399" s="141">
        <v>363</v>
      </c>
      <c r="F399" s="143">
        <v>9377659</v>
      </c>
      <c r="G399" s="144">
        <v>378</v>
      </c>
      <c r="H399" s="145">
        <v>345</v>
      </c>
      <c r="I399" s="146">
        <v>10883147</v>
      </c>
      <c r="J399" s="147">
        <v>453</v>
      </c>
      <c r="K399" s="148">
        <v>417</v>
      </c>
      <c r="L399" s="143">
        <v>958611</v>
      </c>
      <c r="M399" s="144">
        <v>394</v>
      </c>
      <c r="N399" s="145">
        <v>366</v>
      </c>
      <c r="O399" s="146">
        <v>1929391</v>
      </c>
      <c r="P399" s="147">
        <v>337</v>
      </c>
      <c r="Q399" s="148">
        <v>308</v>
      </c>
      <c r="R399" s="143">
        <v>9718388</v>
      </c>
      <c r="S399" s="144">
        <v>236</v>
      </c>
      <c r="T399" s="145">
        <v>217</v>
      </c>
      <c r="U399" s="146">
        <v>834081</v>
      </c>
      <c r="V399" s="147">
        <v>404</v>
      </c>
      <c r="W399" s="148">
        <v>384</v>
      </c>
      <c r="X399" s="143">
        <v>466</v>
      </c>
      <c r="Y399" s="144">
        <v>254</v>
      </c>
      <c r="Z399" s="145">
        <v>218</v>
      </c>
      <c r="AA399" s="146">
        <v>600</v>
      </c>
      <c r="AB399" s="149">
        <v>381</v>
      </c>
      <c r="AC399" s="141">
        <v>0</v>
      </c>
      <c r="AD399" s="150">
        <v>100</v>
      </c>
      <c r="AE399" s="151">
        <v>0</v>
      </c>
    </row>
    <row r="400" spans="1:31" s="3" customFormat="1" ht="18.75" customHeight="1">
      <c r="A400" s="137">
        <v>398</v>
      </c>
      <c r="B400" s="138" t="s">
        <v>3052</v>
      </c>
      <c r="C400" s="188" t="s">
        <v>3052</v>
      </c>
      <c r="D400" s="140" t="s">
        <v>3056</v>
      </c>
      <c r="E400" s="141">
        <v>364</v>
      </c>
      <c r="F400" s="186" t="s">
        <v>3052</v>
      </c>
      <c r="G400" s="144">
        <v>383</v>
      </c>
      <c r="H400" s="145">
        <v>350</v>
      </c>
      <c r="I400" s="187" t="s">
        <v>3052</v>
      </c>
      <c r="J400" s="147">
        <v>214</v>
      </c>
      <c r="K400" s="148">
        <v>193</v>
      </c>
      <c r="L400" s="186" t="s">
        <v>3052</v>
      </c>
      <c r="M400" s="144">
        <v>346</v>
      </c>
      <c r="N400" s="145">
        <v>320</v>
      </c>
      <c r="O400" s="187" t="s">
        <v>3052</v>
      </c>
      <c r="P400" s="147">
        <v>429</v>
      </c>
      <c r="Q400" s="148">
        <v>392</v>
      </c>
      <c r="R400" s="186" t="s">
        <v>3052</v>
      </c>
      <c r="S400" s="144">
        <v>90</v>
      </c>
      <c r="T400" s="145">
        <v>78</v>
      </c>
      <c r="U400" s="187" t="s">
        <v>3052</v>
      </c>
      <c r="V400" s="147">
        <v>311</v>
      </c>
      <c r="W400" s="148">
        <v>298</v>
      </c>
      <c r="X400" s="186" t="s">
        <v>3052</v>
      </c>
      <c r="Y400" s="144">
        <v>498</v>
      </c>
      <c r="Z400" s="145">
        <v>457</v>
      </c>
      <c r="AA400" s="187" t="s">
        <v>3052</v>
      </c>
      <c r="AB400" s="149">
        <v>352</v>
      </c>
      <c r="AC400" s="141">
        <v>0</v>
      </c>
      <c r="AD400" s="150">
        <v>18.43</v>
      </c>
      <c r="AE400" s="151">
        <v>81.569999999999993</v>
      </c>
    </row>
    <row r="401" spans="1:31" s="3" customFormat="1" ht="18.75" customHeight="1">
      <c r="A401" s="32">
        <v>399</v>
      </c>
      <c r="B401" s="33">
        <v>384</v>
      </c>
      <c r="C401" s="34" t="s">
        <v>1398</v>
      </c>
      <c r="D401" s="35" t="s">
        <v>88</v>
      </c>
      <c r="E401" s="45">
        <v>365</v>
      </c>
      <c r="F401" s="38">
        <v>9355905</v>
      </c>
      <c r="G401" s="39">
        <v>423</v>
      </c>
      <c r="H401" s="40">
        <v>389</v>
      </c>
      <c r="I401" s="41">
        <v>9413749</v>
      </c>
      <c r="J401" s="42">
        <v>373</v>
      </c>
      <c r="K401" s="43">
        <v>344</v>
      </c>
      <c r="L401" s="38">
        <v>2621960</v>
      </c>
      <c r="M401" s="39">
        <v>354</v>
      </c>
      <c r="N401" s="40">
        <v>328</v>
      </c>
      <c r="O401" s="41">
        <v>2766972</v>
      </c>
      <c r="P401" s="42">
        <v>462</v>
      </c>
      <c r="Q401" s="43">
        <v>422</v>
      </c>
      <c r="R401" s="38">
        <v>4662575</v>
      </c>
      <c r="S401" s="39">
        <v>315</v>
      </c>
      <c r="T401" s="40">
        <v>293</v>
      </c>
      <c r="U401" s="41">
        <v>303566</v>
      </c>
      <c r="V401" s="42">
        <v>413</v>
      </c>
      <c r="W401" s="43">
        <v>392</v>
      </c>
      <c r="X401" s="38">
        <v>246</v>
      </c>
      <c r="Y401" s="39">
        <v>328</v>
      </c>
      <c r="Z401" s="40">
        <v>290</v>
      </c>
      <c r="AA401" s="41">
        <v>458</v>
      </c>
      <c r="AB401" s="108">
        <v>369</v>
      </c>
      <c r="AC401" s="45">
        <v>0</v>
      </c>
      <c r="AD401" s="37">
        <v>100</v>
      </c>
      <c r="AE401" s="46">
        <v>0</v>
      </c>
    </row>
    <row r="402" spans="1:31" s="3" customFormat="1" ht="18.75" customHeight="1">
      <c r="A402" s="152">
        <v>400</v>
      </c>
      <c r="B402" s="153">
        <v>431</v>
      </c>
      <c r="C402" s="154" t="s">
        <v>231</v>
      </c>
      <c r="D402" s="155" t="s">
        <v>3056</v>
      </c>
      <c r="E402" s="156">
        <v>366</v>
      </c>
      <c r="F402" s="158">
        <v>9328472</v>
      </c>
      <c r="G402" s="159">
        <v>340</v>
      </c>
      <c r="H402" s="160">
        <v>311</v>
      </c>
      <c r="I402" s="161">
        <v>12209609</v>
      </c>
      <c r="J402" s="162">
        <v>416</v>
      </c>
      <c r="K402" s="163">
        <v>383</v>
      </c>
      <c r="L402" s="158">
        <v>1768223</v>
      </c>
      <c r="M402" s="159">
        <v>284</v>
      </c>
      <c r="N402" s="160">
        <v>260</v>
      </c>
      <c r="O402" s="161">
        <v>4218985</v>
      </c>
      <c r="P402" s="162">
        <v>260</v>
      </c>
      <c r="Q402" s="163">
        <v>234</v>
      </c>
      <c r="R402" s="158">
        <v>13924753</v>
      </c>
      <c r="S402" s="159">
        <v>394</v>
      </c>
      <c r="T402" s="160">
        <v>370</v>
      </c>
      <c r="U402" s="161">
        <v>38372</v>
      </c>
      <c r="V402" s="162">
        <v>223</v>
      </c>
      <c r="W402" s="163">
        <v>211</v>
      </c>
      <c r="X402" s="158">
        <v>14847</v>
      </c>
      <c r="Y402" s="159">
        <v>179</v>
      </c>
      <c r="Z402" s="160">
        <v>148</v>
      </c>
      <c r="AA402" s="161">
        <v>860</v>
      </c>
      <c r="AB402" s="164">
        <v>321</v>
      </c>
      <c r="AC402" s="156">
        <v>0</v>
      </c>
      <c r="AD402" s="165">
        <v>100</v>
      </c>
      <c r="AE402" s="166">
        <v>0</v>
      </c>
    </row>
    <row r="403" spans="1:31" s="3" customFormat="1" ht="18.75" customHeight="1">
      <c r="A403" s="167">
        <v>401</v>
      </c>
      <c r="B403" s="168">
        <v>427</v>
      </c>
      <c r="C403" s="169" t="s">
        <v>536</v>
      </c>
      <c r="D403" s="170" t="s">
        <v>3056</v>
      </c>
      <c r="E403" s="171">
        <v>367</v>
      </c>
      <c r="F403" s="173">
        <v>9310672</v>
      </c>
      <c r="G403" s="174">
        <v>397</v>
      </c>
      <c r="H403" s="175">
        <v>364</v>
      </c>
      <c r="I403" s="176">
        <v>10189297</v>
      </c>
      <c r="J403" s="177">
        <v>171</v>
      </c>
      <c r="K403" s="178">
        <v>153</v>
      </c>
      <c r="L403" s="173">
        <v>6745282</v>
      </c>
      <c r="M403" s="174">
        <v>259</v>
      </c>
      <c r="N403" s="175">
        <v>236</v>
      </c>
      <c r="O403" s="176">
        <v>4902214</v>
      </c>
      <c r="P403" s="177">
        <v>261</v>
      </c>
      <c r="Q403" s="178">
        <v>235</v>
      </c>
      <c r="R403" s="173">
        <v>13872275</v>
      </c>
      <c r="S403" s="174">
        <v>378</v>
      </c>
      <c r="T403" s="175">
        <v>354</v>
      </c>
      <c r="U403" s="176">
        <v>85870</v>
      </c>
      <c r="V403" s="177">
        <v>326</v>
      </c>
      <c r="W403" s="178">
        <v>313</v>
      </c>
      <c r="X403" s="173">
        <v>4444</v>
      </c>
      <c r="Y403" s="174">
        <v>129</v>
      </c>
      <c r="Z403" s="175">
        <v>103</v>
      </c>
      <c r="AA403" s="176">
        <v>1109</v>
      </c>
      <c r="AB403" s="179">
        <v>321</v>
      </c>
      <c r="AC403" s="171">
        <v>0</v>
      </c>
      <c r="AD403" s="180">
        <v>100</v>
      </c>
      <c r="AE403" s="181">
        <v>0</v>
      </c>
    </row>
    <row r="404" spans="1:31" s="3" customFormat="1" ht="18.75" customHeight="1">
      <c r="A404" s="32">
        <v>402</v>
      </c>
      <c r="B404" s="33" t="s">
        <v>3052</v>
      </c>
      <c r="C404" s="34" t="s">
        <v>2271</v>
      </c>
      <c r="D404" s="35" t="s">
        <v>1049</v>
      </c>
      <c r="E404" s="45">
        <v>368</v>
      </c>
      <c r="F404" s="38">
        <v>9308277</v>
      </c>
      <c r="G404" s="39">
        <v>427</v>
      </c>
      <c r="H404" s="40">
        <v>393</v>
      </c>
      <c r="I404" s="41">
        <v>9308277</v>
      </c>
      <c r="J404" s="42">
        <v>486</v>
      </c>
      <c r="K404" s="43">
        <v>449</v>
      </c>
      <c r="L404" s="38">
        <v>174797</v>
      </c>
      <c r="M404" s="39">
        <v>326</v>
      </c>
      <c r="N404" s="40">
        <v>301</v>
      </c>
      <c r="O404" s="41">
        <v>3293205</v>
      </c>
      <c r="P404" s="42">
        <v>355</v>
      </c>
      <c r="Q404" s="43">
        <v>326</v>
      </c>
      <c r="R404" s="38">
        <v>8741665</v>
      </c>
      <c r="S404" s="39">
        <v>455</v>
      </c>
      <c r="T404" s="40">
        <v>427</v>
      </c>
      <c r="U404" s="41">
        <v>-1648182</v>
      </c>
      <c r="V404" s="42">
        <v>245</v>
      </c>
      <c r="W404" s="43">
        <v>232</v>
      </c>
      <c r="X404" s="38">
        <v>11385</v>
      </c>
      <c r="Y404" s="39">
        <v>208</v>
      </c>
      <c r="Z404" s="40">
        <v>175</v>
      </c>
      <c r="AA404" s="41">
        <v>750</v>
      </c>
      <c r="AB404" s="108">
        <v>321</v>
      </c>
      <c r="AC404" s="45">
        <v>0</v>
      </c>
      <c r="AD404" s="37">
        <v>100</v>
      </c>
      <c r="AE404" s="46">
        <v>0</v>
      </c>
    </row>
    <row r="405" spans="1:31" s="3" customFormat="1" ht="18.75" customHeight="1">
      <c r="A405" s="137">
        <v>403</v>
      </c>
      <c r="B405" s="138" t="s">
        <v>3052</v>
      </c>
      <c r="C405" s="188" t="s">
        <v>3052</v>
      </c>
      <c r="D405" s="140" t="s">
        <v>3056</v>
      </c>
      <c r="E405" s="141">
        <v>369</v>
      </c>
      <c r="F405" s="186" t="s">
        <v>3052</v>
      </c>
      <c r="G405" s="144">
        <v>428</v>
      </c>
      <c r="H405" s="145">
        <v>394</v>
      </c>
      <c r="I405" s="187" t="s">
        <v>3052</v>
      </c>
      <c r="J405" s="147">
        <v>271</v>
      </c>
      <c r="K405" s="148">
        <v>246</v>
      </c>
      <c r="L405" s="186" t="s">
        <v>3052</v>
      </c>
      <c r="M405" s="144">
        <v>404</v>
      </c>
      <c r="N405" s="145">
        <v>376</v>
      </c>
      <c r="O405" s="187" t="s">
        <v>3052</v>
      </c>
      <c r="P405" s="147">
        <v>380</v>
      </c>
      <c r="Q405" s="148">
        <v>348</v>
      </c>
      <c r="R405" s="186" t="s">
        <v>3052</v>
      </c>
      <c r="S405" s="144">
        <v>285</v>
      </c>
      <c r="T405" s="145">
        <v>264</v>
      </c>
      <c r="U405" s="187" t="s">
        <v>3052</v>
      </c>
      <c r="V405" s="147" t="s">
        <v>3052</v>
      </c>
      <c r="W405" s="148" t="s">
        <v>3052</v>
      </c>
      <c r="X405" s="186" t="s">
        <v>3052</v>
      </c>
      <c r="Y405" s="144">
        <v>465</v>
      </c>
      <c r="Z405" s="145">
        <v>424</v>
      </c>
      <c r="AA405" s="187" t="s">
        <v>3052</v>
      </c>
      <c r="AB405" s="149">
        <v>311</v>
      </c>
      <c r="AC405" s="141">
        <v>0</v>
      </c>
      <c r="AD405" s="150">
        <v>17.989999999999998</v>
      </c>
      <c r="AE405" s="151">
        <v>82.01</v>
      </c>
    </row>
    <row r="406" spans="1:31" s="3" customFormat="1" ht="18.75" customHeight="1">
      <c r="A406" s="32">
        <v>404</v>
      </c>
      <c r="B406" s="33">
        <v>461</v>
      </c>
      <c r="C406" s="34" t="s">
        <v>1298</v>
      </c>
      <c r="D406" s="35" t="s">
        <v>1699</v>
      </c>
      <c r="E406" s="45">
        <v>370</v>
      </c>
      <c r="F406" s="38">
        <v>9235278</v>
      </c>
      <c r="G406" s="39">
        <v>430</v>
      </c>
      <c r="H406" s="40">
        <v>396</v>
      </c>
      <c r="I406" s="41">
        <v>9235278</v>
      </c>
      <c r="J406" s="42">
        <v>212</v>
      </c>
      <c r="K406" s="43">
        <v>191</v>
      </c>
      <c r="L406" s="38">
        <v>5464749</v>
      </c>
      <c r="M406" s="39">
        <v>295</v>
      </c>
      <c r="N406" s="40">
        <v>271</v>
      </c>
      <c r="O406" s="41">
        <v>3897923</v>
      </c>
      <c r="P406" s="42">
        <v>445</v>
      </c>
      <c r="Q406" s="43">
        <v>407</v>
      </c>
      <c r="R406" s="38">
        <v>5425025</v>
      </c>
      <c r="S406" s="39">
        <v>187</v>
      </c>
      <c r="T406" s="40">
        <v>171</v>
      </c>
      <c r="U406" s="41">
        <v>1338532</v>
      </c>
      <c r="V406" s="42">
        <v>246</v>
      </c>
      <c r="W406" s="43">
        <v>233</v>
      </c>
      <c r="X406" s="38">
        <v>11216</v>
      </c>
      <c r="Y406" s="39">
        <v>216</v>
      </c>
      <c r="Z406" s="40">
        <v>183</v>
      </c>
      <c r="AA406" s="41">
        <v>722</v>
      </c>
      <c r="AB406" s="108">
        <v>384</v>
      </c>
      <c r="AC406" s="45">
        <v>0</v>
      </c>
      <c r="AD406" s="37">
        <v>100</v>
      </c>
      <c r="AE406" s="46">
        <v>0</v>
      </c>
    </row>
    <row r="407" spans="1:31" s="3" customFormat="1" ht="18.75" customHeight="1">
      <c r="A407" s="152">
        <v>405</v>
      </c>
      <c r="B407" s="153">
        <v>360</v>
      </c>
      <c r="C407" s="154" t="s">
        <v>232</v>
      </c>
      <c r="D407" s="155" t="s">
        <v>3056</v>
      </c>
      <c r="E407" s="156">
        <v>371</v>
      </c>
      <c r="F407" s="158">
        <v>9215378</v>
      </c>
      <c r="G407" s="159">
        <v>431</v>
      </c>
      <c r="H407" s="160">
        <v>397</v>
      </c>
      <c r="I407" s="161">
        <v>9222332</v>
      </c>
      <c r="J407" s="162">
        <v>327</v>
      </c>
      <c r="K407" s="163">
        <v>299</v>
      </c>
      <c r="L407" s="158">
        <v>3273107</v>
      </c>
      <c r="M407" s="159">
        <v>337</v>
      </c>
      <c r="N407" s="160">
        <v>312</v>
      </c>
      <c r="O407" s="161">
        <v>3177288</v>
      </c>
      <c r="P407" s="162">
        <v>466</v>
      </c>
      <c r="Q407" s="163">
        <v>426</v>
      </c>
      <c r="R407" s="158">
        <v>4531967</v>
      </c>
      <c r="S407" s="159">
        <v>219</v>
      </c>
      <c r="T407" s="160">
        <v>201</v>
      </c>
      <c r="U407" s="161">
        <v>986333</v>
      </c>
      <c r="V407" s="162">
        <v>127</v>
      </c>
      <c r="W407" s="163">
        <v>117</v>
      </c>
      <c r="X407" s="158">
        <v>26847</v>
      </c>
      <c r="Y407" s="159">
        <v>94</v>
      </c>
      <c r="Z407" s="160">
        <v>68</v>
      </c>
      <c r="AA407" s="161">
        <v>1363</v>
      </c>
      <c r="AB407" s="164">
        <v>322</v>
      </c>
      <c r="AC407" s="156">
        <v>0</v>
      </c>
      <c r="AD407" s="165">
        <v>61.75</v>
      </c>
      <c r="AE407" s="166">
        <v>38.25</v>
      </c>
    </row>
    <row r="408" spans="1:31" s="3" customFormat="1" ht="18.75" customHeight="1">
      <c r="A408" s="18">
        <v>406</v>
      </c>
      <c r="B408" s="19" t="s">
        <v>3052</v>
      </c>
      <c r="C408" s="20" t="s">
        <v>644</v>
      </c>
      <c r="D408" s="21" t="s">
        <v>3098</v>
      </c>
      <c r="E408" s="22">
        <v>372</v>
      </c>
      <c r="F408" s="24">
        <v>9205460</v>
      </c>
      <c r="G408" s="25">
        <v>432</v>
      </c>
      <c r="H408" s="26">
        <v>398</v>
      </c>
      <c r="I408" s="27">
        <v>9205460</v>
      </c>
      <c r="J408" s="28">
        <v>370</v>
      </c>
      <c r="K408" s="29">
        <v>341</v>
      </c>
      <c r="L408" s="24">
        <v>2698357</v>
      </c>
      <c r="M408" s="25">
        <v>444</v>
      </c>
      <c r="N408" s="26">
        <v>413</v>
      </c>
      <c r="O408" s="27">
        <v>955694</v>
      </c>
      <c r="P408" s="28">
        <v>296</v>
      </c>
      <c r="Q408" s="29">
        <v>269</v>
      </c>
      <c r="R408" s="24">
        <v>11100097</v>
      </c>
      <c r="S408" s="25">
        <v>399</v>
      </c>
      <c r="T408" s="26">
        <v>375</v>
      </c>
      <c r="U408" s="27">
        <v>22870</v>
      </c>
      <c r="V408" s="28">
        <v>318</v>
      </c>
      <c r="W408" s="29">
        <v>305</v>
      </c>
      <c r="X408" s="24">
        <v>5195</v>
      </c>
      <c r="Y408" s="25">
        <v>277</v>
      </c>
      <c r="Z408" s="26">
        <v>240</v>
      </c>
      <c r="AA408" s="27">
        <v>550</v>
      </c>
      <c r="AB408" s="107">
        <v>351</v>
      </c>
      <c r="AC408" s="22">
        <v>0</v>
      </c>
      <c r="AD408" s="30">
        <v>100</v>
      </c>
      <c r="AE408" s="31">
        <v>0</v>
      </c>
    </row>
    <row r="409" spans="1:31" s="3" customFormat="1" ht="18.75" customHeight="1">
      <c r="A409" s="32">
        <v>407</v>
      </c>
      <c r="B409" s="33">
        <v>324</v>
      </c>
      <c r="C409" s="34" t="s">
        <v>2746</v>
      </c>
      <c r="D409" s="35" t="s">
        <v>88</v>
      </c>
      <c r="E409" s="36">
        <v>373</v>
      </c>
      <c r="F409" s="38">
        <v>9126660</v>
      </c>
      <c r="G409" s="39">
        <v>415</v>
      </c>
      <c r="H409" s="40">
        <v>381</v>
      </c>
      <c r="I409" s="41">
        <v>9658654</v>
      </c>
      <c r="J409" s="42">
        <v>408</v>
      </c>
      <c r="K409" s="43">
        <v>376</v>
      </c>
      <c r="L409" s="38">
        <v>1920491</v>
      </c>
      <c r="M409" s="39">
        <v>453</v>
      </c>
      <c r="N409" s="40">
        <v>422</v>
      </c>
      <c r="O409" s="41">
        <v>810428</v>
      </c>
      <c r="P409" s="42">
        <v>473</v>
      </c>
      <c r="Q409" s="43">
        <v>433</v>
      </c>
      <c r="R409" s="38">
        <v>3965485</v>
      </c>
      <c r="S409" s="39">
        <v>373</v>
      </c>
      <c r="T409" s="40">
        <v>350</v>
      </c>
      <c r="U409" s="41">
        <v>100873</v>
      </c>
      <c r="V409" s="42">
        <v>120</v>
      </c>
      <c r="W409" s="43">
        <v>110</v>
      </c>
      <c r="X409" s="38">
        <v>27741</v>
      </c>
      <c r="Y409" s="39">
        <v>445</v>
      </c>
      <c r="Z409" s="40">
        <v>404</v>
      </c>
      <c r="AA409" s="41">
        <v>220</v>
      </c>
      <c r="AB409" s="108">
        <v>311</v>
      </c>
      <c r="AC409" s="45">
        <v>0</v>
      </c>
      <c r="AD409" s="37">
        <v>100</v>
      </c>
      <c r="AE409" s="46">
        <v>0</v>
      </c>
    </row>
    <row r="410" spans="1:31" s="3" customFormat="1" ht="18.75" customHeight="1">
      <c r="A410" s="32">
        <v>408</v>
      </c>
      <c r="B410" s="33">
        <v>493</v>
      </c>
      <c r="C410" s="34" t="s">
        <v>2747</v>
      </c>
      <c r="D410" s="35" t="s">
        <v>3106</v>
      </c>
      <c r="E410" s="45">
        <v>374</v>
      </c>
      <c r="F410" s="38">
        <v>9102201</v>
      </c>
      <c r="G410" s="39">
        <v>434</v>
      </c>
      <c r="H410" s="40">
        <v>400</v>
      </c>
      <c r="I410" s="41">
        <v>9157635</v>
      </c>
      <c r="J410" s="42">
        <v>398</v>
      </c>
      <c r="K410" s="43">
        <v>367</v>
      </c>
      <c r="L410" s="38">
        <v>2041349</v>
      </c>
      <c r="M410" s="39">
        <v>396</v>
      </c>
      <c r="N410" s="40">
        <v>368</v>
      </c>
      <c r="O410" s="41">
        <v>1903153</v>
      </c>
      <c r="P410" s="42">
        <v>479</v>
      </c>
      <c r="Q410" s="43">
        <v>439</v>
      </c>
      <c r="R410" s="38">
        <v>3842810</v>
      </c>
      <c r="S410" s="39">
        <v>242</v>
      </c>
      <c r="T410" s="40">
        <v>223</v>
      </c>
      <c r="U410" s="41">
        <v>808274</v>
      </c>
      <c r="V410" s="42">
        <v>421</v>
      </c>
      <c r="W410" s="43">
        <v>398</v>
      </c>
      <c r="X410" s="38">
        <v>126</v>
      </c>
      <c r="Y410" s="39">
        <v>233</v>
      </c>
      <c r="Z410" s="40">
        <v>199</v>
      </c>
      <c r="AA410" s="41">
        <v>650</v>
      </c>
      <c r="AB410" s="108">
        <v>311</v>
      </c>
      <c r="AC410" s="45">
        <v>0</v>
      </c>
      <c r="AD410" s="37">
        <v>100</v>
      </c>
      <c r="AE410" s="46">
        <v>0</v>
      </c>
    </row>
    <row r="411" spans="1:31" s="3" customFormat="1" ht="18.75" customHeight="1">
      <c r="A411" s="137">
        <v>409</v>
      </c>
      <c r="B411" s="138">
        <v>368</v>
      </c>
      <c r="C411" s="139" t="s">
        <v>2748</v>
      </c>
      <c r="D411" s="140" t="s">
        <v>3056</v>
      </c>
      <c r="E411" s="141">
        <v>375</v>
      </c>
      <c r="F411" s="143">
        <v>9052170</v>
      </c>
      <c r="G411" s="144">
        <v>302</v>
      </c>
      <c r="H411" s="145">
        <v>274</v>
      </c>
      <c r="I411" s="146">
        <v>13608493</v>
      </c>
      <c r="J411" s="147">
        <v>308</v>
      </c>
      <c r="K411" s="148">
        <v>280</v>
      </c>
      <c r="L411" s="143">
        <v>3526710</v>
      </c>
      <c r="M411" s="144">
        <v>249</v>
      </c>
      <c r="N411" s="145">
        <v>226</v>
      </c>
      <c r="O411" s="146">
        <v>5117996</v>
      </c>
      <c r="P411" s="147">
        <v>369</v>
      </c>
      <c r="Q411" s="148">
        <v>338</v>
      </c>
      <c r="R411" s="143">
        <v>8397832</v>
      </c>
      <c r="S411" s="144">
        <v>420</v>
      </c>
      <c r="T411" s="145">
        <v>394</v>
      </c>
      <c r="U411" s="146">
        <v>-156822</v>
      </c>
      <c r="V411" s="147">
        <v>225</v>
      </c>
      <c r="W411" s="148">
        <v>213</v>
      </c>
      <c r="X411" s="143">
        <v>14494</v>
      </c>
      <c r="Y411" s="144">
        <v>138</v>
      </c>
      <c r="Z411" s="145">
        <v>112</v>
      </c>
      <c r="AA411" s="146">
        <v>1058</v>
      </c>
      <c r="AB411" s="149">
        <v>321</v>
      </c>
      <c r="AC411" s="141">
        <v>0</v>
      </c>
      <c r="AD411" s="150">
        <v>100</v>
      </c>
      <c r="AE411" s="151">
        <v>0</v>
      </c>
    </row>
    <row r="412" spans="1:31" s="3" customFormat="1" ht="18.75" customHeight="1">
      <c r="A412" s="48">
        <v>410</v>
      </c>
      <c r="B412" s="49">
        <v>392</v>
      </c>
      <c r="C412" s="50" t="s">
        <v>2272</v>
      </c>
      <c r="D412" s="51" t="s">
        <v>3098</v>
      </c>
      <c r="E412" s="52">
        <v>376</v>
      </c>
      <c r="F412" s="54">
        <v>9015722</v>
      </c>
      <c r="G412" s="55">
        <v>435</v>
      </c>
      <c r="H412" s="56">
        <v>401</v>
      </c>
      <c r="I412" s="57">
        <v>9015722</v>
      </c>
      <c r="J412" s="58">
        <v>413</v>
      </c>
      <c r="K412" s="59">
        <v>380</v>
      </c>
      <c r="L412" s="54">
        <v>1825458</v>
      </c>
      <c r="M412" s="55">
        <v>380</v>
      </c>
      <c r="N412" s="56">
        <v>352</v>
      </c>
      <c r="O412" s="57">
        <v>2358164</v>
      </c>
      <c r="P412" s="58">
        <v>438</v>
      </c>
      <c r="Q412" s="59">
        <v>400</v>
      </c>
      <c r="R412" s="54">
        <v>5595039</v>
      </c>
      <c r="S412" s="55">
        <v>192</v>
      </c>
      <c r="T412" s="56">
        <v>176</v>
      </c>
      <c r="U412" s="57">
        <v>1291771</v>
      </c>
      <c r="V412" s="58">
        <v>197</v>
      </c>
      <c r="W412" s="59">
        <v>185</v>
      </c>
      <c r="X412" s="54">
        <v>18854</v>
      </c>
      <c r="Y412" s="55">
        <v>375</v>
      </c>
      <c r="Z412" s="56">
        <v>335</v>
      </c>
      <c r="AA412" s="57">
        <v>353</v>
      </c>
      <c r="AB412" s="109">
        <v>371</v>
      </c>
      <c r="AC412" s="52">
        <v>0</v>
      </c>
      <c r="AD412" s="60">
        <v>100</v>
      </c>
      <c r="AE412" s="61">
        <v>0</v>
      </c>
    </row>
    <row r="413" spans="1:31" s="3" customFormat="1" ht="18.75" customHeight="1">
      <c r="A413" s="18">
        <v>411</v>
      </c>
      <c r="B413" s="19">
        <v>341</v>
      </c>
      <c r="C413" s="20" t="s">
        <v>1375</v>
      </c>
      <c r="D413" s="21" t="s">
        <v>3054</v>
      </c>
      <c r="E413" s="22">
        <v>35</v>
      </c>
      <c r="F413" s="24">
        <v>8989099</v>
      </c>
      <c r="G413" s="25">
        <v>436</v>
      </c>
      <c r="H413" s="26">
        <v>35</v>
      </c>
      <c r="I413" s="27">
        <v>8989099</v>
      </c>
      <c r="J413" s="28">
        <v>454</v>
      </c>
      <c r="K413" s="29">
        <v>37</v>
      </c>
      <c r="L413" s="24">
        <v>949426</v>
      </c>
      <c r="M413" s="25" t="s">
        <v>3052</v>
      </c>
      <c r="N413" s="26" t="s">
        <v>3052</v>
      </c>
      <c r="O413" s="27">
        <v>-6138190</v>
      </c>
      <c r="P413" s="28">
        <v>244</v>
      </c>
      <c r="Q413" s="29">
        <v>25</v>
      </c>
      <c r="R413" s="24">
        <v>15056192</v>
      </c>
      <c r="S413" s="25">
        <v>492</v>
      </c>
      <c r="T413" s="26">
        <v>36</v>
      </c>
      <c r="U413" s="27">
        <v>-8865626</v>
      </c>
      <c r="V413" s="28" t="s">
        <v>3052</v>
      </c>
      <c r="W413" s="29" t="s">
        <v>3052</v>
      </c>
      <c r="X413" s="64" t="s">
        <v>3052</v>
      </c>
      <c r="Y413" s="25">
        <v>14</v>
      </c>
      <c r="Z413" s="26">
        <v>11</v>
      </c>
      <c r="AA413" s="27">
        <v>4558</v>
      </c>
      <c r="AB413" s="107">
        <v>210</v>
      </c>
      <c r="AC413" s="22">
        <v>100</v>
      </c>
      <c r="AD413" s="30">
        <v>0</v>
      </c>
      <c r="AE413" s="31">
        <v>0</v>
      </c>
    </row>
    <row r="414" spans="1:31" s="3" customFormat="1" ht="18.75" customHeight="1">
      <c r="A414" s="137">
        <v>412</v>
      </c>
      <c r="B414" s="138">
        <v>394</v>
      </c>
      <c r="C414" s="139" t="s">
        <v>1413</v>
      </c>
      <c r="D414" s="140" t="s">
        <v>3056</v>
      </c>
      <c r="E414" s="141">
        <v>377</v>
      </c>
      <c r="F414" s="143">
        <v>8927910</v>
      </c>
      <c r="G414" s="144">
        <v>418</v>
      </c>
      <c r="H414" s="145">
        <v>384</v>
      </c>
      <c r="I414" s="146">
        <v>9607182</v>
      </c>
      <c r="J414" s="147">
        <v>341</v>
      </c>
      <c r="K414" s="148">
        <v>313</v>
      </c>
      <c r="L414" s="143">
        <v>3100296</v>
      </c>
      <c r="M414" s="144">
        <v>402</v>
      </c>
      <c r="N414" s="145">
        <v>374</v>
      </c>
      <c r="O414" s="146">
        <v>1851447</v>
      </c>
      <c r="P414" s="147">
        <v>450</v>
      </c>
      <c r="Q414" s="148">
        <v>412</v>
      </c>
      <c r="R414" s="143">
        <v>5289278</v>
      </c>
      <c r="S414" s="144">
        <v>264</v>
      </c>
      <c r="T414" s="145">
        <v>243</v>
      </c>
      <c r="U414" s="146">
        <v>592923</v>
      </c>
      <c r="V414" s="147">
        <v>352</v>
      </c>
      <c r="W414" s="148">
        <v>339</v>
      </c>
      <c r="X414" s="143">
        <v>2546</v>
      </c>
      <c r="Y414" s="144">
        <v>326</v>
      </c>
      <c r="Z414" s="145">
        <v>288</v>
      </c>
      <c r="AA414" s="146">
        <v>461</v>
      </c>
      <c r="AB414" s="149">
        <v>332</v>
      </c>
      <c r="AC414" s="141">
        <v>0</v>
      </c>
      <c r="AD414" s="150">
        <v>100</v>
      </c>
      <c r="AE414" s="151">
        <v>0</v>
      </c>
    </row>
    <row r="415" spans="1:31" s="3" customFormat="1" ht="18.75" customHeight="1">
      <c r="A415" s="32">
        <v>413</v>
      </c>
      <c r="B415" s="33">
        <v>330</v>
      </c>
      <c r="C415" s="34" t="s">
        <v>2749</v>
      </c>
      <c r="D415" s="35" t="s">
        <v>88</v>
      </c>
      <c r="E415" s="45">
        <v>378</v>
      </c>
      <c r="F415" s="38">
        <v>8905508</v>
      </c>
      <c r="G415" s="39">
        <v>437</v>
      </c>
      <c r="H415" s="40">
        <v>402</v>
      </c>
      <c r="I415" s="41">
        <v>8957550</v>
      </c>
      <c r="J415" s="42">
        <v>449</v>
      </c>
      <c r="K415" s="43">
        <v>413</v>
      </c>
      <c r="L415" s="38">
        <v>1077284</v>
      </c>
      <c r="M415" s="39">
        <v>262</v>
      </c>
      <c r="N415" s="40">
        <v>239</v>
      </c>
      <c r="O415" s="41">
        <v>4820904</v>
      </c>
      <c r="P415" s="42">
        <v>221</v>
      </c>
      <c r="Q415" s="43">
        <v>199</v>
      </c>
      <c r="R415" s="38">
        <v>16477954</v>
      </c>
      <c r="S415" s="39">
        <v>432</v>
      </c>
      <c r="T415" s="40">
        <v>406</v>
      </c>
      <c r="U415" s="41">
        <v>-569460</v>
      </c>
      <c r="V415" s="42">
        <v>368</v>
      </c>
      <c r="W415" s="43">
        <v>353</v>
      </c>
      <c r="X415" s="38">
        <v>1800</v>
      </c>
      <c r="Y415" s="39">
        <v>359</v>
      </c>
      <c r="Z415" s="40">
        <v>319</v>
      </c>
      <c r="AA415" s="41">
        <v>395</v>
      </c>
      <c r="AB415" s="108">
        <v>321</v>
      </c>
      <c r="AC415" s="45">
        <v>0</v>
      </c>
      <c r="AD415" s="37">
        <v>100</v>
      </c>
      <c r="AE415" s="46">
        <v>0</v>
      </c>
    </row>
    <row r="416" spans="1:31" s="3" customFormat="1" ht="18.75" customHeight="1">
      <c r="A416" s="32">
        <v>414</v>
      </c>
      <c r="B416" s="33">
        <v>375</v>
      </c>
      <c r="C416" s="34" t="s">
        <v>1309</v>
      </c>
      <c r="D416" s="35" t="s">
        <v>2657</v>
      </c>
      <c r="E416" s="45">
        <v>379</v>
      </c>
      <c r="F416" s="38">
        <v>8841691</v>
      </c>
      <c r="G416" s="39">
        <v>159</v>
      </c>
      <c r="H416" s="40">
        <v>144</v>
      </c>
      <c r="I416" s="41">
        <v>25575396</v>
      </c>
      <c r="J416" s="42">
        <v>443</v>
      </c>
      <c r="K416" s="43">
        <v>407</v>
      </c>
      <c r="L416" s="38">
        <v>1179968</v>
      </c>
      <c r="M416" s="39">
        <v>347</v>
      </c>
      <c r="N416" s="40">
        <v>321</v>
      </c>
      <c r="O416" s="41">
        <v>2844550</v>
      </c>
      <c r="P416" s="42">
        <v>256</v>
      </c>
      <c r="Q416" s="43">
        <v>230</v>
      </c>
      <c r="R416" s="38">
        <v>14274628</v>
      </c>
      <c r="S416" s="39">
        <v>108</v>
      </c>
      <c r="T416" s="40">
        <v>95</v>
      </c>
      <c r="U416" s="41">
        <v>2964084</v>
      </c>
      <c r="V416" s="42" t="s">
        <v>3052</v>
      </c>
      <c r="W416" s="43" t="s">
        <v>3052</v>
      </c>
      <c r="X416" s="44" t="s">
        <v>3052</v>
      </c>
      <c r="Y416" s="39">
        <v>474</v>
      </c>
      <c r="Z416" s="40">
        <v>433</v>
      </c>
      <c r="AA416" s="41">
        <v>154</v>
      </c>
      <c r="AB416" s="108">
        <v>400</v>
      </c>
      <c r="AC416" s="45">
        <v>0</v>
      </c>
      <c r="AD416" s="37">
        <v>100</v>
      </c>
      <c r="AE416" s="46">
        <v>0</v>
      </c>
    </row>
    <row r="417" spans="1:31" s="3" customFormat="1" ht="18.75" customHeight="1">
      <c r="A417" s="152">
        <v>415</v>
      </c>
      <c r="B417" s="153" t="s">
        <v>3052</v>
      </c>
      <c r="C417" s="190" t="s">
        <v>3052</v>
      </c>
      <c r="D417" s="155" t="s">
        <v>3056</v>
      </c>
      <c r="E417" s="156">
        <v>380</v>
      </c>
      <c r="F417" s="206" t="s">
        <v>3052</v>
      </c>
      <c r="G417" s="159">
        <v>439</v>
      </c>
      <c r="H417" s="160">
        <v>404</v>
      </c>
      <c r="I417" s="207" t="s">
        <v>3052</v>
      </c>
      <c r="J417" s="162">
        <v>229</v>
      </c>
      <c r="K417" s="163">
        <v>207</v>
      </c>
      <c r="L417" s="206" t="s">
        <v>3052</v>
      </c>
      <c r="M417" s="159">
        <v>270</v>
      </c>
      <c r="N417" s="160">
        <v>247</v>
      </c>
      <c r="O417" s="207" t="s">
        <v>3052</v>
      </c>
      <c r="P417" s="162">
        <v>345</v>
      </c>
      <c r="Q417" s="163">
        <v>316</v>
      </c>
      <c r="R417" s="206" t="s">
        <v>3052</v>
      </c>
      <c r="S417" s="159">
        <v>185</v>
      </c>
      <c r="T417" s="160">
        <v>169</v>
      </c>
      <c r="U417" s="207" t="s">
        <v>3052</v>
      </c>
      <c r="V417" s="162">
        <v>209</v>
      </c>
      <c r="W417" s="163">
        <v>197</v>
      </c>
      <c r="X417" s="206" t="s">
        <v>3052</v>
      </c>
      <c r="Y417" s="159">
        <v>248</v>
      </c>
      <c r="Z417" s="160">
        <v>212</v>
      </c>
      <c r="AA417" s="207" t="s">
        <v>3052</v>
      </c>
      <c r="AB417" s="164">
        <v>384</v>
      </c>
      <c r="AC417" s="156">
        <v>0</v>
      </c>
      <c r="AD417" s="165">
        <v>20</v>
      </c>
      <c r="AE417" s="166">
        <v>80</v>
      </c>
    </row>
    <row r="418" spans="1:31" s="3" customFormat="1" ht="18.75" customHeight="1">
      <c r="A418" s="18">
        <v>416</v>
      </c>
      <c r="B418" s="19" t="s">
        <v>3052</v>
      </c>
      <c r="C418" s="20" t="s">
        <v>1628</v>
      </c>
      <c r="D418" s="21" t="s">
        <v>404</v>
      </c>
      <c r="E418" s="22">
        <v>381</v>
      </c>
      <c r="F418" s="24">
        <v>8813540</v>
      </c>
      <c r="G418" s="25">
        <v>315</v>
      </c>
      <c r="H418" s="26">
        <v>286</v>
      </c>
      <c r="I418" s="27">
        <v>13258854</v>
      </c>
      <c r="J418" s="28">
        <v>380</v>
      </c>
      <c r="K418" s="29">
        <v>350</v>
      </c>
      <c r="L418" s="24">
        <v>2449128</v>
      </c>
      <c r="M418" s="25">
        <v>375</v>
      </c>
      <c r="N418" s="26">
        <v>348</v>
      </c>
      <c r="O418" s="27">
        <v>2419303</v>
      </c>
      <c r="P418" s="28">
        <v>491</v>
      </c>
      <c r="Q418" s="29">
        <v>450</v>
      </c>
      <c r="R418" s="24">
        <v>2769054</v>
      </c>
      <c r="S418" s="25">
        <v>153</v>
      </c>
      <c r="T418" s="26">
        <v>139</v>
      </c>
      <c r="U418" s="27">
        <v>1772073</v>
      </c>
      <c r="V418" s="28" t="s">
        <v>3052</v>
      </c>
      <c r="W418" s="29" t="s">
        <v>3052</v>
      </c>
      <c r="X418" s="64" t="s">
        <v>3052</v>
      </c>
      <c r="Y418" s="25">
        <v>460</v>
      </c>
      <c r="Z418" s="26">
        <v>419</v>
      </c>
      <c r="AA418" s="27">
        <v>190</v>
      </c>
      <c r="AB418" s="107">
        <v>311</v>
      </c>
      <c r="AC418" s="22">
        <v>0</v>
      </c>
      <c r="AD418" s="30">
        <v>100</v>
      </c>
      <c r="AE418" s="31">
        <v>0</v>
      </c>
    </row>
    <row r="419" spans="1:31" s="3" customFormat="1" ht="18.75" customHeight="1">
      <c r="A419" s="32">
        <v>417</v>
      </c>
      <c r="B419" s="33">
        <v>486</v>
      </c>
      <c r="C419" s="34" t="s">
        <v>2750</v>
      </c>
      <c r="D419" s="35" t="s">
        <v>1061</v>
      </c>
      <c r="E419" s="45">
        <v>382</v>
      </c>
      <c r="F419" s="38">
        <v>8786966</v>
      </c>
      <c r="G419" s="39">
        <v>429</v>
      </c>
      <c r="H419" s="40">
        <v>395</v>
      </c>
      <c r="I419" s="41">
        <v>9262054</v>
      </c>
      <c r="J419" s="42">
        <v>298</v>
      </c>
      <c r="K419" s="43">
        <v>270</v>
      </c>
      <c r="L419" s="38">
        <v>3763476</v>
      </c>
      <c r="M419" s="39">
        <v>353</v>
      </c>
      <c r="N419" s="40">
        <v>327</v>
      </c>
      <c r="O419" s="41">
        <v>2771646</v>
      </c>
      <c r="P419" s="42">
        <v>456</v>
      </c>
      <c r="Q419" s="43">
        <v>417</v>
      </c>
      <c r="R419" s="38">
        <v>4979267</v>
      </c>
      <c r="S419" s="39">
        <v>133</v>
      </c>
      <c r="T419" s="40">
        <v>120</v>
      </c>
      <c r="U419" s="41">
        <v>2197135</v>
      </c>
      <c r="V419" s="42">
        <v>215</v>
      </c>
      <c r="W419" s="43">
        <v>203</v>
      </c>
      <c r="X419" s="38">
        <v>15476</v>
      </c>
      <c r="Y419" s="39">
        <v>258</v>
      </c>
      <c r="Z419" s="40">
        <v>222</v>
      </c>
      <c r="AA419" s="41">
        <v>596</v>
      </c>
      <c r="AB419" s="108">
        <v>381</v>
      </c>
      <c r="AC419" s="45">
        <v>0</v>
      </c>
      <c r="AD419" s="37">
        <v>0.75</v>
      </c>
      <c r="AE419" s="46">
        <v>99.25</v>
      </c>
    </row>
    <row r="420" spans="1:31" s="3" customFormat="1" ht="18.75" customHeight="1">
      <c r="A420" s="32">
        <v>418</v>
      </c>
      <c r="B420" s="33">
        <v>343</v>
      </c>
      <c r="C420" s="34" t="s">
        <v>1496</v>
      </c>
      <c r="D420" s="35" t="s">
        <v>88</v>
      </c>
      <c r="E420" s="45">
        <v>383</v>
      </c>
      <c r="F420" s="38">
        <v>8716551</v>
      </c>
      <c r="G420" s="39">
        <v>127</v>
      </c>
      <c r="H420" s="40">
        <v>113</v>
      </c>
      <c r="I420" s="41">
        <v>31223290</v>
      </c>
      <c r="J420" s="42">
        <v>255</v>
      </c>
      <c r="K420" s="43">
        <v>230</v>
      </c>
      <c r="L420" s="38">
        <v>4445847</v>
      </c>
      <c r="M420" s="39">
        <v>351</v>
      </c>
      <c r="N420" s="40">
        <v>325</v>
      </c>
      <c r="O420" s="41">
        <v>2776786</v>
      </c>
      <c r="P420" s="42">
        <v>433</v>
      </c>
      <c r="Q420" s="43">
        <v>395</v>
      </c>
      <c r="R420" s="38">
        <v>5821881</v>
      </c>
      <c r="S420" s="39">
        <v>215</v>
      </c>
      <c r="T420" s="40">
        <v>197</v>
      </c>
      <c r="U420" s="41">
        <v>1007779</v>
      </c>
      <c r="V420" s="42" t="s">
        <v>3052</v>
      </c>
      <c r="W420" s="43" t="s">
        <v>3052</v>
      </c>
      <c r="X420" s="44" t="s">
        <v>3052</v>
      </c>
      <c r="Y420" s="39">
        <v>369</v>
      </c>
      <c r="Z420" s="40">
        <v>329</v>
      </c>
      <c r="AA420" s="41">
        <v>376</v>
      </c>
      <c r="AB420" s="108">
        <v>313</v>
      </c>
      <c r="AC420" s="45">
        <v>0</v>
      </c>
      <c r="AD420" s="37">
        <v>60</v>
      </c>
      <c r="AE420" s="46">
        <v>40</v>
      </c>
    </row>
    <row r="421" spans="1:31" s="3" customFormat="1" ht="18.75" customHeight="1">
      <c r="A421" s="32">
        <v>419</v>
      </c>
      <c r="B421" s="33">
        <v>492</v>
      </c>
      <c r="C421" s="34" t="s">
        <v>1365</v>
      </c>
      <c r="D421" s="35" t="s">
        <v>2657</v>
      </c>
      <c r="E421" s="45">
        <v>384</v>
      </c>
      <c r="F421" s="38">
        <v>8711419</v>
      </c>
      <c r="G421" s="39">
        <v>304</v>
      </c>
      <c r="H421" s="40">
        <v>276</v>
      </c>
      <c r="I421" s="41">
        <v>13543933</v>
      </c>
      <c r="J421" s="42">
        <v>421</v>
      </c>
      <c r="K421" s="43">
        <v>388</v>
      </c>
      <c r="L421" s="38">
        <v>1623905</v>
      </c>
      <c r="M421" s="39">
        <v>307</v>
      </c>
      <c r="N421" s="40">
        <v>283</v>
      </c>
      <c r="O421" s="41">
        <v>3655152</v>
      </c>
      <c r="P421" s="42">
        <v>363</v>
      </c>
      <c r="Q421" s="43">
        <v>334</v>
      </c>
      <c r="R421" s="38">
        <v>8611262</v>
      </c>
      <c r="S421" s="39">
        <v>304</v>
      </c>
      <c r="T421" s="40">
        <v>282</v>
      </c>
      <c r="U421" s="41">
        <v>351547</v>
      </c>
      <c r="V421" s="42">
        <v>212</v>
      </c>
      <c r="W421" s="43">
        <v>200</v>
      </c>
      <c r="X421" s="38">
        <v>16190</v>
      </c>
      <c r="Y421" s="39">
        <v>364</v>
      </c>
      <c r="Z421" s="40">
        <v>324</v>
      </c>
      <c r="AA421" s="41">
        <v>389</v>
      </c>
      <c r="AB421" s="108">
        <v>356</v>
      </c>
      <c r="AC421" s="45">
        <v>0</v>
      </c>
      <c r="AD421" s="37">
        <v>100</v>
      </c>
      <c r="AE421" s="46">
        <v>0</v>
      </c>
    </row>
    <row r="422" spans="1:31" s="3" customFormat="1" ht="18.75" customHeight="1">
      <c r="A422" s="152">
        <v>420</v>
      </c>
      <c r="B422" s="153">
        <v>497</v>
      </c>
      <c r="C422" s="154" t="s">
        <v>2751</v>
      </c>
      <c r="D422" s="155" t="s">
        <v>3056</v>
      </c>
      <c r="E422" s="156">
        <v>385</v>
      </c>
      <c r="F422" s="158">
        <v>8668878</v>
      </c>
      <c r="G422" s="159">
        <v>441</v>
      </c>
      <c r="H422" s="160">
        <v>406</v>
      </c>
      <c r="I422" s="161">
        <v>8672882</v>
      </c>
      <c r="J422" s="162">
        <v>405</v>
      </c>
      <c r="K422" s="163">
        <v>373</v>
      </c>
      <c r="L422" s="158">
        <v>1996635</v>
      </c>
      <c r="M422" s="159">
        <v>356</v>
      </c>
      <c r="N422" s="160">
        <v>330</v>
      </c>
      <c r="O422" s="161">
        <v>2740422</v>
      </c>
      <c r="P422" s="162">
        <v>432</v>
      </c>
      <c r="Q422" s="163">
        <v>394</v>
      </c>
      <c r="R422" s="158">
        <v>5835571</v>
      </c>
      <c r="S422" s="159">
        <v>220</v>
      </c>
      <c r="T422" s="160">
        <v>202</v>
      </c>
      <c r="U422" s="161">
        <v>974497</v>
      </c>
      <c r="V422" s="162">
        <v>119</v>
      </c>
      <c r="W422" s="163">
        <v>109</v>
      </c>
      <c r="X422" s="158">
        <v>28748</v>
      </c>
      <c r="Y422" s="159">
        <v>432</v>
      </c>
      <c r="Z422" s="160">
        <v>391</v>
      </c>
      <c r="AA422" s="161">
        <v>249</v>
      </c>
      <c r="AB422" s="164">
        <v>321</v>
      </c>
      <c r="AC422" s="156">
        <v>0</v>
      </c>
      <c r="AD422" s="165">
        <v>100</v>
      </c>
      <c r="AE422" s="166">
        <v>0</v>
      </c>
    </row>
    <row r="423" spans="1:31" s="3" customFormat="1" ht="18.75" customHeight="1">
      <c r="A423" s="18">
        <v>421</v>
      </c>
      <c r="B423" s="19">
        <v>407</v>
      </c>
      <c r="C423" s="20" t="s">
        <v>1396</v>
      </c>
      <c r="D423" s="21" t="s">
        <v>3058</v>
      </c>
      <c r="E423" s="22">
        <v>386</v>
      </c>
      <c r="F423" s="24">
        <v>8623165</v>
      </c>
      <c r="G423" s="25">
        <v>440</v>
      </c>
      <c r="H423" s="26">
        <v>405</v>
      </c>
      <c r="I423" s="27">
        <v>8749554</v>
      </c>
      <c r="J423" s="28">
        <v>366</v>
      </c>
      <c r="K423" s="29">
        <v>338</v>
      </c>
      <c r="L423" s="24">
        <v>2742062</v>
      </c>
      <c r="M423" s="25">
        <v>269</v>
      </c>
      <c r="N423" s="26">
        <v>246</v>
      </c>
      <c r="O423" s="27">
        <v>4633571</v>
      </c>
      <c r="P423" s="28">
        <v>360</v>
      </c>
      <c r="Q423" s="29">
        <v>331</v>
      </c>
      <c r="R423" s="24">
        <v>8669631</v>
      </c>
      <c r="S423" s="25">
        <v>238</v>
      </c>
      <c r="T423" s="26">
        <v>219</v>
      </c>
      <c r="U423" s="27">
        <v>822183</v>
      </c>
      <c r="V423" s="28">
        <v>394</v>
      </c>
      <c r="W423" s="29">
        <v>376</v>
      </c>
      <c r="X423" s="24">
        <v>769</v>
      </c>
      <c r="Y423" s="25">
        <v>238</v>
      </c>
      <c r="Z423" s="26">
        <v>203</v>
      </c>
      <c r="AA423" s="27">
        <v>640</v>
      </c>
      <c r="AB423" s="107">
        <v>321</v>
      </c>
      <c r="AC423" s="22">
        <v>0</v>
      </c>
      <c r="AD423" s="30">
        <v>100</v>
      </c>
      <c r="AE423" s="31">
        <v>0</v>
      </c>
    </row>
    <row r="424" spans="1:31" s="3" customFormat="1" ht="18.75" customHeight="1">
      <c r="A424" s="137">
        <v>422</v>
      </c>
      <c r="B424" s="138">
        <v>432</v>
      </c>
      <c r="C424" s="139" t="s">
        <v>544</v>
      </c>
      <c r="D424" s="140" t="s">
        <v>3056</v>
      </c>
      <c r="E424" s="141">
        <v>387</v>
      </c>
      <c r="F424" s="143">
        <v>8610081</v>
      </c>
      <c r="G424" s="144">
        <v>419</v>
      </c>
      <c r="H424" s="145">
        <v>385</v>
      </c>
      <c r="I424" s="146">
        <v>9574247</v>
      </c>
      <c r="J424" s="147">
        <v>393</v>
      </c>
      <c r="K424" s="148">
        <v>362</v>
      </c>
      <c r="L424" s="143">
        <v>2097502</v>
      </c>
      <c r="M424" s="144">
        <v>412</v>
      </c>
      <c r="N424" s="145">
        <v>384</v>
      </c>
      <c r="O424" s="146">
        <v>1616477</v>
      </c>
      <c r="P424" s="147">
        <v>377</v>
      </c>
      <c r="Q424" s="148">
        <v>345</v>
      </c>
      <c r="R424" s="143">
        <v>8032320</v>
      </c>
      <c r="S424" s="144">
        <v>434</v>
      </c>
      <c r="T424" s="145">
        <v>408</v>
      </c>
      <c r="U424" s="146">
        <v>-644043</v>
      </c>
      <c r="V424" s="147">
        <v>226</v>
      </c>
      <c r="W424" s="148">
        <v>214</v>
      </c>
      <c r="X424" s="143">
        <v>14358</v>
      </c>
      <c r="Y424" s="144">
        <v>414</v>
      </c>
      <c r="Z424" s="145">
        <v>373</v>
      </c>
      <c r="AA424" s="146">
        <v>291</v>
      </c>
      <c r="AB424" s="149">
        <v>383</v>
      </c>
      <c r="AC424" s="141">
        <v>0</v>
      </c>
      <c r="AD424" s="150">
        <v>60</v>
      </c>
      <c r="AE424" s="151">
        <v>40</v>
      </c>
    </row>
    <row r="425" spans="1:31" s="3" customFormat="1" ht="18.75" customHeight="1">
      <c r="A425" s="32">
        <v>423</v>
      </c>
      <c r="B425" s="33">
        <v>403</v>
      </c>
      <c r="C425" s="34" t="s">
        <v>388</v>
      </c>
      <c r="D425" s="35" t="s">
        <v>1054</v>
      </c>
      <c r="E425" s="45">
        <v>388</v>
      </c>
      <c r="F425" s="38">
        <v>8608487</v>
      </c>
      <c r="G425" s="39">
        <v>442</v>
      </c>
      <c r="H425" s="40">
        <v>407</v>
      </c>
      <c r="I425" s="41">
        <v>8608487</v>
      </c>
      <c r="J425" s="42">
        <v>391</v>
      </c>
      <c r="K425" s="43">
        <v>360</v>
      </c>
      <c r="L425" s="38">
        <v>2174581</v>
      </c>
      <c r="M425" s="39">
        <v>310</v>
      </c>
      <c r="N425" s="40">
        <v>286</v>
      </c>
      <c r="O425" s="41">
        <v>3602856</v>
      </c>
      <c r="P425" s="42">
        <v>362</v>
      </c>
      <c r="Q425" s="43">
        <v>333</v>
      </c>
      <c r="R425" s="38">
        <v>8633150</v>
      </c>
      <c r="S425" s="39">
        <v>353</v>
      </c>
      <c r="T425" s="40">
        <v>330</v>
      </c>
      <c r="U425" s="41">
        <v>163825</v>
      </c>
      <c r="V425" s="42">
        <v>219</v>
      </c>
      <c r="W425" s="43">
        <v>207</v>
      </c>
      <c r="X425" s="38">
        <v>15248</v>
      </c>
      <c r="Y425" s="39">
        <v>133</v>
      </c>
      <c r="Z425" s="40">
        <v>107</v>
      </c>
      <c r="AA425" s="41">
        <v>1096</v>
      </c>
      <c r="AB425" s="108">
        <v>321</v>
      </c>
      <c r="AC425" s="45">
        <v>0</v>
      </c>
      <c r="AD425" s="37">
        <v>100</v>
      </c>
      <c r="AE425" s="46">
        <v>0</v>
      </c>
    </row>
    <row r="426" spans="1:31" s="3" customFormat="1" ht="18.75" customHeight="1">
      <c r="A426" s="32">
        <v>424</v>
      </c>
      <c r="B426" s="33">
        <v>491</v>
      </c>
      <c r="C426" s="34" t="s">
        <v>2287</v>
      </c>
      <c r="D426" s="35" t="s">
        <v>2648</v>
      </c>
      <c r="E426" s="36">
        <v>389</v>
      </c>
      <c r="F426" s="38">
        <v>8592214</v>
      </c>
      <c r="G426" s="39">
        <v>444</v>
      </c>
      <c r="H426" s="40">
        <v>408</v>
      </c>
      <c r="I426" s="41">
        <v>8592214</v>
      </c>
      <c r="J426" s="42">
        <v>249</v>
      </c>
      <c r="K426" s="43">
        <v>224</v>
      </c>
      <c r="L426" s="38">
        <v>4571045</v>
      </c>
      <c r="M426" s="39">
        <v>188</v>
      </c>
      <c r="N426" s="40">
        <v>167</v>
      </c>
      <c r="O426" s="41">
        <v>7426921</v>
      </c>
      <c r="P426" s="42">
        <v>342</v>
      </c>
      <c r="Q426" s="43">
        <v>313</v>
      </c>
      <c r="R426" s="38">
        <v>9596489</v>
      </c>
      <c r="S426" s="39">
        <v>78</v>
      </c>
      <c r="T426" s="40">
        <v>67</v>
      </c>
      <c r="U426" s="41">
        <v>3843249</v>
      </c>
      <c r="V426" s="42">
        <v>300</v>
      </c>
      <c r="W426" s="43">
        <v>287</v>
      </c>
      <c r="X426" s="38">
        <v>6291</v>
      </c>
      <c r="Y426" s="39">
        <v>463</v>
      </c>
      <c r="Z426" s="40">
        <v>422</v>
      </c>
      <c r="AA426" s="41">
        <v>181</v>
      </c>
      <c r="AB426" s="108">
        <v>369</v>
      </c>
      <c r="AC426" s="45">
        <v>0</v>
      </c>
      <c r="AD426" s="37">
        <v>100</v>
      </c>
      <c r="AE426" s="46">
        <v>0</v>
      </c>
    </row>
    <row r="427" spans="1:31" s="3" customFormat="1" ht="18.75" customHeight="1">
      <c r="A427" s="48">
        <v>425</v>
      </c>
      <c r="B427" s="49" t="s">
        <v>3052</v>
      </c>
      <c r="C427" s="70" t="s">
        <v>3052</v>
      </c>
      <c r="D427" s="51" t="s">
        <v>88</v>
      </c>
      <c r="E427" s="52">
        <v>390</v>
      </c>
      <c r="F427" s="65" t="s">
        <v>3052</v>
      </c>
      <c r="G427" s="55">
        <v>422</v>
      </c>
      <c r="H427" s="56">
        <v>388</v>
      </c>
      <c r="I427" s="66" t="s">
        <v>3052</v>
      </c>
      <c r="J427" s="58">
        <v>385</v>
      </c>
      <c r="K427" s="59">
        <v>354</v>
      </c>
      <c r="L427" s="65" t="s">
        <v>3052</v>
      </c>
      <c r="M427" s="55">
        <v>428</v>
      </c>
      <c r="N427" s="56">
        <v>399</v>
      </c>
      <c r="O427" s="66" t="s">
        <v>3052</v>
      </c>
      <c r="P427" s="58">
        <v>333</v>
      </c>
      <c r="Q427" s="59">
        <v>304</v>
      </c>
      <c r="R427" s="65" t="s">
        <v>3052</v>
      </c>
      <c r="S427" s="55">
        <v>140</v>
      </c>
      <c r="T427" s="56">
        <v>127</v>
      </c>
      <c r="U427" s="66" t="s">
        <v>3052</v>
      </c>
      <c r="V427" s="58">
        <v>94</v>
      </c>
      <c r="W427" s="59">
        <v>87</v>
      </c>
      <c r="X427" s="65" t="s">
        <v>3052</v>
      </c>
      <c r="Y427" s="55">
        <v>365</v>
      </c>
      <c r="Z427" s="56">
        <v>325</v>
      </c>
      <c r="AA427" s="66" t="s">
        <v>3052</v>
      </c>
      <c r="AB427" s="109">
        <v>314</v>
      </c>
      <c r="AC427" s="52">
        <v>0</v>
      </c>
      <c r="AD427" s="60">
        <v>100</v>
      </c>
      <c r="AE427" s="61">
        <v>0</v>
      </c>
    </row>
    <row r="428" spans="1:31" s="3" customFormat="1" ht="18.75" customHeight="1">
      <c r="A428" s="18">
        <v>426</v>
      </c>
      <c r="B428" s="19">
        <v>308</v>
      </c>
      <c r="C428" s="20" t="s">
        <v>1892</v>
      </c>
      <c r="D428" s="21" t="s">
        <v>3154</v>
      </c>
      <c r="E428" s="22">
        <v>391</v>
      </c>
      <c r="F428" s="24">
        <v>8562573</v>
      </c>
      <c r="G428" s="25">
        <v>411</v>
      </c>
      <c r="H428" s="26">
        <v>377</v>
      </c>
      <c r="I428" s="27">
        <v>9767621</v>
      </c>
      <c r="J428" s="28">
        <v>478</v>
      </c>
      <c r="K428" s="29">
        <v>441</v>
      </c>
      <c r="L428" s="24">
        <v>405399</v>
      </c>
      <c r="M428" s="25">
        <v>220</v>
      </c>
      <c r="N428" s="26">
        <v>198</v>
      </c>
      <c r="O428" s="27">
        <v>6079280</v>
      </c>
      <c r="P428" s="28">
        <v>246</v>
      </c>
      <c r="Q428" s="29">
        <v>221</v>
      </c>
      <c r="R428" s="24">
        <v>14887972</v>
      </c>
      <c r="S428" s="25">
        <v>422</v>
      </c>
      <c r="T428" s="26">
        <v>396</v>
      </c>
      <c r="U428" s="27">
        <v>-209122</v>
      </c>
      <c r="V428" s="28">
        <v>235</v>
      </c>
      <c r="W428" s="29">
        <v>223</v>
      </c>
      <c r="X428" s="24">
        <v>12850</v>
      </c>
      <c r="Y428" s="25">
        <v>426</v>
      </c>
      <c r="Z428" s="26">
        <v>385</v>
      </c>
      <c r="AA428" s="27">
        <v>253</v>
      </c>
      <c r="AB428" s="107">
        <v>383</v>
      </c>
      <c r="AC428" s="22">
        <v>0</v>
      </c>
      <c r="AD428" s="30">
        <v>93.05</v>
      </c>
      <c r="AE428" s="31">
        <v>6.95</v>
      </c>
    </row>
    <row r="429" spans="1:31" s="3" customFormat="1" ht="18.75" customHeight="1">
      <c r="A429" s="137">
        <v>427</v>
      </c>
      <c r="B429" s="138">
        <v>409</v>
      </c>
      <c r="C429" s="139" t="s">
        <v>2212</v>
      </c>
      <c r="D429" s="140" t="s">
        <v>3056</v>
      </c>
      <c r="E429" s="141">
        <v>392</v>
      </c>
      <c r="F429" s="143">
        <v>8555263</v>
      </c>
      <c r="G429" s="144">
        <v>404</v>
      </c>
      <c r="H429" s="145">
        <v>370</v>
      </c>
      <c r="I429" s="146">
        <v>9983752</v>
      </c>
      <c r="J429" s="147">
        <v>276</v>
      </c>
      <c r="K429" s="148">
        <v>251</v>
      </c>
      <c r="L429" s="143">
        <v>4125904</v>
      </c>
      <c r="M429" s="144">
        <v>318</v>
      </c>
      <c r="N429" s="145">
        <v>293</v>
      </c>
      <c r="O429" s="146">
        <v>3478379</v>
      </c>
      <c r="P429" s="147">
        <v>382</v>
      </c>
      <c r="Q429" s="148">
        <v>350</v>
      </c>
      <c r="R429" s="143">
        <v>7920064</v>
      </c>
      <c r="S429" s="144">
        <v>305</v>
      </c>
      <c r="T429" s="145">
        <v>283</v>
      </c>
      <c r="U429" s="146">
        <v>350599</v>
      </c>
      <c r="V429" s="147" t="s">
        <v>3052</v>
      </c>
      <c r="W429" s="148" t="s">
        <v>3052</v>
      </c>
      <c r="X429" s="186" t="s">
        <v>3052</v>
      </c>
      <c r="Y429" s="144">
        <v>345</v>
      </c>
      <c r="Z429" s="145">
        <v>305</v>
      </c>
      <c r="AA429" s="146">
        <v>421</v>
      </c>
      <c r="AB429" s="149">
        <v>210</v>
      </c>
      <c r="AC429" s="141">
        <v>0</v>
      </c>
      <c r="AD429" s="150">
        <v>100</v>
      </c>
      <c r="AE429" s="151">
        <v>0</v>
      </c>
    </row>
    <row r="430" spans="1:31" s="3" customFormat="1" ht="18.75" customHeight="1">
      <c r="A430" s="32">
        <v>428</v>
      </c>
      <c r="B430" s="67">
        <v>386</v>
      </c>
      <c r="C430" s="34" t="s">
        <v>1206</v>
      </c>
      <c r="D430" s="35" t="s">
        <v>3092</v>
      </c>
      <c r="E430" s="45">
        <v>393</v>
      </c>
      <c r="F430" s="38">
        <v>8529092</v>
      </c>
      <c r="G430" s="39">
        <v>451</v>
      </c>
      <c r="H430" s="40">
        <v>414</v>
      </c>
      <c r="I430" s="41">
        <v>8530113</v>
      </c>
      <c r="J430" s="42">
        <v>467</v>
      </c>
      <c r="K430" s="43">
        <v>430</v>
      </c>
      <c r="L430" s="38">
        <v>665506</v>
      </c>
      <c r="M430" s="39">
        <v>452</v>
      </c>
      <c r="N430" s="40">
        <v>421</v>
      </c>
      <c r="O430" s="41">
        <v>817620</v>
      </c>
      <c r="P430" s="42">
        <v>478</v>
      </c>
      <c r="Q430" s="43">
        <v>438</v>
      </c>
      <c r="R430" s="38">
        <v>3893365</v>
      </c>
      <c r="S430" s="39">
        <v>328</v>
      </c>
      <c r="T430" s="40">
        <v>306</v>
      </c>
      <c r="U430" s="41">
        <v>262837</v>
      </c>
      <c r="V430" s="42" t="s">
        <v>3052</v>
      </c>
      <c r="W430" s="43" t="s">
        <v>3052</v>
      </c>
      <c r="X430" s="44" t="s">
        <v>3052</v>
      </c>
      <c r="Y430" s="39">
        <v>472</v>
      </c>
      <c r="Z430" s="40">
        <v>431</v>
      </c>
      <c r="AA430" s="41">
        <v>164</v>
      </c>
      <c r="AB430" s="108">
        <v>311</v>
      </c>
      <c r="AC430" s="45">
        <v>0</v>
      </c>
      <c r="AD430" s="37">
        <v>100</v>
      </c>
      <c r="AE430" s="46">
        <v>0</v>
      </c>
    </row>
    <row r="431" spans="1:31" s="3" customFormat="1" ht="18.75" customHeight="1">
      <c r="A431" s="32">
        <v>429</v>
      </c>
      <c r="B431" s="33">
        <v>395</v>
      </c>
      <c r="C431" s="34" t="s">
        <v>2625</v>
      </c>
      <c r="D431" s="35" t="s">
        <v>3103</v>
      </c>
      <c r="E431" s="45">
        <v>394</v>
      </c>
      <c r="F431" s="38">
        <v>8529032</v>
      </c>
      <c r="G431" s="39">
        <v>364</v>
      </c>
      <c r="H431" s="40">
        <v>333</v>
      </c>
      <c r="I431" s="41">
        <v>11293634</v>
      </c>
      <c r="J431" s="42">
        <v>441</v>
      </c>
      <c r="K431" s="43">
        <v>405</v>
      </c>
      <c r="L431" s="38">
        <v>1238383</v>
      </c>
      <c r="M431" s="39">
        <v>251</v>
      </c>
      <c r="N431" s="40">
        <v>228</v>
      </c>
      <c r="O431" s="41">
        <v>5065754</v>
      </c>
      <c r="P431" s="42">
        <v>420</v>
      </c>
      <c r="Q431" s="43">
        <v>384</v>
      </c>
      <c r="R431" s="38">
        <v>6237226</v>
      </c>
      <c r="S431" s="39">
        <v>322</v>
      </c>
      <c r="T431" s="40">
        <v>300</v>
      </c>
      <c r="U431" s="41">
        <v>286610</v>
      </c>
      <c r="V431" s="42">
        <v>386</v>
      </c>
      <c r="W431" s="43">
        <v>369</v>
      </c>
      <c r="X431" s="38">
        <v>938</v>
      </c>
      <c r="Y431" s="39">
        <v>350</v>
      </c>
      <c r="Z431" s="40">
        <v>310</v>
      </c>
      <c r="AA431" s="41">
        <v>408</v>
      </c>
      <c r="AB431" s="108">
        <v>356</v>
      </c>
      <c r="AC431" s="45">
        <v>0</v>
      </c>
      <c r="AD431" s="37">
        <v>100</v>
      </c>
      <c r="AE431" s="46">
        <v>0</v>
      </c>
    </row>
    <row r="432" spans="1:31" s="3" customFormat="1" ht="18.75" customHeight="1">
      <c r="A432" s="152">
        <v>430</v>
      </c>
      <c r="B432" s="153">
        <v>370</v>
      </c>
      <c r="C432" s="154" t="s">
        <v>2752</v>
      </c>
      <c r="D432" s="155" t="s">
        <v>3056</v>
      </c>
      <c r="E432" s="189">
        <v>395</v>
      </c>
      <c r="F432" s="158">
        <v>8521392</v>
      </c>
      <c r="G432" s="159">
        <v>452</v>
      </c>
      <c r="H432" s="160">
        <v>415</v>
      </c>
      <c r="I432" s="161">
        <v>8521392</v>
      </c>
      <c r="J432" s="162">
        <v>205</v>
      </c>
      <c r="K432" s="163">
        <v>184</v>
      </c>
      <c r="L432" s="158">
        <v>5625326</v>
      </c>
      <c r="M432" s="159">
        <v>166</v>
      </c>
      <c r="N432" s="160">
        <v>146</v>
      </c>
      <c r="O432" s="161">
        <v>8463783</v>
      </c>
      <c r="P432" s="162">
        <v>273</v>
      </c>
      <c r="Q432" s="163">
        <v>246</v>
      </c>
      <c r="R432" s="158">
        <v>13153893</v>
      </c>
      <c r="S432" s="159">
        <v>272</v>
      </c>
      <c r="T432" s="160">
        <v>251</v>
      </c>
      <c r="U432" s="161">
        <v>543755</v>
      </c>
      <c r="V432" s="162">
        <v>297</v>
      </c>
      <c r="W432" s="163">
        <v>284</v>
      </c>
      <c r="X432" s="158">
        <v>6393</v>
      </c>
      <c r="Y432" s="159">
        <v>239</v>
      </c>
      <c r="Z432" s="160">
        <v>204</v>
      </c>
      <c r="AA432" s="161">
        <v>639</v>
      </c>
      <c r="AB432" s="164">
        <v>362</v>
      </c>
      <c r="AC432" s="156">
        <v>0</v>
      </c>
      <c r="AD432" s="165">
        <v>100</v>
      </c>
      <c r="AE432" s="166">
        <v>0</v>
      </c>
    </row>
    <row r="433" spans="1:31" s="3" customFormat="1" ht="18.75" customHeight="1">
      <c r="A433" s="18">
        <v>431</v>
      </c>
      <c r="B433" s="19">
        <v>447</v>
      </c>
      <c r="C433" s="20" t="s">
        <v>2632</v>
      </c>
      <c r="D433" s="21" t="s">
        <v>88</v>
      </c>
      <c r="E433" s="22">
        <v>396</v>
      </c>
      <c r="F433" s="24">
        <v>8514089</v>
      </c>
      <c r="G433" s="25">
        <v>398</v>
      </c>
      <c r="H433" s="26">
        <v>365</v>
      </c>
      <c r="I433" s="27">
        <v>10124622</v>
      </c>
      <c r="J433" s="28">
        <v>304</v>
      </c>
      <c r="K433" s="29">
        <v>276</v>
      </c>
      <c r="L433" s="24">
        <v>3610486</v>
      </c>
      <c r="M433" s="25">
        <v>293</v>
      </c>
      <c r="N433" s="26">
        <v>269</v>
      </c>
      <c r="O433" s="27">
        <v>3974328</v>
      </c>
      <c r="P433" s="28">
        <v>421</v>
      </c>
      <c r="Q433" s="29">
        <v>385</v>
      </c>
      <c r="R433" s="24">
        <v>6165776</v>
      </c>
      <c r="S433" s="25">
        <v>171</v>
      </c>
      <c r="T433" s="26">
        <v>157</v>
      </c>
      <c r="U433" s="27">
        <v>1560528</v>
      </c>
      <c r="V433" s="28">
        <v>351</v>
      </c>
      <c r="W433" s="29">
        <v>338</v>
      </c>
      <c r="X433" s="24">
        <v>2555</v>
      </c>
      <c r="Y433" s="25">
        <v>412</v>
      </c>
      <c r="Z433" s="26">
        <v>371</v>
      </c>
      <c r="AA433" s="27">
        <v>294</v>
      </c>
      <c r="AB433" s="107">
        <v>341</v>
      </c>
      <c r="AC433" s="22">
        <v>0</v>
      </c>
      <c r="AD433" s="30">
        <v>100</v>
      </c>
      <c r="AE433" s="31">
        <v>0</v>
      </c>
    </row>
    <row r="434" spans="1:31" s="3" customFormat="1" ht="18.75" customHeight="1">
      <c r="A434" s="32">
        <v>432</v>
      </c>
      <c r="B434" s="33" t="s">
        <v>3052</v>
      </c>
      <c r="C434" s="34" t="s">
        <v>2753</v>
      </c>
      <c r="D434" s="35" t="s">
        <v>3054</v>
      </c>
      <c r="E434" s="45">
        <v>36</v>
      </c>
      <c r="F434" s="38">
        <v>8496124</v>
      </c>
      <c r="G434" s="39">
        <v>449</v>
      </c>
      <c r="H434" s="40">
        <v>37</v>
      </c>
      <c r="I434" s="41">
        <v>8540185</v>
      </c>
      <c r="J434" s="42">
        <v>293</v>
      </c>
      <c r="K434" s="43">
        <v>27</v>
      </c>
      <c r="L434" s="38">
        <v>3843403</v>
      </c>
      <c r="M434" s="39">
        <v>456</v>
      </c>
      <c r="N434" s="40">
        <v>32</v>
      </c>
      <c r="O434" s="41">
        <v>768399</v>
      </c>
      <c r="P434" s="42">
        <v>368</v>
      </c>
      <c r="Q434" s="43">
        <v>31</v>
      </c>
      <c r="R434" s="38">
        <v>8476370</v>
      </c>
      <c r="S434" s="39">
        <v>244</v>
      </c>
      <c r="T434" s="40">
        <v>20</v>
      </c>
      <c r="U434" s="41">
        <v>794242</v>
      </c>
      <c r="V434" s="42" t="s">
        <v>3052</v>
      </c>
      <c r="W434" s="43" t="s">
        <v>3052</v>
      </c>
      <c r="X434" s="44" t="s">
        <v>3052</v>
      </c>
      <c r="Y434" s="39">
        <v>245</v>
      </c>
      <c r="Z434" s="40">
        <v>36</v>
      </c>
      <c r="AA434" s="41">
        <v>630</v>
      </c>
      <c r="AB434" s="108">
        <v>311</v>
      </c>
      <c r="AC434" s="45">
        <v>56</v>
      </c>
      <c r="AD434" s="37">
        <v>44</v>
      </c>
      <c r="AE434" s="46">
        <v>0</v>
      </c>
    </row>
    <row r="435" spans="1:31" s="3" customFormat="1" ht="18.75" customHeight="1">
      <c r="A435" s="137">
        <v>433</v>
      </c>
      <c r="B435" s="138">
        <v>443</v>
      </c>
      <c r="C435" s="139" t="s">
        <v>3144</v>
      </c>
      <c r="D435" s="140" t="s">
        <v>3056</v>
      </c>
      <c r="E435" s="141">
        <v>397</v>
      </c>
      <c r="F435" s="143">
        <v>8449177</v>
      </c>
      <c r="G435" s="144">
        <v>426</v>
      </c>
      <c r="H435" s="145">
        <v>392</v>
      </c>
      <c r="I435" s="146">
        <v>9325925</v>
      </c>
      <c r="J435" s="147">
        <v>286</v>
      </c>
      <c r="K435" s="148">
        <v>260</v>
      </c>
      <c r="L435" s="143">
        <v>3946770</v>
      </c>
      <c r="M435" s="144">
        <v>350</v>
      </c>
      <c r="N435" s="145">
        <v>324</v>
      </c>
      <c r="O435" s="146">
        <v>2787930</v>
      </c>
      <c r="P435" s="147">
        <v>442</v>
      </c>
      <c r="Q435" s="148">
        <v>404</v>
      </c>
      <c r="R435" s="143">
        <v>5473822</v>
      </c>
      <c r="S435" s="144">
        <v>163</v>
      </c>
      <c r="T435" s="145">
        <v>149</v>
      </c>
      <c r="U435" s="146">
        <v>1668136</v>
      </c>
      <c r="V435" s="147">
        <v>403</v>
      </c>
      <c r="W435" s="148">
        <v>383</v>
      </c>
      <c r="X435" s="143">
        <v>497</v>
      </c>
      <c r="Y435" s="144">
        <v>289</v>
      </c>
      <c r="Z435" s="145">
        <v>252</v>
      </c>
      <c r="AA435" s="146">
        <v>514</v>
      </c>
      <c r="AB435" s="149">
        <v>332</v>
      </c>
      <c r="AC435" s="141">
        <v>0</v>
      </c>
      <c r="AD435" s="150">
        <v>100</v>
      </c>
      <c r="AE435" s="151">
        <v>0</v>
      </c>
    </row>
    <row r="436" spans="1:31" s="3" customFormat="1" ht="18.75" customHeight="1">
      <c r="A436" s="32">
        <v>434</v>
      </c>
      <c r="B436" s="33" t="s">
        <v>3052</v>
      </c>
      <c r="C436" s="34" t="s">
        <v>510</v>
      </c>
      <c r="D436" s="35" t="s">
        <v>3054</v>
      </c>
      <c r="E436" s="45">
        <v>37</v>
      </c>
      <c r="F436" s="38">
        <v>8424530</v>
      </c>
      <c r="G436" s="39">
        <v>443</v>
      </c>
      <c r="H436" s="40">
        <v>36</v>
      </c>
      <c r="I436" s="41">
        <v>8598967</v>
      </c>
      <c r="J436" s="42">
        <v>233</v>
      </c>
      <c r="K436" s="43">
        <v>23</v>
      </c>
      <c r="L436" s="38">
        <v>4952271</v>
      </c>
      <c r="M436" s="39" t="s">
        <v>3052</v>
      </c>
      <c r="N436" s="40" t="s">
        <v>3052</v>
      </c>
      <c r="O436" s="41">
        <v>-1229524</v>
      </c>
      <c r="P436" s="42">
        <v>461</v>
      </c>
      <c r="Q436" s="43">
        <v>40</v>
      </c>
      <c r="R436" s="38">
        <v>4743843</v>
      </c>
      <c r="S436" s="39">
        <v>415</v>
      </c>
      <c r="T436" s="40">
        <v>25</v>
      </c>
      <c r="U436" s="41">
        <v>-135000</v>
      </c>
      <c r="V436" s="42" t="s">
        <v>3052</v>
      </c>
      <c r="W436" s="43" t="s">
        <v>3052</v>
      </c>
      <c r="X436" s="44" t="s">
        <v>3052</v>
      </c>
      <c r="Y436" s="39">
        <v>53</v>
      </c>
      <c r="Z436" s="40">
        <v>21</v>
      </c>
      <c r="AA436" s="41">
        <v>1924</v>
      </c>
      <c r="AB436" s="108">
        <v>384</v>
      </c>
      <c r="AC436" s="45">
        <v>100</v>
      </c>
      <c r="AD436" s="37">
        <v>0</v>
      </c>
      <c r="AE436" s="46">
        <v>0</v>
      </c>
    </row>
    <row r="437" spans="1:31" s="3" customFormat="1" ht="18.75" customHeight="1">
      <c r="A437" s="48">
        <v>435</v>
      </c>
      <c r="B437" s="49" t="s">
        <v>3052</v>
      </c>
      <c r="C437" s="50" t="s">
        <v>1204</v>
      </c>
      <c r="D437" s="51" t="s">
        <v>88</v>
      </c>
      <c r="E437" s="52">
        <v>398</v>
      </c>
      <c r="F437" s="54">
        <v>8418915</v>
      </c>
      <c r="G437" s="55">
        <v>362</v>
      </c>
      <c r="H437" s="56">
        <v>331</v>
      </c>
      <c r="I437" s="57">
        <v>11301751</v>
      </c>
      <c r="J437" s="58">
        <v>442</v>
      </c>
      <c r="K437" s="59">
        <v>406</v>
      </c>
      <c r="L437" s="54">
        <v>1204594</v>
      </c>
      <c r="M437" s="55">
        <v>388</v>
      </c>
      <c r="N437" s="56">
        <v>360</v>
      </c>
      <c r="O437" s="57">
        <v>2048026</v>
      </c>
      <c r="P437" s="58">
        <v>463</v>
      </c>
      <c r="Q437" s="59">
        <v>423</v>
      </c>
      <c r="R437" s="54">
        <v>4647122</v>
      </c>
      <c r="S437" s="55">
        <v>241</v>
      </c>
      <c r="T437" s="56">
        <v>222</v>
      </c>
      <c r="U437" s="57">
        <v>809285</v>
      </c>
      <c r="V437" s="58" t="s">
        <v>3052</v>
      </c>
      <c r="W437" s="59" t="s">
        <v>3052</v>
      </c>
      <c r="X437" s="65" t="s">
        <v>3052</v>
      </c>
      <c r="Y437" s="55">
        <v>471</v>
      </c>
      <c r="Z437" s="56">
        <v>430</v>
      </c>
      <c r="AA437" s="57">
        <v>167</v>
      </c>
      <c r="AB437" s="109">
        <v>351</v>
      </c>
      <c r="AC437" s="52">
        <v>0</v>
      </c>
      <c r="AD437" s="60">
        <v>100</v>
      </c>
      <c r="AE437" s="61">
        <v>0</v>
      </c>
    </row>
    <row r="438" spans="1:31" s="3" customFormat="1" ht="18.75" customHeight="1">
      <c r="A438" s="18">
        <v>436</v>
      </c>
      <c r="B438" s="19">
        <v>414</v>
      </c>
      <c r="C438" s="20" t="s">
        <v>1281</v>
      </c>
      <c r="D438" s="21" t="s">
        <v>1061</v>
      </c>
      <c r="E438" s="22">
        <v>399</v>
      </c>
      <c r="F438" s="24">
        <v>8398286</v>
      </c>
      <c r="G438" s="25">
        <v>450</v>
      </c>
      <c r="H438" s="26">
        <v>413</v>
      </c>
      <c r="I438" s="27">
        <v>8530403</v>
      </c>
      <c r="J438" s="28">
        <v>322</v>
      </c>
      <c r="K438" s="29">
        <v>294</v>
      </c>
      <c r="L438" s="24">
        <v>3382485</v>
      </c>
      <c r="M438" s="25">
        <v>306</v>
      </c>
      <c r="N438" s="26">
        <v>282</v>
      </c>
      <c r="O438" s="27">
        <v>3689714</v>
      </c>
      <c r="P438" s="28">
        <v>440</v>
      </c>
      <c r="Q438" s="29">
        <v>402</v>
      </c>
      <c r="R438" s="24">
        <v>5576051</v>
      </c>
      <c r="S438" s="25">
        <v>121</v>
      </c>
      <c r="T438" s="26">
        <v>108</v>
      </c>
      <c r="U438" s="27">
        <v>2421975</v>
      </c>
      <c r="V438" s="28">
        <v>338</v>
      </c>
      <c r="W438" s="29">
        <v>325</v>
      </c>
      <c r="X438" s="24">
        <v>3391</v>
      </c>
      <c r="Y438" s="25">
        <v>448</v>
      </c>
      <c r="Z438" s="26">
        <v>407</v>
      </c>
      <c r="AA438" s="27">
        <v>214</v>
      </c>
      <c r="AB438" s="107">
        <v>384</v>
      </c>
      <c r="AC438" s="22">
        <v>0</v>
      </c>
      <c r="AD438" s="30">
        <v>20</v>
      </c>
      <c r="AE438" s="31">
        <v>80</v>
      </c>
    </row>
    <row r="439" spans="1:31" s="3" customFormat="1" ht="18.75" customHeight="1">
      <c r="A439" s="137">
        <v>437</v>
      </c>
      <c r="B439" s="138">
        <v>470</v>
      </c>
      <c r="C439" s="139" t="s">
        <v>2754</v>
      </c>
      <c r="D439" s="140" t="s">
        <v>3056</v>
      </c>
      <c r="E439" s="141">
        <v>400</v>
      </c>
      <c r="F439" s="143">
        <v>8380626</v>
      </c>
      <c r="G439" s="144">
        <v>454</v>
      </c>
      <c r="H439" s="145">
        <v>417</v>
      </c>
      <c r="I439" s="146">
        <v>8409791</v>
      </c>
      <c r="J439" s="147">
        <v>389</v>
      </c>
      <c r="K439" s="148">
        <v>358</v>
      </c>
      <c r="L439" s="143">
        <v>2252384</v>
      </c>
      <c r="M439" s="144">
        <v>469</v>
      </c>
      <c r="N439" s="145">
        <v>436</v>
      </c>
      <c r="O439" s="146">
        <v>316720</v>
      </c>
      <c r="P439" s="147">
        <v>448</v>
      </c>
      <c r="Q439" s="148">
        <v>410</v>
      </c>
      <c r="R439" s="143">
        <v>5337516</v>
      </c>
      <c r="S439" s="144">
        <v>431</v>
      </c>
      <c r="T439" s="145">
        <v>405</v>
      </c>
      <c r="U439" s="146">
        <v>-499832</v>
      </c>
      <c r="V439" s="147">
        <v>195</v>
      </c>
      <c r="W439" s="148">
        <v>183</v>
      </c>
      <c r="X439" s="143">
        <v>19000</v>
      </c>
      <c r="Y439" s="144">
        <v>168</v>
      </c>
      <c r="Z439" s="145">
        <v>139</v>
      </c>
      <c r="AA439" s="146">
        <v>900</v>
      </c>
      <c r="AB439" s="149">
        <v>384</v>
      </c>
      <c r="AC439" s="141">
        <v>0</v>
      </c>
      <c r="AD439" s="150">
        <v>100</v>
      </c>
      <c r="AE439" s="151">
        <v>0</v>
      </c>
    </row>
    <row r="440" spans="1:31" s="3" customFormat="1" ht="18.75" customHeight="1">
      <c r="A440" s="32">
        <v>438</v>
      </c>
      <c r="B440" s="33">
        <v>331</v>
      </c>
      <c r="C440" s="34" t="s">
        <v>3236</v>
      </c>
      <c r="D440" s="35" t="s">
        <v>1061</v>
      </c>
      <c r="E440" s="45">
        <v>401</v>
      </c>
      <c r="F440" s="38">
        <v>8348718</v>
      </c>
      <c r="G440" s="39">
        <v>446</v>
      </c>
      <c r="H440" s="40">
        <v>410</v>
      </c>
      <c r="I440" s="41">
        <v>8570712</v>
      </c>
      <c r="J440" s="42">
        <v>336</v>
      </c>
      <c r="K440" s="43">
        <v>308</v>
      </c>
      <c r="L440" s="38">
        <v>3169074</v>
      </c>
      <c r="M440" s="39">
        <v>150</v>
      </c>
      <c r="N440" s="40">
        <v>131</v>
      </c>
      <c r="O440" s="41">
        <v>9616908</v>
      </c>
      <c r="P440" s="42">
        <v>214</v>
      </c>
      <c r="Q440" s="43">
        <v>192</v>
      </c>
      <c r="R440" s="38">
        <v>17192756</v>
      </c>
      <c r="S440" s="39">
        <v>424</v>
      </c>
      <c r="T440" s="40">
        <v>398</v>
      </c>
      <c r="U440" s="41">
        <v>-219411</v>
      </c>
      <c r="V440" s="42">
        <v>373</v>
      </c>
      <c r="W440" s="43">
        <v>358</v>
      </c>
      <c r="X440" s="38">
        <v>1661</v>
      </c>
      <c r="Y440" s="39">
        <v>155</v>
      </c>
      <c r="Z440" s="40">
        <v>127</v>
      </c>
      <c r="AA440" s="41">
        <v>968</v>
      </c>
      <c r="AB440" s="108">
        <v>321</v>
      </c>
      <c r="AC440" s="45">
        <v>0</v>
      </c>
      <c r="AD440" s="37">
        <v>100</v>
      </c>
      <c r="AE440" s="46">
        <v>0</v>
      </c>
    </row>
    <row r="441" spans="1:31" s="3" customFormat="1" ht="18.75" customHeight="1">
      <c r="A441" s="32">
        <v>439</v>
      </c>
      <c r="B441" s="33">
        <v>473</v>
      </c>
      <c r="C441" s="34" t="s">
        <v>3023</v>
      </c>
      <c r="D441" s="35" t="s">
        <v>88</v>
      </c>
      <c r="E441" s="45">
        <v>402</v>
      </c>
      <c r="F441" s="38">
        <v>8332270</v>
      </c>
      <c r="G441" s="39">
        <v>448</v>
      </c>
      <c r="H441" s="40">
        <v>412</v>
      </c>
      <c r="I441" s="41">
        <v>8545497</v>
      </c>
      <c r="J441" s="42">
        <v>331</v>
      </c>
      <c r="K441" s="43">
        <v>303</v>
      </c>
      <c r="L441" s="38">
        <v>3234189</v>
      </c>
      <c r="M441" s="39">
        <v>319</v>
      </c>
      <c r="N441" s="40">
        <v>294</v>
      </c>
      <c r="O441" s="41">
        <v>3436433</v>
      </c>
      <c r="P441" s="42">
        <v>372</v>
      </c>
      <c r="Q441" s="43">
        <v>341</v>
      </c>
      <c r="R441" s="38">
        <v>8194546</v>
      </c>
      <c r="S441" s="39">
        <v>196</v>
      </c>
      <c r="T441" s="40">
        <v>180</v>
      </c>
      <c r="U441" s="41">
        <v>1216113</v>
      </c>
      <c r="V441" s="42">
        <v>222</v>
      </c>
      <c r="W441" s="43">
        <v>210</v>
      </c>
      <c r="X441" s="38">
        <v>15059</v>
      </c>
      <c r="Y441" s="39">
        <v>241</v>
      </c>
      <c r="Z441" s="40">
        <v>206</v>
      </c>
      <c r="AA441" s="41">
        <v>637</v>
      </c>
      <c r="AB441" s="108">
        <v>311</v>
      </c>
      <c r="AC441" s="45">
        <v>0</v>
      </c>
      <c r="AD441" s="37">
        <v>100</v>
      </c>
      <c r="AE441" s="46">
        <v>0</v>
      </c>
    </row>
    <row r="442" spans="1:31" s="3" customFormat="1" ht="18.75" customHeight="1">
      <c r="A442" s="48">
        <v>440</v>
      </c>
      <c r="B442" s="49">
        <v>377</v>
      </c>
      <c r="C442" s="50" t="s">
        <v>1097</v>
      </c>
      <c r="D442" s="51" t="s">
        <v>88</v>
      </c>
      <c r="E442" s="52">
        <v>403</v>
      </c>
      <c r="F442" s="54">
        <v>8329353</v>
      </c>
      <c r="G442" s="55">
        <v>447</v>
      </c>
      <c r="H442" s="56">
        <v>411</v>
      </c>
      <c r="I442" s="57">
        <v>8548246</v>
      </c>
      <c r="J442" s="58">
        <v>349</v>
      </c>
      <c r="K442" s="59">
        <v>321</v>
      </c>
      <c r="L442" s="54">
        <v>3008383</v>
      </c>
      <c r="M442" s="55">
        <v>413</v>
      </c>
      <c r="N442" s="56">
        <v>385</v>
      </c>
      <c r="O442" s="57">
        <v>1595303</v>
      </c>
      <c r="P442" s="58">
        <v>443</v>
      </c>
      <c r="Q442" s="59">
        <v>405</v>
      </c>
      <c r="R442" s="54">
        <v>5467100</v>
      </c>
      <c r="S442" s="55">
        <v>404</v>
      </c>
      <c r="T442" s="56">
        <v>380</v>
      </c>
      <c r="U442" s="57">
        <v>11535</v>
      </c>
      <c r="V442" s="58">
        <v>200</v>
      </c>
      <c r="W442" s="59">
        <v>188</v>
      </c>
      <c r="X442" s="54">
        <v>18155</v>
      </c>
      <c r="Y442" s="55">
        <v>305</v>
      </c>
      <c r="Z442" s="56">
        <v>267</v>
      </c>
      <c r="AA442" s="57">
        <v>490</v>
      </c>
      <c r="AB442" s="109">
        <v>384</v>
      </c>
      <c r="AC442" s="52">
        <v>0</v>
      </c>
      <c r="AD442" s="60">
        <v>100</v>
      </c>
      <c r="AE442" s="61">
        <v>0</v>
      </c>
    </row>
    <row r="443" spans="1:31" s="3" customFormat="1" ht="18.75" customHeight="1">
      <c r="A443" s="18">
        <v>441</v>
      </c>
      <c r="B443" s="19">
        <v>430</v>
      </c>
      <c r="C443" s="20" t="s">
        <v>1412</v>
      </c>
      <c r="D443" s="21" t="s">
        <v>889</v>
      </c>
      <c r="E443" s="22">
        <v>404</v>
      </c>
      <c r="F443" s="24">
        <v>8314502</v>
      </c>
      <c r="G443" s="25">
        <v>456</v>
      </c>
      <c r="H443" s="26">
        <v>418</v>
      </c>
      <c r="I443" s="27">
        <v>8336178</v>
      </c>
      <c r="J443" s="28">
        <v>458</v>
      </c>
      <c r="K443" s="29">
        <v>421</v>
      </c>
      <c r="L443" s="24">
        <v>892855</v>
      </c>
      <c r="M443" s="25">
        <v>475</v>
      </c>
      <c r="N443" s="26">
        <v>442</v>
      </c>
      <c r="O443" s="27">
        <v>234037</v>
      </c>
      <c r="P443" s="28">
        <v>497</v>
      </c>
      <c r="Q443" s="29">
        <v>456</v>
      </c>
      <c r="R443" s="24">
        <v>2121497</v>
      </c>
      <c r="S443" s="25">
        <v>407</v>
      </c>
      <c r="T443" s="26">
        <v>383</v>
      </c>
      <c r="U443" s="27">
        <v>3618</v>
      </c>
      <c r="V443" s="28">
        <v>162</v>
      </c>
      <c r="W443" s="29">
        <v>152</v>
      </c>
      <c r="X443" s="24">
        <v>22203</v>
      </c>
      <c r="Y443" s="25">
        <v>478</v>
      </c>
      <c r="Z443" s="26">
        <v>437</v>
      </c>
      <c r="AA443" s="27">
        <v>150</v>
      </c>
      <c r="AB443" s="107">
        <v>311</v>
      </c>
      <c r="AC443" s="22">
        <v>0</v>
      </c>
      <c r="AD443" s="30">
        <v>100</v>
      </c>
      <c r="AE443" s="31">
        <v>0</v>
      </c>
    </row>
    <row r="444" spans="1:31" s="3" customFormat="1" ht="18.75" customHeight="1">
      <c r="A444" s="32">
        <v>442</v>
      </c>
      <c r="B444" s="33">
        <v>485</v>
      </c>
      <c r="C444" s="34" t="s">
        <v>1383</v>
      </c>
      <c r="D444" s="35" t="s">
        <v>89</v>
      </c>
      <c r="E444" s="45">
        <v>405</v>
      </c>
      <c r="F444" s="38">
        <v>8310898</v>
      </c>
      <c r="G444" s="39">
        <v>445</v>
      </c>
      <c r="H444" s="40">
        <v>409</v>
      </c>
      <c r="I444" s="41">
        <v>8573037</v>
      </c>
      <c r="J444" s="42">
        <v>316</v>
      </c>
      <c r="K444" s="43">
        <v>288</v>
      </c>
      <c r="L444" s="38">
        <v>3424322</v>
      </c>
      <c r="M444" s="39">
        <v>364</v>
      </c>
      <c r="N444" s="40">
        <v>337</v>
      </c>
      <c r="O444" s="41">
        <v>2590421</v>
      </c>
      <c r="P444" s="42">
        <v>434</v>
      </c>
      <c r="Q444" s="43">
        <v>396</v>
      </c>
      <c r="R444" s="38">
        <v>5816001</v>
      </c>
      <c r="S444" s="39">
        <v>165</v>
      </c>
      <c r="T444" s="40">
        <v>151</v>
      </c>
      <c r="U444" s="41">
        <v>1649973</v>
      </c>
      <c r="V444" s="42">
        <v>366</v>
      </c>
      <c r="W444" s="43">
        <v>351</v>
      </c>
      <c r="X444" s="38">
        <v>1874</v>
      </c>
      <c r="Y444" s="39">
        <v>372</v>
      </c>
      <c r="Z444" s="40">
        <v>332</v>
      </c>
      <c r="AA444" s="41">
        <v>362</v>
      </c>
      <c r="AB444" s="108">
        <v>331</v>
      </c>
      <c r="AC444" s="45">
        <v>0</v>
      </c>
      <c r="AD444" s="37">
        <v>100</v>
      </c>
      <c r="AE444" s="46">
        <v>0</v>
      </c>
    </row>
    <row r="445" spans="1:31" s="3" customFormat="1" ht="18.75" customHeight="1">
      <c r="A445" s="137">
        <v>443</v>
      </c>
      <c r="B445" s="138" t="s">
        <v>3052</v>
      </c>
      <c r="C445" s="139" t="s">
        <v>2755</v>
      </c>
      <c r="D445" s="140" t="s">
        <v>3056</v>
      </c>
      <c r="E445" s="141">
        <v>406</v>
      </c>
      <c r="F445" s="143">
        <v>8286570</v>
      </c>
      <c r="G445" s="144">
        <v>401</v>
      </c>
      <c r="H445" s="145">
        <v>367</v>
      </c>
      <c r="I445" s="146">
        <v>10014214</v>
      </c>
      <c r="J445" s="147">
        <v>173</v>
      </c>
      <c r="K445" s="148">
        <v>155</v>
      </c>
      <c r="L445" s="143">
        <v>6661410</v>
      </c>
      <c r="M445" s="144">
        <v>232</v>
      </c>
      <c r="N445" s="145">
        <v>210</v>
      </c>
      <c r="O445" s="146">
        <v>5598280</v>
      </c>
      <c r="P445" s="147">
        <v>230</v>
      </c>
      <c r="Q445" s="148">
        <v>207</v>
      </c>
      <c r="R445" s="143">
        <v>15741992</v>
      </c>
      <c r="S445" s="144">
        <v>125</v>
      </c>
      <c r="T445" s="145">
        <v>112</v>
      </c>
      <c r="U445" s="146">
        <v>2358503</v>
      </c>
      <c r="V445" s="147">
        <v>272</v>
      </c>
      <c r="W445" s="148">
        <v>259</v>
      </c>
      <c r="X445" s="143">
        <v>8413</v>
      </c>
      <c r="Y445" s="144">
        <v>339</v>
      </c>
      <c r="Z445" s="145">
        <v>299</v>
      </c>
      <c r="AA445" s="146">
        <v>428</v>
      </c>
      <c r="AB445" s="149">
        <v>341</v>
      </c>
      <c r="AC445" s="141">
        <v>0</v>
      </c>
      <c r="AD445" s="150">
        <v>100</v>
      </c>
      <c r="AE445" s="151">
        <v>0</v>
      </c>
    </row>
    <row r="446" spans="1:31" s="3" customFormat="1" ht="18.75" customHeight="1">
      <c r="A446" s="32">
        <v>444</v>
      </c>
      <c r="B446" s="33" t="s">
        <v>3052</v>
      </c>
      <c r="C446" s="34" t="s">
        <v>2756</v>
      </c>
      <c r="D446" s="35" t="s">
        <v>3054</v>
      </c>
      <c r="E446" s="45">
        <v>38</v>
      </c>
      <c r="F446" s="38">
        <v>8279754</v>
      </c>
      <c r="G446" s="39">
        <v>457</v>
      </c>
      <c r="H446" s="40">
        <v>39</v>
      </c>
      <c r="I446" s="41">
        <v>8297146</v>
      </c>
      <c r="J446" s="42">
        <v>425</v>
      </c>
      <c r="K446" s="43">
        <v>34</v>
      </c>
      <c r="L446" s="38">
        <v>1528704</v>
      </c>
      <c r="M446" s="39" t="s">
        <v>3052</v>
      </c>
      <c r="N446" s="40" t="s">
        <v>3052</v>
      </c>
      <c r="O446" s="41">
        <v>-427407</v>
      </c>
      <c r="P446" s="42">
        <v>407</v>
      </c>
      <c r="Q446" s="43">
        <v>35</v>
      </c>
      <c r="R446" s="38">
        <v>6847631</v>
      </c>
      <c r="S446" s="39">
        <v>462</v>
      </c>
      <c r="T446" s="40">
        <v>29</v>
      </c>
      <c r="U446" s="41">
        <v>-2166546</v>
      </c>
      <c r="V446" s="42">
        <v>392</v>
      </c>
      <c r="W446" s="43">
        <v>18</v>
      </c>
      <c r="X446" s="38">
        <v>821</v>
      </c>
      <c r="Y446" s="39">
        <v>201</v>
      </c>
      <c r="Z446" s="40">
        <v>33</v>
      </c>
      <c r="AA446" s="41">
        <v>773</v>
      </c>
      <c r="AB446" s="108">
        <v>341</v>
      </c>
      <c r="AC446" s="45">
        <v>100</v>
      </c>
      <c r="AD446" s="37">
        <v>0</v>
      </c>
      <c r="AE446" s="46">
        <v>0</v>
      </c>
    </row>
    <row r="447" spans="1:31" s="3" customFormat="1" ht="18.75" customHeight="1">
      <c r="A447" s="152">
        <v>445</v>
      </c>
      <c r="B447" s="153">
        <v>468</v>
      </c>
      <c r="C447" s="154" t="s">
        <v>2757</v>
      </c>
      <c r="D447" s="155" t="s">
        <v>3056</v>
      </c>
      <c r="E447" s="156">
        <v>407</v>
      </c>
      <c r="F447" s="158">
        <v>8241604</v>
      </c>
      <c r="G447" s="159">
        <v>459</v>
      </c>
      <c r="H447" s="160">
        <v>420</v>
      </c>
      <c r="I447" s="161">
        <v>8278070</v>
      </c>
      <c r="J447" s="162">
        <v>302</v>
      </c>
      <c r="K447" s="163">
        <v>274</v>
      </c>
      <c r="L447" s="158">
        <v>3645549</v>
      </c>
      <c r="M447" s="159">
        <v>243</v>
      </c>
      <c r="N447" s="160">
        <v>220</v>
      </c>
      <c r="O447" s="161">
        <v>5253857</v>
      </c>
      <c r="P447" s="162">
        <v>330</v>
      </c>
      <c r="Q447" s="163">
        <v>302</v>
      </c>
      <c r="R447" s="158">
        <v>10082633</v>
      </c>
      <c r="S447" s="159">
        <v>166</v>
      </c>
      <c r="T447" s="160">
        <v>152</v>
      </c>
      <c r="U447" s="161">
        <v>1632224</v>
      </c>
      <c r="V447" s="162">
        <v>155</v>
      </c>
      <c r="W447" s="163">
        <v>145</v>
      </c>
      <c r="X447" s="158">
        <v>22618</v>
      </c>
      <c r="Y447" s="159">
        <v>296</v>
      </c>
      <c r="Z447" s="160">
        <v>259</v>
      </c>
      <c r="AA447" s="161">
        <v>506</v>
      </c>
      <c r="AB447" s="164">
        <v>371</v>
      </c>
      <c r="AC447" s="156">
        <v>0</v>
      </c>
      <c r="AD447" s="165">
        <v>100</v>
      </c>
      <c r="AE447" s="166">
        <v>0</v>
      </c>
    </row>
    <row r="448" spans="1:31" s="3" customFormat="1" ht="18.75" customHeight="1">
      <c r="A448" s="167">
        <v>446</v>
      </c>
      <c r="B448" s="168" t="s">
        <v>3052</v>
      </c>
      <c r="C448" s="169" t="s">
        <v>2735</v>
      </c>
      <c r="D448" s="170" t="s">
        <v>3056</v>
      </c>
      <c r="E448" s="171">
        <v>408</v>
      </c>
      <c r="F448" s="173">
        <v>8234746</v>
      </c>
      <c r="G448" s="174">
        <v>462</v>
      </c>
      <c r="H448" s="175">
        <v>423</v>
      </c>
      <c r="I448" s="176">
        <v>8243871</v>
      </c>
      <c r="J448" s="177">
        <v>476</v>
      </c>
      <c r="K448" s="178">
        <v>439</v>
      </c>
      <c r="L448" s="173">
        <v>411572</v>
      </c>
      <c r="M448" s="174">
        <v>466</v>
      </c>
      <c r="N448" s="175">
        <v>433</v>
      </c>
      <c r="O448" s="176">
        <v>384553</v>
      </c>
      <c r="P448" s="177">
        <v>498</v>
      </c>
      <c r="Q448" s="178">
        <v>457</v>
      </c>
      <c r="R448" s="173">
        <v>1902851</v>
      </c>
      <c r="S448" s="174">
        <v>363</v>
      </c>
      <c r="T448" s="175">
        <v>340</v>
      </c>
      <c r="U448" s="176">
        <v>143523</v>
      </c>
      <c r="V448" s="177">
        <v>164</v>
      </c>
      <c r="W448" s="178">
        <v>154</v>
      </c>
      <c r="X448" s="173">
        <v>22085</v>
      </c>
      <c r="Y448" s="174">
        <v>490</v>
      </c>
      <c r="Z448" s="175">
        <v>449</v>
      </c>
      <c r="AA448" s="176">
        <v>97</v>
      </c>
      <c r="AB448" s="179">
        <v>311</v>
      </c>
      <c r="AC448" s="171">
        <v>0</v>
      </c>
      <c r="AD448" s="180">
        <v>90</v>
      </c>
      <c r="AE448" s="181">
        <v>10</v>
      </c>
    </row>
    <row r="449" spans="1:31" s="3" customFormat="1" ht="18.75" customHeight="1">
      <c r="A449" s="32">
        <v>447</v>
      </c>
      <c r="B449" s="33">
        <v>387</v>
      </c>
      <c r="C449" s="34" t="s">
        <v>2758</v>
      </c>
      <c r="D449" s="35" t="s">
        <v>3054</v>
      </c>
      <c r="E449" s="45">
        <v>39</v>
      </c>
      <c r="F449" s="38">
        <v>8211227</v>
      </c>
      <c r="G449" s="39">
        <v>455</v>
      </c>
      <c r="H449" s="40">
        <v>38</v>
      </c>
      <c r="I449" s="41">
        <v>8388093</v>
      </c>
      <c r="J449" s="42">
        <v>367</v>
      </c>
      <c r="K449" s="43">
        <v>29</v>
      </c>
      <c r="L449" s="38">
        <v>2740827</v>
      </c>
      <c r="M449" s="39">
        <v>141</v>
      </c>
      <c r="N449" s="40">
        <v>19</v>
      </c>
      <c r="O449" s="41">
        <v>10033525</v>
      </c>
      <c r="P449" s="42">
        <v>265</v>
      </c>
      <c r="Q449" s="43">
        <v>27</v>
      </c>
      <c r="R449" s="38">
        <v>13677894</v>
      </c>
      <c r="S449" s="39">
        <v>253</v>
      </c>
      <c r="T449" s="40">
        <v>21</v>
      </c>
      <c r="U449" s="41">
        <v>696061</v>
      </c>
      <c r="V449" s="42">
        <v>396</v>
      </c>
      <c r="W449" s="43">
        <v>19</v>
      </c>
      <c r="X449" s="38">
        <v>717</v>
      </c>
      <c r="Y449" s="39">
        <v>333</v>
      </c>
      <c r="Z449" s="40">
        <v>39</v>
      </c>
      <c r="AA449" s="41">
        <v>441</v>
      </c>
      <c r="AB449" s="108">
        <v>382</v>
      </c>
      <c r="AC449" s="45">
        <v>100</v>
      </c>
      <c r="AD449" s="37">
        <v>0</v>
      </c>
      <c r="AE449" s="46">
        <v>0</v>
      </c>
    </row>
    <row r="450" spans="1:31" s="3" customFormat="1" ht="18.75" customHeight="1">
      <c r="A450" s="32">
        <v>448</v>
      </c>
      <c r="B450" s="33" t="s">
        <v>3052</v>
      </c>
      <c r="C450" s="34" t="s">
        <v>216</v>
      </c>
      <c r="D450" s="35" t="s">
        <v>1699</v>
      </c>
      <c r="E450" s="45">
        <v>409</v>
      </c>
      <c r="F450" s="38">
        <v>8204519</v>
      </c>
      <c r="G450" s="39">
        <v>463</v>
      </c>
      <c r="H450" s="40">
        <v>424</v>
      </c>
      <c r="I450" s="41">
        <v>8211574</v>
      </c>
      <c r="J450" s="42">
        <v>345</v>
      </c>
      <c r="K450" s="43">
        <v>317</v>
      </c>
      <c r="L450" s="38">
        <v>3059960</v>
      </c>
      <c r="M450" s="39">
        <v>343</v>
      </c>
      <c r="N450" s="40">
        <v>318</v>
      </c>
      <c r="O450" s="41">
        <v>2914330</v>
      </c>
      <c r="P450" s="42">
        <v>469</v>
      </c>
      <c r="Q450" s="43">
        <v>429</v>
      </c>
      <c r="R450" s="38">
        <v>4115731</v>
      </c>
      <c r="S450" s="39">
        <v>152</v>
      </c>
      <c r="T450" s="40">
        <v>138</v>
      </c>
      <c r="U450" s="41">
        <v>1772522</v>
      </c>
      <c r="V450" s="42" t="s">
        <v>3052</v>
      </c>
      <c r="W450" s="43" t="s">
        <v>3052</v>
      </c>
      <c r="X450" s="44" t="s">
        <v>3052</v>
      </c>
      <c r="Y450" s="39">
        <v>351</v>
      </c>
      <c r="Z450" s="40">
        <v>311</v>
      </c>
      <c r="AA450" s="41">
        <v>406</v>
      </c>
      <c r="AB450" s="108">
        <v>311</v>
      </c>
      <c r="AC450" s="45">
        <v>0</v>
      </c>
      <c r="AD450" s="37">
        <v>100</v>
      </c>
      <c r="AE450" s="46">
        <v>0</v>
      </c>
    </row>
    <row r="451" spans="1:31" s="3" customFormat="1" ht="18.75" customHeight="1">
      <c r="A451" s="32">
        <v>449</v>
      </c>
      <c r="B451" s="33">
        <v>460</v>
      </c>
      <c r="C451" s="34" t="s">
        <v>1913</v>
      </c>
      <c r="D451" s="35" t="s">
        <v>881</v>
      </c>
      <c r="E451" s="45">
        <v>410</v>
      </c>
      <c r="F451" s="38">
        <v>8170258</v>
      </c>
      <c r="G451" s="39">
        <v>458</v>
      </c>
      <c r="H451" s="40">
        <v>419</v>
      </c>
      <c r="I451" s="41">
        <v>8282270</v>
      </c>
      <c r="J451" s="42">
        <v>351</v>
      </c>
      <c r="K451" s="43">
        <v>323</v>
      </c>
      <c r="L451" s="38">
        <v>2987558</v>
      </c>
      <c r="M451" s="39">
        <v>397</v>
      </c>
      <c r="N451" s="40">
        <v>369</v>
      </c>
      <c r="O451" s="41">
        <v>1901040</v>
      </c>
      <c r="P451" s="42">
        <v>401</v>
      </c>
      <c r="Q451" s="43">
        <v>368</v>
      </c>
      <c r="R451" s="38">
        <v>6936625</v>
      </c>
      <c r="S451" s="39">
        <v>273</v>
      </c>
      <c r="T451" s="40">
        <v>252</v>
      </c>
      <c r="U451" s="41">
        <v>543363</v>
      </c>
      <c r="V451" s="42">
        <v>250</v>
      </c>
      <c r="W451" s="43">
        <v>237</v>
      </c>
      <c r="X451" s="38">
        <v>10490</v>
      </c>
      <c r="Y451" s="39">
        <v>425</v>
      </c>
      <c r="Z451" s="40">
        <v>384</v>
      </c>
      <c r="AA451" s="41">
        <v>258</v>
      </c>
      <c r="AB451" s="108">
        <v>383</v>
      </c>
      <c r="AC451" s="45">
        <v>0</v>
      </c>
      <c r="AD451" s="37">
        <v>50</v>
      </c>
      <c r="AE451" s="46">
        <v>50</v>
      </c>
    </row>
    <row r="452" spans="1:31" s="3" customFormat="1" ht="18.75" customHeight="1">
      <c r="A452" s="152">
        <v>450</v>
      </c>
      <c r="B452" s="153">
        <v>419</v>
      </c>
      <c r="C452" s="154" t="s">
        <v>1522</v>
      </c>
      <c r="D452" s="155" t="s">
        <v>3056</v>
      </c>
      <c r="E452" s="156">
        <v>411</v>
      </c>
      <c r="F452" s="158">
        <v>8157290</v>
      </c>
      <c r="G452" s="159">
        <v>465</v>
      </c>
      <c r="H452" s="160">
        <v>426</v>
      </c>
      <c r="I452" s="161">
        <v>8169952</v>
      </c>
      <c r="J452" s="162">
        <v>288</v>
      </c>
      <c r="K452" s="163">
        <v>262</v>
      </c>
      <c r="L452" s="158">
        <v>3906247</v>
      </c>
      <c r="M452" s="159">
        <v>290</v>
      </c>
      <c r="N452" s="160">
        <v>266</v>
      </c>
      <c r="O452" s="161">
        <v>4028590</v>
      </c>
      <c r="P452" s="162">
        <v>391</v>
      </c>
      <c r="Q452" s="163">
        <v>359</v>
      </c>
      <c r="R452" s="158">
        <v>7559750</v>
      </c>
      <c r="S452" s="159">
        <v>156</v>
      </c>
      <c r="T452" s="160">
        <v>142</v>
      </c>
      <c r="U452" s="161">
        <v>1746090</v>
      </c>
      <c r="V452" s="162">
        <v>128</v>
      </c>
      <c r="W452" s="163">
        <v>118</v>
      </c>
      <c r="X452" s="158">
        <v>26618</v>
      </c>
      <c r="Y452" s="159">
        <v>464</v>
      </c>
      <c r="Z452" s="160">
        <v>423</v>
      </c>
      <c r="AA452" s="161">
        <v>180</v>
      </c>
      <c r="AB452" s="164">
        <v>210</v>
      </c>
      <c r="AC452" s="156">
        <v>0</v>
      </c>
      <c r="AD452" s="165">
        <v>0</v>
      </c>
      <c r="AE452" s="166">
        <v>100</v>
      </c>
    </row>
    <row r="453" spans="1:31" s="3" customFormat="1" ht="18.75" customHeight="1">
      <c r="A453" s="18">
        <v>451</v>
      </c>
      <c r="B453" s="19" t="s">
        <v>3052</v>
      </c>
      <c r="C453" s="20" t="s">
        <v>2633</v>
      </c>
      <c r="D453" s="21" t="s">
        <v>88</v>
      </c>
      <c r="E453" s="22">
        <v>412</v>
      </c>
      <c r="F453" s="24">
        <v>8126130</v>
      </c>
      <c r="G453" s="25">
        <v>405</v>
      </c>
      <c r="H453" s="26">
        <v>371</v>
      </c>
      <c r="I453" s="27">
        <v>9978111</v>
      </c>
      <c r="J453" s="28">
        <v>415</v>
      </c>
      <c r="K453" s="29">
        <v>382</v>
      </c>
      <c r="L453" s="24">
        <v>1795693</v>
      </c>
      <c r="M453" s="25">
        <v>431</v>
      </c>
      <c r="N453" s="26">
        <v>402</v>
      </c>
      <c r="O453" s="27">
        <v>1160052</v>
      </c>
      <c r="P453" s="28">
        <v>411</v>
      </c>
      <c r="Q453" s="29">
        <v>376</v>
      </c>
      <c r="R453" s="24">
        <v>6617711</v>
      </c>
      <c r="S453" s="25">
        <v>292</v>
      </c>
      <c r="T453" s="26">
        <v>271</v>
      </c>
      <c r="U453" s="27">
        <v>441817</v>
      </c>
      <c r="V453" s="28">
        <v>205</v>
      </c>
      <c r="W453" s="29">
        <v>193</v>
      </c>
      <c r="X453" s="24">
        <v>17599</v>
      </c>
      <c r="Y453" s="25">
        <v>483</v>
      </c>
      <c r="Z453" s="26">
        <v>442</v>
      </c>
      <c r="AA453" s="27">
        <v>125</v>
      </c>
      <c r="AB453" s="107">
        <v>311</v>
      </c>
      <c r="AC453" s="22">
        <v>0</v>
      </c>
      <c r="AD453" s="30">
        <v>100</v>
      </c>
      <c r="AE453" s="31">
        <v>0</v>
      </c>
    </row>
    <row r="454" spans="1:31" s="3" customFormat="1" ht="18.75" customHeight="1">
      <c r="A454" s="137">
        <v>452</v>
      </c>
      <c r="B454" s="138">
        <v>437</v>
      </c>
      <c r="C454" s="139" t="s">
        <v>2759</v>
      </c>
      <c r="D454" s="140" t="s">
        <v>3056</v>
      </c>
      <c r="E454" s="141">
        <v>413</v>
      </c>
      <c r="F454" s="143">
        <v>8107753</v>
      </c>
      <c r="G454" s="144">
        <v>453</v>
      </c>
      <c r="H454" s="145">
        <v>416</v>
      </c>
      <c r="I454" s="146">
        <v>8492413</v>
      </c>
      <c r="J454" s="147">
        <v>365</v>
      </c>
      <c r="K454" s="148">
        <v>337</v>
      </c>
      <c r="L454" s="143">
        <v>2791080</v>
      </c>
      <c r="M454" s="144">
        <v>169</v>
      </c>
      <c r="N454" s="145">
        <v>149</v>
      </c>
      <c r="O454" s="146">
        <v>8343232</v>
      </c>
      <c r="P454" s="147">
        <v>165</v>
      </c>
      <c r="Q454" s="148">
        <v>143</v>
      </c>
      <c r="R454" s="143">
        <v>21079515</v>
      </c>
      <c r="S454" s="144">
        <v>403</v>
      </c>
      <c r="T454" s="145">
        <v>379</v>
      </c>
      <c r="U454" s="146">
        <v>14956</v>
      </c>
      <c r="V454" s="147">
        <v>191</v>
      </c>
      <c r="W454" s="148">
        <v>180</v>
      </c>
      <c r="X454" s="143">
        <v>19200</v>
      </c>
      <c r="Y454" s="144">
        <v>276</v>
      </c>
      <c r="Z454" s="145">
        <v>239</v>
      </c>
      <c r="AA454" s="146">
        <v>550</v>
      </c>
      <c r="AB454" s="149">
        <v>321</v>
      </c>
      <c r="AC454" s="141">
        <v>0</v>
      </c>
      <c r="AD454" s="150">
        <v>100</v>
      </c>
      <c r="AE454" s="151">
        <v>0</v>
      </c>
    </row>
    <row r="455" spans="1:31" s="3" customFormat="1" ht="18.75" customHeight="1">
      <c r="A455" s="32">
        <v>453</v>
      </c>
      <c r="B455" s="33">
        <v>441</v>
      </c>
      <c r="C455" s="34" t="s">
        <v>2760</v>
      </c>
      <c r="D455" s="35" t="s">
        <v>3154</v>
      </c>
      <c r="E455" s="45">
        <v>414</v>
      </c>
      <c r="F455" s="38">
        <v>8090560</v>
      </c>
      <c r="G455" s="39">
        <v>464</v>
      </c>
      <c r="H455" s="40">
        <v>425</v>
      </c>
      <c r="I455" s="41">
        <v>8181871</v>
      </c>
      <c r="J455" s="42">
        <v>260</v>
      </c>
      <c r="K455" s="43">
        <v>235</v>
      </c>
      <c r="L455" s="38">
        <v>4418115</v>
      </c>
      <c r="M455" s="39">
        <v>458</v>
      </c>
      <c r="N455" s="40">
        <v>425</v>
      </c>
      <c r="O455" s="41">
        <v>755079</v>
      </c>
      <c r="P455" s="42">
        <v>313</v>
      </c>
      <c r="Q455" s="43">
        <v>285</v>
      </c>
      <c r="R455" s="38">
        <v>10621332</v>
      </c>
      <c r="S455" s="39">
        <v>281</v>
      </c>
      <c r="T455" s="40">
        <v>260</v>
      </c>
      <c r="U455" s="41">
        <v>515216</v>
      </c>
      <c r="V455" s="42">
        <v>397</v>
      </c>
      <c r="W455" s="43">
        <v>378</v>
      </c>
      <c r="X455" s="38">
        <v>708</v>
      </c>
      <c r="Y455" s="39">
        <v>453</v>
      </c>
      <c r="Z455" s="40">
        <v>412</v>
      </c>
      <c r="AA455" s="41">
        <v>202</v>
      </c>
      <c r="AB455" s="108">
        <v>369</v>
      </c>
      <c r="AC455" s="45">
        <v>10.99</v>
      </c>
      <c r="AD455" s="37">
        <v>89.01</v>
      </c>
      <c r="AE455" s="46">
        <v>0</v>
      </c>
    </row>
    <row r="456" spans="1:31" s="3" customFormat="1" ht="18.75" customHeight="1">
      <c r="A456" s="32">
        <v>454</v>
      </c>
      <c r="B456" s="33">
        <v>499</v>
      </c>
      <c r="C456" s="34" t="s">
        <v>2288</v>
      </c>
      <c r="D456" s="35" t="s">
        <v>88</v>
      </c>
      <c r="E456" s="45">
        <v>415</v>
      </c>
      <c r="F456" s="38">
        <v>8086307</v>
      </c>
      <c r="G456" s="39">
        <v>461</v>
      </c>
      <c r="H456" s="40">
        <v>422</v>
      </c>
      <c r="I456" s="41">
        <v>8244541</v>
      </c>
      <c r="J456" s="42">
        <v>440</v>
      </c>
      <c r="K456" s="43">
        <v>404</v>
      </c>
      <c r="L456" s="38">
        <v>1244011</v>
      </c>
      <c r="M456" s="39">
        <v>443</v>
      </c>
      <c r="N456" s="40">
        <v>412</v>
      </c>
      <c r="O456" s="41">
        <v>987562</v>
      </c>
      <c r="P456" s="42">
        <v>460</v>
      </c>
      <c r="Q456" s="43">
        <v>421</v>
      </c>
      <c r="R456" s="38">
        <v>4796812</v>
      </c>
      <c r="S456" s="39">
        <v>334</v>
      </c>
      <c r="T456" s="40">
        <v>311</v>
      </c>
      <c r="U456" s="41">
        <v>245261</v>
      </c>
      <c r="V456" s="42">
        <v>359</v>
      </c>
      <c r="W456" s="43">
        <v>345</v>
      </c>
      <c r="X456" s="38">
        <v>2156</v>
      </c>
      <c r="Y456" s="39">
        <v>452</v>
      </c>
      <c r="Z456" s="40">
        <v>411</v>
      </c>
      <c r="AA456" s="41">
        <v>203</v>
      </c>
      <c r="AB456" s="108">
        <v>352</v>
      </c>
      <c r="AC456" s="45">
        <v>0</v>
      </c>
      <c r="AD456" s="37">
        <v>56.5</v>
      </c>
      <c r="AE456" s="46">
        <v>43.5</v>
      </c>
    </row>
    <row r="457" spans="1:31" s="3" customFormat="1" ht="18.75" customHeight="1">
      <c r="A457" s="48">
        <v>455</v>
      </c>
      <c r="B457" s="49">
        <v>458</v>
      </c>
      <c r="C457" s="50" t="s">
        <v>2209</v>
      </c>
      <c r="D457" s="51" t="s">
        <v>1939</v>
      </c>
      <c r="E457" s="68">
        <v>416</v>
      </c>
      <c r="F457" s="54">
        <v>8076792</v>
      </c>
      <c r="G457" s="55">
        <v>467</v>
      </c>
      <c r="H457" s="56">
        <v>428</v>
      </c>
      <c r="I457" s="57">
        <v>8076792</v>
      </c>
      <c r="J457" s="58">
        <v>445</v>
      </c>
      <c r="K457" s="59">
        <v>409</v>
      </c>
      <c r="L457" s="54">
        <v>1165680</v>
      </c>
      <c r="M457" s="55">
        <v>355</v>
      </c>
      <c r="N457" s="56">
        <v>329</v>
      </c>
      <c r="O457" s="57">
        <v>2764345</v>
      </c>
      <c r="P457" s="58">
        <v>485</v>
      </c>
      <c r="Q457" s="59">
        <v>444</v>
      </c>
      <c r="R457" s="54">
        <v>3603752</v>
      </c>
      <c r="S457" s="55">
        <v>330</v>
      </c>
      <c r="T457" s="56">
        <v>308</v>
      </c>
      <c r="U457" s="57">
        <v>259276</v>
      </c>
      <c r="V457" s="58">
        <v>274</v>
      </c>
      <c r="W457" s="59">
        <v>261</v>
      </c>
      <c r="X457" s="54">
        <v>8221</v>
      </c>
      <c r="Y457" s="55">
        <v>492</v>
      </c>
      <c r="Z457" s="56">
        <v>451</v>
      </c>
      <c r="AA457" s="57">
        <v>94</v>
      </c>
      <c r="AB457" s="109">
        <v>210</v>
      </c>
      <c r="AC457" s="52">
        <v>0</v>
      </c>
      <c r="AD457" s="60">
        <v>100</v>
      </c>
      <c r="AE457" s="61">
        <v>0</v>
      </c>
    </row>
    <row r="458" spans="1:31" s="3" customFormat="1" ht="18.75" customHeight="1">
      <c r="A458" s="167">
        <v>456</v>
      </c>
      <c r="B458" s="168">
        <v>456</v>
      </c>
      <c r="C458" s="169" t="s">
        <v>2761</v>
      </c>
      <c r="D458" s="170" t="s">
        <v>3056</v>
      </c>
      <c r="E458" s="171">
        <v>417</v>
      </c>
      <c r="F458" s="173">
        <v>8075304</v>
      </c>
      <c r="G458" s="174">
        <v>274</v>
      </c>
      <c r="H458" s="175">
        <v>249</v>
      </c>
      <c r="I458" s="176">
        <v>14704435</v>
      </c>
      <c r="J458" s="177">
        <v>261</v>
      </c>
      <c r="K458" s="178">
        <v>236</v>
      </c>
      <c r="L458" s="173">
        <v>4412840</v>
      </c>
      <c r="M458" s="174">
        <v>182</v>
      </c>
      <c r="N458" s="175">
        <v>161</v>
      </c>
      <c r="O458" s="176">
        <v>7721545</v>
      </c>
      <c r="P458" s="177">
        <v>224</v>
      </c>
      <c r="Q458" s="178">
        <v>201</v>
      </c>
      <c r="R458" s="173">
        <v>16259871</v>
      </c>
      <c r="S458" s="174">
        <v>112</v>
      </c>
      <c r="T458" s="175">
        <v>99</v>
      </c>
      <c r="U458" s="176">
        <v>2680414</v>
      </c>
      <c r="V458" s="177">
        <v>423</v>
      </c>
      <c r="W458" s="178">
        <v>400</v>
      </c>
      <c r="X458" s="173">
        <v>115</v>
      </c>
      <c r="Y458" s="174">
        <v>188</v>
      </c>
      <c r="Z458" s="175">
        <v>156</v>
      </c>
      <c r="AA458" s="176">
        <v>837</v>
      </c>
      <c r="AB458" s="179">
        <v>322</v>
      </c>
      <c r="AC458" s="171">
        <v>0</v>
      </c>
      <c r="AD458" s="180">
        <v>100</v>
      </c>
      <c r="AE458" s="181">
        <v>0</v>
      </c>
    </row>
    <row r="459" spans="1:31" s="3" customFormat="1" ht="18.75" customHeight="1">
      <c r="A459" s="32">
        <v>457</v>
      </c>
      <c r="B459" s="33">
        <v>425</v>
      </c>
      <c r="C459" s="34" t="s">
        <v>589</v>
      </c>
      <c r="D459" s="35" t="s">
        <v>88</v>
      </c>
      <c r="E459" s="45">
        <v>418</v>
      </c>
      <c r="F459" s="38">
        <v>8069821</v>
      </c>
      <c r="G459" s="39">
        <v>416</v>
      </c>
      <c r="H459" s="40">
        <v>382</v>
      </c>
      <c r="I459" s="41">
        <v>9653941</v>
      </c>
      <c r="J459" s="42">
        <v>210</v>
      </c>
      <c r="K459" s="43">
        <v>189</v>
      </c>
      <c r="L459" s="38">
        <v>5477079</v>
      </c>
      <c r="M459" s="39">
        <v>392</v>
      </c>
      <c r="N459" s="40">
        <v>364</v>
      </c>
      <c r="O459" s="41">
        <v>1944916</v>
      </c>
      <c r="P459" s="42">
        <v>304</v>
      </c>
      <c r="Q459" s="43">
        <v>276</v>
      </c>
      <c r="R459" s="38">
        <v>10885022</v>
      </c>
      <c r="S459" s="39">
        <v>421</v>
      </c>
      <c r="T459" s="40">
        <v>395</v>
      </c>
      <c r="U459" s="41">
        <v>-206007</v>
      </c>
      <c r="V459" s="42">
        <v>242</v>
      </c>
      <c r="W459" s="43">
        <v>229</v>
      </c>
      <c r="X459" s="38">
        <v>11984</v>
      </c>
      <c r="Y459" s="39">
        <v>389</v>
      </c>
      <c r="Z459" s="40">
        <v>349</v>
      </c>
      <c r="AA459" s="41">
        <v>329</v>
      </c>
      <c r="AB459" s="108">
        <v>383</v>
      </c>
      <c r="AC459" s="45">
        <v>0</v>
      </c>
      <c r="AD459" s="37">
        <v>100</v>
      </c>
      <c r="AE459" s="46">
        <v>0</v>
      </c>
    </row>
    <row r="460" spans="1:31" s="3" customFormat="1" ht="18.75" customHeight="1">
      <c r="A460" s="32">
        <v>458</v>
      </c>
      <c r="B460" s="33">
        <v>433</v>
      </c>
      <c r="C460" s="34" t="s">
        <v>2257</v>
      </c>
      <c r="D460" s="35" t="s">
        <v>2976</v>
      </c>
      <c r="E460" s="45">
        <v>419</v>
      </c>
      <c r="F460" s="38">
        <v>8041374</v>
      </c>
      <c r="G460" s="39">
        <v>468</v>
      </c>
      <c r="H460" s="40">
        <v>429</v>
      </c>
      <c r="I460" s="41">
        <v>8041374</v>
      </c>
      <c r="J460" s="42">
        <v>339</v>
      </c>
      <c r="K460" s="43">
        <v>311</v>
      </c>
      <c r="L460" s="38">
        <v>3114863</v>
      </c>
      <c r="M460" s="39">
        <v>409</v>
      </c>
      <c r="N460" s="40">
        <v>381</v>
      </c>
      <c r="O460" s="41">
        <v>1687395</v>
      </c>
      <c r="P460" s="42">
        <v>137</v>
      </c>
      <c r="Q460" s="43">
        <v>119</v>
      </c>
      <c r="R460" s="38">
        <v>24976216</v>
      </c>
      <c r="S460" s="39">
        <v>391</v>
      </c>
      <c r="T460" s="40">
        <v>367</v>
      </c>
      <c r="U460" s="41">
        <v>47688</v>
      </c>
      <c r="V460" s="42">
        <v>261</v>
      </c>
      <c r="W460" s="43">
        <v>248</v>
      </c>
      <c r="X460" s="38">
        <v>9775</v>
      </c>
      <c r="Y460" s="39">
        <v>392</v>
      </c>
      <c r="Z460" s="40">
        <v>351</v>
      </c>
      <c r="AA460" s="41">
        <v>321</v>
      </c>
      <c r="AB460" s="108">
        <v>210</v>
      </c>
      <c r="AC460" s="45">
        <v>0</v>
      </c>
      <c r="AD460" s="37">
        <v>100</v>
      </c>
      <c r="AE460" s="46">
        <v>0</v>
      </c>
    </row>
    <row r="461" spans="1:31" s="3" customFormat="1" ht="18.75" customHeight="1">
      <c r="A461" s="32">
        <v>459</v>
      </c>
      <c r="B461" s="33">
        <v>424</v>
      </c>
      <c r="C461" s="34" t="s">
        <v>1434</v>
      </c>
      <c r="D461" s="35" t="s">
        <v>88</v>
      </c>
      <c r="E461" s="45">
        <v>420</v>
      </c>
      <c r="F461" s="38">
        <v>7961001</v>
      </c>
      <c r="G461" s="39">
        <v>460</v>
      </c>
      <c r="H461" s="40">
        <v>421</v>
      </c>
      <c r="I461" s="41">
        <v>8264427</v>
      </c>
      <c r="J461" s="42">
        <v>437</v>
      </c>
      <c r="K461" s="43">
        <v>401</v>
      </c>
      <c r="L461" s="38">
        <v>1296452</v>
      </c>
      <c r="M461" s="39">
        <v>357</v>
      </c>
      <c r="N461" s="40">
        <v>331</v>
      </c>
      <c r="O461" s="41">
        <v>2717880</v>
      </c>
      <c r="P461" s="42">
        <v>484</v>
      </c>
      <c r="Q461" s="43">
        <v>443</v>
      </c>
      <c r="R461" s="38">
        <v>3606279</v>
      </c>
      <c r="S461" s="39">
        <v>302</v>
      </c>
      <c r="T461" s="40">
        <v>280</v>
      </c>
      <c r="U461" s="41">
        <v>373057</v>
      </c>
      <c r="V461" s="42" t="s">
        <v>3052</v>
      </c>
      <c r="W461" s="43" t="s">
        <v>3052</v>
      </c>
      <c r="X461" s="44" t="s">
        <v>3052</v>
      </c>
      <c r="Y461" s="39">
        <v>388</v>
      </c>
      <c r="Z461" s="40">
        <v>348</v>
      </c>
      <c r="AA461" s="41">
        <v>330</v>
      </c>
      <c r="AB461" s="108">
        <v>311</v>
      </c>
      <c r="AC461" s="45">
        <v>0</v>
      </c>
      <c r="AD461" s="37">
        <v>100</v>
      </c>
      <c r="AE461" s="46">
        <v>0</v>
      </c>
    </row>
    <row r="462" spans="1:31" s="3" customFormat="1" ht="18.75" customHeight="1">
      <c r="A462" s="152">
        <v>460</v>
      </c>
      <c r="B462" s="153">
        <v>487</v>
      </c>
      <c r="C462" s="154" t="s">
        <v>1475</v>
      </c>
      <c r="D462" s="155" t="s">
        <v>3056</v>
      </c>
      <c r="E462" s="156">
        <v>421</v>
      </c>
      <c r="F462" s="158">
        <v>7914745</v>
      </c>
      <c r="G462" s="159">
        <v>472</v>
      </c>
      <c r="H462" s="160">
        <v>433</v>
      </c>
      <c r="I462" s="161">
        <v>7914745</v>
      </c>
      <c r="J462" s="162">
        <v>483</v>
      </c>
      <c r="K462" s="163">
        <v>446</v>
      </c>
      <c r="L462" s="158">
        <v>219687</v>
      </c>
      <c r="M462" s="159">
        <v>472</v>
      </c>
      <c r="N462" s="160">
        <v>439</v>
      </c>
      <c r="O462" s="161">
        <v>277963</v>
      </c>
      <c r="P462" s="162">
        <v>500</v>
      </c>
      <c r="Q462" s="163">
        <v>459</v>
      </c>
      <c r="R462" s="158">
        <v>500789</v>
      </c>
      <c r="S462" s="159">
        <v>380</v>
      </c>
      <c r="T462" s="160">
        <v>356</v>
      </c>
      <c r="U462" s="161">
        <v>83530</v>
      </c>
      <c r="V462" s="162" t="s">
        <v>3052</v>
      </c>
      <c r="W462" s="163" t="s">
        <v>3052</v>
      </c>
      <c r="X462" s="206" t="s">
        <v>3052</v>
      </c>
      <c r="Y462" s="159">
        <v>500</v>
      </c>
      <c r="Z462" s="160">
        <v>459</v>
      </c>
      <c r="AA462" s="161">
        <v>23</v>
      </c>
      <c r="AB462" s="164">
        <v>354</v>
      </c>
      <c r="AC462" s="156">
        <v>0</v>
      </c>
      <c r="AD462" s="165">
        <v>100</v>
      </c>
      <c r="AE462" s="166">
        <v>0</v>
      </c>
    </row>
    <row r="463" spans="1:31" s="3" customFormat="1" ht="18.75" customHeight="1">
      <c r="A463" s="167">
        <v>461</v>
      </c>
      <c r="B463" s="168" t="s">
        <v>3052</v>
      </c>
      <c r="C463" s="169" t="s">
        <v>1647</v>
      </c>
      <c r="D463" s="170" t="s">
        <v>3056</v>
      </c>
      <c r="E463" s="171">
        <v>422</v>
      </c>
      <c r="F463" s="173">
        <v>7911138</v>
      </c>
      <c r="G463" s="174">
        <v>469</v>
      </c>
      <c r="H463" s="175">
        <v>430</v>
      </c>
      <c r="I463" s="176">
        <v>8037907</v>
      </c>
      <c r="J463" s="177">
        <v>375</v>
      </c>
      <c r="K463" s="178">
        <v>345</v>
      </c>
      <c r="L463" s="173">
        <v>2579161</v>
      </c>
      <c r="M463" s="174">
        <v>349</v>
      </c>
      <c r="N463" s="175">
        <v>323</v>
      </c>
      <c r="O463" s="176">
        <v>2788752</v>
      </c>
      <c r="P463" s="177">
        <v>414</v>
      </c>
      <c r="Q463" s="178">
        <v>378</v>
      </c>
      <c r="R463" s="173">
        <v>6481740</v>
      </c>
      <c r="S463" s="174">
        <v>276</v>
      </c>
      <c r="T463" s="175">
        <v>255</v>
      </c>
      <c r="U463" s="176">
        <v>536736</v>
      </c>
      <c r="V463" s="177">
        <v>347</v>
      </c>
      <c r="W463" s="178">
        <v>334</v>
      </c>
      <c r="X463" s="173">
        <v>2978</v>
      </c>
      <c r="Y463" s="174">
        <v>486</v>
      </c>
      <c r="Z463" s="175">
        <v>445</v>
      </c>
      <c r="AA463" s="176">
        <v>111</v>
      </c>
      <c r="AB463" s="179">
        <v>321</v>
      </c>
      <c r="AC463" s="171">
        <v>0</v>
      </c>
      <c r="AD463" s="180">
        <v>100</v>
      </c>
      <c r="AE463" s="181">
        <v>0</v>
      </c>
    </row>
    <row r="464" spans="1:31" s="3" customFormat="1" ht="18.75" customHeight="1">
      <c r="A464" s="32">
        <v>462</v>
      </c>
      <c r="B464" s="33">
        <v>247</v>
      </c>
      <c r="C464" s="34" t="s">
        <v>1389</v>
      </c>
      <c r="D464" s="35" t="s">
        <v>88</v>
      </c>
      <c r="E464" s="45">
        <v>423</v>
      </c>
      <c r="F464" s="38">
        <v>7898116</v>
      </c>
      <c r="G464" s="39">
        <v>473</v>
      </c>
      <c r="H464" s="40">
        <v>434</v>
      </c>
      <c r="I464" s="41">
        <v>7906305</v>
      </c>
      <c r="J464" s="42">
        <v>433</v>
      </c>
      <c r="K464" s="43">
        <v>398</v>
      </c>
      <c r="L464" s="38">
        <v>1412375</v>
      </c>
      <c r="M464" s="39">
        <v>430</v>
      </c>
      <c r="N464" s="40">
        <v>401</v>
      </c>
      <c r="O464" s="41">
        <v>1174286</v>
      </c>
      <c r="P464" s="42">
        <v>482</v>
      </c>
      <c r="Q464" s="43">
        <v>441</v>
      </c>
      <c r="R464" s="38">
        <v>3748684</v>
      </c>
      <c r="S464" s="39">
        <v>398</v>
      </c>
      <c r="T464" s="40">
        <v>374</v>
      </c>
      <c r="U464" s="41">
        <v>24842</v>
      </c>
      <c r="V464" s="42">
        <v>345</v>
      </c>
      <c r="W464" s="43">
        <v>332</v>
      </c>
      <c r="X464" s="38">
        <v>3171</v>
      </c>
      <c r="Y464" s="39">
        <v>330</v>
      </c>
      <c r="Z464" s="40">
        <v>292</v>
      </c>
      <c r="AA464" s="41">
        <v>452</v>
      </c>
      <c r="AB464" s="108">
        <v>321</v>
      </c>
      <c r="AC464" s="45">
        <v>0</v>
      </c>
      <c r="AD464" s="37">
        <v>100</v>
      </c>
      <c r="AE464" s="46">
        <v>0</v>
      </c>
    </row>
    <row r="465" spans="1:31" s="3" customFormat="1" ht="18.75" customHeight="1">
      <c r="A465" s="32">
        <v>463</v>
      </c>
      <c r="B465" s="33" t="s">
        <v>3052</v>
      </c>
      <c r="C465" s="34" t="s">
        <v>542</v>
      </c>
      <c r="D465" s="35" t="s">
        <v>881</v>
      </c>
      <c r="E465" s="45">
        <v>424</v>
      </c>
      <c r="F465" s="38">
        <v>7881322</v>
      </c>
      <c r="G465" s="39">
        <v>386</v>
      </c>
      <c r="H465" s="40">
        <v>353</v>
      </c>
      <c r="I465" s="41">
        <v>10609106</v>
      </c>
      <c r="J465" s="42">
        <v>480</v>
      </c>
      <c r="K465" s="43">
        <v>443</v>
      </c>
      <c r="L465" s="38">
        <v>291327</v>
      </c>
      <c r="M465" s="39">
        <v>462</v>
      </c>
      <c r="N465" s="40">
        <v>429</v>
      </c>
      <c r="O465" s="41">
        <v>542865</v>
      </c>
      <c r="P465" s="42">
        <v>451</v>
      </c>
      <c r="Q465" s="43">
        <v>413</v>
      </c>
      <c r="R465" s="38">
        <v>5258016</v>
      </c>
      <c r="S465" s="39">
        <v>349</v>
      </c>
      <c r="T465" s="40">
        <v>326</v>
      </c>
      <c r="U465" s="41">
        <v>174661</v>
      </c>
      <c r="V465" s="42">
        <v>278</v>
      </c>
      <c r="W465" s="43">
        <v>265</v>
      </c>
      <c r="X465" s="38">
        <v>7967</v>
      </c>
      <c r="Y465" s="39">
        <v>475</v>
      </c>
      <c r="Z465" s="40">
        <v>434</v>
      </c>
      <c r="AA465" s="41">
        <v>154</v>
      </c>
      <c r="AB465" s="108">
        <v>311</v>
      </c>
      <c r="AC465" s="45">
        <v>0</v>
      </c>
      <c r="AD465" s="37">
        <v>100</v>
      </c>
      <c r="AE465" s="46">
        <v>0</v>
      </c>
    </row>
    <row r="466" spans="1:31" s="3" customFormat="1" ht="18.75" customHeight="1">
      <c r="A466" s="32">
        <v>464</v>
      </c>
      <c r="B466" s="33" t="s">
        <v>3052</v>
      </c>
      <c r="C466" s="34" t="s">
        <v>549</v>
      </c>
      <c r="D466" s="35" t="s">
        <v>2650</v>
      </c>
      <c r="E466" s="45">
        <v>425</v>
      </c>
      <c r="F466" s="38">
        <v>7875516</v>
      </c>
      <c r="G466" s="39">
        <v>433</v>
      </c>
      <c r="H466" s="40">
        <v>399</v>
      </c>
      <c r="I466" s="41">
        <v>9179491</v>
      </c>
      <c r="J466" s="42">
        <v>451</v>
      </c>
      <c r="K466" s="43">
        <v>415</v>
      </c>
      <c r="L466" s="38">
        <v>1009529</v>
      </c>
      <c r="M466" s="39">
        <v>424</v>
      </c>
      <c r="N466" s="40">
        <v>396</v>
      </c>
      <c r="O466" s="41">
        <v>1324043</v>
      </c>
      <c r="P466" s="42">
        <v>457</v>
      </c>
      <c r="Q466" s="43">
        <v>418</v>
      </c>
      <c r="R466" s="38">
        <v>4966037</v>
      </c>
      <c r="S466" s="39">
        <v>381</v>
      </c>
      <c r="T466" s="40">
        <v>357</v>
      </c>
      <c r="U466" s="41">
        <v>67964</v>
      </c>
      <c r="V466" s="42">
        <v>377</v>
      </c>
      <c r="W466" s="43">
        <v>362</v>
      </c>
      <c r="X466" s="38">
        <v>1389</v>
      </c>
      <c r="Y466" s="39">
        <v>458</v>
      </c>
      <c r="Z466" s="40">
        <v>417</v>
      </c>
      <c r="AA466" s="41">
        <v>191</v>
      </c>
      <c r="AB466" s="108">
        <v>371</v>
      </c>
      <c r="AC466" s="45">
        <v>0</v>
      </c>
      <c r="AD466" s="37">
        <v>100</v>
      </c>
      <c r="AE466" s="46">
        <v>0</v>
      </c>
    </row>
    <row r="467" spans="1:31" s="3" customFormat="1" ht="18.75" customHeight="1">
      <c r="A467" s="48">
        <v>465</v>
      </c>
      <c r="B467" s="70">
        <v>444</v>
      </c>
      <c r="C467" s="50" t="s">
        <v>2149</v>
      </c>
      <c r="D467" s="51" t="s">
        <v>1061</v>
      </c>
      <c r="E467" s="52">
        <v>426</v>
      </c>
      <c r="F467" s="54">
        <v>7865016</v>
      </c>
      <c r="G467" s="55">
        <v>471</v>
      </c>
      <c r="H467" s="56">
        <v>432</v>
      </c>
      <c r="I467" s="57">
        <v>7917616</v>
      </c>
      <c r="J467" s="58">
        <v>257</v>
      </c>
      <c r="K467" s="59">
        <v>232</v>
      </c>
      <c r="L467" s="54">
        <v>4444204</v>
      </c>
      <c r="M467" s="55">
        <v>333</v>
      </c>
      <c r="N467" s="56">
        <v>308</v>
      </c>
      <c r="O467" s="57">
        <v>3224327</v>
      </c>
      <c r="P467" s="58">
        <v>430</v>
      </c>
      <c r="Q467" s="59">
        <v>393</v>
      </c>
      <c r="R467" s="54">
        <v>5901636</v>
      </c>
      <c r="S467" s="55">
        <v>194</v>
      </c>
      <c r="T467" s="56">
        <v>178</v>
      </c>
      <c r="U467" s="57">
        <v>1232047</v>
      </c>
      <c r="V467" s="58">
        <v>314</v>
      </c>
      <c r="W467" s="59">
        <v>301</v>
      </c>
      <c r="X467" s="54">
        <v>5400</v>
      </c>
      <c r="Y467" s="55">
        <v>246</v>
      </c>
      <c r="Z467" s="56">
        <v>210</v>
      </c>
      <c r="AA467" s="57">
        <v>622</v>
      </c>
      <c r="AB467" s="109">
        <v>384</v>
      </c>
      <c r="AC467" s="52">
        <v>0</v>
      </c>
      <c r="AD467" s="60">
        <v>100</v>
      </c>
      <c r="AE467" s="61">
        <v>0</v>
      </c>
    </row>
    <row r="468" spans="1:31" s="3" customFormat="1" ht="18.75" customHeight="1">
      <c r="A468" s="18">
        <v>466</v>
      </c>
      <c r="B468" s="19">
        <v>459</v>
      </c>
      <c r="C468" s="20" t="s">
        <v>590</v>
      </c>
      <c r="D468" s="21" t="s">
        <v>3054</v>
      </c>
      <c r="E468" s="22">
        <v>40</v>
      </c>
      <c r="F468" s="24">
        <v>7799559</v>
      </c>
      <c r="G468" s="25">
        <v>477</v>
      </c>
      <c r="H468" s="26">
        <v>40</v>
      </c>
      <c r="I468" s="27">
        <v>7799559</v>
      </c>
      <c r="J468" s="28">
        <v>374</v>
      </c>
      <c r="K468" s="29">
        <v>30</v>
      </c>
      <c r="L468" s="24">
        <v>2615500</v>
      </c>
      <c r="M468" s="25">
        <v>426</v>
      </c>
      <c r="N468" s="26">
        <v>29</v>
      </c>
      <c r="O468" s="27">
        <v>1266259</v>
      </c>
      <c r="P468" s="28">
        <v>480</v>
      </c>
      <c r="Q468" s="29">
        <v>41</v>
      </c>
      <c r="R468" s="24">
        <v>3794964</v>
      </c>
      <c r="S468" s="25">
        <v>377</v>
      </c>
      <c r="T468" s="26">
        <v>24</v>
      </c>
      <c r="U468" s="27">
        <v>87631</v>
      </c>
      <c r="V468" s="28">
        <v>357</v>
      </c>
      <c r="W468" s="29">
        <v>14</v>
      </c>
      <c r="X468" s="24">
        <v>2205</v>
      </c>
      <c r="Y468" s="25">
        <v>274</v>
      </c>
      <c r="Z468" s="26">
        <v>37</v>
      </c>
      <c r="AA468" s="27">
        <v>553</v>
      </c>
      <c r="AB468" s="107">
        <v>341</v>
      </c>
      <c r="AC468" s="22">
        <v>100</v>
      </c>
      <c r="AD468" s="30">
        <v>0</v>
      </c>
      <c r="AE468" s="31">
        <v>0</v>
      </c>
    </row>
    <row r="469" spans="1:31" s="3" customFormat="1" ht="18.75" customHeight="1">
      <c r="A469" s="32">
        <v>467</v>
      </c>
      <c r="B469" s="33">
        <v>416</v>
      </c>
      <c r="C469" s="34" t="s">
        <v>591</v>
      </c>
      <c r="D469" s="35" t="s">
        <v>3054</v>
      </c>
      <c r="E469" s="45">
        <v>41</v>
      </c>
      <c r="F469" s="38">
        <v>7787309</v>
      </c>
      <c r="G469" s="39">
        <v>478</v>
      </c>
      <c r="H469" s="40">
        <v>41</v>
      </c>
      <c r="I469" s="41">
        <v>7787309</v>
      </c>
      <c r="J469" s="42">
        <v>404</v>
      </c>
      <c r="K469" s="43">
        <v>32</v>
      </c>
      <c r="L469" s="38">
        <v>2004800</v>
      </c>
      <c r="M469" s="39">
        <v>344</v>
      </c>
      <c r="N469" s="40">
        <v>26</v>
      </c>
      <c r="O469" s="41">
        <v>2911763</v>
      </c>
      <c r="P469" s="42">
        <v>455</v>
      </c>
      <c r="Q469" s="43">
        <v>39</v>
      </c>
      <c r="R469" s="38">
        <v>5067230</v>
      </c>
      <c r="S469" s="39">
        <v>172</v>
      </c>
      <c r="T469" s="40">
        <v>15</v>
      </c>
      <c r="U469" s="41">
        <v>1544899</v>
      </c>
      <c r="V469" s="42" t="s">
        <v>3052</v>
      </c>
      <c r="W469" s="43" t="s">
        <v>3052</v>
      </c>
      <c r="X469" s="44" t="s">
        <v>3052</v>
      </c>
      <c r="Y469" s="39">
        <v>139</v>
      </c>
      <c r="Z469" s="40">
        <v>27</v>
      </c>
      <c r="AA469" s="41">
        <v>1049</v>
      </c>
      <c r="AB469" s="108">
        <v>351</v>
      </c>
      <c r="AC469" s="45">
        <v>100</v>
      </c>
      <c r="AD469" s="37">
        <v>0</v>
      </c>
      <c r="AE469" s="46">
        <v>0</v>
      </c>
    </row>
    <row r="470" spans="1:31" s="3" customFormat="1" ht="18.75" customHeight="1">
      <c r="A470" s="137">
        <v>468</v>
      </c>
      <c r="B470" s="138" t="s">
        <v>3052</v>
      </c>
      <c r="C470" s="139" t="s">
        <v>592</v>
      </c>
      <c r="D470" s="140" t="s">
        <v>3056</v>
      </c>
      <c r="E470" s="141">
        <v>427</v>
      </c>
      <c r="F470" s="143">
        <v>7762687</v>
      </c>
      <c r="G470" s="144">
        <v>479</v>
      </c>
      <c r="H470" s="145">
        <v>438</v>
      </c>
      <c r="I470" s="146">
        <v>7762687</v>
      </c>
      <c r="J470" s="147">
        <v>460</v>
      </c>
      <c r="K470" s="148">
        <v>423</v>
      </c>
      <c r="L470" s="143">
        <v>829981</v>
      </c>
      <c r="M470" s="144">
        <v>479</v>
      </c>
      <c r="N470" s="145">
        <v>445</v>
      </c>
      <c r="O470" s="146">
        <v>97457</v>
      </c>
      <c r="P470" s="147">
        <v>481</v>
      </c>
      <c r="Q470" s="148">
        <v>440</v>
      </c>
      <c r="R470" s="143">
        <v>3752673</v>
      </c>
      <c r="S470" s="144">
        <v>400</v>
      </c>
      <c r="T470" s="145">
        <v>376</v>
      </c>
      <c r="U470" s="146">
        <v>21147</v>
      </c>
      <c r="V470" s="147">
        <v>137</v>
      </c>
      <c r="W470" s="148">
        <v>127</v>
      </c>
      <c r="X470" s="143">
        <v>25050</v>
      </c>
      <c r="Y470" s="144">
        <v>203</v>
      </c>
      <c r="Z470" s="145">
        <v>170</v>
      </c>
      <c r="AA470" s="146">
        <v>770</v>
      </c>
      <c r="AB470" s="149">
        <v>322</v>
      </c>
      <c r="AC470" s="141">
        <v>0</v>
      </c>
      <c r="AD470" s="150">
        <v>100</v>
      </c>
      <c r="AE470" s="151">
        <v>0</v>
      </c>
    </row>
    <row r="471" spans="1:31" s="3" customFormat="1" ht="18.75" customHeight="1">
      <c r="A471" s="32">
        <v>469</v>
      </c>
      <c r="B471" s="33">
        <v>318</v>
      </c>
      <c r="C471" s="34" t="s">
        <v>1181</v>
      </c>
      <c r="D471" s="35" t="s">
        <v>104</v>
      </c>
      <c r="E471" s="45">
        <v>428</v>
      </c>
      <c r="F471" s="38">
        <v>7745210</v>
      </c>
      <c r="G471" s="39">
        <v>293</v>
      </c>
      <c r="H471" s="40">
        <v>265</v>
      </c>
      <c r="I471" s="41">
        <v>13945631</v>
      </c>
      <c r="J471" s="42">
        <v>402</v>
      </c>
      <c r="K471" s="43">
        <v>371</v>
      </c>
      <c r="L471" s="38">
        <v>2026446</v>
      </c>
      <c r="M471" s="39">
        <v>345</v>
      </c>
      <c r="N471" s="40">
        <v>319</v>
      </c>
      <c r="O471" s="41">
        <v>2908100</v>
      </c>
      <c r="P471" s="42">
        <v>299</v>
      </c>
      <c r="Q471" s="43">
        <v>272</v>
      </c>
      <c r="R471" s="38">
        <v>11065318</v>
      </c>
      <c r="S471" s="39">
        <v>437</v>
      </c>
      <c r="T471" s="40">
        <v>411</v>
      </c>
      <c r="U471" s="41">
        <v>-712673</v>
      </c>
      <c r="V471" s="42">
        <v>174</v>
      </c>
      <c r="W471" s="43">
        <v>164</v>
      </c>
      <c r="X471" s="38">
        <v>21323</v>
      </c>
      <c r="Y471" s="39">
        <v>159</v>
      </c>
      <c r="Z471" s="40">
        <v>131</v>
      </c>
      <c r="AA471" s="41">
        <v>946</v>
      </c>
      <c r="AB471" s="108">
        <v>321</v>
      </c>
      <c r="AC471" s="45">
        <v>0</v>
      </c>
      <c r="AD471" s="37">
        <v>100</v>
      </c>
      <c r="AE471" s="46">
        <v>0</v>
      </c>
    </row>
    <row r="472" spans="1:31" s="3" customFormat="1" ht="18.75" customHeight="1">
      <c r="A472" s="48">
        <v>470</v>
      </c>
      <c r="B472" s="49">
        <v>455</v>
      </c>
      <c r="C472" s="50" t="s">
        <v>1253</v>
      </c>
      <c r="D472" s="51" t="s">
        <v>3058</v>
      </c>
      <c r="E472" s="52">
        <v>429</v>
      </c>
      <c r="F472" s="54">
        <v>7731201</v>
      </c>
      <c r="G472" s="55">
        <v>474</v>
      </c>
      <c r="H472" s="56">
        <v>435</v>
      </c>
      <c r="I472" s="57">
        <v>7857496</v>
      </c>
      <c r="J472" s="58">
        <v>429</v>
      </c>
      <c r="K472" s="59">
        <v>394</v>
      </c>
      <c r="L472" s="54">
        <v>1467082</v>
      </c>
      <c r="M472" s="55">
        <v>341</v>
      </c>
      <c r="N472" s="56">
        <v>316</v>
      </c>
      <c r="O472" s="57">
        <v>2988649</v>
      </c>
      <c r="P472" s="58">
        <v>470</v>
      </c>
      <c r="Q472" s="59">
        <v>430</v>
      </c>
      <c r="R472" s="54">
        <v>4096478</v>
      </c>
      <c r="S472" s="55">
        <v>234</v>
      </c>
      <c r="T472" s="56">
        <v>215</v>
      </c>
      <c r="U472" s="57">
        <v>837280</v>
      </c>
      <c r="V472" s="58" t="s">
        <v>3052</v>
      </c>
      <c r="W472" s="59" t="s">
        <v>3052</v>
      </c>
      <c r="X472" s="65" t="s">
        <v>3052</v>
      </c>
      <c r="Y472" s="55">
        <v>459</v>
      </c>
      <c r="Z472" s="56">
        <v>418</v>
      </c>
      <c r="AA472" s="57">
        <v>190</v>
      </c>
      <c r="AB472" s="109">
        <v>312</v>
      </c>
      <c r="AC472" s="52">
        <v>0</v>
      </c>
      <c r="AD472" s="60">
        <v>100</v>
      </c>
      <c r="AE472" s="61">
        <v>0</v>
      </c>
    </row>
    <row r="473" spans="1:31" s="3" customFormat="1" ht="18.75" customHeight="1">
      <c r="A473" s="167">
        <v>471</v>
      </c>
      <c r="B473" s="168" t="s">
        <v>3052</v>
      </c>
      <c r="C473" s="169" t="s">
        <v>593</v>
      </c>
      <c r="D473" s="170" t="s">
        <v>3056</v>
      </c>
      <c r="E473" s="171">
        <v>430</v>
      </c>
      <c r="F473" s="173">
        <v>7693337</v>
      </c>
      <c r="G473" s="174">
        <v>480</v>
      </c>
      <c r="H473" s="175">
        <v>439</v>
      </c>
      <c r="I473" s="176">
        <v>7753583</v>
      </c>
      <c r="J473" s="177">
        <v>459</v>
      </c>
      <c r="K473" s="178">
        <v>422</v>
      </c>
      <c r="L473" s="173">
        <v>850063</v>
      </c>
      <c r="M473" s="174">
        <v>459</v>
      </c>
      <c r="N473" s="175">
        <v>426</v>
      </c>
      <c r="O473" s="176">
        <v>603441</v>
      </c>
      <c r="P473" s="177">
        <v>488</v>
      </c>
      <c r="Q473" s="178">
        <v>447</v>
      </c>
      <c r="R473" s="173">
        <v>3275086</v>
      </c>
      <c r="S473" s="174">
        <v>314</v>
      </c>
      <c r="T473" s="175">
        <v>292</v>
      </c>
      <c r="U473" s="176">
        <v>307340</v>
      </c>
      <c r="V473" s="177">
        <v>131</v>
      </c>
      <c r="W473" s="178">
        <v>121</v>
      </c>
      <c r="X473" s="173">
        <v>26197</v>
      </c>
      <c r="Y473" s="174">
        <v>406</v>
      </c>
      <c r="Z473" s="175">
        <v>365</v>
      </c>
      <c r="AA473" s="176">
        <v>300</v>
      </c>
      <c r="AB473" s="179">
        <v>322</v>
      </c>
      <c r="AC473" s="171">
        <v>0</v>
      </c>
      <c r="AD473" s="180">
        <v>100</v>
      </c>
      <c r="AE473" s="181">
        <v>0</v>
      </c>
    </row>
    <row r="474" spans="1:31" s="3" customFormat="1" ht="18.75" customHeight="1">
      <c r="A474" s="32">
        <v>472</v>
      </c>
      <c r="B474" s="33">
        <v>450</v>
      </c>
      <c r="C474" s="34" t="s">
        <v>594</v>
      </c>
      <c r="D474" s="35" t="s">
        <v>88</v>
      </c>
      <c r="E474" s="45">
        <v>431</v>
      </c>
      <c r="F474" s="38">
        <v>7690174</v>
      </c>
      <c r="G474" s="39">
        <v>329</v>
      </c>
      <c r="H474" s="40">
        <v>300</v>
      </c>
      <c r="I474" s="41">
        <v>12559743</v>
      </c>
      <c r="J474" s="42">
        <v>468</v>
      </c>
      <c r="K474" s="43">
        <v>431</v>
      </c>
      <c r="L474" s="38">
        <v>644881</v>
      </c>
      <c r="M474" s="39" t="s">
        <v>3052</v>
      </c>
      <c r="N474" s="40" t="s">
        <v>3052</v>
      </c>
      <c r="O474" s="41">
        <v>-4058566</v>
      </c>
      <c r="P474" s="42">
        <v>338</v>
      </c>
      <c r="Q474" s="43">
        <v>309</v>
      </c>
      <c r="R474" s="38">
        <v>9643361</v>
      </c>
      <c r="S474" s="39">
        <v>484</v>
      </c>
      <c r="T474" s="40">
        <v>450</v>
      </c>
      <c r="U474" s="41">
        <v>-4650322</v>
      </c>
      <c r="V474" s="42">
        <v>317</v>
      </c>
      <c r="W474" s="43">
        <v>304</v>
      </c>
      <c r="X474" s="38">
        <v>5214</v>
      </c>
      <c r="Y474" s="39">
        <v>324</v>
      </c>
      <c r="Z474" s="40">
        <v>286</v>
      </c>
      <c r="AA474" s="41">
        <v>465</v>
      </c>
      <c r="AB474" s="108">
        <v>384</v>
      </c>
      <c r="AC474" s="45">
        <v>0</v>
      </c>
      <c r="AD474" s="37">
        <v>100</v>
      </c>
      <c r="AE474" s="46">
        <v>0</v>
      </c>
    </row>
    <row r="475" spans="1:31" s="3" customFormat="1" ht="18.75" customHeight="1">
      <c r="A475" s="32">
        <v>473</v>
      </c>
      <c r="B475" s="33">
        <v>457</v>
      </c>
      <c r="C475" s="34" t="s">
        <v>1814</v>
      </c>
      <c r="D475" s="35" t="s">
        <v>88</v>
      </c>
      <c r="E475" s="36">
        <v>432</v>
      </c>
      <c r="F475" s="38">
        <v>7682193</v>
      </c>
      <c r="G475" s="39">
        <v>481</v>
      </c>
      <c r="H475" s="40">
        <v>440</v>
      </c>
      <c r="I475" s="41">
        <v>7682193</v>
      </c>
      <c r="J475" s="42">
        <v>243</v>
      </c>
      <c r="K475" s="43">
        <v>219</v>
      </c>
      <c r="L475" s="38">
        <v>4714952</v>
      </c>
      <c r="M475" s="39">
        <v>382</v>
      </c>
      <c r="N475" s="40">
        <v>354</v>
      </c>
      <c r="O475" s="41">
        <v>2305293</v>
      </c>
      <c r="P475" s="42">
        <v>301</v>
      </c>
      <c r="Q475" s="43">
        <v>273</v>
      </c>
      <c r="R475" s="38">
        <v>10985353</v>
      </c>
      <c r="S475" s="39">
        <v>458</v>
      </c>
      <c r="T475" s="40">
        <v>430</v>
      </c>
      <c r="U475" s="62" t="s">
        <v>3052</v>
      </c>
      <c r="V475" s="42">
        <v>293</v>
      </c>
      <c r="W475" s="43">
        <v>280</v>
      </c>
      <c r="X475" s="38">
        <v>6934</v>
      </c>
      <c r="Y475" s="39">
        <v>293</v>
      </c>
      <c r="Z475" s="40">
        <v>256</v>
      </c>
      <c r="AA475" s="41">
        <v>510</v>
      </c>
      <c r="AB475" s="108">
        <v>356</v>
      </c>
      <c r="AC475" s="45">
        <v>0</v>
      </c>
      <c r="AD475" s="37">
        <v>0</v>
      </c>
      <c r="AE475" s="46">
        <v>100</v>
      </c>
    </row>
    <row r="476" spans="1:31" s="3" customFormat="1" ht="18.75" customHeight="1">
      <c r="A476" s="32">
        <v>474</v>
      </c>
      <c r="B476" s="67" t="s">
        <v>3052</v>
      </c>
      <c r="C476" s="34" t="s">
        <v>595</v>
      </c>
      <c r="D476" s="35" t="s">
        <v>88</v>
      </c>
      <c r="E476" s="45">
        <v>433</v>
      </c>
      <c r="F476" s="38">
        <v>7671336</v>
      </c>
      <c r="G476" s="39">
        <v>482</v>
      </c>
      <c r="H476" s="40">
        <v>441</v>
      </c>
      <c r="I476" s="41">
        <v>7671336</v>
      </c>
      <c r="J476" s="42">
        <v>434</v>
      </c>
      <c r="K476" s="43">
        <v>399</v>
      </c>
      <c r="L476" s="38">
        <v>1400801</v>
      </c>
      <c r="M476" s="39">
        <v>408</v>
      </c>
      <c r="N476" s="40">
        <v>380</v>
      </c>
      <c r="O476" s="41">
        <v>1688877</v>
      </c>
      <c r="P476" s="42">
        <v>385</v>
      </c>
      <c r="Q476" s="43">
        <v>353</v>
      </c>
      <c r="R476" s="38">
        <v>7834240</v>
      </c>
      <c r="S476" s="39">
        <v>255</v>
      </c>
      <c r="T476" s="40">
        <v>234</v>
      </c>
      <c r="U476" s="41">
        <v>678362</v>
      </c>
      <c r="V476" s="42">
        <v>107</v>
      </c>
      <c r="W476" s="43">
        <v>99</v>
      </c>
      <c r="X476" s="38">
        <v>32502</v>
      </c>
      <c r="Y476" s="39">
        <v>395</v>
      </c>
      <c r="Z476" s="40">
        <v>354</v>
      </c>
      <c r="AA476" s="41">
        <v>320</v>
      </c>
      <c r="AB476" s="108">
        <v>314</v>
      </c>
      <c r="AC476" s="45">
        <v>0</v>
      </c>
      <c r="AD476" s="37">
        <v>100</v>
      </c>
      <c r="AE476" s="46">
        <v>0</v>
      </c>
    </row>
    <row r="477" spans="1:31" s="3" customFormat="1" ht="18.75" customHeight="1">
      <c r="A477" s="152">
        <v>475</v>
      </c>
      <c r="B477" s="153" t="s">
        <v>3052</v>
      </c>
      <c r="C477" s="154" t="s">
        <v>596</v>
      </c>
      <c r="D477" s="155" t="s">
        <v>3056</v>
      </c>
      <c r="E477" s="156">
        <v>434</v>
      </c>
      <c r="F477" s="158">
        <v>7576359</v>
      </c>
      <c r="G477" s="159">
        <v>476</v>
      </c>
      <c r="H477" s="160">
        <v>437</v>
      </c>
      <c r="I477" s="161">
        <v>7802808</v>
      </c>
      <c r="J477" s="162">
        <v>295</v>
      </c>
      <c r="K477" s="163">
        <v>268</v>
      </c>
      <c r="L477" s="158">
        <v>3819912</v>
      </c>
      <c r="M477" s="159">
        <v>321</v>
      </c>
      <c r="N477" s="160">
        <v>296</v>
      </c>
      <c r="O477" s="161">
        <v>3397713</v>
      </c>
      <c r="P477" s="162">
        <v>405</v>
      </c>
      <c r="Q477" s="163">
        <v>371</v>
      </c>
      <c r="R477" s="158">
        <v>6896413</v>
      </c>
      <c r="S477" s="159">
        <v>294</v>
      </c>
      <c r="T477" s="160">
        <v>273</v>
      </c>
      <c r="U477" s="161">
        <v>441061</v>
      </c>
      <c r="V477" s="162">
        <v>290</v>
      </c>
      <c r="W477" s="163">
        <v>277</v>
      </c>
      <c r="X477" s="158">
        <v>7061</v>
      </c>
      <c r="Y477" s="159">
        <v>59</v>
      </c>
      <c r="Z477" s="160">
        <v>37</v>
      </c>
      <c r="AA477" s="161">
        <v>1781</v>
      </c>
      <c r="AB477" s="164">
        <v>321</v>
      </c>
      <c r="AC477" s="156">
        <v>0</v>
      </c>
      <c r="AD477" s="165">
        <v>100</v>
      </c>
      <c r="AE477" s="166">
        <v>0</v>
      </c>
    </row>
    <row r="478" spans="1:31" s="3" customFormat="1" ht="18.75" customHeight="1">
      <c r="A478" s="167">
        <v>476</v>
      </c>
      <c r="B478" s="168" t="s">
        <v>3052</v>
      </c>
      <c r="C478" s="169" t="s">
        <v>597</v>
      </c>
      <c r="D478" s="170" t="s">
        <v>3056</v>
      </c>
      <c r="E478" s="171">
        <v>435</v>
      </c>
      <c r="F478" s="173">
        <v>7571345</v>
      </c>
      <c r="G478" s="174">
        <v>475</v>
      </c>
      <c r="H478" s="175">
        <v>436</v>
      </c>
      <c r="I478" s="176">
        <v>7839932</v>
      </c>
      <c r="J478" s="177">
        <v>352</v>
      </c>
      <c r="K478" s="178">
        <v>324</v>
      </c>
      <c r="L478" s="173">
        <v>2978959</v>
      </c>
      <c r="M478" s="174">
        <v>287</v>
      </c>
      <c r="N478" s="175">
        <v>263</v>
      </c>
      <c r="O478" s="176">
        <v>4158460</v>
      </c>
      <c r="P478" s="177">
        <v>376</v>
      </c>
      <c r="Q478" s="178">
        <v>344</v>
      </c>
      <c r="R478" s="173">
        <v>8046754</v>
      </c>
      <c r="S478" s="174">
        <v>176</v>
      </c>
      <c r="T478" s="175">
        <v>161</v>
      </c>
      <c r="U478" s="176">
        <v>1448981</v>
      </c>
      <c r="V478" s="177">
        <v>316</v>
      </c>
      <c r="W478" s="178">
        <v>303</v>
      </c>
      <c r="X478" s="173">
        <v>5262</v>
      </c>
      <c r="Y478" s="174">
        <v>329</v>
      </c>
      <c r="Z478" s="175">
        <v>291</v>
      </c>
      <c r="AA478" s="176">
        <v>454</v>
      </c>
      <c r="AB478" s="179">
        <v>381</v>
      </c>
      <c r="AC478" s="171">
        <v>0</v>
      </c>
      <c r="AD478" s="180">
        <v>100</v>
      </c>
      <c r="AE478" s="181">
        <v>0</v>
      </c>
    </row>
    <row r="479" spans="1:31" s="3" customFormat="1" ht="18.75" customHeight="1">
      <c r="A479" s="32">
        <v>477</v>
      </c>
      <c r="B479" s="33" t="s">
        <v>3052</v>
      </c>
      <c r="C479" s="67" t="s">
        <v>3052</v>
      </c>
      <c r="D479" s="35" t="s">
        <v>3098</v>
      </c>
      <c r="E479" s="45">
        <v>436</v>
      </c>
      <c r="F479" s="44" t="s">
        <v>3052</v>
      </c>
      <c r="G479" s="39">
        <v>487</v>
      </c>
      <c r="H479" s="40">
        <v>446</v>
      </c>
      <c r="I479" s="62" t="s">
        <v>3052</v>
      </c>
      <c r="J479" s="42">
        <v>287</v>
      </c>
      <c r="K479" s="43">
        <v>261</v>
      </c>
      <c r="L479" s="44" t="s">
        <v>3052</v>
      </c>
      <c r="M479" s="39">
        <v>368</v>
      </c>
      <c r="N479" s="40">
        <v>341</v>
      </c>
      <c r="O479" s="62" t="s">
        <v>3052</v>
      </c>
      <c r="P479" s="42">
        <v>476</v>
      </c>
      <c r="Q479" s="43">
        <v>436</v>
      </c>
      <c r="R479" s="44" t="s">
        <v>3052</v>
      </c>
      <c r="S479" s="39">
        <v>136</v>
      </c>
      <c r="T479" s="40">
        <v>123</v>
      </c>
      <c r="U479" s="62" t="s">
        <v>3052</v>
      </c>
      <c r="V479" s="42" t="s">
        <v>3052</v>
      </c>
      <c r="W479" s="43" t="s">
        <v>3052</v>
      </c>
      <c r="X479" s="44" t="s">
        <v>3052</v>
      </c>
      <c r="Y479" s="39">
        <v>355</v>
      </c>
      <c r="Z479" s="40">
        <v>315</v>
      </c>
      <c r="AA479" s="62" t="s">
        <v>3052</v>
      </c>
      <c r="AB479" s="108">
        <v>210</v>
      </c>
      <c r="AC479" s="45">
        <v>0</v>
      </c>
      <c r="AD479" s="37">
        <v>100</v>
      </c>
      <c r="AE479" s="46">
        <v>0</v>
      </c>
    </row>
    <row r="480" spans="1:31" s="3" customFormat="1" ht="18.75" customHeight="1">
      <c r="A480" s="32">
        <v>478</v>
      </c>
      <c r="B480" s="67">
        <v>420</v>
      </c>
      <c r="C480" s="34" t="s">
        <v>120</v>
      </c>
      <c r="D480" s="35" t="s">
        <v>3058</v>
      </c>
      <c r="E480" s="45">
        <v>437</v>
      </c>
      <c r="F480" s="38">
        <v>7530740</v>
      </c>
      <c r="G480" s="39">
        <v>484</v>
      </c>
      <c r="H480" s="40">
        <v>443</v>
      </c>
      <c r="I480" s="41">
        <v>7569193</v>
      </c>
      <c r="J480" s="42">
        <v>269</v>
      </c>
      <c r="K480" s="43">
        <v>244</v>
      </c>
      <c r="L480" s="38">
        <v>4209924</v>
      </c>
      <c r="M480" s="39">
        <v>323</v>
      </c>
      <c r="N480" s="40">
        <v>298</v>
      </c>
      <c r="O480" s="41">
        <v>3391787</v>
      </c>
      <c r="P480" s="42">
        <v>446</v>
      </c>
      <c r="Q480" s="43">
        <v>408</v>
      </c>
      <c r="R480" s="38">
        <v>5403725</v>
      </c>
      <c r="S480" s="39">
        <v>233</v>
      </c>
      <c r="T480" s="40">
        <v>214</v>
      </c>
      <c r="U480" s="41">
        <v>839720</v>
      </c>
      <c r="V480" s="42">
        <v>266</v>
      </c>
      <c r="W480" s="43">
        <v>253</v>
      </c>
      <c r="X480" s="38">
        <v>9405</v>
      </c>
      <c r="Y480" s="39">
        <v>194</v>
      </c>
      <c r="Z480" s="40">
        <v>162</v>
      </c>
      <c r="AA480" s="41">
        <v>811</v>
      </c>
      <c r="AB480" s="108">
        <v>384</v>
      </c>
      <c r="AC480" s="45">
        <v>0</v>
      </c>
      <c r="AD480" s="37">
        <v>100</v>
      </c>
      <c r="AE480" s="46">
        <v>0</v>
      </c>
    </row>
    <row r="481" spans="1:31" s="3" customFormat="1" ht="18.75" customHeight="1">
      <c r="A481" s="32">
        <v>479</v>
      </c>
      <c r="B481" s="33" t="s">
        <v>3052</v>
      </c>
      <c r="C481" s="34" t="s">
        <v>598</v>
      </c>
      <c r="D481" s="35" t="s">
        <v>3106</v>
      </c>
      <c r="E481" s="45">
        <v>438</v>
      </c>
      <c r="F481" s="38">
        <v>7528719</v>
      </c>
      <c r="G481" s="39">
        <v>488</v>
      </c>
      <c r="H481" s="40">
        <v>447</v>
      </c>
      <c r="I481" s="41">
        <v>7528882</v>
      </c>
      <c r="J481" s="42">
        <v>420</v>
      </c>
      <c r="K481" s="43">
        <v>387</v>
      </c>
      <c r="L481" s="38">
        <v>1662208</v>
      </c>
      <c r="M481" s="39">
        <v>336</v>
      </c>
      <c r="N481" s="40">
        <v>311</v>
      </c>
      <c r="O481" s="41">
        <v>3196061</v>
      </c>
      <c r="P481" s="42">
        <v>474</v>
      </c>
      <c r="Q481" s="43">
        <v>434</v>
      </c>
      <c r="R481" s="38">
        <v>3952038</v>
      </c>
      <c r="S481" s="39">
        <v>245</v>
      </c>
      <c r="T481" s="40">
        <v>225</v>
      </c>
      <c r="U481" s="41">
        <v>789072</v>
      </c>
      <c r="V481" s="42">
        <v>430</v>
      </c>
      <c r="W481" s="43">
        <v>406</v>
      </c>
      <c r="X481" s="38">
        <v>45</v>
      </c>
      <c r="Y481" s="39">
        <v>461</v>
      </c>
      <c r="Z481" s="40">
        <v>420</v>
      </c>
      <c r="AA481" s="41">
        <v>190</v>
      </c>
      <c r="AB481" s="108">
        <v>311</v>
      </c>
      <c r="AC481" s="45">
        <v>0</v>
      </c>
      <c r="AD481" s="37">
        <v>100</v>
      </c>
      <c r="AE481" s="46">
        <v>0</v>
      </c>
    </row>
    <row r="482" spans="1:31" s="3" customFormat="1" ht="18.75" customHeight="1">
      <c r="A482" s="48">
        <v>480</v>
      </c>
      <c r="B482" s="49" t="s">
        <v>3052</v>
      </c>
      <c r="C482" s="50" t="s">
        <v>1408</v>
      </c>
      <c r="D482" s="51" t="s">
        <v>1061</v>
      </c>
      <c r="E482" s="52">
        <v>439</v>
      </c>
      <c r="F482" s="54">
        <v>7523307</v>
      </c>
      <c r="G482" s="55">
        <v>485</v>
      </c>
      <c r="H482" s="56">
        <v>444</v>
      </c>
      <c r="I482" s="57">
        <v>7558795</v>
      </c>
      <c r="J482" s="58" t="s">
        <v>3052</v>
      </c>
      <c r="K482" s="59" t="s">
        <v>3052</v>
      </c>
      <c r="L482" s="54">
        <v>-1949522</v>
      </c>
      <c r="M482" s="55" t="s">
        <v>3052</v>
      </c>
      <c r="N482" s="56" t="s">
        <v>3052</v>
      </c>
      <c r="O482" s="57">
        <v>-1005184</v>
      </c>
      <c r="P482" s="58">
        <v>329</v>
      </c>
      <c r="Q482" s="59">
        <v>301</v>
      </c>
      <c r="R482" s="54">
        <v>10124621</v>
      </c>
      <c r="S482" s="55">
        <v>465</v>
      </c>
      <c r="T482" s="56">
        <v>436</v>
      </c>
      <c r="U482" s="57">
        <v>-2802469</v>
      </c>
      <c r="V482" s="58">
        <v>331</v>
      </c>
      <c r="W482" s="59">
        <v>318</v>
      </c>
      <c r="X482" s="54">
        <v>4002</v>
      </c>
      <c r="Y482" s="55">
        <v>358</v>
      </c>
      <c r="Z482" s="56">
        <v>318</v>
      </c>
      <c r="AA482" s="57">
        <v>395</v>
      </c>
      <c r="AB482" s="109">
        <v>311</v>
      </c>
      <c r="AC482" s="52">
        <v>0</v>
      </c>
      <c r="AD482" s="60">
        <v>100</v>
      </c>
      <c r="AE482" s="61">
        <v>0</v>
      </c>
    </row>
    <row r="483" spans="1:31" s="3" customFormat="1" ht="18.75" customHeight="1">
      <c r="A483" s="167">
        <v>481</v>
      </c>
      <c r="B483" s="168" t="s">
        <v>3052</v>
      </c>
      <c r="C483" s="169" t="s">
        <v>599</v>
      </c>
      <c r="D483" s="170" t="s">
        <v>3056</v>
      </c>
      <c r="E483" s="171">
        <v>440</v>
      </c>
      <c r="F483" s="173">
        <v>7482408</v>
      </c>
      <c r="G483" s="174">
        <v>438</v>
      </c>
      <c r="H483" s="175">
        <v>403</v>
      </c>
      <c r="I483" s="176">
        <v>8862347</v>
      </c>
      <c r="J483" s="177">
        <v>311</v>
      </c>
      <c r="K483" s="178">
        <v>283</v>
      </c>
      <c r="L483" s="173">
        <v>3489411</v>
      </c>
      <c r="M483" s="174">
        <v>385</v>
      </c>
      <c r="N483" s="175">
        <v>357</v>
      </c>
      <c r="O483" s="176">
        <v>2151714</v>
      </c>
      <c r="P483" s="177">
        <v>471</v>
      </c>
      <c r="Q483" s="178">
        <v>431</v>
      </c>
      <c r="R483" s="173">
        <v>4072307</v>
      </c>
      <c r="S483" s="174">
        <v>316</v>
      </c>
      <c r="T483" s="175">
        <v>294</v>
      </c>
      <c r="U483" s="176">
        <v>302914</v>
      </c>
      <c r="V483" s="177">
        <v>276</v>
      </c>
      <c r="W483" s="178">
        <v>263</v>
      </c>
      <c r="X483" s="173">
        <v>8080</v>
      </c>
      <c r="Y483" s="174">
        <v>381</v>
      </c>
      <c r="Z483" s="175">
        <v>341</v>
      </c>
      <c r="AA483" s="176">
        <v>348</v>
      </c>
      <c r="AB483" s="179">
        <v>384</v>
      </c>
      <c r="AC483" s="171">
        <v>0</v>
      </c>
      <c r="AD483" s="180">
        <v>80</v>
      </c>
      <c r="AE483" s="181">
        <v>20</v>
      </c>
    </row>
    <row r="484" spans="1:31" s="3" customFormat="1" ht="18.75" customHeight="1">
      <c r="A484" s="32">
        <v>482</v>
      </c>
      <c r="B484" s="33" t="s">
        <v>3052</v>
      </c>
      <c r="C484" s="67" t="s">
        <v>3052</v>
      </c>
      <c r="D484" s="35" t="s">
        <v>829</v>
      </c>
      <c r="E484" s="45">
        <v>441</v>
      </c>
      <c r="F484" s="44" t="s">
        <v>3052</v>
      </c>
      <c r="G484" s="39">
        <v>483</v>
      </c>
      <c r="H484" s="40">
        <v>442</v>
      </c>
      <c r="I484" s="62" t="s">
        <v>3052</v>
      </c>
      <c r="J484" s="42">
        <v>358</v>
      </c>
      <c r="K484" s="43">
        <v>330</v>
      </c>
      <c r="L484" s="44" t="s">
        <v>3052</v>
      </c>
      <c r="M484" s="39">
        <v>398</v>
      </c>
      <c r="N484" s="40">
        <v>370</v>
      </c>
      <c r="O484" s="62" t="s">
        <v>3052</v>
      </c>
      <c r="P484" s="42">
        <v>436</v>
      </c>
      <c r="Q484" s="43">
        <v>398</v>
      </c>
      <c r="R484" s="44" t="s">
        <v>3052</v>
      </c>
      <c r="S484" s="39">
        <v>372</v>
      </c>
      <c r="T484" s="40">
        <v>349</v>
      </c>
      <c r="U484" s="62" t="s">
        <v>3052</v>
      </c>
      <c r="V484" s="42">
        <v>216</v>
      </c>
      <c r="W484" s="43">
        <v>204</v>
      </c>
      <c r="X484" s="44" t="s">
        <v>3052</v>
      </c>
      <c r="Y484" s="39">
        <v>126</v>
      </c>
      <c r="Z484" s="40">
        <v>100</v>
      </c>
      <c r="AA484" s="62" t="s">
        <v>3052</v>
      </c>
      <c r="AB484" s="108">
        <v>311</v>
      </c>
      <c r="AC484" s="45">
        <v>0</v>
      </c>
      <c r="AD484" s="37">
        <v>100</v>
      </c>
      <c r="AE484" s="46">
        <v>0</v>
      </c>
    </row>
    <row r="485" spans="1:31" s="3" customFormat="1" ht="18.75" customHeight="1">
      <c r="A485" s="32">
        <v>483</v>
      </c>
      <c r="B485" s="33">
        <v>474</v>
      </c>
      <c r="C485" s="34" t="s">
        <v>2775</v>
      </c>
      <c r="D485" s="35" t="s">
        <v>88</v>
      </c>
      <c r="E485" s="45">
        <v>442</v>
      </c>
      <c r="F485" s="38">
        <v>7398872</v>
      </c>
      <c r="G485" s="39">
        <v>489</v>
      </c>
      <c r="H485" s="40">
        <v>448</v>
      </c>
      <c r="I485" s="41">
        <v>7518148</v>
      </c>
      <c r="J485" s="42">
        <v>473</v>
      </c>
      <c r="K485" s="43">
        <v>436</v>
      </c>
      <c r="L485" s="38">
        <v>454707</v>
      </c>
      <c r="M485" s="39">
        <v>446</v>
      </c>
      <c r="N485" s="40">
        <v>415</v>
      </c>
      <c r="O485" s="41">
        <v>929361</v>
      </c>
      <c r="P485" s="42">
        <v>427</v>
      </c>
      <c r="Q485" s="43">
        <v>390</v>
      </c>
      <c r="R485" s="38">
        <v>5977956</v>
      </c>
      <c r="S485" s="39">
        <v>346</v>
      </c>
      <c r="T485" s="40">
        <v>323</v>
      </c>
      <c r="U485" s="41">
        <v>187103</v>
      </c>
      <c r="V485" s="42">
        <v>207</v>
      </c>
      <c r="W485" s="43">
        <v>195</v>
      </c>
      <c r="X485" s="38">
        <v>16562</v>
      </c>
      <c r="Y485" s="39">
        <v>268</v>
      </c>
      <c r="Z485" s="40">
        <v>232</v>
      </c>
      <c r="AA485" s="41">
        <v>566</v>
      </c>
      <c r="AB485" s="108">
        <v>352</v>
      </c>
      <c r="AC485" s="45">
        <v>0</v>
      </c>
      <c r="AD485" s="37">
        <v>100</v>
      </c>
      <c r="AE485" s="46">
        <v>0</v>
      </c>
    </row>
    <row r="486" spans="1:31" s="3" customFormat="1" ht="18.75" customHeight="1">
      <c r="A486" s="137">
        <v>484</v>
      </c>
      <c r="B486" s="138">
        <v>436</v>
      </c>
      <c r="C486" s="139" t="s">
        <v>600</v>
      </c>
      <c r="D486" s="140" t="s">
        <v>3056</v>
      </c>
      <c r="E486" s="141">
        <v>443</v>
      </c>
      <c r="F486" s="143">
        <v>7393098</v>
      </c>
      <c r="G486" s="144">
        <v>490</v>
      </c>
      <c r="H486" s="145">
        <v>449</v>
      </c>
      <c r="I486" s="146">
        <v>7467280</v>
      </c>
      <c r="J486" s="147">
        <v>348</v>
      </c>
      <c r="K486" s="148">
        <v>320</v>
      </c>
      <c r="L486" s="143">
        <v>3050419</v>
      </c>
      <c r="M486" s="144">
        <v>418</v>
      </c>
      <c r="N486" s="145">
        <v>390</v>
      </c>
      <c r="O486" s="146">
        <v>1500062</v>
      </c>
      <c r="P486" s="147">
        <v>454</v>
      </c>
      <c r="Q486" s="148">
        <v>416</v>
      </c>
      <c r="R486" s="143">
        <v>5135566</v>
      </c>
      <c r="S486" s="144">
        <v>417</v>
      </c>
      <c r="T486" s="145">
        <v>392</v>
      </c>
      <c r="U486" s="146">
        <v>-139627</v>
      </c>
      <c r="V486" s="147">
        <v>348</v>
      </c>
      <c r="W486" s="148">
        <v>335</v>
      </c>
      <c r="X486" s="143">
        <v>2964</v>
      </c>
      <c r="Y486" s="144">
        <v>130</v>
      </c>
      <c r="Z486" s="145">
        <v>104</v>
      </c>
      <c r="AA486" s="146">
        <v>1102</v>
      </c>
      <c r="AB486" s="149">
        <v>321</v>
      </c>
      <c r="AC486" s="141">
        <v>0</v>
      </c>
      <c r="AD486" s="150">
        <v>100</v>
      </c>
      <c r="AE486" s="151">
        <v>0</v>
      </c>
    </row>
    <row r="487" spans="1:31" s="3" customFormat="1" ht="18.75" customHeight="1">
      <c r="A487" s="152">
        <v>485</v>
      </c>
      <c r="B487" s="153" t="s">
        <v>3052</v>
      </c>
      <c r="C487" s="154" t="s">
        <v>601</v>
      </c>
      <c r="D487" s="155" t="s">
        <v>3056</v>
      </c>
      <c r="E487" s="156">
        <v>444</v>
      </c>
      <c r="F487" s="158">
        <v>7392714</v>
      </c>
      <c r="G487" s="159">
        <v>470</v>
      </c>
      <c r="H487" s="160">
        <v>431</v>
      </c>
      <c r="I487" s="161">
        <v>7953574</v>
      </c>
      <c r="J487" s="162">
        <v>447</v>
      </c>
      <c r="K487" s="163">
        <v>411</v>
      </c>
      <c r="L487" s="158">
        <v>1126815</v>
      </c>
      <c r="M487" s="159">
        <v>467</v>
      </c>
      <c r="N487" s="160">
        <v>434</v>
      </c>
      <c r="O487" s="161">
        <v>371755</v>
      </c>
      <c r="P487" s="162">
        <v>486</v>
      </c>
      <c r="Q487" s="163">
        <v>445</v>
      </c>
      <c r="R487" s="158">
        <v>3596263</v>
      </c>
      <c r="S487" s="159">
        <v>412</v>
      </c>
      <c r="T487" s="160">
        <v>388</v>
      </c>
      <c r="U487" s="161">
        <v>-84864</v>
      </c>
      <c r="V487" s="162">
        <v>330</v>
      </c>
      <c r="W487" s="163">
        <v>317</v>
      </c>
      <c r="X487" s="158">
        <v>4019</v>
      </c>
      <c r="Y487" s="159">
        <v>487</v>
      </c>
      <c r="Z487" s="160">
        <v>446</v>
      </c>
      <c r="AA487" s="161">
        <v>108</v>
      </c>
      <c r="AB487" s="164">
        <v>321</v>
      </c>
      <c r="AC487" s="156">
        <v>0</v>
      </c>
      <c r="AD487" s="165">
        <v>100</v>
      </c>
      <c r="AE487" s="166">
        <v>0</v>
      </c>
    </row>
    <row r="488" spans="1:31" s="3" customFormat="1" ht="18.75" customHeight="1">
      <c r="A488" s="167">
        <v>486</v>
      </c>
      <c r="B488" s="168" t="s">
        <v>3052</v>
      </c>
      <c r="C488" s="169" t="s">
        <v>2176</v>
      </c>
      <c r="D488" s="170" t="s">
        <v>3056</v>
      </c>
      <c r="E488" s="171">
        <v>445</v>
      </c>
      <c r="F488" s="173">
        <v>7380362</v>
      </c>
      <c r="G488" s="174">
        <v>391</v>
      </c>
      <c r="H488" s="175">
        <v>358</v>
      </c>
      <c r="I488" s="176">
        <v>10398793</v>
      </c>
      <c r="J488" s="177">
        <v>446</v>
      </c>
      <c r="K488" s="178">
        <v>410</v>
      </c>
      <c r="L488" s="173">
        <v>1164721</v>
      </c>
      <c r="M488" s="174">
        <v>470</v>
      </c>
      <c r="N488" s="175">
        <v>437</v>
      </c>
      <c r="O488" s="176">
        <v>306660</v>
      </c>
      <c r="P488" s="177">
        <v>472</v>
      </c>
      <c r="Q488" s="178">
        <v>432</v>
      </c>
      <c r="R488" s="173">
        <v>3987876</v>
      </c>
      <c r="S488" s="174">
        <v>369</v>
      </c>
      <c r="T488" s="175">
        <v>346</v>
      </c>
      <c r="U488" s="176">
        <v>115980</v>
      </c>
      <c r="V488" s="177">
        <v>334</v>
      </c>
      <c r="W488" s="178">
        <v>321</v>
      </c>
      <c r="X488" s="173">
        <v>3500</v>
      </c>
      <c r="Y488" s="174">
        <v>494</v>
      </c>
      <c r="Z488" s="175">
        <v>453</v>
      </c>
      <c r="AA488" s="176">
        <v>64</v>
      </c>
      <c r="AB488" s="179">
        <v>311</v>
      </c>
      <c r="AC488" s="171">
        <v>0</v>
      </c>
      <c r="AD488" s="180">
        <v>100</v>
      </c>
      <c r="AE488" s="181">
        <v>0</v>
      </c>
    </row>
    <row r="489" spans="1:31" s="3" customFormat="1" ht="18.75" customHeight="1">
      <c r="A489" s="32">
        <v>487</v>
      </c>
      <c r="B489" s="33">
        <v>426</v>
      </c>
      <c r="C489" s="34" t="s">
        <v>602</v>
      </c>
      <c r="D489" s="35" t="s">
        <v>3103</v>
      </c>
      <c r="E489" s="45">
        <v>446</v>
      </c>
      <c r="F489" s="38">
        <v>7380169</v>
      </c>
      <c r="G489" s="39">
        <v>491</v>
      </c>
      <c r="H489" s="40">
        <v>450</v>
      </c>
      <c r="I489" s="41">
        <v>7384050</v>
      </c>
      <c r="J489" s="42">
        <v>407</v>
      </c>
      <c r="K489" s="43">
        <v>375</v>
      </c>
      <c r="L489" s="38">
        <v>1926667</v>
      </c>
      <c r="M489" s="39">
        <v>445</v>
      </c>
      <c r="N489" s="40">
        <v>414</v>
      </c>
      <c r="O489" s="41">
        <v>949908</v>
      </c>
      <c r="P489" s="42">
        <v>489</v>
      </c>
      <c r="Q489" s="43">
        <v>448</v>
      </c>
      <c r="R489" s="38">
        <v>3201839</v>
      </c>
      <c r="S489" s="39">
        <v>395</v>
      </c>
      <c r="T489" s="40">
        <v>371</v>
      </c>
      <c r="U489" s="41">
        <v>31836</v>
      </c>
      <c r="V489" s="42">
        <v>387</v>
      </c>
      <c r="W489" s="43">
        <v>370</v>
      </c>
      <c r="X489" s="38">
        <v>934</v>
      </c>
      <c r="Y489" s="39">
        <v>477</v>
      </c>
      <c r="Z489" s="40">
        <v>436</v>
      </c>
      <c r="AA489" s="41">
        <v>151</v>
      </c>
      <c r="AB489" s="108">
        <v>311</v>
      </c>
      <c r="AC489" s="45">
        <v>0</v>
      </c>
      <c r="AD489" s="37">
        <v>100</v>
      </c>
      <c r="AE489" s="46">
        <v>0</v>
      </c>
    </row>
    <row r="490" spans="1:31" s="3" customFormat="1" ht="18.75" customHeight="1">
      <c r="A490" s="32">
        <v>488</v>
      </c>
      <c r="B490" s="33" t="s">
        <v>3052</v>
      </c>
      <c r="C490" s="34" t="s">
        <v>532</v>
      </c>
      <c r="D490" s="35" t="s">
        <v>1061</v>
      </c>
      <c r="E490" s="45">
        <v>447</v>
      </c>
      <c r="F490" s="38">
        <v>7374040</v>
      </c>
      <c r="G490" s="39">
        <v>492</v>
      </c>
      <c r="H490" s="40">
        <v>451</v>
      </c>
      <c r="I490" s="41">
        <v>7375844</v>
      </c>
      <c r="J490" s="42">
        <v>397</v>
      </c>
      <c r="K490" s="43">
        <v>366</v>
      </c>
      <c r="L490" s="38">
        <v>2041362</v>
      </c>
      <c r="M490" s="39">
        <v>361</v>
      </c>
      <c r="N490" s="40">
        <v>334</v>
      </c>
      <c r="O490" s="41">
        <v>2655379</v>
      </c>
      <c r="P490" s="42">
        <v>390</v>
      </c>
      <c r="Q490" s="43">
        <v>358</v>
      </c>
      <c r="R490" s="38">
        <v>7563520</v>
      </c>
      <c r="S490" s="39">
        <v>239</v>
      </c>
      <c r="T490" s="40">
        <v>220</v>
      </c>
      <c r="U490" s="41">
        <v>814334</v>
      </c>
      <c r="V490" s="42">
        <v>203</v>
      </c>
      <c r="W490" s="43">
        <v>191</v>
      </c>
      <c r="X490" s="38">
        <v>17845</v>
      </c>
      <c r="Y490" s="39">
        <v>283</v>
      </c>
      <c r="Z490" s="40">
        <v>246</v>
      </c>
      <c r="AA490" s="41">
        <v>527</v>
      </c>
      <c r="AB490" s="108">
        <v>321</v>
      </c>
      <c r="AC490" s="45">
        <v>0</v>
      </c>
      <c r="AD490" s="37">
        <v>100</v>
      </c>
      <c r="AE490" s="46">
        <v>0</v>
      </c>
    </row>
    <row r="491" spans="1:31" s="3" customFormat="1" ht="18.75" customHeight="1">
      <c r="A491" s="137">
        <v>489</v>
      </c>
      <c r="B491" s="138" t="s">
        <v>3052</v>
      </c>
      <c r="C491" s="139" t="s">
        <v>1751</v>
      </c>
      <c r="D491" s="140" t="s">
        <v>3056</v>
      </c>
      <c r="E491" s="141">
        <v>448</v>
      </c>
      <c r="F491" s="143">
        <v>7356191</v>
      </c>
      <c r="G491" s="144">
        <v>493</v>
      </c>
      <c r="H491" s="145">
        <v>452</v>
      </c>
      <c r="I491" s="146">
        <v>7356191</v>
      </c>
      <c r="J491" s="147">
        <v>354</v>
      </c>
      <c r="K491" s="148">
        <v>326</v>
      </c>
      <c r="L491" s="143">
        <v>2945575</v>
      </c>
      <c r="M491" s="144">
        <v>317</v>
      </c>
      <c r="N491" s="145">
        <v>292</v>
      </c>
      <c r="O491" s="146">
        <v>3507745</v>
      </c>
      <c r="P491" s="147">
        <v>459</v>
      </c>
      <c r="Q491" s="148">
        <v>420</v>
      </c>
      <c r="R491" s="143">
        <v>4832127</v>
      </c>
      <c r="S491" s="144">
        <v>199</v>
      </c>
      <c r="T491" s="145">
        <v>183</v>
      </c>
      <c r="U491" s="146">
        <v>1181760</v>
      </c>
      <c r="V491" s="147">
        <v>306</v>
      </c>
      <c r="W491" s="148">
        <v>293</v>
      </c>
      <c r="X491" s="143">
        <v>5935</v>
      </c>
      <c r="Y491" s="144">
        <v>428</v>
      </c>
      <c r="Z491" s="145">
        <v>387</v>
      </c>
      <c r="AA491" s="146">
        <v>250</v>
      </c>
      <c r="AB491" s="149">
        <v>371</v>
      </c>
      <c r="AC491" s="141">
        <v>0</v>
      </c>
      <c r="AD491" s="150">
        <v>100</v>
      </c>
      <c r="AE491" s="151">
        <v>0</v>
      </c>
    </row>
    <row r="492" spans="1:31" s="3" customFormat="1" ht="18.75" customHeight="1">
      <c r="A492" s="48">
        <v>490</v>
      </c>
      <c r="B492" s="49" t="s">
        <v>3052</v>
      </c>
      <c r="C492" s="50" t="s">
        <v>2286</v>
      </c>
      <c r="D492" s="51" t="s">
        <v>3056</v>
      </c>
      <c r="E492" s="52">
        <v>449</v>
      </c>
      <c r="F492" s="54">
        <v>7330654</v>
      </c>
      <c r="G492" s="55">
        <v>328</v>
      </c>
      <c r="H492" s="56">
        <v>299</v>
      </c>
      <c r="I492" s="57">
        <v>12585482</v>
      </c>
      <c r="J492" s="58">
        <v>422</v>
      </c>
      <c r="K492" s="59">
        <v>389</v>
      </c>
      <c r="L492" s="54">
        <v>1616813</v>
      </c>
      <c r="M492" s="55">
        <v>165</v>
      </c>
      <c r="N492" s="56">
        <v>145</v>
      </c>
      <c r="O492" s="57">
        <v>8499372</v>
      </c>
      <c r="P492" s="58">
        <v>201</v>
      </c>
      <c r="Q492" s="59">
        <v>179</v>
      </c>
      <c r="R492" s="54">
        <v>18555025</v>
      </c>
      <c r="S492" s="55">
        <v>221</v>
      </c>
      <c r="T492" s="56">
        <v>203</v>
      </c>
      <c r="U492" s="57">
        <v>962785</v>
      </c>
      <c r="V492" s="58">
        <v>101</v>
      </c>
      <c r="W492" s="59">
        <v>93</v>
      </c>
      <c r="X492" s="54">
        <v>34031</v>
      </c>
      <c r="Y492" s="55">
        <v>409</v>
      </c>
      <c r="Z492" s="56">
        <v>368</v>
      </c>
      <c r="AA492" s="57">
        <v>298</v>
      </c>
      <c r="AB492" s="109">
        <v>311</v>
      </c>
      <c r="AC492" s="52">
        <v>0</v>
      </c>
      <c r="AD492" s="60">
        <v>88.71</v>
      </c>
      <c r="AE492" s="61">
        <v>11.29</v>
      </c>
    </row>
    <row r="493" spans="1:31" s="3" customFormat="1" ht="18.75" customHeight="1">
      <c r="A493" s="18">
        <v>491</v>
      </c>
      <c r="B493" s="19" t="s">
        <v>3052</v>
      </c>
      <c r="C493" s="20" t="s">
        <v>603</v>
      </c>
      <c r="D493" s="21" t="s">
        <v>108</v>
      </c>
      <c r="E493" s="22">
        <v>450</v>
      </c>
      <c r="F493" s="24">
        <v>7301239</v>
      </c>
      <c r="G493" s="25">
        <v>494</v>
      </c>
      <c r="H493" s="26">
        <v>453</v>
      </c>
      <c r="I493" s="27">
        <v>7301239</v>
      </c>
      <c r="J493" s="28">
        <v>303</v>
      </c>
      <c r="K493" s="29">
        <v>275</v>
      </c>
      <c r="L493" s="24">
        <v>3610847</v>
      </c>
      <c r="M493" s="25">
        <v>304</v>
      </c>
      <c r="N493" s="26">
        <v>280</v>
      </c>
      <c r="O493" s="27">
        <v>3823167</v>
      </c>
      <c r="P493" s="28">
        <v>319</v>
      </c>
      <c r="Q493" s="29">
        <v>291</v>
      </c>
      <c r="R493" s="24">
        <v>10515958</v>
      </c>
      <c r="S493" s="25">
        <v>126</v>
      </c>
      <c r="T493" s="26">
        <v>113</v>
      </c>
      <c r="U493" s="27">
        <v>2337438</v>
      </c>
      <c r="V493" s="28" t="s">
        <v>3052</v>
      </c>
      <c r="W493" s="29" t="s">
        <v>3052</v>
      </c>
      <c r="X493" s="64" t="s">
        <v>3052</v>
      </c>
      <c r="Y493" s="25">
        <v>473</v>
      </c>
      <c r="Z493" s="26">
        <v>432</v>
      </c>
      <c r="AA493" s="27">
        <v>160</v>
      </c>
      <c r="AB493" s="107">
        <v>369</v>
      </c>
      <c r="AC493" s="22">
        <v>0</v>
      </c>
      <c r="AD493" s="30">
        <v>64</v>
      </c>
      <c r="AE493" s="31">
        <v>36</v>
      </c>
    </row>
    <row r="494" spans="1:31" s="3" customFormat="1" ht="18.75" customHeight="1">
      <c r="A494" s="32">
        <v>492</v>
      </c>
      <c r="B494" s="33" t="s">
        <v>3052</v>
      </c>
      <c r="C494" s="34" t="s">
        <v>604</v>
      </c>
      <c r="D494" s="35" t="s">
        <v>1054</v>
      </c>
      <c r="E494" s="45">
        <v>451</v>
      </c>
      <c r="F494" s="38">
        <v>7270883</v>
      </c>
      <c r="G494" s="39">
        <v>495</v>
      </c>
      <c r="H494" s="40">
        <v>454</v>
      </c>
      <c r="I494" s="41">
        <v>7290138</v>
      </c>
      <c r="J494" s="42">
        <v>376</v>
      </c>
      <c r="K494" s="43">
        <v>346</v>
      </c>
      <c r="L494" s="38">
        <v>2552463</v>
      </c>
      <c r="M494" s="39">
        <v>362</v>
      </c>
      <c r="N494" s="40">
        <v>335</v>
      </c>
      <c r="O494" s="41">
        <v>2640041</v>
      </c>
      <c r="P494" s="42">
        <v>378</v>
      </c>
      <c r="Q494" s="43">
        <v>346</v>
      </c>
      <c r="R494" s="38">
        <v>7995701</v>
      </c>
      <c r="S494" s="39">
        <v>385</v>
      </c>
      <c r="T494" s="40">
        <v>361</v>
      </c>
      <c r="U494" s="41">
        <v>54225</v>
      </c>
      <c r="V494" s="42">
        <v>418</v>
      </c>
      <c r="W494" s="43">
        <v>395</v>
      </c>
      <c r="X494" s="38">
        <v>160</v>
      </c>
      <c r="Y494" s="39">
        <v>269</v>
      </c>
      <c r="Z494" s="40">
        <v>233</v>
      </c>
      <c r="AA494" s="41">
        <v>566</v>
      </c>
      <c r="AB494" s="108">
        <v>341</v>
      </c>
      <c r="AC494" s="45">
        <v>0</v>
      </c>
      <c r="AD494" s="37">
        <v>100</v>
      </c>
      <c r="AE494" s="46">
        <v>0</v>
      </c>
    </row>
    <row r="495" spans="1:31" s="3" customFormat="1" ht="18.75" customHeight="1">
      <c r="A495" s="32">
        <v>493</v>
      </c>
      <c r="B495" s="67" t="s">
        <v>3052</v>
      </c>
      <c r="C495" s="34" t="s">
        <v>196</v>
      </c>
      <c r="D495" s="35" t="s">
        <v>88</v>
      </c>
      <c r="E495" s="45">
        <v>452</v>
      </c>
      <c r="F495" s="38">
        <v>7250543</v>
      </c>
      <c r="G495" s="39">
        <v>466</v>
      </c>
      <c r="H495" s="40">
        <v>427</v>
      </c>
      <c r="I495" s="41">
        <v>8132923</v>
      </c>
      <c r="J495" s="42">
        <v>485</v>
      </c>
      <c r="K495" s="43">
        <v>448</v>
      </c>
      <c r="L495" s="38">
        <v>190456</v>
      </c>
      <c r="M495" s="39">
        <v>455</v>
      </c>
      <c r="N495" s="40">
        <v>424</v>
      </c>
      <c r="O495" s="41">
        <v>771002</v>
      </c>
      <c r="P495" s="42">
        <v>492</v>
      </c>
      <c r="Q495" s="43">
        <v>451</v>
      </c>
      <c r="R495" s="38">
        <v>2644830</v>
      </c>
      <c r="S495" s="39">
        <v>352</v>
      </c>
      <c r="T495" s="40">
        <v>329</v>
      </c>
      <c r="U495" s="41">
        <v>163878</v>
      </c>
      <c r="V495" s="42">
        <v>251</v>
      </c>
      <c r="W495" s="43">
        <v>238</v>
      </c>
      <c r="X495" s="38">
        <v>10407</v>
      </c>
      <c r="Y495" s="39">
        <v>489</v>
      </c>
      <c r="Z495" s="40">
        <v>448</v>
      </c>
      <c r="AA495" s="41">
        <v>100</v>
      </c>
      <c r="AB495" s="108">
        <v>311</v>
      </c>
      <c r="AC495" s="45">
        <v>0</v>
      </c>
      <c r="AD495" s="37">
        <v>100</v>
      </c>
      <c r="AE495" s="46">
        <v>0</v>
      </c>
    </row>
    <row r="496" spans="1:31" s="3" customFormat="1" ht="18.75" customHeight="1">
      <c r="A496" s="137">
        <v>494</v>
      </c>
      <c r="B496" s="188">
        <v>267</v>
      </c>
      <c r="C496" s="139" t="s">
        <v>605</v>
      </c>
      <c r="D496" s="140" t="s">
        <v>3056</v>
      </c>
      <c r="E496" s="141">
        <v>453</v>
      </c>
      <c r="F496" s="143">
        <v>7246802</v>
      </c>
      <c r="G496" s="144">
        <v>425</v>
      </c>
      <c r="H496" s="145">
        <v>391</v>
      </c>
      <c r="I496" s="146">
        <v>9339050</v>
      </c>
      <c r="J496" s="147">
        <v>457</v>
      </c>
      <c r="K496" s="148">
        <v>420</v>
      </c>
      <c r="L496" s="143">
        <v>905062</v>
      </c>
      <c r="M496" s="144" t="s">
        <v>3052</v>
      </c>
      <c r="N496" s="145" t="s">
        <v>3052</v>
      </c>
      <c r="O496" s="187" t="s">
        <v>3052</v>
      </c>
      <c r="P496" s="147">
        <v>417</v>
      </c>
      <c r="Q496" s="148">
        <v>381</v>
      </c>
      <c r="R496" s="143">
        <v>6294363</v>
      </c>
      <c r="S496" s="144">
        <v>483</v>
      </c>
      <c r="T496" s="145">
        <v>449</v>
      </c>
      <c r="U496" s="187" t="s">
        <v>3052</v>
      </c>
      <c r="V496" s="147">
        <v>233</v>
      </c>
      <c r="W496" s="148">
        <v>221</v>
      </c>
      <c r="X496" s="143">
        <v>13095</v>
      </c>
      <c r="Y496" s="144">
        <v>480</v>
      </c>
      <c r="Z496" s="145">
        <v>439</v>
      </c>
      <c r="AA496" s="146">
        <v>127</v>
      </c>
      <c r="AB496" s="149">
        <v>352</v>
      </c>
      <c r="AC496" s="141">
        <v>0</v>
      </c>
      <c r="AD496" s="150">
        <v>100</v>
      </c>
      <c r="AE496" s="151">
        <v>0</v>
      </c>
    </row>
    <row r="497" spans="1:31" s="3" customFormat="1" ht="18.75" customHeight="1">
      <c r="A497" s="48">
        <v>495</v>
      </c>
      <c r="B497" s="49">
        <v>469</v>
      </c>
      <c r="C497" s="50" t="s">
        <v>1368</v>
      </c>
      <c r="D497" s="51" t="s">
        <v>3106</v>
      </c>
      <c r="E497" s="52">
        <v>454</v>
      </c>
      <c r="F497" s="54">
        <v>7244017</v>
      </c>
      <c r="G497" s="55">
        <v>498</v>
      </c>
      <c r="H497" s="56">
        <v>457</v>
      </c>
      <c r="I497" s="57">
        <v>7244017</v>
      </c>
      <c r="J497" s="58">
        <v>439</v>
      </c>
      <c r="K497" s="59">
        <v>403</v>
      </c>
      <c r="L497" s="54">
        <v>1272499</v>
      </c>
      <c r="M497" s="55">
        <v>439</v>
      </c>
      <c r="N497" s="56">
        <v>409</v>
      </c>
      <c r="O497" s="57">
        <v>1036919</v>
      </c>
      <c r="P497" s="58">
        <v>468</v>
      </c>
      <c r="Q497" s="59">
        <v>428</v>
      </c>
      <c r="R497" s="54">
        <v>4132905</v>
      </c>
      <c r="S497" s="55">
        <v>338</v>
      </c>
      <c r="T497" s="56">
        <v>315</v>
      </c>
      <c r="U497" s="57">
        <v>230731</v>
      </c>
      <c r="V497" s="58">
        <v>405</v>
      </c>
      <c r="W497" s="59">
        <v>385</v>
      </c>
      <c r="X497" s="54">
        <v>453</v>
      </c>
      <c r="Y497" s="55">
        <v>449</v>
      </c>
      <c r="Z497" s="56">
        <v>408</v>
      </c>
      <c r="AA497" s="57">
        <v>211</v>
      </c>
      <c r="AB497" s="109">
        <v>383</v>
      </c>
      <c r="AC497" s="52">
        <v>0</v>
      </c>
      <c r="AD497" s="60">
        <v>100</v>
      </c>
      <c r="AE497" s="61">
        <v>0</v>
      </c>
    </row>
    <row r="498" spans="1:31" s="3" customFormat="1" ht="18.75" customHeight="1">
      <c r="A498" s="18">
        <v>496</v>
      </c>
      <c r="B498" s="19">
        <v>480</v>
      </c>
      <c r="C498" s="20" t="s">
        <v>3028</v>
      </c>
      <c r="D498" s="21" t="s">
        <v>88</v>
      </c>
      <c r="E498" s="22">
        <v>455</v>
      </c>
      <c r="F498" s="24">
        <v>7239718</v>
      </c>
      <c r="G498" s="25">
        <v>496</v>
      </c>
      <c r="H498" s="26">
        <v>455</v>
      </c>
      <c r="I498" s="27">
        <v>7280579</v>
      </c>
      <c r="J498" s="28">
        <v>475</v>
      </c>
      <c r="K498" s="29">
        <v>438</v>
      </c>
      <c r="L498" s="64" t="s">
        <v>3052</v>
      </c>
      <c r="M498" s="25">
        <v>377</v>
      </c>
      <c r="N498" s="26">
        <v>349</v>
      </c>
      <c r="O498" s="27">
        <v>2369049</v>
      </c>
      <c r="P498" s="28">
        <v>323</v>
      </c>
      <c r="Q498" s="29">
        <v>295</v>
      </c>
      <c r="R498" s="24">
        <v>10350721</v>
      </c>
      <c r="S498" s="25">
        <v>442</v>
      </c>
      <c r="T498" s="26">
        <v>416</v>
      </c>
      <c r="U498" s="69" t="s">
        <v>3052</v>
      </c>
      <c r="V498" s="28">
        <v>224</v>
      </c>
      <c r="W498" s="29">
        <v>212</v>
      </c>
      <c r="X498" s="24">
        <v>14612</v>
      </c>
      <c r="Y498" s="25">
        <v>466</v>
      </c>
      <c r="Z498" s="26">
        <v>425</v>
      </c>
      <c r="AA498" s="27">
        <v>177</v>
      </c>
      <c r="AB498" s="107">
        <v>356</v>
      </c>
      <c r="AC498" s="22">
        <v>0</v>
      </c>
      <c r="AD498" s="30">
        <v>100</v>
      </c>
      <c r="AE498" s="31">
        <v>0</v>
      </c>
    </row>
    <row r="499" spans="1:31" s="3" customFormat="1" ht="18.75" customHeight="1">
      <c r="A499" s="32">
        <v>497</v>
      </c>
      <c r="B499" s="33" t="s">
        <v>3052</v>
      </c>
      <c r="C499" s="34" t="s">
        <v>3213</v>
      </c>
      <c r="D499" s="35" t="s">
        <v>1061</v>
      </c>
      <c r="E499" s="45">
        <v>456</v>
      </c>
      <c r="F499" s="38">
        <v>7237964</v>
      </c>
      <c r="G499" s="39">
        <v>497</v>
      </c>
      <c r="H499" s="40">
        <v>456</v>
      </c>
      <c r="I499" s="41">
        <v>7261434</v>
      </c>
      <c r="J499" s="42">
        <v>465</v>
      </c>
      <c r="K499" s="43">
        <v>428</v>
      </c>
      <c r="L499" s="38">
        <v>705979</v>
      </c>
      <c r="M499" s="39">
        <v>433</v>
      </c>
      <c r="N499" s="40">
        <v>404</v>
      </c>
      <c r="O499" s="41">
        <v>1142724</v>
      </c>
      <c r="P499" s="42">
        <v>494</v>
      </c>
      <c r="Q499" s="43">
        <v>453</v>
      </c>
      <c r="R499" s="38">
        <v>2569828</v>
      </c>
      <c r="S499" s="39">
        <v>173</v>
      </c>
      <c r="T499" s="40">
        <v>158</v>
      </c>
      <c r="U499" s="41">
        <v>1539603</v>
      </c>
      <c r="V499" s="42">
        <v>152</v>
      </c>
      <c r="W499" s="43">
        <v>142</v>
      </c>
      <c r="X499" s="38">
        <v>22855</v>
      </c>
      <c r="Y499" s="39">
        <v>455</v>
      </c>
      <c r="Z499" s="40">
        <v>414</v>
      </c>
      <c r="AA499" s="41">
        <v>200</v>
      </c>
      <c r="AB499" s="108">
        <v>384</v>
      </c>
      <c r="AC499" s="45">
        <v>0</v>
      </c>
      <c r="AD499" s="37">
        <v>33</v>
      </c>
      <c r="AE499" s="46">
        <v>67</v>
      </c>
    </row>
    <row r="500" spans="1:31" s="3" customFormat="1" ht="18.75" customHeight="1">
      <c r="A500" s="137">
        <v>498</v>
      </c>
      <c r="B500" s="138">
        <v>500</v>
      </c>
      <c r="C500" s="139" t="s">
        <v>1402</v>
      </c>
      <c r="D500" s="140" t="s">
        <v>3056</v>
      </c>
      <c r="E500" s="141">
        <v>457</v>
      </c>
      <c r="F500" s="143">
        <v>7232619</v>
      </c>
      <c r="G500" s="144">
        <v>499</v>
      </c>
      <c r="H500" s="145">
        <v>458</v>
      </c>
      <c r="I500" s="146">
        <v>7232619</v>
      </c>
      <c r="J500" s="147">
        <v>306</v>
      </c>
      <c r="K500" s="148">
        <v>278</v>
      </c>
      <c r="L500" s="143">
        <v>3565603</v>
      </c>
      <c r="M500" s="144">
        <v>366</v>
      </c>
      <c r="N500" s="145">
        <v>339</v>
      </c>
      <c r="O500" s="146">
        <v>2562053</v>
      </c>
      <c r="P500" s="147">
        <v>467</v>
      </c>
      <c r="Q500" s="148">
        <v>427</v>
      </c>
      <c r="R500" s="143">
        <v>4406753</v>
      </c>
      <c r="S500" s="144">
        <v>228</v>
      </c>
      <c r="T500" s="145">
        <v>210</v>
      </c>
      <c r="U500" s="146">
        <v>895510</v>
      </c>
      <c r="V500" s="147">
        <v>353</v>
      </c>
      <c r="W500" s="148">
        <v>340</v>
      </c>
      <c r="X500" s="143">
        <v>2511</v>
      </c>
      <c r="Y500" s="144">
        <v>271</v>
      </c>
      <c r="Z500" s="145">
        <v>235</v>
      </c>
      <c r="AA500" s="146">
        <v>564</v>
      </c>
      <c r="AB500" s="149">
        <v>384</v>
      </c>
      <c r="AC500" s="141">
        <v>0</v>
      </c>
      <c r="AD500" s="150">
        <v>100</v>
      </c>
      <c r="AE500" s="151">
        <v>0</v>
      </c>
    </row>
    <row r="501" spans="1:31" s="3" customFormat="1" ht="18.75" customHeight="1">
      <c r="A501" s="32">
        <v>499</v>
      </c>
      <c r="B501" s="33" t="s">
        <v>3052</v>
      </c>
      <c r="C501" s="34" t="s">
        <v>1725</v>
      </c>
      <c r="D501" s="35" t="s">
        <v>816</v>
      </c>
      <c r="E501" s="45">
        <v>458</v>
      </c>
      <c r="F501" s="38">
        <v>7194120</v>
      </c>
      <c r="G501" s="39">
        <v>486</v>
      </c>
      <c r="H501" s="40">
        <v>445</v>
      </c>
      <c r="I501" s="41">
        <v>7553249</v>
      </c>
      <c r="J501" s="42">
        <v>417</v>
      </c>
      <c r="K501" s="43">
        <v>384</v>
      </c>
      <c r="L501" s="38">
        <v>1758641</v>
      </c>
      <c r="M501" s="39">
        <v>383</v>
      </c>
      <c r="N501" s="40">
        <v>355</v>
      </c>
      <c r="O501" s="41">
        <v>2276651</v>
      </c>
      <c r="P501" s="42">
        <v>495</v>
      </c>
      <c r="Q501" s="43">
        <v>454</v>
      </c>
      <c r="R501" s="38">
        <v>2545604</v>
      </c>
      <c r="S501" s="39">
        <v>410</v>
      </c>
      <c r="T501" s="40">
        <v>386</v>
      </c>
      <c r="U501" s="41">
        <v>-61218</v>
      </c>
      <c r="V501" s="42" t="s">
        <v>3052</v>
      </c>
      <c r="W501" s="43" t="s">
        <v>3052</v>
      </c>
      <c r="X501" s="44" t="s">
        <v>3052</v>
      </c>
      <c r="Y501" s="39">
        <v>415</v>
      </c>
      <c r="Z501" s="40">
        <v>374</v>
      </c>
      <c r="AA501" s="41">
        <v>290</v>
      </c>
      <c r="AB501" s="108">
        <v>371</v>
      </c>
      <c r="AC501" s="45">
        <v>0</v>
      </c>
      <c r="AD501" s="37">
        <v>100</v>
      </c>
      <c r="AE501" s="46">
        <v>0</v>
      </c>
    </row>
    <row r="502" spans="1:31" s="3" customFormat="1" ht="18.75" customHeight="1">
      <c r="A502" s="191">
        <v>500</v>
      </c>
      <c r="B502" s="192" t="s">
        <v>3052</v>
      </c>
      <c r="C502" s="193" t="s">
        <v>606</v>
      </c>
      <c r="D502" s="194" t="s">
        <v>3056</v>
      </c>
      <c r="E502" s="195">
        <v>459</v>
      </c>
      <c r="F502" s="197">
        <v>7181146</v>
      </c>
      <c r="G502" s="198">
        <v>500</v>
      </c>
      <c r="H502" s="199">
        <v>459</v>
      </c>
      <c r="I502" s="200">
        <v>7181146</v>
      </c>
      <c r="J502" s="201">
        <v>300</v>
      </c>
      <c r="K502" s="202">
        <v>272</v>
      </c>
      <c r="L502" s="197">
        <v>3714455</v>
      </c>
      <c r="M502" s="198">
        <v>390</v>
      </c>
      <c r="N502" s="199">
        <v>362</v>
      </c>
      <c r="O502" s="200">
        <v>1967394</v>
      </c>
      <c r="P502" s="201">
        <v>437</v>
      </c>
      <c r="Q502" s="202">
        <v>399</v>
      </c>
      <c r="R502" s="197">
        <v>5613928</v>
      </c>
      <c r="S502" s="198">
        <v>204</v>
      </c>
      <c r="T502" s="199">
        <v>187</v>
      </c>
      <c r="U502" s="200">
        <v>1134624</v>
      </c>
      <c r="V502" s="201">
        <v>309</v>
      </c>
      <c r="W502" s="202">
        <v>296</v>
      </c>
      <c r="X502" s="197">
        <v>5820</v>
      </c>
      <c r="Y502" s="198">
        <v>383</v>
      </c>
      <c r="Z502" s="199">
        <v>343</v>
      </c>
      <c r="AA502" s="200">
        <v>337</v>
      </c>
      <c r="AB502" s="203">
        <v>321</v>
      </c>
      <c r="AC502" s="195">
        <v>0</v>
      </c>
      <c r="AD502" s="204">
        <v>100</v>
      </c>
      <c r="AE502" s="205">
        <v>0</v>
      </c>
    </row>
    <row r="503" spans="1:31" s="3" customFormat="1">
      <c r="A503" s="658" t="s">
        <v>3203</v>
      </c>
      <c r="B503" s="659"/>
      <c r="C503" s="659"/>
    </row>
    <row r="504" spans="1:31" ht="22.5" customHeight="1">
      <c r="A504" s="660"/>
      <c r="B504" s="660"/>
      <c r="C504" s="660"/>
      <c r="D504" s="661" t="s">
        <v>3204</v>
      </c>
      <c r="E504" s="661"/>
      <c r="F504" s="211">
        <v>15361202757</v>
      </c>
      <c r="H504" s="704">
        <v>18142026928</v>
      </c>
      <c r="I504" s="704"/>
      <c r="K504" s="704">
        <v>5554975206</v>
      </c>
      <c r="L504" s="663"/>
      <c r="N504" s="704">
        <v>6605038932</v>
      </c>
      <c r="O504" s="663"/>
      <c r="Q504" s="704">
        <v>16441654472</v>
      </c>
      <c r="R504" s="663"/>
      <c r="T504" s="704">
        <v>972023082</v>
      </c>
      <c r="U504" s="663"/>
      <c r="W504" s="704">
        <v>11680057</v>
      </c>
      <c r="X504" s="663"/>
      <c r="Z504" s="704">
        <v>585433</v>
      </c>
      <c r="AA504" s="663"/>
      <c r="AB504" s="90"/>
      <c r="AC504" s="90"/>
      <c r="AD504" s="90"/>
      <c r="AE504" s="90"/>
    </row>
    <row r="505" spans="1:31" hidden="1">
      <c r="A505" s="3"/>
      <c r="B505" s="3"/>
      <c r="C505" s="3"/>
      <c r="E505" s="88"/>
      <c r="F505" s="90"/>
      <c r="L505" s="90"/>
      <c r="O505" s="90"/>
      <c r="R505" s="90"/>
      <c r="U505" s="90"/>
      <c r="X505" s="90"/>
      <c r="AA505" s="90"/>
      <c r="AB505" s="90"/>
      <c r="AC505" s="90"/>
      <c r="AD505" s="90"/>
      <c r="AE505" s="90"/>
    </row>
    <row r="506" spans="1:31" hidden="1">
      <c r="D506" s="87">
        <f>SUM(F504:AC504)</f>
        <v>63089186867</v>
      </c>
      <c r="E506" s="88" t="s">
        <v>1316</v>
      </c>
      <c r="F506" s="90">
        <f>F504/500</f>
        <v>30722405.513999999</v>
      </c>
      <c r="I506" s="90">
        <f>H504/500</f>
        <v>36284053.855999999</v>
      </c>
      <c r="L506" s="90">
        <f>K504/500</f>
        <v>11109950.412</v>
      </c>
      <c r="O506" s="90">
        <f>N504/500</f>
        <v>13210077.864</v>
      </c>
      <c r="R506" s="90">
        <f>Q504/500</f>
        <v>32883308.943999998</v>
      </c>
      <c r="U506" s="90">
        <f>T504/500</f>
        <v>1944046.1640000001</v>
      </c>
      <c r="X506" s="90">
        <f>W504/500</f>
        <v>23360.114000000001</v>
      </c>
      <c r="AA506" s="90">
        <f>Z504/500</f>
        <v>1170.866</v>
      </c>
      <c r="AB506" s="90"/>
    </row>
    <row r="507" spans="1:31" hidden="1"/>
    <row r="508" spans="1:31" hidden="1">
      <c r="F508" s="90">
        <f>SUM(F3:F502)</f>
        <v>15018298272</v>
      </c>
      <c r="I508" s="90">
        <f>SUM(I3:I502)</f>
        <v>17786939910</v>
      </c>
      <c r="L508" s="90">
        <f>SUM(L3:L502)</f>
        <v>5422665191</v>
      </c>
      <c r="O508" s="90">
        <f>SUM(O68:O502)+SUM(O3:O64)</f>
        <v>6426556577</v>
      </c>
      <c r="R508" s="90">
        <f>SUM(R68:R502)+SUM(R3:R64)</f>
        <v>15956586165</v>
      </c>
      <c r="U508" s="90">
        <f>SUM(U68:U502)+SUM(U3:U64)</f>
        <v>929383524</v>
      </c>
      <c r="X508" s="90">
        <f>SUM(X68:X502)+SUM(X3:X64)</f>
        <v>11260488</v>
      </c>
      <c r="AA508" s="90">
        <f>SUM(AA68:AA502)+SUM(AA3:AA64)</f>
        <v>573232</v>
      </c>
      <c r="AB508" s="90"/>
    </row>
    <row r="509" spans="1:31" hidden="1">
      <c r="F509" s="90">
        <f>F504-F508</f>
        <v>342904485</v>
      </c>
      <c r="I509" s="90">
        <f>H504-I508</f>
        <v>355087018</v>
      </c>
      <c r="L509" s="90">
        <f>K504-L508</f>
        <v>132310015</v>
      </c>
      <c r="O509" s="90">
        <f>N504-O508</f>
        <v>178482355</v>
      </c>
      <c r="R509" s="90">
        <f>Q504-R508</f>
        <v>485068307</v>
      </c>
      <c r="U509" s="90">
        <f>T504-U508</f>
        <v>42639558</v>
      </c>
      <c r="X509" s="90">
        <f>W504-X508</f>
        <v>419569</v>
      </c>
      <c r="AA509" s="90">
        <f>Z504-AA508</f>
        <v>12201</v>
      </c>
      <c r="AB509" s="90"/>
    </row>
    <row r="510" spans="1:31" hidden="1">
      <c r="F510" s="101">
        <f>F509/F508*100</f>
        <v>2.2832446046121517</v>
      </c>
      <c r="G510" s="101"/>
      <c r="H510" s="101"/>
      <c r="I510" s="101">
        <f>I509/I508*100</f>
        <v>1.9963356248837747</v>
      </c>
      <c r="J510" s="101"/>
      <c r="K510" s="101"/>
      <c r="L510" s="101">
        <f>L509/L508*100</f>
        <v>2.4399443878555327</v>
      </c>
      <c r="M510" s="101"/>
      <c r="N510" s="101"/>
      <c r="O510" s="101">
        <f>O509/O508*100</f>
        <v>2.7772626423109759</v>
      </c>
      <c r="P510" s="101"/>
      <c r="Q510" s="101"/>
      <c r="R510" s="101">
        <f>R509/R508*100</f>
        <v>3.039925344833307</v>
      </c>
      <c r="S510" s="101"/>
      <c r="T510" s="101"/>
      <c r="U510" s="101">
        <f>U509/U508*100</f>
        <v>4.587939951472606</v>
      </c>
      <c r="V510" s="101"/>
      <c r="W510" s="101"/>
      <c r="X510" s="101">
        <f>X509/X508*100</f>
        <v>3.7260285699873754</v>
      </c>
      <c r="Y510" s="101"/>
      <c r="Z510" s="101"/>
      <c r="AA510" s="101">
        <f>AA509/AA508*100</f>
        <v>2.1284575878527368</v>
      </c>
      <c r="AB510" s="101"/>
    </row>
    <row r="511" spans="1:31" hidden="1"/>
    <row r="512" spans="1:31" hidden="1"/>
  </sheetData>
  <sheetProtection password="CFD1" sheet="1" objects="1" scenarios="1" autoFilter="0"/>
  <autoFilter ref="A2:AE504"/>
  <mergeCells count="25">
    <mergeCell ref="AD1:AD2"/>
    <mergeCell ref="AE1:AE2"/>
    <mergeCell ref="AC1:AC2"/>
    <mergeCell ref="Y1:AA1"/>
    <mergeCell ref="AB1:AB2"/>
    <mergeCell ref="M1:O1"/>
    <mergeCell ref="P1:R1"/>
    <mergeCell ref="S1:U1"/>
    <mergeCell ref="V1:X1"/>
    <mergeCell ref="F1:F2"/>
    <mergeCell ref="G1:I1"/>
    <mergeCell ref="J1:L1"/>
    <mergeCell ref="A1:B1"/>
    <mergeCell ref="C1:C2"/>
    <mergeCell ref="D1:D2"/>
    <mergeCell ref="E1:E2"/>
    <mergeCell ref="A503:C504"/>
    <mergeCell ref="D504:E504"/>
    <mergeCell ref="H504:I504"/>
    <mergeCell ref="K504:L504"/>
    <mergeCell ref="Z504:AA504"/>
    <mergeCell ref="N504:O504"/>
    <mergeCell ref="Q504:R504"/>
    <mergeCell ref="T504:U504"/>
    <mergeCell ref="W504:X504"/>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0" man="1"/>
    <brk id="102" max="30" man="1"/>
    <brk id="152" max="30" man="1"/>
    <brk id="202" max="30" man="1"/>
    <brk id="252" max="16383" man="1"/>
    <brk id="302" max="30" man="1"/>
    <brk id="352" max="30" man="1"/>
    <brk id="402" max="30" man="1"/>
    <brk id="452" max="30" man="1"/>
  </rowBreaks>
  <colBreaks count="1" manualBreakCount="1">
    <brk id="18" max="503"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3">
    <tabColor indexed="43"/>
  </sheetPr>
  <dimension ref="A1:IU512"/>
  <sheetViews>
    <sheetView showGridLines="0" zoomScale="80" zoomScaleNormal="80" zoomScaleSheetLayoutView="42" workbookViewId="0">
      <pane ySplit="2" topLeftCell="A3" activePane="bottomLeft" state="frozen"/>
      <selection pane="bottomLeft"/>
    </sheetView>
  </sheetViews>
  <sheetFormatPr defaultColWidth="0" defaultRowHeight="12.75" zeroHeight="1"/>
  <cols>
    <col min="1" max="1" width="15.7109375" style="89" customWidth="1"/>
    <col min="2" max="2" width="56.85546875" style="89" customWidth="1"/>
    <col min="3" max="3" width="15.7109375" style="89" customWidth="1"/>
    <col min="4" max="4" width="9" style="89" customWidth="1"/>
    <col min="5" max="5" width="16" style="89" bestFit="1" customWidth="1"/>
    <col min="6" max="7" width="11" style="89" customWidth="1"/>
    <col min="8" max="8" width="16" style="89" bestFit="1" customWidth="1"/>
    <col min="9" max="10" width="11" style="89" customWidth="1"/>
    <col min="11" max="11" width="15" style="89" bestFit="1" customWidth="1"/>
    <col min="12" max="13" width="11" style="89" customWidth="1"/>
    <col min="14" max="14" width="14.140625" style="89" bestFit="1" customWidth="1"/>
    <col min="15" max="16" width="11" style="89" customWidth="1"/>
    <col min="17" max="17" width="15.7109375" style="89" customWidth="1"/>
    <col min="18" max="19" width="11" style="89" customWidth="1"/>
    <col min="20" max="20" width="13.85546875" style="89" customWidth="1"/>
    <col min="21" max="22" width="11" style="89" customWidth="1"/>
    <col min="23" max="23" width="13.85546875" style="89" customWidth="1"/>
    <col min="24" max="25" width="11" style="89" customWidth="1"/>
    <col min="26" max="27" width="13.85546875" style="89" customWidth="1"/>
    <col min="28" max="28" width="13.85546875" style="89" bestFit="1" customWidth="1"/>
    <col min="29" max="30" width="13.85546875" style="89" customWidth="1"/>
    <col min="31" max="255" width="9.140625" style="89" hidden="1" customWidth="1"/>
    <col min="256" max="16384" width="0" style="89" hidden="1"/>
  </cols>
  <sheetData>
    <row r="1" spans="1:30" s="16" customFormat="1" ht="37.5" customHeight="1">
      <c r="A1" s="15" t="s">
        <v>3033</v>
      </c>
      <c r="B1" s="686" t="s">
        <v>3034</v>
      </c>
      <c r="C1" s="688" t="s">
        <v>3035</v>
      </c>
      <c r="D1" s="670" t="s">
        <v>817</v>
      </c>
      <c r="E1" s="688" t="s">
        <v>1285</v>
      </c>
      <c r="F1" s="690" t="s">
        <v>3039</v>
      </c>
      <c r="G1" s="703"/>
      <c r="H1" s="697"/>
      <c r="I1" s="690" t="s">
        <v>3176</v>
      </c>
      <c r="J1" s="703"/>
      <c r="K1" s="697"/>
      <c r="L1" s="710" t="s">
        <v>2818</v>
      </c>
      <c r="M1" s="692"/>
      <c r="N1" s="689"/>
      <c r="O1" s="694" t="s">
        <v>3043</v>
      </c>
      <c r="P1" s="699"/>
      <c r="Q1" s="700"/>
      <c r="R1" s="672" t="s">
        <v>85</v>
      </c>
      <c r="S1" s="699"/>
      <c r="T1" s="700"/>
      <c r="U1" s="672" t="s">
        <v>83</v>
      </c>
      <c r="V1" s="701"/>
      <c r="W1" s="702"/>
      <c r="X1" s="672" t="s">
        <v>3032</v>
      </c>
      <c r="Y1" s="673"/>
      <c r="Z1" s="674"/>
      <c r="AA1" s="675" t="s">
        <v>935</v>
      </c>
      <c r="AB1" s="670" t="s">
        <v>3044</v>
      </c>
      <c r="AC1" s="682" t="s">
        <v>3045</v>
      </c>
      <c r="AD1" s="668" t="s">
        <v>3046</v>
      </c>
    </row>
    <row r="2" spans="1:30" s="17" customFormat="1" ht="24" customHeight="1">
      <c r="A2" s="130">
        <v>1997</v>
      </c>
      <c r="B2" s="687"/>
      <c r="C2" s="697"/>
      <c r="D2" s="711"/>
      <c r="E2" s="693"/>
      <c r="F2" s="118" t="s">
        <v>933</v>
      </c>
      <c r="G2" s="119" t="s">
        <v>934</v>
      </c>
      <c r="H2" s="128" t="s">
        <v>1286</v>
      </c>
      <c r="I2" s="118" t="s">
        <v>933</v>
      </c>
      <c r="J2" s="119" t="s">
        <v>934</v>
      </c>
      <c r="K2" s="128" t="s">
        <v>1286</v>
      </c>
      <c r="L2" s="118" t="s">
        <v>933</v>
      </c>
      <c r="M2" s="119" t="s">
        <v>934</v>
      </c>
      <c r="N2" s="128" t="s">
        <v>1286</v>
      </c>
      <c r="O2" s="118" t="s">
        <v>933</v>
      </c>
      <c r="P2" s="119" t="s">
        <v>934</v>
      </c>
      <c r="Q2" s="128" t="s">
        <v>1286</v>
      </c>
      <c r="R2" s="118" t="s">
        <v>933</v>
      </c>
      <c r="S2" s="119" t="s">
        <v>934</v>
      </c>
      <c r="T2" s="128" t="s">
        <v>1286</v>
      </c>
      <c r="U2" s="118" t="s">
        <v>933</v>
      </c>
      <c r="V2" s="119" t="s">
        <v>934</v>
      </c>
      <c r="W2" s="129" t="s">
        <v>84</v>
      </c>
      <c r="X2" s="118" t="s">
        <v>933</v>
      </c>
      <c r="Y2" s="119" t="s">
        <v>934</v>
      </c>
      <c r="Z2" s="129" t="s">
        <v>3049</v>
      </c>
      <c r="AA2" s="676"/>
      <c r="AB2" s="671"/>
      <c r="AC2" s="683"/>
      <c r="AD2" s="669"/>
    </row>
    <row r="3" spans="1:30" s="3" customFormat="1" ht="18.75" customHeight="1">
      <c r="A3" s="366">
        <v>1</v>
      </c>
      <c r="B3" s="368" t="s">
        <v>3050</v>
      </c>
      <c r="C3" s="369" t="s">
        <v>3054</v>
      </c>
      <c r="D3" s="370">
        <v>1</v>
      </c>
      <c r="E3" s="371">
        <v>1122489093</v>
      </c>
      <c r="F3" s="372">
        <v>1</v>
      </c>
      <c r="G3" s="373">
        <v>1</v>
      </c>
      <c r="H3" s="374">
        <v>1316581082</v>
      </c>
      <c r="I3" s="375">
        <v>1</v>
      </c>
      <c r="J3" s="376">
        <v>1</v>
      </c>
      <c r="K3" s="371">
        <v>788365691</v>
      </c>
      <c r="L3" s="372">
        <v>37</v>
      </c>
      <c r="M3" s="373">
        <v>11</v>
      </c>
      <c r="N3" s="374">
        <v>15626483</v>
      </c>
      <c r="O3" s="375">
        <v>4</v>
      </c>
      <c r="P3" s="376">
        <v>4</v>
      </c>
      <c r="Q3" s="371">
        <v>249290758</v>
      </c>
      <c r="R3" s="372">
        <v>499</v>
      </c>
      <c r="S3" s="373">
        <v>43</v>
      </c>
      <c r="T3" s="374">
        <v>-29084641</v>
      </c>
      <c r="U3" s="375">
        <v>44</v>
      </c>
      <c r="V3" s="376">
        <v>6</v>
      </c>
      <c r="W3" s="371">
        <v>66688</v>
      </c>
      <c r="X3" s="372">
        <v>16</v>
      </c>
      <c r="Y3" s="373">
        <v>13</v>
      </c>
      <c r="Z3" s="374">
        <v>4436</v>
      </c>
      <c r="AA3" s="379">
        <v>353</v>
      </c>
      <c r="AB3" s="370">
        <v>96.41</v>
      </c>
      <c r="AC3" s="380">
        <v>3.59</v>
      </c>
      <c r="AD3" s="381">
        <v>0</v>
      </c>
    </row>
    <row r="4" spans="1:30" s="3" customFormat="1" ht="18.75" customHeight="1">
      <c r="A4" s="382">
        <v>2</v>
      </c>
      <c r="B4" s="384" t="s">
        <v>701</v>
      </c>
      <c r="C4" s="385" t="s">
        <v>3054</v>
      </c>
      <c r="D4" s="386">
        <v>2</v>
      </c>
      <c r="E4" s="387">
        <v>408398419</v>
      </c>
      <c r="F4" s="388">
        <v>3</v>
      </c>
      <c r="G4" s="389">
        <v>3</v>
      </c>
      <c r="H4" s="390">
        <v>408398419</v>
      </c>
      <c r="I4" s="391">
        <v>3</v>
      </c>
      <c r="J4" s="392">
        <v>3</v>
      </c>
      <c r="K4" s="387">
        <v>125596258</v>
      </c>
      <c r="L4" s="388">
        <v>1</v>
      </c>
      <c r="M4" s="389">
        <v>1</v>
      </c>
      <c r="N4" s="390">
        <v>761328726</v>
      </c>
      <c r="O4" s="391">
        <v>1</v>
      </c>
      <c r="P4" s="392">
        <v>1</v>
      </c>
      <c r="Q4" s="387">
        <v>1303633220</v>
      </c>
      <c r="R4" s="388">
        <v>141</v>
      </c>
      <c r="S4" s="389">
        <v>14</v>
      </c>
      <c r="T4" s="390">
        <v>1467265</v>
      </c>
      <c r="U4" s="391" t="s">
        <v>3052</v>
      </c>
      <c r="V4" s="392" t="s">
        <v>3052</v>
      </c>
      <c r="W4" s="399" t="s">
        <v>3052</v>
      </c>
      <c r="X4" s="388">
        <v>4</v>
      </c>
      <c r="Y4" s="389">
        <v>4</v>
      </c>
      <c r="Z4" s="390">
        <v>20148</v>
      </c>
      <c r="AA4" s="395">
        <v>400</v>
      </c>
      <c r="AB4" s="396">
        <v>100</v>
      </c>
      <c r="AC4" s="397">
        <v>0</v>
      </c>
      <c r="AD4" s="398">
        <v>0</v>
      </c>
    </row>
    <row r="5" spans="1:30" s="3" customFormat="1" ht="18.75" customHeight="1">
      <c r="A5" s="382">
        <v>3</v>
      </c>
      <c r="B5" s="384" t="s">
        <v>1288</v>
      </c>
      <c r="C5" s="385" t="s">
        <v>3054</v>
      </c>
      <c r="D5" s="396">
        <v>3</v>
      </c>
      <c r="E5" s="387">
        <v>345810734</v>
      </c>
      <c r="F5" s="388">
        <v>4</v>
      </c>
      <c r="G5" s="389">
        <v>4</v>
      </c>
      <c r="H5" s="390">
        <v>353158086</v>
      </c>
      <c r="I5" s="391">
        <v>2</v>
      </c>
      <c r="J5" s="392">
        <v>2</v>
      </c>
      <c r="K5" s="387">
        <v>264241207</v>
      </c>
      <c r="L5" s="388">
        <v>4</v>
      </c>
      <c r="M5" s="389">
        <v>4</v>
      </c>
      <c r="N5" s="390">
        <v>69533325</v>
      </c>
      <c r="O5" s="391">
        <v>2</v>
      </c>
      <c r="P5" s="392">
        <v>2</v>
      </c>
      <c r="Q5" s="387">
        <v>554406285</v>
      </c>
      <c r="R5" s="388">
        <v>2</v>
      </c>
      <c r="S5" s="389">
        <v>2</v>
      </c>
      <c r="T5" s="390">
        <v>46196908</v>
      </c>
      <c r="U5" s="391">
        <v>1</v>
      </c>
      <c r="V5" s="392">
        <v>1</v>
      </c>
      <c r="W5" s="387">
        <v>299044</v>
      </c>
      <c r="X5" s="388">
        <v>1</v>
      </c>
      <c r="Y5" s="389">
        <v>1</v>
      </c>
      <c r="Z5" s="390">
        <v>37216</v>
      </c>
      <c r="AA5" s="395">
        <v>314</v>
      </c>
      <c r="AB5" s="396">
        <v>100</v>
      </c>
      <c r="AC5" s="397">
        <v>0</v>
      </c>
      <c r="AD5" s="398">
        <v>0</v>
      </c>
    </row>
    <row r="6" spans="1:30" s="3" customFormat="1" ht="18.75" customHeight="1">
      <c r="A6" s="382">
        <v>4</v>
      </c>
      <c r="B6" s="384" t="s">
        <v>1529</v>
      </c>
      <c r="C6" s="385" t="s">
        <v>3054</v>
      </c>
      <c r="D6" s="396">
        <v>4</v>
      </c>
      <c r="E6" s="387">
        <v>164209364</v>
      </c>
      <c r="F6" s="388">
        <v>8</v>
      </c>
      <c r="G6" s="389">
        <v>5</v>
      </c>
      <c r="H6" s="390">
        <v>164209364</v>
      </c>
      <c r="I6" s="391">
        <v>9</v>
      </c>
      <c r="J6" s="392">
        <v>7</v>
      </c>
      <c r="K6" s="387">
        <v>41078964</v>
      </c>
      <c r="L6" s="388">
        <v>3</v>
      </c>
      <c r="M6" s="389">
        <v>3</v>
      </c>
      <c r="N6" s="390">
        <v>95490807</v>
      </c>
      <c r="O6" s="391">
        <v>5</v>
      </c>
      <c r="P6" s="392">
        <v>5</v>
      </c>
      <c r="Q6" s="387">
        <v>237926262</v>
      </c>
      <c r="R6" s="388">
        <v>186</v>
      </c>
      <c r="S6" s="389">
        <v>20</v>
      </c>
      <c r="T6" s="390">
        <v>1043513</v>
      </c>
      <c r="U6" s="391">
        <v>4</v>
      </c>
      <c r="V6" s="392">
        <v>2</v>
      </c>
      <c r="W6" s="387">
        <v>232000</v>
      </c>
      <c r="X6" s="388">
        <v>9</v>
      </c>
      <c r="Y6" s="389">
        <v>9</v>
      </c>
      <c r="Z6" s="390">
        <v>6587</v>
      </c>
      <c r="AA6" s="395">
        <v>371</v>
      </c>
      <c r="AB6" s="396">
        <v>51.66</v>
      </c>
      <c r="AC6" s="397">
        <v>48.23</v>
      </c>
      <c r="AD6" s="398">
        <v>0.11</v>
      </c>
    </row>
    <row r="7" spans="1:30" s="3" customFormat="1" ht="18.75" customHeight="1">
      <c r="A7" s="152">
        <v>5</v>
      </c>
      <c r="B7" s="154" t="s">
        <v>1528</v>
      </c>
      <c r="C7" s="155" t="s">
        <v>3056</v>
      </c>
      <c r="D7" s="156">
        <v>1</v>
      </c>
      <c r="E7" s="158">
        <v>146580623</v>
      </c>
      <c r="F7" s="159">
        <v>7</v>
      </c>
      <c r="G7" s="160">
        <v>3</v>
      </c>
      <c r="H7" s="161">
        <v>165285988</v>
      </c>
      <c r="I7" s="162">
        <v>6</v>
      </c>
      <c r="J7" s="163">
        <v>2</v>
      </c>
      <c r="K7" s="158">
        <v>63792123</v>
      </c>
      <c r="L7" s="159">
        <v>6</v>
      </c>
      <c r="M7" s="160">
        <v>1</v>
      </c>
      <c r="N7" s="161">
        <v>47242796</v>
      </c>
      <c r="O7" s="162">
        <v>7</v>
      </c>
      <c r="P7" s="163">
        <v>1</v>
      </c>
      <c r="Q7" s="158">
        <v>98127841</v>
      </c>
      <c r="R7" s="159">
        <v>7</v>
      </c>
      <c r="S7" s="160">
        <v>3</v>
      </c>
      <c r="T7" s="161">
        <v>23287085</v>
      </c>
      <c r="U7" s="162">
        <v>17</v>
      </c>
      <c r="V7" s="163">
        <v>14</v>
      </c>
      <c r="W7" s="158">
        <v>113626</v>
      </c>
      <c r="X7" s="159">
        <v>20</v>
      </c>
      <c r="Y7" s="160">
        <v>6</v>
      </c>
      <c r="Z7" s="161">
        <v>3679</v>
      </c>
      <c r="AA7" s="164">
        <v>382</v>
      </c>
      <c r="AB7" s="156">
        <v>0</v>
      </c>
      <c r="AC7" s="165">
        <v>100</v>
      </c>
      <c r="AD7" s="166">
        <v>0</v>
      </c>
    </row>
    <row r="8" spans="1:30" s="3" customFormat="1" ht="18.75" customHeight="1">
      <c r="A8" s="366">
        <v>6</v>
      </c>
      <c r="B8" s="368" t="s">
        <v>1531</v>
      </c>
      <c r="C8" s="369" t="s">
        <v>3054</v>
      </c>
      <c r="D8" s="370">
        <v>5</v>
      </c>
      <c r="E8" s="371">
        <v>146110028</v>
      </c>
      <c r="F8" s="372">
        <v>9</v>
      </c>
      <c r="G8" s="373">
        <v>6</v>
      </c>
      <c r="H8" s="374">
        <v>151117599</v>
      </c>
      <c r="I8" s="375">
        <v>16</v>
      </c>
      <c r="J8" s="376">
        <v>9</v>
      </c>
      <c r="K8" s="371">
        <v>24382493</v>
      </c>
      <c r="L8" s="372">
        <v>5</v>
      </c>
      <c r="M8" s="373">
        <v>5</v>
      </c>
      <c r="N8" s="374">
        <v>69523895</v>
      </c>
      <c r="O8" s="375">
        <v>3</v>
      </c>
      <c r="P8" s="376">
        <v>3</v>
      </c>
      <c r="Q8" s="371">
        <v>255466334</v>
      </c>
      <c r="R8" s="372">
        <v>490</v>
      </c>
      <c r="S8" s="373">
        <v>36</v>
      </c>
      <c r="T8" s="374">
        <v>-3518394</v>
      </c>
      <c r="U8" s="375">
        <v>50</v>
      </c>
      <c r="V8" s="376">
        <v>8</v>
      </c>
      <c r="W8" s="371">
        <v>59856</v>
      </c>
      <c r="X8" s="372">
        <v>3</v>
      </c>
      <c r="Y8" s="373">
        <v>3</v>
      </c>
      <c r="Z8" s="374">
        <v>20252</v>
      </c>
      <c r="AA8" s="379">
        <v>311</v>
      </c>
      <c r="AB8" s="370">
        <v>100</v>
      </c>
      <c r="AC8" s="380">
        <v>0</v>
      </c>
      <c r="AD8" s="381">
        <v>0</v>
      </c>
    </row>
    <row r="9" spans="1:30" s="3" customFormat="1" ht="18.75" customHeight="1">
      <c r="A9" s="382">
        <v>7</v>
      </c>
      <c r="B9" s="384" t="s">
        <v>1536</v>
      </c>
      <c r="C9" s="385" t="s">
        <v>3054</v>
      </c>
      <c r="D9" s="396">
        <v>6</v>
      </c>
      <c r="E9" s="387">
        <v>133045469</v>
      </c>
      <c r="F9" s="388">
        <v>12</v>
      </c>
      <c r="G9" s="389">
        <v>7</v>
      </c>
      <c r="H9" s="390">
        <v>133045469</v>
      </c>
      <c r="I9" s="391">
        <v>8</v>
      </c>
      <c r="J9" s="392">
        <v>6</v>
      </c>
      <c r="K9" s="387">
        <v>52311128</v>
      </c>
      <c r="L9" s="388">
        <v>2</v>
      </c>
      <c r="M9" s="389">
        <v>2</v>
      </c>
      <c r="N9" s="390">
        <v>159660026</v>
      </c>
      <c r="O9" s="391">
        <v>6</v>
      </c>
      <c r="P9" s="392">
        <v>6</v>
      </c>
      <c r="Q9" s="387">
        <v>197276409</v>
      </c>
      <c r="R9" s="388">
        <v>1</v>
      </c>
      <c r="S9" s="389">
        <v>1</v>
      </c>
      <c r="T9" s="390">
        <v>60278977</v>
      </c>
      <c r="U9" s="391">
        <v>27</v>
      </c>
      <c r="V9" s="392">
        <v>5</v>
      </c>
      <c r="W9" s="387">
        <v>88035</v>
      </c>
      <c r="X9" s="388">
        <v>8</v>
      </c>
      <c r="Y9" s="389">
        <v>8</v>
      </c>
      <c r="Z9" s="390">
        <v>7028</v>
      </c>
      <c r="AA9" s="395">
        <v>351</v>
      </c>
      <c r="AB9" s="396">
        <v>95.86</v>
      </c>
      <c r="AC9" s="397">
        <v>4.1399999999999997</v>
      </c>
      <c r="AD9" s="398">
        <v>0</v>
      </c>
    </row>
    <row r="10" spans="1:30" s="3" customFormat="1" ht="18.75" customHeight="1">
      <c r="A10" s="137">
        <v>8</v>
      </c>
      <c r="B10" s="139" t="s">
        <v>1016</v>
      </c>
      <c r="C10" s="140" t="s">
        <v>3056</v>
      </c>
      <c r="D10" s="141">
        <v>2</v>
      </c>
      <c r="E10" s="143">
        <v>127859336</v>
      </c>
      <c r="F10" s="144">
        <v>13</v>
      </c>
      <c r="G10" s="145">
        <v>6</v>
      </c>
      <c r="H10" s="146">
        <v>127884693</v>
      </c>
      <c r="I10" s="147">
        <v>4</v>
      </c>
      <c r="J10" s="148">
        <v>1</v>
      </c>
      <c r="K10" s="143">
        <v>92117519</v>
      </c>
      <c r="L10" s="144">
        <v>27</v>
      </c>
      <c r="M10" s="145">
        <v>17</v>
      </c>
      <c r="N10" s="146">
        <v>19507973</v>
      </c>
      <c r="O10" s="147">
        <v>28</v>
      </c>
      <c r="P10" s="148">
        <v>18</v>
      </c>
      <c r="Q10" s="143">
        <v>42187527</v>
      </c>
      <c r="R10" s="144">
        <v>89</v>
      </c>
      <c r="S10" s="145">
        <v>78</v>
      </c>
      <c r="T10" s="146">
        <v>2512076</v>
      </c>
      <c r="U10" s="147">
        <v>390</v>
      </c>
      <c r="V10" s="148">
        <v>371</v>
      </c>
      <c r="W10" s="143">
        <v>1010</v>
      </c>
      <c r="X10" s="144">
        <v>255</v>
      </c>
      <c r="Y10" s="145">
        <v>218</v>
      </c>
      <c r="Z10" s="146">
        <v>614</v>
      </c>
      <c r="AA10" s="149">
        <v>314</v>
      </c>
      <c r="AB10" s="141">
        <v>0</v>
      </c>
      <c r="AC10" s="150">
        <v>25</v>
      </c>
      <c r="AD10" s="151">
        <v>75</v>
      </c>
    </row>
    <row r="11" spans="1:30" s="3" customFormat="1" ht="18.75" customHeight="1">
      <c r="A11" s="137">
        <v>9</v>
      </c>
      <c r="B11" s="139" t="s">
        <v>1525</v>
      </c>
      <c r="C11" s="140" t="s">
        <v>3056</v>
      </c>
      <c r="D11" s="141">
        <v>3</v>
      </c>
      <c r="E11" s="143">
        <v>121556481</v>
      </c>
      <c r="F11" s="144">
        <v>11</v>
      </c>
      <c r="G11" s="145">
        <v>5</v>
      </c>
      <c r="H11" s="146">
        <v>135805141</v>
      </c>
      <c r="I11" s="147">
        <v>10</v>
      </c>
      <c r="J11" s="148">
        <v>3</v>
      </c>
      <c r="K11" s="143">
        <v>40081924</v>
      </c>
      <c r="L11" s="144">
        <v>11</v>
      </c>
      <c r="M11" s="145">
        <v>5</v>
      </c>
      <c r="N11" s="146">
        <v>38657432</v>
      </c>
      <c r="O11" s="147">
        <v>16</v>
      </c>
      <c r="P11" s="148">
        <v>7</v>
      </c>
      <c r="Q11" s="143">
        <v>65940122</v>
      </c>
      <c r="R11" s="144">
        <v>5</v>
      </c>
      <c r="S11" s="145">
        <v>1</v>
      </c>
      <c r="T11" s="146">
        <v>38491846</v>
      </c>
      <c r="U11" s="147">
        <v>211</v>
      </c>
      <c r="V11" s="148">
        <v>198</v>
      </c>
      <c r="W11" s="143">
        <v>16000</v>
      </c>
      <c r="X11" s="144">
        <v>31</v>
      </c>
      <c r="Y11" s="145">
        <v>14</v>
      </c>
      <c r="Z11" s="146">
        <v>3045</v>
      </c>
      <c r="AA11" s="149">
        <v>384</v>
      </c>
      <c r="AB11" s="141">
        <v>0</v>
      </c>
      <c r="AC11" s="150">
        <v>58.96</v>
      </c>
      <c r="AD11" s="151">
        <v>41.04</v>
      </c>
    </row>
    <row r="12" spans="1:30" s="3" customFormat="1" ht="18.75" customHeight="1">
      <c r="A12" s="152">
        <v>10</v>
      </c>
      <c r="B12" s="154" t="s">
        <v>219</v>
      </c>
      <c r="C12" s="155" t="s">
        <v>3056</v>
      </c>
      <c r="D12" s="156">
        <v>4</v>
      </c>
      <c r="E12" s="158">
        <v>110690490</v>
      </c>
      <c r="F12" s="159">
        <v>14</v>
      </c>
      <c r="G12" s="160">
        <v>7</v>
      </c>
      <c r="H12" s="161">
        <v>124550528</v>
      </c>
      <c r="I12" s="162">
        <v>13</v>
      </c>
      <c r="J12" s="163">
        <v>5</v>
      </c>
      <c r="K12" s="158">
        <v>30239438</v>
      </c>
      <c r="L12" s="159">
        <v>39</v>
      </c>
      <c r="M12" s="160">
        <v>28</v>
      </c>
      <c r="N12" s="161">
        <v>14499001</v>
      </c>
      <c r="O12" s="162">
        <v>20</v>
      </c>
      <c r="P12" s="163">
        <v>10</v>
      </c>
      <c r="Q12" s="158">
        <v>62588685</v>
      </c>
      <c r="R12" s="159">
        <v>9</v>
      </c>
      <c r="S12" s="160">
        <v>4</v>
      </c>
      <c r="T12" s="161">
        <v>19253298</v>
      </c>
      <c r="U12" s="162">
        <v>6</v>
      </c>
      <c r="V12" s="163">
        <v>4</v>
      </c>
      <c r="W12" s="158">
        <v>174339</v>
      </c>
      <c r="X12" s="159">
        <v>27</v>
      </c>
      <c r="Y12" s="160">
        <v>11</v>
      </c>
      <c r="Z12" s="161">
        <v>3207</v>
      </c>
      <c r="AA12" s="164">
        <v>384</v>
      </c>
      <c r="AB12" s="156">
        <v>7.96</v>
      </c>
      <c r="AC12" s="165">
        <v>21.35</v>
      </c>
      <c r="AD12" s="166">
        <v>70.69</v>
      </c>
    </row>
    <row r="13" spans="1:30" s="3" customFormat="1" ht="18.75" customHeight="1">
      <c r="A13" s="167">
        <v>11</v>
      </c>
      <c r="B13" s="169" t="s">
        <v>1527</v>
      </c>
      <c r="C13" s="170" t="s">
        <v>3056</v>
      </c>
      <c r="D13" s="171">
        <v>5</v>
      </c>
      <c r="E13" s="173">
        <v>109485192</v>
      </c>
      <c r="F13" s="174">
        <v>16</v>
      </c>
      <c r="G13" s="175">
        <v>9</v>
      </c>
      <c r="H13" s="176">
        <v>109489767</v>
      </c>
      <c r="I13" s="177">
        <v>12</v>
      </c>
      <c r="J13" s="178">
        <v>4</v>
      </c>
      <c r="K13" s="173">
        <v>36518460</v>
      </c>
      <c r="L13" s="174">
        <v>9</v>
      </c>
      <c r="M13" s="175">
        <v>3</v>
      </c>
      <c r="N13" s="176">
        <v>41782147</v>
      </c>
      <c r="O13" s="177">
        <v>15</v>
      </c>
      <c r="P13" s="178">
        <v>6</v>
      </c>
      <c r="Q13" s="173">
        <v>67094791</v>
      </c>
      <c r="R13" s="174">
        <v>6</v>
      </c>
      <c r="S13" s="175">
        <v>2</v>
      </c>
      <c r="T13" s="176">
        <v>29017695</v>
      </c>
      <c r="U13" s="177">
        <v>42</v>
      </c>
      <c r="V13" s="178">
        <v>37</v>
      </c>
      <c r="W13" s="173">
        <v>69994</v>
      </c>
      <c r="X13" s="174">
        <v>23</v>
      </c>
      <c r="Y13" s="175">
        <v>7</v>
      </c>
      <c r="Z13" s="176">
        <v>3363</v>
      </c>
      <c r="AA13" s="179">
        <v>384</v>
      </c>
      <c r="AB13" s="171">
        <v>0</v>
      </c>
      <c r="AC13" s="180">
        <v>49</v>
      </c>
      <c r="AD13" s="181">
        <v>51</v>
      </c>
    </row>
    <row r="14" spans="1:30" s="3" customFormat="1" ht="18.75" customHeight="1">
      <c r="A14" s="137">
        <v>12</v>
      </c>
      <c r="B14" s="139" t="s">
        <v>1530</v>
      </c>
      <c r="C14" s="140" t="s">
        <v>3056</v>
      </c>
      <c r="D14" s="141">
        <v>6</v>
      </c>
      <c r="E14" s="143">
        <v>108972497</v>
      </c>
      <c r="F14" s="144">
        <v>15</v>
      </c>
      <c r="G14" s="145">
        <v>8</v>
      </c>
      <c r="H14" s="146">
        <v>112264368</v>
      </c>
      <c r="I14" s="147">
        <v>20</v>
      </c>
      <c r="J14" s="148">
        <v>10</v>
      </c>
      <c r="K14" s="143">
        <v>22966518</v>
      </c>
      <c r="L14" s="144">
        <v>8</v>
      </c>
      <c r="M14" s="145">
        <v>2</v>
      </c>
      <c r="N14" s="146">
        <v>42299622</v>
      </c>
      <c r="O14" s="147">
        <v>10</v>
      </c>
      <c r="P14" s="148">
        <v>3</v>
      </c>
      <c r="Q14" s="143">
        <v>85200540</v>
      </c>
      <c r="R14" s="144">
        <v>14</v>
      </c>
      <c r="S14" s="145">
        <v>8</v>
      </c>
      <c r="T14" s="146">
        <v>15205023</v>
      </c>
      <c r="U14" s="147">
        <v>33</v>
      </c>
      <c r="V14" s="148">
        <v>28</v>
      </c>
      <c r="W14" s="143">
        <v>80798</v>
      </c>
      <c r="X14" s="144">
        <v>15</v>
      </c>
      <c r="Y14" s="145">
        <v>3</v>
      </c>
      <c r="Z14" s="146">
        <v>4673</v>
      </c>
      <c r="AA14" s="149">
        <v>384</v>
      </c>
      <c r="AB14" s="141">
        <v>0</v>
      </c>
      <c r="AC14" s="150">
        <v>62.14</v>
      </c>
      <c r="AD14" s="151">
        <v>37.86</v>
      </c>
    </row>
    <row r="15" spans="1:30" s="3" customFormat="1" ht="18.75" customHeight="1">
      <c r="A15" s="382">
        <v>13</v>
      </c>
      <c r="B15" s="384" t="s">
        <v>1538</v>
      </c>
      <c r="C15" s="385" t="s">
        <v>3054</v>
      </c>
      <c r="D15" s="396">
        <v>7</v>
      </c>
      <c r="E15" s="387">
        <v>106228939</v>
      </c>
      <c r="F15" s="388">
        <v>17</v>
      </c>
      <c r="G15" s="389">
        <v>8</v>
      </c>
      <c r="H15" s="390">
        <v>106228939</v>
      </c>
      <c r="I15" s="391">
        <v>5</v>
      </c>
      <c r="J15" s="392">
        <v>4</v>
      </c>
      <c r="K15" s="387">
        <v>76983570</v>
      </c>
      <c r="L15" s="388">
        <v>7</v>
      </c>
      <c r="M15" s="389">
        <v>6</v>
      </c>
      <c r="N15" s="390">
        <v>46929342</v>
      </c>
      <c r="O15" s="391">
        <v>9</v>
      </c>
      <c r="P15" s="392">
        <v>7</v>
      </c>
      <c r="Q15" s="387">
        <v>88507713</v>
      </c>
      <c r="R15" s="388">
        <v>4</v>
      </c>
      <c r="S15" s="389">
        <v>4</v>
      </c>
      <c r="T15" s="390">
        <v>40554013</v>
      </c>
      <c r="U15" s="391" t="s">
        <v>3052</v>
      </c>
      <c r="V15" s="392" t="s">
        <v>3052</v>
      </c>
      <c r="W15" s="399" t="s">
        <v>3052</v>
      </c>
      <c r="X15" s="388">
        <v>2</v>
      </c>
      <c r="Y15" s="389">
        <v>2</v>
      </c>
      <c r="Z15" s="390">
        <v>20450</v>
      </c>
      <c r="AA15" s="395">
        <v>210</v>
      </c>
      <c r="AB15" s="396">
        <v>100</v>
      </c>
      <c r="AC15" s="397">
        <v>0</v>
      </c>
      <c r="AD15" s="398">
        <v>0</v>
      </c>
    </row>
    <row r="16" spans="1:30" s="3" customFormat="1" ht="18.75" customHeight="1">
      <c r="A16" s="382">
        <v>14</v>
      </c>
      <c r="B16" s="384" t="s">
        <v>607</v>
      </c>
      <c r="C16" s="385" t="s">
        <v>3054</v>
      </c>
      <c r="D16" s="396">
        <v>8</v>
      </c>
      <c r="E16" s="387">
        <v>76157136</v>
      </c>
      <c r="F16" s="388">
        <v>21</v>
      </c>
      <c r="G16" s="389">
        <v>9</v>
      </c>
      <c r="H16" s="390">
        <v>76157136</v>
      </c>
      <c r="I16" s="391">
        <v>29</v>
      </c>
      <c r="J16" s="392">
        <v>12</v>
      </c>
      <c r="K16" s="387">
        <v>16718731</v>
      </c>
      <c r="L16" s="388">
        <v>17</v>
      </c>
      <c r="M16" s="389">
        <v>9</v>
      </c>
      <c r="N16" s="390">
        <v>27096603</v>
      </c>
      <c r="O16" s="391">
        <v>11</v>
      </c>
      <c r="P16" s="392">
        <v>8</v>
      </c>
      <c r="Q16" s="387">
        <v>84798743</v>
      </c>
      <c r="R16" s="388">
        <v>493</v>
      </c>
      <c r="S16" s="389">
        <v>37</v>
      </c>
      <c r="T16" s="390">
        <v>-5178955</v>
      </c>
      <c r="U16" s="391">
        <v>9</v>
      </c>
      <c r="V16" s="392">
        <v>3</v>
      </c>
      <c r="W16" s="387">
        <v>146154</v>
      </c>
      <c r="X16" s="388">
        <v>6</v>
      </c>
      <c r="Y16" s="389">
        <v>6</v>
      </c>
      <c r="Z16" s="390">
        <v>8430</v>
      </c>
      <c r="AA16" s="395">
        <v>371</v>
      </c>
      <c r="AB16" s="396">
        <v>99.99</v>
      </c>
      <c r="AC16" s="397">
        <v>0.01</v>
      </c>
      <c r="AD16" s="398">
        <v>0</v>
      </c>
    </row>
    <row r="17" spans="1:30" s="3" customFormat="1" ht="18.75" customHeight="1">
      <c r="A17" s="152">
        <v>15</v>
      </c>
      <c r="B17" s="190" t="s">
        <v>3052</v>
      </c>
      <c r="C17" s="155" t="s">
        <v>3056</v>
      </c>
      <c r="D17" s="156">
        <v>7</v>
      </c>
      <c r="E17" s="206" t="s">
        <v>3052</v>
      </c>
      <c r="F17" s="159">
        <v>22</v>
      </c>
      <c r="G17" s="160">
        <v>13</v>
      </c>
      <c r="H17" s="207" t="s">
        <v>3052</v>
      </c>
      <c r="I17" s="162">
        <v>40</v>
      </c>
      <c r="J17" s="163">
        <v>28</v>
      </c>
      <c r="K17" s="206" t="s">
        <v>3052</v>
      </c>
      <c r="L17" s="159">
        <v>61</v>
      </c>
      <c r="M17" s="160">
        <v>47</v>
      </c>
      <c r="N17" s="207" t="s">
        <v>3052</v>
      </c>
      <c r="O17" s="162">
        <v>31</v>
      </c>
      <c r="P17" s="163">
        <v>21</v>
      </c>
      <c r="Q17" s="206" t="s">
        <v>3052</v>
      </c>
      <c r="R17" s="159">
        <v>364</v>
      </c>
      <c r="S17" s="160">
        <v>337</v>
      </c>
      <c r="T17" s="207" t="s">
        <v>3052</v>
      </c>
      <c r="U17" s="162">
        <v>26</v>
      </c>
      <c r="V17" s="163">
        <v>22</v>
      </c>
      <c r="W17" s="206" t="s">
        <v>3052</v>
      </c>
      <c r="X17" s="159">
        <v>186</v>
      </c>
      <c r="Y17" s="160">
        <v>152</v>
      </c>
      <c r="Z17" s="207" t="s">
        <v>3052</v>
      </c>
      <c r="AA17" s="164">
        <v>311</v>
      </c>
      <c r="AB17" s="156">
        <v>0</v>
      </c>
      <c r="AC17" s="165">
        <v>3</v>
      </c>
      <c r="AD17" s="166">
        <v>97</v>
      </c>
    </row>
    <row r="18" spans="1:30" s="3" customFormat="1" ht="18.75" customHeight="1">
      <c r="A18" s="167">
        <v>16</v>
      </c>
      <c r="B18" s="169" t="s">
        <v>1287</v>
      </c>
      <c r="C18" s="170" t="s">
        <v>3056</v>
      </c>
      <c r="D18" s="182">
        <v>8</v>
      </c>
      <c r="E18" s="173">
        <v>61790515</v>
      </c>
      <c r="F18" s="174">
        <v>19</v>
      </c>
      <c r="G18" s="175">
        <v>11</v>
      </c>
      <c r="H18" s="176">
        <v>80089938</v>
      </c>
      <c r="I18" s="177">
        <v>39</v>
      </c>
      <c r="J18" s="178">
        <v>27</v>
      </c>
      <c r="K18" s="173">
        <v>13490567</v>
      </c>
      <c r="L18" s="174">
        <v>34</v>
      </c>
      <c r="M18" s="175">
        <v>24</v>
      </c>
      <c r="N18" s="176">
        <v>17171886</v>
      </c>
      <c r="O18" s="177">
        <v>12</v>
      </c>
      <c r="P18" s="178">
        <v>4</v>
      </c>
      <c r="Q18" s="173">
        <v>82302709</v>
      </c>
      <c r="R18" s="174">
        <v>23</v>
      </c>
      <c r="S18" s="175">
        <v>17</v>
      </c>
      <c r="T18" s="176">
        <v>9400687</v>
      </c>
      <c r="U18" s="177">
        <v>3</v>
      </c>
      <c r="V18" s="178">
        <v>2</v>
      </c>
      <c r="W18" s="173">
        <v>239974</v>
      </c>
      <c r="X18" s="174">
        <v>29</v>
      </c>
      <c r="Y18" s="175">
        <v>13</v>
      </c>
      <c r="Z18" s="176">
        <v>3181</v>
      </c>
      <c r="AA18" s="179">
        <v>383</v>
      </c>
      <c r="AB18" s="171">
        <v>0</v>
      </c>
      <c r="AC18" s="180">
        <v>33.369999999999997</v>
      </c>
      <c r="AD18" s="181">
        <v>66.63</v>
      </c>
    </row>
    <row r="19" spans="1:30" s="3" customFormat="1" ht="18.75" customHeight="1">
      <c r="A19" s="137">
        <v>17</v>
      </c>
      <c r="B19" s="139" t="s">
        <v>608</v>
      </c>
      <c r="C19" s="140" t="s">
        <v>3056</v>
      </c>
      <c r="D19" s="141">
        <v>9</v>
      </c>
      <c r="E19" s="143">
        <v>59830289</v>
      </c>
      <c r="F19" s="144">
        <v>24</v>
      </c>
      <c r="G19" s="145">
        <v>15</v>
      </c>
      <c r="H19" s="146">
        <v>65340182</v>
      </c>
      <c r="I19" s="147">
        <v>24</v>
      </c>
      <c r="J19" s="148">
        <v>14</v>
      </c>
      <c r="K19" s="143">
        <v>18558061</v>
      </c>
      <c r="L19" s="144">
        <v>76</v>
      </c>
      <c r="M19" s="145">
        <v>59</v>
      </c>
      <c r="N19" s="146">
        <v>9179360</v>
      </c>
      <c r="O19" s="147">
        <v>30</v>
      </c>
      <c r="P19" s="148">
        <v>20</v>
      </c>
      <c r="Q19" s="143">
        <v>41040160</v>
      </c>
      <c r="R19" s="144">
        <v>47</v>
      </c>
      <c r="S19" s="145">
        <v>38</v>
      </c>
      <c r="T19" s="146">
        <v>4607180</v>
      </c>
      <c r="U19" s="147">
        <v>89</v>
      </c>
      <c r="V19" s="148">
        <v>79</v>
      </c>
      <c r="W19" s="143">
        <v>36931</v>
      </c>
      <c r="X19" s="144">
        <v>24</v>
      </c>
      <c r="Y19" s="145">
        <v>8</v>
      </c>
      <c r="Z19" s="146">
        <v>3329</v>
      </c>
      <c r="AA19" s="149">
        <v>382</v>
      </c>
      <c r="AB19" s="141">
        <v>0</v>
      </c>
      <c r="AC19" s="150">
        <v>34</v>
      </c>
      <c r="AD19" s="151">
        <v>66</v>
      </c>
    </row>
    <row r="20" spans="1:30" s="3" customFormat="1" ht="18.75" customHeight="1">
      <c r="A20" s="137">
        <v>18</v>
      </c>
      <c r="B20" s="139" t="s">
        <v>1541</v>
      </c>
      <c r="C20" s="140" t="s">
        <v>3056</v>
      </c>
      <c r="D20" s="141">
        <v>10</v>
      </c>
      <c r="E20" s="143">
        <v>58197754</v>
      </c>
      <c r="F20" s="144">
        <v>23</v>
      </c>
      <c r="G20" s="145">
        <v>14</v>
      </c>
      <c r="H20" s="146">
        <v>68198421</v>
      </c>
      <c r="I20" s="147">
        <v>196</v>
      </c>
      <c r="J20" s="148">
        <v>173</v>
      </c>
      <c r="K20" s="143">
        <v>3831306</v>
      </c>
      <c r="L20" s="144">
        <v>52</v>
      </c>
      <c r="M20" s="145">
        <v>38</v>
      </c>
      <c r="N20" s="146">
        <v>12295731</v>
      </c>
      <c r="O20" s="147">
        <v>21</v>
      </c>
      <c r="P20" s="148">
        <v>11</v>
      </c>
      <c r="Q20" s="143">
        <v>61018292</v>
      </c>
      <c r="R20" s="144">
        <v>21</v>
      </c>
      <c r="S20" s="145">
        <v>15</v>
      </c>
      <c r="T20" s="146">
        <v>10610764</v>
      </c>
      <c r="U20" s="147">
        <v>2</v>
      </c>
      <c r="V20" s="148">
        <v>1</v>
      </c>
      <c r="W20" s="143">
        <v>252502</v>
      </c>
      <c r="X20" s="144">
        <v>148</v>
      </c>
      <c r="Y20" s="145">
        <v>115</v>
      </c>
      <c r="Z20" s="146">
        <v>996</v>
      </c>
      <c r="AA20" s="149">
        <v>371</v>
      </c>
      <c r="AB20" s="141">
        <v>0</v>
      </c>
      <c r="AC20" s="150">
        <v>100</v>
      </c>
      <c r="AD20" s="151">
        <v>0</v>
      </c>
    </row>
    <row r="21" spans="1:30" s="3" customFormat="1" ht="18.75" customHeight="1">
      <c r="A21" s="382">
        <v>19</v>
      </c>
      <c r="B21" s="384" t="s">
        <v>1189</v>
      </c>
      <c r="C21" s="385" t="s">
        <v>2187</v>
      </c>
      <c r="D21" s="386">
        <v>11</v>
      </c>
      <c r="E21" s="387">
        <v>58100877</v>
      </c>
      <c r="F21" s="388">
        <v>28</v>
      </c>
      <c r="G21" s="389">
        <v>18</v>
      </c>
      <c r="H21" s="390">
        <v>58222513</v>
      </c>
      <c r="I21" s="391">
        <v>19</v>
      </c>
      <c r="J21" s="392">
        <v>9</v>
      </c>
      <c r="K21" s="387">
        <v>23186532</v>
      </c>
      <c r="L21" s="388">
        <v>16</v>
      </c>
      <c r="M21" s="389">
        <v>8</v>
      </c>
      <c r="N21" s="390">
        <v>29191757</v>
      </c>
      <c r="O21" s="391">
        <v>24</v>
      </c>
      <c r="P21" s="392">
        <v>14</v>
      </c>
      <c r="Q21" s="387">
        <v>51878435</v>
      </c>
      <c r="R21" s="388">
        <v>17</v>
      </c>
      <c r="S21" s="389">
        <v>11</v>
      </c>
      <c r="T21" s="390">
        <v>14524918</v>
      </c>
      <c r="U21" s="391">
        <v>15</v>
      </c>
      <c r="V21" s="392">
        <v>12</v>
      </c>
      <c r="W21" s="387">
        <v>120365</v>
      </c>
      <c r="X21" s="388">
        <v>25</v>
      </c>
      <c r="Y21" s="389">
        <v>9</v>
      </c>
      <c r="Z21" s="390">
        <v>3295</v>
      </c>
      <c r="AA21" s="395">
        <v>321</v>
      </c>
      <c r="AB21" s="396">
        <v>0</v>
      </c>
      <c r="AC21" s="397">
        <v>100</v>
      </c>
      <c r="AD21" s="398">
        <v>0</v>
      </c>
    </row>
    <row r="22" spans="1:30" s="3" customFormat="1" ht="18.75" customHeight="1">
      <c r="A22" s="400">
        <v>20</v>
      </c>
      <c r="B22" s="402" t="s">
        <v>1289</v>
      </c>
      <c r="C22" s="403" t="s">
        <v>2187</v>
      </c>
      <c r="D22" s="404">
        <v>12</v>
      </c>
      <c r="E22" s="405">
        <v>57882192</v>
      </c>
      <c r="F22" s="406">
        <v>29</v>
      </c>
      <c r="G22" s="407">
        <v>19</v>
      </c>
      <c r="H22" s="408">
        <v>57882192</v>
      </c>
      <c r="I22" s="409">
        <v>22</v>
      </c>
      <c r="J22" s="410">
        <v>12</v>
      </c>
      <c r="K22" s="405">
        <v>19425945</v>
      </c>
      <c r="L22" s="406">
        <v>31</v>
      </c>
      <c r="M22" s="407">
        <v>21</v>
      </c>
      <c r="N22" s="408">
        <v>18119351</v>
      </c>
      <c r="O22" s="409">
        <v>22</v>
      </c>
      <c r="P22" s="410">
        <v>12</v>
      </c>
      <c r="Q22" s="405">
        <v>57665197</v>
      </c>
      <c r="R22" s="406">
        <v>16</v>
      </c>
      <c r="S22" s="407">
        <v>10</v>
      </c>
      <c r="T22" s="408">
        <v>14872447</v>
      </c>
      <c r="U22" s="409" t="s">
        <v>3052</v>
      </c>
      <c r="V22" s="410" t="s">
        <v>3052</v>
      </c>
      <c r="W22" s="416" t="s">
        <v>3052</v>
      </c>
      <c r="X22" s="406">
        <v>259</v>
      </c>
      <c r="Y22" s="407">
        <v>222</v>
      </c>
      <c r="Z22" s="408">
        <v>608</v>
      </c>
      <c r="AA22" s="413">
        <v>400</v>
      </c>
      <c r="AB22" s="404">
        <v>0</v>
      </c>
      <c r="AC22" s="414">
        <v>100</v>
      </c>
      <c r="AD22" s="415">
        <v>0</v>
      </c>
    </row>
    <row r="23" spans="1:30" s="3" customFormat="1" ht="18.75" customHeight="1">
      <c r="A23" s="167">
        <v>21</v>
      </c>
      <c r="B23" s="169" t="s">
        <v>2233</v>
      </c>
      <c r="C23" s="170" t="s">
        <v>3056</v>
      </c>
      <c r="D23" s="171">
        <v>13</v>
      </c>
      <c r="E23" s="173">
        <v>56485572</v>
      </c>
      <c r="F23" s="174">
        <v>25</v>
      </c>
      <c r="G23" s="175">
        <v>16</v>
      </c>
      <c r="H23" s="176">
        <v>59954655</v>
      </c>
      <c r="I23" s="177">
        <v>15</v>
      </c>
      <c r="J23" s="178">
        <v>7</v>
      </c>
      <c r="K23" s="173">
        <v>24778055</v>
      </c>
      <c r="L23" s="174">
        <v>19</v>
      </c>
      <c r="M23" s="175">
        <v>10</v>
      </c>
      <c r="N23" s="176">
        <v>25930246</v>
      </c>
      <c r="O23" s="177">
        <v>35</v>
      </c>
      <c r="P23" s="178">
        <v>25</v>
      </c>
      <c r="Q23" s="173">
        <v>38054303</v>
      </c>
      <c r="R23" s="174">
        <v>13</v>
      </c>
      <c r="S23" s="175">
        <v>7</v>
      </c>
      <c r="T23" s="176">
        <v>17389695</v>
      </c>
      <c r="U23" s="177">
        <v>54</v>
      </c>
      <c r="V23" s="178">
        <v>46</v>
      </c>
      <c r="W23" s="173">
        <v>56104</v>
      </c>
      <c r="X23" s="174">
        <v>228</v>
      </c>
      <c r="Y23" s="175">
        <v>192</v>
      </c>
      <c r="Z23" s="176">
        <v>670</v>
      </c>
      <c r="AA23" s="179">
        <v>351</v>
      </c>
      <c r="AB23" s="171">
        <v>0</v>
      </c>
      <c r="AC23" s="180">
        <v>100</v>
      </c>
      <c r="AD23" s="181">
        <v>0</v>
      </c>
    </row>
    <row r="24" spans="1:30" s="3" customFormat="1" ht="18.75" customHeight="1">
      <c r="A24" s="137">
        <v>22</v>
      </c>
      <c r="B24" s="139" t="s">
        <v>1535</v>
      </c>
      <c r="C24" s="140" t="s">
        <v>3056</v>
      </c>
      <c r="D24" s="141">
        <v>14</v>
      </c>
      <c r="E24" s="143">
        <v>55303056</v>
      </c>
      <c r="F24" s="144">
        <v>31</v>
      </c>
      <c r="G24" s="145">
        <v>21</v>
      </c>
      <c r="H24" s="146">
        <v>55303056</v>
      </c>
      <c r="I24" s="147">
        <v>38</v>
      </c>
      <c r="J24" s="148">
        <v>26</v>
      </c>
      <c r="K24" s="143">
        <v>13494924</v>
      </c>
      <c r="L24" s="144">
        <v>62</v>
      </c>
      <c r="M24" s="145">
        <v>48</v>
      </c>
      <c r="N24" s="146">
        <v>10720958</v>
      </c>
      <c r="O24" s="147">
        <v>40</v>
      </c>
      <c r="P24" s="148">
        <v>30</v>
      </c>
      <c r="Q24" s="143">
        <v>34367196</v>
      </c>
      <c r="R24" s="144">
        <v>43</v>
      </c>
      <c r="S24" s="145">
        <v>35</v>
      </c>
      <c r="T24" s="146">
        <v>5548834</v>
      </c>
      <c r="U24" s="147">
        <v>32</v>
      </c>
      <c r="V24" s="148">
        <v>27</v>
      </c>
      <c r="W24" s="143">
        <v>84341</v>
      </c>
      <c r="X24" s="144">
        <v>65</v>
      </c>
      <c r="Y24" s="145">
        <v>41</v>
      </c>
      <c r="Z24" s="146">
        <v>1685</v>
      </c>
      <c r="AA24" s="149">
        <v>383</v>
      </c>
      <c r="AB24" s="141">
        <v>0</v>
      </c>
      <c r="AC24" s="150">
        <v>100</v>
      </c>
      <c r="AD24" s="151">
        <v>0</v>
      </c>
    </row>
    <row r="25" spans="1:30" s="3" customFormat="1" ht="18.75" customHeight="1">
      <c r="A25" s="137">
        <v>23</v>
      </c>
      <c r="B25" s="139" t="s">
        <v>1542</v>
      </c>
      <c r="C25" s="140" t="s">
        <v>3056</v>
      </c>
      <c r="D25" s="141">
        <v>15</v>
      </c>
      <c r="E25" s="143">
        <v>53315445</v>
      </c>
      <c r="F25" s="144">
        <v>32</v>
      </c>
      <c r="G25" s="145">
        <v>22</v>
      </c>
      <c r="H25" s="146">
        <v>54957692</v>
      </c>
      <c r="I25" s="147">
        <v>115</v>
      </c>
      <c r="J25" s="148">
        <v>98</v>
      </c>
      <c r="K25" s="143">
        <v>5704983</v>
      </c>
      <c r="L25" s="144">
        <v>107</v>
      </c>
      <c r="M25" s="145">
        <v>88</v>
      </c>
      <c r="N25" s="146">
        <v>7208351</v>
      </c>
      <c r="O25" s="147">
        <v>89</v>
      </c>
      <c r="P25" s="148">
        <v>76</v>
      </c>
      <c r="Q25" s="143">
        <v>20505533</v>
      </c>
      <c r="R25" s="144">
        <v>78</v>
      </c>
      <c r="S25" s="145">
        <v>67</v>
      </c>
      <c r="T25" s="146">
        <v>3155587</v>
      </c>
      <c r="U25" s="147">
        <v>5</v>
      </c>
      <c r="V25" s="148">
        <v>3</v>
      </c>
      <c r="W25" s="143">
        <v>180259</v>
      </c>
      <c r="X25" s="144">
        <v>119</v>
      </c>
      <c r="Y25" s="145">
        <v>90</v>
      </c>
      <c r="Z25" s="146">
        <v>1189</v>
      </c>
      <c r="AA25" s="149">
        <v>371</v>
      </c>
      <c r="AB25" s="141">
        <v>0</v>
      </c>
      <c r="AC25" s="150">
        <v>100</v>
      </c>
      <c r="AD25" s="151">
        <v>0</v>
      </c>
    </row>
    <row r="26" spans="1:30" s="3" customFormat="1" ht="18.75" customHeight="1">
      <c r="A26" s="137">
        <v>24</v>
      </c>
      <c r="B26" s="139" t="s">
        <v>704</v>
      </c>
      <c r="C26" s="140" t="s">
        <v>3056</v>
      </c>
      <c r="D26" s="141">
        <v>16</v>
      </c>
      <c r="E26" s="143">
        <v>52509434</v>
      </c>
      <c r="F26" s="144">
        <v>34</v>
      </c>
      <c r="G26" s="145">
        <v>24</v>
      </c>
      <c r="H26" s="146">
        <v>52983943</v>
      </c>
      <c r="I26" s="147">
        <v>25</v>
      </c>
      <c r="J26" s="148">
        <v>15</v>
      </c>
      <c r="K26" s="143">
        <v>17678602</v>
      </c>
      <c r="L26" s="144">
        <v>46</v>
      </c>
      <c r="M26" s="145">
        <v>33</v>
      </c>
      <c r="N26" s="146">
        <v>13210597</v>
      </c>
      <c r="O26" s="147">
        <v>73</v>
      </c>
      <c r="P26" s="148">
        <v>61</v>
      </c>
      <c r="Q26" s="143">
        <v>23317362</v>
      </c>
      <c r="R26" s="144">
        <v>15</v>
      </c>
      <c r="S26" s="145">
        <v>9</v>
      </c>
      <c r="T26" s="146">
        <v>15004092</v>
      </c>
      <c r="U26" s="147">
        <v>241</v>
      </c>
      <c r="V26" s="148">
        <v>228</v>
      </c>
      <c r="W26" s="143">
        <v>12701</v>
      </c>
      <c r="X26" s="144">
        <v>45</v>
      </c>
      <c r="Y26" s="145">
        <v>25</v>
      </c>
      <c r="Z26" s="146">
        <v>2132</v>
      </c>
      <c r="AA26" s="149">
        <v>382</v>
      </c>
      <c r="AB26" s="141">
        <v>0</v>
      </c>
      <c r="AC26" s="150">
        <v>100</v>
      </c>
      <c r="AD26" s="151">
        <v>0</v>
      </c>
    </row>
    <row r="27" spans="1:30" s="3" customFormat="1" ht="18.75" customHeight="1">
      <c r="A27" s="400">
        <v>25</v>
      </c>
      <c r="B27" s="402" t="s">
        <v>3069</v>
      </c>
      <c r="C27" s="403" t="s">
        <v>88</v>
      </c>
      <c r="D27" s="404">
        <v>17</v>
      </c>
      <c r="E27" s="405">
        <v>50390188</v>
      </c>
      <c r="F27" s="406">
        <v>35</v>
      </c>
      <c r="G27" s="407">
        <v>25</v>
      </c>
      <c r="H27" s="408">
        <v>52452611</v>
      </c>
      <c r="I27" s="409">
        <v>41</v>
      </c>
      <c r="J27" s="410">
        <v>29</v>
      </c>
      <c r="K27" s="405">
        <v>13237881</v>
      </c>
      <c r="L27" s="406">
        <v>149</v>
      </c>
      <c r="M27" s="407">
        <v>130</v>
      </c>
      <c r="N27" s="408">
        <v>5226655</v>
      </c>
      <c r="O27" s="409">
        <v>19</v>
      </c>
      <c r="P27" s="410">
        <v>9</v>
      </c>
      <c r="Q27" s="405">
        <v>62596189</v>
      </c>
      <c r="R27" s="406">
        <v>268</v>
      </c>
      <c r="S27" s="407">
        <v>246</v>
      </c>
      <c r="T27" s="408">
        <v>541998</v>
      </c>
      <c r="U27" s="409">
        <v>253</v>
      </c>
      <c r="V27" s="410">
        <v>239</v>
      </c>
      <c r="W27" s="405">
        <v>10924</v>
      </c>
      <c r="X27" s="406">
        <v>51</v>
      </c>
      <c r="Y27" s="407">
        <v>30</v>
      </c>
      <c r="Z27" s="408">
        <v>2022</v>
      </c>
      <c r="AA27" s="413">
        <v>384</v>
      </c>
      <c r="AB27" s="404">
        <v>0</v>
      </c>
      <c r="AC27" s="414">
        <v>99.99</v>
      </c>
      <c r="AD27" s="415">
        <v>0.01</v>
      </c>
    </row>
    <row r="28" spans="1:30" s="3" customFormat="1" ht="18.75" customHeight="1">
      <c r="A28" s="167">
        <v>26</v>
      </c>
      <c r="B28" s="169" t="s">
        <v>1518</v>
      </c>
      <c r="C28" s="170" t="s">
        <v>3056</v>
      </c>
      <c r="D28" s="171">
        <v>18</v>
      </c>
      <c r="E28" s="173">
        <v>50097911</v>
      </c>
      <c r="F28" s="174">
        <v>36</v>
      </c>
      <c r="G28" s="175">
        <v>26</v>
      </c>
      <c r="H28" s="176">
        <v>51661727</v>
      </c>
      <c r="I28" s="177">
        <v>14</v>
      </c>
      <c r="J28" s="178">
        <v>6</v>
      </c>
      <c r="K28" s="173">
        <v>26341370</v>
      </c>
      <c r="L28" s="174">
        <v>23</v>
      </c>
      <c r="M28" s="175">
        <v>13</v>
      </c>
      <c r="N28" s="176">
        <v>23759499</v>
      </c>
      <c r="O28" s="177">
        <v>18</v>
      </c>
      <c r="P28" s="178">
        <v>8</v>
      </c>
      <c r="Q28" s="173">
        <v>63244073</v>
      </c>
      <c r="R28" s="174">
        <v>281</v>
      </c>
      <c r="S28" s="175">
        <v>259</v>
      </c>
      <c r="T28" s="176">
        <v>465889</v>
      </c>
      <c r="U28" s="177">
        <v>16</v>
      </c>
      <c r="V28" s="178">
        <v>13</v>
      </c>
      <c r="W28" s="173">
        <v>117484</v>
      </c>
      <c r="X28" s="174">
        <v>17</v>
      </c>
      <c r="Y28" s="175">
        <v>4</v>
      </c>
      <c r="Z28" s="176">
        <v>4231</v>
      </c>
      <c r="AA28" s="179">
        <v>362</v>
      </c>
      <c r="AB28" s="171">
        <v>0</v>
      </c>
      <c r="AC28" s="180">
        <v>100</v>
      </c>
      <c r="AD28" s="181">
        <v>0</v>
      </c>
    </row>
    <row r="29" spans="1:30" s="3" customFormat="1" ht="18.75" customHeight="1">
      <c r="A29" s="382">
        <v>27</v>
      </c>
      <c r="B29" s="384" t="s">
        <v>3066</v>
      </c>
      <c r="C29" s="385" t="s">
        <v>3054</v>
      </c>
      <c r="D29" s="396">
        <v>9</v>
      </c>
      <c r="E29" s="387">
        <v>48948604</v>
      </c>
      <c r="F29" s="388">
        <v>38</v>
      </c>
      <c r="G29" s="389">
        <v>11</v>
      </c>
      <c r="H29" s="390">
        <v>48948604</v>
      </c>
      <c r="I29" s="391">
        <v>28</v>
      </c>
      <c r="J29" s="392">
        <v>11</v>
      </c>
      <c r="K29" s="387">
        <v>16724612</v>
      </c>
      <c r="L29" s="388" t="s">
        <v>3052</v>
      </c>
      <c r="M29" s="389" t="s">
        <v>3052</v>
      </c>
      <c r="N29" s="390">
        <v>-985123</v>
      </c>
      <c r="O29" s="391">
        <v>60</v>
      </c>
      <c r="P29" s="392">
        <v>12</v>
      </c>
      <c r="Q29" s="387">
        <v>26342293</v>
      </c>
      <c r="R29" s="388">
        <v>498</v>
      </c>
      <c r="S29" s="389">
        <v>42</v>
      </c>
      <c r="T29" s="390">
        <v>-28527720</v>
      </c>
      <c r="U29" s="391">
        <v>248</v>
      </c>
      <c r="V29" s="392">
        <v>14</v>
      </c>
      <c r="W29" s="387">
        <v>11568</v>
      </c>
      <c r="X29" s="388">
        <v>5</v>
      </c>
      <c r="Y29" s="389">
        <v>5</v>
      </c>
      <c r="Z29" s="390">
        <v>13235</v>
      </c>
      <c r="AA29" s="395">
        <v>312</v>
      </c>
      <c r="AB29" s="396">
        <v>100</v>
      </c>
      <c r="AC29" s="397">
        <v>0</v>
      </c>
      <c r="AD29" s="398">
        <v>0</v>
      </c>
    </row>
    <row r="30" spans="1:30" s="3" customFormat="1" ht="18.75" customHeight="1">
      <c r="A30" s="137">
        <v>28</v>
      </c>
      <c r="B30" s="139" t="s">
        <v>221</v>
      </c>
      <c r="C30" s="140" t="s">
        <v>3056</v>
      </c>
      <c r="D30" s="141">
        <v>19</v>
      </c>
      <c r="E30" s="143">
        <v>48084927</v>
      </c>
      <c r="F30" s="144">
        <v>33</v>
      </c>
      <c r="G30" s="145">
        <v>23</v>
      </c>
      <c r="H30" s="146">
        <v>53248164</v>
      </c>
      <c r="I30" s="147">
        <v>247</v>
      </c>
      <c r="J30" s="148">
        <v>222</v>
      </c>
      <c r="K30" s="143">
        <v>2922604</v>
      </c>
      <c r="L30" s="144">
        <v>191</v>
      </c>
      <c r="M30" s="145">
        <v>171</v>
      </c>
      <c r="N30" s="146">
        <v>4132213</v>
      </c>
      <c r="O30" s="147">
        <v>56</v>
      </c>
      <c r="P30" s="148">
        <v>45</v>
      </c>
      <c r="Q30" s="143">
        <v>26920404</v>
      </c>
      <c r="R30" s="144">
        <v>116</v>
      </c>
      <c r="S30" s="145">
        <v>103</v>
      </c>
      <c r="T30" s="146">
        <v>1837865</v>
      </c>
      <c r="U30" s="147">
        <v>7</v>
      </c>
      <c r="V30" s="148">
        <v>5</v>
      </c>
      <c r="W30" s="143">
        <v>163305</v>
      </c>
      <c r="X30" s="144">
        <v>85</v>
      </c>
      <c r="Y30" s="145">
        <v>57</v>
      </c>
      <c r="Z30" s="146">
        <v>1455</v>
      </c>
      <c r="AA30" s="149">
        <v>321</v>
      </c>
      <c r="AB30" s="141">
        <v>0</v>
      </c>
      <c r="AC30" s="150">
        <v>100</v>
      </c>
      <c r="AD30" s="151">
        <v>0</v>
      </c>
    </row>
    <row r="31" spans="1:30" s="3" customFormat="1" ht="18.75" customHeight="1">
      <c r="A31" s="382">
        <v>29</v>
      </c>
      <c r="B31" s="384" t="s">
        <v>1666</v>
      </c>
      <c r="C31" s="385" t="s">
        <v>3054</v>
      </c>
      <c r="D31" s="396">
        <v>10</v>
      </c>
      <c r="E31" s="387">
        <v>48033916</v>
      </c>
      <c r="F31" s="388">
        <v>27</v>
      </c>
      <c r="G31" s="389">
        <v>10</v>
      </c>
      <c r="H31" s="390">
        <v>58866594</v>
      </c>
      <c r="I31" s="391">
        <v>11</v>
      </c>
      <c r="J31" s="392">
        <v>8</v>
      </c>
      <c r="K31" s="387">
        <v>39487781</v>
      </c>
      <c r="L31" s="388">
        <v>13</v>
      </c>
      <c r="M31" s="389">
        <v>8</v>
      </c>
      <c r="N31" s="390">
        <v>36344909</v>
      </c>
      <c r="O31" s="391">
        <v>17</v>
      </c>
      <c r="P31" s="392">
        <v>10</v>
      </c>
      <c r="Q31" s="387">
        <v>63845729</v>
      </c>
      <c r="R31" s="388">
        <v>8</v>
      </c>
      <c r="S31" s="389">
        <v>5</v>
      </c>
      <c r="T31" s="390">
        <v>21101710</v>
      </c>
      <c r="U31" s="391" t="s">
        <v>3052</v>
      </c>
      <c r="V31" s="392" t="s">
        <v>3052</v>
      </c>
      <c r="W31" s="399" t="s">
        <v>3052</v>
      </c>
      <c r="X31" s="388">
        <v>19</v>
      </c>
      <c r="Y31" s="389">
        <v>14</v>
      </c>
      <c r="Z31" s="390">
        <v>4081</v>
      </c>
      <c r="AA31" s="395">
        <v>353</v>
      </c>
      <c r="AB31" s="396">
        <v>100</v>
      </c>
      <c r="AC31" s="397">
        <v>0</v>
      </c>
      <c r="AD31" s="398">
        <v>0</v>
      </c>
    </row>
    <row r="32" spans="1:30" s="3" customFormat="1" ht="18.75" customHeight="1">
      <c r="A32" s="152">
        <v>30</v>
      </c>
      <c r="B32" s="154" t="s">
        <v>1533</v>
      </c>
      <c r="C32" s="155" t="s">
        <v>3056</v>
      </c>
      <c r="D32" s="156">
        <v>20</v>
      </c>
      <c r="E32" s="158">
        <v>47221439</v>
      </c>
      <c r="F32" s="159">
        <v>26</v>
      </c>
      <c r="G32" s="160">
        <v>17</v>
      </c>
      <c r="H32" s="161">
        <v>59404792</v>
      </c>
      <c r="I32" s="162">
        <v>44</v>
      </c>
      <c r="J32" s="163">
        <v>32</v>
      </c>
      <c r="K32" s="158">
        <v>12766018</v>
      </c>
      <c r="L32" s="159">
        <v>40</v>
      </c>
      <c r="M32" s="160">
        <v>29</v>
      </c>
      <c r="N32" s="161">
        <v>14355095</v>
      </c>
      <c r="O32" s="162">
        <v>70</v>
      </c>
      <c r="P32" s="163">
        <v>58</v>
      </c>
      <c r="Q32" s="158">
        <v>24370995</v>
      </c>
      <c r="R32" s="159">
        <v>36</v>
      </c>
      <c r="S32" s="160">
        <v>28</v>
      </c>
      <c r="T32" s="161">
        <v>6469842</v>
      </c>
      <c r="U32" s="162">
        <v>367</v>
      </c>
      <c r="V32" s="163">
        <v>349</v>
      </c>
      <c r="W32" s="158">
        <v>1859</v>
      </c>
      <c r="X32" s="159">
        <v>217</v>
      </c>
      <c r="Y32" s="160">
        <v>181</v>
      </c>
      <c r="Z32" s="161">
        <v>712</v>
      </c>
      <c r="AA32" s="164">
        <v>354</v>
      </c>
      <c r="AB32" s="156">
        <v>0</v>
      </c>
      <c r="AC32" s="165">
        <v>65</v>
      </c>
      <c r="AD32" s="166">
        <v>35</v>
      </c>
    </row>
    <row r="33" spans="1:30" s="3" customFormat="1" ht="18.75" customHeight="1">
      <c r="A33" s="167">
        <v>31</v>
      </c>
      <c r="B33" s="169" t="s">
        <v>1519</v>
      </c>
      <c r="C33" s="170" t="s">
        <v>3056</v>
      </c>
      <c r="D33" s="171">
        <v>21</v>
      </c>
      <c r="E33" s="173">
        <v>45936939</v>
      </c>
      <c r="F33" s="174">
        <v>37</v>
      </c>
      <c r="G33" s="175">
        <v>27</v>
      </c>
      <c r="H33" s="176">
        <v>49023991</v>
      </c>
      <c r="I33" s="177">
        <v>31</v>
      </c>
      <c r="J33" s="178">
        <v>19</v>
      </c>
      <c r="K33" s="173">
        <v>16245083</v>
      </c>
      <c r="L33" s="174">
        <v>14</v>
      </c>
      <c r="M33" s="175">
        <v>6</v>
      </c>
      <c r="N33" s="176">
        <v>29976059</v>
      </c>
      <c r="O33" s="177">
        <v>25</v>
      </c>
      <c r="P33" s="178">
        <v>15</v>
      </c>
      <c r="Q33" s="173">
        <v>47124161</v>
      </c>
      <c r="R33" s="174">
        <v>10</v>
      </c>
      <c r="S33" s="175">
        <v>5</v>
      </c>
      <c r="T33" s="176">
        <v>19220625</v>
      </c>
      <c r="U33" s="177" t="s">
        <v>3052</v>
      </c>
      <c r="V33" s="178" t="s">
        <v>3052</v>
      </c>
      <c r="W33" s="184" t="s">
        <v>3052</v>
      </c>
      <c r="X33" s="174">
        <v>486</v>
      </c>
      <c r="Y33" s="175">
        <v>442</v>
      </c>
      <c r="Z33" s="176">
        <v>108</v>
      </c>
      <c r="AA33" s="179">
        <v>342</v>
      </c>
      <c r="AB33" s="171">
        <v>0</v>
      </c>
      <c r="AC33" s="180">
        <v>100</v>
      </c>
      <c r="AD33" s="181">
        <v>0</v>
      </c>
    </row>
    <row r="34" spans="1:30" s="3" customFormat="1" ht="18.75" customHeight="1">
      <c r="A34" s="137">
        <v>32</v>
      </c>
      <c r="B34" s="139" t="s">
        <v>609</v>
      </c>
      <c r="C34" s="140" t="s">
        <v>3056</v>
      </c>
      <c r="D34" s="185">
        <v>22</v>
      </c>
      <c r="E34" s="143">
        <v>44043003</v>
      </c>
      <c r="F34" s="144">
        <v>42</v>
      </c>
      <c r="G34" s="145">
        <v>31</v>
      </c>
      <c r="H34" s="146">
        <v>44043003</v>
      </c>
      <c r="I34" s="147">
        <v>85</v>
      </c>
      <c r="J34" s="148">
        <v>71</v>
      </c>
      <c r="K34" s="143">
        <v>7153800</v>
      </c>
      <c r="L34" s="144">
        <v>96</v>
      </c>
      <c r="M34" s="145">
        <v>78</v>
      </c>
      <c r="N34" s="146">
        <v>7698237</v>
      </c>
      <c r="O34" s="147">
        <v>83</v>
      </c>
      <c r="P34" s="148">
        <v>70</v>
      </c>
      <c r="Q34" s="143">
        <v>21405238</v>
      </c>
      <c r="R34" s="144">
        <v>70</v>
      </c>
      <c r="S34" s="145">
        <v>59</v>
      </c>
      <c r="T34" s="146">
        <v>3387806</v>
      </c>
      <c r="U34" s="147">
        <v>8</v>
      </c>
      <c r="V34" s="148">
        <v>6</v>
      </c>
      <c r="W34" s="143">
        <v>151575</v>
      </c>
      <c r="X34" s="144">
        <v>227</v>
      </c>
      <c r="Y34" s="145">
        <v>191</v>
      </c>
      <c r="Z34" s="146">
        <v>687</v>
      </c>
      <c r="AA34" s="149">
        <v>371</v>
      </c>
      <c r="AB34" s="141">
        <v>0</v>
      </c>
      <c r="AC34" s="150">
        <v>100</v>
      </c>
      <c r="AD34" s="151">
        <v>0</v>
      </c>
    </row>
    <row r="35" spans="1:30" s="3" customFormat="1" ht="18.75" customHeight="1">
      <c r="A35" s="137">
        <v>33</v>
      </c>
      <c r="B35" s="139" t="s">
        <v>706</v>
      </c>
      <c r="C35" s="140" t="s">
        <v>3056</v>
      </c>
      <c r="D35" s="141">
        <v>23</v>
      </c>
      <c r="E35" s="143">
        <v>43686929</v>
      </c>
      <c r="F35" s="144">
        <v>40</v>
      </c>
      <c r="G35" s="145">
        <v>29</v>
      </c>
      <c r="H35" s="146">
        <v>46065876</v>
      </c>
      <c r="I35" s="147">
        <v>18</v>
      </c>
      <c r="J35" s="148">
        <v>8</v>
      </c>
      <c r="K35" s="143">
        <v>23638313</v>
      </c>
      <c r="L35" s="144">
        <v>15</v>
      </c>
      <c r="M35" s="145">
        <v>7</v>
      </c>
      <c r="N35" s="146">
        <v>29567151</v>
      </c>
      <c r="O35" s="147">
        <v>26</v>
      </c>
      <c r="P35" s="148">
        <v>16</v>
      </c>
      <c r="Q35" s="143">
        <v>43702227</v>
      </c>
      <c r="R35" s="144">
        <v>11</v>
      </c>
      <c r="S35" s="145">
        <v>6</v>
      </c>
      <c r="T35" s="146">
        <v>17708272</v>
      </c>
      <c r="U35" s="147">
        <v>53</v>
      </c>
      <c r="V35" s="148">
        <v>45</v>
      </c>
      <c r="W35" s="143">
        <v>58249</v>
      </c>
      <c r="X35" s="144">
        <v>91</v>
      </c>
      <c r="Y35" s="145">
        <v>63</v>
      </c>
      <c r="Z35" s="146">
        <v>1403</v>
      </c>
      <c r="AA35" s="149">
        <v>355</v>
      </c>
      <c r="AB35" s="141">
        <v>0</v>
      </c>
      <c r="AC35" s="150">
        <v>57</v>
      </c>
      <c r="AD35" s="151">
        <v>43</v>
      </c>
    </row>
    <row r="36" spans="1:30" s="3" customFormat="1" ht="18.75" customHeight="1">
      <c r="A36" s="382">
        <v>34</v>
      </c>
      <c r="B36" s="384" t="s">
        <v>16</v>
      </c>
      <c r="C36" s="385" t="s">
        <v>3058</v>
      </c>
      <c r="D36" s="396">
        <v>24</v>
      </c>
      <c r="E36" s="387">
        <v>41388673</v>
      </c>
      <c r="F36" s="388">
        <v>46</v>
      </c>
      <c r="G36" s="389">
        <v>35</v>
      </c>
      <c r="H36" s="390">
        <v>41703152</v>
      </c>
      <c r="I36" s="391">
        <v>37</v>
      </c>
      <c r="J36" s="392">
        <v>25</v>
      </c>
      <c r="K36" s="387">
        <v>14053667</v>
      </c>
      <c r="L36" s="388">
        <v>43</v>
      </c>
      <c r="M36" s="389">
        <v>30</v>
      </c>
      <c r="N36" s="390">
        <v>13913005</v>
      </c>
      <c r="O36" s="391">
        <v>57</v>
      </c>
      <c r="P36" s="392">
        <v>46</v>
      </c>
      <c r="Q36" s="387">
        <v>26735460</v>
      </c>
      <c r="R36" s="388">
        <v>18</v>
      </c>
      <c r="S36" s="389">
        <v>12</v>
      </c>
      <c r="T36" s="390">
        <v>11314800</v>
      </c>
      <c r="U36" s="391">
        <v>215</v>
      </c>
      <c r="V36" s="392">
        <v>202</v>
      </c>
      <c r="W36" s="387">
        <v>15581</v>
      </c>
      <c r="X36" s="388">
        <v>108</v>
      </c>
      <c r="Y36" s="389">
        <v>80</v>
      </c>
      <c r="Z36" s="390">
        <v>1284</v>
      </c>
      <c r="AA36" s="395">
        <v>382</v>
      </c>
      <c r="AB36" s="396">
        <v>0</v>
      </c>
      <c r="AC36" s="397">
        <v>75</v>
      </c>
      <c r="AD36" s="398">
        <v>25</v>
      </c>
    </row>
    <row r="37" spans="1:30" s="3" customFormat="1" ht="18.75" customHeight="1">
      <c r="A37" s="152">
        <v>35</v>
      </c>
      <c r="B37" s="154" t="s">
        <v>1671</v>
      </c>
      <c r="C37" s="155" t="s">
        <v>3056</v>
      </c>
      <c r="D37" s="156">
        <v>25</v>
      </c>
      <c r="E37" s="158">
        <v>40967969</v>
      </c>
      <c r="F37" s="159">
        <v>41</v>
      </c>
      <c r="G37" s="160">
        <v>30</v>
      </c>
      <c r="H37" s="161">
        <v>46046082</v>
      </c>
      <c r="I37" s="162">
        <v>26</v>
      </c>
      <c r="J37" s="163">
        <v>16</v>
      </c>
      <c r="K37" s="158">
        <v>17448554</v>
      </c>
      <c r="L37" s="159">
        <v>70</v>
      </c>
      <c r="M37" s="160">
        <v>55</v>
      </c>
      <c r="N37" s="161">
        <v>9738306</v>
      </c>
      <c r="O37" s="162">
        <v>63</v>
      </c>
      <c r="P37" s="163">
        <v>51</v>
      </c>
      <c r="Q37" s="158">
        <v>26106281</v>
      </c>
      <c r="R37" s="159">
        <v>25</v>
      </c>
      <c r="S37" s="160">
        <v>19</v>
      </c>
      <c r="T37" s="161">
        <v>8374559</v>
      </c>
      <c r="U37" s="162">
        <v>30</v>
      </c>
      <c r="V37" s="163">
        <v>25</v>
      </c>
      <c r="W37" s="206" t="s">
        <v>3052</v>
      </c>
      <c r="X37" s="159">
        <v>74</v>
      </c>
      <c r="Y37" s="160">
        <v>48</v>
      </c>
      <c r="Z37" s="161">
        <v>1575</v>
      </c>
      <c r="AA37" s="164">
        <v>355</v>
      </c>
      <c r="AB37" s="156">
        <v>0</v>
      </c>
      <c r="AC37" s="165">
        <v>49.25</v>
      </c>
      <c r="AD37" s="166">
        <v>50.75</v>
      </c>
    </row>
    <row r="38" spans="1:30" s="3" customFormat="1" ht="18.75" customHeight="1">
      <c r="A38" s="366">
        <v>36</v>
      </c>
      <c r="B38" s="368" t="s">
        <v>1484</v>
      </c>
      <c r="C38" s="369" t="s">
        <v>1699</v>
      </c>
      <c r="D38" s="370">
        <v>26</v>
      </c>
      <c r="E38" s="371">
        <v>40210542</v>
      </c>
      <c r="F38" s="372">
        <v>30</v>
      </c>
      <c r="G38" s="373">
        <v>20</v>
      </c>
      <c r="H38" s="374">
        <v>56874256</v>
      </c>
      <c r="I38" s="375">
        <v>43</v>
      </c>
      <c r="J38" s="376">
        <v>31</v>
      </c>
      <c r="K38" s="371">
        <v>12769643</v>
      </c>
      <c r="L38" s="372">
        <v>10</v>
      </c>
      <c r="M38" s="373">
        <v>4</v>
      </c>
      <c r="N38" s="374">
        <v>38949838</v>
      </c>
      <c r="O38" s="375">
        <v>23</v>
      </c>
      <c r="P38" s="376">
        <v>13</v>
      </c>
      <c r="Q38" s="371">
        <v>52635505</v>
      </c>
      <c r="R38" s="372">
        <v>50</v>
      </c>
      <c r="S38" s="373">
        <v>41</v>
      </c>
      <c r="T38" s="374">
        <v>4405824</v>
      </c>
      <c r="U38" s="375">
        <v>385</v>
      </c>
      <c r="V38" s="376">
        <v>366</v>
      </c>
      <c r="W38" s="371">
        <v>1156</v>
      </c>
      <c r="X38" s="372">
        <v>176</v>
      </c>
      <c r="Y38" s="373">
        <v>142</v>
      </c>
      <c r="Z38" s="374">
        <v>865</v>
      </c>
      <c r="AA38" s="379">
        <v>384</v>
      </c>
      <c r="AB38" s="370">
        <v>0</v>
      </c>
      <c r="AC38" s="380">
        <v>50</v>
      </c>
      <c r="AD38" s="381">
        <v>50</v>
      </c>
    </row>
    <row r="39" spans="1:30" s="3" customFormat="1" ht="18.75" customHeight="1">
      <c r="A39" s="137">
        <v>37</v>
      </c>
      <c r="B39" s="139" t="s">
        <v>1665</v>
      </c>
      <c r="C39" s="140" t="s">
        <v>3056</v>
      </c>
      <c r="D39" s="141">
        <v>27</v>
      </c>
      <c r="E39" s="143">
        <v>38800027</v>
      </c>
      <c r="F39" s="144">
        <v>48</v>
      </c>
      <c r="G39" s="145">
        <v>37</v>
      </c>
      <c r="H39" s="146">
        <v>40599059</v>
      </c>
      <c r="I39" s="147">
        <v>30</v>
      </c>
      <c r="J39" s="148">
        <v>18</v>
      </c>
      <c r="K39" s="143">
        <v>16340871</v>
      </c>
      <c r="L39" s="144">
        <v>50</v>
      </c>
      <c r="M39" s="145">
        <v>37</v>
      </c>
      <c r="N39" s="146">
        <v>12511117</v>
      </c>
      <c r="O39" s="147">
        <v>68</v>
      </c>
      <c r="P39" s="148">
        <v>56</v>
      </c>
      <c r="Q39" s="143">
        <v>24827978</v>
      </c>
      <c r="R39" s="144">
        <v>27</v>
      </c>
      <c r="S39" s="145">
        <v>21</v>
      </c>
      <c r="T39" s="146">
        <v>8015782</v>
      </c>
      <c r="U39" s="147">
        <v>37</v>
      </c>
      <c r="V39" s="148">
        <v>32</v>
      </c>
      <c r="W39" s="143">
        <v>77050</v>
      </c>
      <c r="X39" s="144">
        <v>100</v>
      </c>
      <c r="Y39" s="145">
        <v>72</v>
      </c>
      <c r="Z39" s="146">
        <v>1342</v>
      </c>
      <c r="AA39" s="149">
        <v>355</v>
      </c>
      <c r="AB39" s="141">
        <v>0</v>
      </c>
      <c r="AC39" s="150">
        <v>37.81</v>
      </c>
      <c r="AD39" s="151">
        <v>62.19</v>
      </c>
    </row>
    <row r="40" spans="1:30" s="3" customFormat="1" ht="18.75" customHeight="1">
      <c r="A40" s="382">
        <v>38</v>
      </c>
      <c r="B40" s="384" t="s">
        <v>2107</v>
      </c>
      <c r="C40" s="385" t="s">
        <v>3054</v>
      </c>
      <c r="D40" s="396">
        <v>11</v>
      </c>
      <c r="E40" s="387">
        <v>37411282</v>
      </c>
      <c r="F40" s="388">
        <v>53</v>
      </c>
      <c r="G40" s="389">
        <v>13</v>
      </c>
      <c r="H40" s="390">
        <v>37411282</v>
      </c>
      <c r="I40" s="391">
        <v>17</v>
      </c>
      <c r="J40" s="392">
        <v>10</v>
      </c>
      <c r="K40" s="387">
        <v>24134185</v>
      </c>
      <c r="L40" s="388">
        <v>21</v>
      </c>
      <c r="M40" s="389">
        <v>10</v>
      </c>
      <c r="N40" s="390">
        <v>24279660</v>
      </c>
      <c r="O40" s="391">
        <v>43</v>
      </c>
      <c r="P40" s="392">
        <v>11</v>
      </c>
      <c r="Q40" s="387">
        <v>33406794</v>
      </c>
      <c r="R40" s="388">
        <v>12</v>
      </c>
      <c r="S40" s="389">
        <v>6</v>
      </c>
      <c r="T40" s="390">
        <v>17612228</v>
      </c>
      <c r="U40" s="391">
        <v>20</v>
      </c>
      <c r="V40" s="392">
        <v>4</v>
      </c>
      <c r="W40" s="387">
        <v>107898</v>
      </c>
      <c r="X40" s="388">
        <v>21</v>
      </c>
      <c r="Y40" s="389">
        <v>15</v>
      </c>
      <c r="Z40" s="390">
        <v>3677</v>
      </c>
      <c r="AA40" s="395">
        <v>210</v>
      </c>
      <c r="AB40" s="396">
        <v>100</v>
      </c>
      <c r="AC40" s="397">
        <v>0</v>
      </c>
      <c r="AD40" s="398">
        <v>0</v>
      </c>
    </row>
    <row r="41" spans="1:30" s="3" customFormat="1" ht="18.75" customHeight="1">
      <c r="A41" s="137">
        <v>39</v>
      </c>
      <c r="B41" s="188" t="s">
        <v>3052</v>
      </c>
      <c r="C41" s="140" t="s">
        <v>3056</v>
      </c>
      <c r="D41" s="141">
        <v>28</v>
      </c>
      <c r="E41" s="186" t="s">
        <v>3052</v>
      </c>
      <c r="F41" s="144">
        <v>39</v>
      </c>
      <c r="G41" s="145">
        <v>28</v>
      </c>
      <c r="H41" s="187" t="s">
        <v>3052</v>
      </c>
      <c r="I41" s="147">
        <v>51</v>
      </c>
      <c r="J41" s="148">
        <v>38</v>
      </c>
      <c r="K41" s="186" t="s">
        <v>3052</v>
      </c>
      <c r="L41" s="144">
        <v>188</v>
      </c>
      <c r="M41" s="145">
        <v>168</v>
      </c>
      <c r="N41" s="187" t="s">
        <v>3052</v>
      </c>
      <c r="O41" s="147">
        <v>84</v>
      </c>
      <c r="P41" s="148">
        <v>71</v>
      </c>
      <c r="Q41" s="186" t="s">
        <v>3052</v>
      </c>
      <c r="R41" s="144">
        <v>62</v>
      </c>
      <c r="S41" s="145">
        <v>51</v>
      </c>
      <c r="T41" s="187" t="s">
        <v>3052</v>
      </c>
      <c r="U41" s="147">
        <v>123</v>
      </c>
      <c r="V41" s="148">
        <v>111</v>
      </c>
      <c r="W41" s="186" t="s">
        <v>3052</v>
      </c>
      <c r="X41" s="144">
        <v>266</v>
      </c>
      <c r="Y41" s="145">
        <v>229</v>
      </c>
      <c r="Z41" s="187" t="s">
        <v>3052</v>
      </c>
      <c r="AA41" s="149">
        <v>352</v>
      </c>
      <c r="AB41" s="141">
        <v>0</v>
      </c>
      <c r="AC41" s="150">
        <v>14.9</v>
      </c>
      <c r="AD41" s="151">
        <v>85.1</v>
      </c>
    </row>
    <row r="42" spans="1:30" s="3" customFormat="1" ht="18.75" customHeight="1">
      <c r="A42" s="400">
        <v>40</v>
      </c>
      <c r="B42" s="402" t="s">
        <v>610</v>
      </c>
      <c r="C42" s="403" t="s">
        <v>2187</v>
      </c>
      <c r="D42" s="404">
        <v>29</v>
      </c>
      <c r="E42" s="405">
        <v>36501599</v>
      </c>
      <c r="F42" s="406">
        <v>55</v>
      </c>
      <c r="G42" s="407">
        <v>42</v>
      </c>
      <c r="H42" s="408">
        <v>36503449</v>
      </c>
      <c r="I42" s="409">
        <v>33</v>
      </c>
      <c r="J42" s="410">
        <v>21</v>
      </c>
      <c r="K42" s="405">
        <v>16010504</v>
      </c>
      <c r="L42" s="406">
        <v>38</v>
      </c>
      <c r="M42" s="407">
        <v>27</v>
      </c>
      <c r="N42" s="408">
        <v>15328618</v>
      </c>
      <c r="O42" s="409">
        <v>47</v>
      </c>
      <c r="P42" s="410">
        <v>36</v>
      </c>
      <c r="Q42" s="405">
        <v>32566340</v>
      </c>
      <c r="R42" s="406">
        <v>61</v>
      </c>
      <c r="S42" s="407">
        <v>50</v>
      </c>
      <c r="T42" s="408">
        <v>3860362</v>
      </c>
      <c r="U42" s="409">
        <v>28</v>
      </c>
      <c r="V42" s="410">
        <v>23</v>
      </c>
      <c r="W42" s="405">
        <v>86888</v>
      </c>
      <c r="X42" s="406">
        <v>18</v>
      </c>
      <c r="Y42" s="407">
        <v>5</v>
      </c>
      <c r="Z42" s="408">
        <v>4173</v>
      </c>
      <c r="AA42" s="413">
        <v>321</v>
      </c>
      <c r="AB42" s="404">
        <v>0</v>
      </c>
      <c r="AC42" s="414">
        <v>100</v>
      </c>
      <c r="AD42" s="415">
        <v>0</v>
      </c>
    </row>
    <row r="43" spans="1:30" s="3" customFormat="1" ht="18.75" customHeight="1">
      <c r="A43" s="167">
        <v>41</v>
      </c>
      <c r="B43" s="169" t="s">
        <v>611</v>
      </c>
      <c r="C43" s="170" t="s">
        <v>3056</v>
      </c>
      <c r="D43" s="171">
        <v>30</v>
      </c>
      <c r="E43" s="173">
        <v>36083623</v>
      </c>
      <c r="F43" s="174">
        <v>49</v>
      </c>
      <c r="G43" s="175">
        <v>38</v>
      </c>
      <c r="H43" s="176">
        <v>39316647</v>
      </c>
      <c r="I43" s="177">
        <v>48</v>
      </c>
      <c r="J43" s="178">
        <v>36</v>
      </c>
      <c r="K43" s="173">
        <v>11406926</v>
      </c>
      <c r="L43" s="174">
        <v>104</v>
      </c>
      <c r="M43" s="175">
        <v>85</v>
      </c>
      <c r="N43" s="176">
        <v>7363817</v>
      </c>
      <c r="O43" s="177">
        <v>114</v>
      </c>
      <c r="P43" s="178">
        <v>98</v>
      </c>
      <c r="Q43" s="173">
        <v>15804199</v>
      </c>
      <c r="R43" s="174">
        <v>45</v>
      </c>
      <c r="S43" s="175">
        <v>36</v>
      </c>
      <c r="T43" s="176">
        <v>5320056</v>
      </c>
      <c r="U43" s="177">
        <v>48</v>
      </c>
      <c r="V43" s="178">
        <v>41</v>
      </c>
      <c r="W43" s="173">
        <v>63952</v>
      </c>
      <c r="X43" s="174">
        <v>257</v>
      </c>
      <c r="Y43" s="175">
        <v>220</v>
      </c>
      <c r="Z43" s="176">
        <v>611</v>
      </c>
      <c r="AA43" s="179">
        <v>311</v>
      </c>
      <c r="AB43" s="171">
        <v>0</v>
      </c>
      <c r="AC43" s="180">
        <v>50</v>
      </c>
      <c r="AD43" s="181">
        <v>50</v>
      </c>
    </row>
    <row r="44" spans="1:30" s="3" customFormat="1" ht="18.75" customHeight="1">
      <c r="A44" s="382">
        <v>42</v>
      </c>
      <c r="B44" s="384" t="s">
        <v>705</v>
      </c>
      <c r="C44" s="385" t="s">
        <v>2187</v>
      </c>
      <c r="D44" s="396">
        <v>31</v>
      </c>
      <c r="E44" s="387">
        <v>35964998</v>
      </c>
      <c r="F44" s="388">
        <v>18</v>
      </c>
      <c r="G44" s="389">
        <v>10</v>
      </c>
      <c r="H44" s="390">
        <v>81922216</v>
      </c>
      <c r="I44" s="391">
        <v>21</v>
      </c>
      <c r="J44" s="392">
        <v>11</v>
      </c>
      <c r="K44" s="387">
        <v>22723299</v>
      </c>
      <c r="L44" s="388">
        <v>65</v>
      </c>
      <c r="M44" s="389">
        <v>51</v>
      </c>
      <c r="N44" s="390">
        <v>10398167</v>
      </c>
      <c r="O44" s="391">
        <v>33</v>
      </c>
      <c r="P44" s="392">
        <v>23</v>
      </c>
      <c r="Q44" s="387">
        <v>40585716</v>
      </c>
      <c r="R44" s="388">
        <v>19</v>
      </c>
      <c r="S44" s="389">
        <v>13</v>
      </c>
      <c r="T44" s="390">
        <v>11052434</v>
      </c>
      <c r="U44" s="391">
        <v>304</v>
      </c>
      <c r="V44" s="392">
        <v>290</v>
      </c>
      <c r="W44" s="387">
        <v>6717</v>
      </c>
      <c r="X44" s="388">
        <v>110</v>
      </c>
      <c r="Y44" s="389">
        <v>82</v>
      </c>
      <c r="Z44" s="390">
        <v>1243</v>
      </c>
      <c r="AA44" s="395">
        <v>382</v>
      </c>
      <c r="AB44" s="396">
        <v>0</v>
      </c>
      <c r="AC44" s="397">
        <v>100</v>
      </c>
      <c r="AD44" s="398">
        <v>0</v>
      </c>
    </row>
    <row r="45" spans="1:30" s="3" customFormat="1" ht="18.75" customHeight="1">
      <c r="A45" s="137">
        <v>43</v>
      </c>
      <c r="B45" s="139" t="s">
        <v>1191</v>
      </c>
      <c r="C45" s="140" t="s">
        <v>3056</v>
      </c>
      <c r="D45" s="141">
        <v>32</v>
      </c>
      <c r="E45" s="143">
        <v>35077649</v>
      </c>
      <c r="F45" s="144">
        <v>43</v>
      </c>
      <c r="G45" s="145">
        <v>32</v>
      </c>
      <c r="H45" s="146">
        <v>43937058</v>
      </c>
      <c r="I45" s="147">
        <v>35</v>
      </c>
      <c r="J45" s="148">
        <v>23</v>
      </c>
      <c r="K45" s="143">
        <v>14703613</v>
      </c>
      <c r="L45" s="144">
        <v>194</v>
      </c>
      <c r="M45" s="145">
        <v>174</v>
      </c>
      <c r="N45" s="146">
        <v>4017716</v>
      </c>
      <c r="O45" s="147">
        <v>50</v>
      </c>
      <c r="P45" s="148">
        <v>39</v>
      </c>
      <c r="Q45" s="143">
        <v>30789290</v>
      </c>
      <c r="R45" s="144">
        <v>92</v>
      </c>
      <c r="S45" s="145">
        <v>80</v>
      </c>
      <c r="T45" s="146">
        <v>2428923</v>
      </c>
      <c r="U45" s="147">
        <v>101</v>
      </c>
      <c r="V45" s="148">
        <v>89</v>
      </c>
      <c r="W45" s="143">
        <v>32272</v>
      </c>
      <c r="X45" s="144">
        <v>33</v>
      </c>
      <c r="Y45" s="145">
        <v>16</v>
      </c>
      <c r="Z45" s="146">
        <v>2900</v>
      </c>
      <c r="AA45" s="149">
        <v>383</v>
      </c>
      <c r="AB45" s="141">
        <v>0</v>
      </c>
      <c r="AC45" s="150">
        <v>25</v>
      </c>
      <c r="AD45" s="151">
        <v>75</v>
      </c>
    </row>
    <row r="46" spans="1:30" s="3" customFormat="1" ht="18.75" customHeight="1">
      <c r="A46" s="137">
        <v>44</v>
      </c>
      <c r="B46" s="139" t="s">
        <v>2696</v>
      </c>
      <c r="C46" s="140" t="s">
        <v>3056</v>
      </c>
      <c r="D46" s="141">
        <v>33</v>
      </c>
      <c r="E46" s="143">
        <v>34423062</v>
      </c>
      <c r="F46" s="144">
        <v>58</v>
      </c>
      <c r="G46" s="145">
        <v>45</v>
      </c>
      <c r="H46" s="146">
        <v>35011242</v>
      </c>
      <c r="I46" s="147">
        <v>42</v>
      </c>
      <c r="J46" s="148">
        <v>30</v>
      </c>
      <c r="K46" s="143">
        <v>13057785</v>
      </c>
      <c r="L46" s="144">
        <v>20</v>
      </c>
      <c r="M46" s="145">
        <v>11</v>
      </c>
      <c r="N46" s="146">
        <v>25096362</v>
      </c>
      <c r="O46" s="147">
        <v>36</v>
      </c>
      <c r="P46" s="148">
        <v>26</v>
      </c>
      <c r="Q46" s="143">
        <v>37605165</v>
      </c>
      <c r="R46" s="144">
        <v>33</v>
      </c>
      <c r="S46" s="145">
        <v>25</v>
      </c>
      <c r="T46" s="146">
        <v>7218046</v>
      </c>
      <c r="U46" s="147">
        <v>56</v>
      </c>
      <c r="V46" s="148">
        <v>48</v>
      </c>
      <c r="W46" s="143">
        <v>55468</v>
      </c>
      <c r="X46" s="144">
        <v>187</v>
      </c>
      <c r="Y46" s="145">
        <v>153</v>
      </c>
      <c r="Z46" s="146">
        <v>820</v>
      </c>
      <c r="AA46" s="149">
        <v>369</v>
      </c>
      <c r="AB46" s="141">
        <v>0</v>
      </c>
      <c r="AC46" s="150">
        <v>60.28</v>
      </c>
      <c r="AD46" s="151">
        <v>39.72</v>
      </c>
    </row>
    <row r="47" spans="1:30" s="3" customFormat="1" ht="18.75" customHeight="1">
      <c r="A47" s="152">
        <v>45</v>
      </c>
      <c r="B47" s="154" t="s">
        <v>763</v>
      </c>
      <c r="C47" s="155" t="s">
        <v>3056</v>
      </c>
      <c r="D47" s="156">
        <v>34</v>
      </c>
      <c r="E47" s="158">
        <v>33776009</v>
      </c>
      <c r="F47" s="159">
        <v>61</v>
      </c>
      <c r="G47" s="160">
        <v>48</v>
      </c>
      <c r="H47" s="161">
        <v>33842105</v>
      </c>
      <c r="I47" s="162">
        <v>94</v>
      </c>
      <c r="J47" s="163">
        <v>80</v>
      </c>
      <c r="K47" s="158">
        <v>6479195</v>
      </c>
      <c r="L47" s="159">
        <v>106</v>
      </c>
      <c r="M47" s="160">
        <v>87</v>
      </c>
      <c r="N47" s="161">
        <v>7240703</v>
      </c>
      <c r="O47" s="162">
        <v>168</v>
      </c>
      <c r="P47" s="163">
        <v>146</v>
      </c>
      <c r="Q47" s="158">
        <v>12156047</v>
      </c>
      <c r="R47" s="159">
        <v>63</v>
      </c>
      <c r="S47" s="160">
        <v>52</v>
      </c>
      <c r="T47" s="161">
        <v>3826115</v>
      </c>
      <c r="U47" s="162">
        <v>11</v>
      </c>
      <c r="V47" s="163">
        <v>8</v>
      </c>
      <c r="W47" s="158">
        <v>139386</v>
      </c>
      <c r="X47" s="159">
        <v>298</v>
      </c>
      <c r="Y47" s="160">
        <v>259</v>
      </c>
      <c r="Z47" s="161">
        <v>491</v>
      </c>
      <c r="AA47" s="164">
        <v>372</v>
      </c>
      <c r="AB47" s="156">
        <v>0</v>
      </c>
      <c r="AC47" s="165">
        <v>100</v>
      </c>
      <c r="AD47" s="166">
        <v>0</v>
      </c>
    </row>
    <row r="48" spans="1:30" s="3" customFormat="1" ht="18.75" customHeight="1">
      <c r="A48" s="167">
        <v>46</v>
      </c>
      <c r="B48" s="169" t="s">
        <v>12</v>
      </c>
      <c r="C48" s="170" t="s">
        <v>3056</v>
      </c>
      <c r="D48" s="171">
        <v>35</v>
      </c>
      <c r="E48" s="173">
        <v>33443225</v>
      </c>
      <c r="F48" s="174">
        <v>54</v>
      </c>
      <c r="G48" s="175">
        <v>41</v>
      </c>
      <c r="H48" s="176">
        <v>36679405</v>
      </c>
      <c r="I48" s="177">
        <v>82</v>
      </c>
      <c r="J48" s="178">
        <v>68</v>
      </c>
      <c r="K48" s="173">
        <v>7361488</v>
      </c>
      <c r="L48" s="174">
        <v>55</v>
      </c>
      <c r="M48" s="175">
        <v>41</v>
      </c>
      <c r="N48" s="176">
        <v>12100621</v>
      </c>
      <c r="O48" s="177">
        <v>52</v>
      </c>
      <c r="P48" s="178">
        <v>41</v>
      </c>
      <c r="Q48" s="173">
        <v>29354156</v>
      </c>
      <c r="R48" s="174">
        <v>104</v>
      </c>
      <c r="S48" s="175">
        <v>92</v>
      </c>
      <c r="T48" s="176">
        <v>2199088</v>
      </c>
      <c r="U48" s="177" t="s">
        <v>3052</v>
      </c>
      <c r="V48" s="178" t="s">
        <v>3052</v>
      </c>
      <c r="W48" s="184" t="s">
        <v>3052</v>
      </c>
      <c r="X48" s="174">
        <v>369</v>
      </c>
      <c r="Y48" s="175">
        <v>326</v>
      </c>
      <c r="Z48" s="176">
        <v>370</v>
      </c>
      <c r="AA48" s="179">
        <v>342</v>
      </c>
      <c r="AB48" s="171">
        <v>0</v>
      </c>
      <c r="AC48" s="180">
        <v>100</v>
      </c>
      <c r="AD48" s="181">
        <v>0</v>
      </c>
    </row>
    <row r="49" spans="1:30" s="3" customFormat="1" ht="18.75" customHeight="1">
      <c r="A49" s="137">
        <v>47</v>
      </c>
      <c r="B49" s="139" t="s">
        <v>2235</v>
      </c>
      <c r="C49" s="140" t="s">
        <v>3056</v>
      </c>
      <c r="D49" s="141">
        <v>36</v>
      </c>
      <c r="E49" s="143">
        <v>32042932</v>
      </c>
      <c r="F49" s="144">
        <v>52</v>
      </c>
      <c r="G49" s="145">
        <v>40</v>
      </c>
      <c r="H49" s="146">
        <v>38633743</v>
      </c>
      <c r="I49" s="147">
        <v>60</v>
      </c>
      <c r="J49" s="148">
        <v>46</v>
      </c>
      <c r="K49" s="143">
        <v>9498860</v>
      </c>
      <c r="L49" s="144">
        <v>125</v>
      </c>
      <c r="M49" s="145">
        <v>106</v>
      </c>
      <c r="N49" s="146">
        <v>6200791</v>
      </c>
      <c r="O49" s="147">
        <v>42</v>
      </c>
      <c r="P49" s="148">
        <v>32</v>
      </c>
      <c r="Q49" s="143">
        <v>33597408</v>
      </c>
      <c r="R49" s="144">
        <v>295</v>
      </c>
      <c r="S49" s="145">
        <v>273</v>
      </c>
      <c r="T49" s="146">
        <v>401891</v>
      </c>
      <c r="U49" s="147">
        <v>85</v>
      </c>
      <c r="V49" s="148">
        <v>75</v>
      </c>
      <c r="W49" s="143">
        <v>38099</v>
      </c>
      <c r="X49" s="144">
        <v>263</v>
      </c>
      <c r="Y49" s="145">
        <v>226</v>
      </c>
      <c r="Z49" s="146">
        <v>587</v>
      </c>
      <c r="AA49" s="149">
        <v>371</v>
      </c>
      <c r="AB49" s="141">
        <v>0</v>
      </c>
      <c r="AC49" s="150">
        <v>100</v>
      </c>
      <c r="AD49" s="151">
        <v>0</v>
      </c>
    </row>
    <row r="50" spans="1:30" s="3" customFormat="1" ht="18.75" customHeight="1">
      <c r="A50" s="137">
        <v>48</v>
      </c>
      <c r="B50" s="139" t="s">
        <v>612</v>
      </c>
      <c r="C50" s="140" t="s">
        <v>3056</v>
      </c>
      <c r="D50" s="141">
        <v>37</v>
      </c>
      <c r="E50" s="143">
        <v>32026497</v>
      </c>
      <c r="F50" s="144">
        <v>63</v>
      </c>
      <c r="G50" s="145">
        <v>50</v>
      </c>
      <c r="H50" s="146">
        <v>32026497</v>
      </c>
      <c r="I50" s="147">
        <v>65</v>
      </c>
      <c r="J50" s="148">
        <v>51</v>
      </c>
      <c r="K50" s="143">
        <v>8999000</v>
      </c>
      <c r="L50" s="144">
        <v>105</v>
      </c>
      <c r="M50" s="145">
        <v>86</v>
      </c>
      <c r="N50" s="146">
        <v>7294970</v>
      </c>
      <c r="O50" s="147">
        <v>105</v>
      </c>
      <c r="P50" s="148">
        <v>91</v>
      </c>
      <c r="Q50" s="143">
        <v>16498231</v>
      </c>
      <c r="R50" s="144">
        <v>51</v>
      </c>
      <c r="S50" s="145">
        <v>42</v>
      </c>
      <c r="T50" s="146">
        <v>4321104</v>
      </c>
      <c r="U50" s="147">
        <v>107</v>
      </c>
      <c r="V50" s="148">
        <v>95</v>
      </c>
      <c r="W50" s="143">
        <v>31713</v>
      </c>
      <c r="X50" s="144">
        <v>99</v>
      </c>
      <c r="Y50" s="145">
        <v>71</v>
      </c>
      <c r="Z50" s="146">
        <v>1352</v>
      </c>
      <c r="AA50" s="149">
        <v>384</v>
      </c>
      <c r="AB50" s="141">
        <v>0</v>
      </c>
      <c r="AC50" s="150">
        <v>73</v>
      </c>
      <c r="AD50" s="151">
        <v>27</v>
      </c>
    </row>
    <row r="51" spans="1:30" s="3" customFormat="1" ht="18.75" customHeight="1">
      <c r="A51" s="137">
        <v>49</v>
      </c>
      <c r="B51" s="139" t="s">
        <v>23</v>
      </c>
      <c r="C51" s="140" t="s">
        <v>3056</v>
      </c>
      <c r="D51" s="185">
        <v>38</v>
      </c>
      <c r="E51" s="143">
        <v>31968088</v>
      </c>
      <c r="F51" s="144">
        <v>50</v>
      </c>
      <c r="G51" s="145">
        <v>39</v>
      </c>
      <c r="H51" s="146">
        <v>39176158</v>
      </c>
      <c r="I51" s="147">
        <v>72</v>
      </c>
      <c r="J51" s="148">
        <v>58</v>
      </c>
      <c r="K51" s="143">
        <v>8474557</v>
      </c>
      <c r="L51" s="144">
        <v>208</v>
      </c>
      <c r="M51" s="145">
        <v>188</v>
      </c>
      <c r="N51" s="146">
        <v>3699779</v>
      </c>
      <c r="O51" s="147">
        <v>58</v>
      </c>
      <c r="P51" s="148">
        <v>47</v>
      </c>
      <c r="Q51" s="143">
        <v>26679697</v>
      </c>
      <c r="R51" s="144">
        <v>64</v>
      </c>
      <c r="S51" s="145">
        <v>53</v>
      </c>
      <c r="T51" s="146">
        <v>3804731</v>
      </c>
      <c r="U51" s="147">
        <v>336</v>
      </c>
      <c r="V51" s="148">
        <v>321</v>
      </c>
      <c r="W51" s="143">
        <v>3900</v>
      </c>
      <c r="X51" s="144">
        <v>291</v>
      </c>
      <c r="Y51" s="145">
        <v>252</v>
      </c>
      <c r="Z51" s="146">
        <v>505</v>
      </c>
      <c r="AA51" s="149">
        <v>384</v>
      </c>
      <c r="AB51" s="141">
        <v>0</v>
      </c>
      <c r="AC51" s="150">
        <v>100</v>
      </c>
      <c r="AD51" s="151">
        <v>0</v>
      </c>
    </row>
    <row r="52" spans="1:30" s="3" customFormat="1" ht="18.75" customHeight="1">
      <c r="A52" s="400">
        <v>50</v>
      </c>
      <c r="B52" s="402" t="s">
        <v>762</v>
      </c>
      <c r="C52" s="403" t="s">
        <v>1064</v>
      </c>
      <c r="D52" s="404">
        <v>39</v>
      </c>
      <c r="E52" s="405">
        <v>31433657</v>
      </c>
      <c r="F52" s="406">
        <v>62</v>
      </c>
      <c r="G52" s="407">
        <v>49</v>
      </c>
      <c r="H52" s="408">
        <v>32613594</v>
      </c>
      <c r="I52" s="409">
        <v>45</v>
      </c>
      <c r="J52" s="410">
        <v>33</v>
      </c>
      <c r="K52" s="405">
        <v>12318779</v>
      </c>
      <c r="L52" s="406">
        <v>18</v>
      </c>
      <c r="M52" s="407">
        <v>9</v>
      </c>
      <c r="N52" s="408">
        <v>26209810</v>
      </c>
      <c r="O52" s="409">
        <v>29</v>
      </c>
      <c r="P52" s="410">
        <v>19</v>
      </c>
      <c r="Q52" s="405">
        <v>41787780</v>
      </c>
      <c r="R52" s="406">
        <v>30</v>
      </c>
      <c r="S52" s="407">
        <v>23</v>
      </c>
      <c r="T52" s="408">
        <v>7523267</v>
      </c>
      <c r="U52" s="409">
        <v>428</v>
      </c>
      <c r="V52" s="410">
        <v>405</v>
      </c>
      <c r="W52" s="405">
        <v>44</v>
      </c>
      <c r="X52" s="406">
        <v>13</v>
      </c>
      <c r="Y52" s="407">
        <v>2</v>
      </c>
      <c r="Z52" s="408">
        <v>5023</v>
      </c>
      <c r="AA52" s="413">
        <v>371</v>
      </c>
      <c r="AB52" s="404">
        <v>0</v>
      </c>
      <c r="AC52" s="414">
        <v>100</v>
      </c>
      <c r="AD52" s="415">
        <v>0</v>
      </c>
    </row>
    <row r="53" spans="1:30" s="3" customFormat="1" ht="18.75" customHeight="1">
      <c r="A53" s="167">
        <v>51</v>
      </c>
      <c r="B53" s="169" t="s">
        <v>1539</v>
      </c>
      <c r="C53" s="170" t="s">
        <v>3056</v>
      </c>
      <c r="D53" s="171">
        <v>40</v>
      </c>
      <c r="E53" s="173">
        <v>31225275</v>
      </c>
      <c r="F53" s="174">
        <v>64</v>
      </c>
      <c r="G53" s="175">
        <v>51</v>
      </c>
      <c r="H53" s="176">
        <v>31919960</v>
      </c>
      <c r="I53" s="177">
        <v>88</v>
      </c>
      <c r="J53" s="178">
        <v>74</v>
      </c>
      <c r="K53" s="173">
        <v>7096727</v>
      </c>
      <c r="L53" s="174">
        <v>64</v>
      </c>
      <c r="M53" s="175">
        <v>50</v>
      </c>
      <c r="N53" s="176">
        <v>10534698</v>
      </c>
      <c r="O53" s="177">
        <v>118</v>
      </c>
      <c r="P53" s="178">
        <v>101</v>
      </c>
      <c r="Q53" s="173">
        <v>15311296</v>
      </c>
      <c r="R53" s="174">
        <v>74</v>
      </c>
      <c r="S53" s="175">
        <v>63</v>
      </c>
      <c r="T53" s="176">
        <v>3302260</v>
      </c>
      <c r="U53" s="177" t="s">
        <v>3052</v>
      </c>
      <c r="V53" s="178" t="s">
        <v>3052</v>
      </c>
      <c r="W53" s="184" t="s">
        <v>3052</v>
      </c>
      <c r="X53" s="174">
        <v>262</v>
      </c>
      <c r="Y53" s="175">
        <v>225</v>
      </c>
      <c r="Z53" s="176">
        <v>589</v>
      </c>
      <c r="AA53" s="179">
        <v>354</v>
      </c>
      <c r="AB53" s="171">
        <v>0</v>
      </c>
      <c r="AC53" s="180">
        <v>49</v>
      </c>
      <c r="AD53" s="181">
        <v>51</v>
      </c>
    </row>
    <row r="54" spans="1:30" s="3" customFormat="1" ht="18.75" customHeight="1">
      <c r="A54" s="137">
        <v>52</v>
      </c>
      <c r="B54" s="139" t="s">
        <v>1294</v>
      </c>
      <c r="C54" s="140" t="s">
        <v>3056</v>
      </c>
      <c r="D54" s="141">
        <v>41</v>
      </c>
      <c r="E54" s="143">
        <v>31007866</v>
      </c>
      <c r="F54" s="144">
        <v>47</v>
      </c>
      <c r="G54" s="145">
        <v>36</v>
      </c>
      <c r="H54" s="146">
        <v>40708233</v>
      </c>
      <c r="I54" s="147">
        <v>23</v>
      </c>
      <c r="J54" s="148">
        <v>13</v>
      </c>
      <c r="K54" s="143">
        <v>19339921</v>
      </c>
      <c r="L54" s="144">
        <v>36</v>
      </c>
      <c r="M54" s="145">
        <v>26</v>
      </c>
      <c r="N54" s="146">
        <v>16467371</v>
      </c>
      <c r="O54" s="147">
        <v>54</v>
      </c>
      <c r="P54" s="148">
        <v>43</v>
      </c>
      <c r="Q54" s="143">
        <v>27585129</v>
      </c>
      <c r="R54" s="144">
        <v>22</v>
      </c>
      <c r="S54" s="145">
        <v>16</v>
      </c>
      <c r="T54" s="146">
        <v>10600751</v>
      </c>
      <c r="U54" s="147">
        <v>62</v>
      </c>
      <c r="V54" s="148">
        <v>53</v>
      </c>
      <c r="W54" s="143">
        <v>50800</v>
      </c>
      <c r="X54" s="144">
        <v>68</v>
      </c>
      <c r="Y54" s="145">
        <v>44</v>
      </c>
      <c r="Z54" s="146">
        <v>1634</v>
      </c>
      <c r="AA54" s="149">
        <v>383</v>
      </c>
      <c r="AB54" s="141">
        <v>0</v>
      </c>
      <c r="AC54" s="150">
        <v>46.95</v>
      </c>
      <c r="AD54" s="151">
        <v>53.05</v>
      </c>
    </row>
    <row r="55" spans="1:30" s="3" customFormat="1" ht="18.75" customHeight="1">
      <c r="A55" s="382">
        <v>53</v>
      </c>
      <c r="B55" s="384" t="s">
        <v>765</v>
      </c>
      <c r="C55" s="385" t="s">
        <v>88</v>
      </c>
      <c r="D55" s="396">
        <v>42</v>
      </c>
      <c r="E55" s="387">
        <v>30791220</v>
      </c>
      <c r="F55" s="388">
        <v>67</v>
      </c>
      <c r="G55" s="389">
        <v>54</v>
      </c>
      <c r="H55" s="390">
        <v>31596270</v>
      </c>
      <c r="I55" s="391">
        <v>236</v>
      </c>
      <c r="J55" s="392">
        <v>211</v>
      </c>
      <c r="K55" s="387">
        <v>3066619</v>
      </c>
      <c r="L55" s="388">
        <v>26</v>
      </c>
      <c r="M55" s="389">
        <v>16</v>
      </c>
      <c r="N55" s="390">
        <v>21833751</v>
      </c>
      <c r="O55" s="391">
        <v>48</v>
      </c>
      <c r="P55" s="392">
        <v>37</v>
      </c>
      <c r="Q55" s="387">
        <v>32121415</v>
      </c>
      <c r="R55" s="388">
        <v>218</v>
      </c>
      <c r="S55" s="389">
        <v>197</v>
      </c>
      <c r="T55" s="390">
        <v>824171</v>
      </c>
      <c r="U55" s="391">
        <v>13</v>
      </c>
      <c r="V55" s="392">
        <v>10</v>
      </c>
      <c r="W55" s="387">
        <v>131597</v>
      </c>
      <c r="X55" s="388">
        <v>269</v>
      </c>
      <c r="Y55" s="389">
        <v>232</v>
      </c>
      <c r="Z55" s="390">
        <v>573</v>
      </c>
      <c r="AA55" s="395">
        <v>371</v>
      </c>
      <c r="AB55" s="396">
        <v>0</v>
      </c>
      <c r="AC55" s="397">
        <v>92.58</v>
      </c>
      <c r="AD55" s="398">
        <v>7.42</v>
      </c>
    </row>
    <row r="56" spans="1:30" s="3" customFormat="1" ht="18.75" customHeight="1">
      <c r="A56" s="137">
        <v>54</v>
      </c>
      <c r="B56" s="139" t="s">
        <v>2234</v>
      </c>
      <c r="C56" s="140" t="s">
        <v>3056</v>
      </c>
      <c r="D56" s="141">
        <v>43</v>
      </c>
      <c r="E56" s="143">
        <v>30744681</v>
      </c>
      <c r="F56" s="144">
        <v>68</v>
      </c>
      <c r="G56" s="145">
        <v>55</v>
      </c>
      <c r="H56" s="146">
        <v>30744681</v>
      </c>
      <c r="I56" s="147">
        <v>36</v>
      </c>
      <c r="J56" s="148">
        <v>24</v>
      </c>
      <c r="K56" s="143">
        <v>14356068</v>
      </c>
      <c r="L56" s="144">
        <v>22</v>
      </c>
      <c r="M56" s="145">
        <v>12</v>
      </c>
      <c r="N56" s="146">
        <v>23923527</v>
      </c>
      <c r="O56" s="147">
        <v>34</v>
      </c>
      <c r="P56" s="148">
        <v>24</v>
      </c>
      <c r="Q56" s="143">
        <v>39522626</v>
      </c>
      <c r="R56" s="144">
        <v>81</v>
      </c>
      <c r="S56" s="145">
        <v>70</v>
      </c>
      <c r="T56" s="146">
        <v>3060660</v>
      </c>
      <c r="U56" s="147">
        <v>103</v>
      </c>
      <c r="V56" s="148">
        <v>91</v>
      </c>
      <c r="W56" s="143">
        <v>32059</v>
      </c>
      <c r="X56" s="144">
        <v>76</v>
      </c>
      <c r="Y56" s="145">
        <v>49</v>
      </c>
      <c r="Z56" s="146">
        <v>1550</v>
      </c>
      <c r="AA56" s="149">
        <v>362</v>
      </c>
      <c r="AB56" s="141">
        <v>0</v>
      </c>
      <c r="AC56" s="150">
        <v>93.1</v>
      </c>
      <c r="AD56" s="151">
        <v>6.9</v>
      </c>
    </row>
    <row r="57" spans="1:30" s="3" customFormat="1" ht="18.75" customHeight="1">
      <c r="A57" s="152">
        <v>55</v>
      </c>
      <c r="B57" s="154" t="s">
        <v>1311</v>
      </c>
      <c r="C57" s="155" t="s">
        <v>3056</v>
      </c>
      <c r="D57" s="189">
        <v>44</v>
      </c>
      <c r="E57" s="158">
        <v>30549865</v>
      </c>
      <c r="F57" s="159">
        <v>57</v>
      </c>
      <c r="G57" s="160">
        <v>44</v>
      </c>
      <c r="H57" s="161">
        <v>35562281</v>
      </c>
      <c r="I57" s="162">
        <v>305</v>
      </c>
      <c r="J57" s="163">
        <v>273</v>
      </c>
      <c r="K57" s="158">
        <v>2291705</v>
      </c>
      <c r="L57" s="159">
        <v>74</v>
      </c>
      <c r="M57" s="160">
        <v>57</v>
      </c>
      <c r="N57" s="161">
        <v>9419186</v>
      </c>
      <c r="O57" s="162">
        <v>72</v>
      </c>
      <c r="P57" s="163">
        <v>60</v>
      </c>
      <c r="Q57" s="158">
        <v>23347309</v>
      </c>
      <c r="R57" s="159">
        <v>80</v>
      </c>
      <c r="S57" s="160">
        <v>69</v>
      </c>
      <c r="T57" s="161">
        <v>3087906</v>
      </c>
      <c r="U57" s="162" t="s">
        <v>3052</v>
      </c>
      <c r="V57" s="163" t="s">
        <v>3052</v>
      </c>
      <c r="W57" s="206" t="s">
        <v>3052</v>
      </c>
      <c r="X57" s="159">
        <v>496</v>
      </c>
      <c r="Y57" s="160">
        <v>452</v>
      </c>
      <c r="Z57" s="161">
        <v>47</v>
      </c>
      <c r="AA57" s="164">
        <v>342</v>
      </c>
      <c r="AB57" s="156">
        <v>0</v>
      </c>
      <c r="AC57" s="165">
        <v>100</v>
      </c>
      <c r="AD57" s="166">
        <v>0</v>
      </c>
    </row>
    <row r="58" spans="1:30" s="3" customFormat="1" ht="18.75" customHeight="1">
      <c r="A58" s="167">
        <v>56</v>
      </c>
      <c r="B58" s="169" t="s">
        <v>1190</v>
      </c>
      <c r="C58" s="170" t="s">
        <v>3056</v>
      </c>
      <c r="D58" s="171">
        <v>45</v>
      </c>
      <c r="E58" s="173">
        <v>29533279</v>
      </c>
      <c r="F58" s="174">
        <v>44</v>
      </c>
      <c r="G58" s="175">
        <v>33</v>
      </c>
      <c r="H58" s="176">
        <v>43137512</v>
      </c>
      <c r="I58" s="177">
        <v>134</v>
      </c>
      <c r="J58" s="178">
        <v>116</v>
      </c>
      <c r="K58" s="173">
        <v>5006069</v>
      </c>
      <c r="L58" s="174">
        <v>151</v>
      </c>
      <c r="M58" s="175">
        <v>132</v>
      </c>
      <c r="N58" s="176">
        <v>5194767</v>
      </c>
      <c r="O58" s="177">
        <v>78</v>
      </c>
      <c r="P58" s="178">
        <v>66</v>
      </c>
      <c r="Q58" s="173">
        <v>22155484</v>
      </c>
      <c r="R58" s="174">
        <v>139</v>
      </c>
      <c r="S58" s="175">
        <v>126</v>
      </c>
      <c r="T58" s="176">
        <v>1477881</v>
      </c>
      <c r="U58" s="177">
        <v>58</v>
      </c>
      <c r="V58" s="178">
        <v>50</v>
      </c>
      <c r="W58" s="173">
        <v>53683</v>
      </c>
      <c r="X58" s="174">
        <v>80</v>
      </c>
      <c r="Y58" s="175">
        <v>53</v>
      </c>
      <c r="Z58" s="176">
        <v>1484</v>
      </c>
      <c r="AA58" s="179">
        <v>311</v>
      </c>
      <c r="AB58" s="171">
        <v>0</v>
      </c>
      <c r="AC58" s="180">
        <v>70</v>
      </c>
      <c r="AD58" s="181">
        <v>30</v>
      </c>
    </row>
    <row r="59" spans="1:30" s="3" customFormat="1" ht="18.75" customHeight="1">
      <c r="A59" s="382">
        <v>57</v>
      </c>
      <c r="B59" s="384" t="s">
        <v>1681</v>
      </c>
      <c r="C59" s="385" t="s">
        <v>3092</v>
      </c>
      <c r="D59" s="396">
        <v>46</v>
      </c>
      <c r="E59" s="387">
        <v>29369309</v>
      </c>
      <c r="F59" s="388">
        <v>65</v>
      </c>
      <c r="G59" s="389">
        <v>52</v>
      </c>
      <c r="H59" s="390">
        <v>31655640</v>
      </c>
      <c r="I59" s="391">
        <v>87</v>
      </c>
      <c r="J59" s="392">
        <v>73</v>
      </c>
      <c r="K59" s="387">
        <v>7105258</v>
      </c>
      <c r="L59" s="388">
        <v>146</v>
      </c>
      <c r="M59" s="389">
        <v>127</v>
      </c>
      <c r="N59" s="390">
        <v>5276249</v>
      </c>
      <c r="O59" s="391">
        <v>122</v>
      </c>
      <c r="P59" s="392">
        <v>104</v>
      </c>
      <c r="Q59" s="387">
        <v>15108245</v>
      </c>
      <c r="R59" s="388">
        <v>125</v>
      </c>
      <c r="S59" s="389">
        <v>112</v>
      </c>
      <c r="T59" s="390">
        <v>1631962</v>
      </c>
      <c r="U59" s="391" t="s">
        <v>3052</v>
      </c>
      <c r="V59" s="392" t="s">
        <v>3052</v>
      </c>
      <c r="W59" s="399" t="s">
        <v>3052</v>
      </c>
      <c r="X59" s="388">
        <v>144</v>
      </c>
      <c r="Y59" s="389">
        <v>111</v>
      </c>
      <c r="Z59" s="390">
        <v>1005</v>
      </c>
      <c r="AA59" s="395">
        <v>311</v>
      </c>
      <c r="AB59" s="396">
        <v>0</v>
      </c>
      <c r="AC59" s="397">
        <v>100</v>
      </c>
      <c r="AD59" s="398">
        <v>0</v>
      </c>
    </row>
    <row r="60" spans="1:30" s="3" customFormat="1" ht="18.75" customHeight="1">
      <c r="A60" s="137">
        <v>58</v>
      </c>
      <c r="B60" s="139" t="s">
        <v>2178</v>
      </c>
      <c r="C60" s="140" t="s">
        <v>3056</v>
      </c>
      <c r="D60" s="141">
        <v>47</v>
      </c>
      <c r="E60" s="143">
        <v>29230131</v>
      </c>
      <c r="F60" s="144">
        <v>56</v>
      </c>
      <c r="G60" s="145">
        <v>43</v>
      </c>
      <c r="H60" s="146">
        <v>36213113</v>
      </c>
      <c r="I60" s="147">
        <v>63</v>
      </c>
      <c r="J60" s="148">
        <v>49</v>
      </c>
      <c r="K60" s="143">
        <v>9170700</v>
      </c>
      <c r="L60" s="144">
        <v>69</v>
      </c>
      <c r="M60" s="145">
        <v>54</v>
      </c>
      <c r="N60" s="146">
        <v>9891370</v>
      </c>
      <c r="O60" s="147">
        <v>110</v>
      </c>
      <c r="P60" s="148">
        <v>94</v>
      </c>
      <c r="Q60" s="143">
        <v>16106754</v>
      </c>
      <c r="R60" s="144">
        <v>101</v>
      </c>
      <c r="S60" s="145">
        <v>89</v>
      </c>
      <c r="T60" s="146">
        <v>2230809</v>
      </c>
      <c r="U60" s="147">
        <v>221</v>
      </c>
      <c r="V60" s="148">
        <v>208</v>
      </c>
      <c r="W60" s="143">
        <v>14850</v>
      </c>
      <c r="X60" s="144">
        <v>93</v>
      </c>
      <c r="Y60" s="145">
        <v>65</v>
      </c>
      <c r="Z60" s="146">
        <v>1394</v>
      </c>
      <c r="AA60" s="149">
        <v>313</v>
      </c>
      <c r="AB60" s="141">
        <v>0</v>
      </c>
      <c r="AC60" s="150">
        <v>88</v>
      </c>
      <c r="AD60" s="151">
        <v>12</v>
      </c>
    </row>
    <row r="61" spans="1:30" s="3" customFormat="1" ht="18.75" customHeight="1">
      <c r="A61" s="137">
        <v>59</v>
      </c>
      <c r="B61" s="139" t="s">
        <v>1479</v>
      </c>
      <c r="C61" s="140" t="s">
        <v>3056</v>
      </c>
      <c r="D61" s="141">
        <v>48</v>
      </c>
      <c r="E61" s="143">
        <v>28853922</v>
      </c>
      <c r="F61" s="144">
        <v>73</v>
      </c>
      <c r="G61" s="145">
        <v>60</v>
      </c>
      <c r="H61" s="146">
        <v>29937444</v>
      </c>
      <c r="I61" s="147">
        <v>370</v>
      </c>
      <c r="J61" s="148">
        <v>336</v>
      </c>
      <c r="K61" s="143">
        <v>1725953</v>
      </c>
      <c r="L61" s="144">
        <v>108</v>
      </c>
      <c r="M61" s="145">
        <v>89</v>
      </c>
      <c r="N61" s="146">
        <v>7200169</v>
      </c>
      <c r="O61" s="147">
        <v>76</v>
      </c>
      <c r="P61" s="148">
        <v>64</v>
      </c>
      <c r="Q61" s="143">
        <v>22669122</v>
      </c>
      <c r="R61" s="144">
        <v>296</v>
      </c>
      <c r="S61" s="145">
        <v>274</v>
      </c>
      <c r="T61" s="146">
        <v>399820</v>
      </c>
      <c r="U61" s="147">
        <v>10</v>
      </c>
      <c r="V61" s="148">
        <v>7</v>
      </c>
      <c r="W61" s="143">
        <v>143885</v>
      </c>
      <c r="X61" s="144">
        <v>319</v>
      </c>
      <c r="Y61" s="145">
        <v>279</v>
      </c>
      <c r="Z61" s="146">
        <v>465</v>
      </c>
      <c r="AA61" s="149">
        <v>371</v>
      </c>
      <c r="AB61" s="141">
        <v>0</v>
      </c>
      <c r="AC61" s="150">
        <v>100</v>
      </c>
      <c r="AD61" s="151">
        <v>0</v>
      </c>
    </row>
    <row r="62" spans="1:30" s="3" customFormat="1" ht="18.75" customHeight="1">
      <c r="A62" s="400">
        <v>60</v>
      </c>
      <c r="B62" s="402" t="s">
        <v>1683</v>
      </c>
      <c r="C62" s="403" t="s">
        <v>3150</v>
      </c>
      <c r="D62" s="404">
        <v>49</v>
      </c>
      <c r="E62" s="405">
        <v>28615904</v>
      </c>
      <c r="F62" s="406">
        <v>72</v>
      </c>
      <c r="G62" s="407">
        <v>59</v>
      </c>
      <c r="H62" s="408">
        <v>30069269</v>
      </c>
      <c r="I62" s="409">
        <v>238</v>
      </c>
      <c r="J62" s="410">
        <v>213</v>
      </c>
      <c r="K62" s="405">
        <v>3051153</v>
      </c>
      <c r="L62" s="406">
        <v>158</v>
      </c>
      <c r="M62" s="407">
        <v>138</v>
      </c>
      <c r="N62" s="408">
        <v>4985203</v>
      </c>
      <c r="O62" s="409">
        <v>206</v>
      </c>
      <c r="P62" s="410">
        <v>181</v>
      </c>
      <c r="Q62" s="405">
        <v>10344405</v>
      </c>
      <c r="R62" s="406">
        <v>86</v>
      </c>
      <c r="S62" s="407">
        <v>75</v>
      </c>
      <c r="T62" s="408">
        <v>2858919</v>
      </c>
      <c r="U62" s="409" t="s">
        <v>3052</v>
      </c>
      <c r="V62" s="410" t="s">
        <v>3052</v>
      </c>
      <c r="W62" s="416" t="s">
        <v>3052</v>
      </c>
      <c r="X62" s="406">
        <v>56</v>
      </c>
      <c r="Y62" s="407">
        <v>34</v>
      </c>
      <c r="Z62" s="408">
        <v>1900</v>
      </c>
      <c r="AA62" s="413">
        <v>311</v>
      </c>
      <c r="AB62" s="404">
        <v>0</v>
      </c>
      <c r="AC62" s="414">
        <v>100</v>
      </c>
      <c r="AD62" s="415">
        <v>0</v>
      </c>
    </row>
    <row r="63" spans="1:30" s="3" customFormat="1" ht="18.75" customHeight="1">
      <c r="A63" s="366">
        <v>61</v>
      </c>
      <c r="B63" s="368" t="s">
        <v>613</v>
      </c>
      <c r="C63" s="369" t="s">
        <v>2187</v>
      </c>
      <c r="D63" s="370">
        <v>50</v>
      </c>
      <c r="E63" s="371">
        <v>26959019</v>
      </c>
      <c r="F63" s="372">
        <v>78</v>
      </c>
      <c r="G63" s="373">
        <v>65</v>
      </c>
      <c r="H63" s="374">
        <v>27281959</v>
      </c>
      <c r="I63" s="375">
        <v>124</v>
      </c>
      <c r="J63" s="376">
        <v>107</v>
      </c>
      <c r="K63" s="371">
        <v>5330699</v>
      </c>
      <c r="L63" s="372">
        <v>95</v>
      </c>
      <c r="M63" s="373">
        <v>77</v>
      </c>
      <c r="N63" s="374">
        <v>7740273</v>
      </c>
      <c r="O63" s="375">
        <v>64</v>
      </c>
      <c r="P63" s="376">
        <v>52</v>
      </c>
      <c r="Q63" s="371">
        <v>25972996</v>
      </c>
      <c r="R63" s="372">
        <v>59</v>
      </c>
      <c r="S63" s="373">
        <v>48</v>
      </c>
      <c r="T63" s="374">
        <v>3925997</v>
      </c>
      <c r="U63" s="375">
        <v>46</v>
      </c>
      <c r="V63" s="376">
        <v>39</v>
      </c>
      <c r="W63" s="371">
        <v>65525</v>
      </c>
      <c r="X63" s="372">
        <v>38</v>
      </c>
      <c r="Y63" s="373">
        <v>20</v>
      </c>
      <c r="Z63" s="374">
        <v>2480</v>
      </c>
      <c r="AA63" s="379">
        <v>321</v>
      </c>
      <c r="AB63" s="370">
        <v>0.4</v>
      </c>
      <c r="AC63" s="380">
        <v>99.6</v>
      </c>
      <c r="AD63" s="381">
        <v>0</v>
      </c>
    </row>
    <row r="64" spans="1:30" s="3" customFormat="1" ht="18.75" customHeight="1">
      <c r="A64" s="137">
        <v>62</v>
      </c>
      <c r="B64" s="139" t="s">
        <v>2243</v>
      </c>
      <c r="C64" s="140" t="s">
        <v>3056</v>
      </c>
      <c r="D64" s="141">
        <v>51</v>
      </c>
      <c r="E64" s="143">
        <v>26542975</v>
      </c>
      <c r="F64" s="144">
        <v>81</v>
      </c>
      <c r="G64" s="145">
        <v>68</v>
      </c>
      <c r="H64" s="146">
        <v>27002735</v>
      </c>
      <c r="I64" s="147">
        <v>64</v>
      </c>
      <c r="J64" s="148">
        <v>50</v>
      </c>
      <c r="K64" s="143">
        <v>9167370</v>
      </c>
      <c r="L64" s="144">
        <v>134</v>
      </c>
      <c r="M64" s="145">
        <v>115</v>
      </c>
      <c r="N64" s="146">
        <v>5838610</v>
      </c>
      <c r="O64" s="147">
        <v>152</v>
      </c>
      <c r="P64" s="148">
        <v>132</v>
      </c>
      <c r="Q64" s="143">
        <v>12968600</v>
      </c>
      <c r="R64" s="144">
        <v>153</v>
      </c>
      <c r="S64" s="145">
        <v>138</v>
      </c>
      <c r="T64" s="146">
        <v>1291703</v>
      </c>
      <c r="U64" s="147">
        <v>125</v>
      </c>
      <c r="V64" s="148">
        <v>113</v>
      </c>
      <c r="W64" s="143">
        <v>28249</v>
      </c>
      <c r="X64" s="144">
        <v>50</v>
      </c>
      <c r="Y64" s="145">
        <v>29</v>
      </c>
      <c r="Z64" s="146">
        <v>2028</v>
      </c>
      <c r="AA64" s="149">
        <v>383</v>
      </c>
      <c r="AB64" s="141">
        <v>0</v>
      </c>
      <c r="AC64" s="150">
        <v>100</v>
      </c>
      <c r="AD64" s="151">
        <v>0</v>
      </c>
    </row>
    <row r="65" spans="1:30" s="3" customFormat="1" ht="18.75" customHeight="1">
      <c r="A65" s="137">
        <v>63</v>
      </c>
      <c r="B65" s="139" t="s">
        <v>614</v>
      </c>
      <c r="C65" s="140" t="s">
        <v>3056</v>
      </c>
      <c r="D65" s="141">
        <v>52</v>
      </c>
      <c r="E65" s="143">
        <v>26534957</v>
      </c>
      <c r="F65" s="144">
        <v>83</v>
      </c>
      <c r="G65" s="145">
        <v>70</v>
      </c>
      <c r="H65" s="146">
        <v>26534957</v>
      </c>
      <c r="I65" s="147">
        <v>168</v>
      </c>
      <c r="J65" s="148">
        <v>146</v>
      </c>
      <c r="K65" s="143">
        <v>4232083</v>
      </c>
      <c r="L65" s="144">
        <v>156</v>
      </c>
      <c r="M65" s="145">
        <v>136</v>
      </c>
      <c r="N65" s="146">
        <v>5025351</v>
      </c>
      <c r="O65" s="147">
        <v>123</v>
      </c>
      <c r="P65" s="148">
        <v>105</v>
      </c>
      <c r="Q65" s="143">
        <v>15096916</v>
      </c>
      <c r="R65" s="144">
        <v>136</v>
      </c>
      <c r="S65" s="145">
        <v>123</v>
      </c>
      <c r="T65" s="146">
        <v>1499346</v>
      </c>
      <c r="U65" s="147">
        <v>12</v>
      </c>
      <c r="V65" s="148">
        <v>9</v>
      </c>
      <c r="W65" s="143">
        <v>132377</v>
      </c>
      <c r="X65" s="144">
        <v>37</v>
      </c>
      <c r="Y65" s="145">
        <v>19</v>
      </c>
      <c r="Z65" s="146">
        <v>2495</v>
      </c>
      <c r="AA65" s="149">
        <v>352</v>
      </c>
      <c r="AB65" s="141">
        <v>0</v>
      </c>
      <c r="AC65" s="150">
        <v>100</v>
      </c>
      <c r="AD65" s="151">
        <v>0</v>
      </c>
    </row>
    <row r="66" spans="1:30" s="3" customFormat="1" ht="18.75" customHeight="1">
      <c r="A66" s="137">
        <v>64</v>
      </c>
      <c r="B66" s="139" t="s">
        <v>2238</v>
      </c>
      <c r="C66" s="140" t="s">
        <v>3056</v>
      </c>
      <c r="D66" s="141">
        <v>53</v>
      </c>
      <c r="E66" s="143">
        <v>26194637</v>
      </c>
      <c r="F66" s="144">
        <v>69</v>
      </c>
      <c r="G66" s="145">
        <v>56</v>
      </c>
      <c r="H66" s="146">
        <v>30609162</v>
      </c>
      <c r="I66" s="147">
        <v>69</v>
      </c>
      <c r="J66" s="148">
        <v>55</v>
      </c>
      <c r="K66" s="143">
        <v>8740274</v>
      </c>
      <c r="L66" s="144">
        <v>92</v>
      </c>
      <c r="M66" s="145">
        <v>74</v>
      </c>
      <c r="N66" s="146">
        <v>7920788</v>
      </c>
      <c r="O66" s="147">
        <v>86</v>
      </c>
      <c r="P66" s="148">
        <v>73</v>
      </c>
      <c r="Q66" s="143">
        <v>20737458</v>
      </c>
      <c r="R66" s="144">
        <v>83</v>
      </c>
      <c r="S66" s="145">
        <v>72</v>
      </c>
      <c r="T66" s="146">
        <v>2941216</v>
      </c>
      <c r="U66" s="147">
        <v>128</v>
      </c>
      <c r="V66" s="148">
        <v>116</v>
      </c>
      <c r="W66" s="143">
        <v>27492</v>
      </c>
      <c r="X66" s="144">
        <v>94</v>
      </c>
      <c r="Y66" s="145">
        <v>66</v>
      </c>
      <c r="Z66" s="146">
        <v>1392</v>
      </c>
      <c r="AA66" s="149">
        <v>381</v>
      </c>
      <c r="AB66" s="141">
        <v>0</v>
      </c>
      <c r="AC66" s="150">
        <v>100</v>
      </c>
      <c r="AD66" s="151">
        <v>0</v>
      </c>
    </row>
    <row r="67" spans="1:30" s="3" customFormat="1" ht="18.75" customHeight="1">
      <c r="A67" s="400">
        <v>65</v>
      </c>
      <c r="B67" s="402" t="s">
        <v>772</v>
      </c>
      <c r="C67" s="403" t="s">
        <v>3058</v>
      </c>
      <c r="D67" s="404">
        <v>54</v>
      </c>
      <c r="E67" s="405">
        <v>26044685</v>
      </c>
      <c r="F67" s="406">
        <v>84</v>
      </c>
      <c r="G67" s="407">
        <v>71</v>
      </c>
      <c r="H67" s="408">
        <v>26202646</v>
      </c>
      <c r="I67" s="409">
        <v>34</v>
      </c>
      <c r="J67" s="410">
        <v>22</v>
      </c>
      <c r="K67" s="405">
        <v>15217323</v>
      </c>
      <c r="L67" s="406">
        <v>49</v>
      </c>
      <c r="M67" s="407">
        <v>36</v>
      </c>
      <c r="N67" s="408">
        <v>12653419</v>
      </c>
      <c r="O67" s="409">
        <v>37</v>
      </c>
      <c r="P67" s="410">
        <v>27</v>
      </c>
      <c r="Q67" s="405">
        <v>37187123</v>
      </c>
      <c r="R67" s="406">
        <v>66</v>
      </c>
      <c r="S67" s="407">
        <v>55</v>
      </c>
      <c r="T67" s="408">
        <v>3650461</v>
      </c>
      <c r="U67" s="409">
        <v>145</v>
      </c>
      <c r="V67" s="410">
        <v>133</v>
      </c>
      <c r="W67" s="405">
        <v>23783</v>
      </c>
      <c r="X67" s="406">
        <v>39</v>
      </c>
      <c r="Y67" s="407">
        <v>21</v>
      </c>
      <c r="Z67" s="408">
        <v>2458</v>
      </c>
      <c r="AA67" s="413">
        <v>383</v>
      </c>
      <c r="AB67" s="404">
        <v>0</v>
      </c>
      <c r="AC67" s="414">
        <v>100</v>
      </c>
      <c r="AD67" s="415">
        <v>0</v>
      </c>
    </row>
    <row r="68" spans="1:30" s="3" customFormat="1" ht="18.75" customHeight="1">
      <c r="A68" s="167">
        <v>66</v>
      </c>
      <c r="B68" s="169" t="s">
        <v>615</v>
      </c>
      <c r="C68" s="170" t="s">
        <v>3056</v>
      </c>
      <c r="D68" s="171">
        <v>55</v>
      </c>
      <c r="E68" s="173">
        <v>25700800</v>
      </c>
      <c r="F68" s="174">
        <v>86</v>
      </c>
      <c r="G68" s="175">
        <v>73</v>
      </c>
      <c r="H68" s="176">
        <v>25727947</v>
      </c>
      <c r="I68" s="177">
        <v>78</v>
      </c>
      <c r="J68" s="178">
        <v>64</v>
      </c>
      <c r="K68" s="173">
        <v>7681034</v>
      </c>
      <c r="L68" s="174">
        <v>57</v>
      </c>
      <c r="M68" s="175">
        <v>43</v>
      </c>
      <c r="N68" s="176">
        <v>11907122</v>
      </c>
      <c r="O68" s="177">
        <v>45</v>
      </c>
      <c r="P68" s="178">
        <v>34</v>
      </c>
      <c r="Q68" s="173">
        <v>33138739</v>
      </c>
      <c r="R68" s="174">
        <v>34</v>
      </c>
      <c r="S68" s="175">
        <v>26</v>
      </c>
      <c r="T68" s="176">
        <v>6956330</v>
      </c>
      <c r="U68" s="177">
        <v>21</v>
      </c>
      <c r="V68" s="178">
        <v>17</v>
      </c>
      <c r="W68" s="173">
        <v>106641</v>
      </c>
      <c r="X68" s="174">
        <v>222</v>
      </c>
      <c r="Y68" s="175">
        <v>186</v>
      </c>
      <c r="Z68" s="176">
        <v>692</v>
      </c>
      <c r="AA68" s="179">
        <v>321</v>
      </c>
      <c r="AB68" s="171">
        <v>0</v>
      </c>
      <c r="AC68" s="180">
        <v>100</v>
      </c>
      <c r="AD68" s="181">
        <v>0</v>
      </c>
    </row>
    <row r="69" spans="1:30" s="3" customFormat="1" ht="18.75" customHeight="1">
      <c r="A69" s="137">
        <v>67</v>
      </c>
      <c r="B69" s="139" t="s">
        <v>2242</v>
      </c>
      <c r="C69" s="140" t="s">
        <v>3056</v>
      </c>
      <c r="D69" s="141">
        <v>56</v>
      </c>
      <c r="E69" s="143">
        <v>25556790</v>
      </c>
      <c r="F69" s="144">
        <v>80</v>
      </c>
      <c r="G69" s="145">
        <v>67</v>
      </c>
      <c r="H69" s="146">
        <v>27120975</v>
      </c>
      <c r="I69" s="147">
        <v>47</v>
      </c>
      <c r="J69" s="148">
        <v>35</v>
      </c>
      <c r="K69" s="143">
        <v>11823426</v>
      </c>
      <c r="L69" s="144">
        <v>75</v>
      </c>
      <c r="M69" s="145">
        <v>58</v>
      </c>
      <c r="N69" s="146">
        <v>9213710</v>
      </c>
      <c r="O69" s="147">
        <v>106</v>
      </c>
      <c r="P69" s="148">
        <v>92</v>
      </c>
      <c r="Q69" s="143">
        <v>16452803</v>
      </c>
      <c r="R69" s="144">
        <v>37</v>
      </c>
      <c r="S69" s="145">
        <v>29</v>
      </c>
      <c r="T69" s="146">
        <v>6271368</v>
      </c>
      <c r="U69" s="147">
        <v>169</v>
      </c>
      <c r="V69" s="148">
        <v>156</v>
      </c>
      <c r="W69" s="143">
        <v>20630</v>
      </c>
      <c r="X69" s="144">
        <v>157</v>
      </c>
      <c r="Y69" s="145">
        <v>124</v>
      </c>
      <c r="Z69" s="146">
        <v>942</v>
      </c>
      <c r="AA69" s="149">
        <v>381</v>
      </c>
      <c r="AB69" s="141">
        <v>0</v>
      </c>
      <c r="AC69" s="150">
        <v>100</v>
      </c>
      <c r="AD69" s="151">
        <v>0</v>
      </c>
    </row>
    <row r="70" spans="1:30" s="3" customFormat="1" ht="18.75" customHeight="1">
      <c r="A70" s="382">
        <v>68</v>
      </c>
      <c r="B70" s="384" t="s">
        <v>1618</v>
      </c>
      <c r="C70" s="385" t="s">
        <v>3054</v>
      </c>
      <c r="D70" s="396">
        <v>12</v>
      </c>
      <c r="E70" s="387">
        <v>25136412</v>
      </c>
      <c r="F70" s="388">
        <v>2</v>
      </c>
      <c r="G70" s="389">
        <v>2</v>
      </c>
      <c r="H70" s="390">
        <v>571168492</v>
      </c>
      <c r="I70" s="391">
        <v>7</v>
      </c>
      <c r="J70" s="392">
        <v>5</v>
      </c>
      <c r="K70" s="387">
        <v>62931252</v>
      </c>
      <c r="L70" s="388">
        <v>12</v>
      </c>
      <c r="M70" s="389">
        <v>7</v>
      </c>
      <c r="N70" s="390">
        <v>37022432</v>
      </c>
      <c r="O70" s="391">
        <v>13</v>
      </c>
      <c r="P70" s="392">
        <v>9</v>
      </c>
      <c r="Q70" s="387">
        <v>76624253</v>
      </c>
      <c r="R70" s="388">
        <v>3</v>
      </c>
      <c r="S70" s="389">
        <v>3</v>
      </c>
      <c r="T70" s="390">
        <v>42075469</v>
      </c>
      <c r="U70" s="391">
        <v>365</v>
      </c>
      <c r="V70" s="392">
        <v>18</v>
      </c>
      <c r="W70" s="387">
        <v>1947</v>
      </c>
      <c r="X70" s="388">
        <v>10</v>
      </c>
      <c r="Y70" s="389">
        <v>10</v>
      </c>
      <c r="Z70" s="390">
        <v>6530</v>
      </c>
      <c r="AA70" s="395">
        <v>354</v>
      </c>
      <c r="AB70" s="396">
        <v>93.3</v>
      </c>
      <c r="AC70" s="397">
        <v>6.7</v>
      </c>
      <c r="AD70" s="398">
        <v>0</v>
      </c>
    </row>
    <row r="71" spans="1:30" s="3" customFormat="1" ht="18.75" customHeight="1">
      <c r="A71" s="137">
        <v>69</v>
      </c>
      <c r="B71" s="139" t="s">
        <v>25</v>
      </c>
      <c r="C71" s="140" t="s">
        <v>3056</v>
      </c>
      <c r="D71" s="141">
        <v>57</v>
      </c>
      <c r="E71" s="143">
        <v>25060765</v>
      </c>
      <c r="F71" s="144">
        <v>82</v>
      </c>
      <c r="G71" s="145">
        <v>69</v>
      </c>
      <c r="H71" s="146">
        <v>26791585</v>
      </c>
      <c r="I71" s="147">
        <v>208</v>
      </c>
      <c r="J71" s="148">
        <v>185</v>
      </c>
      <c r="K71" s="143">
        <v>3557299</v>
      </c>
      <c r="L71" s="144">
        <v>166</v>
      </c>
      <c r="M71" s="145">
        <v>146</v>
      </c>
      <c r="N71" s="146">
        <v>4678930</v>
      </c>
      <c r="O71" s="147">
        <v>55</v>
      </c>
      <c r="P71" s="148">
        <v>44</v>
      </c>
      <c r="Q71" s="143">
        <v>26962871</v>
      </c>
      <c r="R71" s="144">
        <v>161</v>
      </c>
      <c r="S71" s="145">
        <v>144</v>
      </c>
      <c r="T71" s="146">
        <v>1207005</v>
      </c>
      <c r="U71" s="147">
        <v>24</v>
      </c>
      <c r="V71" s="148">
        <v>20</v>
      </c>
      <c r="W71" s="143">
        <v>95046</v>
      </c>
      <c r="X71" s="144">
        <v>334</v>
      </c>
      <c r="Y71" s="145">
        <v>291</v>
      </c>
      <c r="Z71" s="146">
        <v>443</v>
      </c>
      <c r="AA71" s="149">
        <v>371</v>
      </c>
      <c r="AB71" s="141">
        <v>0</v>
      </c>
      <c r="AC71" s="150">
        <v>100</v>
      </c>
      <c r="AD71" s="151">
        <v>0</v>
      </c>
    </row>
    <row r="72" spans="1:30" s="3" customFormat="1" ht="18.75" customHeight="1">
      <c r="A72" s="400">
        <v>70</v>
      </c>
      <c r="B72" s="423" t="s">
        <v>3052</v>
      </c>
      <c r="C72" s="403" t="s">
        <v>3051</v>
      </c>
      <c r="D72" s="404">
        <v>58</v>
      </c>
      <c r="E72" s="416" t="s">
        <v>3052</v>
      </c>
      <c r="F72" s="406">
        <v>88</v>
      </c>
      <c r="G72" s="407">
        <v>75</v>
      </c>
      <c r="H72" s="418" t="s">
        <v>3052</v>
      </c>
      <c r="I72" s="409">
        <v>68</v>
      </c>
      <c r="J72" s="410">
        <v>54</v>
      </c>
      <c r="K72" s="416" t="s">
        <v>3052</v>
      </c>
      <c r="L72" s="406">
        <v>94</v>
      </c>
      <c r="M72" s="407">
        <v>76</v>
      </c>
      <c r="N72" s="418" t="s">
        <v>3052</v>
      </c>
      <c r="O72" s="409">
        <v>128</v>
      </c>
      <c r="P72" s="410">
        <v>110</v>
      </c>
      <c r="Q72" s="416" t="s">
        <v>3052</v>
      </c>
      <c r="R72" s="406">
        <v>46</v>
      </c>
      <c r="S72" s="407">
        <v>37</v>
      </c>
      <c r="T72" s="418" t="s">
        <v>3052</v>
      </c>
      <c r="U72" s="409">
        <v>220</v>
      </c>
      <c r="V72" s="410">
        <v>207</v>
      </c>
      <c r="W72" s="416" t="s">
        <v>3052</v>
      </c>
      <c r="X72" s="406">
        <v>377</v>
      </c>
      <c r="Y72" s="407">
        <v>334</v>
      </c>
      <c r="Z72" s="418" t="s">
        <v>3052</v>
      </c>
      <c r="AA72" s="413">
        <v>385</v>
      </c>
      <c r="AB72" s="404">
        <v>0</v>
      </c>
      <c r="AC72" s="414">
        <v>50</v>
      </c>
      <c r="AD72" s="415">
        <v>50</v>
      </c>
    </row>
    <row r="73" spans="1:30" s="3" customFormat="1" ht="18.75" customHeight="1">
      <c r="A73" s="167">
        <v>71</v>
      </c>
      <c r="B73" s="169" t="s">
        <v>14</v>
      </c>
      <c r="C73" s="170" t="s">
        <v>3056</v>
      </c>
      <c r="D73" s="171">
        <v>59</v>
      </c>
      <c r="E73" s="173">
        <v>24969552</v>
      </c>
      <c r="F73" s="174">
        <v>71</v>
      </c>
      <c r="G73" s="175">
        <v>58</v>
      </c>
      <c r="H73" s="176">
        <v>30561994</v>
      </c>
      <c r="I73" s="177">
        <v>57</v>
      </c>
      <c r="J73" s="178">
        <v>43</v>
      </c>
      <c r="K73" s="173">
        <v>9707288</v>
      </c>
      <c r="L73" s="174">
        <v>214</v>
      </c>
      <c r="M73" s="175">
        <v>194</v>
      </c>
      <c r="N73" s="176">
        <v>3561141</v>
      </c>
      <c r="O73" s="177">
        <v>99</v>
      </c>
      <c r="P73" s="178">
        <v>85</v>
      </c>
      <c r="Q73" s="173">
        <v>17720743</v>
      </c>
      <c r="R73" s="174">
        <v>130</v>
      </c>
      <c r="S73" s="175">
        <v>117</v>
      </c>
      <c r="T73" s="176">
        <v>1607488</v>
      </c>
      <c r="U73" s="177">
        <v>315</v>
      </c>
      <c r="V73" s="178">
        <v>301</v>
      </c>
      <c r="W73" s="173">
        <v>5727</v>
      </c>
      <c r="X73" s="174">
        <v>216</v>
      </c>
      <c r="Y73" s="175">
        <v>180</v>
      </c>
      <c r="Z73" s="176">
        <v>712</v>
      </c>
      <c r="AA73" s="179">
        <v>352</v>
      </c>
      <c r="AB73" s="171">
        <v>0</v>
      </c>
      <c r="AC73" s="180">
        <v>0</v>
      </c>
      <c r="AD73" s="181">
        <v>100</v>
      </c>
    </row>
    <row r="74" spans="1:30" s="3" customFormat="1" ht="18.75" customHeight="1">
      <c r="A74" s="137">
        <v>72</v>
      </c>
      <c r="B74" s="139" t="s">
        <v>616</v>
      </c>
      <c r="C74" s="140" t="s">
        <v>3056</v>
      </c>
      <c r="D74" s="141">
        <v>60</v>
      </c>
      <c r="E74" s="143">
        <v>24760380</v>
      </c>
      <c r="F74" s="144">
        <v>90</v>
      </c>
      <c r="G74" s="145">
        <v>77</v>
      </c>
      <c r="H74" s="146">
        <v>24801822</v>
      </c>
      <c r="I74" s="147">
        <v>62</v>
      </c>
      <c r="J74" s="148">
        <v>48</v>
      </c>
      <c r="K74" s="143">
        <v>9213354</v>
      </c>
      <c r="L74" s="144">
        <v>71</v>
      </c>
      <c r="M74" s="145">
        <v>56</v>
      </c>
      <c r="N74" s="146">
        <v>9716678</v>
      </c>
      <c r="O74" s="147">
        <v>100</v>
      </c>
      <c r="P74" s="148">
        <v>86</v>
      </c>
      <c r="Q74" s="143">
        <v>17694066</v>
      </c>
      <c r="R74" s="144">
        <v>24</v>
      </c>
      <c r="S74" s="145">
        <v>18</v>
      </c>
      <c r="T74" s="146">
        <v>8440976</v>
      </c>
      <c r="U74" s="147">
        <v>202</v>
      </c>
      <c r="V74" s="148">
        <v>189</v>
      </c>
      <c r="W74" s="143">
        <v>16574</v>
      </c>
      <c r="X74" s="144">
        <v>245</v>
      </c>
      <c r="Y74" s="145">
        <v>208</v>
      </c>
      <c r="Z74" s="146">
        <v>649</v>
      </c>
      <c r="AA74" s="149">
        <v>383</v>
      </c>
      <c r="AB74" s="141">
        <v>35</v>
      </c>
      <c r="AC74" s="150">
        <v>0</v>
      </c>
      <c r="AD74" s="151">
        <v>65</v>
      </c>
    </row>
    <row r="75" spans="1:30" s="3" customFormat="1" ht="18.75" customHeight="1">
      <c r="A75" s="137">
        <v>73</v>
      </c>
      <c r="B75" s="139" t="s">
        <v>769</v>
      </c>
      <c r="C75" s="140" t="s">
        <v>3056</v>
      </c>
      <c r="D75" s="141">
        <v>61</v>
      </c>
      <c r="E75" s="143">
        <v>24733144</v>
      </c>
      <c r="F75" s="144">
        <v>89</v>
      </c>
      <c r="G75" s="145">
        <v>76</v>
      </c>
      <c r="H75" s="146">
        <v>24921704</v>
      </c>
      <c r="I75" s="147">
        <v>143</v>
      </c>
      <c r="J75" s="148">
        <v>124</v>
      </c>
      <c r="K75" s="143">
        <v>4689865</v>
      </c>
      <c r="L75" s="144">
        <v>59</v>
      </c>
      <c r="M75" s="145">
        <v>45</v>
      </c>
      <c r="N75" s="146">
        <v>11325231</v>
      </c>
      <c r="O75" s="147">
        <v>59</v>
      </c>
      <c r="P75" s="148">
        <v>48</v>
      </c>
      <c r="Q75" s="143">
        <v>26472032</v>
      </c>
      <c r="R75" s="144">
        <v>93</v>
      </c>
      <c r="S75" s="145">
        <v>81</v>
      </c>
      <c r="T75" s="146">
        <v>2416948</v>
      </c>
      <c r="U75" s="147">
        <v>309</v>
      </c>
      <c r="V75" s="148">
        <v>295</v>
      </c>
      <c r="W75" s="143">
        <v>6139</v>
      </c>
      <c r="X75" s="144">
        <v>197</v>
      </c>
      <c r="Y75" s="145">
        <v>162</v>
      </c>
      <c r="Z75" s="146">
        <v>786</v>
      </c>
      <c r="AA75" s="149">
        <v>352</v>
      </c>
      <c r="AB75" s="141">
        <v>0</v>
      </c>
      <c r="AC75" s="150">
        <v>100</v>
      </c>
      <c r="AD75" s="151">
        <v>0</v>
      </c>
    </row>
    <row r="76" spans="1:30" s="3" customFormat="1" ht="18.75" customHeight="1">
      <c r="A76" s="137">
        <v>74</v>
      </c>
      <c r="B76" s="139" t="s">
        <v>159</v>
      </c>
      <c r="C76" s="140" t="s">
        <v>3056</v>
      </c>
      <c r="D76" s="141">
        <v>62</v>
      </c>
      <c r="E76" s="143">
        <v>24541525</v>
      </c>
      <c r="F76" s="144">
        <v>85</v>
      </c>
      <c r="G76" s="145">
        <v>72</v>
      </c>
      <c r="H76" s="146">
        <v>25878094</v>
      </c>
      <c r="I76" s="147">
        <v>367</v>
      </c>
      <c r="J76" s="148">
        <v>333</v>
      </c>
      <c r="K76" s="143">
        <v>1745527</v>
      </c>
      <c r="L76" s="144">
        <v>33</v>
      </c>
      <c r="M76" s="145">
        <v>23</v>
      </c>
      <c r="N76" s="146">
        <v>17261370</v>
      </c>
      <c r="O76" s="147">
        <v>14</v>
      </c>
      <c r="P76" s="148">
        <v>5</v>
      </c>
      <c r="Q76" s="143">
        <v>72492064</v>
      </c>
      <c r="R76" s="144">
        <v>438</v>
      </c>
      <c r="S76" s="145">
        <v>411</v>
      </c>
      <c r="T76" s="146">
        <v>26435</v>
      </c>
      <c r="U76" s="147">
        <v>36</v>
      </c>
      <c r="V76" s="148">
        <v>31</v>
      </c>
      <c r="W76" s="143">
        <v>77520</v>
      </c>
      <c r="X76" s="144">
        <v>331</v>
      </c>
      <c r="Y76" s="145">
        <v>288</v>
      </c>
      <c r="Z76" s="146">
        <v>445</v>
      </c>
      <c r="AA76" s="149">
        <v>371</v>
      </c>
      <c r="AB76" s="141">
        <v>0</v>
      </c>
      <c r="AC76" s="150">
        <v>90</v>
      </c>
      <c r="AD76" s="151">
        <v>10</v>
      </c>
    </row>
    <row r="77" spans="1:30" s="3" customFormat="1" ht="18.75" customHeight="1">
      <c r="A77" s="152">
        <v>75</v>
      </c>
      <c r="B77" s="154" t="s">
        <v>22</v>
      </c>
      <c r="C77" s="155" t="s">
        <v>3056</v>
      </c>
      <c r="D77" s="156">
        <v>63</v>
      </c>
      <c r="E77" s="158">
        <v>24506033</v>
      </c>
      <c r="F77" s="159">
        <v>75</v>
      </c>
      <c r="G77" s="160">
        <v>62</v>
      </c>
      <c r="H77" s="161">
        <v>27997914</v>
      </c>
      <c r="I77" s="162">
        <v>108</v>
      </c>
      <c r="J77" s="163">
        <v>92</v>
      </c>
      <c r="K77" s="158">
        <v>5889912</v>
      </c>
      <c r="L77" s="159">
        <v>199</v>
      </c>
      <c r="M77" s="160">
        <v>179</v>
      </c>
      <c r="N77" s="161">
        <v>3863617</v>
      </c>
      <c r="O77" s="162">
        <v>158</v>
      </c>
      <c r="P77" s="163">
        <v>138</v>
      </c>
      <c r="Q77" s="158">
        <v>12736105</v>
      </c>
      <c r="R77" s="159">
        <v>121</v>
      </c>
      <c r="S77" s="160">
        <v>108</v>
      </c>
      <c r="T77" s="161">
        <v>1710190</v>
      </c>
      <c r="U77" s="162">
        <v>76</v>
      </c>
      <c r="V77" s="163">
        <v>66</v>
      </c>
      <c r="W77" s="158">
        <v>41820</v>
      </c>
      <c r="X77" s="159">
        <v>159</v>
      </c>
      <c r="Y77" s="160">
        <v>126</v>
      </c>
      <c r="Z77" s="161">
        <v>937</v>
      </c>
      <c r="AA77" s="164">
        <v>371</v>
      </c>
      <c r="AB77" s="156">
        <v>0</v>
      </c>
      <c r="AC77" s="165">
        <v>90</v>
      </c>
      <c r="AD77" s="166">
        <v>10</v>
      </c>
    </row>
    <row r="78" spans="1:30" s="3" customFormat="1" ht="18.75" customHeight="1">
      <c r="A78" s="366">
        <v>76</v>
      </c>
      <c r="B78" s="368" t="s">
        <v>24</v>
      </c>
      <c r="C78" s="369" t="s">
        <v>3103</v>
      </c>
      <c r="D78" s="370">
        <v>64</v>
      </c>
      <c r="E78" s="371">
        <v>24395741</v>
      </c>
      <c r="F78" s="372">
        <v>74</v>
      </c>
      <c r="G78" s="373">
        <v>61</v>
      </c>
      <c r="H78" s="374">
        <v>28086380</v>
      </c>
      <c r="I78" s="375">
        <v>73</v>
      </c>
      <c r="J78" s="376">
        <v>59</v>
      </c>
      <c r="K78" s="371">
        <v>8258263</v>
      </c>
      <c r="L78" s="372">
        <v>25</v>
      </c>
      <c r="M78" s="373">
        <v>15</v>
      </c>
      <c r="N78" s="374">
        <v>21954022</v>
      </c>
      <c r="O78" s="375">
        <v>66</v>
      </c>
      <c r="P78" s="376">
        <v>54</v>
      </c>
      <c r="Q78" s="371">
        <v>25130118</v>
      </c>
      <c r="R78" s="372">
        <v>200</v>
      </c>
      <c r="S78" s="373">
        <v>179</v>
      </c>
      <c r="T78" s="374">
        <v>963897</v>
      </c>
      <c r="U78" s="375">
        <v>287</v>
      </c>
      <c r="V78" s="376">
        <v>273</v>
      </c>
      <c r="W78" s="371">
        <v>7964</v>
      </c>
      <c r="X78" s="372">
        <v>44</v>
      </c>
      <c r="Y78" s="373">
        <v>24</v>
      </c>
      <c r="Z78" s="374">
        <v>2211</v>
      </c>
      <c r="AA78" s="379">
        <v>321</v>
      </c>
      <c r="AB78" s="370">
        <v>0</v>
      </c>
      <c r="AC78" s="380">
        <v>100</v>
      </c>
      <c r="AD78" s="381">
        <v>0</v>
      </c>
    </row>
    <row r="79" spans="1:30" s="3" customFormat="1" ht="18.75" customHeight="1">
      <c r="A79" s="382">
        <v>77</v>
      </c>
      <c r="B79" s="384" t="s">
        <v>2707</v>
      </c>
      <c r="C79" s="385" t="s">
        <v>88</v>
      </c>
      <c r="D79" s="396">
        <v>65</v>
      </c>
      <c r="E79" s="387">
        <v>24036308</v>
      </c>
      <c r="F79" s="388">
        <v>92</v>
      </c>
      <c r="G79" s="389">
        <v>79</v>
      </c>
      <c r="H79" s="390">
        <v>24483963</v>
      </c>
      <c r="I79" s="391">
        <v>157</v>
      </c>
      <c r="J79" s="392">
        <v>136</v>
      </c>
      <c r="K79" s="387">
        <v>4427917</v>
      </c>
      <c r="L79" s="388">
        <v>185</v>
      </c>
      <c r="M79" s="389">
        <v>165</v>
      </c>
      <c r="N79" s="390">
        <v>4255014</v>
      </c>
      <c r="O79" s="391">
        <v>149</v>
      </c>
      <c r="P79" s="392">
        <v>130</v>
      </c>
      <c r="Q79" s="387">
        <v>13157414</v>
      </c>
      <c r="R79" s="388">
        <v>162</v>
      </c>
      <c r="S79" s="389">
        <v>145</v>
      </c>
      <c r="T79" s="390">
        <v>1200479</v>
      </c>
      <c r="U79" s="391">
        <v>268</v>
      </c>
      <c r="V79" s="392">
        <v>254</v>
      </c>
      <c r="W79" s="387">
        <v>9472</v>
      </c>
      <c r="X79" s="388">
        <v>158</v>
      </c>
      <c r="Y79" s="389">
        <v>125</v>
      </c>
      <c r="Z79" s="390">
        <v>942</v>
      </c>
      <c r="AA79" s="395">
        <v>311</v>
      </c>
      <c r="AB79" s="396">
        <v>0</v>
      </c>
      <c r="AC79" s="397">
        <v>100</v>
      </c>
      <c r="AD79" s="398">
        <v>0</v>
      </c>
    </row>
    <row r="80" spans="1:30" s="3" customFormat="1" ht="18.75" customHeight="1">
      <c r="A80" s="382">
        <v>78</v>
      </c>
      <c r="B80" s="384" t="s">
        <v>761</v>
      </c>
      <c r="C80" s="385" t="s">
        <v>907</v>
      </c>
      <c r="D80" s="396">
        <v>66</v>
      </c>
      <c r="E80" s="387">
        <v>23789209</v>
      </c>
      <c r="F80" s="388">
        <v>87</v>
      </c>
      <c r="G80" s="389">
        <v>74</v>
      </c>
      <c r="H80" s="390">
        <v>25257749</v>
      </c>
      <c r="I80" s="391">
        <v>98</v>
      </c>
      <c r="J80" s="392">
        <v>84</v>
      </c>
      <c r="K80" s="387">
        <v>6362351</v>
      </c>
      <c r="L80" s="388">
        <v>29</v>
      </c>
      <c r="M80" s="389">
        <v>19</v>
      </c>
      <c r="N80" s="390">
        <v>19417443</v>
      </c>
      <c r="O80" s="391">
        <v>27</v>
      </c>
      <c r="P80" s="392">
        <v>17</v>
      </c>
      <c r="Q80" s="387">
        <v>42495510</v>
      </c>
      <c r="R80" s="388">
        <v>148</v>
      </c>
      <c r="S80" s="389">
        <v>133</v>
      </c>
      <c r="T80" s="390">
        <v>1389112</v>
      </c>
      <c r="U80" s="391">
        <v>127</v>
      </c>
      <c r="V80" s="392">
        <v>115</v>
      </c>
      <c r="W80" s="387">
        <v>28046</v>
      </c>
      <c r="X80" s="388">
        <v>389</v>
      </c>
      <c r="Y80" s="389">
        <v>346</v>
      </c>
      <c r="Z80" s="390">
        <v>330</v>
      </c>
      <c r="AA80" s="395">
        <v>371</v>
      </c>
      <c r="AB80" s="396">
        <v>0</v>
      </c>
      <c r="AC80" s="397">
        <v>71.180000000000007</v>
      </c>
      <c r="AD80" s="398">
        <v>28.82</v>
      </c>
    </row>
    <row r="81" spans="1:30" s="3" customFormat="1" ht="18.75" customHeight="1">
      <c r="A81" s="137">
        <v>79</v>
      </c>
      <c r="B81" s="139" t="s">
        <v>3064</v>
      </c>
      <c r="C81" s="140" t="s">
        <v>3056</v>
      </c>
      <c r="D81" s="141">
        <v>67</v>
      </c>
      <c r="E81" s="143">
        <v>23759407</v>
      </c>
      <c r="F81" s="144">
        <v>70</v>
      </c>
      <c r="G81" s="145">
        <v>57</v>
      </c>
      <c r="H81" s="146">
        <v>30585708</v>
      </c>
      <c r="I81" s="147">
        <v>343</v>
      </c>
      <c r="J81" s="148">
        <v>309</v>
      </c>
      <c r="K81" s="143">
        <v>1961500</v>
      </c>
      <c r="L81" s="144">
        <v>209</v>
      </c>
      <c r="M81" s="145">
        <v>189</v>
      </c>
      <c r="N81" s="146">
        <v>3680657</v>
      </c>
      <c r="O81" s="147">
        <v>75</v>
      </c>
      <c r="P81" s="148">
        <v>63</v>
      </c>
      <c r="Q81" s="143">
        <v>22888347</v>
      </c>
      <c r="R81" s="144">
        <v>232</v>
      </c>
      <c r="S81" s="145">
        <v>210</v>
      </c>
      <c r="T81" s="146">
        <v>751561</v>
      </c>
      <c r="U81" s="147">
        <v>39</v>
      </c>
      <c r="V81" s="148">
        <v>34</v>
      </c>
      <c r="W81" s="143">
        <v>73080</v>
      </c>
      <c r="X81" s="144">
        <v>142</v>
      </c>
      <c r="Y81" s="145">
        <v>109</v>
      </c>
      <c r="Z81" s="146">
        <v>1010</v>
      </c>
      <c r="AA81" s="149">
        <v>383</v>
      </c>
      <c r="AB81" s="141">
        <v>0</v>
      </c>
      <c r="AC81" s="150">
        <v>87.52</v>
      </c>
      <c r="AD81" s="151">
        <v>12.48</v>
      </c>
    </row>
    <row r="82" spans="1:30" s="3" customFormat="1" ht="18.75" customHeight="1">
      <c r="A82" s="152">
        <v>80</v>
      </c>
      <c r="B82" s="154" t="s">
        <v>617</v>
      </c>
      <c r="C82" s="155" t="s">
        <v>3056</v>
      </c>
      <c r="D82" s="189">
        <v>68</v>
      </c>
      <c r="E82" s="158">
        <v>23251590</v>
      </c>
      <c r="F82" s="159">
        <v>45</v>
      </c>
      <c r="G82" s="160">
        <v>34</v>
      </c>
      <c r="H82" s="161">
        <v>42328998</v>
      </c>
      <c r="I82" s="162" t="s">
        <v>3052</v>
      </c>
      <c r="J82" s="163" t="s">
        <v>3052</v>
      </c>
      <c r="K82" s="158">
        <v>-1576787</v>
      </c>
      <c r="L82" s="159">
        <v>60</v>
      </c>
      <c r="M82" s="160">
        <v>46</v>
      </c>
      <c r="N82" s="161">
        <v>11084933</v>
      </c>
      <c r="O82" s="162">
        <v>51</v>
      </c>
      <c r="P82" s="163">
        <v>40</v>
      </c>
      <c r="Q82" s="158">
        <v>29696764</v>
      </c>
      <c r="R82" s="159">
        <v>156</v>
      </c>
      <c r="S82" s="160">
        <v>139</v>
      </c>
      <c r="T82" s="161">
        <v>1252100</v>
      </c>
      <c r="U82" s="162">
        <v>318</v>
      </c>
      <c r="V82" s="163">
        <v>304</v>
      </c>
      <c r="W82" s="158">
        <v>5369</v>
      </c>
      <c r="X82" s="159">
        <v>318</v>
      </c>
      <c r="Y82" s="160">
        <v>278</v>
      </c>
      <c r="Z82" s="161">
        <v>469</v>
      </c>
      <c r="AA82" s="164">
        <v>351</v>
      </c>
      <c r="AB82" s="156">
        <v>29.49</v>
      </c>
      <c r="AC82" s="165">
        <v>70.510000000000005</v>
      </c>
      <c r="AD82" s="166">
        <v>0</v>
      </c>
    </row>
    <row r="83" spans="1:30" s="3" customFormat="1" ht="18.75" customHeight="1">
      <c r="A83" s="366">
        <v>81</v>
      </c>
      <c r="B83" s="368" t="s">
        <v>10</v>
      </c>
      <c r="C83" s="369" t="s">
        <v>88</v>
      </c>
      <c r="D83" s="370">
        <v>69</v>
      </c>
      <c r="E83" s="371">
        <v>23247323</v>
      </c>
      <c r="F83" s="372">
        <v>79</v>
      </c>
      <c r="G83" s="373">
        <v>66</v>
      </c>
      <c r="H83" s="374">
        <v>27200679</v>
      </c>
      <c r="I83" s="375">
        <v>96</v>
      </c>
      <c r="J83" s="376">
        <v>82</v>
      </c>
      <c r="K83" s="371">
        <v>6440907</v>
      </c>
      <c r="L83" s="372">
        <v>91</v>
      </c>
      <c r="M83" s="373">
        <v>73</v>
      </c>
      <c r="N83" s="374">
        <v>8049532</v>
      </c>
      <c r="O83" s="375">
        <v>116</v>
      </c>
      <c r="P83" s="376">
        <v>100</v>
      </c>
      <c r="Q83" s="371">
        <v>15565615</v>
      </c>
      <c r="R83" s="372">
        <v>54</v>
      </c>
      <c r="S83" s="373">
        <v>45</v>
      </c>
      <c r="T83" s="374">
        <v>4045687</v>
      </c>
      <c r="U83" s="375">
        <v>192</v>
      </c>
      <c r="V83" s="376">
        <v>179</v>
      </c>
      <c r="W83" s="371">
        <v>17535</v>
      </c>
      <c r="X83" s="372">
        <v>55</v>
      </c>
      <c r="Y83" s="373">
        <v>33</v>
      </c>
      <c r="Z83" s="374">
        <v>1926</v>
      </c>
      <c r="AA83" s="379">
        <v>321</v>
      </c>
      <c r="AB83" s="370">
        <v>0</v>
      </c>
      <c r="AC83" s="380">
        <v>100</v>
      </c>
      <c r="AD83" s="381">
        <v>0</v>
      </c>
    </row>
    <row r="84" spans="1:30" s="3" customFormat="1" ht="18.75" customHeight="1">
      <c r="A84" s="382">
        <v>82</v>
      </c>
      <c r="B84" s="384" t="s">
        <v>1674</v>
      </c>
      <c r="C84" s="385" t="s">
        <v>3051</v>
      </c>
      <c r="D84" s="396">
        <v>70</v>
      </c>
      <c r="E84" s="387">
        <v>22441758</v>
      </c>
      <c r="F84" s="388">
        <v>95</v>
      </c>
      <c r="G84" s="389">
        <v>82</v>
      </c>
      <c r="H84" s="390">
        <v>23648572</v>
      </c>
      <c r="I84" s="391">
        <v>167</v>
      </c>
      <c r="J84" s="392">
        <v>145</v>
      </c>
      <c r="K84" s="387">
        <v>4279499</v>
      </c>
      <c r="L84" s="388">
        <v>217</v>
      </c>
      <c r="M84" s="389">
        <v>197</v>
      </c>
      <c r="N84" s="390">
        <v>3453416</v>
      </c>
      <c r="O84" s="391">
        <v>305</v>
      </c>
      <c r="P84" s="392">
        <v>273</v>
      </c>
      <c r="Q84" s="387">
        <v>6403433</v>
      </c>
      <c r="R84" s="388">
        <v>52</v>
      </c>
      <c r="S84" s="389">
        <v>43</v>
      </c>
      <c r="T84" s="390">
        <v>4280197</v>
      </c>
      <c r="U84" s="391">
        <v>151</v>
      </c>
      <c r="V84" s="392">
        <v>139</v>
      </c>
      <c r="W84" s="387">
        <v>22900</v>
      </c>
      <c r="X84" s="388">
        <v>362</v>
      </c>
      <c r="Y84" s="389">
        <v>319</v>
      </c>
      <c r="Z84" s="390">
        <v>386</v>
      </c>
      <c r="AA84" s="395">
        <v>371</v>
      </c>
      <c r="AB84" s="396">
        <v>0</v>
      </c>
      <c r="AC84" s="397">
        <v>100</v>
      </c>
      <c r="AD84" s="398">
        <v>0</v>
      </c>
    </row>
    <row r="85" spans="1:30" s="3" customFormat="1" ht="18.75" customHeight="1">
      <c r="A85" s="137">
        <v>83</v>
      </c>
      <c r="B85" s="139" t="s">
        <v>1192</v>
      </c>
      <c r="C85" s="140" t="s">
        <v>3056</v>
      </c>
      <c r="D85" s="141">
        <v>71</v>
      </c>
      <c r="E85" s="143">
        <v>22410934</v>
      </c>
      <c r="F85" s="144">
        <v>77</v>
      </c>
      <c r="G85" s="145">
        <v>64</v>
      </c>
      <c r="H85" s="146">
        <v>27675619</v>
      </c>
      <c r="I85" s="147">
        <v>91</v>
      </c>
      <c r="J85" s="148">
        <v>77</v>
      </c>
      <c r="K85" s="143">
        <v>6745396</v>
      </c>
      <c r="L85" s="144">
        <v>120</v>
      </c>
      <c r="M85" s="145">
        <v>101</v>
      </c>
      <c r="N85" s="146">
        <v>6464785</v>
      </c>
      <c r="O85" s="147">
        <v>81</v>
      </c>
      <c r="P85" s="148">
        <v>68</v>
      </c>
      <c r="Q85" s="143">
        <v>21873591</v>
      </c>
      <c r="R85" s="144">
        <v>71</v>
      </c>
      <c r="S85" s="145">
        <v>60</v>
      </c>
      <c r="T85" s="146">
        <v>3377326</v>
      </c>
      <c r="U85" s="147">
        <v>260</v>
      </c>
      <c r="V85" s="148">
        <v>246</v>
      </c>
      <c r="W85" s="143">
        <v>10306</v>
      </c>
      <c r="X85" s="144">
        <v>160</v>
      </c>
      <c r="Y85" s="145">
        <v>127</v>
      </c>
      <c r="Z85" s="146">
        <v>931</v>
      </c>
      <c r="AA85" s="149">
        <v>352</v>
      </c>
      <c r="AB85" s="141">
        <v>0</v>
      </c>
      <c r="AC85" s="150">
        <v>0</v>
      </c>
      <c r="AD85" s="151">
        <v>100</v>
      </c>
    </row>
    <row r="86" spans="1:30" s="3" customFormat="1" ht="18.75" customHeight="1">
      <c r="A86" s="137">
        <v>84</v>
      </c>
      <c r="B86" s="139" t="s">
        <v>3140</v>
      </c>
      <c r="C86" s="140" t="s">
        <v>3056</v>
      </c>
      <c r="D86" s="141">
        <v>72</v>
      </c>
      <c r="E86" s="143">
        <v>21728628</v>
      </c>
      <c r="F86" s="144">
        <v>100</v>
      </c>
      <c r="G86" s="145">
        <v>87</v>
      </c>
      <c r="H86" s="146">
        <v>21728628</v>
      </c>
      <c r="I86" s="147">
        <v>27</v>
      </c>
      <c r="J86" s="148">
        <v>17</v>
      </c>
      <c r="K86" s="143">
        <v>17089662</v>
      </c>
      <c r="L86" s="144">
        <v>63</v>
      </c>
      <c r="M86" s="145">
        <v>49</v>
      </c>
      <c r="N86" s="146">
        <v>10564105</v>
      </c>
      <c r="O86" s="147">
        <v>62</v>
      </c>
      <c r="P86" s="148">
        <v>50</v>
      </c>
      <c r="Q86" s="143">
        <v>26214192</v>
      </c>
      <c r="R86" s="144">
        <v>391</v>
      </c>
      <c r="S86" s="145">
        <v>364</v>
      </c>
      <c r="T86" s="146">
        <v>105700</v>
      </c>
      <c r="U86" s="147">
        <v>35</v>
      </c>
      <c r="V86" s="148">
        <v>30</v>
      </c>
      <c r="W86" s="143">
        <v>77698</v>
      </c>
      <c r="X86" s="144">
        <v>408</v>
      </c>
      <c r="Y86" s="145">
        <v>365</v>
      </c>
      <c r="Z86" s="146">
        <v>292</v>
      </c>
      <c r="AA86" s="149">
        <v>314</v>
      </c>
      <c r="AB86" s="141">
        <v>0</v>
      </c>
      <c r="AC86" s="150">
        <v>0</v>
      </c>
      <c r="AD86" s="151">
        <v>100</v>
      </c>
    </row>
    <row r="87" spans="1:30" s="3" customFormat="1" ht="18.75" customHeight="1">
      <c r="A87" s="152">
        <v>85</v>
      </c>
      <c r="B87" s="154" t="s">
        <v>618</v>
      </c>
      <c r="C87" s="155" t="s">
        <v>3056</v>
      </c>
      <c r="D87" s="156">
        <v>73</v>
      </c>
      <c r="E87" s="158">
        <v>21606445</v>
      </c>
      <c r="F87" s="159">
        <v>101</v>
      </c>
      <c r="G87" s="160">
        <v>88</v>
      </c>
      <c r="H87" s="161">
        <v>21665538</v>
      </c>
      <c r="I87" s="162">
        <v>214</v>
      </c>
      <c r="J87" s="163">
        <v>191</v>
      </c>
      <c r="K87" s="158">
        <v>3514957</v>
      </c>
      <c r="L87" s="159">
        <v>289</v>
      </c>
      <c r="M87" s="160">
        <v>263</v>
      </c>
      <c r="N87" s="161">
        <v>2292393</v>
      </c>
      <c r="O87" s="162">
        <v>321</v>
      </c>
      <c r="P87" s="163">
        <v>289</v>
      </c>
      <c r="Q87" s="158">
        <v>5797956</v>
      </c>
      <c r="R87" s="159">
        <v>210</v>
      </c>
      <c r="S87" s="160">
        <v>189</v>
      </c>
      <c r="T87" s="161">
        <v>899418</v>
      </c>
      <c r="U87" s="162" t="s">
        <v>3052</v>
      </c>
      <c r="V87" s="163" t="s">
        <v>3052</v>
      </c>
      <c r="W87" s="206" t="s">
        <v>3052</v>
      </c>
      <c r="X87" s="159">
        <v>147</v>
      </c>
      <c r="Y87" s="160">
        <v>114</v>
      </c>
      <c r="Z87" s="161">
        <v>998</v>
      </c>
      <c r="AA87" s="164">
        <v>354</v>
      </c>
      <c r="AB87" s="156">
        <v>0</v>
      </c>
      <c r="AC87" s="165">
        <v>100</v>
      </c>
      <c r="AD87" s="166">
        <v>0</v>
      </c>
    </row>
    <row r="88" spans="1:30" s="3" customFormat="1" ht="18.75" customHeight="1">
      <c r="A88" s="366">
        <v>86</v>
      </c>
      <c r="B88" s="368" t="s">
        <v>1180</v>
      </c>
      <c r="C88" s="369" t="s">
        <v>88</v>
      </c>
      <c r="D88" s="370">
        <v>74</v>
      </c>
      <c r="E88" s="371">
        <v>21588835</v>
      </c>
      <c r="F88" s="372">
        <v>20</v>
      </c>
      <c r="G88" s="373">
        <v>12</v>
      </c>
      <c r="H88" s="374">
        <v>76681259</v>
      </c>
      <c r="I88" s="375">
        <v>56</v>
      </c>
      <c r="J88" s="376">
        <v>42</v>
      </c>
      <c r="K88" s="371">
        <v>9768103</v>
      </c>
      <c r="L88" s="372">
        <v>123</v>
      </c>
      <c r="M88" s="373">
        <v>104</v>
      </c>
      <c r="N88" s="441" t="s">
        <v>3052</v>
      </c>
      <c r="O88" s="375">
        <v>94</v>
      </c>
      <c r="P88" s="376">
        <v>81</v>
      </c>
      <c r="Q88" s="422" t="s">
        <v>3052</v>
      </c>
      <c r="R88" s="372">
        <v>41</v>
      </c>
      <c r="S88" s="373">
        <v>33</v>
      </c>
      <c r="T88" s="441" t="s">
        <v>3052</v>
      </c>
      <c r="U88" s="375">
        <v>372</v>
      </c>
      <c r="V88" s="376">
        <v>354</v>
      </c>
      <c r="W88" s="422" t="s">
        <v>3052</v>
      </c>
      <c r="X88" s="372">
        <v>407</v>
      </c>
      <c r="Y88" s="373">
        <v>364</v>
      </c>
      <c r="Z88" s="441" t="s">
        <v>3052</v>
      </c>
      <c r="AA88" s="379">
        <v>384</v>
      </c>
      <c r="AB88" s="370">
        <v>0</v>
      </c>
      <c r="AC88" s="380">
        <v>0</v>
      </c>
      <c r="AD88" s="381">
        <v>100</v>
      </c>
    </row>
    <row r="89" spans="1:30" s="3" customFormat="1" ht="18.75" customHeight="1">
      <c r="A89" s="382">
        <v>87</v>
      </c>
      <c r="B89" s="384" t="s">
        <v>1556</v>
      </c>
      <c r="C89" s="385" t="s">
        <v>3113</v>
      </c>
      <c r="D89" s="396">
        <v>75</v>
      </c>
      <c r="E89" s="387">
        <v>21121366</v>
      </c>
      <c r="F89" s="388">
        <v>102</v>
      </c>
      <c r="G89" s="389">
        <v>89</v>
      </c>
      <c r="H89" s="390">
        <v>21349698</v>
      </c>
      <c r="I89" s="391">
        <v>59</v>
      </c>
      <c r="J89" s="392">
        <v>45</v>
      </c>
      <c r="K89" s="387">
        <v>9522848</v>
      </c>
      <c r="L89" s="388">
        <v>58</v>
      </c>
      <c r="M89" s="389">
        <v>44</v>
      </c>
      <c r="N89" s="390">
        <v>11814313</v>
      </c>
      <c r="O89" s="391">
        <v>61</v>
      </c>
      <c r="P89" s="392">
        <v>49</v>
      </c>
      <c r="Q89" s="387">
        <v>26247893</v>
      </c>
      <c r="R89" s="388">
        <v>49</v>
      </c>
      <c r="S89" s="389">
        <v>40</v>
      </c>
      <c r="T89" s="390">
        <v>4416338</v>
      </c>
      <c r="U89" s="391">
        <v>91</v>
      </c>
      <c r="V89" s="392">
        <v>81</v>
      </c>
      <c r="W89" s="387">
        <v>36803</v>
      </c>
      <c r="X89" s="388">
        <v>152</v>
      </c>
      <c r="Y89" s="389">
        <v>119</v>
      </c>
      <c r="Z89" s="390">
        <v>979</v>
      </c>
      <c r="AA89" s="395">
        <v>351</v>
      </c>
      <c r="AB89" s="396">
        <v>9.34</v>
      </c>
      <c r="AC89" s="397">
        <v>90.66</v>
      </c>
      <c r="AD89" s="398">
        <v>0</v>
      </c>
    </row>
    <row r="90" spans="1:30" s="3" customFormat="1" ht="18.75" customHeight="1">
      <c r="A90" s="382">
        <v>88</v>
      </c>
      <c r="B90" s="384" t="s">
        <v>619</v>
      </c>
      <c r="C90" s="385" t="s">
        <v>1061</v>
      </c>
      <c r="D90" s="396">
        <v>76</v>
      </c>
      <c r="E90" s="387">
        <v>20768124</v>
      </c>
      <c r="F90" s="388">
        <v>104</v>
      </c>
      <c r="G90" s="389">
        <v>91</v>
      </c>
      <c r="H90" s="390">
        <v>20993756</v>
      </c>
      <c r="I90" s="391">
        <v>156</v>
      </c>
      <c r="J90" s="392">
        <v>135</v>
      </c>
      <c r="K90" s="387">
        <v>4449064</v>
      </c>
      <c r="L90" s="388">
        <v>167</v>
      </c>
      <c r="M90" s="389">
        <v>147</v>
      </c>
      <c r="N90" s="390">
        <v>4645781</v>
      </c>
      <c r="O90" s="391">
        <v>222</v>
      </c>
      <c r="P90" s="392">
        <v>197</v>
      </c>
      <c r="Q90" s="387">
        <v>9297840</v>
      </c>
      <c r="R90" s="388">
        <v>145</v>
      </c>
      <c r="S90" s="389">
        <v>131</v>
      </c>
      <c r="T90" s="390">
        <v>1449961</v>
      </c>
      <c r="U90" s="391">
        <v>90</v>
      </c>
      <c r="V90" s="392">
        <v>80</v>
      </c>
      <c r="W90" s="387">
        <v>36834</v>
      </c>
      <c r="X90" s="388">
        <v>221</v>
      </c>
      <c r="Y90" s="389">
        <v>185</v>
      </c>
      <c r="Z90" s="390">
        <v>704</v>
      </c>
      <c r="AA90" s="395">
        <v>383</v>
      </c>
      <c r="AB90" s="396">
        <v>0</v>
      </c>
      <c r="AC90" s="397">
        <v>45</v>
      </c>
      <c r="AD90" s="398">
        <v>55</v>
      </c>
    </row>
    <row r="91" spans="1:30" s="3" customFormat="1" ht="18.75" customHeight="1">
      <c r="A91" s="137">
        <v>89</v>
      </c>
      <c r="B91" s="139" t="s">
        <v>1488</v>
      </c>
      <c r="C91" s="140" t="s">
        <v>3056</v>
      </c>
      <c r="D91" s="141">
        <v>77</v>
      </c>
      <c r="E91" s="143">
        <v>20430940</v>
      </c>
      <c r="F91" s="144">
        <v>109</v>
      </c>
      <c r="G91" s="145">
        <v>96</v>
      </c>
      <c r="H91" s="146">
        <v>20523256</v>
      </c>
      <c r="I91" s="147">
        <v>99</v>
      </c>
      <c r="J91" s="148">
        <v>85</v>
      </c>
      <c r="K91" s="143">
        <v>6318950</v>
      </c>
      <c r="L91" s="144">
        <v>99</v>
      </c>
      <c r="M91" s="145">
        <v>81</v>
      </c>
      <c r="N91" s="146">
        <v>7611076</v>
      </c>
      <c r="O91" s="147">
        <v>104</v>
      </c>
      <c r="P91" s="148">
        <v>90</v>
      </c>
      <c r="Q91" s="143">
        <v>16556755</v>
      </c>
      <c r="R91" s="144">
        <v>103</v>
      </c>
      <c r="S91" s="145">
        <v>91</v>
      </c>
      <c r="T91" s="146">
        <v>2206190</v>
      </c>
      <c r="U91" s="147">
        <v>67</v>
      </c>
      <c r="V91" s="148">
        <v>58</v>
      </c>
      <c r="W91" s="143">
        <v>46241</v>
      </c>
      <c r="X91" s="144">
        <v>35</v>
      </c>
      <c r="Y91" s="145">
        <v>18</v>
      </c>
      <c r="Z91" s="146">
        <v>2731</v>
      </c>
      <c r="AA91" s="149">
        <v>321</v>
      </c>
      <c r="AB91" s="141">
        <v>0</v>
      </c>
      <c r="AC91" s="150">
        <v>100</v>
      </c>
      <c r="AD91" s="151">
        <v>0</v>
      </c>
    </row>
    <row r="92" spans="1:30" s="3" customFormat="1" ht="18.75" customHeight="1">
      <c r="A92" s="400">
        <v>90</v>
      </c>
      <c r="B92" s="402" t="s">
        <v>174</v>
      </c>
      <c r="C92" s="403" t="s">
        <v>3051</v>
      </c>
      <c r="D92" s="404">
        <v>78</v>
      </c>
      <c r="E92" s="405">
        <v>20405278</v>
      </c>
      <c r="F92" s="406">
        <v>111</v>
      </c>
      <c r="G92" s="407">
        <v>98</v>
      </c>
      <c r="H92" s="408">
        <v>20405278</v>
      </c>
      <c r="I92" s="409">
        <v>58</v>
      </c>
      <c r="J92" s="410">
        <v>44</v>
      </c>
      <c r="K92" s="405">
        <v>9644449</v>
      </c>
      <c r="L92" s="406">
        <v>54</v>
      </c>
      <c r="M92" s="407">
        <v>40</v>
      </c>
      <c r="N92" s="408">
        <v>12187793</v>
      </c>
      <c r="O92" s="409">
        <v>90</v>
      </c>
      <c r="P92" s="410">
        <v>77</v>
      </c>
      <c r="Q92" s="405">
        <v>19609220</v>
      </c>
      <c r="R92" s="406">
        <v>39</v>
      </c>
      <c r="S92" s="407">
        <v>31</v>
      </c>
      <c r="T92" s="408">
        <v>6225231</v>
      </c>
      <c r="U92" s="409">
        <v>224</v>
      </c>
      <c r="V92" s="410">
        <v>211</v>
      </c>
      <c r="W92" s="405">
        <v>14589</v>
      </c>
      <c r="X92" s="406">
        <v>267</v>
      </c>
      <c r="Y92" s="407">
        <v>230</v>
      </c>
      <c r="Z92" s="408">
        <v>577</v>
      </c>
      <c r="AA92" s="413">
        <v>369</v>
      </c>
      <c r="AB92" s="404">
        <v>0</v>
      </c>
      <c r="AC92" s="414">
        <v>100</v>
      </c>
      <c r="AD92" s="415">
        <v>0</v>
      </c>
    </row>
    <row r="93" spans="1:30" s="3" customFormat="1" ht="18.75" customHeight="1">
      <c r="A93" s="167">
        <v>91</v>
      </c>
      <c r="B93" s="169" t="s">
        <v>173</v>
      </c>
      <c r="C93" s="170" t="s">
        <v>3056</v>
      </c>
      <c r="D93" s="171">
        <v>79</v>
      </c>
      <c r="E93" s="173">
        <v>20379802</v>
      </c>
      <c r="F93" s="174">
        <v>110</v>
      </c>
      <c r="G93" s="175">
        <v>97</v>
      </c>
      <c r="H93" s="176">
        <v>20465026</v>
      </c>
      <c r="I93" s="177">
        <v>79</v>
      </c>
      <c r="J93" s="178">
        <v>65</v>
      </c>
      <c r="K93" s="173">
        <v>7637175</v>
      </c>
      <c r="L93" s="174">
        <v>122</v>
      </c>
      <c r="M93" s="175">
        <v>103</v>
      </c>
      <c r="N93" s="176">
        <v>6415701</v>
      </c>
      <c r="O93" s="177">
        <v>91</v>
      </c>
      <c r="P93" s="178">
        <v>78</v>
      </c>
      <c r="Q93" s="173">
        <v>19418256</v>
      </c>
      <c r="R93" s="174">
        <v>77</v>
      </c>
      <c r="S93" s="175">
        <v>66</v>
      </c>
      <c r="T93" s="176">
        <v>3204622</v>
      </c>
      <c r="U93" s="177">
        <v>52</v>
      </c>
      <c r="V93" s="178">
        <v>44</v>
      </c>
      <c r="W93" s="173">
        <v>59005</v>
      </c>
      <c r="X93" s="174">
        <v>106</v>
      </c>
      <c r="Y93" s="175">
        <v>78</v>
      </c>
      <c r="Z93" s="176">
        <v>1291</v>
      </c>
      <c r="AA93" s="179">
        <v>311</v>
      </c>
      <c r="AB93" s="171">
        <v>0</v>
      </c>
      <c r="AC93" s="180">
        <v>100</v>
      </c>
      <c r="AD93" s="181">
        <v>0</v>
      </c>
    </row>
    <row r="94" spans="1:30" s="3" customFormat="1" ht="18.75" customHeight="1">
      <c r="A94" s="137">
        <v>92</v>
      </c>
      <c r="B94" s="188" t="s">
        <v>3052</v>
      </c>
      <c r="C94" s="140" t="s">
        <v>3056</v>
      </c>
      <c r="D94" s="141">
        <v>80</v>
      </c>
      <c r="E94" s="186" t="s">
        <v>3052</v>
      </c>
      <c r="F94" s="144">
        <v>108</v>
      </c>
      <c r="G94" s="145">
        <v>95</v>
      </c>
      <c r="H94" s="187" t="s">
        <v>3052</v>
      </c>
      <c r="I94" s="147">
        <v>77</v>
      </c>
      <c r="J94" s="148">
        <v>63</v>
      </c>
      <c r="K94" s="186" t="s">
        <v>3052</v>
      </c>
      <c r="L94" s="144">
        <v>172</v>
      </c>
      <c r="M94" s="145">
        <v>152</v>
      </c>
      <c r="N94" s="187" t="s">
        <v>3052</v>
      </c>
      <c r="O94" s="147">
        <v>199</v>
      </c>
      <c r="P94" s="148">
        <v>174</v>
      </c>
      <c r="Q94" s="186" t="s">
        <v>3052</v>
      </c>
      <c r="R94" s="144">
        <v>42</v>
      </c>
      <c r="S94" s="145">
        <v>34</v>
      </c>
      <c r="T94" s="187" t="s">
        <v>3052</v>
      </c>
      <c r="U94" s="147">
        <v>14</v>
      </c>
      <c r="V94" s="148">
        <v>11</v>
      </c>
      <c r="W94" s="186" t="s">
        <v>3052</v>
      </c>
      <c r="X94" s="144">
        <v>42</v>
      </c>
      <c r="Y94" s="145">
        <v>23</v>
      </c>
      <c r="Z94" s="187" t="s">
        <v>3052</v>
      </c>
      <c r="AA94" s="149">
        <v>383</v>
      </c>
      <c r="AB94" s="141">
        <v>0</v>
      </c>
      <c r="AC94" s="150">
        <v>0</v>
      </c>
      <c r="AD94" s="151">
        <v>100</v>
      </c>
    </row>
    <row r="95" spans="1:30" s="3" customFormat="1" ht="18.75" customHeight="1">
      <c r="A95" s="137">
        <v>93</v>
      </c>
      <c r="B95" s="139" t="s">
        <v>1487</v>
      </c>
      <c r="C95" s="140" t="s">
        <v>3056</v>
      </c>
      <c r="D95" s="141">
        <v>81</v>
      </c>
      <c r="E95" s="143">
        <v>19883870</v>
      </c>
      <c r="F95" s="144">
        <v>114</v>
      </c>
      <c r="G95" s="145">
        <v>101</v>
      </c>
      <c r="H95" s="146">
        <v>19972696</v>
      </c>
      <c r="I95" s="147">
        <v>135</v>
      </c>
      <c r="J95" s="148">
        <v>117</v>
      </c>
      <c r="K95" s="143">
        <v>4996718</v>
      </c>
      <c r="L95" s="144">
        <v>238</v>
      </c>
      <c r="M95" s="145">
        <v>217</v>
      </c>
      <c r="N95" s="146">
        <v>2956762</v>
      </c>
      <c r="O95" s="147">
        <v>184</v>
      </c>
      <c r="P95" s="148">
        <v>161</v>
      </c>
      <c r="Q95" s="143">
        <v>10999888</v>
      </c>
      <c r="R95" s="144">
        <v>392</v>
      </c>
      <c r="S95" s="145">
        <v>365</v>
      </c>
      <c r="T95" s="146">
        <v>105408</v>
      </c>
      <c r="U95" s="147">
        <v>395</v>
      </c>
      <c r="V95" s="148">
        <v>376</v>
      </c>
      <c r="W95" s="143">
        <v>773</v>
      </c>
      <c r="X95" s="144">
        <v>105</v>
      </c>
      <c r="Y95" s="145">
        <v>77</v>
      </c>
      <c r="Z95" s="146">
        <v>1299</v>
      </c>
      <c r="AA95" s="149">
        <v>311</v>
      </c>
      <c r="AB95" s="141">
        <v>0</v>
      </c>
      <c r="AC95" s="150">
        <v>0</v>
      </c>
      <c r="AD95" s="151">
        <v>100</v>
      </c>
    </row>
    <row r="96" spans="1:30" s="3" customFormat="1" ht="18.75" customHeight="1">
      <c r="A96" s="382">
        <v>94</v>
      </c>
      <c r="B96" s="384" t="s">
        <v>1490</v>
      </c>
      <c r="C96" s="385" t="s">
        <v>88</v>
      </c>
      <c r="D96" s="396">
        <v>82</v>
      </c>
      <c r="E96" s="387">
        <v>19354070</v>
      </c>
      <c r="F96" s="388">
        <v>105</v>
      </c>
      <c r="G96" s="389">
        <v>92</v>
      </c>
      <c r="H96" s="390">
        <v>20971653</v>
      </c>
      <c r="I96" s="391">
        <v>54</v>
      </c>
      <c r="J96" s="392">
        <v>40</v>
      </c>
      <c r="K96" s="387">
        <v>10464277</v>
      </c>
      <c r="L96" s="388">
        <v>53</v>
      </c>
      <c r="M96" s="389">
        <v>39</v>
      </c>
      <c r="N96" s="390">
        <v>12228826</v>
      </c>
      <c r="O96" s="391">
        <v>71</v>
      </c>
      <c r="P96" s="392">
        <v>59</v>
      </c>
      <c r="Q96" s="387">
        <v>23604506</v>
      </c>
      <c r="R96" s="388">
        <v>102</v>
      </c>
      <c r="S96" s="389">
        <v>90</v>
      </c>
      <c r="T96" s="390">
        <v>2229999</v>
      </c>
      <c r="U96" s="391">
        <v>282</v>
      </c>
      <c r="V96" s="392">
        <v>268</v>
      </c>
      <c r="W96" s="387">
        <v>8544</v>
      </c>
      <c r="X96" s="388">
        <v>317</v>
      </c>
      <c r="Y96" s="389">
        <v>277</v>
      </c>
      <c r="Z96" s="390">
        <v>469</v>
      </c>
      <c r="AA96" s="395">
        <v>313</v>
      </c>
      <c r="AB96" s="396">
        <v>0</v>
      </c>
      <c r="AC96" s="397">
        <v>100</v>
      </c>
      <c r="AD96" s="398">
        <v>0</v>
      </c>
    </row>
    <row r="97" spans="1:30" s="3" customFormat="1" ht="18.75" customHeight="1">
      <c r="A97" s="152">
        <v>95</v>
      </c>
      <c r="B97" s="154" t="s">
        <v>721</v>
      </c>
      <c r="C97" s="155" t="s">
        <v>3056</v>
      </c>
      <c r="D97" s="156">
        <v>83</v>
      </c>
      <c r="E97" s="158">
        <v>19348810</v>
      </c>
      <c r="F97" s="159">
        <v>99</v>
      </c>
      <c r="G97" s="160">
        <v>86</v>
      </c>
      <c r="H97" s="161">
        <v>21875731</v>
      </c>
      <c r="I97" s="162">
        <v>90</v>
      </c>
      <c r="J97" s="163">
        <v>76</v>
      </c>
      <c r="K97" s="158">
        <v>6769928</v>
      </c>
      <c r="L97" s="159">
        <v>117</v>
      </c>
      <c r="M97" s="160">
        <v>98</v>
      </c>
      <c r="N97" s="161">
        <v>6656463</v>
      </c>
      <c r="O97" s="162">
        <v>132</v>
      </c>
      <c r="P97" s="163">
        <v>114</v>
      </c>
      <c r="Q97" s="158">
        <v>14148866</v>
      </c>
      <c r="R97" s="159">
        <v>68</v>
      </c>
      <c r="S97" s="160">
        <v>57</v>
      </c>
      <c r="T97" s="161">
        <v>3493226</v>
      </c>
      <c r="U97" s="162">
        <v>399</v>
      </c>
      <c r="V97" s="163">
        <v>380</v>
      </c>
      <c r="W97" s="158">
        <v>652</v>
      </c>
      <c r="X97" s="159">
        <v>328</v>
      </c>
      <c r="Y97" s="160">
        <v>285</v>
      </c>
      <c r="Z97" s="161">
        <v>449</v>
      </c>
      <c r="AA97" s="164">
        <v>351</v>
      </c>
      <c r="AB97" s="156">
        <v>0</v>
      </c>
      <c r="AC97" s="165">
        <v>100</v>
      </c>
      <c r="AD97" s="166">
        <v>0</v>
      </c>
    </row>
    <row r="98" spans="1:30" s="3" customFormat="1" ht="18.75" customHeight="1">
      <c r="A98" s="167">
        <v>96</v>
      </c>
      <c r="B98" s="169" t="s">
        <v>2246</v>
      </c>
      <c r="C98" s="170" t="s">
        <v>3056</v>
      </c>
      <c r="D98" s="171">
        <v>84</v>
      </c>
      <c r="E98" s="173">
        <v>19232297</v>
      </c>
      <c r="F98" s="174">
        <v>97</v>
      </c>
      <c r="G98" s="175">
        <v>84</v>
      </c>
      <c r="H98" s="176">
        <v>22441179</v>
      </c>
      <c r="I98" s="177">
        <v>103</v>
      </c>
      <c r="J98" s="178">
        <v>88</v>
      </c>
      <c r="K98" s="173">
        <v>6167127</v>
      </c>
      <c r="L98" s="174">
        <v>68</v>
      </c>
      <c r="M98" s="175">
        <v>53</v>
      </c>
      <c r="N98" s="176">
        <v>9909556</v>
      </c>
      <c r="O98" s="177">
        <v>129</v>
      </c>
      <c r="P98" s="178">
        <v>111</v>
      </c>
      <c r="Q98" s="173">
        <v>14507701</v>
      </c>
      <c r="R98" s="174">
        <v>32</v>
      </c>
      <c r="S98" s="175">
        <v>24</v>
      </c>
      <c r="T98" s="176">
        <v>7222876</v>
      </c>
      <c r="U98" s="177">
        <v>329</v>
      </c>
      <c r="V98" s="178">
        <v>314</v>
      </c>
      <c r="W98" s="173">
        <v>4473</v>
      </c>
      <c r="X98" s="174">
        <v>270</v>
      </c>
      <c r="Y98" s="175">
        <v>233</v>
      </c>
      <c r="Z98" s="176">
        <v>568</v>
      </c>
      <c r="AA98" s="179">
        <v>384</v>
      </c>
      <c r="AB98" s="171">
        <v>0</v>
      </c>
      <c r="AC98" s="180">
        <v>70.25</v>
      </c>
      <c r="AD98" s="181">
        <v>29.75</v>
      </c>
    </row>
    <row r="99" spans="1:30" s="3" customFormat="1" ht="18.75" customHeight="1">
      <c r="A99" s="382">
        <v>97</v>
      </c>
      <c r="B99" s="384" t="s">
        <v>674</v>
      </c>
      <c r="C99" s="385" t="s">
        <v>88</v>
      </c>
      <c r="D99" s="396">
        <v>85</v>
      </c>
      <c r="E99" s="387">
        <v>19215539</v>
      </c>
      <c r="F99" s="388">
        <v>119</v>
      </c>
      <c r="G99" s="389">
        <v>104</v>
      </c>
      <c r="H99" s="390">
        <v>19414583</v>
      </c>
      <c r="I99" s="391">
        <v>86</v>
      </c>
      <c r="J99" s="392">
        <v>72</v>
      </c>
      <c r="K99" s="387">
        <v>7106064</v>
      </c>
      <c r="L99" s="388">
        <v>47</v>
      </c>
      <c r="M99" s="389">
        <v>34</v>
      </c>
      <c r="N99" s="390">
        <v>12775126</v>
      </c>
      <c r="O99" s="391">
        <v>88</v>
      </c>
      <c r="P99" s="392">
        <v>75</v>
      </c>
      <c r="Q99" s="387">
        <v>20530591</v>
      </c>
      <c r="R99" s="388">
        <v>28</v>
      </c>
      <c r="S99" s="389">
        <v>22</v>
      </c>
      <c r="T99" s="390">
        <v>7949482</v>
      </c>
      <c r="U99" s="391">
        <v>284</v>
      </c>
      <c r="V99" s="392">
        <v>270</v>
      </c>
      <c r="W99" s="387">
        <v>8434</v>
      </c>
      <c r="X99" s="388">
        <v>348</v>
      </c>
      <c r="Y99" s="389">
        <v>305</v>
      </c>
      <c r="Z99" s="390">
        <v>419</v>
      </c>
      <c r="AA99" s="395">
        <v>369</v>
      </c>
      <c r="AB99" s="396">
        <v>0</v>
      </c>
      <c r="AC99" s="397">
        <v>100</v>
      </c>
      <c r="AD99" s="398">
        <v>0</v>
      </c>
    </row>
    <row r="100" spans="1:30" s="3" customFormat="1" ht="18.75" customHeight="1">
      <c r="A100" s="382">
        <v>98</v>
      </c>
      <c r="B100" s="384" t="s">
        <v>2708</v>
      </c>
      <c r="C100" s="385" t="s">
        <v>3098</v>
      </c>
      <c r="D100" s="386">
        <v>86</v>
      </c>
      <c r="E100" s="387">
        <v>19131078</v>
      </c>
      <c r="F100" s="388">
        <v>120</v>
      </c>
      <c r="G100" s="389">
        <v>105</v>
      </c>
      <c r="H100" s="390">
        <v>19235480</v>
      </c>
      <c r="I100" s="391">
        <v>61</v>
      </c>
      <c r="J100" s="392">
        <v>47</v>
      </c>
      <c r="K100" s="387">
        <v>9444928</v>
      </c>
      <c r="L100" s="388">
        <v>90</v>
      </c>
      <c r="M100" s="389">
        <v>72</v>
      </c>
      <c r="N100" s="390">
        <v>8068661</v>
      </c>
      <c r="O100" s="391">
        <v>144</v>
      </c>
      <c r="P100" s="392">
        <v>126</v>
      </c>
      <c r="Q100" s="387">
        <v>13464820</v>
      </c>
      <c r="R100" s="388">
        <v>55</v>
      </c>
      <c r="S100" s="389">
        <v>46</v>
      </c>
      <c r="T100" s="390">
        <v>4031407</v>
      </c>
      <c r="U100" s="391">
        <v>34</v>
      </c>
      <c r="V100" s="392">
        <v>29</v>
      </c>
      <c r="W100" s="387">
        <v>80000</v>
      </c>
      <c r="X100" s="388">
        <v>116</v>
      </c>
      <c r="Y100" s="389">
        <v>87</v>
      </c>
      <c r="Z100" s="390">
        <v>1214</v>
      </c>
      <c r="AA100" s="395">
        <v>321</v>
      </c>
      <c r="AB100" s="396">
        <v>0</v>
      </c>
      <c r="AC100" s="397">
        <v>100</v>
      </c>
      <c r="AD100" s="398">
        <v>0</v>
      </c>
    </row>
    <row r="101" spans="1:30" s="3" customFormat="1" ht="18.75" customHeight="1">
      <c r="A101" s="137">
        <v>99</v>
      </c>
      <c r="B101" s="139" t="s">
        <v>3065</v>
      </c>
      <c r="C101" s="140" t="s">
        <v>3056</v>
      </c>
      <c r="D101" s="141">
        <v>87</v>
      </c>
      <c r="E101" s="143">
        <v>19109920</v>
      </c>
      <c r="F101" s="144">
        <v>113</v>
      </c>
      <c r="G101" s="145">
        <v>100</v>
      </c>
      <c r="H101" s="146">
        <v>20301318</v>
      </c>
      <c r="I101" s="147">
        <v>426</v>
      </c>
      <c r="J101" s="148">
        <v>387</v>
      </c>
      <c r="K101" s="143">
        <v>1096437</v>
      </c>
      <c r="L101" s="144">
        <v>232</v>
      </c>
      <c r="M101" s="145">
        <v>212</v>
      </c>
      <c r="N101" s="146">
        <v>3030278</v>
      </c>
      <c r="O101" s="147">
        <v>77</v>
      </c>
      <c r="P101" s="148">
        <v>65</v>
      </c>
      <c r="Q101" s="143">
        <v>22532168</v>
      </c>
      <c r="R101" s="144">
        <v>208</v>
      </c>
      <c r="S101" s="145">
        <v>187</v>
      </c>
      <c r="T101" s="146">
        <v>911664</v>
      </c>
      <c r="U101" s="147">
        <v>98</v>
      </c>
      <c r="V101" s="148">
        <v>86</v>
      </c>
      <c r="W101" s="143">
        <v>33745</v>
      </c>
      <c r="X101" s="144">
        <v>386</v>
      </c>
      <c r="Y101" s="145">
        <v>343</v>
      </c>
      <c r="Z101" s="146">
        <v>338</v>
      </c>
      <c r="AA101" s="149">
        <v>371</v>
      </c>
      <c r="AB101" s="141">
        <v>0</v>
      </c>
      <c r="AC101" s="150">
        <v>100</v>
      </c>
      <c r="AD101" s="151">
        <v>0</v>
      </c>
    </row>
    <row r="102" spans="1:30" s="3" customFormat="1" ht="18.75" customHeight="1">
      <c r="A102" s="400">
        <v>100</v>
      </c>
      <c r="B102" s="402" t="s">
        <v>620</v>
      </c>
      <c r="C102" s="403" t="s">
        <v>3051</v>
      </c>
      <c r="D102" s="404">
        <v>88</v>
      </c>
      <c r="E102" s="405">
        <v>19042069</v>
      </c>
      <c r="F102" s="406">
        <v>118</v>
      </c>
      <c r="G102" s="407">
        <v>103</v>
      </c>
      <c r="H102" s="408">
        <v>19478284</v>
      </c>
      <c r="I102" s="409">
        <v>146</v>
      </c>
      <c r="J102" s="410">
        <v>127</v>
      </c>
      <c r="K102" s="405">
        <v>4655986</v>
      </c>
      <c r="L102" s="406">
        <v>140</v>
      </c>
      <c r="M102" s="407">
        <v>121</v>
      </c>
      <c r="N102" s="408">
        <v>5566947</v>
      </c>
      <c r="O102" s="409">
        <v>120</v>
      </c>
      <c r="P102" s="410">
        <v>102</v>
      </c>
      <c r="Q102" s="405">
        <v>15264121</v>
      </c>
      <c r="R102" s="406">
        <v>126</v>
      </c>
      <c r="S102" s="407">
        <v>113</v>
      </c>
      <c r="T102" s="408">
        <v>1628768</v>
      </c>
      <c r="U102" s="409">
        <v>40</v>
      </c>
      <c r="V102" s="410">
        <v>35</v>
      </c>
      <c r="W102" s="405">
        <v>70637</v>
      </c>
      <c r="X102" s="406">
        <v>195</v>
      </c>
      <c r="Y102" s="407">
        <v>160</v>
      </c>
      <c r="Z102" s="408">
        <v>794</v>
      </c>
      <c r="AA102" s="413">
        <v>383</v>
      </c>
      <c r="AB102" s="404">
        <v>0</v>
      </c>
      <c r="AC102" s="414">
        <v>0.2</v>
      </c>
      <c r="AD102" s="415">
        <v>99.8</v>
      </c>
    </row>
    <row r="103" spans="1:30" s="3" customFormat="1" ht="18.75" customHeight="1">
      <c r="A103" s="366">
        <v>101</v>
      </c>
      <c r="B103" s="368" t="s">
        <v>184</v>
      </c>
      <c r="C103" s="369" t="s">
        <v>3054</v>
      </c>
      <c r="D103" s="370">
        <v>13</v>
      </c>
      <c r="E103" s="371">
        <v>19012101</v>
      </c>
      <c r="F103" s="372">
        <v>116</v>
      </c>
      <c r="G103" s="373">
        <v>14</v>
      </c>
      <c r="H103" s="374">
        <v>19551892</v>
      </c>
      <c r="I103" s="375" t="s">
        <v>3052</v>
      </c>
      <c r="J103" s="376" t="s">
        <v>3052</v>
      </c>
      <c r="K103" s="371">
        <v>-9524030</v>
      </c>
      <c r="L103" s="372" t="s">
        <v>3052</v>
      </c>
      <c r="M103" s="373" t="s">
        <v>3052</v>
      </c>
      <c r="N103" s="374">
        <v>-83469507</v>
      </c>
      <c r="O103" s="375">
        <v>331</v>
      </c>
      <c r="P103" s="376">
        <v>33</v>
      </c>
      <c r="Q103" s="371">
        <v>5575407</v>
      </c>
      <c r="R103" s="372">
        <v>500</v>
      </c>
      <c r="S103" s="373">
        <v>44</v>
      </c>
      <c r="T103" s="374">
        <v>-42515229</v>
      </c>
      <c r="U103" s="375">
        <v>433</v>
      </c>
      <c r="V103" s="376">
        <v>25</v>
      </c>
      <c r="W103" s="371">
        <v>18</v>
      </c>
      <c r="X103" s="372">
        <v>22</v>
      </c>
      <c r="Y103" s="373">
        <v>16</v>
      </c>
      <c r="Z103" s="374">
        <v>3505</v>
      </c>
      <c r="AA103" s="379">
        <v>311</v>
      </c>
      <c r="AB103" s="370">
        <v>100</v>
      </c>
      <c r="AC103" s="380">
        <v>0</v>
      </c>
      <c r="AD103" s="381">
        <v>0</v>
      </c>
    </row>
    <row r="104" spans="1:30" s="3" customFormat="1" ht="18.75" customHeight="1">
      <c r="A104" s="137">
        <v>102</v>
      </c>
      <c r="B104" s="139" t="s">
        <v>21</v>
      </c>
      <c r="C104" s="140" t="s">
        <v>3056</v>
      </c>
      <c r="D104" s="141">
        <v>89</v>
      </c>
      <c r="E104" s="143">
        <v>18995940</v>
      </c>
      <c r="F104" s="144">
        <v>123</v>
      </c>
      <c r="G104" s="145">
        <v>108</v>
      </c>
      <c r="H104" s="146">
        <v>18995940</v>
      </c>
      <c r="I104" s="147">
        <v>118</v>
      </c>
      <c r="J104" s="148">
        <v>101</v>
      </c>
      <c r="K104" s="143">
        <v>5673846</v>
      </c>
      <c r="L104" s="144">
        <v>174</v>
      </c>
      <c r="M104" s="145">
        <v>154</v>
      </c>
      <c r="N104" s="146">
        <v>4536289</v>
      </c>
      <c r="O104" s="147">
        <v>216</v>
      </c>
      <c r="P104" s="148">
        <v>191</v>
      </c>
      <c r="Q104" s="143">
        <v>9698849</v>
      </c>
      <c r="R104" s="144">
        <v>228</v>
      </c>
      <c r="S104" s="145">
        <v>206</v>
      </c>
      <c r="T104" s="146">
        <v>780030</v>
      </c>
      <c r="U104" s="147" t="s">
        <v>3052</v>
      </c>
      <c r="V104" s="148" t="s">
        <v>3052</v>
      </c>
      <c r="W104" s="186" t="s">
        <v>3052</v>
      </c>
      <c r="X104" s="144">
        <v>485</v>
      </c>
      <c r="Y104" s="145">
        <v>441</v>
      </c>
      <c r="Z104" s="146">
        <v>108</v>
      </c>
      <c r="AA104" s="149">
        <v>400</v>
      </c>
      <c r="AB104" s="141">
        <v>0</v>
      </c>
      <c r="AC104" s="150">
        <v>100</v>
      </c>
      <c r="AD104" s="151">
        <v>0</v>
      </c>
    </row>
    <row r="105" spans="1:30" s="3" customFormat="1" ht="18.75" customHeight="1">
      <c r="A105" s="137">
        <v>103</v>
      </c>
      <c r="B105" s="139" t="s">
        <v>856</v>
      </c>
      <c r="C105" s="140" t="s">
        <v>3056</v>
      </c>
      <c r="D105" s="141">
        <v>90</v>
      </c>
      <c r="E105" s="143">
        <v>18841075</v>
      </c>
      <c r="F105" s="144">
        <v>107</v>
      </c>
      <c r="G105" s="145">
        <v>94</v>
      </c>
      <c r="H105" s="146">
        <v>20801158</v>
      </c>
      <c r="I105" s="147">
        <v>223</v>
      </c>
      <c r="J105" s="148">
        <v>200</v>
      </c>
      <c r="K105" s="143">
        <v>3288000</v>
      </c>
      <c r="L105" s="144">
        <v>136</v>
      </c>
      <c r="M105" s="145">
        <v>117</v>
      </c>
      <c r="N105" s="146">
        <v>5739583</v>
      </c>
      <c r="O105" s="147">
        <v>137</v>
      </c>
      <c r="P105" s="148">
        <v>119</v>
      </c>
      <c r="Q105" s="143">
        <v>13981192</v>
      </c>
      <c r="R105" s="144">
        <v>174</v>
      </c>
      <c r="S105" s="145">
        <v>156</v>
      </c>
      <c r="T105" s="146">
        <v>1106724</v>
      </c>
      <c r="U105" s="147">
        <v>231</v>
      </c>
      <c r="V105" s="148">
        <v>218</v>
      </c>
      <c r="W105" s="143">
        <v>13954</v>
      </c>
      <c r="X105" s="144">
        <v>120</v>
      </c>
      <c r="Y105" s="145">
        <v>91</v>
      </c>
      <c r="Z105" s="146">
        <v>1161</v>
      </c>
      <c r="AA105" s="149">
        <v>384</v>
      </c>
      <c r="AB105" s="141">
        <v>0</v>
      </c>
      <c r="AC105" s="150">
        <v>8</v>
      </c>
      <c r="AD105" s="151">
        <v>92</v>
      </c>
    </row>
    <row r="106" spans="1:30" s="3" customFormat="1" ht="18.75" customHeight="1">
      <c r="A106" s="382">
        <v>104</v>
      </c>
      <c r="B106" s="384" t="s">
        <v>1477</v>
      </c>
      <c r="C106" s="385" t="s">
        <v>88</v>
      </c>
      <c r="D106" s="396">
        <v>91</v>
      </c>
      <c r="E106" s="387">
        <v>18815579</v>
      </c>
      <c r="F106" s="388">
        <v>124</v>
      </c>
      <c r="G106" s="389">
        <v>109</v>
      </c>
      <c r="H106" s="390">
        <v>18880655</v>
      </c>
      <c r="I106" s="391">
        <v>202</v>
      </c>
      <c r="J106" s="392">
        <v>179</v>
      </c>
      <c r="K106" s="387">
        <v>3686565</v>
      </c>
      <c r="L106" s="388">
        <v>139</v>
      </c>
      <c r="M106" s="389">
        <v>120</v>
      </c>
      <c r="N106" s="390">
        <v>5606389</v>
      </c>
      <c r="O106" s="391">
        <v>214</v>
      </c>
      <c r="P106" s="392">
        <v>189</v>
      </c>
      <c r="Q106" s="387">
        <v>10005730</v>
      </c>
      <c r="R106" s="388">
        <v>203</v>
      </c>
      <c r="S106" s="389">
        <v>182</v>
      </c>
      <c r="T106" s="390">
        <v>939556</v>
      </c>
      <c r="U106" s="391">
        <v>387</v>
      </c>
      <c r="V106" s="392">
        <v>368</v>
      </c>
      <c r="W106" s="387">
        <v>1054</v>
      </c>
      <c r="X106" s="388">
        <v>288</v>
      </c>
      <c r="Y106" s="389">
        <v>249</v>
      </c>
      <c r="Z106" s="390">
        <v>525</v>
      </c>
      <c r="AA106" s="395">
        <v>311</v>
      </c>
      <c r="AB106" s="396">
        <v>6</v>
      </c>
      <c r="AC106" s="397">
        <v>94</v>
      </c>
      <c r="AD106" s="398">
        <v>0</v>
      </c>
    </row>
    <row r="107" spans="1:30" s="3" customFormat="1" ht="18.75" customHeight="1">
      <c r="A107" s="152">
        <v>105</v>
      </c>
      <c r="B107" s="154" t="s">
        <v>621</v>
      </c>
      <c r="C107" s="155" t="s">
        <v>3056</v>
      </c>
      <c r="D107" s="156">
        <v>92</v>
      </c>
      <c r="E107" s="158">
        <v>18737374</v>
      </c>
      <c r="F107" s="159">
        <v>10</v>
      </c>
      <c r="G107" s="160">
        <v>4</v>
      </c>
      <c r="H107" s="161">
        <v>149806057</v>
      </c>
      <c r="I107" s="162">
        <v>81</v>
      </c>
      <c r="J107" s="163">
        <v>67</v>
      </c>
      <c r="K107" s="158">
        <v>7390805</v>
      </c>
      <c r="L107" s="159">
        <v>78</v>
      </c>
      <c r="M107" s="160">
        <v>61</v>
      </c>
      <c r="N107" s="161">
        <v>8984561</v>
      </c>
      <c r="O107" s="162">
        <v>8</v>
      </c>
      <c r="P107" s="163">
        <v>2</v>
      </c>
      <c r="Q107" s="158">
        <v>92103916</v>
      </c>
      <c r="R107" s="159">
        <v>53</v>
      </c>
      <c r="S107" s="160">
        <v>44</v>
      </c>
      <c r="T107" s="161">
        <v>4080939</v>
      </c>
      <c r="U107" s="162">
        <v>113</v>
      </c>
      <c r="V107" s="163">
        <v>101</v>
      </c>
      <c r="W107" s="158">
        <v>30556</v>
      </c>
      <c r="X107" s="159">
        <v>32</v>
      </c>
      <c r="Y107" s="160">
        <v>15</v>
      </c>
      <c r="Z107" s="161">
        <v>3018</v>
      </c>
      <c r="AA107" s="164">
        <v>342</v>
      </c>
      <c r="AB107" s="156">
        <v>0</v>
      </c>
      <c r="AC107" s="165">
        <v>100</v>
      </c>
      <c r="AD107" s="166">
        <v>0</v>
      </c>
    </row>
    <row r="108" spans="1:30" s="3" customFormat="1" ht="18.75" customHeight="1">
      <c r="A108" s="366">
        <v>106</v>
      </c>
      <c r="B108" s="368" t="s">
        <v>178</v>
      </c>
      <c r="C108" s="369" t="s">
        <v>3103</v>
      </c>
      <c r="D108" s="370">
        <v>93</v>
      </c>
      <c r="E108" s="371">
        <v>18737048</v>
      </c>
      <c r="F108" s="372">
        <v>112</v>
      </c>
      <c r="G108" s="373">
        <v>99</v>
      </c>
      <c r="H108" s="374">
        <v>20360080</v>
      </c>
      <c r="I108" s="375">
        <v>70</v>
      </c>
      <c r="J108" s="376">
        <v>56</v>
      </c>
      <c r="K108" s="371">
        <v>8653640</v>
      </c>
      <c r="L108" s="372">
        <v>28</v>
      </c>
      <c r="M108" s="373">
        <v>18</v>
      </c>
      <c r="N108" s="374">
        <v>19436334</v>
      </c>
      <c r="O108" s="375">
        <v>82</v>
      </c>
      <c r="P108" s="376">
        <v>69</v>
      </c>
      <c r="Q108" s="371">
        <v>21546588</v>
      </c>
      <c r="R108" s="372">
        <v>339</v>
      </c>
      <c r="S108" s="373">
        <v>314</v>
      </c>
      <c r="T108" s="374">
        <v>234434</v>
      </c>
      <c r="U108" s="375">
        <v>273</v>
      </c>
      <c r="V108" s="376">
        <v>259</v>
      </c>
      <c r="W108" s="371">
        <v>9225</v>
      </c>
      <c r="X108" s="372">
        <v>34</v>
      </c>
      <c r="Y108" s="373">
        <v>17</v>
      </c>
      <c r="Z108" s="374">
        <v>2877</v>
      </c>
      <c r="AA108" s="379">
        <v>321</v>
      </c>
      <c r="AB108" s="370">
        <v>0</v>
      </c>
      <c r="AC108" s="380">
        <v>100</v>
      </c>
      <c r="AD108" s="381">
        <v>0</v>
      </c>
    </row>
    <row r="109" spans="1:30" s="3" customFormat="1" ht="18.75" customHeight="1">
      <c r="A109" s="137">
        <v>107</v>
      </c>
      <c r="B109" s="139" t="s">
        <v>176</v>
      </c>
      <c r="C109" s="140" t="s">
        <v>3056</v>
      </c>
      <c r="D109" s="141">
        <v>94</v>
      </c>
      <c r="E109" s="143">
        <v>18718415</v>
      </c>
      <c r="F109" s="144">
        <v>121</v>
      </c>
      <c r="G109" s="145">
        <v>106</v>
      </c>
      <c r="H109" s="146">
        <v>19053853</v>
      </c>
      <c r="I109" s="147">
        <v>139</v>
      </c>
      <c r="J109" s="148">
        <v>120</v>
      </c>
      <c r="K109" s="143">
        <v>4874865</v>
      </c>
      <c r="L109" s="144">
        <v>225</v>
      </c>
      <c r="M109" s="145">
        <v>205</v>
      </c>
      <c r="N109" s="146">
        <v>3238714</v>
      </c>
      <c r="O109" s="147">
        <v>253</v>
      </c>
      <c r="P109" s="148">
        <v>226</v>
      </c>
      <c r="Q109" s="143">
        <v>8446225</v>
      </c>
      <c r="R109" s="144">
        <v>114</v>
      </c>
      <c r="S109" s="145">
        <v>101</v>
      </c>
      <c r="T109" s="146">
        <v>1842845</v>
      </c>
      <c r="U109" s="147">
        <v>276</v>
      </c>
      <c r="V109" s="148">
        <v>262</v>
      </c>
      <c r="W109" s="143">
        <v>9000</v>
      </c>
      <c r="X109" s="144">
        <v>314</v>
      </c>
      <c r="Y109" s="145">
        <v>274</v>
      </c>
      <c r="Z109" s="146">
        <v>471</v>
      </c>
      <c r="AA109" s="149">
        <v>351</v>
      </c>
      <c r="AB109" s="141">
        <v>0</v>
      </c>
      <c r="AC109" s="150">
        <v>0.01</v>
      </c>
      <c r="AD109" s="151">
        <v>99.99</v>
      </c>
    </row>
    <row r="110" spans="1:30" s="3" customFormat="1" ht="18.75" customHeight="1">
      <c r="A110" s="382">
        <v>108</v>
      </c>
      <c r="B110" s="384" t="s">
        <v>622</v>
      </c>
      <c r="C110" s="385" t="s">
        <v>3113</v>
      </c>
      <c r="D110" s="396">
        <v>95</v>
      </c>
      <c r="E110" s="387">
        <v>18631511</v>
      </c>
      <c r="F110" s="388">
        <v>127</v>
      </c>
      <c r="G110" s="389">
        <v>112</v>
      </c>
      <c r="H110" s="390">
        <v>18631511</v>
      </c>
      <c r="I110" s="391">
        <v>84</v>
      </c>
      <c r="J110" s="392">
        <v>70</v>
      </c>
      <c r="K110" s="387">
        <v>7251095</v>
      </c>
      <c r="L110" s="388">
        <v>44</v>
      </c>
      <c r="M110" s="389">
        <v>31</v>
      </c>
      <c r="N110" s="390">
        <v>13907031</v>
      </c>
      <c r="O110" s="391">
        <v>87</v>
      </c>
      <c r="P110" s="392">
        <v>74</v>
      </c>
      <c r="Q110" s="387">
        <v>20558190</v>
      </c>
      <c r="R110" s="388">
        <v>48</v>
      </c>
      <c r="S110" s="389">
        <v>39</v>
      </c>
      <c r="T110" s="390">
        <v>4550847</v>
      </c>
      <c r="U110" s="391">
        <v>150</v>
      </c>
      <c r="V110" s="392">
        <v>138</v>
      </c>
      <c r="W110" s="387">
        <v>22988</v>
      </c>
      <c r="X110" s="388">
        <v>340</v>
      </c>
      <c r="Y110" s="389">
        <v>297</v>
      </c>
      <c r="Z110" s="390">
        <v>432</v>
      </c>
      <c r="AA110" s="395">
        <v>369</v>
      </c>
      <c r="AB110" s="396">
        <v>0</v>
      </c>
      <c r="AC110" s="397">
        <v>100</v>
      </c>
      <c r="AD110" s="398">
        <v>0</v>
      </c>
    </row>
    <row r="111" spans="1:30" s="3" customFormat="1" ht="18.75" customHeight="1">
      <c r="A111" s="137">
        <v>109</v>
      </c>
      <c r="B111" s="139" t="s">
        <v>668</v>
      </c>
      <c r="C111" s="140" t="s">
        <v>3056</v>
      </c>
      <c r="D111" s="141">
        <v>96</v>
      </c>
      <c r="E111" s="143">
        <v>18394634</v>
      </c>
      <c r="F111" s="144">
        <v>125</v>
      </c>
      <c r="G111" s="145">
        <v>110</v>
      </c>
      <c r="H111" s="146">
        <v>18755039</v>
      </c>
      <c r="I111" s="147">
        <v>205</v>
      </c>
      <c r="J111" s="148">
        <v>182</v>
      </c>
      <c r="K111" s="143">
        <v>3571490</v>
      </c>
      <c r="L111" s="144">
        <v>163</v>
      </c>
      <c r="M111" s="145">
        <v>143</v>
      </c>
      <c r="N111" s="146">
        <v>4767154</v>
      </c>
      <c r="O111" s="147">
        <v>218</v>
      </c>
      <c r="P111" s="148">
        <v>193</v>
      </c>
      <c r="Q111" s="143">
        <v>9565279</v>
      </c>
      <c r="R111" s="144">
        <v>227</v>
      </c>
      <c r="S111" s="145">
        <v>205</v>
      </c>
      <c r="T111" s="146">
        <v>781062</v>
      </c>
      <c r="U111" s="147">
        <v>71</v>
      </c>
      <c r="V111" s="148">
        <v>62</v>
      </c>
      <c r="W111" s="143">
        <v>44332</v>
      </c>
      <c r="X111" s="144">
        <v>308</v>
      </c>
      <c r="Y111" s="145">
        <v>268</v>
      </c>
      <c r="Z111" s="146">
        <v>478</v>
      </c>
      <c r="AA111" s="149">
        <v>371</v>
      </c>
      <c r="AB111" s="141">
        <v>0</v>
      </c>
      <c r="AC111" s="150">
        <v>100</v>
      </c>
      <c r="AD111" s="151">
        <v>0</v>
      </c>
    </row>
    <row r="112" spans="1:30" s="3" customFormat="1" ht="18.75" customHeight="1">
      <c r="A112" s="400">
        <v>110</v>
      </c>
      <c r="B112" s="402" t="s">
        <v>670</v>
      </c>
      <c r="C112" s="403" t="s">
        <v>2187</v>
      </c>
      <c r="D112" s="404">
        <v>97</v>
      </c>
      <c r="E112" s="405">
        <v>18269806</v>
      </c>
      <c r="F112" s="406">
        <v>132</v>
      </c>
      <c r="G112" s="407">
        <v>117</v>
      </c>
      <c r="H112" s="408">
        <v>18287419</v>
      </c>
      <c r="I112" s="409">
        <v>76</v>
      </c>
      <c r="J112" s="410">
        <v>62</v>
      </c>
      <c r="K112" s="405">
        <v>7952838</v>
      </c>
      <c r="L112" s="406">
        <v>32</v>
      </c>
      <c r="M112" s="407">
        <v>22</v>
      </c>
      <c r="N112" s="408">
        <v>17961783</v>
      </c>
      <c r="O112" s="409">
        <v>69</v>
      </c>
      <c r="P112" s="410">
        <v>57</v>
      </c>
      <c r="Q112" s="405">
        <v>24662224</v>
      </c>
      <c r="R112" s="406">
        <v>72</v>
      </c>
      <c r="S112" s="407">
        <v>61</v>
      </c>
      <c r="T112" s="408">
        <v>3367477</v>
      </c>
      <c r="U112" s="409">
        <v>100</v>
      </c>
      <c r="V112" s="410">
        <v>88</v>
      </c>
      <c r="W112" s="405">
        <v>32386</v>
      </c>
      <c r="X112" s="406">
        <v>285</v>
      </c>
      <c r="Y112" s="407">
        <v>246</v>
      </c>
      <c r="Z112" s="408">
        <v>534</v>
      </c>
      <c r="AA112" s="413">
        <v>369</v>
      </c>
      <c r="AB112" s="404">
        <v>0</v>
      </c>
      <c r="AC112" s="414">
        <v>100</v>
      </c>
      <c r="AD112" s="415">
        <v>0</v>
      </c>
    </row>
    <row r="113" spans="1:30" s="3" customFormat="1" ht="18.75" customHeight="1">
      <c r="A113" s="366">
        <v>111</v>
      </c>
      <c r="B113" s="368" t="s">
        <v>623</v>
      </c>
      <c r="C113" s="369" t="s">
        <v>88</v>
      </c>
      <c r="D113" s="370">
        <v>98</v>
      </c>
      <c r="E113" s="371">
        <v>18224181</v>
      </c>
      <c r="F113" s="372">
        <v>131</v>
      </c>
      <c r="G113" s="373">
        <v>116</v>
      </c>
      <c r="H113" s="374">
        <v>18302581</v>
      </c>
      <c r="I113" s="375">
        <v>198</v>
      </c>
      <c r="J113" s="376">
        <v>175</v>
      </c>
      <c r="K113" s="371">
        <v>3780735</v>
      </c>
      <c r="L113" s="372">
        <v>396</v>
      </c>
      <c r="M113" s="373">
        <v>365</v>
      </c>
      <c r="N113" s="374">
        <v>1085332</v>
      </c>
      <c r="O113" s="375">
        <v>267</v>
      </c>
      <c r="P113" s="376">
        <v>238</v>
      </c>
      <c r="Q113" s="371">
        <v>7891377</v>
      </c>
      <c r="R113" s="372">
        <v>458</v>
      </c>
      <c r="S113" s="373">
        <v>431</v>
      </c>
      <c r="T113" s="374">
        <v>-261164</v>
      </c>
      <c r="U113" s="375">
        <v>382</v>
      </c>
      <c r="V113" s="376">
        <v>364</v>
      </c>
      <c r="W113" s="371">
        <v>1286</v>
      </c>
      <c r="X113" s="372">
        <v>356</v>
      </c>
      <c r="Y113" s="373">
        <v>313</v>
      </c>
      <c r="Z113" s="374">
        <v>406</v>
      </c>
      <c r="AA113" s="379">
        <v>311</v>
      </c>
      <c r="AB113" s="370">
        <v>0</v>
      </c>
      <c r="AC113" s="380">
        <v>0.4</v>
      </c>
      <c r="AD113" s="381">
        <v>99.6</v>
      </c>
    </row>
    <row r="114" spans="1:30" s="3" customFormat="1" ht="18.75" customHeight="1">
      <c r="A114" s="382">
        <v>112</v>
      </c>
      <c r="B114" s="384" t="s">
        <v>540</v>
      </c>
      <c r="C114" s="385" t="s">
        <v>88</v>
      </c>
      <c r="D114" s="396">
        <v>99</v>
      </c>
      <c r="E114" s="387">
        <v>18012195</v>
      </c>
      <c r="F114" s="388">
        <v>130</v>
      </c>
      <c r="G114" s="389">
        <v>115</v>
      </c>
      <c r="H114" s="390">
        <v>18408019</v>
      </c>
      <c r="I114" s="391">
        <v>125</v>
      </c>
      <c r="J114" s="392">
        <v>108</v>
      </c>
      <c r="K114" s="387">
        <v>5275053</v>
      </c>
      <c r="L114" s="388">
        <v>83</v>
      </c>
      <c r="M114" s="389">
        <v>65</v>
      </c>
      <c r="N114" s="390">
        <v>8774242</v>
      </c>
      <c r="O114" s="391">
        <v>65</v>
      </c>
      <c r="P114" s="392">
        <v>53</v>
      </c>
      <c r="Q114" s="387">
        <v>25936650</v>
      </c>
      <c r="R114" s="388">
        <v>87</v>
      </c>
      <c r="S114" s="389">
        <v>76</v>
      </c>
      <c r="T114" s="390">
        <v>2811581</v>
      </c>
      <c r="U114" s="391">
        <v>22</v>
      </c>
      <c r="V114" s="392">
        <v>18</v>
      </c>
      <c r="W114" s="387">
        <v>106129</v>
      </c>
      <c r="X114" s="388">
        <v>200</v>
      </c>
      <c r="Y114" s="389">
        <v>165</v>
      </c>
      <c r="Z114" s="390">
        <v>769</v>
      </c>
      <c r="AA114" s="395">
        <v>383</v>
      </c>
      <c r="AB114" s="396">
        <v>0</v>
      </c>
      <c r="AC114" s="397">
        <v>100</v>
      </c>
      <c r="AD114" s="398">
        <v>0</v>
      </c>
    </row>
    <row r="115" spans="1:30" s="3" customFormat="1" ht="18.75" customHeight="1">
      <c r="A115" s="137">
        <v>113</v>
      </c>
      <c r="B115" s="139" t="s">
        <v>2227</v>
      </c>
      <c r="C115" s="140" t="s">
        <v>3056</v>
      </c>
      <c r="D115" s="141">
        <v>100</v>
      </c>
      <c r="E115" s="143">
        <v>17792650</v>
      </c>
      <c r="F115" s="144">
        <v>103</v>
      </c>
      <c r="G115" s="145">
        <v>90</v>
      </c>
      <c r="H115" s="146">
        <v>21021184</v>
      </c>
      <c r="I115" s="147">
        <v>211</v>
      </c>
      <c r="J115" s="148">
        <v>188</v>
      </c>
      <c r="K115" s="143">
        <v>3544431</v>
      </c>
      <c r="L115" s="144">
        <v>212</v>
      </c>
      <c r="M115" s="145">
        <v>192</v>
      </c>
      <c r="N115" s="146">
        <v>3618486</v>
      </c>
      <c r="O115" s="147">
        <v>174</v>
      </c>
      <c r="P115" s="148">
        <v>152</v>
      </c>
      <c r="Q115" s="143">
        <v>11790946</v>
      </c>
      <c r="R115" s="144">
        <v>350</v>
      </c>
      <c r="S115" s="145">
        <v>324</v>
      </c>
      <c r="T115" s="146">
        <v>202440</v>
      </c>
      <c r="U115" s="147">
        <v>41</v>
      </c>
      <c r="V115" s="148">
        <v>36</v>
      </c>
      <c r="W115" s="143">
        <v>70372</v>
      </c>
      <c r="X115" s="144">
        <v>339</v>
      </c>
      <c r="Y115" s="145">
        <v>296</v>
      </c>
      <c r="Z115" s="146">
        <v>434</v>
      </c>
      <c r="AA115" s="149">
        <v>371</v>
      </c>
      <c r="AB115" s="141">
        <v>0</v>
      </c>
      <c r="AC115" s="150">
        <v>100</v>
      </c>
      <c r="AD115" s="151">
        <v>0</v>
      </c>
    </row>
    <row r="116" spans="1:30" s="3" customFormat="1" ht="18.75" customHeight="1">
      <c r="A116" s="382">
        <v>114</v>
      </c>
      <c r="B116" s="384" t="s">
        <v>1841</v>
      </c>
      <c r="C116" s="385" t="s">
        <v>1061</v>
      </c>
      <c r="D116" s="396">
        <v>101</v>
      </c>
      <c r="E116" s="387">
        <v>17785073</v>
      </c>
      <c r="F116" s="388">
        <v>115</v>
      </c>
      <c r="G116" s="389">
        <v>102</v>
      </c>
      <c r="H116" s="390">
        <v>19609970</v>
      </c>
      <c r="I116" s="391">
        <v>67</v>
      </c>
      <c r="J116" s="392">
        <v>53</v>
      </c>
      <c r="K116" s="387">
        <v>8942028</v>
      </c>
      <c r="L116" s="388">
        <v>84</v>
      </c>
      <c r="M116" s="389">
        <v>66</v>
      </c>
      <c r="N116" s="390">
        <v>8626816</v>
      </c>
      <c r="O116" s="391">
        <v>80</v>
      </c>
      <c r="P116" s="392">
        <v>67</v>
      </c>
      <c r="Q116" s="387">
        <v>21887043</v>
      </c>
      <c r="R116" s="388">
        <v>159</v>
      </c>
      <c r="S116" s="389">
        <v>142</v>
      </c>
      <c r="T116" s="390">
        <v>1245209</v>
      </c>
      <c r="U116" s="391">
        <v>55</v>
      </c>
      <c r="V116" s="392">
        <v>47</v>
      </c>
      <c r="W116" s="387">
        <v>55893</v>
      </c>
      <c r="X116" s="388">
        <v>63</v>
      </c>
      <c r="Y116" s="389">
        <v>40</v>
      </c>
      <c r="Z116" s="390">
        <v>1740</v>
      </c>
      <c r="AA116" s="395">
        <v>321</v>
      </c>
      <c r="AB116" s="396">
        <v>0</v>
      </c>
      <c r="AC116" s="397">
        <v>100</v>
      </c>
      <c r="AD116" s="398">
        <v>0</v>
      </c>
    </row>
    <row r="117" spans="1:30" s="3" customFormat="1" ht="18.75" customHeight="1">
      <c r="A117" s="152">
        <v>115</v>
      </c>
      <c r="B117" s="154" t="s">
        <v>1673</v>
      </c>
      <c r="C117" s="155" t="s">
        <v>3056</v>
      </c>
      <c r="D117" s="156">
        <v>102</v>
      </c>
      <c r="E117" s="158">
        <v>17710839</v>
      </c>
      <c r="F117" s="159">
        <v>93</v>
      </c>
      <c r="G117" s="160">
        <v>80</v>
      </c>
      <c r="H117" s="161">
        <v>24102378</v>
      </c>
      <c r="I117" s="162">
        <v>420</v>
      </c>
      <c r="J117" s="163">
        <v>382</v>
      </c>
      <c r="K117" s="158">
        <v>1142398</v>
      </c>
      <c r="L117" s="159">
        <v>394</v>
      </c>
      <c r="M117" s="160">
        <v>363</v>
      </c>
      <c r="N117" s="161">
        <v>1099099</v>
      </c>
      <c r="O117" s="162">
        <v>334</v>
      </c>
      <c r="P117" s="163">
        <v>301</v>
      </c>
      <c r="Q117" s="158">
        <v>5449539</v>
      </c>
      <c r="R117" s="159">
        <v>300</v>
      </c>
      <c r="S117" s="160">
        <v>278</v>
      </c>
      <c r="T117" s="161">
        <v>391576</v>
      </c>
      <c r="U117" s="162">
        <v>277</v>
      </c>
      <c r="V117" s="163">
        <v>263</v>
      </c>
      <c r="W117" s="158">
        <v>8883</v>
      </c>
      <c r="X117" s="159">
        <v>366</v>
      </c>
      <c r="Y117" s="160">
        <v>323</v>
      </c>
      <c r="Z117" s="161">
        <v>384</v>
      </c>
      <c r="AA117" s="164">
        <v>311</v>
      </c>
      <c r="AB117" s="156">
        <v>0</v>
      </c>
      <c r="AC117" s="165">
        <v>70</v>
      </c>
      <c r="AD117" s="166">
        <v>30</v>
      </c>
    </row>
    <row r="118" spans="1:30" s="3" customFormat="1" ht="18.75" customHeight="1">
      <c r="A118" s="366">
        <v>116</v>
      </c>
      <c r="B118" s="368" t="s">
        <v>1614</v>
      </c>
      <c r="C118" s="369" t="s">
        <v>3054</v>
      </c>
      <c r="D118" s="370">
        <v>14</v>
      </c>
      <c r="E118" s="371">
        <v>17668116</v>
      </c>
      <c r="F118" s="372">
        <v>117</v>
      </c>
      <c r="G118" s="373">
        <v>15</v>
      </c>
      <c r="H118" s="374">
        <v>19538577</v>
      </c>
      <c r="I118" s="375">
        <v>107</v>
      </c>
      <c r="J118" s="376">
        <v>16</v>
      </c>
      <c r="K118" s="371">
        <v>5944803</v>
      </c>
      <c r="L118" s="372">
        <v>66</v>
      </c>
      <c r="M118" s="373">
        <v>15</v>
      </c>
      <c r="N118" s="374">
        <v>10206545</v>
      </c>
      <c r="O118" s="375">
        <v>107</v>
      </c>
      <c r="P118" s="376">
        <v>15</v>
      </c>
      <c r="Q118" s="371">
        <v>16424142</v>
      </c>
      <c r="R118" s="372">
        <v>44</v>
      </c>
      <c r="S118" s="373">
        <v>9</v>
      </c>
      <c r="T118" s="374">
        <v>5361334</v>
      </c>
      <c r="U118" s="375">
        <v>383</v>
      </c>
      <c r="V118" s="376">
        <v>19</v>
      </c>
      <c r="W118" s="371">
        <v>1242</v>
      </c>
      <c r="X118" s="372">
        <v>237</v>
      </c>
      <c r="Y118" s="373">
        <v>37</v>
      </c>
      <c r="Z118" s="374">
        <v>659</v>
      </c>
      <c r="AA118" s="379">
        <v>351</v>
      </c>
      <c r="AB118" s="370">
        <v>100</v>
      </c>
      <c r="AC118" s="380">
        <v>0</v>
      </c>
      <c r="AD118" s="381">
        <v>0</v>
      </c>
    </row>
    <row r="119" spans="1:30" s="3" customFormat="1" ht="18.75" customHeight="1">
      <c r="A119" s="137">
        <v>117</v>
      </c>
      <c r="B119" s="139" t="s">
        <v>177</v>
      </c>
      <c r="C119" s="140" t="s">
        <v>3056</v>
      </c>
      <c r="D119" s="141">
        <v>103</v>
      </c>
      <c r="E119" s="143">
        <v>17561172</v>
      </c>
      <c r="F119" s="144">
        <v>96</v>
      </c>
      <c r="G119" s="145">
        <v>83</v>
      </c>
      <c r="H119" s="146">
        <v>23094242</v>
      </c>
      <c r="I119" s="147">
        <v>83</v>
      </c>
      <c r="J119" s="148">
        <v>69</v>
      </c>
      <c r="K119" s="143">
        <v>7339510</v>
      </c>
      <c r="L119" s="144">
        <v>102</v>
      </c>
      <c r="M119" s="145">
        <v>84</v>
      </c>
      <c r="N119" s="146">
        <v>7422741</v>
      </c>
      <c r="O119" s="147">
        <v>166</v>
      </c>
      <c r="P119" s="148">
        <v>144</v>
      </c>
      <c r="Q119" s="143">
        <v>12313246</v>
      </c>
      <c r="R119" s="144">
        <v>65</v>
      </c>
      <c r="S119" s="145">
        <v>54</v>
      </c>
      <c r="T119" s="146">
        <v>3688260</v>
      </c>
      <c r="U119" s="147">
        <v>272</v>
      </c>
      <c r="V119" s="148">
        <v>258</v>
      </c>
      <c r="W119" s="143">
        <v>9341</v>
      </c>
      <c r="X119" s="144">
        <v>226</v>
      </c>
      <c r="Y119" s="145">
        <v>190</v>
      </c>
      <c r="Z119" s="146">
        <v>688</v>
      </c>
      <c r="AA119" s="149">
        <v>352</v>
      </c>
      <c r="AB119" s="141">
        <v>0</v>
      </c>
      <c r="AC119" s="150">
        <v>100</v>
      </c>
      <c r="AD119" s="151">
        <v>0</v>
      </c>
    </row>
    <row r="120" spans="1:30" s="3" customFormat="1" ht="18.75" customHeight="1">
      <c r="A120" s="137">
        <v>118</v>
      </c>
      <c r="B120" s="139" t="s">
        <v>175</v>
      </c>
      <c r="C120" s="140" t="s">
        <v>3056</v>
      </c>
      <c r="D120" s="141">
        <v>104</v>
      </c>
      <c r="E120" s="143">
        <v>16962362</v>
      </c>
      <c r="F120" s="144">
        <v>136</v>
      </c>
      <c r="G120" s="145">
        <v>121</v>
      </c>
      <c r="H120" s="146">
        <v>17104213</v>
      </c>
      <c r="I120" s="147">
        <v>74</v>
      </c>
      <c r="J120" s="148">
        <v>60</v>
      </c>
      <c r="K120" s="143">
        <v>8138127</v>
      </c>
      <c r="L120" s="144">
        <v>80</v>
      </c>
      <c r="M120" s="145">
        <v>62</v>
      </c>
      <c r="N120" s="146">
        <v>8825101</v>
      </c>
      <c r="O120" s="147">
        <v>92</v>
      </c>
      <c r="P120" s="148">
        <v>79</v>
      </c>
      <c r="Q120" s="143">
        <v>19332800</v>
      </c>
      <c r="R120" s="144">
        <v>201</v>
      </c>
      <c r="S120" s="145">
        <v>180</v>
      </c>
      <c r="T120" s="146">
        <v>949561</v>
      </c>
      <c r="U120" s="147">
        <v>65</v>
      </c>
      <c r="V120" s="148">
        <v>56</v>
      </c>
      <c r="W120" s="143">
        <v>47568</v>
      </c>
      <c r="X120" s="144">
        <v>61</v>
      </c>
      <c r="Y120" s="145">
        <v>38</v>
      </c>
      <c r="Z120" s="146">
        <v>1760</v>
      </c>
      <c r="AA120" s="149">
        <v>361</v>
      </c>
      <c r="AB120" s="141">
        <v>0</v>
      </c>
      <c r="AC120" s="150">
        <v>100</v>
      </c>
      <c r="AD120" s="151">
        <v>0</v>
      </c>
    </row>
    <row r="121" spans="1:30" s="3" customFormat="1" ht="18.75" customHeight="1">
      <c r="A121" s="137">
        <v>119</v>
      </c>
      <c r="B121" s="139" t="s">
        <v>2244</v>
      </c>
      <c r="C121" s="140" t="s">
        <v>3056</v>
      </c>
      <c r="D121" s="141">
        <v>105</v>
      </c>
      <c r="E121" s="143">
        <v>16832321</v>
      </c>
      <c r="F121" s="144">
        <v>122</v>
      </c>
      <c r="G121" s="145">
        <v>107</v>
      </c>
      <c r="H121" s="146">
        <v>19044608</v>
      </c>
      <c r="I121" s="147">
        <v>161</v>
      </c>
      <c r="J121" s="148">
        <v>139</v>
      </c>
      <c r="K121" s="143">
        <v>4344194</v>
      </c>
      <c r="L121" s="144">
        <v>168</v>
      </c>
      <c r="M121" s="145">
        <v>148</v>
      </c>
      <c r="N121" s="146">
        <v>4624367</v>
      </c>
      <c r="O121" s="147">
        <v>255</v>
      </c>
      <c r="P121" s="148">
        <v>228</v>
      </c>
      <c r="Q121" s="143">
        <v>8396691</v>
      </c>
      <c r="R121" s="144">
        <v>118</v>
      </c>
      <c r="S121" s="145">
        <v>105</v>
      </c>
      <c r="T121" s="146">
        <v>1798441</v>
      </c>
      <c r="U121" s="147" t="s">
        <v>3052</v>
      </c>
      <c r="V121" s="148" t="s">
        <v>3052</v>
      </c>
      <c r="W121" s="186" t="s">
        <v>3052</v>
      </c>
      <c r="X121" s="144">
        <v>432</v>
      </c>
      <c r="Y121" s="145">
        <v>388</v>
      </c>
      <c r="Z121" s="146">
        <v>241</v>
      </c>
      <c r="AA121" s="149">
        <v>311</v>
      </c>
      <c r="AB121" s="141">
        <v>0</v>
      </c>
      <c r="AC121" s="150">
        <v>100</v>
      </c>
      <c r="AD121" s="151">
        <v>0</v>
      </c>
    </row>
    <row r="122" spans="1:30" s="3" customFormat="1" ht="18.75" customHeight="1">
      <c r="A122" s="400">
        <v>120</v>
      </c>
      <c r="B122" s="402" t="s">
        <v>3075</v>
      </c>
      <c r="C122" s="403" t="s">
        <v>3098</v>
      </c>
      <c r="D122" s="404">
        <v>106</v>
      </c>
      <c r="E122" s="405">
        <v>16744616</v>
      </c>
      <c r="F122" s="406">
        <v>134</v>
      </c>
      <c r="G122" s="407">
        <v>119</v>
      </c>
      <c r="H122" s="408">
        <v>17492145</v>
      </c>
      <c r="I122" s="409">
        <v>215</v>
      </c>
      <c r="J122" s="410">
        <v>192</v>
      </c>
      <c r="K122" s="405">
        <v>3503038</v>
      </c>
      <c r="L122" s="406">
        <v>147</v>
      </c>
      <c r="M122" s="407">
        <v>128</v>
      </c>
      <c r="N122" s="408">
        <v>5253879</v>
      </c>
      <c r="O122" s="409">
        <v>250</v>
      </c>
      <c r="P122" s="410">
        <v>223</v>
      </c>
      <c r="Q122" s="405">
        <v>8547240</v>
      </c>
      <c r="R122" s="406">
        <v>120</v>
      </c>
      <c r="S122" s="407">
        <v>107</v>
      </c>
      <c r="T122" s="408">
        <v>1744444</v>
      </c>
      <c r="U122" s="409">
        <v>349</v>
      </c>
      <c r="V122" s="410">
        <v>333</v>
      </c>
      <c r="W122" s="405">
        <v>3060</v>
      </c>
      <c r="X122" s="406">
        <v>58</v>
      </c>
      <c r="Y122" s="407">
        <v>36</v>
      </c>
      <c r="Z122" s="408">
        <v>1800</v>
      </c>
      <c r="AA122" s="413">
        <v>332</v>
      </c>
      <c r="AB122" s="404">
        <v>0</v>
      </c>
      <c r="AC122" s="414">
        <v>100</v>
      </c>
      <c r="AD122" s="415">
        <v>0</v>
      </c>
    </row>
    <row r="123" spans="1:30" s="3" customFormat="1" ht="18.75" customHeight="1">
      <c r="A123" s="167">
        <v>121</v>
      </c>
      <c r="B123" s="169" t="s">
        <v>1096</v>
      </c>
      <c r="C123" s="170" t="s">
        <v>3054</v>
      </c>
      <c r="D123" s="171">
        <v>15</v>
      </c>
      <c r="E123" s="173">
        <v>16528735</v>
      </c>
      <c r="F123" s="174">
        <v>140</v>
      </c>
      <c r="G123" s="175">
        <v>16</v>
      </c>
      <c r="H123" s="176">
        <v>16528735</v>
      </c>
      <c r="I123" s="177">
        <v>160</v>
      </c>
      <c r="J123" s="178">
        <v>22</v>
      </c>
      <c r="K123" s="173">
        <v>4345858</v>
      </c>
      <c r="L123" s="174">
        <v>73</v>
      </c>
      <c r="M123" s="175">
        <v>17</v>
      </c>
      <c r="N123" s="176">
        <v>9524347</v>
      </c>
      <c r="O123" s="177">
        <v>108</v>
      </c>
      <c r="P123" s="178">
        <v>16</v>
      </c>
      <c r="Q123" s="173">
        <v>16255794</v>
      </c>
      <c r="R123" s="174">
        <v>58</v>
      </c>
      <c r="S123" s="175">
        <v>11</v>
      </c>
      <c r="T123" s="176">
        <v>3937891</v>
      </c>
      <c r="U123" s="177">
        <v>94</v>
      </c>
      <c r="V123" s="178">
        <v>11</v>
      </c>
      <c r="W123" s="173">
        <v>36164</v>
      </c>
      <c r="X123" s="174">
        <v>191</v>
      </c>
      <c r="Y123" s="175">
        <v>35</v>
      </c>
      <c r="Z123" s="176">
        <v>806</v>
      </c>
      <c r="AA123" s="179">
        <v>371</v>
      </c>
      <c r="AB123" s="171">
        <v>93.38</v>
      </c>
      <c r="AC123" s="180">
        <v>6.62</v>
      </c>
      <c r="AD123" s="181">
        <v>0</v>
      </c>
    </row>
    <row r="124" spans="1:30" s="3" customFormat="1" ht="18.75" customHeight="1">
      <c r="A124" s="382">
        <v>122</v>
      </c>
      <c r="B124" s="384" t="s">
        <v>1834</v>
      </c>
      <c r="C124" s="385" t="s">
        <v>3058</v>
      </c>
      <c r="D124" s="396">
        <v>107</v>
      </c>
      <c r="E124" s="387">
        <v>16462701</v>
      </c>
      <c r="F124" s="388">
        <v>141</v>
      </c>
      <c r="G124" s="389">
        <v>125</v>
      </c>
      <c r="H124" s="390">
        <v>16497398</v>
      </c>
      <c r="I124" s="391">
        <v>46</v>
      </c>
      <c r="J124" s="392">
        <v>34</v>
      </c>
      <c r="K124" s="387">
        <v>12165993</v>
      </c>
      <c r="L124" s="388">
        <v>45</v>
      </c>
      <c r="M124" s="389">
        <v>32</v>
      </c>
      <c r="N124" s="390">
        <v>13242821</v>
      </c>
      <c r="O124" s="391">
        <v>44</v>
      </c>
      <c r="P124" s="392">
        <v>33</v>
      </c>
      <c r="Q124" s="387">
        <v>33261644</v>
      </c>
      <c r="R124" s="388">
        <v>26</v>
      </c>
      <c r="S124" s="389">
        <v>20</v>
      </c>
      <c r="T124" s="390">
        <v>8247962</v>
      </c>
      <c r="U124" s="391">
        <v>23</v>
      </c>
      <c r="V124" s="392">
        <v>19</v>
      </c>
      <c r="W124" s="387">
        <v>105062</v>
      </c>
      <c r="X124" s="388">
        <v>41</v>
      </c>
      <c r="Y124" s="389">
        <v>22</v>
      </c>
      <c r="Z124" s="390">
        <v>2345</v>
      </c>
      <c r="AA124" s="395">
        <v>384</v>
      </c>
      <c r="AB124" s="396">
        <v>49</v>
      </c>
      <c r="AC124" s="397">
        <v>2</v>
      </c>
      <c r="AD124" s="398">
        <v>49</v>
      </c>
    </row>
    <row r="125" spans="1:30" s="3" customFormat="1" ht="18.75" customHeight="1">
      <c r="A125" s="382">
        <v>123</v>
      </c>
      <c r="B125" s="384" t="s">
        <v>624</v>
      </c>
      <c r="C125" s="385" t="s">
        <v>3058</v>
      </c>
      <c r="D125" s="396">
        <v>108</v>
      </c>
      <c r="E125" s="387">
        <v>16367060</v>
      </c>
      <c r="F125" s="388">
        <v>143</v>
      </c>
      <c r="G125" s="389">
        <v>127</v>
      </c>
      <c r="H125" s="390">
        <v>16367060</v>
      </c>
      <c r="I125" s="391">
        <v>187</v>
      </c>
      <c r="J125" s="392">
        <v>164</v>
      </c>
      <c r="K125" s="387">
        <v>3895890</v>
      </c>
      <c r="L125" s="388">
        <v>109</v>
      </c>
      <c r="M125" s="389">
        <v>90</v>
      </c>
      <c r="N125" s="390">
        <v>7200110</v>
      </c>
      <c r="O125" s="391">
        <v>49</v>
      </c>
      <c r="P125" s="392">
        <v>38</v>
      </c>
      <c r="Q125" s="387">
        <v>31323408</v>
      </c>
      <c r="R125" s="388">
        <v>20</v>
      </c>
      <c r="S125" s="389">
        <v>14</v>
      </c>
      <c r="T125" s="390">
        <v>10625668</v>
      </c>
      <c r="U125" s="391">
        <v>388</v>
      </c>
      <c r="V125" s="392">
        <v>369</v>
      </c>
      <c r="W125" s="387">
        <v>1039</v>
      </c>
      <c r="X125" s="388">
        <v>357</v>
      </c>
      <c r="Y125" s="389">
        <v>314</v>
      </c>
      <c r="Z125" s="390">
        <v>401</v>
      </c>
      <c r="AA125" s="395">
        <v>384</v>
      </c>
      <c r="AB125" s="396">
        <v>0</v>
      </c>
      <c r="AC125" s="397">
        <v>49</v>
      </c>
      <c r="AD125" s="398">
        <v>51</v>
      </c>
    </row>
    <row r="126" spans="1:30" s="3" customFormat="1" ht="18.75" customHeight="1">
      <c r="A126" s="382">
        <v>124</v>
      </c>
      <c r="B126" s="384" t="s">
        <v>2245</v>
      </c>
      <c r="C126" s="385" t="s">
        <v>1061</v>
      </c>
      <c r="D126" s="396">
        <v>109</v>
      </c>
      <c r="E126" s="387">
        <v>16301879</v>
      </c>
      <c r="F126" s="388">
        <v>135</v>
      </c>
      <c r="G126" s="389">
        <v>120</v>
      </c>
      <c r="H126" s="390">
        <v>17254391</v>
      </c>
      <c r="I126" s="391">
        <v>291</v>
      </c>
      <c r="J126" s="392">
        <v>260</v>
      </c>
      <c r="K126" s="387">
        <v>2456576</v>
      </c>
      <c r="L126" s="388">
        <v>35</v>
      </c>
      <c r="M126" s="389">
        <v>25</v>
      </c>
      <c r="N126" s="390">
        <v>16858587</v>
      </c>
      <c r="O126" s="391">
        <v>38</v>
      </c>
      <c r="P126" s="392">
        <v>28</v>
      </c>
      <c r="Q126" s="387">
        <v>36158732</v>
      </c>
      <c r="R126" s="388">
        <v>320</v>
      </c>
      <c r="S126" s="389">
        <v>298</v>
      </c>
      <c r="T126" s="390">
        <v>303531</v>
      </c>
      <c r="U126" s="391">
        <v>29</v>
      </c>
      <c r="V126" s="392">
        <v>24</v>
      </c>
      <c r="W126" s="387">
        <v>85465</v>
      </c>
      <c r="X126" s="388">
        <v>11</v>
      </c>
      <c r="Y126" s="389">
        <v>1</v>
      </c>
      <c r="Z126" s="390">
        <v>5447</v>
      </c>
      <c r="AA126" s="395">
        <v>321</v>
      </c>
      <c r="AB126" s="396">
        <v>0</v>
      </c>
      <c r="AC126" s="397">
        <v>100</v>
      </c>
      <c r="AD126" s="398">
        <v>0</v>
      </c>
    </row>
    <row r="127" spans="1:30" s="3" customFormat="1" ht="18.75" customHeight="1">
      <c r="A127" s="424">
        <v>125</v>
      </c>
      <c r="B127" s="426" t="s">
        <v>1447</v>
      </c>
      <c r="C127" s="427" t="s">
        <v>3051</v>
      </c>
      <c r="D127" s="428">
        <v>110</v>
      </c>
      <c r="E127" s="429">
        <v>16284236</v>
      </c>
      <c r="F127" s="430">
        <v>138</v>
      </c>
      <c r="G127" s="431">
        <v>123</v>
      </c>
      <c r="H127" s="432">
        <v>16958362</v>
      </c>
      <c r="I127" s="433">
        <v>80</v>
      </c>
      <c r="J127" s="434">
        <v>66</v>
      </c>
      <c r="K127" s="429">
        <v>7449334</v>
      </c>
      <c r="L127" s="430">
        <v>173</v>
      </c>
      <c r="M127" s="431">
        <v>153</v>
      </c>
      <c r="N127" s="432">
        <v>4553301</v>
      </c>
      <c r="O127" s="433">
        <v>212</v>
      </c>
      <c r="P127" s="434">
        <v>187</v>
      </c>
      <c r="Q127" s="429">
        <v>10068743</v>
      </c>
      <c r="R127" s="430">
        <v>73</v>
      </c>
      <c r="S127" s="431">
        <v>62</v>
      </c>
      <c r="T127" s="432">
        <v>3351227</v>
      </c>
      <c r="U127" s="433">
        <v>280</v>
      </c>
      <c r="V127" s="434">
        <v>266</v>
      </c>
      <c r="W127" s="429">
        <v>8699</v>
      </c>
      <c r="X127" s="430">
        <v>258</v>
      </c>
      <c r="Y127" s="431">
        <v>221</v>
      </c>
      <c r="Z127" s="432">
        <v>608</v>
      </c>
      <c r="AA127" s="437">
        <v>352</v>
      </c>
      <c r="AB127" s="428">
        <v>0</v>
      </c>
      <c r="AC127" s="438">
        <v>100</v>
      </c>
      <c r="AD127" s="439">
        <v>0</v>
      </c>
    </row>
    <row r="128" spans="1:30" s="3" customFormat="1" ht="18.75" customHeight="1">
      <c r="A128" s="167">
        <v>126</v>
      </c>
      <c r="B128" s="169" t="s">
        <v>1090</v>
      </c>
      <c r="C128" s="170" t="s">
        <v>3056</v>
      </c>
      <c r="D128" s="171">
        <v>111</v>
      </c>
      <c r="E128" s="173">
        <v>16199909</v>
      </c>
      <c r="F128" s="174">
        <v>106</v>
      </c>
      <c r="G128" s="175">
        <v>93</v>
      </c>
      <c r="H128" s="176">
        <v>20804657</v>
      </c>
      <c r="I128" s="177" t="s">
        <v>3052</v>
      </c>
      <c r="J128" s="178" t="s">
        <v>3052</v>
      </c>
      <c r="K128" s="173">
        <v>-1856912</v>
      </c>
      <c r="L128" s="174">
        <v>309</v>
      </c>
      <c r="M128" s="175">
        <v>282</v>
      </c>
      <c r="N128" s="176">
        <v>2088019</v>
      </c>
      <c r="O128" s="177">
        <v>145</v>
      </c>
      <c r="P128" s="178">
        <v>127</v>
      </c>
      <c r="Q128" s="173">
        <v>13450877</v>
      </c>
      <c r="R128" s="174">
        <v>357</v>
      </c>
      <c r="S128" s="175">
        <v>331</v>
      </c>
      <c r="T128" s="176">
        <v>191050</v>
      </c>
      <c r="U128" s="177">
        <v>18</v>
      </c>
      <c r="V128" s="178">
        <v>15</v>
      </c>
      <c r="W128" s="173">
        <v>108426</v>
      </c>
      <c r="X128" s="174">
        <v>457</v>
      </c>
      <c r="Y128" s="175">
        <v>413</v>
      </c>
      <c r="Z128" s="176">
        <v>200</v>
      </c>
      <c r="AA128" s="179">
        <v>322</v>
      </c>
      <c r="AB128" s="171">
        <v>0</v>
      </c>
      <c r="AC128" s="180">
        <v>100</v>
      </c>
      <c r="AD128" s="181">
        <v>0</v>
      </c>
    </row>
    <row r="129" spans="1:30" s="3" customFormat="1" ht="18.75" customHeight="1">
      <c r="A129" s="137">
        <v>127</v>
      </c>
      <c r="B129" s="139" t="s">
        <v>1486</v>
      </c>
      <c r="C129" s="140" t="s">
        <v>3056</v>
      </c>
      <c r="D129" s="185">
        <v>112</v>
      </c>
      <c r="E129" s="143">
        <v>16055399</v>
      </c>
      <c r="F129" s="144">
        <v>146</v>
      </c>
      <c r="G129" s="145">
        <v>130</v>
      </c>
      <c r="H129" s="146">
        <v>16055399</v>
      </c>
      <c r="I129" s="147">
        <v>112</v>
      </c>
      <c r="J129" s="148">
        <v>95</v>
      </c>
      <c r="K129" s="143">
        <v>5764661</v>
      </c>
      <c r="L129" s="144">
        <v>89</v>
      </c>
      <c r="M129" s="145">
        <v>71</v>
      </c>
      <c r="N129" s="146">
        <v>8307999</v>
      </c>
      <c r="O129" s="147">
        <v>140</v>
      </c>
      <c r="P129" s="148">
        <v>122</v>
      </c>
      <c r="Q129" s="143">
        <v>13797974</v>
      </c>
      <c r="R129" s="144">
        <v>82</v>
      </c>
      <c r="S129" s="145">
        <v>71</v>
      </c>
      <c r="T129" s="146">
        <v>3058997</v>
      </c>
      <c r="U129" s="147">
        <v>130</v>
      </c>
      <c r="V129" s="148">
        <v>118</v>
      </c>
      <c r="W129" s="143">
        <v>26365</v>
      </c>
      <c r="X129" s="144">
        <v>250</v>
      </c>
      <c r="Y129" s="145">
        <v>213</v>
      </c>
      <c r="Z129" s="146">
        <v>623</v>
      </c>
      <c r="AA129" s="149">
        <v>361</v>
      </c>
      <c r="AB129" s="141">
        <v>0</v>
      </c>
      <c r="AC129" s="150">
        <v>100</v>
      </c>
      <c r="AD129" s="151">
        <v>0</v>
      </c>
    </row>
    <row r="130" spans="1:30" s="3" customFormat="1" ht="18.75" customHeight="1">
      <c r="A130" s="382">
        <v>128</v>
      </c>
      <c r="B130" s="384" t="s">
        <v>625</v>
      </c>
      <c r="C130" s="385" t="s">
        <v>3058</v>
      </c>
      <c r="D130" s="396">
        <v>113</v>
      </c>
      <c r="E130" s="387">
        <v>16052738</v>
      </c>
      <c r="F130" s="388">
        <v>129</v>
      </c>
      <c r="G130" s="389">
        <v>114</v>
      </c>
      <c r="H130" s="390">
        <v>18429103</v>
      </c>
      <c r="I130" s="391">
        <v>179</v>
      </c>
      <c r="J130" s="392">
        <v>156</v>
      </c>
      <c r="K130" s="387">
        <v>4029639</v>
      </c>
      <c r="L130" s="388">
        <v>162</v>
      </c>
      <c r="M130" s="389">
        <v>142</v>
      </c>
      <c r="N130" s="390">
        <v>4775265</v>
      </c>
      <c r="O130" s="391">
        <v>200</v>
      </c>
      <c r="P130" s="392">
        <v>175</v>
      </c>
      <c r="Q130" s="387">
        <v>10543367</v>
      </c>
      <c r="R130" s="388">
        <v>96</v>
      </c>
      <c r="S130" s="389">
        <v>84</v>
      </c>
      <c r="T130" s="390">
        <v>2357385</v>
      </c>
      <c r="U130" s="391">
        <v>156</v>
      </c>
      <c r="V130" s="392">
        <v>143</v>
      </c>
      <c r="W130" s="387">
        <v>22265</v>
      </c>
      <c r="X130" s="388">
        <v>167</v>
      </c>
      <c r="Y130" s="389">
        <v>134</v>
      </c>
      <c r="Z130" s="390">
        <v>893</v>
      </c>
      <c r="AA130" s="395">
        <v>311</v>
      </c>
      <c r="AB130" s="396">
        <v>0</v>
      </c>
      <c r="AC130" s="397">
        <v>100</v>
      </c>
      <c r="AD130" s="398">
        <v>0</v>
      </c>
    </row>
    <row r="131" spans="1:30" s="3" customFormat="1" ht="18.75" customHeight="1">
      <c r="A131" s="137">
        <v>129</v>
      </c>
      <c r="B131" s="139" t="s">
        <v>1492</v>
      </c>
      <c r="C131" s="140" t="s">
        <v>3056</v>
      </c>
      <c r="D131" s="141">
        <v>114</v>
      </c>
      <c r="E131" s="143">
        <v>16037914</v>
      </c>
      <c r="F131" s="144">
        <v>144</v>
      </c>
      <c r="G131" s="145">
        <v>128</v>
      </c>
      <c r="H131" s="146">
        <v>16241621</v>
      </c>
      <c r="I131" s="147">
        <v>127</v>
      </c>
      <c r="J131" s="148">
        <v>110</v>
      </c>
      <c r="K131" s="143">
        <v>5233740</v>
      </c>
      <c r="L131" s="144">
        <v>82</v>
      </c>
      <c r="M131" s="145">
        <v>64</v>
      </c>
      <c r="N131" s="146">
        <v>8783444</v>
      </c>
      <c r="O131" s="147">
        <v>112</v>
      </c>
      <c r="P131" s="148">
        <v>96</v>
      </c>
      <c r="Q131" s="143">
        <v>15953598</v>
      </c>
      <c r="R131" s="144">
        <v>95</v>
      </c>
      <c r="S131" s="145">
        <v>83</v>
      </c>
      <c r="T131" s="146">
        <v>2362303</v>
      </c>
      <c r="U131" s="147">
        <v>138</v>
      </c>
      <c r="V131" s="148">
        <v>126</v>
      </c>
      <c r="W131" s="143">
        <v>25464</v>
      </c>
      <c r="X131" s="144">
        <v>184</v>
      </c>
      <c r="Y131" s="145">
        <v>150</v>
      </c>
      <c r="Z131" s="146">
        <v>827</v>
      </c>
      <c r="AA131" s="149">
        <v>361</v>
      </c>
      <c r="AB131" s="141">
        <v>0</v>
      </c>
      <c r="AC131" s="150">
        <v>100</v>
      </c>
      <c r="AD131" s="151">
        <v>0</v>
      </c>
    </row>
    <row r="132" spans="1:30" s="3" customFormat="1" ht="18.75" customHeight="1">
      <c r="A132" s="400">
        <v>130</v>
      </c>
      <c r="B132" s="402" t="s">
        <v>2211</v>
      </c>
      <c r="C132" s="403" t="s">
        <v>99</v>
      </c>
      <c r="D132" s="404">
        <v>115</v>
      </c>
      <c r="E132" s="405">
        <v>15941618</v>
      </c>
      <c r="F132" s="406">
        <v>76</v>
      </c>
      <c r="G132" s="407">
        <v>63</v>
      </c>
      <c r="H132" s="408">
        <v>27778379</v>
      </c>
      <c r="I132" s="409">
        <v>155</v>
      </c>
      <c r="J132" s="410">
        <v>134</v>
      </c>
      <c r="K132" s="405">
        <v>4462702</v>
      </c>
      <c r="L132" s="406">
        <v>111</v>
      </c>
      <c r="M132" s="407">
        <v>92</v>
      </c>
      <c r="N132" s="408">
        <v>7077467</v>
      </c>
      <c r="O132" s="409">
        <v>32</v>
      </c>
      <c r="P132" s="410">
        <v>22</v>
      </c>
      <c r="Q132" s="405">
        <v>40752048</v>
      </c>
      <c r="R132" s="406">
        <v>316</v>
      </c>
      <c r="S132" s="407">
        <v>294</v>
      </c>
      <c r="T132" s="408">
        <v>313267</v>
      </c>
      <c r="U132" s="409">
        <v>19</v>
      </c>
      <c r="V132" s="410">
        <v>16</v>
      </c>
      <c r="W132" s="405">
        <v>108331</v>
      </c>
      <c r="X132" s="406">
        <v>53</v>
      </c>
      <c r="Y132" s="407">
        <v>31</v>
      </c>
      <c r="Z132" s="408">
        <v>1964</v>
      </c>
      <c r="AA132" s="413">
        <v>321</v>
      </c>
      <c r="AB132" s="404">
        <v>0</v>
      </c>
      <c r="AC132" s="414">
        <v>95.47</v>
      </c>
      <c r="AD132" s="415">
        <v>4.53</v>
      </c>
    </row>
    <row r="133" spans="1:30" s="3" customFormat="1" ht="18.75" customHeight="1">
      <c r="A133" s="167">
        <v>131</v>
      </c>
      <c r="B133" s="169" t="s">
        <v>3085</v>
      </c>
      <c r="C133" s="170" t="s">
        <v>3056</v>
      </c>
      <c r="D133" s="171">
        <v>116</v>
      </c>
      <c r="E133" s="173">
        <v>15912154</v>
      </c>
      <c r="F133" s="174">
        <v>147</v>
      </c>
      <c r="G133" s="175">
        <v>131</v>
      </c>
      <c r="H133" s="176">
        <v>15912154</v>
      </c>
      <c r="I133" s="177">
        <v>141</v>
      </c>
      <c r="J133" s="178">
        <v>122</v>
      </c>
      <c r="K133" s="173">
        <v>4748266</v>
      </c>
      <c r="L133" s="174">
        <v>155</v>
      </c>
      <c r="M133" s="175">
        <v>135</v>
      </c>
      <c r="N133" s="176">
        <v>5039198</v>
      </c>
      <c r="O133" s="177">
        <v>154</v>
      </c>
      <c r="P133" s="178">
        <v>134</v>
      </c>
      <c r="Q133" s="173">
        <v>12899068</v>
      </c>
      <c r="R133" s="174">
        <v>163</v>
      </c>
      <c r="S133" s="175">
        <v>146</v>
      </c>
      <c r="T133" s="176">
        <v>1186380</v>
      </c>
      <c r="U133" s="177">
        <v>131</v>
      </c>
      <c r="V133" s="178">
        <v>119</v>
      </c>
      <c r="W133" s="173">
        <v>26059</v>
      </c>
      <c r="X133" s="174">
        <v>73</v>
      </c>
      <c r="Y133" s="175">
        <v>47</v>
      </c>
      <c r="Z133" s="176">
        <v>1581</v>
      </c>
      <c r="AA133" s="179">
        <v>321</v>
      </c>
      <c r="AB133" s="171">
        <v>0</v>
      </c>
      <c r="AC133" s="180">
        <v>100</v>
      </c>
      <c r="AD133" s="181">
        <v>0</v>
      </c>
    </row>
    <row r="134" spans="1:30" s="3" customFormat="1" ht="18.75" customHeight="1">
      <c r="A134" s="382">
        <v>132</v>
      </c>
      <c r="B134" s="384" t="s">
        <v>1548</v>
      </c>
      <c r="C134" s="385" t="s">
        <v>1061</v>
      </c>
      <c r="D134" s="396">
        <v>117</v>
      </c>
      <c r="E134" s="387">
        <v>15527548</v>
      </c>
      <c r="F134" s="388">
        <v>98</v>
      </c>
      <c r="G134" s="389">
        <v>85</v>
      </c>
      <c r="H134" s="390">
        <v>22015138</v>
      </c>
      <c r="I134" s="391">
        <v>55</v>
      </c>
      <c r="J134" s="392">
        <v>41</v>
      </c>
      <c r="K134" s="387">
        <v>10003130</v>
      </c>
      <c r="L134" s="388">
        <v>85</v>
      </c>
      <c r="M134" s="389">
        <v>67</v>
      </c>
      <c r="N134" s="390">
        <v>8625124</v>
      </c>
      <c r="O134" s="391">
        <v>121</v>
      </c>
      <c r="P134" s="392">
        <v>103</v>
      </c>
      <c r="Q134" s="387">
        <v>15128894</v>
      </c>
      <c r="R134" s="388">
        <v>38</v>
      </c>
      <c r="S134" s="389">
        <v>30</v>
      </c>
      <c r="T134" s="419" t="s">
        <v>3052</v>
      </c>
      <c r="U134" s="391">
        <v>47</v>
      </c>
      <c r="V134" s="392">
        <v>40</v>
      </c>
      <c r="W134" s="387">
        <v>65000</v>
      </c>
      <c r="X134" s="388">
        <v>109</v>
      </c>
      <c r="Y134" s="389">
        <v>81</v>
      </c>
      <c r="Z134" s="390">
        <v>1259</v>
      </c>
      <c r="AA134" s="395">
        <v>382</v>
      </c>
      <c r="AB134" s="396">
        <v>0</v>
      </c>
      <c r="AC134" s="397">
        <v>0</v>
      </c>
      <c r="AD134" s="398">
        <v>100</v>
      </c>
    </row>
    <row r="135" spans="1:30" s="3" customFormat="1" ht="18.75" customHeight="1">
      <c r="A135" s="382">
        <v>133</v>
      </c>
      <c r="B135" s="384" t="s">
        <v>20</v>
      </c>
      <c r="C135" s="385" t="s">
        <v>1054</v>
      </c>
      <c r="D135" s="396">
        <v>118</v>
      </c>
      <c r="E135" s="387">
        <v>15379408</v>
      </c>
      <c r="F135" s="388">
        <v>152</v>
      </c>
      <c r="G135" s="389">
        <v>136</v>
      </c>
      <c r="H135" s="390">
        <v>15379408</v>
      </c>
      <c r="I135" s="391">
        <v>203</v>
      </c>
      <c r="J135" s="392">
        <v>180</v>
      </c>
      <c r="K135" s="387">
        <v>3615020</v>
      </c>
      <c r="L135" s="388">
        <v>261</v>
      </c>
      <c r="M135" s="389">
        <v>237</v>
      </c>
      <c r="N135" s="390">
        <v>2707091</v>
      </c>
      <c r="O135" s="391">
        <v>276</v>
      </c>
      <c r="P135" s="392">
        <v>245</v>
      </c>
      <c r="Q135" s="387">
        <v>7625873</v>
      </c>
      <c r="R135" s="388">
        <v>207</v>
      </c>
      <c r="S135" s="389">
        <v>186</v>
      </c>
      <c r="T135" s="390">
        <v>928229</v>
      </c>
      <c r="U135" s="391">
        <v>82</v>
      </c>
      <c r="V135" s="392">
        <v>72</v>
      </c>
      <c r="W135" s="387">
        <v>38422</v>
      </c>
      <c r="X135" s="388">
        <v>382</v>
      </c>
      <c r="Y135" s="389">
        <v>339</v>
      </c>
      <c r="Z135" s="390">
        <v>340</v>
      </c>
      <c r="AA135" s="395">
        <v>383</v>
      </c>
      <c r="AB135" s="396">
        <v>0</v>
      </c>
      <c r="AC135" s="397">
        <v>100</v>
      </c>
      <c r="AD135" s="398">
        <v>0</v>
      </c>
    </row>
    <row r="136" spans="1:30" s="3" customFormat="1" ht="18.75" customHeight="1">
      <c r="A136" s="137">
        <v>134</v>
      </c>
      <c r="B136" s="139" t="s">
        <v>156</v>
      </c>
      <c r="C136" s="140" t="s">
        <v>3056</v>
      </c>
      <c r="D136" s="141">
        <v>119</v>
      </c>
      <c r="E136" s="143">
        <v>15169710</v>
      </c>
      <c r="F136" s="144">
        <v>153</v>
      </c>
      <c r="G136" s="145">
        <v>137</v>
      </c>
      <c r="H136" s="146">
        <v>15248800</v>
      </c>
      <c r="I136" s="147">
        <v>193</v>
      </c>
      <c r="J136" s="148">
        <v>170</v>
      </c>
      <c r="K136" s="143">
        <v>3851814</v>
      </c>
      <c r="L136" s="144">
        <v>152</v>
      </c>
      <c r="M136" s="145">
        <v>133</v>
      </c>
      <c r="N136" s="146">
        <v>5172053</v>
      </c>
      <c r="O136" s="147">
        <v>141</v>
      </c>
      <c r="P136" s="148">
        <v>123</v>
      </c>
      <c r="Q136" s="143">
        <v>13754426</v>
      </c>
      <c r="R136" s="144">
        <v>216</v>
      </c>
      <c r="S136" s="145">
        <v>195</v>
      </c>
      <c r="T136" s="146">
        <v>842131</v>
      </c>
      <c r="U136" s="147">
        <v>84</v>
      </c>
      <c r="V136" s="148">
        <v>74</v>
      </c>
      <c r="W136" s="143">
        <v>38301</v>
      </c>
      <c r="X136" s="144">
        <v>112</v>
      </c>
      <c r="Y136" s="145">
        <v>84</v>
      </c>
      <c r="Z136" s="146">
        <v>1234</v>
      </c>
      <c r="AA136" s="149">
        <v>371</v>
      </c>
      <c r="AB136" s="141">
        <v>0</v>
      </c>
      <c r="AC136" s="150">
        <v>100</v>
      </c>
      <c r="AD136" s="151">
        <v>0</v>
      </c>
    </row>
    <row r="137" spans="1:30" s="3" customFormat="1" ht="18.75" customHeight="1">
      <c r="A137" s="400">
        <v>135</v>
      </c>
      <c r="B137" s="402" t="s">
        <v>1461</v>
      </c>
      <c r="C137" s="403" t="s">
        <v>1061</v>
      </c>
      <c r="D137" s="404">
        <v>120</v>
      </c>
      <c r="E137" s="405">
        <v>14376027</v>
      </c>
      <c r="F137" s="406">
        <v>66</v>
      </c>
      <c r="G137" s="407">
        <v>53</v>
      </c>
      <c r="H137" s="408">
        <v>31649874</v>
      </c>
      <c r="I137" s="409">
        <v>75</v>
      </c>
      <c r="J137" s="410">
        <v>61</v>
      </c>
      <c r="K137" s="405">
        <v>7980600</v>
      </c>
      <c r="L137" s="406">
        <v>221</v>
      </c>
      <c r="M137" s="407">
        <v>201</v>
      </c>
      <c r="N137" s="408">
        <v>3312827</v>
      </c>
      <c r="O137" s="409">
        <v>98</v>
      </c>
      <c r="P137" s="410">
        <v>84</v>
      </c>
      <c r="Q137" s="405">
        <v>17741526</v>
      </c>
      <c r="R137" s="406">
        <v>193</v>
      </c>
      <c r="S137" s="407">
        <v>172</v>
      </c>
      <c r="T137" s="408">
        <v>1015634</v>
      </c>
      <c r="U137" s="409">
        <v>290</v>
      </c>
      <c r="V137" s="410">
        <v>276</v>
      </c>
      <c r="W137" s="405">
        <v>7725</v>
      </c>
      <c r="X137" s="406">
        <v>79</v>
      </c>
      <c r="Y137" s="407">
        <v>52</v>
      </c>
      <c r="Z137" s="408">
        <v>1495</v>
      </c>
      <c r="AA137" s="413">
        <v>321</v>
      </c>
      <c r="AB137" s="404">
        <v>0</v>
      </c>
      <c r="AC137" s="414">
        <v>100</v>
      </c>
      <c r="AD137" s="415">
        <v>0</v>
      </c>
    </row>
    <row r="138" spans="1:30" s="3" customFormat="1" ht="18.75" customHeight="1">
      <c r="A138" s="366">
        <v>136</v>
      </c>
      <c r="B138" s="368" t="s">
        <v>2396</v>
      </c>
      <c r="C138" s="369" t="s">
        <v>3054</v>
      </c>
      <c r="D138" s="370">
        <v>16</v>
      </c>
      <c r="E138" s="371">
        <v>14186772</v>
      </c>
      <c r="F138" s="372">
        <v>159</v>
      </c>
      <c r="G138" s="373">
        <v>18</v>
      </c>
      <c r="H138" s="374">
        <v>14186772</v>
      </c>
      <c r="I138" s="375">
        <v>50</v>
      </c>
      <c r="J138" s="376">
        <v>13</v>
      </c>
      <c r="K138" s="371">
        <v>11254257</v>
      </c>
      <c r="L138" s="372">
        <v>41</v>
      </c>
      <c r="M138" s="373">
        <v>12</v>
      </c>
      <c r="N138" s="374">
        <v>14296726</v>
      </c>
      <c r="O138" s="375">
        <v>96</v>
      </c>
      <c r="P138" s="376">
        <v>14</v>
      </c>
      <c r="Q138" s="371">
        <v>18329828</v>
      </c>
      <c r="R138" s="372">
        <v>31</v>
      </c>
      <c r="S138" s="373">
        <v>8</v>
      </c>
      <c r="T138" s="374">
        <v>7468349</v>
      </c>
      <c r="U138" s="375">
        <v>59</v>
      </c>
      <c r="V138" s="376">
        <v>9</v>
      </c>
      <c r="W138" s="371">
        <v>52664</v>
      </c>
      <c r="X138" s="372">
        <v>113</v>
      </c>
      <c r="Y138" s="373">
        <v>29</v>
      </c>
      <c r="Z138" s="374">
        <v>1233</v>
      </c>
      <c r="AA138" s="379">
        <v>210</v>
      </c>
      <c r="AB138" s="370">
        <v>100</v>
      </c>
      <c r="AC138" s="380">
        <v>0</v>
      </c>
      <c r="AD138" s="381">
        <v>0</v>
      </c>
    </row>
    <row r="139" spans="1:30" s="3" customFormat="1" ht="18.75" customHeight="1">
      <c r="A139" s="137">
        <v>137</v>
      </c>
      <c r="B139" s="139" t="s">
        <v>1489</v>
      </c>
      <c r="C139" s="140" t="s">
        <v>3056</v>
      </c>
      <c r="D139" s="141">
        <v>121</v>
      </c>
      <c r="E139" s="143">
        <v>14178025</v>
      </c>
      <c r="F139" s="144">
        <v>142</v>
      </c>
      <c r="G139" s="145">
        <v>126</v>
      </c>
      <c r="H139" s="146">
        <v>16373255</v>
      </c>
      <c r="I139" s="147">
        <v>53</v>
      </c>
      <c r="J139" s="148">
        <v>39</v>
      </c>
      <c r="K139" s="143">
        <v>10584117</v>
      </c>
      <c r="L139" s="144">
        <v>77</v>
      </c>
      <c r="M139" s="145">
        <v>60</v>
      </c>
      <c r="N139" s="146">
        <v>9127802</v>
      </c>
      <c r="O139" s="147">
        <v>39</v>
      </c>
      <c r="P139" s="148">
        <v>29</v>
      </c>
      <c r="Q139" s="143">
        <v>34687632</v>
      </c>
      <c r="R139" s="144">
        <v>184</v>
      </c>
      <c r="S139" s="145">
        <v>165</v>
      </c>
      <c r="T139" s="146">
        <v>1051423</v>
      </c>
      <c r="U139" s="147">
        <v>201</v>
      </c>
      <c r="V139" s="148">
        <v>188</v>
      </c>
      <c r="W139" s="143">
        <v>16629</v>
      </c>
      <c r="X139" s="144">
        <v>352</v>
      </c>
      <c r="Y139" s="145">
        <v>309</v>
      </c>
      <c r="Z139" s="146">
        <v>413</v>
      </c>
      <c r="AA139" s="149">
        <v>313</v>
      </c>
      <c r="AB139" s="141">
        <v>0</v>
      </c>
      <c r="AC139" s="150">
        <v>100</v>
      </c>
      <c r="AD139" s="151">
        <v>0</v>
      </c>
    </row>
    <row r="140" spans="1:30" s="3" customFormat="1" ht="18.75" customHeight="1">
      <c r="A140" s="137">
        <v>138</v>
      </c>
      <c r="B140" s="139" t="s">
        <v>1481</v>
      </c>
      <c r="C140" s="140" t="s">
        <v>3056</v>
      </c>
      <c r="D140" s="141">
        <v>122</v>
      </c>
      <c r="E140" s="143">
        <v>13910480</v>
      </c>
      <c r="F140" s="144">
        <v>154</v>
      </c>
      <c r="G140" s="145">
        <v>138</v>
      </c>
      <c r="H140" s="146">
        <v>14894317</v>
      </c>
      <c r="I140" s="147">
        <v>142</v>
      </c>
      <c r="J140" s="148">
        <v>123</v>
      </c>
      <c r="K140" s="143">
        <v>4721673</v>
      </c>
      <c r="L140" s="144">
        <v>150</v>
      </c>
      <c r="M140" s="145">
        <v>131</v>
      </c>
      <c r="N140" s="146">
        <v>5217389</v>
      </c>
      <c r="O140" s="147">
        <v>167</v>
      </c>
      <c r="P140" s="148">
        <v>145</v>
      </c>
      <c r="Q140" s="143">
        <v>12180172</v>
      </c>
      <c r="R140" s="144">
        <v>157</v>
      </c>
      <c r="S140" s="145">
        <v>140</v>
      </c>
      <c r="T140" s="146">
        <v>1248272</v>
      </c>
      <c r="U140" s="147">
        <v>413</v>
      </c>
      <c r="V140" s="148">
        <v>393</v>
      </c>
      <c r="W140" s="143">
        <v>240</v>
      </c>
      <c r="X140" s="144">
        <v>283</v>
      </c>
      <c r="Y140" s="145">
        <v>245</v>
      </c>
      <c r="Z140" s="187" t="s">
        <v>3052</v>
      </c>
      <c r="AA140" s="149">
        <v>352</v>
      </c>
      <c r="AB140" s="141">
        <v>0</v>
      </c>
      <c r="AC140" s="150">
        <v>100</v>
      </c>
      <c r="AD140" s="151">
        <v>0</v>
      </c>
    </row>
    <row r="141" spans="1:30" s="3" customFormat="1" ht="18.75" customHeight="1">
      <c r="A141" s="137">
        <v>139</v>
      </c>
      <c r="B141" s="139" t="s">
        <v>1821</v>
      </c>
      <c r="C141" s="140" t="s">
        <v>3056</v>
      </c>
      <c r="D141" s="141">
        <v>123</v>
      </c>
      <c r="E141" s="143">
        <v>13832320</v>
      </c>
      <c r="F141" s="144">
        <v>91</v>
      </c>
      <c r="G141" s="145">
        <v>78</v>
      </c>
      <c r="H141" s="146">
        <v>24724172</v>
      </c>
      <c r="I141" s="147">
        <v>226</v>
      </c>
      <c r="J141" s="148">
        <v>203</v>
      </c>
      <c r="K141" s="143">
        <v>3176445</v>
      </c>
      <c r="L141" s="144">
        <v>229</v>
      </c>
      <c r="M141" s="145">
        <v>209</v>
      </c>
      <c r="N141" s="146">
        <v>3129427</v>
      </c>
      <c r="O141" s="147">
        <v>232</v>
      </c>
      <c r="P141" s="148">
        <v>207</v>
      </c>
      <c r="Q141" s="143">
        <v>9043998</v>
      </c>
      <c r="R141" s="144">
        <v>182</v>
      </c>
      <c r="S141" s="145">
        <v>163</v>
      </c>
      <c r="T141" s="146">
        <v>1065043</v>
      </c>
      <c r="U141" s="147">
        <v>397</v>
      </c>
      <c r="V141" s="148">
        <v>378</v>
      </c>
      <c r="W141" s="143">
        <v>752</v>
      </c>
      <c r="X141" s="144">
        <v>247</v>
      </c>
      <c r="Y141" s="145">
        <v>210</v>
      </c>
      <c r="Z141" s="146">
        <v>643</v>
      </c>
      <c r="AA141" s="149">
        <v>351</v>
      </c>
      <c r="AB141" s="141">
        <v>0</v>
      </c>
      <c r="AC141" s="150">
        <v>100</v>
      </c>
      <c r="AD141" s="151">
        <v>0</v>
      </c>
    </row>
    <row r="142" spans="1:30" s="3" customFormat="1" ht="18.75" customHeight="1">
      <c r="A142" s="152">
        <v>140</v>
      </c>
      <c r="B142" s="154" t="s">
        <v>2699</v>
      </c>
      <c r="C142" s="155" t="s">
        <v>3056</v>
      </c>
      <c r="D142" s="156">
        <v>124</v>
      </c>
      <c r="E142" s="158">
        <v>13817168</v>
      </c>
      <c r="F142" s="159">
        <v>158</v>
      </c>
      <c r="G142" s="160">
        <v>141</v>
      </c>
      <c r="H142" s="161">
        <v>14443196</v>
      </c>
      <c r="I142" s="162" t="s">
        <v>3052</v>
      </c>
      <c r="J142" s="163" t="s">
        <v>3052</v>
      </c>
      <c r="K142" s="158">
        <v>-101821</v>
      </c>
      <c r="L142" s="159" t="s">
        <v>3052</v>
      </c>
      <c r="M142" s="160" t="s">
        <v>3052</v>
      </c>
      <c r="N142" s="161">
        <v>-469695</v>
      </c>
      <c r="O142" s="162">
        <v>322</v>
      </c>
      <c r="P142" s="163">
        <v>290</v>
      </c>
      <c r="Q142" s="158">
        <v>5743093</v>
      </c>
      <c r="R142" s="159">
        <v>474</v>
      </c>
      <c r="S142" s="160">
        <v>442</v>
      </c>
      <c r="T142" s="161">
        <v>-862238</v>
      </c>
      <c r="U142" s="162">
        <v>99</v>
      </c>
      <c r="V142" s="163">
        <v>87</v>
      </c>
      <c r="W142" s="158">
        <v>32743</v>
      </c>
      <c r="X142" s="159">
        <v>322</v>
      </c>
      <c r="Y142" s="160">
        <v>281</v>
      </c>
      <c r="Z142" s="161">
        <v>462</v>
      </c>
      <c r="AA142" s="164">
        <v>352</v>
      </c>
      <c r="AB142" s="156">
        <v>0</v>
      </c>
      <c r="AC142" s="165">
        <v>100</v>
      </c>
      <c r="AD142" s="166">
        <v>0</v>
      </c>
    </row>
    <row r="143" spans="1:30" s="3" customFormat="1" ht="18.75" customHeight="1">
      <c r="A143" s="366">
        <v>141</v>
      </c>
      <c r="B143" s="368" t="s">
        <v>304</v>
      </c>
      <c r="C143" s="369" t="s">
        <v>88</v>
      </c>
      <c r="D143" s="417">
        <v>125</v>
      </c>
      <c r="E143" s="371">
        <v>13798282</v>
      </c>
      <c r="F143" s="372">
        <v>160</v>
      </c>
      <c r="G143" s="373">
        <v>142</v>
      </c>
      <c r="H143" s="374">
        <v>14142099</v>
      </c>
      <c r="I143" s="375">
        <v>201</v>
      </c>
      <c r="J143" s="376">
        <v>178</v>
      </c>
      <c r="K143" s="371">
        <v>3709308</v>
      </c>
      <c r="L143" s="372">
        <v>93</v>
      </c>
      <c r="M143" s="373">
        <v>75</v>
      </c>
      <c r="N143" s="374">
        <v>7783591</v>
      </c>
      <c r="O143" s="375">
        <v>95</v>
      </c>
      <c r="P143" s="376">
        <v>82</v>
      </c>
      <c r="Q143" s="371">
        <v>18982807</v>
      </c>
      <c r="R143" s="372">
        <v>466</v>
      </c>
      <c r="S143" s="373">
        <v>436</v>
      </c>
      <c r="T143" s="374">
        <v>-558824</v>
      </c>
      <c r="U143" s="375">
        <v>205</v>
      </c>
      <c r="V143" s="376">
        <v>192</v>
      </c>
      <c r="W143" s="371">
        <v>16274</v>
      </c>
      <c r="X143" s="372">
        <v>153</v>
      </c>
      <c r="Y143" s="373">
        <v>120</v>
      </c>
      <c r="Z143" s="374">
        <v>975</v>
      </c>
      <c r="AA143" s="379">
        <v>369</v>
      </c>
      <c r="AB143" s="370">
        <v>0</v>
      </c>
      <c r="AC143" s="380">
        <v>100</v>
      </c>
      <c r="AD143" s="381">
        <v>0</v>
      </c>
    </row>
    <row r="144" spans="1:30" s="3" customFormat="1" ht="18.75" customHeight="1">
      <c r="A144" s="382">
        <v>142</v>
      </c>
      <c r="B144" s="384" t="s">
        <v>1473</v>
      </c>
      <c r="C144" s="385" t="s">
        <v>88</v>
      </c>
      <c r="D144" s="396">
        <v>126</v>
      </c>
      <c r="E144" s="387">
        <v>13562608</v>
      </c>
      <c r="F144" s="388">
        <v>166</v>
      </c>
      <c r="G144" s="389">
        <v>148</v>
      </c>
      <c r="H144" s="390">
        <v>13587056</v>
      </c>
      <c r="I144" s="391">
        <v>95</v>
      </c>
      <c r="J144" s="392">
        <v>81</v>
      </c>
      <c r="K144" s="387">
        <v>6471996</v>
      </c>
      <c r="L144" s="388">
        <v>441</v>
      </c>
      <c r="M144" s="389">
        <v>406</v>
      </c>
      <c r="N144" s="390">
        <v>622185</v>
      </c>
      <c r="O144" s="391">
        <v>258</v>
      </c>
      <c r="P144" s="392">
        <v>231</v>
      </c>
      <c r="Q144" s="387">
        <v>8193777</v>
      </c>
      <c r="R144" s="388">
        <v>317</v>
      </c>
      <c r="S144" s="389">
        <v>295</v>
      </c>
      <c r="T144" s="390">
        <v>308265</v>
      </c>
      <c r="U144" s="391">
        <v>43</v>
      </c>
      <c r="V144" s="392">
        <v>38</v>
      </c>
      <c r="W144" s="387">
        <v>68136</v>
      </c>
      <c r="X144" s="388">
        <v>306</v>
      </c>
      <c r="Y144" s="389">
        <v>266</v>
      </c>
      <c r="Z144" s="390">
        <v>482</v>
      </c>
      <c r="AA144" s="395">
        <v>314</v>
      </c>
      <c r="AB144" s="396">
        <v>0</v>
      </c>
      <c r="AC144" s="397">
        <v>1.1000000000000001</v>
      </c>
      <c r="AD144" s="398">
        <v>98.9</v>
      </c>
    </row>
    <row r="145" spans="1:30" s="3" customFormat="1" ht="18.75" customHeight="1">
      <c r="A145" s="137">
        <v>143</v>
      </c>
      <c r="B145" s="139" t="s">
        <v>2397</v>
      </c>
      <c r="C145" s="140" t="s">
        <v>3056</v>
      </c>
      <c r="D145" s="141">
        <v>127</v>
      </c>
      <c r="E145" s="143">
        <v>13541090</v>
      </c>
      <c r="F145" s="144">
        <v>167</v>
      </c>
      <c r="G145" s="145">
        <v>149</v>
      </c>
      <c r="H145" s="146">
        <v>13553258</v>
      </c>
      <c r="I145" s="147">
        <v>111</v>
      </c>
      <c r="J145" s="148">
        <v>94</v>
      </c>
      <c r="K145" s="143">
        <v>5830013</v>
      </c>
      <c r="L145" s="144">
        <v>114</v>
      </c>
      <c r="M145" s="145">
        <v>95</v>
      </c>
      <c r="N145" s="146">
        <v>6819176</v>
      </c>
      <c r="O145" s="147">
        <v>157</v>
      </c>
      <c r="P145" s="148">
        <v>137</v>
      </c>
      <c r="Q145" s="143">
        <v>12804577</v>
      </c>
      <c r="R145" s="144">
        <v>379</v>
      </c>
      <c r="S145" s="145">
        <v>352</v>
      </c>
      <c r="T145" s="146">
        <v>123741</v>
      </c>
      <c r="U145" s="147">
        <v>299</v>
      </c>
      <c r="V145" s="148">
        <v>285</v>
      </c>
      <c r="W145" s="143">
        <v>6988</v>
      </c>
      <c r="X145" s="144">
        <v>118</v>
      </c>
      <c r="Y145" s="145">
        <v>89</v>
      </c>
      <c r="Z145" s="146">
        <v>1190</v>
      </c>
      <c r="AA145" s="149">
        <v>362</v>
      </c>
      <c r="AB145" s="141">
        <v>0</v>
      </c>
      <c r="AC145" s="150">
        <v>100</v>
      </c>
      <c r="AD145" s="151">
        <v>0</v>
      </c>
    </row>
    <row r="146" spans="1:30" s="3" customFormat="1" ht="18.75" customHeight="1">
      <c r="A146" s="382">
        <v>144</v>
      </c>
      <c r="B146" s="384" t="s">
        <v>2694</v>
      </c>
      <c r="C146" s="385" t="s">
        <v>3106</v>
      </c>
      <c r="D146" s="386">
        <v>128</v>
      </c>
      <c r="E146" s="387">
        <v>13529084</v>
      </c>
      <c r="F146" s="388">
        <v>169</v>
      </c>
      <c r="G146" s="389">
        <v>151</v>
      </c>
      <c r="H146" s="390">
        <v>13529084</v>
      </c>
      <c r="I146" s="391">
        <v>262</v>
      </c>
      <c r="J146" s="392">
        <v>235</v>
      </c>
      <c r="K146" s="387">
        <v>2778158</v>
      </c>
      <c r="L146" s="388">
        <v>325</v>
      </c>
      <c r="M146" s="389">
        <v>297</v>
      </c>
      <c r="N146" s="390">
        <v>1894746</v>
      </c>
      <c r="O146" s="391">
        <v>328</v>
      </c>
      <c r="P146" s="392">
        <v>296</v>
      </c>
      <c r="Q146" s="387">
        <v>5642538</v>
      </c>
      <c r="R146" s="388">
        <v>170</v>
      </c>
      <c r="S146" s="389">
        <v>153</v>
      </c>
      <c r="T146" s="390">
        <v>1117367</v>
      </c>
      <c r="U146" s="391">
        <v>398</v>
      </c>
      <c r="V146" s="392">
        <v>379</v>
      </c>
      <c r="W146" s="387">
        <v>724</v>
      </c>
      <c r="X146" s="388">
        <v>125</v>
      </c>
      <c r="Y146" s="389">
        <v>95</v>
      </c>
      <c r="Z146" s="390">
        <v>1135</v>
      </c>
      <c r="AA146" s="395">
        <v>312</v>
      </c>
      <c r="AB146" s="396">
        <v>0</v>
      </c>
      <c r="AC146" s="397">
        <v>100</v>
      </c>
      <c r="AD146" s="398">
        <v>0</v>
      </c>
    </row>
    <row r="147" spans="1:30" s="3" customFormat="1" ht="18.75" customHeight="1">
      <c r="A147" s="400">
        <v>145</v>
      </c>
      <c r="B147" s="402" t="s">
        <v>2706</v>
      </c>
      <c r="C147" s="403" t="s">
        <v>3098</v>
      </c>
      <c r="D147" s="404">
        <v>129</v>
      </c>
      <c r="E147" s="405">
        <v>13519416</v>
      </c>
      <c r="F147" s="406">
        <v>151</v>
      </c>
      <c r="G147" s="407">
        <v>135</v>
      </c>
      <c r="H147" s="408">
        <v>15468307</v>
      </c>
      <c r="I147" s="409">
        <v>132</v>
      </c>
      <c r="J147" s="410">
        <v>114</v>
      </c>
      <c r="K147" s="405">
        <v>5046557</v>
      </c>
      <c r="L147" s="406">
        <v>282</v>
      </c>
      <c r="M147" s="407">
        <v>256</v>
      </c>
      <c r="N147" s="408">
        <v>2329508</v>
      </c>
      <c r="O147" s="409">
        <v>243</v>
      </c>
      <c r="P147" s="410">
        <v>217</v>
      </c>
      <c r="Q147" s="405">
        <v>8719092</v>
      </c>
      <c r="R147" s="406">
        <v>276</v>
      </c>
      <c r="S147" s="407">
        <v>254</v>
      </c>
      <c r="T147" s="408">
        <v>494793</v>
      </c>
      <c r="U147" s="409" t="s">
        <v>3052</v>
      </c>
      <c r="V147" s="410" t="s">
        <v>3052</v>
      </c>
      <c r="W147" s="416" t="s">
        <v>3052</v>
      </c>
      <c r="X147" s="406">
        <v>209</v>
      </c>
      <c r="Y147" s="407">
        <v>174</v>
      </c>
      <c r="Z147" s="408">
        <v>724</v>
      </c>
      <c r="AA147" s="413">
        <v>311</v>
      </c>
      <c r="AB147" s="404">
        <v>10</v>
      </c>
      <c r="AC147" s="414">
        <v>90</v>
      </c>
      <c r="AD147" s="415">
        <v>0</v>
      </c>
    </row>
    <row r="148" spans="1:30" s="3" customFormat="1" ht="18.75" customHeight="1">
      <c r="A148" s="366">
        <v>146</v>
      </c>
      <c r="B148" s="368" t="s">
        <v>2635</v>
      </c>
      <c r="C148" s="369" t="s">
        <v>88</v>
      </c>
      <c r="D148" s="370">
        <v>130</v>
      </c>
      <c r="E148" s="371">
        <v>13411335</v>
      </c>
      <c r="F148" s="372">
        <v>164</v>
      </c>
      <c r="G148" s="373">
        <v>146</v>
      </c>
      <c r="H148" s="374">
        <v>13724668</v>
      </c>
      <c r="I148" s="375">
        <v>100</v>
      </c>
      <c r="J148" s="376">
        <v>86</v>
      </c>
      <c r="K148" s="371">
        <v>6305259</v>
      </c>
      <c r="L148" s="372">
        <v>153</v>
      </c>
      <c r="M148" s="373">
        <v>134</v>
      </c>
      <c r="N148" s="374">
        <v>5064310</v>
      </c>
      <c r="O148" s="375">
        <v>125</v>
      </c>
      <c r="P148" s="376">
        <v>107</v>
      </c>
      <c r="Q148" s="371">
        <v>15003698</v>
      </c>
      <c r="R148" s="372">
        <v>181</v>
      </c>
      <c r="S148" s="373">
        <v>162</v>
      </c>
      <c r="T148" s="374">
        <v>1065408</v>
      </c>
      <c r="U148" s="375">
        <v>132</v>
      </c>
      <c r="V148" s="376">
        <v>120</v>
      </c>
      <c r="W148" s="371">
        <v>26000</v>
      </c>
      <c r="X148" s="372">
        <v>137</v>
      </c>
      <c r="Y148" s="373">
        <v>105</v>
      </c>
      <c r="Z148" s="374">
        <v>1033</v>
      </c>
      <c r="AA148" s="379">
        <v>361</v>
      </c>
      <c r="AB148" s="370">
        <v>0</v>
      </c>
      <c r="AC148" s="380">
        <v>100</v>
      </c>
      <c r="AD148" s="381">
        <v>0</v>
      </c>
    </row>
    <row r="149" spans="1:30" s="3" customFormat="1" ht="18.75" customHeight="1">
      <c r="A149" s="382">
        <v>147</v>
      </c>
      <c r="B149" s="384" t="s">
        <v>1437</v>
      </c>
      <c r="C149" s="385" t="s">
        <v>3058</v>
      </c>
      <c r="D149" s="396">
        <v>131</v>
      </c>
      <c r="E149" s="387">
        <v>13375751</v>
      </c>
      <c r="F149" s="388">
        <v>170</v>
      </c>
      <c r="G149" s="389">
        <v>152</v>
      </c>
      <c r="H149" s="390">
        <v>13524343</v>
      </c>
      <c r="I149" s="391" t="s">
        <v>3052</v>
      </c>
      <c r="J149" s="392" t="s">
        <v>3052</v>
      </c>
      <c r="K149" s="387">
        <v>-180138</v>
      </c>
      <c r="L149" s="388" t="s">
        <v>3052</v>
      </c>
      <c r="M149" s="389" t="s">
        <v>3052</v>
      </c>
      <c r="N149" s="419" t="s">
        <v>3052</v>
      </c>
      <c r="O149" s="391">
        <v>165</v>
      </c>
      <c r="P149" s="392">
        <v>143</v>
      </c>
      <c r="Q149" s="387">
        <v>12323942</v>
      </c>
      <c r="R149" s="388">
        <v>492</v>
      </c>
      <c r="S149" s="389">
        <v>456</v>
      </c>
      <c r="T149" s="419" t="s">
        <v>3052</v>
      </c>
      <c r="U149" s="391">
        <v>171</v>
      </c>
      <c r="V149" s="392">
        <v>158</v>
      </c>
      <c r="W149" s="387">
        <v>20367</v>
      </c>
      <c r="X149" s="388">
        <v>134</v>
      </c>
      <c r="Y149" s="389">
        <v>102</v>
      </c>
      <c r="Z149" s="390">
        <v>1053</v>
      </c>
      <c r="AA149" s="395">
        <v>384</v>
      </c>
      <c r="AB149" s="396">
        <v>0</v>
      </c>
      <c r="AC149" s="397">
        <v>100</v>
      </c>
      <c r="AD149" s="398">
        <v>0</v>
      </c>
    </row>
    <row r="150" spans="1:30" s="3" customFormat="1" ht="18.75" customHeight="1">
      <c r="A150" s="137">
        <v>148</v>
      </c>
      <c r="B150" s="139" t="s">
        <v>166</v>
      </c>
      <c r="C150" s="140" t="s">
        <v>3056</v>
      </c>
      <c r="D150" s="141">
        <v>132</v>
      </c>
      <c r="E150" s="143">
        <v>13121957</v>
      </c>
      <c r="F150" s="144">
        <v>163</v>
      </c>
      <c r="G150" s="145">
        <v>145</v>
      </c>
      <c r="H150" s="146">
        <v>13825128</v>
      </c>
      <c r="I150" s="147">
        <v>119</v>
      </c>
      <c r="J150" s="148">
        <v>102</v>
      </c>
      <c r="K150" s="143">
        <v>5601757</v>
      </c>
      <c r="L150" s="144">
        <v>204</v>
      </c>
      <c r="M150" s="145">
        <v>184</v>
      </c>
      <c r="N150" s="146">
        <v>3758759</v>
      </c>
      <c r="O150" s="147">
        <v>192</v>
      </c>
      <c r="P150" s="148">
        <v>168</v>
      </c>
      <c r="Q150" s="143">
        <v>10701430</v>
      </c>
      <c r="R150" s="144">
        <v>107</v>
      </c>
      <c r="S150" s="145">
        <v>95</v>
      </c>
      <c r="T150" s="146">
        <v>2141761</v>
      </c>
      <c r="U150" s="147">
        <v>223</v>
      </c>
      <c r="V150" s="148">
        <v>210</v>
      </c>
      <c r="W150" s="143">
        <v>14660</v>
      </c>
      <c r="X150" s="144">
        <v>193</v>
      </c>
      <c r="Y150" s="145">
        <v>158</v>
      </c>
      <c r="Z150" s="146">
        <v>798</v>
      </c>
      <c r="AA150" s="149">
        <v>352</v>
      </c>
      <c r="AB150" s="141">
        <v>0</v>
      </c>
      <c r="AC150" s="150">
        <v>0.08</v>
      </c>
      <c r="AD150" s="151">
        <v>99.92</v>
      </c>
    </row>
    <row r="151" spans="1:30" s="3" customFormat="1" ht="18.75" customHeight="1">
      <c r="A151" s="382">
        <v>149</v>
      </c>
      <c r="B151" s="384" t="s">
        <v>2398</v>
      </c>
      <c r="C151" s="385" t="s">
        <v>3054</v>
      </c>
      <c r="D151" s="396">
        <v>17</v>
      </c>
      <c r="E151" s="387">
        <v>13071671</v>
      </c>
      <c r="F151" s="388">
        <v>157</v>
      </c>
      <c r="G151" s="389">
        <v>17</v>
      </c>
      <c r="H151" s="390">
        <v>14505514</v>
      </c>
      <c r="I151" s="391">
        <v>460</v>
      </c>
      <c r="J151" s="392">
        <v>41</v>
      </c>
      <c r="K151" s="387">
        <v>672369</v>
      </c>
      <c r="L151" s="388">
        <v>272</v>
      </c>
      <c r="M151" s="389">
        <v>26</v>
      </c>
      <c r="N151" s="419" t="s">
        <v>3052</v>
      </c>
      <c r="O151" s="391">
        <v>160</v>
      </c>
      <c r="P151" s="392">
        <v>21</v>
      </c>
      <c r="Q151" s="399" t="s">
        <v>3052</v>
      </c>
      <c r="R151" s="388">
        <v>481</v>
      </c>
      <c r="S151" s="389">
        <v>34</v>
      </c>
      <c r="T151" s="419" t="s">
        <v>3052</v>
      </c>
      <c r="U151" s="391" t="s">
        <v>3052</v>
      </c>
      <c r="V151" s="392" t="s">
        <v>3052</v>
      </c>
      <c r="W151" s="399" t="s">
        <v>3052</v>
      </c>
      <c r="X151" s="388">
        <v>214</v>
      </c>
      <c r="Y151" s="389">
        <v>36</v>
      </c>
      <c r="Z151" s="390">
        <v>716</v>
      </c>
      <c r="AA151" s="395">
        <v>351</v>
      </c>
      <c r="AB151" s="396">
        <v>99.99</v>
      </c>
      <c r="AC151" s="397">
        <v>0.01</v>
      </c>
      <c r="AD151" s="398">
        <v>0</v>
      </c>
    </row>
    <row r="152" spans="1:30" s="3" customFormat="1" ht="18.75" customHeight="1">
      <c r="A152" s="400">
        <v>150</v>
      </c>
      <c r="B152" s="402" t="s">
        <v>1028</v>
      </c>
      <c r="C152" s="403" t="s">
        <v>1049</v>
      </c>
      <c r="D152" s="404">
        <v>133</v>
      </c>
      <c r="E152" s="405">
        <v>13050850</v>
      </c>
      <c r="F152" s="406">
        <v>172</v>
      </c>
      <c r="G152" s="407">
        <v>154</v>
      </c>
      <c r="H152" s="408">
        <v>13451437</v>
      </c>
      <c r="I152" s="409">
        <v>175</v>
      </c>
      <c r="J152" s="410">
        <v>152</v>
      </c>
      <c r="K152" s="405">
        <v>4090959</v>
      </c>
      <c r="L152" s="406">
        <v>100</v>
      </c>
      <c r="M152" s="407">
        <v>82</v>
      </c>
      <c r="N152" s="408">
        <v>7598557</v>
      </c>
      <c r="O152" s="409">
        <v>161</v>
      </c>
      <c r="P152" s="410">
        <v>140</v>
      </c>
      <c r="Q152" s="405">
        <v>12448276</v>
      </c>
      <c r="R152" s="406">
        <v>117</v>
      </c>
      <c r="S152" s="407">
        <v>104</v>
      </c>
      <c r="T152" s="408">
        <v>1836789</v>
      </c>
      <c r="U152" s="409">
        <v>119</v>
      </c>
      <c r="V152" s="410">
        <v>107</v>
      </c>
      <c r="W152" s="405">
        <v>29729</v>
      </c>
      <c r="X152" s="406">
        <v>86</v>
      </c>
      <c r="Y152" s="407">
        <v>58</v>
      </c>
      <c r="Z152" s="408">
        <v>1453</v>
      </c>
      <c r="AA152" s="413">
        <v>321</v>
      </c>
      <c r="AB152" s="404">
        <v>0</v>
      </c>
      <c r="AC152" s="414">
        <v>100</v>
      </c>
      <c r="AD152" s="415">
        <v>0</v>
      </c>
    </row>
    <row r="153" spans="1:30" s="3" customFormat="1" ht="18.75" customHeight="1">
      <c r="A153" s="366">
        <v>151</v>
      </c>
      <c r="B153" s="368" t="s">
        <v>2399</v>
      </c>
      <c r="C153" s="369" t="s">
        <v>3051</v>
      </c>
      <c r="D153" s="370">
        <v>134</v>
      </c>
      <c r="E153" s="371">
        <v>13050133</v>
      </c>
      <c r="F153" s="372">
        <v>162</v>
      </c>
      <c r="G153" s="373">
        <v>144</v>
      </c>
      <c r="H153" s="374">
        <v>13945738</v>
      </c>
      <c r="I153" s="375">
        <v>438</v>
      </c>
      <c r="J153" s="376">
        <v>399</v>
      </c>
      <c r="K153" s="371">
        <v>947009</v>
      </c>
      <c r="L153" s="372">
        <v>479</v>
      </c>
      <c r="M153" s="373">
        <v>442</v>
      </c>
      <c r="N153" s="374">
        <v>197308</v>
      </c>
      <c r="O153" s="375">
        <v>251</v>
      </c>
      <c r="P153" s="376">
        <v>224</v>
      </c>
      <c r="Q153" s="371">
        <v>8522080</v>
      </c>
      <c r="R153" s="372">
        <v>437</v>
      </c>
      <c r="S153" s="373">
        <v>410</v>
      </c>
      <c r="T153" s="374">
        <v>30401</v>
      </c>
      <c r="U153" s="375">
        <v>109</v>
      </c>
      <c r="V153" s="376">
        <v>97</v>
      </c>
      <c r="W153" s="371">
        <v>31208</v>
      </c>
      <c r="X153" s="372">
        <v>223</v>
      </c>
      <c r="Y153" s="373">
        <v>187</v>
      </c>
      <c r="Z153" s="374">
        <v>692</v>
      </c>
      <c r="AA153" s="379">
        <v>372</v>
      </c>
      <c r="AB153" s="370">
        <v>0</v>
      </c>
      <c r="AC153" s="380">
        <v>100</v>
      </c>
      <c r="AD153" s="381">
        <v>0</v>
      </c>
    </row>
    <row r="154" spans="1:30" s="3" customFormat="1" ht="18.75" customHeight="1">
      <c r="A154" s="382">
        <v>152</v>
      </c>
      <c r="B154" s="384" t="s">
        <v>179</v>
      </c>
      <c r="C154" s="385" t="s">
        <v>3058</v>
      </c>
      <c r="D154" s="396">
        <v>135</v>
      </c>
      <c r="E154" s="387">
        <v>12879101</v>
      </c>
      <c r="F154" s="388">
        <v>171</v>
      </c>
      <c r="G154" s="389">
        <v>153</v>
      </c>
      <c r="H154" s="390">
        <v>13471630</v>
      </c>
      <c r="I154" s="391">
        <v>243</v>
      </c>
      <c r="J154" s="392">
        <v>218</v>
      </c>
      <c r="K154" s="387">
        <v>2965517</v>
      </c>
      <c r="L154" s="388">
        <v>249</v>
      </c>
      <c r="M154" s="389">
        <v>225</v>
      </c>
      <c r="N154" s="390">
        <v>2816659</v>
      </c>
      <c r="O154" s="391">
        <v>142</v>
      </c>
      <c r="P154" s="392">
        <v>124</v>
      </c>
      <c r="Q154" s="387">
        <v>13573167</v>
      </c>
      <c r="R154" s="388">
        <v>475</v>
      </c>
      <c r="S154" s="389">
        <v>443</v>
      </c>
      <c r="T154" s="390">
        <v>-992592</v>
      </c>
      <c r="U154" s="391" t="s">
        <v>3052</v>
      </c>
      <c r="V154" s="392" t="s">
        <v>3052</v>
      </c>
      <c r="W154" s="399" t="s">
        <v>3052</v>
      </c>
      <c r="X154" s="388">
        <v>207</v>
      </c>
      <c r="Y154" s="389">
        <v>172</v>
      </c>
      <c r="Z154" s="390">
        <v>743</v>
      </c>
      <c r="AA154" s="395">
        <v>369</v>
      </c>
      <c r="AB154" s="396">
        <v>0</v>
      </c>
      <c r="AC154" s="397">
        <v>100</v>
      </c>
      <c r="AD154" s="398">
        <v>0</v>
      </c>
    </row>
    <row r="155" spans="1:30" s="3" customFormat="1" ht="18.75" customHeight="1">
      <c r="A155" s="382">
        <v>153</v>
      </c>
      <c r="B155" s="384" t="s">
        <v>1831</v>
      </c>
      <c r="C155" s="385" t="s">
        <v>1061</v>
      </c>
      <c r="D155" s="396">
        <v>136</v>
      </c>
      <c r="E155" s="387">
        <v>12850232</v>
      </c>
      <c r="F155" s="388">
        <v>178</v>
      </c>
      <c r="G155" s="389">
        <v>160</v>
      </c>
      <c r="H155" s="390">
        <v>13007553</v>
      </c>
      <c r="I155" s="391">
        <v>122</v>
      </c>
      <c r="J155" s="392">
        <v>105</v>
      </c>
      <c r="K155" s="387">
        <v>5415762</v>
      </c>
      <c r="L155" s="388">
        <v>135</v>
      </c>
      <c r="M155" s="389">
        <v>116</v>
      </c>
      <c r="N155" s="390">
        <v>5772220</v>
      </c>
      <c r="O155" s="391">
        <v>181</v>
      </c>
      <c r="P155" s="392">
        <v>159</v>
      </c>
      <c r="Q155" s="387">
        <v>11169546</v>
      </c>
      <c r="R155" s="388">
        <v>79</v>
      </c>
      <c r="S155" s="389">
        <v>68</v>
      </c>
      <c r="T155" s="390">
        <v>3113563</v>
      </c>
      <c r="U155" s="391">
        <v>394</v>
      </c>
      <c r="V155" s="392">
        <v>375</v>
      </c>
      <c r="W155" s="387">
        <v>820</v>
      </c>
      <c r="X155" s="388">
        <v>219</v>
      </c>
      <c r="Y155" s="389">
        <v>183</v>
      </c>
      <c r="Z155" s="390">
        <v>710</v>
      </c>
      <c r="AA155" s="395">
        <v>321</v>
      </c>
      <c r="AB155" s="396">
        <v>0</v>
      </c>
      <c r="AC155" s="397">
        <v>100</v>
      </c>
      <c r="AD155" s="398">
        <v>0</v>
      </c>
    </row>
    <row r="156" spans="1:30" s="3" customFormat="1" ht="18.75" customHeight="1">
      <c r="A156" s="382">
        <v>154</v>
      </c>
      <c r="B156" s="384" t="s">
        <v>2174</v>
      </c>
      <c r="C156" s="385" t="s">
        <v>88</v>
      </c>
      <c r="D156" s="396">
        <v>137</v>
      </c>
      <c r="E156" s="387">
        <v>12806125</v>
      </c>
      <c r="F156" s="388">
        <v>176</v>
      </c>
      <c r="G156" s="389">
        <v>158</v>
      </c>
      <c r="H156" s="390">
        <v>13088179</v>
      </c>
      <c r="I156" s="391">
        <v>121</v>
      </c>
      <c r="J156" s="392">
        <v>104</v>
      </c>
      <c r="K156" s="387">
        <v>5507741</v>
      </c>
      <c r="L156" s="388">
        <v>351</v>
      </c>
      <c r="M156" s="389">
        <v>322</v>
      </c>
      <c r="N156" s="390">
        <v>1613608</v>
      </c>
      <c r="O156" s="391">
        <v>201</v>
      </c>
      <c r="P156" s="392">
        <v>176</v>
      </c>
      <c r="Q156" s="387">
        <v>10500982</v>
      </c>
      <c r="R156" s="388">
        <v>280</v>
      </c>
      <c r="S156" s="389">
        <v>258</v>
      </c>
      <c r="T156" s="390">
        <v>471284</v>
      </c>
      <c r="U156" s="391">
        <v>66</v>
      </c>
      <c r="V156" s="392">
        <v>57</v>
      </c>
      <c r="W156" s="387">
        <v>47400</v>
      </c>
      <c r="X156" s="388">
        <v>46</v>
      </c>
      <c r="Y156" s="389">
        <v>26</v>
      </c>
      <c r="Z156" s="390">
        <v>2100</v>
      </c>
      <c r="AA156" s="395">
        <v>321</v>
      </c>
      <c r="AB156" s="396">
        <v>0</v>
      </c>
      <c r="AC156" s="397">
        <v>100</v>
      </c>
      <c r="AD156" s="398">
        <v>0</v>
      </c>
    </row>
    <row r="157" spans="1:30" s="3" customFormat="1" ht="18.75" customHeight="1">
      <c r="A157" s="400">
        <v>155</v>
      </c>
      <c r="B157" s="402" t="s">
        <v>1624</v>
      </c>
      <c r="C157" s="403" t="s">
        <v>1061</v>
      </c>
      <c r="D157" s="404">
        <v>138</v>
      </c>
      <c r="E157" s="405">
        <v>12736000</v>
      </c>
      <c r="F157" s="406">
        <v>181</v>
      </c>
      <c r="G157" s="407">
        <v>163</v>
      </c>
      <c r="H157" s="408">
        <v>12942670</v>
      </c>
      <c r="I157" s="409">
        <v>282</v>
      </c>
      <c r="J157" s="410">
        <v>252</v>
      </c>
      <c r="K157" s="405">
        <v>2521292</v>
      </c>
      <c r="L157" s="406">
        <v>294</v>
      </c>
      <c r="M157" s="407">
        <v>268</v>
      </c>
      <c r="N157" s="418" t="s">
        <v>3052</v>
      </c>
      <c r="O157" s="409">
        <v>351</v>
      </c>
      <c r="P157" s="410">
        <v>318</v>
      </c>
      <c r="Q157" s="405">
        <v>4993080</v>
      </c>
      <c r="R157" s="406">
        <v>99</v>
      </c>
      <c r="S157" s="407">
        <v>87</v>
      </c>
      <c r="T157" s="418" t="s">
        <v>3052</v>
      </c>
      <c r="U157" s="409">
        <v>183</v>
      </c>
      <c r="V157" s="410">
        <v>170</v>
      </c>
      <c r="W157" s="405">
        <v>18744</v>
      </c>
      <c r="X157" s="406">
        <v>353</v>
      </c>
      <c r="Y157" s="407">
        <v>310</v>
      </c>
      <c r="Z157" s="408">
        <v>413</v>
      </c>
      <c r="AA157" s="413">
        <v>384</v>
      </c>
      <c r="AB157" s="404">
        <v>0</v>
      </c>
      <c r="AC157" s="414">
        <v>100</v>
      </c>
      <c r="AD157" s="415">
        <v>0</v>
      </c>
    </row>
    <row r="158" spans="1:30" s="3" customFormat="1" ht="18.75" customHeight="1">
      <c r="A158" s="366">
        <v>156</v>
      </c>
      <c r="B158" s="368" t="s">
        <v>1296</v>
      </c>
      <c r="C158" s="369" t="s">
        <v>1503</v>
      </c>
      <c r="D158" s="370">
        <v>139</v>
      </c>
      <c r="E158" s="371">
        <v>12620166</v>
      </c>
      <c r="F158" s="372">
        <v>182</v>
      </c>
      <c r="G158" s="373">
        <v>164</v>
      </c>
      <c r="H158" s="374">
        <v>12821027</v>
      </c>
      <c r="I158" s="375" t="s">
        <v>3052</v>
      </c>
      <c r="J158" s="376" t="s">
        <v>3052</v>
      </c>
      <c r="K158" s="371">
        <v>-168804</v>
      </c>
      <c r="L158" s="372">
        <v>307</v>
      </c>
      <c r="M158" s="373">
        <v>280</v>
      </c>
      <c r="N158" s="374">
        <v>2118612</v>
      </c>
      <c r="O158" s="375">
        <v>254</v>
      </c>
      <c r="P158" s="376">
        <v>227</v>
      </c>
      <c r="Q158" s="371">
        <v>8419258</v>
      </c>
      <c r="R158" s="372">
        <v>196</v>
      </c>
      <c r="S158" s="373">
        <v>175</v>
      </c>
      <c r="T158" s="374">
        <v>980648</v>
      </c>
      <c r="U158" s="375">
        <v>31</v>
      </c>
      <c r="V158" s="376">
        <v>26</v>
      </c>
      <c r="W158" s="371">
        <v>84666</v>
      </c>
      <c r="X158" s="372">
        <v>84</v>
      </c>
      <c r="Y158" s="373">
        <v>56</v>
      </c>
      <c r="Z158" s="374">
        <v>1457</v>
      </c>
      <c r="AA158" s="379">
        <v>384</v>
      </c>
      <c r="AB158" s="370">
        <v>0</v>
      </c>
      <c r="AC158" s="380">
        <v>0</v>
      </c>
      <c r="AD158" s="381">
        <v>100</v>
      </c>
    </row>
    <row r="159" spans="1:30" s="3" customFormat="1" ht="18.75" customHeight="1">
      <c r="A159" s="137">
        <v>157</v>
      </c>
      <c r="B159" s="139" t="s">
        <v>153</v>
      </c>
      <c r="C159" s="140" t="s">
        <v>3056</v>
      </c>
      <c r="D159" s="185">
        <v>140</v>
      </c>
      <c r="E159" s="143">
        <v>12595584</v>
      </c>
      <c r="F159" s="144">
        <v>185</v>
      </c>
      <c r="G159" s="145">
        <v>167</v>
      </c>
      <c r="H159" s="146">
        <v>12595906</v>
      </c>
      <c r="I159" s="147">
        <v>241</v>
      </c>
      <c r="J159" s="148">
        <v>216</v>
      </c>
      <c r="K159" s="143">
        <v>2980173</v>
      </c>
      <c r="L159" s="144">
        <v>302</v>
      </c>
      <c r="M159" s="145">
        <v>276</v>
      </c>
      <c r="N159" s="146">
        <v>2153976</v>
      </c>
      <c r="O159" s="147">
        <v>306</v>
      </c>
      <c r="P159" s="148">
        <v>274</v>
      </c>
      <c r="Q159" s="143">
        <v>6368386</v>
      </c>
      <c r="R159" s="144">
        <v>211</v>
      </c>
      <c r="S159" s="145">
        <v>190</v>
      </c>
      <c r="T159" s="146">
        <v>884479</v>
      </c>
      <c r="U159" s="147">
        <v>310</v>
      </c>
      <c r="V159" s="148">
        <v>296</v>
      </c>
      <c r="W159" s="143">
        <v>6102</v>
      </c>
      <c r="X159" s="144">
        <v>347</v>
      </c>
      <c r="Y159" s="145">
        <v>304</v>
      </c>
      <c r="Z159" s="146">
        <v>420</v>
      </c>
      <c r="AA159" s="149">
        <v>352</v>
      </c>
      <c r="AB159" s="141">
        <v>0</v>
      </c>
      <c r="AC159" s="150">
        <v>0.01</v>
      </c>
      <c r="AD159" s="151">
        <v>99.99</v>
      </c>
    </row>
    <row r="160" spans="1:30" s="3" customFormat="1" ht="18.75" customHeight="1">
      <c r="A160" s="382">
        <v>158</v>
      </c>
      <c r="B160" s="384" t="s">
        <v>392</v>
      </c>
      <c r="C160" s="385" t="s">
        <v>2187</v>
      </c>
      <c r="D160" s="396">
        <v>141</v>
      </c>
      <c r="E160" s="387">
        <v>12551162</v>
      </c>
      <c r="F160" s="388">
        <v>168</v>
      </c>
      <c r="G160" s="389">
        <v>150</v>
      </c>
      <c r="H160" s="390">
        <v>13530928</v>
      </c>
      <c r="I160" s="391">
        <v>130</v>
      </c>
      <c r="J160" s="392">
        <v>112</v>
      </c>
      <c r="K160" s="387">
        <v>5163316</v>
      </c>
      <c r="L160" s="388">
        <v>137</v>
      </c>
      <c r="M160" s="389">
        <v>118</v>
      </c>
      <c r="N160" s="390">
        <v>5699310</v>
      </c>
      <c r="O160" s="391">
        <v>176</v>
      </c>
      <c r="P160" s="392">
        <v>154</v>
      </c>
      <c r="Q160" s="387">
        <v>11745900</v>
      </c>
      <c r="R160" s="388">
        <v>110</v>
      </c>
      <c r="S160" s="389">
        <v>97</v>
      </c>
      <c r="T160" s="390">
        <v>2039159</v>
      </c>
      <c r="U160" s="391">
        <v>311</v>
      </c>
      <c r="V160" s="392">
        <v>297</v>
      </c>
      <c r="W160" s="387">
        <v>5937</v>
      </c>
      <c r="X160" s="388">
        <v>271</v>
      </c>
      <c r="Y160" s="389">
        <v>234</v>
      </c>
      <c r="Z160" s="390">
        <v>566</v>
      </c>
      <c r="AA160" s="395">
        <v>356</v>
      </c>
      <c r="AB160" s="396">
        <v>0</v>
      </c>
      <c r="AC160" s="397">
        <v>100</v>
      </c>
      <c r="AD160" s="398">
        <v>0</v>
      </c>
    </row>
    <row r="161" spans="1:30" s="3" customFormat="1" ht="18.75" customHeight="1">
      <c r="A161" s="137">
        <v>159</v>
      </c>
      <c r="B161" s="139" t="s">
        <v>1664</v>
      </c>
      <c r="C161" s="140" t="s">
        <v>3056</v>
      </c>
      <c r="D161" s="141">
        <v>142</v>
      </c>
      <c r="E161" s="143">
        <v>12434046</v>
      </c>
      <c r="F161" s="144">
        <v>155</v>
      </c>
      <c r="G161" s="145">
        <v>139</v>
      </c>
      <c r="H161" s="146">
        <v>14894112</v>
      </c>
      <c r="I161" s="147">
        <v>431</v>
      </c>
      <c r="J161" s="148">
        <v>392</v>
      </c>
      <c r="K161" s="143">
        <v>1012706</v>
      </c>
      <c r="L161" s="144">
        <v>402</v>
      </c>
      <c r="M161" s="145">
        <v>370</v>
      </c>
      <c r="N161" s="146">
        <v>1023899</v>
      </c>
      <c r="O161" s="147">
        <v>247</v>
      </c>
      <c r="P161" s="148">
        <v>220</v>
      </c>
      <c r="Q161" s="143">
        <v>8578902</v>
      </c>
      <c r="R161" s="144">
        <v>422</v>
      </c>
      <c r="S161" s="145">
        <v>395</v>
      </c>
      <c r="T161" s="146">
        <v>51318</v>
      </c>
      <c r="U161" s="147">
        <v>51</v>
      </c>
      <c r="V161" s="148">
        <v>43</v>
      </c>
      <c r="W161" s="143">
        <v>59536</v>
      </c>
      <c r="X161" s="144">
        <v>460</v>
      </c>
      <c r="Y161" s="145">
        <v>416</v>
      </c>
      <c r="Z161" s="146">
        <v>198</v>
      </c>
      <c r="AA161" s="149">
        <v>371</v>
      </c>
      <c r="AB161" s="141">
        <v>0</v>
      </c>
      <c r="AC161" s="150">
        <v>100</v>
      </c>
      <c r="AD161" s="151">
        <v>0</v>
      </c>
    </row>
    <row r="162" spans="1:30" s="3" customFormat="1" ht="18.75" customHeight="1">
      <c r="A162" s="400">
        <v>160</v>
      </c>
      <c r="B162" s="402" t="s">
        <v>1595</v>
      </c>
      <c r="C162" s="403" t="s">
        <v>88</v>
      </c>
      <c r="D162" s="404">
        <v>143</v>
      </c>
      <c r="E162" s="405">
        <v>12405351</v>
      </c>
      <c r="F162" s="406">
        <v>189</v>
      </c>
      <c r="G162" s="407">
        <v>171</v>
      </c>
      <c r="H162" s="408">
        <v>12421334</v>
      </c>
      <c r="I162" s="409">
        <v>131</v>
      </c>
      <c r="J162" s="410">
        <v>113</v>
      </c>
      <c r="K162" s="405">
        <v>5138181</v>
      </c>
      <c r="L162" s="406">
        <v>115</v>
      </c>
      <c r="M162" s="407">
        <v>96</v>
      </c>
      <c r="N162" s="408">
        <v>6689712</v>
      </c>
      <c r="O162" s="409">
        <v>207</v>
      </c>
      <c r="P162" s="410">
        <v>182</v>
      </c>
      <c r="Q162" s="405">
        <v>10292573</v>
      </c>
      <c r="R162" s="406">
        <v>134</v>
      </c>
      <c r="S162" s="407">
        <v>121</v>
      </c>
      <c r="T162" s="408">
        <v>1521071</v>
      </c>
      <c r="U162" s="409">
        <v>108</v>
      </c>
      <c r="V162" s="410">
        <v>96</v>
      </c>
      <c r="W162" s="405">
        <v>31646</v>
      </c>
      <c r="X162" s="406">
        <v>344</v>
      </c>
      <c r="Y162" s="407">
        <v>301</v>
      </c>
      <c r="Z162" s="408">
        <v>425</v>
      </c>
      <c r="AA162" s="413">
        <v>356</v>
      </c>
      <c r="AB162" s="404">
        <v>0</v>
      </c>
      <c r="AC162" s="414">
        <v>75</v>
      </c>
      <c r="AD162" s="415">
        <v>25</v>
      </c>
    </row>
    <row r="163" spans="1:30" s="3" customFormat="1" ht="18.75" customHeight="1">
      <c r="A163" s="366">
        <v>161</v>
      </c>
      <c r="B163" s="368" t="s">
        <v>1495</v>
      </c>
      <c r="C163" s="369" t="s">
        <v>107</v>
      </c>
      <c r="D163" s="370">
        <v>144</v>
      </c>
      <c r="E163" s="371">
        <v>12394447</v>
      </c>
      <c r="F163" s="372">
        <v>165</v>
      </c>
      <c r="G163" s="373">
        <v>147</v>
      </c>
      <c r="H163" s="374">
        <v>13714245</v>
      </c>
      <c r="I163" s="375">
        <v>269</v>
      </c>
      <c r="J163" s="376">
        <v>241</v>
      </c>
      <c r="K163" s="371">
        <v>2683656</v>
      </c>
      <c r="L163" s="372" t="s">
        <v>3052</v>
      </c>
      <c r="M163" s="373" t="s">
        <v>3052</v>
      </c>
      <c r="N163" s="374">
        <v>-1104303</v>
      </c>
      <c r="O163" s="375">
        <v>238</v>
      </c>
      <c r="P163" s="376">
        <v>212</v>
      </c>
      <c r="Q163" s="371">
        <v>8845301</v>
      </c>
      <c r="R163" s="372">
        <v>489</v>
      </c>
      <c r="S163" s="373">
        <v>454</v>
      </c>
      <c r="T163" s="374">
        <v>-2858036</v>
      </c>
      <c r="U163" s="375">
        <v>369</v>
      </c>
      <c r="V163" s="376">
        <v>351</v>
      </c>
      <c r="W163" s="371">
        <v>1824</v>
      </c>
      <c r="X163" s="372">
        <v>208</v>
      </c>
      <c r="Y163" s="373">
        <v>173</v>
      </c>
      <c r="Z163" s="374">
        <v>730</v>
      </c>
      <c r="AA163" s="379">
        <v>311</v>
      </c>
      <c r="AB163" s="370">
        <v>15</v>
      </c>
      <c r="AC163" s="380">
        <v>85</v>
      </c>
      <c r="AD163" s="381">
        <v>0</v>
      </c>
    </row>
    <row r="164" spans="1:30" s="3" customFormat="1" ht="18.75" customHeight="1">
      <c r="A164" s="137">
        <v>162</v>
      </c>
      <c r="B164" s="139" t="s">
        <v>2400</v>
      </c>
      <c r="C164" s="140" t="s">
        <v>3056</v>
      </c>
      <c r="D164" s="141">
        <v>145</v>
      </c>
      <c r="E164" s="143">
        <v>12344930</v>
      </c>
      <c r="F164" s="144">
        <v>177</v>
      </c>
      <c r="G164" s="145">
        <v>159</v>
      </c>
      <c r="H164" s="146">
        <v>13086509</v>
      </c>
      <c r="I164" s="147">
        <v>120</v>
      </c>
      <c r="J164" s="148">
        <v>103</v>
      </c>
      <c r="K164" s="143">
        <v>5515323</v>
      </c>
      <c r="L164" s="144">
        <v>252</v>
      </c>
      <c r="M164" s="145">
        <v>228</v>
      </c>
      <c r="N164" s="146">
        <v>2802421</v>
      </c>
      <c r="O164" s="147">
        <v>223</v>
      </c>
      <c r="P164" s="148">
        <v>198</v>
      </c>
      <c r="Q164" s="143">
        <v>9296327</v>
      </c>
      <c r="R164" s="144">
        <v>143</v>
      </c>
      <c r="S164" s="145">
        <v>129</v>
      </c>
      <c r="T164" s="146">
        <v>1455369</v>
      </c>
      <c r="U164" s="147">
        <v>219</v>
      </c>
      <c r="V164" s="148">
        <v>206</v>
      </c>
      <c r="W164" s="143">
        <v>15324</v>
      </c>
      <c r="X164" s="144">
        <v>372</v>
      </c>
      <c r="Y164" s="145">
        <v>329</v>
      </c>
      <c r="Z164" s="146">
        <v>360</v>
      </c>
      <c r="AA164" s="149">
        <v>356</v>
      </c>
      <c r="AB164" s="141">
        <v>0</v>
      </c>
      <c r="AC164" s="150">
        <v>100</v>
      </c>
      <c r="AD164" s="151">
        <v>0</v>
      </c>
    </row>
    <row r="165" spans="1:30" s="3" customFormat="1" ht="18.75" customHeight="1">
      <c r="A165" s="382">
        <v>163</v>
      </c>
      <c r="B165" s="384" t="s">
        <v>181</v>
      </c>
      <c r="C165" s="385" t="s">
        <v>3051</v>
      </c>
      <c r="D165" s="396">
        <v>146</v>
      </c>
      <c r="E165" s="387">
        <v>12327419</v>
      </c>
      <c r="F165" s="388">
        <v>174</v>
      </c>
      <c r="G165" s="389">
        <v>156</v>
      </c>
      <c r="H165" s="390">
        <v>13399213</v>
      </c>
      <c r="I165" s="391">
        <v>224</v>
      </c>
      <c r="J165" s="392">
        <v>201</v>
      </c>
      <c r="K165" s="387">
        <v>3250627</v>
      </c>
      <c r="L165" s="388">
        <v>334</v>
      </c>
      <c r="M165" s="389">
        <v>305</v>
      </c>
      <c r="N165" s="390">
        <v>1752159</v>
      </c>
      <c r="O165" s="391">
        <v>275</v>
      </c>
      <c r="P165" s="392">
        <v>244</v>
      </c>
      <c r="Q165" s="387">
        <v>7628089</v>
      </c>
      <c r="R165" s="388">
        <v>238</v>
      </c>
      <c r="S165" s="389">
        <v>216</v>
      </c>
      <c r="T165" s="390">
        <v>712933</v>
      </c>
      <c r="U165" s="391">
        <v>166</v>
      </c>
      <c r="V165" s="392">
        <v>153</v>
      </c>
      <c r="W165" s="387">
        <v>21118</v>
      </c>
      <c r="X165" s="388">
        <v>300</v>
      </c>
      <c r="Y165" s="389">
        <v>261</v>
      </c>
      <c r="Z165" s="390">
        <v>488</v>
      </c>
      <c r="AA165" s="395">
        <v>371</v>
      </c>
      <c r="AB165" s="396">
        <v>39.78</v>
      </c>
      <c r="AC165" s="397">
        <v>0</v>
      </c>
      <c r="AD165" s="398">
        <v>60.22</v>
      </c>
    </row>
    <row r="166" spans="1:30" s="3" customFormat="1" ht="18.75" customHeight="1">
      <c r="A166" s="382">
        <v>164</v>
      </c>
      <c r="B166" s="384" t="s">
        <v>2401</v>
      </c>
      <c r="C166" s="385" t="s">
        <v>88</v>
      </c>
      <c r="D166" s="396">
        <v>147</v>
      </c>
      <c r="E166" s="387">
        <v>12243289</v>
      </c>
      <c r="F166" s="388">
        <v>180</v>
      </c>
      <c r="G166" s="389">
        <v>162</v>
      </c>
      <c r="H166" s="390">
        <v>12955394</v>
      </c>
      <c r="I166" s="391">
        <v>473</v>
      </c>
      <c r="J166" s="392">
        <v>431</v>
      </c>
      <c r="K166" s="387">
        <v>489992</v>
      </c>
      <c r="L166" s="388">
        <v>352</v>
      </c>
      <c r="M166" s="389">
        <v>323</v>
      </c>
      <c r="N166" s="390">
        <v>1600075</v>
      </c>
      <c r="O166" s="391">
        <v>127</v>
      </c>
      <c r="P166" s="392">
        <v>109</v>
      </c>
      <c r="Q166" s="387">
        <v>14754700</v>
      </c>
      <c r="R166" s="388">
        <v>278</v>
      </c>
      <c r="S166" s="389">
        <v>256</v>
      </c>
      <c r="T166" s="390">
        <v>478748</v>
      </c>
      <c r="U166" s="391">
        <v>61</v>
      </c>
      <c r="V166" s="392">
        <v>52</v>
      </c>
      <c r="W166" s="387">
        <v>51763</v>
      </c>
      <c r="X166" s="388">
        <v>238</v>
      </c>
      <c r="Y166" s="389">
        <v>201</v>
      </c>
      <c r="Z166" s="390">
        <v>658</v>
      </c>
      <c r="AA166" s="395">
        <v>314</v>
      </c>
      <c r="AB166" s="396">
        <v>0</v>
      </c>
      <c r="AC166" s="397">
        <v>0</v>
      </c>
      <c r="AD166" s="398">
        <v>100</v>
      </c>
    </row>
    <row r="167" spans="1:30" s="3" customFormat="1" ht="18.75" customHeight="1">
      <c r="A167" s="400">
        <v>165</v>
      </c>
      <c r="B167" s="402" t="s">
        <v>2402</v>
      </c>
      <c r="C167" s="403" t="s">
        <v>3054</v>
      </c>
      <c r="D167" s="404">
        <v>18</v>
      </c>
      <c r="E167" s="405">
        <v>12201854</v>
      </c>
      <c r="F167" s="406">
        <v>190</v>
      </c>
      <c r="G167" s="407">
        <v>19</v>
      </c>
      <c r="H167" s="408">
        <v>12319833</v>
      </c>
      <c r="I167" s="409">
        <v>147</v>
      </c>
      <c r="J167" s="410">
        <v>20</v>
      </c>
      <c r="K167" s="405">
        <v>4645225</v>
      </c>
      <c r="L167" s="406">
        <v>42</v>
      </c>
      <c r="M167" s="407">
        <v>13</v>
      </c>
      <c r="N167" s="408">
        <v>14025777</v>
      </c>
      <c r="O167" s="409">
        <v>79</v>
      </c>
      <c r="P167" s="410">
        <v>13</v>
      </c>
      <c r="Q167" s="405">
        <v>22009976</v>
      </c>
      <c r="R167" s="406">
        <v>330</v>
      </c>
      <c r="S167" s="407">
        <v>24</v>
      </c>
      <c r="T167" s="408">
        <v>281922</v>
      </c>
      <c r="U167" s="409" t="s">
        <v>3052</v>
      </c>
      <c r="V167" s="410" t="s">
        <v>3052</v>
      </c>
      <c r="W167" s="416" t="s">
        <v>3052</v>
      </c>
      <c r="X167" s="406">
        <v>168</v>
      </c>
      <c r="Y167" s="407">
        <v>34</v>
      </c>
      <c r="Z167" s="408">
        <v>891</v>
      </c>
      <c r="AA167" s="413">
        <v>351</v>
      </c>
      <c r="AB167" s="404">
        <v>100</v>
      </c>
      <c r="AC167" s="414">
        <v>0</v>
      </c>
      <c r="AD167" s="415">
        <v>0</v>
      </c>
    </row>
    <row r="168" spans="1:30" s="3" customFormat="1" ht="18.75" customHeight="1">
      <c r="A168" s="167">
        <v>166</v>
      </c>
      <c r="B168" s="169" t="s">
        <v>1032</v>
      </c>
      <c r="C168" s="170" t="s">
        <v>3056</v>
      </c>
      <c r="D168" s="171">
        <v>148</v>
      </c>
      <c r="E168" s="173">
        <v>12075577</v>
      </c>
      <c r="F168" s="174">
        <v>195</v>
      </c>
      <c r="G168" s="175">
        <v>176</v>
      </c>
      <c r="H168" s="176">
        <v>12075577</v>
      </c>
      <c r="I168" s="177">
        <v>164</v>
      </c>
      <c r="J168" s="178">
        <v>142</v>
      </c>
      <c r="K168" s="173">
        <v>4314632</v>
      </c>
      <c r="L168" s="174">
        <v>148</v>
      </c>
      <c r="M168" s="175">
        <v>129</v>
      </c>
      <c r="N168" s="176">
        <v>5244444</v>
      </c>
      <c r="O168" s="177">
        <v>138</v>
      </c>
      <c r="P168" s="178">
        <v>120</v>
      </c>
      <c r="Q168" s="173">
        <v>13820063</v>
      </c>
      <c r="R168" s="174">
        <v>111</v>
      </c>
      <c r="S168" s="175">
        <v>98</v>
      </c>
      <c r="T168" s="176">
        <v>1927194</v>
      </c>
      <c r="U168" s="177">
        <v>78</v>
      </c>
      <c r="V168" s="178">
        <v>68</v>
      </c>
      <c r="W168" s="173">
        <v>40067</v>
      </c>
      <c r="X168" s="174">
        <v>201</v>
      </c>
      <c r="Y168" s="175">
        <v>166</v>
      </c>
      <c r="Z168" s="176">
        <v>766</v>
      </c>
      <c r="AA168" s="179">
        <v>321</v>
      </c>
      <c r="AB168" s="171">
        <v>0</v>
      </c>
      <c r="AC168" s="180">
        <v>100</v>
      </c>
      <c r="AD168" s="181">
        <v>0</v>
      </c>
    </row>
    <row r="169" spans="1:30" s="3" customFormat="1" ht="18.75" customHeight="1">
      <c r="A169" s="382">
        <v>167</v>
      </c>
      <c r="B169" s="384" t="s">
        <v>2109</v>
      </c>
      <c r="C169" s="385" t="s">
        <v>1054</v>
      </c>
      <c r="D169" s="396">
        <v>149</v>
      </c>
      <c r="E169" s="387">
        <v>12074225</v>
      </c>
      <c r="F169" s="388">
        <v>173</v>
      </c>
      <c r="G169" s="389">
        <v>155</v>
      </c>
      <c r="H169" s="390">
        <v>13407501</v>
      </c>
      <c r="I169" s="391">
        <v>450</v>
      </c>
      <c r="J169" s="392">
        <v>411</v>
      </c>
      <c r="K169" s="387">
        <v>758541</v>
      </c>
      <c r="L169" s="388">
        <v>301</v>
      </c>
      <c r="M169" s="389">
        <v>275</v>
      </c>
      <c r="N169" s="390">
        <v>2162594</v>
      </c>
      <c r="O169" s="391">
        <v>97</v>
      </c>
      <c r="P169" s="392">
        <v>83</v>
      </c>
      <c r="Q169" s="387">
        <v>17866286</v>
      </c>
      <c r="R169" s="388">
        <v>284</v>
      </c>
      <c r="S169" s="389">
        <v>262</v>
      </c>
      <c r="T169" s="390">
        <v>459669</v>
      </c>
      <c r="U169" s="391">
        <v>63</v>
      </c>
      <c r="V169" s="392">
        <v>54</v>
      </c>
      <c r="W169" s="387">
        <v>49713</v>
      </c>
      <c r="X169" s="388">
        <v>77</v>
      </c>
      <c r="Y169" s="389">
        <v>50</v>
      </c>
      <c r="Z169" s="390">
        <v>1548</v>
      </c>
      <c r="AA169" s="395">
        <v>321</v>
      </c>
      <c r="AB169" s="396">
        <v>0</v>
      </c>
      <c r="AC169" s="397">
        <v>100</v>
      </c>
      <c r="AD169" s="398">
        <v>0</v>
      </c>
    </row>
    <row r="170" spans="1:30" s="3" customFormat="1" ht="18.75" customHeight="1">
      <c r="A170" s="382">
        <v>168</v>
      </c>
      <c r="B170" s="384" t="s">
        <v>2403</v>
      </c>
      <c r="C170" s="385" t="s">
        <v>3054</v>
      </c>
      <c r="D170" s="396">
        <v>19</v>
      </c>
      <c r="E170" s="387">
        <v>12069903</v>
      </c>
      <c r="F170" s="388">
        <v>196</v>
      </c>
      <c r="G170" s="389">
        <v>20</v>
      </c>
      <c r="H170" s="390">
        <v>12069903</v>
      </c>
      <c r="I170" s="391">
        <v>52</v>
      </c>
      <c r="J170" s="392">
        <v>14</v>
      </c>
      <c r="K170" s="387">
        <v>10827131</v>
      </c>
      <c r="L170" s="388">
        <v>72</v>
      </c>
      <c r="M170" s="389">
        <v>16</v>
      </c>
      <c r="N170" s="390">
        <v>9607243</v>
      </c>
      <c r="O170" s="391">
        <v>146</v>
      </c>
      <c r="P170" s="392">
        <v>19</v>
      </c>
      <c r="Q170" s="387">
        <v>13312736</v>
      </c>
      <c r="R170" s="388">
        <v>29</v>
      </c>
      <c r="S170" s="389">
        <v>7</v>
      </c>
      <c r="T170" s="390">
        <v>7916599</v>
      </c>
      <c r="U170" s="391">
        <v>45</v>
      </c>
      <c r="V170" s="392">
        <v>7</v>
      </c>
      <c r="W170" s="387">
        <v>65840</v>
      </c>
      <c r="X170" s="388">
        <v>83</v>
      </c>
      <c r="Y170" s="389">
        <v>28</v>
      </c>
      <c r="Z170" s="390">
        <v>1468</v>
      </c>
      <c r="AA170" s="395">
        <v>210</v>
      </c>
      <c r="AB170" s="396">
        <v>100</v>
      </c>
      <c r="AC170" s="397">
        <v>0</v>
      </c>
      <c r="AD170" s="398">
        <v>0</v>
      </c>
    </row>
    <row r="171" spans="1:30" s="3" customFormat="1" ht="18.75" customHeight="1">
      <c r="A171" s="137">
        <v>169</v>
      </c>
      <c r="B171" s="188" t="s">
        <v>3052</v>
      </c>
      <c r="C171" s="140" t="s">
        <v>3056</v>
      </c>
      <c r="D171" s="141">
        <v>150</v>
      </c>
      <c r="E171" s="186" t="s">
        <v>3052</v>
      </c>
      <c r="F171" s="144">
        <v>188</v>
      </c>
      <c r="G171" s="145">
        <v>170</v>
      </c>
      <c r="H171" s="187" t="s">
        <v>3052</v>
      </c>
      <c r="I171" s="147">
        <v>293</v>
      </c>
      <c r="J171" s="148">
        <v>262</v>
      </c>
      <c r="K171" s="186" t="s">
        <v>3052</v>
      </c>
      <c r="L171" s="144">
        <v>337</v>
      </c>
      <c r="M171" s="145">
        <v>308</v>
      </c>
      <c r="N171" s="187" t="s">
        <v>3052</v>
      </c>
      <c r="O171" s="147">
        <v>337</v>
      </c>
      <c r="P171" s="148">
        <v>304</v>
      </c>
      <c r="Q171" s="186" t="s">
        <v>3052</v>
      </c>
      <c r="R171" s="144">
        <v>274</v>
      </c>
      <c r="S171" s="145">
        <v>252</v>
      </c>
      <c r="T171" s="187" t="s">
        <v>3052</v>
      </c>
      <c r="U171" s="147">
        <v>180</v>
      </c>
      <c r="V171" s="148">
        <v>167</v>
      </c>
      <c r="W171" s="186" t="s">
        <v>3052</v>
      </c>
      <c r="X171" s="144">
        <v>405</v>
      </c>
      <c r="Y171" s="145">
        <v>362</v>
      </c>
      <c r="Z171" s="187" t="s">
        <v>3052</v>
      </c>
      <c r="AA171" s="149">
        <v>371</v>
      </c>
      <c r="AB171" s="141">
        <v>0</v>
      </c>
      <c r="AC171" s="150">
        <v>100</v>
      </c>
      <c r="AD171" s="151">
        <v>0</v>
      </c>
    </row>
    <row r="172" spans="1:30" s="3" customFormat="1" ht="18.75" customHeight="1">
      <c r="A172" s="400">
        <v>170</v>
      </c>
      <c r="B172" s="402" t="s">
        <v>2642</v>
      </c>
      <c r="C172" s="403" t="s">
        <v>404</v>
      </c>
      <c r="D172" s="404">
        <v>151</v>
      </c>
      <c r="E172" s="405">
        <v>11950352</v>
      </c>
      <c r="F172" s="406">
        <v>199</v>
      </c>
      <c r="G172" s="407">
        <v>179</v>
      </c>
      <c r="H172" s="408">
        <v>11961773</v>
      </c>
      <c r="I172" s="409">
        <v>117</v>
      </c>
      <c r="J172" s="410">
        <v>100</v>
      </c>
      <c r="K172" s="405">
        <v>5673882</v>
      </c>
      <c r="L172" s="406">
        <v>67</v>
      </c>
      <c r="M172" s="407">
        <v>52</v>
      </c>
      <c r="N172" s="408">
        <v>9942447</v>
      </c>
      <c r="O172" s="409">
        <v>164</v>
      </c>
      <c r="P172" s="410">
        <v>142</v>
      </c>
      <c r="Q172" s="405">
        <v>12359900</v>
      </c>
      <c r="R172" s="406">
        <v>69</v>
      </c>
      <c r="S172" s="407">
        <v>58</v>
      </c>
      <c r="T172" s="408">
        <v>3420042</v>
      </c>
      <c r="U172" s="409">
        <v>439</v>
      </c>
      <c r="V172" s="410">
        <v>414</v>
      </c>
      <c r="W172" s="405">
        <v>1</v>
      </c>
      <c r="X172" s="406">
        <v>410</v>
      </c>
      <c r="Y172" s="407">
        <v>366</v>
      </c>
      <c r="Z172" s="408">
        <v>282</v>
      </c>
      <c r="AA172" s="413">
        <v>369</v>
      </c>
      <c r="AB172" s="404">
        <v>0</v>
      </c>
      <c r="AC172" s="414">
        <v>100</v>
      </c>
      <c r="AD172" s="415">
        <v>0</v>
      </c>
    </row>
    <row r="173" spans="1:30" s="3" customFormat="1" ht="18.75" customHeight="1">
      <c r="A173" s="366">
        <v>171</v>
      </c>
      <c r="B173" s="368" t="s">
        <v>1254</v>
      </c>
      <c r="C173" s="369" t="s">
        <v>1061</v>
      </c>
      <c r="D173" s="370">
        <v>152</v>
      </c>
      <c r="E173" s="371">
        <v>11854987</v>
      </c>
      <c r="F173" s="372">
        <v>60</v>
      </c>
      <c r="G173" s="373">
        <v>47</v>
      </c>
      <c r="H173" s="374">
        <v>34080142</v>
      </c>
      <c r="I173" s="375">
        <v>32</v>
      </c>
      <c r="J173" s="376">
        <v>20</v>
      </c>
      <c r="K173" s="371">
        <v>16149419</v>
      </c>
      <c r="L173" s="372">
        <v>30</v>
      </c>
      <c r="M173" s="373">
        <v>20</v>
      </c>
      <c r="N173" s="374">
        <v>18319801</v>
      </c>
      <c r="O173" s="375">
        <v>46</v>
      </c>
      <c r="P173" s="376">
        <v>35</v>
      </c>
      <c r="Q173" s="371">
        <v>32786052</v>
      </c>
      <c r="R173" s="372">
        <v>301</v>
      </c>
      <c r="S173" s="373">
        <v>279</v>
      </c>
      <c r="T173" s="374">
        <v>389938</v>
      </c>
      <c r="U173" s="375">
        <v>427</v>
      </c>
      <c r="V173" s="376">
        <v>404</v>
      </c>
      <c r="W173" s="371">
        <v>47</v>
      </c>
      <c r="X173" s="372">
        <v>57</v>
      </c>
      <c r="Y173" s="373">
        <v>35</v>
      </c>
      <c r="Z173" s="374">
        <v>1830</v>
      </c>
      <c r="AA173" s="379">
        <v>321</v>
      </c>
      <c r="AB173" s="370">
        <v>0</v>
      </c>
      <c r="AC173" s="380">
        <v>100</v>
      </c>
      <c r="AD173" s="381">
        <v>0</v>
      </c>
    </row>
    <row r="174" spans="1:30" s="3" customFormat="1" ht="18.75" customHeight="1">
      <c r="A174" s="382">
        <v>172</v>
      </c>
      <c r="B174" s="384" t="s">
        <v>2102</v>
      </c>
      <c r="C174" s="385" t="s">
        <v>3054</v>
      </c>
      <c r="D174" s="396">
        <v>20</v>
      </c>
      <c r="E174" s="387">
        <v>11841201</v>
      </c>
      <c r="F174" s="388">
        <v>201</v>
      </c>
      <c r="G174" s="389">
        <v>22</v>
      </c>
      <c r="H174" s="390">
        <v>11841201</v>
      </c>
      <c r="I174" s="391">
        <v>410</v>
      </c>
      <c r="J174" s="392">
        <v>37</v>
      </c>
      <c r="K174" s="387">
        <v>1269758</v>
      </c>
      <c r="L174" s="388" t="s">
        <v>3052</v>
      </c>
      <c r="M174" s="389" t="s">
        <v>3052</v>
      </c>
      <c r="N174" s="390">
        <v>-1158450</v>
      </c>
      <c r="O174" s="391">
        <v>462</v>
      </c>
      <c r="P174" s="392">
        <v>44</v>
      </c>
      <c r="Q174" s="387">
        <v>2721444</v>
      </c>
      <c r="R174" s="388">
        <v>468</v>
      </c>
      <c r="S174" s="389">
        <v>31</v>
      </c>
      <c r="T174" s="390">
        <v>-566949</v>
      </c>
      <c r="U174" s="391" t="s">
        <v>3052</v>
      </c>
      <c r="V174" s="392" t="s">
        <v>3052</v>
      </c>
      <c r="W174" s="399" t="s">
        <v>3052</v>
      </c>
      <c r="X174" s="388">
        <v>272</v>
      </c>
      <c r="Y174" s="389">
        <v>38</v>
      </c>
      <c r="Z174" s="390">
        <v>560</v>
      </c>
      <c r="AA174" s="395">
        <v>321</v>
      </c>
      <c r="AB174" s="396">
        <v>91.6</v>
      </c>
      <c r="AC174" s="397">
        <v>8.4</v>
      </c>
      <c r="AD174" s="398">
        <v>0</v>
      </c>
    </row>
    <row r="175" spans="1:30" s="3" customFormat="1" ht="18.75" customHeight="1">
      <c r="A175" s="137">
        <v>173</v>
      </c>
      <c r="B175" s="139" t="s">
        <v>167</v>
      </c>
      <c r="C175" s="140" t="s">
        <v>3056</v>
      </c>
      <c r="D175" s="141">
        <v>153</v>
      </c>
      <c r="E175" s="143">
        <v>11749808</v>
      </c>
      <c r="F175" s="144">
        <v>193</v>
      </c>
      <c r="G175" s="145">
        <v>174</v>
      </c>
      <c r="H175" s="146">
        <v>12239420</v>
      </c>
      <c r="I175" s="147">
        <v>267</v>
      </c>
      <c r="J175" s="148">
        <v>239</v>
      </c>
      <c r="K175" s="143">
        <v>2722005</v>
      </c>
      <c r="L175" s="144">
        <v>205</v>
      </c>
      <c r="M175" s="145">
        <v>185</v>
      </c>
      <c r="N175" s="146">
        <v>3739180</v>
      </c>
      <c r="O175" s="147">
        <v>175</v>
      </c>
      <c r="P175" s="148">
        <v>153</v>
      </c>
      <c r="Q175" s="143">
        <v>11778438</v>
      </c>
      <c r="R175" s="144">
        <v>250</v>
      </c>
      <c r="S175" s="145">
        <v>228</v>
      </c>
      <c r="T175" s="146">
        <v>633548</v>
      </c>
      <c r="U175" s="147">
        <v>75</v>
      </c>
      <c r="V175" s="148">
        <v>65</v>
      </c>
      <c r="W175" s="143">
        <v>42250</v>
      </c>
      <c r="X175" s="144">
        <v>465</v>
      </c>
      <c r="Y175" s="145">
        <v>421</v>
      </c>
      <c r="Z175" s="146">
        <v>190</v>
      </c>
      <c r="AA175" s="149">
        <v>356</v>
      </c>
      <c r="AB175" s="141">
        <v>0</v>
      </c>
      <c r="AC175" s="150">
        <v>100</v>
      </c>
      <c r="AD175" s="151">
        <v>0</v>
      </c>
    </row>
    <row r="176" spans="1:30" s="3" customFormat="1" ht="18.75" customHeight="1">
      <c r="A176" s="382">
        <v>174</v>
      </c>
      <c r="B176" s="384" t="s">
        <v>2213</v>
      </c>
      <c r="C176" s="385" t="s">
        <v>3054</v>
      </c>
      <c r="D176" s="386">
        <v>21</v>
      </c>
      <c r="E176" s="387">
        <v>11665773</v>
      </c>
      <c r="F176" s="388">
        <v>206</v>
      </c>
      <c r="G176" s="389">
        <v>23</v>
      </c>
      <c r="H176" s="390">
        <v>11665773</v>
      </c>
      <c r="I176" s="391">
        <v>109</v>
      </c>
      <c r="J176" s="392">
        <v>17</v>
      </c>
      <c r="K176" s="387">
        <v>5859777</v>
      </c>
      <c r="L176" s="388">
        <v>51</v>
      </c>
      <c r="M176" s="389">
        <v>14</v>
      </c>
      <c r="N176" s="390">
        <v>12298851</v>
      </c>
      <c r="O176" s="391">
        <v>119</v>
      </c>
      <c r="P176" s="392">
        <v>18</v>
      </c>
      <c r="Q176" s="387">
        <v>15280051</v>
      </c>
      <c r="R176" s="388">
        <v>461</v>
      </c>
      <c r="S176" s="389">
        <v>29</v>
      </c>
      <c r="T176" s="390">
        <v>-428347</v>
      </c>
      <c r="U176" s="391">
        <v>353</v>
      </c>
      <c r="V176" s="392">
        <v>17</v>
      </c>
      <c r="W176" s="387">
        <v>2875</v>
      </c>
      <c r="X176" s="388">
        <v>71</v>
      </c>
      <c r="Y176" s="389">
        <v>25</v>
      </c>
      <c r="Z176" s="390">
        <v>1597</v>
      </c>
      <c r="AA176" s="395">
        <v>372</v>
      </c>
      <c r="AB176" s="396">
        <v>99.94</v>
      </c>
      <c r="AC176" s="397">
        <v>0.06</v>
      </c>
      <c r="AD176" s="398">
        <v>0</v>
      </c>
    </row>
    <row r="177" spans="1:30" s="3" customFormat="1" ht="18.75" customHeight="1">
      <c r="A177" s="152">
        <v>175</v>
      </c>
      <c r="B177" s="190" t="s">
        <v>3052</v>
      </c>
      <c r="C177" s="155" t="s">
        <v>3056</v>
      </c>
      <c r="D177" s="156">
        <v>154</v>
      </c>
      <c r="E177" s="206" t="s">
        <v>3052</v>
      </c>
      <c r="F177" s="159">
        <v>207</v>
      </c>
      <c r="G177" s="160">
        <v>184</v>
      </c>
      <c r="H177" s="207" t="s">
        <v>3052</v>
      </c>
      <c r="I177" s="162">
        <v>217</v>
      </c>
      <c r="J177" s="163">
        <v>194</v>
      </c>
      <c r="K177" s="206" t="s">
        <v>3052</v>
      </c>
      <c r="L177" s="159">
        <v>328</v>
      </c>
      <c r="M177" s="160">
        <v>300</v>
      </c>
      <c r="N177" s="207" t="s">
        <v>3052</v>
      </c>
      <c r="O177" s="162">
        <v>372</v>
      </c>
      <c r="P177" s="163">
        <v>337</v>
      </c>
      <c r="Q177" s="206" t="s">
        <v>3052</v>
      </c>
      <c r="R177" s="159">
        <v>88</v>
      </c>
      <c r="S177" s="160">
        <v>77</v>
      </c>
      <c r="T177" s="207" t="s">
        <v>3052</v>
      </c>
      <c r="U177" s="162">
        <v>429</v>
      </c>
      <c r="V177" s="163">
        <v>406</v>
      </c>
      <c r="W177" s="206" t="s">
        <v>3052</v>
      </c>
      <c r="X177" s="159">
        <v>495</v>
      </c>
      <c r="Y177" s="160">
        <v>451</v>
      </c>
      <c r="Z177" s="207" t="s">
        <v>3052</v>
      </c>
      <c r="AA177" s="164">
        <v>352</v>
      </c>
      <c r="AB177" s="156">
        <v>0</v>
      </c>
      <c r="AC177" s="165">
        <v>0</v>
      </c>
      <c r="AD177" s="166">
        <v>100</v>
      </c>
    </row>
    <row r="178" spans="1:30" s="3" customFormat="1" ht="18.75" customHeight="1">
      <c r="A178" s="167">
        <v>176</v>
      </c>
      <c r="B178" s="169" t="s">
        <v>627</v>
      </c>
      <c r="C178" s="170" t="s">
        <v>3056</v>
      </c>
      <c r="D178" s="171">
        <v>155</v>
      </c>
      <c r="E178" s="173">
        <v>11617808</v>
      </c>
      <c r="F178" s="174">
        <v>208</v>
      </c>
      <c r="G178" s="175">
        <v>185</v>
      </c>
      <c r="H178" s="176">
        <v>11617808</v>
      </c>
      <c r="I178" s="177">
        <v>252</v>
      </c>
      <c r="J178" s="178">
        <v>225</v>
      </c>
      <c r="K178" s="173">
        <v>2867922</v>
      </c>
      <c r="L178" s="174">
        <v>126</v>
      </c>
      <c r="M178" s="175">
        <v>107</v>
      </c>
      <c r="N178" s="176">
        <v>6196757</v>
      </c>
      <c r="O178" s="177">
        <v>237</v>
      </c>
      <c r="P178" s="178">
        <v>211</v>
      </c>
      <c r="Q178" s="173">
        <v>8880869</v>
      </c>
      <c r="R178" s="174">
        <v>168</v>
      </c>
      <c r="S178" s="175">
        <v>151</v>
      </c>
      <c r="T178" s="176">
        <v>1136940</v>
      </c>
      <c r="U178" s="177">
        <v>102</v>
      </c>
      <c r="V178" s="178">
        <v>90</v>
      </c>
      <c r="W178" s="173">
        <v>32174</v>
      </c>
      <c r="X178" s="174">
        <v>412</v>
      </c>
      <c r="Y178" s="175">
        <v>368</v>
      </c>
      <c r="Z178" s="176">
        <v>277</v>
      </c>
      <c r="AA178" s="179">
        <v>321</v>
      </c>
      <c r="AB178" s="171">
        <v>0</v>
      </c>
      <c r="AC178" s="180">
        <v>50</v>
      </c>
      <c r="AD178" s="181">
        <v>50</v>
      </c>
    </row>
    <row r="179" spans="1:30" s="3" customFormat="1" ht="18.75" customHeight="1">
      <c r="A179" s="137">
        <v>177</v>
      </c>
      <c r="B179" s="139" t="s">
        <v>1465</v>
      </c>
      <c r="C179" s="140" t="s">
        <v>3056</v>
      </c>
      <c r="D179" s="141">
        <v>156</v>
      </c>
      <c r="E179" s="143">
        <v>11571334</v>
      </c>
      <c r="F179" s="144">
        <v>205</v>
      </c>
      <c r="G179" s="145">
        <v>183</v>
      </c>
      <c r="H179" s="146">
        <v>11695796</v>
      </c>
      <c r="I179" s="147">
        <v>129</v>
      </c>
      <c r="J179" s="148">
        <v>111</v>
      </c>
      <c r="K179" s="143">
        <v>5213870</v>
      </c>
      <c r="L179" s="144">
        <v>180</v>
      </c>
      <c r="M179" s="145">
        <v>160</v>
      </c>
      <c r="N179" s="146">
        <v>4395227</v>
      </c>
      <c r="O179" s="147">
        <v>296</v>
      </c>
      <c r="P179" s="148">
        <v>265</v>
      </c>
      <c r="Q179" s="143">
        <v>7009539</v>
      </c>
      <c r="R179" s="144">
        <v>100</v>
      </c>
      <c r="S179" s="145">
        <v>88</v>
      </c>
      <c r="T179" s="146">
        <v>2311822</v>
      </c>
      <c r="U179" s="147">
        <v>350</v>
      </c>
      <c r="V179" s="148">
        <v>334</v>
      </c>
      <c r="W179" s="143">
        <v>3014</v>
      </c>
      <c r="X179" s="144">
        <v>190</v>
      </c>
      <c r="Y179" s="145">
        <v>156</v>
      </c>
      <c r="Z179" s="146">
        <v>807</v>
      </c>
      <c r="AA179" s="149">
        <v>383</v>
      </c>
      <c r="AB179" s="141">
        <v>0</v>
      </c>
      <c r="AC179" s="150">
        <v>57</v>
      </c>
      <c r="AD179" s="151">
        <v>43</v>
      </c>
    </row>
    <row r="180" spans="1:30" s="3" customFormat="1" ht="18.75" customHeight="1">
      <c r="A180" s="137">
        <v>178</v>
      </c>
      <c r="B180" s="139" t="s">
        <v>1101</v>
      </c>
      <c r="C180" s="140" t="s">
        <v>3056</v>
      </c>
      <c r="D180" s="141">
        <v>157</v>
      </c>
      <c r="E180" s="143">
        <v>11481806</v>
      </c>
      <c r="F180" s="144">
        <v>156</v>
      </c>
      <c r="G180" s="145">
        <v>140</v>
      </c>
      <c r="H180" s="146">
        <v>14518530</v>
      </c>
      <c r="I180" s="147">
        <v>245</v>
      </c>
      <c r="J180" s="148">
        <v>220</v>
      </c>
      <c r="K180" s="143">
        <v>2958672</v>
      </c>
      <c r="L180" s="144">
        <v>410</v>
      </c>
      <c r="M180" s="145">
        <v>378</v>
      </c>
      <c r="N180" s="146">
        <v>961994</v>
      </c>
      <c r="O180" s="147">
        <v>234</v>
      </c>
      <c r="P180" s="148">
        <v>209</v>
      </c>
      <c r="Q180" s="143">
        <v>9029763</v>
      </c>
      <c r="R180" s="144">
        <v>384</v>
      </c>
      <c r="S180" s="145">
        <v>357</v>
      </c>
      <c r="T180" s="146">
        <v>115298</v>
      </c>
      <c r="U180" s="147">
        <v>213</v>
      </c>
      <c r="V180" s="148">
        <v>200</v>
      </c>
      <c r="W180" s="143">
        <v>15930</v>
      </c>
      <c r="X180" s="144">
        <v>438</v>
      </c>
      <c r="Y180" s="145">
        <v>394</v>
      </c>
      <c r="Z180" s="146">
        <v>228</v>
      </c>
      <c r="AA180" s="149">
        <v>352</v>
      </c>
      <c r="AB180" s="141">
        <v>0</v>
      </c>
      <c r="AC180" s="150">
        <v>85.23</v>
      </c>
      <c r="AD180" s="151">
        <v>14.77</v>
      </c>
    </row>
    <row r="181" spans="1:30" s="3" customFormat="1" ht="18.75" customHeight="1">
      <c r="A181" s="137">
        <v>179</v>
      </c>
      <c r="B181" s="139" t="s">
        <v>217</v>
      </c>
      <c r="C181" s="140" t="s">
        <v>3056</v>
      </c>
      <c r="D181" s="141">
        <v>158</v>
      </c>
      <c r="E181" s="143">
        <v>11436741</v>
      </c>
      <c r="F181" s="144">
        <v>210</v>
      </c>
      <c r="G181" s="145">
        <v>187</v>
      </c>
      <c r="H181" s="146">
        <v>11564584</v>
      </c>
      <c r="I181" s="147">
        <v>204</v>
      </c>
      <c r="J181" s="148">
        <v>181</v>
      </c>
      <c r="K181" s="143">
        <v>3593444</v>
      </c>
      <c r="L181" s="144">
        <v>262</v>
      </c>
      <c r="M181" s="145">
        <v>238</v>
      </c>
      <c r="N181" s="146">
        <v>2654805</v>
      </c>
      <c r="O181" s="147">
        <v>277</v>
      </c>
      <c r="P181" s="148">
        <v>246</v>
      </c>
      <c r="Q181" s="143">
        <v>7611146</v>
      </c>
      <c r="R181" s="144">
        <v>185</v>
      </c>
      <c r="S181" s="145">
        <v>166</v>
      </c>
      <c r="T181" s="146">
        <v>1046874</v>
      </c>
      <c r="U181" s="147">
        <v>92</v>
      </c>
      <c r="V181" s="148">
        <v>82</v>
      </c>
      <c r="W181" s="143">
        <v>36711</v>
      </c>
      <c r="X181" s="144">
        <v>361</v>
      </c>
      <c r="Y181" s="145">
        <v>318</v>
      </c>
      <c r="Z181" s="146">
        <v>388</v>
      </c>
      <c r="AA181" s="149">
        <v>342</v>
      </c>
      <c r="AB181" s="141">
        <v>0</v>
      </c>
      <c r="AC181" s="150">
        <v>100</v>
      </c>
      <c r="AD181" s="151">
        <v>0</v>
      </c>
    </row>
    <row r="182" spans="1:30" s="3" customFormat="1" ht="18.75" customHeight="1">
      <c r="A182" s="152">
        <v>180</v>
      </c>
      <c r="B182" s="154" t="s">
        <v>777</v>
      </c>
      <c r="C182" s="155" t="s">
        <v>3056</v>
      </c>
      <c r="D182" s="189">
        <v>159</v>
      </c>
      <c r="E182" s="158">
        <v>11425462</v>
      </c>
      <c r="F182" s="159">
        <v>198</v>
      </c>
      <c r="G182" s="160">
        <v>178</v>
      </c>
      <c r="H182" s="161">
        <v>11986818</v>
      </c>
      <c r="I182" s="162">
        <v>165</v>
      </c>
      <c r="J182" s="163">
        <v>143</v>
      </c>
      <c r="K182" s="158">
        <v>4309569</v>
      </c>
      <c r="L182" s="159">
        <v>349</v>
      </c>
      <c r="M182" s="160">
        <v>320</v>
      </c>
      <c r="N182" s="161">
        <v>1628047</v>
      </c>
      <c r="O182" s="162">
        <v>274</v>
      </c>
      <c r="P182" s="163">
        <v>243</v>
      </c>
      <c r="Q182" s="158">
        <v>7665484</v>
      </c>
      <c r="R182" s="159">
        <v>292</v>
      </c>
      <c r="S182" s="160">
        <v>270</v>
      </c>
      <c r="T182" s="161">
        <v>407622</v>
      </c>
      <c r="U182" s="162">
        <v>146</v>
      </c>
      <c r="V182" s="163">
        <v>134</v>
      </c>
      <c r="W182" s="158">
        <v>23649</v>
      </c>
      <c r="X182" s="159">
        <v>67</v>
      </c>
      <c r="Y182" s="160">
        <v>43</v>
      </c>
      <c r="Z182" s="161">
        <v>1657</v>
      </c>
      <c r="AA182" s="164">
        <v>321</v>
      </c>
      <c r="AB182" s="156">
        <v>0</v>
      </c>
      <c r="AC182" s="165">
        <v>100</v>
      </c>
      <c r="AD182" s="166">
        <v>0</v>
      </c>
    </row>
    <row r="183" spans="1:30" s="3" customFormat="1" ht="18.75" customHeight="1">
      <c r="A183" s="167">
        <v>181</v>
      </c>
      <c r="B183" s="169" t="s">
        <v>2404</v>
      </c>
      <c r="C183" s="170" t="s">
        <v>3056</v>
      </c>
      <c r="D183" s="171">
        <v>160</v>
      </c>
      <c r="E183" s="173">
        <v>11423524</v>
      </c>
      <c r="F183" s="174">
        <v>212</v>
      </c>
      <c r="G183" s="175">
        <v>189</v>
      </c>
      <c r="H183" s="176">
        <v>11423524</v>
      </c>
      <c r="I183" s="177">
        <v>454</v>
      </c>
      <c r="J183" s="178">
        <v>414</v>
      </c>
      <c r="K183" s="173">
        <v>736586</v>
      </c>
      <c r="L183" s="174">
        <v>222</v>
      </c>
      <c r="M183" s="175">
        <v>202</v>
      </c>
      <c r="N183" s="176">
        <v>3305938</v>
      </c>
      <c r="O183" s="177">
        <v>381</v>
      </c>
      <c r="P183" s="178">
        <v>345</v>
      </c>
      <c r="Q183" s="173">
        <v>4534530</v>
      </c>
      <c r="R183" s="174">
        <v>447</v>
      </c>
      <c r="S183" s="175">
        <v>420</v>
      </c>
      <c r="T183" s="176">
        <v>-60518</v>
      </c>
      <c r="U183" s="177" t="s">
        <v>3052</v>
      </c>
      <c r="V183" s="178" t="s">
        <v>3052</v>
      </c>
      <c r="W183" s="184" t="s">
        <v>3052</v>
      </c>
      <c r="X183" s="174">
        <v>468</v>
      </c>
      <c r="Y183" s="175">
        <v>424</v>
      </c>
      <c r="Z183" s="176">
        <v>180</v>
      </c>
      <c r="AA183" s="179">
        <v>369</v>
      </c>
      <c r="AB183" s="171">
        <v>0</v>
      </c>
      <c r="AC183" s="180">
        <v>100</v>
      </c>
      <c r="AD183" s="181">
        <v>0</v>
      </c>
    </row>
    <row r="184" spans="1:30" s="3" customFormat="1" ht="18.75" customHeight="1">
      <c r="A184" s="137">
        <v>182</v>
      </c>
      <c r="B184" s="139" t="s">
        <v>201</v>
      </c>
      <c r="C184" s="140" t="s">
        <v>3056</v>
      </c>
      <c r="D184" s="141">
        <v>161</v>
      </c>
      <c r="E184" s="143">
        <v>11378455</v>
      </c>
      <c r="F184" s="144">
        <v>133</v>
      </c>
      <c r="G184" s="145">
        <v>118</v>
      </c>
      <c r="H184" s="146">
        <v>17743374</v>
      </c>
      <c r="I184" s="147">
        <v>93</v>
      </c>
      <c r="J184" s="148">
        <v>79</v>
      </c>
      <c r="K184" s="143">
        <v>6514312</v>
      </c>
      <c r="L184" s="144">
        <v>359</v>
      </c>
      <c r="M184" s="145">
        <v>329</v>
      </c>
      <c r="N184" s="146">
        <v>1523500</v>
      </c>
      <c r="O184" s="147">
        <v>135</v>
      </c>
      <c r="P184" s="148">
        <v>117</v>
      </c>
      <c r="Q184" s="143">
        <v>14017663</v>
      </c>
      <c r="R184" s="144">
        <v>459</v>
      </c>
      <c r="S184" s="145">
        <v>432</v>
      </c>
      <c r="T184" s="187" t="s">
        <v>3052</v>
      </c>
      <c r="U184" s="147">
        <v>370</v>
      </c>
      <c r="V184" s="148">
        <v>352</v>
      </c>
      <c r="W184" s="143">
        <v>1778</v>
      </c>
      <c r="X184" s="144">
        <v>163</v>
      </c>
      <c r="Y184" s="145">
        <v>130</v>
      </c>
      <c r="Z184" s="146">
        <v>924</v>
      </c>
      <c r="AA184" s="149">
        <v>352</v>
      </c>
      <c r="AB184" s="141">
        <v>0</v>
      </c>
      <c r="AC184" s="150">
        <v>100</v>
      </c>
      <c r="AD184" s="151">
        <v>0</v>
      </c>
    </row>
    <row r="185" spans="1:30" s="3" customFormat="1" ht="18.75" customHeight="1">
      <c r="A185" s="382">
        <v>183</v>
      </c>
      <c r="B185" s="384" t="s">
        <v>1626</v>
      </c>
      <c r="C185" s="385" t="s">
        <v>88</v>
      </c>
      <c r="D185" s="396">
        <v>162</v>
      </c>
      <c r="E185" s="387">
        <v>11363066</v>
      </c>
      <c r="F185" s="388">
        <v>149</v>
      </c>
      <c r="G185" s="389">
        <v>133</v>
      </c>
      <c r="H185" s="390">
        <v>15689840</v>
      </c>
      <c r="I185" s="391">
        <v>194</v>
      </c>
      <c r="J185" s="392">
        <v>171</v>
      </c>
      <c r="K185" s="387">
        <v>3848536</v>
      </c>
      <c r="L185" s="388">
        <v>412</v>
      </c>
      <c r="M185" s="389">
        <v>380</v>
      </c>
      <c r="N185" s="390">
        <v>954348</v>
      </c>
      <c r="O185" s="391">
        <v>290</v>
      </c>
      <c r="P185" s="392">
        <v>259</v>
      </c>
      <c r="Q185" s="387">
        <v>7270682</v>
      </c>
      <c r="R185" s="388">
        <v>380</v>
      </c>
      <c r="S185" s="389">
        <v>353</v>
      </c>
      <c r="T185" s="390">
        <v>122827</v>
      </c>
      <c r="U185" s="391">
        <v>38</v>
      </c>
      <c r="V185" s="392">
        <v>33</v>
      </c>
      <c r="W185" s="387">
        <v>76150</v>
      </c>
      <c r="X185" s="388">
        <v>150</v>
      </c>
      <c r="Y185" s="389">
        <v>117</v>
      </c>
      <c r="Z185" s="390">
        <v>980</v>
      </c>
      <c r="AA185" s="395">
        <v>311</v>
      </c>
      <c r="AB185" s="396">
        <v>0</v>
      </c>
      <c r="AC185" s="397">
        <v>100</v>
      </c>
      <c r="AD185" s="398">
        <v>0</v>
      </c>
    </row>
    <row r="186" spans="1:30" s="3" customFormat="1" ht="18.75" customHeight="1">
      <c r="A186" s="137">
        <v>184</v>
      </c>
      <c r="B186" s="139" t="s">
        <v>2626</v>
      </c>
      <c r="C186" s="140" t="s">
        <v>3056</v>
      </c>
      <c r="D186" s="141">
        <v>163</v>
      </c>
      <c r="E186" s="143">
        <v>11309608</v>
      </c>
      <c r="F186" s="144">
        <v>187</v>
      </c>
      <c r="G186" s="145">
        <v>169</v>
      </c>
      <c r="H186" s="146">
        <v>12552029</v>
      </c>
      <c r="I186" s="147">
        <v>302</v>
      </c>
      <c r="J186" s="148">
        <v>270</v>
      </c>
      <c r="K186" s="143">
        <v>2312168</v>
      </c>
      <c r="L186" s="144">
        <v>384</v>
      </c>
      <c r="M186" s="145">
        <v>353</v>
      </c>
      <c r="N186" s="146">
        <v>1208116</v>
      </c>
      <c r="O186" s="147">
        <v>259</v>
      </c>
      <c r="P186" s="148">
        <v>232</v>
      </c>
      <c r="Q186" s="143">
        <v>8126437</v>
      </c>
      <c r="R186" s="144">
        <v>246</v>
      </c>
      <c r="S186" s="145">
        <v>224</v>
      </c>
      <c r="T186" s="146">
        <v>650502</v>
      </c>
      <c r="U186" s="147">
        <v>133</v>
      </c>
      <c r="V186" s="148">
        <v>121</v>
      </c>
      <c r="W186" s="143">
        <v>25793</v>
      </c>
      <c r="X186" s="144">
        <v>206</v>
      </c>
      <c r="Y186" s="145">
        <v>171</v>
      </c>
      <c r="Z186" s="146">
        <v>750</v>
      </c>
      <c r="AA186" s="149">
        <v>383</v>
      </c>
      <c r="AB186" s="141">
        <v>0</v>
      </c>
      <c r="AC186" s="150">
        <v>100</v>
      </c>
      <c r="AD186" s="151">
        <v>0</v>
      </c>
    </row>
    <row r="187" spans="1:30" s="3" customFormat="1" ht="18.75" customHeight="1">
      <c r="A187" s="152">
        <v>185</v>
      </c>
      <c r="B187" s="154" t="s">
        <v>278</v>
      </c>
      <c r="C187" s="155" t="s">
        <v>3056</v>
      </c>
      <c r="D187" s="156">
        <v>164</v>
      </c>
      <c r="E187" s="158">
        <v>11224613</v>
      </c>
      <c r="F187" s="159">
        <v>192</v>
      </c>
      <c r="G187" s="160">
        <v>173</v>
      </c>
      <c r="H187" s="161">
        <v>12290571</v>
      </c>
      <c r="I187" s="162">
        <v>199</v>
      </c>
      <c r="J187" s="163">
        <v>176</v>
      </c>
      <c r="K187" s="158">
        <v>3779023</v>
      </c>
      <c r="L187" s="159">
        <v>143</v>
      </c>
      <c r="M187" s="160">
        <v>124</v>
      </c>
      <c r="N187" s="161">
        <v>5373538</v>
      </c>
      <c r="O187" s="162">
        <v>281</v>
      </c>
      <c r="P187" s="163">
        <v>250</v>
      </c>
      <c r="Q187" s="158">
        <v>7429080</v>
      </c>
      <c r="R187" s="159">
        <v>149</v>
      </c>
      <c r="S187" s="160">
        <v>134</v>
      </c>
      <c r="T187" s="161">
        <v>1384629</v>
      </c>
      <c r="U187" s="162">
        <v>323</v>
      </c>
      <c r="V187" s="163">
        <v>308</v>
      </c>
      <c r="W187" s="158">
        <v>4817</v>
      </c>
      <c r="X187" s="159">
        <v>146</v>
      </c>
      <c r="Y187" s="160">
        <v>113</v>
      </c>
      <c r="Z187" s="161">
        <v>1000</v>
      </c>
      <c r="AA187" s="164">
        <v>313</v>
      </c>
      <c r="AB187" s="156">
        <v>0</v>
      </c>
      <c r="AC187" s="165">
        <v>100</v>
      </c>
      <c r="AD187" s="166">
        <v>0</v>
      </c>
    </row>
    <row r="188" spans="1:30" s="3" customFormat="1" ht="18.75" customHeight="1">
      <c r="A188" s="366">
        <v>186</v>
      </c>
      <c r="B188" s="368" t="s">
        <v>3135</v>
      </c>
      <c r="C188" s="369" t="s">
        <v>88</v>
      </c>
      <c r="D188" s="370">
        <v>165</v>
      </c>
      <c r="E188" s="371">
        <v>11177781</v>
      </c>
      <c r="F188" s="372">
        <v>209</v>
      </c>
      <c r="G188" s="373">
        <v>186</v>
      </c>
      <c r="H188" s="374">
        <v>11615563</v>
      </c>
      <c r="I188" s="375">
        <v>186</v>
      </c>
      <c r="J188" s="376">
        <v>163</v>
      </c>
      <c r="K188" s="371">
        <v>3920531</v>
      </c>
      <c r="L188" s="372">
        <v>276</v>
      </c>
      <c r="M188" s="373">
        <v>250</v>
      </c>
      <c r="N188" s="374">
        <v>2465902</v>
      </c>
      <c r="O188" s="375">
        <v>249</v>
      </c>
      <c r="P188" s="376">
        <v>222</v>
      </c>
      <c r="Q188" s="371">
        <v>8549010</v>
      </c>
      <c r="R188" s="372">
        <v>94</v>
      </c>
      <c r="S188" s="373">
        <v>82</v>
      </c>
      <c r="T188" s="374">
        <v>2362731</v>
      </c>
      <c r="U188" s="375">
        <v>81</v>
      </c>
      <c r="V188" s="376">
        <v>71</v>
      </c>
      <c r="W188" s="371">
        <v>39472</v>
      </c>
      <c r="X188" s="372">
        <v>194</v>
      </c>
      <c r="Y188" s="373">
        <v>159</v>
      </c>
      <c r="Z188" s="374">
        <v>795</v>
      </c>
      <c r="AA188" s="379">
        <v>314</v>
      </c>
      <c r="AB188" s="370">
        <v>0</v>
      </c>
      <c r="AC188" s="380">
        <v>0</v>
      </c>
      <c r="AD188" s="381">
        <v>100</v>
      </c>
    </row>
    <row r="189" spans="1:30" s="3" customFormat="1" ht="18.75" customHeight="1">
      <c r="A189" s="137">
        <v>187</v>
      </c>
      <c r="B189" s="139" t="s">
        <v>1823</v>
      </c>
      <c r="C189" s="140" t="s">
        <v>3056</v>
      </c>
      <c r="D189" s="141">
        <v>166</v>
      </c>
      <c r="E189" s="143">
        <v>11141420</v>
      </c>
      <c r="F189" s="144">
        <v>197</v>
      </c>
      <c r="G189" s="145">
        <v>177</v>
      </c>
      <c r="H189" s="146">
        <v>11999318</v>
      </c>
      <c r="I189" s="147">
        <v>133</v>
      </c>
      <c r="J189" s="148">
        <v>115</v>
      </c>
      <c r="K189" s="143">
        <v>5018978</v>
      </c>
      <c r="L189" s="144">
        <v>142</v>
      </c>
      <c r="M189" s="145">
        <v>123</v>
      </c>
      <c r="N189" s="146">
        <v>5454873</v>
      </c>
      <c r="O189" s="147">
        <v>246</v>
      </c>
      <c r="P189" s="148">
        <v>219</v>
      </c>
      <c r="Q189" s="143">
        <v>8590054</v>
      </c>
      <c r="R189" s="144">
        <v>176</v>
      </c>
      <c r="S189" s="145">
        <v>158</v>
      </c>
      <c r="T189" s="146">
        <v>1097749</v>
      </c>
      <c r="U189" s="147">
        <v>190</v>
      </c>
      <c r="V189" s="148">
        <v>177</v>
      </c>
      <c r="W189" s="143">
        <v>17753</v>
      </c>
      <c r="X189" s="144">
        <v>54</v>
      </c>
      <c r="Y189" s="145">
        <v>32</v>
      </c>
      <c r="Z189" s="146">
        <v>1936</v>
      </c>
      <c r="AA189" s="149">
        <v>321</v>
      </c>
      <c r="AB189" s="141">
        <v>0</v>
      </c>
      <c r="AC189" s="150">
        <v>100</v>
      </c>
      <c r="AD189" s="151">
        <v>0</v>
      </c>
    </row>
    <row r="190" spans="1:30" s="3" customFormat="1" ht="18.75" customHeight="1">
      <c r="A190" s="137">
        <v>188</v>
      </c>
      <c r="B190" s="139" t="s">
        <v>1497</v>
      </c>
      <c r="C190" s="140" t="s">
        <v>3056</v>
      </c>
      <c r="D190" s="141">
        <v>167</v>
      </c>
      <c r="E190" s="143">
        <v>11133813</v>
      </c>
      <c r="F190" s="144">
        <v>215</v>
      </c>
      <c r="G190" s="145">
        <v>192</v>
      </c>
      <c r="H190" s="146">
        <v>11151904</v>
      </c>
      <c r="I190" s="147">
        <v>319</v>
      </c>
      <c r="J190" s="148">
        <v>286</v>
      </c>
      <c r="K190" s="143">
        <v>2112968</v>
      </c>
      <c r="L190" s="144">
        <v>263</v>
      </c>
      <c r="M190" s="145">
        <v>239</v>
      </c>
      <c r="N190" s="146">
        <v>2642587</v>
      </c>
      <c r="O190" s="147">
        <v>403</v>
      </c>
      <c r="P190" s="148">
        <v>364</v>
      </c>
      <c r="Q190" s="143">
        <v>4130553</v>
      </c>
      <c r="R190" s="144">
        <v>289</v>
      </c>
      <c r="S190" s="145">
        <v>267</v>
      </c>
      <c r="T190" s="146">
        <v>430056</v>
      </c>
      <c r="U190" s="147">
        <v>417</v>
      </c>
      <c r="V190" s="148">
        <v>396</v>
      </c>
      <c r="W190" s="143">
        <v>176</v>
      </c>
      <c r="X190" s="144">
        <v>422</v>
      </c>
      <c r="Y190" s="145">
        <v>378</v>
      </c>
      <c r="Z190" s="146">
        <v>256</v>
      </c>
      <c r="AA190" s="149">
        <v>311</v>
      </c>
      <c r="AB190" s="141">
        <v>0</v>
      </c>
      <c r="AC190" s="150">
        <v>100</v>
      </c>
      <c r="AD190" s="151">
        <v>0</v>
      </c>
    </row>
    <row r="191" spans="1:30" s="3" customFormat="1" ht="18.75" customHeight="1">
      <c r="A191" s="137">
        <v>189</v>
      </c>
      <c r="B191" s="139" t="s">
        <v>165</v>
      </c>
      <c r="C191" s="140" t="s">
        <v>3056</v>
      </c>
      <c r="D191" s="141">
        <v>168</v>
      </c>
      <c r="E191" s="143">
        <v>11107446</v>
      </c>
      <c r="F191" s="144">
        <v>216</v>
      </c>
      <c r="G191" s="145">
        <v>193</v>
      </c>
      <c r="H191" s="146">
        <v>11107446</v>
      </c>
      <c r="I191" s="147">
        <v>97</v>
      </c>
      <c r="J191" s="148">
        <v>83</v>
      </c>
      <c r="K191" s="143">
        <v>6434705</v>
      </c>
      <c r="L191" s="144">
        <v>48</v>
      </c>
      <c r="M191" s="145">
        <v>35</v>
      </c>
      <c r="N191" s="146">
        <v>12751054</v>
      </c>
      <c r="O191" s="147">
        <v>109</v>
      </c>
      <c r="P191" s="148">
        <v>93</v>
      </c>
      <c r="Q191" s="143">
        <v>16238163</v>
      </c>
      <c r="R191" s="144">
        <v>40</v>
      </c>
      <c r="S191" s="145">
        <v>32</v>
      </c>
      <c r="T191" s="146">
        <v>6062480</v>
      </c>
      <c r="U191" s="147">
        <v>342</v>
      </c>
      <c r="V191" s="148">
        <v>327</v>
      </c>
      <c r="W191" s="143">
        <v>3722</v>
      </c>
      <c r="X191" s="144">
        <v>381</v>
      </c>
      <c r="Y191" s="145">
        <v>338</v>
      </c>
      <c r="Z191" s="146">
        <v>340</v>
      </c>
      <c r="AA191" s="149">
        <v>341</v>
      </c>
      <c r="AB191" s="141">
        <v>0</v>
      </c>
      <c r="AC191" s="150">
        <v>100</v>
      </c>
      <c r="AD191" s="151">
        <v>0</v>
      </c>
    </row>
    <row r="192" spans="1:30" s="3" customFormat="1" ht="18.75" customHeight="1">
      <c r="A192" s="400">
        <v>190</v>
      </c>
      <c r="B192" s="402" t="s">
        <v>2151</v>
      </c>
      <c r="C192" s="403" t="s">
        <v>1061</v>
      </c>
      <c r="D192" s="404">
        <v>169</v>
      </c>
      <c r="E192" s="405">
        <v>10887500</v>
      </c>
      <c r="F192" s="406">
        <v>221</v>
      </c>
      <c r="G192" s="407">
        <v>198</v>
      </c>
      <c r="H192" s="408">
        <v>10887500</v>
      </c>
      <c r="I192" s="409">
        <v>116</v>
      </c>
      <c r="J192" s="410">
        <v>99</v>
      </c>
      <c r="K192" s="405">
        <v>5675400</v>
      </c>
      <c r="L192" s="406">
        <v>121</v>
      </c>
      <c r="M192" s="407">
        <v>102</v>
      </c>
      <c r="N192" s="408">
        <v>6460139</v>
      </c>
      <c r="O192" s="409">
        <v>236</v>
      </c>
      <c r="P192" s="410">
        <v>210</v>
      </c>
      <c r="Q192" s="405">
        <v>8893378</v>
      </c>
      <c r="R192" s="406">
        <v>60</v>
      </c>
      <c r="S192" s="407">
        <v>49</v>
      </c>
      <c r="T192" s="408">
        <v>3917749</v>
      </c>
      <c r="U192" s="409">
        <v>345</v>
      </c>
      <c r="V192" s="410">
        <v>330</v>
      </c>
      <c r="W192" s="405">
        <v>3413</v>
      </c>
      <c r="X192" s="406">
        <v>399</v>
      </c>
      <c r="Y192" s="407">
        <v>356</v>
      </c>
      <c r="Z192" s="408">
        <v>309</v>
      </c>
      <c r="AA192" s="413">
        <v>369</v>
      </c>
      <c r="AB192" s="404">
        <v>0</v>
      </c>
      <c r="AC192" s="414">
        <v>100</v>
      </c>
      <c r="AD192" s="415">
        <v>0</v>
      </c>
    </row>
    <row r="193" spans="1:30" s="3" customFormat="1" ht="18.75" customHeight="1">
      <c r="A193" s="366">
        <v>191</v>
      </c>
      <c r="B193" s="368" t="s">
        <v>279</v>
      </c>
      <c r="C193" s="369" t="s">
        <v>88</v>
      </c>
      <c r="D193" s="370">
        <v>170</v>
      </c>
      <c r="E193" s="371">
        <v>10840773</v>
      </c>
      <c r="F193" s="372">
        <v>203</v>
      </c>
      <c r="G193" s="373">
        <v>181</v>
      </c>
      <c r="H193" s="374">
        <v>11786120</v>
      </c>
      <c r="I193" s="375">
        <v>335</v>
      </c>
      <c r="J193" s="376">
        <v>302</v>
      </c>
      <c r="K193" s="371">
        <v>2004654</v>
      </c>
      <c r="L193" s="372">
        <v>287</v>
      </c>
      <c r="M193" s="373">
        <v>261</v>
      </c>
      <c r="N193" s="374">
        <v>2299027</v>
      </c>
      <c r="O193" s="375">
        <v>239</v>
      </c>
      <c r="P193" s="376">
        <v>213</v>
      </c>
      <c r="Q193" s="371">
        <v>8840091</v>
      </c>
      <c r="R193" s="372">
        <v>415</v>
      </c>
      <c r="S193" s="373">
        <v>388</v>
      </c>
      <c r="T193" s="374">
        <v>64340</v>
      </c>
      <c r="U193" s="375">
        <v>79</v>
      </c>
      <c r="V193" s="376">
        <v>69</v>
      </c>
      <c r="W193" s="371">
        <v>40032</v>
      </c>
      <c r="X193" s="372">
        <v>302</v>
      </c>
      <c r="Y193" s="373">
        <v>263</v>
      </c>
      <c r="Z193" s="374">
        <v>487</v>
      </c>
      <c r="AA193" s="379">
        <v>382</v>
      </c>
      <c r="AB193" s="370">
        <v>0</v>
      </c>
      <c r="AC193" s="380">
        <v>50</v>
      </c>
      <c r="AD193" s="381">
        <v>50</v>
      </c>
    </row>
    <row r="194" spans="1:30" s="3" customFormat="1" ht="18.75" customHeight="1">
      <c r="A194" s="382">
        <v>192</v>
      </c>
      <c r="B194" s="384" t="s">
        <v>280</v>
      </c>
      <c r="C194" s="385" t="s">
        <v>2124</v>
      </c>
      <c r="D194" s="396">
        <v>171</v>
      </c>
      <c r="E194" s="387">
        <v>10778700</v>
      </c>
      <c r="F194" s="388">
        <v>150</v>
      </c>
      <c r="G194" s="389">
        <v>134</v>
      </c>
      <c r="H194" s="390">
        <v>15536381</v>
      </c>
      <c r="I194" s="391">
        <v>102</v>
      </c>
      <c r="J194" s="392">
        <v>87</v>
      </c>
      <c r="K194" s="387">
        <v>6255098</v>
      </c>
      <c r="L194" s="388">
        <v>197</v>
      </c>
      <c r="M194" s="389">
        <v>177</v>
      </c>
      <c r="N194" s="390">
        <v>3928361</v>
      </c>
      <c r="O194" s="391">
        <v>101</v>
      </c>
      <c r="P194" s="392">
        <v>87</v>
      </c>
      <c r="Q194" s="387">
        <v>17237930</v>
      </c>
      <c r="R194" s="388">
        <v>328</v>
      </c>
      <c r="S194" s="389">
        <v>305</v>
      </c>
      <c r="T194" s="390">
        <v>283208</v>
      </c>
      <c r="U194" s="391">
        <v>236</v>
      </c>
      <c r="V194" s="392">
        <v>223</v>
      </c>
      <c r="W194" s="387">
        <v>13308</v>
      </c>
      <c r="X194" s="388">
        <v>279</v>
      </c>
      <c r="Y194" s="389">
        <v>241</v>
      </c>
      <c r="Z194" s="390">
        <v>550</v>
      </c>
      <c r="AA194" s="395">
        <v>331</v>
      </c>
      <c r="AB194" s="396">
        <v>0</v>
      </c>
      <c r="AC194" s="397">
        <v>75.5</v>
      </c>
      <c r="AD194" s="398">
        <v>24.5</v>
      </c>
    </row>
    <row r="195" spans="1:30" s="3" customFormat="1" ht="18.75" customHeight="1">
      <c r="A195" s="382">
        <v>193</v>
      </c>
      <c r="B195" s="384" t="s">
        <v>2630</v>
      </c>
      <c r="C195" s="385" t="s">
        <v>2187</v>
      </c>
      <c r="D195" s="396">
        <v>172</v>
      </c>
      <c r="E195" s="387">
        <v>10778006</v>
      </c>
      <c r="F195" s="388">
        <v>194</v>
      </c>
      <c r="G195" s="389">
        <v>175</v>
      </c>
      <c r="H195" s="390">
        <v>12130482</v>
      </c>
      <c r="I195" s="391">
        <v>153</v>
      </c>
      <c r="J195" s="392">
        <v>132</v>
      </c>
      <c r="K195" s="387">
        <v>4505475</v>
      </c>
      <c r="L195" s="388">
        <v>138</v>
      </c>
      <c r="M195" s="389">
        <v>119</v>
      </c>
      <c r="N195" s="390">
        <v>5647333</v>
      </c>
      <c r="O195" s="391">
        <v>111</v>
      </c>
      <c r="P195" s="392">
        <v>95</v>
      </c>
      <c r="Q195" s="387">
        <v>16088369</v>
      </c>
      <c r="R195" s="388">
        <v>129</v>
      </c>
      <c r="S195" s="389">
        <v>116</v>
      </c>
      <c r="T195" s="390">
        <v>1613583</v>
      </c>
      <c r="U195" s="391">
        <v>178</v>
      </c>
      <c r="V195" s="392">
        <v>165</v>
      </c>
      <c r="W195" s="387">
        <v>19371</v>
      </c>
      <c r="X195" s="388">
        <v>107</v>
      </c>
      <c r="Y195" s="389">
        <v>79</v>
      </c>
      <c r="Z195" s="390">
        <v>1289</v>
      </c>
      <c r="AA195" s="395">
        <v>321</v>
      </c>
      <c r="AB195" s="396">
        <v>0</v>
      </c>
      <c r="AC195" s="397">
        <v>100</v>
      </c>
      <c r="AD195" s="398">
        <v>0</v>
      </c>
    </row>
    <row r="196" spans="1:30" s="3" customFormat="1" ht="18.75" customHeight="1">
      <c r="A196" s="382">
        <v>194</v>
      </c>
      <c r="B196" s="384" t="s">
        <v>1031</v>
      </c>
      <c r="C196" s="385" t="s">
        <v>87</v>
      </c>
      <c r="D196" s="396">
        <v>173</v>
      </c>
      <c r="E196" s="387">
        <v>10694191</v>
      </c>
      <c r="F196" s="388">
        <v>226</v>
      </c>
      <c r="G196" s="389">
        <v>203</v>
      </c>
      <c r="H196" s="390">
        <v>10778829</v>
      </c>
      <c r="I196" s="391">
        <v>178</v>
      </c>
      <c r="J196" s="392">
        <v>155</v>
      </c>
      <c r="K196" s="387">
        <v>4034634</v>
      </c>
      <c r="L196" s="388">
        <v>223</v>
      </c>
      <c r="M196" s="389">
        <v>203</v>
      </c>
      <c r="N196" s="390">
        <v>3289087</v>
      </c>
      <c r="O196" s="391">
        <v>298</v>
      </c>
      <c r="P196" s="392">
        <v>267</v>
      </c>
      <c r="Q196" s="387">
        <v>6925209</v>
      </c>
      <c r="R196" s="388">
        <v>171</v>
      </c>
      <c r="S196" s="389">
        <v>154</v>
      </c>
      <c r="T196" s="390">
        <v>1116759</v>
      </c>
      <c r="U196" s="391">
        <v>134</v>
      </c>
      <c r="V196" s="392">
        <v>122</v>
      </c>
      <c r="W196" s="387">
        <v>25692</v>
      </c>
      <c r="X196" s="388">
        <v>154</v>
      </c>
      <c r="Y196" s="389">
        <v>121</v>
      </c>
      <c r="Z196" s="390">
        <v>972</v>
      </c>
      <c r="AA196" s="395">
        <v>321</v>
      </c>
      <c r="AB196" s="396">
        <v>0</v>
      </c>
      <c r="AC196" s="397">
        <v>100</v>
      </c>
      <c r="AD196" s="398">
        <v>0</v>
      </c>
    </row>
    <row r="197" spans="1:30" s="3" customFormat="1" ht="18.75" customHeight="1">
      <c r="A197" s="400">
        <v>195</v>
      </c>
      <c r="B197" s="402" t="s">
        <v>301</v>
      </c>
      <c r="C197" s="403" t="s">
        <v>3106</v>
      </c>
      <c r="D197" s="404">
        <v>174</v>
      </c>
      <c r="E197" s="405">
        <v>10623234</v>
      </c>
      <c r="F197" s="406">
        <v>223</v>
      </c>
      <c r="G197" s="407">
        <v>200</v>
      </c>
      <c r="H197" s="408">
        <v>10827297</v>
      </c>
      <c r="I197" s="409">
        <v>114</v>
      </c>
      <c r="J197" s="410">
        <v>97</v>
      </c>
      <c r="K197" s="405">
        <v>5711977</v>
      </c>
      <c r="L197" s="406">
        <v>56</v>
      </c>
      <c r="M197" s="407">
        <v>42</v>
      </c>
      <c r="N197" s="408">
        <v>11985010</v>
      </c>
      <c r="O197" s="409">
        <v>74</v>
      </c>
      <c r="P197" s="410">
        <v>62</v>
      </c>
      <c r="Q197" s="405">
        <v>23089074</v>
      </c>
      <c r="R197" s="406">
        <v>483</v>
      </c>
      <c r="S197" s="407">
        <v>449</v>
      </c>
      <c r="T197" s="408">
        <v>-1363821</v>
      </c>
      <c r="U197" s="409" t="s">
        <v>3052</v>
      </c>
      <c r="V197" s="410" t="s">
        <v>3052</v>
      </c>
      <c r="W197" s="416" t="s">
        <v>3052</v>
      </c>
      <c r="X197" s="406">
        <v>299</v>
      </c>
      <c r="Y197" s="407">
        <v>260</v>
      </c>
      <c r="Z197" s="408">
        <v>490</v>
      </c>
      <c r="AA197" s="413">
        <v>369</v>
      </c>
      <c r="AB197" s="404">
        <v>0</v>
      </c>
      <c r="AC197" s="414">
        <v>100</v>
      </c>
      <c r="AD197" s="415">
        <v>0</v>
      </c>
    </row>
    <row r="198" spans="1:30" s="3" customFormat="1" ht="18.75" customHeight="1">
      <c r="A198" s="167">
        <v>196</v>
      </c>
      <c r="B198" s="169" t="s">
        <v>775</v>
      </c>
      <c r="C198" s="170" t="s">
        <v>3056</v>
      </c>
      <c r="D198" s="171">
        <v>175</v>
      </c>
      <c r="E198" s="173">
        <v>10590381</v>
      </c>
      <c r="F198" s="174">
        <v>229</v>
      </c>
      <c r="G198" s="175">
        <v>206</v>
      </c>
      <c r="H198" s="176">
        <v>10632220</v>
      </c>
      <c r="I198" s="177">
        <v>228</v>
      </c>
      <c r="J198" s="178">
        <v>205</v>
      </c>
      <c r="K198" s="173">
        <v>3131015</v>
      </c>
      <c r="L198" s="174">
        <v>268</v>
      </c>
      <c r="M198" s="175">
        <v>243</v>
      </c>
      <c r="N198" s="176">
        <v>2584868</v>
      </c>
      <c r="O198" s="177">
        <v>301</v>
      </c>
      <c r="P198" s="178">
        <v>269</v>
      </c>
      <c r="Q198" s="173">
        <v>6779575</v>
      </c>
      <c r="R198" s="174">
        <v>376</v>
      </c>
      <c r="S198" s="175">
        <v>349</v>
      </c>
      <c r="T198" s="176">
        <v>132798</v>
      </c>
      <c r="U198" s="177">
        <v>191</v>
      </c>
      <c r="V198" s="178">
        <v>178</v>
      </c>
      <c r="W198" s="173">
        <v>17547</v>
      </c>
      <c r="X198" s="174">
        <v>172</v>
      </c>
      <c r="Y198" s="175">
        <v>138</v>
      </c>
      <c r="Z198" s="176">
        <v>870</v>
      </c>
      <c r="AA198" s="179">
        <v>383</v>
      </c>
      <c r="AB198" s="171">
        <v>0</v>
      </c>
      <c r="AC198" s="180">
        <v>100</v>
      </c>
      <c r="AD198" s="181">
        <v>0</v>
      </c>
    </row>
    <row r="199" spans="1:30" s="3" customFormat="1" ht="18.75" customHeight="1">
      <c r="A199" s="137">
        <v>197</v>
      </c>
      <c r="B199" s="139" t="s">
        <v>1625</v>
      </c>
      <c r="C199" s="140" t="s">
        <v>3056</v>
      </c>
      <c r="D199" s="141">
        <v>176</v>
      </c>
      <c r="E199" s="143">
        <v>10450324</v>
      </c>
      <c r="F199" s="144">
        <v>225</v>
      </c>
      <c r="G199" s="145">
        <v>202</v>
      </c>
      <c r="H199" s="146">
        <v>10779304</v>
      </c>
      <c r="I199" s="147">
        <v>126</v>
      </c>
      <c r="J199" s="148">
        <v>109</v>
      </c>
      <c r="K199" s="143">
        <v>5252400</v>
      </c>
      <c r="L199" s="144">
        <v>160</v>
      </c>
      <c r="M199" s="145">
        <v>140</v>
      </c>
      <c r="N199" s="146">
        <v>4822872</v>
      </c>
      <c r="O199" s="147">
        <v>203</v>
      </c>
      <c r="P199" s="148">
        <v>178</v>
      </c>
      <c r="Q199" s="143">
        <v>10469048</v>
      </c>
      <c r="R199" s="144">
        <v>167</v>
      </c>
      <c r="S199" s="145">
        <v>150</v>
      </c>
      <c r="T199" s="146">
        <v>1162872</v>
      </c>
      <c r="U199" s="147">
        <v>77</v>
      </c>
      <c r="V199" s="148">
        <v>67</v>
      </c>
      <c r="W199" s="143">
        <v>40236</v>
      </c>
      <c r="X199" s="144">
        <v>69</v>
      </c>
      <c r="Y199" s="145">
        <v>45</v>
      </c>
      <c r="Z199" s="146">
        <v>1610</v>
      </c>
      <c r="AA199" s="149">
        <v>321</v>
      </c>
      <c r="AB199" s="141">
        <v>0</v>
      </c>
      <c r="AC199" s="150">
        <v>100</v>
      </c>
      <c r="AD199" s="151">
        <v>0</v>
      </c>
    </row>
    <row r="200" spans="1:30" s="3" customFormat="1" ht="18.75" customHeight="1">
      <c r="A200" s="137">
        <v>198</v>
      </c>
      <c r="B200" s="139" t="s">
        <v>855</v>
      </c>
      <c r="C200" s="140" t="s">
        <v>3056</v>
      </c>
      <c r="D200" s="141">
        <v>177</v>
      </c>
      <c r="E200" s="143">
        <v>10366622</v>
      </c>
      <c r="F200" s="144">
        <v>231</v>
      </c>
      <c r="G200" s="145">
        <v>208</v>
      </c>
      <c r="H200" s="146">
        <v>10366622</v>
      </c>
      <c r="I200" s="147">
        <v>174</v>
      </c>
      <c r="J200" s="148">
        <v>151</v>
      </c>
      <c r="K200" s="143">
        <v>4095170</v>
      </c>
      <c r="L200" s="144">
        <v>129</v>
      </c>
      <c r="M200" s="145">
        <v>110</v>
      </c>
      <c r="N200" s="146">
        <v>6047966</v>
      </c>
      <c r="O200" s="147">
        <v>139</v>
      </c>
      <c r="P200" s="148">
        <v>121</v>
      </c>
      <c r="Q200" s="143">
        <v>13804322</v>
      </c>
      <c r="R200" s="144">
        <v>164</v>
      </c>
      <c r="S200" s="145">
        <v>147</v>
      </c>
      <c r="T200" s="146">
        <v>1176250</v>
      </c>
      <c r="U200" s="147">
        <v>274</v>
      </c>
      <c r="V200" s="148">
        <v>260</v>
      </c>
      <c r="W200" s="143">
        <v>9200</v>
      </c>
      <c r="X200" s="144">
        <v>90</v>
      </c>
      <c r="Y200" s="145">
        <v>62</v>
      </c>
      <c r="Z200" s="146">
        <v>1426</v>
      </c>
      <c r="AA200" s="149">
        <v>321</v>
      </c>
      <c r="AB200" s="141">
        <v>0</v>
      </c>
      <c r="AC200" s="150">
        <v>100</v>
      </c>
      <c r="AD200" s="151">
        <v>0</v>
      </c>
    </row>
    <row r="201" spans="1:30" s="3" customFormat="1" ht="18.75" customHeight="1">
      <c r="A201" s="137">
        <v>199</v>
      </c>
      <c r="B201" s="139" t="s">
        <v>2103</v>
      </c>
      <c r="C201" s="140" t="s">
        <v>3056</v>
      </c>
      <c r="D201" s="141">
        <v>178</v>
      </c>
      <c r="E201" s="143">
        <v>10357855</v>
      </c>
      <c r="F201" s="144">
        <v>222</v>
      </c>
      <c r="G201" s="145">
        <v>199</v>
      </c>
      <c r="H201" s="146">
        <v>10828555</v>
      </c>
      <c r="I201" s="147">
        <v>106</v>
      </c>
      <c r="J201" s="148">
        <v>91</v>
      </c>
      <c r="K201" s="143">
        <v>5951164</v>
      </c>
      <c r="L201" s="144">
        <v>130</v>
      </c>
      <c r="M201" s="145">
        <v>111</v>
      </c>
      <c r="N201" s="146">
        <v>5979035</v>
      </c>
      <c r="O201" s="147">
        <v>177</v>
      </c>
      <c r="P201" s="148">
        <v>155</v>
      </c>
      <c r="Q201" s="143">
        <v>11530321</v>
      </c>
      <c r="R201" s="144">
        <v>160</v>
      </c>
      <c r="S201" s="145">
        <v>143</v>
      </c>
      <c r="T201" s="146">
        <v>1217247</v>
      </c>
      <c r="U201" s="147">
        <v>124</v>
      </c>
      <c r="V201" s="148">
        <v>112</v>
      </c>
      <c r="W201" s="143">
        <v>28522</v>
      </c>
      <c r="X201" s="144">
        <v>122</v>
      </c>
      <c r="Y201" s="145">
        <v>92</v>
      </c>
      <c r="Z201" s="146">
        <v>1151</v>
      </c>
      <c r="AA201" s="149">
        <v>311</v>
      </c>
      <c r="AB201" s="141">
        <v>0</v>
      </c>
      <c r="AC201" s="150">
        <v>85</v>
      </c>
      <c r="AD201" s="151">
        <v>15</v>
      </c>
    </row>
    <row r="202" spans="1:30" s="3" customFormat="1" ht="18.75" customHeight="1">
      <c r="A202" s="400">
        <v>200</v>
      </c>
      <c r="B202" s="402" t="s">
        <v>202</v>
      </c>
      <c r="C202" s="403" t="s">
        <v>3103</v>
      </c>
      <c r="D202" s="404">
        <v>179</v>
      </c>
      <c r="E202" s="405">
        <v>10296051</v>
      </c>
      <c r="F202" s="406">
        <v>214</v>
      </c>
      <c r="G202" s="407">
        <v>191</v>
      </c>
      <c r="H202" s="408">
        <v>11183739</v>
      </c>
      <c r="I202" s="409">
        <v>89</v>
      </c>
      <c r="J202" s="410">
        <v>75</v>
      </c>
      <c r="K202" s="405">
        <v>6962121</v>
      </c>
      <c r="L202" s="406">
        <v>132</v>
      </c>
      <c r="M202" s="407">
        <v>113</v>
      </c>
      <c r="N202" s="408">
        <v>5892106</v>
      </c>
      <c r="O202" s="409">
        <v>103</v>
      </c>
      <c r="P202" s="410">
        <v>89</v>
      </c>
      <c r="Q202" s="405">
        <v>16686013</v>
      </c>
      <c r="R202" s="406">
        <v>377</v>
      </c>
      <c r="S202" s="407">
        <v>350</v>
      </c>
      <c r="T202" s="408">
        <v>132054</v>
      </c>
      <c r="U202" s="409">
        <v>243</v>
      </c>
      <c r="V202" s="410">
        <v>230</v>
      </c>
      <c r="W202" s="405">
        <v>12178</v>
      </c>
      <c r="X202" s="406">
        <v>62</v>
      </c>
      <c r="Y202" s="407">
        <v>39</v>
      </c>
      <c r="Z202" s="408">
        <v>1750</v>
      </c>
      <c r="AA202" s="413">
        <v>321</v>
      </c>
      <c r="AB202" s="404">
        <v>0</v>
      </c>
      <c r="AC202" s="414">
        <v>100</v>
      </c>
      <c r="AD202" s="415">
        <v>0</v>
      </c>
    </row>
    <row r="203" spans="1:30" s="3" customFormat="1" ht="18.75" customHeight="1">
      <c r="A203" s="366">
        <v>201</v>
      </c>
      <c r="B203" s="368" t="s">
        <v>193</v>
      </c>
      <c r="C203" s="369" t="s">
        <v>3098</v>
      </c>
      <c r="D203" s="370">
        <v>180</v>
      </c>
      <c r="E203" s="371">
        <v>10288592</v>
      </c>
      <c r="F203" s="372">
        <v>233</v>
      </c>
      <c r="G203" s="373">
        <v>210</v>
      </c>
      <c r="H203" s="374">
        <v>10310609</v>
      </c>
      <c r="I203" s="375">
        <v>340</v>
      </c>
      <c r="J203" s="376">
        <v>306</v>
      </c>
      <c r="K203" s="371">
        <v>1975365</v>
      </c>
      <c r="L203" s="372">
        <v>342</v>
      </c>
      <c r="M203" s="373">
        <v>313</v>
      </c>
      <c r="N203" s="374">
        <v>1671655</v>
      </c>
      <c r="O203" s="375">
        <v>356</v>
      </c>
      <c r="P203" s="376">
        <v>323</v>
      </c>
      <c r="Q203" s="371">
        <v>4905788</v>
      </c>
      <c r="R203" s="372">
        <v>390</v>
      </c>
      <c r="S203" s="373">
        <v>363</v>
      </c>
      <c r="T203" s="374">
        <v>105931</v>
      </c>
      <c r="U203" s="375">
        <v>189</v>
      </c>
      <c r="V203" s="376">
        <v>176</v>
      </c>
      <c r="W203" s="371">
        <v>17772</v>
      </c>
      <c r="X203" s="372">
        <v>268</v>
      </c>
      <c r="Y203" s="373">
        <v>231</v>
      </c>
      <c r="Z203" s="374">
        <v>574</v>
      </c>
      <c r="AA203" s="379">
        <v>383</v>
      </c>
      <c r="AB203" s="370">
        <v>0</v>
      </c>
      <c r="AC203" s="380">
        <v>100</v>
      </c>
      <c r="AD203" s="381">
        <v>0</v>
      </c>
    </row>
    <row r="204" spans="1:30" s="3" customFormat="1" ht="18.75" customHeight="1">
      <c r="A204" s="137">
        <v>202</v>
      </c>
      <c r="B204" s="139" t="s">
        <v>1462</v>
      </c>
      <c r="C204" s="140" t="s">
        <v>3056</v>
      </c>
      <c r="D204" s="141">
        <v>181</v>
      </c>
      <c r="E204" s="143">
        <v>10270412</v>
      </c>
      <c r="F204" s="144">
        <v>175</v>
      </c>
      <c r="G204" s="145">
        <v>157</v>
      </c>
      <c r="H204" s="146">
        <v>13182989</v>
      </c>
      <c r="I204" s="147">
        <v>355</v>
      </c>
      <c r="J204" s="148">
        <v>321</v>
      </c>
      <c r="K204" s="143">
        <v>1847942</v>
      </c>
      <c r="L204" s="144">
        <v>295</v>
      </c>
      <c r="M204" s="145">
        <v>269</v>
      </c>
      <c r="N204" s="146">
        <v>2237205</v>
      </c>
      <c r="O204" s="147">
        <v>286</v>
      </c>
      <c r="P204" s="148">
        <v>255</v>
      </c>
      <c r="Q204" s="143">
        <v>7367325</v>
      </c>
      <c r="R204" s="144">
        <v>467</v>
      </c>
      <c r="S204" s="145">
        <v>437</v>
      </c>
      <c r="T204" s="146">
        <v>-560804</v>
      </c>
      <c r="U204" s="147" t="s">
        <v>3052</v>
      </c>
      <c r="V204" s="148" t="s">
        <v>3052</v>
      </c>
      <c r="W204" s="186" t="s">
        <v>3052</v>
      </c>
      <c r="X204" s="144">
        <v>363</v>
      </c>
      <c r="Y204" s="145">
        <v>320</v>
      </c>
      <c r="Z204" s="146">
        <v>385</v>
      </c>
      <c r="AA204" s="149">
        <v>369</v>
      </c>
      <c r="AB204" s="141">
        <v>0</v>
      </c>
      <c r="AC204" s="150">
        <v>100</v>
      </c>
      <c r="AD204" s="151">
        <v>0</v>
      </c>
    </row>
    <row r="205" spans="1:30" s="3" customFormat="1" ht="18.75" customHeight="1">
      <c r="A205" s="137">
        <v>203</v>
      </c>
      <c r="B205" s="139" t="s">
        <v>281</v>
      </c>
      <c r="C205" s="140" t="s">
        <v>3056</v>
      </c>
      <c r="D205" s="141">
        <v>182</v>
      </c>
      <c r="E205" s="143">
        <v>10255270</v>
      </c>
      <c r="F205" s="144">
        <v>137</v>
      </c>
      <c r="G205" s="145">
        <v>122</v>
      </c>
      <c r="H205" s="146">
        <v>17092116</v>
      </c>
      <c r="I205" s="147">
        <v>162</v>
      </c>
      <c r="J205" s="148">
        <v>140</v>
      </c>
      <c r="K205" s="143">
        <v>4339524</v>
      </c>
      <c r="L205" s="144">
        <v>119</v>
      </c>
      <c r="M205" s="145">
        <v>100</v>
      </c>
      <c r="N205" s="146">
        <v>6530734</v>
      </c>
      <c r="O205" s="147">
        <v>163</v>
      </c>
      <c r="P205" s="148">
        <v>141</v>
      </c>
      <c r="Q205" s="143">
        <v>12432078</v>
      </c>
      <c r="R205" s="144">
        <v>57</v>
      </c>
      <c r="S205" s="145">
        <v>47</v>
      </c>
      <c r="T205" s="146">
        <v>3967748</v>
      </c>
      <c r="U205" s="147">
        <v>362</v>
      </c>
      <c r="V205" s="148">
        <v>345</v>
      </c>
      <c r="W205" s="143">
        <v>2177</v>
      </c>
      <c r="X205" s="144">
        <v>203</v>
      </c>
      <c r="Y205" s="145">
        <v>168</v>
      </c>
      <c r="Z205" s="146">
        <v>754</v>
      </c>
      <c r="AA205" s="149">
        <v>382</v>
      </c>
      <c r="AB205" s="141">
        <v>0</v>
      </c>
      <c r="AC205" s="150">
        <v>100</v>
      </c>
      <c r="AD205" s="151">
        <v>0</v>
      </c>
    </row>
    <row r="206" spans="1:30" s="3" customFormat="1" ht="18.75" customHeight="1">
      <c r="A206" s="137">
        <v>204</v>
      </c>
      <c r="B206" s="139" t="s">
        <v>849</v>
      </c>
      <c r="C206" s="140" t="s">
        <v>3056</v>
      </c>
      <c r="D206" s="141">
        <v>183</v>
      </c>
      <c r="E206" s="143">
        <v>10225750</v>
      </c>
      <c r="F206" s="144">
        <v>224</v>
      </c>
      <c r="G206" s="145">
        <v>201</v>
      </c>
      <c r="H206" s="146">
        <v>10798754</v>
      </c>
      <c r="I206" s="147">
        <v>485</v>
      </c>
      <c r="J206" s="148">
        <v>443</v>
      </c>
      <c r="K206" s="143">
        <v>180281</v>
      </c>
      <c r="L206" s="144">
        <v>445</v>
      </c>
      <c r="M206" s="145">
        <v>409</v>
      </c>
      <c r="N206" s="146">
        <v>607908</v>
      </c>
      <c r="O206" s="147">
        <v>410</v>
      </c>
      <c r="P206" s="148">
        <v>370</v>
      </c>
      <c r="Q206" s="143">
        <v>3872055</v>
      </c>
      <c r="R206" s="144">
        <v>413</v>
      </c>
      <c r="S206" s="145">
        <v>386</v>
      </c>
      <c r="T206" s="146">
        <v>71115</v>
      </c>
      <c r="U206" s="147">
        <v>360</v>
      </c>
      <c r="V206" s="148">
        <v>343</v>
      </c>
      <c r="W206" s="143">
        <v>2228</v>
      </c>
      <c r="X206" s="144">
        <v>478</v>
      </c>
      <c r="Y206" s="145">
        <v>434</v>
      </c>
      <c r="Z206" s="146">
        <v>152</v>
      </c>
      <c r="AA206" s="149">
        <v>383</v>
      </c>
      <c r="AB206" s="141">
        <v>0</v>
      </c>
      <c r="AC206" s="150">
        <v>100</v>
      </c>
      <c r="AD206" s="151">
        <v>0</v>
      </c>
    </row>
    <row r="207" spans="1:30" s="3" customFormat="1" ht="18.75" customHeight="1">
      <c r="A207" s="400">
        <v>205</v>
      </c>
      <c r="B207" s="402" t="s">
        <v>282</v>
      </c>
      <c r="C207" s="403" t="s">
        <v>88</v>
      </c>
      <c r="D207" s="421">
        <v>184</v>
      </c>
      <c r="E207" s="405">
        <v>10203427</v>
      </c>
      <c r="F207" s="406">
        <v>227</v>
      </c>
      <c r="G207" s="407">
        <v>204</v>
      </c>
      <c r="H207" s="408">
        <v>10733453</v>
      </c>
      <c r="I207" s="409">
        <v>308</v>
      </c>
      <c r="J207" s="410">
        <v>276</v>
      </c>
      <c r="K207" s="405">
        <v>2264816</v>
      </c>
      <c r="L207" s="406">
        <v>291</v>
      </c>
      <c r="M207" s="407">
        <v>265</v>
      </c>
      <c r="N207" s="408">
        <v>2284037</v>
      </c>
      <c r="O207" s="409">
        <v>220</v>
      </c>
      <c r="P207" s="410">
        <v>195</v>
      </c>
      <c r="Q207" s="405">
        <v>9506491</v>
      </c>
      <c r="R207" s="406">
        <v>369</v>
      </c>
      <c r="S207" s="407">
        <v>342</v>
      </c>
      <c r="T207" s="408">
        <v>151440</v>
      </c>
      <c r="U207" s="409">
        <v>49</v>
      </c>
      <c r="V207" s="410">
        <v>42</v>
      </c>
      <c r="W207" s="405">
        <v>61528</v>
      </c>
      <c r="X207" s="406">
        <v>212</v>
      </c>
      <c r="Y207" s="407">
        <v>177</v>
      </c>
      <c r="Z207" s="408">
        <v>720</v>
      </c>
      <c r="AA207" s="413">
        <v>382</v>
      </c>
      <c r="AB207" s="404">
        <v>0</v>
      </c>
      <c r="AC207" s="414">
        <v>87.2</v>
      </c>
      <c r="AD207" s="415">
        <v>12.8</v>
      </c>
    </row>
    <row r="208" spans="1:30" s="3" customFormat="1" ht="18.75" customHeight="1">
      <c r="A208" s="167">
        <v>206</v>
      </c>
      <c r="B208" s="169" t="s">
        <v>283</v>
      </c>
      <c r="C208" s="170" t="s">
        <v>3056</v>
      </c>
      <c r="D208" s="171">
        <v>185</v>
      </c>
      <c r="E208" s="173">
        <v>10037450</v>
      </c>
      <c r="F208" s="174">
        <v>184</v>
      </c>
      <c r="G208" s="175">
        <v>166</v>
      </c>
      <c r="H208" s="176">
        <v>12664199</v>
      </c>
      <c r="I208" s="177">
        <v>375</v>
      </c>
      <c r="J208" s="178">
        <v>341</v>
      </c>
      <c r="K208" s="173">
        <v>1709646</v>
      </c>
      <c r="L208" s="174">
        <v>361</v>
      </c>
      <c r="M208" s="175">
        <v>331</v>
      </c>
      <c r="N208" s="176">
        <v>1517376</v>
      </c>
      <c r="O208" s="177">
        <v>205</v>
      </c>
      <c r="P208" s="178">
        <v>180</v>
      </c>
      <c r="Q208" s="173">
        <v>10423288</v>
      </c>
      <c r="R208" s="174">
        <v>397</v>
      </c>
      <c r="S208" s="175">
        <v>370</v>
      </c>
      <c r="T208" s="176">
        <v>103340</v>
      </c>
      <c r="U208" s="177">
        <v>114</v>
      </c>
      <c r="V208" s="178">
        <v>102</v>
      </c>
      <c r="W208" s="173">
        <v>30488</v>
      </c>
      <c r="X208" s="174">
        <v>98</v>
      </c>
      <c r="Y208" s="175">
        <v>70</v>
      </c>
      <c r="Z208" s="176">
        <v>1364</v>
      </c>
      <c r="AA208" s="179">
        <v>311</v>
      </c>
      <c r="AB208" s="171">
        <v>0</v>
      </c>
      <c r="AC208" s="180">
        <v>100</v>
      </c>
      <c r="AD208" s="181">
        <v>0</v>
      </c>
    </row>
    <row r="209" spans="1:30" s="3" customFormat="1" ht="18.75" customHeight="1">
      <c r="A209" s="382">
        <v>207</v>
      </c>
      <c r="B209" s="384" t="s">
        <v>538</v>
      </c>
      <c r="C209" s="385" t="s">
        <v>1061</v>
      </c>
      <c r="D209" s="396">
        <v>186</v>
      </c>
      <c r="E209" s="387">
        <v>10032555</v>
      </c>
      <c r="F209" s="388">
        <v>186</v>
      </c>
      <c r="G209" s="389">
        <v>168</v>
      </c>
      <c r="H209" s="390">
        <v>12576729</v>
      </c>
      <c r="I209" s="391">
        <v>105</v>
      </c>
      <c r="J209" s="392">
        <v>90</v>
      </c>
      <c r="K209" s="387">
        <v>6031829</v>
      </c>
      <c r="L209" s="388">
        <v>255</v>
      </c>
      <c r="M209" s="389">
        <v>231</v>
      </c>
      <c r="N209" s="390">
        <v>2771856</v>
      </c>
      <c r="O209" s="391">
        <v>172</v>
      </c>
      <c r="P209" s="392">
        <v>150</v>
      </c>
      <c r="Q209" s="387">
        <v>11988348</v>
      </c>
      <c r="R209" s="388">
        <v>371</v>
      </c>
      <c r="S209" s="389">
        <v>344</v>
      </c>
      <c r="T209" s="390">
        <v>150122</v>
      </c>
      <c r="U209" s="391">
        <v>68</v>
      </c>
      <c r="V209" s="392">
        <v>59</v>
      </c>
      <c r="W209" s="387">
        <v>45502</v>
      </c>
      <c r="X209" s="388">
        <v>204</v>
      </c>
      <c r="Y209" s="389">
        <v>169</v>
      </c>
      <c r="Z209" s="390">
        <v>753</v>
      </c>
      <c r="AA209" s="395">
        <v>321</v>
      </c>
      <c r="AB209" s="396">
        <v>0</v>
      </c>
      <c r="AC209" s="397">
        <v>100</v>
      </c>
      <c r="AD209" s="398">
        <v>0</v>
      </c>
    </row>
    <row r="210" spans="1:30" s="3" customFormat="1" ht="18.75" customHeight="1">
      <c r="A210" s="382">
        <v>208</v>
      </c>
      <c r="B210" s="384" t="s">
        <v>1491</v>
      </c>
      <c r="C210" s="385" t="s">
        <v>3054</v>
      </c>
      <c r="D210" s="396">
        <v>22</v>
      </c>
      <c r="E210" s="387">
        <v>10017651</v>
      </c>
      <c r="F210" s="388">
        <v>238</v>
      </c>
      <c r="G210" s="389">
        <v>24</v>
      </c>
      <c r="H210" s="390">
        <v>10017651</v>
      </c>
      <c r="I210" s="391">
        <v>150</v>
      </c>
      <c r="J210" s="392">
        <v>21</v>
      </c>
      <c r="K210" s="387">
        <v>4568319</v>
      </c>
      <c r="L210" s="388">
        <v>233</v>
      </c>
      <c r="M210" s="389">
        <v>21</v>
      </c>
      <c r="N210" s="390">
        <v>3020604</v>
      </c>
      <c r="O210" s="391">
        <v>244</v>
      </c>
      <c r="P210" s="392">
        <v>27</v>
      </c>
      <c r="Q210" s="387">
        <v>8713816</v>
      </c>
      <c r="R210" s="388">
        <v>56</v>
      </c>
      <c r="S210" s="389">
        <v>10</v>
      </c>
      <c r="T210" s="390">
        <v>3980302</v>
      </c>
      <c r="U210" s="391" t="s">
        <v>3052</v>
      </c>
      <c r="V210" s="392" t="s">
        <v>3052</v>
      </c>
      <c r="W210" s="399" t="s">
        <v>3052</v>
      </c>
      <c r="X210" s="388">
        <v>131</v>
      </c>
      <c r="Y210" s="389">
        <v>32</v>
      </c>
      <c r="Z210" s="390">
        <v>1073</v>
      </c>
      <c r="AA210" s="395">
        <v>381</v>
      </c>
      <c r="AB210" s="396">
        <v>100</v>
      </c>
      <c r="AC210" s="397">
        <v>0</v>
      </c>
      <c r="AD210" s="398">
        <v>0</v>
      </c>
    </row>
    <row r="211" spans="1:30" s="3" customFormat="1" ht="18.75" customHeight="1">
      <c r="A211" s="137">
        <v>209</v>
      </c>
      <c r="B211" s="139" t="s">
        <v>161</v>
      </c>
      <c r="C211" s="140" t="s">
        <v>3056</v>
      </c>
      <c r="D211" s="141">
        <v>187</v>
      </c>
      <c r="E211" s="143">
        <v>10001338</v>
      </c>
      <c r="F211" s="144">
        <v>230</v>
      </c>
      <c r="G211" s="145">
        <v>207</v>
      </c>
      <c r="H211" s="187" t="s">
        <v>3052</v>
      </c>
      <c r="I211" s="147">
        <v>210</v>
      </c>
      <c r="J211" s="148">
        <v>187</v>
      </c>
      <c r="K211" s="186" t="s">
        <v>3052</v>
      </c>
      <c r="L211" s="144">
        <v>112</v>
      </c>
      <c r="M211" s="145">
        <v>93</v>
      </c>
      <c r="N211" s="187" t="s">
        <v>3052</v>
      </c>
      <c r="O211" s="147">
        <v>209</v>
      </c>
      <c r="P211" s="148">
        <v>184</v>
      </c>
      <c r="Q211" s="186" t="s">
        <v>3052</v>
      </c>
      <c r="R211" s="144">
        <v>133</v>
      </c>
      <c r="S211" s="145">
        <v>120</v>
      </c>
      <c r="T211" s="187" t="s">
        <v>3052</v>
      </c>
      <c r="U211" s="147">
        <v>249</v>
      </c>
      <c r="V211" s="148">
        <v>235</v>
      </c>
      <c r="W211" s="186" t="s">
        <v>3052</v>
      </c>
      <c r="X211" s="144">
        <v>393</v>
      </c>
      <c r="Y211" s="145">
        <v>350</v>
      </c>
      <c r="Z211" s="187" t="s">
        <v>3052</v>
      </c>
      <c r="AA211" s="149">
        <v>341</v>
      </c>
      <c r="AB211" s="141">
        <v>0</v>
      </c>
      <c r="AC211" s="150">
        <v>50</v>
      </c>
      <c r="AD211" s="151">
        <v>50</v>
      </c>
    </row>
    <row r="212" spans="1:30" s="3" customFormat="1" ht="18.75" customHeight="1">
      <c r="A212" s="400">
        <v>210</v>
      </c>
      <c r="B212" s="402" t="s">
        <v>284</v>
      </c>
      <c r="C212" s="403" t="s">
        <v>3054</v>
      </c>
      <c r="D212" s="404">
        <v>23</v>
      </c>
      <c r="E212" s="405">
        <v>9861283</v>
      </c>
      <c r="F212" s="406">
        <v>200</v>
      </c>
      <c r="G212" s="407">
        <v>21</v>
      </c>
      <c r="H212" s="408">
        <v>11960492</v>
      </c>
      <c r="I212" s="409">
        <v>101</v>
      </c>
      <c r="J212" s="410">
        <v>15</v>
      </c>
      <c r="K212" s="405">
        <v>6293592</v>
      </c>
      <c r="L212" s="406">
        <v>304</v>
      </c>
      <c r="M212" s="407">
        <v>27</v>
      </c>
      <c r="N212" s="408">
        <v>2145851</v>
      </c>
      <c r="O212" s="409">
        <v>299</v>
      </c>
      <c r="P212" s="410">
        <v>32</v>
      </c>
      <c r="Q212" s="405">
        <v>6909191</v>
      </c>
      <c r="R212" s="406">
        <v>173</v>
      </c>
      <c r="S212" s="407">
        <v>18</v>
      </c>
      <c r="T212" s="408">
        <v>1107882</v>
      </c>
      <c r="U212" s="409">
        <v>404</v>
      </c>
      <c r="V212" s="410">
        <v>20</v>
      </c>
      <c r="W212" s="405">
        <v>610</v>
      </c>
      <c r="X212" s="406">
        <v>43</v>
      </c>
      <c r="Y212" s="407">
        <v>20</v>
      </c>
      <c r="Z212" s="408">
        <v>2269</v>
      </c>
      <c r="AA212" s="413">
        <v>321</v>
      </c>
      <c r="AB212" s="404">
        <v>100</v>
      </c>
      <c r="AC212" s="414">
        <v>0</v>
      </c>
      <c r="AD212" s="415">
        <v>0</v>
      </c>
    </row>
    <row r="213" spans="1:30" s="3" customFormat="1" ht="18.75" customHeight="1">
      <c r="A213" s="366">
        <v>211</v>
      </c>
      <c r="B213" s="368" t="s">
        <v>1711</v>
      </c>
      <c r="C213" s="369" t="s">
        <v>99</v>
      </c>
      <c r="D213" s="370">
        <v>188</v>
      </c>
      <c r="E213" s="371">
        <v>9840297</v>
      </c>
      <c r="F213" s="372">
        <v>241</v>
      </c>
      <c r="G213" s="373">
        <v>217</v>
      </c>
      <c r="H213" s="374">
        <v>9840297</v>
      </c>
      <c r="I213" s="375">
        <v>123</v>
      </c>
      <c r="J213" s="376">
        <v>106</v>
      </c>
      <c r="K213" s="371">
        <v>5400686</v>
      </c>
      <c r="L213" s="372">
        <v>110</v>
      </c>
      <c r="M213" s="373">
        <v>91</v>
      </c>
      <c r="N213" s="374">
        <v>7162762</v>
      </c>
      <c r="O213" s="375">
        <v>151</v>
      </c>
      <c r="P213" s="376">
        <v>131</v>
      </c>
      <c r="Q213" s="371">
        <v>13062412</v>
      </c>
      <c r="R213" s="372">
        <v>226</v>
      </c>
      <c r="S213" s="373">
        <v>204</v>
      </c>
      <c r="T213" s="374">
        <v>783272</v>
      </c>
      <c r="U213" s="375">
        <v>105</v>
      </c>
      <c r="V213" s="376">
        <v>93</v>
      </c>
      <c r="W213" s="371">
        <v>31861</v>
      </c>
      <c r="X213" s="372">
        <v>103</v>
      </c>
      <c r="Y213" s="373">
        <v>75</v>
      </c>
      <c r="Z213" s="374">
        <v>1333</v>
      </c>
      <c r="AA213" s="379">
        <v>321</v>
      </c>
      <c r="AB213" s="370">
        <v>0</v>
      </c>
      <c r="AC213" s="380">
        <v>100</v>
      </c>
      <c r="AD213" s="381">
        <v>0</v>
      </c>
    </row>
    <row r="214" spans="1:30" s="3" customFormat="1" ht="18.75" customHeight="1">
      <c r="A214" s="137">
        <v>212</v>
      </c>
      <c r="B214" s="139" t="s">
        <v>204</v>
      </c>
      <c r="C214" s="140" t="s">
        <v>3056</v>
      </c>
      <c r="D214" s="141">
        <v>189</v>
      </c>
      <c r="E214" s="143">
        <v>9836583</v>
      </c>
      <c r="F214" s="144">
        <v>5</v>
      </c>
      <c r="G214" s="145">
        <v>1</v>
      </c>
      <c r="H214" s="146">
        <v>178390365</v>
      </c>
      <c r="I214" s="147">
        <v>49</v>
      </c>
      <c r="J214" s="148">
        <v>37</v>
      </c>
      <c r="K214" s="143">
        <v>11357208</v>
      </c>
      <c r="L214" s="144">
        <v>236</v>
      </c>
      <c r="M214" s="145">
        <v>215</v>
      </c>
      <c r="N214" s="146">
        <v>2998919</v>
      </c>
      <c r="O214" s="147">
        <v>85</v>
      </c>
      <c r="P214" s="148">
        <v>72</v>
      </c>
      <c r="Q214" s="143">
        <v>20887479</v>
      </c>
      <c r="R214" s="144">
        <v>441</v>
      </c>
      <c r="S214" s="145">
        <v>414</v>
      </c>
      <c r="T214" s="146">
        <v>21466</v>
      </c>
      <c r="U214" s="147">
        <v>400</v>
      </c>
      <c r="V214" s="148">
        <v>381</v>
      </c>
      <c r="W214" s="143">
        <v>648</v>
      </c>
      <c r="X214" s="144">
        <v>400</v>
      </c>
      <c r="Y214" s="145">
        <v>357</v>
      </c>
      <c r="Z214" s="146">
        <v>306</v>
      </c>
      <c r="AA214" s="149">
        <v>354</v>
      </c>
      <c r="AB214" s="141">
        <v>0</v>
      </c>
      <c r="AC214" s="150">
        <v>0</v>
      </c>
      <c r="AD214" s="151">
        <v>100</v>
      </c>
    </row>
    <row r="215" spans="1:30" s="3" customFormat="1" ht="18.75" customHeight="1">
      <c r="A215" s="137">
        <v>213</v>
      </c>
      <c r="B215" s="139" t="s">
        <v>186</v>
      </c>
      <c r="C215" s="140" t="s">
        <v>3056</v>
      </c>
      <c r="D215" s="141">
        <v>190</v>
      </c>
      <c r="E215" s="143">
        <v>9812158</v>
      </c>
      <c r="F215" s="144">
        <v>6</v>
      </c>
      <c r="G215" s="145">
        <v>2</v>
      </c>
      <c r="H215" s="146">
        <v>174438112</v>
      </c>
      <c r="I215" s="147">
        <v>66</v>
      </c>
      <c r="J215" s="148">
        <v>52</v>
      </c>
      <c r="K215" s="143">
        <v>8990688</v>
      </c>
      <c r="L215" s="144">
        <v>175</v>
      </c>
      <c r="M215" s="145">
        <v>155</v>
      </c>
      <c r="N215" s="146">
        <v>4519047</v>
      </c>
      <c r="O215" s="147">
        <v>53</v>
      </c>
      <c r="P215" s="148">
        <v>42</v>
      </c>
      <c r="Q215" s="143">
        <v>28972960</v>
      </c>
      <c r="R215" s="144">
        <v>84</v>
      </c>
      <c r="S215" s="145">
        <v>73</v>
      </c>
      <c r="T215" s="146">
        <v>2932791</v>
      </c>
      <c r="U215" s="147" t="s">
        <v>3052</v>
      </c>
      <c r="V215" s="148" t="s">
        <v>3052</v>
      </c>
      <c r="W215" s="186" t="s">
        <v>3052</v>
      </c>
      <c r="X215" s="144">
        <v>424</v>
      </c>
      <c r="Y215" s="145">
        <v>380</v>
      </c>
      <c r="Z215" s="146">
        <v>253</v>
      </c>
      <c r="AA215" s="149">
        <v>354</v>
      </c>
      <c r="AB215" s="141">
        <v>0</v>
      </c>
      <c r="AC215" s="150">
        <v>0</v>
      </c>
      <c r="AD215" s="151">
        <v>100</v>
      </c>
    </row>
    <row r="216" spans="1:30" s="3" customFormat="1" ht="18.75" customHeight="1">
      <c r="A216" s="137">
        <v>214</v>
      </c>
      <c r="B216" s="139" t="s">
        <v>1034</v>
      </c>
      <c r="C216" s="140" t="s">
        <v>3056</v>
      </c>
      <c r="D216" s="141">
        <v>191</v>
      </c>
      <c r="E216" s="143">
        <v>9734106</v>
      </c>
      <c r="F216" s="144">
        <v>235</v>
      </c>
      <c r="G216" s="145">
        <v>212</v>
      </c>
      <c r="H216" s="146">
        <v>10266121</v>
      </c>
      <c r="I216" s="147">
        <v>104</v>
      </c>
      <c r="J216" s="148">
        <v>89</v>
      </c>
      <c r="K216" s="143">
        <v>6040928</v>
      </c>
      <c r="L216" s="144">
        <v>184</v>
      </c>
      <c r="M216" s="145">
        <v>164</v>
      </c>
      <c r="N216" s="146">
        <v>4289189</v>
      </c>
      <c r="O216" s="147">
        <v>202</v>
      </c>
      <c r="P216" s="148">
        <v>177</v>
      </c>
      <c r="Q216" s="143">
        <v>10472761</v>
      </c>
      <c r="R216" s="144">
        <v>106</v>
      </c>
      <c r="S216" s="145">
        <v>94</v>
      </c>
      <c r="T216" s="146">
        <v>2159006</v>
      </c>
      <c r="U216" s="147">
        <v>227</v>
      </c>
      <c r="V216" s="148">
        <v>214</v>
      </c>
      <c r="W216" s="143">
        <v>14466</v>
      </c>
      <c r="X216" s="144">
        <v>70</v>
      </c>
      <c r="Y216" s="145">
        <v>46</v>
      </c>
      <c r="Z216" s="146">
        <v>1600</v>
      </c>
      <c r="AA216" s="149">
        <v>321</v>
      </c>
      <c r="AB216" s="141">
        <v>0</v>
      </c>
      <c r="AC216" s="150">
        <v>100</v>
      </c>
      <c r="AD216" s="151">
        <v>0</v>
      </c>
    </row>
    <row r="217" spans="1:30" s="3" customFormat="1" ht="18.75" customHeight="1">
      <c r="A217" s="152">
        <v>215</v>
      </c>
      <c r="B217" s="154" t="s">
        <v>2104</v>
      </c>
      <c r="C217" s="155" t="s">
        <v>3056</v>
      </c>
      <c r="D217" s="156">
        <v>192</v>
      </c>
      <c r="E217" s="158">
        <v>9617963</v>
      </c>
      <c r="F217" s="159">
        <v>179</v>
      </c>
      <c r="G217" s="160">
        <v>161</v>
      </c>
      <c r="H217" s="161">
        <v>13000217</v>
      </c>
      <c r="I217" s="162">
        <v>166</v>
      </c>
      <c r="J217" s="163">
        <v>144</v>
      </c>
      <c r="K217" s="158">
        <v>4286578</v>
      </c>
      <c r="L217" s="159">
        <v>239</v>
      </c>
      <c r="M217" s="160">
        <v>218</v>
      </c>
      <c r="N217" s="161">
        <v>2946897</v>
      </c>
      <c r="O217" s="162">
        <v>285</v>
      </c>
      <c r="P217" s="163">
        <v>254</v>
      </c>
      <c r="Q217" s="158">
        <v>7391032</v>
      </c>
      <c r="R217" s="159">
        <v>124</v>
      </c>
      <c r="S217" s="160">
        <v>111</v>
      </c>
      <c r="T217" s="161">
        <v>1636459</v>
      </c>
      <c r="U217" s="162">
        <v>266</v>
      </c>
      <c r="V217" s="163">
        <v>252</v>
      </c>
      <c r="W217" s="158">
        <v>9511</v>
      </c>
      <c r="X217" s="159">
        <v>295</v>
      </c>
      <c r="Y217" s="160">
        <v>256</v>
      </c>
      <c r="Z217" s="161">
        <v>498</v>
      </c>
      <c r="AA217" s="164">
        <v>322</v>
      </c>
      <c r="AB217" s="156">
        <v>0</v>
      </c>
      <c r="AC217" s="165">
        <v>100</v>
      </c>
      <c r="AD217" s="166">
        <v>0</v>
      </c>
    </row>
    <row r="218" spans="1:30" s="3" customFormat="1" ht="18.75" customHeight="1">
      <c r="A218" s="366">
        <v>216</v>
      </c>
      <c r="B218" s="368" t="s">
        <v>1006</v>
      </c>
      <c r="C218" s="369" t="s">
        <v>88</v>
      </c>
      <c r="D218" s="370">
        <v>193</v>
      </c>
      <c r="E218" s="371">
        <v>9537449</v>
      </c>
      <c r="F218" s="372">
        <v>245</v>
      </c>
      <c r="G218" s="373">
        <v>221</v>
      </c>
      <c r="H218" s="374">
        <v>9640163</v>
      </c>
      <c r="I218" s="375">
        <v>352</v>
      </c>
      <c r="J218" s="376">
        <v>318</v>
      </c>
      <c r="K218" s="371">
        <v>1865902</v>
      </c>
      <c r="L218" s="372">
        <v>338</v>
      </c>
      <c r="M218" s="373">
        <v>309</v>
      </c>
      <c r="N218" s="374">
        <v>1706623</v>
      </c>
      <c r="O218" s="375">
        <v>329</v>
      </c>
      <c r="P218" s="376">
        <v>297</v>
      </c>
      <c r="Q218" s="371">
        <v>5621604</v>
      </c>
      <c r="R218" s="372">
        <v>202</v>
      </c>
      <c r="S218" s="373">
        <v>181</v>
      </c>
      <c r="T218" s="374">
        <v>946785</v>
      </c>
      <c r="U218" s="375">
        <v>295</v>
      </c>
      <c r="V218" s="376">
        <v>281</v>
      </c>
      <c r="W218" s="371">
        <v>7223</v>
      </c>
      <c r="X218" s="372">
        <v>374</v>
      </c>
      <c r="Y218" s="373">
        <v>331</v>
      </c>
      <c r="Z218" s="374">
        <v>353</v>
      </c>
      <c r="AA218" s="379">
        <v>352</v>
      </c>
      <c r="AB218" s="370">
        <v>0</v>
      </c>
      <c r="AC218" s="380">
        <v>100</v>
      </c>
      <c r="AD218" s="381">
        <v>0</v>
      </c>
    </row>
    <row r="219" spans="1:30" s="3" customFormat="1" ht="18.75" customHeight="1">
      <c r="A219" s="382">
        <v>217</v>
      </c>
      <c r="B219" s="384" t="s">
        <v>223</v>
      </c>
      <c r="C219" s="385" t="s">
        <v>3103</v>
      </c>
      <c r="D219" s="396">
        <v>194</v>
      </c>
      <c r="E219" s="387">
        <v>9491596</v>
      </c>
      <c r="F219" s="388">
        <v>148</v>
      </c>
      <c r="G219" s="389">
        <v>132</v>
      </c>
      <c r="H219" s="390">
        <v>15700019</v>
      </c>
      <c r="I219" s="391">
        <v>110</v>
      </c>
      <c r="J219" s="392">
        <v>93</v>
      </c>
      <c r="K219" s="387">
        <v>5833730</v>
      </c>
      <c r="L219" s="388">
        <v>124</v>
      </c>
      <c r="M219" s="389">
        <v>105</v>
      </c>
      <c r="N219" s="390">
        <v>6366675</v>
      </c>
      <c r="O219" s="391">
        <v>159</v>
      </c>
      <c r="P219" s="392">
        <v>139</v>
      </c>
      <c r="Q219" s="387">
        <v>12548325</v>
      </c>
      <c r="R219" s="388">
        <v>214</v>
      </c>
      <c r="S219" s="389">
        <v>193</v>
      </c>
      <c r="T219" s="390">
        <v>859401</v>
      </c>
      <c r="U219" s="391">
        <v>330</v>
      </c>
      <c r="V219" s="392">
        <v>315</v>
      </c>
      <c r="W219" s="387">
        <v>4442</v>
      </c>
      <c r="X219" s="388">
        <v>199</v>
      </c>
      <c r="Y219" s="389">
        <v>164</v>
      </c>
      <c r="Z219" s="390">
        <v>782</v>
      </c>
      <c r="AA219" s="395">
        <v>321</v>
      </c>
      <c r="AB219" s="396">
        <v>0</v>
      </c>
      <c r="AC219" s="397">
        <v>100</v>
      </c>
      <c r="AD219" s="398">
        <v>0</v>
      </c>
    </row>
    <row r="220" spans="1:30" s="3" customFormat="1" ht="18.75" customHeight="1">
      <c r="A220" s="137">
        <v>218</v>
      </c>
      <c r="B220" s="139" t="s">
        <v>1917</v>
      </c>
      <c r="C220" s="140" t="s">
        <v>3056</v>
      </c>
      <c r="D220" s="141">
        <v>195</v>
      </c>
      <c r="E220" s="143">
        <v>9484774</v>
      </c>
      <c r="F220" s="144">
        <v>248</v>
      </c>
      <c r="G220" s="145">
        <v>224</v>
      </c>
      <c r="H220" s="146">
        <v>9485239</v>
      </c>
      <c r="I220" s="147">
        <v>428</v>
      </c>
      <c r="J220" s="148">
        <v>389</v>
      </c>
      <c r="K220" s="143">
        <v>1059483</v>
      </c>
      <c r="L220" s="144">
        <v>437</v>
      </c>
      <c r="M220" s="145">
        <v>402</v>
      </c>
      <c r="N220" s="146">
        <v>657696</v>
      </c>
      <c r="O220" s="147">
        <v>431</v>
      </c>
      <c r="P220" s="148">
        <v>390</v>
      </c>
      <c r="Q220" s="143">
        <v>3395669</v>
      </c>
      <c r="R220" s="144">
        <v>449</v>
      </c>
      <c r="S220" s="145">
        <v>422</v>
      </c>
      <c r="T220" s="146">
        <v>-64883</v>
      </c>
      <c r="U220" s="147" t="s">
        <v>3052</v>
      </c>
      <c r="V220" s="148" t="s">
        <v>3052</v>
      </c>
      <c r="W220" s="186" t="s">
        <v>3052</v>
      </c>
      <c r="X220" s="144">
        <v>383</v>
      </c>
      <c r="Y220" s="145">
        <v>340</v>
      </c>
      <c r="Z220" s="146">
        <v>340</v>
      </c>
      <c r="AA220" s="149">
        <v>369</v>
      </c>
      <c r="AB220" s="141">
        <v>0</v>
      </c>
      <c r="AC220" s="150">
        <v>100</v>
      </c>
      <c r="AD220" s="151">
        <v>0</v>
      </c>
    </row>
    <row r="221" spans="1:30" s="3" customFormat="1" ht="18.75" customHeight="1">
      <c r="A221" s="137">
        <v>219</v>
      </c>
      <c r="B221" s="139" t="s">
        <v>1830</v>
      </c>
      <c r="C221" s="140" t="s">
        <v>3056</v>
      </c>
      <c r="D221" s="141">
        <v>196</v>
      </c>
      <c r="E221" s="143">
        <v>9477260</v>
      </c>
      <c r="F221" s="144">
        <v>234</v>
      </c>
      <c r="G221" s="145">
        <v>211</v>
      </c>
      <c r="H221" s="146">
        <v>10287936</v>
      </c>
      <c r="I221" s="147">
        <v>177</v>
      </c>
      <c r="J221" s="148">
        <v>154</v>
      </c>
      <c r="K221" s="143">
        <v>4052958</v>
      </c>
      <c r="L221" s="144">
        <v>86</v>
      </c>
      <c r="M221" s="145">
        <v>68</v>
      </c>
      <c r="N221" s="146">
        <v>8481290</v>
      </c>
      <c r="O221" s="147">
        <v>133</v>
      </c>
      <c r="P221" s="148">
        <v>115</v>
      </c>
      <c r="Q221" s="143">
        <v>14119253</v>
      </c>
      <c r="R221" s="144">
        <v>183</v>
      </c>
      <c r="S221" s="145">
        <v>164</v>
      </c>
      <c r="T221" s="146">
        <v>1056718</v>
      </c>
      <c r="U221" s="147">
        <v>186</v>
      </c>
      <c r="V221" s="148">
        <v>173</v>
      </c>
      <c r="W221" s="143">
        <v>18193</v>
      </c>
      <c r="X221" s="144">
        <v>95</v>
      </c>
      <c r="Y221" s="145">
        <v>67</v>
      </c>
      <c r="Z221" s="146">
        <v>1383</v>
      </c>
      <c r="AA221" s="149">
        <v>321</v>
      </c>
      <c r="AB221" s="141">
        <v>0</v>
      </c>
      <c r="AC221" s="150">
        <v>100</v>
      </c>
      <c r="AD221" s="151">
        <v>0</v>
      </c>
    </row>
    <row r="222" spans="1:30" s="3" customFormat="1" ht="18.75" customHeight="1">
      <c r="A222" s="152">
        <v>220</v>
      </c>
      <c r="B222" s="154" t="s">
        <v>3222</v>
      </c>
      <c r="C222" s="155" t="s">
        <v>3056</v>
      </c>
      <c r="D222" s="156">
        <v>197</v>
      </c>
      <c r="E222" s="158">
        <v>9462122</v>
      </c>
      <c r="F222" s="159">
        <v>249</v>
      </c>
      <c r="G222" s="160">
        <v>225</v>
      </c>
      <c r="H222" s="161">
        <v>9462122</v>
      </c>
      <c r="I222" s="162">
        <v>154</v>
      </c>
      <c r="J222" s="163">
        <v>133</v>
      </c>
      <c r="K222" s="158">
        <v>4462850</v>
      </c>
      <c r="L222" s="159">
        <v>186</v>
      </c>
      <c r="M222" s="160">
        <v>166</v>
      </c>
      <c r="N222" s="161">
        <v>4228502</v>
      </c>
      <c r="O222" s="162">
        <v>215</v>
      </c>
      <c r="P222" s="163">
        <v>190</v>
      </c>
      <c r="Q222" s="158">
        <v>9759866</v>
      </c>
      <c r="R222" s="159">
        <v>137</v>
      </c>
      <c r="S222" s="160">
        <v>124</v>
      </c>
      <c r="T222" s="161">
        <v>1492951</v>
      </c>
      <c r="U222" s="162">
        <v>361</v>
      </c>
      <c r="V222" s="163">
        <v>344</v>
      </c>
      <c r="W222" s="158">
        <v>2179</v>
      </c>
      <c r="X222" s="159">
        <v>349</v>
      </c>
      <c r="Y222" s="160">
        <v>306</v>
      </c>
      <c r="Z222" s="161">
        <v>419</v>
      </c>
      <c r="AA222" s="164">
        <v>369</v>
      </c>
      <c r="AB222" s="156">
        <v>0</v>
      </c>
      <c r="AC222" s="165">
        <v>3.28</v>
      </c>
      <c r="AD222" s="166">
        <v>96.72</v>
      </c>
    </row>
    <row r="223" spans="1:30" s="3" customFormat="1" ht="18.75" customHeight="1">
      <c r="A223" s="167">
        <v>221</v>
      </c>
      <c r="B223" s="169" t="s">
        <v>180</v>
      </c>
      <c r="C223" s="170" t="s">
        <v>3056</v>
      </c>
      <c r="D223" s="171">
        <v>198</v>
      </c>
      <c r="E223" s="173">
        <v>9425557</v>
      </c>
      <c r="F223" s="174">
        <v>211</v>
      </c>
      <c r="G223" s="175">
        <v>188</v>
      </c>
      <c r="H223" s="176">
        <v>11459126</v>
      </c>
      <c r="I223" s="177">
        <v>257</v>
      </c>
      <c r="J223" s="178">
        <v>230</v>
      </c>
      <c r="K223" s="173">
        <v>2820751</v>
      </c>
      <c r="L223" s="174">
        <v>320</v>
      </c>
      <c r="M223" s="175">
        <v>293</v>
      </c>
      <c r="N223" s="176">
        <v>2003209</v>
      </c>
      <c r="O223" s="177">
        <v>314</v>
      </c>
      <c r="P223" s="178">
        <v>282</v>
      </c>
      <c r="Q223" s="173">
        <v>6160225</v>
      </c>
      <c r="R223" s="174">
        <v>313</v>
      </c>
      <c r="S223" s="175">
        <v>291</v>
      </c>
      <c r="T223" s="176">
        <v>326438</v>
      </c>
      <c r="U223" s="177">
        <v>359</v>
      </c>
      <c r="V223" s="178">
        <v>342</v>
      </c>
      <c r="W223" s="173">
        <v>2440</v>
      </c>
      <c r="X223" s="174">
        <v>333</v>
      </c>
      <c r="Y223" s="175">
        <v>290</v>
      </c>
      <c r="Z223" s="176">
        <v>444</v>
      </c>
      <c r="AA223" s="179">
        <v>384</v>
      </c>
      <c r="AB223" s="171">
        <v>0</v>
      </c>
      <c r="AC223" s="180">
        <v>100</v>
      </c>
      <c r="AD223" s="181">
        <v>0</v>
      </c>
    </row>
    <row r="224" spans="1:30" s="3" customFormat="1" ht="18.75" customHeight="1">
      <c r="A224" s="382">
        <v>222</v>
      </c>
      <c r="B224" s="384" t="s">
        <v>2369</v>
      </c>
      <c r="C224" s="385" t="s">
        <v>2657</v>
      </c>
      <c r="D224" s="396">
        <v>199</v>
      </c>
      <c r="E224" s="387">
        <v>9207450</v>
      </c>
      <c r="F224" s="388">
        <v>237</v>
      </c>
      <c r="G224" s="389">
        <v>214</v>
      </c>
      <c r="H224" s="390">
        <v>10083377</v>
      </c>
      <c r="I224" s="391">
        <v>233</v>
      </c>
      <c r="J224" s="392">
        <v>209</v>
      </c>
      <c r="K224" s="387">
        <v>3076097</v>
      </c>
      <c r="L224" s="388">
        <v>271</v>
      </c>
      <c r="M224" s="389">
        <v>246</v>
      </c>
      <c r="N224" s="390">
        <v>2541574</v>
      </c>
      <c r="O224" s="391">
        <v>342</v>
      </c>
      <c r="P224" s="392">
        <v>309</v>
      </c>
      <c r="Q224" s="387">
        <v>5288100</v>
      </c>
      <c r="R224" s="388">
        <v>302</v>
      </c>
      <c r="S224" s="389">
        <v>280</v>
      </c>
      <c r="T224" s="390">
        <v>384691</v>
      </c>
      <c r="U224" s="391">
        <v>407</v>
      </c>
      <c r="V224" s="392">
        <v>387</v>
      </c>
      <c r="W224" s="387">
        <v>493</v>
      </c>
      <c r="X224" s="388">
        <v>66</v>
      </c>
      <c r="Y224" s="389">
        <v>42</v>
      </c>
      <c r="Z224" s="390">
        <v>1660</v>
      </c>
      <c r="AA224" s="395">
        <v>321</v>
      </c>
      <c r="AB224" s="396">
        <v>0</v>
      </c>
      <c r="AC224" s="397">
        <v>100</v>
      </c>
      <c r="AD224" s="398">
        <v>0</v>
      </c>
    </row>
    <row r="225" spans="1:30" s="3" customFormat="1" ht="18.75" customHeight="1">
      <c r="A225" s="137">
        <v>223</v>
      </c>
      <c r="B225" s="139" t="s">
        <v>1397</v>
      </c>
      <c r="C225" s="140" t="s">
        <v>3056</v>
      </c>
      <c r="D225" s="185">
        <v>200</v>
      </c>
      <c r="E225" s="143">
        <v>9183896</v>
      </c>
      <c r="F225" s="144">
        <v>204</v>
      </c>
      <c r="G225" s="145">
        <v>182</v>
      </c>
      <c r="H225" s="146">
        <v>11780200</v>
      </c>
      <c r="I225" s="147">
        <v>169</v>
      </c>
      <c r="J225" s="148">
        <v>147</v>
      </c>
      <c r="K225" s="143">
        <v>4170873</v>
      </c>
      <c r="L225" s="144" t="s">
        <v>3052</v>
      </c>
      <c r="M225" s="145" t="s">
        <v>3052</v>
      </c>
      <c r="N225" s="146">
        <v>-409577</v>
      </c>
      <c r="O225" s="147">
        <v>198</v>
      </c>
      <c r="P225" s="148">
        <v>173</v>
      </c>
      <c r="Q225" s="143">
        <v>10569504</v>
      </c>
      <c r="R225" s="144">
        <v>487</v>
      </c>
      <c r="S225" s="145">
        <v>453</v>
      </c>
      <c r="T225" s="146">
        <v>-2247473</v>
      </c>
      <c r="U225" s="147">
        <v>116</v>
      </c>
      <c r="V225" s="148">
        <v>104</v>
      </c>
      <c r="W225" s="143">
        <v>30013</v>
      </c>
      <c r="X225" s="144">
        <v>89</v>
      </c>
      <c r="Y225" s="145">
        <v>61</v>
      </c>
      <c r="Z225" s="146">
        <v>1428</v>
      </c>
      <c r="AA225" s="149">
        <v>321</v>
      </c>
      <c r="AB225" s="141">
        <v>0</v>
      </c>
      <c r="AC225" s="150">
        <v>84</v>
      </c>
      <c r="AD225" s="151">
        <v>16</v>
      </c>
    </row>
    <row r="226" spans="1:30" s="3" customFormat="1" ht="18.75" customHeight="1">
      <c r="A226" s="137">
        <v>224</v>
      </c>
      <c r="B226" s="139" t="s">
        <v>285</v>
      </c>
      <c r="C226" s="140" t="s">
        <v>3056</v>
      </c>
      <c r="D226" s="141">
        <v>201</v>
      </c>
      <c r="E226" s="143">
        <v>9182493</v>
      </c>
      <c r="F226" s="144">
        <v>254</v>
      </c>
      <c r="G226" s="145">
        <v>229</v>
      </c>
      <c r="H226" s="146">
        <v>9182493</v>
      </c>
      <c r="I226" s="147">
        <v>225</v>
      </c>
      <c r="J226" s="148">
        <v>202</v>
      </c>
      <c r="K226" s="143">
        <v>3186808</v>
      </c>
      <c r="L226" s="144">
        <v>178</v>
      </c>
      <c r="M226" s="145">
        <v>158</v>
      </c>
      <c r="N226" s="146">
        <v>4483863</v>
      </c>
      <c r="O226" s="147">
        <v>307</v>
      </c>
      <c r="P226" s="148">
        <v>275</v>
      </c>
      <c r="Q226" s="143">
        <v>6365516</v>
      </c>
      <c r="R226" s="144">
        <v>239</v>
      </c>
      <c r="S226" s="145">
        <v>217</v>
      </c>
      <c r="T226" s="146">
        <v>704602</v>
      </c>
      <c r="U226" s="147">
        <v>347</v>
      </c>
      <c r="V226" s="148">
        <v>332</v>
      </c>
      <c r="W226" s="143">
        <v>3370</v>
      </c>
      <c r="X226" s="144">
        <v>320</v>
      </c>
      <c r="Y226" s="145">
        <v>280</v>
      </c>
      <c r="Z226" s="146">
        <v>465</v>
      </c>
      <c r="AA226" s="149">
        <v>341</v>
      </c>
      <c r="AB226" s="141">
        <v>0</v>
      </c>
      <c r="AC226" s="150">
        <v>100</v>
      </c>
      <c r="AD226" s="151">
        <v>0</v>
      </c>
    </row>
    <row r="227" spans="1:30" s="3" customFormat="1" ht="18.75" customHeight="1">
      <c r="A227" s="152">
        <v>225</v>
      </c>
      <c r="B227" s="154" t="s">
        <v>1621</v>
      </c>
      <c r="C227" s="155" t="s">
        <v>3056</v>
      </c>
      <c r="D227" s="156">
        <v>202</v>
      </c>
      <c r="E227" s="158">
        <v>9179567</v>
      </c>
      <c r="F227" s="159">
        <v>252</v>
      </c>
      <c r="G227" s="160">
        <v>228</v>
      </c>
      <c r="H227" s="161">
        <v>9341809</v>
      </c>
      <c r="I227" s="162">
        <v>260</v>
      </c>
      <c r="J227" s="163">
        <v>233</v>
      </c>
      <c r="K227" s="158">
        <v>2809473</v>
      </c>
      <c r="L227" s="159">
        <v>219</v>
      </c>
      <c r="M227" s="160">
        <v>199</v>
      </c>
      <c r="N227" s="161">
        <v>3432031</v>
      </c>
      <c r="O227" s="162">
        <v>224</v>
      </c>
      <c r="P227" s="163">
        <v>199</v>
      </c>
      <c r="Q227" s="158">
        <v>9245691</v>
      </c>
      <c r="R227" s="159">
        <v>113</v>
      </c>
      <c r="S227" s="160">
        <v>100</v>
      </c>
      <c r="T227" s="161">
        <v>1843845</v>
      </c>
      <c r="U227" s="162">
        <v>159</v>
      </c>
      <c r="V227" s="163">
        <v>146</v>
      </c>
      <c r="W227" s="158">
        <v>21700</v>
      </c>
      <c r="X227" s="159">
        <v>404</v>
      </c>
      <c r="Y227" s="160">
        <v>361</v>
      </c>
      <c r="Z227" s="161">
        <v>300</v>
      </c>
      <c r="AA227" s="164">
        <v>371</v>
      </c>
      <c r="AB227" s="156">
        <v>0</v>
      </c>
      <c r="AC227" s="165">
        <v>100</v>
      </c>
      <c r="AD227" s="166">
        <v>0</v>
      </c>
    </row>
    <row r="228" spans="1:30" s="3" customFormat="1" ht="18.75" customHeight="1">
      <c r="A228" s="167">
        <v>226</v>
      </c>
      <c r="B228" s="169" t="s">
        <v>1014</v>
      </c>
      <c r="C228" s="170" t="s">
        <v>3056</v>
      </c>
      <c r="D228" s="171">
        <v>203</v>
      </c>
      <c r="E228" s="173">
        <v>9119499</v>
      </c>
      <c r="F228" s="174">
        <v>242</v>
      </c>
      <c r="G228" s="175">
        <v>218</v>
      </c>
      <c r="H228" s="176">
        <v>9728071</v>
      </c>
      <c r="I228" s="177">
        <v>488</v>
      </c>
      <c r="J228" s="178">
        <v>446</v>
      </c>
      <c r="K228" s="173">
        <v>156237</v>
      </c>
      <c r="L228" s="174">
        <v>481</v>
      </c>
      <c r="M228" s="175">
        <v>444</v>
      </c>
      <c r="N228" s="176">
        <v>182368</v>
      </c>
      <c r="O228" s="177">
        <v>478</v>
      </c>
      <c r="P228" s="178">
        <v>434</v>
      </c>
      <c r="Q228" s="173">
        <v>2290875</v>
      </c>
      <c r="R228" s="174">
        <v>452</v>
      </c>
      <c r="S228" s="175">
        <v>425</v>
      </c>
      <c r="T228" s="176">
        <v>-104493</v>
      </c>
      <c r="U228" s="177">
        <v>60</v>
      </c>
      <c r="V228" s="178">
        <v>51</v>
      </c>
      <c r="W228" s="173">
        <v>51918</v>
      </c>
      <c r="X228" s="174">
        <v>426</v>
      </c>
      <c r="Y228" s="175">
        <v>382</v>
      </c>
      <c r="Z228" s="176">
        <v>250</v>
      </c>
      <c r="AA228" s="179">
        <v>311</v>
      </c>
      <c r="AB228" s="171">
        <v>0</v>
      </c>
      <c r="AC228" s="180">
        <v>30</v>
      </c>
      <c r="AD228" s="181">
        <v>70</v>
      </c>
    </row>
    <row r="229" spans="1:30" s="3" customFormat="1" ht="18.75" customHeight="1">
      <c r="A229" s="382">
        <v>227</v>
      </c>
      <c r="B229" s="384" t="s">
        <v>1746</v>
      </c>
      <c r="C229" s="385" t="s">
        <v>89</v>
      </c>
      <c r="D229" s="396">
        <v>204</v>
      </c>
      <c r="E229" s="387">
        <v>9096886</v>
      </c>
      <c r="F229" s="388">
        <v>251</v>
      </c>
      <c r="G229" s="389">
        <v>227</v>
      </c>
      <c r="H229" s="390">
        <v>9369746</v>
      </c>
      <c r="I229" s="391">
        <v>138</v>
      </c>
      <c r="J229" s="392">
        <v>119</v>
      </c>
      <c r="K229" s="387">
        <v>4925486</v>
      </c>
      <c r="L229" s="388">
        <v>87</v>
      </c>
      <c r="M229" s="389">
        <v>69</v>
      </c>
      <c r="N229" s="390">
        <v>8443409</v>
      </c>
      <c r="O229" s="391">
        <v>182</v>
      </c>
      <c r="P229" s="392">
        <v>160</v>
      </c>
      <c r="Q229" s="387">
        <v>11125372</v>
      </c>
      <c r="R229" s="388">
        <v>67</v>
      </c>
      <c r="S229" s="389">
        <v>56</v>
      </c>
      <c r="T229" s="390">
        <v>3576519</v>
      </c>
      <c r="U229" s="391">
        <v>340</v>
      </c>
      <c r="V229" s="392">
        <v>325</v>
      </c>
      <c r="W229" s="387">
        <v>3814</v>
      </c>
      <c r="X229" s="388">
        <v>275</v>
      </c>
      <c r="Y229" s="389">
        <v>237</v>
      </c>
      <c r="Z229" s="390">
        <v>558</v>
      </c>
      <c r="AA229" s="395">
        <v>369</v>
      </c>
      <c r="AB229" s="396">
        <v>7.64</v>
      </c>
      <c r="AC229" s="397">
        <v>92.36</v>
      </c>
      <c r="AD229" s="398">
        <v>0</v>
      </c>
    </row>
    <row r="230" spans="1:30" s="3" customFormat="1" ht="18.75" customHeight="1">
      <c r="A230" s="382">
        <v>228</v>
      </c>
      <c r="B230" s="420" t="s">
        <v>3052</v>
      </c>
      <c r="C230" s="385" t="s">
        <v>3054</v>
      </c>
      <c r="D230" s="396">
        <v>24</v>
      </c>
      <c r="E230" s="399" t="s">
        <v>3052</v>
      </c>
      <c r="F230" s="388">
        <v>263</v>
      </c>
      <c r="G230" s="389">
        <v>26</v>
      </c>
      <c r="H230" s="419" t="s">
        <v>3052</v>
      </c>
      <c r="I230" s="391">
        <v>313</v>
      </c>
      <c r="J230" s="392">
        <v>33</v>
      </c>
      <c r="K230" s="399" t="s">
        <v>3052</v>
      </c>
      <c r="L230" s="388">
        <v>246</v>
      </c>
      <c r="M230" s="389">
        <v>23</v>
      </c>
      <c r="N230" s="419" t="s">
        <v>3052</v>
      </c>
      <c r="O230" s="391">
        <v>373</v>
      </c>
      <c r="P230" s="392">
        <v>36</v>
      </c>
      <c r="Q230" s="399" t="s">
        <v>3052</v>
      </c>
      <c r="R230" s="388">
        <v>362</v>
      </c>
      <c r="S230" s="389">
        <v>27</v>
      </c>
      <c r="T230" s="419" t="s">
        <v>3052</v>
      </c>
      <c r="U230" s="391">
        <v>431</v>
      </c>
      <c r="V230" s="392">
        <v>24</v>
      </c>
      <c r="W230" s="399" t="s">
        <v>3052</v>
      </c>
      <c r="X230" s="388">
        <v>139</v>
      </c>
      <c r="Y230" s="389">
        <v>33</v>
      </c>
      <c r="Z230" s="419" t="s">
        <v>3052</v>
      </c>
      <c r="AA230" s="395">
        <v>341</v>
      </c>
      <c r="AB230" s="396">
        <v>100</v>
      </c>
      <c r="AC230" s="397">
        <v>0</v>
      </c>
      <c r="AD230" s="398">
        <v>0</v>
      </c>
    </row>
    <row r="231" spans="1:30" s="3" customFormat="1" ht="18.75" customHeight="1">
      <c r="A231" s="382">
        <v>229</v>
      </c>
      <c r="B231" s="384" t="s">
        <v>1471</v>
      </c>
      <c r="C231" s="385" t="s">
        <v>3056</v>
      </c>
      <c r="D231" s="396">
        <v>205</v>
      </c>
      <c r="E231" s="387">
        <v>8986734</v>
      </c>
      <c r="F231" s="388">
        <v>139</v>
      </c>
      <c r="G231" s="389">
        <v>124</v>
      </c>
      <c r="H231" s="390">
        <v>16770010</v>
      </c>
      <c r="I231" s="391">
        <v>278</v>
      </c>
      <c r="J231" s="392">
        <v>248</v>
      </c>
      <c r="K231" s="387">
        <v>2583916</v>
      </c>
      <c r="L231" s="388">
        <v>176</v>
      </c>
      <c r="M231" s="389">
        <v>156</v>
      </c>
      <c r="N231" s="390">
        <v>4513948</v>
      </c>
      <c r="O231" s="391">
        <v>180</v>
      </c>
      <c r="P231" s="392">
        <v>158</v>
      </c>
      <c r="Q231" s="387">
        <v>11229038</v>
      </c>
      <c r="R231" s="388">
        <v>198</v>
      </c>
      <c r="S231" s="389">
        <v>177</v>
      </c>
      <c r="T231" s="390">
        <v>970145</v>
      </c>
      <c r="U231" s="391">
        <v>160</v>
      </c>
      <c r="V231" s="392">
        <v>147</v>
      </c>
      <c r="W231" s="387">
        <v>21565</v>
      </c>
      <c r="X231" s="388">
        <v>296</v>
      </c>
      <c r="Y231" s="389">
        <v>257</v>
      </c>
      <c r="Z231" s="390">
        <v>497</v>
      </c>
      <c r="AA231" s="395">
        <v>382</v>
      </c>
      <c r="AB231" s="396">
        <v>0</v>
      </c>
      <c r="AC231" s="397">
        <v>0</v>
      </c>
      <c r="AD231" s="398">
        <v>100</v>
      </c>
    </row>
    <row r="232" spans="1:30" s="3" customFormat="1" ht="18.75" customHeight="1">
      <c r="A232" s="400">
        <v>230</v>
      </c>
      <c r="B232" s="402" t="s">
        <v>1025</v>
      </c>
      <c r="C232" s="403" t="s">
        <v>3098</v>
      </c>
      <c r="D232" s="404">
        <v>206</v>
      </c>
      <c r="E232" s="405">
        <v>8973645</v>
      </c>
      <c r="F232" s="406">
        <v>217</v>
      </c>
      <c r="G232" s="407">
        <v>194</v>
      </c>
      <c r="H232" s="408">
        <v>11050969</v>
      </c>
      <c r="I232" s="409">
        <v>152</v>
      </c>
      <c r="J232" s="410">
        <v>131</v>
      </c>
      <c r="K232" s="405">
        <v>4508344</v>
      </c>
      <c r="L232" s="406">
        <v>165</v>
      </c>
      <c r="M232" s="407">
        <v>145</v>
      </c>
      <c r="N232" s="408">
        <v>4751590</v>
      </c>
      <c r="O232" s="409">
        <v>233</v>
      </c>
      <c r="P232" s="410">
        <v>208</v>
      </c>
      <c r="Q232" s="405">
        <v>9031181</v>
      </c>
      <c r="R232" s="406">
        <v>85</v>
      </c>
      <c r="S232" s="407">
        <v>74</v>
      </c>
      <c r="T232" s="408">
        <v>2867367</v>
      </c>
      <c r="U232" s="409">
        <v>319</v>
      </c>
      <c r="V232" s="410">
        <v>305</v>
      </c>
      <c r="W232" s="405">
        <v>5156</v>
      </c>
      <c r="X232" s="406">
        <v>256</v>
      </c>
      <c r="Y232" s="407">
        <v>219</v>
      </c>
      <c r="Z232" s="408">
        <v>612</v>
      </c>
      <c r="AA232" s="413">
        <v>332</v>
      </c>
      <c r="AB232" s="404">
        <v>0</v>
      </c>
      <c r="AC232" s="414">
        <v>100</v>
      </c>
      <c r="AD232" s="415">
        <v>0</v>
      </c>
    </row>
    <row r="233" spans="1:30" s="3" customFormat="1" ht="18.75" customHeight="1">
      <c r="A233" s="366">
        <v>231</v>
      </c>
      <c r="B233" s="368" t="s">
        <v>286</v>
      </c>
      <c r="C233" s="369" t="s">
        <v>1662</v>
      </c>
      <c r="D233" s="370">
        <v>207</v>
      </c>
      <c r="E233" s="371">
        <v>8935966</v>
      </c>
      <c r="F233" s="372">
        <v>264</v>
      </c>
      <c r="G233" s="373">
        <v>238</v>
      </c>
      <c r="H233" s="374">
        <v>9015431</v>
      </c>
      <c r="I233" s="375">
        <v>301</v>
      </c>
      <c r="J233" s="376">
        <v>269</v>
      </c>
      <c r="K233" s="371">
        <v>2317185</v>
      </c>
      <c r="L233" s="372">
        <v>332</v>
      </c>
      <c r="M233" s="373">
        <v>303</v>
      </c>
      <c r="N233" s="374">
        <v>1783189</v>
      </c>
      <c r="O233" s="375">
        <v>393</v>
      </c>
      <c r="P233" s="376">
        <v>356</v>
      </c>
      <c r="Q233" s="371">
        <v>4369711</v>
      </c>
      <c r="R233" s="372">
        <v>213</v>
      </c>
      <c r="S233" s="373">
        <v>192</v>
      </c>
      <c r="T233" s="374">
        <v>872642</v>
      </c>
      <c r="U233" s="375" t="s">
        <v>3052</v>
      </c>
      <c r="V233" s="376" t="s">
        <v>3052</v>
      </c>
      <c r="W233" s="422" t="s">
        <v>3052</v>
      </c>
      <c r="X233" s="372">
        <v>192</v>
      </c>
      <c r="Y233" s="373">
        <v>157</v>
      </c>
      <c r="Z233" s="374">
        <v>799</v>
      </c>
      <c r="AA233" s="379">
        <v>311</v>
      </c>
      <c r="AB233" s="370">
        <v>1.57</v>
      </c>
      <c r="AC233" s="380">
        <v>98.43</v>
      </c>
      <c r="AD233" s="381">
        <v>0</v>
      </c>
    </row>
    <row r="234" spans="1:30" s="3" customFormat="1" ht="18.75" customHeight="1">
      <c r="A234" s="382">
        <v>232</v>
      </c>
      <c r="B234" s="384" t="s">
        <v>1919</v>
      </c>
      <c r="C234" s="385" t="s">
        <v>2657</v>
      </c>
      <c r="D234" s="396">
        <v>208</v>
      </c>
      <c r="E234" s="387">
        <v>8915402</v>
      </c>
      <c r="F234" s="388">
        <v>261</v>
      </c>
      <c r="G234" s="389">
        <v>236</v>
      </c>
      <c r="H234" s="390">
        <v>9078648</v>
      </c>
      <c r="I234" s="391">
        <v>149</v>
      </c>
      <c r="J234" s="392">
        <v>129</v>
      </c>
      <c r="K234" s="387">
        <v>4590401</v>
      </c>
      <c r="L234" s="388">
        <v>241</v>
      </c>
      <c r="M234" s="389">
        <v>220</v>
      </c>
      <c r="N234" s="390">
        <v>2886115</v>
      </c>
      <c r="O234" s="391">
        <v>229</v>
      </c>
      <c r="P234" s="392">
        <v>204</v>
      </c>
      <c r="Q234" s="387">
        <v>9167957</v>
      </c>
      <c r="R234" s="388">
        <v>439</v>
      </c>
      <c r="S234" s="389">
        <v>412</v>
      </c>
      <c r="T234" s="390">
        <v>22612</v>
      </c>
      <c r="U234" s="391">
        <v>162</v>
      </c>
      <c r="V234" s="392">
        <v>149</v>
      </c>
      <c r="W234" s="387">
        <v>21299</v>
      </c>
      <c r="X234" s="388">
        <v>132</v>
      </c>
      <c r="Y234" s="389">
        <v>100</v>
      </c>
      <c r="Z234" s="390">
        <v>1066</v>
      </c>
      <c r="AA234" s="395">
        <v>321</v>
      </c>
      <c r="AB234" s="396">
        <v>0</v>
      </c>
      <c r="AC234" s="397">
        <v>100</v>
      </c>
      <c r="AD234" s="398">
        <v>0</v>
      </c>
    </row>
    <row r="235" spans="1:30" s="3" customFormat="1" ht="18.75" customHeight="1">
      <c r="A235" s="382">
        <v>233</v>
      </c>
      <c r="B235" s="384" t="s">
        <v>1198</v>
      </c>
      <c r="C235" s="385" t="s">
        <v>1061</v>
      </c>
      <c r="D235" s="396">
        <v>209</v>
      </c>
      <c r="E235" s="387">
        <v>8913023</v>
      </c>
      <c r="F235" s="388">
        <v>232</v>
      </c>
      <c r="G235" s="389">
        <v>209</v>
      </c>
      <c r="H235" s="390">
        <v>10335086</v>
      </c>
      <c r="I235" s="391">
        <v>197</v>
      </c>
      <c r="J235" s="392">
        <v>174</v>
      </c>
      <c r="K235" s="387">
        <v>3820342</v>
      </c>
      <c r="L235" s="388">
        <v>101</v>
      </c>
      <c r="M235" s="389">
        <v>83</v>
      </c>
      <c r="N235" s="390">
        <v>7509380</v>
      </c>
      <c r="O235" s="391">
        <v>173</v>
      </c>
      <c r="P235" s="392">
        <v>151</v>
      </c>
      <c r="Q235" s="387">
        <v>11802863</v>
      </c>
      <c r="R235" s="388">
        <v>249</v>
      </c>
      <c r="S235" s="389">
        <v>227</v>
      </c>
      <c r="T235" s="390">
        <v>639746</v>
      </c>
      <c r="U235" s="391">
        <v>173</v>
      </c>
      <c r="V235" s="392">
        <v>160</v>
      </c>
      <c r="W235" s="387">
        <v>20314</v>
      </c>
      <c r="X235" s="388">
        <v>92</v>
      </c>
      <c r="Y235" s="389">
        <v>64</v>
      </c>
      <c r="Z235" s="390">
        <v>1400</v>
      </c>
      <c r="AA235" s="395">
        <v>321</v>
      </c>
      <c r="AB235" s="396">
        <v>0</v>
      </c>
      <c r="AC235" s="397">
        <v>100</v>
      </c>
      <c r="AD235" s="398">
        <v>0</v>
      </c>
    </row>
    <row r="236" spans="1:30" s="3" customFormat="1" ht="18.75" customHeight="1">
      <c r="A236" s="382">
        <v>234</v>
      </c>
      <c r="B236" s="384" t="s">
        <v>1474</v>
      </c>
      <c r="C236" s="385" t="s">
        <v>3098</v>
      </c>
      <c r="D236" s="396">
        <v>210</v>
      </c>
      <c r="E236" s="387">
        <v>8901946</v>
      </c>
      <c r="F236" s="388">
        <v>256</v>
      </c>
      <c r="G236" s="389">
        <v>231</v>
      </c>
      <c r="H236" s="390">
        <v>9132894</v>
      </c>
      <c r="I236" s="391">
        <v>192</v>
      </c>
      <c r="J236" s="392">
        <v>169</v>
      </c>
      <c r="K236" s="387">
        <v>3866035</v>
      </c>
      <c r="L236" s="388">
        <v>273</v>
      </c>
      <c r="M236" s="389">
        <v>247</v>
      </c>
      <c r="N236" s="390">
        <v>2538885</v>
      </c>
      <c r="O236" s="391">
        <v>288</v>
      </c>
      <c r="P236" s="392">
        <v>257</v>
      </c>
      <c r="Q236" s="387">
        <v>7301987</v>
      </c>
      <c r="R236" s="388">
        <v>473</v>
      </c>
      <c r="S236" s="389">
        <v>441</v>
      </c>
      <c r="T236" s="390">
        <v>-853400</v>
      </c>
      <c r="U236" s="391">
        <v>182</v>
      </c>
      <c r="V236" s="392">
        <v>169</v>
      </c>
      <c r="W236" s="387">
        <v>18825</v>
      </c>
      <c r="X236" s="388">
        <v>78</v>
      </c>
      <c r="Y236" s="389">
        <v>51</v>
      </c>
      <c r="Z236" s="390">
        <v>1516</v>
      </c>
      <c r="AA236" s="395">
        <v>321</v>
      </c>
      <c r="AB236" s="396">
        <v>0</v>
      </c>
      <c r="AC236" s="397">
        <v>100</v>
      </c>
      <c r="AD236" s="398">
        <v>0</v>
      </c>
    </row>
    <row r="237" spans="1:30" s="3" customFormat="1" ht="18.75" customHeight="1">
      <c r="A237" s="400">
        <v>235</v>
      </c>
      <c r="B237" s="402" t="s">
        <v>1302</v>
      </c>
      <c r="C237" s="403" t="s">
        <v>88</v>
      </c>
      <c r="D237" s="404">
        <v>211</v>
      </c>
      <c r="E237" s="405">
        <v>8901259</v>
      </c>
      <c r="F237" s="406">
        <v>258</v>
      </c>
      <c r="G237" s="407">
        <v>233</v>
      </c>
      <c r="H237" s="408">
        <v>9112690</v>
      </c>
      <c r="I237" s="409">
        <v>209</v>
      </c>
      <c r="J237" s="410">
        <v>186</v>
      </c>
      <c r="K237" s="405">
        <v>3554788</v>
      </c>
      <c r="L237" s="406">
        <v>203</v>
      </c>
      <c r="M237" s="407">
        <v>183</v>
      </c>
      <c r="N237" s="408">
        <v>3766046</v>
      </c>
      <c r="O237" s="409">
        <v>219</v>
      </c>
      <c r="P237" s="410">
        <v>194</v>
      </c>
      <c r="Q237" s="405">
        <v>9549144</v>
      </c>
      <c r="R237" s="406">
        <v>360</v>
      </c>
      <c r="S237" s="407">
        <v>334</v>
      </c>
      <c r="T237" s="408">
        <v>171256</v>
      </c>
      <c r="U237" s="409">
        <v>210</v>
      </c>
      <c r="V237" s="410">
        <v>197</v>
      </c>
      <c r="W237" s="405">
        <v>16100</v>
      </c>
      <c r="X237" s="406">
        <v>96</v>
      </c>
      <c r="Y237" s="407">
        <v>68</v>
      </c>
      <c r="Z237" s="408">
        <v>1381</v>
      </c>
      <c r="AA237" s="413">
        <v>321</v>
      </c>
      <c r="AB237" s="404">
        <v>0</v>
      </c>
      <c r="AC237" s="414">
        <v>100</v>
      </c>
      <c r="AD237" s="415">
        <v>0</v>
      </c>
    </row>
    <row r="238" spans="1:30" s="3" customFormat="1" ht="18.75" customHeight="1">
      <c r="A238" s="167">
        <v>236</v>
      </c>
      <c r="B238" s="169" t="s">
        <v>343</v>
      </c>
      <c r="C238" s="170" t="s">
        <v>3056</v>
      </c>
      <c r="D238" s="171">
        <v>212</v>
      </c>
      <c r="E238" s="173">
        <v>8899269</v>
      </c>
      <c r="F238" s="174">
        <v>265</v>
      </c>
      <c r="G238" s="175">
        <v>239</v>
      </c>
      <c r="H238" s="176">
        <v>9010587</v>
      </c>
      <c r="I238" s="177">
        <v>92</v>
      </c>
      <c r="J238" s="178">
        <v>78</v>
      </c>
      <c r="K238" s="173">
        <v>6695468</v>
      </c>
      <c r="L238" s="174">
        <v>206</v>
      </c>
      <c r="M238" s="175">
        <v>186</v>
      </c>
      <c r="N238" s="176">
        <v>3720172</v>
      </c>
      <c r="O238" s="177">
        <v>113</v>
      </c>
      <c r="P238" s="178">
        <v>97</v>
      </c>
      <c r="Q238" s="173">
        <v>15914938</v>
      </c>
      <c r="R238" s="174">
        <v>190</v>
      </c>
      <c r="S238" s="175">
        <v>170</v>
      </c>
      <c r="T238" s="176">
        <v>1027042</v>
      </c>
      <c r="U238" s="177">
        <v>157</v>
      </c>
      <c r="V238" s="178">
        <v>144</v>
      </c>
      <c r="W238" s="173">
        <v>22156</v>
      </c>
      <c r="X238" s="174">
        <v>101</v>
      </c>
      <c r="Y238" s="175">
        <v>73</v>
      </c>
      <c r="Z238" s="176">
        <v>1340</v>
      </c>
      <c r="AA238" s="179">
        <v>321</v>
      </c>
      <c r="AB238" s="171">
        <v>0</v>
      </c>
      <c r="AC238" s="180">
        <v>100</v>
      </c>
      <c r="AD238" s="181">
        <v>0</v>
      </c>
    </row>
    <row r="239" spans="1:30" s="3" customFormat="1" ht="18.75" customHeight="1">
      <c r="A239" s="382">
        <v>237</v>
      </c>
      <c r="B239" s="384" t="s">
        <v>3077</v>
      </c>
      <c r="C239" s="385" t="s">
        <v>3154</v>
      </c>
      <c r="D239" s="396">
        <v>213</v>
      </c>
      <c r="E239" s="387">
        <v>8832493</v>
      </c>
      <c r="F239" s="388">
        <v>260</v>
      </c>
      <c r="G239" s="389">
        <v>235</v>
      </c>
      <c r="H239" s="390">
        <v>9101891</v>
      </c>
      <c r="I239" s="391">
        <v>183</v>
      </c>
      <c r="J239" s="392">
        <v>160</v>
      </c>
      <c r="K239" s="387">
        <v>4004498</v>
      </c>
      <c r="L239" s="388">
        <v>228</v>
      </c>
      <c r="M239" s="389">
        <v>208</v>
      </c>
      <c r="N239" s="390">
        <v>3183292</v>
      </c>
      <c r="O239" s="391">
        <v>368</v>
      </c>
      <c r="P239" s="392">
        <v>333</v>
      </c>
      <c r="Q239" s="387">
        <v>4662177</v>
      </c>
      <c r="R239" s="388">
        <v>158</v>
      </c>
      <c r="S239" s="389">
        <v>141</v>
      </c>
      <c r="T239" s="390">
        <v>1246827</v>
      </c>
      <c r="U239" s="391">
        <v>328</v>
      </c>
      <c r="V239" s="392">
        <v>313</v>
      </c>
      <c r="W239" s="387">
        <v>4600</v>
      </c>
      <c r="X239" s="388">
        <v>104</v>
      </c>
      <c r="Y239" s="389">
        <v>76</v>
      </c>
      <c r="Z239" s="390">
        <v>1316</v>
      </c>
      <c r="AA239" s="395">
        <v>311</v>
      </c>
      <c r="AB239" s="396">
        <v>0</v>
      </c>
      <c r="AC239" s="397">
        <v>100</v>
      </c>
      <c r="AD239" s="398">
        <v>0</v>
      </c>
    </row>
    <row r="240" spans="1:30" s="3" customFormat="1" ht="18.75" customHeight="1">
      <c r="A240" s="137">
        <v>238</v>
      </c>
      <c r="B240" s="139" t="s">
        <v>344</v>
      </c>
      <c r="C240" s="140" t="s">
        <v>3056</v>
      </c>
      <c r="D240" s="141">
        <v>214</v>
      </c>
      <c r="E240" s="143">
        <v>8817858</v>
      </c>
      <c r="F240" s="144">
        <v>218</v>
      </c>
      <c r="G240" s="145">
        <v>195</v>
      </c>
      <c r="H240" s="146">
        <v>11005028</v>
      </c>
      <c r="I240" s="147">
        <v>163</v>
      </c>
      <c r="J240" s="148">
        <v>141</v>
      </c>
      <c r="K240" s="143">
        <v>4325279</v>
      </c>
      <c r="L240" s="144">
        <v>285</v>
      </c>
      <c r="M240" s="145">
        <v>259</v>
      </c>
      <c r="N240" s="146">
        <v>2314052</v>
      </c>
      <c r="O240" s="147">
        <v>359</v>
      </c>
      <c r="P240" s="148">
        <v>326</v>
      </c>
      <c r="Q240" s="143">
        <v>4873521</v>
      </c>
      <c r="R240" s="144">
        <v>76</v>
      </c>
      <c r="S240" s="145">
        <v>65</v>
      </c>
      <c r="T240" s="146">
        <v>3249269</v>
      </c>
      <c r="U240" s="147">
        <v>88</v>
      </c>
      <c r="V240" s="148">
        <v>78</v>
      </c>
      <c r="W240" s="143">
        <v>37227</v>
      </c>
      <c r="X240" s="144">
        <v>251</v>
      </c>
      <c r="Y240" s="145">
        <v>214</v>
      </c>
      <c r="Z240" s="146">
        <v>623</v>
      </c>
      <c r="AA240" s="149">
        <v>322</v>
      </c>
      <c r="AB240" s="141">
        <v>0</v>
      </c>
      <c r="AC240" s="150">
        <v>49</v>
      </c>
      <c r="AD240" s="151">
        <v>51</v>
      </c>
    </row>
    <row r="241" spans="1:30" s="3" customFormat="1" ht="18.75" customHeight="1">
      <c r="A241" s="382">
        <v>239</v>
      </c>
      <c r="B241" s="384" t="s">
        <v>1210</v>
      </c>
      <c r="C241" s="385" t="s">
        <v>1061</v>
      </c>
      <c r="D241" s="396">
        <v>215</v>
      </c>
      <c r="E241" s="387">
        <v>8790536</v>
      </c>
      <c r="F241" s="388">
        <v>94</v>
      </c>
      <c r="G241" s="389">
        <v>81</v>
      </c>
      <c r="H241" s="390">
        <v>23963251</v>
      </c>
      <c r="I241" s="391">
        <v>170</v>
      </c>
      <c r="J241" s="392">
        <v>148</v>
      </c>
      <c r="K241" s="387">
        <v>4152717</v>
      </c>
      <c r="L241" s="388">
        <v>256</v>
      </c>
      <c r="M241" s="389">
        <v>232</v>
      </c>
      <c r="N241" s="390">
        <v>2766386</v>
      </c>
      <c r="O241" s="391">
        <v>156</v>
      </c>
      <c r="P241" s="392">
        <v>136</v>
      </c>
      <c r="Q241" s="387">
        <v>12824162</v>
      </c>
      <c r="R241" s="388">
        <v>343</v>
      </c>
      <c r="S241" s="389">
        <v>318</v>
      </c>
      <c r="T241" s="390">
        <v>225820</v>
      </c>
      <c r="U241" s="391">
        <v>322</v>
      </c>
      <c r="V241" s="392">
        <v>307</v>
      </c>
      <c r="W241" s="387">
        <v>4847</v>
      </c>
      <c r="X241" s="388">
        <v>162</v>
      </c>
      <c r="Y241" s="389">
        <v>129</v>
      </c>
      <c r="Z241" s="390">
        <v>930</v>
      </c>
      <c r="AA241" s="395">
        <v>321</v>
      </c>
      <c r="AB241" s="396">
        <v>0</v>
      </c>
      <c r="AC241" s="397">
        <v>100</v>
      </c>
      <c r="AD241" s="398">
        <v>0</v>
      </c>
    </row>
    <row r="242" spans="1:30" s="3" customFormat="1" ht="18.75" customHeight="1">
      <c r="A242" s="152">
        <v>240</v>
      </c>
      <c r="B242" s="154" t="s">
        <v>2110</v>
      </c>
      <c r="C242" s="155" t="s">
        <v>3056</v>
      </c>
      <c r="D242" s="156">
        <v>216</v>
      </c>
      <c r="E242" s="158">
        <v>8780386</v>
      </c>
      <c r="F242" s="159">
        <v>250</v>
      </c>
      <c r="G242" s="160">
        <v>226</v>
      </c>
      <c r="H242" s="161">
        <v>9403119</v>
      </c>
      <c r="I242" s="162">
        <v>232</v>
      </c>
      <c r="J242" s="163">
        <v>208</v>
      </c>
      <c r="K242" s="158">
        <v>3078124</v>
      </c>
      <c r="L242" s="159">
        <v>240</v>
      </c>
      <c r="M242" s="160">
        <v>219</v>
      </c>
      <c r="N242" s="161">
        <v>2896364</v>
      </c>
      <c r="O242" s="162">
        <v>268</v>
      </c>
      <c r="P242" s="163">
        <v>239</v>
      </c>
      <c r="Q242" s="158">
        <v>7883554</v>
      </c>
      <c r="R242" s="159">
        <v>243</v>
      </c>
      <c r="S242" s="160">
        <v>221</v>
      </c>
      <c r="T242" s="161">
        <v>671694</v>
      </c>
      <c r="U242" s="162">
        <v>158</v>
      </c>
      <c r="V242" s="163">
        <v>145</v>
      </c>
      <c r="W242" s="158">
        <v>22024</v>
      </c>
      <c r="X242" s="159">
        <v>102</v>
      </c>
      <c r="Y242" s="160">
        <v>74</v>
      </c>
      <c r="Z242" s="161">
        <v>1340</v>
      </c>
      <c r="AA242" s="164">
        <v>321</v>
      </c>
      <c r="AB242" s="156">
        <v>0</v>
      </c>
      <c r="AC242" s="165">
        <v>100</v>
      </c>
      <c r="AD242" s="166">
        <v>0</v>
      </c>
    </row>
    <row r="243" spans="1:30" s="3" customFormat="1" ht="18.75" customHeight="1">
      <c r="A243" s="167">
        <v>241</v>
      </c>
      <c r="B243" s="169" t="s">
        <v>185</v>
      </c>
      <c r="C243" s="170" t="s">
        <v>3056</v>
      </c>
      <c r="D243" s="171">
        <v>217</v>
      </c>
      <c r="E243" s="173">
        <v>8777042</v>
      </c>
      <c r="F243" s="174">
        <v>270</v>
      </c>
      <c r="G243" s="175">
        <v>244</v>
      </c>
      <c r="H243" s="176">
        <v>8777042</v>
      </c>
      <c r="I243" s="177">
        <v>189</v>
      </c>
      <c r="J243" s="178">
        <v>166</v>
      </c>
      <c r="K243" s="173">
        <v>3878784</v>
      </c>
      <c r="L243" s="174">
        <v>127</v>
      </c>
      <c r="M243" s="175">
        <v>108</v>
      </c>
      <c r="N243" s="176">
        <v>6067472</v>
      </c>
      <c r="O243" s="177">
        <v>179</v>
      </c>
      <c r="P243" s="178">
        <v>157</v>
      </c>
      <c r="Q243" s="173">
        <v>11269340</v>
      </c>
      <c r="R243" s="174">
        <v>290</v>
      </c>
      <c r="S243" s="175">
        <v>268</v>
      </c>
      <c r="T243" s="176">
        <v>417622</v>
      </c>
      <c r="U243" s="177">
        <v>252</v>
      </c>
      <c r="V243" s="178">
        <v>238</v>
      </c>
      <c r="W243" s="173">
        <v>10938</v>
      </c>
      <c r="X243" s="174">
        <v>156</v>
      </c>
      <c r="Y243" s="175">
        <v>123</v>
      </c>
      <c r="Z243" s="176">
        <v>944</v>
      </c>
      <c r="AA243" s="179">
        <v>384</v>
      </c>
      <c r="AB243" s="171">
        <v>0</v>
      </c>
      <c r="AC243" s="180">
        <v>100</v>
      </c>
      <c r="AD243" s="181">
        <v>0</v>
      </c>
    </row>
    <row r="244" spans="1:30" s="3" customFormat="1" ht="18.75" customHeight="1">
      <c r="A244" s="382">
        <v>242</v>
      </c>
      <c r="B244" s="384" t="s">
        <v>208</v>
      </c>
      <c r="C244" s="385" t="s">
        <v>88</v>
      </c>
      <c r="D244" s="396">
        <v>218</v>
      </c>
      <c r="E244" s="387">
        <v>8747399</v>
      </c>
      <c r="F244" s="388">
        <v>255</v>
      </c>
      <c r="G244" s="389">
        <v>230</v>
      </c>
      <c r="H244" s="390">
        <v>9173310</v>
      </c>
      <c r="I244" s="391">
        <v>324</v>
      </c>
      <c r="J244" s="392">
        <v>291</v>
      </c>
      <c r="K244" s="387">
        <v>2067496</v>
      </c>
      <c r="L244" s="388">
        <v>283</v>
      </c>
      <c r="M244" s="389">
        <v>257</v>
      </c>
      <c r="N244" s="390">
        <v>2317734</v>
      </c>
      <c r="O244" s="391">
        <v>242</v>
      </c>
      <c r="P244" s="392">
        <v>216</v>
      </c>
      <c r="Q244" s="387">
        <v>8738681</v>
      </c>
      <c r="R244" s="388">
        <v>378</v>
      </c>
      <c r="S244" s="389">
        <v>351</v>
      </c>
      <c r="T244" s="390">
        <v>129983</v>
      </c>
      <c r="U244" s="391">
        <v>64</v>
      </c>
      <c r="V244" s="392">
        <v>55</v>
      </c>
      <c r="W244" s="387">
        <v>48456</v>
      </c>
      <c r="X244" s="388">
        <v>88</v>
      </c>
      <c r="Y244" s="389">
        <v>60</v>
      </c>
      <c r="Z244" s="390">
        <v>1431</v>
      </c>
      <c r="AA244" s="395">
        <v>383</v>
      </c>
      <c r="AB244" s="396">
        <v>0</v>
      </c>
      <c r="AC244" s="397">
        <v>100</v>
      </c>
      <c r="AD244" s="398">
        <v>0</v>
      </c>
    </row>
    <row r="245" spans="1:30" s="3" customFormat="1" ht="18.75" customHeight="1">
      <c r="A245" s="382">
        <v>243</v>
      </c>
      <c r="B245" s="384" t="s">
        <v>854</v>
      </c>
      <c r="C245" s="385" t="s">
        <v>88</v>
      </c>
      <c r="D245" s="396">
        <v>219</v>
      </c>
      <c r="E245" s="387">
        <v>8742434</v>
      </c>
      <c r="F245" s="388">
        <v>145</v>
      </c>
      <c r="G245" s="389">
        <v>129</v>
      </c>
      <c r="H245" s="390">
        <v>16095708</v>
      </c>
      <c r="I245" s="391">
        <v>433</v>
      </c>
      <c r="J245" s="392">
        <v>394</v>
      </c>
      <c r="K245" s="387">
        <v>1008781</v>
      </c>
      <c r="L245" s="388">
        <v>449</v>
      </c>
      <c r="M245" s="389">
        <v>413</v>
      </c>
      <c r="N245" s="390">
        <v>591758</v>
      </c>
      <c r="O245" s="391">
        <v>358</v>
      </c>
      <c r="P245" s="392">
        <v>325</v>
      </c>
      <c r="Q245" s="387">
        <v>4879582</v>
      </c>
      <c r="R245" s="388">
        <v>405</v>
      </c>
      <c r="S245" s="389">
        <v>378</v>
      </c>
      <c r="T245" s="390">
        <v>83286</v>
      </c>
      <c r="U245" s="391">
        <v>214</v>
      </c>
      <c r="V245" s="392">
        <v>201</v>
      </c>
      <c r="W245" s="387">
        <v>15607</v>
      </c>
      <c r="X245" s="388">
        <v>444</v>
      </c>
      <c r="Y245" s="389">
        <v>400</v>
      </c>
      <c r="Z245" s="390">
        <v>216</v>
      </c>
      <c r="AA245" s="395">
        <v>371</v>
      </c>
      <c r="AB245" s="396">
        <v>0</v>
      </c>
      <c r="AC245" s="397">
        <v>100</v>
      </c>
      <c r="AD245" s="398">
        <v>0</v>
      </c>
    </row>
    <row r="246" spans="1:30" s="3" customFormat="1" ht="18.75" customHeight="1">
      <c r="A246" s="137">
        <v>244</v>
      </c>
      <c r="B246" s="139" t="s">
        <v>1916</v>
      </c>
      <c r="C246" s="140" t="s">
        <v>3056</v>
      </c>
      <c r="D246" s="141">
        <v>220</v>
      </c>
      <c r="E246" s="143">
        <v>8554483</v>
      </c>
      <c r="F246" s="144">
        <v>262</v>
      </c>
      <c r="G246" s="145">
        <v>237</v>
      </c>
      <c r="H246" s="146">
        <v>9023931</v>
      </c>
      <c r="I246" s="147">
        <v>195</v>
      </c>
      <c r="J246" s="148">
        <v>172</v>
      </c>
      <c r="K246" s="143">
        <v>3841060</v>
      </c>
      <c r="L246" s="144">
        <v>161</v>
      </c>
      <c r="M246" s="145">
        <v>141</v>
      </c>
      <c r="N246" s="146">
        <v>4779360</v>
      </c>
      <c r="O246" s="147">
        <v>187</v>
      </c>
      <c r="P246" s="148">
        <v>164</v>
      </c>
      <c r="Q246" s="143">
        <v>10811201</v>
      </c>
      <c r="R246" s="144">
        <v>429</v>
      </c>
      <c r="S246" s="145">
        <v>402</v>
      </c>
      <c r="T246" s="146">
        <v>40596</v>
      </c>
      <c r="U246" s="147">
        <v>176</v>
      </c>
      <c r="V246" s="148">
        <v>163</v>
      </c>
      <c r="W246" s="143">
        <v>20000</v>
      </c>
      <c r="X246" s="144">
        <v>166</v>
      </c>
      <c r="Y246" s="145">
        <v>133</v>
      </c>
      <c r="Z246" s="146">
        <v>903</v>
      </c>
      <c r="AA246" s="149">
        <v>361</v>
      </c>
      <c r="AB246" s="141">
        <v>0</v>
      </c>
      <c r="AC246" s="150">
        <v>97.69</v>
      </c>
      <c r="AD246" s="151">
        <v>2.31</v>
      </c>
    </row>
    <row r="247" spans="1:30" s="3" customFormat="1" ht="18.75" customHeight="1">
      <c r="A247" s="152">
        <v>245</v>
      </c>
      <c r="B247" s="154" t="s">
        <v>1470</v>
      </c>
      <c r="C247" s="155" t="s">
        <v>3056</v>
      </c>
      <c r="D247" s="156">
        <v>221</v>
      </c>
      <c r="E247" s="158">
        <v>8537333</v>
      </c>
      <c r="F247" s="159">
        <v>59</v>
      </c>
      <c r="G247" s="160">
        <v>46</v>
      </c>
      <c r="H247" s="161">
        <v>34370136</v>
      </c>
      <c r="I247" s="162">
        <v>218</v>
      </c>
      <c r="J247" s="163">
        <v>195</v>
      </c>
      <c r="K247" s="158">
        <v>3411520</v>
      </c>
      <c r="L247" s="159">
        <v>234</v>
      </c>
      <c r="M247" s="160">
        <v>213</v>
      </c>
      <c r="N247" s="161">
        <v>3010960</v>
      </c>
      <c r="O247" s="162">
        <v>126</v>
      </c>
      <c r="P247" s="163">
        <v>108</v>
      </c>
      <c r="Q247" s="158">
        <v>14883113</v>
      </c>
      <c r="R247" s="159">
        <v>197</v>
      </c>
      <c r="S247" s="160">
        <v>176</v>
      </c>
      <c r="T247" s="161">
        <v>971121</v>
      </c>
      <c r="U247" s="162">
        <v>73</v>
      </c>
      <c r="V247" s="163">
        <v>64</v>
      </c>
      <c r="W247" s="158">
        <v>43250</v>
      </c>
      <c r="X247" s="159">
        <v>189</v>
      </c>
      <c r="Y247" s="160">
        <v>155</v>
      </c>
      <c r="Z247" s="161">
        <v>816</v>
      </c>
      <c r="AA247" s="164">
        <v>311</v>
      </c>
      <c r="AB247" s="156">
        <v>0</v>
      </c>
      <c r="AC247" s="165">
        <v>60</v>
      </c>
      <c r="AD247" s="166">
        <v>40</v>
      </c>
    </row>
    <row r="248" spans="1:30" s="3" customFormat="1" ht="18.75" customHeight="1">
      <c r="A248" s="366">
        <v>246</v>
      </c>
      <c r="B248" s="368" t="s">
        <v>2956</v>
      </c>
      <c r="C248" s="369" t="s">
        <v>3054</v>
      </c>
      <c r="D248" s="370">
        <v>25</v>
      </c>
      <c r="E248" s="371">
        <v>8522181</v>
      </c>
      <c r="F248" s="372">
        <v>276</v>
      </c>
      <c r="G248" s="373">
        <v>27</v>
      </c>
      <c r="H248" s="374">
        <v>8522181</v>
      </c>
      <c r="I248" s="375">
        <v>173</v>
      </c>
      <c r="J248" s="376">
        <v>23</v>
      </c>
      <c r="K248" s="371">
        <v>4122731</v>
      </c>
      <c r="L248" s="372">
        <v>79</v>
      </c>
      <c r="M248" s="373">
        <v>18</v>
      </c>
      <c r="N248" s="374">
        <v>8928168</v>
      </c>
      <c r="O248" s="375">
        <v>193</v>
      </c>
      <c r="P248" s="376">
        <v>25</v>
      </c>
      <c r="Q248" s="371">
        <v>10685915</v>
      </c>
      <c r="R248" s="372">
        <v>109</v>
      </c>
      <c r="S248" s="373">
        <v>13</v>
      </c>
      <c r="T248" s="374">
        <v>2040551</v>
      </c>
      <c r="U248" s="375">
        <v>97</v>
      </c>
      <c r="V248" s="376">
        <v>12</v>
      </c>
      <c r="W248" s="371">
        <v>33753</v>
      </c>
      <c r="X248" s="372">
        <v>128</v>
      </c>
      <c r="Y248" s="373">
        <v>31</v>
      </c>
      <c r="Z248" s="374">
        <v>1109</v>
      </c>
      <c r="AA248" s="379">
        <v>210</v>
      </c>
      <c r="AB248" s="370">
        <v>100</v>
      </c>
      <c r="AC248" s="380">
        <v>0</v>
      </c>
      <c r="AD248" s="381">
        <v>0</v>
      </c>
    </row>
    <row r="249" spans="1:30" s="3" customFormat="1" ht="18.75" customHeight="1">
      <c r="A249" s="382">
        <v>247</v>
      </c>
      <c r="B249" s="384" t="s">
        <v>1389</v>
      </c>
      <c r="C249" s="385" t="s">
        <v>88</v>
      </c>
      <c r="D249" s="396">
        <v>222</v>
      </c>
      <c r="E249" s="387">
        <v>8474828</v>
      </c>
      <c r="F249" s="388">
        <v>275</v>
      </c>
      <c r="G249" s="389">
        <v>249</v>
      </c>
      <c r="H249" s="390">
        <v>8539960</v>
      </c>
      <c r="I249" s="391">
        <v>432</v>
      </c>
      <c r="J249" s="392">
        <v>393</v>
      </c>
      <c r="K249" s="387">
        <v>1009736</v>
      </c>
      <c r="L249" s="388">
        <v>348</v>
      </c>
      <c r="M249" s="389">
        <v>319</v>
      </c>
      <c r="N249" s="390">
        <v>1637038</v>
      </c>
      <c r="O249" s="391">
        <v>411</v>
      </c>
      <c r="P249" s="392">
        <v>371</v>
      </c>
      <c r="Q249" s="387">
        <v>3860131</v>
      </c>
      <c r="R249" s="388">
        <v>270</v>
      </c>
      <c r="S249" s="389">
        <v>248</v>
      </c>
      <c r="T249" s="390">
        <v>520066</v>
      </c>
      <c r="U249" s="391">
        <v>232</v>
      </c>
      <c r="V249" s="392">
        <v>219</v>
      </c>
      <c r="W249" s="387">
        <v>13879</v>
      </c>
      <c r="X249" s="388">
        <v>297</v>
      </c>
      <c r="Y249" s="389">
        <v>258</v>
      </c>
      <c r="Z249" s="390">
        <v>495</v>
      </c>
      <c r="AA249" s="395">
        <v>321</v>
      </c>
      <c r="AB249" s="396">
        <v>0</v>
      </c>
      <c r="AC249" s="397">
        <v>100</v>
      </c>
      <c r="AD249" s="398">
        <v>0</v>
      </c>
    </row>
    <row r="250" spans="1:30" s="3" customFormat="1" ht="18.75" customHeight="1">
      <c r="A250" s="137">
        <v>248</v>
      </c>
      <c r="B250" s="139" t="s">
        <v>1467</v>
      </c>
      <c r="C250" s="140" t="s">
        <v>3056</v>
      </c>
      <c r="D250" s="141">
        <v>223</v>
      </c>
      <c r="E250" s="143">
        <v>8439139</v>
      </c>
      <c r="F250" s="144">
        <v>269</v>
      </c>
      <c r="G250" s="145">
        <v>243</v>
      </c>
      <c r="H250" s="146">
        <v>8798831</v>
      </c>
      <c r="I250" s="147">
        <v>406</v>
      </c>
      <c r="J250" s="148">
        <v>371</v>
      </c>
      <c r="K250" s="143">
        <v>1306105</v>
      </c>
      <c r="L250" s="144">
        <v>258</v>
      </c>
      <c r="M250" s="145">
        <v>234</v>
      </c>
      <c r="N250" s="146">
        <v>2761293</v>
      </c>
      <c r="O250" s="147">
        <v>284</v>
      </c>
      <c r="P250" s="148">
        <v>253</v>
      </c>
      <c r="Q250" s="143">
        <v>7396382</v>
      </c>
      <c r="R250" s="144">
        <v>346</v>
      </c>
      <c r="S250" s="145">
        <v>321</v>
      </c>
      <c r="T250" s="146">
        <v>223808</v>
      </c>
      <c r="U250" s="147">
        <v>346</v>
      </c>
      <c r="V250" s="148">
        <v>331</v>
      </c>
      <c r="W250" s="143">
        <v>3407</v>
      </c>
      <c r="X250" s="144">
        <v>416</v>
      </c>
      <c r="Y250" s="145">
        <v>372</v>
      </c>
      <c r="Z250" s="146">
        <v>261</v>
      </c>
      <c r="AA250" s="149">
        <v>331</v>
      </c>
      <c r="AB250" s="141">
        <v>0</v>
      </c>
      <c r="AC250" s="150">
        <v>100</v>
      </c>
      <c r="AD250" s="151">
        <v>0</v>
      </c>
    </row>
    <row r="251" spans="1:30" s="3" customFormat="1" ht="18.75" customHeight="1">
      <c r="A251" s="382">
        <v>249</v>
      </c>
      <c r="B251" s="384" t="s">
        <v>3146</v>
      </c>
      <c r="C251" s="385" t="s">
        <v>3098</v>
      </c>
      <c r="D251" s="396">
        <v>224</v>
      </c>
      <c r="E251" s="387">
        <v>8402150</v>
      </c>
      <c r="F251" s="388">
        <v>274</v>
      </c>
      <c r="G251" s="389">
        <v>248</v>
      </c>
      <c r="H251" s="390">
        <v>8551923</v>
      </c>
      <c r="I251" s="391">
        <v>246</v>
      </c>
      <c r="J251" s="392">
        <v>221</v>
      </c>
      <c r="K251" s="387">
        <v>2933342</v>
      </c>
      <c r="L251" s="388">
        <v>407</v>
      </c>
      <c r="M251" s="389">
        <v>375</v>
      </c>
      <c r="N251" s="390">
        <v>995859</v>
      </c>
      <c r="O251" s="391">
        <v>309</v>
      </c>
      <c r="P251" s="392">
        <v>277</v>
      </c>
      <c r="Q251" s="387">
        <v>6334141</v>
      </c>
      <c r="R251" s="388">
        <v>368</v>
      </c>
      <c r="S251" s="389">
        <v>341</v>
      </c>
      <c r="T251" s="390">
        <v>152055</v>
      </c>
      <c r="U251" s="391">
        <v>172</v>
      </c>
      <c r="V251" s="392">
        <v>159</v>
      </c>
      <c r="W251" s="387">
        <v>20319</v>
      </c>
      <c r="X251" s="388">
        <v>277</v>
      </c>
      <c r="Y251" s="389">
        <v>239</v>
      </c>
      <c r="Z251" s="390">
        <v>555</v>
      </c>
      <c r="AA251" s="395">
        <v>372</v>
      </c>
      <c r="AB251" s="396">
        <v>0</v>
      </c>
      <c r="AC251" s="397">
        <v>100</v>
      </c>
      <c r="AD251" s="398">
        <v>0</v>
      </c>
    </row>
    <row r="252" spans="1:30" s="3" customFormat="1" ht="18.75" customHeight="1">
      <c r="A252" s="191">
        <v>250</v>
      </c>
      <c r="B252" s="193" t="s">
        <v>3220</v>
      </c>
      <c r="C252" s="194" t="s">
        <v>3056</v>
      </c>
      <c r="D252" s="195">
        <v>225</v>
      </c>
      <c r="E252" s="197">
        <v>8391619</v>
      </c>
      <c r="F252" s="198">
        <v>283</v>
      </c>
      <c r="G252" s="199">
        <v>256</v>
      </c>
      <c r="H252" s="200">
        <v>8391619</v>
      </c>
      <c r="I252" s="201">
        <v>463</v>
      </c>
      <c r="J252" s="202">
        <v>421</v>
      </c>
      <c r="K252" s="197">
        <v>631465</v>
      </c>
      <c r="L252" s="198">
        <v>443</v>
      </c>
      <c r="M252" s="199">
        <v>408</v>
      </c>
      <c r="N252" s="200">
        <v>617178</v>
      </c>
      <c r="O252" s="201">
        <v>499</v>
      </c>
      <c r="P252" s="202">
        <v>455</v>
      </c>
      <c r="Q252" s="197">
        <v>1070276</v>
      </c>
      <c r="R252" s="198">
        <v>286</v>
      </c>
      <c r="S252" s="199">
        <v>264</v>
      </c>
      <c r="T252" s="200">
        <v>450540</v>
      </c>
      <c r="U252" s="201" t="s">
        <v>3052</v>
      </c>
      <c r="V252" s="202" t="s">
        <v>3052</v>
      </c>
      <c r="W252" s="208" t="s">
        <v>3052</v>
      </c>
      <c r="X252" s="198">
        <v>500</v>
      </c>
      <c r="Y252" s="199">
        <v>456</v>
      </c>
      <c r="Z252" s="200">
        <v>11</v>
      </c>
      <c r="AA252" s="203">
        <v>354</v>
      </c>
      <c r="AB252" s="195">
        <v>0</v>
      </c>
      <c r="AC252" s="204">
        <v>100</v>
      </c>
      <c r="AD252" s="205">
        <v>0</v>
      </c>
    </row>
    <row r="253" spans="1:30" s="3" customFormat="1" ht="18.75" customHeight="1">
      <c r="A253" s="167">
        <v>251</v>
      </c>
      <c r="B253" s="169" t="s">
        <v>2106</v>
      </c>
      <c r="C253" s="170" t="s">
        <v>3056</v>
      </c>
      <c r="D253" s="171">
        <v>226</v>
      </c>
      <c r="E253" s="173">
        <v>8371463</v>
      </c>
      <c r="F253" s="174">
        <v>282</v>
      </c>
      <c r="G253" s="175">
        <v>255</v>
      </c>
      <c r="H253" s="176">
        <v>8397054</v>
      </c>
      <c r="I253" s="177">
        <v>159</v>
      </c>
      <c r="J253" s="178">
        <v>138</v>
      </c>
      <c r="K253" s="173">
        <v>4398287</v>
      </c>
      <c r="L253" s="174">
        <v>216</v>
      </c>
      <c r="M253" s="175">
        <v>196</v>
      </c>
      <c r="N253" s="176">
        <v>3455282</v>
      </c>
      <c r="O253" s="177">
        <v>279</v>
      </c>
      <c r="P253" s="178">
        <v>248</v>
      </c>
      <c r="Q253" s="173">
        <v>7592048</v>
      </c>
      <c r="R253" s="174">
        <v>235</v>
      </c>
      <c r="S253" s="175">
        <v>213</v>
      </c>
      <c r="T253" s="176">
        <v>741550</v>
      </c>
      <c r="U253" s="177">
        <v>418</v>
      </c>
      <c r="V253" s="178">
        <v>397</v>
      </c>
      <c r="W253" s="173">
        <v>156</v>
      </c>
      <c r="X253" s="174">
        <v>248</v>
      </c>
      <c r="Y253" s="175">
        <v>211</v>
      </c>
      <c r="Z253" s="176">
        <v>638</v>
      </c>
      <c r="AA253" s="179">
        <v>352</v>
      </c>
      <c r="AB253" s="171">
        <v>0</v>
      </c>
      <c r="AC253" s="180">
        <v>100</v>
      </c>
      <c r="AD253" s="181">
        <v>0</v>
      </c>
    </row>
    <row r="254" spans="1:30" s="3" customFormat="1" ht="18.75" customHeight="1">
      <c r="A254" s="382">
        <v>252</v>
      </c>
      <c r="B254" s="384" t="s">
        <v>2260</v>
      </c>
      <c r="C254" s="385" t="s">
        <v>1939</v>
      </c>
      <c r="D254" s="386">
        <v>227</v>
      </c>
      <c r="E254" s="387">
        <v>8268287</v>
      </c>
      <c r="F254" s="388">
        <v>259</v>
      </c>
      <c r="G254" s="389">
        <v>234</v>
      </c>
      <c r="H254" s="390">
        <v>9106374</v>
      </c>
      <c r="I254" s="391">
        <v>113</v>
      </c>
      <c r="J254" s="392">
        <v>96</v>
      </c>
      <c r="K254" s="387">
        <v>5751845</v>
      </c>
      <c r="L254" s="388">
        <v>171</v>
      </c>
      <c r="M254" s="389">
        <v>151</v>
      </c>
      <c r="N254" s="390">
        <v>4592018</v>
      </c>
      <c r="O254" s="391">
        <v>93</v>
      </c>
      <c r="P254" s="392">
        <v>80</v>
      </c>
      <c r="Q254" s="387">
        <v>19051652</v>
      </c>
      <c r="R254" s="388">
        <v>234</v>
      </c>
      <c r="S254" s="389">
        <v>212</v>
      </c>
      <c r="T254" s="390">
        <v>748373</v>
      </c>
      <c r="U254" s="391">
        <v>70</v>
      </c>
      <c r="V254" s="392">
        <v>61</v>
      </c>
      <c r="W254" s="387">
        <v>44870</v>
      </c>
      <c r="X254" s="388">
        <v>59</v>
      </c>
      <c r="Y254" s="389">
        <v>37</v>
      </c>
      <c r="Z254" s="390">
        <v>1790</v>
      </c>
      <c r="AA254" s="395">
        <v>311</v>
      </c>
      <c r="AB254" s="396">
        <v>0</v>
      </c>
      <c r="AC254" s="397">
        <v>100</v>
      </c>
      <c r="AD254" s="398">
        <v>0</v>
      </c>
    </row>
    <row r="255" spans="1:30" s="3" customFormat="1" ht="18.75" customHeight="1">
      <c r="A255" s="382">
        <v>253</v>
      </c>
      <c r="B255" s="384" t="s">
        <v>3079</v>
      </c>
      <c r="C255" s="385" t="s">
        <v>1061</v>
      </c>
      <c r="D255" s="396">
        <v>228</v>
      </c>
      <c r="E255" s="387">
        <v>8236566</v>
      </c>
      <c r="F255" s="388">
        <v>278</v>
      </c>
      <c r="G255" s="389">
        <v>251</v>
      </c>
      <c r="H255" s="390">
        <v>8446969</v>
      </c>
      <c r="I255" s="391">
        <v>403</v>
      </c>
      <c r="J255" s="392">
        <v>368</v>
      </c>
      <c r="K255" s="387">
        <v>1347183</v>
      </c>
      <c r="L255" s="388">
        <v>397</v>
      </c>
      <c r="M255" s="389">
        <v>366</v>
      </c>
      <c r="N255" s="390">
        <v>1074453</v>
      </c>
      <c r="O255" s="391">
        <v>423</v>
      </c>
      <c r="P255" s="392">
        <v>383</v>
      </c>
      <c r="Q255" s="387">
        <v>3631630</v>
      </c>
      <c r="R255" s="388">
        <v>205</v>
      </c>
      <c r="S255" s="389">
        <v>184</v>
      </c>
      <c r="T255" s="390">
        <v>937245</v>
      </c>
      <c r="U255" s="391">
        <v>111</v>
      </c>
      <c r="V255" s="392">
        <v>99</v>
      </c>
      <c r="W255" s="387">
        <v>30895</v>
      </c>
      <c r="X255" s="388">
        <v>435</v>
      </c>
      <c r="Y255" s="389">
        <v>391</v>
      </c>
      <c r="Z255" s="390">
        <v>238</v>
      </c>
      <c r="AA255" s="395">
        <v>356</v>
      </c>
      <c r="AB255" s="396">
        <v>0</v>
      </c>
      <c r="AC255" s="397">
        <v>50</v>
      </c>
      <c r="AD255" s="398">
        <v>50</v>
      </c>
    </row>
    <row r="256" spans="1:30" s="3" customFormat="1" ht="18.75" customHeight="1">
      <c r="A256" s="137">
        <v>254</v>
      </c>
      <c r="B256" s="139" t="s">
        <v>2957</v>
      </c>
      <c r="C256" s="140" t="s">
        <v>3056</v>
      </c>
      <c r="D256" s="141">
        <v>229</v>
      </c>
      <c r="E256" s="143">
        <v>8234284</v>
      </c>
      <c r="F256" s="144">
        <v>279</v>
      </c>
      <c r="G256" s="145">
        <v>252</v>
      </c>
      <c r="H256" s="146">
        <v>8438300</v>
      </c>
      <c r="I256" s="147">
        <v>457</v>
      </c>
      <c r="J256" s="148">
        <v>417</v>
      </c>
      <c r="K256" s="143">
        <v>710352</v>
      </c>
      <c r="L256" s="144">
        <v>370</v>
      </c>
      <c r="M256" s="145">
        <v>339</v>
      </c>
      <c r="N256" s="146">
        <v>1436159</v>
      </c>
      <c r="O256" s="147">
        <v>261</v>
      </c>
      <c r="P256" s="148">
        <v>233</v>
      </c>
      <c r="Q256" s="143">
        <v>8100806</v>
      </c>
      <c r="R256" s="144">
        <v>272</v>
      </c>
      <c r="S256" s="145">
        <v>250</v>
      </c>
      <c r="T256" s="146">
        <v>511895</v>
      </c>
      <c r="U256" s="147">
        <v>327</v>
      </c>
      <c r="V256" s="148">
        <v>312</v>
      </c>
      <c r="W256" s="143">
        <v>4734</v>
      </c>
      <c r="X256" s="144">
        <v>403</v>
      </c>
      <c r="Y256" s="145">
        <v>360</v>
      </c>
      <c r="Z256" s="146">
        <v>303</v>
      </c>
      <c r="AA256" s="149">
        <v>356</v>
      </c>
      <c r="AB256" s="141">
        <v>0</v>
      </c>
      <c r="AC256" s="150">
        <v>100</v>
      </c>
      <c r="AD256" s="151">
        <v>0</v>
      </c>
    </row>
    <row r="257" spans="1:30" s="3" customFormat="1" ht="18.75" customHeight="1">
      <c r="A257" s="400">
        <v>255</v>
      </c>
      <c r="B257" s="402" t="s">
        <v>2305</v>
      </c>
      <c r="C257" s="403" t="s">
        <v>3058</v>
      </c>
      <c r="D257" s="404">
        <v>230</v>
      </c>
      <c r="E257" s="405">
        <v>8200188</v>
      </c>
      <c r="F257" s="406">
        <v>288</v>
      </c>
      <c r="G257" s="407">
        <v>261</v>
      </c>
      <c r="H257" s="408">
        <v>8200188</v>
      </c>
      <c r="I257" s="409">
        <v>330</v>
      </c>
      <c r="J257" s="410">
        <v>297</v>
      </c>
      <c r="K257" s="405">
        <v>2031662</v>
      </c>
      <c r="L257" s="406">
        <v>177</v>
      </c>
      <c r="M257" s="407">
        <v>157</v>
      </c>
      <c r="N257" s="408">
        <v>4499209</v>
      </c>
      <c r="O257" s="409">
        <v>302</v>
      </c>
      <c r="P257" s="410">
        <v>270</v>
      </c>
      <c r="Q257" s="405">
        <v>6757179</v>
      </c>
      <c r="R257" s="406">
        <v>128</v>
      </c>
      <c r="S257" s="407">
        <v>115</v>
      </c>
      <c r="T257" s="408">
        <v>1617499</v>
      </c>
      <c r="U257" s="409">
        <v>269</v>
      </c>
      <c r="V257" s="410">
        <v>255</v>
      </c>
      <c r="W257" s="405">
        <v>9426</v>
      </c>
      <c r="X257" s="406">
        <v>179</v>
      </c>
      <c r="Y257" s="407">
        <v>145</v>
      </c>
      <c r="Z257" s="408">
        <v>850</v>
      </c>
      <c r="AA257" s="413">
        <v>321</v>
      </c>
      <c r="AB257" s="404">
        <v>0</v>
      </c>
      <c r="AC257" s="414">
        <v>100</v>
      </c>
      <c r="AD257" s="415">
        <v>0</v>
      </c>
    </row>
    <row r="258" spans="1:30" s="3" customFormat="1" ht="18.75" customHeight="1">
      <c r="A258" s="366">
        <v>256</v>
      </c>
      <c r="B258" s="368" t="s">
        <v>1312</v>
      </c>
      <c r="C258" s="369" t="s">
        <v>1054</v>
      </c>
      <c r="D258" s="370">
        <v>231</v>
      </c>
      <c r="E258" s="371">
        <v>8199607</v>
      </c>
      <c r="F258" s="372">
        <v>273</v>
      </c>
      <c r="G258" s="373">
        <v>247</v>
      </c>
      <c r="H258" s="374">
        <v>8729475</v>
      </c>
      <c r="I258" s="375">
        <v>140</v>
      </c>
      <c r="J258" s="376">
        <v>121</v>
      </c>
      <c r="K258" s="371">
        <v>4813490</v>
      </c>
      <c r="L258" s="372">
        <v>306</v>
      </c>
      <c r="M258" s="373">
        <v>279</v>
      </c>
      <c r="N258" s="374">
        <v>2119630</v>
      </c>
      <c r="O258" s="375">
        <v>191</v>
      </c>
      <c r="P258" s="376">
        <v>167</v>
      </c>
      <c r="Q258" s="371">
        <v>10708417</v>
      </c>
      <c r="R258" s="372">
        <v>331</v>
      </c>
      <c r="S258" s="373">
        <v>307</v>
      </c>
      <c r="T258" s="374">
        <v>270306</v>
      </c>
      <c r="U258" s="375">
        <v>87</v>
      </c>
      <c r="V258" s="376">
        <v>77</v>
      </c>
      <c r="W258" s="371">
        <v>37255</v>
      </c>
      <c r="X258" s="372">
        <v>82</v>
      </c>
      <c r="Y258" s="373">
        <v>55</v>
      </c>
      <c r="Z258" s="374">
        <v>1470</v>
      </c>
      <c r="AA258" s="379">
        <v>321</v>
      </c>
      <c r="AB258" s="370">
        <v>0</v>
      </c>
      <c r="AC258" s="380">
        <v>100</v>
      </c>
      <c r="AD258" s="381">
        <v>0</v>
      </c>
    </row>
    <row r="259" spans="1:30" s="3" customFormat="1" ht="18.75" customHeight="1">
      <c r="A259" s="137">
        <v>257</v>
      </c>
      <c r="B259" s="139" t="s">
        <v>2738</v>
      </c>
      <c r="C259" s="140" t="s">
        <v>3056</v>
      </c>
      <c r="D259" s="141">
        <v>232</v>
      </c>
      <c r="E259" s="143">
        <v>8146705</v>
      </c>
      <c r="F259" s="144">
        <v>284</v>
      </c>
      <c r="G259" s="145">
        <v>257</v>
      </c>
      <c r="H259" s="146">
        <v>8366061</v>
      </c>
      <c r="I259" s="147">
        <v>231</v>
      </c>
      <c r="J259" s="148">
        <v>207</v>
      </c>
      <c r="K259" s="143">
        <v>3096750</v>
      </c>
      <c r="L259" s="144">
        <v>281</v>
      </c>
      <c r="M259" s="145">
        <v>255</v>
      </c>
      <c r="N259" s="146">
        <v>2375177</v>
      </c>
      <c r="O259" s="147">
        <v>130</v>
      </c>
      <c r="P259" s="148">
        <v>112</v>
      </c>
      <c r="Q259" s="143">
        <v>14444517</v>
      </c>
      <c r="R259" s="144">
        <v>204</v>
      </c>
      <c r="S259" s="145">
        <v>183</v>
      </c>
      <c r="T259" s="146">
        <v>937935</v>
      </c>
      <c r="U259" s="147">
        <v>164</v>
      </c>
      <c r="V259" s="148">
        <v>151</v>
      </c>
      <c r="W259" s="143">
        <v>21258</v>
      </c>
      <c r="X259" s="144">
        <v>174</v>
      </c>
      <c r="Y259" s="145">
        <v>140</v>
      </c>
      <c r="Z259" s="146">
        <v>866</v>
      </c>
      <c r="AA259" s="149">
        <v>311</v>
      </c>
      <c r="AB259" s="141">
        <v>0</v>
      </c>
      <c r="AC259" s="150">
        <v>100</v>
      </c>
      <c r="AD259" s="151">
        <v>0</v>
      </c>
    </row>
    <row r="260" spans="1:30" s="3" customFormat="1" ht="18.75" customHeight="1">
      <c r="A260" s="382">
        <v>258</v>
      </c>
      <c r="B260" s="420" t="s">
        <v>3052</v>
      </c>
      <c r="C260" s="385" t="s">
        <v>829</v>
      </c>
      <c r="D260" s="396">
        <v>233</v>
      </c>
      <c r="E260" s="399" t="s">
        <v>3052</v>
      </c>
      <c r="F260" s="388">
        <v>277</v>
      </c>
      <c r="G260" s="389">
        <v>250</v>
      </c>
      <c r="H260" s="419" t="s">
        <v>3052</v>
      </c>
      <c r="I260" s="391">
        <v>284</v>
      </c>
      <c r="J260" s="392">
        <v>254</v>
      </c>
      <c r="K260" s="399" t="s">
        <v>3052</v>
      </c>
      <c r="L260" s="388">
        <v>270</v>
      </c>
      <c r="M260" s="389">
        <v>245</v>
      </c>
      <c r="N260" s="419" t="s">
        <v>3052</v>
      </c>
      <c r="O260" s="391">
        <v>227</v>
      </c>
      <c r="P260" s="392">
        <v>202</v>
      </c>
      <c r="Q260" s="399" t="s">
        <v>3052</v>
      </c>
      <c r="R260" s="388">
        <v>222</v>
      </c>
      <c r="S260" s="389">
        <v>200</v>
      </c>
      <c r="T260" s="419" t="s">
        <v>3052</v>
      </c>
      <c r="U260" s="391">
        <v>129</v>
      </c>
      <c r="V260" s="392">
        <v>117</v>
      </c>
      <c r="W260" s="399" t="s">
        <v>3052</v>
      </c>
      <c r="X260" s="388">
        <v>87</v>
      </c>
      <c r="Y260" s="389">
        <v>59</v>
      </c>
      <c r="Z260" s="419" t="s">
        <v>3052</v>
      </c>
      <c r="AA260" s="395">
        <v>311</v>
      </c>
      <c r="AB260" s="396">
        <v>0</v>
      </c>
      <c r="AC260" s="397">
        <v>100</v>
      </c>
      <c r="AD260" s="398">
        <v>0</v>
      </c>
    </row>
    <row r="261" spans="1:30" s="3" customFormat="1" ht="18.75" customHeight="1">
      <c r="A261" s="137">
        <v>259</v>
      </c>
      <c r="B261" s="139" t="s">
        <v>2958</v>
      </c>
      <c r="C261" s="140" t="s">
        <v>3056</v>
      </c>
      <c r="D261" s="141">
        <v>234</v>
      </c>
      <c r="E261" s="143">
        <v>8071749</v>
      </c>
      <c r="F261" s="144">
        <v>293</v>
      </c>
      <c r="G261" s="145">
        <v>266</v>
      </c>
      <c r="H261" s="146">
        <v>8071749</v>
      </c>
      <c r="I261" s="147">
        <v>171</v>
      </c>
      <c r="J261" s="148">
        <v>149</v>
      </c>
      <c r="K261" s="143">
        <v>4151965</v>
      </c>
      <c r="L261" s="144">
        <v>201</v>
      </c>
      <c r="M261" s="145">
        <v>181</v>
      </c>
      <c r="N261" s="146">
        <v>3825405</v>
      </c>
      <c r="O261" s="147">
        <v>102</v>
      </c>
      <c r="P261" s="148">
        <v>88</v>
      </c>
      <c r="Q261" s="143">
        <v>16979506</v>
      </c>
      <c r="R261" s="144">
        <v>412</v>
      </c>
      <c r="S261" s="145">
        <v>385</v>
      </c>
      <c r="T261" s="146">
        <v>71395</v>
      </c>
      <c r="U261" s="147">
        <v>258</v>
      </c>
      <c r="V261" s="148">
        <v>244</v>
      </c>
      <c r="W261" s="143">
        <v>10622</v>
      </c>
      <c r="X261" s="144">
        <v>177</v>
      </c>
      <c r="Y261" s="145">
        <v>143</v>
      </c>
      <c r="Z261" s="146">
        <v>863</v>
      </c>
      <c r="AA261" s="149">
        <v>362</v>
      </c>
      <c r="AB261" s="141">
        <v>0</v>
      </c>
      <c r="AC261" s="150">
        <v>100</v>
      </c>
      <c r="AD261" s="151">
        <v>0</v>
      </c>
    </row>
    <row r="262" spans="1:30" s="3" customFormat="1" ht="18.75" customHeight="1">
      <c r="A262" s="152">
        <v>260</v>
      </c>
      <c r="B262" s="154" t="s">
        <v>1030</v>
      </c>
      <c r="C262" s="155" t="s">
        <v>3056</v>
      </c>
      <c r="D262" s="156">
        <v>235</v>
      </c>
      <c r="E262" s="158">
        <v>8050208</v>
      </c>
      <c r="F262" s="159">
        <v>285</v>
      </c>
      <c r="G262" s="160">
        <v>258</v>
      </c>
      <c r="H262" s="161">
        <v>8296264</v>
      </c>
      <c r="I262" s="162">
        <v>145</v>
      </c>
      <c r="J262" s="163">
        <v>126</v>
      </c>
      <c r="K262" s="158">
        <v>4684969</v>
      </c>
      <c r="L262" s="159">
        <v>303</v>
      </c>
      <c r="M262" s="160">
        <v>277</v>
      </c>
      <c r="N262" s="161">
        <v>2147801</v>
      </c>
      <c r="O262" s="162">
        <v>408</v>
      </c>
      <c r="P262" s="163">
        <v>368</v>
      </c>
      <c r="Q262" s="158">
        <v>3975847</v>
      </c>
      <c r="R262" s="159">
        <v>98</v>
      </c>
      <c r="S262" s="160">
        <v>86</v>
      </c>
      <c r="T262" s="161">
        <v>2339435</v>
      </c>
      <c r="U262" s="162">
        <v>355</v>
      </c>
      <c r="V262" s="163">
        <v>338</v>
      </c>
      <c r="W262" s="158">
        <v>2772</v>
      </c>
      <c r="X262" s="159">
        <v>140</v>
      </c>
      <c r="Y262" s="160">
        <v>107</v>
      </c>
      <c r="Z262" s="161">
        <v>1010</v>
      </c>
      <c r="AA262" s="164">
        <v>321</v>
      </c>
      <c r="AB262" s="156">
        <v>0</v>
      </c>
      <c r="AC262" s="165">
        <v>25</v>
      </c>
      <c r="AD262" s="166">
        <v>75</v>
      </c>
    </row>
    <row r="263" spans="1:30" s="3" customFormat="1" ht="18.75" customHeight="1">
      <c r="A263" s="167">
        <v>261</v>
      </c>
      <c r="B263" s="169" t="s">
        <v>2108</v>
      </c>
      <c r="C263" s="170" t="s">
        <v>3054</v>
      </c>
      <c r="D263" s="171">
        <v>26</v>
      </c>
      <c r="E263" s="173">
        <v>8018723</v>
      </c>
      <c r="F263" s="174">
        <v>253</v>
      </c>
      <c r="G263" s="175">
        <v>25</v>
      </c>
      <c r="H263" s="176">
        <v>9319278</v>
      </c>
      <c r="I263" s="177">
        <v>407</v>
      </c>
      <c r="J263" s="178">
        <v>36</v>
      </c>
      <c r="K263" s="173">
        <v>1297930</v>
      </c>
      <c r="L263" s="174">
        <v>444</v>
      </c>
      <c r="M263" s="175">
        <v>36</v>
      </c>
      <c r="N263" s="176">
        <v>612799</v>
      </c>
      <c r="O263" s="177">
        <v>271</v>
      </c>
      <c r="P263" s="178">
        <v>31</v>
      </c>
      <c r="Q263" s="173">
        <v>7723062</v>
      </c>
      <c r="R263" s="174">
        <v>323</v>
      </c>
      <c r="S263" s="175">
        <v>23</v>
      </c>
      <c r="T263" s="176">
        <v>298171</v>
      </c>
      <c r="U263" s="177" t="s">
        <v>3052</v>
      </c>
      <c r="V263" s="178" t="s">
        <v>3052</v>
      </c>
      <c r="W263" s="184" t="s">
        <v>3052</v>
      </c>
      <c r="X263" s="174">
        <v>409</v>
      </c>
      <c r="Y263" s="175">
        <v>44</v>
      </c>
      <c r="Z263" s="176">
        <v>287</v>
      </c>
      <c r="AA263" s="179">
        <v>369</v>
      </c>
      <c r="AB263" s="171">
        <v>100</v>
      </c>
      <c r="AC263" s="180">
        <v>0</v>
      </c>
      <c r="AD263" s="181">
        <v>0</v>
      </c>
    </row>
    <row r="264" spans="1:30" s="3" customFormat="1" ht="18.75" customHeight="1">
      <c r="A264" s="137">
        <v>262</v>
      </c>
      <c r="B264" s="139" t="s">
        <v>1816</v>
      </c>
      <c r="C264" s="140" t="s">
        <v>3056</v>
      </c>
      <c r="D264" s="141">
        <v>236</v>
      </c>
      <c r="E264" s="143">
        <v>7994499</v>
      </c>
      <c r="F264" s="144">
        <v>257</v>
      </c>
      <c r="G264" s="145">
        <v>232</v>
      </c>
      <c r="H264" s="146">
        <v>9116160</v>
      </c>
      <c r="I264" s="147">
        <v>181</v>
      </c>
      <c r="J264" s="148">
        <v>158</v>
      </c>
      <c r="K264" s="143">
        <v>4012359</v>
      </c>
      <c r="L264" s="144">
        <v>266</v>
      </c>
      <c r="M264" s="145">
        <v>241</v>
      </c>
      <c r="N264" s="146">
        <v>2601927</v>
      </c>
      <c r="O264" s="147">
        <v>197</v>
      </c>
      <c r="P264" s="148">
        <v>172</v>
      </c>
      <c r="Q264" s="143">
        <v>10579902</v>
      </c>
      <c r="R264" s="144">
        <v>388</v>
      </c>
      <c r="S264" s="145">
        <v>361</v>
      </c>
      <c r="T264" s="146">
        <v>110323</v>
      </c>
      <c r="U264" s="147">
        <v>239</v>
      </c>
      <c r="V264" s="148">
        <v>226</v>
      </c>
      <c r="W264" s="143">
        <v>12870</v>
      </c>
      <c r="X264" s="144">
        <v>224</v>
      </c>
      <c r="Y264" s="145">
        <v>188</v>
      </c>
      <c r="Z264" s="146">
        <v>690</v>
      </c>
      <c r="AA264" s="149">
        <v>383</v>
      </c>
      <c r="AB264" s="141">
        <v>0</v>
      </c>
      <c r="AC264" s="150">
        <v>100</v>
      </c>
      <c r="AD264" s="151">
        <v>0</v>
      </c>
    </row>
    <row r="265" spans="1:30" s="3" customFormat="1" ht="18.75" customHeight="1">
      <c r="A265" s="137">
        <v>263</v>
      </c>
      <c r="B265" s="139" t="s">
        <v>713</v>
      </c>
      <c r="C265" s="140" t="s">
        <v>3056</v>
      </c>
      <c r="D265" s="141">
        <v>237</v>
      </c>
      <c r="E265" s="143">
        <v>7966680</v>
      </c>
      <c r="F265" s="144">
        <v>240</v>
      </c>
      <c r="G265" s="145">
        <v>216</v>
      </c>
      <c r="H265" s="146">
        <v>9975615</v>
      </c>
      <c r="I265" s="147">
        <v>240</v>
      </c>
      <c r="J265" s="148">
        <v>215</v>
      </c>
      <c r="K265" s="143">
        <v>3008987</v>
      </c>
      <c r="L265" s="144">
        <v>133</v>
      </c>
      <c r="M265" s="145">
        <v>114</v>
      </c>
      <c r="N265" s="146">
        <v>5846983</v>
      </c>
      <c r="O265" s="147">
        <v>178</v>
      </c>
      <c r="P265" s="148">
        <v>156</v>
      </c>
      <c r="Q265" s="143">
        <v>11363105</v>
      </c>
      <c r="R265" s="144">
        <v>451</v>
      </c>
      <c r="S265" s="145">
        <v>424</v>
      </c>
      <c r="T265" s="146">
        <v>-101236</v>
      </c>
      <c r="U265" s="147">
        <v>285</v>
      </c>
      <c r="V265" s="148">
        <v>271</v>
      </c>
      <c r="W265" s="143">
        <v>8288</v>
      </c>
      <c r="X265" s="144">
        <v>246</v>
      </c>
      <c r="Y265" s="145">
        <v>209</v>
      </c>
      <c r="Z265" s="146">
        <v>647</v>
      </c>
      <c r="AA265" s="149">
        <v>352</v>
      </c>
      <c r="AB265" s="141">
        <v>0</v>
      </c>
      <c r="AC265" s="150">
        <v>100</v>
      </c>
      <c r="AD265" s="151">
        <v>0</v>
      </c>
    </row>
    <row r="266" spans="1:30" s="3" customFormat="1" ht="18.75" customHeight="1">
      <c r="A266" s="137">
        <v>264</v>
      </c>
      <c r="B266" s="139" t="s">
        <v>1818</v>
      </c>
      <c r="C266" s="140" t="s">
        <v>3056</v>
      </c>
      <c r="D266" s="141">
        <v>238</v>
      </c>
      <c r="E266" s="143">
        <v>7960117</v>
      </c>
      <c r="F266" s="144">
        <v>280</v>
      </c>
      <c r="G266" s="145">
        <v>253</v>
      </c>
      <c r="H266" s="146">
        <v>8426514</v>
      </c>
      <c r="I266" s="147">
        <v>188</v>
      </c>
      <c r="J266" s="148">
        <v>165</v>
      </c>
      <c r="K266" s="143">
        <v>3879744</v>
      </c>
      <c r="L266" s="144">
        <v>88</v>
      </c>
      <c r="M266" s="145">
        <v>70</v>
      </c>
      <c r="N266" s="146">
        <v>8435982</v>
      </c>
      <c r="O266" s="147">
        <v>190</v>
      </c>
      <c r="P266" s="148">
        <v>166</v>
      </c>
      <c r="Q266" s="143">
        <v>10748910</v>
      </c>
      <c r="R266" s="144">
        <v>75</v>
      </c>
      <c r="S266" s="145">
        <v>64</v>
      </c>
      <c r="T266" s="146">
        <v>3263292</v>
      </c>
      <c r="U266" s="147">
        <v>376</v>
      </c>
      <c r="V266" s="148">
        <v>358</v>
      </c>
      <c r="W266" s="143">
        <v>1443</v>
      </c>
      <c r="X266" s="144">
        <v>480</v>
      </c>
      <c r="Y266" s="145">
        <v>436</v>
      </c>
      <c r="Z266" s="146">
        <v>150</v>
      </c>
      <c r="AA266" s="149">
        <v>354</v>
      </c>
      <c r="AB266" s="141">
        <v>0</v>
      </c>
      <c r="AC266" s="150">
        <v>0</v>
      </c>
      <c r="AD266" s="151">
        <v>100</v>
      </c>
    </row>
    <row r="267" spans="1:30" s="3" customFormat="1" ht="18.75" customHeight="1">
      <c r="A267" s="400">
        <v>265</v>
      </c>
      <c r="B267" s="402" t="s">
        <v>1719</v>
      </c>
      <c r="C267" s="403" t="s">
        <v>95</v>
      </c>
      <c r="D267" s="404">
        <v>239</v>
      </c>
      <c r="E267" s="405">
        <v>7929504</v>
      </c>
      <c r="F267" s="406">
        <v>297</v>
      </c>
      <c r="G267" s="407">
        <v>270</v>
      </c>
      <c r="H267" s="408">
        <v>8011358</v>
      </c>
      <c r="I267" s="409">
        <v>381</v>
      </c>
      <c r="J267" s="410">
        <v>347</v>
      </c>
      <c r="K267" s="405">
        <v>1657230</v>
      </c>
      <c r="L267" s="406">
        <v>484</v>
      </c>
      <c r="M267" s="407">
        <v>447</v>
      </c>
      <c r="N267" s="408">
        <v>126919</v>
      </c>
      <c r="O267" s="409">
        <v>422</v>
      </c>
      <c r="P267" s="410">
        <v>382</v>
      </c>
      <c r="Q267" s="405">
        <v>3640407</v>
      </c>
      <c r="R267" s="406">
        <v>383</v>
      </c>
      <c r="S267" s="407">
        <v>356</v>
      </c>
      <c r="T267" s="408">
        <v>117183</v>
      </c>
      <c r="U267" s="409">
        <v>426</v>
      </c>
      <c r="V267" s="410">
        <v>403</v>
      </c>
      <c r="W267" s="405">
        <v>52</v>
      </c>
      <c r="X267" s="406">
        <v>483</v>
      </c>
      <c r="Y267" s="407">
        <v>439</v>
      </c>
      <c r="Z267" s="408">
        <v>115</v>
      </c>
      <c r="AA267" s="413">
        <v>312</v>
      </c>
      <c r="AB267" s="404">
        <v>0</v>
      </c>
      <c r="AC267" s="414">
        <v>100</v>
      </c>
      <c r="AD267" s="415">
        <v>0</v>
      </c>
    </row>
    <row r="268" spans="1:30" s="3" customFormat="1" ht="18.75" customHeight="1">
      <c r="A268" s="167">
        <v>266</v>
      </c>
      <c r="B268" s="169" t="s">
        <v>1425</v>
      </c>
      <c r="C268" s="170" t="s">
        <v>3056</v>
      </c>
      <c r="D268" s="182">
        <v>240</v>
      </c>
      <c r="E268" s="173">
        <v>7906371</v>
      </c>
      <c r="F268" s="174">
        <v>126</v>
      </c>
      <c r="G268" s="175">
        <v>111</v>
      </c>
      <c r="H268" s="176">
        <v>18650243</v>
      </c>
      <c r="I268" s="177">
        <v>151</v>
      </c>
      <c r="J268" s="178">
        <v>130</v>
      </c>
      <c r="K268" s="173">
        <v>4544835</v>
      </c>
      <c r="L268" s="174">
        <v>202</v>
      </c>
      <c r="M268" s="175">
        <v>182</v>
      </c>
      <c r="N268" s="176">
        <v>3788840</v>
      </c>
      <c r="O268" s="177">
        <v>245</v>
      </c>
      <c r="P268" s="178">
        <v>218</v>
      </c>
      <c r="Q268" s="173">
        <v>8614678</v>
      </c>
      <c r="R268" s="174">
        <v>105</v>
      </c>
      <c r="S268" s="175">
        <v>93</v>
      </c>
      <c r="T268" s="176">
        <v>2183153</v>
      </c>
      <c r="U268" s="177">
        <v>245</v>
      </c>
      <c r="V268" s="178">
        <v>232</v>
      </c>
      <c r="W268" s="173">
        <v>11966</v>
      </c>
      <c r="X268" s="174">
        <v>265</v>
      </c>
      <c r="Y268" s="175">
        <v>228</v>
      </c>
      <c r="Z268" s="176">
        <v>583</v>
      </c>
      <c r="AA268" s="179">
        <v>352</v>
      </c>
      <c r="AB268" s="171">
        <v>0</v>
      </c>
      <c r="AC268" s="180">
        <v>0</v>
      </c>
      <c r="AD268" s="181">
        <v>100</v>
      </c>
    </row>
    <row r="269" spans="1:30" s="3" customFormat="1" ht="18.75" customHeight="1">
      <c r="A269" s="137">
        <v>267</v>
      </c>
      <c r="B269" s="139" t="s">
        <v>605</v>
      </c>
      <c r="C269" s="140" t="s">
        <v>3056</v>
      </c>
      <c r="D269" s="141">
        <v>241</v>
      </c>
      <c r="E269" s="143">
        <v>7862923</v>
      </c>
      <c r="F269" s="144">
        <v>267</v>
      </c>
      <c r="G269" s="145">
        <v>241</v>
      </c>
      <c r="H269" s="146">
        <v>8938265</v>
      </c>
      <c r="I269" s="147">
        <v>374</v>
      </c>
      <c r="J269" s="148">
        <v>340</v>
      </c>
      <c r="K269" s="143">
        <v>1719163</v>
      </c>
      <c r="L269" s="144">
        <v>439</v>
      </c>
      <c r="M269" s="145">
        <v>404</v>
      </c>
      <c r="N269" s="146">
        <v>641725</v>
      </c>
      <c r="O269" s="147">
        <v>265</v>
      </c>
      <c r="P269" s="148">
        <v>236</v>
      </c>
      <c r="Q269" s="143">
        <v>7917634</v>
      </c>
      <c r="R269" s="144">
        <v>399</v>
      </c>
      <c r="S269" s="145">
        <v>372</v>
      </c>
      <c r="T269" s="146">
        <v>101317</v>
      </c>
      <c r="U269" s="147">
        <v>126</v>
      </c>
      <c r="V269" s="148">
        <v>114</v>
      </c>
      <c r="W269" s="143">
        <v>28134</v>
      </c>
      <c r="X269" s="144">
        <v>462</v>
      </c>
      <c r="Y269" s="145">
        <v>418</v>
      </c>
      <c r="Z269" s="146">
        <v>192</v>
      </c>
      <c r="AA269" s="149">
        <v>352</v>
      </c>
      <c r="AB269" s="141">
        <v>0</v>
      </c>
      <c r="AC269" s="150">
        <v>100</v>
      </c>
      <c r="AD269" s="151">
        <v>0</v>
      </c>
    </row>
    <row r="270" spans="1:30" s="3" customFormat="1" ht="18.75" customHeight="1">
      <c r="A270" s="137">
        <v>268</v>
      </c>
      <c r="B270" s="139" t="s">
        <v>3226</v>
      </c>
      <c r="C270" s="140" t="s">
        <v>3056</v>
      </c>
      <c r="D270" s="141">
        <v>242</v>
      </c>
      <c r="E270" s="143">
        <v>7787178</v>
      </c>
      <c r="F270" s="144">
        <v>287</v>
      </c>
      <c r="G270" s="145">
        <v>260</v>
      </c>
      <c r="H270" s="146">
        <v>8200190</v>
      </c>
      <c r="I270" s="147">
        <v>304</v>
      </c>
      <c r="J270" s="148">
        <v>272</v>
      </c>
      <c r="K270" s="143">
        <v>2294025</v>
      </c>
      <c r="L270" s="144">
        <v>213</v>
      </c>
      <c r="M270" s="145">
        <v>193</v>
      </c>
      <c r="N270" s="146">
        <v>3582750</v>
      </c>
      <c r="O270" s="147">
        <v>395</v>
      </c>
      <c r="P270" s="148">
        <v>358</v>
      </c>
      <c r="Q270" s="143">
        <v>4354980</v>
      </c>
      <c r="R270" s="144">
        <v>180</v>
      </c>
      <c r="S270" s="145">
        <v>161</v>
      </c>
      <c r="T270" s="146">
        <v>1066458</v>
      </c>
      <c r="U270" s="147">
        <v>279</v>
      </c>
      <c r="V270" s="148">
        <v>265</v>
      </c>
      <c r="W270" s="143">
        <v>8703</v>
      </c>
      <c r="X270" s="144">
        <v>419</v>
      </c>
      <c r="Y270" s="145">
        <v>375</v>
      </c>
      <c r="Z270" s="146">
        <v>260</v>
      </c>
      <c r="AA270" s="149">
        <v>311</v>
      </c>
      <c r="AB270" s="141">
        <v>0</v>
      </c>
      <c r="AC270" s="150">
        <v>45</v>
      </c>
      <c r="AD270" s="151">
        <v>55</v>
      </c>
    </row>
    <row r="271" spans="1:30" s="3" customFormat="1" ht="18.75" customHeight="1">
      <c r="A271" s="137">
        <v>269</v>
      </c>
      <c r="B271" s="139" t="s">
        <v>1086</v>
      </c>
      <c r="C271" s="140" t="s">
        <v>3056</v>
      </c>
      <c r="D271" s="185">
        <v>243</v>
      </c>
      <c r="E271" s="143">
        <v>7773916</v>
      </c>
      <c r="F271" s="144">
        <v>300</v>
      </c>
      <c r="G271" s="145">
        <v>273</v>
      </c>
      <c r="H271" s="146">
        <v>7856977</v>
      </c>
      <c r="I271" s="147">
        <v>424</v>
      </c>
      <c r="J271" s="148">
        <v>385</v>
      </c>
      <c r="K271" s="143">
        <v>1114612</v>
      </c>
      <c r="L271" s="144">
        <v>485</v>
      </c>
      <c r="M271" s="145">
        <v>448</v>
      </c>
      <c r="N271" s="146">
        <v>110937</v>
      </c>
      <c r="O271" s="147">
        <v>489</v>
      </c>
      <c r="P271" s="148">
        <v>445</v>
      </c>
      <c r="Q271" s="143">
        <v>1993483</v>
      </c>
      <c r="R271" s="144">
        <v>382</v>
      </c>
      <c r="S271" s="145">
        <v>355</v>
      </c>
      <c r="T271" s="146">
        <v>117568</v>
      </c>
      <c r="U271" s="147">
        <v>389</v>
      </c>
      <c r="V271" s="148">
        <v>370</v>
      </c>
      <c r="W271" s="143">
        <v>1031</v>
      </c>
      <c r="X271" s="144">
        <v>472</v>
      </c>
      <c r="Y271" s="145">
        <v>428</v>
      </c>
      <c r="Z271" s="146">
        <v>172</v>
      </c>
      <c r="AA271" s="149">
        <v>382</v>
      </c>
      <c r="AB271" s="141">
        <v>0</v>
      </c>
      <c r="AC271" s="150">
        <v>100</v>
      </c>
      <c r="AD271" s="151">
        <v>0</v>
      </c>
    </row>
    <row r="272" spans="1:30" s="3" customFormat="1" ht="18.75" customHeight="1">
      <c r="A272" s="400">
        <v>270</v>
      </c>
      <c r="B272" s="402" t="s">
        <v>1095</v>
      </c>
      <c r="C272" s="403" t="s">
        <v>2187</v>
      </c>
      <c r="D272" s="404">
        <v>244</v>
      </c>
      <c r="E272" s="405">
        <v>7751554</v>
      </c>
      <c r="F272" s="406">
        <v>272</v>
      </c>
      <c r="G272" s="407">
        <v>246</v>
      </c>
      <c r="H272" s="408">
        <v>8751429</v>
      </c>
      <c r="I272" s="409">
        <v>436</v>
      </c>
      <c r="J272" s="410">
        <v>397</v>
      </c>
      <c r="K272" s="405">
        <v>957292</v>
      </c>
      <c r="L272" s="406">
        <v>454</v>
      </c>
      <c r="M272" s="407">
        <v>418</v>
      </c>
      <c r="N272" s="418" t="s">
        <v>3052</v>
      </c>
      <c r="O272" s="409">
        <v>433</v>
      </c>
      <c r="P272" s="410">
        <v>392</v>
      </c>
      <c r="Q272" s="405">
        <v>3377178</v>
      </c>
      <c r="R272" s="406">
        <v>387</v>
      </c>
      <c r="S272" s="407">
        <v>360</v>
      </c>
      <c r="T272" s="418" t="s">
        <v>3052</v>
      </c>
      <c r="U272" s="409">
        <v>271</v>
      </c>
      <c r="V272" s="410">
        <v>257</v>
      </c>
      <c r="W272" s="405">
        <v>9384</v>
      </c>
      <c r="X272" s="406">
        <v>341</v>
      </c>
      <c r="Y272" s="407">
        <v>298</v>
      </c>
      <c r="Z272" s="408">
        <v>431</v>
      </c>
      <c r="AA272" s="413">
        <v>311</v>
      </c>
      <c r="AB272" s="404">
        <v>0</v>
      </c>
      <c r="AC272" s="414">
        <v>100</v>
      </c>
      <c r="AD272" s="415">
        <v>0</v>
      </c>
    </row>
    <row r="273" spans="1:30" s="3" customFormat="1" ht="18.75" customHeight="1">
      <c r="A273" s="167">
        <v>271</v>
      </c>
      <c r="B273" s="169" t="s">
        <v>1476</v>
      </c>
      <c r="C273" s="170" t="s">
        <v>3056</v>
      </c>
      <c r="D273" s="171">
        <v>245</v>
      </c>
      <c r="E273" s="173">
        <v>7741216</v>
      </c>
      <c r="F273" s="174">
        <v>298</v>
      </c>
      <c r="G273" s="175">
        <v>271</v>
      </c>
      <c r="H273" s="176">
        <v>7998665</v>
      </c>
      <c r="I273" s="177">
        <v>371</v>
      </c>
      <c r="J273" s="178">
        <v>337</v>
      </c>
      <c r="K273" s="173">
        <v>1723215</v>
      </c>
      <c r="L273" s="174">
        <v>242</v>
      </c>
      <c r="M273" s="175">
        <v>221</v>
      </c>
      <c r="N273" s="176">
        <v>2871472</v>
      </c>
      <c r="O273" s="177">
        <v>376</v>
      </c>
      <c r="P273" s="178">
        <v>340</v>
      </c>
      <c r="Q273" s="173">
        <v>4588304</v>
      </c>
      <c r="R273" s="174">
        <v>240</v>
      </c>
      <c r="S273" s="175">
        <v>218</v>
      </c>
      <c r="T273" s="176">
        <v>690148</v>
      </c>
      <c r="U273" s="177">
        <v>293</v>
      </c>
      <c r="V273" s="178">
        <v>279</v>
      </c>
      <c r="W273" s="173">
        <v>7381</v>
      </c>
      <c r="X273" s="174">
        <v>429</v>
      </c>
      <c r="Y273" s="175">
        <v>385</v>
      </c>
      <c r="Z273" s="176">
        <v>247</v>
      </c>
      <c r="AA273" s="179">
        <v>351</v>
      </c>
      <c r="AB273" s="171">
        <v>0</v>
      </c>
      <c r="AC273" s="180">
        <v>100</v>
      </c>
      <c r="AD273" s="181">
        <v>0</v>
      </c>
    </row>
    <row r="274" spans="1:30" s="3" customFormat="1" ht="18.75" customHeight="1">
      <c r="A274" s="382">
        <v>272</v>
      </c>
      <c r="B274" s="384" t="s">
        <v>2282</v>
      </c>
      <c r="C274" s="385" t="s">
        <v>1061</v>
      </c>
      <c r="D274" s="396">
        <v>246</v>
      </c>
      <c r="E274" s="387">
        <v>7740058</v>
      </c>
      <c r="F274" s="388">
        <v>306</v>
      </c>
      <c r="G274" s="389">
        <v>279</v>
      </c>
      <c r="H274" s="390">
        <v>7754487</v>
      </c>
      <c r="I274" s="391">
        <v>275</v>
      </c>
      <c r="J274" s="392">
        <v>245</v>
      </c>
      <c r="K274" s="387">
        <v>2609724</v>
      </c>
      <c r="L274" s="388">
        <v>259</v>
      </c>
      <c r="M274" s="389">
        <v>235</v>
      </c>
      <c r="N274" s="390">
        <v>2752729</v>
      </c>
      <c r="O274" s="391">
        <v>363</v>
      </c>
      <c r="P274" s="392">
        <v>329</v>
      </c>
      <c r="Q274" s="387">
        <v>4744190</v>
      </c>
      <c r="R274" s="388">
        <v>152</v>
      </c>
      <c r="S274" s="389">
        <v>137</v>
      </c>
      <c r="T274" s="390">
        <v>1310803</v>
      </c>
      <c r="U274" s="391">
        <v>208</v>
      </c>
      <c r="V274" s="392">
        <v>195</v>
      </c>
      <c r="W274" s="387">
        <v>16238</v>
      </c>
      <c r="X274" s="388">
        <v>287</v>
      </c>
      <c r="Y274" s="389">
        <v>248</v>
      </c>
      <c r="Z274" s="390">
        <v>530</v>
      </c>
      <c r="AA274" s="395">
        <v>313</v>
      </c>
      <c r="AB274" s="396">
        <v>0</v>
      </c>
      <c r="AC274" s="397">
        <v>100</v>
      </c>
      <c r="AD274" s="398">
        <v>0</v>
      </c>
    </row>
    <row r="275" spans="1:30" s="3" customFormat="1" ht="18.75" customHeight="1">
      <c r="A275" s="382">
        <v>273</v>
      </c>
      <c r="B275" s="384" t="s">
        <v>1984</v>
      </c>
      <c r="C275" s="385" t="s">
        <v>3058</v>
      </c>
      <c r="D275" s="396">
        <v>247</v>
      </c>
      <c r="E275" s="387">
        <v>7659243</v>
      </c>
      <c r="F275" s="388">
        <v>220</v>
      </c>
      <c r="G275" s="389">
        <v>197</v>
      </c>
      <c r="H275" s="390">
        <v>10917999</v>
      </c>
      <c r="I275" s="391">
        <v>172</v>
      </c>
      <c r="J275" s="392">
        <v>150</v>
      </c>
      <c r="K275" s="387">
        <v>4151552</v>
      </c>
      <c r="L275" s="388">
        <v>389</v>
      </c>
      <c r="M275" s="389">
        <v>358</v>
      </c>
      <c r="N275" s="390">
        <v>1162478</v>
      </c>
      <c r="O275" s="391">
        <v>287</v>
      </c>
      <c r="P275" s="392">
        <v>256</v>
      </c>
      <c r="Q275" s="387">
        <v>7355345</v>
      </c>
      <c r="R275" s="388">
        <v>425</v>
      </c>
      <c r="S275" s="389">
        <v>398</v>
      </c>
      <c r="T275" s="390">
        <v>43632</v>
      </c>
      <c r="U275" s="391">
        <v>354</v>
      </c>
      <c r="V275" s="392">
        <v>337</v>
      </c>
      <c r="W275" s="387">
        <v>2781</v>
      </c>
      <c r="X275" s="388">
        <v>234</v>
      </c>
      <c r="Y275" s="389">
        <v>198</v>
      </c>
      <c r="Z275" s="390">
        <v>664</v>
      </c>
      <c r="AA275" s="395">
        <v>341</v>
      </c>
      <c r="AB275" s="396">
        <v>0</v>
      </c>
      <c r="AC275" s="397">
        <v>100</v>
      </c>
      <c r="AD275" s="398">
        <v>0</v>
      </c>
    </row>
    <row r="276" spans="1:30" s="3" customFormat="1" ht="18.75" customHeight="1">
      <c r="A276" s="382">
        <v>274</v>
      </c>
      <c r="B276" s="384" t="s">
        <v>1431</v>
      </c>
      <c r="C276" s="385" t="s">
        <v>1054</v>
      </c>
      <c r="D276" s="396">
        <v>248</v>
      </c>
      <c r="E276" s="387">
        <v>7614749</v>
      </c>
      <c r="F276" s="388">
        <v>299</v>
      </c>
      <c r="G276" s="389">
        <v>272</v>
      </c>
      <c r="H276" s="390">
        <v>7966025</v>
      </c>
      <c r="I276" s="391">
        <v>316</v>
      </c>
      <c r="J276" s="392">
        <v>283</v>
      </c>
      <c r="K276" s="387">
        <v>2139363</v>
      </c>
      <c r="L276" s="388">
        <v>314</v>
      </c>
      <c r="M276" s="389">
        <v>287</v>
      </c>
      <c r="N276" s="390">
        <v>2037869</v>
      </c>
      <c r="O276" s="391">
        <v>282</v>
      </c>
      <c r="P276" s="392">
        <v>251</v>
      </c>
      <c r="Q276" s="387">
        <v>7418242</v>
      </c>
      <c r="R276" s="388">
        <v>435</v>
      </c>
      <c r="S276" s="389">
        <v>408</v>
      </c>
      <c r="T276" s="390">
        <v>31625</v>
      </c>
      <c r="U276" s="391">
        <v>155</v>
      </c>
      <c r="V276" s="392">
        <v>142</v>
      </c>
      <c r="W276" s="387">
        <v>22363</v>
      </c>
      <c r="X276" s="388">
        <v>198</v>
      </c>
      <c r="Y276" s="389">
        <v>163</v>
      </c>
      <c r="Z276" s="390">
        <v>784</v>
      </c>
      <c r="AA276" s="395">
        <v>321</v>
      </c>
      <c r="AB276" s="396">
        <v>0</v>
      </c>
      <c r="AC276" s="397">
        <v>100</v>
      </c>
      <c r="AD276" s="398">
        <v>0</v>
      </c>
    </row>
    <row r="277" spans="1:30" s="3" customFormat="1" ht="18.75" customHeight="1">
      <c r="A277" s="152">
        <v>275</v>
      </c>
      <c r="B277" s="154" t="s">
        <v>1468</v>
      </c>
      <c r="C277" s="155" t="s">
        <v>3056</v>
      </c>
      <c r="D277" s="156">
        <v>249</v>
      </c>
      <c r="E277" s="158">
        <v>7604371</v>
      </c>
      <c r="F277" s="159">
        <v>266</v>
      </c>
      <c r="G277" s="160">
        <v>240</v>
      </c>
      <c r="H277" s="161">
        <v>8977139</v>
      </c>
      <c r="I277" s="162">
        <v>212</v>
      </c>
      <c r="J277" s="163">
        <v>189</v>
      </c>
      <c r="K277" s="158">
        <v>3521923</v>
      </c>
      <c r="L277" s="159">
        <v>435</v>
      </c>
      <c r="M277" s="160">
        <v>400</v>
      </c>
      <c r="N277" s="161">
        <v>683669</v>
      </c>
      <c r="O277" s="162">
        <v>339</v>
      </c>
      <c r="P277" s="163">
        <v>306</v>
      </c>
      <c r="Q277" s="158">
        <v>5333393</v>
      </c>
      <c r="R277" s="159">
        <v>248</v>
      </c>
      <c r="S277" s="160">
        <v>226</v>
      </c>
      <c r="T277" s="161">
        <v>641390</v>
      </c>
      <c r="U277" s="162">
        <v>262</v>
      </c>
      <c r="V277" s="163">
        <v>248</v>
      </c>
      <c r="W277" s="158">
        <v>10129</v>
      </c>
      <c r="X277" s="159">
        <v>304</v>
      </c>
      <c r="Y277" s="160">
        <v>264</v>
      </c>
      <c r="Z277" s="161">
        <v>485</v>
      </c>
      <c r="AA277" s="164">
        <v>352</v>
      </c>
      <c r="AB277" s="156">
        <v>0</v>
      </c>
      <c r="AC277" s="165">
        <v>100</v>
      </c>
      <c r="AD277" s="166">
        <v>0</v>
      </c>
    </row>
    <row r="278" spans="1:30" s="3" customFormat="1" ht="18.75" customHeight="1">
      <c r="A278" s="366">
        <v>276</v>
      </c>
      <c r="B278" s="368" t="s">
        <v>1011</v>
      </c>
      <c r="C278" s="369" t="s">
        <v>88</v>
      </c>
      <c r="D278" s="370">
        <v>250</v>
      </c>
      <c r="E278" s="371">
        <v>7594237</v>
      </c>
      <c r="F278" s="372">
        <v>286</v>
      </c>
      <c r="G278" s="373">
        <v>259</v>
      </c>
      <c r="H278" s="374">
        <v>8217292</v>
      </c>
      <c r="I278" s="375">
        <v>200</v>
      </c>
      <c r="J278" s="376">
        <v>177</v>
      </c>
      <c r="K278" s="371">
        <v>3738711</v>
      </c>
      <c r="L278" s="372">
        <v>288</v>
      </c>
      <c r="M278" s="373">
        <v>262</v>
      </c>
      <c r="N278" s="374">
        <v>2298047</v>
      </c>
      <c r="O278" s="375">
        <v>185</v>
      </c>
      <c r="P278" s="376">
        <v>162</v>
      </c>
      <c r="Q278" s="371">
        <v>10973625</v>
      </c>
      <c r="R278" s="372">
        <v>247</v>
      </c>
      <c r="S278" s="373">
        <v>225</v>
      </c>
      <c r="T278" s="374">
        <v>646416</v>
      </c>
      <c r="U278" s="375">
        <v>326</v>
      </c>
      <c r="V278" s="376">
        <v>311</v>
      </c>
      <c r="W278" s="371">
        <v>4782</v>
      </c>
      <c r="X278" s="372">
        <v>350</v>
      </c>
      <c r="Y278" s="373">
        <v>307</v>
      </c>
      <c r="Z278" s="374">
        <v>415</v>
      </c>
      <c r="AA278" s="379">
        <v>352</v>
      </c>
      <c r="AB278" s="370">
        <v>0</v>
      </c>
      <c r="AC278" s="380">
        <v>100</v>
      </c>
      <c r="AD278" s="381">
        <v>0</v>
      </c>
    </row>
    <row r="279" spans="1:30" s="3" customFormat="1" ht="18.75" customHeight="1">
      <c r="A279" s="137">
        <v>277</v>
      </c>
      <c r="B279" s="139" t="s">
        <v>1089</v>
      </c>
      <c r="C279" s="140" t="s">
        <v>3056</v>
      </c>
      <c r="D279" s="141">
        <v>251</v>
      </c>
      <c r="E279" s="143">
        <v>7575132</v>
      </c>
      <c r="F279" s="144">
        <v>302</v>
      </c>
      <c r="G279" s="145">
        <v>275</v>
      </c>
      <c r="H279" s="146">
        <v>7832230</v>
      </c>
      <c r="I279" s="147">
        <v>393</v>
      </c>
      <c r="J279" s="148">
        <v>359</v>
      </c>
      <c r="K279" s="143">
        <v>1516548</v>
      </c>
      <c r="L279" s="144">
        <v>453</v>
      </c>
      <c r="M279" s="145">
        <v>417</v>
      </c>
      <c r="N279" s="146">
        <v>554383</v>
      </c>
      <c r="O279" s="147">
        <v>311</v>
      </c>
      <c r="P279" s="148">
        <v>279</v>
      </c>
      <c r="Q279" s="143">
        <v>6207892</v>
      </c>
      <c r="R279" s="144">
        <v>479</v>
      </c>
      <c r="S279" s="145">
        <v>446</v>
      </c>
      <c r="T279" s="187" t="s">
        <v>3052</v>
      </c>
      <c r="U279" s="147">
        <v>168</v>
      </c>
      <c r="V279" s="148">
        <v>155</v>
      </c>
      <c r="W279" s="143">
        <v>20700</v>
      </c>
      <c r="X279" s="144">
        <v>425</v>
      </c>
      <c r="Y279" s="145">
        <v>381</v>
      </c>
      <c r="Z279" s="146">
        <v>250</v>
      </c>
      <c r="AA279" s="149">
        <v>383</v>
      </c>
      <c r="AB279" s="141">
        <v>0</v>
      </c>
      <c r="AC279" s="150">
        <v>0</v>
      </c>
      <c r="AD279" s="151">
        <v>100</v>
      </c>
    </row>
    <row r="280" spans="1:30" s="3" customFormat="1" ht="18.75" customHeight="1">
      <c r="A280" s="382">
        <v>278</v>
      </c>
      <c r="B280" s="384" t="s">
        <v>1262</v>
      </c>
      <c r="C280" s="385" t="s">
        <v>3058</v>
      </c>
      <c r="D280" s="396">
        <v>252</v>
      </c>
      <c r="E280" s="387">
        <v>7571906</v>
      </c>
      <c r="F280" s="388">
        <v>310</v>
      </c>
      <c r="G280" s="389">
        <v>283</v>
      </c>
      <c r="H280" s="390">
        <v>7571906</v>
      </c>
      <c r="I280" s="391">
        <v>322</v>
      </c>
      <c r="J280" s="392">
        <v>289</v>
      </c>
      <c r="K280" s="387">
        <v>2076001</v>
      </c>
      <c r="L280" s="388">
        <v>210</v>
      </c>
      <c r="M280" s="389">
        <v>190</v>
      </c>
      <c r="N280" s="390">
        <v>3667394</v>
      </c>
      <c r="O280" s="391">
        <v>361</v>
      </c>
      <c r="P280" s="392">
        <v>327</v>
      </c>
      <c r="Q280" s="387">
        <v>4789002</v>
      </c>
      <c r="R280" s="388">
        <v>122</v>
      </c>
      <c r="S280" s="389">
        <v>109</v>
      </c>
      <c r="T280" s="390">
        <v>1678745</v>
      </c>
      <c r="U280" s="391">
        <v>366</v>
      </c>
      <c r="V280" s="392">
        <v>348</v>
      </c>
      <c r="W280" s="387">
        <v>1864</v>
      </c>
      <c r="X280" s="388">
        <v>385</v>
      </c>
      <c r="Y280" s="389">
        <v>342</v>
      </c>
      <c r="Z280" s="390">
        <v>338</v>
      </c>
      <c r="AA280" s="395">
        <v>311</v>
      </c>
      <c r="AB280" s="396">
        <v>0</v>
      </c>
      <c r="AC280" s="397">
        <v>100</v>
      </c>
      <c r="AD280" s="398">
        <v>0</v>
      </c>
    </row>
    <row r="281" spans="1:30" s="3" customFormat="1" ht="18.75" customHeight="1">
      <c r="A281" s="382">
        <v>279</v>
      </c>
      <c r="B281" s="384" t="s">
        <v>1027</v>
      </c>
      <c r="C281" s="385" t="s">
        <v>3150</v>
      </c>
      <c r="D281" s="396">
        <v>253</v>
      </c>
      <c r="E281" s="387">
        <v>7512361</v>
      </c>
      <c r="F281" s="388">
        <v>311</v>
      </c>
      <c r="G281" s="389">
        <v>284</v>
      </c>
      <c r="H281" s="390">
        <v>7567118</v>
      </c>
      <c r="I281" s="391">
        <v>419</v>
      </c>
      <c r="J281" s="392">
        <v>381</v>
      </c>
      <c r="K281" s="387">
        <v>1145445</v>
      </c>
      <c r="L281" s="388">
        <v>427</v>
      </c>
      <c r="M281" s="389">
        <v>393</v>
      </c>
      <c r="N281" s="390">
        <v>752284</v>
      </c>
      <c r="O281" s="391">
        <v>490</v>
      </c>
      <c r="P281" s="392">
        <v>446</v>
      </c>
      <c r="Q281" s="387">
        <v>1895656</v>
      </c>
      <c r="R281" s="388">
        <v>355</v>
      </c>
      <c r="S281" s="389">
        <v>329</v>
      </c>
      <c r="T281" s="390">
        <v>195224</v>
      </c>
      <c r="U281" s="391">
        <v>302</v>
      </c>
      <c r="V281" s="392">
        <v>288</v>
      </c>
      <c r="W281" s="387">
        <v>6766</v>
      </c>
      <c r="X281" s="388">
        <v>445</v>
      </c>
      <c r="Y281" s="389">
        <v>401</v>
      </c>
      <c r="Z281" s="390">
        <v>216</v>
      </c>
      <c r="AA281" s="395">
        <v>311</v>
      </c>
      <c r="AB281" s="396">
        <v>0</v>
      </c>
      <c r="AC281" s="397">
        <v>100</v>
      </c>
      <c r="AD281" s="398">
        <v>0</v>
      </c>
    </row>
    <row r="282" spans="1:30" s="3" customFormat="1" ht="18.75" customHeight="1">
      <c r="A282" s="400">
        <v>280</v>
      </c>
      <c r="B282" s="402" t="s">
        <v>1460</v>
      </c>
      <c r="C282" s="403" t="s">
        <v>1061</v>
      </c>
      <c r="D282" s="404">
        <v>254</v>
      </c>
      <c r="E282" s="405">
        <v>7509407</v>
      </c>
      <c r="F282" s="406">
        <v>309</v>
      </c>
      <c r="G282" s="407">
        <v>282</v>
      </c>
      <c r="H282" s="408">
        <v>7587645</v>
      </c>
      <c r="I282" s="409">
        <v>307</v>
      </c>
      <c r="J282" s="410">
        <v>275</v>
      </c>
      <c r="K282" s="405">
        <v>2280076</v>
      </c>
      <c r="L282" s="406">
        <v>157</v>
      </c>
      <c r="M282" s="407">
        <v>137</v>
      </c>
      <c r="N282" s="408">
        <v>4994158</v>
      </c>
      <c r="O282" s="409">
        <v>278</v>
      </c>
      <c r="P282" s="410">
        <v>247</v>
      </c>
      <c r="Q282" s="405">
        <v>7593034</v>
      </c>
      <c r="R282" s="406">
        <v>144</v>
      </c>
      <c r="S282" s="407">
        <v>130</v>
      </c>
      <c r="T282" s="408">
        <v>1452243</v>
      </c>
      <c r="U282" s="409">
        <v>356</v>
      </c>
      <c r="V282" s="410">
        <v>339</v>
      </c>
      <c r="W282" s="405">
        <v>2600</v>
      </c>
      <c r="X282" s="406">
        <v>375</v>
      </c>
      <c r="Y282" s="407">
        <v>332</v>
      </c>
      <c r="Z282" s="408">
        <v>350</v>
      </c>
      <c r="AA282" s="413">
        <v>371</v>
      </c>
      <c r="AB282" s="404">
        <v>0</v>
      </c>
      <c r="AC282" s="414">
        <v>100</v>
      </c>
      <c r="AD282" s="415">
        <v>0</v>
      </c>
    </row>
    <row r="283" spans="1:30" s="3" customFormat="1" ht="18.75" customHeight="1">
      <c r="A283" s="366">
        <v>281</v>
      </c>
      <c r="B283" s="368" t="s">
        <v>2680</v>
      </c>
      <c r="C283" s="369" t="s">
        <v>3058</v>
      </c>
      <c r="D283" s="370">
        <v>255</v>
      </c>
      <c r="E283" s="371">
        <v>7506138</v>
      </c>
      <c r="F283" s="372">
        <v>308</v>
      </c>
      <c r="G283" s="373">
        <v>281</v>
      </c>
      <c r="H283" s="374">
        <v>7624885</v>
      </c>
      <c r="I283" s="375">
        <v>372</v>
      </c>
      <c r="J283" s="376">
        <v>338</v>
      </c>
      <c r="K283" s="371">
        <v>1720792</v>
      </c>
      <c r="L283" s="372">
        <v>257</v>
      </c>
      <c r="M283" s="373">
        <v>233</v>
      </c>
      <c r="N283" s="374">
        <v>2762302</v>
      </c>
      <c r="O283" s="375">
        <v>369</v>
      </c>
      <c r="P283" s="376">
        <v>334</v>
      </c>
      <c r="Q283" s="371">
        <v>4660503</v>
      </c>
      <c r="R283" s="372">
        <v>326</v>
      </c>
      <c r="S283" s="373">
        <v>303</v>
      </c>
      <c r="T283" s="374">
        <v>286389</v>
      </c>
      <c r="U283" s="375">
        <v>251</v>
      </c>
      <c r="V283" s="376">
        <v>237</v>
      </c>
      <c r="W283" s="371">
        <v>11009</v>
      </c>
      <c r="X283" s="372">
        <v>417</v>
      </c>
      <c r="Y283" s="373">
        <v>373</v>
      </c>
      <c r="Z283" s="374">
        <v>260</v>
      </c>
      <c r="AA283" s="379">
        <v>311</v>
      </c>
      <c r="AB283" s="370">
        <v>0</v>
      </c>
      <c r="AC283" s="380">
        <v>100</v>
      </c>
      <c r="AD283" s="381">
        <v>0</v>
      </c>
    </row>
    <row r="284" spans="1:30" s="3" customFormat="1" ht="18.75" customHeight="1">
      <c r="A284" s="382">
        <v>282</v>
      </c>
      <c r="B284" s="384" t="s">
        <v>2959</v>
      </c>
      <c r="C284" s="385" t="s">
        <v>3054</v>
      </c>
      <c r="D284" s="386">
        <v>27</v>
      </c>
      <c r="E284" s="387">
        <v>7487316</v>
      </c>
      <c r="F284" s="388">
        <v>313</v>
      </c>
      <c r="G284" s="389">
        <v>28</v>
      </c>
      <c r="H284" s="390">
        <v>7487316</v>
      </c>
      <c r="I284" s="391">
        <v>234</v>
      </c>
      <c r="J284" s="392">
        <v>25</v>
      </c>
      <c r="K284" s="387">
        <v>3070954</v>
      </c>
      <c r="L284" s="388">
        <v>103</v>
      </c>
      <c r="M284" s="389">
        <v>19</v>
      </c>
      <c r="N284" s="390">
        <v>7421929</v>
      </c>
      <c r="O284" s="391">
        <v>117</v>
      </c>
      <c r="P284" s="392">
        <v>17</v>
      </c>
      <c r="Q284" s="387">
        <v>15373242</v>
      </c>
      <c r="R284" s="388">
        <v>90</v>
      </c>
      <c r="S284" s="389">
        <v>12</v>
      </c>
      <c r="T284" s="390">
        <v>2511451</v>
      </c>
      <c r="U284" s="391">
        <v>74</v>
      </c>
      <c r="V284" s="392">
        <v>10</v>
      </c>
      <c r="W284" s="387">
        <v>42356</v>
      </c>
      <c r="X284" s="388">
        <v>64</v>
      </c>
      <c r="Y284" s="389">
        <v>24</v>
      </c>
      <c r="Z284" s="390">
        <v>1731</v>
      </c>
      <c r="AA284" s="395">
        <v>210</v>
      </c>
      <c r="AB284" s="396">
        <v>100</v>
      </c>
      <c r="AC284" s="397">
        <v>0</v>
      </c>
      <c r="AD284" s="398">
        <v>0</v>
      </c>
    </row>
    <row r="285" spans="1:30" s="3" customFormat="1" ht="18.75" customHeight="1">
      <c r="A285" s="137">
        <v>283</v>
      </c>
      <c r="B285" s="139" t="s">
        <v>160</v>
      </c>
      <c r="C285" s="140" t="s">
        <v>3056</v>
      </c>
      <c r="D285" s="141">
        <v>256</v>
      </c>
      <c r="E285" s="143">
        <v>7477471</v>
      </c>
      <c r="F285" s="144">
        <v>291</v>
      </c>
      <c r="G285" s="145">
        <v>264</v>
      </c>
      <c r="H285" s="146">
        <v>8156332</v>
      </c>
      <c r="I285" s="147">
        <v>358</v>
      </c>
      <c r="J285" s="148">
        <v>324</v>
      </c>
      <c r="K285" s="143">
        <v>1801941</v>
      </c>
      <c r="L285" s="144">
        <v>379</v>
      </c>
      <c r="M285" s="145">
        <v>348</v>
      </c>
      <c r="N285" s="146">
        <v>1267467</v>
      </c>
      <c r="O285" s="147">
        <v>389</v>
      </c>
      <c r="P285" s="148">
        <v>353</v>
      </c>
      <c r="Q285" s="143">
        <v>4406834</v>
      </c>
      <c r="R285" s="144">
        <v>304</v>
      </c>
      <c r="S285" s="145">
        <v>282</v>
      </c>
      <c r="T285" s="146">
        <v>370080</v>
      </c>
      <c r="U285" s="147">
        <v>179</v>
      </c>
      <c r="V285" s="148">
        <v>166</v>
      </c>
      <c r="W285" s="143">
        <v>19300</v>
      </c>
      <c r="X285" s="144">
        <v>232</v>
      </c>
      <c r="Y285" s="145">
        <v>196</v>
      </c>
      <c r="Z285" s="146">
        <v>669</v>
      </c>
      <c r="AA285" s="149">
        <v>322</v>
      </c>
      <c r="AB285" s="141">
        <v>0</v>
      </c>
      <c r="AC285" s="150">
        <v>100</v>
      </c>
      <c r="AD285" s="151">
        <v>0</v>
      </c>
    </row>
    <row r="286" spans="1:30" s="3" customFormat="1" ht="18.75" customHeight="1">
      <c r="A286" s="137">
        <v>284</v>
      </c>
      <c r="B286" s="139" t="s">
        <v>2960</v>
      </c>
      <c r="C286" s="140" t="s">
        <v>3056</v>
      </c>
      <c r="D286" s="141">
        <v>257</v>
      </c>
      <c r="E286" s="143">
        <v>7466973</v>
      </c>
      <c r="F286" s="144">
        <v>307</v>
      </c>
      <c r="G286" s="145">
        <v>280</v>
      </c>
      <c r="H286" s="146">
        <v>7637417</v>
      </c>
      <c r="I286" s="147">
        <v>191</v>
      </c>
      <c r="J286" s="148">
        <v>168</v>
      </c>
      <c r="K286" s="143">
        <v>3868508</v>
      </c>
      <c r="L286" s="144">
        <v>267</v>
      </c>
      <c r="M286" s="145">
        <v>242</v>
      </c>
      <c r="N286" s="146">
        <v>2585589</v>
      </c>
      <c r="O286" s="147">
        <v>153</v>
      </c>
      <c r="P286" s="148">
        <v>133</v>
      </c>
      <c r="Q286" s="143">
        <v>12963379</v>
      </c>
      <c r="R286" s="144">
        <v>431</v>
      </c>
      <c r="S286" s="145">
        <v>404</v>
      </c>
      <c r="T286" s="146">
        <v>39639</v>
      </c>
      <c r="U286" s="147">
        <v>228</v>
      </c>
      <c r="V286" s="148">
        <v>215</v>
      </c>
      <c r="W286" s="143">
        <v>14197</v>
      </c>
      <c r="X286" s="144">
        <v>239</v>
      </c>
      <c r="Y286" s="145">
        <v>202</v>
      </c>
      <c r="Z286" s="146">
        <v>654</v>
      </c>
      <c r="AA286" s="149">
        <v>361</v>
      </c>
      <c r="AB286" s="141">
        <v>0</v>
      </c>
      <c r="AC286" s="150">
        <v>100</v>
      </c>
      <c r="AD286" s="151">
        <v>0</v>
      </c>
    </row>
    <row r="287" spans="1:30" s="3" customFormat="1" ht="18.75" customHeight="1">
      <c r="A287" s="400">
        <v>285</v>
      </c>
      <c r="B287" s="402" t="s">
        <v>2730</v>
      </c>
      <c r="C287" s="403" t="s">
        <v>88</v>
      </c>
      <c r="D287" s="404">
        <v>258</v>
      </c>
      <c r="E287" s="405">
        <v>7446363</v>
      </c>
      <c r="F287" s="406">
        <v>316</v>
      </c>
      <c r="G287" s="407">
        <v>288</v>
      </c>
      <c r="H287" s="408">
        <v>7446363</v>
      </c>
      <c r="I287" s="409">
        <v>300</v>
      </c>
      <c r="J287" s="410">
        <v>268</v>
      </c>
      <c r="K287" s="405">
        <v>2335507</v>
      </c>
      <c r="L287" s="406">
        <v>316</v>
      </c>
      <c r="M287" s="407">
        <v>289</v>
      </c>
      <c r="N287" s="408">
        <v>2029632</v>
      </c>
      <c r="O287" s="409">
        <v>409</v>
      </c>
      <c r="P287" s="410">
        <v>369</v>
      </c>
      <c r="Q287" s="405">
        <v>3877476</v>
      </c>
      <c r="R287" s="406">
        <v>142</v>
      </c>
      <c r="S287" s="407">
        <v>128</v>
      </c>
      <c r="T287" s="408">
        <v>1455436</v>
      </c>
      <c r="U287" s="409">
        <v>193</v>
      </c>
      <c r="V287" s="410">
        <v>180</v>
      </c>
      <c r="W287" s="405">
        <v>17483</v>
      </c>
      <c r="X287" s="406">
        <v>315</v>
      </c>
      <c r="Y287" s="407">
        <v>275</v>
      </c>
      <c r="Z287" s="408">
        <v>470</v>
      </c>
      <c r="AA287" s="413">
        <v>384</v>
      </c>
      <c r="AB287" s="404">
        <v>0</v>
      </c>
      <c r="AC287" s="414">
        <v>100</v>
      </c>
      <c r="AD287" s="415">
        <v>0</v>
      </c>
    </row>
    <row r="288" spans="1:30" s="3" customFormat="1" ht="18.75" customHeight="1">
      <c r="A288" s="366">
        <v>286</v>
      </c>
      <c r="B288" s="368" t="s">
        <v>1648</v>
      </c>
      <c r="C288" s="369" t="s">
        <v>96</v>
      </c>
      <c r="D288" s="370">
        <v>259</v>
      </c>
      <c r="E288" s="371">
        <v>7441237</v>
      </c>
      <c r="F288" s="372">
        <v>183</v>
      </c>
      <c r="G288" s="373">
        <v>165</v>
      </c>
      <c r="H288" s="374">
        <v>12786819</v>
      </c>
      <c r="I288" s="375">
        <v>482</v>
      </c>
      <c r="J288" s="376">
        <v>440</v>
      </c>
      <c r="K288" s="371">
        <v>286140</v>
      </c>
      <c r="L288" s="372">
        <v>426</v>
      </c>
      <c r="M288" s="373">
        <v>392</v>
      </c>
      <c r="N288" s="374">
        <v>801320</v>
      </c>
      <c r="O288" s="375">
        <v>320</v>
      </c>
      <c r="P288" s="376">
        <v>288</v>
      </c>
      <c r="Q288" s="371">
        <v>5812737</v>
      </c>
      <c r="R288" s="372">
        <v>334</v>
      </c>
      <c r="S288" s="373">
        <v>310</v>
      </c>
      <c r="T288" s="374">
        <v>260493</v>
      </c>
      <c r="U288" s="375">
        <v>104</v>
      </c>
      <c r="V288" s="376">
        <v>92</v>
      </c>
      <c r="W288" s="371">
        <v>31903</v>
      </c>
      <c r="X288" s="372">
        <v>434</v>
      </c>
      <c r="Y288" s="373">
        <v>390</v>
      </c>
      <c r="Z288" s="374">
        <v>239</v>
      </c>
      <c r="AA288" s="379">
        <v>311</v>
      </c>
      <c r="AB288" s="370">
        <v>0</v>
      </c>
      <c r="AC288" s="380">
        <v>100</v>
      </c>
      <c r="AD288" s="381">
        <v>0</v>
      </c>
    </row>
    <row r="289" spans="1:30" s="3" customFormat="1" ht="18.75" customHeight="1">
      <c r="A289" s="382">
        <v>287</v>
      </c>
      <c r="B289" s="384" t="s">
        <v>1409</v>
      </c>
      <c r="C289" s="385" t="s">
        <v>1699</v>
      </c>
      <c r="D289" s="396">
        <v>260</v>
      </c>
      <c r="E289" s="387">
        <v>7432838</v>
      </c>
      <c r="F289" s="388">
        <v>304</v>
      </c>
      <c r="G289" s="389">
        <v>277</v>
      </c>
      <c r="H289" s="390">
        <v>7808401</v>
      </c>
      <c r="I289" s="391" t="s">
        <v>3052</v>
      </c>
      <c r="J289" s="392" t="s">
        <v>3052</v>
      </c>
      <c r="K289" s="387">
        <v>-835391</v>
      </c>
      <c r="L289" s="388">
        <v>230</v>
      </c>
      <c r="M289" s="389">
        <v>210</v>
      </c>
      <c r="N289" s="390">
        <v>3075745</v>
      </c>
      <c r="O289" s="391">
        <v>171</v>
      </c>
      <c r="P289" s="392">
        <v>149</v>
      </c>
      <c r="Q289" s="387">
        <v>12002893</v>
      </c>
      <c r="R289" s="388">
        <v>178</v>
      </c>
      <c r="S289" s="389">
        <v>160</v>
      </c>
      <c r="T289" s="390">
        <v>1086116</v>
      </c>
      <c r="U289" s="391">
        <v>374</v>
      </c>
      <c r="V289" s="392">
        <v>356</v>
      </c>
      <c r="W289" s="387">
        <v>1537</v>
      </c>
      <c r="X289" s="388">
        <v>458</v>
      </c>
      <c r="Y289" s="389">
        <v>414</v>
      </c>
      <c r="Z289" s="390">
        <v>200</v>
      </c>
      <c r="AA289" s="395">
        <v>384</v>
      </c>
      <c r="AB289" s="396">
        <v>0</v>
      </c>
      <c r="AC289" s="397">
        <v>100</v>
      </c>
      <c r="AD289" s="398">
        <v>0</v>
      </c>
    </row>
    <row r="290" spans="1:30" s="3" customFormat="1" ht="18.75" customHeight="1">
      <c r="A290" s="137">
        <v>288</v>
      </c>
      <c r="B290" s="139" t="s">
        <v>2961</v>
      </c>
      <c r="C290" s="140" t="s">
        <v>3056</v>
      </c>
      <c r="D290" s="141">
        <v>261</v>
      </c>
      <c r="E290" s="143">
        <v>7430749</v>
      </c>
      <c r="F290" s="144">
        <v>268</v>
      </c>
      <c r="G290" s="145">
        <v>242</v>
      </c>
      <c r="H290" s="146">
        <v>8809879</v>
      </c>
      <c r="I290" s="147">
        <v>144</v>
      </c>
      <c r="J290" s="148">
        <v>125</v>
      </c>
      <c r="K290" s="143">
        <v>4686138</v>
      </c>
      <c r="L290" s="144">
        <v>387</v>
      </c>
      <c r="M290" s="145">
        <v>356</v>
      </c>
      <c r="N290" s="146">
        <v>1168110</v>
      </c>
      <c r="O290" s="147">
        <v>347</v>
      </c>
      <c r="P290" s="148">
        <v>314</v>
      </c>
      <c r="Q290" s="143">
        <v>5133710</v>
      </c>
      <c r="R290" s="144">
        <v>275</v>
      </c>
      <c r="S290" s="145">
        <v>253</v>
      </c>
      <c r="T290" s="146">
        <v>505630</v>
      </c>
      <c r="U290" s="147">
        <v>167</v>
      </c>
      <c r="V290" s="148">
        <v>154</v>
      </c>
      <c r="W290" s="143">
        <v>21027</v>
      </c>
      <c r="X290" s="144">
        <v>230</v>
      </c>
      <c r="Y290" s="145">
        <v>194</v>
      </c>
      <c r="Z290" s="146">
        <v>670</v>
      </c>
      <c r="AA290" s="149">
        <v>321</v>
      </c>
      <c r="AB290" s="141">
        <v>0</v>
      </c>
      <c r="AC290" s="150">
        <v>100</v>
      </c>
      <c r="AD290" s="151">
        <v>0</v>
      </c>
    </row>
    <row r="291" spans="1:30" s="3" customFormat="1" ht="18.75" customHeight="1">
      <c r="A291" s="382">
        <v>289</v>
      </c>
      <c r="B291" s="420" t="s">
        <v>3052</v>
      </c>
      <c r="C291" s="385" t="s">
        <v>3051</v>
      </c>
      <c r="D291" s="396">
        <v>262</v>
      </c>
      <c r="E291" s="399" t="s">
        <v>3052</v>
      </c>
      <c r="F291" s="388">
        <v>296</v>
      </c>
      <c r="G291" s="389">
        <v>269</v>
      </c>
      <c r="H291" s="419" t="s">
        <v>3052</v>
      </c>
      <c r="I291" s="391">
        <v>435</v>
      </c>
      <c r="J291" s="392">
        <v>396</v>
      </c>
      <c r="K291" s="399" t="s">
        <v>3052</v>
      </c>
      <c r="L291" s="388">
        <v>405</v>
      </c>
      <c r="M291" s="389">
        <v>373</v>
      </c>
      <c r="N291" s="419" t="s">
        <v>3052</v>
      </c>
      <c r="O291" s="391">
        <v>452</v>
      </c>
      <c r="P291" s="392">
        <v>410</v>
      </c>
      <c r="Q291" s="399" t="s">
        <v>3052</v>
      </c>
      <c r="R291" s="388">
        <v>252</v>
      </c>
      <c r="S291" s="389">
        <v>230</v>
      </c>
      <c r="T291" s="419" t="s">
        <v>3052</v>
      </c>
      <c r="U291" s="391">
        <v>203</v>
      </c>
      <c r="V291" s="392">
        <v>190</v>
      </c>
      <c r="W291" s="399" t="s">
        <v>3052</v>
      </c>
      <c r="X291" s="388">
        <v>441</v>
      </c>
      <c r="Y291" s="389">
        <v>397</v>
      </c>
      <c r="Z291" s="419" t="s">
        <v>3052</v>
      </c>
      <c r="AA291" s="395">
        <v>371</v>
      </c>
      <c r="AB291" s="396">
        <v>0</v>
      </c>
      <c r="AC291" s="397">
        <v>100</v>
      </c>
      <c r="AD291" s="398">
        <v>0</v>
      </c>
    </row>
    <row r="292" spans="1:30" s="3" customFormat="1" ht="18.75" customHeight="1">
      <c r="A292" s="400">
        <v>290</v>
      </c>
      <c r="B292" s="402" t="s">
        <v>227</v>
      </c>
      <c r="C292" s="403" t="s">
        <v>3051</v>
      </c>
      <c r="D292" s="404">
        <v>263</v>
      </c>
      <c r="E292" s="405">
        <v>7423617</v>
      </c>
      <c r="F292" s="406">
        <v>317</v>
      </c>
      <c r="G292" s="407">
        <v>289</v>
      </c>
      <c r="H292" s="408">
        <v>7423617</v>
      </c>
      <c r="I292" s="409">
        <v>148</v>
      </c>
      <c r="J292" s="410">
        <v>128</v>
      </c>
      <c r="K292" s="405">
        <v>4625541</v>
      </c>
      <c r="L292" s="406">
        <v>324</v>
      </c>
      <c r="M292" s="407">
        <v>296</v>
      </c>
      <c r="N292" s="408">
        <v>1898211</v>
      </c>
      <c r="O292" s="409">
        <v>189</v>
      </c>
      <c r="P292" s="410">
        <v>165</v>
      </c>
      <c r="Q292" s="405">
        <v>10749334</v>
      </c>
      <c r="R292" s="406">
        <v>396</v>
      </c>
      <c r="S292" s="407">
        <v>369</v>
      </c>
      <c r="T292" s="408">
        <v>103451</v>
      </c>
      <c r="U292" s="409">
        <v>250</v>
      </c>
      <c r="V292" s="410">
        <v>236</v>
      </c>
      <c r="W292" s="405">
        <v>11500</v>
      </c>
      <c r="X292" s="406">
        <v>380</v>
      </c>
      <c r="Y292" s="407">
        <v>337</v>
      </c>
      <c r="Z292" s="408">
        <v>340</v>
      </c>
      <c r="AA292" s="413">
        <v>371</v>
      </c>
      <c r="AB292" s="404">
        <v>0</v>
      </c>
      <c r="AC292" s="414">
        <v>100</v>
      </c>
      <c r="AD292" s="415">
        <v>0</v>
      </c>
    </row>
    <row r="293" spans="1:30" s="3" customFormat="1" ht="18.75" customHeight="1">
      <c r="A293" s="167">
        <v>291</v>
      </c>
      <c r="B293" s="169" t="s">
        <v>1007</v>
      </c>
      <c r="C293" s="170" t="s">
        <v>3056</v>
      </c>
      <c r="D293" s="171">
        <v>264</v>
      </c>
      <c r="E293" s="173">
        <v>7358729</v>
      </c>
      <c r="F293" s="174">
        <v>320</v>
      </c>
      <c r="G293" s="175">
        <v>292</v>
      </c>
      <c r="H293" s="176">
        <v>7358729</v>
      </c>
      <c r="I293" s="177">
        <v>320</v>
      </c>
      <c r="J293" s="178">
        <v>287</v>
      </c>
      <c r="K293" s="173">
        <v>2084873</v>
      </c>
      <c r="L293" s="174">
        <v>311</v>
      </c>
      <c r="M293" s="175">
        <v>284</v>
      </c>
      <c r="N293" s="176">
        <v>2068649</v>
      </c>
      <c r="O293" s="177">
        <v>394</v>
      </c>
      <c r="P293" s="178">
        <v>357</v>
      </c>
      <c r="Q293" s="173">
        <v>4368285</v>
      </c>
      <c r="R293" s="174">
        <v>266</v>
      </c>
      <c r="S293" s="175">
        <v>244</v>
      </c>
      <c r="T293" s="176">
        <v>550235</v>
      </c>
      <c r="U293" s="177" t="s">
        <v>3052</v>
      </c>
      <c r="V293" s="178" t="s">
        <v>3052</v>
      </c>
      <c r="W293" s="184" t="s">
        <v>3052</v>
      </c>
      <c r="X293" s="174">
        <v>421</v>
      </c>
      <c r="Y293" s="175">
        <v>377</v>
      </c>
      <c r="Z293" s="176">
        <v>258</v>
      </c>
      <c r="AA293" s="179">
        <v>352</v>
      </c>
      <c r="AB293" s="171">
        <v>0</v>
      </c>
      <c r="AC293" s="180">
        <v>0</v>
      </c>
      <c r="AD293" s="181">
        <v>100</v>
      </c>
    </row>
    <row r="294" spans="1:30" s="3" customFormat="1" ht="18.75" customHeight="1">
      <c r="A294" s="137">
        <v>292</v>
      </c>
      <c r="B294" s="139" t="s">
        <v>531</v>
      </c>
      <c r="C294" s="140" t="s">
        <v>3056</v>
      </c>
      <c r="D294" s="141">
        <v>265</v>
      </c>
      <c r="E294" s="143">
        <v>7328078</v>
      </c>
      <c r="F294" s="144">
        <v>318</v>
      </c>
      <c r="G294" s="145">
        <v>290</v>
      </c>
      <c r="H294" s="146">
        <v>7385095</v>
      </c>
      <c r="I294" s="147">
        <v>315</v>
      </c>
      <c r="J294" s="148">
        <v>282</v>
      </c>
      <c r="K294" s="143">
        <v>2144420</v>
      </c>
      <c r="L294" s="144">
        <v>275</v>
      </c>
      <c r="M294" s="145">
        <v>249</v>
      </c>
      <c r="N294" s="146">
        <v>2488527</v>
      </c>
      <c r="O294" s="147">
        <v>345</v>
      </c>
      <c r="P294" s="148">
        <v>312</v>
      </c>
      <c r="Q294" s="143">
        <v>5237656</v>
      </c>
      <c r="R294" s="144">
        <v>242</v>
      </c>
      <c r="S294" s="145">
        <v>220</v>
      </c>
      <c r="T294" s="146">
        <v>672915</v>
      </c>
      <c r="U294" s="147">
        <v>313</v>
      </c>
      <c r="V294" s="148">
        <v>299</v>
      </c>
      <c r="W294" s="143">
        <v>5840</v>
      </c>
      <c r="X294" s="144">
        <v>130</v>
      </c>
      <c r="Y294" s="145">
        <v>99</v>
      </c>
      <c r="Z294" s="146">
        <v>1088</v>
      </c>
      <c r="AA294" s="149">
        <v>321</v>
      </c>
      <c r="AB294" s="141">
        <v>0</v>
      </c>
      <c r="AC294" s="150">
        <v>93.81</v>
      </c>
      <c r="AD294" s="151">
        <v>6.19</v>
      </c>
    </row>
    <row r="295" spans="1:30" s="3" customFormat="1" ht="18.75" customHeight="1">
      <c r="A295" s="382">
        <v>293</v>
      </c>
      <c r="B295" s="420" t="s">
        <v>3052</v>
      </c>
      <c r="C295" s="385" t="s">
        <v>88</v>
      </c>
      <c r="D295" s="396">
        <v>266</v>
      </c>
      <c r="E295" s="399" t="s">
        <v>3052</v>
      </c>
      <c r="F295" s="388">
        <v>323</v>
      </c>
      <c r="G295" s="389">
        <v>295</v>
      </c>
      <c r="H295" s="419" t="s">
        <v>3052</v>
      </c>
      <c r="I295" s="391">
        <v>401</v>
      </c>
      <c r="J295" s="392">
        <v>366</v>
      </c>
      <c r="K295" s="399" t="s">
        <v>3052</v>
      </c>
      <c r="L295" s="388">
        <v>390</v>
      </c>
      <c r="M295" s="389">
        <v>359</v>
      </c>
      <c r="N295" s="419" t="s">
        <v>3052</v>
      </c>
      <c r="O295" s="391">
        <v>380</v>
      </c>
      <c r="P295" s="392">
        <v>344</v>
      </c>
      <c r="Q295" s="399" t="s">
        <v>3052</v>
      </c>
      <c r="R295" s="388">
        <v>305</v>
      </c>
      <c r="S295" s="389">
        <v>283</v>
      </c>
      <c r="T295" s="419" t="s">
        <v>3052</v>
      </c>
      <c r="U295" s="391">
        <v>118</v>
      </c>
      <c r="V295" s="392">
        <v>106</v>
      </c>
      <c r="W295" s="399" t="s">
        <v>3052</v>
      </c>
      <c r="X295" s="388">
        <v>455</v>
      </c>
      <c r="Y295" s="389">
        <v>411</v>
      </c>
      <c r="Z295" s="419" t="s">
        <v>3052</v>
      </c>
      <c r="AA295" s="395">
        <v>322</v>
      </c>
      <c r="AB295" s="396">
        <v>0</v>
      </c>
      <c r="AC295" s="397">
        <v>100</v>
      </c>
      <c r="AD295" s="398">
        <v>0</v>
      </c>
    </row>
    <row r="296" spans="1:30" s="3" customFormat="1" ht="18.75" customHeight="1">
      <c r="A296" s="382">
        <v>294</v>
      </c>
      <c r="B296" s="384" t="s">
        <v>2962</v>
      </c>
      <c r="C296" s="385" t="s">
        <v>3054</v>
      </c>
      <c r="D296" s="396">
        <v>28</v>
      </c>
      <c r="E296" s="387">
        <v>7312044</v>
      </c>
      <c r="F296" s="388">
        <v>325</v>
      </c>
      <c r="G296" s="389">
        <v>29</v>
      </c>
      <c r="H296" s="390">
        <v>7313295</v>
      </c>
      <c r="I296" s="391">
        <v>452</v>
      </c>
      <c r="J296" s="392">
        <v>40</v>
      </c>
      <c r="K296" s="387">
        <v>751072</v>
      </c>
      <c r="L296" s="388">
        <v>488</v>
      </c>
      <c r="M296" s="389">
        <v>39</v>
      </c>
      <c r="N296" s="390">
        <v>65514</v>
      </c>
      <c r="O296" s="391">
        <v>407</v>
      </c>
      <c r="P296" s="392">
        <v>40</v>
      </c>
      <c r="Q296" s="387">
        <v>4013994</v>
      </c>
      <c r="R296" s="388">
        <v>488</v>
      </c>
      <c r="S296" s="389">
        <v>35</v>
      </c>
      <c r="T296" s="390">
        <v>-2294561</v>
      </c>
      <c r="U296" s="391" t="s">
        <v>3052</v>
      </c>
      <c r="V296" s="392" t="s">
        <v>3052</v>
      </c>
      <c r="W296" s="399" t="s">
        <v>3052</v>
      </c>
      <c r="X296" s="388">
        <v>52</v>
      </c>
      <c r="Y296" s="389">
        <v>22</v>
      </c>
      <c r="Z296" s="390">
        <v>2012</v>
      </c>
      <c r="AA296" s="395">
        <v>341</v>
      </c>
      <c r="AB296" s="396">
        <v>100</v>
      </c>
      <c r="AC296" s="397">
        <v>0</v>
      </c>
      <c r="AD296" s="398">
        <v>0</v>
      </c>
    </row>
    <row r="297" spans="1:30" s="3" customFormat="1" ht="18.75" customHeight="1">
      <c r="A297" s="400">
        <v>295</v>
      </c>
      <c r="B297" s="402" t="s">
        <v>1395</v>
      </c>
      <c r="C297" s="403" t="s">
        <v>88</v>
      </c>
      <c r="D297" s="404">
        <v>267</v>
      </c>
      <c r="E297" s="405">
        <v>7304354</v>
      </c>
      <c r="F297" s="406">
        <v>324</v>
      </c>
      <c r="G297" s="407">
        <v>296</v>
      </c>
      <c r="H297" s="408">
        <v>7316072</v>
      </c>
      <c r="I297" s="409">
        <v>363</v>
      </c>
      <c r="J297" s="410">
        <v>329</v>
      </c>
      <c r="K297" s="405">
        <v>1777615</v>
      </c>
      <c r="L297" s="406">
        <v>452</v>
      </c>
      <c r="M297" s="407">
        <v>416</v>
      </c>
      <c r="N297" s="408">
        <v>557383</v>
      </c>
      <c r="O297" s="409">
        <v>440</v>
      </c>
      <c r="P297" s="410">
        <v>399</v>
      </c>
      <c r="Q297" s="405">
        <v>3180236</v>
      </c>
      <c r="R297" s="406">
        <v>434</v>
      </c>
      <c r="S297" s="407">
        <v>407</v>
      </c>
      <c r="T297" s="418" t="s">
        <v>3052</v>
      </c>
      <c r="U297" s="409">
        <v>242</v>
      </c>
      <c r="V297" s="410">
        <v>229</v>
      </c>
      <c r="W297" s="405">
        <v>12292</v>
      </c>
      <c r="X297" s="406">
        <v>316</v>
      </c>
      <c r="Y297" s="407">
        <v>276</v>
      </c>
      <c r="Z297" s="408">
        <v>470</v>
      </c>
      <c r="AA297" s="413">
        <v>311</v>
      </c>
      <c r="AB297" s="404">
        <v>0</v>
      </c>
      <c r="AC297" s="414">
        <v>100</v>
      </c>
      <c r="AD297" s="415">
        <v>0</v>
      </c>
    </row>
    <row r="298" spans="1:30" s="3" customFormat="1" ht="18.75" customHeight="1">
      <c r="A298" s="366">
        <v>296</v>
      </c>
      <c r="B298" s="368" t="s">
        <v>1041</v>
      </c>
      <c r="C298" s="369" t="s">
        <v>889</v>
      </c>
      <c r="D298" s="370">
        <v>268</v>
      </c>
      <c r="E298" s="371">
        <v>7303071</v>
      </c>
      <c r="F298" s="372">
        <v>322</v>
      </c>
      <c r="G298" s="373">
        <v>294</v>
      </c>
      <c r="H298" s="374">
        <v>7326637</v>
      </c>
      <c r="I298" s="375">
        <v>333</v>
      </c>
      <c r="J298" s="376">
        <v>300</v>
      </c>
      <c r="K298" s="371">
        <v>2012755</v>
      </c>
      <c r="L298" s="372">
        <v>300</v>
      </c>
      <c r="M298" s="373">
        <v>274</v>
      </c>
      <c r="N298" s="374">
        <v>2162969</v>
      </c>
      <c r="O298" s="375">
        <v>362</v>
      </c>
      <c r="P298" s="376">
        <v>328</v>
      </c>
      <c r="Q298" s="371">
        <v>4786695</v>
      </c>
      <c r="R298" s="372">
        <v>332</v>
      </c>
      <c r="S298" s="373">
        <v>308</v>
      </c>
      <c r="T298" s="374">
        <v>269338</v>
      </c>
      <c r="U298" s="375">
        <v>351</v>
      </c>
      <c r="V298" s="376">
        <v>335</v>
      </c>
      <c r="W298" s="371">
        <v>2892</v>
      </c>
      <c r="X298" s="372">
        <v>392</v>
      </c>
      <c r="Y298" s="373">
        <v>349</v>
      </c>
      <c r="Z298" s="374">
        <v>327</v>
      </c>
      <c r="AA298" s="379">
        <v>331</v>
      </c>
      <c r="AB298" s="370">
        <v>5.2</v>
      </c>
      <c r="AC298" s="380">
        <v>94.8</v>
      </c>
      <c r="AD298" s="381">
        <v>0</v>
      </c>
    </row>
    <row r="299" spans="1:30" s="3" customFormat="1" ht="18.75" customHeight="1">
      <c r="A299" s="382">
        <v>297</v>
      </c>
      <c r="B299" s="384" t="s">
        <v>155</v>
      </c>
      <c r="C299" s="385" t="s">
        <v>91</v>
      </c>
      <c r="D299" s="396">
        <v>269</v>
      </c>
      <c r="E299" s="387">
        <v>7289613</v>
      </c>
      <c r="F299" s="388">
        <v>326</v>
      </c>
      <c r="G299" s="389">
        <v>297</v>
      </c>
      <c r="H299" s="390">
        <v>7289613</v>
      </c>
      <c r="I299" s="391">
        <v>213</v>
      </c>
      <c r="J299" s="392">
        <v>190</v>
      </c>
      <c r="K299" s="387">
        <v>3515321</v>
      </c>
      <c r="L299" s="388">
        <v>131</v>
      </c>
      <c r="M299" s="389">
        <v>112</v>
      </c>
      <c r="N299" s="390">
        <v>5965910</v>
      </c>
      <c r="O299" s="391">
        <v>41</v>
      </c>
      <c r="P299" s="392">
        <v>31</v>
      </c>
      <c r="Q299" s="387">
        <v>33678057</v>
      </c>
      <c r="R299" s="388">
        <v>138</v>
      </c>
      <c r="S299" s="389">
        <v>125</v>
      </c>
      <c r="T299" s="390">
        <v>1488737</v>
      </c>
      <c r="U299" s="391">
        <v>411</v>
      </c>
      <c r="V299" s="392">
        <v>391</v>
      </c>
      <c r="W299" s="387">
        <v>283</v>
      </c>
      <c r="X299" s="388">
        <v>26</v>
      </c>
      <c r="Y299" s="389">
        <v>10</v>
      </c>
      <c r="Z299" s="390">
        <v>3284</v>
      </c>
      <c r="AA299" s="395">
        <v>312</v>
      </c>
      <c r="AB299" s="396">
        <v>0</v>
      </c>
      <c r="AC299" s="397">
        <v>100</v>
      </c>
      <c r="AD299" s="398">
        <v>0</v>
      </c>
    </row>
    <row r="300" spans="1:30" s="3" customFormat="1" ht="18.75" customHeight="1">
      <c r="A300" s="137">
        <v>298</v>
      </c>
      <c r="B300" s="139" t="s">
        <v>1920</v>
      </c>
      <c r="C300" s="140" t="s">
        <v>3056</v>
      </c>
      <c r="D300" s="141">
        <v>270</v>
      </c>
      <c r="E300" s="143">
        <v>7219050</v>
      </c>
      <c r="F300" s="144">
        <v>290</v>
      </c>
      <c r="G300" s="145">
        <v>263</v>
      </c>
      <c r="H300" s="146">
        <v>8194327</v>
      </c>
      <c r="I300" s="147">
        <v>425</v>
      </c>
      <c r="J300" s="148">
        <v>386</v>
      </c>
      <c r="K300" s="143">
        <v>1100901</v>
      </c>
      <c r="L300" s="144">
        <v>442</v>
      </c>
      <c r="M300" s="145">
        <v>407</v>
      </c>
      <c r="N300" s="146">
        <v>620892</v>
      </c>
      <c r="O300" s="147">
        <v>375</v>
      </c>
      <c r="P300" s="148">
        <v>339</v>
      </c>
      <c r="Q300" s="143">
        <v>4590646</v>
      </c>
      <c r="R300" s="144">
        <v>307</v>
      </c>
      <c r="S300" s="145">
        <v>285</v>
      </c>
      <c r="T300" s="146">
        <v>355702</v>
      </c>
      <c r="U300" s="147">
        <v>392</v>
      </c>
      <c r="V300" s="148">
        <v>373</v>
      </c>
      <c r="W300" s="143">
        <v>875</v>
      </c>
      <c r="X300" s="144">
        <v>388</v>
      </c>
      <c r="Y300" s="145">
        <v>345</v>
      </c>
      <c r="Z300" s="146">
        <v>330</v>
      </c>
      <c r="AA300" s="149">
        <v>352</v>
      </c>
      <c r="AB300" s="141">
        <v>0</v>
      </c>
      <c r="AC300" s="150">
        <v>50</v>
      </c>
      <c r="AD300" s="151">
        <v>50</v>
      </c>
    </row>
    <row r="301" spans="1:30" s="3" customFormat="1" ht="18.75" customHeight="1">
      <c r="A301" s="382">
        <v>299</v>
      </c>
      <c r="B301" s="384" t="s">
        <v>2963</v>
      </c>
      <c r="C301" s="385" t="s">
        <v>88</v>
      </c>
      <c r="D301" s="386">
        <v>271</v>
      </c>
      <c r="E301" s="387">
        <v>7139418</v>
      </c>
      <c r="F301" s="388">
        <v>319</v>
      </c>
      <c r="G301" s="389">
        <v>291</v>
      </c>
      <c r="H301" s="390">
        <v>7361453</v>
      </c>
      <c r="I301" s="391">
        <v>309</v>
      </c>
      <c r="J301" s="392">
        <v>277</v>
      </c>
      <c r="K301" s="387">
        <v>2260650</v>
      </c>
      <c r="L301" s="388">
        <v>400</v>
      </c>
      <c r="M301" s="389">
        <v>368</v>
      </c>
      <c r="N301" s="390">
        <v>1044477</v>
      </c>
      <c r="O301" s="391">
        <v>213</v>
      </c>
      <c r="P301" s="392">
        <v>188</v>
      </c>
      <c r="Q301" s="387">
        <v>10010813</v>
      </c>
      <c r="R301" s="388">
        <v>192</v>
      </c>
      <c r="S301" s="389">
        <v>171</v>
      </c>
      <c r="T301" s="390">
        <v>1019766</v>
      </c>
      <c r="U301" s="391">
        <v>72</v>
      </c>
      <c r="V301" s="392">
        <v>63</v>
      </c>
      <c r="W301" s="387">
        <v>43737</v>
      </c>
      <c r="X301" s="388">
        <v>188</v>
      </c>
      <c r="Y301" s="389">
        <v>154</v>
      </c>
      <c r="Z301" s="390">
        <v>817</v>
      </c>
      <c r="AA301" s="395">
        <v>314</v>
      </c>
      <c r="AB301" s="396">
        <v>0</v>
      </c>
      <c r="AC301" s="397">
        <v>2.2400000000000002</v>
      </c>
      <c r="AD301" s="398">
        <v>97.76</v>
      </c>
    </row>
    <row r="302" spans="1:30" s="3" customFormat="1" ht="18.75" customHeight="1">
      <c r="A302" s="400">
        <v>300</v>
      </c>
      <c r="B302" s="402" t="s">
        <v>1718</v>
      </c>
      <c r="C302" s="403" t="s">
        <v>88</v>
      </c>
      <c r="D302" s="404">
        <v>272</v>
      </c>
      <c r="E302" s="405">
        <v>7012878</v>
      </c>
      <c r="F302" s="406">
        <v>339</v>
      </c>
      <c r="G302" s="407">
        <v>309</v>
      </c>
      <c r="H302" s="408">
        <v>7012878</v>
      </c>
      <c r="I302" s="409">
        <v>180</v>
      </c>
      <c r="J302" s="410">
        <v>157</v>
      </c>
      <c r="K302" s="405">
        <v>4027254</v>
      </c>
      <c r="L302" s="406">
        <v>170</v>
      </c>
      <c r="M302" s="407">
        <v>150</v>
      </c>
      <c r="N302" s="408">
        <v>4594709</v>
      </c>
      <c r="O302" s="409">
        <v>195</v>
      </c>
      <c r="P302" s="410">
        <v>170</v>
      </c>
      <c r="Q302" s="405">
        <v>10655772</v>
      </c>
      <c r="R302" s="406">
        <v>315</v>
      </c>
      <c r="S302" s="407">
        <v>293</v>
      </c>
      <c r="T302" s="408">
        <v>315143</v>
      </c>
      <c r="U302" s="409">
        <v>368</v>
      </c>
      <c r="V302" s="410">
        <v>350</v>
      </c>
      <c r="W302" s="405">
        <v>1824</v>
      </c>
      <c r="X302" s="406">
        <v>312</v>
      </c>
      <c r="Y302" s="407">
        <v>272</v>
      </c>
      <c r="Z302" s="408">
        <v>475</v>
      </c>
      <c r="AA302" s="413">
        <v>313</v>
      </c>
      <c r="AB302" s="404">
        <v>0</v>
      </c>
      <c r="AC302" s="414">
        <v>92.65</v>
      </c>
      <c r="AD302" s="415">
        <v>7.35</v>
      </c>
    </row>
    <row r="303" spans="1:30" s="3" customFormat="1" ht="18.75" customHeight="1">
      <c r="A303" s="366">
        <v>301</v>
      </c>
      <c r="B303" s="368" t="s">
        <v>1367</v>
      </c>
      <c r="C303" s="369" t="s">
        <v>3098</v>
      </c>
      <c r="D303" s="370">
        <v>273</v>
      </c>
      <c r="E303" s="371">
        <v>7004481</v>
      </c>
      <c r="F303" s="372">
        <v>314</v>
      </c>
      <c r="G303" s="373">
        <v>286</v>
      </c>
      <c r="H303" s="374">
        <v>7457188</v>
      </c>
      <c r="I303" s="375">
        <v>298</v>
      </c>
      <c r="J303" s="376">
        <v>266</v>
      </c>
      <c r="K303" s="371">
        <v>2347676</v>
      </c>
      <c r="L303" s="372">
        <v>312</v>
      </c>
      <c r="M303" s="373">
        <v>285</v>
      </c>
      <c r="N303" s="374">
        <v>2063434</v>
      </c>
      <c r="O303" s="375">
        <v>367</v>
      </c>
      <c r="P303" s="376">
        <v>332</v>
      </c>
      <c r="Q303" s="371">
        <v>4666512</v>
      </c>
      <c r="R303" s="372">
        <v>237</v>
      </c>
      <c r="S303" s="373">
        <v>215</v>
      </c>
      <c r="T303" s="374">
        <v>729059</v>
      </c>
      <c r="U303" s="375" t="s">
        <v>3052</v>
      </c>
      <c r="V303" s="376" t="s">
        <v>3052</v>
      </c>
      <c r="W303" s="422" t="s">
        <v>3052</v>
      </c>
      <c r="X303" s="372">
        <v>233</v>
      </c>
      <c r="Y303" s="373">
        <v>197</v>
      </c>
      <c r="Z303" s="374">
        <v>665</v>
      </c>
      <c r="AA303" s="379">
        <v>332</v>
      </c>
      <c r="AB303" s="370">
        <v>0</v>
      </c>
      <c r="AC303" s="380">
        <v>100</v>
      </c>
      <c r="AD303" s="381">
        <v>0</v>
      </c>
    </row>
    <row r="304" spans="1:30" s="3" customFormat="1" ht="18.75" customHeight="1">
      <c r="A304" s="137">
        <v>302</v>
      </c>
      <c r="B304" s="139" t="s">
        <v>1010</v>
      </c>
      <c r="C304" s="140" t="s">
        <v>3056</v>
      </c>
      <c r="D304" s="141">
        <v>274</v>
      </c>
      <c r="E304" s="143">
        <v>6992944</v>
      </c>
      <c r="F304" s="144">
        <v>328</v>
      </c>
      <c r="G304" s="145">
        <v>299</v>
      </c>
      <c r="H304" s="146">
        <v>7241035</v>
      </c>
      <c r="I304" s="147">
        <v>382</v>
      </c>
      <c r="J304" s="148">
        <v>348</v>
      </c>
      <c r="K304" s="143">
        <v>1642379</v>
      </c>
      <c r="L304" s="144">
        <v>391</v>
      </c>
      <c r="M304" s="145">
        <v>360</v>
      </c>
      <c r="N304" s="146">
        <v>1123701</v>
      </c>
      <c r="O304" s="147">
        <v>479</v>
      </c>
      <c r="P304" s="148">
        <v>435</v>
      </c>
      <c r="Q304" s="143">
        <v>2287067</v>
      </c>
      <c r="R304" s="144">
        <v>262</v>
      </c>
      <c r="S304" s="145">
        <v>240</v>
      </c>
      <c r="T304" s="146">
        <v>567606</v>
      </c>
      <c r="U304" s="147" t="s">
        <v>3052</v>
      </c>
      <c r="V304" s="148" t="s">
        <v>3052</v>
      </c>
      <c r="W304" s="186" t="s">
        <v>3052</v>
      </c>
      <c r="X304" s="144">
        <v>484</v>
      </c>
      <c r="Y304" s="145">
        <v>440</v>
      </c>
      <c r="Z304" s="146">
        <v>112</v>
      </c>
      <c r="AA304" s="149">
        <v>354</v>
      </c>
      <c r="AB304" s="141">
        <v>0</v>
      </c>
      <c r="AC304" s="150">
        <v>100</v>
      </c>
      <c r="AD304" s="151">
        <v>0</v>
      </c>
    </row>
    <row r="305" spans="1:30" s="3" customFormat="1" ht="18.75" customHeight="1">
      <c r="A305" s="382">
        <v>303</v>
      </c>
      <c r="B305" s="384" t="s">
        <v>1433</v>
      </c>
      <c r="C305" s="385" t="s">
        <v>2674</v>
      </c>
      <c r="D305" s="396">
        <v>275</v>
      </c>
      <c r="E305" s="387">
        <v>6982210</v>
      </c>
      <c r="F305" s="388">
        <v>338</v>
      </c>
      <c r="G305" s="389">
        <v>308</v>
      </c>
      <c r="H305" s="390">
        <v>7020562</v>
      </c>
      <c r="I305" s="391">
        <v>185</v>
      </c>
      <c r="J305" s="392">
        <v>162</v>
      </c>
      <c r="K305" s="387">
        <v>3932921</v>
      </c>
      <c r="L305" s="388">
        <v>192</v>
      </c>
      <c r="M305" s="389">
        <v>172</v>
      </c>
      <c r="N305" s="390">
        <v>4123255</v>
      </c>
      <c r="O305" s="391">
        <v>341</v>
      </c>
      <c r="P305" s="392">
        <v>308</v>
      </c>
      <c r="Q305" s="387">
        <v>5293501</v>
      </c>
      <c r="R305" s="388">
        <v>97</v>
      </c>
      <c r="S305" s="389">
        <v>85</v>
      </c>
      <c r="T305" s="390">
        <v>2348632</v>
      </c>
      <c r="U305" s="391">
        <v>408</v>
      </c>
      <c r="V305" s="392">
        <v>388</v>
      </c>
      <c r="W305" s="387">
        <v>416</v>
      </c>
      <c r="X305" s="388">
        <v>447</v>
      </c>
      <c r="Y305" s="389">
        <v>403</v>
      </c>
      <c r="Z305" s="390">
        <v>214</v>
      </c>
      <c r="AA305" s="395">
        <v>369</v>
      </c>
      <c r="AB305" s="396">
        <v>0</v>
      </c>
      <c r="AC305" s="397">
        <v>100</v>
      </c>
      <c r="AD305" s="398">
        <v>0</v>
      </c>
    </row>
    <row r="306" spans="1:30" s="3" customFormat="1" ht="18.75" customHeight="1">
      <c r="A306" s="137">
        <v>304</v>
      </c>
      <c r="B306" s="139" t="s">
        <v>2964</v>
      </c>
      <c r="C306" s="140" t="s">
        <v>3056</v>
      </c>
      <c r="D306" s="141">
        <v>276</v>
      </c>
      <c r="E306" s="143">
        <v>6975661</v>
      </c>
      <c r="F306" s="144">
        <v>333</v>
      </c>
      <c r="G306" s="145">
        <v>304</v>
      </c>
      <c r="H306" s="146">
        <v>7077106</v>
      </c>
      <c r="I306" s="147">
        <v>253</v>
      </c>
      <c r="J306" s="148">
        <v>226</v>
      </c>
      <c r="K306" s="143">
        <v>2843620</v>
      </c>
      <c r="L306" s="144">
        <v>215</v>
      </c>
      <c r="M306" s="145">
        <v>195</v>
      </c>
      <c r="N306" s="146">
        <v>3496708</v>
      </c>
      <c r="O306" s="147">
        <v>252</v>
      </c>
      <c r="P306" s="148">
        <v>225</v>
      </c>
      <c r="Q306" s="143">
        <v>8500061</v>
      </c>
      <c r="R306" s="144">
        <v>395</v>
      </c>
      <c r="S306" s="145">
        <v>368</v>
      </c>
      <c r="T306" s="146">
        <v>103648</v>
      </c>
      <c r="U306" s="147">
        <v>267</v>
      </c>
      <c r="V306" s="148">
        <v>253</v>
      </c>
      <c r="W306" s="143">
        <v>9501</v>
      </c>
      <c r="X306" s="144">
        <v>161</v>
      </c>
      <c r="Y306" s="145">
        <v>128</v>
      </c>
      <c r="Z306" s="146">
        <v>930</v>
      </c>
      <c r="AA306" s="149">
        <v>361</v>
      </c>
      <c r="AB306" s="141">
        <v>0</v>
      </c>
      <c r="AC306" s="150">
        <v>100</v>
      </c>
      <c r="AD306" s="151">
        <v>0</v>
      </c>
    </row>
    <row r="307" spans="1:30" s="3" customFormat="1" ht="18.75" customHeight="1">
      <c r="A307" s="152">
        <v>305</v>
      </c>
      <c r="B307" s="154" t="s">
        <v>1307</v>
      </c>
      <c r="C307" s="155" t="s">
        <v>3056</v>
      </c>
      <c r="D307" s="189">
        <v>277</v>
      </c>
      <c r="E307" s="158">
        <v>6948351</v>
      </c>
      <c r="F307" s="159">
        <v>191</v>
      </c>
      <c r="G307" s="160">
        <v>172</v>
      </c>
      <c r="H307" s="161">
        <v>12317886</v>
      </c>
      <c r="I307" s="162">
        <v>311</v>
      </c>
      <c r="J307" s="163">
        <v>279</v>
      </c>
      <c r="K307" s="158">
        <v>2229578</v>
      </c>
      <c r="L307" s="159">
        <v>248</v>
      </c>
      <c r="M307" s="160">
        <v>224</v>
      </c>
      <c r="N307" s="161">
        <v>2822906</v>
      </c>
      <c r="O307" s="162">
        <v>211</v>
      </c>
      <c r="P307" s="163">
        <v>186</v>
      </c>
      <c r="Q307" s="158">
        <v>10084049</v>
      </c>
      <c r="R307" s="159">
        <v>484</v>
      </c>
      <c r="S307" s="160">
        <v>450</v>
      </c>
      <c r="T307" s="161">
        <v>-1377145</v>
      </c>
      <c r="U307" s="162">
        <v>93</v>
      </c>
      <c r="V307" s="163">
        <v>83</v>
      </c>
      <c r="W307" s="158">
        <v>36383</v>
      </c>
      <c r="X307" s="159">
        <v>124</v>
      </c>
      <c r="Y307" s="160">
        <v>94</v>
      </c>
      <c r="Z307" s="161">
        <v>1150</v>
      </c>
      <c r="AA307" s="164">
        <v>321</v>
      </c>
      <c r="AB307" s="156">
        <v>0</v>
      </c>
      <c r="AC307" s="165">
        <v>100</v>
      </c>
      <c r="AD307" s="166">
        <v>0</v>
      </c>
    </row>
    <row r="308" spans="1:30" s="3" customFormat="1" ht="18.75" customHeight="1">
      <c r="A308" s="366">
        <v>306</v>
      </c>
      <c r="B308" s="368" t="s">
        <v>3217</v>
      </c>
      <c r="C308" s="369" t="s">
        <v>3092</v>
      </c>
      <c r="D308" s="370">
        <v>278</v>
      </c>
      <c r="E308" s="371">
        <v>6947499</v>
      </c>
      <c r="F308" s="372">
        <v>334</v>
      </c>
      <c r="G308" s="373">
        <v>305</v>
      </c>
      <c r="H308" s="374">
        <v>7073917</v>
      </c>
      <c r="I308" s="375">
        <v>136</v>
      </c>
      <c r="J308" s="376">
        <v>118</v>
      </c>
      <c r="K308" s="371">
        <v>4989545</v>
      </c>
      <c r="L308" s="372">
        <v>182</v>
      </c>
      <c r="M308" s="373">
        <v>162</v>
      </c>
      <c r="N308" s="374">
        <v>4361301</v>
      </c>
      <c r="O308" s="375">
        <v>316</v>
      </c>
      <c r="P308" s="376">
        <v>284</v>
      </c>
      <c r="Q308" s="371">
        <v>5939137</v>
      </c>
      <c r="R308" s="372">
        <v>175</v>
      </c>
      <c r="S308" s="373">
        <v>157</v>
      </c>
      <c r="T308" s="374">
        <v>1104971</v>
      </c>
      <c r="U308" s="375" t="s">
        <v>3052</v>
      </c>
      <c r="V308" s="376" t="s">
        <v>3052</v>
      </c>
      <c r="W308" s="422" t="s">
        <v>3052</v>
      </c>
      <c r="X308" s="372">
        <v>470</v>
      </c>
      <c r="Y308" s="373">
        <v>426</v>
      </c>
      <c r="Z308" s="374">
        <v>175</v>
      </c>
      <c r="AA308" s="379">
        <v>369</v>
      </c>
      <c r="AB308" s="370">
        <v>0</v>
      </c>
      <c r="AC308" s="380">
        <v>50.5</v>
      </c>
      <c r="AD308" s="381">
        <v>49.5</v>
      </c>
    </row>
    <row r="309" spans="1:30" s="3" customFormat="1" ht="18.75" customHeight="1">
      <c r="A309" s="137">
        <v>307</v>
      </c>
      <c r="B309" s="139" t="s">
        <v>224</v>
      </c>
      <c r="C309" s="140" t="s">
        <v>3056</v>
      </c>
      <c r="D309" s="141">
        <v>279</v>
      </c>
      <c r="E309" s="143">
        <v>6919784</v>
      </c>
      <c r="F309" s="144">
        <v>281</v>
      </c>
      <c r="G309" s="145">
        <v>254</v>
      </c>
      <c r="H309" s="146">
        <v>8410748</v>
      </c>
      <c r="I309" s="147">
        <v>158</v>
      </c>
      <c r="J309" s="148">
        <v>137</v>
      </c>
      <c r="K309" s="143">
        <v>4405902</v>
      </c>
      <c r="L309" s="144">
        <v>319</v>
      </c>
      <c r="M309" s="145">
        <v>292</v>
      </c>
      <c r="N309" s="146">
        <v>2014405</v>
      </c>
      <c r="O309" s="147">
        <v>332</v>
      </c>
      <c r="P309" s="148">
        <v>299</v>
      </c>
      <c r="Q309" s="143">
        <v>5491976</v>
      </c>
      <c r="R309" s="144">
        <v>150</v>
      </c>
      <c r="S309" s="145">
        <v>135</v>
      </c>
      <c r="T309" s="146">
        <v>1348272</v>
      </c>
      <c r="U309" s="147">
        <v>233</v>
      </c>
      <c r="V309" s="148">
        <v>220</v>
      </c>
      <c r="W309" s="143">
        <v>13510</v>
      </c>
      <c r="X309" s="144">
        <v>47</v>
      </c>
      <c r="Y309" s="145">
        <v>27</v>
      </c>
      <c r="Z309" s="146">
        <v>2062</v>
      </c>
      <c r="AA309" s="149">
        <v>322</v>
      </c>
      <c r="AB309" s="141">
        <v>0</v>
      </c>
      <c r="AC309" s="150">
        <v>100</v>
      </c>
      <c r="AD309" s="151">
        <v>0</v>
      </c>
    </row>
    <row r="310" spans="1:30" s="3" customFormat="1" ht="18.75" customHeight="1">
      <c r="A310" s="382">
        <v>308</v>
      </c>
      <c r="B310" s="384" t="s">
        <v>250</v>
      </c>
      <c r="C310" s="385" t="s">
        <v>3154</v>
      </c>
      <c r="D310" s="396">
        <v>280</v>
      </c>
      <c r="E310" s="387">
        <v>6905429</v>
      </c>
      <c r="F310" s="388">
        <v>321</v>
      </c>
      <c r="G310" s="389">
        <v>293</v>
      </c>
      <c r="H310" s="390">
        <v>7333004</v>
      </c>
      <c r="I310" s="391">
        <v>490</v>
      </c>
      <c r="J310" s="392">
        <v>447</v>
      </c>
      <c r="K310" s="387">
        <v>88007</v>
      </c>
      <c r="L310" s="388">
        <v>198</v>
      </c>
      <c r="M310" s="389">
        <v>178</v>
      </c>
      <c r="N310" s="390">
        <v>3921299</v>
      </c>
      <c r="O310" s="391">
        <v>169</v>
      </c>
      <c r="P310" s="392">
        <v>147</v>
      </c>
      <c r="Q310" s="387">
        <v>12151704</v>
      </c>
      <c r="R310" s="388">
        <v>373</v>
      </c>
      <c r="S310" s="389">
        <v>346</v>
      </c>
      <c r="T310" s="390">
        <v>135557</v>
      </c>
      <c r="U310" s="391">
        <v>144</v>
      </c>
      <c r="V310" s="392">
        <v>132</v>
      </c>
      <c r="W310" s="387">
        <v>24125</v>
      </c>
      <c r="X310" s="388">
        <v>415</v>
      </c>
      <c r="Y310" s="389">
        <v>371</v>
      </c>
      <c r="Z310" s="390">
        <v>269</v>
      </c>
      <c r="AA310" s="395">
        <v>383</v>
      </c>
      <c r="AB310" s="396">
        <v>0</v>
      </c>
      <c r="AC310" s="397">
        <v>93.04</v>
      </c>
      <c r="AD310" s="398">
        <v>6.96</v>
      </c>
    </row>
    <row r="311" spans="1:30" s="3" customFormat="1" ht="18.75" customHeight="1">
      <c r="A311" s="137">
        <v>309</v>
      </c>
      <c r="B311" s="139" t="s">
        <v>1384</v>
      </c>
      <c r="C311" s="140" t="s">
        <v>3056</v>
      </c>
      <c r="D311" s="141">
        <v>281</v>
      </c>
      <c r="E311" s="143">
        <v>6904975</v>
      </c>
      <c r="F311" s="144">
        <v>246</v>
      </c>
      <c r="G311" s="145">
        <v>222</v>
      </c>
      <c r="H311" s="146">
        <v>9502260</v>
      </c>
      <c r="I311" s="147">
        <v>446</v>
      </c>
      <c r="J311" s="148">
        <v>407</v>
      </c>
      <c r="K311" s="143">
        <v>800767</v>
      </c>
      <c r="L311" s="144">
        <v>367</v>
      </c>
      <c r="M311" s="145">
        <v>337</v>
      </c>
      <c r="N311" s="146">
        <v>1450518</v>
      </c>
      <c r="O311" s="147">
        <v>398</v>
      </c>
      <c r="P311" s="148">
        <v>360</v>
      </c>
      <c r="Q311" s="143">
        <v>4314586</v>
      </c>
      <c r="R311" s="144">
        <v>351</v>
      </c>
      <c r="S311" s="145">
        <v>325</v>
      </c>
      <c r="T311" s="146">
        <v>201848</v>
      </c>
      <c r="U311" s="147">
        <v>229</v>
      </c>
      <c r="V311" s="148">
        <v>216</v>
      </c>
      <c r="W311" s="143">
        <v>14145</v>
      </c>
      <c r="X311" s="144">
        <v>243</v>
      </c>
      <c r="Y311" s="145">
        <v>206</v>
      </c>
      <c r="Z311" s="146">
        <v>650</v>
      </c>
      <c r="AA311" s="149">
        <v>322</v>
      </c>
      <c r="AB311" s="141">
        <v>0</v>
      </c>
      <c r="AC311" s="150">
        <v>100</v>
      </c>
      <c r="AD311" s="151">
        <v>0</v>
      </c>
    </row>
    <row r="312" spans="1:30" s="3" customFormat="1" ht="18.75" customHeight="1">
      <c r="A312" s="400">
        <v>310</v>
      </c>
      <c r="B312" s="402" t="s">
        <v>1380</v>
      </c>
      <c r="C312" s="403" t="s">
        <v>3098</v>
      </c>
      <c r="D312" s="404">
        <v>282</v>
      </c>
      <c r="E312" s="405">
        <v>6866053</v>
      </c>
      <c r="F312" s="406">
        <v>343</v>
      </c>
      <c r="G312" s="407">
        <v>313</v>
      </c>
      <c r="H312" s="408">
        <v>6941990</v>
      </c>
      <c r="I312" s="409">
        <v>383</v>
      </c>
      <c r="J312" s="410">
        <v>349</v>
      </c>
      <c r="K312" s="405">
        <v>1623903</v>
      </c>
      <c r="L312" s="406">
        <v>377</v>
      </c>
      <c r="M312" s="407">
        <v>346</v>
      </c>
      <c r="N312" s="408">
        <v>1317721</v>
      </c>
      <c r="O312" s="409">
        <v>231</v>
      </c>
      <c r="P312" s="410">
        <v>206</v>
      </c>
      <c r="Q312" s="405">
        <v>9103644</v>
      </c>
      <c r="R312" s="406">
        <v>476</v>
      </c>
      <c r="S312" s="407">
        <v>444</v>
      </c>
      <c r="T312" s="408">
        <v>-992796</v>
      </c>
      <c r="U312" s="409">
        <v>197</v>
      </c>
      <c r="V312" s="410">
        <v>184</v>
      </c>
      <c r="W312" s="405">
        <v>17130</v>
      </c>
      <c r="X312" s="406">
        <v>169</v>
      </c>
      <c r="Y312" s="407">
        <v>135</v>
      </c>
      <c r="Z312" s="408">
        <v>886</v>
      </c>
      <c r="AA312" s="413">
        <v>321</v>
      </c>
      <c r="AB312" s="404">
        <v>0</v>
      </c>
      <c r="AC312" s="414">
        <v>100</v>
      </c>
      <c r="AD312" s="415">
        <v>0</v>
      </c>
    </row>
    <row r="313" spans="1:30" s="3" customFormat="1" ht="18.75" customHeight="1">
      <c r="A313" s="366">
        <v>311</v>
      </c>
      <c r="B313" s="368" t="s">
        <v>1379</v>
      </c>
      <c r="C313" s="369" t="s">
        <v>3058</v>
      </c>
      <c r="D313" s="370">
        <v>283</v>
      </c>
      <c r="E313" s="371">
        <v>6839726</v>
      </c>
      <c r="F313" s="372">
        <v>301</v>
      </c>
      <c r="G313" s="373">
        <v>274</v>
      </c>
      <c r="H313" s="374">
        <v>7838927</v>
      </c>
      <c r="I313" s="375">
        <v>334</v>
      </c>
      <c r="J313" s="376">
        <v>301</v>
      </c>
      <c r="K313" s="371">
        <v>2005640</v>
      </c>
      <c r="L313" s="372">
        <v>424</v>
      </c>
      <c r="M313" s="373">
        <v>390</v>
      </c>
      <c r="N313" s="374">
        <v>815249</v>
      </c>
      <c r="O313" s="375">
        <v>148</v>
      </c>
      <c r="P313" s="376">
        <v>129</v>
      </c>
      <c r="Q313" s="371">
        <v>13187155</v>
      </c>
      <c r="R313" s="372">
        <v>400</v>
      </c>
      <c r="S313" s="373">
        <v>373</v>
      </c>
      <c r="T313" s="374">
        <v>100321</v>
      </c>
      <c r="U313" s="375">
        <v>261</v>
      </c>
      <c r="V313" s="376">
        <v>247</v>
      </c>
      <c r="W313" s="371">
        <v>10222</v>
      </c>
      <c r="X313" s="372">
        <v>274</v>
      </c>
      <c r="Y313" s="373">
        <v>236</v>
      </c>
      <c r="Z313" s="374">
        <v>560</v>
      </c>
      <c r="AA313" s="379">
        <v>381</v>
      </c>
      <c r="AB313" s="370">
        <v>1.1000000000000001</v>
      </c>
      <c r="AC313" s="380">
        <v>98.9</v>
      </c>
      <c r="AD313" s="381">
        <v>0</v>
      </c>
    </row>
    <row r="314" spans="1:30" s="3" customFormat="1" ht="18.75" customHeight="1">
      <c r="A314" s="137">
        <v>312</v>
      </c>
      <c r="B314" s="139" t="s">
        <v>1428</v>
      </c>
      <c r="C314" s="140" t="s">
        <v>3056</v>
      </c>
      <c r="D314" s="141">
        <v>284</v>
      </c>
      <c r="E314" s="143">
        <v>6794607</v>
      </c>
      <c r="F314" s="144">
        <v>327</v>
      </c>
      <c r="G314" s="145">
        <v>298</v>
      </c>
      <c r="H314" s="146">
        <v>7248235</v>
      </c>
      <c r="I314" s="147">
        <v>242</v>
      </c>
      <c r="J314" s="148">
        <v>217</v>
      </c>
      <c r="K314" s="143">
        <v>2970044</v>
      </c>
      <c r="L314" s="144">
        <v>231</v>
      </c>
      <c r="M314" s="145">
        <v>211</v>
      </c>
      <c r="N314" s="146">
        <v>3061116</v>
      </c>
      <c r="O314" s="147">
        <v>297</v>
      </c>
      <c r="P314" s="148">
        <v>266</v>
      </c>
      <c r="Q314" s="143">
        <v>6975954</v>
      </c>
      <c r="R314" s="144">
        <v>221</v>
      </c>
      <c r="S314" s="145">
        <v>199</v>
      </c>
      <c r="T314" s="146">
        <v>807348</v>
      </c>
      <c r="U314" s="147">
        <v>256</v>
      </c>
      <c r="V314" s="148">
        <v>242</v>
      </c>
      <c r="W314" s="143">
        <v>10793</v>
      </c>
      <c r="X314" s="144">
        <v>395</v>
      </c>
      <c r="Y314" s="145">
        <v>352</v>
      </c>
      <c r="Z314" s="146">
        <v>318</v>
      </c>
      <c r="AA314" s="149">
        <v>362</v>
      </c>
      <c r="AB314" s="141">
        <v>0</v>
      </c>
      <c r="AC314" s="150">
        <v>100</v>
      </c>
      <c r="AD314" s="151">
        <v>0</v>
      </c>
    </row>
    <row r="315" spans="1:30" s="3" customFormat="1" ht="18.75" customHeight="1">
      <c r="A315" s="137">
        <v>313</v>
      </c>
      <c r="B315" s="139" t="s">
        <v>2300</v>
      </c>
      <c r="C315" s="140" t="s">
        <v>3056</v>
      </c>
      <c r="D315" s="141">
        <v>285</v>
      </c>
      <c r="E315" s="143">
        <v>6761010</v>
      </c>
      <c r="F315" s="144">
        <v>236</v>
      </c>
      <c r="G315" s="145">
        <v>213</v>
      </c>
      <c r="H315" s="146">
        <v>10221159</v>
      </c>
      <c r="I315" s="147">
        <v>345</v>
      </c>
      <c r="J315" s="148">
        <v>311</v>
      </c>
      <c r="K315" s="143">
        <v>1923310</v>
      </c>
      <c r="L315" s="144">
        <v>243</v>
      </c>
      <c r="M315" s="145">
        <v>222</v>
      </c>
      <c r="N315" s="146">
        <v>2869638</v>
      </c>
      <c r="O315" s="147">
        <v>355</v>
      </c>
      <c r="P315" s="148">
        <v>322</v>
      </c>
      <c r="Q315" s="143">
        <v>4932128</v>
      </c>
      <c r="R315" s="144">
        <v>277</v>
      </c>
      <c r="S315" s="145">
        <v>255</v>
      </c>
      <c r="T315" s="146">
        <v>493318</v>
      </c>
      <c r="U315" s="147">
        <v>432</v>
      </c>
      <c r="V315" s="148">
        <v>408</v>
      </c>
      <c r="W315" s="143">
        <v>21</v>
      </c>
      <c r="X315" s="144">
        <v>309</v>
      </c>
      <c r="Y315" s="145">
        <v>269</v>
      </c>
      <c r="Z315" s="146">
        <v>478</v>
      </c>
      <c r="AA315" s="149">
        <v>369</v>
      </c>
      <c r="AB315" s="141">
        <v>0</v>
      </c>
      <c r="AC315" s="150">
        <v>100</v>
      </c>
      <c r="AD315" s="151">
        <v>0</v>
      </c>
    </row>
    <row r="316" spans="1:30" s="3" customFormat="1" ht="18.75" customHeight="1">
      <c r="A316" s="382">
        <v>314</v>
      </c>
      <c r="B316" s="384" t="s">
        <v>307</v>
      </c>
      <c r="C316" s="385" t="s">
        <v>88</v>
      </c>
      <c r="D316" s="396">
        <v>286</v>
      </c>
      <c r="E316" s="387">
        <v>6731517</v>
      </c>
      <c r="F316" s="388">
        <v>315</v>
      </c>
      <c r="G316" s="389">
        <v>287</v>
      </c>
      <c r="H316" s="390">
        <v>7451172</v>
      </c>
      <c r="I316" s="391">
        <v>237</v>
      </c>
      <c r="J316" s="392">
        <v>212</v>
      </c>
      <c r="K316" s="387">
        <v>3061518</v>
      </c>
      <c r="L316" s="388">
        <v>339</v>
      </c>
      <c r="M316" s="389">
        <v>310</v>
      </c>
      <c r="N316" s="390">
        <v>1696242</v>
      </c>
      <c r="O316" s="391">
        <v>392</v>
      </c>
      <c r="P316" s="392">
        <v>355</v>
      </c>
      <c r="Q316" s="387">
        <v>4372792</v>
      </c>
      <c r="R316" s="388">
        <v>165</v>
      </c>
      <c r="S316" s="389">
        <v>148</v>
      </c>
      <c r="T316" s="390">
        <v>1175065</v>
      </c>
      <c r="U316" s="391">
        <v>416</v>
      </c>
      <c r="V316" s="392">
        <v>395</v>
      </c>
      <c r="W316" s="399" t="s">
        <v>3052</v>
      </c>
      <c r="X316" s="388">
        <v>367</v>
      </c>
      <c r="Y316" s="389">
        <v>324</v>
      </c>
      <c r="Z316" s="390">
        <v>380</v>
      </c>
      <c r="AA316" s="395">
        <v>352</v>
      </c>
      <c r="AB316" s="396">
        <v>0</v>
      </c>
      <c r="AC316" s="397">
        <v>49</v>
      </c>
      <c r="AD316" s="398">
        <v>51</v>
      </c>
    </row>
    <row r="317" spans="1:30" s="3" customFormat="1" ht="18.75" customHeight="1">
      <c r="A317" s="152">
        <v>315</v>
      </c>
      <c r="B317" s="154" t="s">
        <v>1009</v>
      </c>
      <c r="C317" s="155" t="s">
        <v>3056</v>
      </c>
      <c r="D317" s="156">
        <v>287</v>
      </c>
      <c r="E317" s="158">
        <v>6714076</v>
      </c>
      <c r="F317" s="159">
        <v>349</v>
      </c>
      <c r="G317" s="160">
        <v>318</v>
      </c>
      <c r="H317" s="161">
        <v>6740284</v>
      </c>
      <c r="I317" s="162">
        <v>285</v>
      </c>
      <c r="J317" s="163">
        <v>255</v>
      </c>
      <c r="K317" s="158">
        <v>2517714</v>
      </c>
      <c r="L317" s="159">
        <v>193</v>
      </c>
      <c r="M317" s="160">
        <v>173</v>
      </c>
      <c r="N317" s="161">
        <v>4077953</v>
      </c>
      <c r="O317" s="162">
        <v>308</v>
      </c>
      <c r="P317" s="163">
        <v>276</v>
      </c>
      <c r="Q317" s="158">
        <v>6345589</v>
      </c>
      <c r="R317" s="159">
        <v>298</v>
      </c>
      <c r="S317" s="160">
        <v>276</v>
      </c>
      <c r="T317" s="161">
        <v>396888</v>
      </c>
      <c r="U317" s="162">
        <v>177</v>
      </c>
      <c r="V317" s="163">
        <v>164</v>
      </c>
      <c r="W317" s="158">
        <v>19595</v>
      </c>
      <c r="X317" s="159">
        <v>342</v>
      </c>
      <c r="Y317" s="160">
        <v>299</v>
      </c>
      <c r="Z317" s="161">
        <v>429</v>
      </c>
      <c r="AA317" s="164">
        <v>362</v>
      </c>
      <c r="AB317" s="156">
        <v>0</v>
      </c>
      <c r="AC317" s="165">
        <v>100</v>
      </c>
      <c r="AD317" s="166">
        <v>0</v>
      </c>
    </row>
    <row r="318" spans="1:30" s="3" customFormat="1" ht="18.75" customHeight="1">
      <c r="A318" s="167">
        <v>316</v>
      </c>
      <c r="B318" s="169" t="s">
        <v>251</v>
      </c>
      <c r="C318" s="170" t="s">
        <v>3056</v>
      </c>
      <c r="D318" s="171">
        <v>288</v>
      </c>
      <c r="E318" s="173">
        <v>6693040</v>
      </c>
      <c r="F318" s="174">
        <v>219</v>
      </c>
      <c r="G318" s="175">
        <v>196</v>
      </c>
      <c r="H318" s="176">
        <v>10966175</v>
      </c>
      <c r="I318" s="177">
        <v>280</v>
      </c>
      <c r="J318" s="178">
        <v>250</v>
      </c>
      <c r="K318" s="173">
        <v>2532999</v>
      </c>
      <c r="L318" s="174">
        <v>448</v>
      </c>
      <c r="M318" s="175">
        <v>412</v>
      </c>
      <c r="N318" s="176">
        <v>598646</v>
      </c>
      <c r="O318" s="177">
        <v>323</v>
      </c>
      <c r="P318" s="178">
        <v>291</v>
      </c>
      <c r="Q318" s="173">
        <v>5732758</v>
      </c>
      <c r="R318" s="174">
        <v>308</v>
      </c>
      <c r="S318" s="175">
        <v>286</v>
      </c>
      <c r="T318" s="176">
        <v>347459</v>
      </c>
      <c r="U318" s="177">
        <v>338</v>
      </c>
      <c r="V318" s="178">
        <v>323</v>
      </c>
      <c r="W318" s="173">
        <v>3843</v>
      </c>
      <c r="X318" s="174">
        <v>427</v>
      </c>
      <c r="Y318" s="175">
        <v>383</v>
      </c>
      <c r="Z318" s="176">
        <v>250</v>
      </c>
      <c r="AA318" s="179">
        <v>371</v>
      </c>
      <c r="AB318" s="171">
        <v>0</v>
      </c>
      <c r="AC318" s="180">
        <v>100</v>
      </c>
      <c r="AD318" s="181">
        <v>0</v>
      </c>
    </row>
    <row r="319" spans="1:30" s="3" customFormat="1" ht="18.75" customHeight="1">
      <c r="A319" s="382">
        <v>317</v>
      </c>
      <c r="B319" s="384" t="s">
        <v>1813</v>
      </c>
      <c r="C319" s="385" t="s">
        <v>88</v>
      </c>
      <c r="D319" s="396">
        <v>289</v>
      </c>
      <c r="E319" s="387">
        <v>6667815</v>
      </c>
      <c r="F319" s="388">
        <v>353</v>
      </c>
      <c r="G319" s="389">
        <v>322</v>
      </c>
      <c r="H319" s="390">
        <v>6670463</v>
      </c>
      <c r="I319" s="391">
        <v>292</v>
      </c>
      <c r="J319" s="392">
        <v>261</v>
      </c>
      <c r="K319" s="387">
        <v>2450117</v>
      </c>
      <c r="L319" s="388">
        <v>365</v>
      </c>
      <c r="M319" s="389">
        <v>335</v>
      </c>
      <c r="N319" s="390">
        <v>1456905</v>
      </c>
      <c r="O319" s="391">
        <v>318</v>
      </c>
      <c r="P319" s="392">
        <v>286</v>
      </c>
      <c r="Q319" s="387">
        <v>5909123</v>
      </c>
      <c r="R319" s="388">
        <v>356</v>
      </c>
      <c r="S319" s="389">
        <v>330</v>
      </c>
      <c r="T319" s="390">
        <v>193279</v>
      </c>
      <c r="U319" s="391">
        <v>217</v>
      </c>
      <c r="V319" s="392">
        <v>204</v>
      </c>
      <c r="W319" s="387">
        <v>15517</v>
      </c>
      <c r="X319" s="388">
        <v>378</v>
      </c>
      <c r="Y319" s="389">
        <v>335</v>
      </c>
      <c r="Z319" s="390">
        <v>345</v>
      </c>
      <c r="AA319" s="395">
        <v>321</v>
      </c>
      <c r="AB319" s="396">
        <v>0</v>
      </c>
      <c r="AC319" s="397">
        <v>100</v>
      </c>
      <c r="AD319" s="398">
        <v>0</v>
      </c>
    </row>
    <row r="320" spans="1:30" s="3" customFormat="1" ht="18.75" customHeight="1">
      <c r="A320" s="382">
        <v>318</v>
      </c>
      <c r="B320" s="384" t="s">
        <v>252</v>
      </c>
      <c r="C320" s="385" t="s">
        <v>104</v>
      </c>
      <c r="D320" s="396">
        <v>290</v>
      </c>
      <c r="E320" s="387">
        <v>6656435</v>
      </c>
      <c r="F320" s="388">
        <v>330</v>
      </c>
      <c r="G320" s="389">
        <v>301</v>
      </c>
      <c r="H320" s="390">
        <v>7202121</v>
      </c>
      <c r="I320" s="391">
        <v>342</v>
      </c>
      <c r="J320" s="392">
        <v>308</v>
      </c>
      <c r="K320" s="387">
        <v>1968924</v>
      </c>
      <c r="L320" s="388">
        <v>211</v>
      </c>
      <c r="M320" s="389">
        <v>191</v>
      </c>
      <c r="N320" s="390">
        <v>3620777</v>
      </c>
      <c r="O320" s="391">
        <v>280</v>
      </c>
      <c r="P320" s="392">
        <v>249</v>
      </c>
      <c r="Q320" s="387">
        <v>7532394</v>
      </c>
      <c r="R320" s="388">
        <v>436</v>
      </c>
      <c r="S320" s="389">
        <v>409</v>
      </c>
      <c r="T320" s="390">
        <v>31276</v>
      </c>
      <c r="U320" s="391" t="s">
        <v>3052</v>
      </c>
      <c r="V320" s="392" t="s">
        <v>3052</v>
      </c>
      <c r="W320" s="399" t="s">
        <v>3052</v>
      </c>
      <c r="X320" s="388">
        <v>127</v>
      </c>
      <c r="Y320" s="389">
        <v>97</v>
      </c>
      <c r="Z320" s="390">
        <v>1110</v>
      </c>
      <c r="AA320" s="395">
        <v>321</v>
      </c>
      <c r="AB320" s="396">
        <v>0</v>
      </c>
      <c r="AC320" s="397">
        <v>100</v>
      </c>
      <c r="AD320" s="398">
        <v>0</v>
      </c>
    </row>
    <row r="321" spans="1:30" s="3" customFormat="1" ht="18.75" customHeight="1">
      <c r="A321" s="382">
        <v>319</v>
      </c>
      <c r="B321" s="384" t="s">
        <v>253</v>
      </c>
      <c r="C321" s="385" t="s">
        <v>3054</v>
      </c>
      <c r="D321" s="396">
        <v>29</v>
      </c>
      <c r="E321" s="387">
        <v>6640829</v>
      </c>
      <c r="F321" s="388">
        <v>347</v>
      </c>
      <c r="G321" s="389">
        <v>31</v>
      </c>
      <c r="H321" s="390">
        <v>6758617</v>
      </c>
      <c r="I321" s="391">
        <v>250</v>
      </c>
      <c r="J321" s="392">
        <v>27</v>
      </c>
      <c r="K321" s="387">
        <v>2896082</v>
      </c>
      <c r="L321" s="388">
        <v>486</v>
      </c>
      <c r="M321" s="389">
        <v>38</v>
      </c>
      <c r="N321" s="390">
        <v>106603</v>
      </c>
      <c r="O321" s="391">
        <v>400</v>
      </c>
      <c r="P321" s="392">
        <v>39</v>
      </c>
      <c r="Q321" s="387">
        <v>4191683</v>
      </c>
      <c r="R321" s="388">
        <v>469</v>
      </c>
      <c r="S321" s="389">
        <v>32</v>
      </c>
      <c r="T321" s="390">
        <v>-662272</v>
      </c>
      <c r="U321" s="391">
        <v>414</v>
      </c>
      <c r="V321" s="392">
        <v>21</v>
      </c>
      <c r="W321" s="387">
        <v>189</v>
      </c>
      <c r="X321" s="388">
        <v>40</v>
      </c>
      <c r="Y321" s="389">
        <v>19</v>
      </c>
      <c r="Z321" s="390">
        <v>2400</v>
      </c>
      <c r="AA321" s="395">
        <v>384</v>
      </c>
      <c r="AB321" s="396">
        <v>100</v>
      </c>
      <c r="AC321" s="397">
        <v>0</v>
      </c>
      <c r="AD321" s="398">
        <v>0</v>
      </c>
    </row>
    <row r="322" spans="1:30" s="3" customFormat="1" ht="18.75" customHeight="1">
      <c r="A322" s="152">
        <v>320</v>
      </c>
      <c r="B322" s="154" t="s">
        <v>1373</v>
      </c>
      <c r="C322" s="155" t="s">
        <v>3056</v>
      </c>
      <c r="D322" s="156">
        <v>291</v>
      </c>
      <c r="E322" s="158">
        <v>6634591</v>
      </c>
      <c r="F322" s="159">
        <v>344</v>
      </c>
      <c r="G322" s="160">
        <v>314</v>
      </c>
      <c r="H322" s="161">
        <v>6888893</v>
      </c>
      <c r="I322" s="162">
        <v>310</v>
      </c>
      <c r="J322" s="163">
        <v>278</v>
      </c>
      <c r="K322" s="158">
        <v>2247133</v>
      </c>
      <c r="L322" s="159">
        <v>298</v>
      </c>
      <c r="M322" s="160">
        <v>272</v>
      </c>
      <c r="N322" s="161">
        <v>2216971</v>
      </c>
      <c r="O322" s="162">
        <v>404</v>
      </c>
      <c r="P322" s="163">
        <v>365</v>
      </c>
      <c r="Q322" s="158">
        <v>4120016</v>
      </c>
      <c r="R322" s="159">
        <v>220</v>
      </c>
      <c r="S322" s="160">
        <v>198</v>
      </c>
      <c r="T322" s="161">
        <v>810323</v>
      </c>
      <c r="U322" s="162">
        <v>324</v>
      </c>
      <c r="V322" s="163">
        <v>309</v>
      </c>
      <c r="W322" s="158">
        <v>4800</v>
      </c>
      <c r="X322" s="159">
        <v>292</v>
      </c>
      <c r="Y322" s="160">
        <v>253</v>
      </c>
      <c r="Z322" s="161">
        <v>503</v>
      </c>
      <c r="AA322" s="164">
        <v>381</v>
      </c>
      <c r="AB322" s="156">
        <v>0</v>
      </c>
      <c r="AC322" s="165">
        <v>100</v>
      </c>
      <c r="AD322" s="166">
        <v>0</v>
      </c>
    </row>
    <row r="323" spans="1:30" s="3" customFormat="1" ht="18.75" customHeight="1">
      <c r="A323" s="366">
        <v>321</v>
      </c>
      <c r="B323" s="368" t="s">
        <v>254</v>
      </c>
      <c r="C323" s="369" t="s">
        <v>1049</v>
      </c>
      <c r="D323" s="370">
        <v>292</v>
      </c>
      <c r="E323" s="371">
        <v>6605145</v>
      </c>
      <c r="F323" s="372">
        <v>346</v>
      </c>
      <c r="G323" s="373">
        <v>316</v>
      </c>
      <c r="H323" s="374">
        <v>6762048</v>
      </c>
      <c r="I323" s="375">
        <v>227</v>
      </c>
      <c r="J323" s="376">
        <v>204</v>
      </c>
      <c r="K323" s="371">
        <v>3173673</v>
      </c>
      <c r="L323" s="372">
        <v>98</v>
      </c>
      <c r="M323" s="373">
        <v>80</v>
      </c>
      <c r="N323" s="374">
        <v>7626013</v>
      </c>
      <c r="O323" s="375">
        <v>225</v>
      </c>
      <c r="P323" s="376">
        <v>200</v>
      </c>
      <c r="Q323" s="371">
        <v>9240346</v>
      </c>
      <c r="R323" s="372">
        <v>212</v>
      </c>
      <c r="S323" s="373">
        <v>191</v>
      </c>
      <c r="T323" s="374">
        <v>881602</v>
      </c>
      <c r="U323" s="375">
        <v>331</v>
      </c>
      <c r="V323" s="376">
        <v>316</v>
      </c>
      <c r="W323" s="371">
        <v>4395</v>
      </c>
      <c r="X323" s="372">
        <v>117</v>
      </c>
      <c r="Y323" s="373">
        <v>88</v>
      </c>
      <c r="Z323" s="374">
        <v>1200</v>
      </c>
      <c r="AA323" s="379">
        <v>321</v>
      </c>
      <c r="AB323" s="370">
        <v>0</v>
      </c>
      <c r="AC323" s="380">
        <v>100</v>
      </c>
      <c r="AD323" s="381">
        <v>0</v>
      </c>
    </row>
    <row r="324" spans="1:30" s="3" customFormat="1" ht="18.75" customHeight="1">
      <c r="A324" s="137">
        <v>322</v>
      </c>
      <c r="B324" s="139" t="s">
        <v>1261</v>
      </c>
      <c r="C324" s="140" t="s">
        <v>3056</v>
      </c>
      <c r="D324" s="141">
        <v>293</v>
      </c>
      <c r="E324" s="143">
        <v>6537091</v>
      </c>
      <c r="F324" s="144">
        <v>345</v>
      </c>
      <c r="G324" s="145">
        <v>315</v>
      </c>
      <c r="H324" s="146">
        <v>6795249</v>
      </c>
      <c r="I324" s="147">
        <v>464</v>
      </c>
      <c r="J324" s="148">
        <v>422</v>
      </c>
      <c r="K324" s="143">
        <v>625578</v>
      </c>
      <c r="L324" s="144">
        <v>403</v>
      </c>
      <c r="M324" s="145">
        <v>371</v>
      </c>
      <c r="N324" s="146">
        <v>1023001</v>
      </c>
      <c r="O324" s="147">
        <v>335</v>
      </c>
      <c r="P324" s="148">
        <v>302</v>
      </c>
      <c r="Q324" s="143">
        <v>5438486</v>
      </c>
      <c r="R324" s="144">
        <v>260</v>
      </c>
      <c r="S324" s="145">
        <v>238</v>
      </c>
      <c r="T324" s="146">
        <v>576468</v>
      </c>
      <c r="U324" s="147">
        <v>163</v>
      </c>
      <c r="V324" s="148">
        <v>150</v>
      </c>
      <c r="W324" s="143">
        <v>21267</v>
      </c>
      <c r="X324" s="144">
        <v>173</v>
      </c>
      <c r="Y324" s="145">
        <v>139</v>
      </c>
      <c r="Z324" s="146">
        <v>868</v>
      </c>
      <c r="AA324" s="149">
        <v>322</v>
      </c>
      <c r="AB324" s="141">
        <v>0</v>
      </c>
      <c r="AC324" s="150">
        <v>100</v>
      </c>
      <c r="AD324" s="151">
        <v>0</v>
      </c>
    </row>
    <row r="325" spans="1:30" s="3" customFormat="1" ht="18.75" customHeight="1">
      <c r="A325" s="382">
        <v>323</v>
      </c>
      <c r="B325" s="384" t="s">
        <v>1743</v>
      </c>
      <c r="C325" s="385" t="s">
        <v>3098</v>
      </c>
      <c r="D325" s="396">
        <v>294</v>
      </c>
      <c r="E325" s="387">
        <v>6526205</v>
      </c>
      <c r="F325" s="388">
        <v>358</v>
      </c>
      <c r="G325" s="389">
        <v>327</v>
      </c>
      <c r="H325" s="390">
        <v>6527068</v>
      </c>
      <c r="I325" s="391">
        <v>221</v>
      </c>
      <c r="J325" s="392">
        <v>198</v>
      </c>
      <c r="K325" s="387">
        <v>3316406</v>
      </c>
      <c r="L325" s="388">
        <v>218</v>
      </c>
      <c r="M325" s="389">
        <v>198</v>
      </c>
      <c r="N325" s="390">
        <v>3444388</v>
      </c>
      <c r="O325" s="391">
        <v>300</v>
      </c>
      <c r="P325" s="392">
        <v>268</v>
      </c>
      <c r="Q325" s="387">
        <v>6879186</v>
      </c>
      <c r="R325" s="388">
        <v>283</v>
      </c>
      <c r="S325" s="389">
        <v>261</v>
      </c>
      <c r="T325" s="390">
        <v>460713</v>
      </c>
      <c r="U325" s="391">
        <v>364</v>
      </c>
      <c r="V325" s="392">
        <v>347</v>
      </c>
      <c r="W325" s="387">
        <v>1993</v>
      </c>
      <c r="X325" s="388">
        <v>196</v>
      </c>
      <c r="Y325" s="389">
        <v>161</v>
      </c>
      <c r="Z325" s="390">
        <v>788</v>
      </c>
      <c r="AA325" s="395">
        <v>321</v>
      </c>
      <c r="AB325" s="396">
        <v>0</v>
      </c>
      <c r="AC325" s="397">
        <v>100</v>
      </c>
      <c r="AD325" s="398">
        <v>0</v>
      </c>
    </row>
    <row r="326" spans="1:30" s="3" customFormat="1" ht="18.75" customHeight="1">
      <c r="A326" s="382">
        <v>324</v>
      </c>
      <c r="B326" s="384" t="s">
        <v>2746</v>
      </c>
      <c r="C326" s="385" t="s">
        <v>88</v>
      </c>
      <c r="D326" s="396">
        <v>295</v>
      </c>
      <c r="E326" s="387">
        <v>6525344</v>
      </c>
      <c r="F326" s="388">
        <v>342</v>
      </c>
      <c r="G326" s="389">
        <v>312</v>
      </c>
      <c r="H326" s="390">
        <v>6958045</v>
      </c>
      <c r="I326" s="391">
        <v>466</v>
      </c>
      <c r="J326" s="392">
        <v>424</v>
      </c>
      <c r="K326" s="387">
        <v>623511</v>
      </c>
      <c r="L326" s="388">
        <v>457</v>
      </c>
      <c r="M326" s="389">
        <v>421</v>
      </c>
      <c r="N326" s="390">
        <v>498452</v>
      </c>
      <c r="O326" s="391">
        <v>451</v>
      </c>
      <c r="P326" s="392">
        <v>409</v>
      </c>
      <c r="Q326" s="387">
        <v>2893240</v>
      </c>
      <c r="R326" s="388">
        <v>408</v>
      </c>
      <c r="S326" s="389">
        <v>381</v>
      </c>
      <c r="T326" s="390">
        <v>77849</v>
      </c>
      <c r="U326" s="391">
        <v>96</v>
      </c>
      <c r="V326" s="392">
        <v>85</v>
      </c>
      <c r="W326" s="387">
        <v>34472</v>
      </c>
      <c r="X326" s="388">
        <v>433</v>
      </c>
      <c r="Y326" s="389">
        <v>389</v>
      </c>
      <c r="Z326" s="390">
        <v>240</v>
      </c>
      <c r="AA326" s="395">
        <v>311</v>
      </c>
      <c r="AB326" s="396">
        <v>0</v>
      </c>
      <c r="AC326" s="397">
        <v>100</v>
      </c>
      <c r="AD326" s="398">
        <v>0</v>
      </c>
    </row>
    <row r="327" spans="1:30" s="3" customFormat="1" ht="18.75" customHeight="1">
      <c r="A327" s="400">
        <v>325</v>
      </c>
      <c r="B327" s="402" t="s">
        <v>1098</v>
      </c>
      <c r="C327" s="403" t="s">
        <v>3058</v>
      </c>
      <c r="D327" s="404">
        <v>296</v>
      </c>
      <c r="E327" s="405">
        <v>6516954</v>
      </c>
      <c r="F327" s="406">
        <v>341</v>
      </c>
      <c r="G327" s="407">
        <v>311</v>
      </c>
      <c r="H327" s="408">
        <v>6969722</v>
      </c>
      <c r="I327" s="409">
        <v>353</v>
      </c>
      <c r="J327" s="410">
        <v>319</v>
      </c>
      <c r="K327" s="405">
        <v>1864861</v>
      </c>
      <c r="L327" s="406">
        <v>456</v>
      </c>
      <c r="M327" s="407">
        <v>420</v>
      </c>
      <c r="N327" s="408">
        <v>525017</v>
      </c>
      <c r="O327" s="409">
        <v>402</v>
      </c>
      <c r="P327" s="410">
        <v>363</v>
      </c>
      <c r="Q327" s="405">
        <v>4141071</v>
      </c>
      <c r="R327" s="406">
        <v>419</v>
      </c>
      <c r="S327" s="407">
        <v>392</v>
      </c>
      <c r="T327" s="408">
        <v>54902</v>
      </c>
      <c r="U327" s="409">
        <v>212</v>
      </c>
      <c r="V327" s="410">
        <v>199</v>
      </c>
      <c r="W327" s="405">
        <v>15984</v>
      </c>
      <c r="X327" s="406">
        <v>481</v>
      </c>
      <c r="Y327" s="407">
        <v>437</v>
      </c>
      <c r="Z327" s="408">
        <v>135</v>
      </c>
      <c r="AA327" s="413">
        <v>311</v>
      </c>
      <c r="AB327" s="404">
        <v>0</v>
      </c>
      <c r="AC327" s="414">
        <v>100</v>
      </c>
      <c r="AD327" s="415">
        <v>0</v>
      </c>
    </row>
    <row r="328" spans="1:30" s="3" customFormat="1" ht="18.75" customHeight="1">
      <c r="A328" s="167">
        <v>326</v>
      </c>
      <c r="B328" s="169" t="s">
        <v>1372</v>
      </c>
      <c r="C328" s="170" t="s">
        <v>3056</v>
      </c>
      <c r="D328" s="171">
        <v>297</v>
      </c>
      <c r="E328" s="173">
        <v>6492371</v>
      </c>
      <c r="F328" s="174">
        <v>305</v>
      </c>
      <c r="G328" s="175">
        <v>278</v>
      </c>
      <c r="H328" s="176">
        <v>7799795</v>
      </c>
      <c r="I328" s="177">
        <v>326</v>
      </c>
      <c r="J328" s="178">
        <v>293</v>
      </c>
      <c r="K328" s="173">
        <v>2058283</v>
      </c>
      <c r="L328" s="174">
        <v>408</v>
      </c>
      <c r="M328" s="175">
        <v>376</v>
      </c>
      <c r="N328" s="176">
        <v>990342</v>
      </c>
      <c r="O328" s="177">
        <v>374</v>
      </c>
      <c r="P328" s="178">
        <v>338</v>
      </c>
      <c r="Q328" s="173">
        <v>4596501</v>
      </c>
      <c r="R328" s="174">
        <v>352</v>
      </c>
      <c r="S328" s="175">
        <v>326</v>
      </c>
      <c r="T328" s="176">
        <v>197652</v>
      </c>
      <c r="U328" s="177">
        <v>112</v>
      </c>
      <c r="V328" s="178">
        <v>100</v>
      </c>
      <c r="W328" s="173">
        <v>30596</v>
      </c>
      <c r="X328" s="174">
        <v>326</v>
      </c>
      <c r="Y328" s="175">
        <v>284</v>
      </c>
      <c r="Z328" s="176">
        <v>450</v>
      </c>
      <c r="AA328" s="179">
        <v>371</v>
      </c>
      <c r="AB328" s="171">
        <v>0</v>
      </c>
      <c r="AC328" s="180">
        <v>100</v>
      </c>
      <c r="AD328" s="181">
        <v>0</v>
      </c>
    </row>
    <row r="329" spans="1:30" s="3" customFormat="1" ht="18.75" customHeight="1">
      <c r="A329" s="137">
        <v>327</v>
      </c>
      <c r="B329" s="139" t="s">
        <v>255</v>
      </c>
      <c r="C329" s="140" t="s">
        <v>3056</v>
      </c>
      <c r="D329" s="141">
        <v>298</v>
      </c>
      <c r="E329" s="143">
        <v>6488659</v>
      </c>
      <c r="F329" s="144">
        <v>362</v>
      </c>
      <c r="G329" s="145">
        <v>331</v>
      </c>
      <c r="H329" s="146">
        <v>6488659</v>
      </c>
      <c r="I329" s="147">
        <v>474</v>
      </c>
      <c r="J329" s="148">
        <v>432</v>
      </c>
      <c r="K329" s="143">
        <v>462839</v>
      </c>
      <c r="L329" s="144">
        <v>354</v>
      </c>
      <c r="M329" s="145">
        <v>325</v>
      </c>
      <c r="N329" s="146">
        <v>1551565</v>
      </c>
      <c r="O329" s="147">
        <v>427</v>
      </c>
      <c r="P329" s="148">
        <v>386</v>
      </c>
      <c r="Q329" s="143">
        <v>3523668</v>
      </c>
      <c r="R329" s="144">
        <v>433</v>
      </c>
      <c r="S329" s="145">
        <v>406</v>
      </c>
      <c r="T329" s="146">
        <v>37490</v>
      </c>
      <c r="U329" s="147">
        <v>137</v>
      </c>
      <c r="V329" s="148">
        <v>125</v>
      </c>
      <c r="W329" s="143">
        <v>25492</v>
      </c>
      <c r="X329" s="144">
        <v>493</v>
      </c>
      <c r="Y329" s="145">
        <v>449</v>
      </c>
      <c r="Z329" s="146">
        <v>70</v>
      </c>
      <c r="AA329" s="149">
        <v>390</v>
      </c>
      <c r="AB329" s="141">
        <v>0</v>
      </c>
      <c r="AC329" s="150">
        <v>100</v>
      </c>
      <c r="AD329" s="151">
        <v>0</v>
      </c>
    </row>
    <row r="330" spans="1:30" s="3" customFormat="1" ht="18.75" customHeight="1">
      <c r="A330" s="382">
        <v>328</v>
      </c>
      <c r="B330" s="384" t="s">
        <v>256</v>
      </c>
      <c r="C330" s="385" t="s">
        <v>2187</v>
      </c>
      <c r="D330" s="396">
        <v>299</v>
      </c>
      <c r="E330" s="387">
        <v>6456609</v>
      </c>
      <c r="F330" s="388">
        <v>350</v>
      </c>
      <c r="G330" s="389">
        <v>319</v>
      </c>
      <c r="H330" s="390">
        <v>6718516</v>
      </c>
      <c r="I330" s="391">
        <v>273</v>
      </c>
      <c r="J330" s="392">
        <v>243</v>
      </c>
      <c r="K330" s="387">
        <v>2621617</v>
      </c>
      <c r="L330" s="388">
        <v>237</v>
      </c>
      <c r="M330" s="389">
        <v>216</v>
      </c>
      <c r="N330" s="390">
        <v>2997321</v>
      </c>
      <c r="O330" s="391">
        <v>313</v>
      </c>
      <c r="P330" s="392">
        <v>281</v>
      </c>
      <c r="Q330" s="387">
        <v>6165979</v>
      </c>
      <c r="R330" s="388">
        <v>194</v>
      </c>
      <c r="S330" s="389">
        <v>173</v>
      </c>
      <c r="T330" s="390">
        <v>1013917</v>
      </c>
      <c r="U330" s="391">
        <v>371</v>
      </c>
      <c r="V330" s="392">
        <v>353</v>
      </c>
      <c r="W330" s="387">
        <v>1637</v>
      </c>
      <c r="X330" s="388">
        <v>423</v>
      </c>
      <c r="Y330" s="389">
        <v>379</v>
      </c>
      <c r="Z330" s="390">
        <v>254</v>
      </c>
      <c r="AA330" s="395">
        <v>313</v>
      </c>
      <c r="AB330" s="396">
        <v>0</v>
      </c>
      <c r="AC330" s="397">
        <v>100</v>
      </c>
      <c r="AD330" s="398">
        <v>0</v>
      </c>
    </row>
    <row r="331" spans="1:30" s="3" customFormat="1" ht="18.75" customHeight="1">
      <c r="A331" s="137">
        <v>329</v>
      </c>
      <c r="B331" s="139" t="s">
        <v>1436</v>
      </c>
      <c r="C331" s="140" t="s">
        <v>3056</v>
      </c>
      <c r="D331" s="141">
        <v>300</v>
      </c>
      <c r="E331" s="143">
        <v>6453893</v>
      </c>
      <c r="F331" s="144">
        <v>364</v>
      </c>
      <c r="G331" s="145">
        <v>333</v>
      </c>
      <c r="H331" s="146">
        <v>6453893</v>
      </c>
      <c r="I331" s="147" t="s">
        <v>3052</v>
      </c>
      <c r="J331" s="148" t="s">
        <v>3052</v>
      </c>
      <c r="K331" s="143">
        <v>-223862</v>
      </c>
      <c r="L331" s="144" t="s">
        <v>3052</v>
      </c>
      <c r="M331" s="145" t="s">
        <v>3052</v>
      </c>
      <c r="N331" s="146">
        <v>-1188190</v>
      </c>
      <c r="O331" s="147">
        <v>472</v>
      </c>
      <c r="P331" s="148">
        <v>428</v>
      </c>
      <c r="Q331" s="143">
        <v>2453495</v>
      </c>
      <c r="R331" s="144">
        <v>482</v>
      </c>
      <c r="S331" s="145">
        <v>448</v>
      </c>
      <c r="T331" s="146">
        <v>-1359567</v>
      </c>
      <c r="U331" s="147">
        <v>378</v>
      </c>
      <c r="V331" s="148">
        <v>360</v>
      </c>
      <c r="W331" s="143">
        <v>1352</v>
      </c>
      <c r="X331" s="144">
        <v>443</v>
      </c>
      <c r="Y331" s="145">
        <v>399</v>
      </c>
      <c r="Z331" s="146">
        <v>217</v>
      </c>
      <c r="AA331" s="149">
        <v>383</v>
      </c>
      <c r="AB331" s="141">
        <v>0</v>
      </c>
      <c r="AC331" s="150">
        <v>1.3</v>
      </c>
      <c r="AD331" s="151">
        <v>98.7</v>
      </c>
    </row>
    <row r="332" spans="1:30" s="3" customFormat="1" ht="18.75" customHeight="1">
      <c r="A332" s="400">
        <v>330</v>
      </c>
      <c r="B332" s="402" t="s">
        <v>2749</v>
      </c>
      <c r="C332" s="403" t="s">
        <v>88</v>
      </c>
      <c r="D332" s="421">
        <v>301</v>
      </c>
      <c r="E332" s="405">
        <v>6451578</v>
      </c>
      <c r="F332" s="406">
        <v>363</v>
      </c>
      <c r="G332" s="407">
        <v>332</v>
      </c>
      <c r="H332" s="408">
        <v>6473978</v>
      </c>
      <c r="I332" s="409">
        <v>354</v>
      </c>
      <c r="J332" s="410">
        <v>320</v>
      </c>
      <c r="K332" s="405">
        <v>1862798</v>
      </c>
      <c r="L332" s="406">
        <v>159</v>
      </c>
      <c r="M332" s="407">
        <v>139</v>
      </c>
      <c r="N332" s="408">
        <v>4859495</v>
      </c>
      <c r="O332" s="409">
        <v>204</v>
      </c>
      <c r="P332" s="410">
        <v>179</v>
      </c>
      <c r="Q332" s="405">
        <v>10445954</v>
      </c>
      <c r="R332" s="406">
        <v>187</v>
      </c>
      <c r="S332" s="407">
        <v>167</v>
      </c>
      <c r="T332" s="408">
        <v>1039145</v>
      </c>
      <c r="U332" s="409">
        <v>198</v>
      </c>
      <c r="V332" s="410">
        <v>185</v>
      </c>
      <c r="W332" s="405">
        <v>17100</v>
      </c>
      <c r="X332" s="406">
        <v>354</v>
      </c>
      <c r="Y332" s="407">
        <v>311</v>
      </c>
      <c r="Z332" s="408">
        <v>412</v>
      </c>
      <c r="AA332" s="413">
        <v>321</v>
      </c>
      <c r="AB332" s="404">
        <v>0</v>
      </c>
      <c r="AC332" s="414">
        <v>100</v>
      </c>
      <c r="AD332" s="415">
        <v>0</v>
      </c>
    </row>
    <row r="333" spans="1:30" s="3" customFormat="1" ht="18.75" customHeight="1">
      <c r="A333" s="366">
        <v>331</v>
      </c>
      <c r="B333" s="368" t="s">
        <v>3236</v>
      </c>
      <c r="C333" s="369" t="s">
        <v>1061</v>
      </c>
      <c r="D333" s="370">
        <v>302</v>
      </c>
      <c r="E333" s="371">
        <v>6411170</v>
      </c>
      <c r="F333" s="372">
        <v>356</v>
      </c>
      <c r="G333" s="373">
        <v>325</v>
      </c>
      <c r="H333" s="374">
        <v>6591206</v>
      </c>
      <c r="I333" s="375">
        <v>263</v>
      </c>
      <c r="J333" s="376">
        <v>236</v>
      </c>
      <c r="K333" s="371">
        <v>2766110</v>
      </c>
      <c r="L333" s="372">
        <v>116</v>
      </c>
      <c r="M333" s="373">
        <v>97</v>
      </c>
      <c r="N333" s="374">
        <v>6668106</v>
      </c>
      <c r="O333" s="375">
        <v>226</v>
      </c>
      <c r="P333" s="376">
        <v>201</v>
      </c>
      <c r="Q333" s="371">
        <v>9223444</v>
      </c>
      <c r="R333" s="372">
        <v>225</v>
      </c>
      <c r="S333" s="373">
        <v>203</v>
      </c>
      <c r="T333" s="374">
        <v>790336</v>
      </c>
      <c r="U333" s="375">
        <v>344</v>
      </c>
      <c r="V333" s="376">
        <v>329</v>
      </c>
      <c r="W333" s="371">
        <v>3511</v>
      </c>
      <c r="X333" s="372">
        <v>175</v>
      </c>
      <c r="Y333" s="373">
        <v>141</v>
      </c>
      <c r="Z333" s="374">
        <v>865</v>
      </c>
      <c r="AA333" s="379">
        <v>321</v>
      </c>
      <c r="AB333" s="370">
        <v>0</v>
      </c>
      <c r="AC333" s="380">
        <v>100</v>
      </c>
      <c r="AD333" s="381">
        <v>0</v>
      </c>
    </row>
    <row r="334" spans="1:30" s="3" customFormat="1" ht="18.75" customHeight="1">
      <c r="A334" s="137">
        <v>332</v>
      </c>
      <c r="B334" s="139" t="s">
        <v>182</v>
      </c>
      <c r="C334" s="140" t="s">
        <v>3056</v>
      </c>
      <c r="D334" s="141">
        <v>303</v>
      </c>
      <c r="E334" s="143">
        <v>6389689</v>
      </c>
      <c r="F334" s="144">
        <v>329</v>
      </c>
      <c r="G334" s="145">
        <v>300</v>
      </c>
      <c r="H334" s="146">
        <v>7204502</v>
      </c>
      <c r="I334" s="147">
        <v>421</v>
      </c>
      <c r="J334" s="148">
        <v>383</v>
      </c>
      <c r="K334" s="143">
        <v>1126061</v>
      </c>
      <c r="L334" s="144">
        <v>399</v>
      </c>
      <c r="M334" s="145">
        <v>367</v>
      </c>
      <c r="N334" s="146">
        <v>1046425</v>
      </c>
      <c r="O334" s="147">
        <v>303</v>
      </c>
      <c r="P334" s="148">
        <v>271</v>
      </c>
      <c r="Q334" s="143">
        <v>6593916</v>
      </c>
      <c r="R334" s="144">
        <v>341</v>
      </c>
      <c r="S334" s="145">
        <v>316</v>
      </c>
      <c r="T334" s="146">
        <v>233169</v>
      </c>
      <c r="U334" s="147">
        <v>69</v>
      </c>
      <c r="V334" s="148">
        <v>60</v>
      </c>
      <c r="W334" s="143">
        <v>45200</v>
      </c>
      <c r="X334" s="144">
        <v>129</v>
      </c>
      <c r="Y334" s="145">
        <v>98</v>
      </c>
      <c r="Z334" s="146">
        <v>1100</v>
      </c>
      <c r="AA334" s="149">
        <v>312</v>
      </c>
      <c r="AB334" s="141">
        <v>0</v>
      </c>
      <c r="AC334" s="150">
        <v>100</v>
      </c>
      <c r="AD334" s="151">
        <v>0</v>
      </c>
    </row>
    <row r="335" spans="1:30" s="3" customFormat="1" ht="18.75" customHeight="1">
      <c r="A335" s="137">
        <v>333</v>
      </c>
      <c r="B335" s="139" t="s">
        <v>1982</v>
      </c>
      <c r="C335" s="140" t="s">
        <v>3056</v>
      </c>
      <c r="D335" s="141">
        <v>304</v>
      </c>
      <c r="E335" s="143">
        <v>6387538</v>
      </c>
      <c r="F335" s="144">
        <v>348</v>
      </c>
      <c r="G335" s="145">
        <v>317</v>
      </c>
      <c r="H335" s="146">
        <v>6750108</v>
      </c>
      <c r="I335" s="147">
        <v>415</v>
      </c>
      <c r="J335" s="148">
        <v>377</v>
      </c>
      <c r="K335" s="143">
        <v>1168940</v>
      </c>
      <c r="L335" s="144">
        <v>436</v>
      </c>
      <c r="M335" s="145">
        <v>401</v>
      </c>
      <c r="N335" s="146">
        <v>676970</v>
      </c>
      <c r="O335" s="147">
        <v>438</v>
      </c>
      <c r="P335" s="148">
        <v>397</v>
      </c>
      <c r="Q335" s="143">
        <v>3274842</v>
      </c>
      <c r="R335" s="144">
        <v>375</v>
      </c>
      <c r="S335" s="145">
        <v>348</v>
      </c>
      <c r="T335" s="146">
        <v>133426</v>
      </c>
      <c r="U335" s="147">
        <v>80</v>
      </c>
      <c r="V335" s="148">
        <v>70</v>
      </c>
      <c r="W335" s="143">
        <v>39963</v>
      </c>
      <c r="X335" s="144">
        <v>240</v>
      </c>
      <c r="Y335" s="145">
        <v>203</v>
      </c>
      <c r="Z335" s="146">
        <v>653</v>
      </c>
      <c r="AA335" s="149">
        <v>322</v>
      </c>
      <c r="AB335" s="141">
        <v>0</v>
      </c>
      <c r="AC335" s="150">
        <v>100</v>
      </c>
      <c r="AD335" s="151">
        <v>0</v>
      </c>
    </row>
    <row r="336" spans="1:30" s="3" customFormat="1" ht="18.75" customHeight="1">
      <c r="A336" s="382">
        <v>334</v>
      </c>
      <c r="B336" s="420" t="s">
        <v>3052</v>
      </c>
      <c r="C336" s="385" t="s">
        <v>3058</v>
      </c>
      <c r="D336" s="396">
        <v>305</v>
      </c>
      <c r="E336" s="399" t="s">
        <v>3052</v>
      </c>
      <c r="F336" s="388">
        <v>352</v>
      </c>
      <c r="G336" s="389">
        <v>321</v>
      </c>
      <c r="H336" s="419" t="s">
        <v>3052</v>
      </c>
      <c r="I336" s="391">
        <v>182</v>
      </c>
      <c r="J336" s="392">
        <v>159</v>
      </c>
      <c r="K336" s="399" t="s">
        <v>3052</v>
      </c>
      <c r="L336" s="388">
        <v>144</v>
      </c>
      <c r="M336" s="389">
        <v>125</v>
      </c>
      <c r="N336" s="419" t="s">
        <v>3052</v>
      </c>
      <c r="O336" s="391">
        <v>270</v>
      </c>
      <c r="P336" s="392">
        <v>240</v>
      </c>
      <c r="Q336" s="399" t="s">
        <v>3052</v>
      </c>
      <c r="R336" s="388">
        <v>112</v>
      </c>
      <c r="S336" s="389">
        <v>99</v>
      </c>
      <c r="T336" s="419" t="s">
        <v>3052</v>
      </c>
      <c r="U336" s="391">
        <v>254</v>
      </c>
      <c r="V336" s="392">
        <v>240</v>
      </c>
      <c r="W336" s="399" t="s">
        <v>3052</v>
      </c>
      <c r="X336" s="388">
        <v>170</v>
      </c>
      <c r="Y336" s="389">
        <v>136</v>
      </c>
      <c r="Z336" s="419" t="s">
        <v>3052</v>
      </c>
      <c r="AA336" s="395">
        <v>384</v>
      </c>
      <c r="AB336" s="396">
        <v>0</v>
      </c>
      <c r="AC336" s="397">
        <v>92.49</v>
      </c>
      <c r="AD336" s="398">
        <v>7.51</v>
      </c>
    </row>
    <row r="337" spans="1:30" s="3" customFormat="1" ht="18.75" customHeight="1">
      <c r="A337" s="400">
        <v>335</v>
      </c>
      <c r="B337" s="423" t="s">
        <v>3052</v>
      </c>
      <c r="C337" s="403" t="s">
        <v>829</v>
      </c>
      <c r="D337" s="404">
        <v>306</v>
      </c>
      <c r="E337" s="416" t="s">
        <v>3052</v>
      </c>
      <c r="F337" s="406">
        <v>366</v>
      </c>
      <c r="G337" s="407">
        <v>335</v>
      </c>
      <c r="H337" s="418" t="s">
        <v>3052</v>
      </c>
      <c r="I337" s="409">
        <v>344</v>
      </c>
      <c r="J337" s="410">
        <v>310</v>
      </c>
      <c r="K337" s="416" t="s">
        <v>3052</v>
      </c>
      <c r="L337" s="406">
        <v>382</v>
      </c>
      <c r="M337" s="407">
        <v>351</v>
      </c>
      <c r="N337" s="418" t="s">
        <v>3052</v>
      </c>
      <c r="O337" s="409">
        <v>413</v>
      </c>
      <c r="P337" s="410">
        <v>373</v>
      </c>
      <c r="Q337" s="416" t="s">
        <v>3052</v>
      </c>
      <c r="R337" s="406">
        <v>321</v>
      </c>
      <c r="S337" s="407">
        <v>299</v>
      </c>
      <c r="T337" s="418" t="s">
        <v>3052</v>
      </c>
      <c r="U337" s="409">
        <v>136</v>
      </c>
      <c r="V337" s="410">
        <v>124</v>
      </c>
      <c r="W337" s="416" t="s">
        <v>3052</v>
      </c>
      <c r="X337" s="406">
        <v>114</v>
      </c>
      <c r="Y337" s="407">
        <v>85</v>
      </c>
      <c r="Z337" s="418" t="s">
        <v>3052</v>
      </c>
      <c r="AA337" s="413">
        <v>311</v>
      </c>
      <c r="AB337" s="404">
        <v>0</v>
      </c>
      <c r="AC337" s="414">
        <v>100</v>
      </c>
      <c r="AD337" s="415">
        <v>0</v>
      </c>
    </row>
    <row r="338" spans="1:30" s="3" customFormat="1" ht="18.75" customHeight="1">
      <c r="A338" s="366">
        <v>336</v>
      </c>
      <c r="B338" s="368" t="s">
        <v>1720</v>
      </c>
      <c r="C338" s="369" t="s">
        <v>1054</v>
      </c>
      <c r="D338" s="370">
        <v>307</v>
      </c>
      <c r="E338" s="371">
        <v>6353685</v>
      </c>
      <c r="F338" s="372">
        <v>361</v>
      </c>
      <c r="G338" s="373">
        <v>330</v>
      </c>
      <c r="H338" s="374">
        <v>6499388</v>
      </c>
      <c r="I338" s="375">
        <v>219</v>
      </c>
      <c r="J338" s="376">
        <v>196</v>
      </c>
      <c r="K338" s="371">
        <v>3392587</v>
      </c>
      <c r="L338" s="372">
        <v>195</v>
      </c>
      <c r="M338" s="373">
        <v>175</v>
      </c>
      <c r="N338" s="374">
        <v>3976918</v>
      </c>
      <c r="O338" s="375">
        <v>248</v>
      </c>
      <c r="P338" s="376">
        <v>221</v>
      </c>
      <c r="Q338" s="371">
        <v>8577262</v>
      </c>
      <c r="R338" s="372">
        <v>297</v>
      </c>
      <c r="S338" s="373">
        <v>275</v>
      </c>
      <c r="T338" s="374">
        <v>398523</v>
      </c>
      <c r="U338" s="375" t="s">
        <v>3052</v>
      </c>
      <c r="V338" s="376" t="s">
        <v>3052</v>
      </c>
      <c r="W338" s="422" t="s">
        <v>3052</v>
      </c>
      <c r="X338" s="372">
        <v>430</v>
      </c>
      <c r="Y338" s="373">
        <v>386</v>
      </c>
      <c r="Z338" s="374">
        <v>246</v>
      </c>
      <c r="AA338" s="379">
        <v>369</v>
      </c>
      <c r="AB338" s="370">
        <v>0</v>
      </c>
      <c r="AC338" s="380">
        <v>75</v>
      </c>
      <c r="AD338" s="381">
        <v>25</v>
      </c>
    </row>
    <row r="339" spans="1:30" s="3" customFormat="1" ht="18.75" customHeight="1">
      <c r="A339" s="382">
        <v>337</v>
      </c>
      <c r="B339" s="384" t="s">
        <v>2621</v>
      </c>
      <c r="C339" s="385" t="s">
        <v>88</v>
      </c>
      <c r="D339" s="396">
        <v>308</v>
      </c>
      <c r="E339" s="387">
        <v>6351799</v>
      </c>
      <c r="F339" s="388">
        <v>351</v>
      </c>
      <c r="G339" s="389">
        <v>320</v>
      </c>
      <c r="H339" s="390">
        <v>6686614</v>
      </c>
      <c r="I339" s="391">
        <v>323</v>
      </c>
      <c r="J339" s="392">
        <v>290</v>
      </c>
      <c r="K339" s="387">
        <v>2068380</v>
      </c>
      <c r="L339" s="388">
        <v>181</v>
      </c>
      <c r="M339" s="389">
        <v>161</v>
      </c>
      <c r="N339" s="390">
        <v>4371738</v>
      </c>
      <c r="O339" s="391">
        <v>326</v>
      </c>
      <c r="P339" s="392">
        <v>294</v>
      </c>
      <c r="Q339" s="387">
        <v>5707793</v>
      </c>
      <c r="R339" s="388">
        <v>251</v>
      </c>
      <c r="S339" s="389">
        <v>229</v>
      </c>
      <c r="T339" s="390">
        <v>632255</v>
      </c>
      <c r="U339" s="391">
        <v>381</v>
      </c>
      <c r="V339" s="392">
        <v>363</v>
      </c>
      <c r="W339" s="387">
        <v>1296</v>
      </c>
      <c r="X339" s="388">
        <v>181</v>
      </c>
      <c r="Y339" s="389">
        <v>147</v>
      </c>
      <c r="Z339" s="390">
        <v>846</v>
      </c>
      <c r="AA339" s="395">
        <v>341</v>
      </c>
      <c r="AB339" s="396">
        <v>0</v>
      </c>
      <c r="AC339" s="397">
        <v>100</v>
      </c>
      <c r="AD339" s="398">
        <v>0</v>
      </c>
    </row>
    <row r="340" spans="1:30" s="3" customFormat="1" ht="18.75" customHeight="1">
      <c r="A340" s="382">
        <v>338</v>
      </c>
      <c r="B340" s="384" t="s">
        <v>257</v>
      </c>
      <c r="C340" s="385" t="s">
        <v>3154</v>
      </c>
      <c r="D340" s="396">
        <v>309</v>
      </c>
      <c r="E340" s="387">
        <v>6349736</v>
      </c>
      <c r="F340" s="388">
        <v>357</v>
      </c>
      <c r="G340" s="389">
        <v>326</v>
      </c>
      <c r="H340" s="390">
        <v>6575052</v>
      </c>
      <c r="I340" s="391">
        <v>254</v>
      </c>
      <c r="J340" s="392">
        <v>227</v>
      </c>
      <c r="K340" s="387">
        <v>2839935</v>
      </c>
      <c r="L340" s="388">
        <v>226</v>
      </c>
      <c r="M340" s="389">
        <v>206</v>
      </c>
      <c r="N340" s="390">
        <v>3220138</v>
      </c>
      <c r="O340" s="391">
        <v>257</v>
      </c>
      <c r="P340" s="392">
        <v>230</v>
      </c>
      <c r="Q340" s="387">
        <v>8278384</v>
      </c>
      <c r="R340" s="388">
        <v>324</v>
      </c>
      <c r="S340" s="389">
        <v>301</v>
      </c>
      <c r="T340" s="390">
        <v>293405</v>
      </c>
      <c r="U340" s="391">
        <v>334</v>
      </c>
      <c r="V340" s="392">
        <v>319</v>
      </c>
      <c r="W340" s="387">
        <v>4028</v>
      </c>
      <c r="X340" s="388">
        <v>81</v>
      </c>
      <c r="Y340" s="389">
        <v>54</v>
      </c>
      <c r="Z340" s="390">
        <v>1471</v>
      </c>
      <c r="AA340" s="395">
        <v>322</v>
      </c>
      <c r="AB340" s="396">
        <v>0</v>
      </c>
      <c r="AC340" s="397">
        <v>100</v>
      </c>
      <c r="AD340" s="398">
        <v>0</v>
      </c>
    </row>
    <row r="341" spans="1:30" s="3" customFormat="1" ht="18.75" customHeight="1">
      <c r="A341" s="137">
        <v>339</v>
      </c>
      <c r="B341" s="139" t="s">
        <v>258</v>
      </c>
      <c r="C341" s="140" t="s">
        <v>3056</v>
      </c>
      <c r="D341" s="141">
        <v>310</v>
      </c>
      <c r="E341" s="143">
        <v>6340164</v>
      </c>
      <c r="F341" s="144">
        <v>331</v>
      </c>
      <c r="G341" s="145">
        <v>302</v>
      </c>
      <c r="H341" s="146">
        <v>7149843</v>
      </c>
      <c r="I341" s="147">
        <v>239</v>
      </c>
      <c r="J341" s="148">
        <v>214</v>
      </c>
      <c r="K341" s="143">
        <v>3019412</v>
      </c>
      <c r="L341" s="144">
        <v>364</v>
      </c>
      <c r="M341" s="145">
        <v>334</v>
      </c>
      <c r="N341" s="146">
        <v>1465301</v>
      </c>
      <c r="O341" s="147">
        <v>256</v>
      </c>
      <c r="P341" s="148">
        <v>229</v>
      </c>
      <c r="Q341" s="143">
        <v>8331335</v>
      </c>
      <c r="R341" s="144">
        <v>233</v>
      </c>
      <c r="S341" s="145">
        <v>211</v>
      </c>
      <c r="T341" s="146">
        <v>748714</v>
      </c>
      <c r="U341" s="147">
        <v>255</v>
      </c>
      <c r="V341" s="148">
        <v>241</v>
      </c>
      <c r="W341" s="143">
        <v>10870</v>
      </c>
      <c r="X341" s="144">
        <v>218</v>
      </c>
      <c r="Y341" s="145">
        <v>182</v>
      </c>
      <c r="Z341" s="146">
        <v>710</v>
      </c>
      <c r="AA341" s="149">
        <v>321</v>
      </c>
      <c r="AB341" s="141">
        <v>0</v>
      </c>
      <c r="AC341" s="150">
        <v>100</v>
      </c>
      <c r="AD341" s="151">
        <v>0</v>
      </c>
    </row>
    <row r="342" spans="1:30" s="3" customFormat="1" ht="18.75" customHeight="1">
      <c r="A342" s="152">
        <v>340</v>
      </c>
      <c r="B342" s="154" t="s">
        <v>1369</v>
      </c>
      <c r="C342" s="155" t="s">
        <v>3056</v>
      </c>
      <c r="D342" s="156">
        <v>311</v>
      </c>
      <c r="E342" s="158">
        <v>6284405</v>
      </c>
      <c r="F342" s="159">
        <v>367</v>
      </c>
      <c r="G342" s="160">
        <v>336</v>
      </c>
      <c r="H342" s="161">
        <v>6321735</v>
      </c>
      <c r="I342" s="162">
        <v>244</v>
      </c>
      <c r="J342" s="163">
        <v>219</v>
      </c>
      <c r="K342" s="158">
        <v>2961894</v>
      </c>
      <c r="L342" s="159">
        <v>344</v>
      </c>
      <c r="M342" s="160">
        <v>315</v>
      </c>
      <c r="N342" s="161">
        <v>1664696</v>
      </c>
      <c r="O342" s="162">
        <v>338</v>
      </c>
      <c r="P342" s="163">
        <v>305</v>
      </c>
      <c r="Q342" s="158">
        <v>5334724</v>
      </c>
      <c r="R342" s="159">
        <v>279</v>
      </c>
      <c r="S342" s="160">
        <v>257</v>
      </c>
      <c r="T342" s="161">
        <v>476094</v>
      </c>
      <c r="U342" s="162">
        <v>175</v>
      </c>
      <c r="V342" s="163">
        <v>162</v>
      </c>
      <c r="W342" s="158">
        <v>20211</v>
      </c>
      <c r="X342" s="159">
        <v>213</v>
      </c>
      <c r="Y342" s="160">
        <v>178</v>
      </c>
      <c r="Z342" s="161">
        <v>717</v>
      </c>
      <c r="AA342" s="164">
        <v>321</v>
      </c>
      <c r="AB342" s="156">
        <v>0</v>
      </c>
      <c r="AC342" s="165">
        <v>100</v>
      </c>
      <c r="AD342" s="166">
        <v>0</v>
      </c>
    </row>
    <row r="343" spans="1:30" s="3" customFormat="1" ht="18.75" customHeight="1">
      <c r="A343" s="366">
        <v>341</v>
      </c>
      <c r="B343" s="368" t="s">
        <v>1375</v>
      </c>
      <c r="C343" s="369" t="s">
        <v>3054</v>
      </c>
      <c r="D343" s="370">
        <v>30</v>
      </c>
      <c r="E343" s="371">
        <v>6279631</v>
      </c>
      <c r="F343" s="372">
        <v>370</v>
      </c>
      <c r="G343" s="373">
        <v>32</v>
      </c>
      <c r="H343" s="374">
        <v>6279631</v>
      </c>
      <c r="I343" s="375">
        <v>248</v>
      </c>
      <c r="J343" s="376">
        <v>26</v>
      </c>
      <c r="K343" s="371">
        <v>2905329</v>
      </c>
      <c r="L343" s="372" t="s">
        <v>3052</v>
      </c>
      <c r="M343" s="373" t="s">
        <v>3052</v>
      </c>
      <c r="N343" s="374">
        <v>-19444969</v>
      </c>
      <c r="O343" s="375">
        <v>269</v>
      </c>
      <c r="P343" s="376">
        <v>30</v>
      </c>
      <c r="Q343" s="371">
        <v>7869679</v>
      </c>
      <c r="R343" s="372">
        <v>496</v>
      </c>
      <c r="S343" s="373">
        <v>40</v>
      </c>
      <c r="T343" s="374">
        <v>-18687781</v>
      </c>
      <c r="U343" s="375" t="s">
        <v>3052</v>
      </c>
      <c r="V343" s="376" t="s">
        <v>3052</v>
      </c>
      <c r="W343" s="422" t="s">
        <v>3052</v>
      </c>
      <c r="X343" s="372">
        <v>14</v>
      </c>
      <c r="Y343" s="373">
        <v>12</v>
      </c>
      <c r="Z343" s="374">
        <v>4833</v>
      </c>
      <c r="AA343" s="379">
        <v>210</v>
      </c>
      <c r="AB343" s="370">
        <v>100</v>
      </c>
      <c r="AC343" s="380">
        <v>0</v>
      </c>
      <c r="AD343" s="381">
        <v>0</v>
      </c>
    </row>
    <row r="344" spans="1:30" s="3" customFormat="1" ht="18.75" customHeight="1">
      <c r="A344" s="137">
        <v>342</v>
      </c>
      <c r="B344" s="139" t="s">
        <v>3086</v>
      </c>
      <c r="C344" s="140" t="s">
        <v>3056</v>
      </c>
      <c r="D344" s="141">
        <v>312</v>
      </c>
      <c r="E344" s="143">
        <v>6258109</v>
      </c>
      <c r="F344" s="144">
        <v>369</v>
      </c>
      <c r="G344" s="145">
        <v>338</v>
      </c>
      <c r="H344" s="146">
        <v>6313927</v>
      </c>
      <c r="I344" s="147">
        <v>325</v>
      </c>
      <c r="J344" s="148">
        <v>292</v>
      </c>
      <c r="K344" s="143">
        <v>2063197</v>
      </c>
      <c r="L344" s="144">
        <v>406</v>
      </c>
      <c r="M344" s="145">
        <v>374</v>
      </c>
      <c r="N344" s="146">
        <v>1008843</v>
      </c>
      <c r="O344" s="147">
        <v>366</v>
      </c>
      <c r="P344" s="148">
        <v>331</v>
      </c>
      <c r="Q344" s="143">
        <v>4680352</v>
      </c>
      <c r="R344" s="144">
        <v>215</v>
      </c>
      <c r="S344" s="145">
        <v>194</v>
      </c>
      <c r="T344" s="146">
        <v>854489</v>
      </c>
      <c r="U344" s="147">
        <v>386</v>
      </c>
      <c r="V344" s="148">
        <v>367</v>
      </c>
      <c r="W344" s="143">
        <v>1124</v>
      </c>
      <c r="X344" s="144">
        <v>406</v>
      </c>
      <c r="Y344" s="145">
        <v>363</v>
      </c>
      <c r="Z344" s="146">
        <v>295</v>
      </c>
      <c r="AA344" s="149">
        <v>352</v>
      </c>
      <c r="AB344" s="141">
        <v>0</v>
      </c>
      <c r="AC344" s="150">
        <v>85</v>
      </c>
      <c r="AD344" s="151">
        <v>15</v>
      </c>
    </row>
    <row r="345" spans="1:30" s="3" customFormat="1" ht="18.75" customHeight="1">
      <c r="A345" s="382">
        <v>343</v>
      </c>
      <c r="B345" s="384" t="s">
        <v>1496</v>
      </c>
      <c r="C345" s="385" t="s">
        <v>88</v>
      </c>
      <c r="D345" s="396">
        <v>313</v>
      </c>
      <c r="E345" s="387">
        <v>6252644</v>
      </c>
      <c r="F345" s="388">
        <v>368</v>
      </c>
      <c r="G345" s="389">
        <v>337</v>
      </c>
      <c r="H345" s="390">
        <v>6320964</v>
      </c>
      <c r="I345" s="391">
        <v>287</v>
      </c>
      <c r="J345" s="392">
        <v>257</v>
      </c>
      <c r="K345" s="387">
        <v>2496362</v>
      </c>
      <c r="L345" s="388">
        <v>284</v>
      </c>
      <c r="M345" s="389">
        <v>258</v>
      </c>
      <c r="N345" s="390">
        <v>2317380</v>
      </c>
      <c r="O345" s="391">
        <v>435</v>
      </c>
      <c r="P345" s="392">
        <v>394</v>
      </c>
      <c r="Q345" s="387">
        <v>3341183</v>
      </c>
      <c r="R345" s="388">
        <v>131</v>
      </c>
      <c r="S345" s="389">
        <v>118</v>
      </c>
      <c r="T345" s="390">
        <v>1582007</v>
      </c>
      <c r="U345" s="391">
        <v>430</v>
      </c>
      <c r="V345" s="392">
        <v>407</v>
      </c>
      <c r="W345" s="387">
        <v>34</v>
      </c>
      <c r="X345" s="388">
        <v>286</v>
      </c>
      <c r="Y345" s="389">
        <v>247</v>
      </c>
      <c r="Z345" s="390">
        <v>531</v>
      </c>
      <c r="AA345" s="395">
        <v>313</v>
      </c>
      <c r="AB345" s="396">
        <v>0</v>
      </c>
      <c r="AC345" s="397">
        <v>100</v>
      </c>
      <c r="AD345" s="398">
        <v>0</v>
      </c>
    </row>
    <row r="346" spans="1:30" s="3" customFormat="1" ht="18.75" customHeight="1">
      <c r="A346" s="382">
        <v>344</v>
      </c>
      <c r="B346" s="384" t="s">
        <v>1209</v>
      </c>
      <c r="C346" s="385" t="s">
        <v>1061</v>
      </c>
      <c r="D346" s="396">
        <v>314</v>
      </c>
      <c r="E346" s="387">
        <v>6217530</v>
      </c>
      <c r="F346" s="388">
        <v>371</v>
      </c>
      <c r="G346" s="389">
        <v>339</v>
      </c>
      <c r="H346" s="390">
        <v>6265396</v>
      </c>
      <c r="I346" s="391">
        <v>289</v>
      </c>
      <c r="J346" s="392">
        <v>259</v>
      </c>
      <c r="K346" s="387">
        <v>2465254</v>
      </c>
      <c r="L346" s="388">
        <v>331</v>
      </c>
      <c r="M346" s="389">
        <v>302</v>
      </c>
      <c r="N346" s="390">
        <v>1787041</v>
      </c>
      <c r="O346" s="391">
        <v>263</v>
      </c>
      <c r="P346" s="392">
        <v>234</v>
      </c>
      <c r="Q346" s="387">
        <v>8056897</v>
      </c>
      <c r="R346" s="388">
        <v>263</v>
      </c>
      <c r="S346" s="389">
        <v>241</v>
      </c>
      <c r="T346" s="390">
        <v>558853</v>
      </c>
      <c r="U346" s="391">
        <v>143</v>
      </c>
      <c r="V346" s="392">
        <v>131</v>
      </c>
      <c r="W346" s="387">
        <v>24335</v>
      </c>
      <c r="X346" s="388">
        <v>289</v>
      </c>
      <c r="Y346" s="389">
        <v>250</v>
      </c>
      <c r="Z346" s="390">
        <v>511</v>
      </c>
      <c r="AA346" s="395">
        <v>311</v>
      </c>
      <c r="AB346" s="396">
        <v>0</v>
      </c>
      <c r="AC346" s="397">
        <v>100</v>
      </c>
      <c r="AD346" s="398">
        <v>0</v>
      </c>
    </row>
    <row r="347" spans="1:30" s="3" customFormat="1" ht="18.75" customHeight="1">
      <c r="A347" s="400">
        <v>345</v>
      </c>
      <c r="B347" s="402" t="s">
        <v>1411</v>
      </c>
      <c r="C347" s="403" t="s">
        <v>3058</v>
      </c>
      <c r="D347" s="404">
        <v>315</v>
      </c>
      <c r="E347" s="405">
        <v>6212312</v>
      </c>
      <c r="F347" s="406">
        <v>372</v>
      </c>
      <c r="G347" s="407">
        <v>340</v>
      </c>
      <c r="H347" s="408">
        <v>6214739</v>
      </c>
      <c r="I347" s="409">
        <v>184</v>
      </c>
      <c r="J347" s="410">
        <v>161</v>
      </c>
      <c r="K347" s="405">
        <v>3952307</v>
      </c>
      <c r="L347" s="406">
        <v>196</v>
      </c>
      <c r="M347" s="407">
        <v>176</v>
      </c>
      <c r="N347" s="408">
        <v>3953424</v>
      </c>
      <c r="O347" s="409">
        <v>333</v>
      </c>
      <c r="P347" s="410">
        <v>300</v>
      </c>
      <c r="Q347" s="405">
        <v>5460107</v>
      </c>
      <c r="R347" s="406">
        <v>108</v>
      </c>
      <c r="S347" s="407">
        <v>96</v>
      </c>
      <c r="T347" s="408">
        <v>2075235</v>
      </c>
      <c r="U347" s="409" t="s">
        <v>3052</v>
      </c>
      <c r="V347" s="410" t="s">
        <v>3052</v>
      </c>
      <c r="W347" s="416" t="s">
        <v>3052</v>
      </c>
      <c r="X347" s="406">
        <v>453</v>
      </c>
      <c r="Y347" s="407">
        <v>409</v>
      </c>
      <c r="Z347" s="408">
        <v>206</v>
      </c>
      <c r="AA347" s="413">
        <v>369</v>
      </c>
      <c r="AB347" s="404">
        <v>0</v>
      </c>
      <c r="AC347" s="414">
        <v>63.75</v>
      </c>
      <c r="AD347" s="415">
        <v>36.25</v>
      </c>
    </row>
    <row r="348" spans="1:30" s="3" customFormat="1" ht="18.75" customHeight="1">
      <c r="A348" s="366">
        <v>346</v>
      </c>
      <c r="B348" s="368" t="s">
        <v>778</v>
      </c>
      <c r="C348" s="369" t="s">
        <v>3051</v>
      </c>
      <c r="D348" s="370">
        <v>316</v>
      </c>
      <c r="E348" s="371">
        <v>6180629</v>
      </c>
      <c r="F348" s="372">
        <v>289</v>
      </c>
      <c r="G348" s="373">
        <v>262</v>
      </c>
      <c r="H348" s="374">
        <v>8195002</v>
      </c>
      <c r="I348" s="375">
        <v>459</v>
      </c>
      <c r="J348" s="376">
        <v>419</v>
      </c>
      <c r="K348" s="371">
        <v>672952</v>
      </c>
      <c r="L348" s="372">
        <v>440</v>
      </c>
      <c r="M348" s="373">
        <v>405</v>
      </c>
      <c r="N348" s="374">
        <v>637786</v>
      </c>
      <c r="O348" s="375">
        <v>210</v>
      </c>
      <c r="P348" s="376">
        <v>185</v>
      </c>
      <c r="Q348" s="371">
        <v>10129011</v>
      </c>
      <c r="R348" s="372">
        <v>491</v>
      </c>
      <c r="S348" s="373">
        <v>455</v>
      </c>
      <c r="T348" s="441" t="s">
        <v>3052</v>
      </c>
      <c r="U348" s="375">
        <v>244</v>
      </c>
      <c r="V348" s="376">
        <v>231</v>
      </c>
      <c r="W348" s="371">
        <v>12164</v>
      </c>
      <c r="X348" s="372">
        <v>464</v>
      </c>
      <c r="Y348" s="373">
        <v>420</v>
      </c>
      <c r="Z348" s="374">
        <v>190</v>
      </c>
      <c r="AA348" s="379">
        <v>311</v>
      </c>
      <c r="AB348" s="370">
        <v>0</v>
      </c>
      <c r="AC348" s="380">
        <v>100</v>
      </c>
      <c r="AD348" s="381">
        <v>0</v>
      </c>
    </row>
    <row r="349" spans="1:30" s="3" customFormat="1" ht="18.75" customHeight="1">
      <c r="A349" s="382">
        <v>347</v>
      </c>
      <c r="B349" s="384" t="s">
        <v>259</v>
      </c>
      <c r="C349" s="385" t="s">
        <v>88</v>
      </c>
      <c r="D349" s="396">
        <v>317</v>
      </c>
      <c r="E349" s="387">
        <v>6161582</v>
      </c>
      <c r="F349" s="388">
        <v>374</v>
      </c>
      <c r="G349" s="389">
        <v>342</v>
      </c>
      <c r="H349" s="390">
        <v>6164075</v>
      </c>
      <c r="I349" s="391">
        <v>296</v>
      </c>
      <c r="J349" s="392">
        <v>264</v>
      </c>
      <c r="K349" s="387">
        <v>2351708</v>
      </c>
      <c r="L349" s="388">
        <v>278</v>
      </c>
      <c r="M349" s="389">
        <v>252</v>
      </c>
      <c r="N349" s="390">
        <v>2444289</v>
      </c>
      <c r="O349" s="391">
        <v>378</v>
      </c>
      <c r="P349" s="392">
        <v>342</v>
      </c>
      <c r="Q349" s="387">
        <v>4573031</v>
      </c>
      <c r="R349" s="388">
        <v>478</v>
      </c>
      <c r="S349" s="389">
        <v>445</v>
      </c>
      <c r="T349" s="390">
        <v>-1233553</v>
      </c>
      <c r="U349" s="391">
        <v>422</v>
      </c>
      <c r="V349" s="392">
        <v>401</v>
      </c>
      <c r="W349" s="387">
        <v>69</v>
      </c>
      <c r="X349" s="388">
        <v>338</v>
      </c>
      <c r="Y349" s="389">
        <v>295</v>
      </c>
      <c r="Z349" s="390">
        <v>437</v>
      </c>
      <c r="AA349" s="395">
        <v>371</v>
      </c>
      <c r="AB349" s="396">
        <v>0</v>
      </c>
      <c r="AC349" s="397">
        <v>100</v>
      </c>
      <c r="AD349" s="398">
        <v>0</v>
      </c>
    </row>
    <row r="350" spans="1:30" s="3" customFormat="1" ht="18.75" customHeight="1">
      <c r="A350" s="382">
        <v>348</v>
      </c>
      <c r="B350" s="384" t="s">
        <v>1825</v>
      </c>
      <c r="C350" s="385" t="s">
        <v>404</v>
      </c>
      <c r="D350" s="386">
        <v>318</v>
      </c>
      <c r="E350" s="387">
        <v>6160998</v>
      </c>
      <c r="F350" s="388">
        <v>365</v>
      </c>
      <c r="G350" s="389">
        <v>334</v>
      </c>
      <c r="H350" s="390">
        <v>6413533</v>
      </c>
      <c r="I350" s="391">
        <v>369</v>
      </c>
      <c r="J350" s="392">
        <v>335</v>
      </c>
      <c r="K350" s="387">
        <v>1726761</v>
      </c>
      <c r="L350" s="388">
        <v>292</v>
      </c>
      <c r="M350" s="389">
        <v>266</v>
      </c>
      <c r="N350" s="390">
        <v>2278496</v>
      </c>
      <c r="O350" s="391">
        <v>325</v>
      </c>
      <c r="P350" s="392">
        <v>293</v>
      </c>
      <c r="Q350" s="387">
        <v>5712960</v>
      </c>
      <c r="R350" s="388">
        <v>258</v>
      </c>
      <c r="S350" s="389">
        <v>236</v>
      </c>
      <c r="T350" s="390">
        <v>582184</v>
      </c>
      <c r="U350" s="391">
        <v>391</v>
      </c>
      <c r="V350" s="392">
        <v>372</v>
      </c>
      <c r="W350" s="387">
        <v>978</v>
      </c>
      <c r="X350" s="388">
        <v>155</v>
      </c>
      <c r="Y350" s="389">
        <v>122</v>
      </c>
      <c r="Z350" s="390">
        <v>946</v>
      </c>
      <c r="AA350" s="395">
        <v>311</v>
      </c>
      <c r="AB350" s="396">
        <v>0</v>
      </c>
      <c r="AC350" s="397">
        <v>100</v>
      </c>
      <c r="AD350" s="398">
        <v>0</v>
      </c>
    </row>
    <row r="351" spans="1:30" s="3" customFormat="1" ht="18.75" customHeight="1">
      <c r="A351" s="382">
        <v>349</v>
      </c>
      <c r="B351" s="384" t="s">
        <v>260</v>
      </c>
      <c r="C351" s="385" t="s">
        <v>1061</v>
      </c>
      <c r="D351" s="396">
        <v>319</v>
      </c>
      <c r="E351" s="387">
        <v>6136973</v>
      </c>
      <c r="F351" s="388">
        <v>161</v>
      </c>
      <c r="G351" s="389">
        <v>143</v>
      </c>
      <c r="H351" s="390">
        <v>13953617</v>
      </c>
      <c r="I351" s="391">
        <v>271</v>
      </c>
      <c r="J351" s="392">
        <v>242</v>
      </c>
      <c r="K351" s="387">
        <v>2654733</v>
      </c>
      <c r="L351" s="388">
        <v>187</v>
      </c>
      <c r="M351" s="389">
        <v>167</v>
      </c>
      <c r="N351" s="390">
        <v>4212514</v>
      </c>
      <c r="O351" s="391">
        <v>217</v>
      </c>
      <c r="P351" s="392">
        <v>192</v>
      </c>
      <c r="Q351" s="387">
        <v>9694842</v>
      </c>
      <c r="R351" s="388">
        <v>147</v>
      </c>
      <c r="S351" s="389">
        <v>132</v>
      </c>
      <c r="T351" s="390">
        <v>1400518</v>
      </c>
      <c r="U351" s="391">
        <v>170</v>
      </c>
      <c r="V351" s="392">
        <v>157</v>
      </c>
      <c r="W351" s="387">
        <v>20472</v>
      </c>
      <c r="X351" s="388">
        <v>123</v>
      </c>
      <c r="Y351" s="389">
        <v>93</v>
      </c>
      <c r="Z351" s="390">
        <v>1151</v>
      </c>
      <c r="AA351" s="395">
        <v>321</v>
      </c>
      <c r="AB351" s="396">
        <v>0</v>
      </c>
      <c r="AC351" s="397">
        <v>100</v>
      </c>
      <c r="AD351" s="398">
        <v>0</v>
      </c>
    </row>
    <row r="352" spans="1:30" s="3" customFormat="1" ht="18.75" customHeight="1">
      <c r="A352" s="152">
        <v>350</v>
      </c>
      <c r="B352" s="154" t="s">
        <v>1435</v>
      </c>
      <c r="C352" s="155" t="s">
        <v>3056</v>
      </c>
      <c r="D352" s="156">
        <v>320</v>
      </c>
      <c r="E352" s="158">
        <v>6119420</v>
      </c>
      <c r="F352" s="159">
        <v>373</v>
      </c>
      <c r="G352" s="160">
        <v>341</v>
      </c>
      <c r="H352" s="161">
        <v>6207818</v>
      </c>
      <c r="I352" s="162">
        <v>399</v>
      </c>
      <c r="J352" s="163">
        <v>364</v>
      </c>
      <c r="K352" s="158">
        <v>1427752</v>
      </c>
      <c r="L352" s="159">
        <v>81</v>
      </c>
      <c r="M352" s="160">
        <v>63</v>
      </c>
      <c r="N352" s="161">
        <v>8811123</v>
      </c>
      <c r="O352" s="162">
        <v>155</v>
      </c>
      <c r="P352" s="163">
        <v>135</v>
      </c>
      <c r="Q352" s="158">
        <v>12875804</v>
      </c>
      <c r="R352" s="159">
        <v>287</v>
      </c>
      <c r="S352" s="160">
        <v>265</v>
      </c>
      <c r="T352" s="161">
        <v>446529</v>
      </c>
      <c r="U352" s="162">
        <v>218</v>
      </c>
      <c r="V352" s="163">
        <v>205</v>
      </c>
      <c r="W352" s="158">
        <v>15475</v>
      </c>
      <c r="X352" s="159">
        <v>364</v>
      </c>
      <c r="Y352" s="160">
        <v>321</v>
      </c>
      <c r="Z352" s="161">
        <v>385</v>
      </c>
      <c r="AA352" s="164">
        <v>372</v>
      </c>
      <c r="AB352" s="156">
        <v>0</v>
      </c>
      <c r="AC352" s="165">
        <v>100</v>
      </c>
      <c r="AD352" s="166">
        <v>0</v>
      </c>
    </row>
    <row r="353" spans="1:30" s="3" customFormat="1" ht="18.75" customHeight="1">
      <c r="A353" s="167">
        <v>351</v>
      </c>
      <c r="B353" s="169" t="s">
        <v>261</v>
      </c>
      <c r="C353" s="170" t="s">
        <v>3056</v>
      </c>
      <c r="D353" s="171">
        <v>321</v>
      </c>
      <c r="E353" s="173">
        <v>6106690</v>
      </c>
      <c r="F353" s="174">
        <v>228</v>
      </c>
      <c r="G353" s="175">
        <v>205</v>
      </c>
      <c r="H353" s="176">
        <v>10696478</v>
      </c>
      <c r="I353" s="177">
        <v>445</v>
      </c>
      <c r="J353" s="178">
        <v>406</v>
      </c>
      <c r="K353" s="173">
        <v>812806</v>
      </c>
      <c r="L353" s="174">
        <v>473</v>
      </c>
      <c r="M353" s="175">
        <v>437</v>
      </c>
      <c r="N353" s="176">
        <v>292201</v>
      </c>
      <c r="O353" s="177">
        <v>134</v>
      </c>
      <c r="P353" s="178">
        <v>116</v>
      </c>
      <c r="Q353" s="173">
        <v>14063674</v>
      </c>
      <c r="R353" s="174">
        <v>455</v>
      </c>
      <c r="S353" s="175">
        <v>428</v>
      </c>
      <c r="T353" s="176">
        <v>-188149</v>
      </c>
      <c r="U353" s="177">
        <v>95</v>
      </c>
      <c r="V353" s="178">
        <v>84</v>
      </c>
      <c r="W353" s="173">
        <v>35566</v>
      </c>
      <c r="X353" s="174">
        <v>178</v>
      </c>
      <c r="Y353" s="175">
        <v>144</v>
      </c>
      <c r="Z353" s="176">
        <v>862</v>
      </c>
      <c r="AA353" s="179">
        <v>321</v>
      </c>
      <c r="AB353" s="171">
        <v>0</v>
      </c>
      <c r="AC353" s="180">
        <v>100</v>
      </c>
      <c r="AD353" s="181">
        <v>0</v>
      </c>
    </row>
    <row r="354" spans="1:30" s="3" customFormat="1" ht="18.75" customHeight="1">
      <c r="A354" s="382">
        <v>352</v>
      </c>
      <c r="B354" s="384" t="s">
        <v>1616</v>
      </c>
      <c r="C354" s="385" t="s">
        <v>404</v>
      </c>
      <c r="D354" s="396">
        <v>322</v>
      </c>
      <c r="E354" s="387">
        <v>6102035</v>
      </c>
      <c r="F354" s="388">
        <v>303</v>
      </c>
      <c r="G354" s="389">
        <v>276</v>
      </c>
      <c r="H354" s="390">
        <v>7811733</v>
      </c>
      <c r="I354" s="391">
        <v>471</v>
      </c>
      <c r="J354" s="392">
        <v>429</v>
      </c>
      <c r="K354" s="387">
        <v>526245</v>
      </c>
      <c r="L354" s="388">
        <v>401</v>
      </c>
      <c r="M354" s="389">
        <v>369</v>
      </c>
      <c r="N354" s="390">
        <v>1033305</v>
      </c>
      <c r="O354" s="391">
        <v>485</v>
      </c>
      <c r="P354" s="392">
        <v>441</v>
      </c>
      <c r="Q354" s="387">
        <v>2102400</v>
      </c>
      <c r="R354" s="388">
        <v>374</v>
      </c>
      <c r="S354" s="389">
        <v>347</v>
      </c>
      <c r="T354" s="390">
        <v>135088</v>
      </c>
      <c r="U354" s="391" t="s">
        <v>3052</v>
      </c>
      <c r="V354" s="392" t="s">
        <v>3052</v>
      </c>
      <c r="W354" s="399" t="s">
        <v>3052</v>
      </c>
      <c r="X354" s="388">
        <v>290</v>
      </c>
      <c r="Y354" s="389">
        <v>251</v>
      </c>
      <c r="Z354" s="390">
        <v>507</v>
      </c>
      <c r="AA354" s="395">
        <v>311</v>
      </c>
      <c r="AB354" s="396">
        <v>0</v>
      </c>
      <c r="AC354" s="397">
        <v>87.81</v>
      </c>
      <c r="AD354" s="398">
        <v>12.19</v>
      </c>
    </row>
    <row r="355" spans="1:30" s="3" customFormat="1" ht="18.75" customHeight="1">
      <c r="A355" s="382">
        <v>353</v>
      </c>
      <c r="B355" s="384" t="s">
        <v>1567</v>
      </c>
      <c r="C355" s="385" t="s">
        <v>1054</v>
      </c>
      <c r="D355" s="396">
        <v>323</v>
      </c>
      <c r="E355" s="387">
        <v>6099755</v>
      </c>
      <c r="F355" s="388">
        <v>377</v>
      </c>
      <c r="G355" s="389">
        <v>345</v>
      </c>
      <c r="H355" s="390">
        <v>6104355</v>
      </c>
      <c r="I355" s="391">
        <v>427</v>
      </c>
      <c r="J355" s="392">
        <v>388</v>
      </c>
      <c r="K355" s="387">
        <v>1093380</v>
      </c>
      <c r="L355" s="388">
        <v>393</v>
      </c>
      <c r="M355" s="389">
        <v>362</v>
      </c>
      <c r="N355" s="390">
        <v>1111848</v>
      </c>
      <c r="O355" s="391">
        <v>385</v>
      </c>
      <c r="P355" s="392">
        <v>349</v>
      </c>
      <c r="Q355" s="387">
        <v>4460139</v>
      </c>
      <c r="R355" s="388">
        <v>335</v>
      </c>
      <c r="S355" s="389">
        <v>311</v>
      </c>
      <c r="T355" s="390">
        <v>256780</v>
      </c>
      <c r="U355" s="391">
        <v>438</v>
      </c>
      <c r="V355" s="392">
        <v>413</v>
      </c>
      <c r="W355" s="387">
        <v>2</v>
      </c>
      <c r="X355" s="388">
        <v>365</v>
      </c>
      <c r="Y355" s="389">
        <v>322</v>
      </c>
      <c r="Z355" s="390">
        <v>385</v>
      </c>
      <c r="AA355" s="395">
        <v>312</v>
      </c>
      <c r="AB355" s="396">
        <v>0</v>
      </c>
      <c r="AC355" s="397">
        <v>100</v>
      </c>
      <c r="AD355" s="398">
        <v>0</v>
      </c>
    </row>
    <row r="356" spans="1:30" s="3" customFormat="1" ht="18.75" customHeight="1">
      <c r="A356" s="137">
        <v>354</v>
      </c>
      <c r="B356" s="139" t="s">
        <v>2170</v>
      </c>
      <c r="C356" s="140" t="s">
        <v>3056</v>
      </c>
      <c r="D356" s="141">
        <v>324</v>
      </c>
      <c r="E356" s="143">
        <v>6092647</v>
      </c>
      <c r="F356" s="144">
        <v>336</v>
      </c>
      <c r="G356" s="145">
        <v>306</v>
      </c>
      <c r="H356" s="146">
        <v>7035648</v>
      </c>
      <c r="I356" s="147">
        <v>392</v>
      </c>
      <c r="J356" s="148">
        <v>358</v>
      </c>
      <c r="K356" s="143">
        <v>1522818</v>
      </c>
      <c r="L356" s="144">
        <v>451</v>
      </c>
      <c r="M356" s="145">
        <v>415</v>
      </c>
      <c r="N356" s="146">
        <v>557946</v>
      </c>
      <c r="O356" s="147">
        <v>483</v>
      </c>
      <c r="P356" s="148">
        <v>439</v>
      </c>
      <c r="Q356" s="143">
        <v>2127210</v>
      </c>
      <c r="R356" s="144">
        <v>325</v>
      </c>
      <c r="S356" s="145">
        <v>302</v>
      </c>
      <c r="T356" s="146">
        <v>288952</v>
      </c>
      <c r="U356" s="147">
        <v>110</v>
      </c>
      <c r="V356" s="148">
        <v>98</v>
      </c>
      <c r="W356" s="143">
        <v>30921</v>
      </c>
      <c r="X356" s="144">
        <v>115</v>
      </c>
      <c r="Y356" s="145">
        <v>86</v>
      </c>
      <c r="Z356" s="146">
        <v>1215</v>
      </c>
      <c r="AA356" s="149">
        <v>322</v>
      </c>
      <c r="AB356" s="141">
        <v>0</v>
      </c>
      <c r="AC356" s="150">
        <v>100</v>
      </c>
      <c r="AD356" s="151">
        <v>0</v>
      </c>
    </row>
    <row r="357" spans="1:30" s="3" customFormat="1" ht="18.75" customHeight="1">
      <c r="A357" s="400">
        <v>355</v>
      </c>
      <c r="B357" s="402" t="s">
        <v>262</v>
      </c>
      <c r="C357" s="403" t="s">
        <v>1061</v>
      </c>
      <c r="D357" s="404">
        <v>325</v>
      </c>
      <c r="E357" s="405">
        <v>6078800</v>
      </c>
      <c r="F357" s="406">
        <v>128</v>
      </c>
      <c r="G357" s="407">
        <v>113</v>
      </c>
      <c r="H357" s="408">
        <v>18624768</v>
      </c>
      <c r="I357" s="409">
        <v>207</v>
      </c>
      <c r="J357" s="410">
        <v>184</v>
      </c>
      <c r="K357" s="405">
        <v>3562396</v>
      </c>
      <c r="L357" s="406">
        <v>200</v>
      </c>
      <c r="M357" s="407">
        <v>180</v>
      </c>
      <c r="N357" s="408">
        <v>3854682</v>
      </c>
      <c r="O357" s="409">
        <v>327</v>
      </c>
      <c r="P357" s="410">
        <v>295</v>
      </c>
      <c r="Q357" s="405">
        <v>5696667</v>
      </c>
      <c r="R357" s="406">
        <v>411</v>
      </c>
      <c r="S357" s="407">
        <v>384</v>
      </c>
      <c r="T357" s="408">
        <v>71590</v>
      </c>
      <c r="U357" s="409">
        <v>434</v>
      </c>
      <c r="V357" s="410">
        <v>409</v>
      </c>
      <c r="W357" s="405">
        <v>12</v>
      </c>
      <c r="X357" s="406">
        <v>398</v>
      </c>
      <c r="Y357" s="407">
        <v>355</v>
      </c>
      <c r="Z357" s="408">
        <v>311</v>
      </c>
      <c r="AA357" s="413">
        <v>321</v>
      </c>
      <c r="AB357" s="404">
        <v>0</v>
      </c>
      <c r="AC357" s="414">
        <v>100</v>
      </c>
      <c r="AD357" s="415">
        <v>0</v>
      </c>
    </row>
    <row r="358" spans="1:30" s="3" customFormat="1" ht="18.75" customHeight="1">
      <c r="A358" s="366">
        <v>356</v>
      </c>
      <c r="B358" s="368" t="s">
        <v>1976</v>
      </c>
      <c r="C358" s="369" t="s">
        <v>3098</v>
      </c>
      <c r="D358" s="370">
        <v>326</v>
      </c>
      <c r="E358" s="371">
        <v>6041957</v>
      </c>
      <c r="F358" s="372">
        <v>379</v>
      </c>
      <c r="G358" s="373">
        <v>347</v>
      </c>
      <c r="H358" s="374">
        <v>6041957</v>
      </c>
      <c r="I358" s="375">
        <v>258</v>
      </c>
      <c r="J358" s="376">
        <v>231</v>
      </c>
      <c r="K358" s="371">
        <v>2817184</v>
      </c>
      <c r="L358" s="372">
        <v>362</v>
      </c>
      <c r="M358" s="373">
        <v>332</v>
      </c>
      <c r="N358" s="374">
        <v>1510344</v>
      </c>
      <c r="O358" s="375">
        <v>469</v>
      </c>
      <c r="P358" s="376">
        <v>425</v>
      </c>
      <c r="Q358" s="371">
        <v>2539490</v>
      </c>
      <c r="R358" s="372">
        <v>119</v>
      </c>
      <c r="S358" s="373">
        <v>106</v>
      </c>
      <c r="T358" s="374">
        <v>1764062</v>
      </c>
      <c r="U358" s="375" t="s">
        <v>3052</v>
      </c>
      <c r="V358" s="376" t="s">
        <v>3052</v>
      </c>
      <c r="W358" s="422" t="s">
        <v>3052</v>
      </c>
      <c r="X358" s="372">
        <v>355</v>
      </c>
      <c r="Y358" s="373">
        <v>312</v>
      </c>
      <c r="Z358" s="374">
        <v>410</v>
      </c>
      <c r="AA358" s="379">
        <v>210</v>
      </c>
      <c r="AB358" s="370">
        <v>0</v>
      </c>
      <c r="AC358" s="380">
        <v>100</v>
      </c>
      <c r="AD358" s="381">
        <v>0</v>
      </c>
    </row>
    <row r="359" spans="1:30" s="3" customFormat="1" ht="18.75" customHeight="1">
      <c r="A359" s="382">
        <v>357</v>
      </c>
      <c r="B359" s="384" t="s">
        <v>2704</v>
      </c>
      <c r="C359" s="385" t="s">
        <v>3164</v>
      </c>
      <c r="D359" s="396">
        <v>327</v>
      </c>
      <c r="E359" s="387">
        <v>6006174</v>
      </c>
      <c r="F359" s="388">
        <v>243</v>
      </c>
      <c r="G359" s="389">
        <v>219</v>
      </c>
      <c r="H359" s="390">
        <v>9672615</v>
      </c>
      <c r="I359" s="391">
        <v>483</v>
      </c>
      <c r="J359" s="392">
        <v>441</v>
      </c>
      <c r="K359" s="387">
        <v>236409</v>
      </c>
      <c r="L359" s="388">
        <v>475</v>
      </c>
      <c r="M359" s="389">
        <v>439</v>
      </c>
      <c r="N359" s="390">
        <v>250886</v>
      </c>
      <c r="O359" s="391">
        <v>420</v>
      </c>
      <c r="P359" s="392">
        <v>380</v>
      </c>
      <c r="Q359" s="387">
        <v>3661736</v>
      </c>
      <c r="R359" s="388">
        <v>414</v>
      </c>
      <c r="S359" s="389">
        <v>387</v>
      </c>
      <c r="T359" s="390">
        <v>68534</v>
      </c>
      <c r="U359" s="391">
        <v>57</v>
      </c>
      <c r="V359" s="392">
        <v>49</v>
      </c>
      <c r="W359" s="387">
        <v>54695</v>
      </c>
      <c r="X359" s="388">
        <v>452</v>
      </c>
      <c r="Y359" s="389">
        <v>408</v>
      </c>
      <c r="Z359" s="390">
        <v>208</v>
      </c>
      <c r="AA359" s="395">
        <v>312</v>
      </c>
      <c r="AB359" s="396">
        <v>0</v>
      </c>
      <c r="AC359" s="397">
        <v>100</v>
      </c>
      <c r="AD359" s="398">
        <v>0</v>
      </c>
    </row>
    <row r="360" spans="1:30" s="3" customFormat="1" ht="18.75" customHeight="1">
      <c r="A360" s="382">
        <v>358</v>
      </c>
      <c r="B360" s="384" t="s">
        <v>1918</v>
      </c>
      <c r="C360" s="385" t="s">
        <v>3054</v>
      </c>
      <c r="D360" s="396">
        <v>31</v>
      </c>
      <c r="E360" s="387">
        <v>5970078</v>
      </c>
      <c r="F360" s="388">
        <v>383</v>
      </c>
      <c r="G360" s="389">
        <v>33</v>
      </c>
      <c r="H360" s="390">
        <v>5970078</v>
      </c>
      <c r="I360" s="391">
        <v>137</v>
      </c>
      <c r="J360" s="392">
        <v>19</v>
      </c>
      <c r="K360" s="387">
        <v>4957626</v>
      </c>
      <c r="L360" s="388">
        <v>247</v>
      </c>
      <c r="M360" s="389">
        <v>24</v>
      </c>
      <c r="N360" s="390">
        <v>2832301</v>
      </c>
      <c r="O360" s="391">
        <v>235</v>
      </c>
      <c r="P360" s="392">
        <v>26</v>
      </c>
      <c r="Q360" s="387">
        <v>9010775</v>
      </c>
      <c r="R360" s="388">
        <v>191</v>
      </c>
      <c r="S360" s="389">
        <v>21</v>
      </c>
      <c r="T360" s="390">
        <v>1025913</v>
      </c>
      <c r="U360" s="391" t="s">
        <v>3052</v>
      </c>
      <c r="V360" s="392" t="s">
        <v>3052</v>
      </c>
      <c r="W360" s="399" t="s">
        <v>3052</v>
      </c>
      <c r="X360" s="388">
        <v>49</v>
      </c>
      <c r="Y360" s="389">
        <v>21</v>
      </c>
      <c r="Z360" s="390">
        <v>2028</v>
      </c>
      <c r="AA360" s="395">
        <v>382</v>
      </c>
      <c r="AB360" s="396">
        <v>100</v>
      </c>
      <c r="AC360" s="397">
        <v>0</v>
      </c>
      <c r="AD360" s="398">
        <v>0</v>
      </c>
    </row>
    <row r="361" spans="1:30" s="3" customFormat="1" ht="18.75" customHeight="1">
      <c r="A361" s="137">
        <v>359</v>
      </c>
      <c r="B361" s="188" t="s">
        <v>3052</v>
      </c>
      <c r="C361" s="140" t="s">
        <v>3056</v>
      </c>
      <c r="D361" s="141">
        <v>328</v>
      </c>
      <c r="E361" s="186" t="s">
        <v>3052</v>
      </c>
      <c r="F361" s="144">
        <v>380</v>
      </c>
      <c r="G361" s="145">
        <v>348</v>
      </c>
      <c r="H361" s="187" t="s">
        <v>3052</v>
      </c>
      <c r="I361" s="147">
        <v>288</v>
      </c>
      <c r="J361" s="148">
        <v>258</v>
      </c>
      <c r="K361" s="186" t="s">
        <v>3052</v>
      </c>
      <c r="L361" s="144">
        <v>269</v>
      </c>
      <c r="M361" s="145">
        <v>244</v>
      </c>
      <c r="N361" s="187" t="s">
        <v>3052</v>
      </c>
      <c r="O361" s="147">
        <v>294</v>
      </c>
      <c r="P361" s="148">
        <v>263</v>
      </c>
      <c r="Q361" s="186" t="s">
        <v>3052</v>
      </c>
      <c r="R361" s="144">
        <v>269</v>
      </c>
      <c r="S361" s="145">
        <v>247</v>
      </c>
      <c r="T361" s="187" t="s">
        <v>3052</v>
      </c>
      <c r="U361" s="147">
        <v>115</v>
      </c>
      <c r="V361" s="148">
        <v>103</v>
      </c>
      <c r="W361" s="186" t="s">
        <v>3052</v>
      </c>
      <c r="X361" s="144">
        <v>135</v>
      </c>
      <c r="Y361" s="145">
        <v>103</v>
      </c>
      <c r="Z361" s="187" t="s">
        <v>3052</v>
      </c>
      <c r="AA361" s="149">
        <v>356</v>
      </c>
      <c r="AB361" s="141">
        <v>0</v>
      </c>
      <c r="AC361" s="150">
        <v>100</v>
      </c>
      <c r="AD361" s="151">
        <v>0</v>
      </c>
    </row>
    <row r="362" spans="1:30" s="3" customFormat="1" ht="18.75" customHeight="1">
      <c r="A362" s="152">
        <v>360</v>
      </c>
      <c r="B362" s="154" t="s">
        <v>232</v>
      </c>
      <c r="C362" s="155" t="s">
        <v>3056</v>
      </c>
      <c r="D362" s="156">
        <v>329</v>
      </c>
      <c r="E362" s="158">
        <v>5950540</v>
      </c>
      <c r="F362" s="159">
        <v>384</v>
      </c>
      <c r="G362" s="160">
        <v>351</v>
      </c>
      <c r="H362" s="161">
        <v>5950540</v>
      </c>
      <c r="I362" s="162">
        <v>277</v>
      </c>
      <c r="J362" s="163">
        <v>247</v>
      </c>
      <c r="K362" s="158">
        <v>2587753</v>
      </c>
      <c r="L362" s="159">
        <v>323</v>
      </c>
      <c r="M362" s="160">
        <v>295</v>
      </c>
      <c r="N362" s="161">
        <v>1918939</v>
      </c>
      <c r="O362" s="162">
        <v>465</v>
      </c>
      <c r="P362" s="163">
        <v>421</v>
      </c>
      <c r="Q362" s="158">
        <v>2668466</v>
      </c>
      <c r="R362" s="159">
        <v>209</v>
      </c>
      <c r="S362" s="160">
        <v>188</v>
      </c>
      <c r="T362" s="161">
        <v>906073</v>
      </c>
      <c r="U362" s="162">
        <v>121</v>
      </c>
      <c r="V362" s="163">
        <v>109</v>
      </c>
      <c r="W362" s="158">
        <v>29536</v>
      </c>
      <c r="X362" s="159">
        <v>97</v>
      </c>
      <c r="Y362" s="160">
        <v>69</v>
      </c>
      <c r="Z362" s="161">
        <v>1368</v>
      </c>
      <c r="AA362" s="164">
        <v>322</v>
      </c>
      <c r="AB362" s="156">
        <v>0</v>
      </c>
      <c r="AC362" s="165">
        <v>61.75</v>
      </c>
      <c r="AD362" s="166">
        <v>38.25</v>
      </c>
    </row>
    <row r="363" spans="1:30" s="3" customFormat="1" ht="18.75" customHeight="1">
      <c r="A363" s="167">
        <v>361</v>
      </c>
      <c r="B363" s="169" t="s">
        <v>1359</v>
      </c>
      <c r="C363" s="170" t="s">
        <v>3056</v>
      </c>
      <c r="D363" s="171">
        <v>330</v>
      </c>
      <c r="E363" s="173">
        <v>5935877</v>
      </c>
      <c r="F363" s="174">
        <v>332</v>
      </c>
      <c r="G363" s="175">
        <v>303</v>
      </c>
      <c r="H363" s="176">
        <v>7125368</v>
      </c>
      <c r="I363" s="177">
        <v>220</v>
      </c>
      <c r="J363" s="178">
        <v>197</v>
      </c>
      <c r="K363" s="173">
        <v>3325843</v>
      </c>
      <c r="L363" s="174">
        <v>360</v>
      </c>
      <c r="M363" s="175">
        <v>330</v>
      </c>
      <c r="N363" s="176">
        <v>1522878</v>
      </c>
      <c r="O363" s="177">
        <v>383</v>
      </c>
      <c r="P363" s="178">
        <v>347</v>
      </c>
      <c r="Q363" s="173">
        <v>4485741</v>
      </c>
      <c r="R363" s="174">
        <v>253</v>
      </c>
      <c r="S363" s="175">
        <v>231</v>
      </c>
      <c r="T363" s="176">
        <v>627408</v>
      </c>
      <c r="U363" s="177">
        <v>420</v>
      </c>
      <c r="V363" s="178">
        <v>399</v>
      </c>
      <c r="W363" s="173">
        <v>129</v>
      </c>
      <c r="X363" s="174">
        <v>371</v>
      </c>
      <c r="Y363" s="175">
        <v>328</v>
      </c>
      <c r="Z363" s="176">
        <v>360</v>
      </c>
      <c r="AA363" s="179">
        <v>352</v>
      </c>
      <c r="AB363" s="171">
        <v>0</v>
      </c>
      <c r="AC363" s="180">
        <v>100</v>
      </c>
      <c r="AD363" s="181">
        <v>0</v>
      </c>
    </row>
    <row r="364" spans="1:30" s="3" customFormat="1" ht="18.75" customHeight="1">
      <c r="A364" s="382">
        <v>362</v>
      </c>
      <c r="B364" s="384" t="s">
        <v>263</v>
      </c>
      <c r="C364" s="385" t="s">
        <v>2187</v>
      </c>
      <c r="D364" s="396">
        <v>331</v>
      </c>
      <c r="E364" s="387">
        <v>5935595</v>
      </c>
      <c r="F364" s="388">
        <v>360</v>
      </c>
      <c r="G364" s="389">
        <v>329</v>
      </c>
      <c r="H364" s="390">
        <v>6505624</v>
      </c>
      <c r="I364" s="391">
        <v>216</v>
      </c>
      <c r="J364" s="392">
        <v>193</v>
      </c>
      <c r="K364" s="387">
        <v>3475426</v>
      </c>
      <c r="L364" s="388">
        <v>227</v>
      </c>
      <c r="M364" s="389">
        <v>207</v>
      </c>
      <c r="N364" s="390">
        <v>3214898</v>
      </c>
      <c r="O364" s="391">
        <v>170</v>
      </c>
      <c r="P364" s="392">
        <v>148</v>
      </c>
      <c r="Q364" s="387">
        <v>12021141</v>
      </c>
      <c r="R364" s="388">
        <v>486</v>
      </c>
      <c r="S364" s="389">
        <v>452</v>
      </c>
      <c r="T364" s="390">
        <v>-1957102</v>
      </c>
      <c r="U364" s="391">
        <v>357</v>
      </c>
      <c r="V364" s="392">
        <v>340</v>
      </c>
      <c r="W364" s="387">
        <v>2520</v>
      </c>
      <c r="X364" s="388">
        <v>28</v>
      </c>
      <c r="Y364" s="389">
        <v>12</v>
      </c>
      <c r="Z364" s="390">
        <v>3181</v>
      </c>
      <c r="AA364" s="395">
        <v>321</v>
      </c>
      <c r="AB364" s="396">
        <v>0</v>
      </c>
      <c r="AC364" s="397">
        <v>100</v>
      </c>
      <c r="AD364" s="398">
        <v>0</v>
      </c>
    </row>
    <row r="365" spans="1:30" s="3" customFormat="1" ht="18.75" customHeight="1">
      <c r="A365" s="382">
        <v>363</v>
      </c>
      <c r="B365" s="384" t="s">
        <v>1040</v>
      </c>
      <c r="C365" s="385" t="s">
        <v>3154</v>
      </c>
      <c r="D365" s="396">
        <v>332</v>
      </c>
      <c r="E365" s="387">
        <v>5928398</v>
      </c>
      <c r="F365" s="388">
        <v>381</v>
      </c>
      <c r="G365" s="389">
        <v>349</v>
      </c>
      <c r="H365" s="390">
        <v>5984322</v>
      </c>
      <c r="I365" s="391">
        <v>283</v>
      </c>
      <c r="J365" s="392">
        <v>253</v>
      </c>
      <c r="K365" s="387">
        <v>2520533</v>
      </c>
      <c r="L365" s="388">
        <v>353</v>
      </c>
      <c r="M365" s="389">
        <v>324</v>
      </c>
      <c r="N365" s="390">
        <v>1565818</v>
      </c>
      <c r="O365" s="391">
        <v>457</v>
      </c>
      <c r="P365" s="392">
        <v>415</v>
      </c>
      <c r="Q365" s="387">
        <v>2822700</v>
      </c>
      <c r="R365" s="388">
        <v>127</v>
      </c>
      <c r="S365" s="389">
        <v>114</v>
      </c>
      <c r="T365" s="390">
        <v>1617676</v>
      </c>
      <c r="U365" s="391">
        <v>352</v>
      </c>
      <c r="V365" s="392">
        <v>336</v>
      </c>
      <c r="W365" s="387">
        <v>2885</v>
      </c>
      <c r="X365" s="388">
        <v>249</v>
      </c>
      <c r="Y365" s="389">
        <v>212</v>
      </c>
      <c r="Z365" s="390">
        <v>630</v>
      </c>
      <c r="AA365" s="395">
        <v>311</v>
      </c>
      <c r="AB365" s="396">
        <v>0</v>
      </c>
      <c r="AC365" s="397">
        <v>93.78</v>
      </c>
      <c r="AD365" s="398">
        <v>6.22</v>
      </c>
    </row>
    <row r="366" spans="1:30" s="3" customFormat="1" ht="18.75" customHeight="1">
      <c r="A366" s="137">
        <v>364</v>
      </c>
      <c r="B366" s="139" t="s">
        <v>908</v>
      </c>
      <c r="C366" s="140" t="s">
        <v>3056</v>
      </c>
      <c r="D366" s="141">
        <v>333</v>
      </c>
      <c r="E366" s="143">
        <v>5890169</v>
      </c>
      <c r="F366" s="144">
        <v>387</v>
      </c>
      <c r="G366" s="145">
        <v>354</v>
      </c>
      <c r="H366" s="146">
        <v>5891209</v>
      </c>
      <c r="I366" s="147">
        <v>317</v>
      </c>
      <c r="J366" s="148">
        <v>284</v>
      </c>
      <c r="K366" s="143">
        <v>2133680</v>
      </c>
      <c r="L366" s="144">
        <v>385</v>
      </c>
      <c r="M366" s="145">
        <v>354</v>
      </c>
      <c r="N366" s="146">
        <v>1198741</v>
      </c>
      <c r="O366" s="147">
        <v>317</v>
      </c>
      <c r="P366" s="148">
        <v>285</v>
      </c>
      <c r="Q366" s="143">
        <v>5913437</v>
      </c>
      <c r="R366" s="144">
        <v>370</v>
      </c>
      <c r="S366" s="145">
        <v>343</v>
      </c>
      <c r="T366" s="146">
        <v>150732</v>
      </c>
      <c r="U366" s="147">
        <v>165</v>
      </c>
      <c r="V366" s="148">
        <v>152</v>
      </c>
      <c r="W366" s="143">
        <v>21170</v>
      </c>
      <c r="X366" s="144">
        <v>305</v>
      </c>
      <c r="Y366" s="145">
        <v>265</v>
      </c>
      <c r="Z366" s="146">
        <v>485</v>
      </c>
      <c r="AA366" s="149">
        <v>321</v>
      </c>
      <c r="AB366" s="141">
        <v>0</v>
      </c>
      <c r="AC366" s="150">
        <v>100</v>
      </c>
      <c r="AD366" s="151">
        <v>0</v>
      </c>
    </row>
    <row r="367" spans="1:30" s="3" customFormat="1" ht="18.75" customHeight="1">
      <c r="A367" s="400">
        <v>365</v>
      </c>
      <c r="B367" s="402" t="s">
        <v>2368</v>
      </c>
      <c r="C367" s="403" t="s">
        <v>88</v>
      </c>
      <c r="D367" s="404">
        <v>334</v>
      </c>
      <c r="E367" s="405">
        <v>5876873</v>
      </c>
      <c r="F367" s="406">
        <v>359</v>
      </c>
      <c r="G367" s="407">
        <v>328</v>
      </c>
      <c r="H367" s="408">
        <v>6516324</v>
      </c>
      <c r="I367" s="409">
        <v>361</v>
      </c>
      <c r="J367" s="410">
        <v>327</v>
      </c>
      <c r="K367" s="405">
        <v>1781570</v>
      </c>
      <c r="L367" s="406">
        <v>462</v>
      </c>
      <c r="M367" s="407">
        <v>426</v>
      </c>
      <c r="N367" s="408">
        <v>449825</v>
      </c>
      <c r="O367" s="409">
        <v>340</v>
      </c>
      <c r="P367" s="410">
        <v>307</v>
      </c>
      <c r="Q367" s="405">
        <v>5308236</v>
      </c>
      <c r="R367" s="406">
        <v>394</v>
      </c>
      <c r="S367" s="407">
        <v>367</v>
      </c>
      <c r="T367" s="408">
        <v>104286</v>
      </c>
      <c r="U367" s="409">
        <v>135</v>
      </c>
      <c r="V367" s="410">
        <v>123</v>
      </c>
      <c r="W367" s="405">
        <v>25685</v>
      </c>
      <c r="X367" s="406">
        <v>345</v>
      </c>
      <c r="Y367" s="407">
        <v>302</v>
      </c>
      <c r="Z367" s="408">
        <v>423</v>
      </c>
      <c r="AA367" s="413">
        <v>311</v>
      </c>
      <c r="AB367" s="404">
        <v>0</v>
      </c>
      <c r="AC367" s="414">
        <v>100</v>
      </c>
      <c r="AD367" s="415">
        <v>0</v>
      </c>
    </row>
    <row r="368" spans="1:30" s="3" customFormat="1" ht="18.75" customHeight="1">
      <c r="A368" s="167">
        <v>366</v>
      </c>
      <c r="B368" s="169" t="s">
        <v>2644</v>
      </c>
      <c r="C368" s="170" t="s">
        <v>3056</v>
      </c>
      <c r="D368" s="171">
        <v>335</v>
      </c>
      <c r="E368" s="173">
        <v>5821050</v>
      </c>
      <c r="F368" s="174">
        <v>393</v>
      </c>
      <c r="G368" s="175">
        <v>360</v>
      </c>
      <c r="H368" s="176">
        <v>5821050</v>
      </c>
      <c r="I368" s="177">
        <v>391</v>
      </c>
      <c r="J368" s="178">
        <v>357</v>
      </c>
      <c r="K368" s="173">
        <v>1550165</v>
      </c>
      <c r="L368" s="174">
        <v>251</v>
      </c>
      <c r="M368" s="175">
        <v>227</v>
      </c>
      <c r="N368" s="176">
        <v>2804725</v>
      </c>
      <c r="O368" s="177">
        <v>343</v>
      </c>
      <c r="P368" s="178">
        <v>310</v>
      </c>
      <c r="Q368" s="173">
        <v>5273701</v>
      </c>
      <c r="R368" s="174">
        <v>245</v>
      </c>
      <c r="S368" s="175">
        <v>223</v>
      </c>
      <c r="T368" s="176">
        <v>664022</v>
      </c>
      <c r="U368" s="177">
        <v>185</v>
      </c>
      <c r="V368" s="178">
        <v>172</v>
      </c>
      <c r="W368" s="173">
        <v>18230</v>
      </c>
      <c r="X368" s="174">
        <v>413</v>
      </c>
      <c r="Y368" s="175">
        <v>369</v>
      </c>
      <c r="Z368" s="176">
        <v>273</v>
      </c>
      <c r="AA368" s="179">
        <v>381</v>
      </c>
      <c r="AB368" s="171">
        <v>0</v>
      </c>
      <c r="AC368" s="180">
        <v>49</v>
      </c>
      <c r="AD368" s="181">
        <v>51</v>
      </c>
    </row>
    <row r="369" spans="1:30" s="3" customFormat="1" ht="18.75" customHeight="1">
      <c r="A369" s="382">
        <v>367</v>
      </c>
      <c r="B369" s="384" t="s">
        <v>909</v>
      </c>
      <c r="C369" s="385" t="s">
        <v>88</v>
      </c>
      <c r="D369" s="396">
        <v>336</v>
      </c>
      <c r="E369" s="387">
        <v>5817980</v>
      </c>
      <c r="F369" s="388">
        <v>340</v>
      </c>
      <c r="G369" s="389">
        <v>310</v>
      </c>
      <c r="H369" s="390">
        <v>7011071</v>
      </c>
      <c r="I369" s="391">
        <v>380</v>
      </c>
      <c r="J369" s="392">
        <v>346</v>
      </c>
      <c r="K369" s="387">
        <v>1661928</v>
      </c>
      <c r="L369" s="388">
        <v>429</v>
      </c>
      <c r="M369" s="389">
        <v>395</v>
      </c>
      <c r="N369" s="390">
        <v>735188</v>
      </c>
      <c r="O369" s="391">
        <v>221</v>
      </c>
      <c r="P369" s="392">
        <v>196</v>
      </c>
      <c r="Q369" s="387">
        <v>9354599</v>
      </c>
      <c r="R369" s="388">
        <v>416</v>
      </c>
      <c r="S369" s="389">
        <v>389</v>
      </c>
      <c r="T369" s="390">
        <v>62882</v>
      </c>
      <c r="U369" s="391">
        <v>184</v>
      </c>
      <c r="V369" s="392">
        <v>171</v>
      </c>
      <c r="W369" s="387">
        <v>18698</v>
      </c>
      <c r="X369" s="388">
        <v>253</v>
      </c>
      <c r="Y369" s="389">
        <v>216</v>
      </c>
      <c r="Z369" s="390">
        <v>620</v>
      </c>
      <c r="AA369" s="395">
        <v>383</v>
      </c>
      <c r="AB369" s="396">
        <v>0</v>
      </c>
      <c r="AC369" s="397">
        <v>100</v>
      </c>
      <c r="AD369" s="398">
        <v>0</v>
      </c>
    </row>
    <row r="370" spans="1:30" s="3" customFormat="1" ht="18.75" customHeight="1">
      <c r="A370" s="137">
        <v>368</v>
      </c>
      <c r="B370" s="139" t="s">
        <v>2748</v>
      </c>
      <c r="C370" s="140" t="s">
        <v>3056</v>
      </c>
      <c r="D370" s="141">
        <v>337</v>
      </c>
      <c r="E370" s="143">
        <v>5814957</v>
      </c>
      <c r="F370" s="144">
        <v>295</v>
      </c>
      <c r="G370" s="145">
        <v>268</v>
      </c>
      <c r="H370" s="146">
        <v>8066131</v>
      </c>
      <c r="I370" s="147">
        <v>341</v>
      </c>
      <c r="J370" s="148">
        <v>307</v>
      </c>
      <c r="K370" s="143">
        <v>1972234</v>
      </c>
      <c r="L370" s="144">
        <v>224</v>
      </c>
      <c r="M370" s="145">
        <v>204</v>
      </c>
      <c r="N370" s="146">
        <v>3286043</v>
      </c>
      <c r="O370" s="147">
        <v>336</v>
      </c>
      <c r="P370" s="148">
        <v>303</v>
      </c>
      <c r="Q370" s="143">
        <v>5363890</v>
      </c>
      <c r="R370" s="144">
        <v>347</v>
      </c>
      <c r="S370" s="145">
        <v>322</v>
      </c>
      <c r="T370" s="146">
        <v>216492</v>
      </c>
      <c r="U370" s="147">
        <v>235</v>
      </c>
      <c r="V370" s="148">
        <v>222</v>
      </c>
      <c r="W370" s="143">
        <v>13387</v>
      </c>
      <c r="X370" s="144">
        <v>145</v>
      </c>
      <c r="Y370" s="145">
        <v>112</v>
      </c>
      <c r="Z370" s="146">
        <v>1001</v>
      </c>
      <c r="AA370" s="149">
        <v>321</v>
      </c>
      <c r="AB370" s="141">
        <v>0</v>
      </c>
      <c r="AC370" s="150">
        <v>100</v>
      </c>
      <c r="AD370" s="151">
        <v>0</v>
      </c>
    </row>
    <row r="371" spans="1:30" s="3" customFormat="1" ht="18.75" customHeight="1">
      <c r="A371" s="137">
        <v>369</v>
      </c>
      <c r="B371" s="139" t="s">
        <v>529</v>
      </c>
      <c r="C371" s="140" t="s">
        <v>3056</v>
      </c>
      <c r="D371" s="141">
        <v>338</v>
      </c>
      <c r="E371" s="143">
        <v>5790090</v>
      </c>
      <c r="F371" s="144">
        <v>378</v>
      </c>
      <c r="G371" s="145">
        <v>346</v>
      </c>
      <c r="H371" s="146">
        <v>6057593</v>
      </c>
      <c r="I371" s="147">
        <v>276</v>
      </c>
      <c r="J371" s="148">
        <v>246</v>
      </c>
      <c r="K371" s="143">
        <v>2590279</v>
      </c>
      <c r="L371" s="144">
        <v>97</v>
      </c>
      <c r="M371" s="145">
        <v>79</v>
      </c>
      <c r="N371" s="146">
        <v>7680212</v>
      </c>
      <c r="O371" s="147">
        <v>241</v>
      </c>
      <c r="P371" s="148">
        <v>215</v>
      </c>
      <c r="Q371" s="143">
        <v>8764218</v>
      </c>
      <c r="R371" s="144">
        <v>342</v>
      </c>
      <c r="S371" s="145">
        <v>317</v>
      </c>
      <c r="T371" s="146">
        <v>228956</v>
      </c>
      <c r="U371" s="147">
        <v>265</v>
      </c>
      <c r="V371" s="148">
        <v>251</v>
      </c>
      <c r="W371" s="143">
        <v>9667</v>
      </c>
      <c r="X371" s="144">
        <v>440</v>
      </c>
      <c r="Y371" s="145">
        <v>396</v>
      </c>
      <c r="Z371" s="146">
        <v>222</v>
      </c>
      <c r="AA371" s="149">
        <v>381</v>
      </c>
      <c r="AB371" s="141">
        <v>0</v>
      </c>
      <c r="AC371" s="150">
        <v>50</v>
      </c>
      <c r="AD371" s="151">
        <v>50</v>
      </c>
    </row>
    <row r="372" spans="1:30" s="3" customFormat="1" ht="18.75" customHeight="1">
      <c r="A372" s="152">
        <v>370</v>
      </c>
      <c r="B372" s="154" t="s">
        <v>2752</v>
      </c>
      <c r="C372" s="155" t="s">
        <v>3056</v>
      </c>
      <c r="D372" s="156">
        <v>339</v>
      </c>
      <c r="E372" s="158">
        <v>5786131</v>
      </c>
      <c r="F372" s="159">
        <v>395</v>
      </c>
      <c r="G372" s="160">
        <v>362</v>
      </c>
      <c r="H372" s="161">
        <v>5786131</v>
      </c>
      <c r="I372" s="162">
        <v>176</v>
      </c>
      <c r="J372" s="163">
        <v>153</v>
      </c>
      <c r="K372" s="158">
        <v>4082825</v>
      </c>
      <c r="L372" s="159">
        <v>290</v>
      </c>
      <c r="M372" s="160">
        <v>264</v>
      </c>
      <c r="N372" s="161">
        <v>2292128</v>
      </c>
      <c r="O372" s="162">
        <v>388</v>
      </c>
      <c r="P372" s="163">
        <v>352</v>
      </c>
      <c r="Q372" s="158">
        <v>4422398</v>
      </c>
      <c r="R372" s="159">
        <v>389</v>
      </c>
      <c r="S372" s="160">
        <v>362</v>
      </c>
      <c r="T372" s="161">
        <v>107476</v>
      </c>
      <c r="U372" s="162">
        <v>333</v>
      </c>
      <c r="V372" s="163">
        <v>318</v>
      </c>
      <c r="W372" s="158">
        <v>4071</v>
      </c>
      <c r="X372" s="159">
        <v>276</v>
      </c>
      <c r="Y372" s="160">
        <v>238</v>
      </c>
      <c r="Z372" s="161">
        <v>556</v>
      </c>
      <c r="AA372" s="164">
        <v>362</v>
      </c>
      <c r="AB372" s="156">
        <v>0</v>
      </c>
      <c r="AC372" s="165">
        <v>100</v>
      </c>
      <c r="AD372" s="166">
        <v>0</v>
      </c>
    </row>
    <row r="373" spans="1:30" s="3" customFormat="1" ht="18.75" customHeight="1">
      <c r="A373" s="167">
        <v>371</v>
      </c>
      <c r="B373" s="169" t="s">
        <v>535</v>
      </c>
      <c r="C373" s="170" t="s">
        <v>3056</v>
      </c>
      <c r="D373" s="171">
        <v>340</v>
      </c>
      <c r="E373" s="173">
        <v>5743830</v>
      </c>
      <c r="F373" s="174">
        <v>312</v>
      </c>
      <c r="G373" s="175">
        <v>285</v>
      </c>
      <c r="H373" s="176">
        <v>7545280</v>
      </c>
      <c r="I373" s="177">
        <v>405</v>
      </c>
      <c r="J373" s="178">
        <v>370</v>
      </c>
      <c r="K373" s="173">
        <v>1324781</v>
      </c>
      <c r="L373" s="174">
        <v>482</v>
      </c>
      <c r="M373" s="175">
        <v>445</v>
      </c>
      <c r="N373" s="176">
        <v>157969</v>
      </c>
      <c r="O373" s="177">
        <v>350</v>
      </c>
      <c r="P373" s="178">
        <v>317</v>
      </c>
      <c r="Q373" s="173">
        <v>4995755</v>
      </c>
      <c r="R373" s="174">
        <v>406</v>
      </c>
      <c r="S373" s="175">
        <v>379</v>
      </c>
      <c r="T373" s="176">
        <v>79354</v>
      </c>
      <c r="U373" s="177">
        <v>419</v>
      </c>
      <c r="V373" s="178">
        <v>398</v>
      </c>
      <c r="W373" s="173">
        <v>145</v>
      </c>
      <c r="X373" s="174">
        <v>368</v>
      </c>
      <c r="Y373" s="175">
        <v>325</v>
      </c>
      <c r="Z373" s="176">
        <v>370</v>
      </c>
      <c r="AA373" s="179">
        <v>352</v>
      </c>
      <c r="AB373" s="171">
        <v>0</v>
      </c>
      <c r="AC373" s="180">
        <v>25.01</v>
      </c>
      <c r="AD373" s="181">
        <v>74.989999999999995</v>
      </c>
    </row>
    <row r="374" spans="1:30" s="3" customFormat="1" ht="18.75" customHeight="1">
      <c r="A374" s="382">
        <v>372</v>
      </c>
      <c r="B374" s="384" t="s">
        <v>2250</v>
      </c>
      <c r="C374" s="385" t="s">
        <v>3113</v>
      </c>
      <c r="D374" s="396">
        <v>341</v>
      </c>
      <c r="E374" s="387">
        <v>5731814</v>
      </c>
      <c r="F374" s="388">
        <v>397</v>
      </c>
      <c r="G374" s="389">
        <v>364</v>
      </c>
      <c r="H374" s="390">
        <v>5757135</v>
      </c>
      <c r="I374" s="391" t="s">
        <v>3052</v>
      </c>
      <c r="J374" s="392" t="s">
        <v>3052</v>
      </c>
      <c r="K374" s="387">
        <v>-939251</v>
      </c>
      <c r="L374" s="388">
        <v>189</v>
      </c>
      <c r="M374" s="389">
        <v>169</v>
      </c>
      <c r="N374" s="390">
        <v>4171420</v>
      </c>
      <c r="O374" s="391">
        <v>208</v>
      </c>
      <c r="P374" s="392">
        <v>183</v>
      </c>
      <c r="Q374" s="387">
        <v>10191383</v>
      </c>
      <c r="R374" s="388">
        <v>288</v>
      </c>
      <c r="S374" s="389">
        <v>266</v>
      </c>
      <c r="T374" s="390">
        <v>438573</v>
      </c>
      <c r="U374" s="391">
        <v>335</v>
      </c>
      <c r="V374" s="392">
        <v>320</v>
      </c>
      <c r="W374" s="387">
        <v>4000</v>
      </c>
      <c r="X374" s="388">
        <v>329</v>
      </c>
      <c r="Y374" s="389">
        <v>286</v>
      </c>
      <c r="Z374" s="390">
        <v>447</v>
      </c>
      <c r="AA374" s="395">
        <v>382</v>
      </c>
      <c r="AB374" s="396">
        <v>0</v>
      </c>
      <c r="AC374" s="397">
        <v>100</v>
      </c>
      <c r="AD374" s="398">
        <v>0</v>
      </c>
    </row>
    <row r="375" spans="1:30" s="3" customFormat="1" ht="18.75" customHeight="1">
      <c r="A375" s="382">
        <v>373</v>
      </c>
      <c r="B375" s="384" t="s">
        <v>1419</v>
      </c>
      <c r="C375" s="385" t="s">
        <v>3054</v>
      </c>
      <c r="D375" s="396">
        <v>32</v>
      </c>
      <c r="E375" s="387">
        <v>5729381</v>
      </c>
      <c r="F375" s="388">
        <v>335</v>
      </c>
      <c r="G375" s="389">
        <v>30</v>
      </c>
      <c r="H375" s="390">
        <v>7037816</v>
      </c>
      <c r="I375" s="391">
        <v>295</v>
      </c>
      <c r="J375" s="392">
        <v>32</v>
      </c>
      <c r="K375" s="387">
        <v>2373755</v>
      </c>
      <c r="L375" s="388" t="s">
        <v>3052</v>
      </c>
      <c r="M375" s="389" t="s">
        <v>3052</v>
      </c>
      <c r="N375" s="390">
        <v>-20421555</v>
      </c>
      <c r="O375" s="391">
        <v>188</v>
      </c>
      <c r="P375" s="392">
        <v>24</v>
      </c>
      <c r="Q375" s="387">
        <v>10791792</v>
      </c>
      <c r="R375" s="388">
        <v>497</v>
      </c>
      <c r="S375" s="389">
        <v>41</v>
      </c>
      <c r="T375" s="390">
        <v>-23787232</v>
      </c>
      <c r="U375" s="391" t="s">
        <v>3052</v>
      </c>
      <c r="V375" s="392" t="s">
        <v>3052</v>
      </c>
      <c r="W375" s="399" t="s">
        <v>3052</v>
      </c>
      <c r="X375" s="388">
        <v>7</v>
      </c>
      <c r="Y375" s="389">
        <v>7</v>
      </c>
      <c r="Z375" s="390">
        <v>8382</v>
      </c>
      <c r="AA375" s="395">
        <v>210</v>
      </c>
      <c r="AB375" s="396">
        <v>100</v>
      </c>
      <c r="AC375" s="397">
        <v>0</v>
      </c>
      <c r="AD375" s="398">
        <v>0</v>
      </c>
    </row>
    <row r="376" spans="1:30" s="3" customFormat="1" ht="18.75" customHeight="1">
      <c r="A376" s="382">
        <v>374</v>
      </c>
      <c r="B376" s="384" t="s">
        <v>1915</v>
      </c>
      <c r="C376" s="385" t="s">
        <v>3054</v>
      </c>
      <c r="D376" s="396">
        <v>33</v>
      </c>
      <c r="E376" s="387">
        <v>5716920</v>
      </c>
      <c r="F376" s="388">
        <v>400</v>
      </c>
      <c r="G376" s="389">
        <v>34</v>
      </c>
      <c r="H376" s="390">
        <v>5716920</v>
      </c>
      <c r="I376" s="391">
        <v>270</v>
      </c>
      <c r="J376" s="392">
        <v>29</v>
      </c>
      <c r="K376" s="387">
        <v>2681190</v>
      </c>
      <c r="L376" s="388">
        <v>478</v>
      </c>
      <c r="M376" s="389">
        <v>37</v>
      </c>
      <c r="N376" s="390">
        <v>209824</v>
      </c>
      <c r="O376" s="391">
        <v>391</v>
      </c>
      <c r="P376" s="392">
        <v>37</v>
      </c>
      <c r="Q376" s="387">
        <v>4386224</v>
      </c>
      <c r="R376" s="388">
        <v>464</v>
      </c>
      <c r="S376" s="389">
        <v>30</v>
      </c>
      <c r="T376" s="390">
        <v>-485973</v>
      </c>
      <c r="U376" s="391" t="s">
        <v>3052</v>
      </c>
      <c r="V376" s="392" t="s">
        <v>3052</v>
      </c>
      <c r="W376" s="399" t="s">
        <v>3052</v>
      </c>
      <c r="X376" s="388">
        <v>60</v>
      </c>
      <c r="Y376" s="389">
        <v>23</v>
      </c>
      <c r="Z376" s="390">
        <v>1785</v>
      </c>
      <c r="AA376" s="395">
        <v>384</v>
      </c>
      <c r="AB376" s="396">
        <v>100</v>
      </c>
      <c r="AC376" s="397">
        <v>0</v>
      </c>
      <c r="AD376" s="398">
        <v>0</v>
      </c>
    </row>
    <row r="377" spans="1:30" s="3" customFormat="1" ht="18.75" customHeight="1">
      <c r="A377" s="424">
        <v>375</v>
      </c>
      <c r="B377" s="426" t="s">
        <v>1309</v>
      </c>
      <c r="C377" s="427" t="s">
        <v>2657</v>
      </c>
      <c r="D377" s="428">
        <v>342</v>
      </c>
      <c r="E377" s="429">
        <v>5716411</v>
      </c>
      <c r="F377" s="430">
        <v>202</v>
      </c>
      <c r="G377" s="431">
        <v>180</v>
      </c>
      <c r="H377" s="432">
        <v>11808206</v>
      </c>
      <c r="I377" s="433">
        <v>71</v>
      </c>
      <c r="J377" s="434">
        <v>57</v>
      </c>
      <c r="K377" s="429">
        <v>8476441</v>
      </c>
      <c r="L377" s="430">
        <v>164</v>
      </c>
      <c r="M377" s="431">
        <v>144</v>
      </c>
      <c r="N377" s="432">
        <v>4752953</v>
      </c>
      <c r="O377" s="433">
        <v>147</v>
      </c>
      <c r="P377" s="434">
        <v>128</v>
      </c>
      <c r="Q377" s="429">
        <v>13296210</v>
      </c>
      <c r="R377" s="430">
        <v>35</v>
      </c>
      <c r="S377" s="431">
        <v>27</v>
      </c>
      <c r="T377" s="432">
        <v>6536612</v>
      </c>
      <c r="U377" s="433" t="s">
        <v>3052</v>
      </c>
      <c r="V377" s="434" t="s">
        <v>3052</v>
      </c>
      <c r="W377" s="442" t="s">
        <v>3052</v>
      </c>
      <c r="X377" s="430">
        <v>439</v>
      </c>
      <c r="Y377" s="431">
        <v>395</v>
      </c>
      <c r="Z377" s="432">
        <v>225</v>
      </c>
      <c r="AA377" s="437">
        <v>400</v>
      </c>
      <c r="AB377" s="428">
        <v>0</v>
      </c>
      <c r="AC377" s="438">
        <v>100</v>
      </c>
      <c r="AD377" s="439">
        <v>0</v>
      </c>
    </row>
    <row r="378" spans="1:30" s="3" customFormat="1" ht="18.75" customHeight="1">
      <c r="A378" s="167">
        <v>376</v>
      </c>
      <c r="B378" s="169" t="s">
        <v>1749</v>
      </c>
      <c r="C378" s="170" t="s">
        <v>3056</v>
      </c>
      <c r="D378" s="171">
        <v>343</v>
      </c>
      <c r="E378" s="173">
        <v>5694981</v>
      </c>
      <c r="F378" s="174">
        <v>398</v>
      </c>
      <c r="G378" s="175">
        <v>365</v>
      </c>
      <c r="H378" s="176">
        <v>5748615</v>
      </c>
      <c r="I378" s="177">
        <v>441</v>
      </c>
      <c r="J378" s="178">
        <v>402</v>
      </c>
      <c r="K378" s="173">
        <v>884471</v>
      </c>
      <c r="L378" s="174">
        <v>113</v>
      </c>
      <c r="M378" s="175">
        <v>94</v>
      </c>
      <c r="N378" s="176">
        <v>6911369</v>
      </c>
      <c r="O378" s="177">
        <v>194</v>
      </c>
      <c r="P378" s="178">
        <v>169</v>
      </c>
      <c r="Q378" s="173">
        <v>10670663</v>
      </c>
      <c r="R378" s="174">
        <v>440</v>
      </c>
      <c r="S378" s="175">
        <v>413</v>
      </c>
      <c r="T378" s="176">
        <v>22133</v>
      </c>
      <c r="U378" s="177">
        <v>435</v>
      </c>
      <c r="V378" s="178">
        <v>410</v>
      </c>
      <c r="W378" s="173">
        <v>11</v>
      </c>
      <c r="X378" s="174">
        <v>420</v>
      </c>
      <c r="Y378" s="175">
        <v>376</v>
      </c>
      <c r="Z378" s="176">
        <v>259</v>
      </c>
      <c r="AA378" s="179">
        <v>311</v>
      </c>
      <c r="AB378" s="171">
        <v>0</v>
      </c>
      <c r="AC378" s="180">
        <v>100</v>
      </c>
      <c r="AD378" s="181">
        <v>0</v>
      </c>
    </row>
    <row r="379" spans="1:30" s="3" customFormat="1" ht="18.75" customHeight="1">
      <c r="A379" s="382">
        <v>377</v>
      </c>
      <c r="B379" s="384" t="s">
        <v>1097</v>
      </c>
      <c r="C379" s="385" t="s">
        <v>88</v>
      </c>
      <c r="D379" s="386">
        <v>344</v>
      </c>
      <c r="E379" s="387">
        <v>5655064</v>
      </c>
      <c r="F379" s="388">
        <v>390</v>
      </c>
      <c r="G379" s="389">
        <v>357</v>
      </c>
      <c r="H379" s="390">
        <v>5860264</v>
      </c>
      <c r="I379" s="391">
        <v>303</v>
      </c>
      <c r="J379" s="392">
        <v>271</v>
      </c>
      <c r="K379" s="387">
        <v>2295456</v>
      </c>
      <c r="L379" s="388">
        <v>378</v>
      </c>
      <c r="M379" s="389">
        <v>347</v>
      </c>
      <c r="N379" s="390">
        <v>1312190</v>
      </c>
      <c r="O379" s="391">
        <v>432</v>
      </c>
      <c r="P379" s="392">
        <v>391</v>
      </c>
      <c r="Q379" s="387">
        <v>3380664</v>
      </c>
      <c r="R379" s="388">
        <v>223</v>
      </c>
      <c r="S379" s="389">
        <v>201</v>
      </c>
      <c r="T379" s="390">
        <v>794668</v>
      </c>
      <c r="U379" s="391">
        <v>195</v>
      </c>
      <c r="V379" s="392">
        <v>182</v>
      </c>
      <c r="W379" s="387">
        <v>17284</v>
      </c>
      <c r="X379" s="388">
        <v>323</v>
      </c>
      <c r="Y379" s="389">
        <v>282</v>
      </c>
      <c r="Z379" s="390">
        <v>457</v>
      </c>
      <c r="AA379" s="395">
        <v>384</v>
      </c>
      <c r="AB379" s="396">
        <v>0</v>
      </c>
      <c r="AC379" s="397">
        <v>100</v>
      </c>
      <c r="AD379" s="398">
        <v>0</v>
      </c>
    </row>
    <row r="380" spans="1:30" s="3" customFormat="1" ht="18.75" customHeight="1">
      <c r="A380" s="382">
        <v>378</v>
      </c>
      <c r="B380" s="384" t="s">
        <v>2175</v>
      </c>
      <c r="C380" s="385" t="s">
        <v>3058</v>
      </c>
      <c r="D380" s="396">
        <v>345</v>
      </c>
      <c r="E380" s="387">
        <v>5593773</v>
      </c>
      <c r="F380" s="388">
        <v>406</v>
      </c>
      <c r="G380" s="389">
        <v>372</v>
      </c>
      <c r="H380" s="390">
        <v>5593773</v>
      </c>
      <c r="I380" s="391">
        <v>318</v>
      </c>
      <c r="J380" s="392">
        <v>285</v>
      </c>
      <c r="K380" s="387">
        <v>2120325</v>
      </c>
      <c r="L380" s="388">
        <v>329</v>
      </c>
      <c r="M380" s="389">
        <v>301</v>
      </c>
      <c r="N380" s="390">
        <v>1807679</v>
      </c>
      <c r="O380" s="391">
        <v>352</v>
      </c>
      <c r="P380" s="392">
        <v>319</v>
      </c>
      <c r="Q380" s="387">
        <v>4989830</v>
      </c>
      <c r="R380" s="388">
        <v>199</v>
      </c>
      <c r="S380" s="389">
        <v>178</v>
      </c>
      <c r="T380" s="390">
        <v>969731</v>
      </c>
      <c r="U380" s="391">
        <v>246</v>
      </c>
      <c r="V380" s="392">
        <v>233</v>
      </c>
      <c r="W380" s="387">
        <v>11887</v>
      </c>
      <c r="X380" s="388">
        <v>414</v>
      </c>
      <c r="Y380" s="389">
        <v>370</v>
      </c>
      <c r="Z380" s="390">
        <v>270</v>
      </c>
      <c r="AA380" s="395">
        <v>371</v>
      </c>
      <c r="AB380" s="396">
        <v>0</v>
      </c>
      <c r="AC380" s="397">
        <v>60</v>
      </c>
      <c r="AD380" s="398">
        <v>40</v>
      </c>
    </row>
    <row r="381" spans="1:30" s="3" customFormat="1" ht="18.75" customHeight="1">
      <c r="A381" s="382">
        <v>379</v>
      </c>
      <c r="B381" s="384" t="s">
        <v>2306</v>
      </c>
      <c r="C381" s="385" t="s">
        <v>2187</v>
      </c>
      <c r="D381" s="396">
        <v>346</v>
      </c>
      <c r="E381" s="387">
        <v>5579850</v>
      </c>
      <c r="F381" s="388">
        <v>405</v>
      </c>
      <c r="G381" s="389">
        <v>371</v>
      </c>
      <c r="H381" s="390">
        <v>5595400</v>
      </c>
      <c r="I381" s="391">
        <v>268</v>
      </c>
      <c r="J381" s="392">
        <v>240</v>
      </c>
      <c r="K381" s="387">
        <v>2699024</v>
      </c>
      <c r="L381" s="388">
        <v>327</v>
      </c>
      <c r="M381" s="389">
        <v>299</v>
      </c>
      <c r="N381" s="390">
        <v>1816293</v>
      </c>
      <c r="O381" s="391">
        <v>399</v>
      </c>
      <c r="P381" s="392">
        <v>361</v>
      </c>
      <c r="Q381" s="387">
        <v>4304595</v>
      </c>
      <c r="R381" s="388">
        <v>271</v>
      </c>
      <c r="S381" s="389">
        <v>249</v>
      </c>
      <c r="T381" s="390">
        <v>516623</v>
      </c>
      <c r="U381" s="391">
        <v>187</v>
      </c>
      <c r="V381" s="392">
        <v>174</v>
      </c>
      <c r="W381" s="387">
        <v>18191</v>
      </c>
      <c r="X381" s="388">
        <v>171</v>
      </c>
      <c r="Y381" s="389">
        <v>137</v>
      </c>
      <c r="Z381" s="390">
        <v>875</v>
      </c>
      <c r="AA381" s="395">
        <v>321</v>
      </c>
      <c r="AB381" s="396">
        <v>0</v>
      </c>
      <c r="AC381" s="397">
        <v>100</v>
      </c>
      <c r="AD381" s="398">
        <v>0</v>
      </c>
    </row>
    <row r="382" spans="1:30" s="3" customFormat="1" ht="18.75" customHeight="1">
      <c r="A382" s="400">
        <v>380</v>
      </c>
      <c r="B382" s="402" t="s">
        <v>910</v>
      </c>
      <c r="C382" s="403" t="s">
        <v>3103</v>
      </c>
      <c r="D382" s="404">
        <v>347</v>
      </c>
      <c r="E382" s="405">
        <v>5578241</v>
      </c>
      <c r="F382" s="406">
        <v>292</v>
      </c>
      <c r="G382" s="407">
        <v>265</v>
      </c>
      <c r="H382" s="408">
        <v>8094666</v>
      </c>
      <c r="I382" s="409">
        <v>416</v>
      </c>
      <c r="J382" s="410">
        <v>378</v>
      </c>
      <c r="K382" s="405">
        <v>1165243</v>
      </c>
      <c r="L382" s="406">
        <v>220</v>
      </c>
      <c r="M382" s="407">
        <v>200</v>
      </c>
      <c r="N382" s="408">
        <v>3362695</v>
      </c>
      <c r="O382" s="409">
        <v>425</v>
      </c>
      <c r="P382" s="410">
        <v>384</v>
      </c>
      <c r="Q382" s="405">
        <v>3543329</v>
      </c>
      <c r="R382" s="406">
        <v>259</v>
      </c>
      <c r="S382" s="407">
        <v>237</v>
      </c>
      <c r="T382" s="408">
        <v>577309</v>
      </c>
      <c r="U382" s="409">
        <v>421</v>
      </c>
      <c r="V382" s="410">
        <v>400</v>
      </c>
      <c r="W382" s="405">
        <v>110</v>
      </c>
      <c r="X382" s="406">
        <v>456</v>
      </c>
      <c r="Y382" s="407">
        <v>412</v>
      </c>
      <c r="Z382" s="408">
        <v>200</v>
      </c>
      <c r="AA382" s="413">
        <v>321</v>
      </c>
      <c r="AB382" s="404">
        <v>0</v>
      </c>
      <c r="AC382" s="414">
        <v>100</v>
      </c>
      <c r="AD382" s="415">
        <v>0</v>
      </c>
    </row>
    <row r="383" spans="1:30" s="3" customFormat="1" ht="18.75" customHeight="1">
      <c r="A383" s="167">
        <v>381</v>
      </c>
      <c r="B383" s="169" t="s">
        <v>1378</v>
      </c>
      <c r="C383" s="170" t="s">
        <v>3056</v>
      </c>
      <c r="D383" s="171">
        <v>348</v>
      </c>
      <c r="E383" s="173">
        <v>5539511</v>
      </c>
      <c r="F383" s="174">
        <v>271</v>
      </c>
      <c r="G383" s="175">
        <v>245</v>
      </c>
      <c r="H383" s="176">
        <v>8765390</v>
      </c>
      <c r="I383" s="177">
        <v>385</v>
      </c>
      <c r="J383" s="178">
        <v>351</v>
      </c>
      <c r="K383" s="173">
        <v>1613918</v>
      </c>
      <c r="L383" s="174">
        <v>315</v>
      </c>
      <c r="M383" s="175">
        <v>288</v>
      </c>
      <c r="N383" s="176">
        <v>2035484</v>
      </c>
      <c r="O383" s="177">
        <v>354</v>
      </c>
      <c r="P383" s="178">
        <v>321</v>
      </c>
      <c r="Q383" s="173">
        <v>4983832</v>
      </c>
      <c r="R383" s="174">
        <v>299</v>
      </c>
      <c r="S383" s="175">
        <v>277</v>
      </c>
      <c r="T383" s="176">
        <v>392457</v>
      </c>
      <c r="U383" s="177">
        <v>83</v>
      </c>
      <c r="V383" s="178">
        <v>73</v>
      </c>
      <c r="W383" s="173">
        <v>38406</v>
      </c>
      <c r="X383" s="174">
        <v>185</v>
      </c>
      <c r="Y383" s="175">
        <v>151</v>
      </c>
      <c r="Z383" s="176">
        <v>824</v>
      </c>
      <c r="AA383" s="179">
        <v>321</v>
      </c>
      <c r="AB383" s="171">
        <v>0</v>
      </c>
      <c r="AC383" s="180">
        <v>100</v>
      </c>
      <c r="AD383" s="181">
        <v>0</v>
      </c>
    </row>
    <row r="384" spans="1:30" s="3" customFormat="1" ht="18.75" customHeight="1">
      <c r="A384" s="137">
        <v>382</v>
      </c>
      <c r="B384" s="139" t="s">
        <v>230</v>
      </c>
      <c r="C384" s="140" t="s">
        <v>3056</v>
      </c>
      <c r="D384" s="141">
        <v>349</v>
      </c>
      <c r="E384" s="143">
        <v>5524613</v>
      </c>
      <c r="F384" s="144">
        <v>337</v>
      </c>
      <c r="G384" s="145">
        <v>307</v>
      </c>
      <c r="H384" s="146">
        <v>7028968</v>
      </c>
      <c r="I384" s="147">
        <v>447</v>
      </c>
      <c r="J384" s="148">
        <v>408</v>
      </c>
      <c r="K384" s="143">
        <v>795456</v>
      </c>
      <c r="L384" s="144">
        <v>417</v>
      </c>
      <c r="M384" s="145">
        <v>383</v>
      </c>
      <c r="N384" s="146">
        <v>886909</v>
      </c>
      <c r="O384" s="147">
        <v>310</v>
      </c>
      <c r="P384" s="148">
        <v>278</v>
      </c>
      <c r="Q384" s="143">
        <v>6235360</v>
      </c>
      <c r="R384" s="144">
        <v>241</v>
      </c>
      <c r="S384" s="145">
        <v>219</v>
      </c>
      <c r="T384" s="146">
        <v>675945</v>
      </c>
      <c r="U384" s="147">
        <v>358</v>
      </c>
      <c r="V384" s="148">
        <v>341</v>
      </c>
      <c r="W384" s="143">
        <v>2440</v>
      </c>
      <c r="X384" s="144">
        <v>293</v>
      </c>
      <c r="Y384" s="145">
        <v>254</v>
      </c>
      <c r="Z384" s="146">
        <v>500</v>
      </c>
      <c r="AA384" s="149">
        <v>381</v>
      </c>
      <c r="AB384" s="141">
        <v>0</v>
      </c>
      <c r="AC384" s="150">
        <v>100</v>
      </c>
      <c r="AD384" s="151">
        <v>0</v>
      </c>
    </row>
    <row r="385" spans="1:30" s="3" customFormat="1" ht="18.75" customHeight="1">
      <c r="A385" s="382">
        <v>383</v>
      </c>
      <c r="B385" s="384" t="s">
        <v>322</v>
      </c>
      <c r="C385" s="385" t="s">
        <v>3154</v>
      </c>
      <c r="D385" s="396">
        <v>350</v>
      </c>
      <c r="E385" s="387">
        <v>5516956</v>
      </c>
      <c r="F385" s="388">
        <v>404</v>
      </c>
      <c r="G385" s="389">
        <v>370</v>
      </c>
      <c r="H385" s="390">
        <v>5602113</v>
      </c>
      <c r="I385" s="391">
        <v>190</v>
      </c>
      <c r="J385" s="392">
        <v>167</v>
      </c>
      <c r="K385" s="387">
        <v>3878262</v>
      </c>
      <c r="L385" s="388">
        <v>118</v>
      </c>
      <c r="M385" s="389">
        <v>99</v>
      </c>
      <c r="N385" s="390">
        <v>6567068</v>
      </c>
      <c r="O385" s="391">
        <v>240</v>
      </c>
      <c r="P385" s="392">
        <v>214</v>
      </c>
      <c r="Q385" s="387">
        <v>8793089</v>
      </c>
      <c r="R385" s="388">
        <v>91</v>
      </c>
      <c r="S385" s="389">
        <v>79</v>
      </c>
      <c r="T385" s="390">
        <v>2495528</v>
      </c>
      <c r="U385" s="391">
        <v>106</v>
      </c>
      <c r="V385" s="392">
        <v>94</v>
      </c>
      <c r="W385" s="387">
        <v>31842</v>
      </c>
      <c r="X385" s="388">
        <v>335</v>
      </c>
      <c r="Y385" s="389">
        <v>292</v>
      </c>
      <c r="Z385" s="390">
        <v>441</v>
      </c>
      <c r="AA385" s="395">
        <v>384</v>
      </c>
      <c r="AB385" s="396">
        <v>0</v>
      </c>
      <c r="AC385" s="397">
        <v>53.78</v>
      </c>
      <c r="AD385" s="398">
        <v>46.22</v>
      </c>
    </row>
    <row r="386" spans="1:30" s="3" customFormat="1" ht="18.75" customHeight="1">
      <c r="A386" s="382">
        <v>384</v>
      </c>
      <c r="B386" s="384" t="s">
        <v>1398</v>
      </c>
      <c r="C386" s="385" t="s">
        <v>88</v>
      </c>
      <c r="D386" s="396">
        <v>351</v>
      </c>
      <c r="E386" s="387">
        <v>5509805</v>
      </c>
      <c r="F386" s="388">
        <v>410</v>
      </c>
      <c r="G386" s="389">
        <v>375</v>
      </c>
      <c r="H386" s="390">
        <v>5566220</v>
      </c>
      <c r="I386" s="391">
        <v>389</v>
      </c>
      <c r="J386" s="392">
        <v>355</v>
      </c>
      <c r="K386" s="387">
        <v>1574759</v>
      </c>
      <c r="L386" s="388">
        <v>313</v>
      </c>
      <c r="M386" s="389">
        <v>286</v>
      </c>
      <c r="N386" s="390">
        <v>2049501</v>
      </c>
      <c r="O386" s="391">
        <v>443</v>
      </c>
      <c r="P386" s="392">
        <v>402</v>
      </c>
      <c r="Q386" s="387">
        <v>3083280</v>
      </c>
      <c r="R386" s="388">
        <v>312</v>
      </c>
      <c r="S386" s="389">
        <v>290</v>
      </c>
      <c r="T386" s="390">
        <v>330510</v>
      </c>
      <c r="U386" s="391" t="s">
        <v>3052</v>
      </c>
      <c r="V386" s="392" t="s">
        <v>3052</v>
      </c>
      <c r="W386" s="399" t="s">
        <v>3052</v>
      </c>
      <c r="X386" s="388">
        <v>330</v>
      </c>
      <c r="Y386" s="389">
        <v>287</v>
      </c>
      <c r="Z386" s="390">
        <v>446</v>
      </c>
      <c r="AA386" s="395">
        <v>369</v>
      </c>
      <c r="AB386" s="396">
        <v>0</v>
      </c>
      <c r="AC386" s="397">
        <v>100</v>
      </c>
      <c r="AD386" s="398">
        <v>0</v>
      </c>
    </row>
    <row r="387" spans="1:30" s="3" customFormat="1" ht="18.75" customHeight="1">
      <c r="A387" s="152">
        <v>385</v>
      </c>
      <c r="B387" s="154" t="s">
        <v>2307</v>
      </c>
      <c r="C387" s="155" t="s">
        <v>3056</v>
      </c>
      <c r="D387" s="156">
        <v>352</v>
      </c>
      <c r="E387" s="158">
        <v>5508634</v>
      </c>
      <c r="F387" s="159">
        <v>402</v>
      </c>
      <c r="G387" s="160">
        <v>368</v>
      </c>
      <c r="H387" s="161">
        <v>5611458</v>
      </c>
      <c r="I387" s="162">
        <v>364</v>
      </c>
      <c r="J387" s="163">
        <v>330</v>
      </c>
      <c r="K387" s="158">
        <v>1776363</v>
      </c>
      <c r="L387" s="159">
        <v>341</v>
      </c>
      <c r="M387" s="160">
        <v>312</v>
      </c>
      <c r="N387" s="161">
        <v>1674673</v>
      </c>
      <c r="O387" s="162">
        <v>437</v>
      </c>
      <c r="P387" s="163">
        <v>396</v>
      </c>
      <c r="Q387" s="158">
        <v>3282445</v>
      </c>
      <c r="R387" s="159">
        <v>273</v>
      </c>
      <c r="S387" s="160">
        <v>251</v>
      </c>
      <c r="T387" s="161">
        <v>510057</v>
      </c>
      <c r="U387" s="162">
        <v>415</v>
      </c>
      <c r="V387" s="163">
        <v>394</v>
      </c>
      <c r="W387" s="158">
        <v>185</v>
      </c>
      <c r="X387" s="159">
        <v>358</v>
      </c>
      <c r="Y387" s="160">
        <v>315</v>
      </c>
      <c r="Z387" s="161">
        <v>400</v>
      </c>
      <c r="AA387" s="164">
        <v>341</v>
      </c>
      <c r="AB387" s="156">
        <v>0</v>
      </c>
      <c r="AC387" s="165">
        <v>100</v>
      </c>
      <c r="AD387" s="166">
        <v>0</v>
      </c>
    </row>
    <row r="388" spans="1:30" s="3" customFormat="1" ht="18.75" customHeight="1">
      <c r="A388" s="366">
        <v>386</v>
      </c>
      <c r="B388" s="368" t="s">
        <v>1206</v>
      </c>
      <c r="C388" s="369" t="s">
        <v>3092</v>
      </c>
      <c r="D388" s="370">
        <v>353</v>
      </c>
      <c r="E388" s="371">
        <v>5500783</v>
      </c>
      <c r="F388" s="372">
        <v>414</v>
      </c>
      <c r="G388" s="373">
        <v>379</v>
      </c>
      <c r="H388" s="374">
        <v>5500783</v>
      </c>
      <c r="I388" s="375">
        <v>475</v>
      </c>
      <c r="J388" s="376">
        <v>433</v>
      </c>
      <c r="K388" s="371">
        <v>459938</v>
      </c>
      <c r="L388" s="372">
        <v>461</v>
      </c>
      <c r="M388" s="373">
        <v>425</v>
      </c>
      <c r="N388" s="374">
        <v>452249</v>
      </c>
      <c r="O388" s="375">
        <v>495</v>
      </c>
      <c r="P388" s="376">
        <v>451</v>
      </c>
      <c r="Q388" s="371">
        <v>1569359</v>
      </c>
      <c r="R388" s="372">
        <v>385</v>
      </c>
      <c r="S388" s="373">
        <v>358</v>
      </c>
      <c r="T388" s="374">
        <v>114358</v>
      </c>
      <c r="U388" s="375" t="s">
        <v>3052</v>
      </c>
      <c r="V388" s="376" t="s">
        <v>3052</v>
      </c>
      <c r="W388" s="422" t="s">
        <v>3052</v>
      </c>
      <c r="X388" s="372">
        <v>474</v>
      </c>
      <c r="Y388" s="373">
        <v>430</v>
      </c>
      <c r="Z388" s="374">
        <v>168</v>
      </c>
      <c r="AA388" s="379">
        <v>311</v>
      </c>
      <c r="AB388" s="370">
        <v>0</v>
      </c>
      <c r="AC388" s="380">
        <v>100</v>
      </c>
      <c r="AD388" s="381">
        <v>0</v>
      </c>
    </row>
    <row r="389" spans="1:30" s="3" customFormat="1" ht="18.75" customHeight="1">
      <c r="A389" s="382">
        <v>387</v>
      </c>
      <c r="B389" s="384" t="s">
        <v>2758</v>
      </c>
      <c r="C389" s="385" t="s">
        <v>3054</v>
      </c>
      <c r="D389" s="396">
        <v>34</v>
      </c>
      <c r="E389" s="387">
        <v>5468723</v>
      </c>
      <c r="F389" s="388">
        <v>409</v>
      </c>
      <c r="G389" s="389">
        <v>35</v>
      </c>
      <c r="H389" s="390">
        <v>5567668</v>
      </c>
      <c r="I389" s="391">
        <v>396</v>
      </c>
      <c r="J389" s="392">
        <v>35</v>
      </c>
      <c r="K389" s="387">
        <v>1473151</v>
      </c>
      <c r="L389" s="388">
        <v>154</v>
      </c>
      <c r="M389" s="389">
        <v>20</v>
      </c>
      <c r="N389" s="390">
        <v>5059630</v>
      </c>
      <c r="O389" s="391">
        <v>260</v>
      </c>
      <c r="P389" s="392">
        <v>28</v>
      </c>
      <c r="Q389" s="387">
        <v>8125680</v>
      </c>
      <c r="R389" s="388">
        <v>336</v>
      </c>
      <c r="S389" s="389">
        <v>25</v>
      </c>
      <c r="T389" s="390">
        <v>252331</v>
      </c>
      <c r="U389" s="391">
        <v>423</v>
      </c>
      <c r="V389" s="392">
        <v>22</v>
      </c>
      <c r="W389" s="387">
        <v>65</v>
      </c>
      <c r="X389" s="388">
        <v>327</v>
      </c>
      <c r="Y389" s="389">
        <v>43</v>
      </c>
      <c r="Z389" s="390">
        <v>449</v>
      </c>
      <c r="AA389" s="395">
        <v>382</v>
      </c>
      <c r="AB389" s="396">
        <v>100</v>
      </c>
      <c r="AC389" s="397">
        <v>0</v>
      </c>
      <c r="AD389" s="398">
        <v>0</v>
      </c>
    </row>
    <row r="390" spans="1:30" s="3" customFormat="1" ht="18.75" customHeight="1">
      <c r="A390" s="382">
        <v>388</v>
      </c>
      <c r="B390" s="384" t="s">
        <v>1015</v>
      </c>
      <c r="C390" s="385" t="s">
        <v>3054</v>
      </c>
      <c r="D390" s="396">
        <v>35</v>
      </c>
      <c r="E390" s="387">
        <v>5427804</v>
      </c>
      <c r="F390" s="388">
        <v>415</v>
      </c>
      <c r="G390" s="389">
        <v>36</v>
      </c>
      <c r="H390" s="390">
        <v>5427804</v>
      </c>
      <c r="I390" s="391">
        <v>265</v>
      </c>
      <c r="J390" s="392">
        <v>28</v>
      </c>
      <c r="K390" s="387">
        <v>2763781</v>
      </c>
      <c r="L390" s="388">
        <v>264</v>
      </c>
      <c r="M390" s="389">
        <v>25</v>
      </c>
      <c r="N390" s="390">
        <v>2627587</v>
      </c>
      <c r="O390" s="391">
        <v>150</v>
      </c>
      <c r="P390" s="392">
        <v>20</v>
      </c>
      <c r="Q390" s="387">
        <v>13113237</v>
      </c>
      <c r="R390" s="388">
        <v>477</v>
      </c>
      <c r="S390" s="389">
        <v>33</v>
      </c>
      <c r="T390" s="390">
        <v>-1218854</v>
      </c>
      <c r="U390" s="391" t="s">
        <v>3052</v>
      </c>
      <c r="V390" s="392" t="s">
        <v>3052</v>
      </c>
      <c r="W390" s="399" t="s">
        <v>3052</v>
      </c>
      <c r="X390" s="388">
        <v>72</v>
      </c>
      <c r="Y390" s="389">
        <v>26</v>
      </c>
      <c r="Z390" s="390">
        <v>1593</v>
      </c>
      <c r="AA390" s="395">
        <v>210</v>
      </c>
      <c r="AB390" s="396">
        <v>100</v>
      </c>
      <c r="AC390" s="397">
        <v>0</v>
      </c>
      <c r="AD390" s="398">
        <v>0</v>
      </c>
    </row>
    <row r="391" spans="1:30" s="3" customFormat="1" ht="18.75" customHeight="1">
      <c r="A391" s="382">
        <v>389</v>
      </c>
      <c r="B391" s="384" t="s">
        <v>1203</v>
      </c>
      <c r="C391" s="385" t="s">
        <v>88</v>
      </c>
      <c r="D391" s="396">
        <v>354</v>
      </c>
      <c r="E391" s="387">
        <v>5423368</v>
      </c>
      <c r="F391" s="388">
        <v>239</v>
      </c>
      <c r="G391" s="389">
        <v>215</v>
      </c>
      <c r="H391" s="390">
        <v>9995706</v>
      </c>
      <c r="I391" s="391">
        <v>279</v>
      </c>
      <c r="J391" s="392">
        <v>249</v>
      </c>
      <c r="K391" s="387">
        <v>2567439</v>
      </c>
      <c r="L391" s="388">
        <v>346</v>
      </c>
      <c r="M391" s="389">
        <v>317</v>
      </c>
      <c r="N391" s="390">
        <v>1648011</v>
      </c>
      <c r="O391" s="391">
        <v>295</v>
      </c>
      <c r="P391" s="392">
        <v>264</v>
      </c>
      <c r="Q391" s="387">
        <v>7060120</v>
      </c>
      <c r="R391" s="388">
        <v>231</v>
      </c>
      <c r="S391" s="389">
        <v>209</v>
      </c>
      <c r="T391" s="390">
        <v>766181</v>
      </c>
      <c r="U391" s="391">
        <v>294</v>
      </c>
      <c r="V391" s="392">
        <v>280</v>
      </c>
      <c r="W391" s="387">
        <v>7344</v>
      </c>
      <c r="X391" s="388">
        <v>307</v>
      </c>
      <c r="Y391" s="389">
        <v>267</v>
      </c>
      <c r="Z391" s="390">
        <v>479</v>
      </c>
      <c r="AA391" s="395">
        <v>356</v>
      </c>
      <c r="AB391" s="396">
        <v>0</v>
      </c>
      <c r="AC391" s="397">
        <v>100</v>
      </c>
      <c r="AD391" s="398">
        <v>0</v>
      </c>
    </row>
    <row r="392" spans="1:30" s="3" customFormat="1" ht="18.75" customHeight="1">
      <c r="A392" s="400">
        <v>390</v>
      </c>
      <c r="B392" s="402" t="s">
        <v>229</v>
      </c>
      <c r="C392" s="403" t="s">
        <v>1061</v>
      </c>
      <c r="D392" s="404">
        <v>355</v>
      </c>
      <c r="E392" s="405">
        <v>5415997</v>
      </c>
      <c r="F392" s="406">
        <v>417</v>
      </c>
      <c r="G392" s="407">
        <v>381</v>
      </c>
      <c r="H392" s="408">
        <v>5415997</v>
      </c>
      <c r="I392" s="409">
        <v>373</v>
      </c>
      <c r="J392" s="410">
        <v>339</v>
      </c>
      <c r="K392" s="405">
        <v>1719501</v>
      </c>
      <c r="L392" s="406">
        <v>375</v>
      </c>
      <c r="M392" s="407">
        <v>344</v>
      </c>
      <c r="N392" s="408">
        <v>1375406</v>
      </c>
      <c r="O392" s="409">
        <v>315</v>
      </c>
      <c r="P392" s="410">
        <v>283</v>
      </c>
      <c r="Q392" s="405">
        <v>6133370</v>
      </c>
      <c r="R392" s="406">
        <v>367</v>
      </c>
      <c r="S392" s="407">
        <v>340</v>
      </c>
      <c r="T392" s="408">
        <v>154688</v>
      </c>
      <c r="U392" s="409">
        <v>140</v>
      </c>
      <c r="V392" s="410">
        <v>128</v>
      </c>
      <c r="W392" s="405">
        <v>24939</v>
      </c>
      <c r="X392" s="406">
        <v>205</v>
      </c>
      <c r="Y392" s="407">
        <v>170</v>
      </c>
      <c r="Z392" s="408">
        <v>750</v>
      </c>
      <c r="AA392" s="413">
        <v>321</v>
      </c>
      <c r="AB392" s="404">
        <v>0</v>
      </c>
      <c r="AC392" s="414">
        <v>100</v>
      </c>
      <c r="AD392" s="415">
        <v>0</v>
      </c>
    </row>
    <row r="393" spans="1:30" s="3" customFormat="1" ht="18.75" customHeight="1">
      <c r="A393" s="167">
        <v>391</v>
      </c>
      <c r="B393" s="169" t="s">
        <v>2230</v>
      </c>
      <c r="C393" s="170" t="s">
        <v>3056</v>
      </c>
      <c r="D393" s="182">
        <v>356</v>
      </c>
      <c r="E393" s="173">
        <v>5372505</v>
      </c>
      <c r="F393" s="174">
        <v>388</v>
      </c>
      <c r="G393" s="175">
        <v>355</v>
      </c>
      <c r="H393" s="176">
        <v>5877546</v>
      </c>
      <c r="I393" s="177">
        <v>339</v>
      </c>
      <c r="J393" s="178">
        <v>305</v>
      </c>
      <c r="K393" s="173">
        <v>1976907</v>
      </c>
      <c r="L393" s="174">
        <v>260</v>
      </c>
      <c r="M393" s="175">
        <v>236</v>
      </c>
      <c r="N393" s="176">
        <v>2730649</v>
      </c>
      <c r="O393" s="177">
        <v>230</v>
      </c>
      <c r="P393" s="178">
        <v>205</v>
      </c>
      <c r="Q393" s="173">
        <v>9156395</v>
      </c>
      <c r="R393" s="174">
        <v>230</v>
      </c>
      <c r="S393" s="175">
        <v>208</v>
      </c>
      <c r="T393" s="176">
        <v>768195</v>
      </c>
      <c r="U393" s="177">
        <v>141</v>
      </c>
      <c r="V393" s="178">
        <v>129</v>
      </c>
      <c r="W393" s="173">
        <v>24868</v>
      </c>
      <c r="X393" s="174">
        <v>215</v>
      </c>
      <c r="Y393" s="175">
        <v>179</v>
      </c>
      <c r="Z393" s="176">
        <v>714</v>
      </c>
      <c r="AA393" s="179">
        <v>322</v>
      </c>
      <c r="AB393" s="171">
        <v>0</v>
      </c>
      <c r="AC393" s="180">
        <v>100</v>
      </c>
      <c r="AD393" s="181">
        <v>0</v>
      </c>
    </row>
    <row r="394" spans="1:30" s="3" customFormat="1" ht="18.75" customHeight="1">
      <c r="A394" s="382">
        <v>392</v>
      </c>
      <c r="B394" s="384" t="s">
        <v>2272</v>
      </c>
      <c r="C394" s="385" t="s">
        <v>3098</v>
      </c>
      <c r="D394" s="396">
        <v>357</v>
      </c>
      <c r="E394" s="387">
        <v>5367423</v>
      </c>
      <c r="F394" s="388">
        <v>418</v>
      </c>
      <c r="G394" s="389">
        <v>382</v>
      </c>
      <c r="H394" s="390">
        <v>5367423</v>
      </c>
      <c r="I394" s="391">
        <v>418</v>
      </c>
      <c r="J394" s="392">
        <v>380</v>
      </c>
      <c r="K394" s="387">
        <v>1145896</v>
      </c>
      <c r="L394" s="388">
        <v>381</v>
      </c>
      <c r="M394" s="389">
        <v>350</v>
      </c>
      <c r="N394" s="390">
        <v>1242947</v>
      </c>
      <c r="O394" s="391">
        <v>445</v>
      </c>
      <c r="P394" s="392">
        <v>404</v>
      </c>
      <c r="Q394" s="387">
        <v>3053977</v>
      </c>
      <c r="R394" s="388">
        <v>265</v>
      </c>
      <c r="S394" s="389">
        <v>243</v>
      </c>
      <c r="T394" s="390">
        <v>551154</v>
      </c>
      <c r="U394" s="391">
        <v>188</v>
      </c>
      <c r="V394" s="392">
        <v>175</v>
      </c>
      <c r="W394" s="387">
        <v>17962</v>
      </c>
      <c r="X394" s="388">
        <v>390</v>
      </c>
      <c r="Y394" s="389">
        <v>347</v>
      </c>
      <c r="Z394" s="390">
        <v>329</v>
      </c>
      <c r="AA394" s="395">
        <v>371</v>
      </c>
      <c r="AB394" s="396">
        <v>0</v>
      </c>
      <c r="AC394" s="397">
        <v>100</v>
      </c>
      <c r="AD394" s="398">
        <v>0</v>
      </c>
    </row>
    <row r="395" spans="1:30" s="3" customFormat="1" ht="18.75" customHeight="1">
      <c r="A395" s="382">
        <v>393</v>
      </c>
      <c r="B395" s="384" t="s">
        <v>158</v>
      </c>
      <c r="C395" s="385" t="s">
        <v>91</v>
      </c>
      <c r="D395" s="396">
        <v>358</v>
      </c>
      <c r="E395" s="387">
        <v>5359744</v>
      </c>
      <c r="F395" s="388">
        <v>213</v>
      </c>
      <c r="G395" s="389">
        <v>190</v>
      </c>
      <c r="H395" s="390">
        <v>11406760</v>
      </c>
      <c r="I395" s="391">
        <v>480</v>
      </c>
      <c r="J395" s="392">
        <v>438</v>
      </c>
      <c r="K395" s="387">
        <v>375722</v>
      </c>
      <c r="L395" s="388">
        <v>432</v>
      </c>
      <c r="M395" s="389">
        <v>397</v>
      </c>
      <c r="N395" s="390">
        <v>722605</v>
      </c>
      <c r="O395" s="391">
        <v>416</v>
      </c>
      <c r="P395" s="392">
        <v>376</v>
      </c>
      <c r="Q395" s="387">
        <v>3744743</v>
      </c>
      <c r="R395" s="388">
        <v>359</v>
      </c>
      <c r="S395" s="389">
        <v>333</v>
      </c>
      <c r="T395" s="390">
        <v>181388</v>
      </c>
      <c r="U395" s="391">
        <v>25</v>
      </c>
      <c r="V395" s="392">
        <v>21</v>
      </c>
      <c r="W395" s="387">
        <v>94418</v>
      </c>
      <c r="X395" s="388">
        <v>241</v>
      </c>
      <c r="Y395" s="389">
        <v>204</v>
      </c>
      <c r="Z395" s="390">
        <v>653</v>
      </c>
      <c r="AA395" s="395">
        <v>312</v>
      </c>
      <c r="AB395" s="396">
        <v>0</v>
      </c>
      <c r="AC395" s="397">
        <v>100</v>
      </c>
      <c r="AD395" s="398">
        <v>0</v>
      </c>
    </row>
    <row r="396" spans="1:30" s="3" customFormat="1" ht="18.75" customHeight="1">
      <c r="A396" s="137">
        <v>394</v>
      </c>
      <c r="B396" s="139" t="s">
        <v>1413</v>
      </c>
      <c r="C396" s="140" t="s">
        <v>3056</v>
      </c>
      <c r="D396" s="185">
        <v>359</v>
      </c>
      <c r="E396" s="143">
        <v>5329493</v>
      </c>
      <c r="F396" s="144">
        <v>411</v>
      </c>
      <c r="G396" s="145">
        <v>376</v>
      </c>
      <c r="H396" s="146">
        <v>5549949</v>
      </c>
      <c r="I396" s="147">
        <v>377</v>
      </c>
      <c r="J396" s="148">
        <v>343</v>
      </c>
      <c r="K396" s="143">
        <v>1694529</v>
      </c>
      <c r="L396" s="144">
        <v>388</v>
      </c>
      <c r="M396" s="145">
        <v>357</v>
      </c>
      <c r="N396" s="146">
        <v>1167893</v>
      </c>
      <c r="O396" s="147">
        <v>434</v>
      </c>
      <c r="P396" s="148">
        <v>393</v>
      </c>
      <c r="Q396" s="143">
        <v>3374361</v>
      </c>
      <c r="R396" s="144">
        <v>257</v>
      </c>
      <c r="S396" s="145">
        <v>235</v>
      </c>
      <c r="T396" s="146">
        <v>583895</v>
      </c>
      <c r="U396" s="147">
        <v>337</v>
      </c>
      <c r="V396" s="148">
        <v>322</v>
      </c>
      <c r="W396" s="143">
        <v>3872</v>
      </c>
      <c r="X396" s="144">
        <v>337</v>
      </c>
      <c r="Y396" s="145">
        <v>294</v>
      </c>
      <c r="Z396" s="146">
        <v>438</v>
      </c>
      <c r="AA396" s="149">
        <v>332</v>
      </c>
      <c r="AB396" s="141">
        <v>0</v>
      </c>
      <c r="AC396" s="150">
        <v>100</v>
      </c>
      <c r="AD396" s="151">
        <v>0</v>
      </c>
    </row>
    <row r="397" spans="1:30" s="3" customFormat="1" ht="18.75" customHeight="1">
      <c r="A397" s="400">
        <v>395</v>
      </c>
      <c r="B397" s="402" t="s">
        <v>2625</v>
      </c>
      <c r="C397" s="403" t="s">
        <v>3103</v>
      </c>
      <c r="D397" s="404">
        <v>360</v>
      </c>
      <c r="E397" s="405">
        <v>5323770</v>
      </c>
      <c r="F397" s="406">
        <v>355</v>
      </c>
      <c r="G397" s="407">
        <v>324</v>
      </c>
      <c r="H397" s="408">
        <v>6600579</v>
      </c>
      <c r="I397" s="409">
        <v>461</v>
      </c>
      <c r="J397" s="410">
        <v>420</v>
      </c>
      <c r="K397" s="405">
        <v>654770</v>
      </c>
      <c r="L397" s="406">
        <v>286</v>
      </c>
      <c r="M397" s="407">
        <v>260</v>
      </c>
      <c r="N397" s="408">
        <v>2310571</v>
      </c>
      <c r="O397" s="409">
        <v>459</v>
      </c>
      <c r="P397" s="410">
        <v>416</v>
      </c>
      <c r="Q397" s="405">
        <v>2750179</v>
      </c>
      <c r="R397" s="406">
        <v>345</v>
      </c>
      <c r="S397" s="407">
        <v>320</v>
      </c>
      <c r="T397" s="408">
        <v>224784</v>
      </c>
      <c r="U397" s="409">
        <v>405</v>
      </c>
      <c r="V397" s="410">
        <v>385</v>
      </c>
      <c r="W397" s="405">
        <v>529</v>
      </c>
      <c r="X397" s="406">
        <v>359</v>
      </c>
      <c r="Y397" s="407">
        <v>316</v>
      </c>
      <c r="Z397" s="408">
        <v>400</v>
      </c>
      <c r="AA397" s="413">
        <v>356</v>
      </c>
      <c r="AB397" s="404">
        <v>0</v>
      </c>
      <c r="AC397" s="414">
        <v>100</v>
      </c>
      <c r="AD397" s="415">
        <v>0</v>
      </c>
    </row>
    <row r="398" spans="1:30" s="3" customFormat="1" ht="18.75" customHeight="1">
      <c r="A398" s="366">
        <v>396</v>
      </c>
      <c r="B398" s="368" t="s">
        <v>1092</v>
      </c>
      <c r="C398" s="369" t="s">
        <v>3058</v>
      </c>
      <c r="D398" s="370">
        <v>361</v>
      </c>
      <c r="E398" s="371">
        <v>5311680</v>
      </c>
      <c r="F398" s="372">
        <v>419</v>
      </c>
      <c r="G398" s="373">
        <v>383</v>
      </c>
      <c r="H398" s="374">
        <v>5360624</v>
      </c>
      <c r="I398" s="375">
        <v>467</v>
      </c>
      <c r="J398" s="376">
        <v>425</v>
      </c>
      <c r="K398" s="371">
        <v>619648</v>
      </c>
      <c r="L398" s="372">
        <v>430</v>
      </c>
      <c r="M398" s="373">
        <v>396</v>
      </c>
      <c r="N398" s="374">
        <v>730450</v>
      </c>
      <c r="O398" s="375">
        <v>475</v>
      </c>
      <c r="P398" s="376">
        <v>431</v>
      </c>
      <c r="Q398" s="371">
        <v>2361387</v>
      </c>
      <c r="R398" s="372">
        <v>426</v>
      </c>
      <c r="S398" s="373">
        <v>399</v>
      </c>
      <c r="T398" s="374">
        <v>42324</v>
      </c>
      <c r="U398" s="375" t="s">
        <v>3052</v>
      </c>
      <c r="V398" s="376" t="s">
        <v>3052</v>
      </c>
      <c r="W398" s="422" t="s">
        <v>3052</v>
      </c>
      <c r="X398" s="372">
        <v>431</v>
      </c>
      <c r="Y398" s="373">
        <v>387</v>
      </c>
      <c r="Z398" s="374">
        <v>242</v>
      </c>
      <c r="AA398" s="379">
        <v>311</v>
      </c>
      <c r="AB398" s="370">
        <v>0</v>
      </c>
      <c r="AC398" s="380">
        <v>100</v>
      </c>
      <c r="AD398" s="381">
        <v>0</v>
      </c>
    </row>
    <row r="399" spans="1:30" s="3" customFormat="1" ht="18.75" customHeight="1">
      <c r="A399" s="382">
        <v>397</v>
      </c>
      <c r="B399" s="384" t="s">
        <v>1833</v>
      </c>
      <c r="C399" s="385" t="s">
        <v>3054</v>
      </c>
      <c r="D399" s="396">
        <v>36</v>
      </c>
      <c r="E399" s="387">
        <v>5293271</v>
      </c>
      <c r="F399" s="388">
        <v>427</v>
      </c>
      <c r="G399" s="389">
        <v>37</v>
      </c>
      <c r="H399" s="390">
        <v>5293271</v>
      </c>
      <c r="I399" s="391">
        <v>229</v>
      </c>
      <c r="J399" s="392">
        <v>24</v>
      </c>
      <c r="K399" s="387">
        <v>3126192</v>
      </c>
      <c r="L399" s="388">
        <v>245</v>
      </c>
      <c r="M399" s="389">
        <v>22</v>
      </c>
      <c r="N399" s="390">
        <v>2854336</v>
      </c>
      <c r="O399" s="391">
        <v>448</v>
      </c>
      <c r="P399" s="392">
        <v>42</v>
      </c>
      <c r="Q399" s="387">
        <v>3002793</v>
      </c>
      <c r="R399" s="388">
        <v>146</v>
      </c>
      <c r="S399" s="389">
        <v>15</v>
      </c>
      <c r="T399" s="390">
        <v>1449391</v>
      </c>
      <c r="U399" s="391">
        <v>152</v>
      </c>
      <c r="V399" s="392">
        <v>13</v>
      </c>
      <c r="W399" s="387">
        <v>22882</v>
      </c>
      <c r="X399" s="388">
        <v>303</v>
      </c>
      <c r="Y399" s="389">
        <v>40</v>
      </c>
      <c r="Z399" s="390">
        <v>485</v>
      </c>
      <c r="AA399" s="395">
        <v>352</v>
      </c>
      <c r="AB399" s="396">
        <v>100</v>
      </c>
      <c r="AC399" s="397">
        <v>0</v>
      </c>
      <c r="AD399" s="398">
        <v>0</v>
      </c>
    </row>
    <row r="400" spans="1:30" s="3" customFormat="1" ht="18.75" customHeight="1">
      <c r="A400" s="137">
        <v>398</v>
      </c>
      <c r="B400" s="139" t="s">
        <v>1494</v>
      </c>
      <c r="C400" s="140" t="s">
        <v>3054</v>
      </c>
      <c r="D400" s="141">
        <v>37</v>
      </c>
      <c r="E400" s="143">
        <v>5289062</v>
      </c>
      <c r="F400" s="144">
        <v>428</v>
      </c>
      <c r="G400" s="145">
        <v>38</v>
      </c>
      <c r="H400" s="146">
        <v>5289062</v>
      </c>
      <c r="I400" s="147">
        <v>489</v>
      </c>
      <c r="J400" s="148">
        <v>43</v>
      </c>
      <c r="K400" s="143">
        <v>155024</v>
      </c>
      <c r="L400" s="144">
        <v>369</v>
      </c>
      <c r="M400" s="145">
        <v>31</v>
      </c>
      <c r="N400" s="146">
        <v>1440826</v>
      </c>
      <c r="O400" s="147">
        <v>162</v>
      </c>
      <c r="P400" s="148">
        <v>22</v>
      </c>
      <c r="Q400" s="143">
        <v>12438237</v>
      </c>
      <c r="R400" s="144">
        <v>494</v>
      </c>
      <c r="S400" s="145">
        <v>38</v>
      </c>
      <c r="T400" s="146">
        <v>-5614477</v>
      </c>
      <c r="U400" s="147">
        <v>320</v>
      </c>
      <c r="V400" s="148">
        <v>15</v>
      </c>
      <c r="W400" s="143">
        <v>5100</v>
      </c>
      <c r="X400" s="144">
        <v>36</v>
      </c>
      <c r="Y400" s="145">
        <v>18</v>
      </c>
      <c r="Z400" s="146">
        <v>2654</v>
      </c>
      <c r="AA400" s="149">
        <v>384</v>
      </c>
      <c r="AB400" s="141">
        <v>100</v>
      </c>
      <c r="AC400" s="150">
        <v>0</v>
      </c>
      <c r="AD400" s="151">
        <v>0</v>
      </c>
    </row>
    <row r="401" spans="1:30" s="3" customFormat="1" ht="18.75" customHeight="1">
      <c r="A401" s="137">
        <v>399</v>
      </c>
      <c r="B401" s="139" t="s">
        <v>911</v>
      </c>
      <c r="C401" s="140" t="s">
        <v>3056</v>
      </c>
      <c r="D401" s="141">
        <v>362</v>
      </c>
      <c r="E401" s="143">
        <v>5285086</v>
      </c>
      <c r="F401" s="144">
        <v>354</v>
      </c>
      <c r="G401" s="145">
        <v>323</v>
      </c>
      <c r="H401" s="146">
        <v>6611331</v>
      </c>
      <c r="I401" s="147">
        <v>350</v>
      </c>
      <c r="J401" s="148">
        <v>316</v>
      </c>
      <c r="K401" s="143">
        <v>1881275</v>
      </c>
      <c r="L401" s="144">
        <v>472</v>
      </c>
      <c r="M401" s="145">
        <v>436</v>
      </c>
      <c r="N401" s="146">
        <v>314656</v>
      </c>
      <c r="O401" s="147">
        <v>382</v>
      </c>
      <c r="P401" s="148">
        <v>346</v>
      </c>
      <c r="Q401" s="143">
        <v>4491664</v>
      </c>
      <c r="R401" s="144">
        <v>427</v>
      </c>
      <c r="S401" s="145">
        <v>400</v>
      </c>
      <c r="T401" s="146">
        <v>41560</v>
      </c>
      <c r="U401" s="147">
        <v>312</v>
      </c>
      <c r="V401" s="148">
        <v>298</v>
      </c>
      <c r="W401" s="143">
        <v>5890</v>
      </c>
      <c r="X401" s="144">
        <v>463</v>
      </c>
      <c r="Y401" s="145">
        <v>419</v>
      </c>
      <c r="Z401" s="146">
        <v>190</v>
      </c>
      <c r="AA401" s="149">
        <v>371</v>
      </c>
      <c r="AB401" s="141">
        <v>0</v>
      </c>
      <c r="AC401" s="150">
        <v>100</v>
      </c>
      <c r="AD401" s="151">
        <v>0</v>
      </c>
    </row>
    <row r="402" spans="1:30" s="3" customFormat="1" ht="18.75" customHeight="1">
      <c r="A402" s="152">
        <v>400</v>
      </c>
      <c r="B402" s="154" t="s">
        <v>1197</v>
      </c>
      <c r="C402" s="155" t="s">
        <v>3056</v>
      </c>
      <c r="D402" s="156">
        <v>363</v>
      </c>
      <c r="E402" s="158">
        <v>5277690</v>
      </c>
      <c r="F402" s="159">
        <v>429</v>
      </c>
      <c r="G402" s="160">
        <v>391</v>
      </c>
      <c r="H402" s="161">
        <v>5278100</v>
      </c>
      <c r="I402" s="162">
        <v>297</v>
      </c>
      <c r="J402" s="163">
        <v>265</v>
      </c>
      <c r="K402" s="158">
        <v>2351241</v>
      </c>
      <c r="L402" s="159">
        <v>318</v>
      </c>
      <c r="M402" s="160">
        <v>291</v>
      </c>
      <c r="N402" s="161">
        <v>2024315</v>
      </c>
      <c r="O402" s="162">
        <v>419</v>
      </c>
      <c r="P402" s="163">
        <v>379</v>
      </c>
      <c r="Q402" s="158">
        <v>3677499</v>
      </c>
      <c r="R402" s="159">
        <v>303</v>
      </c>
      <c r="S402" s="160">
        <v>281</v>
      </c>
      <c r="T402" s="161">
        <v>377129</v>
      </c>
      <c r="U402" s="162">
        <v>154</v>
      </c>
      <c r="V402" s="163">
        <v>141</v>
      </c>
      <c r="W402" s="158">
        <v>22382</v>
      </c>
      <c r="X402" s="159">
        <v>401</v>
      </c>
      <c r="Y402" s="160">
        <v>358</v>
      </c>
      <c r="Z402" s="161">
        <v>306</v>
      </c>
      <c r="AA402" s="164">
        <v>356</v>
      </c>
      <c r="AB402" s="156">
        <v>0</v>
      </c>
      <c r="AC402" s="165">
        <v>100</v>
      </c>
      <c r="AD402" s="166">
        <v>0</v>
      </c>
    </row>
    <row r="403" spans="1:30" s="3" customFormat="1" ht="18.75" customHeight="1">
      <c r="A403" s="366">
        <v>401</v>
      </c>
      <c r="B403" s="368" t="s">
        <v>912</v>
      </c>
      <c r="C403" s="369" t="s">
        <v>88</v>
      </c>
      <c r="D403" s="370">
        <v>364</v>
      </c>
      <c r="E403" s="371">
        <v>5276375</v>
      </c>
      <c r="F403" s="372">
        <v>424</v>
      </c>
      <c r="G403" s="373">
        <v>388</v>
      </c>
      <c r="H403" s="374">
        <v>5307821</v>
      </c>
      <c r="I403" s="375">
        <v>394</v>
      </c>
      <c r="J403" s="376">
        <v>360</v>
      </c>
      <c r="K403" s="371">
        <v>1504939</v>
      </c>
      <c r="L403" s="372">
        <v>392</v>
      </c>
      <c r="M403" s="373">
        <v>361</v>
      </c>
      <c r="N403" s="374">
        <v>1113111</v>
      </c>
      <c r="O403" s="375">
        <v>468</v>
      </c>
      <c r="P403" s="376">
        <v>424</v>
      </c>
      <c r="Q403" s="371">
        <v>2541950</v>
      </c>
      <c r="R403" s="372">
        <v>285</v>
      </c>
      <c r="S403" s="373">
        <v>263</v>
      </c>
      <c r="T403" s="374">
        <v>453942</v>
      </c>
      <c r="U403" s="375">
        <v>297</v>
      </c>
      <c r="V403" s="376">
        <v>283</v>
      </c>
      <c r="W403" s="371">
        <v>7188</v>
      </c>
      <c r="X403" s="372">
        <v>451</v>
      </c>
      <c r="Y403" s="373">
        <v>407</v>
      </c>
      <c r="Z403" s="374">
        <v>209</v>
      </c>
      <c r="AA403" s="379">
        <v>311</v>
      </c>
      <c r="AB403" s="370">
        <v>0</v>
      </c>
      <c r="AC403" s="380">
        <v>100</v>
      </c>
      <c r="AD403" s="381">
        <v>0</v>
      </c>
    </row>
    <row r="404" spans="1:30" s="3" customFormat="1" ht="18.75" customHeight="1">
      <c r="A404" s="137">
        <v>402</v>
      </c>
      <c r="B404" s="139" t="s">
        <v>2263</v>
      </c>
      <c r="C404" s="140" t="s">
        <v>3056</v>
      </c>
      <c r="D404" s="141">
        <v>365</v>
      </c>
      <c r="E404" s="143">
        <v>5275400</v>
      </c>
      <c r="F404" s="144">
        <v>425</v>
      </c>
      <c r="G404" s="145">
        <v>389</v>
      </c>
      <c r="H404" s="146">
        <v>5306994</v>
      </c>
      <c r="I404" s="147">
        <v>468</v>
      </c>
      <c r="J404" s="148">
        <v>426</v>
      </c>
      <c r="K404" s="143">
        <v>612365</v>
      </c>
      <c r="L404" s="144">
        <v>414</v>
      </c>
      <c r="M404" s="145">
        <v>382</v>
      </c>
      <c r="N404" s="146">
        <v>927362</v>
      </c>
      <c r="O404" s="147">
        <v>426</v>
      </c>
      <c r="P404" s="148">
        <v>385</v>
      </c>
      <c r="Q404" s="143">
        <v>3525793</v>
      </c>
      <c r="R404" s="144">
        <v>322</v>
      </c>
      <c r="S404" s="145">
        <v>300</v>
      </c>
      <c r="T404" s="146">
        <v>299740</v>
      </c>
      <c r="U404" s="147">
        <v>194</v>
      </c>
      <c r="V404" s="148">
        <v>181</v>
      </c>
      <c r="W404" s="143">
        <v>17422</v>
      </c>
      <c r="X404" s="144">
        <v>229</v>
      </c>
      <c r="Y404" s="145">
        <v>193</v>
      </c>
      <c r="Z404" s="146">
        <v>670</v>
      </c>
      <c r="AA404" s="149">
        <v>384</v>
      </c>
      <c r="AB404" s="141">
        <v>0</v>
      </c>
      <c r="AC404" s="150">
        <v>60</v>
      </c>
      <c r="AD404" s="151">
        <v>40</v>
      </c>
    </row>
    <row r="405" spans="1:30" s="3" customFormat="1" ht="18.75" customHeight="1">
      <c r="A405" s="382">
        <v>403</v>
      </c>
      <c r="B405" s="384" t="s">
        <v>913</v>
      </c>
      <c r="C405" s="385" t="s">
        <v>1054</v>
      </c>
      <c r="D405" s="396">
        <v>366</v>
      </c>
      <c r="E405" s="387">
        <v>5250712</v>
      </c>
      <c r="F405" s="388">
        <v>434</v>
      </c>
      <c r="G405" s="389">
        <v>396</v>
      </c>
      <c r="H405" s="390">
        <v>5250712</v>
      </c>
      <c r="I405" s="391">
        <v>338</v>
      </c>
      <c r="J405" s="392">
        <v>304</v>
      </c>
      <c r="K405" s="387">
        <v>1983334</v>
      </c>
      <c r="L405" s="388">
        <v>310</v>
      </c>
      <c r="M405" s="389">
        <v>283</v>
      </c>
      <c r="N405" s="390">
        <v>2080920</v>
      </c>
      <c r="O405" s="391">
        <v>357</v>
      </c>
      <c r="P405" s="392">
        <v>324</v>
      </c>
      <c r="Q405" s="387">
        <v>4880115</v>
      </c>
      <c r="R405" s="388">
        <v>424</v>
      </c>
      <c r="S405" s="389">
        <v>397</v>
      </c>
      <c r="T405" s="390">
        <v>47997</v>
      </c>
      <c r="U405" s="391">
        <v>225</v>
      </c>
      <c r="V405" s="392">
        <v>212</v>
      </c>
      <c r="W405" s="387">
        <v>14540</v>
      </c>
      <c r="X405" s="388">
        <v>143</v>
      </c>
      <c r="Y405" s="389">
        <v>110</v>
      </c>
      <c r="Z405" s="390">
        <v>1008</v>
      </c>
      <c r="AA405" s="395">
        <v>321</v>
      </c>
      <c r="AB405" s="396">
        <v>0</v>
      </c>
      <c r="AC405" s="397">
        <v>100</v>
      </c>
      <c r="AD405" s="398">
        <v>0</v>
      </c>
    </row>
    <row r="406" spans="1:30" s="3" customFormat="1" ht="18.75" customHeight="1">
      <c r="A406" s="382">
        <v>404</v>
      </c>
      <c r="B406" s="384" t="s">
        <v>1013</v>
      </c>
      <c r="C406" s="385" t="s">
        <v>3054</v>
      </c>
      <c r="D406" s="396">
        <v>38</v>
      </c>
      <c r="E406" s="387">
        <v>5239931</v>
      </c>
      <c r="F406" s="388">
        <v>51</v>
      </c>
      <c r="G406" s="389">
        <v>12</v>
      </c>
      <c r="H406" s="390">
        <v>38801034</v>
      </c>
      <c r="I406" s="391">
        <v>128</v>
      </c>
      <c r="J406" s="392">
        <v>18</v>
      </c>
      <c r="K406" s="387">
        <v>5227907</v>
      </c>
      <c r="L406" s="388">
        <v>322</v>
      </c>
      <c r="M406" s="389">
        <v>28</v>
      </c>
      <c r="N406" s="390">
        <v>1941349</v>
      </c>
      <c r="O406" s="391">
        <v>183</v>
      </c>
      <c r="P406" s="392">
        <v>23</v>
      </c>
      <c r="Q406" s="387">
        <v>11047891</v>
      </c>
      <c r="R406" s="388">
        <v>155</v>
      </c>
      <c r="S406" s="389">
        <v>17</v>
      </c>
      <c r="T406" s="390">
        <v>1279442</v>
      </c>
      <c r="U406" s="391">
        <v>425</v>
      </c>
      <c r="V406" s="392">
        <v>23</v>
      </c>
      <c r="W406" s="387">
        <v>58</v>
      </c>
      <c r="X406" s="388">
        <v>30</v>
      </c>
      <c r="Y406" s="389">
        <v>17</v>
      </c>
      <c r="Z406" s="390">
        <v>3084</v>
      </c>
      <c r="AA406" s="395">
        <v>381</v>
      </c>
      <c r="AB406" s="396">
        <v>61.8</v>
      </c>
      <c r="AC406" s="397">
        <v>38.200000000000003</v>
      </c>
      <c r="AD406" s="398">
        <v>0</v>
      </c>
    </row>
    <row r="407" spans="1:30" s="3" customFormat="1" ht="18.75" customHeight="1">
      <c r="A407" s="400">
        <v>405</v>
      </c>
      <c r="B407" s="402" t="s">
        <v>629</v>
      </c>
      <c r="C407" s="403" t="s">
        <v>2677</v>
      </c>
      <c r="D407" s="404">
        <v>367</v>
      </c>
      <c r="E407" s="405">
        <v>5233859</v>
      </c>
      <c r="F407" s="406">
        <v>431</v>
      </c>
      <c r="G407" s="407">
        <v>393</v>
      </c>
      <c r="H407" s="408">
        <v>5260606</v>
      </c>
      <c r="I407" s="409">
        <v>397</v>
      </c>
      <c r="J407" s="410">
        <v>362</v>
      </c>
      <c r="K407" s="405">
        <v>1459888</v>
      </c>
      <c r="L407" s="406">
        <v>24</v>
      </c>
      <c r="M407" s="407">
        <v>14</v>
      </c>
      <c r="N407" s="408">
        <v>22298236</v>
      </c>
      <c r="O407" s="409">
        <v>67</v>
      </c>
      <c r="P407" s="410">
        <v>55</v>
      </c>
      <c r="Q407" s="405">
        <v>25001145</v>
      </c>
      <c r="R407" s="406">
        <v>485</v>
      </c>
      <c r="S407" s="407">
        <v>451</v>
      </c>
      <c r="T407" s="408">
        <v>-1763069</v>
      </c>
      <c r="U407" s="409">
        <v>298</v>
      </c>
      <c r="V407" s="410">
        <v>284</v>
      </c>
      <c r="W407" s="405">
        <v>7117</v>
      </c>
      <c r="X407" s="406">
        <v>151</v>
      </c>
      <c r="Y407" s="407">
        <v>118</v>
      </c>
      <c r="Z407" s="408">
        <v>980</v>
      </c>
      <c r="AA407" s="413">
        <v>355</v>
      </c>
      <c r="AB407" s="404">
        <v>0.03</v>
      </c>
      <c r="AC407" s="414">
        <v>99.97</v>
      </c>
      <c r="AD407" s="415">
        <v>0</v>
      </c>
    </row>
    <row r="408" spans="1:30" s="3" customFormat="1" ht="18.75" customHeight="1">
      <c r="A408" s="167">
        <v>406</v>
      </c>
      <c r="B408" s="169" t="s">
        <v>914</v>
      </c>
      <c r="C408" s="170" t="s">
        <v>3056</v>
      </c>
      <c r="D408" s="171">
        <v>368</v>
      </c>
      <c r="E408" s="173">
        <v>5198117</v>
      </c>
      <c r="F408" s="174">
        <v>389</v>
      </c>
      <c r="G408" s="175">
        <v>356</v>
      </c>
      <c r="H408" s="176">
        <v>5861456</v>
      </c>
      <c r="I408" s="177">
        <v>360</v>
      </c>
      <c r="J408" s="178">
        <v>326</v>
      </c>
      <c r="K408" s="173">
        <v>1783060</v>
      </c>
      <c r="L408" s="174">
        <v>465</v>
      </c>
      <c r="M408" s="175">
        <v>429</v>
      </c>
      <c r="N408" s="176">
        <v>401617</v>
      </c>
      <c r="O408" s="177">
        <v>461</v>
      </c>
      <c r="P408" s="178">
        <v>418</v>
      </c>
      <c r="Q408" s="173">
        <v>2727014</v>
      </c>
      <c r="R408" s="174">
        <v>448</v>
      </c>
      <c r="S408" s="175">
        <v>421</v>
      </c>
      <c r="T408" s="183" t="s">
        <v>3052</v>
      </c>
      <c r="U408" s="177">
        <v>291</v>
      </c>
      <c r="V408" s="178">
        <v>277</v>
      </c>
      <c r="W408" s="173">
        <v>7581</v>
      </c>
      <c r="X408" s="174">
        <v>273</v>
      </c>
      <c r="Y408" s="175">
        <v>235</v>
      </c>
      <c r="Z408" s="176">
        <v>560</v>
      </c>
      <c r="AA408" s="179">
        <v>322</v>
      </c>
      <c r="AB408" s="171">
        <v>0</v>
      </c>
      <c r="AC408" s="180">
        <v>100</v>
      </c>
      <c r="AD408" s="181">
        <v>0</v>
      </c>
    </row>
    <row r="409" spans="1:30" s="3" customFormat="1" ht="18.75" customHeight="1">
      <c r="A409" s="382">
        <v>407</v>
      </c>
      <c r="B409" s="384" t="s">
        <v>1396</v>
      </c>
      <c r="C409" s="385" t="s">
        <v>3058</v>
      </c>
      <c r="D409" s="386">
        <v>369</v>
      </c>
      <c r="E409" s="387">
        <v>5195293</v>
      </c>
      <c r="F409" s="388">
        <v>435</v>
      </c>
      <c r="G409" s="389">
        <v>397</v>
      </c>
      <c r="H409" s="390">
        <v>5208327</v>
      </c>
      <c r="I409" s="391">
        <v>402</v>
      </c>
      <c r="J409" s="392">
        <v>367</v>
      </c>
      <c r="K409" s="387">
        <v>1374544</v>
      </c>
      <c r="L409" s="388">
        <v>308</v>
      </c>
      <c r="M409" s="389">
        <v>281</v>
      </c>
      <c r="N409" s="390">
        <v>2114324</v>
      </c>
      <c r="O409" s="391">
        <v>370</v>
      </c>
      <c r="P409" s="392">
        <v>335</v>
      </c>
      <c r="Q409" s="387">
        <v>4651276</v>
      </c>
      <c r="R409" s="388">
        <v>366</v>
      </c>
      <c r="S409" s="389">
        <v>339</v>
      </c>
      <c r="T409" s="390">
        <v>157985</v>
      </c>
      <c r="U409" s="391">
        <v>401</v>
      </c>
      <c r="V409" s="392">
        <v>382</v>
      </c>
      <c r="W409" s="387">
        <v>638</v>
      </c>
      <c r="X409" s="388">
        <v>225</v>
      </c>
      <c r="Y409" s="389">
        <v>189</v>
      </c>
      <c r="Z409" s="390">
        <v>690</v>
      </c>
      <c r="AA409" s="395">
        <v>321</v>
      </c>
      <c r="AB409" s="396">
        <v>0</v>
      </c>
      <c r="AC409" s="397">
        <v>100</v>
      </c>
      <c r="AD409" s="398">
        <v>0</v>
      </c>
    </row>
    <row r="410" spans="1:30" s="3" customFormat="1" ht="18.75" customHeight="1">
      <c r="A410" s="382">
        <v>408</v>
      </c>
      <c r="B410" s="384" t="s">
        <v>1264</v>
      </c>
      <c r="C410" s="385" t="s">
        <v>2124</v>
      </c>
      <c r="D410" s="396">
        <v>370</v>
      </c>
      <c r="E410" s="387">
        <v>5180117</v>
      </c>
      <c r="F410" s="388">
        <v>420</v>
      </c>
      <c r="G410" s="389">
        <v>384</v>
      </c>
      <c r="H410" s="390">
        <v>5350695</v>
      </c>
      <c r="I410" s="391">
        <v>286</v>
      </c>
      <c r="J410" s="392">
        <v>256</v>
      </c>
      <c r="K410" s="387">
        <v>2511224</v>
      </c>
      <c r="L410" s="388">
        <v>235</v>
      </c>
      <c r="M410" s="389">
        <v>214</v>
      </c>
      <c r="N410" s="390">
        <v>3003200</v>
      </c>
      <c r="O410" s="391">
        <v>312</v>
      </c>
      <c r="P410" s="392">
        <v>280</v>
      </c>
      <c r="Q410" s="387">
        <v>6197554</v>
      </c>
      <c r="R410" s="388">
        <v>348</v>
      </c>
      <c r="S410" s="389">
        <v>323</v>
      </c>
      <c r="T410" s="390">
        <v>205150</v>
      </c>
      <c r="U410" s="391">
        <v>237</v>
      </c>
      <c r="V410" s="392">
        <v>224</v>
      </c>
      <c r="W410" s="387">
        <v>13152</v>
      </c>
      <c r="X410" s="388">
        <v>244</v>
      </c>
      <c r="Y410" s="389">
        <v>207</v>
      </c>
      <c r="Z410" s="390">
        <v>649</v>
      </c>
      <c r="AA410" s="395">
        <v>321</v>
      </c>
      <c r="AB410" s="396">
        <v>0</v>
      </c>
      <c r="AC410" s="397">
        <v>100</v>
      </c>
      <c r="AD410" s="398">
        <v>0</v>
      </c>
    </row>
    <row r="411" spans="1:30" s="3" customFormat="1" ht="18.75" customHeight="1">
      <c r="A411" s="137">
        <v>409</v>
      </c>
      <c r="B411" s="139" t="s">
        <v>2212</v>
      </c>
      <c r="C411" s="140" t="s">
        <v>3056</v>
      </c>
      <c r="D411" s="141">
        <v>371</v>
      </c>
      <c r="E411" s="143">
        <v>5179521</v>
      </c>
      <c r="F411" s="144">
        <v>399</v>
      </c>
      <c r="G411" s="145">
        <v>366</v>
      </c>
      <c r="H411" s="146">
        <v>5725455</v>
      </c>
      <c r="I411" s="147">
        <v>331</v>
      </c>
      <c r="J411" s="148">
        <v>298</v>
      </c>
      <c r="K411" s="143">
        <v>2025071</v>
      </c>
      <c r="L411" s="144">
        <v>317</v>
      </c>
      <c r="M411" s="145">
        <v>290</v>
      </c>
      <c r="N411" s="146">
        <v>2029581</v>
      </c>
      <c r="O411" s="147">
        <v>396</v>
      </c>
      <c r="P411" s="148">
        <v>359</v>
      </c>
      <c r="Q411" s="143">
        <v>4353666</v>
      </c>
      <c r="R411" s="144">
        <v>358</v>
      </c>
      <c r="S411" s="145">
        <v>332</v>
      </c>
      <c r="T411" s="146">
        <v>186291</v>
      </c>
      <c r="U411" s="147" t="s">
        <v>3052</v>
      </c>
      <c r="V411" s="148" t="s">
        <v>3052</v>
      </c>
      <c r="W411" s="186" t="s">
        <v>3052</v>
      </c>
      <c r="X411" s="144">
        <v>332</v>
      </c>
      <c r="Y411" s="145">
        <v>289</v>
      </c>
      <c r="Z411" s="146">
        <v>444</v>
      </c>
      <c r="AA411" s="149">
        <v>210</v>
      </c>
      <c r="AB411" s="141">
        <v>0</v>
      </c>
      <c r="AC411" s="150">
        <v>100</v>
      </c>
      <c r="AD411" s="151">
        <v>0</v>
      </c>
    </row>
    <row r="412" spans="1:30" s="3" customFormat="1" ht="18.75" customHeight="1">
      <c r="A412" s="152">
        <v>410</v>
      </c>
      <c r="B412" s="190" t="s">
        <v>3052</v>
      </c>
      <c r="C412" s="155" t="s">
        <v>3056</v>
      </c>
      <c r="D412" s="156">
        <v>372</v>
      </c>
      <c r="E412" s="206" t="s">
        <v>3052</v>
      </c>
      <c r="F412" s="159">
        <v>392</v>
      </c>
      <c r="G412" s="160">
        <v>359</v>
      </c>
      <c r="H412" s="207" t="s">
        <v>3052</v>
      </c>
      <c r="I412" s="162">
        <v>294</v>
      </c>
      <c r="J412" s="163">
        <v>263</v>
      </c>
      <c r="K412" s="206" t="s">
        <v>3052</v>
      </c>
      <c r="L412" s="159">
        <v>376</v>
      </c>
      <c r="M412" s="160">
        <v>345</v>
      </c>
      <c r="N412" s="207" t="s">
        <v>3052</v>
      </c>
      <c r="O412" s="162">
        <v>377</v>
      </c>
      <c r="P412" s="163">
        <v>341</v>
      </c>
      <c r="Q412" s="206" t="s">
        <v>3052</v>
      </c>
      <c r="R412" s="159">
        <v>188</v>
      </c>
      <c r="S412" s="160">
        <v>168</v>
      </c>
      <c r="T412" s="207" t="s">
        <v>3052</v>
      </c>
      <c r="U412" s="162">
        <v>306</v>
      </c>
      <c r="V412" s="163">
        <v>292</v>
      </c>
      <c r="W412" s="206" t="s">
        <v>3052</v>
      </c>
      <c r="X412" s="159">
        <v>497</v>
      </c>
      <c r="Y412" s="160">
        <v>453</v>
      </c>
      <c r="Z412" s="207" t="s">
        <v>3052</v>
      </c>
      <c r="AA412" s="164">
        <v>352</v>
      </c>
      <c r="AB412" s="156">
        <v>0</v>
      </c>
      <c r="AC412" s="165">
        <v>28.9</v>
      </c>
      <c r="AD412" s="166">
        <v>71.099999999999994</v>
      </c>
    </row>
    <row r="413" spans="1:30" s="3" customFormat="1" ht="18.75" customHeight="1">
      <c r="A413" s="366">
        <v>411</v>
      </c>
      <c r="B413" s="368" t="s">
        <v>915</v>
      </c>
      <c r="C413" s="369" t="s">
        <v>1809</v>
      </c>
      <c r="D413" s="370">
        <v>373</v>
      </c>
      <c r="E413" s="371">
        <v>5160616</v>
      </c>
      <c r="F413" s="372">
        <v>407</v>
      </c>
      <c r="G413" s="373">
        <v>373</v>
      </c>
      <c r="H413" s="374">
        <v>5589530</v>
      </c>
      <c r="I413" s="375">
        <v>321</v>
      </c>
      <c r="J413" s="376">
        <v>288</v>
      </c>
      <c r="K413" s="371">
        <v>2084818</v>
      </c>
      <c r="L413" s="372">
        <v>460</v>
      </c>
      <c r="M413" s="373">
        <v>424</v>
      </c>
      <c r="N413" s="374">
        <v>454257</v>
      </c>
      <c r="O413" s="375">
        <v>289</v>
      </c>
      <c r="P413" s="376">
        <v>258</v>
      </c>
      <c r="Q413" s="371">
        <v>7290048</v>
      </c>
      <c r="R413" s="372">
        <v>403</v>
      </c>
      <c r="S413" s="373">
        <v>376</v>
      </c>
      <c r="T413" s="374">
        <v>93006</v>
      </c>
      <c r="U413" s="375">
        <v>275</v>
      </c>
      <c r="V413" s="376">
        <v>261</v>
      </c>
      <c r="W413" s="371">
        <v>9136</v>
      </c>
      <c r="X413" s="372">
        <v>450</v>
      </c>
      <c r="Y413" s="373">
        <v>406</v>
      </c>
      <c r="Z413" s="374">
        <v>210</v>
      </c>
      <c r="AA413" s="379">
        <v>371</v>
      </c>
      <c r="AB413" s="370">
        <v>0</v>
      </c>
      <c r="AC413" s="380">
        <v>100</v>
      </c>
      <c r="AD413" s="381">
        <v>0</v>
      </c>
    </row>
    <row r="414" spans="1:30" s="3" customFormat="1" ht="18.75" customHeight="1">
      <c r="A414" s="137">
        <v>412</v>
      </c>
      <c r="B414" s="139" t="s">
        <v>916</v>
      </c>
      <c r="C414" s="140" t="s">
        <v>3056</v>
      </c>
      <c r="D414" s="141">
        <v>374</v>
      </c>
      <c r="E414" s="143">
        <v>5140755</v>
      </c>
      <c r="F414" s="144">
        <v>436</v>
      </c>
      <c r="G414" s="145">
        <v>398</v>
      </c>
      <c r="H414" s="146">
        <v>5165847</v>
      </c>
      <c r="I414" s="147">
        <v>413</v>
      </c>
      <c r="J414" s="148">
        <v>375</v>
      </c>
      <c r="K414" s="143">
        <v>1189686</v>
      </c>
      <c r="L414" s="144">
        <v>372</v>
      </c>
      <c r="M414" s="145">
        <v>341</v>
      </c>
      <c r="N414" s="146">
        <v>1412466</v>
      </c>
      <c r="O414" s="147">
        <v>455</v>
      </c>
      <c r="P414" s="148">
        <v>413</v>
      </c>
      <c r="Q414" s="143">
        <v>2851729</v>
      </c>
      <c r="R414" s="144">
        <v>255</v>
      </c>
      <c r="S414" s="145">
        <v>233</v>
      </c>
      <c r="T414" s="146">
        <v>612255</v>
      </c>
      <c r="U414" s="147" t="s">
        <v>3052</v>
      </c>
      <c r="V414" s="148" t="s">
        <v>3052</v>
      </c>
      <c r="W414" s="186" t="s">
        <v>3052</v>
      </c>
      <c r="X414" s="144">
        <v>471</v>
      </c>
      <c r="Y414" s="145">
        <v>427</v>
      </c>
      <c r="Z414" s="146">
        <v>175</v>
      </c>
      <c r="AA414" s="149">
        <v>312</v>
      </c>
      <c r="AB414" s="141">
        <v>0</v>
      </c>
      <c r="AC414" s="150">
        <v>17.989999999999998</v>
      </c>
      <c r="AD414" s="151">
        <v>82.01</v>
      </c>
    </row>
    <row r="415" spans="1:30" s="3" customFormat="1" ht="18.75" customHeight="1">
      <c r="A415" s="137">
        <v>413</v>
      </c>
      <c r="B415" s="139" t="s">
        <v>3021</v>
      </c>
      <c r="C415" s="140" t="s">
        <v>3056</v>
      </c>
      <c r="D415" s="141">
        <v>375</v>
      </c>
      <c r="E415" s="143">
        <v>5139118</v>
      </c>
      <c r="F415" s="144">
        <v>294</v>
      </c>
      <c r="G415" s="145">
        <v>267</v>
      </c>
      <c r="H415" s="146">
        <v>8066888</v>
      </c>
      <c r="I415" s="147">
        <v>255</v>
      </c>
      <c r="J415" s="148">
        <v>228</v>
      </c>
      <c r="K415" s="143">
        <v>2838966</v>
      </c>
      <c r="L415" s="144">
        <v>179</v>
      </c>
      <c r="M415" s="145">
        <v>159</v>
      </c>
      <c r="N415" s="146">
        <v>4471343</v>
      </c>
      <c r="O415" s="147">
        <v>115</v>
      </c>
      <c r="P415" s="148">
        <v>99</v>
      </c>
      <c r="Q415" s="143">
        <v>15631928</v>
      </c>
      <c r="R415" s="144">
        <v>135</v>
      </c>
      <c r="S415" s="145">
        <v>122</v>
      </c>
      <c r="T415" s="146">
        <v>1514862</v>
      </c>
      <c r="U415" s="147">
        <v>122</v>
      </c>
      <c r="V415" s="148">
        <v>110</v>
      </c>
      <c r="W415" s="143">
        <v>29364</v>
      </c>
      <c r="X415" s="144">
        <v>141</v>
      </c>
      <c r="Y415" s="145">
        <v>108</v>
      </c>
      <c r="Z415" s="146">
        <v>1010</v>
      </c>
      <c r="AA415" s="149">
        <v>210</v>
      </c>
      <c r="AB415" s="141">
        <v>0</v>
      </c>
      <c r="AC415" s="150">
        <v>75</v>
      </c>
      <c r="AD415" s="151">
        <v>25</v>
      </c>
    </row>
    <row r="416" spans="1:30" s="3" customFormat="1" ht="18.75" customHeight="1">
      <c r="A416" s="382">
        <v>414</v>
      </c>
      <c r="B416" s="384" t="s">
        <v>1281</v>
      </c>
      <c r="C416" s="385" t="s">
        <v>1061</v>
      </c>
      <c r="D416" s="396">
        <v>376</v>
      </c>
      <c r="E416" s="387">
        <v>5122166</v>
      </c>
      <c r="F416" s="388">
        <v>438</v>
      </c>
      <c r="G416" s="389">
        <v>400</v>
      </c>
      <c r="H416" s="390">
        <v>5140742</v>
      </c>
      <c r="I416" s="391">
        <v>332</v>
      </c>
      <c r="J416" s="392">
        <v>299</v>
      </c>
      <c r="K416" s="387">
        <v>2022024</v>
      </c>
      <c r="L416" s="388">
        <v>343</v>
      </c>
      <c r="M416" s="389">
        <v>314</v>
      </c>
      <c r="N416" s="390">
        <v>1668510</v>
      </c>
      <c r="O416" s="391">
        <v>450</v>
      </c>
      <c r="P416" s="392">
        <v>408</v>
      </c>
      <c r="Q416" s="387">
        <v>2912685</v>
      </c>
      <c r="R416" s="388">
        <v>166</v>
      </c>
      <c r="S416" s="389">
        <v>149</v>
      </c>
      <c r="T416" s="390">
        <v>1171561</v>
      </c>
      <c r="U416" s="391">
        <v>393</v>
      </c>
      <c r="V416" s="392">
        <v>374</v>
      </c>
      <c r="W416" s="387">
        <v>844</v>
      </c>
      <c r="X416" s="388">
        <v>454</v>
      </c>
      <c r="Y416" s="389">
        <v>410</v>
      </c>
      <c r="Z416" s="390">
        <v>204</v>
      </c>
      <c r="AA416" s="395">
        <v>384</v>
      </c>
      <c r="AB416" s="396">
        <v>0</v>
      </c>
      <c r="AC416" s="397">
        <v>20</v>
      </c>
      <c r="AD416" s="398">
        <v>80</v>
      </c>
    </row>
    <row r="417" spans="1:30" s="3" customFormat="1" ht="18.75" customHeight="1">
      <c r="A417" s="152">
        <v>415</v>
      </c>
      <c r="B417" s="154" t="s">
        <v>1260</v>
      </c>
      <c r="C417" s="155" t="s">
        <v>3056</v>
      </c>
      <c r="D417" s="156">
        <v>377</v>
      </c>
      <c r="E417" s="158">
        <v>5108928</v>
      </c>
      <c r="F417" s="159">
        <v>386</v>
      </c>
      <c r="G417" s="160">
        <v>353</v>
      </c>
      <c r="H417" s="161">
        <v>5901056</v>
      </c>
      <c r="I417" s="162">
        <v>249</v>
      </c>
      <c r="J417" s="163">
        <v>223</v>
      </c>
      <c r="K417" s="158">
        <v>2904164</v>
      </c>
      <c r="L417" s="159">
        <v>190</v>
      </c>
      <c r="M417" s="160">
        <v>170</v>
      </c>
      <c r="N417" s="161">
        <v>4143667</v>
      </c>
      <c r="O417" s="162">
        <v>186</v>
      </c>
      <c r="P417" s="163">
        <v>163</v>
      </c>
      <c r="Q417" s="158">
        <v>10960351</v>
      </c>
      <c r="R417" s="159">
        <v>309</v>
      </c>
      <c r="S417" s="160">
        <v>287</v>
      </c>
      <c r="T417" s="161">
        <v>341620</v>
      </c>
      <c r="U417" s="162">
        <v>286</v>
      </c>
      <c r="V417" s="163">
        <v>272</v>
      </c>
      <c r="W417" s="158">
        <v>8192</v>
      </c>
      <c r="X417" s="159">
        <v>48</v>
      </c>
      <c r="Y417" s="160">
        <v>28</v>
      </c>
      <c r="Z417" s="161">
        <v>2057</v>
      </c>
      <c r="AA417" s="164">
        <v>322</v>
      </c>
      <c r="AB417" s="156">
        <v>0</v>
      </c>
      <c r="AC417" s="165">
        <v>100</v>
      </c>
      <c r="AD417" s="166">
        <v>0</v>
      </c>
    </row>
    <row r="418" spans="1:30" s="3" customFormat="1" ht="18.75" customHeight="1">
      <c r="A418" s="366">
        <v>416</v>
      </c>
      <c r="B418" s="368" t="s">
        <v>591</v>
      </c>
      <c r="C418" s="369" t="s">
        <v>3054</v>
      </c>
      <c r="D418" s="370">
        <v>39</v>
      </c>
      <c r="E418" s="371">
        <v>5086407</v>
      </c>
      <c r="F418" s="372">
        <v>441</v>
      </c>
      <c r="G418" s="373">
        <v>39</v>
      </c>
      <c r="H418" s="374">
        <v>5086531</v>
      </c>
      <c r="I418" s="375">
        <v>337</v>
      </c>
      <c r="J418" s="376">
        <v>34</v>
      </c>
      <c r="K418" s="371">
        <v>1984136</v>
      </c>
      <c r="L418" s="372">
        <v>415</v>
      </c>
      <c r="M418" s="373">
        <v>33</v>
      </c>
      <c r="N418" s="374">
        <v>913967</v>
      </c>
      <c r="O418" s="375">
        <v>424</v>
      </c>
      <c r="P418" s="376">
        <v>41</v>
      </c>
      <c r="Q418" s="371">
        <v>3554111</v>
      </c>
      <c r="R418" s="372">
        <v>349</v>
      </c>
      <c r="S418" s="373">
        <v>26</v>
      </c>
      <c r="T418" s="374">
        <v>204372</v>
      </c>
      <c r="U418" s="375" t="s">
        <v>3052</v>
      </c>
      <c r="V418" s="376" t="s">
        <v>3052</v>
      </c>
      <c r="W418" s="422" t="s">
        <v>3052</v>
      </c>
      <c r="X418" s="372">
        <v>121</v>
      </c>
      <c r="Y418" s="373">
        <v>30</v>
      </c>
      <c r="Z418" s="374">
        <v>1153</v>
      </c>
      <c r="AA418" s="379">
        <v>351</v>
      </c>
      <c r="AB418" s="370">
        <v>100</v>
      </c>
      <c r="AC418" s="380">
        <v>0</v>
      </c>
      <c r="AD418" s="381">
        <v>0</v>
      </c>
    </row>
    <row r="419" spans="1:30" s="3" customFormat="1" ht="18.75" customHeight="1">
      <c r="A419" s="382">
        <v>417</v>
      </c>
      <c r="B419" s="384" t="s">
        <v>917</v>
      </c>
      <c r="C419" s="385" t="s">
        <v>88</v>
      </c>
      <c r="D419" s="396">
        <v>378</v>
      </c>
      <c r="E419" s="387">
        <v>5078504</v>
      </c>
      <c r="F419" s="388">
        <v>437</v>
      </c>
      <c r="G419" s="389">
        <v>399</v>
      </c>
      <c r="H419" s="390">
        <v>5150171</v>
      </c>
      <c r="I419" s="391">
        <v>281</v>
      </c>
      <c r="J419" s="392">
        <v>251</v>
      </c>
      <c r="K419" s="387">
        <v>2530150</v>
      </c>
      <c r="L419" s="388">
        <v>374</v>
      </c>
      <c r="M419" s="389">
        <v>343</v>
      </c>
      <c r="N419" s="390">
        <v>1378805</v>
      </c>
      <c r="O419" s="391">
        <v>436</v>
      </c>
      <c r="P419" s="392">
        <v>395</v>
      </c>
      <c r="Q419" s="387">
        <v>3302620</v>
      </c>
      <c r="R419" s="388">
        <v>256</v>
      </c>
      <c r="S419" s="389">
        <v>234</v>
      </c>
      <c r="T419" s="390">
        <v>589612</v>
      </c>
      <c r="U419" s="391">
        <v>281</v>
      </c>
      <c r="V419" s="392">
        <v>267</v>
      </c>
      <c r="W419" s="387">
        <v>8647</v>
      </c>
      <c r="X419" s="388">
        <v>210</v>
      </c>
      <c r="Y419" s="389">
        <v>175</v>
      </c>
      <c r="Z419" s="390">
        <v>723</v>
      </c>
      <c r="AA419" s="395">
        <v>384</v>
      </c>
      <c r="AB419" s="396">
        <v>0</v>
      </c>
      <c r="AC419" s="397">
        <v>75</v>
      </c>
      <c r="AD419" s="398">
        <v>25</v>
      </c>
    </row>
    <row r="420" spans="1:30" s="3" customFormat="1" ht="18.75" customHeight="1">
      <c r="A420" s="137">
        <v>418</v>
      </c>
      <c r="B420" s="188" t="s">
        <v>3052</v>
      </c>
      <c r="C420" s="140" t="s">
        <v>3056</v>
      </c>
      <c r="D420" s="141">
        <v>379</v>
      </c>
      <c r="E420" s="186" t="s">
        <v>3052</v>
      </c>
      <c r="F420" s="144">
        <v>439</v>
      </c>
      <c r="G420" s="145">
        <v>401</v>
      </c>
      <c r="H420" s="187" t="s">
        <v>3052</v>
      </c>
      <c r="I420" s="147">
        <v>417</v>
      </c>
      <c r="J420" s="148">
        <v>379</v>
      </c>
      <c r="K420" s="186" t="s">
        <v>3052</v>
      </c>
      <c r="L420" s="144">
        <v>395</v>
      </c>
      <c r="M420" s="145">
        <v>364</v>
      </c>
      <c r="N420" s="187" t="s">
        <v>3052</v>
      </c>
      <c r="O420" s="147">
        <v>453</v>
      </c>
      <c r="P420" s="148">
        <v>411</v>
      </c>
      <c r="Q420" s="186" t="s">
        <v>3052</v>
      </c>
      <c r="R420" s="144">
        <v>318</v>
      </c>
      <c r="S420" s="145">
        <v>296</v>
      </c>
      <c r="T420" s="187" t="s">
        <v>3052</v>
      </c>
      <c r="U420" s="147">
        <v>200</v>
      </c>
      <c r="V420" s="148">
        <v>187</v>
      </c>
      <c r="W420" s="186" t="s">
        <v>3052</v>
      </c>
      <c r="X420" s="144">
        <v>261</v>
      </c>
      <c r="Y420" s="145">
        <v>224</v>
      </c>
      <c r="Z420" s="187" t="s">
        <v>3052</v>
      </c>
      <c r="AA420" s="149">
        <v>321</v>
      </c>
      <c r="AB420" s="141">
        <v>0</v>
      </c>
      <c r="AC420" s="150">
        <v>100</v>
      </c>
      <c r="AD420" s="151">
        <v>0</v>
      </c>
    </row>
    <row r="421" spans="1:30" s="3" customFormat="1" ht="18.75" customHeight="1">
      <c r="A421" s="137">
        <v>419</v>
      </c>
      <c r="B421" s="139" t="s">
        <v>1522</v>
      </c>
      <c r="C421" s="140" t="s">
        <v>3056</v>
      </c>
      <c r="D421" s="141">
        <v>380</v>
      </c>
      <c r="E421" s="143">
        <v>5054552</v>
      </c>
      <c r="F421" s="144">
        <v>413</v>
      </c>
      <c r="G421" s="145">
        <v>378</v>
      </c>
      <c r="H421" s="146">
        <v>5509022</v>
      </c>
      <c r="I421" s="147">
        <v>274</v>
      </c>
      <c r="J421" s="148">
        <v>244</v>
      </c>
      <c r="K421" s="143">
        <v>2618343</v>
      </c>
      <c r="L421" s="144">
        <v>321</v>
      </c>
      <c r="M421" s="145">
        <v>294</v>
      </c>
      <c r="N421" s="146">
        <v>1947934</v>
      </c>
      <c r="O421" s="147">
        <v>406</v>
      </c>
      <c r="P421" s="148">
        <v>367</v>
      </c>
      <c r="Q421" s="143">
        <v>4097832</v>
      </c>
      <c r="R421" s="144">
        <v>261</v>
      </c>
      <c r="S421" s="145">
        <v>239</v>
      </c>
      <c r="T421" s="146">
        <v>573578</v>
      </c>
      <c r="U421" s="147">
        <v>117</v>
      </c>
      <c r="V421" s="148">
        <v>105</v>
      </c>
      <c r="W421" s="143">
        <v>30000</v>
      </c>
      <c r="X421" s="144">
        <v>473</v>
      </c>
      <c r="Y421" s="145">
        <v>429</v>
      </c>
      <c r="Z421" s="146">
        <v>172</v>
      </c>
      <c r="AA421" s="149">
        <v>210</v>
      </c>
      <c r="AB421" s="141">
        <v>0</v>
      </c>
      <c r="AC421" s="150">
        <v>0</v>
      </c>
      <c r="AD421" s="151">
        <v>100</v>
      </c>
    </row>
    <row r="422" spans="1:30" s="3" customFormat="1" ht="18.75" customHeight="1">
      <c r="A422" s="400">
        <v>420</v>
      </c>
      <c r="B422" s="402" t="s">
        <v>120</v>
      </c>
      <c r="C422" s="403" t="s">
        <v>3058</v>
      </c>
      <c r="D422" s="404">
        <v>381</v>
      </c>
      <c r="E422" s="405">
        <v>5054386</v>
      </c>
      <c r="F422" s="406">
        <v>446</v>
      </c>
      <c r="G422" s="407">
        <v>407</v>
      </c>
      <c r="H422" s="408">
        <v>5054386</v>
      </c>
      <c r="I422" s="409">
        <v>261</v>
      </c>
      <c r="J422" s="410">
        <v>234</v>
      </c>
      <c r="K422" s="405">
        <v>2794336</v>
      </c>
      <c r="L422" s="406">
        <v>326</v>
      </c>
      <c r="M422" s="407">
        <v>298</v>
      </c>
      <c r="N422" s="408">
        <v>1842781</v>
      </c>
      <c r="O422" s="409">
        <v>428</v>
      </c>
      <c r="P422" s="410">
        <v>387</v>
      </c>
      <c r="Q422" s="405">
        <v>3519378</v>
      </c>
      <c r="R422" s="406">
        <v>244</v>
      </c>
      <c r="S422" s="407">
        <v>222</v>
      </c>
      <c r="T422" s="408">
        <v>670312</v>
      </c>
      <c r="U422" s="409">
        <v>283</v>
      </c>
      <c r="V422" s="410">
        <v>269</v>
      </c>
      <c r="W422" s="405">
        <v>8450</v>
      </c>
      <c r="X422" s="406">
        <v>202</v>
      </c>
      <c r="Y422" s="407">
        <v>167</v>
      </c>
      <c r="Z422" s="408">
        <v>755</v>
      </c>
      <c r="AA422" s="413">
        <v>384</v>
      </c>
      <c r="AB422" s="404">
        <v>0</v>
      </c>
      <c r="AC422" s="414">
        <v>100</v>
      </c>
      <c r="AD422" s="415">
        <v>0</v>
      </c>
    </row>
    <row r="423" spans="1:30" s="3" customFormat="1" ht="18.75" customHeight="1">
      <c r="A423" s="366">
        <v>421</v>
      </c>
      <c r="B423" s="368" t="s">
        <v>313</v>
      </c>
      <c r="C423" s="369" t="s">
        <v>3098</v>
      </c>
      <c r="D423" s="370">
        <v>382</v>
      </c>
      <c r="E423" s="371">
        <v>5052533</v>
      </c>
      <c r="F423" s="372">
        <v>401</v>
      </c>
      <c r="G423" s="373">
        <v>367</v>
      </c>
      <c r="H423" s="374">
        <v>5661447</v>
      </c>
      <c r="I423" s="375">
        <v>400</v>
      </c>
      <c r="J423" s="376">
        <v>365</v>
      </c>
      <c r="K423" s="371">
        <v>1421549</v>
      </c>
      <c r="L423" s="372">
        <v>371</v>
      </c>
      <c r="M423" s="373">
        <v>340</v>
      </c>
      <c r="N423" s="374">
        <v>1418820</v>
      </c>
      <c r="O423" s="375">
        <v>449</v>
      </c>
      <c r="P423" s="376">
        <v>407</v>
      </c>
      <c r="Q423" s="371">
        <v>2933896</v>
      </c>
      <c r="R423" s="372">
        <v>254</v>
      </c>
      <c r="S423" s="373">
        <v>232</v>
      </c>
      <c r="T423" s="374">
        <v>612803</v>
      </c>
      <c r="U423" s="375">
        <v>396</v>
      </c>
      <c r="V423" s="376">
        <v>377</v>
      </c>
      <c r="W423" s="371">
        <v>768</v>
      </c>
      <c r="X423" s="372">
        <v>183</v>
      </c>
      <c r="Y423" s="373">
        <v>149</v>
      </c>
      <c r="Z423" s="374">
        <v>837</v>
      </c>
      <c r="AA423" s="379">
        <v>332</v>
      </c>
      <c r="AB423" s="370">
        <v>0</v>
      </c>
      <c r="AC423" s="380">
        <v>100</v>
      </c>
      <c r="AD423" s="381">
        <v>0</v>
      </c>
    </row>
    <row r="424" spans="1:30" s="3" customFormat="1" ht="18.75" customHeight="1">
      <c r="A424" s="137">
        <v>422</v>
      </c>
      <c r="B424" s="139" t="s">
        <v>918</v>
      </c>
      <c r="C424" s="140" t="s">
        <v>3056</v>
      </c>
      <c r="D424" s="141">
        <v>383</v>
      </c>
      <c r="E424" s="143">
        <v>5046062</v>
      </c>
      <c r="F424" s="144">
        <v>445</v>
      </c>
      <c r="G424" s="145">
        <v>406</v>
      </c>
      <c r="H424" s="146">
        <v>5064711</v>
      </c>
      <c r="I424" s="147">
        <v>314</v>
      </c>
      <c r="J424" s="148">
        <v>281</v>
      </c>
      <c r="K424" s="143">
        <v>2153541</v>
      </c>
      <c r="L424" s="144">
        <v>419</v>
      </c>
      <c r="M424" s="145">
        <v>385</v>
      </c>
      <c r="N424" s="146">
        <v>875160</v>
      </c>
      <c r="O424" s="147">
        <v>430</v>
      </c>
      <c r="P424" s="148">
        <v>389</v>
      </c>
      <c r="Q424" s="143">
        <v>3422957</v>
      </c>
      <c r="R424" s="144">
        <v>333</v>
      </c>
      <c r="S424" s="145">
        <v>309</v>
      </c>
      <c r="T424" s="146">
        <v>266256</v>
      </c>
      <c r="U424" s="147">
        <v>332</v>
      </c>
      <c r="V424" s="148">
        <v>317</v>
      </c>
      <c r="W424" s="143">
        <v>4100</v>
      </c>
      <c r="X424" s="144">
        <v>260</v>
      </c>
      <c r="Y424" s="145">
        <v>223</v>
      </c>
      <c r="Z424" s="146">
        <v>607</v>
      </c>
      <c r="AA424" s="149">
        <v>372</v>
      </c>
      <c r="AB424" s="141">
        <v>0</v>
      </c>
      <c r="AC424" s="150">
        <v>100</v>
      </c>
      <c r="AD424" s="151">
        <v>0</v>
      </c>
    </row>
    <row r="425" spans="1:30" s="3" customFormat="1" ht="18.75" customHeight="1">
      <c r="A425" s="382">
        <v>423</v>
      </c>
      <c r="B425" s="384" t="s">
        <v>919</v>
      </c>
      <c r="C425" s="385" t="s">
        <v>3054</v>
      </c>
      <c r="D425" s="396">
        <v>40</v>
      </c>
      <c r="E425" s="387">
        <v>5029453</v>
      </c>
      <c r="F425" s="388">
        <v>447</v>
      </c>
      <c r="G425" s="389">
        <v>40</v>
      </c>
      <c r="H425" s="390">
        <v>5029453</v>
      </c>
      <c r="I425" s="391">
        <v>290</v>
      </c>
      <c r="J425" s="392">
        <v>31</v>
      </c>
      <c r="K425" s="387">
        <v>2465124</v>
      </c>
      <c r="L425" s="388">
        <v>330</v>
      </c>
      <c r="M425" s="389">
        <v>29</v>
      </c>
      <c r="N425" s="390">
        <v>1802759</v>
      </c>
      <c r="O425" s="391">
        <v>397</v>
      </c>
      <c r="P425" s="392">
        <v>38</v>
      </c>
      <c r="Q425" s="387">
        <v>4338744</v>
      </c>
      <c r="R425" s="388">
        <v>154</v>
      </c>
      <c r="S425" s="389">
        <v>16</v>
      </c>
      <c r="T425" s="390">
        <v>1286189</v>
      </c>
      <c r="U425" s="391" t="s">
        <v>3052</v>
      </c>
      <c r="V425" s="392" t="s">
        <v>3052</v>
      </c>
      <c r="W425" s="399" t="s">
        <v>3052</v>
      </c>
      <c r="X425" s="388">
        <v>75</v>
      </c>
      <c r="Y425" s="389">
        <v>27</v>
      </c>
      <c r="Z425" s="390">
        <v>1568</v>
      </c>
      <c r="AA425" s="395">
        <v>321</v>
      </c>
      <c r="AB425" s="396">
        <v>100</v>
      </c>
      <c r="AC425" s="397">
        <v>0</v>
      </c>
      <c r="AD425" s="398">
        <v>0</v>
      </c>
    </row>
    <row r="426" spans="1:30" s="3" customFormat="1" ht="18.75" customHeight="1">
      <c r="A426" s="382">
        <v>424</v>
      </c>
      <c r="B426" s="384" t="s">
        <v>1434</v>
      </c>
      <c r="C426" s="385" t="s">
        <v>88</v>
      </c>
      <c r="D426" s="386">
        <v>384</v>
      </c>
      <c r="E426" s="387">
        <v>5004312</v>
      </c>
      <c r="F426" s="388">
        <v>442</v>
      </c>
      <c r="G426" s="389">
        <v>403</v>
      </c>
      <c r="H426" s="390">
        <v>5073531</v>
      </c>
      <c r="I426" s="391">
        <v>455</v>
      </c>
      <c r="J426" s="392">
        <v>415</v>
      </c>
      <c r="K426" s="387">
        <v>723039</v>
      </c>
      <c r="L426" s="388">
        <v>333</v>
      </c>
      <c r="M426" s="389">
        <v>304</v>
      </c>
      <c r="N426" s="390">
        <v>1761309</v>
      </c>
      <c r="O426" s="391">
        <v>488</v>
      </c>
      <c r="P426" s="392">
        <v>444</v>
      </c>
      <c r="Q426" s="387">
        <v>2036096</v>
      </c>
      <c r="R426" s="388">
        <v>453</v>
      </c>
      <c r="S426" s="389">
        <v>426</v>
      </c>
      <c r="T426" s="390">
        <v>-109223</v>
      </c>
      <c r="U426" s="391" t="s">
        <v>3052</v>
      </c>
      <c r="V426" s="392" t="s">
        <v>3052</v>
      </c>
      <c r="W426" s="399" t="s">
        <v>3052</v>
      </c>
      <c r="X426" s="388">
        <v>391</v>
      </c>
      <c r="Y426" s="389">
        <v>348</v>
      </c>
      <c r="Z426" s="390">
        <v>327</v>
      </c>
      <c r="AA426" s="395">
        <v>311</v>
      </c>
      <c r="AB426" s="396">
        <v>0</v>
      </c>
      <c r="AC426" s="397">
        <v>100</v>
      </c>
      <c r="AD426" s="398">
        <v>0</v>
      </c>
    </row>
    <row r="427" spans="1:30" s="3" customFormat="1" ht="18.75" customHeight="1">
      <c r="A427" s="400">
        <v>425</v>
      </c>
      <c r="B427" s="402" t="s">
        <v>920</v>
      </c>
      <c r="C427" s="403" t="s">
        <v>88</v>
      </c>
      <c r="D427" s="404">
        <v>385</v>
      </c>
      <c r="E427" s="405">
        <v>4995020</v>
      </c>
      <c r="F427" s="406">
        <v>376</v>
      </c>
      <c r="G427" s="407">
        <v>344</v>
      </c>
      <c r="H427" s="408">
        <v>6121754</v>
      </c>
      <c r="I427" s="409">
        <v>299</v>
      </c>
      <c r="J427" s="410">
        <v>267</v>
      </c>
      <c r="K427" s="405">
        <v>2337528</v>
      </c>
      <c r="L427" s="406">
        <v>368</v>
      </c>
      <c r="M427" s="407">
        <v>338</v>
      </c>
      <c r="N427" s="408">
        <v>1442304</v>
      </c>
      <c r="O427" s="409">
        <v>273</v>
      </c>
      <c r="P427" s="410">
        <v>242</v>
      </c>
      <c r="Q427" s="405">
        <v>7666689</v>
      </c>
      <c r="R427" s="406">
        <v>338</v>
      </c>
      <c r="S427" s="407">
        <v>313</v>
      </c>
      <c r="T427" s="408">
        <v>240807</v>
      </c>
      <c r="U427" s="409">
        <v>314</v>
      </c>
      <c r="V427" s="410">
        <v>300</v>
      </c>
      <c r="W427" s="405">
        <v>5811</v>
      </c>
      <c r="X427" s="406">
        <v>397</v>
      </c>
      <c r="Y427" s="407">
        <v>354</v>
      </c>
      <c r="Z427" s="408">
        <v>311</v>
      </c>
      <c r="AA427" s="413">
        <v>383</v>
      </c>
      <c r="AB427" s="404">
        <v>0</v>
      </c>
      <c r="AC427" s="414">
        <v>100</v>
      </c>
      <c r="AD427" s="415">
        <v>0</v>
      </c>
    </row>
    <row r="428" spans="1:30" s="3" customFormat="1" ht="18.75" customHeight="1">
      <c r="A428" s="366">
        <v>426</v>
      </c>
      <c r="B428" s="368" t="s">
        <v>602</v>
      </c>
      <c r="C428" s="369" t="s">
        <v>3103</v>
      </c>
      <c r="D428" s="370">
        <v>386</v>
      </c>
      <c r="E428" s="371">
        <v>4993525</v>
      </c>
      <c r="F428" s="372">
        <v>449</v>
      </c>
      <c r="G428" s="373">
        <v>409</v>
      </c>
      <c r="H428" s="374">
        <v>4995803</v>
      </c>
      <c r="I428" s="375">
        <v>414</v>
      </c>
      <c r="J428" s="376">
        <v>376</v>
      </c>
      <c r="K428" s="371">
        <v>1175655</v>
      </c>
      <c r="L428" s="372">
        <v>434</v>
      </c>
      <c r="M428" s="373">
        <v>399</v>
      </c>
      <c r="N428" s="374">
        <v>699209</v>
      </c>
      <c r="O428" s="375">
        <v>480</v>
      </c>
      <c r="P428" s="376">
        <v>436</v>
      </c>
      <c r="Q428" s="371">
        <v>2250818</v>
      </c>
      <c r="R428" s="372">
        <v>432</v>
      </c>
      <c r="S428" s="373">
        <v>405</v>
      </c>
      <c r="T428" s="374">
        <v>37785</v>
      </c>
      <c r="U428" s="375">
        <v>379</v>
      </c>
      <c r="V428" s="376">
        <v>361</v>
      </c>
      <c r="W428" s="371">
        <v>1315</v>
      </c>
      <c r="X428" s="372">
        <v>477</v>
      </c>
      <c r="Y428" s="373">
        <v>433</v>
      </c>
      <c r="Z428" s="374">
        <v>160</v>
      </c>
      <c r="AA428" s="379">
        <v>311</v>
      </c>
      <c r="AB428" s="370">
        <v>0</v>
      </c>
      <c r="AC428" s="380">
        <v>100</v>
      </c>
      <c r="AD428" s="381">
        <v>0</v>
      </c>
    </row>
    <row r="429" spans="1:30" s="3" customFormat="1" ht="18.75" customHeight="1">
      <c r="A429" s="137">
        <v>427</v>
      </c>
      <c r="B429" s="139" t="s">
        <v>536</v>
      </c>
      <c r="C429" s="140" t="s">
        <v>3056</v>
      </c>
      <c r="D429" s="141">
        <v>387</v>
      </c>
      <c r="E429" s="143">
        <v>4991190</v>
      </c>
      <c r="F429" s="144">
        <v>385</v>
      </c>
      <c r="G429" s="145">
        <v>352</v>
      </c>
      <c r="H429" s="146">
        <v>5915237</v>
      </c>
      <c r="I429" s="147">
        <v>259</v>
      </c>
      <c r="J429" s="148">
        <v>232</v>
      </c>
      <c r="K429" s="143">
        <v>2813934</v>
      </c>
      <c r="L429" s="144">
        <v>305</v>
      </c>
      <c r="M429" s="145">
        <v>278</v>
      </c>
      <c r="N429" s="146">
        <v>2143458</v>
      </c>
      <c r="O429" s="147">
        <v>291</v>
      </c>
      <c r="P429" s="148">
        <v>260</v>
      </c>
      <c r="Q429" s="143">
        <v>7258160</v>
      </c>
      <c r="R429" s="144">
        <v>381</v>
      </c>
      <c r="S429" s="145">
        <v>354</v>
      </c>
      <c r="T429" s="146">
        <v>121090</v>
      </c>
      <c r="U429" s="147">
        <v>308</v>
      </c>
      <c r="V429" s="148">
        <v>294</v>
      </c>
      <c r="W429" s="143">
        <v>6154</v>
      </c>
      <c r="X429" s="144">
        <v>111</v>
      </c>
      <c r="Y429" s="145">
        <v>83</v>
      </c>
      <c r="Z429" s="146">
        <v>1239</v>
      </c>
      <c r="AA429" s="149">
        <v>321</v>
      </c>
      <c r="AB429" s="141">
        <v>0</v>
      </c>
      <c r="AC429" s="150">
        <v>100</v>
      </c>
      <c r="AD429" s="151">
        <v>0</v>
      </c>
    </row>
    <row r="430" spans="1:30" s="3" customFormat="1" ht="18.75" customHeight="1">
      <c r="A430" s="382">
        <v>428</v>
      </c>
      <c r="B430" s="384" t="s">
        <v>715</v>
      </c>
      <c r="C430" s="385" t="s">
        <v>3103</v>
      </c>
      <c r="D430" s="396">
        <v>388</v>
      </c>
      <c r="E430" s="387">
        <v>4989496</v>
      </c>
      <c r="F430" s="388">
        <v>443</v>
      </c>
      <c r="G430" s="389">
        <v>404</v>
      </c>
      <c r="H430" s="390">
        <v>5068850</v>
      </c>
      <c r="I430" s="391">
        <v>442</v>
      </c>
      <c r="J430" s="392">
        <v>403</v>
      </c>
      <c r="K430" s="387">
        <v>871674</v>
      </c>
      <c r="L430" s="388">
        <v>293</v>
      </c>
      <c r="M430" s="389">
        <v>267</v>
      </c>
      <c r="N430" s="390">
        <v>2274355</v>
      </c>
      <c r="O430" s="391">
        <v>293</v>
      </c>
      <c r="P430" s="392">
        <v>262</v>
      </c>
      <c r="Q430" s="387">
        <v>7142000</v>
      </c>
      <c r="R430" s="388">
        <v>417</v>
      </c>
      <c r="S430" s="389">
        <v>390</v>
      </c>
      <c r="T430" s="390">
        <v>60570</v>
      </c>
      <c r="U430" s="391">
        <v>230</v>
      </c>
      <c r="V430" s="392">
        <v>217</v>
      </c>
      <c r="W430" s="387">
        <v>14084</v>
      </c>
      <c r="X430" s="388">
        <v>180</v>
      </c>
      <c r="Y430" s="389">
        <v>146</v>
      </c>
      <c r="Z430" s="390">
        <v>850</v>
      </c>
      <c r="AA430" s="395">
        <v>321</v>
      </c>
      <c r="AB430" s="396">
        <v>0</v>
      </c>
      <c r="AC430" s="397">
        <v>100</v>
      </c>
      <c r="AD430" s="398">
        <v>0</v>
      </c>
    </row>
    <row r="431" spans="1:30" s="3" customFormat="1" ht="18.75" customHeight="1">
      <c r="A431" s="137">
        <v>429</v>
      </c>
      <c r="B431" s="139" t="s">
        <v>530</v>
      </c>
      <c r="C431" s="140" t="s">
        <v>3056</v>
      </c>
      <c r="D431" s="141">
        <v>389</v>
      </c>
      <c r="E431" s="143">
        <v>4972374</v>
      </c>
      <c r="F431" s="144">
        <v>450</v>
      </c>
      <c r="G431" s="145">
        <v>410</v>
      </c>
      <c r="H431" s="146">
        <v>4972374</v>
      </c>
      <c r="I431" s="147">
        <v>384</v>
      </c>
      <c r="J431" s="148">
        <v>350</v>
      </c>
      <c r="K431" s="143">
        <v>1615267</v>
      </c>
      <c r="L431" s="144">
        <v>280</v>
      </c>
      <c r="M431" s="145">
        <v>254</v>
      </c>
      <c r="N431" s="146">
        <v>2394410</v>
      </c>
      <c r="O431" s="147">
        <v>387</v>
      </c>
      <c r="P431" s="148">
        <v>351</v>
      </c>
      <c r="Q431" s="143">
        <v>4438509</v>
      </c>
      <c r="R431" s="144">
        <v>217</v>
      </c>
      <c r="S431" s="145">
        <v>196</v>
      </c>
      <c r="T431" s="146">
        <v>831634</v>
      </c>
      <c r="U431" s="147">
        <v>288</v>
      </c>
      <c r="V431" s="148">
        <v>274</v>
      </c>
      <c r="W431" s="143">
        <v>7956</v>
      </c>
      <c r="X431" s="144">
        <v>411</v>
      </c>
      <c r="Y431" s="145">
        <v>367</v>
      </c>
      <c r="Z431" s="146">
        <v>278</v>
      </c>
      <c r="AA431" s="149">
        <v>381</v>
      </c>
      <c r="AB431" s="141">
        <v>0</v>
      </c>
      <c r="AC431" s="150">
        <v>100</v>
      </c>
      <c r="AD431" s="151">
        <v>0</v>
      </c>
    </row>
    <row r="432" spans="1:30" s="3" customFormat="1" ht="18.75" customHeight="1">
      <c r="A432" s="400">
        <v>430</v>
      </c>
      <c r="B432" s="402" t="s">
        <v>921</v>
      </c>
      <c r="C432" s="403" t="s">
        <v>889</v>
      </c>
      <c r="D432" s="421">
        <v>390</v>
      </c>
      <c r="E432" s="405">
        <v>4970235</v>
      </c>
      <c r="F432" s="406">
        <v>451</v>
      </c>
      <c r="G432" s="407">
        <v>411</v>
      </c>
      <c r="H432" s="408">
        <v>4970235</v>
      </c>
      <c r="I432" s="409">
        <v>472</v>
      </c>
      <c r="J432" s="410">
        <v>430</v>
      </c>
      <c r="K432" s="405">
        <v>495608</v>
      </c>
      <c r="L432" s="406">
        <v>483</v>
      </c>
      <c r="M432" s="407">
        <v>446</v>
      </c>
      <c r="N432" s="408">
        <v>132598</v>
      </c>
      <c r="O432" s="409">
        <v>498</v>
      </c>
      <c r="P432" s="410">
        <v>454</v>
      </c>
      <c r="Q432" s="405">
        <v>1223164</v>
      </c>
      <c r="R432" s="406">
        <v>443</v>
      </c>
      <c r="S432" s="407">
        <v>416</v>
      </c>
      <c r="T432" s="408">
        <v>5757</v>
      </c>
      <c r="U432" s="409">
        <v>161</v>
      </c>
      <c r="V432" s="410">
        <v>148</v>
      </c>
      <c r="W432" s="405">
        <v>21366</v>
      </c>
      <c r="X432" s="406">
        <v>479</v>
      </c>
      <c r="Y432" s="407">
        <v>435</v>
      </c>
      <c r="Z432" s="408">
        <v>150</v>
      </c>
      <c r="AA432" s="413">
        <v>311</v>
      </c>
      <c r="AB432" s="404">
        <v>0</v>
      </c>
      <c r="AC432" s="414">
        <v>100</v>
      </c>
      <c r="AD432" s="415">
        <v>0</v>
      </c>
    </row>
    <row r="433" spans="1:30" s="3" customFormat="1" ht="18.75" customHeight="1">
      <c r="A433" s="167">
        <v>431</v>
      </c>
      <c r="B433" s="169" t="s">
        <v>231</v>
      </c>
      <c r="C433" s="170" t="s">
        <v>3056</v>
      </c>
      <c r="D433" s="171">
        <v>391</v>
      </c>
      <c r="E433" s="173">
        <v>4965383</v>
      </c>
      <c r="F433" s="174">
        <v>422</v>
      </c>
      <c r="G433" s="175">
        <v>386</v>
      </c>
      <c r="H433" s="176">
        <v>5321802</v>
      </c>
      <c r="I433" s="177">
        <v>368</v>
      </c>
      <c r="J433" s="178">
        <v>334</v>
      </c>
      <c r="K433" s="173">
        <v>1743205</v>
      </c>
      <c r="L433" s="174">
        <v>335</v>
      </c>
      <c r="M433" s="175">
        <v>306</v>
      </c>
      <c r="N433" s="176">
        <v>1749703</v>
      </c>
      <c r="O433" s="177">
        <v>228</v>
      </c>
      <c r="P433" s="178">
        <v>203</v>
      </c>
      <c r="Q433" s="173">
        <v>9180187</v>
      </c>
      <c r="R433" s="174">
        <v>365</v>
      </c>
      <c r="S433" s="175">
        <v>338</v>
      </c>
      <c r="T433" s="176">
        <v>158569</v>
      </c>
      <c r="U433" s="177">
        <v>339</v>
      </c>
      <c r="V433" s="178">
        <v>324</v>
      </c>
      <c r="W433" s="173">
        <v>3817</v>
      </c>
      <c r="X433" s="174">
        <v>182</v>
      </c>
      <c r="Y433" s="175">
        <v>148</v>
      </c>
      <c r="Z433" s="176">
        <v>841</v>
      </c>
      <c r="AA433" s="179">
        <v>321</v>
      </c>
      <c r="AB433" s="171">
        <v>0</v>
      </c>
      <c r="AC433" s="180">
        <v>100</v>
      </c>
      <c r="AD433" s="181">
        <v>0</v>
      </c>
    </row>
    <row r="434" spans="1:30" s="3" customFormat="1" ht="18.75" customHeight="1">
      <c r="A434" s="137">
        <v>432</v>
      </c>
      <c r="B434" s="139" t="s">
        <v>544</v>
      </c>
      <c r="C434" s="140" t="s">
        <v>3056</v>
      </c>
      <c r="D434" s="141">
        <v>392</v>
      </c>
      <c r="E434" s="143">
        <v>4946698</v>
      </c>
      <c r="F434" s="144">
        <v>444</v>
      </c>
      <c r="G434" s="145">
        <v>405</v>
      </c>
      <c r="H434" s="146">
        <v>5068373</v>
      </c>
      <c r="I434" s="147">
        <v>351</v>
      </c>
      <c r="J434" s="148">
        <v>317</v>
      </c>
      <c r="K434" s="143">
        <v>1877146</v>
      </c>
      <c r="L434" s="144">
        <v>357</v>
      </c>
      <c r="M434" s="145">
        <v>327</v>
      </c>
      <c r="N434" s="146">
        <v>1535900</v>
      </c>
      <c r="O434" s="147">
        <v>412</v>
      </c>
      <c r="P434" s="148">
        <v>372</v>
      </c>
      <c r="Q434" s="143">
        <v>3836162</v>
      </c>
      <c r="R434" s="144">
        <v>472</v>
      </c>
      <c r="S434" s="145">
        <v>440</v>
      </c>
      <c r="T434" s="146">
        <v>-811895</v>
      </c>
      <c r="U434" s="147">
        <v>206</v>
      </c>
      <c r="V434" s="148">
        <v>193</v>
      </c>
      <c r="W434" s="143">
        <v>16261</v>
      </c>
      <c r="X434" s="144">
        <v>373</v>
      </c>
      <c r="Y434" s="145">
        <v>330</v>
      </c>
      <c r="Z434" s="146">
        <v>360</v>
      </c>
      <c r="AA434" s="149">
        <v>383</v>
      </c>
      <c r="AB434" s="141">
        <v>0</v>
      </c>
      <c r="AC434" s="150">
        <v>60</v>
      </c>
      <c r="AD434" s="151">
        <v>40</v>
      </c>
    </row>
    <row r="435" spans="1:30" s="3" customFormat="1" ht="18.75" customHeight="1">
      <c r="A435" s="382">
        <v>433</v>
      </c>
      <c r="B435" s="384" t="s">
        <v>2257</v>
      </c>
      <c r="C435" s="385" t="s">
        <v>2976</v>
      </c>
      <c r="D435" s="396">
        <v>393</v>
      </c>
      <c r="E435" s="387">
        <v>4933766</v>
      </c>
      <c r="F435" s="388">
        <v>454</v>
      </c>
      <c r="G435" s="389">
        <v>414</v>
      </c>
      <c r="H435" s="390">
        <v>4933766</v>
      </c>
      <c r="I435" s="391">
        <v>264</v>
      </c>
      <c r="J435" s="392">
        <v>237</v>
      </c>
      <c r="K435" s="387">
        <v>2764586</v>
      </c>
      <c r="L435" s="388">
        <v>340</v>
      </c>
      <c r="M435" s="389">
        <v>311</v>
      </c>
      <c r="N435" s="390">
        <v>1681675</v>
      </c>
      <c r="O435" s="391">
        <v>143</v>
      </c>
      <c r="P435" s="392">
        <v>125</v>
      </c>
      <c r="Q435" s="387">
        <v>13495022</v>
      </c>
      <c r="R435" s="388">
        <v>423</v>
      </c>
      <c r="S435" s="389">
        <v>396</v>
      </c>
      <c r="T435" s="390">
        <v>49657</v>
      </c>
      <c r="U435" s="391">
        <v>307</v>
      </c>
      <c r="V435" s="392">
        <v>293</v>
      </c>
      <c r="W435" s="387">
        <v>6228</v>
      </c>
      <c r="X435" s="388">
        <v>343</v>
      </c>
      <c r="Y435" s="389">
        <v>300</v>
      </c>
      <c r="Z435" s="390">
        <v>428</v>
      </c>
      <c r="AA435" s="395">
        <v>210</v>
      </c>
      <c r="AB435" s="396">
        <v>0</v>
      </c>
      <c r="AC435" s="397">
        <v>100</v>
      </c>
      <c r="AD435" s="398">
        <v>0</v>
      </c>
    </row>
    <row r="436" spans="1:30" s="3" customFormat="1" ht="18.75" customHeight="1">
      <c r="A436" s="382">
        <v>434</v>
      </c>
      <c r="B436" s="384" t="s">
        <v>922</v>
      </c>
      <c r="C436" s="385" t="s">
        <v>88</v>
      </c>
      <c r="D436" s="396">
        <v>394</v>
      </c>
      <c r="E436" s="387">
        <v>4911553</v>
      </c>
      <c r="F436" s="388">
        <v>416</v>
      </c>
      <c r="G436" s="389">
        <v>380</v>
      </c>
      <c r="H436" s="390">
        <v>5424091</v>
      </c>
      <c r="I436" s="391">
        <v>356</v>
      </c>
      <c r="J436" s="392">
        <v>322</v>
      </c>
      <c r="K436" s="387">
        <v>1844311</v>
      </c>
      <c r="L436" s="388">
        <v>183</v>
      </c>
      <c r="M436" s="389">
        <v>163</v>
      </c>
      <c r="N436" s="390">
        <v>4342765</v>
      </c>
      <c r="O436" s="391">
        <v>124</v>
      </c>
      <c r="P436" s="392">
        <v>106</v>
      </c>
      <c r="Q436" s="387">
        <v>15056704</v>
      </c>
      <c r="R436" s="388">
        <v>420</v>
      </c>
      <c r="S436" s="389">
        <v>393</v>
      </c>
      <c r="T436" s="390">
        <v>54243</v>
      </c>
      <c r="U436" s="391">
        <v>207</v>
      </c>
      <c r="V436" s="392">
        <v>194</v>
      </c>
      <c r="W436" s="387">
        <v>16261</v>
      </c>
      <c r="X436" s="388">
        <v>126</v>
      </c>
      <c r="Y436" s="389">
        <v>96</v>
      </c>
      <c r="Z436" s="390">
        <v>1125</v>
      </c>
      <c r="AA436" s="395">
        <v>321</v>
      </c>
      <c r="AB436" s="396">
        <v>0</v>
      </c>
      <c r="AC436" s="397">
        <v>100</v>
      </c>
      <c r="AD436" s="398">
        <v>0</v>
      </c>
    </row>
    <row r="437" spans="1:30" s="3" customFormat="1" ht="18.75" customHeight="1">
      <c r="A437" s="152">
        <v>435</v>
      </c>
      <c r="B437" s="154" t="s">
        <v>923</v>
      </c>
      <c r="C437" s="155" t="s">
        <v>3056</v>
      </c>
      <c r="D437" s="156">
        <v>395</v>
      </c>
      <c r="E437" s="158">
        <v>4900965</v>
      </c>
      <c r="F437" s="159">
        <v>456</v>
      </c>
      <c r="G437" s="160">
        <v>416</v>
      </c>
      <c r="H437" s="161">
        <v>4900965</v>
      </c>
      <c r="I437" s="162">
        <v>386</v>
      </c>
      <c r="J437" s="163">
        <v>352</v>
      </c>
      <c r="K437" s="158">
        <v>1606880</v>
      </c>
      <c r="L437" s="159">
        <v>253</v>
      </c>
      <c r="M437" s="160">
        <v>229</v>
      </c>
      <c r="N437" s="161">
        <v>2791988</v>
      </c>
      <c r="O437" s="162">
        <v>304</v>
      </c>
      <c r="P437" s="163">
        <v>272</v>
      </c>
      <c r="Q437" s="158">
        <v>6413006</v>
      </c>
      <c r="R437" s="159">
        <v>291</v>
      </c>
      <c r="S437" s="160">
        <v>269</v>
      </c>
      <c r="T437" s="161">
        <v>416763</v>
      </c>
      <c r="U437" s="162">
        <v>174</v>
      </c>
      <c r="V437" s="163">
        <v>161</v>
      </c>
      <c r="W437" s="158">
        <v>20301</v>
      </c>
      <c r="X437" s="159">
        <v>278</v>
      </c>
      <c r="Y437" s="160">
        <v>240</v>
      </c>
      <c r="Z437" s="161">
        <v>550</v>
      </c>
      <c r="AA437" s="164">
        <v>321</v>
      </c>
      <c r="AB437" s="156">
        <v>0</v>
      </c>
      <c r="AC437" s="165">
        <v>100</v>
      </c>
      <c r="AD437" s="166">
        <v>0</v>
      </c>
    </row>
    <row r="438" spans="1:30" s="3" customFormat="1" ht="18.75" customHeight="1">
      <c r="A438" s="167">
        <v>436</v>
      </c>
      <c r="B438" s="169" t="s">
        <v>600</v>
      </c>
      <c r="C438" s="170" t="s">
        <v>3056</v>
      </c>
      <c r="D438" s="171">
        <v>396</v>
      </c>
      <c r="E438" s="173">
        <v>4895504</v>
      </c>
      <c r="F438" s="174">
        <v>453</v>
      </c>
      <c r="G438" s="175">
        <v>413</v>
      </c>
      <c r="H438" s="176">
        <v>4941295</v>
      </c>
      <c r="I438" s="177">
        <v>366</v>
      </c>
      <c r="J438" s="178">
        <v>332</v>
      </c>
      <c r="K438" s="173">
        <v>1748573</v>
      </c>
      <c r="L438" s="174">
        <v>433</v>
      </c>
      <c r="M438" s="175">
        <v>398</v>
      </c>
      <c r="N438" s="176">
        <v>709689</v>
      </c>
      <c r="O438" s="177">
        <v>477</v>
      </c>
      <c r="P438" s="178">
        <v>433</v>
      </c>
      <c r="Q438" s="173">
        <v>2307317</v>
      </c>
      <c r="R438" s="174">
        <v>353</v>
      </c>
      <c r="S438" s="175">
        <v>327</v>
      </c>
      <c r="T438" s="176">
        <v>197128</v>
      </c>
      <c r="U438" s="177">
        <v>305</v>
      </c>
      <c r="V438" s="178">
        <v>291</v>
      </c>
      <c r="W438" s="173">
        <v>6413</v>
      </c>
      <c r="X438" s="174">
        <v>133</v>
      </c>
      <c r="Y438" s="175">
        <v>101</v>
      </c>
      <c r="Z438" s="176">
        <v>1056</v>
      </c>
      <c r="AA438" s="179">
        <v>321</v>
      </c>
      <c r="AB438" s="171">
        <v>0</v>
      </c>
      <c r="AC438" s="180">
        <v>100</v>
      </c>
      <c r="AD438" s="181">
        <v>0</v>
      </c>
    </row>
    <row r="439" spans="1:30" s="3" customFormat="1" ht="18.75" customHeight="1">
      <c r="A439" s="137">
        <v>437</v>
      </c>
      <c r="B439" s="139" t="s">
        <v>2759</v>
      </c>
      <c r="C439" s="140" t="s">
        <v>3056</v>
      </c>
      <c r="D439" s="141">
        <v>397</v>
      </c>
      <c r="E439" s="143">
        <v>4893548</v>
      </c>
      <c r="F439" s="144">
        <v>426</v>
      </c>
      <c r="G439" s="145">
        <v>390</v>
      </c>
      <c r="H439" s="146">
        <v>5298642</v>
      </c>
      <c r="I439" s="147">
        <v>349</v>
      </c>
      <c r="J439" s="148">
        <v>315</v>
      </c>
      <c r="K439" s="143">
        <v>1895529</v>
      </c>
      <c r="L439" s="144">
        <v>145</v>
      </c>
      <c r="M439" s="145">
        <v>126</v>
      </c>
      <c r="N439" s="146">
        <v>5319967</v>
      </c>
      <c r="O439" s="147">
        <v>136</v>
      </c>
      <c r="P439" s="148">
        <v>118</v>
      </c>
      <c r="Q439" s="143">
        <v>13984787</v>
      </c>
      <c r="R439" s="144">
        <v>311</v>
      </c>
      <c r="S439" s="145">
        <v>289</v>
      </c>
      <c r="T439" s="146">
        <v>330809</v>
      </c>
      <c r="U439" s="147">
        <v>196</v>
      </c>
      <c r="V439" s="148">
        <v>183</v>
      </c>
      <c r="W439" s="143">
        <v>17243</v>
      </c>
      <c r="X439" s="144">
        <v>236</v>
      </c>
      <c r="Y439" s="145">
        <v>200</v>
      </c>
      <c r="Z439" s="146">
        <v>660</v>
      </c>
      <c r="AA439" s="149">
        <v>321</v>
      </c>
      <c r="AB439" s="141">
        <v>0</v>
      </c>
      <c r="AC439" s="150">
        <v>100</v>
      </c>
      <c r="AD439" s="151">
        <v>0</v>
      </c>
    </row>
    <row r="440" spans="1:30" s="3" customFormat="1" ht="18.75" customHeight="1">
      <c r="A440" s="137">
        <v>438</v>
      </c>
      <c r="B440" s="139" t="s">
        <v>730</v>
      </c>
      <c r="C440" s="140" t="s">
        <v>3056</v>
      </c>
      <c r="D440" s="141">
        <v>398</v>
      </c>
      <c r="E440" s="143">
        <v>4874724</v>
      </c>
      <c r="F440" s="144">
        <v>403</v>
      </c>
      <c r="G440" s="145">
        <v>369</v>
      </c>
      <c r="H440" s="146">
        <v>5603570</v>
      </c>
      <c r="I440" s="147">
        <v>476</v>
      </c>
      <c r="J440" s="148">
        <v>434</v>
      </c>
      <c r="K440" s="143">
        <v>451773</v>
      </c>
      <c r="L440" s="144">
        <v>455</v>
      </c>
      <c r="M440" s="145">
        <v>419</v>
      </c>
      <c r="N440" s="146">
        <v>536689</v>
      </c>
      <c r="O440" s="147">
        <v>493</v>
      </c>
      <c r="P440" s="148">
        <v>449</v>
      </c>
      <c r="Q440" s="143">
        <v>1803787</v>
      </c>
      <c r="R440" s="144">
        <v>442</v>
      </c>
      <c r="S440" s="145">
        <v>415</v>
      </c>
      <c r="T440" s="187" t="s">
        <v>3052</v>
      </c>
      <c r="U440" s="147">
        <v>153</v>
      </c>
      <c r="V440" s="148">
        <v>140</v>
      </c>
      <c r="W440" s="143">
        <v>22558</v>
      </c>
      <c r="X440" s="144">
        <v>482</v>
      </c>
      <c r="Y440" s="145">
        <v>438</v>
      </c>
      <c r="Z440" s="146">
        <v>130</v>
      </c>
      <c r="AA440" s="149">
        <v>371</v>
      </c>
      <c r="AB440" s="141">
        <v>0</v>
      </c>
      <c r="AC440" s="150">
        <v>100</v>
      </c>
      <c r="AD440" s="151">
        <v>0</v>
      </c>
    </row>
    <row r="441" spans="1:30" s="3" customFormat="1" ht="18.75" customHeight="1">
      <c r="A441" s="137">
        <v>439</v>
      </c>
      <c r="B441" s="139" t="s">
        <v>1100</v>
      </c>
      <c r="C441" s="140" t="s">
        <v>3056</v>
      </c>
      <c r="D441" s="141">
        <v>399</v>
      </c>
      <c r="E441" s="143">
        <v>4869473</v>
      </c>
      <c r="F441" s="144">
        <v>452</v>
      </c>
      <c r="G441" s="145">
        <v>412</v>
      </c>
      <c r="H441" s="146">
        <v>4944758</v>
      </c>
      <c r="I441" s="147">
        <v>206</v>
      </c>
      <c r="J441" s="148">
        <v>183</v>
      </c>
      <c r="K441" s="143">
        <v>3562647</v>
      </c>
      <c r="L441" s="144">
        <v>279</v>
      </c>
      <c r="M441" s="145">
        <v>253</v>
      </c>
      <c r="N441" s="146">
        <v>2439311</v>
      </c>
      <c r="O441" s="147">
        <v>264</v>
      </c>
      <c r="P441" s="148">
        <v>235</v>
      </c>
      <c r="Q441" s="143">
        <v>7958717</v>
      </c>
      <c r="R441" s="144">
        <v>456</v>
      </c>
      <c r="S441" s="145">
        <v>429</v>
      </c>
      <c r="T441" s="146">
        <v>-209842</v>
      </c>
      <c r="U441" s="147">
        <v>240</v>
      </c>
      <c r="V441" s="148">
        <v>227</v>
      </c>
      <c r="W441" s="143">
        <v>12812</v>
      </c>
      <c r="X441" s="144">
        <v>149</v>
      </c>
      <c r="Y441" s="145">
        <v>116</v>
      </c>
      <c r="Z441" s="146">
        <v>980</v>
      </c>
      <c r="AA441" s="149">
        <v>322</v>
      </c>
      <c r="AB441" s="141">
        <v>0</v>
      </c>
      <c r="AC441" s="150">
        <v>100</v>
      </c>
      <c r="AD441" s="151">
        <v>0</v>
      </c>
    </row>
    <row r="442" spans="1:30" s="3" customFormat="1" ht="18.75" customHeight="1">
      <c r="A442" s="400">
        <v>440</v>
      </c>
      <c r="B442" s="402" t="s">
        <v>222</v>
      </c>
      <c r="C442" s="403" t="s">
        <v>88</v>
      </c>
      <c r="D442" s="404">
        <v>400</v>
      </c>
      <c r="E442" s="405">
        <v>4859498</v>
      </c>
      <c r="F442" s="406">
        <v>391</v>
      </c>
      <c r="G442" s="407">
        <v>358</v>
      </c>
      <c r="H442" s="408">
        <v>5847079</v>
      </c>
      <c r="I442" s="409">
        <v>395</v>
      </c>
      <c r="J442" s="410">
        <v>361</v>
      </c>
      <c r="K442" s="405">
        <v>1489836</v>
      </c>
      <c r="L442" s="406">
        <v>128</v>
      </c>
      <c r="M442" s="407">
        <v>109</v>
      </c>
      <c r="N442" s="408">
        <v>6060211</v>
      </c>
      <c r="O442" s="409">
        <v>131</v>
      </c>
      <c r="P442" s="410">
        <v>113</v>
      </c>
      <c r="Q442" s="405">
        <v>14209264</v>
      </c>
      <c r="R442" s="406">
        <v>463</v>
      </c>
      <c r="S442" s="407">
        <v>434</v>
      </c>
      <c r="T442" s="408">
        <v>-478213</v>
      </c>
      <c r="U442" s="409">
        <v>316</v>
      </c>
      <c r="V442" s="410">
        <v>302</v>
      </c>
      <c r="W442" s="405">
        <v>5530</v>
      </c>
      <c r="X442" s="406">
        <v>428</v>
      </c>
      <c r="Y442" s="407">
        <v>384</v>
      </c>
      <c r="Z442" s="408">
        <v>248</v>
      </c>
      <c r="AA442" s="413">
        <v>369</v>
      </c>
      <c r="AB442" s="404">
        <v>0</v>
      </c>
      <c r="AC442" s="414">
        <v>100</v>
      </c>
      <c r="AD442" s="415">
        <v>0</v>
      </c>
    </row>
    <row r="443" spans="1:30" s="3" customFormat="1" ht="18.75" customHeight="1">
      <c r="A443" s="366">
        <v>441</v>
      </c>
      <c r="B443" s="368" t="s">
        <v>2760</v>
      </c>
      <c r="C443" s="369" t="s">
        <v>3154</v>
      </c>
      <c r="D443" s="370">
        <v>401</v>
      </c>
      <c r="E443" s="371">
        <v>4857483</v>
      </c>
      <c r="F443" s="372">
        <v>457</v>
      </c>
      <c r="G443" s="373">
        <v>417</v>
      </c>
      <c r="H443" s="374">
        <v>4881544</v>
      </c>
      <c r="I443" s="375">
        <v>251</v>
      </c>
      <c r="J443" s="376">
        <v>224</v>
      </c>
      <c r="K443" s="371">
        <v>2871087</v>
      </c>
      <c r="L443" s="372">
        <v>459</v>
      </c>
      <c r="M443" s="373">
        <v>423</v>
      </c>
      <c r="N443" s="374">
        <v>457397</v>
      </c>
      <c r="O443" s="375">
        <v>272</v>
      </c>
      <c r="P443" s="376">
        <v>241</v>
      </c>
      <c r="Q443" s="371">
        <v>7676169</v>
      </c>
      <c r="R443" s="372">
        <v>363</v>
      </c>
      <c r="S443" s="373">
        <v>336</v>
      </c>
      <c r="T443" s="374">
        <v>166352</v>
      </c>
      <c r="U443" s="375">
        <v>403</v>
      </c>
      <c r="V443" s="376">
        <v>384</v>
      </c>
      <c r="W443" s="371">
        <v>626</v>
      </c>
      <c r="X443" s="372">
        <v>448</v>
      </c>
      <c r="Y443" s="373">
        <v>404</v>
      </c>
      <c r="Z443" s="374">
        <v>212</v>
      </c>
      <c r="AA443" s="379">
        <v>369</v>
      </c>
      <c r="AB443" s="370">
        <v>10.99</v>
      </c>
      <c r="AC443" s="380">
        <v>89.01</v>
      </c>
      <c r="AD443" s="381">
        <v>0</v>
      </c>
    </row>
    <row r="444" spans="1:30" s="3" customFormat="1" ht="18.75" customHeight="1">
      <c r="A444" s="137">
        <v>442</v>
      </c>
      <c r="B444" s="139" t="s">
        <v>779</v>
      </c>
      <c r="C444" s="140" t="s">
        <v>3056</v>
      </c>
      <c r="D444" s="141">
        <v>402</v>
      </c>
      <c r="E444" s="143">
        <v>4837758</v>
      </c>
      <c r="F444" s="144">
        <v>432</v>
      </c>
      <c r="G444" s="145">
        <v>394</v>
      </c>
      <c r="H444" s="146">
        <v>5257117</v>
      </c>
      <c r="I444" s="147">
        <v>378</v>
      </c>
      <c r="J444" s="148">
        <v>344</v>
      </c>
      <c r="K444" s="143">
        <v>1679153</v>
      </c>
      <c r="L444" s="144">
        <v>345</v>
      </c>
      <c r="M444" s="145">
        <v>316</v>
      </c>
      <c r="N444" s="146">
        <v>1652039</v>
      </c>
      <c r="O444" s="147">
        <v>390</v>
      </c>
      <c r="P444" s="148">
        <v>354</v>
      </c>
      <c r="Q444" s="143">
        <v>4388333</v>
      </c>
      <c r="R444" s="144">
        <v>132</v>
      </c>
      <c r="S444" s="145">
        <v>119</v>
      </c>
      <c r="T444" s="146">
        <v>1572949</v>
      </c>
      <c r="U444" s="147" t="s">
        <v>3052</v>
      </c>
      <c r="V444" s="148" t="s">
        <v>3052</v>
      </c>
      <c r="W444" s="186" t="s">
        <v>3052</v>
      </c>
      <c r="X444" s="144">
        <v>442</v>
      </c>
      <c r="Y444" s="145">
        <v>398</v>
      </c>
      <c r="Z444" s="146">
        <v>219</v>
      </c>
      <c r="AA444" s="149">
        <v>342</v>
      </c>
      <c r="AB444" s="141">
        <v>0</v>
      </c>
      <c r="AC444" s="150">
        <v>100</v>
      </c>
      <c r="AD444" s="151">
        <v>0</v>
      </c>
    </row>
    <row r="445" spans="1:30" s="3" customFormat="1" ht="18.75" customHeight="1">
      <c r="A445" s="137">
        <v>443</v>
      </c>
      <c r="B445" s="139" t="s">
        <v>3144</v>
      </c>
      <c r="C445" s="140" t="s">
        <v>3056</v>
      </c>
      <c r="D445" s="141">
        <v>403</v>
      </c>
      <c r="E445" s="143">
        <v>4831193</v>
      </c>
      <c r="F445" s="144">
        <v>396</v>
      </c>
      <c r="G445" s="145">
        <v>363</v>
      </c>
      <c r="H445" s="146">
        <v>5757988</v>
      </c>
      <c r="I445" s="147">
        <v>328</v>
      </c>
      <c r="J445" s="148">
        <v>295</v>
      </c>
      <c r="K445" s="143">
        <v>2046365</v>
      </c>
      <c r="L445" s="144">
        <v>413</v>
      </c>
      <c r="M445" s="145">
        <v>381</v>
      </c>
      <c r="N445" s="146">
        <v>945151</v>
      </c>
      <c r="O445" s="147">
        <v>474</v>
      </c>
      <c r="P445" s="148">
        <v>430</v>
      </c>
      <c r="Q445" s="143">
        <v>2381084</v>
      </c>
      <c r="R445" s="144">
        <v>224</v>
      </c>
      <c r="S445" s="145">
        <v>202</v>
      </c>
      <c r="T445" s="146">
        <v>793721</v>
      </c>
      <c r="U445" s="147">
        <v>412</v>
      </c>
      <c r="V445" s="148">
        <v>392</v>
      </c>
      <c r="W445" s="143">
        <v>250</v>
      </c>
      <c r="X445" s="144">
        <v>336</v>
      </c>
      <c r="Y445" s="145">
        <v>293</v>
      </c>
      <c r="Z445" s="146">
        <v>440</v>
      </c>
      <c r="AA445" s="149">
        <v>332</v>
      </c>
      <c r="AB445" s="141">
        <v>0</v>
      </c>
      <c r="AC445" s="150">
        <v>100</v>
      </c>
      <c r="AD445" s="151">
        <v>0</v>
      </c>
    </row>
    <row r="446" spans="1:30" s="3" customFormat="1" ht="18.75" customHeight="1">
      <c r="A446" s="382">
        <v>444</v>
      </c>
      <c r="B446" s="384" t="s">
        <v>2149</v>
      </c>
      <c r="C446" s="385" t="s">
        <v>1061</v>
      </c>
      <c r="D446" s="396">
        <v>404</v>
      </c>
      <c r="E446" s="387">
        <v>4827031</v>
      </c>
      <c r="F446" s="388">
        <v>458</v>
      </c>
      <c r="G446" s="389">
        <v>418</v>
      </c>
      <c r="H446" s="390">
        <v>4856682</v>
      </c>
      <c r="I446" s="391">
        <v>230</v>
      </c>
      <c r="J446" s="392">
        <v>206</v>
      </c>
      <c r="K446" s="387">
        <v>3113160</v>
      </c>
      <c r="L446" s="388">
        <v>274</v>
      </c>
      <c r="M446" s="389">
        <v>248</v>
      </c>
      <c r="N446" s="390">
        <v>2493242</v>
      </c>
      <c r="O446" s="391">
        <v>418</v>
      </c>
      <c r="P446" s="392">
        <v>378</v>
      </c>
      <c r="Q446" s="387">
        <v>3726337</v>
      </c>
      <c r="R446" s="388">
        <v>151</v>
      </c>
      <c r="S446" s="389">
        <v>136</v>
      </c>
      <c r="T446" s="390">
        <v>1316907</v>
      </c>
      <c r="U446" s="391">
        <v>325</v>
      </c>
      <c r="V446" s="392">
        <v>310</v>
      </c>
      <c r="W446" s="387">
        <v>4799</v>
      </c>
      <c r="X446" s="388">
        <v>211</v>
      </c>
      <c r="Y446" s="389">
        <v>176</v>
      </c>
      <c r="Z446" s="390">
        <v>722</v>
      </c>
      <c r="AA446" s="395">
        <v>384</v>
      </c>
      <c r="AB446" s="396">
        <v>0</v>
      </c>
      <c r="AC446" s="397">
        <v>100</v>
      </c>
      <c r="AD446" s="398">
        <v>0</v>
      </c>
    </row>
    <row r="447" spans="1:30" s="3" customFormat="1" ht="18.75" customHeight="1">
      <c r="A447" s="152">
        <v>445</v>
      </c>
      <c r="B447" s="154" t="s">
        <v>924</v>
      </c>
      <c r="C447" s="155" t="s">
        <v>3056</v>
      </c>
      <c r="D447" s="156">
        <v>405</v>
      </c>
      <c r="E447" s="158">
        <v>4823955</v>
      </c>
      <c r="F447" s="159">
        <v>455</v>
      </c>
      <c r="G447" s="160">
        <v>415</v>
      </c>
      <c r="H447" s="161">
        <v>4902063</v>
      </c>
      <c r="I447" s="162">
        <v>256</v>
      </c>
      <c r="J447" s="163">
        <v>229</v>
      </c>
      <c r="K447" s="158">
        <v>2827559</v>
      </c>
      <c r="L447" s="159">
        <v>296</v>
      </c>
      <c r="M447" s="160">
        <v>270</v>
      </c>
      <c r="N447" s="161">
        <v>2234549</v>
      </c>
      <c r="O447" s="162">
        <v>421</v>
      </c>
      <c r="P447" s="163">
        <v>381</v>
      </c>
      <c r="Q447" s="158">
        <v>3644006</v>
      </c>
      <c r="R447" s="159">
        <v>177</v>
      </c>
      <c r="S447" s="160">
        <v>159</v>
      </c>
      <c r="T447" s="161">
        <v>1089418</v>
      </c>
      <c r="U447" s="162">
        <v>300</v>
      </c>
      <c r="V447" s="163">
        <v>286</v>
      </c>
      <c r="W447" s="158">
        <v>6901</v>
      </c>
      <c r="X447" s="159">
        <v>264</v>
      </c>
      <c r="Y447" s="160">
        <v>227</v>
      </c>
      <c r="Z447" s="161">
        <v>585</v>
      </c>
      <c r="AA447" s="164">
        <v>384</v>
      </c>
      <c r="AB447" s="156">
        <v>0</v>
      </c>
      <c r="AC447" s="165">
        <v>100</v>
      </c>
      <c r="AD447" s="166">
        <v>0</v>
      </c>
    </row>
    <row r="448" spans="1:30" s="3" customFormat="1" ht="18.75" customHeight="1">
      <c r="A448" s="167">
        <v>446</v>
      </c>
      <c r="B448" s="169" t="s">
        <v>925</v>
      </c>
      <c r="C448" s="170" t="s">
        <v>3056</v>
      </c>
      <c r="D448" s="171">
        <v>406</v>
      </c>
      <c r="E448" s="173">
        <v>4816971</v>
      </c>
      <c r="F448" s="174">
        <v>433</v>
      </c>
      <c r="G448" s="175">
        <v>395</v>
      </c>
      <c r="H448" s="176">
        <v>5253861</v>
      </c>
      <c r="I448" s="177">
        <v>336</v>
      </c>
      <c r="J448" s="178">
        <v>303</v>
      </c>
      <c r="K448" s="173">
        <v>1985485</v>
      </c>
      <c r="L448" s="174">
        <v>476</v>
      </c>
      <c r="M448" s="175">
        <v>440</v>
      </c>
      <c r="N448" s="176">
        <v>221414</v>
      </c>
      <c r="O448" s="177">
        <v>319</v>
      </c>
      <c r="P448" s="178">
        <v>287</v>
      </c>
      <c r="Q448" s="173">
        <v>5833463</v>
      </c>
      <c r="R448" s="174">
        <v>450</v>
      </c>
      <c r="S448" s="175">
        <v>423</v>
      </c>
      <c r="T448" s="176">
        <v>-82209</v>
      </c>
      <c r="U448" s="177">
        <v>120</v>
      </c>
      <c r="V448" s="178">
        <v>108</v>
      </c>
      <c r="W448" s="173">
        <v>29574</v>
      </c>
      <c r="X448" s="174">
        <v>459</v>
      </c>
      <c r="Y448" s="175">
        <v>415</v>
      </c>
      <c r="Z448" s="176">
        <v>200</v>
      </c>
      <c r="AA448" s="179">
        <v>322</v>
      </c>
      <c r="AB448" s="171">
        <v>0</v>
      </c>
      <c r="AC448" s="180">
        <v>100</v>
      </c>
      <c r="AD448" s="181">
        <v>0</v>
      </c>
    </row>
    <row r="449" spans="1:30" s="3" customFormat="1" ht="18.75" customHeight="1">
      <c r="A449" s="382">
        <v>447</v>
      </c>
      <c r="B449" s="384" t="s">
        <v>2632</v>
      </c>
      <c r="C449" s="385" t="s">
        <v>88</v>
      </c>
      <c r="D449" s="396">
        <v>407</v>
      </c>
      <c r="E449" s="387">
        <v>4813934</v>
      </c>
      <c r="F449" s="388">
        <v>408</v>
      </c>
      <c r="G449" s="389">
        <v>374</v>
      </c>
      <c r="H449" s="390">
        <v>5585448</v>
      </c>
      <c r="I449" s="391">
        <v>365</v>
      </c>
      <c r="J449" s="392">
        <v>331</v>
      </c>
      <c r="K449" s="387">
        <v>1756942</v>
      </c>
      <c r="L449" s="388">
        <v>358</v>
      </c>
      <c r="M449" s="389">
        <v>328</v>
      </c>
      <c r="N449" s="390">
        <v>1524809</v>
      </c>
      <c r="O449" s="391">
        <v>379</v>
      </c>
      <c r="P449" s="392">
        <v>343</v>
      </c>
      <c r="Q449" s="387">
        <v>4569091</v>
      </c>
      <c r="R449" s="388">
        <v>282</v>
      </c>
      <c r="S449" s="389">
        <v>260</v>
      </c>
      <c r="T449" s="390">
        <v>465621</v>
      </c>
      <c r="U449" s="391">
        <v>343</v>
      </c>
      <c r="V449" s="392">
        <v>328</v>
      </c>
      <c r="W449" s="387">
        <v>3721</v>
      </c>
      <c r="X449" s="388">
        <v>384</v>
      </c>
      <c r="Y449" s="389">
        <v>341</v>
      </c>
      <c r="Z449" s="390">
        <v>340</v>
      </c>
      <c r="AA449" s="395">
        <v>341</v>
      </c>
      <c r="AB449" s="396">
        <v>0</v>
      </c>
      <c r="AC449" s="397">
        <v>100</v>
      </c>
      <c r="AD449" s="398">
        <v>0</v>
      </c>
    </row>
    <row r="450" spans="1:30" s="3" customFormat="1" ht="18.75" customHeight="1">
      <c r="A450" s="382">
        <v>448</v>
      </c>
      <c r="B450" s="384" t="s">
        <v>1362</v>
      </c>
      <c r="C450" s="385" t="s">
        <v>88</v>
      </c>
      <c r="D450" s="396">
        <v>408</v>
      </c>
      <c r="E450" s="387">
        <v>4808325</v>
      </c>
      <c r="F450" s="388">
        <v>421</v>
      </c>
      <c r="G450" s="389">
        <v>385</v>
      </c>
      <c r="H450" s="390">
        <v>5322484</v>
      </c>
      <c r="I450" s="391">
        <v>388</v>
      </c>
      <c r="J450" s="392">
        <v>354</v>
      </c>
      <c r="K450" s="387">
        <v>1577367</v>
      </c>
      <c r="L450" s="388">
        <v>383</v>
      </c>
      <c r="M450" s="389">
        <v>352</v>
      </c>
      <c r="N450" s="390">
        <v>1221569</v>
      </c>
      <c r="O450" s="391">
        <v>348</v>
      </c>
      <c r="P450" s="392">
        <v>315</v>
      </c>
      <c r="Q450" s="387">
        <v>5114285</v>
      </c>
      <c r="R450" s="388">
        <v>354</v>
      </c>
      <c r="S450" s="389">
        <v>328</v>
      </c>
      <c r="T450" s="390">
        <v>195262</v>
      </c>
      <c r="U450" s="391">
        <v>142</v>
      </c>
      <c r="V450" s="392">
        <v>130</v>
      </c>
      <c r="W450" s="387">
        <v>24352</v>
      </c>
      <c r="X450" s="388">
        <v>281</v>
      </c>
      <c r="Y450" s="389">
        <v>243</v>
      </c>
      <c r="Z450" s="390">
        <v>547</v>
      </c>
      <c r="AA450" s="395">
        <v>321</v>
      </c>
      <c r="AB450" s="396">
        <v>0</v>
      </c>
      <c r="AC450" s="397">
        <v>100</v>
      </c>
      <c r="AD450" s="398">
        <v>0</v>
      </c>
    </row>
    <row r="451" spans="1:30" s="3" customFormat="1" ht="18.75" customHeight="1">
      <c r="A451" s="137">
        <v>449</v>
      </c>
      <c r="B451" s="139" t="s">
        <v>543</v>
      </c>
      <c r="C451" s="140" t="s">
        <v>3056</v>
      </c>
      <c r="D451" s="141">
        <v>409</v>
      </c>
      <c r="E451" s="143">
        <v>4805730</v>
      </c>
      <c r="F451" s="144">
        <v>440</v>
      </c>
      <c r="G451" s="145">
        <v>402</v>
      </c>
      <c r="H451" s="146">
        <v>5102838</v>
      </c>
      <c r="I451" s="147">
        <v>453</v>
      </c>
      <c r="J451" s="148">
        <v>413</v>
      </c>
      <c r="K451" s="143">
        <v>743992</v>
      </c>
      <c r="L451" s="144">
        <v>428</v>
      </c>
      <c r="M451" s="145">
        <v>394</v>
      </c>
      <c r="N451" s="146">
        <v>739105</v>
      </c>
      <c r="O451" s="147">
        <v>467</v>
      </c>
      <c r="P451" s="148">
        <v>423</v>
      </c>
      <c r="Q451" s="143">
        <v>2594019</v>
      </c>
      <c r="R451" s="144">
        <v>444</v>
      </c>
      <c r="S451" s="145">
        <v>417</v>
      </c>
      <c r="T451" s="146">
        <v>5382</v>
      </c>
      <c r="U451" s="147">
        <v>384</v>
      </c>
      <c r="V451" s="148">
        <v>365</v>
      </c>
      <c r="W451" s="143">
        <v>1198</v>
      </c>
      <c r="X451" s="144">
        <v>351</v>
      </c>
      <c r="Y451" s="145">
        <v>308</v>
      </c>
      <c r="Z451" s="146">
        <v>414</v>
      </c>
      <c r="AA451" s="149">
        <v>311</v>
      </c>
      <c r="AB451" s="141">
        <v>0</v>
      </c>
      <c r="AC451" s="150">
        <v>94.81</v>
      </c>
      <c r="AD451" s="151">
        <v>5.19</v>
      </c>
    </row>
    <row r="452" spans="1:30" s="3" customFormat="1" ht="18.75" customHeight="1">
      <c r="A452" s="400">
        <v>450</v>
      </c>
      <c r="B452" s="402" t="s">
        <v>926</v>
      </c>
      <c r="C452" s="403" t="s">
        <v>88</v>
      </c>
      <c r="D452" s="404">
        <v>410</v>
      </c>
      <c r="E452" s="405">
        <v>4792507</v>
      </c>
      <c r="F452" s="406">
        <v>247</v>
      </c>
      <c r="G452" s="407">
        <v>223</v>
      </c>
      <c r="H452" s="408">
        <v>9486726</v>
      </c>
      <c r="I452" s="409">
        <v>398</v>
      </c>
      <c r="J452" s="410">
        <v>363</v>
      </c>
      <c r="K452" s="405">
        <v>1429558</v>
      </c>
      <c r="L452" s="406">
        <v>463</v>
      </c>
      <c r="M452" s="407">
        <v>427</v>
      </c>
      <c r="N452" s="408">
        <v>428986</v>
      </c>
      <c r="O452" s="409">
        <v>283</v>
      </c>
      <c r="P452" s="410">
        <v>252</v>
      </c>
      <c r="Q452" s="405">
        <v>7398027</v>
      </c>
      <c r="R452" s="406">
        <v>418</v>
      </c>
      <c r="S452" s="407">
        <v>391</v>
      </c>
      <c r="T452" s="408">
        <v>59319</v>
      </c>
      <c r="U452" s="409">
        <v>86</v>
      </c>
      <c r="V452" s="410">
        <v>76</v>
      </c>
      <c r="W452" s="405">
        <v>37352</v>
      </c>
      <c r="X452" s="406">
        <v>235</v>
      </c>
      <c r="Y452" s="407">
        <v>199</v>
      </c>
      <c r="Z452" s="408">
        <v>661</v>
      </c>
      <c r="AA452" s="413">
        <v>384</v>
      </c>
      <c r="AB452" s="404">
        <v>0</v>
      </c>
      <c r="AC452" s="414">
        <v>100</v>
      </c>
      <c r="AD452" s="415">
        <v>0</v>
      </c>
    </row>
    <row r="453" spans="1:30" s="3" customFormat="1" ht="18.75" customHeight="1">
      <c r="A453" s="167">
        <v>451</v>
      </c>
      <c r="B453" s="169" t="s">
        <v>927</v>
      </c>
      <c r="C453" s="170" t="s">
        <v>3056</v>
      </c>
      <c r="D453" s="171">
        <v>411</v>
      </c>
      <c r="E453" s="173">
        <v>4778000</v>
      </c>
      <c r="F453" s="174">
        <v>394</v>
      </c>
      <c r="G453" s="175">
        <v>361</v>
      </c>
      <c r="H453" s="176">
        <v>5810617</v>
      </c>
      <c r="I453" s="177">
        <v>449</v>
      </c>
      <c r="J453" s="178">
        <v>410</v>
      </c>
      <c r="K453" s="173">
        <v>770496</v>
      </c>
      <c r="L453" s="174">
        <v>489</v>
      </c>
      <c r="M453" s="175">
        <v>450</v>
      </c>
      <c r="N453" s="176">
        <v>57538</v>
      </c>
      <c r="O453" s="177">
        <v>491</v>
      </c>
      <c r="P453" s="178">
        <v>447</v>
      </c>
      <c r="Q453" s="173">
        <v>1889369</v>
      </c>
      <c r="R453" s="174">
        <v>445</v>
      </c>
      <c r="S453" s="175">
        <v>418</v>
      </c>
      <c r="T453" s="176">
        <v>598</v>
      </c>
      <c r="U453" s="177">
        <v>436</v>
      </c>
      <c r="V453" s="178">
        <v>411</v>
      </c>
      <c r="W453" s="173">
        <v>6</v>
      </c>
      <c r="X453" s="174">
        <v>461</v>
      </c>
      <c r="Y453" s="175">
        <v>417</v>
      </c>
      <c r="Z453" s="176">
        <v>192</v>
      </c>
      <c r="AA453" s="179">
        <v>311</v>
      </c>
      <c r="AB453" s="171">
        <v>0</v>
      </c>
      <c r="AC453" s="180">
        <v>100</v>
      </c>
      <c r="AD453" s="181">
        <v>0</v>
      </c>
    </row>
    <row r="454" spans="1:30" s="3" customFormat="1" ht="18.75" customHeight="1">
      <c r="A454" s="137">
        <v>452</v>
      </c>
      <c r="B454" s="139" t="s">
        <v>1388</v>
      </c>
      <c r="C454" s="140" t="s">
        <v>3056</v>
      </c>
      <c r="D454" s="141">
        <v>412</v>
      </c>
      <c r="E454" s="143">
        <v>4736875</v>
      </c>
      <c r="F454" s="144">
        <v>375</v>
      </c>
      <c r="G454" s="145">
        <v>343</v>
      </c>
      <c r="H454" s="146">
        <v>6126256</v>
      </c>
      <c r="I454" s="147">
        <v>451</v>
      </c>
      <c r="J454" s="148">
        <v>412</v>
      </c>
      <c r="K454" s="143">
        <v>753996</v>
      </c>
      <c r="L454" s="144">
        <v>470</v>
      </c>
      <c r="M454" s="145">
        <v>434</v>
      </c>
      <c r="N454" s="146">
        <v>345073</v>
      </c>
      <c r="O454" s="147">
        <v>492</v>
      </c>
      <c r="P454" s="148">
        <v>448</v>
      </c>
      <c r="Q454" s="143">
        <v>1885976</v>
      </c>
      <c r="R454" s="144">
        <v>319</v>
      </c>
      <c r="S454" s="145">
        <v>297</v>
      </c>
      <c r="T454" s="146">
        <v>304281</v>
      </c>
      <c r="U454" s="147">
        <v>303</v>
      </c>
      <c r="V454" s="148">
        <v>289</v>
      </c>
      <c r="W454" s="143">
        <v>6751</v>
      </c>
      <c r="X454" s="144">
        <v>494</v>
      </c>
      <c r="Y454" s="145">
        <v>450</v>
      </c>
      <c r="Z454" s="146">
        <v>65</v>
      </c>
      <c r="AA454" s="149">
        <v>371</v>
      </c>
      <c r="AB454" s="141">
        <v>0</v>
      </c>
      <c r="AC454" s="150">
        <v>100</v>
      </c>
      <c r="AD454" s="151">
        <v>0</v>
      </c>
    </row>
    <row r="455" spans="1:30" s="3" customFormat="1" ht="18.75" customHeight="1">
      <c r="A455" s="382">
        <v>453</v>
      </c>
      <c r="B455" s="384" t="s">
        <v>479</v>
      </c>
      <c r="C455" s="385" t="s">
        <v>3103</v>
      </c>
      <c r="D455" s="396">
        <v>413</v>
      </c>
      <c r="E455" s="387">
        <v>4732920</v>
      </c>
      <c r="F455" s="388">
        <v>430</v>
      </c>
      <c r="G455" s="389">
        <v>392</v>
      </c>
      <c r="H455" s="390">
        <v>5270907</v>
      </c>
      <c r="I455" s="391">
        <v>456</v>
      </c>
      <c r="J455" s="392">
        <v>416</v>
      </c>
      <c r="K455" s="387">
        <v>718292</v>
      </c>
      <c r="L455" s="388">
        <v>297</v>
      </c>
      <c r="M455" s="389">
        <v>271</v>
      </c>
      <c r="N455" s="390">
        <v>2224773</v>
      </c>
      <c r="O455" s="391">
        <v>456</v>
      </c>
      <c r="P455" s="392">
        <v>414</v>
      </c>
      <c r="Q455" s="387">
        <v>2832553</v>
      </c>
      <c r="R455" s="388">
        <v>314</v>
      </c>
      <c r="S455" s="389">
        <v>292</v>
      </c>
      <c r="T455" s="390">
        <v>321617</v>
      </c>
      <c r="U455" s="391">
        <v>270</v>
      </c>
      <c r="V455" s="392">
        <v>256</v>
      </c>
      <c r="W455" s="387">
        <v>9423</v>
      </c>
      <c r="X455" s="388">
        <v>387</v>
      </c>
      <c r="Y455" s="389">
        <v>344</v>
      </c>
      <c r="Z455" s="390">
        <v>330</v>
      </c>
      <c r="AA455" s="395">
        <v>311</v>
      </c>
      <c r="AB455" s="396">
        <v>45</v>
      </c>
      <c r="AC455" s="397">
        <v>55</v>
      </c>
      <c r="AD455" s="398">
        <v>0</v>
      </c>
    </row>
    <row r="456" spans="1:30" s="3" customFormat="1" ht="18.75" customHeight="1">
      <c r="A456" s="382">
        <v>454</v>
      </c>
      <c r="B456" s="384" t="s">
        <v>1466</v>
      </c>
      <c r="C456" s="385" t="s">
        <v>88</v>
      </c>
      <c r="D456" s="396">
        <v>414</v>
      </c>
      <c r="E456" s="387">
        <v>4730141</v>
      </c>
      <c r="F456" s="388">
        <v>412</v>
      </c>
      <c r="G456" s="389">
        <v>377</v>
      </c>
      <c r="H456" s="390">
        <v>5510238</v>
      </c>
      <c r="I456" s="391">
        <v>437</v>
      </c>
      <c r="J456" s="392">
        <v>398</v>
      </c>
      <c r="K456" s="387">
        <v>956889</v>
      </c>
      <c r="L456" s="388">
        <v>244</v>
      </c>
      <c r="M456" s="389">
        <v>223</v>
      </c>
      <c r="N456" s="390">
        <v>2856442</v>
      </c>
      <c r="O456" s="391">
        <v>346</v>
      </c>
      <c r="P456" s="392">
        <v>313</v>
      </c>
      <c r="Q456" s="387">
        <v>5205770</v>
      </c>
      <c r="R456" s="388">
        <v>123</v>
      </c>
      <c r="S456" s="389">
        <v>110</v>
      </c>
      <c r="T456" s="390">
        <v>1676435</v>
      </c>
      <c r="U456" s="391">
        <v>278</v>
      </c>
      <c r="V456" s="392">
        <v>264</v>
      </c>
      <c r="W456" s="387">
        <v>8740</v>
      </c>
      <c r="X456" s="388">
        <v>254</v>
      </c>
      <c r="Y456" s="389">
        <v>217</v>
      </c>
      <c r="Z456" s="390">
        <v>617</v>
      </c>
      <c r="AA456" s="395">
        <v>311</v>
      </c>
      <c r="AB456" s="396">
        <v>0</v>
      </c>
      <c r="AC456" s="397">
        <v>100</v>
      </c>
      <c r="AD456" s="398">
        <v>0</v>
      </c>
    </row>
    <row r="457" spans="1:30" s="3" customFormat="1" ht="18.75" customHeight="1">
      <c r="A457" s="400">
        <v>455</v>
      </c>
      <c r="B457" s="402" t="s">
        <v>1253</v>
      </c>
      <c r="C457" s="403" t="s">
        <v>3058</v>
      </c>
      <c r="D457" s="421">
        <v>415</v>
      </c>
      <c r="E457" s="405">
        <v>4695472</v>
      </c>
      <c r="F457" s="406">
        <v>463</v>
      </c>
      <c r="G457" s="407">
        <v>423</v>
      </c>
      <c r="H457" s="408">
        <v>4741417</v>
      </c>
      <c r="I457" s="409">
        <v>477</v>
      </c>
      <c r="J457" s="410">
        <v>435</v>
      </c>
      <c r="K457" s="405">
        <v>430549</v>
      </c>
      <c r="L457" s="406">
        <v>366</v>
      </c>
      <c r="M457" s="407">
        <v>336</v>
      </c>
      <c r="N457" s="408">
        <v>1454249</v>
      </c>
      <c r="O457" s="409">
        <v>482</v>
      </c>
      <c r="P457" s="410">
        <v>438</v>
      </c>
      <c r="Q457" s="405">
        <v>2134534</v>
      </c>
      <c r="R457" s="406">
        <v>361</v>
      </c>
      <c r="S457" s="407">
        <v>335</v>
      </c>
      <c r="T457" s="408">
        <v>170431</v>
      </c>
      <c r="U457" s="409" t="s">
        <v>3052</v>
      </c>
      <c r="V457" s="410" t="s">
        <v>3052</v>
      </c>
      <c r="W457" s="416" t="s">
        <v>3052</v>
      </c>
      <c r="X457" s="406">
        <v>469</v>
      </c>
      <c r="Y457" s="407">
        <v>425</v>
      </c>
      <c r="Z457" s="408">
        <v>180</v>
      </c>
      <c r="AA457" s="413">
        <v>312</v>
      </c>
      <c r="AB457" s="404">
        <v>0</v>
      </c>
      <c r="AC457" s="414">
        <v>100</v>
      </c>
      <c r="AD457" s="415">
        <v>0</v>
      </c>
    </row>
    <row r="458" spans="1:30" s="3" customFormat="1" ht="18.75" customHeight="1">
      <c r="A458" s="167">
        <v>456</v>
      </c>
      <c r="B458" s="169" t="s">
        <v>2761</v>
      </c>
      <c r="C458" s="170" t="s">
        <v>3056</v>
      </c>
      <c r="D458" s="171">
        <v>416</v>
      </c>
      <c r="E458" s="173">
        <v>4681051</v>
      </c>
      <c r="F458" s="174">
        <v>244</v>
      </c>
      <c r="G458" s="175">
        <v>220</v>
      </c>
      <c r="H458" s="176">
        <v>9670449</v>
      </c>
      <c r="I458" s="177">
        <v>222</v>
      </c>
      <c r="J458" s="178">
        <v>199</v>
      </c>
      <c r="K458" s="173">
        <v>3310699</v>
      </c>
      <c r="L458" s="174">
        <v>250</v>
      </c>
      <c r="M458" s="175">
        <v>226</v>
      </c>
      <c r="N458" s="176">
        <v>2816475</v>
      </c>
      <c r="O458" s="177">
        <v>266</v>
      </c>
      <c r="P458" s="178">
        <v>237</v>
      </c>
      <c r="Q458" s="173">
        <v>7891430</v>
      </c>
      <c r="R458" s="174">
        <v>140</v>
      </c>
      <c r="S458" s="175">
        <v>127</v>
      </c>
      <c r="T458" s="176">
        <v>1468200</v>
      </c>
      <c r="U458" s="177">
        <v>437</v>
      </c>
      <c r="V458" s="178">
        <v>412</v>
      </c>
      <c r="W458" s="173">
        <v>4</v>
      </c>
      <c r="X458" s="174">
        <v>165</v>
      </c>
      <c r="Y458" s="175">
        <v>132</v>
      </c>
      <c r="Z458" s="176">
        <v>914</v>
      </c>
      <c r="AA458" s="179">
        <v>322</v>
      </c>
      <c r="AB458" s="171">
        <v>0</v>
      </c>
      <c r="AC458" s="180">
        <v>100</v>
      </c>
      <c r="AD458" s="181">
        <v>0</v>
      </c>
    </row>
    <row r="459" spans="1:30" s="3" customFormat="1" ht="18.75" customHeight="1">
      <c r="A459" s="382">
        <v>457</v>
      </c>
      <c r="B459" s="384" t="s">
        <v>1814</v>
      </c>
      <c r="C459" s="385" t="s">
        <v>88</v>
      </c>
      <c r="D459" s="396">
        <v>417</v>
      </c>
      <c r="E459" s="387">
        <v>4668041</v>
      </c>
      <c r="F459" s="388">
        <v>470</v>
      </c>
      <c r="G459" s="389">
        <v>430</v>
      </c>
      <c r="H459" s="390">
        <v>4668041</v>
      </c>
      <c r="I459" s="391">
        <v>347</v>
      </c>
      <c r="J459" s="392">
        <v>313</v>
      </c>
      <c r="K459" s="387">
        <v>1918918</v>
      </c>
      <c r="L459" s="388">
        <v>356</v>
      </c>
      <c r="M459" s="389">
        <v>326</v>
      </c>
      <c r="N459" s="390">
        <v>1543330</v>
      </c>
      <c r="O459" s="391">
        <v>324</v>
      </c>
      <c r="P459" s="392">
        <v>292</v>
      </c>
      <c r="Q459" s="387">
        <v>5732525</v>
      </c>
      <c r="R459" s="388">
        <v>465</v>
      </c>
      <c r="S459" s="389">
        <v>435</v>
      </c>
      <c r="T459" s="390">
        <v>-513424</v>
      </c>
      <c r="U459" s="391">
        <v>292</v>
      </c>
      <c r="V459" s="392">
        <v>278</v>
      </c>
      <c r="W459" s="387">
        <v>7515</v>
      </c>
      <c r="X459" s="388">
        <v>313</v>
      </c>
      <c r="Y459" s="389">
        <v>273</v>
      </c>
      <c r="Z459" s="390">
        <v>473</v>
      </c>
      <c r="AA459" s="395">
        <v>356</v>
      </c>
      <c r="AB459" s="396">
        <v>0</v>
      </c>
      <c r="AC459" s="397">
        <v>40</v>
      </c>
      <c r="AD459" s="398">
        <v>60</v>
      </c>
    </row>
    <row r="460" spans="1:30" s="3" customFormat="1" ht="18.75" customHeight="1">
      <c r="A460" s="382">
        <v>458</v>
      </c>
      <c r="B460" s="384" t="s">
        <v>2209</v>
      </c>
      <c r="C460" s="385" t="s">
        <v>1939</v>
      </c>
      <c r="D460" s="396">
        <v>418</v>
      </c>
      <c r="E460" s="387">
        <v>4656377</v>
      </c>
      <c r="F460" s="388">
        <v>471</v>
      </c>
      <c r="G460" s="389">
        <v>431</v>
      </c>
      <c r="H460" s="390">
        <v>4656377</v>
      </c>
      <c r="I460" s="391">
        <v>440</v>
      </c>
      <c r="J460" s="392">
        <v>401</v>
      </c>
      <c r="K460" s="387">
        <v>884828</v>
      </c>
      <c r="L460" s="388">
        <v>347</v>
      </c>
      <c r="M460" s="389">
        <v>318</v>
      </c>
      <c r="N460" s="390">
        <v>1641186</v>
      </c>
      <c r="O460" s="391">
        <v>476</v>
      </c>
      <c r="P460" s="392">
        <v>432</v>
      </c>
      <c r="Q460" s="387">
        <v>2324875</v>
      </c>
      <c r="R460" s="388">
        <v>310</v>
      </c>
      <c r="S460" s="389">
        <v>288</v>
      </c>
      <c r="T460" s="390">
        <v>337583</v>
      </c>
      <c r="U460" s="391">
        <v>296</v>
      </c>
      <c r="V460" s="392">
        <v>282</v>
      </c>
      <c r="W460" s="387">
        <v>7207</v>
      </c>
      <c r="X460" s="388">
        <v>490</v>
      </c>
      <c r="Y460" s="389">
        <v>446</v>
      </c>
      <c r="Z460" s="390">
        <v>84</v>
      </c>
      <c r="AA460" s="395">
        <v>210</v>
      </c>
      <c r="AB460" s="396">
        <v>0</v>
      </c>
      <c r="AC460" s="397">
        <v>100</v>
      </c>
      <c r="AD460" s="398">
        <v>0</v>
      </c>
    </row>
    <row r="461" spans="1:30" s="3" customFormat="1" ht="18.75" customHeight="1">
      <c r="A461" s="382">
        <v>459</v>
      </c>
      <c r="B461" s="384" t="s">
        <v>480</v>
      </c>
      <c r="C461" s="385" t="s">
        <v>3054</v>
      </c>
      <c r="D461" s="396">
        <v>41</v>
      </c>
      <c r="E461" s="387">
        <v>4653442</v>
      </c>
      <c r="F461" s="388">
        <v>472</v>
      </c>
      <c r="G461" s="389">
        <v>41</v>
      </c>
      <c r="H461" s="390">
        <v>4653442</v>
      </c>
      <c r="I461" s="391">
        <v>423</v>
      </c>
      <c r="J461" s="392">
        <v>39</v>
      </c>
      <c r="K461" s="387">
        <v>1121995</v>
      </c>
      <c r="L461" s="388">
        <v>416</v>
      </c>
      <c r="M461" s="389">
        <v>34</v>
      </c>
      <c r="N461" s="390">
        <v>905727</v>
      </c>
      <c r="O461" s="391">
        <v>458</v>
      </c>
      <c r="P461" s="392">
        <v>43</v>
      </c>
      <c r="Q461" s="387">
        <v>2798615</v>
      </c>
      <c r="R461" s="388">
        <v>460</v>
      </c>
      <c r="S461" s="389">
        <v>28</v>
      </c>
      <c r="T461" s="390">
        <v>-411319</v>
      </c>
      <c r="U461" s="391">
        <v>348</v>
      </c>
      <c r="V461" s="392">
        <v>16</v>
      </c>
      <c r="W461" s="387">
        <v>3240</v>
      </c>
      <c r="X461" s="388">
        <v>284</v>
      </c>
      <c r="Y461" s="389">
        <v>39</v>
      </c>
      <c r="Z461" s="390">
        <v>537</v>
      </c>
      <c r="AA461" s="395">
        <v>341</v>
      </c>
      <c r="AB461" s="396">
        <v>100</v>
      </c>
      <c r="AC461" s="397">
        <v>0</v>
      </c>
      <c r="AD461" s="398">
        <v>0</v>
      </c>
    </row>
    <row r="462" spans="1:30" s="3" customFormat="1" ht="18.75" customHeight="1">
      <c r="A462" s="400">
        <v>460</v>
      </c>
      <c r="B462" s="402" t="s">
        <v>1913</v>
      </c>
      <c r="C462" s="403" t="s">
        <v>881</v>
      </c>
      <c r="D462" s="404">
        <v>419</v>
      </c>
      <c r="E462" s="405">
        <v>4647881</v>
      </c>
      <c r="F462" s="406">
        <v>459</v>
      </c>
      <c r="G462" s="407">
        <v>419</v>
      </c>
      <c r="H462" s="408">
        <v>4834936</v>
      </c>
      <c r="I462" s="409">
        <v>348</v>
      </c>
      <c r="J462" s="410">
        <v>314</v>
      </c>
      <c r="K462" s="405">
        <v>1904923</v>
      </c>
      <c r="L462" s="406">
        <v>404</v>
      </c>
      <c r="M462" s="407">
        <v>372</v>
      </c>
      <c r="N462" s="408">
        <v>1011771</v>
      </c>
      <c r="O462" s="409">
        <v>417</v>
      </c>
      <c r="P462" s="410">
        <v>377</v>
      </c>
      <c r="Q462" s="405">
        <v>3738984</v>
      </c>
      <c r="R462" s="406">
        <v>267</v>
      </c>
      <c r="S462" s="407">
        <v>245</v>
      </c>
      <c r="T462" s="408">
        <v>549120</v>
      </c>
      <c r="U462" s="409">
        <v>263</v>
      </c>
      <c r="V462" s="410">
        <v>249</v>
      </c>
      <c r="W462" s="405">
        <v>9673</v>
      </c>
      <c r="X462" s="406">
        <v>402</v>
      </c>
      <c r="Y462" s="407">
        <v>359</v>
      </c>
      <c r="Z462" s="408">
        <v>306</v>
      </c>
      <c r="AA462" s="413">
        <v>383</v>
      </c>
      <c r="AB462" s="404">
        <v>0</v>
      </c>
      <c r="AC462" s="414">
        <v>50</v>
      </c>
      <c r="AD462" s="415">
        <v>50</v>
      </c>
    </row>
    <row r="463" spans="1:30" s="3" customFormat="1" ht="18.75" customHeight="1">
      <c r="A463" s="167">
        <v>461</v>
      </c>
      <c r="B463" s="169" t="s">
        <v>481</v>
      </c>
      <c r="C463" s="170" t="s">
        <v>3056</v>
      </c>
      <c r="D463" s="171">
        <v>420</v>
      </c>
      <c r="E463" s="173">
        <v>4636979</v>
      </c>
      <c r="F463" s="174">
        <v>465</v>
      </c>
      <c r="G463" s="175">
        <v>425</v>
      </c>
      <c r="H463" s="176">
        <v>4722175</v>
      </c>
      <c r="I463" s="177">
        <v>235</v>
      </c>
      <c r="J463" s="178">
        <v>210</v>
      </c>
      <c r="K463" s="173">
        <v>3068515</v>
      </c>
      <c r="L463" s="174">
        <v>277</v>
      </c>
      <c r="M463" s="175">
        <v>251</v>
      </c>
      <c r="N463" s="176">
        <v>2463103</v>
      </c>
      <c r="O463" s="177">
        <v>415</v>
      </c>
      <c r="P463" s="178">
        <v>375</v>
      </c>
      <c r="Q463" s="173">
        <v>3769757</v>
      </c>
      <c r="R463" s="174">
        <v>189</v>
      </c>
      <c r="S463" s="175">
        <v>169</v>
      </c>
      <c r="T463" s="176">
        <v>1031301</v>
      </c>
      <c r="U463" s="177">
        <v>341</v>
      </c>
      <c r="V463" s="178">
        <v>326</v>
      </c>
      <c r="W463" s="173">
        <v>3740</v>
      </c>
      <c r="X463" s="174">
        <v>220</v>
      </c>
      <c r="Y463" s="175">
        <v>184</v>
      </c>
      <c r="Z463" s="176">
        <v>710</v>
      </c>
      <c r="AA463" s="179">
        <v>384</v>
      </c>
      <c r="AB463" s="171">
        <v>0</v>
      </c>
      <c r="AC463" s="180">
        <v>100</v>
      </c>
      <c r="AD463" s="181">
        <v>0</v>
      </c>
    </row>
    <row r="464" spans="1:30" s="3" customFormat="1" ht="18.75" customHeight="1">
      <c r="A464" s="382">
        <v>462</v>
      </c>
      <c r="B464" s="384" t="s">
        <v>206</v>
      </c>
      <c r="C464" s="385" t="s">
        <v>3056</v>
      </c>
      <c r="D464" s="396">
        <v>421</v>
      </c>
      <c r="E464" s="387">
        <v>4630384</v>
      </c>
      <c r="F464" s="388">
        <v>473</v>
      </c>
      <c r="G464" s="389">
        <v>432</v>
      </c>
      <c r="H464" s="390">
        <v>4630384</v>
      </c>
      <c r="I464" s="391">
        <v>327</v>
      </c>
      <c r="J464" s="392">
        <v>294</v>
      </c>
      <c r="K464" s="387">
        <v>2051358</v>
      </c>
      <c r="L464" s="388">
        <v>265</v>
      </c>
      <c r="M464" s="389">
        <v>240</v>
      </c>
      <c r="N464" s="390">
        <v>2613139</v>
      </c>
      <c r="O464" s="391">
        <v>414</v>
      </c>
      <c r="P464" s="392">
        <v>374</v>
      </c>
      <c r="Q464" s="387">
        <v>3772137</v>
      </c>
      <c r="R464" s="388">
        <v>195</v>
      </c>
      <c r="S464" s="389">
        <v>174</v>
      </c>
      <c r="T464" s="390">
        <v>1012742</v>
      </c>
      <c r="U464" s="391">
        <v>424</v>
      </c>
      <c r="V464" s="392">
        <v>402</v>
      </c>
      <c r="W464" s="387">
        <v>59</v>
      </c>
      <c r="X464" s="388">
        <v>394</v>
      </c>
      <c r="Y464" s="389">
        <v>351</v>
      </c>
      <c r="Z464" s="390">
        <v>320</v>
      </c>
      <c r="AA464" s="395">
        <v>341</v>
      </c>
      <c r="AB464" s="396">
        <v>2</v>
      </c>
      <c r="AC464" s="397">
        <v>98</v>
      </c>
      <c r="AD464" s="398">
        <v>0</v>
      </c>
    </row>
    <row r="465" spans="1:30" s="3" customFormat="1" ht="18.75" customHeight="1">
      <c r="A465" s="137">
        <v>463</v>
      </c>
      <c r="B465" s="139" t="s">
        <v>482</v>
      </c>
      <c r="C465" s="140" t="s">
        <v>3056</v>
      </c>
      <c r="D465" s="141">
        <v>422</v>
      </c>
      <c r="E465" s="143">
        <v>4629269</v>
      </c>
      <c r="F465" s="144">
        <v>467</v>
      </c>
      <c r="G465" s="145">
        <v>427</v>
      </c>
      <c r="H465" s="146">
        <v>4690338</v>
      </c>
      <c r="I465" s="147">
        <v>481</v>
      </c>
      <c r="J465" s="148">
        <v>439</v>
      </c>
      <c r="K465" s="143">
        <v>367342</v>
      </c>
      <c r="L465" s="144">
        <v>474</v>
      </c>
      <c r="M465" s="145">
        <v>438</v>
      </c>
      <c r="N465" s="146">
        <v>263052</v>
      </c>
      <c r="O465" s="147">
        <v>496</v>
      </c>
      <c r="P465" s="148">
        <v>452</v>
      </c>
      <c r="Q465" s="143">
        <v>1509357</v>
      </c>
      <c r="R465" s="144">
        <v>337</v>
      </c>
      <c r="S465" s="145">
        <v>312</v>
      </c>
      <c r="T465" s="146">
        <v>251901</v>
      </c>
      <c r="U465" s="147">
        <v>259</v>
      </c>
      <c r="V465" s="148">
        <v>245</v>
      </c>
      <c r="W465" s="143">
        <v>10421</v>
      </c>
      <c r="X465" s="144">
        <v>489</v>
      </c>
      <c r="Y465" s="145">
        <v>445</v>
      </c>
      <c r="Z465" s="146">
        <v>95</v>
      </c>
      <c r="AA465" s="149">
        <v>372</v>
      </c>
      <c r="AB465" s="141">
        <v>0</v>
      </c>
      <c r="AC465" s="150">
        <v>100</v>
      </c>
      <c r="AD465" s="151">
        <v>0</v>
      </c>
    </row>
    <row r="466" spans="1:30" s="3" customFormat="1" ht="18.75" customHeight="1">
      <c r="A466" s="382">
        <v>464</v>
      </c>
      <c r="B466" s="384" t="s">
        <v>483</v>
      </c>
      <c r="C466" s="385" t="s">
        <v>88</v>
      </c>
      <c r="D466" s="396">
        <v>423</v>
      </c>
      <c r="E466" s="387">
        <v>4621890</v>
      </c>
      <c r="F466" s="388">
        <v>468</v>
      </c>
      <c r="G466" s="389">
        <v>428</v>
      </c>
      <c r="H466" s="390">
        <v>4690149</v>
      </c>
      <c r="I466" s="391">
        <v>306</v>
      </c>
      <c r="J466" s="392">
        <v>274</v>
      </c>
      <c r="K466" s="387">
        <v>2283324</v>
      </c>
      <c r="L466" s="388" t="s">
        <v>3052</v>
      </c>
      <c r="M466" s="389" t="s">
        <v>3052</v>
      </c>
      <c r="N466" s="390">
        <v>-21304</v>
      </c>
      <c r="O466" s="391">
        <v>364</v>
      </c>
      <c r="P466" s="392">
        <v>330</v>
      </c>
      <c r="Q466" s="387">
        <v>4705607</v>
      </c>
      <c r="R466" s="388">
        <v>471</v>
      </c>
      <c r="S466" s="389">
        <v>439</v>
      </c>
      <c r="T466" s="419" t="s">
        <v>3052</v>
      </c>
      <c r="U466" s="391">
        <v>257</v>
      </c>
      <c r="V466" s="392">
        <v>243</v>
      </c>
      <c r="W466" s="387">
        <v>10708</v>
      </c>
      <c r="X466" s="388">
        <v>138</v>
      </c>
      <c r="Y466" s="389">
        <v>106</v>
      </c>
      <c r="Z466" s="390">
        <v>1025</v>
      </c>
      <c r="AA466" s="395">
        <v>321</v>
      </c>
      <c r="AB466" s="396">
        <v>0</v>
      </c>
      <c r="AC466" s="397">
        <v>100</v>
      </c>
      <c r="AD466" s="398">
        <v>0</v>
      </c>
    </row>
    <row r="467" spans="1:30" s="3" customFormat="1" ht="18.75" customHeight="1">
      <c r="A467" s="400">
        <v>465</v>
      </c>
      <c r="B467" s="402" t="s">
        <v>2259</v>
      </c>
      <c r="C467" s="403" t="s">
        <v>1054</v>
      </c>
      <c r="D467" s="404">
        <v>424</v>
      </c>
      <c r="E467" s="405">
        <v>4597701</v>
      </c>
      <c r="F467" s="406">
        <v>464</v>
      </c>
      <c r="G467" s="407">
        <v>424</v>
      </c>
      <c r="H467" s="408">
        <v>4734540</v>
      </c>
      <c r="I467" s="409">
        <v>376</v>
      </c>
      <c r="J467" s="410">
        <v>342</v>
      </c>
      <c r="K467" s="405">
        <v>1706179</v>
      </c>
      <c r="L467" s="406">
        <v>468</v>
      </c>
      <c r="M467" s="407">
        <v>432</v>
      </c>
      <c r="N467" s="408">
        <v>368509</v>
      </c>
      <c r="O467" s="409">
        <v>401</v>
      </c>
      <c r="P467" s="410">
        <v>362</v>
      </c>
      <c r="Q467" s="405">
        <v>4153872</v>
      </c>
      <c r="R467" s="406">
        <v>401</v>
      </c>
      <c r="S467" s="407">
        <v>374</v>
      </c>
      <c r="T467" s="408">
        <v>99045</v>
      </c>
      <c r="U467" s="409">
        <v>139</v>
      </c>
      <c r="V467" s="410">
        <v>127</v>
      </c>
      <c r="W467" s="405">
        <v>25220</v>
      </c>
      <c r="X467" s="406">
        <v>136</v>
      </c>
      <c r="Y467" s="407">
        <v>104</v>
      </c>
      <c r="Z467" s="408">
        <v>1038</v>
      </c>
      <c r="AA467" s="413">
        <v>321</v>
      </c>
      <c r="AB467" s="404">
        <v>0</v>
      </c>
      <c r="AC467" s="414">
        <v>100</v>
      </c>
      <c r="AD467" s="415">
        <v>0</v>
      </c>
    </row>
    <row r="468" spans="1:30" s="3" customFormat="1" ht="18.75" customHeight="1">
      <c r="A468" s="366">
        <v>466</v>
      </c>
      <c r="B468" s="368" t="s">
        <v>484</v>
      </c>
      <c r="C468" s="369" t="s">
        <v>88</v>
      </c>
      <c r="D468" s="370">
        <v>425</v>
      </c>
      <c r="E468" s="371">
        <v>4597554</v>
      </c>
      <c r="F468" s="372">
        <v>460</v>
      </c>
      <c r="G468" s="373">
        <v>420</v>
      </c>
      <c r="H468" s="374">
        <v>4791882</v>
      </c>
      <c r="I468" s="375">
        <v>379</v>
      </c>
      <c r="J468" s="376">
        <v>345</v>
      </c>
      <c r="K468" s="371">
        <v>1664941</v>
      </c>
      <c r="L468" s="372">
        <v>438</v>
      </c>
      <c r="M468" s="373">
        <v>403</v>
      </c>
      <c r="N468" s="374">
        <v>644557</v>
      </c>
      <c r="O468" s="375">
        <v>344</v>
      </c>
      <c r="P468" s="376">
        <v>311</v>
      </c>
      <c r="Q468" s="371">
        <v>5258025</v>
      </c>
      <c r="R468" s="372">
        <v>398</v>
      </c>
      <c r="S468" s="373">
        <v>371</v>
      </c>
      <c r="T468" s="374">
        <v>102626</v>
      </c>
      <c r="U468" s="375">
        <v>406</v>
      </c>
      <c r="V468" s="376">
        <v>386</v>
      </c>
      <c r="W468" s="371">
        <v>508</v>
      </c>
      <c r="X468" s="372">
        <v>310</v>
      </c>
      <c r="Y468" s="373">
        <v>270</v>
      </c>
      <c r="Z468" s="374">
        <v>476</v>
      </c>
      <c r="AA468" s="379">
        <v>381</v>
      </c>
      <c r="AB468" s="370">
        <v>0</v>
      </c>
      <c r="AC468" s="380">
        <v>100</v>
      </c>
      <c r="AD468" s="381">
        <v>0</v>
      </c>
    </row>
    <row r="469" spans="1:30" s="3" customFormat="1" ht="18.75" customHeight="1">
      <c r="A469" s="137">
        <v>467</v>
      </c>
      <c r="B469" s="139" t="s">
        <v>485</v>
      </c>
      <c r="C469" s="140" t="s">
        <v>3056</v>
      </c>
      <c r="D469" s="141">
        <v>426</v>
      </c>
      <c r="E469" s="143">
        <v>4581632</v>
      </c>
      <c r="F469" s="144">
        <v>462</v>
      </c>
      <c r="G469" s="145">
        <v>422</v>
      </c>
      <c r="H469" s="146">
        <v>4752486</v>
      </c>
      <c r="I469" s="147">
        <v>429</v>
      </c>
      <c r="J469" s="148">
        <v>390</v>
      </c>
      <c r="K469" s="143">
        <v>1033816</v>
      </c>
      <c r="L469" s="144">
        <v>423</v>
      </c>
      <c r="M469" s="145">
        <v>389</v>
      </c>
      <c r="N469" s="146">
        <v>819260</v>
      </c>
      <c r="O469" s="147">
        <v>464</v>
      </c>
      <c r="P469" s="148">
        <v>420</v>
      </c>
      <c r="Q469" s="143">
        <v>2695490</v>
      </c>
      <c r="R469" s="144">
        <v>409</v>
      </c>
      <c r="S469" s="145">
        <v>382</v>
      </c>
      <c r="T469" s="146">
        <v>75808</v>
      </c>
      <c r="U469" s="147">
        <v>209</v>
      </c>
      <c r="V469" s="148">
        <v>196</v>
      </c>
      <c r="W469" s="143">
        <v>16137</v>
      </c>
      <c r="X469" s="144">
        <v>301</v>
      </c>
      <c r="Y469" s="145">
        <v>262</v>
      </c>
      <c r="Z469" s="146">
        <v>488</v>
      </c>
      <c r="AA469" s="149">
        <v>311</v>
      </c>
      <c r="AB469" s="141">
        <v>0</v>
      </c>
      <c r="AC469" s="150">
        <v>0</v>
      </c>
      <c r="AD469" s="151">
        <v>100</v>
      </c>
    </row>
    <row r="470" spans="1:30" s="3" customFormat="1" ht="18.75" customHeight="1">
      <c r="A470" s="137">
        <v>468</v>
      </c>
      <c r="B470" s="139" t="s">
        <v>2757</v>
      </c>
      <c r="C470" s="140" t="s">
        <v>3056</v>
      </c>
      <c r="D470" s="141">
        <v>427</v>
      </c>
      <c r="E470" s="143">
        <v>4576899</v>
      </c>
      <c r="F470" s="144">
        <v>474</v>
      </c>
      <c r="G470" s="145">
        <v>433</v>
      </c>
      <c r="H470" s="146">
        <v>4606624</v>
      </c>
      <c r="I470" s="147">
        <v>359</v>
      </c>
      <c r="J470" s="148">
        <v>325</v>
      </c>
      <c r="K470" s="143">
        <v>1799564</v>
      </c>
      <c r="L470" s="144">
        <v>254</v>
      </c>
      <c r="M470" s="145">
        <v>230</v>
      </c>
      <c r="N470" s="146">
        <v>2784570</v>
      </c>
      <c r="O470" s="147">
        <v>405</v>
      </c>
      <c r="P470" s="148">
        <v>366</v>
      </c>
      <c r="Q470" s="143">
        <v>4103223</v>
      </c>
      <c r="R470" s="144">
        <v>206</v>
      </c>
      <c r="S470" s="145">
        <v>185</v>
      </c>
      <c r="T470" s="146">
        <v>932295</v>
      </c>
      <c r="U470" s="147">
        <v>181</v>
      </c>
      <c r="V470" s="148">
        <v>168</v>
      </c>
      <c r="W470" s="143">
        <v>19132</v>
      </c>
      <c r="X470" s="144">
        <v>325</v>
      </c>
      <c r="Y470" s="145">
        <v>283</v>
      </c>
      <c r="Z470" s="146">
        <v>452</v>
      </c>
      <c r="AA470" s="149">
        <v>371</v>
      </c>
      <c r="AB470" s="141">
        <v>0</v>
      </c>
      <c r="AC470" s="150">
        <v>100</v>
      </c>
      <c r="AD470" s="151">
        <v>0</v>
      </c>
    </row>
    <row r="471" spans="1:30" s="3" customFormat="1" ht="18.75" customHeight="1">
      <c r="A471" s="382">
        <v>469</v>
      </c>
      <c r="B471" s="384" t="s">
        <v>1368</v>
      </c>
      <c r="C471" s="385" t="s">
        <v>3106</v>
      </c>
      <c r="D471" s="396">
        <v>428</v>
      </c>
      <c r="E471" s="387">
        <v>4553535</v>
      </c>
      <c r="F471" s="388">
        <v>477</v>
      </c>
      <c r="G471" s="389">
        <v>436</v>
      </c>
      <c r="H471" s="390">
        <v>4553535</v>
      </c>
      <c r="I471" s="391">
        <v>439</v>
      </c>
      <c r="J471" s="392">
        <v>400</v>
      </c>
      <c r="K471" s="387">
        <v>908483</v>
      </c>
      <c r="L471" s="388">
        <v>446</v>
      </c>
      <c r="M471" s="389">
        <v>410</v>
      </c>
      <c r="N471" s="390">
        <v>607381</v>
      </c>
      <c r="O471" s="391">
        <v>471</v>
      </c>
      <c r="P471" s="392">
        <v>427</v>
      </c>
      <c r="Q471" s="387">
        <v>2465796</v>
      </c>
      <c r="R471" s="388">
        <v>264</v>
      </c>
      <c r="S471" s="389">
        <v>242</v>
      </c>
      <c r="T471" s="390">
        <v>556445</v>
      </c>
      <c r="U471" s="391">
        <v>410</v>
      </c>
      <c r="V471" s="392">
        <v>390</v>
      </c>
      <c r="W471" s="387">
        <v>320</v>
      </c>
      <c r="X471" s="388">
        <v>449</v>
      </c>
      <c r="Y471" s="389">
        <v>405</v>
      </c>
      <c r="Z471" s="390">
        <v>211</v>
      </c>
      <c r="AA471" s="395">
        <v>383</v>
      </c>
      <c r="AB471" s="396">
        <v>0</v>
      </c>
      <c r="AC471" s="397">
        <v>100</v>
      </c>
      <c r="AD471" s="398">
        <v>0</v>
      </c>
    </row>
    <row r="472" spans="1:30" s="3" customFormat="1" ht="18.75" customHeight="1">
      <c r="A472" s="152">
        <v>470</v>
      </c>
      <c r="B472" s="154" t="s">
        <v>486</v>
      </c>
      <c r="C472" s="155" t="s">
        <v>3056</v>
      </c>
      <c r="D472" s="156">
        <v>429</v>
      </c>
      <c r="E472" s="158">
        <v>4543626</v>
      </c>
      <c r="F472" s="159">
        <v>478</v>
      </c>
      <c r="G472" s="160">
        <v>437</v>
      </c>
      <c r="H472" s="161">
        <v>4547298</v>
      </c>
      <c r="I472" s="162">
        <v>484</v>
      </c>
      <c r="J472" s="163">
        <v>442</v>
      </c>
      <c r="K472" s="158">
        <v>208860</v>
      </c>
      <c r="L472" s="159">
        <v>480</v>
      </c>
      <c r="M472" s="160">
        <v>443</v>
      </c>
      <c r="N472" s="161">
        <v>184470</v>
      </c>
      <c r="O472" s="162">
        <v>330</v>
      </c>
      <c r="P472" s="163">
        <v>298</v>
      </c>
      <c r="Q472" s="158">
        <v>5613150</v>
      </c>
      <c r="R472" s="159">
        <v>470</v>
      </c>
      <c r="S472" s="160">
        <v>438</v>
      </c>
      <c r="T472" s="161">
        <v>-669766</v>
      </c>
      <c r="U472" s="162">
        <v>234</v>
      </c>
      <c r="V472" s="163">
        <v>221</v>
      </c>
      <c r="W472" s="158">
        <v>13435</v>
      </c>
      <c r="X472" s="159">
        <v>164</v>
      </c>
      <c r="Y472" s="160">
        <v>131</v>
      </c>
      <c r="Z472" s="161">
        <v>922</v>
      </c>
      <c r="AA472" s="164">
        <v>384</v>
      </c>
      <c r="AB472" s="156">
        <v>0</v>
      </c>
      <c r="AC472" s="165">
        <v>100</v>
      </c>
      <c r="AD472" s="166">
        <v>0</v>
      </c>
    </row>
    <row r="473" spans="1:30" s="3" customFormat="1" ht="18.75" customHeight="1">
      <c r="A473" s="366">
        <v>471</v>
      </c>
      <c r="B473" s="368" t="s">
        <v>487</v>
      </c>
      <c r="C473" s="369" t="s">
        <v>3054</v>
      </c>
      <c r="D473" s="370">
        <v>42</v>
      </c>
      <c r="E473" s="371">
        <v>4540893</v>
      </c>
      <c r="F473" s="372">
        <v>479</v>
      </c>
      <c r="G473" s="373">
        <v>42</v>
      </c>
      <c r="H473" s="374">
        <v>4540893</v>
      </c>
      <c r="I473" s="375">
        <v>412</v>
      </c>
      <c r="J473" s="376">
        <v>38</v>
      </c>
      <c r="K473" s="371">
        <v>1215617</v>
      </c>
      <c r="L473" s="372">
        <v>398</v>
      </c>
      <c r="M473" s="373">
        <v>32</v>
      </c>
      <c r="N473" s="374">
        <v>1065266</v>
      </c>
      <c r="O473" s="375">
        <v>360</v>
      </c>
      <c r="P473" s="376">
        <v>34</v>
      </c>
      <c r="Q473" s="371">
        <v>4834200</v>
      </c>
      <c r="R473" s="372">
        <v>219</v>
      </c>
      <c r="S473" s="373">
        <v>22</v>
      </c>
      <c r="T473" s="374">
        <v>817319</v>
      </c>
      <c r="U473" s="375" t="s">
        <v>3052</v>
      </c>
      <c r="V473" s="376" t="s">
        <v>3052</v>
      </c>
      <c r="W473" s="422" t="s">
        <v>3052</v>
      </c>
      <c r="X473" s="372">
        <v>321</v>
      </c>
      <c r="Y473" s="373">
        <v>41</v>
      </c>
      <c r="Z473" s="374">
        <v>462</v>
      </c>
      <c r="AA473" s="379">
        <v>371</v>
      </c>
      <c r="AB473" s="370">
        <v>100</v>
      </c>
      <c r="AC473" s="380">
        <v>0</v>
      </c>
      <c r="AD473" s="381">
        <v>0</v>
      </c>
    </row>
    <row r="474" spans="1:30" s="3" customFormat="1" ht="18.75" customHeight="1">
      <c r="A474" s="137">
        <v>472</v>
      </c>
      <c r="B474" s="139" t="s">
        <v>488</v>
      </c>
      <c r="C474" s="140" t="s">
        <v>3056</v>
      </c>
      <c r="D474" s="141">
        <v>430</v>
      </c>
      <c r="E474" s="143">
        <v>4511058</v>
      </c>
      <c r="F474" s="144">
        <v>448</v>
      </c>
      <c r="G474" s="145">
        <v>408</v>
      </c>
      <c r="H474" s="146">
        <v>5012324</v>
      </c>
      <c r="I474" s="147">
        <v>470</v>
      </c>
      <c r="J474" s="148">
        <v>428</v>
      </c>
      <c r="K474" s="143">
        <v>595082</v>
      </c>
      <c r="L474" s="144">
        <v>373</v>
      </c>
      <c r="M474" s="145">
        <v>342</v>
      </c>
      <c r="N474" s="146">
        <v>1410377</v>
      </c>
      <c r="O474" s="147">
        <v>446</v>
      </c>
      <c r="P474" s="148">
        <v>405</v>
      </c>
      <c r="Q474" s="143">
        <v>3052208</v>
      </c>
      <c r="R474" s="144">
        <v>428</v>
      </c>
      <c r="S474" s="145">
        <v>401</v>
      </c>
      <c r="T474" s="146">
        <v>40965</v>
      </c>
      <c r="U474" s="147" t="s">
        <v>3052</v>
      </c>
      <c r="V474" s="148" t="s">
        <v>3052</v>
      </c>
      <c r="W474" s="186" t="s">
        <v>3052</v>
      </c>
      <c r="X474" s="144">
        <v>492</v>
      </c>
      <c r="Y474" s="145">
        <v>448</v>
      </c>
      <c r="Z474" s="146">
        <v>70</v>
      </c>
      <c r="AA474" s="149">
        <v>342</v>
      </c>
      <c r="AB474" s="141">
        <v>0</v>
      </c>
      <c r="AC474" s="150">
        <v>100</v>
      </c>
      <c r="AD474" s="151">
        <v>0</v>
      </c>
    </row>
    <row r="475" spans="1:30" s="3" customFormat="1" ht="18.75" customHeight="1">
      <c r="A475" s="382">
        <v>473</v>
      </c>
      <c r="B475" s="384" t="s">
        <v>3023</v>
      </c>
      <c r="C475" s="385" t="s">
        <v>88</v>
      </c>
      <c r="D475" s="386">
        <v>431</v>
      </c>
      <c r="E475" s="387">
        <v>4509702</v>
      </c>
      <c r="F475" s="388">
        <v>476</v>
      </c>
      <c r="G475" s="389">
        <v>435</v>
      </c>
      <c r="H475" s="390">
        <v>4567135</v>
      </c>
      <c r="I475" s="391">
        <v>387</v>
      </c>
      <c r="J475" s="392">
        <v>353</v>
      </c>
      <c r="K475" s="387">
        <v>1588877</v>
      </c>
      <c r="L475" s="388">
        <v>350</v>
      </c>
      <c r="M475" s="389">
        <v>321</v>
      </c>
      <c r="N475" s="390">
        <v>1625922</v>
      </c>
      <c r="O475" s="391">
        <v>386</v>
      </c>
      <c r="P475" s="392">
        <v>350</v>
      </c>
      <c r="Q475" s="387">
        <v>4456757</v>
      </c>
      <c r="R475" s="388">
        <v>293</v>
      </c>
      <c r="S475" s="389">
        <v>271</v>
      </c>
      <c r="T475" s="390">
        <v>407046</v>
      </c>
      <c r="U475" s="391">
        <v>222</v>
      </c>
      <c r="V475" s="392">
        <v>209</v>
      </c>
      <c r="W475" s="387">
        <v>14794</v>
      </c>
      <c r="X475" s="388">
        <v>252</v>
      </c>
      <c r="Y475" s="389">
        <v>215</v>
      </c>
      <c r="Z475" s="390">
        <v>622</v>
      </c>
      <c r="AA475" s="395">
        <v>311</v>
      </c>
      <c r="AB475" s="396">
        <v>0</v>
      </c>
      <c r="AC475" s="397">
        <v>100</v>
      </c>
      <c r="AD475" s="398">
        <v>0</v>
      </c>
    </row>
    <row r="476" spans="1:30" s="3" customFormat="1" ht="18.75" customHeight="1">
      <c r="A476" s="382">
        <v>474</v>
      </c>
      <c r="B476" s="384" t="s">
        <v>2775</v>
      </c>
      <c r="C476" s="385" t="s">
        <v>88</v>
      </c>
      <c r="D476" s="396">
        <v>432</v>
      </c>
      <c r="E476" s="387">
        <v>4503984</v>
      </c>
      <c r="F476" s="388">
        <v>475</v>
      </c>
      <c r="G476" s="389">
        <v>434</v>
      </c>
      <c r="H476" s="390">
        <v>4583371</v>
      </c>
      <c r="I476" s="391">
        <v>478</v>
      </c>
      <c r="J476" s="392">
        <v>436</v>
      </c>
      <c r="K476" s="387">
        <v>410718</v>
      </c>
      <c r="L476" s="388">
        <v>464</v>
      </c>
      <c r="M476" s="389">
        <v>428</v>
      </c>
      <c r="N476" s="390">
        <v>411163</v>
      </c>
      <c r="O476" s="391">
        <v>454</v>
      </c>
      <c r="P476" s="392">
        <v>412</v>
      </c>
      <c r="Q476" s="387">
        <v>2864512</v>
      </c>
      <c r="R476" s="388">
        <v>372</v>
      </c>
      <c r="S476" s="389">
        <v>345</v>
      </c>
      <c r="T476" s="390">
        <v>148930</v>
      </c>
      <c r="U476" s="391">
        <v>204</v>
      </c>
      <c r="V476" s="392">
        <v>191</v>
      </c>
      <c r="W476" s="387">
        <v>16561</v>
      </c>
      <c r="X476" s="388">
        <v>498</v>
      </c>
      <c r="Y476" s="389">
        <v>454</v>
      </c>
      <c r="Z476" s="390">
        <v>35</v>
      </c>
      <c r="AA476" s="395">
        <v>352</v>
      </c>
      <c r="AB476" s="396">
        <v>0</v>
      </c>
      <c r="AC476" s="397">
        <v>100</v>
      </c>
      <c r="AD476" s="398">
        <v>0</v>
      </c>
    </row>
    <row r="477" spans="1:30" s="3" customFormat="1" ht="18.75" customHeight="1">
      <c r="A477" s="152">
        <v>475</v>
      </c>
      <c r="B477" s="154" t="s">
        <v>1211</v>
      </c>
      <c r="C477" s="155" t="s">
        <v>3056</v>
      </c>
      <c r="D477" s="156">
        <v>433</v>
      </c>
      <c r="E477" s="158">
        <v>4500261</v>
      </c>
      <c r="F477" s="159">
        <v>382</v>
      </c>
      <c r="G477" s="160">
        <v>350</v>
      </c>
      <c r="H477" s="161">
        <v>5979607</v>
      </c>
      <c r="I477" s="162">
        <v>465</v>
      </c>
      <c r="J477" s="163">
        <v>423</v>
      </c>
      <c r="K477" s="158">
        <v>623675</v>
      </c>
      <c r="L477" s="159">
        <v>409</v>
      </c>
      <c r="M477" s="160">
        <v>377</v>
      </c>
      <c r="N477" s="161">
        <v>979681</v>
      </c>
      <c r="O477" s="162">
        <v>371</v>
      </c>
      <c r="P477" s="163">
        <v>336</v>
      </c>
      <c r="Q477" s="158">
        <v>4637304</v>
      </c>
      <c r="R477" s="159">
        <v>386</v>
      </c>
      <c r="S477" s="160">
        <v>359</v>
      </c>
      <c r="T477" s="161">
        <v>112945</v>
      </c>
      <c r="U477" s="162">
        <v>149</v>
      </c>
      <c r="V477" s="163">
        <v>137</v>
      </c>
      <c r="W477" s="158">
        <v>23286</v>
      </c>
      <c r="X477" s="159">
        <v>231</v>
      </c>
      <c r="Y477" s="160">
        <v>195</v>
      </c>
      <c r="Z477" s="161">
        <v>670</v>
      </c>
      <c r="AA477" s="164">
        <v>321</v>
      </c>
      <c r="AB477" s="156">
        <v>0</v>
      </c>
      <c r="AC477" s="165">
        <v>100</v>
      </c>
      <c r="AD477" s="166">
        <v>0</v>
      </c>
    </row>
    <row r="478" spans="1:30" s="3" customFormat="1" ht="18.75" customHeight="1">
      <c r="A478" s="167">
        <v>476</v>
      </c>
      <c r="B478" s="169" t="s">
        <v>489</v>
      </c>
      <c r="C478" s="170" t="s">
        <v>3056</v>
      </c>
      <c r="D478" s="171">
        <v>434</v>
      </c>
      <c r="E478" s="173">
        <v>4498975</v>
      </c>
      <c r="F478" s="174">
        <v>482</v>
      </c>
      <c r="G478" s="175">
        <v>440</v>
      </c>
      <c r="H478" s="176">
        <v>4499030</v>
      </c>
      <c r="I478" s="177">
        <v>409</v>
      </c>
      <c r="J478" s="178">
        <v>373</v>
      </c>
      <c r="K478" s="173">
        <v>1288508</v>
      </c>
      <c r="L478" s="174">
        <v>336</v>
      </c>
      <c r="M478" s="175">
        <v>307</v>
      </c>
      <c r="N478" s="176">
        <v>1749494</v>
      </c>
      <c r="O478" s="177">
        <v>429</v>
      </c>
      <c r="P478" s="178">
        <v>388</v>
      </c>
      <c r="Q478" s="173">
        <v>3454318</v>
      </c>
      <c r="R478" s="174">
        <v>430</v>
      </c>
      <c r="S478" s="175">
        <v>403</v>
      </c>
      <c r="T478" s="176">
        <v>40540</v>
      </c>
      <c r="U478" s="177">
        <v>301</v>
      </c>
      <c r="V478" s="178">
        <v>287</v>
      </c>
      <c r="W478" s="173">
        <v>6856</v>
      </c>
      <c r="X478" s="174">
        <v>360</v>
      </c>
      <c r="Y478" s="175">
        <v>317</v>
      </c>
      <c r="Z478" s="176">
        <v>398</v>
      </c>
      <c r="AA478" s="179">
        <v>362</v>
      </c>
      <c r="AB478" s="171">
        <v>0</v>
      </c>
      <c r="AC478" s="180">
        <v>100</v>
      </c>
      <c r="AD478" s="181">
        <v>0</v>
      </c>
    </row>
    <row r="479" spans="1:30" s="3" customFormat="1" ht="18.75" customHeight="1">
      <c r="A479" s="382">
        <v>477</v>
      </c>
      <c r="B479" s="384" t="s">
        <v>490</v>
      </c>
      <c r="C479" s="385" t="s">
        <v>3054</v>
      </c>
      <c r="D479" s="396">
        <v>43</v>
      </c>
      <c r="E479" s="387">
        <v>4455159</v>
      </c>
      <c r="F479" s="388">
        <v>484</v>
      </c>
      <c r="G479" s="389">
        <v>43</v>
      </c>
      <c r="H479" s="390">
        <v>4455159</v>
      </c>
      <c r="I479" s="391">
        <v>462</v>
      </c>
      <c r="J479" s="392">
        <v>42</v>
      </c>
      <c r="K479" s="387">
        <v>647296</v>
      </c>
      <c r="L479" s="388">
        <v>431</v>
      </c>
      <c r="M479" s="389">
        <v>35</v>
      </c>
      <c r="N479" s="390">
        <v>724831</v>
      </c>
      <c r="O479" s="391">
        <v>262</v>
      </c>
      <c r="P479" s="392">
        <v>29</v>
      </c>
      <c r="Q479" s="387">
        <v>8100336</v>
      </c>
      <c r="R479" s="388">
        <v>495</v>
      </c>
      <c r="S479" s="389">
        <v>39</v>
      </c>
      <c r="T479" s="390">
        <v>-12134948</v>
      </c>
      <c r="U479" s="391" t="s">
        <v>3052</v>
      </c>
      <c r="V479" s="392" t="s">
        <v>3052</v>
      </c>
      <c r="W479" s="399" t="s">
        <v>3052</v>
      </c>
      <c r="X479" s="388">
        <v>12</v>
      </c>
      <c r="Y479" s="389">
        <v>11</v>
      </c>
      <c r="Z479" s="390">
        <v>5417</v>
      </c>
      <c r="AA479" s="395">
        <v>210</v>
      </c>
      <c r="AB479" s="396">
        <v>100</v>
      </c>
      <c r="AC479" s="397">
        <v>0</v>
      </c>
      <c r="AD479" s="398">
        <v>0</v>
      </c>
    </row>
    <row r="480" spans="1:30" s="3" customFormat="1" ht="18.75" customHeight="1">
      <c r="A480" s="137">
        <v>478</v>
      </c>
      <c r="B480" s="139" t="s">
        <v>1183</v>
      </c>
      <c r="C480" s="140" t="s">
        <v>3056</v>
      </c>
      <c r="D480" s="141">
        <v>435</v>
      </c>
      <c r="E480" s="143">
        <v>4443023</v>
      </c>
      <c r="F480" s="144">
        <v>466</v>
      </c>
      <c r="G480" s="145">
        <v>426</v>
      </c>
      <c r="H480" s="146">
        <v>4708270</v>
      </c>
      <c r="I480" s="147" t="s">
        <v>3052</v>
      </c>
      <c r="J480" s="148" t="s">
        <v>3052</v>
      </c>
      <c r="K480" s="143">
        <v>-889067</v>
      </c>
      <c r="L480" s="144">
        <v>469</v>
      </c>
      <c r="M480" s="145">
        <v>433</v>
      </c>
      <c r="N480" s="146">
        <v>355127</v>
      </c>
      <c r="O480" s="147">
        <v>439</v>
      </c>
      <c r="P480" s="148">
        <v>398</v>
      </c>
      <c r="Q480" s="143">
        <v>3209577</v>
      </c>
      <c r="R480" s="144">
        <v>480</v>
      </c>
      <c r="S480" s="145">
        <v>447</v>
      </c>
      <c r="T480" s="187" t="s">
        <v>3052</v>
      </c>
      <c r="U480" s="147">
        <v>264</v>
      </c>
      <c r="V480" s="148">
        <v>250</v>
      </c>
      <c r="W480" s="143">
        <v>9668</v>
      </c>
      <c r="X480" s="144">
        <v>418</v>
      </c>
      <c r="Y480" s="145">
        <v>374</v>
      </c>
      <c r="Z480" s="146">
        <v>260</v>
      </c>
      <c r="AA480" s="149">
        <v>383</v>
      </c>
      <c r="AB480" s="141">
        <v>0</v>
      </c>
      <c r="AC480" s="150">
        <v>100</v>
      </c>
      <c r="AD480" s="151">
        <v>0</v>
      </c>
    </row>
    <row r="481" spans="1:30" s="3" customFormat="1" ht="18.75" customHeight="1">
      <c r="A481" s="382">
        <v>479</v>
      </c>
      <c r="B481" s="384" t="s">
        <v>345</v>
      </c>
      <c r="C481" s="385" t="s">
        <v>88</v>
      </c>
      <c r="D481" s="396">
        <v>436</v>
      </c>
      <c r="E481" s="387">
        <v>4438503</v>
      </c>
      <c r="F481" s="388">
        <v>469</v>
      </c>
      <c r="G481" s="389">
        <v>429</v>
      </c>
      <c r="H481" s="390">
        <v>4684986</v>
      </c>
      <c r="I481" s="391">
        <v>487</v>
      </c>
      <c r="J481" s="392">
        <v>445</v>
      </c>
      <c r="K481" s="387">
        <v>169975</v>
      </c>
      <c r="L481" s="388">
        <v>466</v>
      </c>
      <c r="M481" s="389">
        <v>430</v>
      </c>
      <c r="N481" s="390">
        <v>391105</v>
      </c>
      <c r="O481" s="391">
        <v>486</v>
      </c>
      <c r="P481" s="392">
        <v>442</v>
      </c>
      <c r="Q481" s="387">
        <v>2070447</v>
      </c>
      <c r="R481" s="388">
        <v>407</v>
      </c>
      <c r="S481" s="389">
        <v>380</v>
      </c>
      <c r="T481" s="390">
        <v>79232</v>
      </c>
      <c r="U481" s="391">
        <v>199</v>
      </c>
      <c r="V481" s="392">
        <v>186</v>
      </c>
      <c r="W481" s="387">
        <v>16838</v>
      </c>
      <c r="X481" s="388">
        <v>491</v>
      </c>
      <c r="Y481" s="389">
        <v>447</v>
      </c>
      <c r="Z481" s="390">
        <v>80</v>
      </c>
      <c r="AA481" s="395">
        <v>311</v>
      </c>
      <c r="AB481" s="396">
        <v>0</v>
      </c>
      <c r="AC481" s="397">
        <v>100</v>
      </c>
      <c r="AD481" s="398">
        <v>0</v>
      </c>
    </row>
    <row r="482" spans="1:30" s="3" customFormat="1" ht="18.75" customHeight="1">
      <c r="A482" s="400">
        <v>480</v>
      </c>
      <c r="B482" s="402" t="s">
        <v>3028</v>
      </c>
      <c r="C482" s="403" t="s">
        <v>88</v>
      </c>
      <c r="D482" s="404">
        <v>437</v>
      </c>
      <c r="E482" s="405">
        <v>4419189</v>
      </c>
      <c r="F482" s="406">
        <v>483</v>
      </c>
      <c r="G482" s="407">
        <v>441</v>
      </c>
      <c r="H482" s="408">
        <v>4464576</v>
      </c>
      <c r="I482" s="409">
        <v>430</v>
      </c>
      <c r="J482" s="410">
        <v>391</v>
      </c>
      <c r="K482" s="405">
        <v>1033089</v>
      </c>
      <c r="L482" s="406">
        <v>458</v>
      </c>
      <c r="M482" s="407">
        <v>422</v>
      </c>
      <c r="N482" s="408">
        <v>470716</v>
      </c>
      <c r="O482" s="409">
        <v>353</v>
      </c>
      <c r="P482" s="410">
        <v>320</v>
      </c>
      <c r="Q482" s="405">
        <v>4987807</v>
      </c>
      <c r="R482" s="406">
        <v>410</v>
      </c>
      <c r="S482" s="407">
        <v>383</v>
      </c>
      <c r="T482" s="408">
        <v>74036</v>
      </c>
      <c r="U482" s="409">
        <v>216</v>
      </c>
      <c r="V482" s="410">
        <v>203</v>
      </c>
      <c r="W482" s="405">
        <v>15545</v>
      </c>
      <c r="X482" s="406">
        <v>475</v>
      </c>
      <c r="Y482" s="407">
        <v>431</v>
      </c>
      <c r="Z482" s="408">
        <v>168</v>
      </c>
      <c r="AA482" s="413">
        <v>356</v>
      </c>
      <c r="AB482" s="404">
        <v>0</v>
      </c>
      <c r="AC482" s="414">
        <v>100</v>
      </c>
      <c r="AD482" s="415">
        <v>0</v>
      </c>
    </row>
    <row r="483" spans="1:30" s="3" customFormat="1" ht="18.75" customHeight="1">
      <c r="A483" s="366">
        <v>481</v>
      </c>
      <c r="B483" s="368" t="s">
        <v>3136</v>
      </c>
      <c r="C483" s="369" t="s">
        <v>88</v>
      </c>
      <c r="D483" s="370">
        <v>438</v>
      </c>
      <c r="E483" s="371">
        <v>4414789</v>
      </c>
      <c r="F483" s="372">
        <v>481</v>
      </c>
      <c r="G483" s="373">
        <v>439</v>
      </c>
      <c r="H483" s="374">
        <v>4505885</v>
      </c>
      <c r="I483" s="375">
        <v>362</v>
      </c>
      <c r="J483" s="376">
        <v>328</v>
      </c>
      <c r="K483" s="371">
        <v>1781277</v>
      </c>
      <c r="L483" s="372">
        <v>386</v>
      </c>
      <c r="M483" s="373">
        <v>355</v>
      </c>
      <c r="N483" s="374">
        <v>1168694</v>
      </c>
      <c r="O483" s="375">
        <v>460</v>
      </c>
      <c r="P483" s="376">
        <v>417</v>
      </c>
      <c r="Q483" s="371">
        <v>2731457</v>
      </c>
      <c r="R483" s="372">
        <v>236</v>
      </c>
      <c r="S483" s="373">
        <v>214</v>
      </c>
      <c r="T483" s="374">
        <v>731333</v>
      </c>
      <c r="U483" s="375">
        <v>238</v>
      </c>
      <c r="V483" s="376">
        <v>225</v>
      </c>
      <c r="W483" s="371">
        <v>12973</v>
      </c>
      <c r="X483" s="372">
        <v>280</v>
      </c>
      <c r="Y483" s="373">
        <v>242</v>
      </c>
      <c r="Z483" s="374">
        <v>550</v>
      </c>
      <c r="AA483" s="379">
        <v>372</v>
      </c>
      <c r="AB483" s="370">
        <v>0</v>
      </c>
      <c r="AC483" s="380">
        <v>70</v>
      </c>
      <c r="AD483" s="381">
        <v>30</v>
      </c>
    </row>
    <row r="484" spans="1:30" s="3" customFormat="1" ht="18.75" customHeight="1">
      <c r="A484" s="137">
        <v>482</v>
      </c>
      <c r="B484" s="139" t="s">
        <v>346</v>
      </c>
      <c r="C484" s="140" t="s">
        <v>3056</v>
      </c>
      <c r="D484" s="141">
        <v>439</v>
      </c>
      <c r="E484" s="143">
        <v>4410153</v>
      </c>
      <c r="F484" s="144">
        <v>480</v>
      </c>
      <c r="G484" s="145">
        <v>438</v>
      </c>
      <c r="H484" s="146">
        <v>4508868</v>
      </c>
      <c r="I484" s="147">
        <v>434</v>
      </c>
      <c r="J484" s="148">
        <v>395</v>
      </c>
      <c r="K484" s="143">
        <v>1000969</v>
      </c>
      <c r="L484" s="144">
        <v>141</v>
      </c>
      <c r="M484" s="145">
        <v>122</v>
      </c>
      <c r="N484" s="146">
        <v>5461035</v>
      </c>
      <c r="O484" s="147">
        <v>292</v>
      </c>
      <c r="P484" s="148">
        <v>261</v>
      </c>
      <c r="Q484" s="143">
        <v>7147450</v>
      </c>
      <c r="R484" s="144">
        <v>446</v>
      </c>
      <c r="S484" s="145">
        <v>419</v>
      </c>
      <c r="T484" s="146">
        <v>-50270</v>
      </c>
      <c r="U484" s="147">
        <v>409</v>
      </c>
      <c r="V484" s="148">
        <v>389</v>
      </c>
      <c r="W484" s="143">
        <v>377</v>
      </c>
      <c r="X484" s="144">
        <v>436</v>
      </c>
      <c r="Y484" s="145">
        <v>392</v>
      </c>
      <c r="Z484" s="146">
        <v>228</v>
      </c>
      <c r="AA484" s="149">
        <v>341</v>
      </c>
      <c r="AB484" s="141">
        <v>0</v>
      </c>
      <c r="AC484" s="150">
        <v>50.01</v>
      </c>
      <c r="AD484" s="151">
        <v>49.99</v>
      </c>
    </row>
    <row r="485" spans="1:30" s="3" customFormat="1" ht="18.75" customHeight="1">
      <c r="A485" s="382">
        <v>483</v>
      </c>
      <c r="B485" s="384" t="s">
        <v>347</v>
      </c>
      <c r="C485" s="385" t="s">
        <v>91</v>
      </c>
      <c r="D485" s="396">
        <v>440</v>
      </c>
      <c r="E485" s="387">
        <v>4381335</v>
      </c>
      <c r="F485" s="388">
        <v>489</v>
      </c>
      <c r="G485" s="389">
        <v>446</v>
      </c>
      <c r="H485" s="390">
        <v>4381335</v>
      </c>
      <c r="I485" s="391">
        <v>458</v>
      </c>
      <c r="J485" s="392">
        <v>418</v>
      </c>
      <c r="K485" s="387">
        <v>680160</v>
      </c>
      <c r="L485" s="388">
        <v>487</v>
      </c>
      <c r="M485" s="389">
        <v>449</v>
      </c>
      <c r="N485" s="390">
        <v>103305</v>
      </c>
      <c r="O485" s="391">
        <v>494</v>
      </c>
      <c r="P485" s="392">
        <v>450</v>
      </c>
      <c r="Q485" s="387">
        <v>1786581</v>
      </c>
      <c r="R485" s="388">
        <v>421</v>
      </c>
      <c r="S485" s="389">
        <v>394</v>
      </c>
      <c r="T485" s="390">
        <v>53286</v>
      </c>
      <c r="U485" s="391">
        <v>147</v>
      </c>
      <c r="V485" s="392">
        <v>135</v>
      </c>
      <c r="W485" s="387">
        <v>23519</v>
      </c>
      <c r="X485" s="388">
        <v>487</v>
      </c>
      <c r="Y485" s="389">
        <v>443</v>
      </c>
      <c r="Z485" s="390">
        <v>104</v>
      </c>
      <c r="AA485" s="395">
        <v>312</v>
      </c>
      <c r="AB485" s="396">
        <v>0</v>
      </c>
      <c r="AC485" s="397">
        <v>100</v>
      </c>
      <c r="AD485" s="398">
        <v>0</v>
      </c>
    </row>
    <row r="486" spans="1:30" s="3" customFormat="1" ht="18.75" customHeight="1">
      <c r="A486" s="137">
        <v>484</v>
      </c>
      <c r="B486" s="139" t="s">
        <v>348</v>
      </c>
      <c r="C486" s="140" t="s">
        <v>3056</v>
      </c>
      <c r="D486" s="141">
        <v>441</v>
      </c>
      <c r="E486" s="143">
        <v>4369876</v>
      </c>
      <c r="F486" s="144">
        <v>487</v>
      </c>
      <c r="G486" s="145">
        <v>444</v>
      </c>
      <c r="H486" s="146">
        <v>4401122</v>
      </c>
      <c r="I486" s="147">
        <v>411</v>
      </c>
      <c r="J486" s="148">
        <v>374</v>
      </c>
      <c r="K486" s="143">
        <v>1246633</v>
      </c>
      <c r="L486" s="144">
        <v>299</v>
      </c>
      <c r="M486" s="145">
        <v>273</v>
      </c>
      <c r="N486" s="146">
        <v>2201492</v>
      </c>
      <c r="O486" s="147">
        <v>447</v>
      </c>
      <c r="P486" s="148">
        <v>406</v>
      </c>
      <c r="Q486" s="143">
        <v>3032376</v>
      </c>
      <c r="R486" s="144">
        <v>327</v>
      </c>
      <c r="S486" s="145">
        <v>304</v>
      </c>
      <c r="T486" s="146">
        <v>283994</v>
      </c>
      <c r="U486" s="147">
        <v>380</v>
      </c>
      <c r="V486" s="148">
        <v>362</v>
      </c>
      <c r="W486" s="143">
        <v>1304</v>
      </c>
      <c r="X486" s="144">
        <v>242</v>
      </c>
      <c r="Y486" s="145">
        <v>205</v>
      </c>
      <c r="Z486" s="146">
        <v>650</v>
      </c>
      <c r="AA486" s="149">
        <v>321</v>
      </c>
      <c r="AB486" s="141">
        <v>0</v>
      </c>
      <c r="AC486" s="150">
        <v>100</v>
      </c>
      <c r="AD486" s="151">
        <v>0</v>
      </c>
    </row>
    <row r="487" spans="1:30" s="3" customFormat="1" ht="18.75" customHeight="1">
      <c r="A487" s="400">
        <v>485</v>
      </c>
      <c r="B487" s="402" t="s">
        <v>349</v>
      </c>
      <c r="C487" s="403" t="s">
        <v>89</v>
      </c>
      <c r="D487" s="404">
        <v>442</v>
      </c>
      <c r="E487" s="405">
        <v>4357787</v>
      </c>
      <c r="F487" s="406">
        <v>488</v>
      </c>
      <c r="G487" s="407">
        <v>445</v>
      </c>
      <c r="H487" s="408">
        <v>4381776</v>
      </c>
      <c r="I487" s="409">
        <v>408</v>
      </c>
      <c r="J487" s="410">
        <v>372</v>
      </c>
      <c r="K487" s="405">
        <v>1289194</v>
      </c>
      <c r="L487" s="406">
        <v>422</v>
      </c>
      <c r="M487" s="407">
        <v>388</v>
      </c>
      <c r="N487" s="408">
        <v>827589</v>
      </c>
      <c r="O487" s="409">
        <v>444</v>
      </c>
      <c r="P487" s="410">
        <v>403</v>
      </c>
      <c r="Q487" s="405">
        <v>3075464</v>
      </c>
      <c r="R487" s="406">
        <v>344</v>
      </c>
      <c r="S487" s="407">
        <v>319</v>
      </c>
      <c r="T487" s="408">
        <v>225162</v>
      </c>
      <c r="U487" s="409">
        <v>363</v>
      </c>
      <c r="V487" s="410">
        <v>346</v>
      </c>
      <c r="W487" s="405">
        <v>2102</v>
      </c>
      <c r="X487" s="406">
        <v>370</v>
      </c>
      <c r="Y487" s="407">
        <v>327</v>
      </c>
      <c r="Z487" s="408">
        <v>365</v>
      </c>
      <c r="AA487" s="413">
        <v>331</v>
      </c>
      <c r="AB487" s="404">
        <v>0</v>
      </c>
      <c r="AC487" s="414">
        <v>100</v>
      </c>
      <c r="AD487" s="415">
        <v>0</v>
      </c>
    </row>
    <row r="488" spans="1:30" s="3" customFormat="1" ht="18.75" customHeight="1">
      <c r="A488" s="366">
        <v>486</v>
      </c>
      <c r="B488" s="368" t="s">
        <v>2750</v>
      </c>
      <c r="C488" s="369" t="s">
        <v>1061</v>
      </c>
      <c r="D488" s="370">
        <v>443</v>
      </c>
      <c r="E488" s="371">
        <v>4350237</v>
      </c>
      <c r="F488" s="372">
        <v>485</v>
      </c>
      <c r="G488" s="373">
        <v>442</v>
      </c>
      <c r="H488" s="374">
        <v>4438562</v>
      </c>
      <c r="I488" s="375">
        <v>390</v>
      </c>
      <c r="J488" s="376">
        <v>356</v>
      </c>
      <c r="K488" s="371">
        <v>1555910</v>
      </c>
      <c r="L488" s="372">
        <v>380</v>
      </c>
      <c r="M488" s="373">
        <v>349</v>
      </c>
      <c r="N488" s="374">
        <v>1266888</v>
      </c>
      <c r="O488" s="375">
        <v>466</v>
      </c>
      <c r="P488" s="376">
        <v>422</v>
      </c>
      <c r="Q488" s="371">
        <v>2664321</v>
      </c>
      <c r="R488" s="372">
        <v>169</v>
      </c>
      <c r="S488" s="373">
        <v>152</v>
      </c>
      <c r="T488" s="374">
        <v>1126812</v>
      </c>
      <c r="U488" s="375">
        <v>247</v>
      </c>
      <c r="V488" s="376">
        <v>234</v>
      </c>
      <c r="W488" s="371">
        <v>11649</v>
      </c>
      <c r="X488" s="372">
        <v>282</v>
      </c>
      <c r="Y488" s="373">
        <v>244</v>
      </c>
      <c r="Z488" s="374">
        <v>546</v>
      </c>
      <c r="AA488" s="379">
        <v>381</v>
      </c>
      <c r="AB488" s="370">
        <v>0</v>
      </c>
      <c r="AC488" s="380">
        <v>0.75</v>
      </c>
      <c r="AD488" s="381">
        <v>99.25</v>
      </c>
    </row>
    <row r="489" spans="1:30" s="3" customFormat="1" ht="18.75" customHeight="1">
      <c r="A489" s="137">
        <v>487</v>
      </c>
      <c r="B489" s="139" t="s">
        <v>1475</v>
      </c>
      <c r="C489" s="140" t="s">
        <v>3056</v>
      </c>
      <c r="D489" s="141">
        <v>444</v>
      </c>
      <c r="E489" s="143">
        <v>4337401</v>
      </c>
      <c r="F489" s="144">
        <v>492</v>
      </c>
      <c r="G489" s="145">
        <v>449</v>
      </c>
      <c r="H489" s="146">
        <v>4337401</v>
      </c>
      <c r="I489" s="147">
        <v>486</v>
      </c>
      <c r="J489" s="148">
        <v>444</v>
      </c>
      <c r="K489" s="143">
        <v>178560</v>
      </c>
      <c r="L489" s="144">
        <v>477</v>
      </c>
      <c r="M489" s="145">
        <v>441</v>
      </c>
      <c r="N489" s="146">
        <v>212725</v>
      </c>
      <c r="O489" s="147">
        <v>500</v>
      </c>
      <c r="P489" s="148">
        <v>456</v>
      </c>
      <c r="Q489" s="143">
        <v>407730</v>
      </c>
      <c r="R489" s="144">
        <v>402</v>
      </c>
      <c r="S489" s="145">
        <v>375</v>
      </c>
      <c r="T489" s="146">
        <v>98809</v>
      </c>
      <c r="U489" s="147" t="s">
        <v>3052</v>
      </c>
      <c r="V489" s="148" t="s">
        <v>3052</v>
      </c>
      <c r="W489" s="186" t="s">
        <v>3052</v>
      </c>
      <c r="X489" s="144">
        <v>499</v>
      </c>
      <c r="Y489" s="145">
        <v>455</v>
      </c>
      <c r="Z489" s="146">
        <v>32</v>
      </c>
      <c r="AA489" s="149">
        <v>354</v>
      </c>
      <c r="AB489" s="141">
        <v>0</v>
      </c>
      <c r="AC489" s="150">
        <v>100</v>
      </c>
      <c r="AD489" s="151">
        <v>0</v>
      </c>
    </row>
    <row r="490" spans="1:30" s="3" customFormat="1" ht="18.75" customHeight="1">
      <c r="A490" s="382">
        <v>488</v>
      </c>
      <c r="B490" s="384" t="s">
        <v>350</v>
      </c>
      <c r="C490" s="385" t="s">
        <v>3058</v>
      </c>
      <c r="D490" s="396">
        <v>445</v>
      </c>
      <c r="E490" s="387">
        <v>4321928</v>
      </c>
      <c r="F490" s="388">
        <v>461</v>
      </c>
      <c r="G490" s="389">
        <v>421</v>
      </c>
      <c r="H490" s="390">
        <v>4779179</v>
      </c>
      <c r="I490" s="391">
        <v>479</v>
      </c>
      <c r="J490" s="392">
        <v>437</v>
      </c>
      <c r="K490" s="387">
        <v>404256</v>
      </c>
      <c r="L490" s="388">
        <v>467</v>
      </c>
      <c r="M490" s="389">
        <v>431</v>
      </c>
      <c r="N490" s="390">
        <v>373088</v>
      </c>
      <c r="O490" s="391">
        <v>487</v>
      </c>
      <c r="P490" s="392">
        <v>443</v>
      </c>
      <c r="Q490" s="387">
        <v>2041962</v>
      </c>
      <c r="R490" s="388">
        <v>454</v>
      </c>
      <c r="S490" s="389">
        <v>427</v>
      </c>
      <c r="T490" s="390">
        <v>-136665</v>
      </c>
      <c r="U490" s="391" t="s">
        <v>3052</v>
      </c>
      <c r="V490" s="392" t="s">
        <v>3052</v>
      </c>
      <c r="W490" s="399" t="s">
        <v>3052</v>
      </c>
      <c r="X490" s="388">
        <v>437</v>
      </c>
      <c r="Y490" s="389">
        <v>393</v>
      </c>
      <c r="Z490" s="390">
        <v>228</v>
      </c>
      <c r="AA490" s="395">
        <v>311</v>
      </c>
      <c r="AB490" s="396">
        <v>0</v>
      </c>
      <c r="AC490" s="397">
        <v>100</v>
      </c>
      <c r="AD490" s="398">
        <v>0</v>
      </c>
    </row>
    <row r="491" spans="1:30" s="3" customFormat="1" ht="18.75" customHeight="1">
      <c r="A491" s="382">
        <v>489</v>
      </c>
      <c r="B491" s="384" t="s">
        <v>2405</v>
      </c>
      <c r="C491" s="385" t="s">
        <v>3054</v>
      </c>
      <c r="D491" s="396">
        <v>44</v>
      </c>
      <c r="E491" s="387">
        <v>4309013</v>
      </c>
      <c r="F491" s="388">
        <v>494</v>
      </c>
      <c r="G491" s="389">
        <v>44</v>
      </c>
      <c r="H491" s="390">
        <v>4309013</v>
      </c>
      <c r="I491" s="391">
        <v>272</v>
      </c>
      <c r="J491" s="392">
        <v>30</v>
      </c>
      <c r="K491" s="387">
        <v>2651763</v>
      </c>
      <c r="L491" s="388">
        <v>355</v>
      </c>
      <c r="M491" s="389">
        <v>30</v>
      </c>
      <c r="N491" s="390">
        <v>1547679</v>
      </c>
      <c r="O491" s="391">
        <v>365</v>
      </c>
      <c r="P491" s="392">
        <v>35</v>
      </c>
      <c r="Q491" s="387">
        <v>4704770</v>
      </c>
      <c r="R491" s="388">
        <v>179</v>
      </c>
      <c r="S491" s="389">
        <v>19</v>
      </c>
      <c r="T491" s="390">
        <v>1066659</v>
      </c>
      <c r="U491" s="391" t="s">
        <v>3052</v>
      </c>
      <c r="V491" s="392" t="s">
        <v>3052</v>
      </c>
      <c r="W491" s="399" t="s">
        <v>3052</v>
      </c>
      <c r="X491" s="388">
        <v>324</v>
      </c>
      <c r="Y491" s="389">
        <v>42</v>
      </c>
      <c r="Z491" s="390">
        <v>456</v>
      </c>
      <c r="AA491" s="395">
        <v>381</v>
      </c>
      <c r="AB491" s="396">
        <v>100</v>
      </c>
      <c r="AC491" s="397">
        <v>0</v>
      </c>
      <c r="AD491" s="398">
        <v>0</v>
      </c>
    </row>
    <row r="492" spans="1:30" s="3" customFormat="1" ht="18.75" customHeight="1">
      <c r="A492" s="152">
        <v>490</v>
      </c>
      <c r="B492" s="154" t="s">
        <v>2406</v>
      </c>
      <c r="C492" s="155" t="s">
        <v>3056</v>
      </c>
      <c r="D492" s="156">
        <v>446</v>
      </c>
      <c r="E492" s="158">
        <v>4304123</v>
      </c>
      <c r="F492" s="159">
        <v>491</v>
      </c>
      <c r="G492" s="160">
        <v>448</v>
      </c>
      <c r="H492" s="161">
        <v>4369676</v>
      </c>
      <c r="I492" s="162">
        <v>266</v>
      </c>
      <c r="J492" s="163">
        <v>238</v>
      </c>
      <c r="K492" s="158">
        <v>2732437</v>
      </c>
      <c r="L492" s="159">
        <v>169</v>
      </c>
      <c r="M492" s="160">
        <v>149</v>
      </c>
      <c r="N492" s="161">
        <v>4595067</v>
      </c>
      <c r="O492" s="162">
        <v>196</v>
      </c>
      <c r="P492" s="163">
        <v>171</v>
      </c>
      <c r="Q492" s="158">
        <v>10604875</v>
      </c>
      <c r="R492" s="159">
        <v>462</v>
      </c>
      <c r="S492" s="160">
        <v>433</v>
      </c>
      <c r="T492" s="161">
        <v>-439390</v>
      </c>
      <c r="U492" s="162">
        <v>226</v>
      </c>
      <c r="V492" s="163">
        <v>213</v>
      </c>
      <c r="W492" s="158">
        <v>14521</v>
      </c>
      <c r="X492" s="159">
        <v>396</v>
      </c>
      <c r="Y492" s="160">
        <v>353</v>
      </c>
      <c r="Z492" s="161">
        <v>317</v>
      </c>
      <c r="AA492" s="164">
        <v>321</v>
      </c>
      <c r="AB492" s="156">
        <v>0</v>
      </c>
      <c r="AC492" s="165">
        <v>66</v>
      </c>
      <c r="AD492" s="166">
        <v>34</v>
      </c>
    </row>
    <row r="493" spans="1:30" s="3" customFormat="1" ht="18.75" customHeight="1">
      <c r="A493" s="366">
        <v>491</v>
      </c>
      <c r="B493" s="368" t="s">
        <v>2287</v>
      </c>
      <c r="C493" s="369" t="s">
        <v>2648</v>
      </c>
      <c r="D493" s="370">
        <v>447</v>
      </c>
      <c r="E493" s="371">
        <v>4297779</v>
      </c>
      <c r="F493" s="372">
        <v>497</v>
      </c>
      <c r="G493" s="373">
        <v>453</v>
      </c>
      <c r="H493" s="374">
        <v>4297779</v>
      </c>
      <c r="I493" s="375">
        <v>312</v>
      </c>
      <c r="J493" s="376">
        <v>280</v>
      </c>
      <c r="K493" s="371">
        <v>2228673</v>
      </c>
      <c r="L493" s="372">
        <v>207</v>
      </c>
      <c r="M493" s="373">
        <v>187</v>
      </c>
      <c r="N493" s="374">
        <v>3716521</v>
      </c>
      <c r="O493" s="375">
        <v>349</v>
      </c>
      <c r="P493" s="376">
        <v>316</v>
      </c>
      <c r="Q493" s="371">
        <v>5008050</v>
      </c>
      <c r="R493" s="372">
        <v>115</v>
      </c>
      <c r="S493" s="373">
        <v>102</v>
      </c>
      <c r="T493" s="374">
        <v>1839208</v>
      </c>
      <c r="U493" s="375">
        <v>321</v>
      </c>
      <c r="V493" s="376">
        <v>306</v>
      </c>
      <c r="W493" s="371">
        <v>5044</v>
      </c>
      <c r="X493" s="372">
        <v>467</v>
      </c>
      <c r="Y493" s="373">
        <v>423</v>
      </c>
      <c r="Z493" s="374">
        <v>185</v>
      </c>
      <c r="AA493" s="379">
        <v>369</v>
      </c>
      <c r="AB493" s="370">
        <v>0</v>
      </c>
      <c r="AC493" s="380">
        <v>100</v>
      </c>
      <c r="AD493" s="381">
        <v>0</v>
      </c>
    </row>
    <row r="494" spans="1:30" s="3" customFormat="1" ht="18.75" customHeight="1">
      <c r="A494" s="382">
        <v>492</v>
      </c>
      <c r="B494" s="384" t="s">
        <v>1365</v>
      </c>
      <c r="C494" s="385" t="s">
        <v>2657</v>
      </c>
      <c r="D494" s="396">
        <v>448</v>
      </c>
      <c r="E494" s="387">
        <v>4296578</v>
      </c>
      <c r="F494" s="388">
        <v>486</v>
      </c>
      <c r="G494" s="389">
        <v>443</v>
      </c>
      <c r="H494" s="390">
        <v>4434998</v>
      </c>
      <c r="I494" s="391">
        <v>444</v>
      </c>
      <c r="J494" s="392">
        <v>405</v>
      </c>
      <c r="K494" s="387">
        <v>837789</v>
      </c>
      <c r="L494" s="388">
        <v>420</v>
      </c>
      <c r="M494" s="389">
        <v>386</v>
      </c>
      <c r="N494" s="390">
        <v>859276</v>
      </c>
      <c r="O494" s="391">
        <v>442</v>
      </c>
      <c r="P494" s="392">
        <v>401</v>
      </c>
      <c r="Q494" s="387">
        <v>3098061</v>
      </c>
      <c r="R494" s="388">
        <v>393</v>
      </c>
      <c r="S494" s="389">
        <v>366</v>
      </c>
      <c r="T494" s="390">
        <v>104599</v>
      </c>
      <c r="U494" s="391">
        <v>317</v>
      </c>
      <c r="V494" s="392">
        <v>303</v>
      </c>
      <c r="W494" s="387">
        <v>5446</v>
      </c>
      <c r="X494" s="388">
        <v>376</v>
      </c>
      <c r="Y494" s="389">
        <v>333</v>
      </c>
      <c r="Z494" s="390">
        <v>350</v>
      </c>
      <c r="AA494" s="395">
        <v>356</v>
      </c>
      <c r="AB494" s="396">
        <v>0</v>
      </c>
      <c r="AC494" s="397">
        <v>100</v>
      </c>
      <c r="AD494" s="398">
        <v>0</v>
      </c>
    </row>
    <row r="495" spans="1:30" s="3" customFormat="1" ht="18.75" customHeight="1">
      <c r="A495" s="382">
        <v>493</v>
      </c>
      <c r="B495" s="384" t="s">
        <v>2747</v>
      </c>
      <c r="C495" s="385" t="s">
        <v>3106</v>
      </c>
      <c r="D495" s="396">
        <v>449</v>
      </c>
      <c r="E495" s="387">
        <v>4292906</v>
      </c>
      <c r="F495" s="388">
        <v>498</v>
      </c>
      <c r="G495" s="389">
        <v>454</v>
      </c>
      <c r="H495" s="390">
        <v>4296882</v>
      </c>
      <c r="I495" s="391">
        <v>469</v>
      </c>
      <c r="J495" s="392">
        <v>427</v>
      </c>
      <c r="K495" s="387">
        <v>602386</v>
      </c>
      <c r="L495" s="388">
        <v>411</v>
      </c>
      <c r="M495" s="389">
        <v>379</v>
      </c>
      <c r="N495" s="390">
        <v>961484</v>
      </c>
      <c r="O495" s="391">
        <v>484</v>
      </c>
      <c r="P495" s="392">
        <v>440</v>
      </c>
      <c r="Q495" s="387">
        <v>2127126</v>
      </c>
      <c r="R495" s="388">
        <v>340</v>
      </c>
      <c r="S495" s="389">
        <v>315</v>
      </c>
      <c r="T495" s="390">
        <v>233967</v>
      </c>
      <c r="U495" s="391" t="s">
        <v>3052</v>
      </c>
      <c r="V495" s="392" t="s">
        <v>3052</v>
      </c>
      <c r="W495" s="399" t="s">
        <v>3052</v>
      </c>
      <c r="X495" s="388">
        <v>294</v>
      </c>
      <c r="Y495" s="389">
        <v>255</v>
      </c>
      <c r="Z495" s="390">
        <v>500</v>
      </c>
      <c r="AA495" s="395">
        <v>311</v>
      </c>
      <c r="AB495" s="396">
        <v>0</v>
      </c>
      <c r="AC495" s="397">
        <v>100</v>
      </c>
      <c r="AD495" s="398">
        <v>0</v>
      </c>
    </row>
    <row r="496" spans="1:30" s="3" customFormat="1" ht="18.75" customHeight="1">
      <c r="A496" s="137">
        <v>494</v>
      </c>
      <c r="B496" s="139" t="s">
        <v>2407</v>
      </c>
      <c r="C496" s="140" t="s">
        <v>3056</v>
      </c>
      <c r="D496" s="141">
        <v>450</v>
      </c>
      <c r="E496" s="143">
        <v>4290690</v>
      </c>
      <c r="F496" s="144">
        <v>495</v>
      </c>
      <c r="G496" s="145">
        <v>451</v>
      </c>
      <c r="H496" s="146">
        <v>4301721</v>
      </c>
      <c r="I496" s="147">
        <v>448</v>
      </c>
      <c r="J496" s="148">
        <v>409</v>
      </c>
      <c r="K496" s="143">
        <v>787537</v>
      </c>
      <c r="L496" s="144">
        <v>421</v>
      </c>
      <c r="M496" s="145">
        <v>387</v>
      </c>
      <c r="N496" s="146">
        <v>857668</v>
      </c>
      <c r="O496" s="147">
        <v>497</v>
      </c>
      <c r="P496" s="148">
        <v>453</v>
      </c>
      <c r="Q496" s="143">
        <v>1339065</v>
      </c>
      <c r="R496" s="144">
        <v>306</v>
      </c>
      <c r="S496" s="145">
        <v>284</v>
      </c>
      <c r="T496" s="146">
        <v>357122</v>
      </c>
      <c r="U496" s="147">
        <v>402</v>
      </c>
      <c r="V496" s="148">
        <v>383</v>
      </c>
      <c r="W496" s="143">
        <v>637</v>
      </c>
      <c r="X496" s="144">
        <v>476</v>
      </c>
      <c r="Y496" s="145">
        <v>432</v>
      </c>
      <c r="Z496" s="146">
        <v>160</v>
      </c>
      <c r="AA496" s="149">
        <v>352</v>
      </c>
      <c r="AB496" s="141">
        <v>0</v>
      </c>
      <c r="AC496" s="150">
        <v>100</v>
      </c>
      <c r="AD496" s="151">
        <v>0</v>
      </c>
    </row>
    <row r="497" spans="1:30" s="3" customFormat="1" ht="18.75" customHeight="1">
      <c r="A497" s="400">
        <v>495</v>
      </c>
      <c r="B497" s="402" t="s">
        <v>2740</v>
      </c>
      <c r="C497" s="403" t="s">
        <v>881</v>
      </c>
      <c r="D497" s="404">
        <v>451</v>
      </c>
      <c r="E497" s="405">
        <v>4273572</v>
      </c>
      <c r="F497" s="406">
        <v>496</v>
      </c>
      <c r="G497" s="407">
        <v>452</v>
      </c>
      <c r="H497" s="408">
        <v>4298620</v>
      </c>
      <c r="I497" s="409">
        <v>346</v>
      </c>
      <c r="J497" s="410">
        <v>312</v>
      </c>
      <c r="K497" s="405">
        <v>1920990</v>
      </c>
      <c r="L497" s="406">
        <v>447</v>
      </c>
      <c r="M497" s="407">
        <v>411</v>
      </c>
      <c r="N497" s="408">
        <v>606594</v>
      </c>
      <c r="O497" s="409">
        <v>441</v>
      </c>
      <c r="P497" s="410">
        <v>400</v>
      </c>
      <c r="Q497" s="405">
        <v>3138291</v>
      </c>
      <c r="R497" s="406">
        <v>294</v>
      </c>
      <c r="S497" s="407">
        <v>272</v>
      </c>
      <c r="T497" s="408">
        <v>404875</v>
      </c>
      <c r="U497" s="409">
        <v>375</v>
      </c>
      <c r="V497" s="410">
        <v>357</v>
      </c>
      <c r="W497" s="405">
        <v>1503</v>
      </c>
      <c r="X497" s="406">
        <v>379</v>
      </c>
      <c r="Y497" s="407">
        <v>336</v>
      </c>
      <c r="Z497" s="408">
        <v>343</v>
      </c>
      <c r="AA497" s="413">
        <v>381</v>
      </c>
      <c r="AB497" s="404">
        <v>0</v>
      </c>
      <c r="AC497" s="414">
        <v>100</v>
      </c>
      <c r="AD497" s="415">
        <v>0</v>
      </c>
    </row>
    <row r="498" spans="1:30" s="3" customFormat="1" ht="18.75" customHeight="1">
      <c r="A498" s="366">
        <v>496</v>
      </c>
      <c r="B498" s="368" t="s">
        <v>1374</v>
      </c>
      <c r="C498" s="369" t="s">
        <v>2187</v>
      </c>
      <c r="D498" s="370">
        <v>452</v>
      </c>
      <c r="E498" s="371">
        <v>4272261</v>
      </c>
      <c r="F498" s="372">
        <v>423</v>
      </c>
      <c r="G498" s="373">
        <v>387</v>
      </c>
      <c r="H498" s="374">
        <v>5309269</v>
      </c>
      <c r="I498" s="375">
        <v>422</v>
      </c>
      <c r="J498" s="376">
        <v>384</v>
      </c>
      <c r="K498" s="371">
        <v>1125134</v>
      </c>
      <c r="L498" s="372">
        <v>471</v>
      </c>
      <c r="M498" s="373">
        <v>435</v>
      </c>
      <c r="N498" s="374">
        <v>332033</v>
      </c>
      <c r="O498" s="375">
        <v>470</v>
      </c>
      <c r="P498" s="376">
        <v>426</v>
      </c>
      <c r="Q498" s="371">
        <v>2479989</v>
      </c>
      <c r="R498" s="372">
        <v>404</v>
      </c>
      <c r="S498" s="373">
        <v>377</v>
      </c>
      <c r="T498" s="374">
        <v>89749</v>
      </c>
      <c r="U498" s="375">
        <v>289</v>
      </c>
      <c r="V498" s="376">
        <v>275</v>
      </c>
      <c r="W498" s="371">
        <v>7779</v>
      </c>
      <c r="X498" s="372">
        <v>488</v>
      </c>
      <c r="Y498" s="373">
        <v>444</v>
      </c>
      <c r="Z498" s="374">
        <v>98</v>
      </c>
      <c r="AA498" s="379">
        <v>321</v>
      </c>
      <c r="AB498" s="370">
        <v>0</v>
      </c>
      <c r="AC498" s="380">
        <v>100</v>
      </c>
      <c r="AD498" s="381">
        <v>0</v>
      </c>
    </row>
    <row r="499" spans="1:30" s="3" customFormat="1" ht="18.75" customHeight="1">
      <c r="A499" s="137">
        <v>497</v>
      </c>
      <c r="B499" s="139" t="s">
        <v>2751</v>
      </c>
      <c r="C499" s="140" t="s">
        <v>3056</v>
      </c>
      <c r="D499" s="141">
        <v>453</v>
      </c>
      <c r="E499" s="143">
        <v>4269579</v>
      </c>
      <c r="F499" s="144">
        <v>493</v>
      </c>
      <c r="G499" s="145">
        <v>450</v>
      </c>
      <c r="H499" s="146">
        <v>4323854</v>
      </c>
      <c r="I499" s="147">
        <v>404</v>
      </c>
      <c r="J499" s="148">
        <v>369</v>
      </c>
      <c r="K499" s="143">
        <v>1333924</v>
      </c>
      <c r="L499" s="144">
        <v>425</v>
      </c>
      <c r="M499" s="145">
        <v>391</v>
      </c>
      <c r="N499" s="146">
        <v>802228</v>
      </c>
      <c r="O499" s="147">
        <v>463</v>
      </c>
      <c r="P499" s="148">
        <v>419</v>
      </c>
      <c r="Q499" s="143">
        <v>2700949</v>
      </c>
      <c r="R499" s="144">
        <v>457</v>
      </c>
      <c r="S499" s="145">
        <v>430</v>
      </c>
      <c r="T499" s="146">
        <v>-217464</v>
      </c>
      <c r="U499" s="147">
        <v>148</v>
      </c>
      <c r="V499" s="148">
        <v>136</v>
      </c>
      <c r="W499" s="143">
        <v>23391</v>
      </c>
      <c r="X499" s="144">
        <v>446</v>
      </c>
      <c r="Y499" s="145">
        <v>402</v>
      </c>
      <c r="Z499" s="146">
        <v>215</v>
      </c>
      <c r="AA499" s="149">
        <v>321</v>
      </c>
      <c r="AB499" s="141">
        <v>0</v>
      </c>
      <c r="AC499" s="150">
        <v>100</v>
      </c>
      <c r="AD499" s="151">
        <v>0</v>
      </c>
    </row>
    <row r="500" spans="1:30" s="3" customFormat="1" ht="18.75" customHeight="1">
      <c r="A500" s="382">
        <v>498</v>
      </c>
      <c r="B500" s="384" t="s">
        <v>3208</v>
      </c>
      <c r="C500" s="385" t="s">
        <v>3058</v>
      </c>
      <c r="D500" s="396">
        <v>454</v>
      </c>
      <c r="E500" s="387">
        <v>4263983</v>
      </c>
      <c r="F500" s="388">
        <v>499</v>
      </c>
      <c r="G500" s="389">
        <v>455</v>
      </c>
      <c r="H500" s="390">
        <v>4263983</v>
      </c>
      <c r="I500" s="391">
        <v>357</v>
      </c>
      <c r="J500" s="392">
        <v>323</v>
      </c>
      <c r="K500" s="387">
        <v>1839741</v>
      </c>
      <c r="L500" s="388">
        <v>418</v>
      </c>
      <c r="M500" s="389">
        <v>384</v>
      </c>
      <c r="N500" s="390">
        <v>883723</v>
      </c>
      <c r="O500" s="391">
        <v>384</v>
      </c>
      <c r="P500" s="392">
        <v>348</v>
      </c>
      <c r="Q500" s="387">
        <v>4481600</v>
      </c>
      <c r="R500" s="388">
        <v>172</v>
      </c>
      <c r="S500" s="389">
        <v>155</v>
      </c>
      <c r="T500" s="390">
        <v>1111950</v>
      </c>
      <c r="U500" s="391" t="s">
        <v>3052</v>
      </c>
      <c r="V500" s="392" t="s">
        <v>3052</v>
      </c>
      <c r="W500" s="399" t="s">
        <v>3052</v>
      </c>
      <c r="X500" s="388">
        <v>311</v>
      </c>
      <c r="Y500" s="389">
        <v>271</v>
      </c>
      <c r="Z500" s="390">
        <v>475</v>
      </c>
      <c r="AA500" s="395">
        <v>210</v>
      </c>
      <c r="AB500" s="396">
        <v>0</v>
      </c>
      <c r="AC500" s="397">
        <v>100</v>
      </c>
      <c r="AD500" s="398">
        <v>0</v>
      </c>
    </row>
    <row r="501" spans="1:30" s="3" customFormat="1" ht="18.75" customHeight="1">
      <c r="A501" s="382">
        <v>499</v>
      </c>
      <c r="B501" s="384" t="s">
        <v>2408</v>
      </c>
      <c r="C501" s="385" t="s">
        <v>88</v>
      </c>
      <c r="D501" s="396">
        <v>455</v>
      </c>
      <c r="E501" s="387">
        <v>4262006</v>
      </c>
      <c r="F501" s="388">
        <v>490</v>
      </c>
      <c r="G501" s="389">
        <v>447</v>
      </c>
      <c r="H501" s="390">
        <v>4372282</v>
      </c>
      <c r="I501" s="391">
        <v>443</v>
      </c>
      <c r="J501" s="392">
        <v>404</v>
      </c>
      <c r="K501" s="387">
        <v>859249</v>
      </c>
      <c r="L501" s="388">
        <v>450</v>
      </c>
      <c r="M501" s="389">
        <v>414</v>
      </c>
      <c r="N501" s="390">
        <v>571725</v>
      </c>
      <c r="O501" s="391">
        <v>481</v>
      </c>
      <c r="P501" s="392">
        <v>437</v>
      </c>
      <c r="Q501" s="387">
        <v>2239436</v>
      </c>
      <c r="R501" s="388">
        <v>329</v>
      </c>
      <c r="S501" s="389">
        <v>306</v>
      </c>
      <c r="T501" s="390">
        <v>283135</v>
      </c>
      <c r="U501" s="391">
        <v>373</v>
      </c>
      <c r="V501" s="392">
        <v>355</v>
      </c>
      <c r="W501" s="387">
        <v>1602</v>
      </c>
      <c r="X501" s="388">
        <v>466</v>
      </c>
      <c r="Y501" s="389">
        <v>422</v>
      </c>
      <c r="Z501" s="390">
        <v>188</v>
      </c>
      <c r="AA501" s="395">
        <v>352</v>
      </c>
      <c r="AB501" s="396">
        <v>0</v>
      </c>
      <c r="AC501" s="397">
        <v>56.5</v>
      </c>
      <c r="AD501" s="398">
        <v>43.5</v>
      </c>
    </row>
    <row r="502" spans="1:30" s="3" customFormat="1" ht="18.75" customHeight="1">
      <c r="A502" s="191">
        <v>500</v>
      </c>
      <c r="B502" s="193" t="s">
        <v>1402</v>
      </c>
      <c r="C502" s="194" t="s">
        <v>3056</v>
      </c>
      <c r="D502" s="195">
        <v>456</v>
      </c>
      <c r="E502" s="197">
        <v>4254937</v>
      </c>
      <c r="F502" s="198">
        <v>500</v>
      </c>
      <c r="G502" s="199">
        <v>456</v>
      </c>
      <c r="H502" s="200">
        <v>4254937</v>
      </c>
      <c r="I502" s="201">
        <v>329</v>
      </c>
      <c r="J502" s="202">
        <v>296</v>
      </c>
      <c r="K502" s="197">
        <v>2032215</v>
      </c>
      <c r="L502" s="198">
        <v>363</v>
      </c>
      <c r="M502" s="199">
        <v>333</v>
      </c>
      <c r="N502" s="200">
        <v>1498212</v>
      </c>
      <c r="O502" s="201">
        <v>473</v>
      </c>
      <c r="P502" s="202">
        <v>429</v>
      </c>
      <c r="Q502" s="197">
        <v>2427371</v>
      </c>
      <c r="R502" s="198">
        <v>229</v>
      </c>
      <c r="S502" s="199">
        <v>207</v>
      </c>
      <c r="T502" s="200">
        <v>773091</v>
      </c>
      <c r="U502" s="201">
        <v>377</v>
      </c>
      <c r="V502" s="202">
        <v>359</v>
      </c>
      <c r="W502" s="197">
        <v>1360</v>
      </c>
      <c r="X502" s="198">
        <v>346</v>
      </c>
      <c r="Y502" s="199">
        <v>303</v>
      </c>
      <c r="Z502" s="200">
        <v>421</v>
      </c>
      <c r="AA502" s="203">
        <v>384</v>
      </c>
      <c r="AB502" s="195">
        <v>0</v>
      </c>
      <c r="AC502" s="204">
        <v>100</v>
      </c>
      <c r="AD502" s="205">
        <v>0</v>
      </c>
    </row>
    <row r="503" spans="1:30" s="3" customFormat="1" ht="12.75" customHeight="1">
      <c r="A503" s="658" t="s">
        <v>3203</v>
      </c>
      <c r="B503" s="658"/>
      <c r="C503" s="221"/>
    </row>
    <row r="504" spans="1:30" ht="22.5" customHeight="1">
      <c r="A504" s="716"/>
      <c r="B504" s="716"/>
      <c r="C504" s="661" t="s">
        <v>3204</v>
      </c>
      <c r="D504" s="661"/>
      <c r="E504" s="211">
        <v>9373239608</v>
      </c>
      <c r="G504" s="704">
        <v>11465409571</v>
      </c>
      <c r="H504" s="704"/>
      <c r="J504" s="704">
        <v>3752805902</v>
      </c>
      <c r="K504" s="663"/>
      <c r="M504" s="704">
        <v>3573463985</v>
      </c>
      <c r="N504" s="663"/>
      <c r="P504" s="704">
        <v>9191475739</v>
      </c>
      <c r="Q504" s="663"/>
      <c r="S504" s="704">
        <v>867850914</v>
      </c>
      <c r="T504" s="663"/>
      <c r="V504" s="704">
        <v>11622616</v>
      </c>
      <c r="W504" s="663"/>
      <c r="Y504" s="704">
        <v>578333</v>
      </c>
      <c r="Z504" s="663"/>
      <c r="AA504" s="90"/>
      <c r="AB504" s="90"/>
      <c r="AC504" s="90"/>
      <c r="AD504" s="90"/>
    </row>
    <row r="505" spans="1:30" hidden="1">
      <c r="A505" s="3"/>
      <c r="B505" s="3"/>
      <c r="D505" s="88"/>
      <c r="E505" s="90"/>
      <c r="H505" s="90"/>
      <c r="K505" s="90"/>
      <c r="N505" s="90"/>
      <c r="Q505" s="90"/>
      <c r="T505" s="90"/>
      <c r="W505" s="90"/>
      <c r="Z505" s="90"/>
      <c r="AA505" s="90"/>
      <c r="AB505" s="90"/>
      <c r="AC505" s="90"/>
      <c r="AD505" s="90"/>
    </row>
    <row r="506" spans="1:30" hidden="1">
      <c r="C506" s="87">
        <f>SUM(E504:AB504)</f>
        <v>38236446668</v>
      </c>
      <c r="D506" s="88" t="s">
        <v>1316</v>
      </c>
      <c r="E506" s="90">
        <f>E504/500</f>
        <v>18746479.215999998</v>
      </c>
      <c r="H506" s="90">
        <f>G504/500</f>
        <v>22930819.142000001</v>
      </c>
      <c r="K506" s="90">
        <f>J504/500</f>
        <v>7505611.8039999995</v>
      </c>
      <c r="N506" s="90">
        <f>M504/500</f>
        <v>7146927.9699999997</v>
      </c>
      <c r="Q506" s="90">
        <f>P504/500</f>
        <v>18382951.478</v>
      </c>
      <c r="T506" s="90">
        <f>S504/500</f>
        <v>1735701.828</v>
      </c>
      <c r="W506" s="90">
        <f>V504/500</f>
        <v>23245.232</v>
      </c>
      <c r="Z506" s="90">
        <f>Y504/500</f>
        <v>1156.6659999999999</v>
      </c>
      <c r="AA506" s="90"/>
    </row>
    <row r="507" spans="1:30" hidden="1"/>
    <row r="508" spans="1:30" hidden="1">
      <c r="E508" s="90">
        <f>SUM(E3:E502)</f>
        <v>9141998950</v>
      </c>
      <c r="H508" s="90">
        <f>SUM(H3:H502)</f>
        <v>11201596997</v>
      </c>
      <c r="K508" s="90">
        <f>SUM(K3:K502)</f>
        <v>3683267311</v>
      </c>
      <c r="N508" s="90">
        <f>SUM(N3:N502)</f>
        <v>3507940260</v>
      </c>
      <c r="Q508" s="90">
        <f>SUM(Q3:Q502)</f>
        <v>9005170155</v>
      </c>
      <c r="T508" s="90">
        <f>SUM(T3:T502)</f>
        <v>841795635</v>
      </c>
      <c r="W508" s="90">
        <f>SUM(W3:W502)</f>
        <v>11087776</v>
      </c>
      <c r="Z508" s="90">
        <f>SUM(Z3:Z502)</f>
        <v>566079</v>
      </c>
      <c r="AA508" s="90"/>
    </row>
    <row r="509" spans="1:30" hidden="1">
      <c r="E509" s="90">
        <f>E504-E508</f>
        <v>231240658</v>
      </c>
      <c r="H509" s="90">
        <f>G504-H508</f>
        <v>263812574</v>
      </c>
      <c r="K509" s="90">
        <f>J504-K508</f>
        <v>69538591</v>
      </c>
      <c r="N509" s="90">
        <f>M504-N508</f>
        <v>65523725</v>
      </c>
      <c r="Q509" s="90">
        <f>P504-Q508</f>
        <v>186305584</v>
      </c>
      <c r="T509" s="90">
        <f>S504-T508</f>
        <v>26055279</v>
      </c>
      <c r="W509" s="90">
        <f>V504-W508</f>
        <v>534840</v>
      </c>
      <c r="Z509" s="90">
        <f>Y504-Z508</f>
        <v>12254</v>
      </c>
      <c r="AA509" s="90"/>
    </row>
    <row r="510" spans="1:30" hidden="1">
      <c r="E510" s="101">
        <f>E509/E508*100</f>
        <v>2.5294321216258728</v>
      </c>
      <c r="F510" s="101"/>
      <c r="G510" s="101"/>
      <c r="H510" s="101">
        <f>H509/H508*100</f>
        <v>2.3551335945281195</v>
      </c>
      <c r="I510" s="101"/>
      <c r="J510" s="101"/>
      <c r="K510" s="101">
        <f>K509/K508*100</f>
        <v>1.8879593884572121</v>
      </c>
      <c r="L510" s="101"/>
      <c r="M510" s="101"/>
      <c r="N510" s="101">
        <f>N509/N508*100</f>
        <v>1.8678688958061105</v>
      </c>
      <c r="O510" s="101"/>
      <c r="P510" s="101"/>
      <c r="Q510" s="101">
        <f>Q509/Q508*100</f>
        <v>2.0688735558934033</v>
      </c>
      <c r="R510" s="101"/>
      <c r="S510" s="101"/>
      <c r="T510" s="101">
        <f>T509/T508*100</f>
        <v>3.0952024359213981</v>
      </c>
      <c r="U510" s="101"/>
      <c r="V510" s="101"/>
      <c r="W510" s="101">
        <f>W509/W508*100</f>
        <v>4.8236905218864452</v>
      </c>
      <c r="X510" s="101"/>
      <c r="Y510" s="101"/>
      <c r="Z510" s="101">
        <f>Z509/Z508*100</f>
        <v>2.1647155255715194</v>
      </c>
      <c r="AA510" s="101"/>
    </row>
    <row r="511" spans="1:30" hidden="1"/>
    <row r="512" spans="1:30" hidden="1"/>
  </sheetData>
  <sheetProtection password="CFD1" sheet="1" objects="1" scenarios="1" autoFilter="0"/>
  <autoFilter ref="A2:AD504"/>
  <mergeCells count="24">
    <mergeCell ref="B1:B2"/>
    <mergeCell ref="C1:C2"/>
    <mergeCell ref="D1:D2"/>
    <mergeCell ref="E1:E2"/>
    <mergeCell ref="AA1:AA2"/>
    <mergeCell ref="F1:H1"/>
    <mergeCell ref="I1:K1"/>
    <mergeCell ref="L1:N1"/>
    <mergeCell ref="A503:B504"/>
    <mergeCell ref="C504:D504"/>
    <mergeCell ref="G504:H504"/>
    <mergeCell ref="AD1:AD2"/>
    <mergeCell ref="AB1:AB2"/>
    <mergeCell ref="X1:Z1"/>
    <mergeCell ref="O1:Q1"/>
    <mergeCell ref="R1:T1"/>
    <mergeCell ref="U1:W1"/>
    <mergeCell ref="AC1:AC2"/>
    <mergeCell ref="V504:W504"/>
    <mergeCell ref="Y504:Z504"/>
    <mergeCell ref="J504:K504"/>
    <mergeCell ref="M504:N504"/>
    <mergeCell ref="P504:Q504"/>
    <mergeCell ref="S504:T504"/>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29" man="1"/>
    <brk id="102" max="29" man="1"/>
    <brk id="152" max="29" man="1"/>
    <brk id="202" max="29" man="1"/>
    <brk id="252" max="16383" man="1"/>
    <brk id="302" max="29" man="1"/>
    <brk id="352" max="29" man="1"/>
    <brk id="402" max="29" man="1"/>
    <brk id="452" max="29" man="1"/>
  </rowBreaks>
  <colBreaks count="1" manualBreakCount="1">
    <brk id="17" max="503"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4">
    <tabColor indexed="43"/>
  </sheetPr>
  <dimension ref="A1:IU510"/>
  <sheetViews>
    <sheetView showGridLines="0" zoomScale="80" zoomScaleNormal="80" zoomScaleSheetLayoutView="42" workbookViewId="0">
      <pane ySplit="2" topLeftCell="A3" activePane="bottomLeft" state="frozen"/>
      <selection pane="bottomLeft"/>
    </sheetView>
  </sheetViews>
  <sheetFormatPr defaultColWidth="0" defaultRowHeight="12.75" zeroHeight="1"/>
  <cols>
    <col min="1" max="1" width="15.7109375" style="89" customWidth="1"/>
    <col min="2" max="2" width="56.85546875" style="89" customWidth="1"/>
    <col min="3" max="3" width="15.7109375" style="89" customWidth="1"/>
    <col min="4" max="4" width="9" style="89" customWidth="1"/>
    <col min="5" max="5" width="16" style="89" customWidth="1"/>
    <col min="6" max="7" width="11" style="89" customWidth="1"/>
    <col min="8" max="8" width="16" style="89" customWidth="1"/>
    <col min="9" max="10" width="11" style="89" customWidth="1"/>
    <col min="11" max="11" width="15" style="89" bestFit="1" customWidth="1"/>
    <col min="12" max="13" width="11" style="89" customWidth="1"/>
    <col min="14" max="14" width="14.140625" style="89" bestFit="1" customWidth="1"/>
    <col min="15" max="16" width="11" style="89" customWidth="1"/>
    <col min="17" max="17" width="15.7109375" style="89" customWidth="1"/>
    <col min="18" max="19" width="11" style="89" customWidth="1"/>
    <col min="20" max="20" width="13.85546875" style="89" customWidth="1"/>
    <col min="21" max="22" width="11" style="89" customWidth="1"/>
    <col min="23" max="23" width="13.85546875" style="89" customWidth="1"/>
    <col min="24" max="25" width="11" style="89" customWidth="1"/>
    <col min="26" max="27" width="13.85546875" style="89" customWidth="1"/>
    <col min="28" max="28" width="13.85546875" style="89" bestFit="1" customWidth="1"/>
    <col min="29" max="30" width="13.85546875" style="89" customWidth="1"/>
    <col min="31" max="255" width="9.140625" style="89" hidden="1" customWidth="1"/>
    <col min="256" max="16384" width="0" style="89" hidden="1"/>
  </cols>
  <sheetData>
    <row r="1" spans="1:30" s="16" customFormat="1" ht="37.5" customHeight="1">
      <c r="A1" s="15" t="s">
        <v>3033</v>
      </c>
      <c r="B1" s="686" t="s">
        <v>3034</v>
      </c>
      <c r="C1" s="688" t="s">
        <v>3035</v>
      </c>
      <c r="D1" s="670" t="s">
        <v>817</v>
      </c>
      <c r="E1" s="688" t="s">
        <v>1285</v>
      </c>
      <c r="F1" s="690" t="s">
        <v>3039</v>
      </c>
      <c r="G1" s="703"/>
      <c r="H1" s="697"/>
      <c r="I1" s="690" t="s">
        <v>3176</v>
      </c>
      <c r="J1" s="703"/>
      <c r="K1" s="697"/>
      <c r="L1" s="710" t="s">
        <v>2818</v>
      </c>
      <c r="M1" s="692"/>
      <c r="N1" s="689"/>
      <c r="O1" s="694" t="s">
        <v>3043</v>
      </c>
      <c r="P1" s="699"/>
      <c r="Q1" s="700"/>
      <c r="R1" s="672" t="s">
        <v>85</v>
      </c>
      <c r="S1" s="699"/>
      <c r="T1" s="700"/>
      <c r="U1" s="672" t="s">
        <v>83</v>
      </c>
      <c r="V1" s="701"/>
      <c r="W1" s="702"/>
      <c r="X1" s="672" t="s">
        <v>3032</v>
      </c>
      <c r="Y1" s="673"/>
      <c r="Z1" s="674"/>
      <c r="AA1" s="675" t="s">
        <v>935</v>
      </c>
      <c r="AB1" s="670" t="s">
        <v>3044</v>
      </c>
      <c r="AC1" s="682" t="s">
        <v>3045</v>
      </c>
      <c r="AD1" s="668" t="s">
        <v>3046</v>
      </c>
    </row>
    <row r="2" spans="1:30" s="17" customFormat="1" ht="24" customHeight="1">
      <c r="A2" s="130">
        <v>1996</v>
      </c>
      <c r="B2" s="687"/>
      <c r="C2" s="697"/>
      <c r="D2" s="711"/>
      <c r="E2" s="693"/>
      <c r="F2" s="118" t="s">
        <v>933</v>
      </c>
      <c r="G2" s="119" t="s">
        <v>934</v>
      </c>
      <c r="H2" s="128" t="s">
        <v>1286</v>
      </c>
      <c r="I2" s="118" t="s">
        <v>933</v>
      </c>
      <c r="J2" s="119" t="s">
        <v>934</v>
      </c>
      <c r="K2" s="128" t="s">
        <v>1286</v>
      </c>
      <c r="L2" s="118" t="s">
        <v>933</v>
      </c>
      <c r="M2" s="119" t="s">
        <v>934</v>
      </c>
      <c r="N2" s="128" t="s">
        <v>1286</v>
      </c>
      <c r="O2" s="118" t="s">
        <v>933</v>
      </c>
      <c r="P2" s="119" t="s">
        <v>934</v>
      </c>
      <c r="Q2" s="128" t="s">
        <v>1286</v>
      </c>
      <c r="R2" s="118" t="s">
        <v>933</v>
      </c>
      <c r="S2" s="119" t="s">
        <v>934</v>
      </c>
      <c r="T2" s="128" t="s">
        <v>1286</v>
      </c>
      <c r="U2" s="118" t="s">
        <v>933</v>
      </c>
      <c r="V2" s="119" t="s">
        <v>934</v>
      </c>
      <c r="W2" s="129" t="s">
        <v>84</v>
      </c>
      <c r="X2" s="118" t="s">
        <v>933</v>
      </c>
      <c r="Y2" s="119" t="s">
        <v>934</v>
      </c>
      <c r="Z2" s="129" t="s">
        <v>3049</v>
      </c>
      <c r="AA2" s="676"/>
      <c r="AB2" s="671"/>
      <c r="AC2" s="683"/>
      <c r="AD2" s="669"/>
    </row>
    <row r="3" spans="1:30" s="3" customFormat="1" ht="18.75" customHeight="1">
      <c r="A3" s="18">
        <v>1</v>
      </c>
      <c r="B3" s="20" t="s">
        <v>3050</v>
      </c>
      <c r="C3" s="21" t="s">
        <v>3054</v>
      </c>
      <c r="D3" s="22">
        <v>1</v>
      </c>
      <c r="E3" s="24">
        <v>564758971</v>
      </c>
      <c r="F3" s="25">
        <v>1</v>
      </c>
      <c r="G3" s="26">
        <v>1</v>
      </c>
      <c r="H3" s="27">
        <v>695849755</v>
      </c>
      <c r="I3" s="28">
        <v>1</v>
      </c>
      <c r="J3" s="29">
        <v>1</v>
      </c>
      <c r="K3" s="24">
        <v>343143997</v>
      </c>
      <c r="L3" s="25">
        <v>26</v>
      </c>
      <c r="M3" s="26">
        <v>9</v>
      </c>
      <c r="N3" s="27">
        <v>10367176</v>
      </c>
      <c r="O3" s="28">
        <v>3</v>
      </c>
      <c r="P3" s="29">
        <v>3</v>
      </c>
      <c r="Q3" s="24">
        <v>152343440</v>
      </c>
      <c r="R3" s="25">
        <v>500</v>
      </c>
      <c r="S3" s="26">
        <v>51</v>
      </c>
      <c r="T3" s="27">
        <v>-18972047</v>
      </c>
      <c r="U3" s="28">
        <v>7</v>
      </c>
      <c r="V3" s="29">
        <v>3</v>
      </c>
      <c r="W3" s="24">
        <v>158868</v>
      </c>
      <c r="X3" s="25">
        <v>17</v>
      </c>
      <c r="Y3" s="26">
        <v>14</v>
      </c>
      <c r="Z3" s="27">
        <v>4505</v>
      </c>
      <c r="AA3" s="107">
        <v>354</v>
      </c>
      <c r="AB3" s="22">
        <v>97</v>
      </c>
      <c r="AC3" s="30">
        <v>3</v>
      </c>
      <c r="AD3" s="31">
        <v>0</v>
      </c>
    </row>
    <row r="4" spans="1:30" s="3" customFormat="1" ht="18.75" customHeight="1">
      <c r="A4" s="32">
        <v>2</v>
      </c>
      <c r="B4" s="34" t="s">
        <v>701</v>
      </c>
      <c r="C4" s="35" t="s">
        <v>3054</v>
      </c>
      <c r="D4" s="36">
        <v>2</v>
      </c>
      <c r="E4" s="38">
        <v>210981218</v>
      </c>
      <c r="F4" s="39">
        <v>3</v>
      </c>
      <c r="G4" s="40">
        <v>3</v>
      </c>
      <c r="H4" s="41">
        <v>210981218</v>
      </c>
      <c r="I4" s="42">
        <v>3</v>
      </c>
      <c r="J4" s="43">
        <v>3</v>
      </c>
      <c r="K4" s="38">
        <v>70714958</v>
      </c>
      <c r="L4" s="39">
        <v>1</v>
      </c>
      <c r="M4" s="40">
        <v>1</v>
      </c>
      <c r="N4" s="41">
        <v>411509861</v>
      </c>
      <c r="O4" s="42">
        <v>1</v>
      </c>
      <c r="P4" s="43">
        <v>1</v>
      </c>
      <c r="Q4" s="38">
        <v>726661235</v>
      </c>
      <c r="R4" s="39">
        <v>11</v>
      </c>
      <c r="S4" s="40">
        <v>5</v>
      </c>
      <c r="T4" s="41">
        <v>8370119</v>
      </c>
      <c r="U4" s="42" t="s">
        <v>3052</v>
      </c>
      <c r="V4" s="43" t="s">
        <v>3052</v>
      </c>
      <c r="W4" s="44" t="s">
        <v>3052</v>
      </c>
      <c r="X4" s="39">
        <v>2</v>
      </c>
      <c r="Y4" s="40">
        <v>2</v>
      </c>
      <c r="Z4" s="41">
        <v>19783</v>
      </c>
      <c r="AA4" s="108">
        <v>400</v>
      </c>
      <c r="AB4" s="45">
        <v>100</v>
      </c>
      <c r="AC4" s="37">
        <v>0</v>
      </c>
      <c r="AD4" s="46">
        <v>0</v>
      </c>
    </row>
    <row r="5" spans="1:30" s="3" customFormat="1" ht="18.75" customHeight="1">
      <c r="A5" s="32">
        <v>3</v>
      </c>
      <c r="B5" s="34" t="s">
        <v>2409</v>
      </c>
      <c r="C5" s="35" t="s">
        <v>3054</v>
      </c>
      <c r="D5" s="45">
        <v>3</v>
      </c>
      <c r="E5" s="38">
        <v>169595452</v>
      </c>
      <c r="F5" s="39">
        <v>4</v>
      </c>
      <c r="G5" s="40">
        <v>4</v>
      </c>
      <c r="H5" s="41">
        <v>173490832</v>
      </c>
      <c r="I5" s="42">
        <v>2</v>
      </c>
      <c r="J5" s="43">
        <v>2</v>
      </c>
      <c r="K5" s="38">
        <v>116435077</v>
      </c>
      <c r="L5" s="39">
        <v>5</v>
      </c>
      <c r="M5" s="40">
        <v>5</v>
      </c>
      <c r="N5" s="41">
        <v>35360513</v>
      </c>
      <c r="O5" s="42">
        <v>2</v>
      </c>
      <c r="P5" s="43">
        <v>2</v>
      </c>
      <c r="Q5" s="38">
        <v>273979689</v>
      </c>
      <c r="R5" s="39">
        <v>13</v>
      </c>
      <c r="S5" s="40">
        <v>7</v>
      </c>
      <c r="T5" s="41">
        <v>7584659</v>
      </c>
      <c r="U5" s="42">
        <v>1</v>
      </c>
      <c r="V5" s="43">
        <v>1</v>
      </c>
      <c r="W5" s="38">
        <v>347789</v>
      </c>
      <c r="X5" s="39">
        <v>1</v>
      </c>
      <c r="Y5" s="40">
        <v>1</v>
      </c>
      <c r="Z5" s="41">
        <v>38359</v>
      </c>
      <c r="AA5" s="108">
        <v>314</v>
      </c>
      <c r="AB5" s="45">
        <v>0</v>
      </c>
      <c r="AC5" s="37">
        <v>100</v>
      </c>
      <c r="AD5" s="46">
        <v>0</v>
      </c>
    </row>
    <row r="6" spans="1:30" s="3" customFormat="1" ht="18.75" customHeight="1">
      <c r="A6" s="32">
        <v>4</v>
      </c>
      <c r="B6" s="34" t="s">
        <v>2410</v>
      </c>
      <c r="C6" s="35" t="s">
        <v>3054</v>
      </c>
      <c r="D6" s="45">
        <v>4</v>
      </c>
      <c r="E6" s="38">
        <v>73704752</v>
      </c>
      <c r="F6" s="39">
        <v>8</v>
      </c>
      <c r="G6" s="40">
        <v>5</v>
      </c>
      <c r="H6" s="41">
        <v>73704752</v>
      </c>
      <c r="I6" s="42">
        <v>7</v>
      </c>
      <c r="J6" s="43">
        <v>5</v>
      </c>
      <c r="K6" s="38">
        <v>30168063</v>
      </c>
      <c r="L6" s="39">
        <v>3</v>
      </c>
      <c r="M6" s="40">
        <v>3</v>
      </c>
      <c r="N6" s="41">
        <v>38551538</v>
      </c>
      <c r="O6" s="42">
        <v>4</v>
      </c>
      <c r="P6" s="43">
        <v>4</v>
      </c>
      <c r="Q6" s="38">
        <v>139993258</v>
      </c>
      <c r="R6" s="39">
        <v>14</v>
      </c>
      <c r="S6" s="40">
        <v>8</v>
      </c>
      <c r="T6" s="41">
        <v>7207133</v>
      </c>
      <c r="U6" s="42">
        <v>9</v>
      </c>
      <c r="V6" s="43">
        <v>4</v>
      </c>
      <c r="W6" s="38">
        <v>150000</v>
      </c>
      <c r="X6" s="39">
        <v>9</v>
      </c>
      <c r="Y6" s="40">
        <v>9</v>
      </c>
      <c r="Z6" s="41">
        <v>6832</v>
      </c>
      <c r="AA6" s="108">
        <v>371</v>
      </c>
      <c r="AB6" s="45">
        <v>52</v>
      </c>
      <c r="AC6" s="37">
        <v>48</v>
      </c>
      <c r="AD6" s="46">
        <v>0</v>
      </c>
    </row>
    <row r="7" spans="1:30" s="3" customFormat="1" ht="18.75" customHeight="1">
      <c r="A7" s="48">
        <v>5</v>
      </c>
      <c r="B7" s="50" t="s">
        <v>2411</v>
      </c>
      <c r="C7" s="51" t="s">
        <v>3054</v>
      </c>
      <c r="D7" s="52">
        <v>5</v>
      </c>
      <c r="E7" s="54">
        <v>71745735</v>
      </c>
      <c r="F7" s="55">
        <v>9</v>
      </c>
      <c r="G7" s="56">
        <v>6</v>
      </c>
      <c r="H7" s="57">
        <v>71745735</v>
      </c>
      <c r="I7" s="58">
        <v>8</v>
      </c>
      <c r="J7" s="59">
        <v>6</v>
      </c>
      <c r="K7" s="54">
        <v>29347039</v>
      </c>
      <c r="L7" s="55">
        <v>2</v>
      </c>
      <c r="M7" s="56">
        <v>2</v>
      </c>
      <c r="N7" s="57">
        <v>97685301</v>
      </c>
      <c r="O7" s="58">
        <v>5</v>
      </c>
      <c r="P7" s="59">
        <v>5</v>
      </c>
      <c r="Q7" s="54">
        <v>122063346</v>
      </c>
      <c r="R7" s="55">
        <v>1</v>
      </c>
      <c r="S7" s="56">
        <v>1</v>
      </c>
      <c r="T7" s="57">
        <v>44322451</v>
      </c>
      <c r="U7" s="58">
        <v>18</v>
      </c>
      <c r="V7" s="59">
        <v>6</v>
      </c>
      <c r="W7" s="54">
        <v>102978</v>
      </c>
      <c r="X7" s="55">
        <v>7</v>
      </c>
      <c r="Y7" s="56">
        <v>7</v>
      </c>
      <c r="Z7" s="57">
        <v>7145</v>
      </c>
      <c r="AA7" s="109">
        <v>351</v>
      </c>
      <c r="AB7" s="52">
        <v>96</v>
      </c>
      <c r="AC7" s="60">
        <v>4</v>
      </c>
      <c r="AD7" s="61">
        <v>0</v>
      </c>
    </row>
    <row r="8" spans="1:30" s="3" customFormat="1" ht="18.75" customHeight="1">
      <c r="A8" s="167">
        <v>6</v>
      </c>
      <c r="B8" s="169" t="s">
        <v>1528</v>
      </c>
      <c r="C8" s="170" t="s">
        <v>3056</v>
      </c>
      <c r="D8" s="171">
        <v>1</v>
      </c>
      <c r="E8" s="173">
        <v>68203478</v>
      </c>
      <c r="F8" s="174">
        <v>7</v>
      </c>
      <c r="G8" s="175">
        <v>3</v>
      </c>
      <c r="H8" s="176">
        <v>87448800</v>
      </c>
      <c r="I8" s="177">
        <v>5</v>
      </c>
      <c r="J8" s="178">
        <v>2</v>
      </c>
      <c r="K8" s="173">
        <v>32121143</v>
      </c>
      <c r="L8" s="174">
        <v>8</v>
      </c>
      <c r="M8" s="175">
        <v>2</v>
      </c>
      <c r="N8" s="176">
        <v>22292804</v>
      </c>
      <c r="O8" s="177">
        <v>9</v>
      </c>
      <c r="P8" s="178">
        <v>2</v>
      </c>
      <c r="Q8" s="173">
        <v>49634035</v>
      </c>
      <c r="R8" s="174">
        <v>6</v>
      </c>
      <c r="S8" s="175">
        <v>3</v>
      </c>
      <c r="T8" s="176">
        <v>10826137</v>
      </c>
      <c r="U8" s="177">
        <v>26</v>
      </c>
      <c r="V8" s="178">
        <v>20</v>
      </c>
      <c r="W8" s="173">
        <v>76041</v>
      </c>
      <c r="X8" s="174">
        <v>25</v>
      </c>
      <c r="Y8" s="175">
        <v>9</v>
      </c>
      <c r="Z8" s="176">
        <v>3230</v>
      </c>
      <c r="AA8" s="179">
        <v>382</v>
      </c>
      <c r="AB8" s="171">
        <v>0</v>
      </c>
      <c r="AC8" s="180">
        <v>100</v>
      </c>
      <c r="AD8" s="181">
        <v>0</v>
      </c>
    </row>
    <row r="9" spans="1:30" s="3" customFormat="1" ht="18.75" customHeight="1">
      <c r="A9" s="137">
        <v>7</v>
      </c>
      <c r="B9" s="139" t="s">
        <v>1530</v>
      </c>
      <c r="C9" s="140" t="s">
        <v>3056</v>
      </c>
      <c r="D9" s="141">
        <v>2</v>
      </c>
      <c r="E9" s="143">
        <v>61830799</v>
      </c>
      <c r="F9" s="144">
        <v>10</v>
      </c>
      <c r="G9" s="145">
        <v>4</v>
      </c>
      <c r="H9" s="146">
        <v>63400093</v>
      </c>
      <c r="I9" s="147">
        <v>14</v>
      </c>
      <c r="J9" s="148">
        <v>5</v>
      </c>
      <c r="K9" s="143">
        <v>14741500</v>
      </c>
      <c r="L9" s="144">
        <v>7</v>
      </c>
      <c r="M9" s="145">
        <v>1</v>
      </c>
      <c r="N9" s="146">
        <v>24344967</v>
      </c>
      <c r="O9" s="147">
        <v>11</v>
      </c>
      <c r="P9" s="148">
        <v>3</v>
      </c>
      <c r="Q9" s="143">
        <v>39361155</v>
      </c>
      <c r="R9" s="144">
        <v>16</v>
      </c>
      <c r="S9" s="145">
        <v>8</v>
      </c>
      <c r="T9" s="146">
        <v>6980099</v>
      </c>
      <c r="U9" s="147">
        <v>3</v>
      </c>
      <c r="V9" s="148">
        <v>2</v>
      </c>
      <c r="W9" s="143">
        <v>245341</v>
      </c>
      <c r="X9" s="144">
        <v>11</v>
      </c>
      <c r="Y9" s="145">
        <v>1</v>
      </c>
      <c r="Z9" s="146">
        <v>5497</v>
      </c>
      <c r="AA9" s="149">
        <v>384</v>
      </c>
      <c r="AB9" s="141">
        <v>0</v>
      </c>
      <c r="AC9" s="150">
        <v>63</v>
      </c>
      <c r="AD9" s="151">
        <v>37</v>
      </c>
    </row>
    <row r="10" spans="1:30" s="3" customFormat="1" ht="18.75" customHeight="1">
      <c r="A10" s="32">
        <v>8</v>
      </c>
      <c r="B10" s="34" t="s">
        <v>2412</v>
      </c>
      <c r="C10" s="35" t="s">
        <v>3054</v>
      </c>
      <c r="D10" s="45">
        <v>6</v>
      </c>
      <c r="E10" s="38">
        <v>54189652</v>
      </c>
      <c r="F10" s="39">
        <v>11</v>
      </c>
      <c r="G10" s="40">
        <v>7</v>
      </c>
      <c r="H10" s="41">
        <v>59536838</v>
      </c>
      <c r="I10" s="42">
        <v>10</v>
      </c>
      <c r="J10" s="43">
        <v>8</v>
      </c>
      <c r="K10" s="38">
        <v>25583410</v>
      </c>
      <c r="L10" s="39">
        <v>4</v>
      </c>
      <c r="M10" s="40">
        <v>4</v>
      </c>
      <c r="N10" s="41">
        <v>38324995</v>
      </c>
      <c r="O10" s="42">
        <v>6</v>
      </c>
      <c r="P10" s="43">
        <v>6</v>
      </c>
      <c r="Q10" s="38">
        <v>108206573</v>
      </c>
      <c r="R10" s="39">
        <v>8</v>
      </c>
      <c r="S10" s="40">
        <v>4</v>
      </c>
      <c r="T10" s="41">
        <v>9440422</v>
      </c>
      <c r="U10" s="42">
        <v>372</v>
      </c>
      <c r="V10" s="43">
        <v>22</v>
      </c>
      <c r="W10" s="38">
        <v>1040</v>
      </c>
      <c r="X10" s="39">
        <v>3</v>
      </c>
      <c r="Y10" s="40">
        <v>3</v>
      </c>
      <c r="Z10" s="41">
        <v>19331</v>
      </c>
      <c r="AA10" s="108">
        <v>311</v>
      </c>
      <c r="AB10" s="45">
        <v>100</v>
      </c>
      <c r="AC10" s="37">
        <v>0</v>
      </c>
      <c r="AD10" s="46">
        <v>0</v>
      </c>
    </row>
    <row r="11" spans="1:30" s="3" customFormat="1" ht="18.75" customHeight="1">
      <c r="A11" s="137">
        <v>9</v>
      </c>
      <c r="B11" s="139" t="s">
        <v>1016</v>
      </c>
      <c r="C11" s="140" t="s">
        <v>3056</v>
      </c>
      <c r="D11" s="141">
        <v>3</v>
      </c>
      <c r="E11" s="143">
        <v>52499102</v>
      </c>
      <c r="F11" s="144">
        <v>15</v>
      </c>
      <c r="G11" s="145">
        <v>8</v>
      </c>
      <c r="H11" s="146">
        <v>52499102</v>
      </c>
      <c r="I11" s="147">
        <v>4</v>
      </c>
      <c r="J11" s="148">
        <v>1</v>
      </c>
      <c r="K11" s="143">
        <v>35366168</v>
      </c>
      <c r="L11" s="144">
        <v>25</v>
      </c>
      <c r="M11" s="145">
        <v>17</v>
      </c>
      <c r="N11" s="146">
        <v>10529250</v>
      </c>
      <c r="O11" s="147">
        <v>24</v>
      </c>
      <c r="P11" s="148">
        <v>15</v>
      </c>
      <c r="Q11" s="143">
        <v>21985427</v>
      </c>
      <c r="R11" s="144">
        <v>86</v>
      </c>
      <c r="S11" s="145">
        <v>69</v>
      </c>
      <c r="T11" s="146">
        <v>1500471</v>
      </c>
      <c r="U11" s="147">
        <v>410</v>
      </c>
      <c r="V11" s="148">
        <v>386</v>
      </c>
      <c r="W11" s="143">
        <v>96</v>
      </c>
      <c r="X11" s="144">
        <v>265</v>
      </c>
      <c r="Y11" s="145">
        <v>220</v>
      </c>
      <c r="Z11" s="146">
        <v>535</v>
      </c>
      <c r="AA11" s="149">
        <v>314</v>
      </c>
      <c r="AB11" s="141">
        <v>0</v>
      </c>
      <c r="AC11" s="150">
        <v>25</v>
      </c>
      <c r="AD11" s="151">
        <v>75</v>
      </c>
    </row>
    <row r="12" spans="1:30" s="3" customFormat="1" ht="18.75" customHeight="1">
      <c r="A12" s="152">
        <v>10</v>
      </c>
      <c r="B12" s="154" t="s">
        <v>1527</v>
      </c>
      <c r="C12" s="155" t="s">
        <v>3056</v>
      </c>
      <c r="D12" s="156">
        <v>4</v>
      </c>
      <c r="E12" s="158">
        <v>45443358</v>
      </c>
      <c r="F12" s="159">
        <v>17</v>
      </c>
      <c r="G12" s="160">
        <v>10</v>
      </c>
      <c r="H12" s="161">
        <v>45589715</v>
      </c>
      <c r="I12" s="162">
        <v>12</v>
      </c>
      <c r="J12" s="163">
        <v>3</v>
      </c>
      <c r="K12" s="158">
        <v>18529063</v>
      </c>
      <c r="L12" s="159">
        <v>10</v>
      </c>
      <c r="M12" s="160">
        <v>4</v>
      </c>
      <c r="N12" s="161">
        <v>19391204</v>
      </c>
      <c r="O12" s="162">
        <v>17</v>
      </c>
      <c r="P12" s="163">
        <v>8</v>
      </c>
      <c r="Q12" s="158">
        <v>30816495</v>
      </c>
      <c r="R12" s="159">
        <v>5</v>
      </c>
      <c r="S12" s="160">
        <v>2</v>
      </c>
      <c r="T12" s="161">
        <v>12761499</v>
      </c>
      <c r="U12" s="162">
        <v>78</v>
      </c>
      <c r="V12" s="163">
        <v>68</v>
      </c>
      <c r="W12" s="158">
        <v>35535</v>
      </c>
      <c r="X12" s="159">
        <v>24</v>
      </c>
      <c r="Y12" s="160">
        <v>8</v>
      </c>
      <c r="Z12" s="161">
        <v>3366</v>
      </c>
      <c r="AA12" s="164">
        <v>384</v>
      </c>
      <c r="AB12" s="156">
        <v>0</v>
      </c>
      <c r="AC12" s="165">
        <v>43</v>
      </c>
      <c r="AD12" s="166">
        <v>57</v>
      </c>
    </row>
    <row r="13" spans="1:30" s="3" customFormat="1" ht="18.75" customHeight="1">
      <c r="A13" s="167">
        <v>11</v>
      </c>
      <c r="B13" s="169" t="s">
        <v>2413</v>
      </c>
      <c r="C13" s="170" t="s">
        <v>3056</v>
      </c>
      <c r="D13" s="171">
        <v>5</v>
      </c>
      <c r="E13" s="173">
        <v>45214832</v>
      </c>
      <c r="F13" s="174">
        <v>18</v>
      </c>
      <c r="G13" s="175">
        <v>11</v>
      </c>
      <c r="H13" s="176">
        <v>45214832</v>
      </c>
      <c r="I13" s="177">
        <v>13</v>
      </c>
      <c r="J13" s="178">
        <v>4</v>
      </c>
      <c r="K13" s="173">
        <v>16683289</v>
      </c>
      <c r="L13" s="174">
        <v>16</v>
      </c>
      <c r="M13" s="175">
        <v>9</v>
      </c>
      <c r="N13" s="176">
        <v>14414684</v>
      </c>
      <c r="O13" s="177">
        <v>21</v>
      </c>
      <c r="P13" s="178">
        <v>12</v>
      </c>
      <c r="Q13" s="173">
        <v>25515057</v>
      </c>
      <c r="R13" s="174">
        <v>4</v>
      </c>
      <c r="S13" s="175">
        <v>1</v>
      </c>
      <c r="T13" s="176">
        <v>14163774</v>
      </c>
      <c r="U13" s="177">
        <v>109</v>
      </c>
      <c r="V13" s="178">
        <v>99</v>
      </c>
      <c r="W13" s="173">
        <v>27746</v>
      </c>
      <c r="X13" s="174">
        <v>43</v>
      </c>
      <c r="Y13" s="175">
        <v>23</v>
      </c>
      <c r="Z13" s="176">
        <v>2128</v>
      </c>
      <c r="AA13" s="179">
        <v>384</v>
      </c>
      <c r="AB13" s="171">
        <v>0</v>
      </c>
      <c r="AC13" s="180">
        <v>70</v>
      </c>
      <c r="AD13" s="181">
        <v>30</v>
      </c>
    </row>
    <row r="14" spans="1:30" s="3" customFormat="1" ht="18.75" customHeight="1">
      <c r="A14" s="32">
        <v>12</v>
      </c>
      <c r="B14" s="34" t="s">
        <v>2414</v>
      </c>
      <c r="C14" s="35" t="s">
        <v>3054</v>
      </c>
      <c r="D14" s="45">
        <v>7</v>
      </c>
      <c r="E14" s="38">
        <v>41483964</v>
      </c>
      <c r="F14" s="39">
        <v>20</v>
      </c>
      <c r="G14" s="40">
        <v>8</v>
      </c>
      <c r="H14" s="41">
        <v>41483964</v>
      </c>
      <c r="I14" s="42">
        <v>6</v>
      </c>
      <c r="J14" s="43">
        <v>4</v>
      </c>
      <c r="K14" s="38">
        <v>31383443</v>
      </c>
      <c r="L14" s="39">
        <v>39</v>
      </c>
      <c r="M14" s="40">
        <v>15</v>
      </c>
      <c r="N14" s="41">
        <v>7499600</v>
      </c>
      <c r="O14" s="42">
        <v>7</v>
      </c>
      <c r="P14" s="43">
        <v>7</v>
      </c>
      <c r="Q14" s="38">
        <v>55199516</v>
      </c>
      <c r="R14" s="39">
        <v>494</v>
      </c>
      <c r="S14" s="40">
        <v>46</v>
      </c>
      <c r="T14" s="41">
        <v>-3981929</v>
      </c>
      <c r="U14" s="42">
        <v>6</v>
      </c>
      <c r="V14" s="43">
        <v>2</v>
      </c>
      <c r="W14" s="38">
        <v>167322</v>
      </c>
      <c r="X14" s="39">
        <v>6</v>
      </c>
      <c r="Y14" s="40">
        <v>6</v>
      </c>
      <c r="Z14" s="41">
        <v>8955</v>
      </c>
      <c r="AA14" s="108">
        <v>371</v>
      </c>
      <c r="AB14" s="45">
        <v>100</v>
      </c>
      <c r="AC14" s="37">
        <v>0</v>
      </c>
      <c r="AD14" s="46">
        <v>0</v>
      </c>
    </row>
    <row r="15" spans="1:30" s="3" customFormat="1" ht="18.75" customHeight="1">
      <c r="A15" s="137">
        <v>13</v>
      </c>
      <c r="B15" s="188" t="s">
        <v>3052</v>
      </c>
      <c r="C15" s="140" t="s">
        <v>3056</v>
      </c>
      <c r="D15" s="141">
        <v>6</v>
      </c>
      <c r="E15" s="186" t="s">
        <v>3052</v>
      </c>
      <c r="F15" s="144">
        <v>19</v>
      </c>
      <c r="G15" s="145">
        <v>12</v>
      </c>
      <c r="H15" s="187" t="s">
        <v>3052</v>
      </c>
      <c r="I15" s="147">
        <v>22</v>
      </c>
      <c r="J15" s="148">
        <v>11</v>
      </c>
      <c r="K15" s="186" t="s">
        <v>3052</v>
      </c>
      <c r="L15" s="144">
        <v>42</v>
      </c>
      <c r="M15" s="145">
        <v>27</v>
      </c>
      <c r="N15" s="187" t="s">
        <v>3052</v>
      </c>
      <c r="O15" s="147">
        <v>27</v>
      </c>
      <c r="P15" s="148">
        <v>18</v>
      </c>
      <c r="Q15" s="186" t="s">
        <v>3052</v>
      </c>
      <c r="R15" s="144">
        <v>218</v>
      </c>
      <c r="S15" s="145">
        <v>190</v>
      </c>
      <c r="T15" s="187" t="s">
        <v>3052</v>
      </c>
      <c r="U15" s="147">
        <v>25</v>
      </c>
      <c r="V15" s="148">
        <v>19</v>
      </c>
      <c r="W15" s="186" t="s">
        <v>3052</v>
      </c>
      <c r="X15" s="144">
        <v>184</v>
      </c>
      <c r="Y15" s="145">
        <v>143</v>
      </c>
      <c r="Z15" s="187" t="s">
        <v>3052</v>
      </c>
      <c r="AA15" s="149">
        <v>311</v>
      </c>
      <c r="AB15" s="141">
        <v>0</v>
      </c>
      <c r="AC15" s="150">
        <v>3</v>
      </c>
      <c r="AD15" s="151">
        <v>97</v>
      </c>
    </row>
    <row r="16" spans="1:30" s="3" customFormat="1" ht="18.75" customHeight="1">
      <c r="A16" s="137">
        <v>14</v>
      </c>
      <c r="B16" s="139" t="s">
        <v>219</v>
      </c>
      <c r="C16" s="140" t="s">
        <v>3056</v>
      </c>
      <c r="D16" s="141">
        <v>7</v>
      </c>
      <c r="E16" s="143">
        <v>39555717</v>
      </c>
      <c r="F16" s="144">
        <v>16</v>
      </c>
      <c r="G16" s="145">
        <v>9</v>
      </c>
      <c r="H16" s="146">
        <v>50745853</v>
      </c>
      <c r="I16" s="147">
        <v>43</v>
      </c>
      <c r="J16" s="148">
        <v>30</v>
      </c>
      <c r="K16" s="143">
        <v>6526494</v>
      </c>
      <c r="L16" s="144">
        <v>68</v>
      </c>
      <c r="M16" s="145">
        <v>50</v>
      </c>
      <c r="N16" s="146">
        <v>5367557</v>
      </c>
      <c r="O16" s="147">
        <v>19</v>
      </c>
      <c r="P16" s="148">
        <v>10</v>
      </c>
      <c r="Q16" s="143">
        <v>26916641</v>
      </c>
      <c r="R16" s="144">
        <v>27</v>
      </c>
      <c r="S16" s="145">
        <v>16</v>
      </c>
      <c r="T16" s="146">
        <v>4543282</v>
      </c>
      <c r="U16" s="147">
        <v>4</v>
      </c>
      <c r="V16" s="148">
        <v>3</v>
      </c>
      <c r="W16" s="143">
        <v>194795</v>
      </c>
      <c r="X16" s="144">
        <v>32</v>
      </c>
      <c r="Y16" s="145">
        <v>14</v>
      </c>
      <c r="Z16" s="146">
        <v>2720</v>
      </c>
      <c r="AA16" s="149">
        <v>384</v>
      </c>
      <c r="AB16" s="141">
        <v>7</v>
      </c>
      <c r="AC16" s="150">
        <v>23</v>
      </c>
      <c r="AD16" s="151">
        <v>70</v>
      </c>
    </row>
    <row r="17" spans="1:30" s="3" customFormat="1" ht="18.75" customHeight="1">
      <c r="A17" s="48">
        <v>15</v>
      </c>
      <c r="B17" s="50" t="s">
        <v>1289</v>
      </c>
      <c r="C17" s="51" t="s">
        <v>2187</v>
      </c>
      <c r="D17" s="52">
        <v>8</v>
      </c>
      <c r="E17" s="54">
        <v>31809857</v>
      </c>
      <c r="F17" s="55">
        <v>25</v>
      </c>
      <c r="G17" s="56">
        <v>16</v>
      </c>
      <c r="H17" s="57">
        <v>31809857</v>
      </c>
      <c r="I17" s="58">
        <v>19</v>
      </c>
      <c r="J17" s="59">
        <v>8</v>
      </c>
      <c r="K17" s="54">
        <v>12009790</v>
      </c>
      <c r="L17" s="55">
        <v>40</v>
      </c>
      <c r="M17" s="56">
        <v>25</v>
      </c>
      <c r="N17" s="57">
        <v>7487935</v>
      </c>
      <c r="O17" s="58">
        <v>15</v>
      </c>
      <c r="P17" s="59">
        <v>6</v>
      </c>
      <c r="Q17" s="54">
        <v>31456102</v>
      </c>
      <c r="R17" s="55">
        <v>15</v>
      </c>
      <c r="S17" s="56">
        <v>7</v>
      </c>
      <c r="T17" s="57">
        <v>7018486</v>
      </c>
      <c r="U17" s="58" t="s">
        <v>3052</v>
      </c>
      <c r="V17" s="59" t="s">
        <v>3052</v>
      </c>
      <c r="W17" s="65" t="s">
        <v>3052</v>
      </c>
      <c r="X17" s="55">
        <v>209</v>
      </c>
      <c r="Y17" s="56">
        <v>166</v>
      </c>
      <c r="Z17" s="57">
        <v>714</v>
      </c>
      <c r="AA17" s="109">
        <v>400</v>
      </c>
      <c r="AB17" s="52">
        <v>0</v>
      </c>
      <c r="AC17" s="60">
        <v>100</v>
      </c>
      <c r="AD17" s="61">
        <v>0</v>
      </c>
    </row>
    <row r="18" spans="1:30" s="3" customFormat="1" ht="18.75" customHeight="1">
      <c r="A18" s="18">
        <v>16</v>
      </c>
      <c r="B18" s="20" t="s">
        <v>1189</v>
      </c>
      <c r="C18" s="21" t="s">
        <v>2187</v>
      </c>
      <c r="D18" s="63">
        <v>9</v>
      </c>
      <c r="E18" s="24">
        <v>31340442</v>
      </c>
      <c r="F18" s="25">
        <v>24</v>
      </c>
      <c r="G18" s="26">
        <v>15</v>
      </c>
      <c r="H18" s="27">
        <v>31918857</v>
      </c>
      <c r="I18" s="28">
        <v>18</v>
      </c>
      <c r="J18" s="29">
        <v>7</v>
      </c>
      <c r="K18" s="24">
        <v>12248765</v>
      </c>
      <c r="L18" s="25">
        <v>12</v>
      </c>
      <c r="M18" s="26">
        <v>5</v>
      </c>
      <c r="N18" s="27">
        <v>16336563</v>
      </c>
      <c r="O18" s="28">
        <v>14</v>
      </c>
      <c r="P18" s="29">
        <v>5</v>
      </c>
      <c r="Q18" s="24">
        <v>35030849</v>
      </c>
      <c r="R18" s="25">
        <v>9</v>
      </c>
      <c r="S18" s="26">
        <v>5</v>
      </c>
      <c r="T18" s="27">
        <v>9363551</v>
      </c>
      <c r="U18" s="28">
        <v>15</v>
      </c>
      <c r="V18" s="29">
        <v>11</v>
      </c>
      <c r="W18" s="24">
        <v>117294</v>
      </c>
      <c r="X18" s="25">
        <v>26</v>
      </c>
      <c r="Y18" s="26">
        <v>10</v>
      </c>
      <c r="Z18" s="27">
        <v>3218</v>
      </c>
      <c r="AA18" s="107">
        <v>321</v>
      </c>
      <c r="AB18" s="22">
        <v>0</v>
      </c>
      <c r="AC18" s="30">
        <v>100</v>
      </c>
      <c r="AD18" s="31">
        <v>0</v>
      </c>
    </row>
    <row r="19" spans="1:30" s="3" customFormat="1" ht="18.75" customHeight="1">
      <c r="A19" s="137">
        <v>17</v>
      </c>
      <c r="B19" s="139" t="s">
        <v>2415</v>
      </c>
      <c r="C19" s="140" t="s">
        <v>3056</v>
      </c>
      <c r="D19" s="141">
        <v>10</v>
      </c>
      <c r="E19" s="143">
        <v>30052533</v>
      </c>
      <c r="F19" s="144">
        <v>27</v>
      </c>
      <c r="G19" s="145">
        <v>18</v>
      </c>
      <c r="H19" s="146">
        <v>31115910</v>
      </c>
      <c r="I19" s="147">
        <v>202</v>
      </c>
      <c r="J19" s="148">
        <v>174</v>
      </c>
      <c r="K19" s="143">
        <v>1798281</v>
      </c>
      <c r="L19" s="144">
        <v>67</v>
      </c>
      <c r="M19" s="145">
        <v>49</v>
      </c>
      <c r="N19" s="146">
        <v>5423637</v>
      </c>
      <c r="O19" s="147">
        <v>55</v>
      </c>
      <c r="P19" s="148">
        <v>43</v>
      </c>
      <c r="Q19" s="143">
        <v>14022389</v>
      </c>
      <c r="R19" s="144">
        <v>309</v>
      </c>
      <c r="S19" s="145">
        <v>280</v>
      </c>
      <c r="T19" s="146">
        <v>195283</v>
      </c>
      <c r="U19" s="147">
        <v>2</v>
      </c>
      <c r="V19" s="148">
        <v>1</v>
      </c>
      <c r="W19" s="143">
        <v>270205</v>
      </c>
      <c r="X19" s="144">
        <v>136</v>
      </c>
      <c r="Y19" s="145">
        <v>103</v>
      </c>
      <c r="Z19" s="146">
        <v>996</v>
      </c>
      <c r="AA19" s="149">
        <v>371</v>
      </c>
      <c r="AB19" s="141">
        <v>0</v>
      </c>
      <c r="AC19" s="150">
        <v>100</v>
      </c>
      <c r="AD19" s="151">
        <v>0</v>
      </c>
    </row>
    <row r="20" spans="1:30" s="3" customFormat="1" ht="18.75" customHeight="1">
      <c r="A20" s="32">
        <v>18</v>
      </c>
      <c r="B20" s="34" t="s">
        <v>2416</v>
      </c>
      <c r="C20" s="35" t="s">
        <v>3054</v>
      </c>
      <c r="D20" s="45">
        <v>8</v>
      </c>
      <c r="E20" s="38">
        <v>28208917</v>
      </c>
      <c r="F20" s="39">
        <v>21</v>
      </c>
      <c r="G20" s="40">
        <v>9</v>
      </c>
      <c r="H20" s="41">
        <v>34498871</v>
      </c>
      <c r="I20" s="42">
        <v>9</v>
      </c>
      <c r="J20" s="43">
        <v>7</v>
      </c>
      <c r="K20" s="38">
        <v>28419240</v>
      </c>
      <c r="L20" s="39">
        <v>6</v>
      </c>
      <c r="M20" s="40">
        <v>6</v>
      </c>
      <c r="N20" s="41">
        <v>27737747</v>
      </c>
      <c r="O20" s="42">
        <v>10</v>
      </c>
      <c r="P20" s="43">
        <v>8</v>
      </c>
      <c r="Q20" s="38">
        <v>47160828</v>
      </c>
      <c r="R20" s="39">
        <v>2</v>
      </c>
      <c r="S20" s="40">
        <v>2</v>
      </c>
      <c r="T20" s="41">
        <v>23128240</v>
      </c>
      <c r="U20" s="42" t="s">
        <v>3052</v>
      </c>
      <c r="V20" s="43" t="s">
        <v>3052</v>
      </c>
      <c r="W20" s="44" t="s">
        <v>3052</v>
      </c>
      <c r="X20" s="39">
        <v>13</v>
      </c>
      <c r="Y20" s="40">
        <v>11</v>
      </c>
      <c r="Z20" s="41">
        <v>4999</v>
      </c>
      <c r="AA20" s="108">
        <v>354</v>
      </c>
      <c r="AB20" s="45">
        <v>100</v>
      </c>
      <c r="AC20" s="37">
        <v>0</v>
      </c>
      <c r="AD20" s="46">
        <v>0</v>
      </c>
    </row>
    <row r="21" spans="1:30" s="3" customFormat="1" ht="18.75" customHeight="1">
      <c r="A21" s="137">
        <v>19</v>
      </c>
      <c r="B21" s="139" t="s">
        <v>221</v>
      </c>
      <c r="C21" s="140" t="s">
        <v>3056</v>
      </c>
      <c r="D21" s="185">
        <v>11</v>
      </c>
      <c r="E21" s="143">
        <v>27634657</v>
      </c>
      <c r="F21" s="144">
        <v>26</v>
      </c>
      <c r="G21" s="145">
        <v>17</v>
      </c>
      <c r="H21" s="146">
        <v>31287573</v>
      </c>
      <c r="I21" s="147">
        <v>240</v>
      </c>
      <c r="J21" s="148">
        <v>210</v>
      </c>
      <c r="K21" s="143">
        <v>1490191</v>
      </c>
      <c r="L21" s="144">
        <v>108</v>
      </c>
      <c r="M21" s="145">
        <v>85</v>
      </c>
      <c r="N21" s="146">
        <v>3804470</v>
      </c>
      <c r="O21" s="147">
        <v>43</v>
      </c>
      <c r="P21" s="148">
        <v>33</v>
      </c>
      <c r="Q21" s="143">
        <v>16959822</v>
      </c>
      <c r="R21" s="144">
        <v>104</v>
      </c>
      <c r="S21" s="145">
        <v>84</v>
      </c>
      <c r="T21" s="146">
        <v>1328915</v>
      </c>
      <c r="U21" s="147">
        <v>5</v>
      </c>
      <c r="V21" s="148">
        <v>4</v>
      </c>
      <c r="W21" s="143">
        <v>176472</v>
      </c>
      <c r="X21" s="144">
        <v>70</v>
      </c>
      <c r="Y21" s="145">
        <v>43</v>
      </c>
      <c r="Z21" s="146">
        <v>1529</v>
      </c>
      <c r="AA21" s="149">
        <v>321</v>
      </c>
      <c r="AB21" s="141">
        <v>0</v>
      </c>
      <c r="AC21" s="150">
        <v>100</v>
      </c>
      <c r="AD21" s="151">
        <v>0</v>
      </c>
    </row>
    <row r="22" spans="1:30" s="3" customFormat="1" ht="18.75" customHeight="1">
      <c r="A22" s="152">
        <v>20</v>
      </c>
      <c r="B22" s="154" t="s">
        <v>2417</v>
      </c>
      <c r="C22" s="155" t="s">
        <v>3056</v>
      </c>
      <c r="D22" s="156">
        <v>12</v>
      </c>
      <c r="E22" s="158">
        <v>26093429</v>
      </c>
      <c r="F22" s="159">
        <v>33</v>
      </c>
      <c r="G22" s="160">
        <v>24</v>
      </c>
      <c r="H22" s="161">
        <v>26930480</v>
      </c>
      <c r="I22" s="162">
        <v>26</v>
      </c>
      <c r="J22" s="163">
        <v>14</v>
      </c>
      <c r="K22" s="158">
        <v>9086982</v>
      </c>
      <c r="L22" s="159">
        <v>18</v>
      </c>
      <c r="M22" s="160">
        <v>11</v>
      </c>
      <c r="N22" s="161">
        <v>13638841</v>
      </c>
      <c r="O22" s="162">
        <v>30</v>
      </c>
      <c r="P22" s="163">
        <v>20</v>
      </c>
      <c r="Q22" s="158">
        <v>19337922</v>
      </c>
      <c r="R22" s="159">
        <v>10</v>
      </c>
      <c r="S22" s="160">
        <v>6</v>
      </c>
      <c r="T22" s="161">
        <v>8964195</v>
      </c>
      <c r="U22" s="162">
        <v>38</v>
      </c>
      <c r="V22" s="163">
        <v>31</v>
      </c>
      <c r="W22" s="158">
        <v>61226</v>
      </c>
      <c r="X22" s="159">
        <v>233</v>
      </c>
      <c r="Y22" s="160">
        <v>188</v>
      </c>
      <c r="Z22" s="161">
        <v>621</v>
      </c>
      <c r="AA22" s="164">
        <v>351</v>
      </c>
      <c r="AB22" s="156">
        <v>0</v>
      </c>
      <c r="AC22" s="165">
        <v>100</v>
      </c>
      <c r="AD22" s="166">
        <v>0</v>
      </c>
    </row>
    <row r="23" spans="1:30" s="3" customFormat="1" ht="18.75" customHeight="1">
      <c r="A23" s="167">
        <v>21</v>
      </c>
      <c r="B23" s="169" t="s">
        <v>1542</v>
      </c>
      <c r="C23" s="170" t="s">
        <v>3056</v>
      </c>
      <c r="D23" s="171">
        <v>13</v>
      </c>
      <c r="E23" s="173">
        <v>25574548</v>
      </c>
      <c r="F23" s="174">
        <v>34</v>
      </c>
      <c r="G23" s="175">
        <v>25</v>
      </c>
      <c r="H23" s="176">
        <v>26706728</v>
      </c>
      <c r="I23" s="177">
        <v>194</v>
      </c>
      <c r="J23" s="178">
        <v>166</v>
      </c>
      <c r="K23" s="173">
        <v>1846084</v>
      </c>
      <c r="L23" s="174">
        <v>89</v>
      </c>
      <c r="M23" s="175">
        <v>70</v>
      </c>
      <c r="N23" s="176">
        <v>4337781</v>
      </c>
      <c r="O23" s="177">
        <v>83</v>
      </c>
      <c r="P23" s="178">
        <v>66</v>
      </c>
      <c r="Q23" s="173">
        <v>10089705</v>
      </c>
      <c r="R23" s="174">
        <v>83</v>
      </c>
      <c r="S23" s="175">
        <v>66</v>
      </c>
      <c r="T23" s="176">
        <v>1520166</v>
      </c>
      <c r="U23" s="177">
        <v>8</v>
      </c>
      <c r="V23" s="178">
        <v>5</v>
      </c>
      <c r="W23" s="173">
        <v>153328</v>
      </c>
      <c r="X23" s="174">
        <v>115</v>
      </c>
      <c r="Y23" s="175">
        <v>84</v>
      </c>
      <c r="Z23" s="176">
        <v>1150</v>
      </c>
      <c r="AA23" s="179">
        <v>371</v>
      </c>
      <c r="AB23" s="171">
        <v>0</v>
      </c>
      <c r="AC23" s="180">
        <v>100</v>
      </c>
      <c r="AD23" s="181">
        <v>0</v>
      </c>
    </row>
    <row r="24" spans="1:30" s="3" customFormat="1" ht="18.75" customHeight="1">
      <c r="A24" s="137">
        <v>22</v>
      </c>
      <c r="B24" s="139" t="s">
        <v>1533</v>
      </c>
      <c r="C24" s="140" t="s">
        <v>3056</v>
      </c>
      <c r="D24" s="141">
        <v>14</v>
      </c>
      <c r="E24" s="143">
        <v>25238422</v>
      </c>
      <c r="F24" s="144">
        <v>31</v>
      </c>
      <c r="G24" s="145">
        <v>22</v>
      </c>
      <c r="H24" s="146">
        <v>28916215</v>
      </c>
      <c r="I24" s="147">
        <v>32</v>
      </c>
      <c r="J24" s="148">
        <v>19</v>
      </c>
      <c r="K24" s="143">
        <v>7731667</v>
      </c>
      <c r="L24" s="144">
        <v>33</v>
      </c>
      <c r="M24" s="145">
        <v>22</v>
      </c>
      <c r="N24" s="146">
        <v>8431066</v>
      </c>
      <c r="O24" s="147">
        <v>52</v>
      </c>
      <c r="P24" s="148">
        <v>41</v>
      </c>
      <c r="Q24" s="143">
        <v>14356932</v>
      </c>
      <c r="R24" s="144">
        <v>24</v>
      </c>
      <c r="S24" s="145">
        <v>14</v>
      </c>
      <c r="T24" s="146">
        <v>4834340</v>
      </c>
      <c r="U24" s="147">
        <v>371</v>
      </c>
      <c r="V24" s="148">
        <v>350</v>
      </c>
      <c r="W24" s="143">
        <v>1040</v>
      </c>
      <c r="X24" s="144">
        <v>200</v>
      </c>
      <c r="Y24" s="145">
        <v>158</v>
      </c>
      <c r="Z24" s="146">
        <v>735</v>
      </c>
      <c r="AA24" s="149">
        <v>354</v>
      </c>
      <c r="AB24" s="141">
        <v>0</v>
      </c>
      <c r="AC24" s="150">
        <v>65</v>
      </c>
      <c r="AD24" s="151">
        <v>35</v>
      </c>
    </row>
    <row r="25" spans="1:30" s="3" customFormat="1" ht="18.75" customHeight="1">
      <c r="A25" s="32">
        <v>23</v>
      </c>
      <c r="B25" s="34" t="s">
        <v>1996</v>
      </c>
      <c r="C25" s="35" t="s">
        <v>1699</v>
      </c>
      <c r="D25" s="45">
        <v>15</v>
      </c>
      <c r="E25" s="38">
        <v>24514316</v>
      </c>
      <c r="F25" s="39">
        <v>30</v>
      </c>
      <c r="G25" s="40">
        <v>21</v>
      </c>
      <c r="H25" s="41">
        <v>29247671</v>
      </c>
      <c r="I25" s="42">
        <v>40</v>
      </c>
      <c r="J25" s="43">
        <v>27</v>
      </c>
      <c r="K25" s="38">
        <v>6955710</v>
      </c>
      <c r="L25" s="39">
        <v>9</v>
      </c>
      <c r="M25" s="40">
        <v>3</v>
      </c>
      <c r="N25" s="41">
        <v>21436281</v>
      </c>
      <c r="O25" s="42">
        <v>20</v>
      </c>
      <c r="P25" s="43">
        <v>11</v>
      </c>
      <c r="Q25" s="38">
        <v>26886618</v>
      </c>
      <c r="R25" s="39">
        <v>59</v>
      </c>
      <c r="S25" s="40">
        <v>43</v>
      </c>
      <c r="T25" s="41">
        <v>2267137</v>
      </c>
      <c r="U25" s="42">
        <v>335</v>
      </c>
      <c r="V25" s="43">
        <v>317</v>
      </c>
      <c r="W25" s="38">
        <v>2882</v>
      </c>
      <c r="X25" s="39">
        <v>189</v>
      </c>
      <c r="Y25" s="40">
        <v>148</v>
      </c>
      <c r="Z25" s="41">
        <v>796</v>
      </c>
      <c r="AA25" s="108">
        <v>384</v>
      </c>
      <c r="AB25" s="45">
        <v>0</v>
      </c>
      <c r="AC25" s="37">
        <v>50</v>
      </c>
      <c r="AD25" s="46">
        <v>50</v>
      </c>
    </row>
    <row r="26" spans="1:30" s="3" customFormat="1" ht="18.75" customHeight="1">
      <c r="A26" s="137">
        <v>24</v>
      </c>
      <c r="B26" s="139" t="s">
        <v>1997</v>
      </c>
      <c r="C26" s="140" t="s">
        <v>3056</v>
      </c>
      <c r="D26" s="141">
        <v>16</v>
      </c>
      <c r="E26" s="143">
        <v>24421117</v>
      </c>
      <c r="F26" s="144">
        <v>36</v>
      </c>
      <c r="G26" s="145">
        <v>27</v>
      </c>
      <c r="H26" s="146">
        <v>24831177</v>
      </c>
      <c r="I26" s="147">
        <v>29</v>
      </c>
      <c r="J26" s="148">
        <v>16</v>
      </c>
      <c r="K26" s="143">
        <v>8840394</v>
      </c>
      <c r="L26" s="144">
        <v>82</v>
      </c>
      <c r="M26" s="145">
        <v>63</v>
      </c>
      <c r="N26" s="146">
        <v>4683551</v>
      </c>
      <c r="O26" s="147">
        <v>60</v>
      </c>
      <c r="P26" s="148">
        <v>46</v>
      </c>
      <c r="Q26" s="143">
        <v>12632765</v>
      </c>
      <c r="R26" s="144">
        <v>17</v>
      </c>
      <c r="S26" s="145">
        <v>9</v>
      </c>
      <c r="T26" s="146">
        <v>6815539</v>
      </c>
      <c r="U26" s="147">
        <v>231</v>
      </c>
      <c r="V26" s="148">
        <v>218</v>
      </c>
      <c r="W26" s="143">
        <v>11000</v>
      </c>
      <c r="X26" s="144">
        <v>52</v>
      </c>
      <c r="Y26" s="145">
        <v>29</v>
      </c>
      <c r="Z26" s="146">
        <v>1856</v>
      </c>
      <c r="AA26" s="149">
        <v>382</v>
      </c>
      <c r="AB26" s="141">
        <v>0</v>
      </c>
      <c r="AC26" s="150">
        <v>100</v>
      </c>
      <c r="AD26" s="151">
        <v>0</v>
      </c>
    </row>
    <row r="27" spans="1:30" s="3" customFormat="1" ht="18.75" customHeight="1">
      <c r="A27" s="152">
        <v>25</v>
      </c>
      <c r="B27" s="154" t="s">
        <v>706</v>
      </c>
      <c r="C27" s="155" t="s">
        <v>3056</v>
      </c>
      <c r="D27" s="156">
        <v>17</v>
      </c>
      <c r="E27" s="158">
        <v>23789458</v>
      </c>
      <c r="F27" s="159">
        <v>37</v>
      </c>
      <c r="G27" s="160">
        <v>28</v>
      </c>
      <c r="H27" s="161">
        <v>24571051</v>
      </c>
      <c r="I27" s="162">
        <v>17</v>
      </c>
      <c r="J27" s="163">
        <v>6</v>
      </c>
      <c r="K27" s="158">
        <v>12856225</v>
      </c>
      <c r="L27" s="159">
        <v>13</v>
      </c>
      <c r="M27" s="160">
        <v>6</v>
      </c>
      <c r="N27" s="161">
        <v>16217696</v>
      </c>
      <c r="O27" s="162">
        <v>22</v>
      </c>
      <c r="P27" s="163">
        <v>13</v>
      </c>
      <c r="Q27" s="158">
        <v>23283028</v>
      </c>
      <c r="R27" s="159">
        <v>7</v>
      </c>
      <c r="S27" s="160">
        <v>4</v>
      </c>
      <c r="T27" s="161">
        <v>10746010</v>
      </c>
      <c r="U27" s="162">
        <v>31</v>
      </c>
      <c r="V27" s="163">
        <v>24</v>
      </c>
      <c r="W27" s="158">
        <v>67533</v>
      </c>
      <c r="X27" s="159">
        <v>91</v>
      </c>
      <c r="Y27" s="160">
        <v>61</v>
      </c>
      <c r="Z27" s="161">
        <v>1335</v>
      </c>
      <c r="AA27" s="164">
        <v>355</v>
      </c>
      <c r="AB27" s="156">
        <v>0</v>
      </c>
      <c r="AC27" s="165">
        <v>57</v>
      </c>
      <c r="AD27" s="166">
        <v>43</v>
      </c>
    </row>
    <row r="28" spans="1:30" s="3" customFormat="1" ht="18.75" customHeight="1">
      <c r="A28" s="167">
        <v>26</v>
      </c>
      <c r="B28" s="169" t="s">
        <v>608</v>
      </c>
      <c r="C28" s="170" t="s">
        <v>3056</v>
      </c>
      <c r="D28" s="171">
        <v>18</v>
      </c>
      <c r="E28" s="173">
        <v>23487725</v>
      </c>
      <c r="F28" s="174">
        <v>29</v>
      </c>
      <c r="G28" s="175">
        <v>20</v>
      </c>
      <c r="H28" s="176">
        <v>29939186</v>
      </c>
      <c r="I28" s="177">
        <v>45</v>
      </c>
      <c r="J28" s="178">
        <v>32</v>
      </c>
      <c r="K28" s="173">
        <v>6420139</v>
      </c>
      <c r="L28" s="174">
        <v>78</v>
      </c>
      <c r="M28" s="175">
        <v>60</v>
      </c>
      <c r="N28" s="176">
        <v>4751011</v>
      </c>
      <c r="O28" s="177">
        <v>45</v>
      </c>
      <c r="P28" s="178">
        <v>35</v>
      </c>
      <c r="Q28" s="173">
        <v>16538209</v>
      </c>
      <c r="R28" s="174">
        <v>71</v>
      </c>
      <c r="S28" s="175">
        <v>54</v>
      </c>
      <c r="T28" s="176">
        <v>1851908</v>
      </c>
      <c r="U28" s="177">
        <v>72</v>
      </c>
      <c r="V28" s="178">
        <v>63</v>
      </c>
      <c r="W28" s="173">
        <v>37662</v>
      </c>
      <c r="X28" s="174">
        <v>28</v>
      </c>
      <c r="Y28" s="175">
        <v>12</v>
      </c>
      <c r="Z28" s="176">
        <v>3137</v>
      </c>
      <c r="AA28" s="179">
        <v>382</v>
      </c>
      <c r="AB28" s="171">
        <v>0</v>
      </c>
      <c r="AC28" s="180">
        <v>34</v>
      </c>
      <c r="AD28" s="181">
        <v>66</v>
      </c>
    </row>
    <row r="29" spans="1:30" s="3" customFormat="1" ht="18.75" customHeight="1">
      <c r="A29" s="137">
        <v>27</v>
      </c>
      <c r="B29" s="139" t="s">
        <v>1671</v>
      </c>
      <c r="C29" s="140" t="s">
        <v>3056</v>
      </c>
      <c r="D29" s="141">
        <v>19</v>
      </c>
      <c r="E29" s="143">
        <v>23189800</v>
      </c>
      <c r="F29" s="144">
        <v>35</v>
      </c>
      <c r="G29" s="145">
        <v>26</v>
      </c>
      <c r="H29" s="146">
        <v>25149421</v>
      </c>
      <c r="I29" s="147">
        <v>21</v>
      </c>
      <c r="J29" s="148">
        <v>10</v>
      </c>
      <c r="K29" s="143">
        <v>10345261</v>
      </c>
      <c r="L29" s="144">
        <v>57</v>
      </c>
      <c r="M29" s="145">
        <v>41</v>
      </c>
      <c r="N29" s="146">
        <v>5824423</v>
      </c>
      <c r="O29" s="147">
        <v>69</v>
      </c>
      <c r="P29" s="148">
        <v>55</v>
      </c>
      <c r="Q29" s="143">
        <v>11752498</v>
      </c>
      <c r="R29" s="144">
        <v>23</v>
      </c>
      <c r="S29" s="145">
        <v>13</v>
      </c>
      <c r="T29" s="146">
        <v>5745895</v>
      </c>
      <c r="U29" s="147">
        <v>29</v>
      </c>
      <c r="V29" s="148">
        <v>22</v>
      </c>
      <c r="W29" s="186" t="s">
        <v>3052</v>
      </c>
      <c r="X29" s="144">
        <v>62</v>
      </c>
      <c r="Y29" s="145">
        <v>37</v>
      </c>
      <c r="Z29" s="146">
        <v>1621</v>
      </c>
      <c r="AA29" s="149">
        <v>355</v>
      </c>
      <c r="AB29" s="141">
        <v>0</v>
      </c>
      <c r="AC29" s="150">
        <v>50</v>
      </c>
      <c r="AD29" s="151">
        <v>50</v>
      </c>
    </row>
    <row r="30" spans="1:30" s="3" customFormat="1" ht="18.75" customHeight="1">
      <c r="A30" s="32">
        <v>28</v>
      </c>
      <c r="B30" s="34" t="s">
        <v>1998</v>
      </c>
      <c r="C30" s="35" t="s">
        <v>3054</v>
      </c>
      <c r="D30" s="45">
        <v>9</v>
      </c>
      <c r="E30" s="38">
        <v>23061305</v>
      </c>
      <c r="F30" s="39">
        <v>40</v>
      </c>
      <c r="G30" s="40">
        <v>10</v>
      </c>
      <c r="H30" s="41">
        <v>23063545</v>
      </c>
      <c r="I30" s="42">
        <v>16</v>
      </c>
      <c r="J30" s="43">
        <v>11</v>
      </c>
      <c r="K30" s="38">
        <v>13169139</v>
      </c>
      <c r="L30" s="39" t="s">
        <v>3052</v>
      </c>
      <c r="M30" s="40" t="s">
        <v>3052</v>
      </c>
      <c r="N30" s="41">
        <v>-13223049</v>
      </c>
      <c r="O30" s="42">
        <v>29</v>
      </c>
      <c r="P30" s="43">
        <v>10</v>
      </c>
      <c r="Q30" s="38">
        <v>19591201</v>
      </c>
      <c r="R30" s="39">
        <v>495</v>
      </c>
      <c r="S30" s="40">
        <v>47</v>
      </c>
      <c r="T30" s="41">
        <v>-10980520</v>
      </c>
      <c r="U30" s="42">
        <v>331</v>
      </c>
      <c r="V30" s="43">
        <v>18</v>
      </c>
      <c r="W30" s="38">
        <v>3216</v>
      </c>
      <c r="X30" s="39">
        <v>4</v>
      </c>
      <c r="Y30" s="40">
        <v>4</v>
      </c>
      <c r="Z30" s="41">
        <v>12447</v>
      </c>
      <c r="AA30" s="108">
        <v>311</v>
      </c>
      <c r="AB30" s="45">
        <v>100</v>
      </c>
      <c r="AC30" s="37">
        <v>0</v>
      </c>
      <c r="AD30" s="46">
        <v>0</v>
      </c>
    </row>
    <row r="31" spans="1:30" s="3" customFormat="1" ht="18.75" customHeight="1">
      <c r="A31" s="32">
        <v>29</v>
      </c>
      <c r="B31" s="34" t="s">
        <v>3069</v>
      </c>
      <c r="C31" s="35" t="s">
        <v>88</v>
      </c>
      <c r="D31" s="45">
        <v>20</v>
      </c>
      <c r="E31" s="38">
        <v>21723292</v>
      </c>
      <c r="F31" s="39">
        <v>41</v>
      </c>
      <c r="G31" s="40">
        <v>31</v>
      </c>
      <c r="H31" s="41">
        <v>22709950</v>
      </c>
      <c r="I31" s="42">
        <v>146</v>
      </c>
      <c r="J31" s="43">
        <v>120</v>
      </c>
      <c r="K31" s="38">
        <v>2330364</v>
      </c>
      <c r="L31" s="39">
        <v>85</v>
      </c>
      <c r="M31" s="40">
        <v>66</v>
      </c>
      <c r="N31" s="41">
        <v>4577951</v>
      </c>
      <c r="O31" s="42">
        <v>16</v>
      </c>
      <c r="P31" s="43">
        <v>7</v>
      </c>
      <c r="Q31" s="38">
        <v>31402472</v>
      </c>
      <c r="R31" s="39">
        <v>307</v>
      </c>
      <c r="S31" s="40">
        <v>278</v>
      </c>
      <c r="T31" s="41">
        <v>198691</v>
      </c>
      <c r="U31" s="42">
        <v>251</v>
      </c>
      <c r="V31" s="43">
        <v>237</v>
      </c>
      <c r="W31" s="38">
        <v>8530</v>
      </c>
      <c r="X31" s="39">
        <v>38</v>
      </c>
      <c r="Y31" s="40">
        <v>19</v>
      </c>
      <c r="Z31" s="41">
        <v>2300</v>
      </c>
      <c r="AA31" s="108">
        <v>384</v>
      </c>
      <c r="AB31" s="45">
        <v>0</v>
      </c>
      <c r="AC31" s="37">
        <v>100</v>
      </c>
      <c r="AD31" s="46">
        <v>0</v>
      </c>
    </row>
    <row r="32" spans="1:30" s="3" customFormat="1" ht="18.75" customHeight="1">
      <c r="A32" s="48">
        <v>30</v>
      </c>
      <c r="B32" s="50" t="s">
        <v>1999</v>
      </c>
      <c r="C32" s="51" t="s">
        <v>3058</v>
      </c>
      <c r="D32" s="52">
        <v>21</v>
      </c>
      <c r="E32" s="54">
        <v>21491414</v>
      </c>
      <c r="F32" s="55">
        <v>46</v>
      </c>
      <c r="G32" s="56">
        <v>36</v>
      </c>
      <c r="H32" s="57">
        <v>21511674</v>
      </c>
      <c r="I32" s="58">
        <v>38</v>
      </c>
      <c r="J32" s="59">
        <v>25</v>
      </c>
      <c r="K32" s="54">
        <v>6993455</v>
      </c>
      <c r="L32" s="55">
        <v>51</v>
      </c>
      <c r="M32" s="56">
        <v>35</v>
      </c>
      <c r="N32" s="57">
        <v>6562599</v>
      </c>
      <c r="O32" s="58">
        <v>63</v>
      </c>
      <c r="P32" s="59">
        <v>49</v>
      </c>
      <c r="Q32" s="54">
        <v>12297534</v>
      </c>
      <c r="R32" s="55">
        <v>21</v>
      </c>
      <c r="S32" s="56">
        <v>12</v>
      </c>
      <c r="T32" s="57">
        <v>6343355</v>
      </c>
      <c r="U32" s="58">
        <v>191</v>
      </c>
      <c r="V32" s="59">
        <v>179</v>
      </c>
      <c r="W32" s="54">
        <v>15878</v>
      </c>
      <c r="X32" s="55">
        <v>106</v>
      </c>
      <c r="Y32" s="56">
        <v>75</v>
      </c>
      <c r="Z32" s="57">
        <v>1225</v>
      </c>
      <c r="AA32" s="109">
        <v>382</v>
      </c>
      <c r="AB32" s="52">
        <v>0</v>
      </c>
      <c r="AC32" s="60">
        <v>75</v>
      </c>
      <c r="AD32" s="61">
        <v>25</v>
      </c>
    </row>
    <row r="33" spans="1:30" s="3" customFormat="1" ht="18.75" customHeight="1">
      <c r="A33" s="167">
        <v>31</v>
      </c>
      <c r="B33" s="169" t="s">
        <v>1535</v>
      </c>
      <c r="C33" s="170" t="s">
        <v>3056</v>
      </c>
      <c r="D33" s="171">
        <v>22</v>
      </c>
      <c r="E33" s="173">
        <v>21357837</v>
      </c>
      <c r="F33" s="174">
        <v>44</v>
      </c>
      <c r="G33" s="175">
        <v>34</v>
      </c>
      <c r="H33" s="176">
        <v>21797648</v>
      </c>
      <c r="I33" s="177">
        <v>30</v>
      </c>
      <c r="J33" s="178">
        <v>17</v>
      </c>
      <c r="K33" s="173">
        <v>8733036</v>
      </c>
      <c r="L33" s="174">
        <v>53</v>
      </c>
      <c r="M33" s="175">
        <v>37</v>
      </c>
      <c r="N33" s="176">
        <v>6185440</v>
      </c>
      <c r="O33" s="177">
        <v>32</v>
      </c>
      <c r="P33" s="178">
        <v>22</v>
      </c>
      <c r="Q33" s="173">
        <v>18770619</v>
      </c>
      <c r="R33" s="174">
        <v>32</v>
      </c>
      <c r="S33" s="175">
        <v>21</v>
      </c>
      <c r="T33" s="176">
        <v>4094790</v>
      </c>
      <c r="U33" s="177">
        <v>64</v>
      </c>
      <c r="V33" s="178">
        <v>55</v>
      </c>
      <c r="W33" s="173">
        <v>42145</v>
      </c>
      <c r="X33" s="174">
        <v>108</v>
      </c>
      <c r="Y33" s="175">
        <v>77</v>
      </c>
      <c r="Z33" s="176">
        <v>1221</v>
      </c>
      <c r="AA33" s="179">
        <v>383</v>
      </c>
      <c r="AB33" s="171">
        <v>0</v>
      </c>
      <c r="AC33" s="180">
        <v>100</v>
      </c>
      <c r="AD33" s="181">
        <v>0</v>
      </c>
    </row>
    <row r="34" spans="1:30" s="3" customFormat="1" ht="18.75" customHeight="1">
      <c r="A34" s="32">
        <v>32</v>
      </c>
      <c r="B34" s="34" t="s">
        <v>2000</v>
      </c>
      <c r="C34" s="35" t="s">
        <v>2187</v>
      </c>
      <c r="D34" s="36">
        <v>23</v>
      </c>
      <c r="E34" s="38">
        <v>20209216</v>
      </c>
      <c r="F34" s="39">
        <v>48</v>
      </c>
      <c r="G34" s="40">
        <v>38</v>
      </c>
      <c r="H34" s="41">
        <v>20209216</v>
      </c>
      <c r="I34" s="42">
        <v>28</v>
      </c>
      <c r="J34" s="43">
        <v>15</v>
      </c>
      <c r="K34" s="38">
        <v>8896704</v>
      </c>
      <c r="L34" s="39">
        <v>34</v>
      </c>
      <c r="M34" s="40">
        <v>23</v>
      </c>
      <c r="N34" s="41">
        <v>8290814</v>
      </c>
      <c r="O34" s="42">
        <v>37</v>
      </c>
      <c r="P34" s="43">
        <v>27</v>
      </c>
      <c r="Q34" s="38">
        <v>17979504</v>
      </c>
      <c r="R34" s="39">
        <v>42</v>
      </c>
      <c r="S34" s="40">
        <v>27</v>
      </c>
      <c r="T34" s="41">
        <v>3182499</v>
      </c>
      <c r="U34" s="42">
        <v>24</v>
      </c>
      <c r="V34" s="43">
        <v>18</v>
      </c>
      <c r="W34" s="38">
        <v>79334</v>
      </c>
      <c r="X34" s="39">
        <v>19</v>
      </c>
      <c r="Y34" s="40">
        <v>5</v>
      </c>
      <c r="Z34" s="41">
        <v>4222</v>
      </c>
      <c r="AA34" s="108">
        <v>321</v>
      </c>
      <c r="AB34" s="45">
        <v>0</v>
      </c>
      <c r="AC34" s="37">
        <v>100</v>
      </c>
      <c r="AD34" s="46">
        <v>0</v>
      </c>
    </row>
    <row r="35" spans="1:30" s="3" customFormat="1" ht="18.75" customHeight="1">
      <c r="A35" s="32">
        <v>33</v>
      </c>
      <c r="B35" s="34" t="s">
        <v>169</v>
      </c>
      <c r="C35" s="35" t="s">
        <v>3054</v>
      </c>
      <c r="D35" s="45">
        <v>10</v>
      </c>
      <c r="E35" s="38">
        <v>19964410</v>
      </c>
      <c r="F35" s="39">
        <v>49</v>
      </c>
      <c r="G35" s="40">
        <v>11</v>
      </c>
      <c r="H35" s="41">
        <v>20013393</v>
      </c>
      <c r="I35" s="42">
        <v>15</v>
      </c>
      <c r="J35" s="43">
        <v>10</v>
      </c>
      <c r="K35" s="38">
        <v>14691925</v>
      </c>
      <c r="L35" s="39">
        <v>28</v>
      </c>
      <c r="M35" s="40">
        <v>10</v>
      </c>
      <c r="N35" s="41">
        <v>9452273</v>
      </c>
      <c r="O35" s="42">
        <v>56</v>
      </c>
      <c r="P35" s="43">
        <v>13</v>
      </c>
      <c r="Q35" s="38">
        <v>13384365</v>
      </c>
      <c r="R35" s="39">
        <v>12</v>
      </c>
      <c r="S35" s="40">
        <v>6</v>
      </c>
      <c r="T35" s="41">
        <v>8242347</v>
      </c>
      <c r="U35" s="42" t="s">
        <v>3052</v>
      </c>
      <c r="V35" s="43" t="s">
        <v>3052</v>
      </c>
      <c r="W35" s="44" t="s">
        <v>3052</v>
      </c>
      <c r="X35" s="39">
        <v>16</v>
      </c>
      <c r="Y35" s="40">
        <v>13</v>
      </c>
      <c r="Z35" s="41">
        <v>4907</v>
      </c>
      <c r="AA35" s="108">
        <v>210</v>
      </c>
      <c r="AB35" s="45">
        <v>100</v>
      </c>
      <c r="AC35" s="37">
        <v>0</v>
      </c>
      <c r="AD35" s="46">
        <v>0</v>
      </c>
    </row>
    <row r="36" spans="1:30" s="3" customFormat="1" ht="18.75" customHeight="1">
      <c r="A36" s="137">
        <v>34</v>
      </c>
      <c r="B36" s="139" t="s">
        <v>1519</v>
      </c>
      <c r="C36" s="140" t="s">
        <v>3056</v>
      </c>
      <c r="D36" s="141">
        <v>24</v>
      </c>
      <c r="E36" s="143">
        <v>19053917</v>
      </c>
      <c r="F36" s="144">
        <v>47</v>
      </c>
      <c r="G36" s="145">
        <v>37</v>
      </c>
      <c r="H36" s="146">
        <v>20443761</v>
      </c>
      <c r="I36" s="147">
        <v>152</v>
      </c>
      <c r="J36" s="148">
        <v>126</v>
      </c>
      <c r="K36" s="143">
        <v>2303779</v>
      </c>
      <c r="L36" s="144">
        <v>27</v>
      </c>
      <c r="M36" s="145">
        <v>18</v>
      </c>
      <c r="N36" s="146">
        <v>9785321</v>
      </c>
      <c r="O36" s="147">
        <v>25</v>
      </c>
      <c r="P36" s="148">
        <v>16</v>
      </c>
      <c r="Q36" s="143">
        <v>21298055</v>
      </c>
      <c r="R36" s="144">
        <v>46</v>
      </c>
      <c r="S36" s="145">
        <v>30</v>
      </c>
      <c r="T36" s="146">
        <v>3064180</v>
      </c>
      <c r="U36" s="147" t="s">
        <v>3052</v>
      </c>
      <c r="V36" s="148" t="s">
        <v>3052</v>
      </c>
      <c r="W36" s="186" t="s">
        <v>3052</v>
      </c>
      <c r="X36" s="144">
        <v>457</v>
      </c>
      <c r="Y36" s="145">
        <v>406</v>
      </c>
      <c r="Z36" s="146">
        <v>179</v>
      </c>
      <c r="AA36" s="149">
        <v>342</v>
      </c>
      <c r="AB36" s="141">
        <v>0</v>
      </c>
      <c r="AC36" s="150">
        <v>100</v>
      </c>
      <c r="AD36" s="151">
        <v>0</v>
      </c>
    </row>
    <row r="37" spans="1:30" s="3" customFormat="1" ht="18.75" customHeight="1">
      <c r="A37" s="152">
        <v>35</v>
      </c>
      <c r="B37" s="154" t="s">
        <v>1665</v>
      </c>
      <c r="C37" s="155" t="s">
        <v>3056</v>
      </c>
      <c r="D37" s="156">
        <v>25</v>
      </c>
      <c r="E37" s="158">
        <v>18967655</v>
      </c>
      <c r="F37" s="159">
        <v>50</v>
      </c>
      <c r="G37" s="160">
        <v>39</v>
      </c>
      <c r="H37" s="161">
        <v>20005587</v>
      </c>
      <c r="I37" s="162">
        <v>34</v>
      </c>
      <c r="J37" s="163">
        <v>21</v>
      </c>
      <c r="K37" s="158">
        <v>7518358</v>
      </c>
      <c r="L37" s="159">
        <v>54</v>
      </c>
      <c r="M37" s="160">
        <v>38</v>
      </c>
      <c r="N37" s="161">
        <v>6014099</v>
      </c>
      <c r="O37" s="162">
        <v>70</v>
      </c>
      <c r="P37" s="163">
        <v>56</v>
      </c>
      <c r="Q37" s="158">
        <v>11474073</v>
      </c>
      <c r="R37" s="159">
        <v>40</v>
      </c>
      <c r="S37" s="160">
        <v>26</v>
      </c>
      <c r="T37" s="161">
        <v>3391882</v>
      </c>
      <c r="U37" s="162">
        <v>36</v>
      </c>
      <c r="V37" s="163">
        <v>29</v>
      </c>
      <c r="W37" s="158">
        <v>62858</v>
      </c>
      <c r="X37" s="159">
        <v>98</v>
      </c>
      <c r="Y37" s="160">
        <v>68</v>
      </c>
      <c r="Z37" s="161">
        <v>1261</v>
      </c>
      <c r="AA37" s="164">
        <v>355</v>
      </c>
      <c r="AB37" s="156">
        <v>0</v>
      </c>
      <c r="AC37" s="165">
        <v>37</v>
      </c>
      <c r="AD37" s="166">
        <v>63</v>
      </c>
    </row>
    <row r="38" spans="1:30" s="3" customFormat="1" ht="18.75" customHeight="1">
      <c r="A38" s="18">
        <v>36</v>
      </c>
      <c r="B38" s="20" t="s">
        <v>170</v>
      </c>
      <c r="C38" s="21" t="s">
        <v>3054</v>
      </c>
      <c r="D38" s="22">
        <v>11</v>
      </c>
      <c r="E38" s="24">
        <v>18792226</v>
      </c>
      <c r="F38" s="25">
        <v>53</v>
      </c>
      <c r="G38" s="26">
        <v>12</v>
      </c>
      <c r="H38" s="27">
        <v>18792226</v>
      </c>
      <c r="I38" s="28">
        <v>27</v>
      </c>
      <c r="J38" s="29">
        <v>13</v>
      </c>
      <c r="K38" s="24">
        <v>9082043</v>
      </c>
      <c r="L38" s="25">
        <v>36</v>
      </c>
      <c r="M38" s="26">
        <v>12</v>
      </c>
      <c r="N38" s="27">
        <v>7763002</v>
      </c>
      <c r="O38" s="28">
        <v>53</v>
      </c>
      <c r="P38" s="29">
        <v>12</v>
      </c>
      <c r="Q38" s="24">
        <v>14227472</v>
      </c>
      <c r="R38" s="25">
        <v>22</v>
      </c>
      <c r="S38" s="26">
        <v>10</v>
      </c>
      <c r="T38" s="27">
        <v>6112236</v>
      </c>
      <c r="U38" s="28">
        <v>17</v>
      </c>
      <c r="V38" s="29">
        <v>5</v>
      </c>
      <c r="W38" s="24">
        <v>103166</v>
      </c>
      <c r="X38" s="25">
        <v>21</v>
      </c>
      <c r="Y38" s="26">
        <v>15</v>
      </c>
      <c r="Z38" s="27">
        <v>3984</v>
      </c>
      <c r="AA38" s="107">
        <v>372</v>
      </c>
      <c r="AB38" s="22">
        <v>100</v>
      </c>
      <c r="AC38" s="30">
        <v>0</v>
      </c>
      <c r="AD38" s="31">
        <v>0</v>
      </c>
    </row>
    <row r="39" spans="1:30" s="3" customFormat="1" ht="18.75" customHeight="1">
      <c r="A39" s="137">
        <v>37</v>
      </c>
      <c r="B39" s="139" t="s">
        <v>1287</v>
      </c>
      <c r="C39" s="140" t="s">
        <v>3056</v>
      </c>
      <c r="D39" s="141">
        <v>26</v>
      </c>
      <c r="E39" s="143">
        <v>18759125</v>
      </c>
      <c r="F39" s="144">
        <v>38</v>
      </c>
      <c r="G39" s="145">
        <v>29</v>
      </c>
      <c r="H39" s="146">
        <v>24002189</v>
      </c>
      <c r="I39" s="147">
        <v>69</v>
      </c>
      <c r="J39" s="148">
        <v>51</v>
      </c>
      <c r="K39" s="143">
        <v>4589440</v>
      </c>
      <c r="L39" s="144">
        <v>116</v>
      </c>
      <c r="M39" s="145">
        <v>93</v>
      </c>
      <c r="N39" s="146">
        <v>3715551</v>
      </c>
      <c r="O39" s="147">
        <v>28</v>
      </c>
      <c r="P39" s="148">
        <v>19</v>
      </c>
      <c r="Q39" s="143">
        <v>20139395</v>
      </c>
      <c r="R39" s="144">
        <v>49</v>
      </c>
      <c r="S39" s="145">
        <v>33</v>
      </c>
      <c r="T39" s="146">
        <v>2951525</v>
      </c>
      <c r="U39" s="147">
        <v>12</v>
      </c>
      <c r="V39" s="148">
        <v>8</v>
      </c>
      <c r="W39" s="143">
        <v>132591</v>
      </c>
      <c r="X39" s="144">
        <v>84</v>
      </c>
      <c r="Y39" s="145">
        <v>56</v>
      </c>
      <c r="Z39" s="146">
        <v>1382</v>
      </c>
      <c r="AA39" s="149">
        <v>383</v>
      </c>
      <c r="AB39" s="141">
        <v>0</v>
      </c>
      <c r="AC39" s="150">
        <v>18</v>
      </c>
      <c r="AD39" s="151">
        <v>82</v>
      </c>
    </row>
    <row r="40" spans="1:30" s="3" customFormat="1" ht="18.75" customHeight="1">
      <c r="A40" s="137">
        <v>38</v>
      </c>
      <c r="B40" s="139" t="s">
        <v>609</v>
      </c>
      <c r="C40" s="140" t="s">
        <v>3056</v>
      </c>
      <c r="D40" s="141">
        <v>27</v>
      </c>
      <c r="E40" s="143">
        <v>17813520</v>
      </c>
      <c r="F40" s="144">
        <v>54</v>
      </c>
      <c r="G40" s="145">
        <v>42</v>
      </c>
      <c r="H40" s="146">
        <v>18553033</v>
      </c>
      <c r="I40" s="147">
        <v>230</v>
      </c>
      <c r="J40" s="148">
        <v>200</v>
      </c>
      <c r="K40" s="143">
        <v>1571994</v>
      </c>
      <c r="L40" s="144">
        <v>140</v>
      </c>
      <c r="M40" s="145">
        <v>115</v>
      </c>
      <c r="N40" s="146">
        <v>2983508</v>
      </c>
      <c r="O40" s="147">
        <v>105</v>
      </c>
      <c r="P40" s="148">
        <v>87</v>
      </c>
      <c r="Q40" s="143">
        <v>8565842</v>
      </c>
      <c r="R40" s="144">
        <v>129</v>
      </c>
      <c r="S40" s="145">
        <v>106</v>
      </c>
      <c r="T40" s="146">
        <v>1047810</v>
      </c>
      <c r="U40" s="147">
        <v>19</v>
      </c>
      <c r="V40" s="148">
        <v>13</v>
      </c>
      <c r="W40" s="143">
        <v>102410</v>
      </c>
      <c r="X40" s="144">
        <v>288</v>
      </c>
      <c r="Y40" s="145">
        <v>241</v>
      </c>
      <c r="Z40" s="146">
        <v>491</v>
      </c>
      <c r="AA40" s="149">
        <v>371</v>
      </c>
      <c r="AB40" s="141">
        <v>0</v>
      </c>
      <c r="AC40" s="150">
        <v>100</v>
      </c>
      <c r="AD40" s="151">
        <v>0</v>
      </c>
    </row>
    <row r="41" spans="1:30" s="3" customFormat="1" ht="18.75" customHeight="1">
      <c r="A41" s="32">
        <v>39</v>
      </c>
      <c r="B41" s="34" t="s">
        <v>171</v>
      </c>
      <c r="C41" s="35" t="s">
        <v>2187</v>
      </c>
      <c r="D41" s="45">
        <v>28</v>
      </c>
      <c r="E41" s="38">
        <v>17683218</v>
      </c>
      <c r="F41" s="39">
        <v>51</v>
      </c>
      <c r="G41" s="40">
        <v>40</v>
      </c>
      <c r="H41" s="41">
        <v>19296380</v>
      </c>
      <c r="I41" s="42">
        <v>86</v>
      </c>
      <c r="J41" s="43">
        <v>66</v>
      </c>
      <c r="K41" s="38">
        <v>3654039</v>
      </c>
      <c r="L41" s="39">
        <v>141</v>
      </c>
      <c r="M41" s="40">
        <v>116</v>
      </c>
      <c r="N41" s="41">
        <v>2981562</v>
      </c>
      <c r="O41" s="42">
        <v>139</v>
      </c>
      <c r="P41" s="43">
        <v>117</v>
      </c>
      <c r="Q41" s="38">
        <v>6907916</v>
      </c>
      <c r="R41" s="39">
        <v>62</v>
      </c>
      <c r="S41" s="40">
        <v>46</v>
      </c>
      <c r="T41" s="41">
        <v>2167607</v>
      </c>
      <c r="U41" s="42">
        <v>28</v>
      </c>
      <c r="V41" s="43">
        <v>21</v>
      </c>
      <c r="W41" s="38">
        <v>70358</v>
      </c>
      <c r="X41" s="39">
        <v>202</v>
      </c>
      <c r="Y41" s="40">
        <v>160</v>
      </c>
      <c r="Z41" s="41">
        <v>731</v>
      </c>
      <c r="AA41" s="108">
        <v>311</v>
      </c>
      <c r="AB41" s="45">
        <v>0</v>
      </c>
      <c r="AC41" s="37">
        <v>50</v>
      </c>
      <c r="AD41" s="46">
        <v>50</v>
      </c>
    </row>
    <row r="42" spans="1:30" s="3" customFormat="1" ht="18.75" customHeight="1">
      <c r="A42" s="152">
        <v>40</v>
      </c>
      <c r="B42" s="190" t="s">
        <v>3052</v>
      </c>
      <c r="C42" s="155" t="s">
        <v>3056</v>
      </c>
      <c r="D42" s="156">
        <v>29</v>
      </c>
      <c r="E42" s="206" t="s">
        <v>3052</v>
      </c>
      <c r="F42" s="159">
        <v>45</v>
      </c>
      <c r="G42" s="160">
        <v>35</v>
      </c>
      <c r="H42" s="207" t="s">
        <v>3052</v>
      </c>
      <c r="I42" s="162">
        <v>49</v>
      </c>
      <c r="J42" s="163">
        <v>36</v>
      </c>
      <c r="K42" s="206" t="s">
        <v>3052</v>
      </c>
      <c r="L42" s="159">
        <v>159</v>
      </c>
      <c r="M42" s="160">
        <v>134</v>
      </c>
      <c r="N42" s="207" t="s">
        <v>3052</v>
      </c>
      <c r="O42" s="162">
        <v>92</v>
      </c>
      <c r="P42" s="163">
        <v>75</v>
      </c>
      <c r="Q42" s="206" t="s">
        <v>3052</v>
      </c>
      <c r="R42" s="159">
        <v>79</v>
      </c>
      <c r="S42" s="160">
        <v>62</v>
      </c>
      <c r="T42" s="207" t="s">
        <v>3052</v>
      </c>
      <c r="U42" s="162">
        <v>270</v>
      </c>
      <c r="V42" s="163">
        <v>255</v>
      </c>
      <c r="W42" s="206" t="s">
        <v>3052</v>
      </c>
      <c r="X42" s="159">
        <v>247</v>
      </c>
      <c r="Y42" s="160">
        <v>202</v>
      </c>
      <c r="Z42" s="207" t="s">
        <v>3052</v>
      </c>
      <c r="AA42" s="164">
        <v>352</v>
      </c>
      <c r="AB42" s="156">
        <v>0</v>
      </c>
      <c r="AC42" s="165">
        <v>15</v>
      </c>
      <c r="AD42" s="166">
        <v>85</v>
      </c>
    </row>
    <row r="43" spans="1:30" s="3" customFormat="1" ht="18.75" customHeight="1">
      <c r="A43" s="167">
        <v>41</v>
      </c>
      <c r="B43" s="169" t="s">
        <v>12</v>
      </c>
      <c r="C43" s="170" t="s">
        <v>3056</v>
      </c>
      <c r="D43" s="171">
        <v>30</v>
      </c>
      <c r="E43" s="173">
        <v>16918634</v>
      </c>
      <c r="F43" s="174">
        <v>55</v>
      </c>
      <c r="G43" s="175">
        <v>43</v>
      </c>
      <c r="H43" s="176">
        <v>17895607</v>
      </c>
      <c r="I43" s="177">
        <v>77</v>
      </c>
      <c r="J43" s="178">
        <v>57</v>
      </c>
      <c r="K43" s="173">
        <v>4005618</v>
      </c>
      <c r="L43" s="174">
        <v>56</v>
      </c>
      <c r="M43" s="175">
        <v>40</v>
      </c>
      <c r="N43" s="176">
        <v>5994194</v>
      </c>
      <c r="O43" s="177">
        <v>62</v>
      </c>
      <c r="P43" s="178">
        <v>48</v>
      </c>
      <c r="Q43" s="173">
        <v>12345167</v>
      </c>
      <c r="R43" s="174">
        <v>120</v>
      </c>
      <c r="S43" s="175">
        <v>99</v>
      </c>
      <c r="T43" s="176">
        <v>1114193</v>
      </c>
      <c r="U43" s="177" t="s">
        <v>3052</v>
      </c>
      <c r="V43" s="178" t="s">
        <v>3052</v>
      </c>
      <c r="W43" s="184" t="s">
        <v>3052</v>
      </c>
      <c r="X43" s="174">
        <v>369</v>
      </c>
      <c r="Y43" s="175">
        <v>319</v>
      </c>
      <c r="Z43" s="176">
        <v>351</v>
      </c>
      <c r="AA43" s="179">
        <v>342</v>
      </c>
      <c r="AB43" s="171">
        <v>0</v>
      </c>
      <c r="AC43" s="180">
        <v>100</v>
      </c>
      <c r="AD43" s="181">
        <v>0</v>
      </c>
    </row>
    <row r="44" spans="1:30" s="3" customFormat="1" ht="18.75" customHeight="1">
      <c r="A44" s="137">
        <v>42</v>
      </c>
      <c r="B44" s="188" t="s">
        <v>3052</v>
      </c>
      <c r="C44" s="140" t="s">
        <v>3056</v>
      </c>
      <c r="D44" s="141">
        <v>31</v>
      </c>
      <c r="E44" s="186" t="s">
        <v>3052</v>
      </c>
      <c r="F44" s="144">
        <v>42</v>
      </c>
      <c r="G44" s="145">
        <v>32</v>
      </c>
      <c r="H44" s="187" t="s">
        <v>3052</v>
      </c>
      <c r="I44" s="147">
        <v>114</v>
      </c>
      <c r="J44" s="148">
        <v>90</v>
      </c>
      <c r="K44" s="186" t="s">
        <v>3052</v>
      </c>
      <c r="L44" s="144">
        <v>173</v>
      </c>
      <c r="M44" s="145">
        <v>147</v>
      </c>
      <c r="N44" s="187" t="s">
        <v>3052</v>
      </c>
      <c r="O44" s="147">
        <v>66</v>
      </c>
      <c r="P44" s="148">
        <v>52</v>
      </c>
      <c r="Q44" s="186" t="s">
        <v>3052</v>
      </c>
      <c r="R44" s="144">
        <v>175</v>
      </c>
      <c r="S44" s="145">
        <v>150</v>
      </c>
      <c r="T44" s="187" t="s">
        <v>3052</v>
      </c>
      <c r="U44" s="147">
        <v>43</v>
      </c>
      <c r="V44" s="148">
        <v>36</v>
      </c>
      <c r="W44" s="186" t="s">
        <v>3052</v>
      </c>
      <c r="X44" s="144">
        <v>86</v>
      </c>
      <c r="Y44" s="145">
        <v>58</v>
      </c>
      <c r="Z44" s="187" t="s">
        <v>3052</v>
      </c>
      <c r="AA44" s="149">
        <v>311</v>
      </c>
      <c r="AB44" s="141">
        <v>0</v>
      </c>
      <c r="AC44" s="150">
        <v>70</v>
      </c>
      <c r="AD44" s="151">
        <v>30</v>
      </c>
    </row>
    <row r="45" spans="1:30" s="3" customFormat="1" ht="18.75" customHeight="1">
      <c r="A45" s="32">
        <v>43</v>
      </c>
      <c r="B45" s="34" t="s">
        <v>24</v>
      </c>
      <c r="C45" s="35" t="s">
        <v>3103</v>
      </c>
      <c r="D45" s="45">
        <v>32</v>
      </c>
      <c r="E45" s="38">
        <v>16500746</v>
      </c>
      <c r="F45" s="39">
        <v>39</v>
      </c>
      <c r="G45" s="40">
        <v>30</v>
      </c>
      <c r="H45" s="41">
        <v>23213415</v>
      </c>
      <c r="I45" s="42">
        <v>44</v>
      </c>
      <c r="J45" s="43">
        <v>31</v>
      </c>
      <c r="K45" s="38">
        <v>6494410</v>
      </c>
      <c r="L45" s="39">
        <v>14</v>
      </c>
      <c r="M45" s="40">
        <v>7</v>
      </c>
      <c r="N45" s="41">
        <v>15284822</v>
      </c>
      <c r="O45" s="42">
        <v>47</v>
      </c>
      <c r="P45" s="43">
        <v>37</v>
      </c>
      <c r="Q45" s="38">
        <v>16220700</v>
      </c>
      <c r="R45" s="39">
        <v>80</v>
      </c>
      <c r="S45" s="40">
        <v>63</v>
      </c>
      <c r="T45" s="41">
        <v>1562200</v>
      </c>
      <c r="U45" s="42">
        <v>297</v>
      </c>
      <c r="V45" s="43">
        <v>282</v>
      </c>
      <c r="W45" s="38">
        <v>4883</v>
      </c>
      <c r="X45" s="39">
        <v>41</v>
      </c>
      <c r="Y45" s="40">
        <v>21</v>
      </c>
      <c r="Z45" s="41">
        <v>2238</v>
      </c>
      <c r="AA45" s="108">
        <v>321</v>
      </c>
      <c r="AB45" s="45">
        <v>0</v>
      </c>
      <c r="AC45" s="37">
        <v>100</v>
      </c>
      <c r="AD45" s="46">
        <v>0</v>
      </c>
    </row>
    <row r="46" spans="1:30" s="3" customFormat="1" ht="18.75" customHeight="1">
      <c r="A46" s="137">
        <v>44</v>
      </c>
      <c r="B46" s="139" t="s">
        <v>172</v>
      </c>
      <c r="C46" s="140" t="s">
        <v>3056</v>
      </c>
      <c r="D46" s="141">
        <v>33</v>
      </c>
      <c r="E46" s="143">
        <v>16259787</v>
      </c>
      <c r="F46" s="144">
        <v>52</v>
      </c>
      <c r="G46" s="145">
        <v>41</v>
      </c>
      <c r="H46" s="146">
        <v>19158602</v>
      </c>
      <c r="I46" s="147">
        <v>24</v>
      </c>
      <c r="J46" s="148">
        <v>13</v>
      </c>
      <c r="K46" s="143">
        <v>9303945</v>
      </c>
      <c r="L46" s="144">
        <v>29</v>
      </c>
      <c r="M46" s="145">
        <v>19</v>
      </c>
      <c r="N46" s="146">
        <v>9066099</v>
      </c>
      <c r="O46" s="147">
        <v>36</v>
      </c>
      <c r="P46" s="148">
        <v>26</v>
      </c>
      <c r="Q46" s="143">
        <v>18364247</v>
      </c>
      <c r="R46" s="144">
        <v>18</v>
      </c>
      <c r="S46" s="145">
        <v>10</v>
      </c>
      <c r="T46" s="146">
        <v>6567566</v>
      </c>
      <c r="U46" s="147">
        <v>55</v>
      </c>
      <c r="V46" s="148">
        <v>46</v>
      </c>
      <c r="W46" s="143">
        <v>46300</v>
      </c>
      <c r="X46" s="144">
        <v>69</v>
      </c>
      <c r="Y46" s="145">
        <v>42</v>
      </c>
      <c r="Z46" s="146">
        <v>1539</v>
      </c>
      <c r="AA46" s="149">
        <v>383</v>
      </c>
      <c r="AB46" s="141">
        <v>0</v>
      </c>
      <c r="AC46" s="150">
        <v>46</v>
      </c>
      <c r="AD46" s="151">
        <v>54</v>
      </c>
    </row>
    <row r="47" spans="1:30" s="3" customFormat="1" ht="18.75" customHeight="1">
      <c r="A47" s="48">
        <v>45</v>
      </c>
      <c r="B47" s="50" t="s">
        <v>1215</v>
      </c>
      <c r="C47" s="51" t="s">
        <v>2187</v>
      </c>
      <c r="D47" s="52">
        <v>34</v>
      </c>
      <c r="E47" s="54">
        <v>16148130</v>
      </c>
      <c r="F47" s="55">
        <v>63</v>
      </c>
      <c r="G47" s="56">
        <v>50</v>
      </c>
      <c r="H47" s="57">
        <v>16271813</v>
      </c>
      <c r="I47" s="58">
        <v>72</v>
      </c>
      <c r="J47" s="59">
        <v>54</v>
      </c>
      <c r="K47" s="54">
        <v>4191594</v>
      </c>
      <c r="L47" s="55">
        <v>120</v>
      </c>
      <c r="M47" s="56">
        <v>97</v>
      </c>
      <c r="N47" s="57">
        <v>3647641</v>
      </c>
      <c r="O47" s="58">
        <v>82</v>
      </c>
      <c r="P47" s="59">
        <v>65</v>
      </c>
      <c r="Q47" s="54">
        <v>10168046</v>
      </c>
      <c r="R47" s="55">
        <v>211</v>
      </c>
      <c r="S47" s="56">
        <v>183</v>
      </c>
      <c r="T47" s="57">
        <v>465897</v>
      </c>
      <c r="U47" s="58">
        <v>30</v>
      </c>
      <c r="V47" s="59">
        <v>23</v>
      </c>
      <c r="W47" s="54">
        <v>68947</v>
      </c>
      <c r="X47" s="55">
        <v>35</v>
      </c>
      <c r="Y47" s="56">
        <v>17</v>
      </c>
      <c r="Z47" s="57">
        <v>2406</v>
      </c>
      <c r="AA47" s="109">
        <v>321</v>
      </c>
      <c r="AB47" s="52">
        <v>0</v>
      </c>
      <c r="AC47" s="60">
        <v>100</v>
      </c>
      <c r="AD47" s="61">
        <v>0</v>
      </c>
    </row>
    <row r="48" spans="1:30" s="3" customFormat="1" ht="18.75" customHeight="1">
      <c r="A48" s="167">
        <v>46</v>
      </c>
      <c r="B48" s="169" t="s">
        <v>1216</v>
      </c>
      <c r="C48" s="170" t="s">
        <v>3056</v>
      </c>
      <c r="D48" s="171">
        <v>35</v>
      </c>
      <c r="E48" s="173">
        <v>16098514</v>
      </c>
      <c r="F48" s="174">
        <v>59</v>
      </c>
      <c r="G48" s="175">
        <v>46</v>
      </c>
      <c r="H48" s="176">
        <v>16781074</v>
      </c>
      <c r="I48" s="177">
        <v>78</v>
      </c>
      <c r="J48" s="178">
        <v>58</v>
      </c>
      <c r="K48" s="173">
        <v>3964341</v>
      </c>
      <c r="L48" s="174">
        <v>93</v>
      </c>
      <c r="M48" s="175">
        <v>74</v>
      </c>
      <c r="N48" s="176">
        <v>4275225</v>
      </c>
      <c r="O48" s="177">
        <v>42</v>
      </c>
      <c r="P48" s="178">
        <v>32</v>
      </c>
      <c r="Q48" s="173">
        <v>17065345</v>
      </c>
      <c r="R48" s="174">
        <v>304</v>
      </c>
      <c r="S48" s="175">
        <v>275</v>
      </c>
      <c r="T48" s="176">
        <v>203892</v>
      </c>
      <c r="U48" s="177">
        <v>11</v>
      </c>
      <c r="V48" s="178">
        <v>7</v>
      </c>
      <c r="W48" s="173">
        <v>144907</v>
      </c>
      <c r="X48" s="174">
        <v>186</v>
      </c>
      <c r="Y48" s="175">
        <v>145</v>
      </c>
      <c r="Z48" s="176">
        <v>800</v>
      </c>
      <c r="AA48" s="179">
        <v>371</v>
      </c>
      <c r="AB48" s="171">
        <v>0</v>
      </c>
      <c r="AC48" s="180">
        <v>100</v>
      </c>
      <c r="AD48" s="181">
        <v>0</v>
      </c>
    </row>
    <row r="49" spans="1:30" s="3" customFormat="1" ht="18.75" customHeight="1">
      <c r="A49" s="32">
        <v>47</v>
      </c>
      <c r="B49" s="34" t="s">
        <v>1217</v>
      </c>
      <c r="C49" s="35" t="s">
        <v>1064</v>
      </c>
      <c r="D49" s="45">
        <v>36</v>
      </c>
      <c r="E49" s="38">
        <v>16035583</v>
      </c>
      <c r="F49" s="39">
        <v>62</v>
      </c>
      <c r="G49" s="40">
        <v>49</v>
      </c>
      <c r="H49" s="41">
        <v>16550954</v>
      </c>
      <c r="I49" s="42">
        <v>39</v>
      </c>
      <c r="J49" s="43">
        <v>26</v>
      </c>
      <c r="K49" s="38">
        <v>6957791</v>
      </c>
      <c r="L49" s="39">
        <v>15</v>
      </c>
      <c r="M49" s="40">
        <v>8</v>
      </c>
      <c r="N49" s="41">
        <v>14857008</v>
      </c>
      <c r="O49" s="42">
        <v>33</v>
      </c>
      <c r="P49" s="43">
        <v>23</v>
      </c>
      <c r="Q49" s="38">
        <v>18708699</v>
      </c>
      <c r="R49" s="39">
        <v>47</v>
      </c>
      <c r="S49" s="40">
        <v>31</v>
      </c>
      <c r="T49" s="41">
        <v>3061587</v>
      </c>
      <c r="U49" s="42">
        <v>400</v>
      </c>
      <c r="V49" s="43">
        <v>377</v>
      </c>
      <c r="W49" s="38">
        <v>238</v>
      </c>
      <c r="X49" s="39">
        <v>12</v>
      </c>
      <c r="Y49" s="40">
        <v>2</v>
      </c>
      <c r="Z49" s="41">
        <v>5040</v>
      </c>
      <c r="AA49" s="108">
        <v>371</v>
      </c>
      <c r="AB49" s="45">
        <v>0</v>
      </c>
      <c r="AC49" s="37">
        <v>100</v>
      </c>
      <c r="AD49" s="46">
        <v>0</v>
      </c>
    </row>
    <row r="50" spans="1:30" s="3" customFormat="1" ht="18.75" customHeight="1">
      <c r="A50" s="32">
        <v>48</v>
      </c>
      <c r="B50" s="34" t="s">
        <v>765</v>
      </c>
      <c r="C50" s="35" t="s">
        <v>88</v>
      </c>
      <c r="D50" s="45">
        <v>37</v>
      </c>
      <c r="E50" s="38">
        <v>15911314</v>
      </c>
      <c r="F50" s="39">
        <v>64</v>
      </c>
      <c r="G50" s="40">
        <v>51</v>
      </c>
      <c r="H50" s="41">
        <v>16185452</v>
      </c>
      <c r="I50" s="42">
        <v>301</v>
      </c>
      <c r="J50" s="43">
        <v>263</v>
      </c>
      <c r="K50" s="38">
        <v>1166489</v>
      </c>
      <c r="L50" s="39">
        <v>22</v>
      </c>
      <c r="M50" s="40">
        <v>14</v>
      </c>
      <c r="N50" s="41">
        <v>12974309</v>
      </c>
      <c r="O50" s="42">
        <v>41</v>
      </c>
      <c r="P50" s="43">
        <v>31</v>
      </c>
      <c r="Q50" s="38">
        <v>17174333</v>
      </c>
      <c r="R50" s="39">
        <v>276</v>
      </c>
      <c r="S50" s="40">
        <v>247</v>
      </c>
      <c r="T50" s="41">
        <v>294289</v>
      </c>
      <c r="U50" s="42">
        <v>10</v>
      </c>
      <c r="V50" s="43">
        <v>6</v>
      </c>
      <c r="W50" s="38">
        <v>148196</v>
      </c>
      <c r="X50" s="39">
        <v>246</v>
      </c>
      <c r="Y50" s="40">
        <v>201</v>
      </c>
      <c r="Z50" s="41">
        <v>584</v>
      </c>
      <c r="AA50" s="108">
        <v>371</v>
      </c>
      <c r="AB50" s="45">
        <v>0</v>
      </c>
      <c r="AC50" s="37">
        <v>93</v>
      </c>
      <c r="AD50" s="46">
        <v>7</v>
      </c>
    </row>
    <row r="51" spans="1:30" s="3" customFormat="1" ht="18.75" customHeight="1">
      <c r="A51" s="137">
        <v>49</v>
      </c>
      <c r="B51" s="139" t="s">
        <v>1218</v>
      </c>
      <c r="C51" s="140" t="s">
        <v>3056</v>
      </c>
      <c r="D51" s="185">
        <v>38</v>
      </c>
      <c r="E51" s="143">
        <v>15747944</v>
      </c>
      <c r="F51" s="144">
        <v>65</v>
      </c>
      <c r="G51" s="145">
        <v>52</v>
      </c>
      <c r="H51" s="146">
        <v>15747944</v>
      </c>
      <c r="I51" s="147">
        <v>55</v>
      </c>
      <c r="J51" s="148">
        <v>41</v>
      </c>
      <c r="K51" s="143">
        <v>5455252</v>
      </c>
      <c r="L51" s="144">
        <v>55</v>
      </c>
      <c r="M51" s="145">
        <v>39</v>
      </c>
      <c r="N51" s="146">
        <v>6001404</v>
      </c>
      <c r="O51" s="147">
        <v>79</v>
      </c>
      <c r="P51" s="148">
        <v>63</v>
      </c>
      <c r="Q51" s="143">
        <v>10477064</v>
      </c>
      <c r="R51" s="144">
        <v>28</v>
      </c>
      <c r="S51" s="145">
        <v>17</v>
      </c>
      <c r="T51" s="146">
        <v>4390680</v>
      </c>
      <c r="U51" s="147">
        <v>16</v>
      </c>
      <c r="V51" s="148">
        <v>12</v>
      </c>
      <c r="W51" s="143">
        <v>113186</v>
      </c>
      <c r="X51" s="144">
        <v>196</v>
      </c>
      <c r="Y51" s="145">
        <v>154</v>
      </c>
      <c r="Z51" s="146">
        <v>754</v>
      </c>
      <c r="AA51" s="149">
        <v>321</v>
      </c>
      <c r="AB51" s="141">
        <v>0</v>
      </c>
      <c r="AC51" s="150">
        <v>100</v>
      </c>
      <c r="AD51" s="151">
        <v>0</v>
      </c>
    </row>
    <row r="52" spans="1:30" s="3" customFormat="1" ht="18.75" customHeight="1">
      <c r="A52" s="48">
        <v>50</v>
      </c>
      <c r="B52" s="50" t="s">
        <v>1219</v>
      </c>
      <c r="C52" s="51" t="s">
        <v>88</v>
      </c>
      <c r="D52" s="52">
        <v>39</v>
      </c>
      <c r="E52" s="54">
        <v>15449419</v>
      </c>
      <c r="F52" s="55">
        <v>57</v>
      </c>
      <c r="G52" s="56">
        <v>45</v>
      </c>
      <c r="H52" s="57">
        <v>17399030</v>
      </c>
      <c r="I52" s="58">
        <v>97</v>
      </c>
      <c r="J52" s="59">
        <v>75</v>
      </c>
      <c r="K52" s="54">
        <v>3435516</v>
      </c>
      <c r="L52" s="55">
        <v>75</v>
      </c>
      <c r="M52" s="56">
        <v>57</v>
      </c>
      <c r="N52" s="57">
        <v>4864976</v>
      </c>
      <c r="O52" s="58">
        <v>113</v>
      </c>
      <c r="P52" s="59">
        <v>95</v>
      </c>
      <c r="Q52" s="54">
        <v>7848248</v>
      </c>
      <c r="R52" s="55">
        <v>64</v>
      </c>
      <c r="S52" s="56">
        <v>48</v>
      </c>
      <c r="T52" s="57">
        <v>2098245</v>
      </c>
      <c r="U52" s="58">
        <v>172</v>
      </c>
      <c r="V52" s="59">
        <v>160</v>
      </c>
      <c r="W52" s="54">
        <v>17584</v>
      </c>
      <c r="X52" s="55">
        <v>48</v>
      </c>
      <c r="Y52" s="56">
        <v>26</v>
      </c>
      <c r="Z52" s="57">
        <v>1983</v>
      </c>
      <c r="AA52" s="109">
        <v>321</v>
      </c>
      <c r="AB52" s="52">
        <v>0</v>
      </c>
      <c r="AC52" s="60">
        <v>100</v>
      </c>
      <c r="AD52" s="61">
        <v>0</v>
      </c>
    </row>
    <row r="53" spans="1:30" s="3" customFormat="1" ht="18.75" customHeight="1">
      <c r="A53" s="167">
        <v>51</v>
      </c>
      <c r="B53" s="169" t="s">
        <v>1539</v>
      </c>
      <c r="C53" s="170" t="s">
        <v>3056</v>
      </c>
      <c r="D53" s="171">
        <v>40</v>
      </c>
      <c r="E53" s="173">
        <v>15174851</v>
      </c>
      <c r="F53" s="174">
        <v>67</v>
      </c>
      <c r="G53" s="175">
        <v>54</v>
      </c>
      <c r="H53" s="176">
        <v>15574790</v>
      </c>
      <c r="I53" s="177">
        <v>94</v>
      </c>
      <c r="J53" s="178">
        <v>72</v>
      </c>
      <c r="K53" s="173">
        <v>3496995</v>
      </c>
      <c r="L53" s="174">
        <v>66</v>
      </c>
      <c r="M53" s="175">
        <v>48</v>
      </c>
      <c r="N53" s="176">
        <v>5425735</v>
      </c>
      <c r="O53" s="177">
        <v>114</v>
      </c>
      <c r="P53" s="178">
        <v>96</v>
      </c>
      <c r="Q53" s="173">
        <v>7831010</v>
      </c>
      <c r="R53" s="174">
        <v>77</v>
      </c>
      <c r="S53" s="175">
        <v>60</v>
      </c>
      <c r="T53" s="176">
        <v>1715810</v>
      </c>
      <c r="U53" s="177" t="s">
        <v>3052</v>
      </c>
      <c r="V53" s="178" t="s">
        <v>3052</v>
      </c>
      <c r="W53" s="184" t="s">
        <v>3052</v>
      </c>
      <c r="X53" s="174">
        <v>244</v>
      </c>
      <c r="Y53" s="175">
        <v>199</v>
      </c>
      <c r="Z53" s="176">
        <v>589</v>
      </c>
      <c r="AA53" s="179">
        <v>354</v>
      </c>
      <c r="AB53" s="171">
        <v>0</v>
      </c>
      <c r="AC53" s="180">
        <v>49</v>
      </c>
      <c r="AD53" s="181">
        <v>51</v>
      </c>
    </row>
    <row r="54" spans="1:30" s="3" customFormat="1" ht="18.75" customHeight="1">
      <c r="A54" s="137">
        <v>52</v>
      </c>
      <c r="B54" s="139" t="s">
        <v>763</v>
      </c>
      <c r="C54" s="140" t="s">
        <v>3056</v>
      </c>
      <c r="D54" s="141">
        <v>41</v>
      </c>
      <c r="E54" s="143">
        <v>15174000</v>
      </c>
      <c r="F54" s="144">
        <v>69</v>
      </c>
      <c r="G54" s="145">
        <v>56</v>
      </c>
      <c r="H54" s="146">
        <v>15228410</v>
      </c>
      <c r="I54" s="147">
        <v>123</v>
      </c>
      <c r="J54" s="148">
        <v>98</v>
      </c>
      <c r="K54" s="143">
        <v>2841415</v>
      </c>
      <c r="L54" s="144">
        <v>94</v>
      </c>
      <c r="M54" s="145">
        <v>75</v>
      </c>
      <c r="N54" s="146">
        <v>4246102</v>
      </c>
      <c r="O54" s="147">
        <v>176</v>
      </c>
      <c r="P54" s="148">
        <v>150</v>
      </c>
      <c r="Q54" s="143">
        <v>5964665</v>
      </c>
      <c r="R54" s="144">
        <v>61</v>
      </c>
      <c r="S54" s="145">
        <v>45</v>
      </c>
      <c r="T54" s="146">
        <v>2178190</v>
      </c>
      <c r="U54" s="147">
        <v>14</v>
      </c>
      <c r="V54" s="148">
        <v>10</v>
      </c>
      <c r="W54" s="143">
        <v>118608</v>
      </c>
      <c r="X54" s="144">
        <v>317</v>
      </c>
      <c r="Y54" s="145">
        <v>267</v>
      </c>
      <c r="Z54" s="146">
        <v>441</v>
      </c>
      <c r="AA54" s="149">
        <v>383</v>
      </c>
      <c r="AB54" s="141">
        <v>0</v>
      </c>
      <c r="AC54" s="150">
        <v>100</v>
      </c>
      <c r="AD54" s="151">
        <v>0</v>
      </c>
    </row>
    <row r="55" spans="1:30" s="3" customFormat="1" ht="18.75" customHeight="1">
      <c r="A55" s="137">
        <v>53</v>
      </c>
      <c r="B55" s="139" t="s">
        <v>3073</v>
      </c>
      <c r="C55" s="140" t="s">
        <v>3056</v>
      </c>
      <c r="D55" s="141">
        <v>42</v>
      </c>
      <c r="E55" s="143">
        <v>15116054</v>
      </c>
      <c r="F55" s="144">
        <v>70</v>
      </c>
      <c r="G55" s="145">
        <v>57</v>
      </c>
      <c r="H55" s="146">
        <v>15116054</v>
      </c>
      <c r="I55" s="147">
        <v>36</v>
      </c>
      <c r="J55" s="148">
        <v>23</v>
      </c>
      <c r="K55" s="143">
        <v>7296354</v>
      </c>
      <c r="L55" s="144">
        <v>19</v>
      </c>
      <c r="M55" s="145">
        <v>12</v>
      </c>
      <c r="N55" s="146">
        <v>13414216</v>
      </c>
      <c r="O55" s="147">
        <v>23</v>
      </c>
      <c r="P55" s="148">
        <v>14</v>
      </c>
      <c r="Q55" s="143">
        <v>22504227</v>
      </c>
      <c r="R55" s="144">
        <v>63</v>
      </c>
      <c r="S55" s="145">
        <v>47</v>
      </c>
      <c r="T55" s="146">
        <v>2134770</v>
      </c>
      <c r="U55" s="147">
        <v>71</v>
      </c>
      <c r="V55" s="148">
        <v>62</v>
      </c>
      <c r="W55" s="143">
        <v>38351</v>
      </c>
      <c r="X55" s="144">
        <v>67</v>
      </c>
      <c r="Y55" s="145">
        <v>40</v>
      </c>
      <c r="Z55" s="146">
        <v>1552</v>
      </c>
      <c r="AA55" s="149">
        <v>362</v>
      </c>
      <c r="AB55" s="141">
        <v>0</v>
      </c>
      <c r="AC55" s="150">
        <v>94</v>
      </c>
      <c r="AD55" s="151">
        <v>6</v>
      </c>
    </row>
    <row r="56" spans="1:30" s="3" customFormat="1" ht="18.75" customHeight="1">
      <c r="A56" s="137">
        <v>54</v>
      </c>
      <c r="B56" s="139" t="s">
        <v>1311</v>
      </c>
      <c r="C56" s="140" t="s">
        <v>3056</v>
      </c>
      <c r="D56" s="141">
        <v>43</v>
      </c>
      <c r="E56" s="143">
        <v>14033495</v>
      </c>
      <c r="F56" s="144">
        <v>68</v>
      </c>
      <c r="G56" s="145">
        <v>55</v>
      </c>
      <c r="H56" s="146">
        <v>15528616</v>
      </c>
      <c r="I56" s="147" t="s">
        <v>3052</v>
      </c>
      <c r="J56" s="148" t="s">
        <v>3052</v>
      </c>
      <c r="K56" s="143">
        <v>-360681</v>
      </c>
      <c r="L56" s="144">
        <v>79</v>
      </c>
      <c r="M56" s="145">
        <v>61</v>
      </c>
      <c r="N56" s="146">
        <v>4746055</v>
      </c>
      <c r="O56" s="147">
        <v>46</v>
      </c>
      <c r="P56" s="148">
        <v>36</v>
      </c>
      <c r="Q56" s="143">
        <v>16312211</v>
      </c>
      <c r="R56" s="144">
        <v>316</v>
      </c>
      <c r="S56" s="145">
        <v>287</v>
      </c>
      <c r="T56" s="146">
        <v>181324</v>
      </c>
      <c r="U56" s="147" t="s">
        <v>3052</v>
      </c>
      <c r="V56" s="148" t="s">
        <v>3052</v>
      </c>
      <c r="W56" s="186" t="s">
        <v>3052</v>
      </c>
      <c r="X56" s="144">
        <v>497</v>
      </c>
      <c r="Y56" s="145">
        <v>446</v>
      </c>
      <c r="Z56" s="146">
        <v>48</v>
      </c>
      <c r="AA56" s="149">
        <v>342</v>
      </c>
      <c r="AB56" s="141">
        <v>0</v>
      </c>
      <c r="AC56" s="150">
        <v>100</v>
      </c>
      <c r="AD56" s="151">
        <v>0</v>
      </c>
    </row>
    <row r="57" spans="1:30" s="3" customFormat="1" ht="18.75" customHeight="1">
      <c r="A57" s="152">
        <v>55</v>
      </c>
      <c r="B57" s="154" t="s">
        <v>621</v>
      </c>
      <c r="C57" s="155" t="s">
        <v>3056</v>
      </c>
      <c r="D57" s="189">
        <v>44</v>
      </c>
      <c r="E57" s="158">
        <v>13975027</v>
      </c>
      <c r="F57" s="159">
        <v>14</v>
      </c>
      <c r="G57" s="160">
        <v>7</v>
      </c>
      <c r="H57" s="161">
        <v>57065078</v>
      </c>
      <c r="I57" s="162">
        <v>33</v>
      </c>
      <c r="J57" s="163">
        <v>20</v>
      </c>
      <c r="K57" s="158">
        <v>7520031</v>
      </c>
      <c r="L57" s="159">
        <v>31</v>
      </c>
      <c r="M57" s="160">
        <v>20</v>
      </c>
      <c r="N57" s="161">
        <v>8581991</v>
      </c>
      <c r="O57" s="162">
        <v>12</v>
      </c>
      <c r="P57" s="163">
        <v>4</v>
      </c>
      <c r="Q57" s="158">
        <v>39042519</v>
      </c>
      <c r="R57" s="159">
        <v>115</v>
      </c>
      <c r="S57" s="160">
        <v>94</v>
      </c>
      <c r="T57" s="161">
        <v>1210469</v>
      </c>
      <c r="U57" s="162">
        <v>365</v>
      </c>
      <c r="V57" s="163">
        <v>345</v>
      </c>
      <c r="W57" s="158">
        <v>1328</v>
      </c>
      <c r="X57" s="159">
        <v>20</v>
      </c>
      <c r="Y57" s="160">
        <v>6</v>
      </c>
      <c r="Z57" s="161">
        <v>4192</v>
      </c>
      <c r="AA57" s="164">
        <v>342</v>
      </c>
      <c r="AB57" s="156">
        <v>0</v>
      </c>
      <c r="AC57" s="165">
        <v>100</v>
      </c>
      <c r="AD57" s="166">
        <v>0</v>
      </c>
    </row>
    <row r="58" spans="1:30" s="3" customFormat="1" ht="18.75" customHeight="1">
      <c r="A58" s="18">
        <v>56</v>
      </c>
      <c r="B58" s="20" t="s">
        <v>705</v>
      </c>
      <c r="C58" s="21" t="s">
        <v>2187</v>
      </c>
      <c r="D58" s="22">
        <v>45</v>
      </c>
      <c r="E58" s="24">
        <v>13969079</v>
      </c>
      <c r="F58" s="25">
        <v>28</v>
      </c>
      <c r="G58" s="26">
        <v>19</v>
      </c>
      <c r="H58" s="27">
        <v>30028595</v>
      </c>
      <c r="I58" s="28">
        <v>20</v>
      </c>
      <c r="J58" s="29">
        <v>9</v>
      </c>
      <c r="K58" s="24">
        <v>10714819</v>
      </c>
      <c r="L58" s="25">
        <v>64</v>
      </c>
      <c r="M58" s="26">
        <v>46</v>
      </c>
      <c r="N58" s="27">
        <v>5534625</v>
      </c>
      <c r="O58" s="28">
        <v>49</v>
      </c>
      <c r="P58" s="29">
        <v>39</v>
      </c>
      <c r="Q58" s="24">
        <v>15113226</v>
      </c>
      <c r="R58" s="25">
        <v>20</v>
      </c>
      <c r="S58" s="26">
        <v>11</v>
      </c>
      <c r="T58" s="27">
        <v>6511962</v>
      </c>
      <c r="U58" s="28">
        <v>242</v>
      </c>
      <c r="V58" s="29">
        <v>229</v>
      </c>
      <c r="W58" s="24">
        <v>10104</v>
      </c>
      <c r="X58" s="25">
        <v>135</v>
      </c>
      <c r="Y58" s="26">
        <v>102</v>
      </c>
      <c r="Z58" s="27">
        <v>997</v>
      </c>
      <c r="AA58" s="107">
        <v>384</v>
      </c>
      <c r="AB58" s="22">
        <v>0</v>
      </c>
      <c r="AC58" s="30">
        <v>100</v>
      </c>
      <c r="AD58" s="31">
        <v>0</v>
      </c>
    </row>
    <row r="59" spans="1:30" s="3" customFormat="1" ht="18.75" customHeight="1">
      <c r="A59" s="137">
        <v>57</v>
      </c>
      <c r="B59" s="139" t="s">
        <v>1518</v>
      </c>
      <c r="C59" s="140" t="s">
        <v>3056</v>
      </c>
      <c r="D59" s="141">
        <v>46</v>
      </c>
      <c r="E59" s="143">
        <v>13141213</v>
      </c>
      <c r="F59" s="144">
        <v>78</v>
      </c>
      <c r="G59" s="145">
        <v>65</v>
      </c>
      <c r="H59" s="146">
        <v>13383483</v>
      </c>
      <c r="I59" s="147">
        <v>31</v>
      </c>
      <c r="J59" s="148">
        <v>18</v>
      </c>
      <c r="K59" s="143">
        <v>8142318</v>
      </c>
      <c r="L59" s="144">
        <v>23</v>
      </c>
      <c r="M59" s="145">
        <v>15</v>
      </c>
      <c r="N59" s="146">
        <v>11988035</v>
      </c>
      <c r="O59" s="147">
        <v>18</v>
      </c>
      <c r="P59" s="148">
        <v>9</v>
      </c>
      <c r="Q59" s="143">
        <v>30124045</v>
      </c>
      <c r="R59" s="144">
        <v>153</v>
      </c>
      <c r="S59" s="145">
        <v>129</v>
      </c>
      <c r="T59" s="146">
        <v>845473</v>
      </c>
      <c r="U59" s="147">
        <v>33</v>
      </c>
      <c r="V59" s="148">
        <v>26</v>
      </c>
      <c r="W59" s="143">
        <v>66000</v>
      </c>
      <c r="X59" s="144">
        <v>18</v>
      </c>
      <c r="Y59" s="145">
        <v>4</v>
      </c>
      <c r="Z59" s="146">
        <v>4240</v>
      </c>
      <c r="AA59" s="149">
        <v>362</v>
      </c>
      <c r="AB59" s="141">
        <v>0</v>
      </c>
      <c r="AC59" s="150">
        <v>100</v>
      </c>
      <c r="AD59" s="151">
        <v>0</v>
      </c>
    </row>
    <row r="60" spans="1:30" s="3" customFormat="1" ht="18.75" customHeight="1">
      <c r="A60" s="137">
        <v>58</v>
      </c>
      <c r="B60" s="139" t="s">
        <v>2235</v>
      </c>
      <c r="C60" s="140" t="s">
        <v>3056</v>
      </c>
      <c r="D60" s="141">
        <v>47</v>
      </c>
      <c r="E60" s="143">
        <v>13044713</v>
      </c>
      <c r="F60" s="144">
        <v>22</v>
      </c>
      <c r="G60" s="145">
        <v>13</v>
      </c>
      <c r="H60" s="146">
        <v>33085045</v>
      </c>
      <c r="I60" s="147">
        <v>62</v>
      </c>
      <c r="J60" s="148">
        <v>45</v>
      </c>
      <c r="K60" s="143">
        <v>5101075</v>
      </c>
      <c r="L60" s="144">
        <v>143</v>
      </c>
      <c r="M60" s="145">
        <v>118</v>
      </c>
      <c r="N60" s="146">
        <v>2951001</v>
      </c>
      <c r="O60" s="147">
        <v>50</v>
      </c>
      <c r="P60" s="148">
        <v>40</v>
      </c>
      <c r="Q60" s="143">
        <v>14747684</v>
      </c>
      <c r="R60" s="144">
        <v>289</v>
      </c>
      <c r="S60" s="145">
        <v>260</v>
      </c>
      <c r="T60" s="146">
        <v>262586</v>
      </c>
      <c r="U60" s="147">
        <v>88</v>
      </c>
      <c r="V60" s="148">
        <v>78</v>
      </c>
      <c r="W60" s="143">
        <v>32202</v>
      </c>
      <c r="X60" s="144">
        <v>261</v>
      </c>
      <c r="Y60" s="145">
        <v>216</v>
      </c>
      <c r="Z60" s="146">
        <v>540</v>
      </c>
      <c r="AA60" s="149">
        <v>371</v>
      </c>
      <c r="AB60" s="141">
        <v>0</v>
      </c>
      <c r="AC60" s="150">
        <v>100</v>
      </c>
      <c r="AD60" s="151">
        <v>0</v>
      </c>
    </row>
    <row r="61" spans="1:30" s="3" customFormat="1" ht="18.75" customHeight="1">
      <c r="A61" s="137">
        <v>59</v>
      </c>
      <c r="B61" s="139" t="s">
        <v>2242</v>
      </c>
      <c r="C61" s="140" t="s">
        <v>3056</v>
      </c>
      <c r="D61" s="141">
        <v>48</v>
      </c>
      <c r="E61" s="143">
        <v>12866123</v>
      </c>
      <c r="F61" s="144">
        <v>77</v>
      </c>
      <c r="G61" s="145">
        <v>64</v>
      </c>
      <c r="H61" s="146">
        <v>13555951</v>
      </c>
      <c r="I61" s="147">
        <v>51</v>
      </c>
      <c r="J61" s="148">
        <v>37</v>
      </c>
      <c r="K61" s="143">
        <v>5781457</v>
      </c>
      <c r="L61" s="144">
        <v>104</v>
      </c>
      <c r="M61" s="145">
        <v>81</v>
      </c>
      <c r="N61" s="146">
        <v>3893280</v>
      </c>
      <c r="O61" s="147">
        <v>123</v>
      </c>
      <c r="P61" s="148">
        <v>102</v>
      </c>
      <c r="Q61" s="143">
        <v>7510809</v>
      </c>
      <c r="R61" s="144">
        <v>53</v>
      </c>
      <c r="S61" s="145">
        <v>37</v>
      </c>
      <c r="T61" s="146">
        <v>2533183</v>
      </c>
      <c r="U61" s="147">
        <v>199</v>
      </c>
      <c r="V61" s="148">
        <v>187</v>
      </c>
      <c r="W61" s="143">
        <v>15057</v>
      </c>
      <c r="X61" s="144">
        <v>187</v>
      </c>
      <c r="Y61" s="145">
        <v>146</v>
      </c>
      <c r="Z61" s="146">
        <v>796</v>
      </c>
      <c r="AA61" s="149">
        <v>381</v>
      </c>
      <c r="AB61" s="141">
        <v>0</v>
      </c>
      <c r="AC61" s="150">
        <v>100</v>
      </c>
      <c r="AD61" s="151">
        <v>0</v>
      </c>
    </row>
    <row r="62" spans="1:30" s="3" customFormat="1" ht="18.75" customHeight="1">
      <c r="A62" s="152">
        <v>60</v>
      </c>
      <c r="B62" s="154" t="s">
        <v>2243</v>
      </c>
      <c r="C62" s="155" t="s">
        <v>3056</v>
      </c>
      <c r="D62" s="156">
        <v>49</v>
      </c>
      <c r="E62" s="158">
        <v>12859256</v>
      </c>
      <c r="F62" s="159">
        <v>81</v>
      </c>
      <c r="G62" s="160">
        <v>67</v>
      </c>
      <c r="H62" s="161">
        <v>13010349</v>
      </c>
      <c r="I62" s="162">
        <v>79</v>
      </c>
      <c r="J62" s="163">
        <v>59</v>
      </c>
      <c r="K62" s="158">
        <v>3949322</v>
      </c>
      <c r="L62" s="159">
        <v>117</v>
      </c>
      <c r="M62" s="160">
        <v>94</v>
      </c>
      <c r="N62" s="161">
        <v>3705401</v>
      </c>
      <c r="O62" s="162">
        <v>153</v>
      </c>
      <c r="P62" s="163">
        <v>130</v>
      </c>
      <c r="Q62" s="158">
        <v>6511590</v>
      </c>
      <c r="R62" s="159">
        <v>167</v>
      </c>
      <c r="S62" s="160">
        <v>143</v>
      </c>
      <c r="T62" s="161">
        <v>748826</v>
      </c>
      <c r="U62" s="162">
        <v>106</v>
      </c>
      <c r="V62" s="163">
        <v>96</v>
      </c>
      <c r="W62" s="158">
        <v>28009</v>
      </c>
      <c r="X62" s="159">
        <v>56</v>
      </c>
      <c r="Y62" s="160">
        <v>32</v>
      </c>
      <c r="Z62" s="161">
        <v>1748</v>
      </c>
      <c r="AA62" s="164">
        <v>383</v>
      </c>
      <c r="AB62" s="156">
        <v>0</v>
      </c>
      <c r="AC62" s="165">
        <v>100</v>
      </c>
      <c r="AD62" s="166">
        <v>0</v>
      </c>
    </row>
    <row r="63" spans="1:30" s="3" customFormat="1" ht="18.75" customHeight="1">
      <c r="A63" s="167">
        <v>61</v>
      </c>
      <c r="B63" s="169" t="s">
        <v>22</v>
      </c>
      <c r="C63" s="170" t="s">
        <v>3056</v>
      </c>
      <c r="D63" s="171">
        <v>50</v>
      </c>
      <c r="E63" s="173">
        <v>12811624</v>
      </c>
      <c r="F63" s="174">
        <v>74</v>
      </c>
      <c r="G63" s="175">
        <v>61</v>
      </c>
      <c r="H63" s="176">
        <v>14084548</v>
      </c>
      <c r="I63" s="177">
        <v>82</v>
      </c>
      <c r="J63" s="178">
        <v>62</v>
      </c>
      <c r="K63" s="173">
        <v>3764387</v>
      </c>
      <c r="L63" s="174">
        <v>152</v>
      </c>
      <c r="M63" s="175">
        <v>127</v>
      </c>
      <c r="N63" s="176">
        <v>2607050</v>
      </c>
      <c r="O63" s="177">
        <v>146</v>
      </c>
      <c r="P63" s="178">
        <v>123</v>
      </c>
      <c r="Q63" s="173">
        <v>6587886</v>
      </c>
      <c r="R63" s="174">
        <v>109</v>
      </c>
      <c r="S63" s="175">
        <v>88</v>
      </c>
      <c r="T63" s="176">
        <v>1280555</v>
      </c>
      <c r="U63" s="177">
        <v>40</v>
      </c>
      <c r="V63" s="178">
        <v>33</v>
      </c>
      <c r="W63" s="173">
        <v>58632</v>
      </c>
      <c r="X63" s="174">
        <v>150</v>
      </c>
      <c r="Y63" s="175">
        <v>114</v>
      </c>
      <c r="Z63" s="176">
        <v>945</v>
      </c>
      <c r="AA63" s="179">
        <v>371</v>
      </c>
      <c r="AB63" s="171">
        <v>0</v>
      </c>
      <c r="AC63" s="180">
        <v>90</v>
      </c>
      <c r="AD63" s="181">
        <v>10</v>
      </c>
    </row>
    <row r="64" spans="1:30" s="3" customFormat="1" ht="18.75" customHeight="1">
      <c r="A64" s="137">
        <v>62</v>
      </c>
      <c r="B64" s="139" t="s">
        <v>1191</v>
      </c>
      <c r="C64" s="140" t="s">
        <v>3056</v>
      </c>
      <c r="D64" s="141">
        <v>51</v>
      </c>
      <c r="E64" s="143">
        <v>12618586</v>
      </c>
      <c r="F64" s="144">
        <v>61</v>
      </c>
      <c r="G64" s="145">
        <v>48</v>
      </c>
      <c r="H64" s="146">
        <v>16723606</v>
      </c>
      <c r="I64" s="147">
        <v>47</v>
      </c>
      <c r="J64" s="148">
        <v>34</v>
      </c>
      <c r="K64" s="143">
        <v>6191386</v>
      </c>
      <c r="L64" s="144">
        <v>160</v>
      </c>
      <c r="M64" s="145">
        <v>135</v>
      </c>
      <c r="N64" s="146">
        <v>2525669</v>
      </c>
      <c r="O64" s="147">
        <v>65</v>
      </c>
      <c r="P64" s="148">
        <v>51</v>
      </c>
      <c r="Q64" s="143">
        <v>12155835</v>
      </c>
      <c r="R64" s="144">
        <v>76</v>
      </c>
      <c r="S64" s="145">
        <v>59</v>
      </c>
      <c r="T64" s="146">
        <v>1720043</v>
      </c>
      <c r="U64" s="147">
        <v>150</v>
      </c>
      <c r="V64" s="148">
        <v>139</v>
      </c>
      <c r="W64" s="143">
        <v>20433</v>
      </c>
      <c r="X64" s="144">
        <v>34</v>
      </c>
      <c r="Y64" s="145">
        <v>16</v>
      </c>
      <c r="Z64" s="146">
        <v>2500</v>
      </c>
      <c r="AA64" s="149">
        <v>383</v>
      </c>
      <c r="AB64" s="141">
        <v>0</v>
      </c>
      <c r="AC64" s="150">
        <v>25</v>
      </c>
      <c r="AD64" s="151">
        <v>75</v>
      </c>
    </row>
    <row r="65" spans="1:30" s="3" customFormat="1" ht="18.75" customHeight="1">
      <c r="A65" s="137">
        <v>63</v>
      </c>
      <c r="B65" s="139" t="s">
        <v>3064</v>
      </c>
      <c r="C65" s="140" t="s">
        <v>3056</v>
      </c>
      <c r="D65" s="141">
        <v>52</v>
      </c>
      <c r="E65" s="143">
        <v>12600897</v>
      </c>
      <c r="F65" s="144">
        <v>83</v>
      </c>
      <c r="G65" s="145">
        <v>69</v>
      </c>
      <c r="H65" s="146">
        <v>12707279</v>
      </c>
      <c r="I65" s="147">
        <v>70</v>
      </c>
      <c r="J65" s="148">
        <v>52</v>
      </c>
      <c r="K65" s="143">
        <v>4547172</v>
      </c>
      <c r="L65" s="144">
        <v>194</v>
      </c>
      <c r="M65" s="145">
        <v>168</v>
      </c>
      <c r="N65" s="146">
        <v>2062640</v>
      </c>
      <c r="O65" s="147">
        <v>75</v>
      </c>
      <c r="P65" s="148">
        <v>60</v>
      </c>
      <c r="Q65" s="143">
        <v>10722901</v>
      </c>
      <c r="R65" s="144">
        <v>292</v>
      </c>
      <c r="S65" s="145">
        <v>263</v>
      </c>
      <c r="T65" s="146">
        <v>250191</v>
      </c>
      <c r="U65" s="147">
        <v>66</v>
      </c>
      <c r="V65" s="148">
        <v>57</v>
      </c>
      <c r="W65" s="143">
        <v>39178</v>
      </c>
      <c r="X65" s="144">
        <v>142</v>
      </c>
      <c r="Y65" s="145">
        <v>107</v>
      </c>
      <c r="Z65" s="146">
        <v>967</v>
      </c>
      <c r="AA65" s="149">
        <v>383</v>
      </c>
      <c r="AB65" s="141">
        <v>0</v>
      </c>
      <c r="AC65" s="150">
        <v>88</v>
      </c>
      <c r="AD65" s="151">
        <v>12</v>
      </c>
    </row>
    <row r="66" spans="1:30" s="3" customFormat="1" ht="18.75" customHeight="1">
      <c r="A66" s="137">
        <v>64</v>
      </c>
      <c r="B66" s="139" t="s">
        <v>1220</v>
      </c>
      <c r="C66" s="140" t="s">
        <v>3056</v>
      </c>
      <c r="D66" s="141">
        <v>53</v>
      </c>
      <c r="E66" s="143">
        <v>12586179</v>
      </c>
      <c r="F66" s="144">
        <v>82</v>
      </c>
      <c r="G66" s="145">
        <v>68</v>
      </c>
      <c r="H66" s="146">
        <v>12786997</v>
      </c>
      <c r="I66" s="147">
        <v>52</v>
      </c>
      <c r="J66" s="148">
        <v>38</v>
      </c>
      <c r="K66" s="143">
        <v>5734731</v>
      </c>
      <c r="L66" s="144">
        <v>73</v>
      </c>
      <c r="M66" s="145">
        <v>55</v>
      </c>
      <c r="N66" s="146">
        <v>4948373</v>
      </c>
      <c r="O66" s="147">
        <v>137</v>
      </c>
      <c r="P66" s="148">
        <v>115</v>
      </c>
      <c r="Q66" s="143">
        <v>6975865</v>
      </c>
      <c r="R66" s="144">
        <v>29</v>
      </c>
      <c r="S66" s="145">
        <v>18</v>
      </c>
      <c r="T66" s="146">
        <v>4302247</v>
      </c>
      <c r="U66" s="147">
        <v>13</v>
      </c>
      <c r="V66" s="148">
        <v>9</v>
      </c>
      <c r="W66" s="143">
        <v>132116</v>
      </c>
      <c r="X66" s="144">
        <v>42</v>
      </c>
      <c r="Y66" s="145">
        <v>22</v>
      </c>
      <c r="Z66" s="146">
        <v>2194</v>
      </c>
      <c r="AA66" s="149">
        <v>383</v>
      </c>
      <c r="AB66" s="141">
        <v>0</v>
      </c>
      <c r="AC66" s="150">
        <v>0</v>
      </c>
      <c r="AD66" s="151">
        <v>100</v>
      </c>
    </row>
    <row r="67" spans="1:30" s="3" customFormat="1" ht="18.75" customHeight="1">
      <c r="A67" s="152">
        <v>65</v>
      </c>
      <c r="B67" s="154" t="s">
        <v>616</v>
      </c>
      <c r="C67" s="155" t="s">
        <v>3056</v>
      </c>
      <c r="D67" s="156">
        <v>54</v>
      </c>
      <c r="E67" s="158">
        <v>12579572</v>
      </c>
      <c r="F67" s="159">
        <v>85</v>
      </c>
      <c r="G67" s="160">
        <v>71</v>
      </c>
      <c r="H67" s="161">
        <v>12579572</v>
      </c>
      <c r="I67" s="162">
        <v>87</v>
      </c>
      <c r="J67" s="163">
        <v>67</v>
      </c>
      <c r="K67" s="158">
        <v>3648460</v>
      </c>
      <c r="L67" s="159">
        <v>106</v>
      </c>
      <c r="M67" s="160">
        <v>83</v>
      </c>
      <c r="N67" s="161">
        <v>3842495</v>
      </c>
      <c r="O67" s="162">
        <v>99</v>
      </c>
      <c r="P67" s="163">
        <v>81</v>
      </c>
      <c r="Q67" s="158">
        <v>9093094</v>
      </c>
      <c r="R67" s="159">
        <v>56</v>
      </c>
      <c r="S67" s="160">
        <v>40</v>
      </c>
      <c r="T67" s="161">
        <v>2458128</v>
      </c>
      <c r="U67" s="162">
        <v>148</v>
      </c>
      <c r="V67" s="163">
        <v>137</v>
      </c>
      <c r="W67" s="158">
        <v>20600</v>
      </c>
      <c r="X67" s="159">
        <v>225</v>
      </c>
      <c r="Y67" s="160">
        <v>180</v>
      </c>
      <c r="Z67" s="161">
        <v>654</v>
      </c>
      <c r="AA67" s="164">
        <v>383</v>
      </c>
      <c r="AB67" s="156">
        <v>0</v>
      </c>
      <c r="AC67" s="165">
        <v>35</v>
      </c>
      <c r="AD67" s="166">
        <v>65</v>
      </c>
    </row>
    <row r="68" spans="1:30" s="3" customFormat="1" ht="18.75" customHeight="1">
      <c r="A68" s="18">
        <v>66</v>
      </c>
      <c r="B68" s="20" t="s">
        <v>1221</v>
      </c>
      <c r="C68" s="21" t="s">
        <v>3054</v>
      </c>
      <c r="D68" s="22">
        <v>12</v>
      </c>
      <c r="E68" s="24">
        <v>12569343</v>
      </c>
      <c r="F68" s="25">
        <v>86</v>
      </c>
      <c r="G68" s="26">
        <v>15</v>
      </c>
      <c r="H68" s="27">
        <v>12569343</v>
      </c>
      <c r="I68" s="28">
        <v>25</v>
      </c>
      <c r="J68" s="29">
        <v>12</v>
      </c>
      <c r="K68" s="24">
        <v>9211001</v>
      </c>
      <c r="L68" s="25">
        <v>80</v>
      </c>
      <c r="M68" s="26">
        <v>19</v>
      </c>
      <c r="N68" s="27">
        <v>4745261</v>
      </c>
      <c r="O68" s="28">
        <v>129</v>
      </c>
      <c r="P68" s="29">
        <v>22</v>
      </c>
      <c r="Q68" s="24">
        <v>7300986</v>
      </c>
      <c r="R68" s="25">
        <v>45</v>
      </c>
      <c r="S68" s="26">
        <v>16</v>
      </c>
      <c r="T68" s="27">
        <v>3088668</v>
      </c>
      <c r="U68" s="28" t="s">
        <v>3052</v>
      </c>
      <c r="V68" s="29" t="s">
        <v>3052</v>
      </c>
      <c r="W68" s="64" t="s">
        <v>3052</v>
      </c>
      <c r="X68" s="25">
        <v>14</v>
      </c>
      <c r="Y68" s="26">
        <v>12</v>
      </c>
      <c r="Z68" s="27">
        <v>4982</v>
      </c>
      <c r="AA68" s="107">
        <v>210</v>
      </c>
      <c r="AB68" s="22">
        <v>100</v>
      </c>
      <c r="AC68" s="30">
        <v>0</v>
      </c>
      <c r="AD68" s="31">
        <v>0</v>
      </c>
    </row>
    <row r="69" spans="1:30" s="3" customFormat="1" ht="18.75" customHeight="1">
      <c r="A69" s="32">
        <v>67</v>
      </c>
      <c r="B69" s="34" t="s">
        <v>772</v>
      </c>
      <c r="C69" s="35" t="s">
        <v>3058</v>
      </c>
      <c r="D69" s="45">
        <v>55</v>
      </c>
      <c r="E69" s="38">
        <v>12548471</v>
      </c>
      <c r="F69" s="39">
        <v>84</v>
      </c>
      <c r="G69" s="40">
        <v>70</v>
      </c>
      <c r="H69" s="41">
        <v>12583875</v>
      </c>
      <c r="I69" s="42">
        <v>35</v>
      </c>
      <c r="J69" s="43">
        <v>22</v>
      </c>
      <c r="K69" s="38">
        <v>7418679</v>
      </c>
      <c r="L69" s="39">
        <v>48</v>
      </c>
      <c r="M69" s="40">
        <v>32</v>
      </c>
      <c r="N69" s="41">
        <v>6949532</v>
      </c>
      <c r="O69" s="42">
        <v>34</v>
      </c>
      <c r="P69" s="43">
        <v>24</v>
      </c>
      <c r="Q69" s="38">
        <v>18666243</v>
      </c>
      <c r="R69" s="39">
        <v>51</v>
      </c>
      <c r="S69" s="40">
        <v>35</v>
      </c>
      <c r="T69" s="41">
        <v>2606290</v>
      </c>
      <c r="U69" s="42">
        <v>94</v>
      </c>
      <c r="V69" s="43">
        <v>84</v>
      </c>
      <c r="W69" s="38">
        <v>30443</v>
      </c>
      <c r="X69" s="39">
        <v>36</v>
      </c>
      <c r="Y69" s="40">
        <v>18</v>
      </c>
      <c r="Z69" s="41">
        <v>2379</v>
      </c>
      <c r="AA69" s="108">
        <v>383</v>
      </c>
      <c r="AB69" s="45">
        <v>0</v>
      </c>
      <c r="AC69" s="37">
        <v>100</v>
      </c>
      <c r="AD69" s="46">
        <v>0</v>
      </c>
    </row>
    <row r="70" spans="1:30" s="3" customFormat="1" ht="18.75" customHeight="1">
      <c r="A70" s="137">
        <v>68</v>
      </c>
      <c r="B70" s="139" t="s">
        <v>617</v>
      </c>
      <c r="C70" s="140" t="s">
        <v>3056</v>
      </c>
      <c r="D70" s="141">
        <v>56</v>
      </c>
      <c r="E70" s="143">
        <v>12531585</v>
      </c>
      <c r="F70" s="144">
        <v>43</v>
      </c>
      <c r="G70" s="145">
        <v>33</v>
      </c>
      <c r="H70" s="146">
        <v>21925026</v>
      </c>
      <c r="I70" s="147">
        <v>436</v>
      </c>
      <c r="J70" s="148">
        <v>390</v>
      </c>
      <c r="K70" s="143">
        <v>486866</v>
      </c>
      <c r="L70" s="144">
        <v>60</v>
      </c>
      <c r="M70" s="145">
        <v>43</v>
      </c>
      <c r="N70" s="146">
        <v>5695376</v>
      </c>
      <c r="O70" s="147">
        <v>26</v>
      </c>
      <c r="P70" s="148">
        <v>17</v>
      </c>
      <c r="Q70" s="143">
        <v>20297146</v>
      </c>
      <c r="R70" s="144">
        <v>261</v>
      </c>
      <c r="S70" s="145">
        <v>232</v>
      </c>
      <c r="T70" s="146">
        <v>340153</v>
      </c>
      <c r="U70" s="147">
        <v>247</v>
      </c>
      <c r="V70" s="148">
        <v>233</v>
      </c>
      <c r="W70" s="143">
        <v>9270</v>
      </c>
      <c r="X70" s="144">
        <v>281</v>
      </c>
      <c r="Y70" s="145">
        <v>235</v>
      </c>
      <c r="Z70" s="146">
        <v>505</v>
      </c>
      <c r="AA70" s="149">
        <v>351</v>
      </c>
      <c r="AB70" s="141">
        <v>30</v>
      </c>
      <c r="AC70" s="150">
        <v>70</v>
      </c>
      <c r="AD70" s="151">
        <v>0</v>
      </c>
    </row>
    <row r="71" spans="1:30" s="3" customFormat="1" ht="18.75" customHeight="1">
      <c r="A71" s="137">
        <v>69</v>
      </c>
      <c r="B71" s="139" t="s">
        <v>14</v>
      </c>
      <c r="C71" s="140" t="s">
        <v>3056</v>
      </c>
      <c r="D71" s="141">
        <v>57</v>
      </c>
      <c r="E71" s="143">
        <v>12510100</v>
      </c>
      <c r="F71" s="144">
        <v>66</v>
      </c>
      <c r="G71" s="145">
        <v>53</v>
      </c>
      <c r="H71" s="146">
        <v>15666462</v>
      </c>
      <c r="I71" s="147">
        <v>84</v>
      </c>
      <c r="J71" s="148">
        <v>64</v>
      </c>
      <c r="K71" s="143">
        <v>3706503</v>
      </c>
      <c r="L71" s="144">
        <v>223</v>
      </c>
      <c r="M71" s="145">
        <v>194</v>
      </c>
      <c r="N71" s="146">
        <v>1731866</v>
      </c>
      <c r="O71" s="147">
        <v>85</v>
      </c>
      <c r="P71" s="148">
        <v>68</v>
      </c>
      <c r="Q71" s="143">
        <v>9766147</v>
      </c>
      <c r="R71" s="144">
        <v>196</v>
      </c>
      <c r="S71" s="145">
        <v>171</v>
      </c>
      <c r="T71" s="146">
        <v>544128</v>
      </c>
      <c r="U71" s="147">
        <v>288</v>
      </c>
      <c r="V71" s="148">
        <v>273</v>
      </c>
      <c r="W71" s="143">
        <v>5486</v>
      </c>
      <c r="X71" s="144">
        <v>235</v>
      </c>
      <c r="Y71" s="145">
        <v>190</v>
      </c>
      <c r="Z71" s="146">
        <v>620</v>
      </c>
      <c r="AA71" s="149">
        <v>352</v>
      </c>
      <c r="AB71" s="141">
        <v>0</v>
      </c>
      <c r="AC71" s="150">
        <v>0</v>
      </c>
      <c r="AD71" s="151">
        <v>100</v>
      </c>
    </row>
    <row r="72" spans="1:30" s="3" customFormat="1" ht="18.75" customHeight="1">
      <c r="A72" s="48">
        <v>70</v>
      </c>
      <c r="B72" s="50" t="s">
        <v>1180</v>
      </c>
      <c r="C72" s="51" t="s">
        <v>88</v>
      </c>
      <c r="D72" s="52">
        <v>58</v>
      </c>
      <c r="E72" s="54">
        <v>12500084</v>
      </c>
      <c r="F72" s="55">
        <v>23</v>
      </c>
      <c r="G72" s="56">
        <v>14</v>
      </c>
      <c r="H72" s="57">
        <v>32380286</v>
      </c>
      <c r="I72" s="58">
        <v>54</v>
      </c>
      <c r="J72" s="59">
        <v>40</v>
      </c>
      <c r="K72" s="54">
        <v>5552322</v>
      </c>
      <c r="L72" s="55">
        <v>119</v>
      </c>
      <c r="M72" s="56">
        <v>96</v>
      </c>
      <c r="N72" s="66" t="s">
        <v>3052</v>
      </c>
      <c r="O72" s="58">
        <v>102</v>
      </c>
      <c r="P72" s="59">
        <v>84</v>
      </c>
      <c r="Q72" s="65" t="s">
        <v>3052</v>
      </c>
      <c r="R72" s="55">
        <v>38</v>
      </c>
      <c r="S72" s="56">
        <v>24</v>
      </c>
      <c r="T72" s="66" t="s">
        <v>3052</v>
      </c>
      <c r="U72" s="58">
        <v>369</v>
      </c>
      <c r="V72" s="59">
        <v>348</v>
      </c>
      <c r="W72" s="65" t="s">
        <v>3052</v>
      </c>
      <c r="X72" s="55">
        <v>414</v>
      </c>
      <c r="Y72" s="56">
        <v>363</v>
      </c>
      <c r="Z72" s="66" t="s">
        <v>3052</v>
      </c>
      <c r="AA72" s="109">
        <v>384</v>
      </c>
      <c r="AB72" s="52">
        <v>0</v>
      </c>
      <c r="AC72" s="60">
        <v>0</v>
      </c>
      <c r="AD72" s="61">
        <v>100</v>
      </c>
    </row>
    <row r="73" spans="1:30" s="3" customFormat="1" ht="18.75" customHeight="1">
      <c r="A73" s="18">
        <v>71</v>
      </c>
      <c r="B73" s="20" t="s">
        <v>1222</v>
      </c>
      <c r="C73" s="21" t="s">
        <v>3054</v>
      </c>
      <c r="D73" s="22">
        <v>13</v>
      </c>
      <c r="E73" s="24">
        <v>12495364</v>
      </c>
      <c r="F73" s="25">
        <v>79</v>
      </c>
      <c r="G73" s="26">
        <v>14</v>
      </c>
      <c r="H73" s="27">
        <v>13215486</v>
      </c>
      <c r="I73" s="28">
        <v>57</v>
      </c>
      <c r="J73" s="29">
        <v>15</v>
      </c>
      <c r="K73" s="24">
        <v>5237535</v>
      </c>
      <c r="L73" s="25">
        <v>38</v>
      </c>
      <c r="M73" s="26">
        <v>14</v>
      </c>
      <c r="N73" s="27">
        <v>7597383</v>
      </c>
      <c r="O73" s="28">
        <v>78</v>
      </c>
      <c r="P73" s="29">
        <v>16</v>
      </c>
      <c r="Q73" s="24">
        <v>10652198</v>
      </c>
      <c r="R73" s="25">
        <v>19</v>
      </c>
      <c r="S73" s="26">
        <v>9</v>
      </c>
      <c r="T73" s="27">
        <v>6531532</v>
      </c>
      <c r="U73" s="28">
        <v>323</v>
      </c>
      <c r="V73" s="29">
        <v>17</v>
      </c>
      <c r="W73" s="24">
        <v>3525</v>
      </c>
      <c r="X73" s="25">
        <v>224</v>
      </c>
      <c r="Y73" s="26">
        <v>45</v>
      </c>
      <c r="Z73" s="27">
        <v>665</v>
      </c>
      <c r="AA73" s="107">
        <v>351</v>
      </c>
      <c r="AB73" s="22">
        <v>100</v>
      </c>
      <c r="AC73" s="30">
        <v>0</v>
      </c>
      <c r="AD73" s="31">
        <v>0</v>
      </c>
    </row>
    <row r="74" spans="1:30" s="3" customFormat="1" ht="18.75" customHeight="1">
      <c r="A74" s="32">
        <v>72</v>
      </c>
      <c r="B74" s="34" t="s">
        <v>1681</v>
      </c>
      <c r="C74" s="35" t="s">
        <v>3092</v>
      </c>
      <c r="D74" s="45">
        <v>59</v>
      </c>
      <c r="E74" s="38">
        <v>12329829</v>
      </c>
      <c r="F74" s="39">
        <v>76</v>
      </c>
      <c r="G74" s="40">
        <v>63</v>
      </c>
      <c r="H74" s="41">
        <v>13571742</v>
      </c>
      <c r="I74" s="42">
        <v>66</v>
      </c>
      <c r="J74" s="43">
        <v>48</v>
      </c>
      <c r="K74" s="38">
        <v>4636441</v>
      </c>
      <c r="L74" s="39">
        <v>118</v>
      </c>
      <c r="M74" s="40">
        <v>95</v>
      </c>
      <c r="N74" s="41">
        <v>3696473</v>
      </c>
      <c r="O74" s="42">
        <v>181</v>
      </c>
      <c r="P74" s="43">
        <v>152</v>
      </c>
      <c r="Q74" s="38">
        <v>5862159</v>
      </c>
      <c r="R74" s="39">
        <v>48</v>
      </c>
      <c r="S74" s="40">
        <v>32</v>
      </c>
      <c r="T74" s="41">
        <v>3020275</v>
      </c>
      <c r="U74" s="42" t="s">
        <v>3052</v>
      </c>
      <c r="V74" s="43" t="s">
        <v>3052</v>
      </c>
      <c r="W74" s="44" t="s">
        <v>3052</v>
      </c>
      <c r="X74" s="39">
        <v>132</v>
      </c>
      <c r="Y74" s="40">
        <v>99</v>
      </c>
      <c r="Z74" s="41">
        <v>1004</v>
      </c>
      <c r="AA74" s="108">
        <v>311</v>
      </c>
      <c r="AB74" s="45">
        <v>0</v>
      </c>
      <c r="AC74" s="37">
        <v>100</v>
      </c>
      <c r="AD74" s="46">
        <v>0</v>
      </c>
    </row>
    <row r="75" spans="1:30" s="3" customFormat="1" ht="18.75" customHeight="1">
      <c r="A75" s="137">
        <v>73</v>
      </c>
      <c r="B75" s="139" t="s">
        <v>1223</v>
      </c>
      <c r="C75" s="140" t="s">
        <v>3056</v>
      </c>
      <c r="D75" s="141">
        <v>60</v>
      </c>
      <c r="E75" s="143">
        <v>12291485</v>
      </c>
      <c r="F75" s="144">
        <v>88</v>
      </c>
      <c r="G75" s="145">
        <v>73</v>
      </c>
      <c r="H75" s="146">
        <v>12291485</v>
      </c>
      <c r="I75" s="147">
        <v>89</v>
      </c>
      <c r="J75" s="148">
        <v>69</v>
      </c>
      <c r="K75" s="143">
        <v>3575692</v>
      </c>
      <c r="L75" s="144">
        <v>130</v>
      </c>
      <c r="M75" s="145">
        <v>106</v>
      </c>
      <c r="N75" s="146">
        <v>3191637</v>
      </c>
      <c r="O75" s="147">
        <v>155</v>
      </c>
      <c r="P75" s="148">
        <v>132</v>
      </c>
      <c r="Q75" s="143">
        <v>6423275</v>
      </c>
      <c r="R75" s="144">
        <v>73</v>
      </c>
      <c r="S75" s="145">
        <v>56</v>
      </c>
      <c r="T75" s="146">
        <v>1842746</v>
      </c>
      <c r="U75" s="147">
        <v>226</v>
      </c>
      <c r="V75" s="148">
        <v>213</v>
      </c>
      <c r="W75" s="143">
        <v>11444</v>
      </c>
      <c r="X75" s="144">
        <v>116</v>
      </c>
      <c r="Y75" s="145">
        <v>85</v>
      </c>
      <c r="Z75" s="146">
        <v>1131</v>
      </c>
      <c r="AA75" s="149">
        <v>384</v>
      </c>
      <c r="AB75" s="141">
        <v>0</v>
      </c>
      <c r="AC75" s="150">
        <v>73</v>
      </c>
      <c r="AD75" s="151">
        <v>27</v>
      </c>
    </row>
    <row r="76" spans="1:30" s="3" customFormat="1" ht="18.75" customHeight="1">
      <c r="A76" s="137">
        <v>74</v>
      </c>
      <c r="B76" s="139" t="s">
        <v>2238</v>
      </c>
      <c r="C76" s="140" t="s">
        <v>3056</v>
      </c>
      <c r="D76" s="141">
        <v>61</v>
      </c>
      <c r="E76" s="143">
        <v>12270764</v>
      </c>
      <c r="F76" s="144">
        <v>72</v>
      </c>
      <c r="G76" s="145">
        <v>59</v>
      </c>
      <c r="H76" s="146">
        <v>14438339</v>
      </c>
      <c r="I76" s="147">
        <v>58</v>
      </c>
      <c r="J76" s="148">
        <v>43</v>
      </c>
      <c r="K76" s="143">
        <v>5220452</v>
      </c>
      <c r="L76" s="144">
        <v>88</v>
      </c>
      <c r="M76" s="145">
        <v>69</v>
      </c>
      <c r="N76" s="146">
        <v>4358794</v>
      </c>
      <c r="O76" s="147">
        <v>84</v>
      </c>
      <c r="P76" s="148">
        <v>67</v>
      </c>
      <c r="Q76" s="143">
        <v>9837745</v>
      </c>
      <c r="R76" s="144">
        <v>68</v>
      </c>
      <c r="S76" s="145">
        <v>52</v>
      </c>
      <c r="T76" s="146">
        <v>1990772</v>
      </c>
      <c r="U76" s="147">
        <v>146</v>
      </c>
      <c r="V76" s="148">
        <v>135</v>
      </c>
      <c r="W76" s="143">
        <v>20830</v>
      </c>
      <c r="X76" s="144">
        <v>95</v>
      </c>
      <c r="Y76" s="145">
        <v>65</v>
      </c>
      <c r="Z76" s="146">
        <v>1286</v>
      </c>
      <c r="AA76" s="149">
        <v>381</v>
      </c>
      <c r="AB76" s="141">
        <v>0</v>
      </c>
      <c r="AC76" s="150">
        <v>100</v>
      </c>
      <c r="AD76" s="151">
        <v>0</v>
      </c>
    </row>
    <row r="77" spans="1:30" s="3" customFormat="1" ht="18.75" customHeight="1">
      <c r="A77" s="152">
        <v>75</v>
      </c>
      <c r="B77" s="154" t="s">
        <v>769</v>
      </c>
      <c r="C77" s="155" t="s">
        <v>3056</v>
      </c>
      <c r="D77" s="156">
        <v>62</v>
      </c>
      <c r="E77" s="158">
        <v>12242692</v>
      </c>
      <c r="F77" s="159">
        <v>87</v>
      </c>
      <c r="G77" s="160">
        <v>72</v>
      </c>
      <c r="H77" s="161">
        <v>12317595</v>
      </c>
      <c r="I77" s="162">
        <v>109</v>
      </c>
      <c r="J77" s="163">
        <v>86</v>
      </c>
      <c r="K77" s="158">
        <v>3204993</v>
      </c>
      <c r="L77" s="159">
        <v>46</v>
      </c>
      <c r="M77" s="160">
        <v>30</v>
      </c>
      <c r="N77" s="161">
        <v>7152150</v>
      </c>
      <c r="O77" s="162">
        <v>59</v>
      </c>
      <c r="P77" s="163">
        <v>45</v>
      </c>
      <c r="Q77" s="158">
        <v>12840746</v>
      </c>
      <c r="R77" s="159">
        <v>75</v>
      </c>
      <c r="S77" s="160">
        <v>58</v>
      </c>
      <c r="T77" s="161">
        <v>1726459</v>
      </c>
      <c r="U77" s="162">
        <v>273</v>
      </c>
      <c r="V77" s="163">
        <v>258</v>
      </c>
      <c r="W77" s="158">
        <v>6296</v>
      </c>
      <c r="X77" s="159">
        <v>188</v>
      </c>
      <c r="Y77" s="160">
        <v>147</v>
      </c>
      <c r="Z77" s="161">
        <v>796</v>
      </c>
      <c r="AA77" s="164">
        <v>352</v>
      </c>
      <c r="AB77" s="156">
        <v>0</v>
      </c>
      <c r="AC77" s="165">
        <v>100</v>
      </c>
      <c r="AD77" s="166">
        <v>0</v>
      </c>
    </row>
    <row r="78" spans="1:30" s="3" customFormat="1" ht="18.75" customHeight="1">
      <c r="A78" s="167">
        <v>76</v>
      </c>
      <c r="B78" s="169" t="s">
        <v>1224</v>
      </c>
      <c r="C78" s="170" t="s">
        <v>3056</v>
      </c>
      <c r="D78" s="171">
        <v>63</v>
      </c>
      <c r="E78" s="173">
        <v>12097529</v>
      </c>
      <c r="F78" s="174">
        <v>91</v>
      </c>
      <c r="G78" s="175">
        <v>76</v>
      </c>
      <c r="H78" s="176">
        <v>12097529</v>
      </c>
      <c r="I78" s="177">
        <v>131</v>
      </c>
      <c r="J78" s="178">
        <v>106</v>
      </c>
      <c r="K78" s="173">
        <v>2664441</v>
      </c>
      <c r="L78" s="174">
        <v>61</v>
      </c>
      <c r="M78" s="175">
        <v>44</v>
      </c>
      <c r="N78" s="176">
        <v>5597792</v>
      </c>
      <c r="O78" s="177">
        <v>48</v>
      </c>
      <c r="P78" s="178">
        <v>38</v>
      </c>
      <c r="Q78" s="173">
        <v>15152359</v>
      </c>
      <c r="R78" s="174">
        <v>198</v>
      </c>
      <c r="S78" s="175">
        <v>173</v>
      </c>
      <c r="T78" s="176">
        <v>537117</v>
      </c>
      <c r="U78" s="177">
        <v>59</v>
      </c>
      <c r="V78" s="178">
        <v>50</v>
      </c>
      <c r="W78" s="173">
        <v>44077</v>
      </c>
      <c r="X78" s="174">
        <v>88</v>
      </c>
      <c r="Y78" s="175">
        <v>59</v>
      </c>
      <c r="Z78" s="176">
        <v>1346</v>
      </c>
      <c r="AA78" s="179">
        <v>362</v>
      </c>
      <c r="AB78" s="171">
        <v>0</v>
      </c>
      <c r="AC78" s="180">
        <v>99</v>
      </c>
      <c r="AD78" s="181">
        <v>1</v>
      </c>
    </row>
    <row r="79" spans="1:30" s="3" customFormat="1" ht="18.75" customHeight="1">
      <c r="A79" s="137">
        <v>77</v>
      </c>
      <c r="B79" s="139" t="s">
        <v>1225</v>
      </c>
      <c r="C79" s="140" t="s">
        <v>3056</v>
      </c>
      <c r="D79" s="141">
        <v>64</v>
      </c>
      <c r="E79" s="143">
        <v>12028046</v>
      </c>
      <c r="F79" s="144">
        <v>56</v>
      </c>
      <c r="G79" s="145">
        <v>44</v>
      </c>
      <c r="H79" s="146">
        <v>17574113</v>
      </c>
      <c r="I79" s="147">
        <v>178</v>
      </c>
      <c r="J79" s="148">
        <v>152</v>
      </c>
      <c r="K79" s="143">
        <v>2021822</v>
      </c>
      <c r="L79" s="144">
        <v>199</v>
      </c>
      <c r="M79" s="145">
        <v>173</v>
      </c>
      <c r="N79" s="146">
        <v>2007397</v>
      </c>
      <c r="O79" s="147">
        <v>199</v>
      </c>
      <c r="P79" s="148">
        <v>169</v>
      </c>
      <c r="Q79" s="143">
        <v>5418754</v>
      </c>
      <c r="R79" s="144">
        <v>231</v>
      </c>
      <c r="S79" s="145">
        <v>202</v>
      </c>
      <c r="T79" s="146">
        <v>404307</v>
      </c>
      <c r="U79" s="147">
        <v>239</v>
      </c>
      <c r="V79" s="148">
        <v>226</v>
      </c>
      <c r="W79" s="143">
        <v>10493</v>
      </c>
      <c r="X79" s="144">
        <v>145</v>
      </c>
      <c r="Y79" s="145">
        <v>109</v>
      </c>
      <c r="Z79" s="146">
        <v>950</v>
      </c>
      <c r="AA79" s="149">
        <v>313</v>
      </c>
      <c r="AB79" s="141">
        <v>0</v>
      </c>
      <c r="AC79" s="150">
        <v>100</v>
      </c>
      <c r="AD79" s="151">
        <v>0</v>
      </c>
    </row>
    <row r="80" spans="1:30" s="3" customFormat="1" ht="18.75" customHeight="1">
      <c r="A80" s="32">
        <v>78</v>
      </c>
      <c r="B80" s="34" t="s">
        <v>178</v>
      </c>
      <c r="C80" s="35" t="s">
        <v>3103</v>
      </c>
      <c r="D80" s="45">
        <v>65</v>
      </c>
      <c r="E80" s="38">
        <v>11897731</v>
      </c>
      <c r="F80" s="39">
        <v>80</v>
      </c>
      <c r="G80" s="40">
        <v>66</v>
      </c>
      <c r="H80" s="41">
        <v>13152517</v>
      </c>
      <c r="I80" s="42">
        <v>48</v>
      </c>
      <c r="J80" s="43">
        <v>35</v>
      </c>
      <c r="K80" s="38">
        <v>6158989</v>
      </c>
      <c r="L80" s="39">
        <v>17</v>
      </c>
      <c r="M80" s="40">
        <v>10</v>
      </c>
      <c r="N80" s="41">
        <v>13648870</v>
      </c>
      <c r="O80" s="42">
        <v>54</v>
      </c>
      <c r="P80" s="43">
        <v>42</v>
      </c>
      <c r="Q80" s="38">
        <v>14197383</v>
      </c>
      <c r="R80" s="39">
        <v>319</v>
      </c>
      <c r="S80" s="40">
        <v>290</v>
      </c>
      <c r="T80" s="41">
        <v>179414</v>
      </c>
      <c r="U80" s="42">
        <v>209</v>
      </c>
      <c r="V80" s="43">
        <v>196</v>
      </c>
      <c r="W80" s="38">
        <v>13065</v>
      </c>
      <c r="X80" s="39">
        <v>27</v>
      </c>
      <c r="Y80" s="40">
        <v>11</v>
      </c>
      <c r="Z80" s="41">
        <v>3159</v>
      </c>
      <c r="AA80" s="108">
        <v>321</v>
      </c>
      <c r="AB80" s="45">
        <v>0</v>
      </c>
      <c r="AC80" s="37">
        <v>100</v>
      </c>
      <c r="AD80" s="46">
        <v>0</v>
      </c>
    </row>
    <row r="81" spans="1:30" s="3" customFormat="1" ht="18.75" customHeight="1">
      <c r="A81" s="32">
        <v>79</v>
      </c>
      <c r="B81" s="34" t="s">
        <v>1556</v>
      </c>
      <c r="C81" s="35" t="s">
        <v>3113</v>
      </c>
      <c r="D81" s="45">
        <v>66</v>
      </c>
      <c r="E81" s="38">
        <v>11847117</v>
      </c>
      <c r="F81" s="39">
        <v>93</v>
      </c>
      <c r="G81" s="40">
        <v>78</v>
      </c>
      <c r="H81" s="41">
        <v>11854317</v>
      </c>
      <c r="I81" s="42">
        <v>23</v>
      </c>
      <c r="J81" s="43">
        <v>12</v>
      </c>
      <c r="K81" s="38">
        <v>9393877</v>
      </c>
      <c r="L81" s="39">
        <v>43</v>
      </c>
      <c r="M81" s="40">
        <v>28</v>
      </c>
      <c r="N81" s="41">
        <v>7440304</v>
      </c>
      <c r="O81" s="42">
        <v>64</v>
      </c>
      <c r="P81" s="43">
        <v>50</v>
      </c>
      <c r="Q81" s="38">
        <v>12189187</v>
      </c>
      <c r="R81" s="39">
        <v>39</v>
      </c>
      <c r="S81" s="40">
        <v>25</v>
      </c>
      <c r="T81" s="41">
        <v>3466601</v>
      </c>
      <c r="U81" s="42">
        <v>75</v>
      </c>
      <c r="V81" s="43">
        <v>66</v>
      </c>
      <c r="W81" s="38">
        <v>37164</v>
      </c>
      <c r="X81" s="39">
        <v>138</v>
      </c>
      <c r="Y81" s="40">
        <v>104</v>
      </c>
      <c r="Z81" s="41">
        <v>989</v>
      </c>
      <c r="AA81" s="108">
        <v>351</v>
      </c>
      <c r="AB81" s="45">
        <v>9</v>
      </c>
      <c r="AC81" s="37">
        <v>91</v>
      </c>
      <c r="AD81" s="46">
        <v>0</v>
      </c>
    </row>
    <row r="82" spans="1:30" s="3" customFormat="1" ht="18.75" customHeight="1">
      <c r="A82" s="48">
        <v>80</v>
      </c>
      <c r="B82" s="50" t="s">
        <v>1226</v>
      </c>
      <c r="C82" s="51" t="s">
        <v>3098</v>
      </c>
      <c r="D82" s="68">
        <v>67</v>
      </c>
      <c r="E82" s="54">
        <v>11783876</v>
      </c>
      <c r="F82" s="55">
        <v>92</v>
      </c>
      <c r="G82" s="56">
        <v>77</v>
      </c>
      <c r="H82" s="57">
        <v>11948545</v>
      </c>
      <c r="I82" s="58">
        <v>53</v>
      </c>
      <c r="J82" s="59">
        <v>39</v>
      </c>
      <c r="K82" s="54">
        <v>5715712</v>
      </c>
      <c r="L82" s="55">
        <v>63</v>
      </c>
      <c r="M82" s="56">
        <v>45</v>
      </c>
      <c r="N82" s="57">
        <v>5542425</v>
      </c>
      <c r="O82" s="58">
        <v>106</v>
      </c>
      <c r="P82" s="59">
        <v>88</v>
      </c>
      <c r="Q82" s="54">
        <v>8497456</v>
      </c>
      <c r="R82" s="55">
        <v>26</v>
      </c>
      <c r="S82" s="56">
        <v>15</v>
      </c>
      <c r="T82" s="57">
        <v>4544262</v>
      </c>
      <c r="U82" s="58">
        <v>23</v>
      </c>
      <c r="V82" s="59">
        <v>17</v>
      </c>
      <c r="W82" s="54">
        <v>93358</v>
      </c>
      <c r="X82" s="55">
        <v>129</v>
      </c>
      <c r="Y82" s="56">
        <v>96</v>
      </c>
      <c r="Z82" s="57">
        <v>1038</v>
      </c>
      <c r="AA82" s="109">
        <v>321</v>
      </c>
      <c r="AB82" s="52">
        <v>0</v>
      </c>
      <c r="AC82" s="60">
        <v>100</v>
      </c>
      <c r="AD82" s="61">
        <v>0</v>
      </c>
    </row>
    <row r="83" spans="1:30" s="3" customFormat="1" ht="18.75" customHeight="1">
      <c r="A83" s="18">
        <v>81</v>
      </c>
      <c r="B83" s="20" t="s">
        <v>1674</v>
      </c>
      <c r="C83" s="21" t="s">
        <v>3051</v>
      </c>
      <c r="D83" s="22">
        <v>68</v>
      </c>
      <c r="E83" s="24">
        <v>11622423</v>
      </c>
      <c r="F83" s="25">
        <v>94</v>
      </c>
      <c r="G83" s="26">
        <v>79</v>
      </c>
      <c r="H83" s="27">
        <v>11805735</v>
      </c>
      <c r="I83" s="28">
        <v>319</v>
      </c>
      <c r="J83" s="29">
        <v>279</v>
      </c>
      <c r="K83" s="24">
        <v>1076982</v>
      </c>
      <c r="L83" s="25">
        <v>281</v>
      </c>
      <c r="M83" s="26">
        <v>247</v>
      </c>
      <c r="N83" s="27">
        <v>1260517</v>
      </c>
      <c r="O83" s="28">
        <v>359</v>
      </c>
      <c r="P83" s="29">
        <v>319</v>
      </c>
      <c r="Q83" s="24">
        <v>2426303</v>
      </c>
      <c r="R83" s="25">
        <v>160</v>
      </c>
      <c r="S83" s="26">
        <v>136</v>
      </c>
      <c r="T83" s="27">
        <v>800198</v>
      </c>
      <c r="U83" s="28">
        <v>77</v>
      </c>
      <c r="V83" s="29">
        <v>67</v>
      </c>
      <c r="W83" s="24">
        <v>36852</v>
      </c>
      <c r="X83" s="25">
        <v>362</v>
      </c>
      <c r="Y83" s="26">
        <v>312</v>
      </c>
      <c r="Z83" s="27">
        <v>355</v>
      </c>
      <c r="AA83" s="107">
        <v>371</v>
      </c>
      <c r="AB83" s="22">
        <v>0</v>
      </c>
      <c r="AC83" s="30">
        <v>100</v>
      </c>
      <c r="AD83" s="31">
        <v>0</v>
      </c>
    </row>
    <row r="84" spans="1:30" s="3" customFormat="1" ht="18.75" customHeight="1">
      <c r="A84" s="137">
        <v>82</v>
      </c>
      <c r="B84" s="139" t="s">
        <v>2696</v>
      </c>
      <c r="C84" s="140" t="s">
        <v>3056</v>
      </c>
      <c r="D84" s="141">
        <v>69</v>
      </c>
      <c r="E84" s="143">
        <v>11529513</v>
      </c>
      <c r="F84" s="144">
        <v>95</v>
      </c>
      <c r="G84" s="145">
        <v>80</v>
      </c>
      <c r="H84" s="146">
        <v>11736379</v>
      </c>
      <c r="I84" s="147">
        <v>41</v>
      </c>
      <c r="J84" s="148">
        <v>28</v>
      </c>
      <c r="K84" s="143">
        <v>6742302</v>
      </c>
      <c r="L84" s="144">
        <v>21</v>
      </c>
      <c r="M84" s="145">
        <v>13</v>
      </c>
      <c r="N84" s="146">
        <v>13390090</v>
      </c>
      <c r="O84" s="147">
        <v>35</v>
      </c>
      <c r="P84" s="148">
        <v>25</v>
      </c>
      <c r="Q84" s="143">
        <v>18626592</v>
      </c>
      <c r="R84" s="144">
        <v>43</v>
      </c>
      <c r="S84" s="145">
        <v>28</v>
      </c>
      <c r="T84" s="146">
        <v>3154811</v>
      </c>
      <c r="U84" s="147">
        <v>58</v>
      </c>
      <c r="V84" s="148">
        <v>49</v>
      </c>
      <c r="W84" s="143">
        <v>44291</v>
      </c>
      <c r="X84" s="144">
        <v>182</v>
      </c>
      <c r="Y84" s="145">
        <v>141</v>
      </c>
      <c r="Z84" s="146">
        <v>807</v>
      </c>
      <c r="AA84" s="149">
        <v>369</v>
      </c>
      <c r="AB84" s="141">
        <v>0</v>
      </c>
      <c r="AC84" s="150">
        <v>60</v>
      </c>
      <c r="AD84" s="151">
        <v>40</v>
      </c>
    </row>
    <row r="85" spans="1:30" s="3" customFormat="1" ht="18.75" customHeight="1">
      <c r="A85" s="137">
        <v>83</v>
      </c>
      <c r="B85" s="139" t="s">
        <v>1227</v>
      </c>
      <c r="C85" s="140" t="s">
        <v>3056</v>
      </c>
      <c r="D85" s="141">
        <v>70</v>
      </c>
      <c r="E85" s="143">
        <v>11406729</v>
      </c>
      <c r="F85" s="144">
        <v>75</v>
      </c>
      <c r="G85" s="145">
        <v>62</v>
      </c>
      <c r="H85" s="146">
        <v>13879453</v>
      </c>
      <c r="I85" s="147">
        <v>101</v>
      </c>
      <c r="J85" s="148">
        <v>78</v>
      </c>
      <c r="K85" s="143">
        <v>3343657</v>
      </c>
      <c r="L85" s="144">
        <v>222</v>
      </c>
      <c r="M85" s="145">
        <v>193</v>
      </c>
      <c r="N85" s="146">
        <v>1751552</v>
      </c>
      <c r="O85" s="147">
        <v>186</v>
      </c>
      <c r="P85" s="148">
        <v>157</v>
      </c>
      <c r="Q85" s="143">
        <v>5703511</v>
      </c>
      <c r="R85" s="144">
        <v>280</v>
      </c>
      <c r="S85" s="145">
        <v>251</v>
      </c>
      <c r="T85" s="146">
        <v>276622</v>
      </c>
      <c r="U85" s="147">
        <v>274</v>
      </c>
      <c r="V85" s="148">
        <v>259</v>
      </c>
      <c r="W85" s="143">
        <v>6294</v>
      </c>
      <c r="X85" s="144">
        <v>72</v>
      </c>
      <c r="Y85" s="145">
        <v>44</v>
      </c>
      <c r="Z85" s="146">
        <v>1500</v>
      </c>
      <c r="AA85" s="149">
        <v>313</v>
      </c>
      <c r="AB85" s="141">
        <v>0</v>
      </c>
      <c r="AC85" s="150">
        <v>100</v>
      </c>
      <c r="AD85" s="151">
        <v>0</v>
      </c>
    </row>
    <row r="86" spans="1:30" s="3" customFormat="1" ht="18.75" customHeight="1">
      <c r="A86" s="137">
        <v>84</v>
      </c>
      <c r="B86" s="139" t="s">
        <v>23</v>
      </c>
      <c r="C86" s="140" t="s">
        <v>3056</v>
      </c>
      <c r="D86" s="141">
        <v>71</v>
      </c>
      <c r="E86" s="143">
        <v>11249485</v>
      </c>
      <c r="F86" s="144">
        <v>73</v>
      </c>
      <c r="G86" s="145">
        <v>60</v>
      </c>
      <c r="H86" s="146">
        <v>14158723</v>
      </c>
      <c r="I86" s="147">
        <v>106</v>
      </c>
      <c r="J86" s="148">
        <v>83</v>
      </c>
      <c r="K86" s="143">
        <v>3222085</v>
      </c>
      <c r="L86" s="144">
        <v>243</v>
      </c>
      <c r="M86" s="145">
        <v>212</v>
      </c>
      <c r="N86" s="146">
        <v>1550042</v>
      </c>
      <c r="O86" s="147">
        <v>88</v>
      </c>
      <c r="P86" s="148">
        <v>71</v>
      </c>
      <c r="Q86" s="143">
        <v>9699362</v>
      </c>
      <c r="R86" s="144">
        <v>89</v>
      </c>
      <c r="S86" s="145">
        <v>72</v>
      </c>
      <c r="T86" s="146">
        <v>1469514</v>
      </c>
      <c r="U86" s="147">
        <v>353</v>
      </c>
      <c r="V86" s="148">
        <v>334</v>
      </c>
      <c r="W86" s="143">
        <v>1906</v>
      </c>
      <c r="X86" s="144">
        <v>309</v>
      </c>
      <c r="Y86" s="145">
        <v>259</v>
      </c>
      <c r="Z86" s="146">
        <v>450</v>
      </c>
      <c r="AA86" s="149">
        <v>384</v>
      </c>
      <c r="AB86" s="141">
        <v>0</v>
      </c>
      <c r="AC86" s="150">
        <v>100</v>
      </c>
      <c r="AD86" s="151">
        <v>0</v>
      </c>
    </row>
    <row r="87" spans="1:30" s="3" customFormat="1" ht="18.75" customHeight="1">
      <c r="A87" s="48">
        <v>85</v>
      </c>
      <c r="B87" s="50" t="s">
        <v>1228</v>
      </c>
      <c r="C87" s="51" t="s">
        <v>1061</v>
      </c>
      <c r="D87" s="52">
        <v>72</v>
      </c>
      <c r="E87" s="54">
        <v>11240411</v>
      </c>
      <c r="F87" s="55">
        <v>99</v>
      </c>
      <c r="G87" s="56">
        <v>84</v>
      </c>
      <c r="H87" s="57">
        <v>11240411</v>
      </c>
      <c r="I87" s="58">
        <v>68</v>
      </c>
      <c r="J87" s="59">
        <v>50</v>
      </c>
      <c r="K87" s="54">
        <v>4615316</v>
      </c>
      <c r="L87" s="55">
        <v>105</v>
      </c>
      <c r="M87" s="56">
        <v>82</v>
      </c>
      <c r="N87" s="57">
        <v>3874603</v>
      </c>
      <c r="O87" s="58">
        <v>108</v>
      </c>
      <c r="P87" s="59">
        <v>90</v>
      </c>
      <c r="Q87" s="54">
        <v>8142939</v>
      </c>
      <c r="R87" s="55">
        <v>55</v>
      </c>
      <c r="S87" s="56">
        <v>39</v>
      </c>
      <c r="T87" s="57">
        <v>2467050</v>
      </c>
      <c r="U87" s="58">
        <v>44</v>
      </c>
      <c r="V87" s="59">
        <v>37</v>
      </c>
      <c r="W87" s="54">
        <v>55457</v>
      </c>
      <c r="X87" s="55">
        <v>214</v>
      </c>
      <c r="Y87" s="56">
        <v>170</v>
      </c>
      <c r="Z87" s="57">
        <v>694</v>
      </c>
      <c r="AA87" s="109">
        <v>383</v>
      </c>
      <c r="AB87" s="52">
        <v>0</v>
      </c>
      <c r="AC87" s="60">
        <v>45</v>
      </c>
      <c r="AD87" s="61">
        <v>55</v>
      </c>
    </row>
    <row r="88" spans="1:30" s="3" customFormat="1" ht="18.75" customHeight="1">
      <c r="A88" s="18">
        <v>86</v>
      </c>
      <c r="B88" s="20" t="s">
        <v>1229</v>
      </c>
      <c r="C88" s="21" t="s">
        <v>88</v>
      </c>
      <c r="D88" s="22">
        <v>73</v>
      </c>
      <c r="E88" s="24">
        <v>10771040</v>
      </c>
      <c r="F88" s="25">
        <v>98</v>
      </c>
      <c r="G88" s="26">
        <v>83</v>
      </c>
      <c r="H88" s="27">
        <v>11248964</v>
      </c>
      <c r="I88" s="28">
        <v>110</v>
      </c>
      <c r="J88" s="29">
        <v>87</v>
      </c>
      <c r="K88" s="24">
        <v>3113949</v>
      </c>
      <c r="L88" s="25">
        <v>180</v>
      </c>
      <c r="M88" s="26">
        <v>154</v>
      </c>
      <c r="N88" s="27">
        <v>2252822</v>
      </c>
      <c r="O88" s="28">
        <v>148</v>
      </c>
      <c r="P88" s="29">
        <v>125</v>
      </c>
      <c r="Q88" s="24">
        <v>6566528</v>
      </c>
      <c r="R88" s="25">
        <v>163</v>
      </c>
      <c r="S88" s="26">
        <v>139</v>
      </c>
      <c r="T88" s="27">
        <v>769693</v>
      </c>
      <c r="U88" s="28">
        <v>257</v>
      </c>
      <c r="V88" s="29">
        <v>243</v>
      </c>
      <c r="W88" s="24">
        <v>7858</v>
      </c>
      <c r="X88" s="25">
        <v>160</v>
      </c>
      <c r="Y88" s="26">
        <v>122</v>
      </c>
      <c r="Z88" s="27">
        <v>890</v>
      </c>
      <c r="AA88" s="107">
        <v>311</v>
      </c>
      <c r="AB88" s="22">
        <v>0</v>
      </c>
      <c r="AC88" s="30">
        <v>100</v>
      </c>
      <c r="AD88" s="31">
        <v>0</v>
      </c>
    </row>
    <row r="89" spans="1:30" s="3" customFormat="1" ht="18.75" customHeight="1">
      <c r="A89" s="137">
        <v>87</v>
      </c>
      <c r="B89" s="139" t="s">
        <v>1230</v>
      </c>
      <c r="C89" s="140" t="s">
        <v>3056</v>
      </c>
      <c r="D89" s="141">
        <v>74</v>
      </c>
      <c r="E89" s="143">
        <v>10686585</v>
      </c>
      <c r="F89" s="144">
        <v>100</v>
      </c>
      <c r="G89" s="145">
        <v>85</v>
      </c>
      <c r="H89" s="146">
        <v>11188928</v>
      </c>
      <c r="I89" s="147">
        <v>193</v>
      </c>
      <c r="J89" s="148">
        <v>165</v>
      </c>
      <c r="K89" s="143">
        <v>1847224</v>
      </c>
      <c r="L89" s="144">
        <v>169</v>
      </c>
      <c r="M89" s="145">
        <v>143</v>
      </c>
      <c r="N89" s="146">
        <v>2467948</v>
      </c>
      <c r="O89" s="147">
        <v>130</v>
      </c>
      <c r="P89" s="148">
        <v>108</v>
      </c>
      <c r="Q89" s="143">
        <v>7263533</v>
      </c>
      <c r="R89" s="144">
        <v>342</v>
      </c>
      <c r="S89" s="145">
        <v>313</v>
      </c>
      <c r="T89" s="146">
        <v>137290</v>
      </c>
      <c r="U89" s="147">
        <v>45</v>
      </c>
      <c r="V89" s="148">
        <v>38</v>
      </c>
      <c r="W89" s="143">
        <v>54388</v>
      </c>
      <c r="X89" s="144">
        <v>322</v>
      </c>
      <c r="Y89" s="145">
        <v>272</v>
      </c>
      <c r="Z89" s="146">
        <v>431</v>
      </c>
      <c r="AA89" s="149">
        <v>371</v>
      </c>
      <c r="AB89" s="141">
        <v>0</v>
      </c>
      <c r="AC89" s="150">
        <v>100</v>
      </c>
      <c r="AD89" s="151">
        <v>0</v>
      </c>
    </row>
    <row r="90" spans="1:30" s="3" customFormat="1" ht="18.75" customHeight="1">
      <c r="A90" s="137">
        <v>88</v>
      </c>
      <c r="B90" s="139" t="s">
        <v>209</v>
      </c>
      <c r="C90" s="140" t="s">
        <v>3056</v>
      </c>
      <c r="D90" s="141">
        <v>75</v>
      </c>
      <c r="E90" s="143">
        <v>10652954</v>
      </c>
      <c r="F90" s="144">
        <v>97</v>
      </c>
      <c r="G90" s="145">
        <v>82</v>
      </c>
      <c r="H90" s="146">
        <v>11285341</v>
      </c>
      <c r="I90" s="147">
        <v>83</v>
      </c>
      <c r="J90" s="148">
        <v>63</v>
      </c>
      <c r="K90" s="143">
        <v>3717850</v>
      </c>
      <c r="L90" s="144">
        <v>84</v>
      </c>
      <c r="M90" s="145">
        <v>65</v>
      </c>
      <c r="N90" s="146">
        <v>4662905</v>
      </c>
      <c r="O90" s="147">
        <v>91</v>
      </c>
      <c r="P90" s="148">
        <v>74</v>
      </c>
      <c r="Q90" s="143">
        <v>9466265</v>
      </c>
      <c r="R90" s="144">
        <v>67</v>
      </c>
      <c r="S90" s="145">
        <v>51</v>
      </c>
      <c r="T90" s="146">
        <v>2047032</v>
      </c>
      <c r="U90" s="147">
        <v>50</v>
      </c>
      <c r="V90" s="148">
        <v>41</v>
      </c>
      <c r="W90" s="143">
        <v>49487</v>
      </c>
      <c r="X90" s="144">
        <v>33</v>
      </c>
      <c r="Y90" s="145">
        <v>15</v>
      </c>
      <c r="Z90" s="146">
        <v>2520</v>
      </c>
      <c r="AA90" s="149">
        <v>321</v>
      </c>
      <c r="AB90" s="141">
        <v>0</v>
      </c>
      <c r="AC90" s="150">
        <v>100</v>
      </c>
      <c r="AD90" s="151">
        <v>0</v>
      </c>
    </row>
    <row r="91" spans="1:30" s="3" customFormat="1" ht="18.75" customHeight="1">
      <c r="A91" s="137">
        <v>89</v>
      </c>
      <c r="B91" s="139" t="s">
        <v>3065</v>
      </c>
      <c r="C91" s="140" t="s">
        <v>3056</v>
      </c>
      <c r="D91" s="141">
        <v>76</v>
      </c>
      <c r="E91" s="143">
        <v>10579146</v>
      </c>
      <c r="F91" s="144">
        <v>105</v>
      </c>
      <c r="G91" s="145">
        <v>90</v>
      </c>
      <c r="H91" s="146">
        <v>10779323</v>
      </c>
      <c r="I91" s="147">
        <v>463</v>
      </c>
      <c r="J91" s="148">
        <v>414</v>
      </c>
      <c r="K91" s="143">
        <v>285874</v>
      </c>
      <c r="L91" s="144">
        <v>311</v>
      </c>
      <c r="M91" s="145">
        <v>277</v>
      </c>
      <c r="N91" s="146">
        <v>1081808</v>
      </c>
      <c r="O91" s="147">
        <v>173</v>
      </c>
      <c r="P91" s="148">
        <v>147</v>
      </c>
      <c r="Q91" s="143">
        <v>5982919</v>
      </c>
      <c r="R91" s="144">
        <v>392</v>
      </c>
      <c r="S91" s="145">
        <v>362</v>
      </c>
      <c r="T91" s="146">
        <v>60627</v>
      </c>
      <c r="U91" s="147">
        <v>62</v>
      </c>
      <c r="V91" s="148">
        <v>53</v>
      </c>
      <c r="W91" s="143">
        <v>43302</v>
      </c>
      <c r="X91" s="144">
        <v>351</v>
      </c>
      <c r="Y91" s="145">
        <v>301</v>
      </c>
      <c r="Z91" s="146">
        <v>385</v>
      </c>
      <c r="AA91" s="149">
        <v>371</v>
      </c>
      <c r="AB91" s="141">
        <v>0</v>
      </c>
      <c r="AC91" s="150">
        <v>100</v>
      </c>
      <c r="AD91" s="151">
        <v>0</v>
      </c>
    </row>
    <row r="92" spans="1:30" s="3" customFormat="1" ht="18.75" customHeight="1">
      <c r="A92" s="48">
        <v>90</v>
      </c>
      <c r="B92" s="50" t="s">
        <v>1618</v>
      </c>
      <c r="C92" s="51" t="s">
        <v>3054</v>
      </c>
      <c r="D92" s="52">
        <v>14</v>
      </c>
      <c r="E92" s="54">
        <v>10577869</v>
      </c>
      <c r="F92" s="55">
        <v>2</v>
      </c>
      <c r="G92" s="56">
        <v>2</v>
      </c>
      <c r="H92" s="57">
        <v>321547263</v>
      </c>
      <c r="I92" s="58">
        <v>11</v>
      </c>
      <c r="J92" s="59">
        <v>9</v>
      </c>
      <c r="K92" s="54">
        <v>20338063</v>
      </c>
      <c r="L92" s="55">
        <v>11</v>
      </c>
      <c r="M92" s="56">
        <v>7</v>
      </c>
      <c r="N92" s="57">
        <v>16722468</v>
      </c>
      <c r="O92" s="58">
        <v>13</v>
      </c>
      <c r="P92" s="59">
        <v>9</v>
      </c>
      <c r="Q92" s="54">
        <v>36981477</v>
      </c>
      <c r="R92" s="55">
        <v>3</v>
      </c>
      <c r="S92" s="56">
        <v>3</v>
      </c>
      <c r="T92" s="57">
        <v>19816271</v>
      </c>
      <c r="U92" s="58">
        <v>367</v>
      </c>
      <c r="V92" s="59">
        <v>21</v>
      </c>
      <c r="W92" s="54">
        <v>1225</v>
      </c>
      <c r="X92" s="55">
        <v>10</v>
      </c>
      <c r="Y92" s="56">
        <v>10</v>
      </c>
      <c r="Z92" s="57">
        <v>6259</v>
      </c>
      <c r="AA92" s="109">
        <v>354</v>
      </c>
      <c r="AB92" s="52">
        <v>94</v>
      </c>
      <c r="AC92" s="60">
        <v>6</v>
      </c>
      <c r="AD92" s="61">
        <v>0</v>
      </c>
    </row>
    <row r="93" spans="1:30" s="3" customFormat="1" ht="18.75" customHeight="1">
      <c r="A93" s="18">
        <v>91</v>
      </c>
      <c r="B93" s="20" t="s">
        <v>1231</v>
      </c>
      <c r="C93" s="21" t="s">
        <v>88</v>
      </c>
      <c r="D93" s="22">
        <v>77</v>
      </c>
      <c r="E93" s="24">
        <v>10566970</v>
      </c>
      <c r="F93" s="25">
        <v>103</v>
      </c>
      <c r="G93" s="26">
        <v>88</v>
      </c>
      <c r="H93" s="27">
        <v>10924248</v>
      </c>
      <c r="I93" s="28">
        <v>67</v>
      </c>
      <c r="J93" s="29">
        <v>49</v>
      </c>
      <c r="K93" s="24">
        <v>4622909</v>
      </c>
      <c r="L93" s="25">
        <v>74</v>
      </c>
      <c r="M93" s="26">
        <v>56</v>
      </c>
      <c r="N93" s="27">
        <v>4926246</v>
      </c>
      <c r="O93" s="28">
        <v>57</v>
      </c>
      <c r="P93" s="29">
        <v>44</v>
      </c>
      <c r="Q93" s="24">
        <v>13163060</v>
      </c>
      <c r="R93" s="25">
        <v>69</v>
      </c>
      <c r="S93" s="26">
        <v>53</v>
      </c>
      <c r="T93" s="27">
        <v>1935536</v>
      </c>
      <c r="U93" s="28">
        <v>20</v>
      </c>
      <c r="V93" s="29">
        <v>14</v>
      </c>
      <c r="W93" s="24">
        <v>100981</v>
      </c>
      <c r="X93" s="25">
        <v>174</v>
      </c>
      <c r="Y93" s="26">
        <v>136</v>
      </c>
      <c r="Z93" s="27">
        <v>824</v>
      </c>
      <c r="AA93" s="107">
        <v>383</v>
      </c>
      <c r="AB93" s="22">
        <v>0</v>
      </c>
      <c r="AC93" s="30">
        <v>100</v>
      </c>
      <c r="AD93" s="31">
        <v>0</v>
      </c>
    </row>
    <row r="94" spans="1:30" s="3" customFormat="1" ht="18.75" customHeight="1">
      <c r="A94" s="137">
        <v>92</v>
      </c>
      <c r="B94" s="139" t="s">
        <v>173</v>
      </c>
      <c r="C94" s="140" t="s">
        <v>3056</v>
      </c>
      <c r="D94" s="141">
        <v>78</v>
      </c>
      <c r="E94" s="143">
        <v>10524053</v>
      </c>
      <c r="F94" s="144">
        <v>106</v>
      </c>
      <c r="G94" s="145">
        <v>91</v>
      </c>
      <c r="H94" s="146">
        <v>10542849</v>
      </c>
      <c r="I94" s="147">
        <v>102</v>
      </c>
      <c r="J94" s="148">
        <v>79</v>
      </c>
      <c r="K94" s="143">
        <v>3334231</v>
      </c>
      <c r="L94" s="144">
        <v>142</v>
      </c>
      <c r="M94" s="145">
        <v>117</v>
      </c>
      <c r="N94" s="146">
        <v>2966489</v>
      </c>
      <c r="O94" s="147">
        <v>100</v>
      </c>
      <c r="P94" s="148">
        <v>82</v>
      </c>
      <c r="Q94" s="143">
        <v>9084307</v>
      </c>
      <c r="R94" s="144">
        <v>85</v>
      </c>
      <c r="S94" s="145">
        <v>68</v>
      </c>
      <c r="T94" s="146">
        <v>1500896</v>
      </c>
      <c r="U94" s="147">
        <v>42</v>
      </c>
      <c r="V94" s="148">
        <v>35</v>
      </c>
      <c r="W94" s="143">
        <v>57705</v>
      </c>
      <c r="X94" s="144">
        <v>111</v>
      </c>
      <c r="Y94" s="145">
        <v>80</v>
      </c>
      <c r="Z94" s="146">
        <v>1205</v>
      </c>
      <c r="AA94" s="149">
        <v>311</v>
      </c>
      <c r="AB94" s="141">
        <v>0</v>
      </c>
      <c r="AC94" s="150">
        <v>100</v>
      </c>
      <c r="AD94" s="151">
        <v>0</v>
      </c>
    </row>
    <row r="95" spans="1:30" s="3" customFormat="1" ht="18.75" customHeight="1">
      <c r="A95" s="32">
        <v>93</v>
      </c>
      <c r="B95" s="34" t="s">
        <v>1232</v>
      </c>
      <c r="C95" s="35" t="s">
        <v>3054</v>
      </c>
      <c r="D95" s="45">
        <v>15</v>
      </c>
      <c r="E95" s="38">
        <v>10278518</v>
      </c>
      <c r="F95" s="39">
        <v>107</v>
      </c>
      <c r="G95" s="40">
        <v>16</v>
      </c>
      <c r="H95" s="41">
        <v>10520524</v>
      </c>
      <c r="I95" s="42" t="s">
        <v>3052</v>
      </c>
      <c r="J95" s="43" t="s">
        <v>3052</v>
      </c>
      <c r="K95" s="38">
        <v>-9944663</v>
      </c>
      <c r="L95" s="39" t="s">
        <v>3052</v>
      </c>
      <c r="M95" s="40" t="s">
        <v>3052</v>
      </c>
      <c r="N95" s="41">
        <v>-30640975</v>
      </c>
      <c r="O95" s="42">
        <v>226</v>
      </c>
      <c r="P95" s="43">
        <v>32</v>
      </c>
      <c r="Q95" s="38">
        <v>4880155</v>
      </c>
      <c r="R95" s="39">
        <v>499</v>
      </c>
      <c r="S95" s="40">
        <v>50</v>
      </c>
      <c r="T95" s="41">
        <v>-18847177</v>
      </c>
      <c r="U95" s="42">
        <v>422</v>
      </c>
      <c r="V95" s="43">
        <v>27</v>
      </c>
      <c r="W95" s="38">
        <v>8</v>
      </c>
      <c r="X95" s="39">
        <v>23</v>
      </c>
      <c r="Y95" s="40">
        <v>16</v>
      </c>
      <c r="Z95" s="41">
        <v>3705</v>
      </c>
      <c r="AA95" s="108">
        <v>311</v>
      </c>
      <c r="AB95" s="45">
        <v>100</v>
      </c>
      <c r="AC95" s="37">
        <v>0</v>
      </c>
      <c r="AD95" s="46">
        <v>0</v>
      </c>
    </row>
    <row r="96" spans="1:30" s="3" customFormat="1" ht="18.75" customHeight="1">
      <c r="A96" s="137">
        <v>94</v>
      </c>
      <c r="B96" s="139" t="s">
        <v>159</v>
      </c>
      <c r="C96" s="140" t="s">
        <v>3056</v>
      </c>
      <c r="D96" s="141">
        <v>79</v>
      </c>
      <c r="E96" s="143">
        <v>10158382</v>
      </c>
      <c r="F96" s="144">
        <v>89</v>
      </c>
      <c r="G96" s="145">
        <v>74</v>
      </c>
      <c r="H96" s="146">
        <v>12212902</v>
      </c>
      <c r="I96" s="147">
        <v>217</v>
      </c>
      <c r="J96" s="148">
        <v>187</v>
      </c>
      <c r="K96" s="143">
        <v>1664818</v>
      </c>
      <c r="L96" s="144">
        <v>24</v>
      </c>
      <c r="M96" s="145">
        <v>16</v>
      </c>
      <c r="N96" s="146">
        <v>10845383</v>
      </c>
      <c r="O96" s="147">
        <v>8</v>
      </c>
      <c r="P96" s="148">
        <v>1</v>
      </c>
      <c r="Q96" s="143">
        <v>51049007</v>
      </c>
      <c r="R96" s="144">
        <v>435</v>
      </c>
      <c r="S96" s="145">
        <v>404</v>
      </c>
      <c r="T96" s="146">
        <v>17409</v>
      </c>
      <c r="U96" s="147">
        <v>35</v>
      </c>
      <c r="V96" s="148">
        <v>28</v>
      </c>
      <c r="W96" s="143">
        <v>63550</v>
      </c>
      <c r="X96" s="144">
        <v>344</v>
      </c>
      <c r="Y96" s="145">
        <v>294</v>
      </c>
      <c r="Z96" s="146">
        <v>397</v>
      </c>
      <c r="AA96" s="149">
        <v>371</v>
      </c>
      <c r="AB96" s="141">
        <v>0</v>
      </c>
      <c r="AC96" s="150">
        <v>90</v>
      </c>
      <c r="AD96" s="151">
        <v>10</v>
      </c>
    </row>
    <row r="97" spans="1:30" s="3" customFormat="1" ht="18.75" customHeight="1">
      <c r="A97" s="152">
        <v>95</v>
      </c>
      <c r="B97" s="190" t="s">
        <v>3052</v>
      </c>
      <c r="C97" s="155" t="s">
        <v>3056</v>
      </c>
      <c r="D97" s="156">
        <v>80</v>
      </c>
      <c r="E97" s="206" t="s">
        <v>3052</v>
      </c>
      <c r="F97" s="159">
        <v>111</v>
      </c>
      <c r="G97" s="160">
        <v>95</v>
      </c>
      <c r="H97" s="207" t="s">
        <v>3052</v>
      </c>
      <c r="I97" s="162">
        <v>333</v>
      </c>
      <c r="J97" s="163">
        <v>292</v>
      </c>
      <c r="K97" s="206" t="s">
        <v>3052</v>
      </c>
      <c r="L97" s="159">
        <v>383</v>
      </c>
      <c r="M97" s="160">
        <v>346</v>
      </c>
      <c r="N97" s="207" t="s">
        <v>3052</v>
      </c>
      <c r="O97" s="162">
        <v>311</v>
      </c>
      <c r="P97" s="163">
        <v>274</v>
      </c>
      <c r="Q97" s="206" t="s">
        <v>3052</v>
      </c>
      <c r="R97" s="159">
        <v>245</v>
      </c>
      <c r="S97" s="160">
        <v>216</v>
      </c>
      <c r="T97" s="207" t="s">
        <v>3052</v>
      </c>
      <c r="U97" s="162">
        <v>219</v>
      </c>
      <c r="V97" s="163">
        <v>206</v>
      </c>
      <c r="W97" s="206" t="s">
        <v>3052</v>
      </c>
      <c r="X97" s="159">
        <v>367</v>
      </c>
      <c r="Y97" s="160">
        <v>317</v>
      </c>
      <c r="Z97" s="207" t="s">
        <v>3052</v>
      </c>
      <c r="AA97" s="164">
        <v>311</v>
      </c>
      <c r="AB97" s="156">
        <v>0</v>
      </c>
      <c r="AC97" s="165">
        <v>70</v>
      </c>
      <c r="AD97" s="166">
        <v>30</v>
      </c>
    </row>
    <row r="98" spans="1:30" s="3" customFormat="1" ht="18.75" customHeight="1">
      <c r="A98" s="18">
        <v>96</v>
      </c>
      <c r="B98" s="20" t="s">
        <v>1233</v>
      </c>
      <c r="C98" s="21" t="s">
        <v>2187</v>
      </c>
      <c r="D98" s="22">
        <v>81</v>
      </c>
      <c r="E98" s="24">
        <v>9866123</v>
      </c>
      <c r="F98" s="25">
        <v>109</v>
      </c>
      <c r="G98" s="26">
        <v>93</v>
      </c>
      <c r="H98" s="27">
        <v>10414992</v>
      </c>
      <c r="I98" s="28">
        <v>157</v>
      </c>
      <c r="J98" s="29">
        <v>131</v>
      </c>
      <c r="K98" s="24">
        <v>2268843</v>
      </c>
      <c r="L98" s="25">
        <v>69</v>
      </c>
      <c r="M98" s="26">
        <v>51</v>
      </c>
      <c r="N98" s="27">
        <v>4998917</v>
      </c>
      <c r="O98" s="28">
        <v>87</v>
      </c>
      <c r="P98" s="29">
        <v>70</v>
      </c>
      <c r="Q98" s="24">
        <v>9707580</v>
      </c>
      <c r="R98" s="25">
        <v>491</v>
      </c>
      <c r="S98" s="26">
        <v>447</v>
      </c>
      <c r="T98" s="27">
        <v>-2444083</v>
      </c>
      <c r="U98" s="28">
        <v>114</v>
      </c>
      <c r="V98" s="29">
        <v>104</v>
      </c>
      <c r="W98" s="24">
        <v>26553</v>
      </c>
      <c r="X98" s="25">
        <v>15</v>
      </c>
      <c r="Y98" s="26">
        <v>3</v>
      </c>
      <c r="Z98" s="27">
        <v>4942</v>
      </c>
      <c r="AA98" s="107">
        <v>321</v>
      </c>
      <c r="AB98" s="22">
        <v>0</v>
      </c>
      <c r="AC98" s="30">
        <v>100</v>
      </c>
      <c r="AD98" s="31">
        <v>0</v>
      </c>
    </row>
    <row r="99" spans="1:30" s="3" customFormat="1" ht="18.75" customHeight="1">
      <c r="A99" s="32">
        <v>97</v>
      </c>
      <c r="B99" s="34" t="s">
        <v>1234</v>
      </c>
      <c r="C99" s="35" t="s">
        <v>3056</v>
      </c>
      <c r="D99" s="45">
        <v>82</v>
      </c>
      <c r="E99" s="38">
        <v>9798767</v>
      </c>
      <c r="F99" s="39">
        <v>116</v>
      </c>
      <c r="G99" s="40">
        <v>100</v>
      </c>
      <c r="H99" s="41">
        <v>9823215</v>
      </c>
      <c r="I99" s="42">
        <v>264</v>
      </c>
      <c r="J99" s="43">
        <v>229</v>
      </c>
      <c r="K99" s="38">
        <v>1334653</v>
      </c>
      <c r="L99" s="39">
        <v>277</v>
      </c>
      <c r="M99" s="40">
        <v>243</v>
      </c>
      <c r="N99" s="41">
        <v>1281304</v>
      </c>
      <c r="O99" s="42">
        <v>340</v>
      </c>
      <c r="P99" s="43">
        <v>302</v>
      </c>
      <c r="Q99" s="38">
        <v>2684887</v>
      </c>
      <c r="R99" s="39">
        <v>146</v>
      </c>
      <c r="S99" s="40">
        <v>122</v>
      </c>
      <c r="T99" s="41">
        <v>904783</v>
      </c>
      <c r="U99" s="42" t="s">
        <v>3052</v>
      </c>
      <c r="V99" s="43" t="s">
        <v>3052</v>
      </c>
      <c r="W99" s="44" t="s">
        <v>3052</v>
      </c>
      <c r="X99" s="39">
        <v>164</v>
      </c>
      <c r="Y99" s="40">
        <v>126</v>
      </c>
      <c r="Z99" s="41">
        <v>870</v>
      </c>
      <c r="AA99" s="108">
        <v>354</v>
      </c>
      <c r="AB99" s="45">
        <v>0</v>
      </c>
      <c r="AC99" s="37">
        <v>100</v>
      </c>
      <c r="AD99" s="46">
        <v>0</v>
      </c>
    </row>
    <row r="100" spans="1:30" s="3" customFormat="1" ht="18.75" customHeight="1">
      <c r="A100" s="32">
        <v>98</v>
      </c>
      <c r="B100" s="34" t="s">
        <v>1235</v>
      </c>
      <c r="C100" s="35" t="s">
        <v>88</v>
      </c>
      <c r="D100" s="36">
        <v>83</v>
      </c>
      <c r="E100" s="38">
        <v>9788265</v>
      </c>
      <c r="F100" s="39">
        <v>104</v>
      </c>
      <c r="G100" s="40">
        <v>89</v>
      </c>
      <c r="H100" s="41">
        <v>10889892</v>
      </c>
      <c r="I100" s="42">
        <v>37</v>
      </c>
      <c r="J100" s="43">
        <v>24</v>
      </c>
      <c r="K100" s="38">
        <v>7096409</v>
      </c>
      <c r="L100" s="39">
        <v>47</v>
      </c>
      <c r="M100" s="40">
        <v>31</v>
      </c>
      <c r="N100" s="41">
        <v>7058581</v>
      </c>
      <c r="O100" s="42">
        <v>68</v>
      </c>
      <c r="P100" s="43">
        <v>54</v>
      </c>
      <c r="Q100" s="38">
        <v>11845837</v>
      </c>
      <c r="R100" s="39">
        <v>118</v>
      </c>
      <c r="S100" s="40">
        <v>97</v>
      </c>
      <c r="T100" s="41">
        <v>1141677</v>
      </c>
      <c r="U100" s="42">
        <v>348</v>
      </c>
      <c r="V100" s="43">
        <v>330</v>
      </c>
      <c r="W100" s="38">
        <v>2136</v>
      </c>
      <c r="X100" s="39">
        <v>206</v>
      </c>
      <c r="Y100" s="40">
        <v>163</v>
      </c>
      <c r="Z100" s="41">
        <v>721</v>
      </c>
      <c r="AA100" s="108">
        <v>313</v>
      </c>
      <c r="AB100" s="45">
        <v>0</v>
      </c>
      <c r="AC100" s="37">
        <v>100</v>
      </c>
      <c r="AD100" s="46">
        <v>0</v>
      </c>
    </row>
    <row r="101" spans="1:30" s="3" customFormat="1" ht="18.75" customHeight="1">
      <c r="A101" s="137">
        <v>99</v>
      </c>
      <c r="B101" s="139" t="s">
        <v>1487</v>
      </c>
      <c r="C101" s="140" t="s">
        <v>3056</v>
      </c>
      <c r="D101" s="141">
        <v>84</v>
      </c>
      <c r="E101" s="143">
        <v>9742935</v>
      </c>
      <c r="F101" s="144">
        <v>113</v>
      </c>
      <c r="G101" s="145">
        <v>97</v>
      </c>
      <c r="H101" s="146">
        <v>10053595</v>
      </c>
      <c r="I101" s="147">
        <v>172</v>
      </c>
      <c r="J101" s="148">
        <v>146</v>
      </c>
      <c r="K101" s="143">
        <v>2095291</v>
      </c>
      <c r="L101" s="144">
        <v>338</v>
      </c>
      <c r="M101" s="145">
        <v>302</v>
      </c>
      <c r="N101" s="146">
        <v>934556</v>
      </c>
      <c r="O101" s="147">
        <v>224</v>
      </c>
      <c r="P101" s="148">
        <v>193</v>
      </c>
      <c r="Q101" s="143">
        <v>4955513</v>
      </c>
      <c r="R101" s="144">
        <v>418</v>
      </c>
      <c r="S101" s="145">
        <v>388</v>
      </c>
      <c r="T101" s="146">
        <v>33781</v>
      </c>
      <c r="U101" s="147">
        <v>384</v>
      </c>
      <c r="V101" s="148">
        <v>361</v>
      </c>
      <c r="W101" s="143">
        <v>660</v>
      </c>
      <c r="X101" s="144">
        <v>79</v>
      </c>
      <c r="Y101" s="145">
        <v>51</v>
      </c>
      <c r="Z101" s="146">
        <v>1415</v>
      </c>
      <c r="AA101" s="149">
        <v>311</v>
      </c>
      <c r="AB101" s="141">
        <v>0</v>
      </c>
      <c r="AC101" s="150">
        <v>0</v>
      </c>
      <c r="AD101" s="151">
        <v>100</v>
      </c>
    </row>
    <row r="102" spans="1:30" s="3" customFormat="1" ht="18.75" customHeight="1">
      <c r="A102" s="48">
        <v>100</v>
      </c>
      <c r="B102" s="50" t="s">
        <v>1236</v>
      </c>
      <c r="C102" s="51" t="s">
        <v>88</v>
      </c>
      <c r="D102" s="52">
        <v>85</v>
      </c>
      <c r="E102" s="54">
        <v>9690668</v>
      </c>
      <c r="F102" s="55">
        <v>101</v>
      </c>
      <c r="G102" s="56">
        <v>86</v>
      </c>
      <c r="H102" s="57">
        <v>11026604</v>
      </c>
      <c r="I102" s="58">
        <v>170</v>
      </c>
      <c r="J102" s="59">
        <v>144</v>
      </c>
      <c r="K102" s="54">
        <v>2108990</v>
      </c>
      <c r="L102" s="55">
        <v>305</v>
      </c>
      <c r="M102" s="56">
        <v>271</v>
      </c>
      <c r="N102" s="57">
        <v>1111132</v>
      </c>
      <c r="O102" s="58">
        <v>115</v>
      </c>
      <c r="P102" s="59">
        <v>97</v>
      </c>
      <c r="Q102" s="54">
        <v>7805743</v>
      </c>
      <c r="R102" s="55">
        <v>284</v>
      </c>
      <c r="S102" s="56">
        <v>255</v>
      </c>
      <c r="T102" s="57">
        <v>268598</v>
      </c>
      <c r="U102" s="58">
        <v>385</v>
      </c>
      <c r="V102" s="59">
        <v>362</v>
      </c>
      <c r="W102" s="54">
        <v>636</v>
      </c>
      <c r="X102" s="55">
        <v>365</v>
      </c>
      <c r="Y102" s="56">
        <v>315</v>
      </c>
      <c r="Z102" s="57">
        <v>353</v>
      </c>
      <c r="AA102" s="109">
        <v>371</v>
      </c>
      <c r="AB102" s="52">
        <v>0</v>
      </c>
      <c r="AC102" s="60">
        <v>100</v>
      </c>
      <c r="AD102" s="61">
        <v>0</v>
      </c>
    </row>
    <row r="103" spans="1:30" s="3" customFormat="1" ht="18.75" customHeight="1">
      <c r="A103" s="18">
        <v>101</v>
      </c>
      <c r="B103" s="20" t="s">
        <v>174</v>
      </c>
      <c r="C103" s="21" t="s">
        <v>3051</v>
      </c>
      <c r="D103" s="22">
        <v>86</v>
      </c>
      <c r="E103" s="24">
        <v>9567129</v>
      </c>
      <c r="F103" s="25">
        <v>120</v>
      </c>
      <c r="G103" s="26">
        <v>104</v>
      </c>
      <c r="H103" s="27">
        <v>9567129</v>
      </c>
      <c r="I103" s="28">
        <v>65</v>
      </c>
      <c r="J103" s="29">
        <v>47</v>
      </c>
      <c r="K103" s="24">
        <v>4756142</v>
      </c>
      <c r="L103" s="25">
        <v>52</v>
      </c>
      <c r="M103" s="26">
        <v>36</v>
      </c>
      <c r="N103" s="27">
        <v>6323517</v>
      </c>
      <c r="O103" s="28">
        <v>104</v>
      </c>
      <c r="P103" s="29">
        <v>86</v>
      </c>
      <c r="Q103" s="24">
        <v>8595103</v>
      </c>
      <c r="R103" s="25">
        <v>52</v>
      </c>
      <c r="S103" s="26">
        <v>36</v>
      </c>
      <c r="T103" s="27">
        <v>2578664</v>
      </c>
      <c r="U103" s="28">
        <v>207</v>
      </c>
      <c r="V103" s="29">
        <v>195</v>
      </c>
      <c r="W103" s="24">
        <v>13767</v>
      </c>
      <c r="X103" s="25">
        <v>128</v>
      </c>
      <c r="Y103" s="26">
        <v>95</v>
      </c>
      <c r="Z103" s="27">
        <v>1042</v>
      </c>
      <c r="AA103" s="107">
        <v>369</v>
      </c>
      <c r="AB103" s="22">
        <v>0</v>
      </c>
      <c r="AC103" s="30">
        <v>100</v>
      </c>
      <c r="AD103" s="31">
        <v>0</v>
      </c>
    </row>
    <row r="104" spans="1:30" s="3" customFormat="1" ht="18.75" customHeight="1">
      <c r="A104" s="32">
        <v>102</v>
      </c>
      <c r="B104" s="67" t="s">
        <v>3052</v>
      </c>
      <c r="C104" s="35" t="s">
        <v>3051</v>
      </c>
      <c r="D104" s="45">
        <v>87</v>
      </c>
      <c r="E104" s="44" t="s">
        <v>3052</v>
      </c>
      <c r="F104" s="39">
        <v>112</v>
      </c>
      <c r="G104" s="40">
        <v>96</v>
      </c>
      <c r="H104" s="62" t="s">
        <v>3052</v>
      </c>
      <c r="I104" s="42">
        <v>112</v>
      </c>
      <c r="J104" s="43">
        <v>88</v>
      </c>
      <c r="K104" s="44" t="s">
        <v>3052</v>
      </c>
      <c r="L104" s="39">
        <v>172</v>
      </c>
      <c r="M104" s="40">
        <v>146</v>
      </c>
      <c r="N104" s="62" t="s">
        <v>3052</v>
      </c>
      <c r="O104" s="42">
        <v>169</v>
      </c>
      <c r="P104" s="43">
        <v>143</v>
      </c>
      <c r="Q104" s="44" t="s">
        <v>3052</v>
      </c>
      <c r="R104" s="39">
        <v>132</v>
      </c>
      <c r="S104" s="40">
        <v>109</v>
      </c>
      <c r="T104" s="62" t="s">
        <v>3052</v>
      </c>
      <c r="U104" s="42">
        <v>319</v>
      </c>
      <c r="V104" s="43">
        <v>303</v>
      </c>
      <c r="W104" s="44" t="s">
        <v>3052</v>
      </c>
      <c r="X104" s="39">
        <v>392</v>
      </c>
      <c r="Y104" s="40">
        <v>342</v>
      </c>
      <c r="Z104" s="62" t="s">
        <v>3052</v>
      </c>
      <c r="AA104" s="108">
        <v>385</v>
      </c>
      <c r="AB104" s="45">
        <v>0</v>
      </c>
      <c r="AC104" s="37">
        <v>50</v>
      </c>
      <c r="AD104" s="46">
        <v>50</v>
      </c>
    </row>
    <row r="105" spans="1:30" s="3" customFormat="1" ht="18.75" customHeight="1">
      <c r="A105" s="32">
        <v>103</v>
      </c>
      <c r="B105" s="34" t="s">
        <v>1237</v>
      </c>
      <c r="C105" s="35" t="s">
        <v>88</v>
      </c>
      <c r="D105" s="45">
        <v>88</v>
      </c>
      <c r="E105" s="38">
        <v>9347587</v>
      </c>
      <c r="F105" s="39">
        <v>121</v>
      </c>
      <c r="G105" s="40">
        <v>105</v>
      </c>
      <c r="H105" s="41">
        <v>9554034</v>
      </c>
      <c r="I105" s="42">
        <v>280</v>
      </c>
      <c r="J105" s="43">
        <v>243</v>
      </c>
      <c r="K105" s="38">
        <v>1256944</v>
      </c>
      <c r="L105" s="39">
        <v>336</v>
      </c>
      <c r="M105" s="40">
        <v>300</v>
      </c>
      <c r="N105" s="41">
        <v>954149</v>
      </c>
      <c r="O105" s="42">
        <v>265</v>
      </c>
      <c r="P105" s="43">
        <v>228</v>
      </c>
      <c r="Q105" s="38">
        <v>4049483</v>
      </c>
      <c r="R105" s="39">
        <v>405</v>
      </c>
      <c r="S105" s="40">
        <v>375</v>
      </c>
      <c r="T105" s="41">
        <v>43763</v>
      </c>
      <c r="U105" s="42">
        <v>267</v>
      </c>
      <c r="V105" s="43">
        <v>252</v>
      </c>
      <c r="W105" s="38">
        <v>6815</v>
      </c>
      <c r="X105" s="39">
        <v>306</v>
      </c>
      <c r="Y105" s="40">
        <v>257</v>
      </c>
      <c r="Z105" s="41">
        <v>457</v>
      </c>
      <c r="AA105" s="108">
        <v>311</v>
      </c>
      <c r="AB105" s="45">
        <v>0</v>
      </c>
      <c r="AC105" s="37">
        <v>0</v>
      </c>
      <c r="AD105" s="46">
        <v>100</v>
      </c>
    </row>
    <row r="106" spans="1:30" s="3" customFormat="1" ht="18.75" customHeight="1">
      <c r="A106" s="137">
        <v>104</v>
      </c>
      <c r="B106" s="139" t="s">
        <v>668</v>
      </c>
      <c r="C106" s="140" t="s">
        <v>3056</v>
      </c>
      <c r="D106" s="141">
        <v>89</v>
      </c>
      <c r="E106" s="143">
        <v>9330764</v>
      </c>
      <c r="F106" s="144">
        <v>125</v>
      </c>
      <c r="G106" s="145">
        <v>109</v>
      </c>
      <c r="H106" s="146">
        <v>9408908</v>
      </c>
      <c r="I106" s="147">
        <v>372</v>
      </c>
      <c r="J106" s="148">
        <v>330</v>
      </c>
      <c r="K106" s="143">
        <v>833551</v>
      </c>
      <c r="L106" s="144">
        <v>132</v>
      </c>
      <c r="M106" s="145">
        <v>108</v>
      </c>
      <c r="N106" s="146">
        <v>3147225</v>
      </c>
      <c r="O106" s="147">
        <v>210</v>
      </c>
      <c r="P106" s="148">
        <v>180</v>
      </c>
      <c r="Q106" s="143">
        <v>5178688</v>
      </c>
      <c r="R106" s="144">
        <v>362</v>
      </c>
      <c r="S106" s="145">
        <v>332</v>
      </c>
      <c r="T106" s="146">
        <v>104101</v>
      </c>
      <c r="U106" s="147">
        <v>56</v>
      </c>
      <c r="V106" s="148">
        <v>47</v>
      </c>
      <c r="W106" s="143">
        <v>44822</v>
      </c>
      <c r="X106" s="144">
        <v>305</v>
      </c>
      <c r="Y106" s="145">
        <v>256</v>
      </c>
      <c r="Z106" s="146">
        <v>460</v>
      </c>
      <c r="AA106" s="149">
        <v>371</v>
      </c>
      <c r="AB106" s="141">
        <v>0</v>
      </c>
      <c r="AC106" s="150">
        <v>100</v>
      </c>
      <c r="AD106" s="151">
        <v>0</v>
      </c>
    </row>
    <row r="107" spans="1:30" s="3" customFormat="1" ht="18.75" customHeight="1">
      <c r="A107" s="152">
        <v>105</v>
      </c>
      <c r="B107" s="154" t="s">
        <v>176</v>
      </c>
      <c r="C107" s="155" t="s">
        <v>3056</v>
      </c>
      <c r="D107" s="156">
        <v>90</v>
      </c>
      <c r="E107" s="158">
        <v>9310425</v>
      </c>
      <c r="F107" s="159">
        <v>122</v>
      </c>
      <c r="G107" s="160">
        <v>106</v>
      </c>
      <c r="H107" s="161">
        <v>9468277</v>
      </c>
      <c r="I107" s="162">
        <v>132</v>
      </c>
      <c r="J107" s="163">
        <v>107</v>
      </c>
      <c r="K107" s="158">
        <v>2639264</v>
      </c>
      <c r="L107" s="159">
        <v>189</v>
      </c>
      <c r="M107" s="160">
        <v>163</v>
      </c>
      <c r="N107" s="161">
        <v>2111817</v>
      </c>
      <c r="O107" s="162">
        <v>258</v>
      </c>
      <c r="P107" s="163">
        <v>222</v>
      </c>
      <c r="Q107" s="158">
        <v>4139615</v>
      </c>
      <c r="R107" s="159">
        <v>95</v>
      </c>
      <c r="S107" s="160">
        <v>78</v>
      </c>
      <c r="T107" s="161">
        <v>1396813</v>
      </c>
      <c r="U107" s="162">
        <v>286</v>
      </c>
      <c r="V107" s="163">
        <v>271</v>
      </c>
      <c r="W107" s="158">
        <v>5500</v>
      </c>
      <c r="X107" s="159">
        <v>331</v>
      </c>
      <c r="Y107" s="160">
        <v>281</v>
      </c>
      <c r="Z107" s="161">
        <v>418</v>
      </c>
      <c r="AA107" s="164">
        <v>351</v>
      </c>
      <c r="AB107" s="156">
        <v>0</v>
      </c>
      <c r="AC107" s="165">
        <v>0</v>
      </c>
      <c r="AD107" s="166">
        <v>100</v>
      </c>
    </row>
    <row r="108" spans="1:30" s="3" customFormat="1" ht="18.75" customHeight="1">
      <c r="A108" s="18">
        <v>106</v>
      </c>
      <c r="B108" s="20" t="s">
        <v>1238</v>
      </c>
      <c r="C108" s="21" t="s">
        <v>88</v>
      </c>
      <c r="D108" s="22">
        <v>91</v>
      </c>
      <c r="E108" s="24">
        <v>9227853</v>
      </c>
      <c r="F108" s="25">
        <v>114</v>
      </c>
      <c r="G108" s="26">
        <v>98</v>
      </c>
      <c r="H108" s="27">
        <v>10023844</v>
      </c>
      <c r="I108" s="28">
        <v>239</v>
      </c>
      <c r="J108" s="29">
        <v>209</v>
      </c>
      <c r="K108" s="24">
        <v>1495923</v>
      </c>
      <c r="L108" s="25">
        <v>425</v>
      </c>
      <c r="M108" s="26">
        <v>387</v>
      </c>
      <c r="N108" s="27">
        <v>507715</v>
      </c>
      <c r="O108" s="28">
        <v>264</v>
      </c>
      <c r="P108" s="29">
        <v>227</v>
      </c>
      <c r="Q108" s="24">
        <v>4052616</v>
      </c>
      <c r="R108" s="25">
        <v>379</v>
      </c>
      <c r="S108" s="26">
        <v>349</v>
      </c>
      <c r="T108" s="27">
        <v>78490</v>
      </c>
      <c r="U108" s="28">
        <v>21</v>
      </c>
      <c r="V108" s="29">
        <v>15</v>
      </c>
      <c r="W108" s="24">
        <v>94721</v>
      </c>
      <c r="X108" s="25">
        <v>127</v>
      </c>
      <c r="Y108" s="26">
        <v>94</v>
      </c>
      <c r="Z108" s="27">
        <v>1050</v>
      </c>
      <c r="AA108" s="107">
        <v>311</v>
      </c>
      <c r="AB108" s="22">
        <v>0</v>
      </c>
      <c r="AC108" s="30">
        <v>100</v>
      </c>
      <c r="AD108" s="31">
        <v>0</v>
      </c>
    </row>
    <row r="109" spans="1:30" s="3" customFormat="1" ht="18.75" customHeight="1">
      <c r="A109" s="137">
        <v>107</v>
      </c>
      <c r="B109" s="139" t="s">
        <v>1096</v>
      </c>
      <c r="C109" s="140" t="s">
        <v>3054</v>
      </c>
      <c r="D109" s="141">
        <v>16</v>
      </c>
      <c r="E109" s="143">
        <v>9223135</v>
      </c>
      <c r="F109" s="144">
        <v>126</v>
      </c>
      <c r="G109" s="145">
        <v>17</v>
      </c>
      <c r="H109" s="146">
        <v>9328582</v>
      </c>
      <c r="I109" s="147">
        <v>76</v>
      </c>
      <c r="J109" s="148">
        <v>20</v>
      </c>
      <c r="K109" s="143">
        <v>4037185</v>
      </c>
      <c r="L109" s="144">
        <v>59</v>
      </c>
      <c r="M109" s="145">
        <v>17</v>
      </c>
      <c r="N109" s="146">
        <v>5724238</v>
      </c>
      <c r="O109" s="147">
        <v>74</v>
      </c>
      <c r="P109" s="148">
        <v>15</v>
      </c>
      <c r="Q109" s="143">
        <v>10879147</v>
      </c>
      <c r="R109" s="144">
        <v>33</v>
      </c>
      <c r="S109" s="145">
        <v>12</v>
      </c>
      <c r="T109" s="146">
        <v>4011198</v>
      </c>
      <c r="U109" s="147">
        <v>131</v>
      </c>
      <c r="V109" s="148">
        <v>11</v>
      </c>
      <c r="W109" s="143">
        <v>23710</v>
      </c>
      <c r="X109" s="144">
        <v>181</v>
      </c>
      <c r="Y109" s="145">
        <v>41</v>
      </c>
      <c r="Z109" s="146">
        <v>807</v>
      </c>
      <c r="AA109" s="149">
        <v>371</v>
      </c>
      <c r="AB109" s="141">
        <v>94</v>
      </c>
      <c r="AC109" s="150">
        <v>6</v>
      </c>
      <c r="AD109" s="151">
        <v>0</v>
      </c>
    </row>
    <row r="110" spans="1:30" s="3" customFormat="1" ht="18.75" customHeight="1">
      <c r="A110" s="137">
        <v>108</v>
      </c>
      <c r="B110" s="139" t="s">
        <v>856</v>
      </c>
      <c r="C110" s="140" t="s">
        <v>3056</v>
      </c>
      <c r="D110" s="141">
        <v>92</v>
      </c>
      <c r="E110" s="143">
        <v>9200221</v>
      </c>
      <c r="F110" s="144">
        <v>123</v>
      </c>
      <c r="G110" s="145">
        <v>107</v>
      </c>
      <c r="H110" s="146">
        <v>9431302</v>
      </c>
      <c r="I110" s="147">
        <v>284</v>
      </c>
      <c r="J110" s="148">
        <v>247</v>
      </c>
      <c r="K110" s="143">
        <v>1225236</v>
      </c>
      <c r="L110" s="144">
        <v>129</v>
      </c>
      <c r="M110" s="145">
        <v>105</v>
      </c>
      <c r="N110" s="146">
        <v>3220625</v>
      </c>
      <c r="O110" s="147">
        <v>138</v>
      </c>
      <c r="P110" s="148">
        <v>116</v>
      </c>
      <c r="Q110" s="143">
        <v>6929577</v>
      </c>
      <c r="R110" s="144">
        <v>192</v>
      </c>
      <c r="S110" s="145">
        <v>167</v>
      </c>
      <c r="T110" s="146">
        <v>557904</v>
      </c>
      <c r="U110" s="147">
        <v>68</v>
      </c>
      <c r="V110" s="148">
        <v>59</v>
      </c>
      <c r="W110" s="143">
        <v>38943</v>
      </c>
      <c r="X110" s="144">
        <v>147</v>
      </c>
      <c r="Y110" s="145">
        <v>111</v>
      </c>
      <c r="Z110" s="146">
        <v>950</v>
      </c>
      <c r="AA110" s="149">
        <v>384</v>
      </c>
      <c r="AB110" s="141">
        <v>0</v>
      </c>
      <c r="AC110" s="150">
        <v>18</v>
      </c>
      <c r="AD110" s="151">
        <v>82</v>
      </c>
    </row>
    <row r="111" spans="1:30" s="3" customFormat="1" ht="18.75" customHeight="1">
      <c r="A111" s="32">
        <v>109</v>
      </c>
      <c r="B111" s="34" t="s">
        <v>1239</v>
      </c>
      <c r="C111" s="35" t="s">
        <v>88</v>
      </c>
      <c r="D111" s="45">
        <v>93</v>
      </c>
      <c r="E111" s="38">
        <v>9182362</v>
      </c>
      <c r="F111" s="39">
        <v>128</v>
      </c>
      <c r="G111" s="40">
        <v>111</v>
      </c>
      <c r="H111" s="41">
        <v>9228292</v>
      </c>
      <c r="I111" s="42">
        <v>85</v>
      </c>
      <c r="J111" s="43">
        <v>65</v>
      </c>
      <c r="K111" s="38">
        <v>3691273</v>
      </c>
      <c r="L111" s="39">
        <v>45</v>
      </c>
      <c r="M111" s="40">
        <v>29</v>
      </c>
      <c r="N111" s="41">
        <v>7318515</v>
      </c>
      <c r="O111" s="42">
        <v>103</v>
      </c>
      <c r="P111" s="43">
        <v>85</v>
      </c>
      <c r="Q111" s="38">
        <v>8699168</v>
      </c>
      <c r="R111" s="39">
        <v>44</v>
      </c>
      <c r="S111" s="40">
        <v>29</v>
      </c>
      <c r="T111" s="41">
        <v>3129804</v>
      </c>
      <c r="U111" s="42">
        <v>269</v>
      </c>
      <c r="V111" s="43">
        <v>254</v>
      </c>
      <c r="W111" s="38">
        <v>6568</v>
      </c>
      <c r="X111" s="39">
        <v>333</v>
      </c>
      <c r="Y111" s="40">
        <v>283</v>
      </c>
      <c r="Z111" s="41">
        <v>416</v>
      </c>
      <c r="AA111" s="108">
        <v>369</v>
      </c>
      <c r="AB111" s="45">
        <v>0</v>
      </c>
      <c r="AC111" s="37">
        <v>100</v>
      </c>
      <c r="AD111" s="46">
        <v>0</v>
      </c>
    </row>
    <row r="112" spans="1:30" s="3" customFormat="1" ht="18.75" customHeight="1">
      <c r="A112" s="48">
        <v>110</v>
      </c>
      <c r="B112" s="50" t="s">
        <v>1240</v>
      </c>
      <c r="C112" s="51" t="s">
        <v>3113</v>
      </c>
      <c r="D112" s="52">
        <v>94</v>
      </c>
      <c r="E112" s="54">
        <v>9153891</v>
      </c>
      <c r="F112" s="55">
        <v>131</v>
      </c>
      <c r="G112" s="56">
        <v>114</v>
      </c>
      <c r="H112" s="57">
        <v>9153891</v>
      </c>
      <c r="I112" s="58">
        <v>136</v>
      </c>
      <c r="J112" s="59">
        <v>111</v>
      </c>
      <c r="K112" s="54">
        <v>2532727</v>
      </c>
      <c r="L112" s="55">
        <v>65</v>
      </c>
      <c r="M112" s="56">
        <v>47</v>
      </c>
      <c r="N112" s="57">
        <v>5442596</v>
      </c>
      <c r="O112" s="58">
        <v>110</v>
      </c>
      <c r="P112" s="59">
        <v>92</v>
      </c>
      <c r="Q112" s="54">
        <v>8045688</v>
      </c>
      <c r="R112" s="55">
        <v>102</v>
      </c>
      <c r="S112" s="56">
        <v>83</v>
      </c>
      <c r="T112" s="57">
        <v>1339727</v>
      </c>
      <c r="U112" s="58">
        <v>161</v>
      </c>
      <c r="V112" s="59">
        <v>149</v>
      </c>
      <c r="W112" s="54">
        <v>19452</v>
      </c>
      <c r="X112" s="55">
        <v>332</v>
      </c>
      <c r="Y112" s="56">
        <v>282</v>
      </c>
      <c r="Z112" s="57">
        <v>418</v>
      </c>
      <c r="AA112" s="109">
        <v>369</v>
      </c>
      <c r="AB112" s="52">
        <v>0</v>
      </c>
      <c r="AC112" s="60">
        <v>100</v>
      </c>
      <c r="AD112" s="61">
        <v>0</v>
      </c>
    </row>
    <row r="113" spans="1:30" s="3" customFormat="1" ht="18.75" customHeight="1">
      <c r="A113" s="167">
        <v>111</v>
      </c>
      <c r="B113" s="169" t="s">
        <v>175</v>
      </c>
      <c r="C113" s="170" t="s">
        <v>3056</v>
      </c>
      <c r="D113" s="171">
        <v>95</v>
      </c>
      <c r="E113" s="173">
        <v>9126652</v>
      </c>
      <c r="F113" s="174">
        <v>130</v>
      </c>
      <c r="G113" s="175">
        <v>113</v>
      </c>
      <c r="H113" s="176">
        <v>9207921</v>
      </c>
      <c r="I113" s="177">
        <v>64</v>
      </c>
      <c r="J113" s="178">
        <v>46</v>
      </c>
      <c r="K113" s="173">
        <v>4816125</v>
      </c>
      <c r="L113" s="174">
        <v>71</v>
      </c>
      <c r="M113" s="175">
        <v>53</v>
      </c>
      <c r="N113" s="176">
        <v>4992272</v>
      </c>
      <c r="O113" s="177">
        <v>90</v>
      </c>
      <c r="P113" s="178">
        <v>73</v>
      </c>
      <c r="Q113" s="173">
        <v>9585003</v>
      </c>
      <c r="R113" s="174">
        <v>111</v>
      </c>
      <c r="S113" s="175">
        <v>90</v>
      </c>
      <c r="T113" s="176">
        <v>1238332</v>
      </c>
      <c r="U113" s="177">
        <v>52</v>
      </c>
      <c r="V113" s="178">
        <v>43</v>
      </c>
      <c r="W113" s="173">
        <v>49015</v>
      </c>
      <c r="X113" s="174">
        <v>55</v>
      </c>
      <c r="Y113" s="175">
        <v>31</v>
      </c>
      <c r="Z113" s="176">
        <v>1748</v>
      </c>
      <c r="AA113" s="179">
        <v>361</v>
      </c>
      <c r="AB113" s="171">
        <v>0</v>
      </c>
      <c r="AC113" s="180">
        <v>100</v>
      </c>
      <c r="AD113" s="181">
        <v>0</v>
      </c>
    </row>
    <row r="114" spans="1:30" s="3" customFormat="1" ht="18.75" customHeight="1">
      <c r="A114" s="137">
        <v>112</v>
      </c>
      <c r="B114" s="139" t="s">
        <v>1489</v>
      </c>
      <c r="C114" s="140" t="s">
        <v>3056</v>
      </c>
      <c r="D114" s="141">
        <v>96</v>
      </c>
      <c r="E114" s="143">
        <v>9064628</v>
      </c>
      <c r="F114" s="144">
        <v>115</v>
      </c>
      <c r="G114" s="145">
        <v>99</v>
      </c>
      <c r="H114" s="146">
        <v>9934217</v>
      </c>
      <c r="I114" s="147">
        <v>71</v>
      </c>
      <c r="J114" s="148">
        <v>53</v>
      </c>
      <c r="K114" s="143">
        <v>4452897</v>
      </c>
      <c r="L114" s="144">
        <v>41</v>
      </c>
      <c r="M114" s="145">
        <v>26</v>
      </c>
      <c r="N114" s="146">
        <v>7470842</v>
      </c>
      <c r="O114" s="147">
        <v>44</v>
      </c>
      <c r="P114" s="148">
        <v>34</v>
      </c>
      <c r="Q114" s="143">
        <v>16552233</v>
      </c>
      <c r="R114" s="144">
        <v>30</v>
      </c>
      <c r="S114" s="145">
        <v>19</v>
      </c>
      <c r="T114" s="146">
        <v>4257896</v>
      </c>
      <c r="U114" s="147">
        <v>103</v>
      </c>
      <c r="V114" s="148">
        <v>93</v>
      </c>
      <c r="W114" s="143">
        <v>28248</v>
      </c>
      <c r="X114" s="144">
        <v>313</v>
      </c>
      <c r="Y114" s="145">
        <v>263</v>
      </c>
      <c r="Z114" s="146">
        <v>447</v>
      </c>
      <c r="AA114" s="149">
        <v>313</v>
      </c>
      <c r="AB114" s="141">
        <v>0</v>
      </c>
      <c r="AC114" s="150">
        <v>100</v>
      </c>
      <c r="AD114" s="151">
        <v>0</v>
      </c>
    </row>
    <row r="115" spans="1:30" s="3" customFormat="1" ht="18.75" customHeight="1">
      <c r="A115" s="32">
        <v>113</v>
      </c>
      <c r="B115" s="34" t="s">
        <v>1241</v>
      </c>
      <c r="C115" s="35" t="s">
        <v>1061</v>
      </c>
      <c r="D115" s="45">
        <v>97</v>
      </c>
      <c r="E115" s="38">
        <v>9047746</v>
      </c>
      <c r="F115" s="39">
        <v>117</v>
      </c>
      <c r="G115" s="40">
        <v>101</v>
      </c>
      <c r="H115" s="41">
        <v>9808653</v>
      </c>
      <c r="I115" s="42">
        <v>75</v>
      </c>
      <c r="J115" s="43">
        <v>56</v>
      </c>
      <c r="K115" s="38">
        <v>4124773</v>
      </c>
      <c r="L115" s="39">
        <v>87</v>
      </c>
      <c r="M115" s="40">
        <v>68</v>
      </c>
      <c r="N115" s="41">
        <v>4378228</v>
      </c>
      <c r="O115" s="42">
        <v>97</v>
      </c>
      <c r="P115" s="43">
        <v>79</v>
      </c>
      <c r="Q115" s="38">
        <v>9249697</v>
      </c>
      <c r="R115" s="39">
        <v>246</v>
      </c>
      <c r="S115" s="40">
        <v>217</v>
      </c>
      <c r="T115" s="41">
        <v>374814</v>
      </c>
      <c r="U115" s="42">
        <v>69</v>
      </c>
      <c r="V115" s="43">
        <v>60</v>
      </c>
      <c r="W115" s="38">
        <v>38822</v>
      </c>
      <c r="X115" s="39">
        <v>64</v>
      </c>
      <c r="Y115" s="40">
        <v>38</v>
      </c>
      <c r="Z115" s="41">
        <v>1607</v>
      </c>
      <c r="AA115" s="108">
        <v>321</v>
      </c>
      <c r="AB115" s="45">
        <v>0</v>
      </c>
      <c r="AC115" s="37">
        <v>100</v>
      </c>
      <c r="AD115" s="46">
        <v>0</v>
      </c>
    </row>
    <row r="116" spans="1:30" s="3" customFormat="1" ht="18.75" customHeight="1">
      <c r="A116" s="137">
        <v>114</v>
      </c>
      <c r="B116" s="139" t="s">
        <v>1242</v>
      </c>
      <c r="C116" s="140" t="s">
        <v>3056</v>
      </c>
      <c r="D116" s="141">
        <v>98</v>
      </c>
      <c r="E116" s="143">
        <v>8876076</v>
      </c>
      <c r="F116" s="144">
        <v>71</v>
      </c>
      <c r="G116" s="145">
        <v>58</v>
      </c>
      <c r="H116" s="146">
        <v>14447422</v>
      </c>
      <c r="I116" s="147">
        <v>81</v>
      </c>
      <c r="J116" s="148">
        <v>61</v>
      </c>
      <c r="K116" s="143">
        <v>3788233</v>
      </c>
      <c r="L116" s="144">
        <v>167</v>
      </c>
      <c r="M116" s="145">
        <v>142</v>
      </c>
      <c r="N116" s="146">
        <v>2484106</v>
      </c>
      <c r="O116" s="147">
        <v>95</v>
      </c>
      <c r="P116" s="148">
        <v>78</v>
      </c>
      <c r="Q116" s="143">
        <v>9364182</v>
      </c>
      <c r="R116" s="144">
        <v>390</v>
      </c>
      <c r="S116" s="145">
        <v>360</v>
      </c>
      <c r="T116" s="146">
        <v>64637</v>
      </c>
      <c r="U116" s="147">
        <v>214</v>
      </c>
      <c r="V116" s="148">
        <v>201</v>
      </c>
      <c r="W116" s="143">
        <v>12807</v>
      </c>
      <c r="X116" s="144">
        <v>59</v>
      </c>
      <c r="Y116" s="145">
        <v>35</v>
      </c>
      <c r="Z116" s="146">
        <v>1700</v>
      </c>
      <c r="AA116" s="149">
        <v>321</v>
      </c>
      <c r="AB116" s="141">
        <v>0</v>
      </c>
      <c r="AC116" s="150">
        <v>100</v>
      </c>
      <c r="AD116" s="151">
        <v>0</v>
      </c>
    </row>
    <row r="117" spans="1:30" s="3" customFormat="1" ht="18.75" customHeight="1">
      <c r="A117" s="152">
        <v>115</v>
      </c>
      <c r="B117" s="154" t="s">
        <v>318</v>
      </c>
      <c r="C117" s="155" t="s">
        <v>3056</v>
      </c>
      <c r="D117" s="156">
        <v>99</v>
      </c>
      <c r="E117" s="158">
        <v>8870071</v>
      </c>
      <c r="F117" s="159">
        <v>60</v>
      </c>
      <c r="G117" s="160">
        <v>47</v>
      </c>
      <c r="H117" s="161">
        <v>16752208</v>
      </c>
      <c r="I117" s="162">
        <v>225</v>
      </c>
      <c r="J117" s="163">
        <v>195</v>
      </c>
      <c r="K117" s="158">
        <v>1608278</v>
      </c>
      <c r="L117" s="159">
        <v>186</v>
      </c>
      <c r="M117" s="160">
        <v>160</v>
      </c>
      <c r="N117" s="161">
        <v>2183601</v>
      </c>
      <c r="O117" s="162">
        <v>172</v>
      </c>
      <c r="P117" s="163">
        <v>146</v>
      </c>
      <c r="Q117" s="158">
        <v>5983271</v>
      </c>
      <c r="R117" s="159">
        <v>140</v>
      </c>
      <c r="S117" s="160">
        <v>117</v>
      </c>
      <c r="T117" s="161">
        <v>963402</v>
      </c>
      <c r="U117" s="162">
        <v>282</v>
      </c>
      <c r="V117" s="163">
        <v>267</v>
      </c>
      <c r="W117" s="158">
        <v>5694</v>
      </c>
      <c r="X117" s="159">
        <v>218</v>
      </c>
      <c r="Y117" s="160">
        <v>174</v>
      </c>
      <c r="Z117" s="161">
        <v>681</v>
      </c>
      <c r="AA117" s="164">
        <v>351</v>
      </c>
      <c r="AB117" s="156">
        <v>0</v>
      </c>
      <c r="AC117" s="165">
        <v>100</v>
      </c>
      <c r="AD117" s="166">
        <v>0</v>
      </c>
    </row>
    <row r="118" spans="1:30" s="3" customFormat="1" ht="18.75" customHeight="1">
      <c r="A118" s="167">
        <v>116</v>
      </c>
      <c r="B118" s="169" t="s">
        <v>3140</v>
      </c>
      <c r="C118" s="170" t="s">
        <v>3056</v>
      </c>
      <c r="D118" s="171">
        <v>100</v>
      </c>
      <c r="E118" s="173">
        <v>8698400</v>
      </c>
      <c r="F118" s="174">
        <v>136</v>
      </c>
      <c r="G118" s="175">
        <v>119</v>
      </c>
      <c r="H118" s="176">
        <v>8698400</v>
      </c>
      <c r="I118" s="177">
        <v>285</v>
      </c>
      <c r="J118" s="178">
        <v>248</v>
      </c>
      <c r="K118" s="173">
        <v>1222714</v>
      </c>
      <c r="L118" s="174">
        <v>90</v>
      </c>
      <c r="M118" s="175">
        <v>71</v>
      </c>
      <c r="N118" s="176">
        <v>4331473</v>
      </c>
      <c r="O118" s="177">
        <v>61</v>
      </c>
      <c r="P118" s="178">
        <v>47</v>
      </c>
      <c r="Q118" s="173">
        <v>12360853</v>
      </c>
      <c r="R118" s="174">
        <v>374</v>
      </c>
      <c r="S118" s="175">
        <v>344</v>
      </c>
      <c r="T118" s="176">
        <v>88165</v>
      </c>
      <c r="U118" s="177">
        <v>32</v>
      </c>
      <c r="V118" s="178">
        <v>25</v>
      </c>
      <c r="W118" s="173">
        <v>67104</v>
      </c>
      <c r="X118" s="174">
        <v>420</v>
      </c>
      <c r="Y118" s="175">
        <v>369</v>
      </c>
      <c r="Z118" s="176">
        <v>250</v>
      </c>
      <c r="AA118" s="179">
        <v>314</v>
      </c>
      <c r="AB118" s="171">
        <v>0</v>
      </c>
      <c r="AC118" s="180">
        <v>0</v>
      </c>
      <c r="AD118" s="181">
        <v>100</v>
      </c>
    </row>
    <row r="119" spans="1:30" s="3" customFormat="1" ht="18.75" customHeight="1">
      <c r="A119" s="137">
        <v>117</v>
      </c>
      <c r="B119" s="139" t="s">
        <v>1492</v>
      </c>
      <c r="C119" s="140" t="s">
        <v>3056</v>
      </c>
      <c r="D119" s="141">
        <v>101</v>
      </c>
      <c r="E119" s="143">
        <v>8542796</v>
      </c>
      <c r="F119" s="144">
        <v>138</v>
      </c>
      <c r="G119" s="145">
        <v>121</v>
      </c>
      <c r="H119" s="146">
        <v>8558654</v>
      </c>
      <c r="I119" s="147">
        <v>116</v>
      </c>
      <c r="J119" s="148">
        <v>92</v>
      </c>
      <c r="K119" s="143">
        <v>2952355</v>
      </c>
      <c r="L119" s="144">
        <v>77</v>
      </c>
      <c r="M119" s="145">
        <v>59</v>
      </c>
      <c r="N119" s="146">
        <v>4806109</v>
      </c>
      <c r="O119" s="147">
        <v>136</v>
      </c>
      <c r="P119" s="148">
        <v>114</v>
      </c>
      <c r="Q119" s="143">
        <v>7005150</v>
      </c>
      <c r="R119" s="144">
        <v>58</v>
      </c>
      <c r="S119" s="145">
        <v>42</v>
      </c>
      <c r="T119" s="146">
        <v>2349171</v>
      </c>
      <c r="U119" s="147">
        <v>112</v>
      </c>
      <c r="V119" s="148">
        <v>102</v>
      </c>
      <c r="W119" s="143">
        <v>26738</v>
      </c>
      <c r="X119" s="144">
        <v>165</v>
      </c>
      <c r="Y119" s="145">
        <v>127</v>
      </c>
      <c r="Z119" s="146">
        <v>867</v>
      </c>
      <c r="AA119" s="149">
        <v>361</v>
      </c>
      <c r="AB119" s="141">
        <v>0</v>
      </c>
      <c r="AC119" s="150">
        <v>100</v>
      </c>
      <c r="AD119" s="151">
        <v>0</v>
      </c>
    </row>
    <row r="120" spans="1:30" s="3" customFormat="1" ht="18.75" customHeight="1">
      <c r="A120" s="137">
        <v>118</v>
      </c>
      <c r="B120" s="139" t="s">
        <v>177</v>
      </c>
      <c r="C120" s="140" t="s">
        <v>3056</v>
      </c>
      <c r="D120" s="141">
        <v>102</v>
      </c>
      <c r="E120" s="143">
        <v>8515739</v>
      </c>
      <c r="F120" s="144">
        <v>102</v>
      </c>
      <c r="G120" s="145">
        <v>87</v>
      </c>
      <c r="H120" s="146">
        <v>11023337</v>
      </c>
      <c r="I120" s="147">
        <v>92</v>
      </c>
      <c r="J120" s="148">
        <v>71</v>
      </c>
      <c r="K120" s="143">
        <v>3568042</v>
      </c>
      <c r="L120" s="144">
        <v>121</v>
      </c>
      <c r="M120" s="145">
        <v>98</v>
      </c>
      <c r="N120" s="146">
        <v>3610603</v>
      </c>
      <c r="O120" s="147">
        <v>212</v>
      </c>
      <c r="P120" s="148">
        <v>182</v>
      </c>
      <c r="Q120" s="143">
        <v>5156933</v>
      </c>
      <c r="R120" s="144">
        <v>74</v>
      </c>
      <c r="S120" s="145">
        <v>57</v>
      </c>
      <c r="T120" s="146">
        <v>1822369</v>
      </c>
      <c r="U120" s="147">
        <v>280</v>
      </c>
      <c r="V120" s="148">
        <v>265</v>
      </c>
      <c r="W120" s="143">
        <v>5750</v>
      </c>
      <c r="X120" s="144">
        <v>230</v>
      </c>
      <c r="Y120" s="145">
        <v>185</v>
      </c>
      <c r="Z120" s="146">
        <v>631</v>
      </c>
      <c r="AA120" s="149">
        <v>352</v>
      </c>
      <c r="AB120" s="141">
        <v>0</v>
      </c>
      <c r="AC120" s="150">
        <v>100</v>
      </c>
      <c r="AD120" s="151">
        <v>0</v>
      </c>
    </row>
    <row r="121" spans="1:30" s="3" customFormat="1" ht="18.75" customHeight="1">
      <c r="A121" s="32">
        <v>119</v>
      </c>
      <c r="B121" s="67" t="s">
        <v>3052</v>
      </c>
      <c r="C121" s="35" t="s">
        <v>3058</v>
      </c>
      <c r="D121" s="45">
        <v>103</v>
      </c>
      <c r="E121" s="44" t="s">
        <v>3052</v>
      </c>
      <c r="F121" s="39">
        <v>134</v>
      </c>
      <c r="G121" s="40">
        <v>117</v>
      </c>
      <c r="H121" s="62" t="s">
        <v>3052</v>
      </c>
      <c r="I121" s="42">
        <v>263</v>
      </c>
      <c r="J121" s="43">
        <v>228</v>
      </c>
      <c r="K121" s="44" t="s">
        <v>3052</v>
      </c>
      <c r="L121" s="39">
        <v>188</v>
      </c>
      <c r="M121" s="40">
        <v>162</v>
      </c>
      <c r="N121" s="62" t="s">
        <v>3052</v>
      </c>
      <c r="O121" s="42">
        <v>203</v>
      </c>
      <c r="P121" s="43">
        <v>173</v>
      </c>
      <c r="Q121" s="44" t="s">
        <v>3052</v>
      </c>
      <c r="R121" s="39">
        <v>134</v>
      </c>
      <c r="S121" s="40">
        <v>111</v>
      </c>
      <c r="T121" s="62" t="s">
        <v>3052</v>
      </c>
      <c r="U121" s="42">
        <v>124</v>
      </c>
      <c r="V121" s="43">
        <v>114</v>
      </c>
      <c r="W121" s="44" t="s">
        <v>3052</v>
      </c>
      <c r="X121" s="39">
        <v>170</v>
      </c>
      <c r="Y121" s="40">
        <v>132</v>
      </c>
      <c r="Z121" s="62" t="s">
        <v>3052</v>
      </c>
      <c r="AA121" s="108">
        <v>311</v>
      </c>
      <c r="AB121" s="45">
        <v>0</v>
      </c>
      <c r="AC121" s="37">
        <v>100</v>
      </c>
      <c r="AD121" s="46">
        <v>0</v>
      </c>
    </row>
    <row r="122" spans="1:30" s="3" customFormat="1" ht="18.75" customHeight="1">
      <c r="A122" s="152">
        <v>120</v>
      </c>
      <c r="B122" s="154" t="s">
        <v>1243</v>
      </c>
      <c r="C122" s="155" t="s">
        <v>3056</v>
      </c>
      <c r="D122" s="156">
        <v>104</v>
      </c>
      <c r="E122" s="158">
        <v>8433341</v>
      </c>
      <c r="F122" s="159">
        <v>141</v>
      </c>
      <c r="G122" s="160">
        <v>124</v>
      </c>
      <c r="H122" s="161">
        <v>8433341</v>
      </c>
      <c r="I122" s="162">
        <v>253</v>
      </c>
      <c r="J122" s="163">
        <v>219</v>
      </c>
      <c r="K122" s="158">
        <v>1404000</v>
      </c>
      <c r="L122" s="159">
        <v>353</v>
      </c>
      <c r="M122" s="160">
        <v>317</v>
      </c>
      <c r="N122" s="161">
        <v>843182</v>
      </c>
      <c r="O122" s="162">
        <v>109</v>
      </c>
      <c r="P122" s="163">
        <v>91</v>
      </c>
      <c r="Q122" s="158">
        <v>8058000</v>
      </c>
      <c r="R122" s="159">
        <v>485</v>
      </c>
      <c r="S122" s="160">
        <v>444</v>
      </c>
      <c r="T122" s="161">
        <v>-1167779</v>
      </c>
      <c r="U122" s="162">
        <v>34</v>
      </c>
      <c r="V122" s="163">
        <v>27</v>
      </c>
      <c r="W122" s="158">
        <v>63750</v>
      </c>
      <c r="X122" s="159">
        <v>183</v>
      </c>
      <c r="Y122" s="160">
        <v>142</v>
      </c>
      <c r="Z122" s="161">
        <v>804</v>
      </c>
      <c r="AA122" s="164">
        <v>383</v>
      </c>
      <c r="AB122" s="156">
        <v>0</v>
      </c>
      <c r="AC122" s="165">
        <v>0</v>
      </c>
      <c r="AD122" s="166">
        <v>100</v>
      </c>
    </row>
    <row r="123" spans="1:30" s="3" customFormat="1" ht="18.75" customHeight="1">
      <c r="A123" s="18">
        <v>121</v>
      </c>
      <c r="B123" s="20" t="s">
        <v>1244</v>
      </c>
      <c r="C123" s="21" t="s">
        <v>88</v>
      </c>
      <c r="D123" s="22">
        <v>105</v>
      </c>
      <c r="E123" s="24">
        <v>8254903</v>
      </c>
      <c r="F123" s="25">
        <v>143</v>
      </c>
      <c r="G123" s="26">
        <v>126</v>
      </c>
      <c r="H123" s="27">
        <v>8275008</v>
      </c>
      <c r="I123" s="28">
        <v>203</v>
      </c>
      <c r="J123" s="29">
        <v>175</v>
      </c>
      <c r="K123" s="24">
        <v>1787940</v>
      </c>
      <c r="L123" s="25">
        <v>133</v>
      </c>
      <c r="M123" s="26">
        <v>109</v>
      </c>
      <c r="N123" s="27">
        <v>3137690</v>
      </c>
      <c r="O123" s="28">
        <v>220</v>
      </c>
      <c r="P123" s="29">
        <v>189</v>
      </c>
      <c r="Q123" s="24">
        <v>5032450</v>
      </c>
      <c r="R123" s="25">
        <v>193</v>
      </c>
      <c r="S123" s="26">
        <v>168</v>
      </c>
      <c r="T123" s="27">
        <v>555146</v>
      </c>
      <c r="U123" s="28">
        <v>390</v>
      </c>
      <c r="V123" s="29">
        <v>367</v>
      </c>
      <c r="W123" s="24">
        <v>564</v>
      </c>
      <c r="X123" s="25">
        <v>264</v>
      </c>
      <c r="Y123" s="26">
        <v>219</v>
      </c>
      <c r="Z123" s="27">
        <v>537</v>
      </c>
      <c r="AA123" s="107">
        <v>311</v>
      </c>
      <c r="AB123" s="22">
        <v>5</v>
      </c>
      <c r="AC123" s="30">
        <v>95</v>
      </c>
      <c r="AD123" s="31">
        <v>0</v>
      </c>
    </row>
    <row r="124" spans="1:30" s="3" customFormat="1" ht="18.75" customHeight="1">
      <c r="A124" s="137">
        <v>122</v>
      </c>
      <c r="B124" s="139" t="s">
        <v>1245</v>
      </c>
      <c r="C124" s="140" t="s">
        <v>3056</v>
      </c>
      <c r="D124" s="141">
        <v>106</v>
      </c>
      <c r="E124" s="143">
        <v>8170245</v>
      </c>
      <c r="F124" s="144">
        <v>118</v>
      </c>
      <c r="G124" s="145">
        <v>102</v>
      </c>
      <c r="H124" s="146">
        <v>9696315</v>
      </c>
      <c r="I124" s="147">
        <v>121</v>
      </c>
      <c r="J124" s="148">
        <v>96</v>
      </c>
      <c r="K124" s="143">
        <v>2862920</v>
      </c>
      <c r="L124" s="144">
        <v>276</v>
      </c>
      <c r="M124" s="145">
        <v>242</v>
      </c>
      <c r="N124" s="187" t="s">
        <v>3052</v>
      </c>
      <c r="O124" s="147">
        <v>190</v>
      </c>
      <c r="P124" s="148">
        <v>161</v>
      </c>
      <c r="Q124" s="186" t="s">
        <v>3052</v>
      </c>
      <c r="R124" s="144">
        <v>148</v>
      </c>
      <c r="S124" s="145">
        <v>124</v>
      </c>
      <c r="T124" s="187" t="s">
        <v>3052</v>
      </c>
      <c r="U124" s="147">
        <v>352</v>
      </c>
      <c r="V124" s="148">
        <v>333</v>
      </c>
      <c r="W124" s="186" t="s">
        <v>3052</v>
      </c>
      <c r="X124" s="144">
        <v>274</v>
      </c>
      <c r="Y124" s="145">
        <v>229</v>
      </c>
      <c r="Z124" s="187" t="s">
        <v>3052</v>
      </c>
      <c r="AA124" s="149">
        <v>352</v>
      </c>
      <c r="AB124" s="141">
        <v>0</v>
      </c>
      <c r="AC124" s="150">
        <v>0</v>
      </c>
      <c r="AD124" s="151">
        <v>100</v>
      </c>
    </row>
    <row r="125" spans="1:30" s="3" customFormat="1" ht="18.75" customHeight="1">
      <c r="A125" s="137">
        <v>123</v>
      </c>
      <c r="B125" s="139" t="s">
        <v>2246</v>
      </c>
      <c r="C125" s="140" t="s">
        <v>3056</v>
      </c>
      <c r="D125" s="141">
        <v>107</v>
      </c>
      <c r="E125" s="143">
        <v>8158576</v>
      </c>
      <c r="F125" s="144">
        <v>129</v>
      </c>
      <c r="G125" s="145">
        <v>112</v>
      </c>
      <c r="H125" s="146">
        <v>9212509</v>
      </c>
      <c r="I125" s="147">
        <v>129</v>
      </c>
      <c r="J125" s="148">
        <v>104</v>
      </c>
      <c r="K125" s="143">
        <v>2720902</v>
      </c>
      <c r="L125" s="144">
        <v>137</v>
      </c>
      <c r="M125" s="145">
        <v>112</v>
      </c>
      <c r="N125" s="146">
        <v>3090805</v>
      </c>
      <c r="O125" s="147">
        <v>221</v>
      </c>
      <c r="P125" s="148">
        <v>190</v>
      </c>
      <c r="Q125" s="143">
        <v>5024344</v>
      </c>
      <c r="R125" s="144">
        <v>54</v>
      </c>
      <c r="S125" s="145">
        <v>38</v>
      </c>
      <c r="T125" s="146">
        <v>2473881</v>
      </c>
      <c r="U125" s="147">
        <v>326</v>
      </c>
      <c r="V125" s="148">
        <v>309</v>
      </c>
      <c r="W125" s="143">
        <v>3462</v>
      </c>
      <c r="X125" s="144">
        <v>301</v>
      </c>
      <c r="Y125" s="145">
        <v>253</v>
      </c>
      <c r="Z125" s="146">
        <v>470</v>
      </c>
      <c r="AA125" s="149">
        <v>384</v>
      </c>
      <c r="AB125" s="141">
        <v>0</v>
      </c>
      <c r="AC125" s="150">
        <v>65</v>
      </c>
      <c r="AD125" s="151">
        <v>35</v>
      </c>
    </row>
    <row r="126" spans="1:30" s="3" customFormat="1" ht="18.75" customHeight="1">
      <c r="A126" s="32">
        <v>124</v>
      </c>
      <c r="B126" s="34" t="s">
        <v>2161</v>
      </c>
      <c r="C126" s="35" t="s">
        <v>3051</v>
      </c>
      <c r="D126" s="45">
        <v>108</v>
      </c>
      <c r="E126" s="38">
        <v>8095389</v>
      </c>
      <c r="F126" s="39">
        <v>137</v>
      </c>
      <c r="G126" s="40">
        <v>120</v>
      </c>
      <c r="H126" s="41">
        <v>8575378</v>
      </c>
      <c r="I126" s="42">
        <v>350</v>
      </c>
      <c r="J126" s="43">
        <v>309</v>
      </c>
      <c r="K126" s="38">
        <v>925121</v>
      </c>
      <c r="L126" s="39">
        <v>471</v>
      </c>
      <c r="M126" s="40">
        <v>430</v>
      </c>
      <c r="N126" s="41">
        <v>195093</v>
      </c>
      <c r="O126" s="42">
        <v>306</v>
      </c>
      <c r="P126" s="43">
        <v>269</v>
      </c>
      <c r="Q126" s="38">
        <v>3227380</v>
      </c>
      <c r="R126" s="39">
        <v>335</v>
      </c>
      <c r="S126" s="40">
        <v>306</v>
      </c>
      <c r="T126" s="41">
        <v>143516</v>
      </c>
      <c r="U126" s="42">
        <v>105</v>
      </c>
      <c r="V126" s="43">
        <v>95</v>
      </c>
      <c r="W126" s="38">
        <v>28030</v>
      </c>
      <c r="X126" s="39">
        <v>215</v>
      </c>
      <c r="Y126" s="40">
        <v>171</v>
      </c>
      <c r="Z126" s="41">
        <v>691</v>
      </c>
      <c r="AA126" s="108">
        <v>372</v>
      </c>
      <c r="AB126" s="45">
        <v>0</v>
      </c>
      <c r="AC126" s="37">
        <v>100</v>
      </c>
      <c r="AD126" s="46">
        <v>0</v>
      </c>
    </row>
    <row r="127" spans="1:30" s="3" customFormat="1" ht="18.75" customHeight="1">
      <c r="A127" s="191">
        <v>125</v>
      </c>
      <c r="B127" s="193" t="s">
        <v>3085</v>
      </c>
      <c r="C127" s="194" t="s">
        <v>3056</v>
      </c>
      <c r="D127" s="195">
        <v>109</v>
      </c>
      <c r="E127" s="197">
        <v>8084803</v>
      </c>
      <c r="F127" s="198">
        <v>142</v>
      </c>
      <c r="G127" s="199">
        <v>125</v>
      </c>
      <c r="H127" s="200">
        <v>8360919</v>
      </c>
      <c r="I127" s="201">
        <v>73</v>
      </c>
      <c r="J127" s="202">
        <v>55</v>
      </c>
      <c r="K127" s="197">
        <v>4174308</v>
      </c>
      <c r="L127" s="198">
        <v>128</v>
      </c>
      <c r="M127" s="199">
        <v>104</v>
      </c>
      <c r="N127" s="200">
        <v>3338225</v>
      </c>
      <c r="O127" s="201">
        <v>125</v>
      </c>
      <c r="P127" s="202">
        <v>104</v>
      </c>
      <c r="Q127" s="197">
        <v>7427158</v>
      </c>
      <c r="R127" s="198">
        <v>90</v>
      </c>
      <c r="S127" s="199">
        <v>73</v>
      </c>
      <c r="T127" s="200">
        <v>1462692</v>
      </c>
      <c r="U127" s="201">
        <v>132</v>
      </c>
      <c r="V127" s="202">
        <v>121</v>
      </c>
      <c r="W127" s="197">
        <v>23643</v>
      </c>
      <c r="X127" s="198">
        <v>82</v>
      </c>
      <c r="Y127" s="199">
        <v>54</v>
      </c>
      <c r="Z127" s="200">
        <v>1400</v>
      </c>
      <c r="AA127" s="203">
        <v>321</v>
      </c>
      <c r="AB127" s="195">
        <v>0</v>
      </c>
      <c r="AC127" s="204">
        <v>100</v>
      </c>
      <c r="AD127" s="205">
        <v>0</v>
      </c>
    </row>
    <row r="128" spans="1:30" s="3" customFormat="1" ht="18.75" customHeight="1">
      <c r="A128" s="18">
        <v>126</v>
      </c>
      <c r="B128" s="20" t="s">
        <v>2162</v>
      </c>
      <c r="C128" s="21" t="s">
        <v>1061</v>
      </c>
      <c r="D128" s="22">
        <v>110</v>
      </c>
      <c r="E128" s="24">
        <v>8026882</v>
      </c>
      <c r="F128" s="25">
        <v>145</v>
      </c>
      <c r="G128" s="26">
        <v>128</v>
      </c>
      <c r="H128" s="27">
        <v>8184899</v>
      </c>
      <c r="I128" s="28">
        <v>200</v>
      </c>
      <c r="J128" s="29">
        <v>172</v>
      </c>
      <c r="K128" s="24">
        <v>1802631</v>
      </c>
      <c r="L128" s="25">
        <v>344</v>
      </c>
      <c r="M128" s="26">
        <v>308</v>
      </c>
      <c r="N128" s="27">
        <v>899464</v>
      </c>
      <c r="O128" s="28">
        <v>40</v>
      </c>
      <c r="P128" s="29">
        <v>30</v>
      </c>
      <c r="Q128" s="24">
        <v>17185533</v>
      </c>
      <c r="R128" s="25">
        <v>363</v>
      </c>
      <c r="S128" s="26">
        <v>333</v>
      </c>
      <c r="T128" s="27">
        <v>102804</v>
      </c>
      <c r="U128" s="28" t="s">
        <v>3052</v>
      </c>
      <c r="V128" s="29" t="s">
        <v>3052</v>
      </c>
      <c r="W128" s="64" t="s">
        <v>3052</v>
      </c>
      <c r="X128" s="25">
        <v>22</v>
      </c>
      <c r="Y128" s="26">
        <v>7</v>
      </c>
      <c r="Z128" s="27">
        <v>3835</v>
      </c>
      <c r="AA128" s="107">
        <v>321</v>
      </c>
      <c r="AB128" s="22">
        <v>0</v>
      </c>
      <c r="AC128" s="30">
        <v>100</v>
      </c>
      <c r="AD128" s="31">
        <v>0</v>
      </c>
    </row>
    <row r="129" spans="1:30" s="3" customFormat="1" ht="18.75" customHeight="1">
      <c r="A129" s="137">
        <v>127</v>
      </c>
      <c r="B129" s="139" t="s">
        <v>1486</v>
      </c>
      <c r="C129" s="140" t="s">
        <v>3056</v>
      </c>
      <c r="D129" s="185">
        <v>111</v>
      </c>
      <c r="E129" s="143">
        <v>7933353</v>
      </c>
      <c r="F129" s="144">
        <v>146</v>
      </c>
      <c r="G129" s="145">
        <v>129</v>
      </c>
      <c r="H129" s="146">
        <v>7933353</v>
      </c>
      <c r="I129" s="147">
        <v>177</v>
      </c>
      <c r="J129" s="148">
        <v>151</v>
      </c>
      <c r="K129" s="143">
        <v>2057168</v>
      </c>
      <c r="L129" s="144">
        <v>76</v>
      </c>
      <c r="M129" s="145">
        <v>58</v>
      </c>
      <c r="N129" s="146">
        <v>4826291</v>
      </c>
      <c r="O129" s="147">
        <v>131</v>
      </c>
      <c r="P129" s="148">
        <v>109</v>
      </c>
      <c r="Q129" s="143">
        <v>7250073</v>
      </c>
      <c r="R129" s="144">
        <v>114</v>
      </c>
      <c r="S129" s="145">
        <v>93</v>
      </c>
      <c r="T129" s="146">
        <v>1214785</v>
      </c>
      <c r="U129" s="147">
        <v>91</v>
      </c>
      <c r="V129" s="148">
        <v>81</v>
      </c>
      <c r="W129" s="143">
        <v>31817</v>
      </c>
      <c r="X129" s="144">
        <v>238</v>
      </c>
      <c r="Y129" s="145">
        <v>193</v>
      </c>
      <c r="Z129" s="146">
        <v>611</v>
      </c>
      <c r="AA129" s="149">
        <v>361</v>
      </c>
      <c r="AB129" s="141">
        <v>0</v>
      </c>
      <c r="AC129" s="150">
        <v>100</v>
      </c>
      <c r="AD129" s="151">
        <v>0</v>
      </c>
    </row>
    <row r="130" spans="1:30" s="3" customFormat="1" ht="18.75" customHeight="1">
      <c r="A130" s="137">
        <v>128</v>
      </c>
      <c r="B130" s="139" t="s">
        <v>2163</v>
      </c>
      <c r="C130" s="140" t="s">
        <v>3056</v>
      </c>
      <c r="D130" s="141">
        <v>112</v>
      </c>
      <c r="E130" s="143">
        <v>7788535</v>
      </c>
      <c r="F130" s="144">
        <v>127</v>
      </c>
      <c r="G130" s="145">
        <v>110</v>
      </c>
      <c r="H130" s="146">
        <v>9248502</v>
      </c>
      <c r="I130" s="147">
        <v>98</v>
      </c>
      <c r="J130" s="148">
        <v>76</v>
      </c>
      <c r="K130" s="143">
        <v>3434163</v>
      </c>
      <c r="L130" s="144">
        <v>164</v>
      </c>
      <c r="M130" s="145">
        <v>139</v>
      </c>
      <c r="N130" s="146">
        <v>2509841</v>
      </c>
      <c r="O130" s="147">
        <v>161</v>
      </c>
      <c r="P130" s="148">
        <v>137</v>
      </c>
      <c r="Q130" s="143">
        <v>6243884</v>
      </c>
      <c r="R130" s="144">
        <v>165</v>
      </c>
      <c r="S130" s="145">
        <v>141</v>
      </c>
      <c r="T130" s="146">
        <v>760633</v>
      </c>
      <c r="U130" s="147" t="s">
        <v>3052</v>
      </c>
      <c r="V130" s="148" t="s">
        <v>3052</v>
      </c>
      <c r="W130" s="186" t="s">
        <v>3052</v>
      </c>
      <c r="X130" s="144">
        <v>312</v>
      </c>
      <c r="Y130" s="145">
        <v>262</v>
      </c>
      <c r="Z130" s="146">
        <v>447</v>
      </c>
      <c r="AA130" s="149">
        <v>351</v>
      </c>
      <c r="AB130" s="141">
        <v>0</v>
      </c>
      <c r="AC130" s="150">
        <v>100</v>
      </c>
      <c r="AD130" s="151">
        <v>0</v>
      </c>
    </row>
    <row r="131" spans="1:30" s="3" customFormat="1" ht="18.75" customHeight="1">
      <c r="A131" s="137">
        <v>129</v>
      </c>
      <c r="B131" s="139" t="s">
        <v>1493</v>
      </c>
      <c r="C131" s="140" t="s">
        <v>3056</v>
      </c>
      <c r="D131" s="141">
        <v>113</v>
      </c>
      <c r="E131" s="143">
        <v>7701411</v>
      </c>
      <c r="F131" s="144">
        <v>151</v>
      </c>
      <c r="G131" s="145">
        <v>134</v>
      </c>
      <c r="H131" s="146">
        <v>7701411</v>
      </c>
      <c r="I131" s="147">
        <v>91</v>
      </c>
      <c r="J131" s="148">
        <v>70</v>
      </c>
      <c r="K131" s="143">
        <v>3573379</v>
      </c>
      <c r="L131" s="144">
        <v>100</v>
      </c>
      <c r="M131" s="145">
        <v>78</v>
      </c>
      <c r="N131" s="146">
        <v>3923944</v>
      </c>
      <c r="O131" s="147">
        <v>140</v>
      </c>
      <c r="P131" s="148">
        <v>118</v>
      </c>
      <c r="Q131" s="143">
        <v>6869688</v>
      </c>
      <c r="R131" s="144">
        <v>238</v>
      </c>
      <c r="S131" s="145">
        <v>209</v>
      </c>
      <c r="T131" s="146">
        <v>391170</v>
      </c>
      <c r="U131" s="147">
        <v>315</v>
      </c>
      <c r="V131" s="148">
        <v>299</v>
      </c>
      <c r="W131" s="143">
        <v>4210</v>
      </c>
      <c r="X131" s="144">
        <v>120</v>
      </c>
      <c r="Y131" s="145">
        <v>87</v>
      </c>
      <c r="Z131" s="146">
        <v>1110</v>
      </c>
      <c r="AA131" s="149">
        <v>362</v>
      </c>
      <c r="AB131" s="141">
        <v>0</v>
      </c>
      <c r="AC131" s="150">
        <v>100</v>
      </c>
      <c r="AD131" s="151">
        <v>0</v>
      </c>
    </row>
    <row r="132" spans="1:30" s="3" customFormat="1" ht="18.75" customHeight="1">
      <c r="A132" s="48">
        <v>130</v>
      </c>
      <c r="B132" s="50" t="s">
        <v>314</v>
      </c>
      <c r="C132" s="51" t="s">
        <v>3054</v>
      </c>
      <c r="D132" s="52">
        <v>17</v>
      </c>
      <c r="E132" s="54">
        <v>7683808</v>
      </c>
      <c r="F132" s="55">
        <v>152</v>
      </c>
      <c r="G132" s="56">
        <v>18</v>
      </c>
      <c r="H132" s="57">
        <v>7690111</v>
      </c>
      <c r="I132" s="58">
        <v>93</v>
      </c>
      <c r="J132" s="59">
        <v>22</v>
      </c>
      <c r="K132" s="54">
        <v>3552342</v>
      </c>
      <c r="L132" s="55">
        <v>37</v>
      </c>
      <c r="M132" s="56">
        <v>13</v>
      </c>
      <c r="N132" s="57">
        <v>7739442</v>
      </c>
      <c r="O132" s="58">
        <v>58</v>
      </c>
      <c r="P132" s="59">
        <v>14</v>
      </c>
      <c r="Q132" s="54">
        <v>13153582</v>
      </c>
      <c r="R132" s="55">
        <v>121</v>
      </c>
      <c r="S132" s="56">
        <v>22</v>
      </c>
      <c r="T132" s="57">
        <v>1104750</v>
      </c>
      <c r="U132" s="58">
        <v>361</v>
      </c>
      <c r="V132" s="59">
        <v>20</v>
      </c>
      <c r="W132" s="54">
        <v>1465</v>
      </c>
      <c r="X132" s="55">
        <v>152</v>
      </c>
      <c r="Y132" s="56">
        <v>38</v>
      </c>
      <c r="Z132" s="57">
        <v>920</v>
      </c>
      <c r="AA132" s="109">
        <v>351</v>
      </c>
      <c r="AB132" s="52">
        <v>100</v>
      </c>
      <c r="AC132" s="60">
        <v>0</v>
      </c>
      <c r="AD132" s="61">
        <v>0</v>
      </c>
    </row>
    <row r="133" spans="1:30" s="3" customFormat="1" ht="18.75" customHeight="1">
      <c r="A133" s="167">
        <v>131</v>
      </c>
      <c r="B133" s="169" t="s">
        <v>180</v>
      </c>
      <c r="C133" s="170" t="s">
        <v>3056</v>
      </c>
      <c r="D133" s="171">
        <v>114</v>
      </c>
      <c r="E133" s="173">
        <v>7671885</v>
      </c>
      <c r="F133" s="174">
        <v>135</v>
      </c>
      <c r="G133" s="175">
        <v>118</v>
      </c>
      <c r="H133" s="176">
        <v>8856128</v>
      </c>
      <c r="I133" s="177">
        <v>276</v>
      </c>
      <c r="J133" s="178">
        <v>239</v>
      </c>
      <c r="K133" s="173">
        <v>1284006</v>
      </c>
      <c r="L133" s="174">
        <v>269</v>
      </c>
      <c r="M133" s="175">
        <v>236</v>
      </c>
      <c r="N133" s="176">
        <v>1329003</v>
      </c>
      <c r="O133" s="177">
        <v>284</v>
      </c>
      <c r="P133" s="178">
        <v>247</v>
      </c>
      <c r="Q133" s="173">
        <v>3576677</v>
      </c>
      <c r="R133" s="174">
        <v>212</v>
      </c>
      <c r="S133" s="175">
        <v>184</v>
      </c>
      <c r="T133" s="176">
        <v>465179</v>
      </c>
      <c r="U133" s="177">
        <v>82</v>
      </c>
      <c r="V133" s="178">
        <v>72</v>
      </c>
      <c r="W133" s="173">
        <v>34781</v>
      </c>
      <c r="X133" s="174">
        <v>276</v>
      </c>
      <c r="Y133" s="175">
        <v>231</v>
      </c>
      <c r="Z133" s="176">
        <v>518</v>
      </c>
      <c r="AA133" s="179">
        <v>384</v>
      </c>
      <c r="AB133" s="171">
        <v>0</v>
      </c>
      <c r="AC133" s="180">
        <v>100</v>
      </c>
      <c r="AD133" s="181">
        <v>0</v>
      </c>
    </row>
    <row r="134" spans="1:30" s="3" customFormat="1" ht="18.75" customHeight="1">
      <c r="A134" s="32">
        <v>132</v>
      </c>
      <c r="B134" s="34" t="s">
        <v>1296</v>
      </c>
      <c r="C134" s="35" t="s">
        <v>1503</v>
      </c>
      <c r="D134" s="45">
        <v>115</v>
      </c>
      <c r="E134" s="38">
        <v>7620669</v>
      </c>
      <c r="F134" s="39">
        <v>154</v>
      </c>
      <c r="G134" s="40">
        <v>136</v>
      </c>
      <c r="H134" s="41">
        <v>7623627</v>
      </c>
      <c r="I134" s="42">
        <v>482</v>
      </c>
      <c r="J134" s="43">
        <v>433</v>
      </c>
      <c r="K134" s="38">
        <v>158083</v>
      </c>
      <c r="L134" s="39">
        <v>310</v>
      </c>
      <c r="M134" s="40">
        <v>276</v>
      </c>
      <c r="N134" s="41">
        <v>1083018</v>
      </c>
      <c r="O134" s="42">
        <v>195</v>
      </c>
      <c r="P134" s="43">
        <v>165</v>
      </c>
      <c r="Q134" s="38">
        <v>5487940</v>
      </c>
      <c r="R134" s="39">
        <v>250</v>
      </c>
      <c r="S134" s="40">
        <v>221</v>
      </c>
      <c r="T134" s="41">
        <v>363479</v>
      </c>
      <c r="U134" s="42">
        <v>22</v>
      </c>
      <c r="V134" s="43">
        <v>16</v>
      </c>
      <c r="W134" s="38">
        <v>94308</v>
      </c>
      <c r="X134" s="39">
        <v>103</v>
      </c>
      <c r="Y134" s="40">
        <v>73</v>
      </c>
      <c r="Z134" s="41">
        <v>1238</v>
      </c>
      <c r="AA134" s="108">
        <v>384</v>
      </c>
      <c r="AB134" s="45">
        <v>0</v>
      </c>
      <c r="AC134" s="37">
        <v>0</v>
      </c>
      <c r="AD134" s="46">
        <v>100</v>
      </c>
    </row>
    <row r="135" spans="1:30" s="3" customFormat="1" ht="18.75" customHeight="1">
      <c r="A135" s="32">
        <v>133</v>
      </c>
      <c r="B135" s="67" t="s">
        <v>3052</v>
      </c>
      <c r="C135" s="35" t="s">
        <v>88</v>
      </c>
      <c r="D135" s="45">
        <v>116</v>
      </c>
      <c r="E135" s="44" t="s">
        <v>3052</v>
      </c>
      <c r="F135" s="39">
        <v>155</v>
      </c>
      <c r="G135" s="40">
        <v>137</v>
      </c>
      <c r="H135" s="62" t="s">
        <v>3052</v>
      </c>
      <c r="I135" s="42">
        <v>163</v>
      </c>
      <c r="J135" s="43">
        <v>137</v>
      </c>
      <c r="K135" s="44" t="s">
        <v>3052</v>
      </c>
      <c r="L135" s="39">
        <v>98</v>
      </c>
      <c r="M135" s="40">
        <v>77</v>
      </c>
      <c r="N135" s="62" t="s">
        <v>3052</v>
      </c>
      <c r="O135" s="42">
        <v>175</v>
      </c>
      <c r="P135" s="43">
        <v>149</v>
      </c>
      <c r="Q135" s="44" t="s">
        <v>3052</v>
      </c>
      <c r="R135" s="39">
        <v>136</v>
      </c>
      <c r="S135" s="40">
        <v>113</v>
      </c>
      <c r="T135" s="62" t="s">
        <v>3052</v>
      </c>
      <c r="U135" s="42">
        <v>89</v>
      </c>
      <c r="V135" s="43">
        <v>79</v>
      </c>
      <c r="W135" s="44" t="s">
        <v>3052</v>
      </c>
      <c r="X135" s="39">
        <v>316</v>
      </c>
      <c r="Y135" s="40">
        <v>266</v>
      </c>
      <c r="Z135" s="62" t="s">
        <v>3052</v>
      </c>
      <c r="AA135" s="108">
        <v>356</v>
      </c>
      <c r="AB135" s="45">
        <v>0</v>
      </c>
      <c r="AC135" s="37">
        <v>75</v>
      </c>
      <c r="AD135" s="46">
        <v>25</v>
      </c>
    </row>
    <row r="136" spans="1:30" s="3" customFormat="1" ht="18.75" customHeight="1">
      <c r="A136" s="137">
        <v>134</v>
      </c>
      <c r="B136" s="139" t="s">
        <v>2164</v>
      </c>
      <c r="C136" s="140" t="s">
        <v>3056</v>
      </c>
      <c r="D136" s="141">
        <v>117</v>
      </c>
      <c r="E136" s="143">
        <v>7552500</v>
      </c>
      <c r="F136" s="144">
        <v>144</v>
      </c>
      <c r="G136" s="145">
        <v>127</v>
      </c>
      <c r="H136" s="146">
        <v>8209240</v>
      </c>
      <c r="I136" s="147">
        <v>286</v>
      </c>
      <c r="J136" s="148">
        <v>249</v>
      </c>
      <c r="K136" s="143">
        <v>1219787</v>
      </c>
      <c r="L136" s="144">
        <v>235</v>
      </c>
      <c r="M136" s="145">
        <v>204</v>
      </c>
      <c r="N136" s="146">
        <v>1650644</v>
      </c>
      <c r="O136" s="147">
        <v>255</v>
      </c>
      <c r="P136" s="148">
        <v>220</v>
      </c>
      <c r="Q136" s="143">
        <v>4167588</v>
      </c>
      <c r="R136" s="144">
        <v>151</v>
      </c>
      <c r="S136" s="145">
        <v>127</v>
      </c>
      <c r="T136" s="146">
        <v>858715</v>
      </c>
      <c r="U136" s="147">
        <v>213</v>
      </c>
      <c r="V136" s="148">
        <v>200</v>
      </c>
      <c r="W136" s="143">
        <v>12808</v>
      </c>
      <c r="X136" s="144">
        <v>279</v>
      </c>
      <c r="Y136" s="145">
        <v>234</v>
      </c>
      <c r="Z136" s="146">
        <v>516</v>
      </c>
      <c r="AA136" s="149">
        <v>352</v>
      </c>
      <c r="AB136" s="141">
        <v>0</v>
      </c>
      <c r="AC136" s="150">
        <v>0</v>
      </c>
      <c r="AD136" s="151">
        <v>100</v>
      </c>
    </row>
    <row r="137" spans="1:30" s="3" customFormat="1" ht="18.75" customHeight="1">
      <c r="A137" s="48">
        <v>135</v>
      </c>
      <c r="B137" s="50" t="s">
        <v>1683</v>
      </c>
      <c r="C137" s="51" t="s">
        <v>3150</v>
      </c>
      <c r="D137" s="52">
        <v>118</v>
      </c>
      <c r="E137" s="54">
        <v>7542266</v>
      </c>
      <c r="F137" s="55">
        <v>90</v>
      </c>
      <c r="G137" s="56">
        <v>75</v>
      </c>
      <c r="H137" s="57">
        <v>12129123</v>
      </c>
      <c r="I137" s="58">
        <v>207</v>
      </c>
      <c r="J137" s="59">
        <v>179</v>
      </c>
      <c r="K137" s="54">
        <v>1729653</v>
      </c>
      <c r="L137" s="55">
        <v>166</v>
      </c>
      <c r="M137" s="56">
        <v>141</v>
      </c>
      <c r="N137" s="57">
        <v>2486867</v>
      </c>
      <c r="O137" s="58">
        <v>231</v>
      </c>
      <c r="P137" s="59">
        <v>199</v>
      </c>
      <c r="Q137" s="54">
        <v>4704944</v>
      </c>
      <c r="R137" s="55">
        <v>93</v>
      </c>
      <c r="S137" s="56">
        <v>76</v>
      </c>
      <c r="T137" s="57">
        <v>1421573</v>
      </c>
      <c r="U137" s="58" t="s">
        <v>3052</v>
      </c>
      <c r="V137" s="59" t="s">
        <v>3052</v>
      </c>
      <c r="W137" s="65" t="s">
        <v>3052</v>
      </c>
      <c r="X137" s="55">
        <v>47</v>
      </c>
      <c r="Y137" s="56">
        <v>25</v>
      </c>
      <c r="Z137" s="57">
        <v>1994</v>
      </c>
      <c r="AA137" s="109">
        <v>311</v>
      </c>
      <c r="AB137" s="52">
        <v>0</v>
      </c>
      <c r="AC137" s="60">
        <v>100</v>
      </c>
      <c r="AD137" s="61">
        <v>0</v>
      </c>
    </row>
    <row r="138" spans="1:30" s="3" customFormat="1" ht="18.75" customHeight="1">
      <c r="A138" s="167">
        <v>136</v>
      </c>
      <c r="B138" s="169" t="s">
        <v>21</v>
      </c>
      <c r="C138" s="170" t="s">
        <v>3056</v>
      </c>
      <c r="D138" s="171">
        <v>119</v>
      </c>
      <c r="E138" s="173">
        <v>7481835</v>
      </c>
      <c r="F138" s="174">
        <v>157</v>
      </c>
      <c r="G138" s="175">
        <v>139</v>
      </c>
      <c r="H138" s="176">
        <v>7481835</v>
      </c>
      <c r="I138" s="177">
        <v>108</v>
      </c>
      <c r="J138" s="178">
        <v>85</v>
      </c>
      <c r="K138" s="173">
        <v>3207373</v>
      </c>
      <c r="L138" s="174">
        <v>102</v>
      </c>
      <c r="M138" s="175">
        <v>79</v>
      </c>
      <c r="N138" s="176">
        <v>3901867</v>
      </c>
      <c r="O138" s="177">
        <v>145</v>
      </c>
      <c r="P138" s="178">
        <v>122</v>
      </c>
      <c r="Q138" s="173">
        <v>6630644</v>
      </c>
      <c r="R138" s="174">
        <v>57</v>
      </c>
      <c r="S138" s="175">
        <v>41</v>
      </c>
      <c r="T138" s="176">
        <v>2353977</v>
      </c>
      <c r="U138" s="177" t="s">
        <v>3052</v>
      </c>
      <c r="V138" s="178" t="s">
        <v>3052</v>
      </c>
      <c r="W138" s="184" t="s">
        <v>3052</v>
      </c>
      <c r="X138" s="174">
        <v>488</v>
      </c>
      <c r="Y138" s="175">
        <v>437</v>
      </c>
      <c r="Z138" s="176">
        <v>92</v>
      </c>
      <c r="AA138" s="179">
        <v>400</v>
      </c>
      <c r="AB138" s="171">
        <v>0</v>
      </c>
      <c r="AC138" s="180">
        <v>100</v>
      </c>
      <c r="AD138" s="181">
        <v>0</v>
      </c>
    </row>
    <row r="139" spans="1:30" s="3" customFormat="1" ht="18.75" customHeight="1">
      <c r="A139" s="32">
        <v>137</v>
      </c>
      <c r="B139" s="34" t="s">
        <v>2165</v>
      </c>
      <c r="C139" s="35" t="s">
        <v>3051</v>
      </c>
      <c r="D139" s="45">
        <v>120</v>
      </c>
      <c r="E139" s="38">
        <v>7474107</v>
      </c>
      <c r="F139" s="39">
        <v>153</v>
      </c>
      <c r="G139" s="40">
        <v>135</v>
      </c>
      <c r="H139" s="41">
        <v>7636746</v>
      </c>
      <c r="I139" s="42">
        <v>115</v>
      </c>
      <c r="J139" s="43">
        <v>91</v>
      </c>
      <c r="K139" s="38">
        <v>2952611</v>
      </c>
      <c r="L139" s="39">
        <v>187</v>
      </c>
      <c r="M139" s="40">
        <v>161</v>
      </c>
      <c r="N139" s="41">
        <v>2139344</v>
      </c>
      <c r="O139" s="42">
        <v>272</v>
      </c>
      <c r="P139" s="43">
        <v>235</v>
      </c>
      <c r="Q139" s="38">
        <v>3853276</v>
      </c>
      <c r="R139" s="39">
        <v>92</v>
      </c>
      <c r="S139" s="40">
        <v>75</v>
      </c>
      <c r="T139" s="41">
        <v>1436354</v>
      </c>
      <c r="U139" s="42">
        <v>276</v>
      </c>
      <c r="V139" s="43">
        <v>261</v>
      </c>
      <c r="W139" s="38">
        <v>6108</v>
      </c>
      <c r="X139" s="39">
        <v>325</v>
      </c>
      <c r="Y139" s="40">
        <v>275</v>
      </c>
      <c r="Z139" s="41">
        <v>428</v>
      </c>
      <c r="AA139" s="108">
        <v>352</v>
      </c>
      <c r="AB139" s="45">
        <v>0</v>
      </c>
      <c r="AC139" s="37">
        <v>100</v>
      </c>
      <c r="AD139" s="46">
        <v>0</v>
      </c>
    </row>
    <row r="140" spans="1:30" s="3" customFormat="1" ht="18.75" customHeight="1">
      <c r="A140" s="32">
        <v>138</v>
      </c>
      <c r="B140" s="34" t="s">
        <v>2211</v>
      </c>
      <c r="C140" s="35" t="s">
        <v>99</v>
      </c>
      <c r="D140" s="45">
        <v>121</v>
      </c>
      <c r="E140" s="38">
        <v>7400541</v>
      </c>
      <c r="F140" s="39">
        <v>133</v>
      </c>
      <c r="G140" s="40">
        <v>116</v>
      </c>
      <c r="H140" s="41">
        <v>9042086</v>
      </c>
      <c r="I140" s="42">
        <v>105</v>
      </c>
      <c r="J140" s="43">
        <v>82</v>
      </c>
      <c r="K140" s="38">
        <v>3244843</v>
      </c>
      <c r="L140" s="39">
        <v>86</v>
      </c>
      <c r="M140" s="40">
        <v>67</v>
      </c>
      <c r="N140" s="41">
        <v>4455819</v>
      </c>
      <c r="O140" s="42">
        <v>31</v>
      </c>
      <c r="P140" s="43">
        <v>21</v>
      </c>
      <c r="Q140" s="38">
        <v>18934840</v>
      </c>
      <c r="R140" s="39">
        <v>324</v>
      </c>
      <c r="S140" s="40">
        <v>295</v>
      </c>
      <c r="T140" s="41">
        <v>169768</v>
      </c>
      <c r="U140" s="42">
        <v>83</v>
      </c>
      <c r="V140" s="43">
        <v>73</v>
      </c>
      <c r="W140" s="38">
        <v>34669</v>
      </c>
      <c r="X140" s="39">
        <v>58</v>
      </c>
      <c r="Y140" s="40">
        <v>34</v>
      </c>
      <c r="Z140" s="41">
        <v>1727</v>
      </c>
      <c r="AA140" s="108">
        <v>321</v>
      </c>
      <c r="AB140" s="45">
        <v>0</v>
      </c>
      <c r="AC140" s="37">
        <v>97</v>
      </c>
      <c r="AD140" s="46">
        <v>3</v>
      </c>
    </row>
    <row r="141" spans="1:30" s="3" customFormat="1" ht="18.75" customHeight="1">
      <c r="A141" s="32">
        <v>139</v>
      </c>
      <c r="B141" s="34" t="s">
        <v>2635</v>
      </c>
      <c r="C141" s="35" t="s">
        <v>88</v>
      </c>
      <c r="D141" s="45">
        <v>122</v>
      </c>
      <c r="E141" s="38">
        <v>7352934</v>
      </c>
      <c r="F141" s="39">
        <v>162</v>
      </c>
      <c r="G141" s="40">
        <v>143</v>
      </c>
      <c r="H141" s="41">
        <v>7352934</v>
      </c>
      <c r="I141" s="42">
        <v>154</v>
      </c>
      <c r="J141" s="43">
        <v>128</v>
      </c>
      <c r="K141" s="38">
        <v>2283053</v>
      </c>
      <c r="L141" s="39">
        <v>122</v>
      </c>
      <c r="M141" s="40">
        <v>99</v>
      </c>
      <c r="N141" s="41">
        <v>3567755</v>
      </c>
      <c r="O141" s="42">
        <v>128</v>
      </c>
      <c r="P141" s="43">
        <v>107</v>
      </c>
      <c r="Q141" s="38">
        <v>7346098</v>
      </c>
      <c r="R141" s="39">
        <v>162</v>
      </c>
      <c r="S141" s="40">
        <v>138</v>
      </c>
      <c r="T141" s="41">
        <v>780986</v>
      </c>
      <c r="U141" s="42">
        <v>92</v>
      </c>
      <c r="V141" s="43">
        <v>82</v>
      </c>
      <c r="W141" s="38">
        <v>31400</v>
      </c>
      <c r="X141" s="39">
        <v>104</v>
      </c>
      <c r="Y141" s="40">
        <v>74</v>
      </c>
      <c r="Z141" s="41">
        <v>1230</v>
      </c>
      <c r="AA141" s="108">
        <v>361</v>
      </c>
      <c r="AB141" s="45">
        <v>0</v>
      </c>
      <c r="AC141" s="37">
        <v>100</v>
      </c>
      <c r="AD141" s="46">
        <v>0</v>
      </c>
    </row>
    <row r="142" spans="1:30" s="3" customFormat="1" ht="18.75" customHeight="1">
      <c r="A142" s="48">
        <v>140</v>
      </c>
      <c r="B142" s="50" t="s">
        <v>1246</v>
      </c>
      <c r="C142" s="51" t="s">
        <v>3054</v>
      </c>
      <c r="D142" s="52">
        <v>18</v>
      </c>
      <c r="E142" s="54">
        <v>7287231</v>
      </c>
      <c r="F142" s="55">
        <v>163</v>
      </c>
      <c r="G142" s="56">
        <v>20</v>
      </c>
      <c r="H142" s="57">
        <v>7287231</v>
      </c>
      <c r="I142" s="58">
        <v>60</v>
      </c>
      <c r="J142" s="59">
        <v>16</v>
      </c>
      <c r="K142" s="54">
        <v>5121151</v>
      </c>
      <c r="L142" s="55">
        <v>62</v>
      </c>
      <c r="M142" s="56">
        <v>18</v>
      </c>
      <c r="N142" s="57">
        <v>5589804</v>
      </c>
      <c r="O142" s="58">
        <v>118</v>
      </c>
      <c r="P142" s="59">
        <v>20</v>
      </c>
      <c r="Q142" s="54">
        <v>7631159</v>
      </c>
      <c r="R142" s="55">
        <v>37</v>
      </c>
      <c r="S142" s="56">
        <v>14</v>
      </c>
      <c r="T142" s="57">
        <v>3638701</v>
      </c>
      <c r="U142" s="58">
        <v>48</v>
      </c>
      <c r="V142" s="59">
        <v>8</v>
      </c>
      <c r="W142" s="54">
        <v>51406</v>
      </c>
      <c r="X142" s="55">
        <v>90</v>
      </c>
      <c r="Y142" s="56">
        <v>30</v>
      </c>
      <c r="Z142" s="57">
        <v>1341</v>
      </c>
      <c r="AA142" s="109">
        <v>210</v>
      </c>
      <c r="AB142" s="52">
        <v>100</v>
      </c>
      <c r="AC142" s="60">
        <v>0</v>
      </c>
      <c r="AD142" s="61">
        <v>0</v>
      </c>
    </row>
    <row r="143" spans="1:30" s="3" customFormat="1" ht="18.75" customHeight="1">
      <c r="A143" s="167">
        <v>141</v>
      </c>
      <c r="B143" s="169" t="s">
        <v>1823</v>
      </c>
      <c r="C143" s="170" t="s">
        <v>3056</v>
      </c>
      <c r="D143" s="182">
        <v>123</v>
      </c>
      <c r="E143" s="173">
        <v>7261575</v>
      </c>
      <c r="F143" s="174">
        <v>159</v>
      </c>
      <c r="G143" s="175">
        <v>141</v>
      </c>
      <c r="H143" s="176">
        <v>7403096</v>
      </c>
      <c r="I143" s="177">
        <v>80</v>
      </c>
      <c r="J143" s="178">
        <v>60</v>
      </c>
      <c r="K143" s="173">
        <v>3811328</v>
      </c>
      <c r="L143" s="174">
        <v>114</v>
      </c>
      <c r="M143" s="175">
        <v>91</v>
      </c>
      <c r="N143" s="176">
        <v>3755269</v>
      </c>
      <c r="O143" s="177">
        <v>192</v>
      </c>
      <c r="P143" s="178">
        <v>163</v>
      </c>
      <c r="Q143" s="173">
        <v>5585025</v>
      </c>
      <c r="R143" s="174">
        <v>81</v>
      </c>
      <c r="S143" s="175">
        <v>64</v>
      </c>
      <c r="T143" s="176">
        <v>1561555</v>
      </c>
      <c r="U143" s="177">
        <v>134</v>
      </c>
      <c r="V143" s="178">
        <v>123</v>
      </c>
      <c r="W143" s="173">
        <v>22850</v>
      </c>
      <c r="X143" s="174">
        <v>49</v>
      </c>
      <c r="Y143" s="175">
        <v>27</v>
      </c>
      <c r="Z143" s="176">
        <v>1930</v>
      </c>
      <c r="AA143" s="179">
        <v>321</v>
      </c>
      <c r="AB143" s="171">
        <v>0</v>
      </c>
      <c r="AC143" s="180">
        <v>100</v>
      </c>
      <c r="AD143" s="181">
        <v>0</v>
      </c>
    </row>
    <row r="144" spans="1:30" s="3" customFormat="1" ht="18.75" customHeight="1">
      <c r="A144" s="32">
        <v>142</v>
      </c>
      <c r="B144" s="34" t="s">
        <v>670</v>
      </c>
      <c r="C144" s="35" t="s">
        <v>2187</v>
      </c>
      <c r="D144" s="45">
        <v>124</v>
      </c>
      <c r="E144" s="38">
        <v>7253052</v>
      </c>
      <c r="F144" s="39">
        <v>165</v>
      </c>
      <c r="G144" s="40">
        <v>145</v>
      </c>
      <c r="H144" s="41">
        <v>7253052</v>
      </c>
      <c r="I144" s="42">
        <v>145</v>
      </c>
      <c r="J144" s="43">
        <v>119</v>
      </c>
      <c r="K144" s="38">
        <v>2346368</v>
      </c>
      <c r="L144" s="39">
        <v>49</v>
      </c>
      <c r="M144" s="40">
        <v>33</v>
      </c>
      <c r="N144" s="41">
        <v>6817469</v>
      </c>
      <c r="O144" s="42">
        <v>73</v>
      </c>
      <c r="P144" s="43">
        <v>59</v>
      </c>
      <c r="Q144" s="38">
        <v>11250532</v>
      </c>
      <c r="R144" s="39">
        <v>110</v>
      </c>
      <c r="S144" s="40">
        <v>89</v>
      </c>
      <c r="T144" s="41">
        <v>1251680</v>
      </c>
      <c r="U144" s="42">
        <v>164</v>
      </c>
      <c r="V144" s="43">
        <v>152</v>
      </c>
      <c r="W144" s="38">
        <v>18630</v>
      </c>
      <c r="X144" s="39">
        <v>273</v>
      </c>
      <c r="Y144" s="40">
        <v>228</v>
      </c>
      <c r="Z144" s="41">
        <v>526</v>
      </c>
      <c r="AA144" s="108">
        <v>369</v>
      </c>
      <c r="AB144" s="45">
        <v>0</v>
      </c>
      <c r="AC144" s="37">
        <v>100</v>
      </c>
      <c r="AD144" s="46">
        <v>0</v>
      </c>
    </row>
    <row r="145" spans="1:30" s="3" customFormat="1" ht="18.75" customHeight="1">
      <c r="A145" s="32">
        <v>143</v>
      </c>
      <c r="B145" s="34" t="s">
        <v>2694</v>
      </c>
      <c r="C145" s="35" t="s">
        <v>3106</v>
      </c>
      <c r="D145" s="45">
        <v>125</v>
      </c>
      <c r="E145" s="38">
        <v>7246947</v>
      </c>
      <c r="F145" s="39">
        <v>166</v>
      </c>
      <c r="G145" s="40">
        <v>146</v>
      </c>
      <c r="H145" s="41">
        <v>7246947</v>
      </c>
      <c r="I145" s="42">
        <v>325</v>
      </c>
      <c r="J145" s="43">
        <v>285</v>
      </c>
      <c r="K145" s="38">
        <v>1042569</v>
      </c>
      <c r="L145" s="39">
        <v>364</v>
      </c>
      <c r="M145" s="40">
        <v>328</v>
      </c>
      <c r="N145" s="41">
        <v>771985</v>
      </c>
      <c r="O145" s="42">
        <v>388</v>
      </c>
      <c r="P145" s="43">
        <v>344</v>
      </c>
      <c r="Q145" s="38">
        <v>2140320</v>
      </c>
      <c r="R145" s="39">
        <v>412</v>
      </c>
      <c r="S145" s="40">
        <v>382</v>
      </c>
      <c r="T145" s="41">
        <v>37932</v>
      </c>
      <c r="U145" s="42">
        <v>413</v>
      </c>
      <c r="V145" s="43">
        <v>388</v>
      </c>
      <c r="W145" s="38">
        <v>60</v>
      </c>
      <c r="X145" s="39">
        <v>140</v>
      </c>
      <c r="Y145" s="40">
        <v>106</v>
      </c>
      <c r="Z145" s="41">
        <v>984</v>
      </c>
      <c r="AA145" s="108">
        <v>312</v>
      </c>
      <c r="AB145" s="45">
        <v>0</v>
      </c>
      <c r="AC145" s="37">
        <v>100</v>
      </c>
      <c r="AD145" s="46">
        <v>0</v>
      </c>
    </row>
    <row r="146" spans="1:30" s="3" customFormat="1" ht="18.75" customHeight="1">
      <c r="A146" s="32">
        <v>144</v>
      </c>
      <c r="B146" s="34" t="s">
        <v>2706</v>
      </c>
      <c r="C146" s="35" t="s">
        <v>3098</v>
      </c>
      <c r="D146" s="36">
        <v>126</v>
      </c>
      <c r="E146" s="38">
        <v>7069829</v>
      </c>
      <c r="F146" s="39">
        <v>168</v>
      </c>
      <c r="G146" s="40">
        <v>148</v>
      </c>
      <c r="H146" s="41">
        <v>7170571</v>
      </c>
      <c r="I146" s="42">
        <v>95</v>
      </c>
      <c r="J146" s="43">
        <v>73</v>
      </c>
      <c r="K146" s="38">
        <v>3474954</v>
      </c>
      <c r="L146" s="39">
        <v>227</v>
      </c>
      <c r="M146" s="40">
        <v>198</v>
      </c>
      <c r="N146" s="41">
        <v>1717760</v>
      </c>
      <c r="O146" s="42">
        <v>304</v>
      </c>
      <c r="P146" s="43">
        <v>267</v>
      </c>
      <c r="Q146" s="38">
        <v>3247539</v>
      </c>
      <c r="R146" s="39">
        <v>107</v>
      </c>
      <c r="S146" s="40">
        <v>86</v>
      </c>
      <c r="T146" s="41">
        <v>1314962</v>
      </c>
      <c r="U146" s="42" t="s">
        <v>3052</v>
      </c>
      <c r="V146" s="43" t="s">
        <v>3052</v>
      </c>
      <c r="W146" s="44" t="s">
        <v>3052</v>
      </c>
      <c r="X146" s="39">
        <v>123</v>
      </c>
      <c r="Y146" s="40">
        <v>90</v>
      </c>
      <c r="Z146" s="41">
        <v>1056</v>
      </c>
      <c r="AA146" s="108">
        <v>311</v>
      </c>
      <c r="AB146" s="45">
        <v>0</v>
      </c>
      <c r="AC146" s="37">
        <v>100</v>
      </c>
      <c r="AD146" s="46">
        <v>0</v>
      </c>
    </row>
    <row r="147" spans="1:30" s="3" customFormat="1" ht="18.75" customHeight="1">
      <c r="A147" s="48">
        <v>145</v>
      </c>
      <c r="B147" s="50" t="s">
        <v>1247</v>
      </c>
      <c r="C147" s="51" t="s">
        <v>1061</v>
      </c>
      <c r="D147" s="52">
        <v>127</v>
      </c>
      <c r="E147" s="54">
        <v>7060966</v>
      </c>
      <c r="F147" s="55">
        <v>110</v>
      </c>
      <c r="G147" s="56">
        <v>94</v>
      </c>
      <c r="H147" s="57">
        <v>10164918</v>
      </c>
      <c r="I147" s="58">
        <v>117</v>
      </c>
      <c r="J147" s="59">
        <v>93</v>
      </c>
      <c r="K147" s="54">
        <v>2925773</v>
      </c>
      <c r="L147" s="55">
        <v>239</v>
      </c>
      <c r="M147" s="56">
        <v>208</v>
      </c>
      <c r="N147" s="57">
        <v>1583870</v>
      </c>
      <c r="O147" s="58">
        <v>107</v>
      </c>
      <c r="P147" s="59">
        <v>89</v>
      </c>
      <c r="Q147" s="54">
        <v>8367760</v>
      </c>
      <c r="R147" s="55">
        <v>230</v>
      </c>
      <c r="S147" s="56">
        <v>201</v>
      </c>
      <c r="T147" s="57">
        <v>404807</v>
      </c>
      <c r="U147" s="58">
        <v>328</v>
      </c>
      <c r="V147" s="59">
        <v>311</v>
      </c>
      <c r="W147" s="54">
        <v>3284</v>
      </c>
      <c r="X147" s="55">
        <v>100</v>
      </c>
      <c r="Y147" s="56">
        <v>70</v>
      </c>
      <c r="Z147" s="57">
        <v>1242</v>
      </c>
      <c r="AA147" s="109">
        <v>321</v>
      </c>
      <c r="AB147" s="52">
        <v>0</v>
      </c>
      <c r="AC147" s="60">
        <v>100</v>
      </c>
      <c r="AD147" s="61">
        <v>0</v>
      </c>
    </row>
    <row r="148" spans="1:30" s="3" customFormat="1" ht="18.75" customHeight="1">
      <c r="A148" s="167">
        <v>146</v>
      </c>
      <c r="B148" s="169" t="s">
        <v>488</v>
      </c>
      <c r="C148" s="170" t="s">
        <v>3056</v>
      </c>
      <c r="D148" s="171">
        <v>128</v>
      </c>
      <c r="E148" s="173">
        <v>7039971</v>
      </c>
      <c r="F148" s="174">
        <v>164</v>
      </c>
      <c r="G148" s="175">
        <v>144</v>
      </c>
      <c r="H148" s="176">
        <v>7255085</v>
      </c>
      <c r="I148" s="177">
        <v>462</v>
      </c>
      <c r="J148" s="178">
        <v>413</v>
      </c>
      <c r="K148" s="173">
        <v>289423</v>
      </c>
      <c r="L148" s="174">
        <v>360</v>
      </c>
      <c r="M148" s="175">
        <v>324</v>
      </c>
      <c r="N148" s="176">
        <v>792952</v>
      </c>
      <c r="O148" s="177">
        <v>277</v>
      </c>
      <c r="P148" s="178">
        <v>240</v>
      </c>
      <c r="Q148" s="173">
        <v>3731105</v>
      </c>
      <c r="R148" s="174">
        <v>299</v>
      </c>
      <c r="S148" s="175">
        <v>270</v>
      </c>
      <c r="T148" s="176">
        <v>234188</v>
      </c>
      <c r="U148" s="177" t="s">
        <v>3052</v>
      </c>
      <c r="V148" s="178" t="s">
        <v>3052</v>
      </c>
      <c r="W148" s="184" t="s">
        <v>3052</v>
      </c>
      <c r="X148" s="174">
        <v>490</v>
      </c>
      <c r="Y148" s="175">
        <v>439</v>
      </c>
      <c r="Z148" s="176">
        <v>71</v>
      </c>
      <c r="AA148" s="179">
        <v>342</v>
      </c>
      <c r="AB148" s="171">
        <v>0</v>
      </c>
      <c r="AC148" s="180">
        <v>100</v>
      </c>
      <c r="AD148" s="181">
        <v>0</v>
      </c>
    </row>
    <row r="149" spans="1:30" s="3" customFormat="1" ht="18.75" customHeight="1">
      <c r="A149" s="137">
        <v>147</v>
      </c>
      <c r="B149" s="139" t="s">
        <v>1248</v>
      </c>
      <c r="C149" s="140" t="s">
        <v>3056</v>
      </c>
      <c r="D149" s="141">
        <v>129</v>
      </c>
      <c r="E149" s="143">
        <v>6918196</v>
      </c>
      <c r="F149" s="144">
        <v>150</v>
      </c>
      <c r="G149" s="145">
        <v>133</v>
      </c>
      <c r="H149" s="146">
        <v>7734113</v>
      </c>
      <c r="I149" s="147">
        <v>169</v>
      </c>
      <c r="J149" s="148">
        <v>143</v>
      </c>
      <c r="K149" s="143">
        <v>2127317</v>
      </c>
      <c r="L149" s="144">
        <v>200</v>
      </c>
      <c r="M149" s="145">
        <v>174</v>
      </c>
      <c r="N149" s="146">
        <v>1984433</v>
      </c>
      <c r="O149" s="147">
        <v>158</v>
      </c>
      <c r="P149" s="148">
        <v>134</v>
      </c>
      <c r="Q149" s="143">
        <v>6334052</v>
      </c>
      <c r="R149" s="144">
        <v>123</v>
      </c>
      <c r="S149" s="145">
        <v>101</v>
      </c>
      <c r="T149" s="146">
        <v>1104107</v>
      </c>
      <c r="U149" s="147">
        <v>243</v>
      </c>
      <c r="V149" s="148">
        <v>230</v>
      </c>
      <c r="W149" s="143">
        <v>10059</v>
      </c>
      <c r="X149" s="144">
        <v>180</v>
      </c>
      <c r="Y149" s="145">
        <v>140</v>
      </c>
      <c r="Z149" s="146">
        <v>812</v>
      </c>
      <c r="AA149" s="149">
        <v>352</v>
      </c>
      <c r="AB149" s="141">
        <v>0</v>
      </c>
      <c r="AC149" s="150">
        <v>0</v>
      </c>
      <c r="AD149" s="151">
        <v>100</v>
      </c>
    </row>
    <row r="150" spans="1:30" s="3" customFormat="1" ht="18.75" customHeight="1">
      <c r="A150" s="32">
        <v>148</v>
      </c>
      <c r="B150" s="34" t="s">
        <v>2403</v>
      </c>
      <c r="C150" s="35" t="s">
        <v>3054</v>
      </c>
      <c r="D150" s="45">
        <v>19</v>
      </c>
      <c r="E150" s="38">
        <v>6810646</v>
      </c>
      <c r="F150" s="39">
        <v>173</v>
      </c>
      <c r="G150" s="40">
        <v>21</v>
      </c>
      <c r="H150" s="41">
        <v>6810646</v>
      </c>
      <c r="I150" s="42">
        <v>50</v>
      </c>
      <c r="J150" s="43">
        <v>14</v>
      </c>
      <c r="K150" s="38">
        <v>5930574</v>
      </c>
      <c r="L150" s="39">
        <v>97</v>
      </c>
      <c r="M150" s="40">
        <v>21</v>
      </c>
      <c r="N150" s="41">
        <v>4065596</v>
      </c>
      <c r="O150" s="42">
        <v>157</v>
      </c>
      <c r="P150" s="43">
        <v>24</v>
      </c>
      <c r="Q150" s="38">
        <v>6370952</v>
      </c>
      <c r="R150" s="39">
        <v>25</v>
      </c>
      <c r="S150" s="40">
        <v>11</v>
      </c>
      <c r="T150" s="41">
        <v>4651013</v>
      </c>
      <c r="U150" s="42">
        <v>27</v>
      </c>
      <c r="V150" s="43">
        <v>7</v>
      </c>
      <c r="W150" s="38">
        <v>73765</v>
      </c>
      <c r="X150" s="39">
        <v>63</v>
      </c>
      <c r="Y150" s="40">
        <v>26</v>
      </c>
      <c r="Z150" s="41">
        <v>1620</v>
      </c>
      <c r="AA150" s="108">
        <v>210</v>
      </c>
      <c r="AB150" s="45">
        <v>100</v>
      </c>
      <c r="AC150" s="37">
        <v>0</v>
      </c>
      <c r="AD150" s="46">
        <v>0</v>
      </c>
    </row>
    <row r="151" spans="1:30" s="3" customFormat="1" ht="18.75" customHeight="1">
      <c r="A151" s="32">
        <v>149</v>
      </c>
      <c r="B151" s="34" t="s">
        <v>1249</v>
      </c>
      <c r="C151" s="35" t="s">
        <v>1054</v>
      </c>
      <c r="D151" s="45">
        <v>130</v>
      </c>
      <c r="E151" s="38">
        <v>6726099</v>
      </c>
      <c r="F151" s="39">
        <v>175</v>
      </c>
      <c r="G151" s="40">
        <v>154</v>
      </c>
      <c r="H151" s="41">
        <v>6742516</v>
      </c>
      <c r="I151" s="42">
        <v>261</v>
      </c>
      <c r="J151" s="43">
        <v>227</v>
      </c>
      <c r="K151" s="38">
        <v>1358806</v>
      </c>
      <c r="L151" s="39">
        <v>272</v>
      </c>
      <c r="M151" s="40">
        <v>238</v>
      </c>
      <c r="N151" s="41">
        <v>1308385</v>
      </c>
      <c r="O151" s="42">
        <v>290</v>
      </c>
      <c r="P151" s="43">
        <v>253</v>
      </c>
      <c r="Q151" s="38">
        <v>3434454</v>
      </c>
      <c r="R151" s="39">
        <v>249</v>
      </c>
      <c r="S151" s="40">
        <v>220</v>
      </c>
      <c r="T151" s="41">
        <v>371965</v>
      </c>
      <c r="U151" s="42">
        <v>79</v>
      </c>
      <c r="V151" s="43">
        <v>69</v>
      </c>
      <c r="W151" s="38">
        <v>35371</v>
      </c>
      <c r="X151" s="39">
        <v>402</v>
      </c>
      <c r="Y151" s="40">
        <v>352</v>
      </c>
      <c r="Z151" s="41">
        <v>289</v>
      </c>
      <c r="AA151" s="108">
        <v>383</v>
      </c>
      <c r="AB151" s="45">
        <v>0</v>
      </c>
      <c r="AC151" s="37">
        <v>100</v>
      </c>
      <c r="AD151" s="46">
        <v>0</v>
      </c>
    </row>
    <row r="152" spans="1:30" s="3" customFormat="1" ht="18.75" customHeight="1">
      <c r="A152" s="152">
        <v>150</v>
      </c>
      <c r="B152" s="154" t="s">
        <v>1250</v>
      </c>
      <c r="C152" s="155" t="s">
        <v>3056</v>
      </c>
      <c r="D152" s="156">
        <v>131</v>
      </c>
      <c r="E152" s="158">
        <v>6618304</v>
      </c>
      <c r="F152" s="159">
        <v>148</v>
      </c>
      <c r="G152" s="160">
        <v>131</v>
      </c>
      <c r="H152" s="161">
        <v>7796617</v>
      </c>
      <c r="I152" s="162">
        <v>269</v>
      </c>
      <c r="J152" s="163">
        <v>233</v>
      </c>
      <c r="K152" s="158">
        <v>1317048</v>
      </c>
      <c r="L152" s="159">
        <v>92</v>
      </c>
      <c r="M152" s="160">
        <v>73</v>
      </c>
      <c r="N152" s="161">
        <v>4300397</v>
      </c>
      <c r="O152" s="162">
        <v>111</v>
      </c>
      <c r="P152" s="163">
        <v>93</v>
      </c>
      <c r="Q152" s="158">
        <v>7969540</v>
      </c>
      <c r="R152" s="159">
        <v>414</v>
      </c>
      <c r="S152" s="160">
        <v>384</v>
      </c>
      <c r="T152" s="161">
        <v>36023</v>
      </c>
      <c r="U152" s="162">
        <v>158</v>
      </c>
      <c r="V152" s="163">
        <v>146</v>
      </c>
      <c r="W152" s="158">
        <v>19841</v>
      </c>
      <c r="X152" s="159">
        <v>93</v>
      </c>
      <c r="Y152" s="160">
        <v>63</v>
      </c>
      <c r="Z152" s="161">
        <v>1333</v>
      </c>
      <c r="AA152" s="164">
        <v>321</v>
      </c>
      <c r="AB152" s="156">
        <v>0</v>
      </c>
      <c r="AC152" s="165">
        <v>100</v>
      </c>
      <c r="AD152" s="166">
        <v>0</v>
      </c>
    </row>
    <row r="153" spans="1:30" s="3" customFormat="1" ht="18.75" customHeight="1">
      <c r="A153" s="18">
        <v>151</v>
      </c>
      <c r="B153" s="20" t="s">
        <v>1251</v>
      </c>
      <c r="C153" s="21" t="s">
        <v>2187</v>
      </c>
      <c r="D153" s="22">
        <v>132</v>
      </c>
      <c r="E153" s="24">
        <v>6590402</v>
      </c>
      <c r="F153" s="25">
        <v>170</v>
      </c>
      <c r="G153" s="26">
        <v>150</v>
      </c>
      <c r="H153" s="27">
        <v>6950551</v>
      </c>
      <c r="I153" s="28">
        <v>144</v>
      </c>
      <c r="J153" s="29">
        <v>118</v>
      </c>
      <c r="K153" s="24">
        <v>2358472</v>
      </c>
      <c r="L153" s="25">
        <v>171</v>
      </c>
      <c r="M153" s="26">
        <v>145</v>
      </c>
      <c r="N153" s="27">
        <v>2413417</v>
      </c>
      <c r="O153" s="28">
        <v>225</v>
      </c>
      <c r="P153" s="29">
        <v>194</v>
      </c>
      <c r="Q153" s="24">
        <v>4890967</v>
      </c>
      <c r="R153" s="25">
        <v>391</v>
      </c>
      <c r="S153" s="26">
        <v>361</v>
      </c>
      <c r="T153" s="27">
        <v>62768</v>
      </c>
      <c r="U153" s="28">
        <v>141</v>
      </c>
      <c r="V153" s="29">
        <v>130</v>
      </c>
      <c r="W153" s="24">
        <v>21177</v>
      </c>
      <c r="X153" s="25">
        <v>92</v>
      </c>
      <c r="Y153" s="26">
        <v>62</v>
      </c>
      <c r="Z153" s="27">
        <v>1335</v>
      </c>
      <c r="AA153" s="107">
        <v>321</v>
      </c>
      <c r="AB153" s="22">
        <v>0</v>
      </c>
      <c r="AC153" s="30">
        <v>100</v>
      </c>
      <c r="AD153" s="31">
        <v>0</v>
      </c>
    </row>
    <row r="154" spans="1:30" s="3" customFormat="1" ht="18.75" customHeight="1">
      <c r="A154" s="32">
        <v>152</v>
      </c>
      <c r="B154" s="34" t="s">
        <v>1252</v>
      </c>
      <c r="C154" s="35" t="s">
        <v>3054</v>
      </c>
      <c r="D154" s="45">
        <v>20</v>
      </c>
      <c r="E154" s="38">
        <v>6575830</v>
      </c>
      <c r="F154" s="39">
        <v>160</v>
      </c>
      <c r="G154" s="40">
        <v>19</v>
      </c>
      <c r="H154" s="41">
        <v>7389696</v>
      </c>
      <c r="I154" s="42">
        <v>410</v>
      </c>
      <c r="J154" s="43">
        <v>44</v>
      </c>
      <c r="K154" s="38">
        <v>629858</v>
      </c>
      <c r="L154" s="39">
        <v>205</v>
      </c>
      <c r="M154" s="40">
        <v>27</v>
      </c>
      <c r="N154" s="62" t="s">
        <v>3052</v>
      </c>
      <c r="O154" s="42">
        <v>178</v>
      </c>
      <c r="P154" s="43">
        <v>28</v>
      </c>
      <c r="Q154" s="44" t="s">
        <v>3052</v>
      </c>
      <c r="R154" s="39">
        <v>463</v>
      </c>
      <c r="S154" s="40">
        <v>35</v>
      </c>
      <c r="T154" s="62" t="s">
        <v>3052</v>
      </c>
      <c r="U154" s="42" t="s">
        <v>3052</v>
      </c>
      <c r="V154" s="43" t="s">
        <v>3052</v>
      </c>
      <c r="W154" s="44" t="s">
        <v>3052</v>
      </c>
      <c r="X154" s="39">
        <v>194</v>
      </c>
      <c r="Y154" s="40">
        <v>42</v>
      </c>
      <c r="Z154" s="41">
        <v>756</v>
      </c>
      <c r="AA154" s="108">
        <v>351</v>
      </c>
      <c r="AB154" s="45">
        <v>100</v>
      </c>
      <c r="AC154" s="37">
        <v>0</v>
      </c>
      <c r="AD154" s="46">
        <v>0</v>
      </c>
    </row>
    <row r="155" spans="1:30" s="3" customFormat="1" ht="18.75" customHeight="1">
      <c r="A155" s="32">
        <v>153</v>
      </c>
      <c r="B155" s="34" t="s">
        <v>392</v>
      </c>
      <c r="C155" s="35" t="s">
        <v>2187</v>
      </c>
      <c r="D155" s="45">
        <v>133</v>
      </c>
      <c r="E155" s="38">
        <v>6561945</v>
      </c>
      <c r="F155" s="39">
        <v>169</v>
      </c>
      <c r="G155" s="40">
        <v>149</v>
      </c>
      <c r="H155" s="41">
        <v>7082679</v>
      </c>
      <c r="I155" s="42">
        <v>130</v>
      </c>
      <c r="J155" s="43">
        <v>105</v>
      </c>
      <c r="K155" s="38">
        <v>2714319</v>
      </c>
      <c r="L155" s="39">
        <v>146</v>
      </c>
      <c r="M155" s="40">
        <v>121</v>
      </c>
      <c r="N155" s="41">
        <v>2821280</v>
      </c>
      <c r="O155" s="42">
        <v>164</v>
      </c>
      <c r="P155" s="43">
        <v>139</v>
      </c>
      <c r="Q155" s="38">
        <v>6214399</v>
      </c>
      <c r="R155" s="39">
        <v>105</v>
      </c>
      <c r="S155" s="40">
        <v>85</v>
      </c>
      <c r="T155" s="41">
        <v>1318528</v>
      </c>
      <c r="U155" s="42">
        <v>306</v>
      </c>
      <c r="V155" s="43">
        <v>290</v>
      </c>
      <c r="W155" s="38">
        <v>4527</v>
      </c>
      <c r="X155" s="39">
        <v>252</v>
      </c>
      <c r="Y155" s="40">
        <v>207</v>
      </c>
      <c r="Z155" s="41">
        <v>570</v>
      </c>
      <c r="AA155" s="108">
        <v>356</v>
      </c>
      <c r="AB155" s="45">
        <v>0</v>
      </c>
      <c r="AC155" s="37">
        <v>100</v>
      </c>
      <c r="AD155" s="46">
        <v>0</v>
      </c>
    </row>
    <row r="156" spans="1:30" s="3" customFormat="1" ht="18.75" customHeight="1">
      <c r="A156" s="32">
        <v>154</v>
      </c>
      <c r="B156" s="34" t="s">
        <v>2213</v>
      </c>
      <c r="C156" s="35" t="s">
        <v>3054</v>
      </c>
      <c r="D156" s="45">
        <v>21</v>
      </c>
      <c r="E156" s="38">
        <v>6558161</v>
      </c>
      <c r="F156" s="39">
        <v>180</v>
      </c>
      <c r="G156" s="40">
        <v>22</v>
      </c>
      <c r="H156" s="41">
        <v>6558161</v>
      </c>
      <c r="I156" s="42">
        <v>99</v>
      </c>
      <c r="J156" s="43">
        <v>23</v>
      </c>
      <c r="K156" s="38">
        <v>3429600</v>
      </c>
      <c r="L156" s="39">
        <v>30</v>
      </c>
      <c r="M156" s="40">
        <v>11</v>
      </c>
      <c r="N156" s="41">
        <v>8610189</v>
      </c>
      <c r="O156" s="42">
        <v>81</v>
      </c>
      <c r="P156" s="43">
        <v>17</v>
      </c>
      <c r="Q156" s="38">
        <v>10441748</v>
      </c>
      <c r="R156" s="39">
        <v>97</v>
      </c>
      <c r="S156" s="40">
        <v>18</v>
      </c>
      <c r="T156" s="41">
        <v>1356632</v>
      </c>
      <c r="U156" s="42">
        <v>208</v>
      </c>
      <c r="V156" s="43">
        <v>13</v>
      </c>
      <c r="W156" s="38">
        <v>13450</v>
      </c>
      <c r="X156" s="39">
        <v>53</v>
      </c>
      <c r="Y156" s="40">
        <v>24</v>
      </c>
      <c r="Z156" s="41">
        <v>1814</v>
      </c>
      <c r="AA156" s="108">
        <v>372</v>
      </c>
      <c r="AB156" s="45">
        <v>100</v>
      </c>
      <c r="AC156" s="37">
        <v>0</v>
      </c>
      <c r="AD156" s="46">
        <v>0</v>
      </c>
    </row>
    <row r="157" spans="1:30" s="3" customFormat="1" ht="18.75" customHeight="1">
      <c r="A157" s="48">
        <v>155</v>
      </c>
      <c r="B157" s="50" t="s">
        <v>2172</v>
      </c>
      <c r="C157" s="51" t="s">
        <v>88</v>
      </c>
      <c r="D157" s="52">
        <v>134</v>
      </c>
      <c r="E157" s="54">
        <v>6553897</v>
      </c>
      <c r="F157" s="55">
        <v>178</v>
      </c>
      <c r="G157" s="56">
        <v>157</v>
      </c>
      <c r="H157" s="57">
        <v>6628922</v>
      </c>
      <c r="I157" s="58">
        <v>232</v>
      </c>
      <c r="J157" s="59">
        <v>202</v>
      </c>
      <c r="K157" s="54">
        <v>1557038</v>
      </c>
      <c r="L157" s="55">
        <v>158</v>
      </c>
      <c r="M157" s="56">
        <v>133</v>
      </c>
      <c r="N157" s="57">
        <v>2540731</v>
      </c>
      <c r="O157" s="58">
        <v>239</v>
      </c>
      <c r="P157" s="59">
        <v>206</v>
      </c>
      <c r="Q157" s="54">
        <v>4530854</v>
      </c>
      <c r="R157" s="55">
        <v>473</v>
      </c>
      <c r="S157" s="56">
        <v>435</v>
      </c>
      <c r="T157" s="57">
        <v>-380719</v>
      </c>
      <c r="U157" s="58">
        <v>362</v>
      </c>
      <c r="V157" s="59">
        <v>342</v>
      </c>
      <c r="W157" s="54">
        <v>1406</v>
      </c>
      <c r="X157" s="55">
        <v>248</v>
      </c>
      <c r="Y157" s="56">
        <v>203</v>
      </c>
      <c r="Z157" s="57">
        <v>580</v>
      </c>
      <c r="AA157" s="109">
        <v>371</v>
      </c>
      <c r="AB157" s="52">
        <v>0</v>
      </c>
      <c r="AC157" s="60">
        <v>100</v>
      </c>
      <c r="AD157" s="61">
        <v>0</v>
      </c>
    </row>
    <row r="158" spans="1:30" s="3" customFormat="1" ht="18.75" customHeight="1">
      <c r="A158" s="167">
        <v>156</v>
      </c>
      <c r="B158" s="169" t="s">
        <v>1032</v>
      </c>
      <c r="C158" s="170" t="s">
        <v>3056</v>
      </c>
      <c r="D158" s="171">
        <v>135</v>
      </c>
      <c r="E158" s="173">
        <v>6551132</v>
      </c>
      <c r="F158" s="174">
        <v>179</v>
      </c>
      <c r="G158" s="175">
        <v>158</v>
      </c>
      <c r="H158" s="176">
        <v>6578755</v>
      </c>
      <c r="I158" s="177">
        <v>149</v>
      </c>
      <c r="J158" s="178">
        <v>123</v>
      </c>
      <c r="K158" s="173">
        <v>2319827</v>
      </c>
      <c r="L158" s="174">
        <v>136</v>
      </c>
      <c r="M158" s="175">
        <v>111</v>
      </c>
      <c r="N158" s="176">
        <v>3099849</v>
      </c>
      <c r="O158" s="177">
        <v>116</v>
      </c>
      <c r="P158" s="178">
        <v>98</v>
      </c>
      <c r="Q158" s="173">
        <v>7689650</v>
      </c>
      <c r="R158" s="174">
        <v>147</v>
      </c>
      <c r="S158" s="175">
        <v>123</v>
      </c>
      <c r="T158" s="176">
        <v>898545</v>
      </c>
      <c r="U158" s="177">
        <v>70</v>
      </c>
      <c r="V158" s="178">
        <v>61</v>
      </c>
      <c r="W158" s="173">
        <v>38789</v>
      </c>
      <c r="X158" s="174">
        <v>176</v>
      </c>
      <c r="Y158" s="175">
        <v>137</v>
      </c>
      <c r="Z158" s="176">
        <v>821</v>
      </c>
      <c r="AA158" s="179">
        <v>321</v>
      </c>
      <c r="AB158" s="171">
        <v>0</v>
      </c>
      <c r="AC158" s="180">
        <v>100</v>
      </c>
      <c r="AD158" s="181">
        <v>0</v>
      </c>
    </row>
    <row r="159" spans="1:30" s="3" customFormat="1" ht="18.75" customHeight="1">
      <c r="A159" s="32">
        <v>157</v>
      </c>
      <c r="B159" s="34" t="s">
        <v>2612</v>
      </c>
      <c r="C159" s="35" t="s">
        <v>88</v>
      </c>
      <c r="D159" s="36">
        <v>136</v>
      </c>
      <c r="E159" s="38">
        <v>6540217</v>
      </c>
      <c r="F159" s="39">
        <v>176</v>
      </c>
      <c r="G159" s="40">
        <v>155</v>
      </c>
      <c r="H159" s="41">
        <v>6698331</v>
      </c>
      <c r="I159" s="42">
        <v>156</v>
      </c>
      <c r="J159" s="43">
        <v>130</v>
      </c>
      <c r="K159" s="38">
        <v>2272416</v>
      </c>
      <c r="L159" s="39">
        <v>107</v>
      </c>
      <c r="M159" s="40">
        <v>84</v>
      </c>
      <c r="N159" s="41">
        <v>3836862</v>
      </c>
      <c r="O159" s="42">
        <v>89</v>
      </c>
      <c r="P159" s="43">
        <v>72</v>
      </c>
      <c r="Q159" s="38">
        <v>9663334</v>
      </c>
      <c r="R159" s="39">
        <v>176</v>
      </c>
      <c r="S159" s="40">
        <v>151</v>
      </c>
      <c r="T159" s="41">
        <v>680445</v>
      </c>
      <c r="U159" s="42">
        <v>202</v>
      </c>
      <c r="V159" s="43">
        <v>190</v>
      </c>
      <c r="W159" s="38">
        <v>14504</v>
      </c>
      <c r="X159" s="39">
        <v>156</v>
      </c>
      <c r="Y159" s="40">
        <v>118</v>
      </c>
      <c r="Z159" s="41">
        <v>902</v>
      </c>
      <c r="AA159" s="108">
        <v>369</v>
      </c>
      <c r="AB159" s="45">
        <v>0</v>
      </c>
      <c r="AC159" s="37">
        <v>100</v>
      </c>
      <c r="AD159" s="46">
        <v>0</v>
      </c>
    </row>
    <row r="160" spans="1:30" s="3" customFormat="1" ht="18.75" customHeight="1">
      <c r="A160" s="137">
        <v>158</v>
      </c>
      <c r="B160" s="139" t="s">
        <v>1481</v>
      </c>
      <c r="C160" s="140" t="s">
        <v>3056</v>
      </c>
      <c r="D160" s="141">
        <v>137</v>
      </c>
      <c r="E160" s="143">
        <v>6421307</v>
      </c>
      <c r="F160" s="144">
        <v>158</v>
      </c>
      <c r="G160" s="145">
        <v>140</v>
      </c>
      <c r="H160" s="146">
        <v>7428904</v>
      </c>
      <c r="I160" s="147">
        <v>148</v>
      </c>
      <c r="J160" s="148">
        <v>122</v>
      </c>
      <c r="K160" s="143">
        <v>2321139</v>
      </c>
      <c r="L160" s="144">
        <v>195</v>
      </c>
      <c r="M160" s="145">
        <v>169</v>
      </c>
      <c r="N160" s="146">
        <v>2042364</v>
      </c>
      <c r="O160" s="147">
        <v>170</v>
      </c>
      <c r="P160" s="148">
        <v>144</v>
      </c>
      <c r="Q160" s="143">
        <v>6016804</v>
      </c>
      <c r="R160" s="144">
        <v>139</v>
      </c>
      <c r="S160" s="145">
        <v>116</v>
      </c>
      <c r="T160" s="146">
        <v>964681</v>
      </c>
      <c r="U160" s="147">
        <v>411</v>
      </c>
      <c r="V160" s="148">
        <v>387</v>
      </c>
      <c r="W160" s="143">
        <v>96</v>
      </c>
      <c r="X160" s="144">
        <v>272</v>
      </c>
      <c r="Y160" s="145">
        <v>227</v>
      </c>
      <c r="Z160" s="187" t="s">
        <v>3052</v>
      </c>
      <c r="AA160" s="149">
        <v>352</v>
      </c>
      <c r="AB160" s="141">
        <v>0</v>
      </c>
      <c r="AC160" s="150">
        <v>100</v>
      </c>
      <c r="AD160" s="151">
        <v>0</v>
      </c>
    </row>
    <row r="161" spans="1:30" s="3" customFormat="1" ht="18.75" customHeight="1">
      <c r="A161" s="32">
        <v>159</v>
      </c>
      <c r="B161" s="34" t="s">
        <v>2613</v>
      </c>
      <c r="C161" s="35" t="s">
        <v>3054</v>
      </c>
      <c r="D161" s="45">
        <v>22</v>
      </c>
      <c r="E161" s="38">
        <v>6377994</v>
      </c>
      <c r="F161" s="39">
        <v>185</v>
      </c>
      <c r="G161" s="40">
        <v>23</v>
      </c>
      <c r="H161" s="41">
        <v>6377994</v>
      </c>
      <c r="I161" s="42">
        <v>111</v>
      </c>
      <c r="J161" s="43">
        <v>24</v>
      </c>
      <c r="K161" s="38">
        <v>3104990</v>
      </c>
      <c r="L161" s="39">
        <v>268</v>
      </c>
      <c r="M161" s="40">
        <v>33</v>
      </c>
      <c r="N161" s="41">
        <v>1337592</v>
      </c>
      <c r="O161" s="42">
        <v>177</v>
      </c>
      <c r="P161" s="43">
        <v>27</v>
      </c>
      <c r="Q161" s="38">
        <v>5928897</v>
      </c>
      <c r="R161" s="39">
        <v>70</v>
      </c>
      <c r="S161" s="40">
        <v>17</v>
      </c>
      <c r="T161" s="41">
        <v>1876179</v>
      </c>
      <c r="U161" s="42" t="s">
        <v>3052</v>
      </c>
      <c r="V161" s="43" t="s">
        <v>3052</v>
      </c>
      <c r="W161" s="44" t="s">
        <v>3052</v>
      </c>
      <c r="X161" s="39">
        <v>137</v>
      </c>
      <c r="Y161" s="40">
        <v>34</v>
      </c>
      <c r="Z161" s="41">
        <v>993</v>
      </c>
      <c r="AA161" s="108">
        <v>381</v>
      </c>
      <c r="AB161" s="45">
        <v>100</v>
      </c>
      <c r="AC161" s="37">
        <v>0</v>
      </c>
      <c r="AD161" s="46">
        <v>0</v>
      </c>
    </row>
    <row r="162" spans="1:30" s="3" customFormat="1" ht="18.75" customHeight="1">
      <c r="A162" s="48">
        <v>160</v>
      </c>
      <c r="B162" s="50" t="s">
        <v>2614</v>
      </c>
      <c r="C162" s="51" t="s">
        <v>1061</v>
      </c>
      <c r="D162" s="52">
        <v>138</v>
      </c>
      <c r="E162" s="54">
        <v>6342585</v>
      </c>
      <c r="F162" s="55">
        <v>124</v>
      </c>
      <c r="G162" s="56">
        <v>108</v>
      </c>
      <c r="H162" s="57">
        <v>9424001</v>
      </c>
      <c r="I162" s="58">
        <v>96</v>
      </c>
      <c r="J162" s="59">
        <v>74</v>
      </c>
      <c r="K162" s="54">
        <v>3438977</v>
      </c>
      <c r="L162" s="55">
        <v>177</v>
      </c>
      <c r="M162" s="56">
        <v>151</v>
      </c>
      <c r="N162" s="57">
        <v>2332569</v>
      </c>
      <c r="O162" s="58">
        <v>39</v>
      </c>
      <c r="P162" s="59">
        <v>29</v>
      </c>
      <c r="Q162" s="54">
        <v>17357512</v>
      </c>
      <c r="R162" s="55">
        <v>364</v>
      </c>
      <c r="S162" s="56">
        <v>334</v>
      </c>
      <c r="T162" s="57">
        <v>101776</v>
      </c>
      <c r="U162" s="58" t="s">
        <v>3052</v>
      </c>
      <c r="V162" s="59" t="s">
        <v>3052</v>
      </c>
      <c r="W162" s="65" t="s">
        <v>3052</v>
      </c>
      <c r="X162" s="55">
        <v>57</v>
      </c>
      <c r="Y162" s="56">
        <v>33</v>
      </c>
      <c r="Z162" s="57">
        <v>1740</v>
      </c>
      <c r="AA162" s="109">
        <v>321</v>
      </c>
      <c r="AB162" s="52">
        <v>0</v>
      </c>
      <c r="AC162" s="60">
        <v>100</v>
      </c>
      <c r="AD162" s="61">
        <v>0</v>
      </c>
    </row>
    <row r="163" spans="1:30" s="3" customFormat="1" ht="18.75" customHeight="1">
      <c r="A163" s="167">
        <v>161</v>
      </c>
      <c r="B163" s="169" t="s">
        <v>605</v>
      </c>
      <c r="C163" s="170" t="s">
        <v>3056</v>
      </c>
      <c r="D163" s="171">
        <v>139</v>
      </c>
      <c r="E163" s="173">
        <v>6282897</v>
      </c>
      <c r="F163" s="174">
        <v>187</v>
      </c>
      <c r="G163" s="175">
        <v>164</v>
      </c>
      <c r="H163" s="176">
        <v>6338007</v>
      </c>
      <c r="I163" s="177">
        <v>247</v>
      </c>
      <c r="J163" s="178">
        <v>215</v>
      </c>
      <c r="K163" s="173">
        <v>1435878</v>
      </c>
      <c r="L163" s="174">
        <v>420</v>
      </c>
      <c r="M163" s="175">
        <v>382</v>
      </c>
      <c r="N163" s="176">
        <v>532090</v>
      </c>
      <c r="O163" s="177">
        <v>191</v>
      </c>
      <c r="P163" s="178">
        <v>162</v>
      </c>
      <c r="Q163" s="173">
        <v>5614038</v>
      </c>
      <c r="R163" s="174">
        <v>323</v>
      </c>
      <c r="S163" s="175">
        <v>294</v>
      </c>
      <c r="T163" s="176">
        <v>170926</v>
      </c>
      <c r="U163" s="177">
        <v>63</v>
      </c>
      <c r="V163" s="178">
        <v>54</v>
      </c>
      <c r="W163" s="173">
        <v>42536</v>
      </c>
      <c r="X163" s="174">
        <v>413</v>
      </c>
      <c r="Y163" s="175">
        <v>362</v>
      </c>
      <c r="Z163" s="176">
        <v>264</v>
      </c>
      <c r="AA163" s="179">
        <v>352</v>
      </c>
      <c r="AB163" s="171">
        <v>0</v>
      </c>
      <c r="AC163" s="180">
        <v>100</v>
      </c>
      <c r="AD163" s="181">
        <v>0</v>
      </c>
    </row>
    <row r="164" spans="1:30" s="3" customFormat="1" ht="18.75" customHeight="1">
      <c r="A164" s="32">
        <v>162</v>
      </c>
      <c r="B164" s="34" t="s">
        <v>2615</v>
      </c>
      <c r="C164" s="35" t="s">
        <v>87</v>
      </c>
      <c r="D164" s="45">
        <v>140</v>
      </c>
      <c r="E164" s="38">
        <v>6226488</v>
      </c>
      <c r="F164" s="39">
        <v>190</v>
      </c>
      <c r="G164" s="40">
        <v>167</v>
      </c>
      <c r="H164" s="41">
        <v>6300353</v>
      </c>
      <c r="I164" s="42">
        <v>181</v>
      </c>
      <c r="J164" s="43">
        <v>154</v>
      </c>
      <c r="K164" s="38">
        <v>1993144</v>
      </c>
      <c r="L164" s="39">
        <v>217</v>
      </c>
      <c r="M164" s="40">
        <v>190</v>
      </c>
      <c r="N164" s="41">
        <v>1794965</v>
      </c>
      <c r="O164" s="42">
        <v>254</v>
      </c>
      <c r="P164" s="43">
        <v>219</v>
      </c>
      <c r="Q164" s="38">
        <v>4170939</v>
      </c>
      <c r="R164" s="39">
        <v>180</v>
      </c>
      <c r="S164" s="40">
        <v>155</v>
      </c>
      <c r="T164" s="41">
        <v>643038</v>
      </c>
      <c r="U164" s="42">
        <v>138</v>
      </c>
      <c r="V164" s="43">
        <v>127</v>
      </c>
      <c r="W164" s="38">
        <v>22367</v>
      </c>
      <c r="X164" s="39">
        <v>113</v>
      </c>
      <c r="Y164" s="40">
        <v>82</v>
      </c>
      <c r="Z164" s="41">
        <v>1199</v>
      </c>
      <c r="AA164" s="108">
        <v>321</v>
      </c>
      <c r="AB164" s="45">
        <v>0</v>
      </c>
      <c r="AC164" s="37">
        <v>100</v>
      </c>
      <c r="AD164" s="46">
        <v>0</v>
      </c>
    </row>
    <row r="165" spans="1:30" s="3" customFormat="1" ht="18.75" customHeight="1">
      <c r="A165" s="137">
        <v>163</v>
      </c>
      <c r="B165" s="139" t="s">
        <v>627</v>
      </c>
      <c r="C165" s="140" t="s">
        <v>3056</v>
      </c>
      <c r="D165" s="141">
        <v>141</v>
      </c>
      <c r="E165" s="143">
        <v>6170824</v>
      </c>
      <c r="F165" s="144">
        <v>193</v>
      </c>
      <c r="G165" s="145">
        <v>170</v>
      </c>
      <c r="H165" s="146">
        <v>6170824</v>
      </c>
      <c r="I165" s="147">
        <v>219</v>
      </c>
      <c r="J165" s="148">
        <v>189</v>
      </c>
      <c r="K165" s="143">
        <v>1644622</v>
      </c>
      <c r="L165" s="144">
        <v>113</v>
      </c>
      <c r="M165" s="145">
        <v>90</v>
      </c>
      <c r="N165" s="146">
        <v>3779023</v>
      </c>
      <c r="O165" s="147">
        <v>223</v>
      </c>
      <c r="P165" s="148">
        <v>192</v>
      </c>
      <c r="Q165" s="143">
        <v>4957454</v>
      </c>
      <c r="R165" s="144">
        <v>141</v>
      </c>
      <c r="S165" s="145">
        <v>118</v>
      </c>
      <c r="T165" s="146">
        <v>957240</v>
      </c>
      <c r="U165" s="147">
        <v>84</v>
      </c>
      <c r="V165" s="148">
        <v>74</v>
      </c>
      <c r="W165" s="143">
        <v>34638</v>
      </c>
      <c r="X165" s="144">
        <v>396</v>
      </c>
      <c r="Y165" s="145">
        <v>346</v>
      </c>
      <c r="Z165" s="146">
        <v>294</v>
      </c>
      <c r="AA165" s="149">
        <v>321</v>
      </c>
      <c r="AB165" s="141">
        <v>0</v>
      </c>
      <c r="AC165" s="150">
        <v>50</v>
      </c>
      <c r="AD165" s="151">
        <v>50</v>
      </c>
    </row>
    <row r="166" spans="1:30" s="3" customFormat="1" ht="18.75" customHeight="1">
      <c r="A166" s="32">
        <v>164</v>
      </c>
      <c r="B166" s="34" t="s">
        <v>430</v>
      </c>
      <c r="C166" s="35" t="s">
        <v>881</v>
      </c>
      <c r="D166" s="45">
        <v>142</v>
      </c>
      <c r="E166" s="38">
        <v>6150552</v>
      </c>
      <c r="F166" s="39">
        <v>186</v>
      </c>
      <c r="G166" s="40">
        <v>163</v>
      </c>
      <c r="H166" s="41">
        <v>6344614</v>
      </c>
      <c r="I166" s="42">
        <v>210</v>
      </c>
      <c r="J166" s="43">
        <v>182</v>
      </c>
      <c r="K166" s="38">
        <v>1719607</v>
      </c>
      <c r="L166" s="39">
        <v>275</v>
      </c>
      <c r="M166" s="40">
        <v>241</v>
      </c>
      <c r="N166" s="41">
        <v>1290228</v>
      </c>
      <c r="O166" s="42">
        <v>187</v>
      </c>
      <c r="P166" s="43">
        <v>158</v>
      </c>
      <c r="Q166" s="38">
        <v>5700901</v>
      </c>
      <c r="R166" s="39">
        <v>445</v>
      </c>
      <c r="S166" s="40">
        <v>414</v>
      </c>
      <c r="T166" s="41">
        <v>8825</v>
      </c>
      <c r="U166" s="42">
        <v>61</v>
      </c>
      <c r="V166" s="43">
        <v>52</v>
      </c>
      <c r="W166" s="38">
        <v>43778</v>
      </c>
      <c r="X166" s="39">
        <v>289</v>
      </c>
      <c r="Y166" s="40">
        <v>242</v>
      </c>
      <c r="Z166" s="41">
        <v>490</v>
      </c>
      <c r="AA166" s="108">
        <v>381</v>
      </c>
      <c r="AB166" s="45">
        <v>0</v>
      </c>
      <c r="AC166" s="37">
        <v>50</v>
      </c>
      <c r="AD166" s="46">
        <v>50</v>
      </c>
    </row>
    <row r="167" spans="1:30" s="3" customFormat="1" ht="18.75" customHeight="1">
      <c r="A167" s="48">
        <v>165</v>
      </c>
      <c r="B167" s="50" t="s">
        <v>431</v>
      </c>
      <c r="C167" s="51" t="s">
        <v>1061</v>
      </c>
      <c r="D167" s="52">
        <v>143</v>
      </c>
      <c r="E167" s="54">
        <v>6121598</v>
      </c>
      <c r="F167" s="55">
        <v>108</v>
      </c>
      <c r="G167" s="56">
        <v>92</v>
      </c>
      <c r="H167" s="57">
        <v>10427788</v>
      </c>
      <c r="I167" s="58">
        <v>56</v>
      </c>
      <c r="J167" s="59">
        <v>42</v>
      </c>
      <c r="K167" s="54">
        <v>5288100</v>
      </c>
      <c r="L167" s="55">
        <v>103</v>
      </c>
      <c r="M167" s="56">
        <v>80</v>
      </c>
      <c r="N167" s="57">
        <v>3897947</v>
      </c>
      <c r="O167" s="58">
        <v>143</v>
      </c>
      <c r="P167" s="59">
        <v>120</v>
      </c>
      <c r="Q167" s="54">
        <v>6693432</v>
      </c>
      <c r="R167" s="55">
        <v>36</v>
      </c>
      <c r="S167" s="56">
        <v>23</v>
      </c>
      <c r="T167" s="66" t="s">
        <v>3052</v>
      </c>
      <c r="U167" s="58">
        <v>41</v>
      </c>
      <c r="V167" s="59">
        <v>34</v>
      </c>
      <c r="W167" s="54">
        <v>58096</v>
      </c>
      <c r="X167" s="55">
        <v>130</v>
      </c>
      <c r="Y167" s="56">
        <v>97</v>
      </c>
      <c r="Z167" s="57">
        <v>1038</v>
      </c>
      <c r="AA167" s="109">
        <v>382</v>
      </c>
      <c r="AB167" s="52">
        <v>0</v>
      </c>
      <c r="AC167" s="60">
        <v>0</v>
      </c>
      <c r="AD167" s="61">
        <v>100</v>
      </c>
    </row>
    <row r="168" spans="1:30" s="3" customFormat="1" ht="18.75" customHeight="1">
      <c r="A168" s="18">
        <v>166</v>
      </c>
      <c r="B168" s="20" t="s">
        <v>432</v>
      </c>
      <c r="C168" s="21" t="s">
        <v>3054</v>
      </c>
      <c r="D168" s="22">
        <v>23</v>
      </c>
      <c r="E168" s="24">
        <v>6105312</v>
      </c>
      <c r="F168" s="25">
        <v>196</v>
      </c>
      <c r="G168" s="26">
        <v>24</v>
      </c>
      <c r="H168" s="27">
        <v>6105312</v>
      </c>
      <c r="I168" s="28">
        <v>90</v>
      </c>
      <c r="J168" s="29">
        <v>21</v>
      </c>
      <c r="K168" s="24">
        <v>3573730</v>
      </c>
      <c r="L168" s="25">
        <v>229</v>
      </c>
      <c r="M168" s="26">
        <v>30</v>
      </c>
      <c r="N168" s="27">
        <v>1698580</v>
      </c>
      <c r="O168" s="28">
        <v>166</v>
      </c>
      <c r="P168" s="29">
        <v>26</v>
      </c>
      <c r="Q168" s="24">
        <v>6093744</v>
      </c>
      <c r="R168" s="25">
        <v>103</v>
      </c>
      <c r="S168" s="26">
        <v>20</v>
      </c>
      <c r="T168" s="27">
        <v>1330485</v>
      </c>
      <c r="U168" s="28" t="s">
        <v>3052</v>
      </c>
      <c r="V168" s="29" t="s">
        <v>3052</v>
      </c>
      <c r="W168" s="64" t="s">
        <v>3052</v>
      </c>
      <c r="X168" s="25">
        <v>46</v>
      </c>
      <c r="Y168" s="26">
        <v>22</v>
      </c>
      <c r="Z168" s="27">
        <v>2015</v>
      </c>
      <c r="AA168" s="107">
        <v>382</v>
      </c>
      <c r="AB168" s="22">
        <v>100</v>
      </c>
      <c r="AC168" s="30">
        <v>0</v>
      </c>
      <c r="AD168" s="31">
        <v>0</v>
      </c>
    </row>
    <row r="169" spans="1:30" s="3" customFormat="1" ht="18.75" customHeight="1">
      <c r="A169" s="137">
        <v>167</v>
      </c>
      <c r="B169" s="139" t="s">
        <v>1664</v>
      </c>
      <c r="C169" s="140" t="s">
        <v>3056</v>
      </c>
      <c r="D169" s="141">
        <v>144</v>
      </c>
      <c r="E169" s="143">
        <v>6085473</v>
      </c>
      <c r="F169" s="144">
        <v>161</v>
      </c>
      <c r="G169" s="145">
        <v>142</v>
      </c>
      <c r="H169" s="146">
        <v>7356536</v>
      </c>
      <c r="I169" s="147">
        <v>428</v>
      </c>
      <c r="J169" s="148">
        <v>382</v>
      </c>
      <c r="K169" s="143">
        <v>538669</v>
      </c>
      <c r="L169" s="144">
        <v>352</v>
      </c>
      <c r="M169" s="145">
        <v>316</v>
      </c>
      <c r="N169" s="146">
        <v>844316</v>
      </c>
      <c r="O169" s="147">
        <v>281</v>
      </c>
      <c r="P169" s="148">
        <v>244</v>
      </c>
      <c r="Q169" s="143">
        <v>3643295</v>
      </c>
      <c r="R169" s="144">
        <v>424</v>
      </c>
      <c r="S169" s="145">
        <v>394</v>
      </c>
      <c r="T169" s="146">
        <v>29584</v>
      </c>
      <c r="U169" s="147">
        <v>47</v>
      </c>
      <c r="V169" s="148">
        <v>40</v>
      </c>
      <c r="W169" s="143">
        <v>51567</v>
      </c>
      <c r="X169" s="144">
        <v>445</v>
      </c>
      <c r="Y169" s="145">
        <v>394</v>
      </c>
      <c r="Z169" s="146">
        <v>201</v>
      </c>
      <c r="AA169" s="149">
        <v>371</v>
      </c>
      <c r="AB169" s="141">
        <v>0</v>
      </c>
      <c r="AC169" s="150">
        <v>100</v>
      </c>
      <c r="AD169" s="151">
        <v>0</v>
      </c>
    </row>
    <row r="170" spans="1:30" s="3" customFormat="1" ht="18.75" customHeight="1">
      <c r="A170" s="137">
        <v>168</v>
      </c>
      <c r="B170" s="139" t="s">
        <v>433</v>
      </c>
      <c r="C170" s="140" t="s">
        <v>3056</v>
      </c>
      <c r="D170" s="141">
        <v>145</v>
      </c>
      <c r="E170" s="143">
        <v>6072859</v>
      </c>
      <c r="F170" s="144">
        <v>13</v>
      </c>
      <c r="G170" s="145">
        <v>6</v>
      </c>
      <c r="H170" s="146">
        <v>58104143</v>
      </c>
      <c r="I170" s="147">
        <v>46</v>
      </c>
      <c r="J170" s="148">
        <v>33</v>
      </c>
      <c r="K170" s="143">
        <v>6406396</v>
      </c>
      <c r="L170" s="144">
        <v>32</v>
      </c>
      <c r="M170" s="145">
        <v>21</v>
      </c>
      <c r="N170" s="146">
        <v>8508860</v>
      </c>
      <c r="O170" s="147">
        <v>80</v>
      </c>
      <c r="P170" s="148">
        <v>64</v>
      </c>
      <c r="Q170" s="143">
        <v>10444460</v>
      </c>
      <c r="R170" s="144">
        <v>31</v>
      </c>
      <c r="S170" s="145">
        <v>20</v>
      </c>
      <c r="T170" s="146">
        <v>4231114</v>
      </c>
      <c r="U170" s="147">
        <v>388</v>
      </c>
      <c r="V170" s="148">
        <v>365</v>
      </c>
      <c r="W170" s="143">
        <v>595</v>
      </c>
      <c r="X170" s="144">
        <v>439</v>
      </c>
      <c r="Y170" s="145">
        <v>388</v>
      </c>
      <c r="Z170" s="146">
        <v>214</v>
      </c>
      <c r="AA170" s="149">
        <v>354</v>
      </c>
      <c r="AB170" s="141">
        <v>0</v>
      </c>
      <c r="AC170" s="150">
        <v>100</v>
      </c>
      <c r="AD170" s="151">
        <v>0</v>
      </c>
    </row>
    <row r="171" spans="1:30" s="3" customFormat="1" ht="18.75" customHeight="1">
      <c r="A171" s="137">
        <v>169</v>
      </c>
      <c r="B171" s="139" t="s">
        <v>156</v>
      </c>
      <c r="C171" s="140" t="s">
        <v>3056</v>
      </c>
      <c r="D171" s="141">
        <v>146</v>
      </c>
      <c r="E171" s="143">
        <v>6056758</v>
      </c>
      <c r="F171" s="144">
        <v>198</v>
      </c>
      <c r="G171" s="145">
        <v>174</v>
      </c>
      <c r="H171" s="146">
        <v>6065185</v>
      </c>
      <c r="I171" s="147">
        <v>183</v>
      </c>
      <c r="J171" s="148">
        <v>156</v>
      </c>
      <c r="K171" s="143">
        <v>1963124</v>
      </c>
      <c r="L171" s="144">
        <v>212</v>
      </c>
      <c r="M171" s="145">
        <v>185</v>
      </c>
      <c r="N171" s="146">
        <v>1829905</v>
      </c>
      <c r="O171" s="147">
        <v>174</v>
      </c>
      <c r="P171" s="148">
        <v>148</v>
      </c>
      <c r="Q171" s="143">
        <v>5978285</v>
      </c>
      <c r="R171" s="144">
        <v>267</v>
      </c>
      <c r="S171" s="145">
        <v>238</v>
      </c>
      <c r="T171" s="146">
        <v>329358</v>
      </c>
      <c r="U171" s="147">
        <v>125</v>
      </c>
      <c r="V171" s="148">
        <v>115</v>
      </c>
      <c r="W171" s="143">
        <v>24591</v>
      </c>
      <c r="X171" s="144">
        <v>124</v>
      </c>
      <c r="Y171" s="145">
        <v>91</v>
      </c>
      <c r="Z171" s="146">
        <v>1051</v>
      </c>
      <c r="AA171" s="149">
        <v>371</v>
      </c>
      <c r="AB171" s="141">
        <v>0</v>
      </c>
      <c r="AC171" s="150">
        <v>100</v>
      </c>
      <c r="AD171" s="151">
        <v>0</v>
      </c>
    </row>
    <row r="172" spans="1:30" s="3" customFormat="1" ht="18.75" customHeight="1">
      <c r="A172" s="48">
        <v>170</v>
      </c>
      <c r="B172" s="50" t="s">
        <v>434</v>
      </c>
      <c r="C172" s="51" t="s">
        <v>3098</v>
      </c>
      <c r="D172" s="52">
        <v>147</v>
      </c>
      <c r="E172" s="54">
        <v>6012604</v>
      </c>
      <c r="F172" s="55">
        <v>197</v>
      </c>
      <c r="G172" s="56">
        <v>173</v>
      </c>
      <c r="H172" s="57">
        <v>6070979</v>
      </c>
      <c r="I172" s="58">
        <v>294</v>
      </c>
      <c r="J172" s="59">
        <v>257</v>
      </c>
      <c r="K172" s="54">
        <v>1192617</v>
      </c>
      <c r="L172" s="55">
        <v>278</v>
      </c>
      <c r="M172" s="56">
        <v>244</v>
      </c>
      <c r="N172" s="57">
        <v>1277128</v>
      </c>
      <c r="O172" s="58">
        <v>337</v>
      </c>
      <c r="P172" s="59">
        <v>299</v>
      </c>
      <c r="Q172" s="54">
        <v>2723063</v>
      </c>
      <c r="R172" s="55">
        <v>216</v>
      </c>
      <c r="S172" s="56">
        <v>188</v>
      </c>
      <c r="T172" s="57">
        <v>449856</v>
      </c>
      <c r="U172" s="58">
        <v>380</v>
      </c>
      <c r="V172" s="59">
        <v>358</v>
      </c>
      <c r="W172" s="54">
        <v>829</v>
      </c>
      <c r="X172" s="55">
        <v>76</v>
      </c>
      <c r="Y172" s="56">
        <v>48</v>
      </c>
      <c r="Z172" s="57">
        <v>1430</v>
      </c>
      <c r="AA172" s="109">
        <v>381</v>
      </c>
      <c r="AB172" s="52">
        <v>0</v>
      </c>
      <c r="AC172" s="60">
        <v>100</v>
      </c>
      <c r="AD172" s="61">
        <v>0</v>
      </c>
    </row>
    <row r="173" spans="1:30" s="3" customFormat="1" ht="18.75" customHeight="1">
      <c r="A173" s="18">
        <v>171</v>
      </c>
      <c r="B173" s="20" t="s">
        <v>435</v>
      </c>
      <c r="C173" s="21" t="s">
        <v>3058</v>
      </c>
      <c r="D173" s="22">
        <v>148</v>
      </c>
      <c r="E173" s="24">
        <v>6009190</v>
      </c>
      <c r="F173" s="25">
        <v>174</v>
      </c>
      <c r="G173" s="26">
        <v>153</v>
      </c>
      <c r="H173" s="27">
        <v>6799913</v>
      </c>
      <c r="I173" s="28">
        <v>361</v>
      </c>
      <c r="J173" s="29">
        <v>320</v>
      </c>
      <c r="K173" s="24">
        <v>877687</v>
      </c>
      <c r="L173" s="25">
        <v>236</v>
      </c>
      <c r="M173" s="26">
        <v>205</v>
      </c>
      <c r="N173" s="27">
        <v>1633159</v>
      </c>
      <c r="O173" s="28">
        <v>119</v>
      </c>
      <c r="P173" s="29">
        <v>99</v>
      </c>
      <c r="Q173" s="24">
        <v>7604946</v>
      </c>
      <c r="R173" s="25">
        <v>484</v>
      </c>
      <c r="S173" s="26">
        <v>443</v>
      </c>
      <c r="T173" s="27">
        <v>-887803</v>
      </c>
      <c r="U173" s="28" t="s">
        <v>3052</v>
      </c>
      <c r="V173" s="29" t="s">
        <v>3052</v>
      </c>
      <c r="W173" s="64" t="s">
        <v>3052</v>
      </c>
      <c r="X173" s="25">
        <v>193</v>
      </c>
      <c r="Y173" s="26">
        <v>152</v>
      </c>
      <c r="Z173" s="27">
        <v>764</v>
      </c>
      <c r="AA173" s="107">
        <v>369</v>
      </c>
      <c r="AB173" s="22">
        <v>0</v>
      </c>
      <c r="AC173" s="30">
        <v>100</v>
      </c>
      <c r="AD173" s="31">
        <v>0</v>
      </c>
    </row>
    <row r="174" spans="1:30" s="3" customFormat="1" ht="18.75" customHeight="1">
      <c r="A174" s="137">
        <v>172</v>
      </c>
      <c r="B174" s="139" t="s">
        <v>2104</v>
      </c>
      <c r="C174" s="140" t="s">
        <v>3056</v>
      </c>
      <c r="D174" s="141">
        <v>149</v>
      </c>
      <c r="E174" s="143">
        <v>5991970</v>
      </c>
      <c r="F174" s="144">
        <v>156</v>
      </c>
      <c r="G174" s="145">
        <v>138</v>
      </c>
      <c r="H174" s="146">
        <v>7489360</v>
      </c>
      <c r="I174" s="147">
        <v>138</v>
      </c>
      <c r="J174" s="148">
        <v>113</v>
      </c>
      <c r="K174" s="143">
        <v>2483916</v>
      </c>
      <c r="L174" s="144">
        <v>233</v>
      </c>
      <c r="M174" s="145">
        <v>202</v>
      </c>
      <c r="N174" s="146">
        <v>1682396</v>
      </c>
      <c r="O174" s="147">
        <v>249</v>
      </c>
      <c r="P174" s="148">
        <v>215</v>
      </c>
      <c r="Q174" s="143">
        <v>4319187</v>
      </c>
      <c r="R174" s="144">
        <v>130</v>
      </c>
      <c r="S174" s="145">
        <v>107</v>
      </c>
      <c r="T174" s="146">
        <v>1034703</v>
      </c>
      <c r="U174" s="147">
        <v>178</v>
      </c>
      <c r="V174" s="148">
        <v>166</v>
      </c>
      <c r="W174" s="143">
        <v>16848</v>
      </c>
      <c r="X174" s="144">
        <v>324</v>
      </c>
      <c r="Y174" s="145">
        <v>274</v>
      </c>
      <c r="Z174" s="146">
        <v>430</v>
      </c>
      <c r="AA174" s="149">
        <v>322</v>
      </c>
      <c r="AB174" s="141">
        <v>0</v>
      </c>
      <c r="AC174" s="150">
        <v>100</v>
      </c>
      <c r="AD174" s="151">
        <v>0</v>
      </c>
    </row>
    <row r="175" spans="1:30" s="3" customFormat="1" ht="18.75" customHeight="1">
      <c r="A175" s="137">
        <v>173</v>
      </c>
      <c r="B175" s="139" t="s">
        <v>1685</v>
      </c>
      <c r="C175" s="140" t="s">
        <v>3056</v>
      </c>
      <c r="D175" s="141">
        <v>150</v>
      </c>
      <c r="E175" s="143">
        <v>5938230</v>
      </c>
      <c r="F175" s="144">
        <v>199</v>
      </c>
      <c r="G175" s="145">
        <v>175</v>
      </c>
      <c r="H175" s="146">
        <v>5973011</v>
      </c>
      <c r="I175" s="147">
        <v>107</v>
      </c>
      <c r="J175" s="148">
        <v>84</v>
      </c>
      <c r="K175" s="143">
        <v>3212565</v>
      </c>
      <c r="L175" s="144">
        <v>131</v>
      </c>
      <c r="M175" s="145">
        <v>107</v>
      </c>
      <c r="N175" s="146">
        <v>3151805</v>
      </c>
      <c r="O175" s="147">
        <v>127</v>
      </c>
      <c r="P175" s="148">
        <v>106</v>
      </c>
      <c r="Q175" s="143">
        <v>7371424</v>
      </c>
      <c r="R175" s="144">
        <v>179</v>
      </c>
      <c r="S175" s="145">
        <v>154</v>
      </c>
      <c r="T175" s="146">
        <v>666185</v>
      </c>
      <c r="U175" s="147">
        <v>81</v>
      </c>
      <c r="V175" s="148">
        <v>71</v>
      </c>
      <c r="W175" s="143">
        <v>35323</v>
      </c>
      <c r="X175" s="144">
        <v>112</v>
      </c>
      <c r="Y175" s="145">
        <v>81</v>
      </c>
      <c r="Z175" s="146">
        <v>1203</v>
      </c>
      <c r="AA175" s="149">
        <v>311</v>
      </c>
      <c r="AB175" s="141">
        <v>0</v>
      </c>
      <c r="AC175" s="150">
        <v>85</v>
      </c>
      <c r="AD175" s="151">
        <v>15</v>
      </c>
    </row>
    <row r="176" spans="1:30" s="3" customFormat="1" ht="18.75" customHeight="1">
      <c r="A176" s="137">
        <v>174</v>
      </c>
      <c r="B176" s="139" t="s">
        <v>1397</v>
      </c>
      <c r="C176" s="140" t="s">
        <v>3056</v>
      </c>
      <c r="D176" s="185">
        <v>151</v>
      </c>
      <c r="E176" s="143">
        <v>5924356</v>
      </c>
      <c r="F176" s="144">
        <v>184</v>
      </c>
      <c r="G176" s="145">
        <v>162</v>
      </c>
      <c r="H176" s="146">
        <v>6388656</v>
      </c>
      <c r="I176" s="147">
        <v>184</v>
      </c>
      <c r="J176" s="148">
        <v>157</v>
      </c>
      <c r="K176" s="143">
        <v>1961569</v>
      </c>
      <c r="L176" s="144">
        <v>337</v>
      </c>
      <c r="M176" s="145">
        <v>301</v>
      </c>
      <c r="N176" s="146">
        <v>939947</v>
      </c>
      <c r="O176" s="147">
        <v>200</v>
      </c>
      <c r="P176" s="148">
        <v>170</v>
      </c>
      <c r="Q176" s="143">
        <v>5402632</v>
      </c>
      <c r="R176" s="144">
        <v>480</v>
      </c>
      <c r="S176" s="145">
        <v>440</v>
      </c>
      <c r="T176" s="146">
        <v>-712383</v>
      </c>
      <c r="U176" s="147">
        <v>65</v>
      </c>
      <c r="V176" s="148">
        <v>56</v>
      </c>
      <c r="W176" s="143">
        <v>39380</v>
      </c>
      <c r="X176" s="144">
        <v>89</v>
      </c>
      <c r="Y176" s="145">
        <v>60</v>
      </c>
      <c r="Z176" s="146">
        <v>1346</v>
      </c>
      <c r="AA176" s="149">
        <v>321</v>
      </c>
      <c r="AB176" s="141">
        <v>0</v>
      </c>
      <c r="AC176" s="150">
        <v>100</v>
      </c>
      <c r="AD176" s="151">
        <v>0</v>
      </c>
    </row>
    <row r="177" spans="1:30" s="3" customFormat="1" ht="18.75" customHeight="1">
      <c r="A177" s="152">
        <v>175</v>
      </c>
      <c r="B177" s="190" t="s">
        <v>3052</v>
      </c>
      <c r="C177" s="155" t="s">
        <v>3056</v>
      </c>
      <c r="D177" s="156">
        <v>152</v>
      </c>
      <c r="E177" s="206" t="s">
        <v>3052</v>
      </c>
      <c r="F177" s="159">
        <v>182</v>
      </c>
      <c r="G177" s="160">
        <v>160</v>
      </c>
      <c r="H177" s="207" t="s">
        <v>3052</v>
      </c>
      <c r="I177" s="162">
        <v>189</v>
      </c>
      <c r="J177" s="163">
        <v>162</v>
      </c>
      <c r="K177" s="206" t="s">
        <v>3052</v>
      </c>
      <c r="L177" s="159">
        <v>178</v>
      </c>
      <c r="M177" s="160">
        <v>152</v>
      </c>
      <c r="N177" s="207" t="s">
        <v>3052</v>
      </c>
      <c r="O177" s="162">
        <v>310</v>
      </c>
      <c r="P177" s="163">
        <v>273</v>
      </c>
      <c r="Q177" s="206" t="s">
        <v>3052</v>
      </c>
      <c r="R177" s="159">
        <v>137</v>
      </c>
      <c r="S177" s="160">
        <v>114</v>
      </c>
      <c r="T177" s="207" t="s">
        <v>3052</v>
      </c>
      <c r="U177" s="162" t="s">
        <v>3052</v>
      </c>
      <c r="V177" s="163" t="s">
        <v>3052</v>
      </c>
      <c r="W177" s="206" t="s">
        <v>3052</v>
      </c>
      <c r="X177" s="159">
        <v>451</v>
      </c>
      <c r="Y177" s="160">
        <v>400</v>
      </c>
      <c r="Z177" s="207" t="s">
        <v>3052</v>
      </c>
      <c r="AA177" s="164">
        <v>311</v>
      </c>
      <c r="AB177" s="156">
        <v>0</v>
      </c>
      <c r="AC177" s="165">
        <v>100</v>
      </c>
      <c r="AD177" s="166">
        <v>0</v>
      </c>
    </row>
    <row r="178" spans="1:30" s="3" customFormat="1" ht="18.75" customHeight="1">
      <c r="A178" s="18">
        <v>176</v>
      </c>
      <c r="B178" s="20" t="s">
        <v>2642</v>
      </c>
      <c r="C178" s="21" t="s">
        <v>404</v>
      </c>
      <c r="D178" s="22">
        <v>153</v>
      </c>
      <c r="E178" s="24">
        <v>5887535</v>
      </c>
      <c r="F178" s="25">
        <v>203</v>
      </c>
      <c r="G178" s="26">
        <v>179</v>
      </c>
      <c r="H178" s="27">
        <v>5887923</v>
      </c>
      <c r="I178" s="28">
        <v>126</v>
      </c>
      <c r="J178" s="29">
        <v>101</v>
      </c>
      <c r="K178" s="24">
        <v>2789703</v>
      </c>
      <c r="L178" s="25">
        <v>58</v>
      </c>
      <c r="M178" s="26">
        <v>42</v>
      </c>
      <c r="N178" s="27">
        <v>5793106</v>
      </c>
      <c r="O178" s="28">
        <v>132</v>
      </c>
      <c r="P178" s="29">
        <v>110</v>
      </c>
      <c r="Q178" s="24">
        <v>7195652</v>
      </c>
      <c r="R178" s="25">
        <v>72</v>
      </c>
      <c r="S178" s="26">
        <v>55</v>
      </c>
      <c r="T178" s="27">
        <v>1845030</v>
      </c>
      <c r="U178" s="28">
        <v>426</v>
      </c>
      <c r="V178" s="29">
        <v>397</v>
      </c>
      <c r="W178" s="24">
        <v>1</v>
      </c>
      <c r="X178" s="25">
        <v>416</v>
      </c>
      <c r="Y178" s="26">
        <v>365</v>
      </c>
      <c r="Z178" s="27">
        <v>261</v>
      </c>
      <c r="AA178" s="107">
        <v>369</v>
      </c>
      <c r="AB178" s="22">
        <v>0</v>
      </c>
      <c r="AC178" s="30">
        <v>100</v>
      </c>
      <c r="AD178" s="31">
        <v>0</v>
      </c>
    </row>
    <row r="179" spans="1:30" s="3" customFormat="1" ht="18.75" customHeight="1">
      <c r="A179" s="137">
        <v>177</v>
      </c>
      <c r="B179" s="139" t="s">
        <v>283</v>
      </c>
      <c r="C179" s="140" t="s">
        <v>3056</v>
      </c>
      <c r="D179" s="141">
        <v>154</v>
      </c>
      <c r="E179" s="143">
        <v>5823482</v>
      </c>
      <c r="F179" s="144">
        <v>167</v>
      </c>
      <c r="G179" s="145">
        <v>147</v>
      </c>
      <c r="H179" s="146">
        <v>7174639</v>
      </c>
      <c r="I179" s="147">
        <v>311</v>
      </c>
      <c r="J179" s="148">
        <v>272</v>
      </c>
      <c r="K179" s="143">
        <v>1122296</v>
      </c>
      <c r="L179" s="144">
        <v>398</v>
      </c>
      <c r="M179" s="145">
        <v>360</v>
      </c>
      <c r="N179" s="187" t="s">
        <v>3052</v>
      </c>
      <c r="O179" s="147">
        <v>154</v>
      </c>
      <c r="P179" s="148">
        <v>131</v>
      </c>
      <c r="Q179" s="143">
        <v>6492140</v>
      </c>
      <c r="R179" s="144">
        <v>432</v>
      </c>
      <c r="S179" s="145">
        <v>401</v>
      </c>
      <c r="T179" s="146">
        <v>24056</v>
      </c>
      <c r="U179" s="147">
        <v>171</v>
      </c>
      <c r="V179" s="148">
        <v>159</v>
      </c>
      <c r="W179" s="143">
        <v>17905</v>
      </c>
      <c r="X179" s="144">
        <v>73</v>
      </c>
      <c r="Y179" s="145">
        <v>45</v>
      </c>
      <c r="Z179" s="146">
        <v>1500</v>
      </c>
      <c r="AA179" s="149">
        <v>311</v>
      </c>
      <c r="AB179" s="141">
        <v>0</v>
      </c>
      <c r="AC179" s="150">
        <v>100</v>
      </c>
      <c r="AD179" s="151">
        <v>0</v>
      </c>
    </row>
    <row r="180" spans="1:30" s="3" customFormat="1" ht="18.75" customHeight="1">
      <c r="A180" s="137">
        <v>178</v>
      </c>
      <c r="B180" s="139" t="s">
        <v>775</v>
      </c>
      <c r="C180" s="140" t="s">
        <v>3056</v>
      </c>
      <c r="D180" s="141">
        <v>155</v>
      </c>
      <c r="E180" s="143">
        <v>5788925</v>
      </c>
      <c r="F180" s="144">
        <v>183</v>
      </c>
      <c r="G180" s="145">
        <v>161</v>
      </c>
      <c r="H180" s="146">
        <v>6413053</v>
      </c>
      <c r="I180" s="147">
        <v>124</v>
      </c>
      <c r="J180" s="148">
        <v>99</v>
      </c>
      <c r="K180" s="143">
        <v>2827727</v>
      </c>
      <c r="L180" s="144">
        <v>232</v>
      </c>
      <c r="M180" s="145">
        <v>201</v>
      </c>
      <c r="N180" s="146">
        <v>1684428</v>
      </c>
      <c r="O180" s="147">
        <v>276</v>
      </c>
      <c r="P180" s="148">
        <v>239</v>
      </c>
      <c r="Q180" s="143">
        <v>3739352</v>
      </c>
      <c r="R180" s="144">
        <v>205</v>
      </c>
      <c r="S180" s="145">
        <v>179</v>
      </c>
      <c r="T180" s="146">
        <v>488829</v>
      </c>
      <c r="U180" s="147">
        <v>160</v>
      </c>
      <c r="V180" s="148">
        <v>148</v>
      </c>
      <c r="W180" s="143">
        <v>19467</v>
      </c>
      <c r="X180" s="144">
        <v>201</v>
      </c>
      <c r="Y180" s="145">
        <v>159</v>
      </c>
      <c r="Z180" s="146">
        <v>735</v>
      </c>
      <c r="AA180" s="149">
        <v>383</v>
      </c>
      <c r="AB180" s="141">
        <v>0</v>
      </c>
      <c r="AC180" s="150">
        <v>100</v>
      </c>
      <c r="AD180" s="151">
        <v>0</v>
      </c>
    </row>
    <row r="181" spans="1:30" s="3" customFormat="1" ht="18.75" customHeight="1">
      <c r="A181" s="137">
        <v>179</v>
      </c>
      <c r="B181" s="139" t="s">
        <v>777</v>
      </c>
      <c r="C181" s="140" t="s">
        <v>3056</v>
      </c>
      <c r="D181" s="141">
        <v>156</v>
      </c>
      <c r="E181" s="143">
        <v>5773773</v>
      </c>
      <c r="F181" s="144">
        <v>172</v>
      </c>
      <c r="G181" s="145">
        <v>152</v>
      </c>
      <c r="H181" s="146">
        <v>6831120</v>
      </c>
      <c r="I181" s="147">
        <v>246</v>
      </c>
      <c r="J181" s="148">
        <v>214</v>
      </c>
      <c r="K181" s="143">
        <v>1437892</v>
      </c>
      <c r="L181" s="144">
        <v>255</v>
      </c>
      <c r="M181" s="145">
        <v>224</v>
      </c>
      <c r="N181" s="146">
        <v>1434010</v>
      </c>
      <c r="O181" s="147">
        <v>283</v>
      </c>
      <c r="P181" s="148">
        <v>246</v>
      </c>
      <c r="Q181" s="143">
        <v>3594519</v>
      </c>
      <c r="R181" s="144">
        <v>325</v>
      </c>
      <c r="S181" s="145">
        <v>296</v>
      </c>
      <c r="T181" s="146">
        <v>169727</v>
      </c>
      <c r="U181" s="147">
        <v>87</v>
      </c>
      <c r="V181" s="148">
        <v>77</v>
      </c>
      <c r="W181" s="143">
        <v>32433</v>
      </c>
      <c r="X181" s="144">
        <v>61</v>
      </c>
      <c r="Y181" s="145">
        <v>36</v>
      </c>
      <c r="Z181" s="146">
        <v>1655</v>
      </c>
      <c r="AA181" s="149">
        <v>321</v>
      </c>
      <c r="AB181" s="141">
        <v>0</v>
      </c>
      <c r="AC181" s="150">
        <v>100</v>
      </c>
      <c r="AD181" s="151">
        <v>0</v>
      </c>
    </row>
    <row r="182" spans="1:30" s="3" customFormat="1" ht="18.75" customHeight="1">
      <c r="A182" s="152">
        <v>180</v>
      </c>
      <c r="B182" s="154" t="s">
        <v>305</v>
      </c>
      <c r="C182" s="155" t="s">
        <v>3056</v>
      </c>
      <c r="D182" s="189">
        <v>157</v>
      </c>
      <c r="E182" s="158">
        <v>5763629</v>
      </c>
      <c r="F182" s="159">
        <v>5</v>
      </c>
      <c r="G182" s="160">
        <v>1</v>
      </c>
      <c r="H182" s="161">
        <v>102018279</v>
      </c>
      <c r="I182" s="162">
        <v>42</v>
      </c>
      <c r="J182" s="163">
        <v>29</v>
      </c>
      <c r="K182" s="158">
        <v>6649935</v>
      </c>
      <c r="L182" s="159">
        <v>139</v>
      </c>
      <c r="M182" s="160">
        <v>114</v>
      </c>
      <c r="N182" s="161">
        <v>3005729</v>
      </c>
      <c r="O182" s="162">
        <v>72</v>
      </c>
      <c r="P182" s="163">
        <v>58</v>
      </c>
      <c r="Q182" s="158">
        <v>11334496</v>
      </c>
      <c r="R182" s="159">
        <v>82</v>
      </c>
      <c r="S182" s="160">
        <v>65</v>
      </c>
      <c r="T182" s="161">
        <v>1526323</v>
      </c>
      <c r="U182" s="162">
        <v>395</v>
      </c>
      <c r="V182" s="163">
        <v>372</v>
      </c>
      <c r="W182" s="158">
        <v>353</v>
      </c>
      <c r="X182" s="159">
        <v>417</v>
      </c>
      <c r="Y182" s="160">
        <v>366</v>
      </c>
      <c r="Z182" s="161">
        <v>253</v>
      </c>
      <c r="AA182" s="164">
        <v>354</v>
      </c>
      <c r="AB182" s="156">
        <v>0</v>
      </c>
      <c r="AC182" s="165">
        <v>0</v>
      </c>
      <c r="AD182" s="166">
        <v>100</v>
      </c>
    </row>
    <row r="183" spans="1:30" s="3" customFormat="1" ht="18.75" customHeight="1">
      <c r="A183" s="167">
        <v>181</v>
      </c>
      <c r="B183" s="169" t="s">
        <v>1465</v>
      </c>
      <c r="C183" s="170" t="s">
        <v>3056</v>
      </c>
      <c r="D183" s="171">
        <v>158</v>
      </c>
      <c r="E183" s="173">
        <v>5727909</v>
      </c>
      <c r="F183" s="174">
        <v>206</v>
      </c>
      <c r="G183" s="175">
        <v>182</v>
      </c>
      <c r="H183" s="176">
        <v>5727909</v>
      </c>
      <c r="I183" s="177">
        <v>142</v>
      </c>
      <c r="J183" s="178">
        <v>117</v>
      </c>
      <c r="K183" s="173">
        <v>2368835</v>
      </c>
      <c r="L183" s="174">
        <v>192</v>
      </c>
      <c r="M183" s="175">
        <v>166</v>
      </c>
      <c r="N183" s="176">
        <v>2085130</v>
      </c>
      <c r="O183" s="177">
        <v>295</v>
      </c>
      <c r="P183" s="178">
        <v>258</v>
      </c>
      <c r="Q183" s="173">
        <v>3417334</v>
      </c>
      <c r="R183" s="174">
        <v>145</v>
      </c>
      <c r="S183" s="175">
        <v>121</v>
      </c>
      <c r="T183" s="176">
        <v>910829</v>
      </c>
      <c r="U183" s="177">
        <v>311</v>
      </c>
      <c r="V183" s="178">
        <v>295</v>
      </c>
      <c r="W183" s="173">
        <v>4309</v>
      </c>
      <c r="X183" s="174">
        <v>195</v>
      </c>
      <c r="Y183" s="175">
        <v>153</v>
      </c>
      <c r="Z183" s="176">
        <v>756</v>
      </c>
      <c r="AA183" s="179">
        <v>384</v>
      </c>
      <c r="AB183" s="171">
        <v>0</v>
      </c>
      <c r="AC183" s="180">
        <v>53</v>
      </c>
      <c r="AD183" s="181">
        <v>47</v>
      </c>
    </row>
    <row r="184" spans="1:30" s="3" customFormat="1" ht="18.75" customHeight="1">
      <c r="A184" s="137">
        <v>182</v>
      </c>
      <c r="B184" s="139" t="s">
        <v>165</v>
      </c>
      <c r="C184" s="140" t="s">
        <v>3056</v>
      </c>
      <c r="D184" s="141">
        <v>159</v>
      </c>
      <c r="E184" s="143">
        <v>5709628</v>
      </c>
      <c r="F184" s="144">
        <v>208</v>
      </c>
      <c r="G184" s="145">
        <v>184</v>
      </c>
      <c r="H184" s="146">
        <v>5709628</v>
      </c>
      <c r="I184" s="147">
        <v>122</v>
      </c>
      <c r="J184" s="148">
        <v>97</v>
      </c>
      <c r="K184" s="143">
        <v>2860654</v>
      </c>
      <c r="L184" s="144">
        <v>35</v>
      </c>
      <c r="M184" s="145">
        <v>24</v>
      </c>
      <c r="N184" s="146">
        <v>7797066</v>
      </c>
      <c r="O184" s="147">
        <v>86</v>
      </c>
      <c r="P184" s="148">
        <v>69</v>
      </c>
      <c r="Q184" s="143">
        <v>9761361</v>
      </c>
      <c r="R184" s="144">
        <v>35</v>
      </c>
      <c r="S184" s="145">
        <v>22</v>
      </c>
      <c r="T184" s="146">
        <v>3773330</v>
      </c>
      <c r="U184" s="147">
        <v>287</v>
      </c>
      <c r="V184" s="148">
        <v>272</v>
      </c>
      <c r="W184" s="143">
        <v>5500</v>
      </c>
      <c r="X184" s="144">
        <v>350</v>
      </c>
      <c r="Y184" s="145">
        <v>300</v>
      </c>
      <c r="Z184" s="146">
        <v>386</v>
      </c>
      <c r="AA184" s="149">
        <v>341</v>
      </c>
      <c r="AB184" s="141">
        <v>0</v>
      </c>
      <c r="AC184" s="150">
        <v>100</v>
      </c>
      <c r="AD184" s="151">
        <v>0</v>
      </c>
    </row>
    <row r="185" spans="1:30" s="3" customFormat="1" ht="18.75" customHeight="1">
      <c r="A185" s="137">
        <v>183</v>
      </c>
      <c r="B185" s="139" t="s">
        <v>1101</v>
      </c>
      <c r="C185" s="140" t="s">
        <v>3056</v>
      </c>
      <c r="D185" s="141">
        <v>160</v>
      </c>
      <c r="E185" s="143">
        <v>5695091</v>
      </c>
      <c r="F185" s="144">
        <v>147</v>
      </c>
      <c r="G185" s="145">
        <v>130</v>
      </c>
      <c r="H185" s="146">
        <v>7878328</v>
      </c>
      <c r="I185" s="147">
        <v>249</v>
      </c>
      <c r="J185" s="148">
        <v>216</v>
      </c>
      <c r="K185" s="143">
        <v>1433859</v>
      </c>
      <c r="L185" s="144">
        <v>334</v>
      </c>
      <c r="M185" s="145">
        <v>298</v>
      </c>
      <c r="N185" s="146">
        <v>955540</v>
      </c>
      <c r="O185" s="147">
        <v>214</v>
      </c>
      <c r="P185" s="148">
        <v>183</v>
      </c>
      <c r="Q185" s="143">
        <v>5119083</v>
      </c>
      <c r="R185" s="144">
        <v>264</v>
      </c>
      <c r="S185" s="145">
        <v>235</v>
      </c>
      <c r="T185" s="146">
        <v>334851</v>
      </c>
      <c r="U185" s="147">
        <v>170</v>
      </c>
      <c r="V185" s="148">
        <v>158</v>
      </c>
      <c r="W185" s="143">
        <v>18071</v>
      </c>
      <c r="X185" s="144">
        <v>459</v>
      </c>
      <c r="Y185" s="145">
        <v>408</v>
      </c>
      <c r="Z185" s="146">
        <v>178</v>
      </c>
      <c r="AA185" s="149">
        <v>352</v>
      </c>
      <c r="AB185" s="141">
        <v>0</v>
      </c>
      <c r="AC185" s="150">
        <v>85</v>
      </c>
      <c r="AD185" s="151">
        <v>15</v>
      </c>
    </row>
    <row r="186" spans="1:30" s="3" customFormat="1" ht="18.75" customHeight="1">
      <c r="A186" s="32">
        <v>184</v>
      </c>
      <c r="B186" s="34" t="s">
        <v>436</v>
      </c>
      <c r="C186" s="35" t="s">
        <v>3058</v>
      </c>
      <c r="D186" s="45">
        <v>161</v>
      </c>
      <c r="E186" s="38">
        <v>5689532</v>
      </c>
      <c r="F186" s="39">
        <v>205</v>
      </c>
      <c r="G186" s="40">
        <v>181</v>
      </c>
      <c r="H186" s="41">
        <v>5735121</v>
      </c>
      <c r="I186" s="42">
        <v>103</v>
      </c>
      <c r="J186" s="43">
        <v>80</v>
      </c>
      <c r="K186" s="38">
        <v>3318746</v>
      </c>
      <c r="L186" s="39">
        <v>50</v>
      </c>
      <c r="M186" s="40">
        <v>34</v>
      </c>
      <c r="N186" s="41">
        <v>6669774</v>
      </c>
      <c r="O186" s="42">
        <v>67</v>
      </c>
      <c r="P186" s="43">
        <v>53</v>
      </c>
      <c r="Q186" s="38">
        <v>12014738</v>
      </c>
      <c r="R186" s="39">
        <v>50</v>
      </c>
      <c r="S186" s="40">
        <v>34</v>
      </c>
      <c r="T186" s="41">
        <v>2661391</v>
      </c>
      <c r="U186" s="42">
        <v>37</v>
      </c>
      <c r="V186" s="43">
        <v>30</v>
      </c>
      <c r="W186" s="38">
        <v>62344</v>
      </c>
      <c r="X186" s="39">
        <v>40</v>
      </c>
      <c r="Y186" s="40">
        <v>20</v>
      </c>
      <c r="Z186" s="41">
        <v>2241</v>
      </c>
      <c r="AA186" s="108">
        <v>384</v>
      </c>
      <c r="AB186" s="45">
        <v>49</v>
      </c>
      <c r="AC186" s="37">
        <v>2</v>
      </c>
      <c r="AD186" s="46">
        <v>49</v>
      </c>
    </row>
    <row r="187" spans="1:30" s="3" customFormat="1" ht="18.75" customHeight="1">
      <c r="A187" s="48">
        <v>185</v>
      </c>
      <c r="B187" s="50" t="s">
        <v>437</v>
      </c>
      <c r="C187" s="51" t="s">
        <v>88</v>
      </c>
      <c r="D187" s="52">
        <v>162</v>
      </c>
      <c r="E187" s="54">
        <v>5655445</v>
      </c>
      <c r="F187" s="55">
        <v>209</v>
      </c>
      <c r="G187" s="56">
        <v>185</v>
      </c>
      <c r="H187" s="57">
        <v>5696238</v>
      </c>
      <c r="I187" s="58">
        <v>195</v>
      </c>
      <c r="J187" s="59">
        <v>167</v>
      </c>
      <c r="K187" s="54">
        <v>1837594</v>
      </c>
      <c r="L187" s="55">
        <v>296</v>
      </c>
      <c r="M187" s="56">
        <v>262</v>
      </c>
      <c r="N187" s="57">
        <v>1164237</v>
      </c>
      <c r="O187" s="58">
        <v>232</v>
      </c>
      <c r="P187" s="59">
        <v>200</v>
      </c>
      <c r="Q187" s="54">
        <v>4653865</v>
      </c>
      <c r="R187" s="55">
        <v>119</v>
      </c>
      <c r="S187" s="56">
        <v>98</v>
      </c>
      <c r="T187" s="57">
        <v>1119548</v>
      </c>
      <c r="U187" s="58">
        <v>73</v>
      </c>
      <c r="V187" s="59">
        <v>64</v>
      </c>
      <c r="W187" s="54">
        <v>37641</v>
      </c>
      <c r="X187" s="55">
        <v>158</v>
      </c>
      <c r="Y187" s="56">
        <v>120</v>
      </c>
      <c r="Z187" s="57">
        <v>892</v>
      </c>
      <c r="AA187" s="109">
        <v>314</v>
      </c>
      <c r="AB187" s="52">
        <v>0</v>
      </c>
      <c r="AC187" s="60">
        <v>0</v>
      </c>
      <c r="AD187" s="61">
        <v>100</v>
      </c>
    </row>
    <row r="188" spans="1:30" s="3" customFormat="1" ht="18.75" customHeight="1">
      <c r="A188" s="167">
        <v>186</v>
      </c>
      <c r="B188" s="169" t="s">
        <v>186</v>
      </c>
      <c r="C188" s="170" t="s">
        <v>3056</v>
      </c>
      <c r="D188" s="171">
        <v>163</v>
      </c>
      <c r="E188" s="173">
        <v>5628900</v>
      </c>
      <c r="F188" s="174">
        <v>12</v>
      </c>
      <c r="G188" s="175">
        <v>5</v>
      </c>
      <c r="H188" s="176">
        <v>59073509</v>
      </c>
      <c r="I188" s="177">
        <v>127</v>
      </c>
      <c r="J188" s="178">
        <v>102</v>
      </c>
      <c r="K188" s="173">
        <v>2756233</v>
      </c>
      <c r="L188" s="174">
        <v>112</v>
      </c>
      <c r="M188" s="175">
        <v>89</v>
      </c>
      <c r="N188" s="176">
        <v>3781188</v>
      </c>
      <c r="O188" s="177">
        <v>76</v>
      </c>
      <c r="P188" s="178">
        <v>61</v>
      </c>
      <c r="Q188" s="173">
        <v>10710517</v>
      </c>
      <c r="R188" s="174">
        <v>78</v>
      </c>
      <c r="S188" s="175">
        <v>61</v>
      </c>
      <c r="T188" s="176">
        <v>1683438</v>
      </c>
      <c r="U188" s="177" t="s">
        <v>3052</v>
      </c>
      <c r="V188" s="178" t="s">
        <v>3052</v>
      </c>
      <c r="W188" s="184" t="s">
        <v>3052</v>
      </c>
      <c r="X188" s="174">
        <v>406</v>
      </c>
      <c r="Y188" s="175">
        <v>356</v>
      </c>
      <c r="Z188" s="176">
        <v>281</v>
      </c>
      <c r="AA188" s="179">
        <v>354</v>
      </c>
      <c r="AB188" s="171">
        <v>0</v>
      </c>
      <c r="AC188" s="180">
        <v>0</v>
      </c>
      <c r="AD188" s="181">
        <v>100</v>
      </c>
    </row>
    <row r="189" spans="1:30" s="3" customFormat="1" ht="18.75" customHeight="1">
      <c r="A189" s="137">
        <v>187</v>
      </c>
      <c r="B189" s="139" t="s">
        <v>201</v>
      </c>
      <c r="C189" s="140" t="s">
        <v>3056</v>
      </c>
      <c r="D189" s="141">
        <v>164</v>
      </c>
      <c r="E189" s="143">
        <v>5626704</v>
      </c>
      <c r="F189" s="144">
        <v>139</v>
      </c>
      <c r="G189" s="145">
        <v>122</v>
      </c>
      <c r="H189" s="146">
        <v>8536489</v>
      </c>
      <c r="I189" s="147">
        <v>88</v>
      </c>
      <c r="J189" s="148">
        <v>68</v>
      </c>
      <c r="K189" s="143">
        <v>3590314</v>
      </c>
      <c r="L189" s="144">
        <v>388</v>
      </c>
      <c r="M189" s="145">
        <v>350</v>
      </c>
      <c r="N189" s="146">
        <v>662967</v>
      </c>
      <c r="O189" s="147">
        <v>149</v>
      </c>
      <c r="P189" s="148">
        <v>126</v>
      </c>
      <c r="Q189" s="143">
        <v>6560071</v>
      </c>
      <c r="R189" s="144">
        <v>479</v>
      </c>
      <c r="S189" s="145">
        <v>439</v>
      </c>
      <c r="T189" s="146">
        <v>-575763</v>
      </c>
      <c r="U189" s="147">
        <v>374</v>
      </c>
      <c r="V189" s="148">
        <v>352</v>
      </c>
      <c r="W189" s="143">
        <v>1000</v>
      </c>
      <c r="X189" s="144">
        <v>161</v>
      </c>
      <c r="Y189" s="145">
        <v>123</v>
      </c>
      <c r="Z189" s="146">
        <v>886</v>
      </c>
      <c r="AA189" s="149">
        <v>352</v>
      </c>
      <c r="AB189" s="141">
        <v>0</v>
      </c>
      <c r="AC189" s="150">
        <v>100</v>
      </c>
      <c r="AD189" s="151">
        <v>0</v>
      </c>
    </row>
    <row r="190" spans="1:30" s="3" customFormat="1" ht="18.75" customHeight="1">
      <c r="A190" s="137">
        <v>188</v>
      </c>
      <c r="B190" s="139" t="s">
        <v>153</v>
      </c>
      <c r="C190" s="140" t="s">
        <v>3056</v>
      </c>
      <c r="D190" s="141">
        <v>165</v>
      </c>
      <c r="E190" s="143">
        <v>5591568</v>
      </c>
      <c r="F190" s="144">
        <v>213</v>
      </c>
      <c r="G190" s="145">
        <v>189</v>
      </c>
      <c r="H190" s="146">
        <v>5592197</v>
      </c>
      <c r="I190" s="147">
        <v>305</v>
      </c>
      <c r="J190" s="148">
        <v>267</v>
      </c>
      <c r="K190" s="143">
        <v>1162190</v>
      </c>
      <c r="L190" s="144">
        <v>266</v>
      </c>
      <c r="M190" s="145">
        <v>234</v>
      </c>
      <c r="N190" s="146">
        <v>1349616</v>
      </c>
      <c r="O190" s="147">
        <v>303</v>
      </c>
      <c r="P190" s="148">
        <v>266</v>
      </c>
      <c r="Q190" s="143">
        <v>3260300</v>
      </c>
      <c r="R190" s="144">
        <v>223</v>
      </c>
      <c r="S190" s="145">
        <v>194</v>
      </c>
      <c r="T190" s="146">
        <v>421206</v>
      </c>
      <c r="U190" s="147">
        <v>277</v>
      </c>
      <c r="V190" s="148">
        <v>262</v>
      </c>
      <c r="W190" s="143">
        <v>6014</v>
      </c>
      <c r="X190" s="144">
        <v>364</v>
      </c>
      <c r="Y190" s="145">
        <v>314</v>
      </c>
      <c r="Z190" s="146">
        <v>353</v>
      </c>
      <c r="AA190" s="149">
        <v>352</v>
      </c>
      <c r="AB190" s="141">
        <v>0</v>
      </c>
      <c r="AC190" s="150">
        <v>0</v>
      </c>
      <c r="AD190" s="151">
        <v>100</v>
      </c>
    </row>
    <row r="191" spans="1:30" s="3" customFormat="1" ht="18.75" customHeight="1">
      <c r="A191" s="32">
        <v>189</v>
      </c>
      <c r="B191" s="34" t="s">
        <v>438</v>
      </c>
      <c r="C191" s="35" t="s">
        <v>1061</v>
      </c>
      <c r="D191" s="45">
        <v>166</v>
      </c>
      <c r="E191" s="38">
        <v>5490895</v>
      </c>
      <c r="F191" s="39">
        <v>191</v>
      </c>
      <c r="G191" s="40">
        <v>168</v>
      </c>
      <c r="H191" s="41">
        <v>6230023</v>
      </c>
      <c r="I191" s="42">
        <v>205</v>
      </c>
      <c r="J191" s="43">
        <v>177</v>
      </c>
      <c r="K191" s="38">
        <v>1739012</v>
      </c>
      <c r="L191" s="39">
        <v>83</v>
      </c>
      <c r="M191" s="40">
        <v>64</v>
      </c>
      <c r="N191" s="41">
        <v>4681813</v>
      </c>
      <c r="O191" s="42">
        <v>121</v>
      </c>
      <c r="P191" s="43">
        <v>100</v>
      </c>
      <c r="Q191" s="38">
        <v>7597003</v>
      </c>
      <c r="R191" s="39">
        <v>227</v>
      </c>
      <c r="S191" s="40">
        <v>198</v>
      </c>
      <c r="T191" s="41">
        <v>408268</v>
      </c>
      <c r="U191" s="42">
        <v>119</v>
      </c>
      <c r="V191" s="43">
        <v>109</v>
      </c>
      <c r="W191" s="38">
        <v>25248</v>
      </c>
      <c r="X191" s="39">
        <v>78</v>
      </c>
      <c r="Y191" s="40">
        <v>50</v>
      </c>
      <c r="Z191" s="41">
        <v>1416</v>
      </c>
      <c r="AA191" s="108">
        <v>321</v>
      </c>
      <c r="AB191" s="45">
        <v>0</v>
      </c>
      <c r="AC191" s="37">
        <v>100</v>
      </c>
      <c r="AD191" s="46">
        <v>0</v>
      </c>
    </row>
    <row r="192" spans="1:30" s="3" customFormat="1" ht="18.75" customHeight="1">
      <c r="A192" s="48">
        <v>190</v>
      </c>
      <c r="B192" s="50" t="s">
        <v>1831</v>
      </c>
      <c r="C192" s="51" t="s">
        <v>1061</v>
      </c>
      <c r="D192" s="52">
        <v>167</v>
      </c>
      <c r="E192" s="54">
        <v>5433245</v>
      </c>
      <c r="F192" s="55">
        <v>214</v>
      </c>
      <c r="G192" s="56">
        <v>190</v>
      </c>
      <c r="H192" s="57">
        <v>5565475</v>
      </c>
      <c r="I192" s="58">
        <v>175</v>
      </c>
      <c r="J192" s="59">
        <v>149</v>
      </c>
      <c r="K192" s="54">
        <v>2068295</v>
      </c>
      <c r="L192" s="55">
        <v>181</v>
      </c>
      <c r="M192" s="56">
        <v>155</v>
      </c>
      <c r="N192" s="57">
        <v>2241083</v>
      </c>
      <c r="O192" s="58">
        <v>256</v>
      </c>
      <c r="P192" s="59">
        <v>221</v>
      </c>
      <c r="Q192" s="54">
        <v>4155651</v>
      </c>
      <c r="R192" s="55">
        <v>215</v>
      </c>
      <c r="S192" s="56">
        <v>187</v>
      </c>
      <c r="T192" s="57">
        <v>453185</v>
      </c>
      <c r="U192" s="58">
        <v>283</v>
      </c>
      <c r="V192" s="59">
        <v>268</v>
      </c>
      <c r="W192" s="54">
        <v>5650</v>
      </c>
      <c r="X192" s="55">
        <v>219</v>
      </c>
      <c r="Y192" s="56">
        <v>175</v>
      </c>
      <c r="Z192" s="57">
        <v>679</v>
      </c>
      <c r="AA192" s="109">
        <v>321</v>
      </c>
      <c r="AB192" s="52">
        <v>0</v>
      </c>
      <c r="AC192" s="60">
        <v>100</v>
      </c>
      <c r="AD192" s="61">
        <v>0</v>
      </c>
    </row>
    <row r="193" spans="1:30" s="3" customFormat="1" ht="18.75" customHeight="1">
      <c r="A193" s="18">
        <v>191</v>
      </c>
      <c r="B193" s="20" t="s">
        <v>2174</v>
      </c>
      <c r="C193" s="21" t="s">
        <v>88</v>
      </c>
      <c r="D193" s="22">
        <v>168</v>
      </c>
      <c r="E193" s="24">
        <v>5415357</v>
      </c>
      <c r="F193" s="25">
        <v>215</v>
      </c>
      <c r="G193" s="26">
        <v>191</v>
      </c>
      <c r="H193" s="27">
        <v>5440712</v>
      </c>
      <c r="I193" s="28">
        <v>188</v>
      </c>
      <c r="J193" s="29">
        <v>161</v>
      </c>
      <c r="K193" s="24">
        <v>1885354</v>
      </c>
      <c r="L193" s="25">
        <v>404</v>
      </c>
      <c r="M193" s="26">
        <v>366</v>
      </c>
      <c r="N193" s="27">
        <v>596811</v>
      </c>
      <c r="O193" s="28">
        <v>246</v>
      </c>
      <c r="P193" s="29">
        <v>213</v>
      </c>
      <c r="Q193" s="24">
        <v>4340752</v>
      </c>
      <c r="R193" s="25">
        <v>393</v>
      </c>
      <c r="S193" s="26">
        <v>363</v>
      </c>
      <c r="T193" s="27">
        <v>60501</v>
      </c>
      <c r="U193" s="28">
        <v>113</v>
      </c>
      <c r="V193" s="29">
        <v>103</v>
      </c>
      <c r="W193" s="24">
        <v>26650</v>
      </c>
      <c r="X193" s="25">
        <v>54</v>
      </c>
      <c r="Y193" s="26">
        <v>30</v>
      </c>
      <c r="Z193" s="27">
        <v>1800</v>
      </c>
      <c r="AA193" s="107">
        <v>321</v>
      </c>
      <c r="AB193" s="22">
        <v>0</v>
      </c>
      <c r="AC193" s="30">
        <v>100</v>
      </c>
      <c r="AD193" s="31">
        <v>0</v>
      </c>
    </row>
    <row r="194" spans="1:30" s="3" customFormat="1" ht="18.75" customHeight="1">
      <c r="A194" s="32">
        <v>192</v>
      </c>
      <c r="B194" s="34" t="s">
        <v>2641</v>
      </c>
      <c r="C194" s="35" t="s">
        <v>107</v>
      </c>
      <c r="D194" s="45">
        <v>169</v>
      </c>
      <c r="E194" s="38">
        <v>5415212</v>
      </c>
      <c r="F194" s="39">
        <v>200</v>
      </c>
      <c r="G194" s="40">
        <v>176</v>
      </c>
      <c r="H194" s="41">
        <v>5947422</v>
      </c>
      <c r="I194" s="42">
        <v>182</v>
      </c>
      <c r="J194" s="43">
        <v>155</v>
      </c>
      <c r="K194" s="38">
        <v>1963294</v>
      </c>
      <c r="L194" s="39">
        <v>306</v>
      </c>
      <c r="M194" s="40">
        <v>272</v>
      </c>
      <c r="N194" s="41">
        <v>1092632</v>
      </c>
      <c r="O194" s="42">
        <v>328</v>
      </c>
      <c r="P194" s="43">
        <v>290</v>
      </c>
      <c r="Q194" s="38">
        <v>2960772</v>
      </c>
      <c r="R194" s="39">
        <v>296</v>
      </c>
      <c r="S194" s="40">
        <v>267</v>
      </c>
      <c r="T194" s="41">
        <v>238613</v>
      </c>
      <c r="U194" s="42" t="s">
        <v>3052</v>
      </c>
      <c r="V194" s="43" t="s">
        <v>3052</v>
      </c>
      <c r="W194" s="44" t="s">
        <v>3052</v>
      </c>
      <c r="X194" s="39">
        <v>321</v>
      </c>
      <c r="Y194" s="40">
        <v>271</v>
      </c>
      <c r="Z194" s="41">
        <v>433</v>
      </c>
      <c r="AA194" s="108">
        <v>311</v>
      </c>
      <c r="AB194" s="45">
        <v>15</v>
      </c>
      <c r="AC194" s="37">
        <v>85</v>
      </c>
      <c r="AD194" s="46">
        <v>0</v>
      </c>
    </row>
    <row r="195" spans="1:30" s="3" customFormat="1" ht="18.75" customHeight="1">
      <c r="A195" s="137">
        <v>193</v>
      </c>
      <c r="B195" s="139" t="s">
        <v>217</v>
      </c>
      <c r="C195" s="140" t="s">
        <v>3056</v>
      </c>
      <c r="D195" s="141">
        <v>170</v>
      </c>
      <c r="E195" s="143">
        <v>5364734</v>
      </c>
      <c r="F195" s="144">
        <v>216</v>
      </c>
      <c r="G195" s="145">
        <v>192</v>
      </c>
      <c r="H195" s="146">
        <v>5430295</v>
      </c>
      <c r="I195" s="147">
        <v>196</v>
      </c>
      <c r="J195" s="148">
        <v>168</v>
      </c>
      <c r="K195" s="143">
        <v>1830531</v>
      </c>
      <c r="L195" s="144">
        <v>263</v>
      </c>
      <c r="M195" s="145">
        <v>232</v>
      </c>
      <c r="N195" s="146">
        <v>1362119</v>
      </c>
      <c r="O195" s="147">
        <v>294</v>
      </c>
      <c r="P195" s="148">
        <v>257</v>
      </c>
      <c r="Q195" s="143">
        <v>3418819</v>
      </c>
      <c r="R195" s="144">
        <v>177</v>
      </c>
      <c r="S195" s="145">
        <v>152</v>
      </c>
      <c r="T195" s="146">
        <v>680268</v>
      </c>
      <c r="U195" s="147">
        <v>102</v>
      </c>
      <c r="V195" s="148">
        <v>92</v>
      </c>
      <c r="W195" s="143">
        <v>28360</v>
      </c>
      <c r="X195" s="144">
        <v>368</v>
      </c>
      <c r="Y195" s="145">
        <v>318</v>
      </c>
      <c r="Z195" s="146">
        <v>351</v>
      </c>
      <c r="AA195" s="149">
        <v>342</v>
      </c>
      <c r="AB195" s="141">
        <v>0</v>
      </c>
      <c r="AC195" s="150">
        <v>100</v>
      </c>
      <c r="AD195" s="151">
        <v>0</v>
      </c>
    </row>
    <row r="196" spans="1:30" s="3" customFormat="1" ht="18.75" customHeight="1">
      <c r="A196" s="137">
        <v>194</v>
      </c>
      <c r="B196" s="139" t="s">
        <v>1625</v>
      </c>
      <c r="C196" s="140" t="s">
        <v>3056</v>
      </c>
      <c r="D196" s="141">
        <v>171</v>
      </c>
      <c r="E196" s="143">
        <v>5347458</v>
      </c>
      <c r="F196" s="144">
        <v>210</v>
      </c>
      <c r="G196" s="145">
        <v>186</v>
      </c>
      <c r="H196" s="146">
        <v>5668552</v>
      </c>
      <c r="I196" s="147">
        <v>139</v>
      </c>
      <c r="J196" s="148">
        <v>114</v>
      </c>
      <c r="K196" s="143">
        <v>2474332</v>
      </c>
      <c r="L196" s="144">
        <v>134</v>
      </c>
      <c r="M196" s="145">
        <v>110</v>
      </c>
      <c r="N196" s="146">
        <v>3126195</v>
      </c>
      <c r="O196" s="147">
        <v>204</v>
      </c>
      <c r="P196" s="148">
        <v>174</v>
      </c>
      <c r="Q196" s="143">
        <v>5284485</v>
      </c>
      <c r="R196" s="144">
        <v>112</v>
      </c>
      <c r="S196" s="145">
        <v>91</v>
      </c>
      <c r="T196" s="146">
        <v>1229463</v>
      </c>
      <c r="U196" s="147">
        <v>100</v>
      </c>
      <c r="V196" s="148">
        <v>90</v>
      </c>
      <c r="W196" s="143">
        <v>29540</v>
      </c>
      <c r="X196" s="144">
        <v>75</v>
      </c>
      <c r="Y196" s="145">
        <v>47</v>
      </c>
      <c r="Z196" s="146">
        <v>1463</v>
      </c>
      <c r="AA196" s="149">
        <v>321</v>
      </c>
      <c r="AB196" s="141">
        <v>0</v>
      </c>
      <c r="AC196" s="150">
        <v>100</v>
      </c>
      <c r="AD196" s="151">
        <v>0</v>
      </c>
    </row>
    <row r="197" spans="1:30" s="3" customFormat="1" ht="18.75" customHeight="1">
      <c r="A197" s="152">
        <v>195</v>
      </c>
      <c r="B197" s="154" t="s">
        <v>161</v>
      </c>
      <c r="C197" s="155" t="s">
        <v>3056</v>
      </c>
      <c r="D197" s="156">
        <v>172</v>
      </c>
      <c r="E197" s="158">
        <v>5318014</v>
      </c>
      <c r="F197" s="159">
        <v>212</v>
      </c>
      <c r="G197" s="160">
        <v>188</v>
      </c>
      <c r="H197" s="161">
        <v>5626159</v>
      </c>
      <c r="I197" s="162">
        <v>223</v>
      </c>
      <c r="J197" s="163">
        <v>193</v>
      </c>
      <c r="K197" s="158">
        <v>1639101</v>
      </c>
      <c r="L197" s="159">
        <v>115</v>
      </c>
      <c r="M197" s="160">
        <v>92</v>
      </c>
      <c r="N197" s="161">
        <v>3739093</v>
      </c>
      <c r="O197" s="162">
        <v>216</v>
      </c>
      <c r="P197" s="163">
        <v>185</v>
      </c>
      <c r="Q197" s="158">
        <v>5083991</v>
      </c>
      <c r="R197" s="159">
        <v>172</v>
      </c>
      <c r="S197" s="160">
        <v>147</v>
      </c>
      <c r="T197" s="161">
        <v>698828</v>
      </c>
      <c r="U197" s="162">
        <v>197</v>
      </c>
      <c r="V197" s="163">
        <v>185</v>
      </c>
      <c r="W197" s="158">
        <v>15339</v>
      </c>
      <c r="X197" s="159">
        <v>381</v>
      </c>
      <c r="Y197" s="160">
        <v>331</v>
      </c>
      <c r="Z197" s="161">
        <v>317</v>
      </c>
      <c r="AA197" s="164">
        <v>341</v>
      </c>
      <c r="AB197" s="156">
        <v>0</v>
      </c>
      <c r="AC197" s="165">
        <v>50</v>
      </c>
      <c r="AD197" s="166">
        <v>50</v>
      </c>
    </row>
    <row r="198" spans="1:30" s="3" customFormat="1" ht="18.75" customHeight="1">
      <c r="A198" s="167">
        <v>196</v>
      </c>
      <c r="B198" s="169" t="s">
        <v>167</v>
      </c>
      <c r="C198" s="170" t="s">
        <v>3056</v>
      </c>
      <c r="D198" s="171">
        <v>173</v>
      </c>
      <c r="E198" s="173">
        <v>5303514</v>
      </c>
      <c r="F198" s="174">
        <v>217</v>
      </c>
      <c r="G198" s="175">
        <v>193</v>
      </c>
      <c r="H198" s="176">
        <v>5393892</v>
      </c>
      <c r="I198" s="177">
        <v>288</v>
      </c>
      <c r="J198" s="178">
        <v>251</v>
      </c>
      <c r="K198" s="173">
        <v>1214274</v>
      </c>
      <c r="L198" s="174">
        <v>251</v>
      </c>
      <c r="M198" s="175">
        <v>220</v>
      </c>
      <c r="N198" s="176">
        <v>1458787</v>
      </c>
      <c r="O198" s="177">
        <v>211</v>
      </c>
      <c r="P198" s="178">
        <v>181</v>
      </c>
      <c r="Q198" s="173">
        <v>5171308</v>
      </c>
      <c r="R198" s="174">
        <v>255</v>
      </c>
      <c r="S198" s="175">
        <v>226</v>
      </c>
      <c r="T198" s="176">
        <v>351947</v>
      </c>
      <c r="U198" s="177">
        <v>74</v>
      </c>
      <c r="V198" s="178">
        <v>65</v>
      </c>
      <c r="W198" s="173">
        <v>37543</v>
      </c>
      <c r="X198" s="174">
        <v>453</v>
      </c>
      <c r="Y198" s="175">
        <v>402</v>
      </c>
      <c r="Z198" s="176">
        <v>185</v>
      </c>
      <c r="AA198" s="179">
        <v>356</v>
      </c>
      <c r="AB198" s="171">
        <v>0</v>
      </c>
      <c r="AC198" s="180">
        <v>100</v>
      </c>
      <c r="AD198" s="181">
        <v>0</v>
      </c>
    </row>
    <row r="199" spans="1:30" s="3" customFormat="1" ht="18.75" customHeight="1">
      <c r="A199" s="32">
        <v>197</v>
      </c>
      <c r="B199" s="34" t="s">
        <v>439</v>
      </c>
      <c r="C199" s="35" t="s">
        <v>1061</v>
      </c>
      <c r="D199" s="45">
        <v>174</v>
      </c>
      <c r="E199" s="38">
        <v>5262196</v>
      </c>
      <c r="F199" s="39">
        <v>171</v>
      </c>
      <c r="G199" s="40">
        <v>151</v>
      </c>
      <c r="H199" s="41">
        <v>6950394</v>
      </c>
      <c r="I199" s="42">
        <v>227</v>
      </c>
      <c r="J199" s="43">
        <v>197</v>
      </c>
      <c r="K199" s="38">
        <v>1595658</v>
      </c>
      <c r="L199" s="39">
        <v>299</v>
      </c>
      <c r="M199" s="40">
        <v>265</v>
      </c>
      <c r="N199" s="41">
        <v>1136764</v>
      </c>
      <c r="O199" s="42">
        <v>126</v>
      </c>
      <c r="P199" s="43">
        <v>105</v>
      </c>
      <c r="Q199" s="38">
        <v>7372692</v>
      </c>
      <c r="R199" s="39">
        <v>468</v>
      </c>
      <c r="S199" s="40">
        <v>432</v>
      </c>
      <c r="T199" s="41">
        <v>-268706</v>
      </c>
      <c r="U199" s="42">
        <v>358</v>
      </c>
      <c r="V199" s="43">
        <v>339</v>
      </c>
      <c r="W199" s="38">
        <v>1532</v>
      </c>
      <c r="X199" s="39">
        <v>291</v>
      </c>
      <c r="Y199" s="40">
        <v>244</v>
      </c>
      <c r="Z199" s="41">
        <v>487</v>
      </c>
      <c r="AA199" s="108">
        <v>331</v>
      </c>
      <c r="AB199" s="45">
        <v>0</v>
      </c>
      <c r="AC199" s="37">
        <v>98</v>
      </c>
      <c r="AD199" s="46">
        <v>2</v>
      </c>
    </row>
    <row r="200" spans="1:30" s="3" customFormat="1" ht="18.75" customHeight="1">
      <c r="A200" s="32">
        <v>198</v>
      </c>
      <c r="B200" s="34" t="s">
        <v>440</v>
      </c>
      <c r="C200" s="35" t="s">
        <v>88</v>
      </c>
      <c r="D200" s="45">
        <v>175</v>
      </c>
      <c r="E200" s="38">
        <v>5228567</v>
      </c>
      <c r="F200" s="39">
        <v>204</v>
      </c>
      <c r="G200" s="40">
        <v>180</v>
      </c>
      <c r="H200" s="41">
        <v>5829024</v>
      </c>
      <c r="I200" s="42">
        <v>416</v>
      </c>
      <c r="J200" s="43">
        <v>371</v>
      </c>
      <c r="K200" s="38">
        <v>603529</v>
      </c>
      <c r="L200" s="39">
        <v>374</v>
      </c>
      <c r="M200" s="40">
        <v>337</v>
      </c>
      <c r="N200" s="41">
        <v>722746</v>
      </c>
      <c r="O200" s="42">
        <v>207</v>
      </c>
      <c r="P200" s="43">
        <v>177</v>
      </c>
      <c r="Q200" s="38">
        <v>5213990</v>
      </c>
      <c r="R200" s="39">
        <v>314</v>
      </c>
      <c r="S200" s="40">
        <v>285</v>
      </c>
      <c r="T200" s="41">
        <v>183005</v>
      </c>
      <c r="U200" s="42">
        <v>54</v>
      </c>
      <c r="V200" s="43">
        <v>45</v>
      </c>
      <c r="W200" s="38">
        <v>48201</v>
      </c>
      <c r="X200" s="39">
        <v>283</v>
      </c>
      <c r="Y200" s="40">
        <v>237</v>
      </c>
      <c r="Z200" s="41">
        <v>502</v>
      </c>
      <c r="AA200" s="108">
        <v>314</v>
      </c>
      <c r="AB200" s="45">
        <v>0</v>
      </c>
      <c r="AC200" s="37">
        <v>5</v>
      </c>
      <c r="AD200" s="46">
        <v>95</v>
      </c>
    </row>
    <row r="201" spans="1:30" s="3" customFormat="1" ht="18.75" customHeight="1">
      <c r="A201" s="32">
        <v>199</v>
      </c>
      <c r="B201" s="34" t="s">
        <v>441</v>
      </c>
      <c r="C201" s="35" t="s">
        <v>1699</v>
      </c>
      <c r="D201" s="45">
        <v>176</v>
      </c>
      <c r="E201" s="38">
        <v>5206184</v>
      </c>
      <c r="F201" s="39">
        <v>219</v>
      </c>
      <c r="G201" s="40">
        <v>195</v>
      </c>
      <c r="H201" s="41">
        <v>5350805</v>
      </c>
      <c r="I201" s="42">
        <v>476</v>
      </c>
      <c r="J201" s="43">
        <v>427</v>
      </c>
      <c r="K201" s="38">
        <v>205378</v>
      </c>
      <c r="L201" s="39">
        <v>244</v>
      </c>
      <c r="M201" s="40">
        <v>213</v>
      </c>
      <c r="N201" s="41">
        <v>1548929</v>
      </c>
      <c r="O201" s="42">
        <v>183</v>
      </c>
      <c r="P201" s="43">
        <v>154</v>
      </c>
      <c r="Q201" s="38">
        <v>5798180</v>
      </c>
      <c r="R201" s="39">
        <v>108</v>
      </c>
      <c r="S201" s="40">
        <v>87</v>
      </c>
      <c r="T201" s="41">
        <v>1282736</v>
      </c>
      <c r="U201" s="42">
        <v>402</v>
      </c>
      <c r="V201" s="43">
        <v>379</v>
      </c>
      <c r="W201" s="38">
        <v>174</v>
      </c>
      <c r="X201" s="39">
        <v>478</v>
      </c>
      <c r="Y201" s="40">
        <v>427</v>
      </c>
      <c r="Z201" s="41">
        <v>129</v>
      </c>
      <c r="AA201" s="108">
        <v>384</v>
      </c>
      <c r="AB201" s="45">
        <v>0</v>
      </c>
      <c r="AC201" s="37">
        <v>100</v>
      </c>
      <c r="AD201" s="46">
        <v>0</v>
      </c>
    </row>
    <row r="202" spans="1:30" s="3" customFormat="1" ht="18.75" customHeight="1">
      <c r="A202" s="152">
        <v>200</v>
      </c>
      <c r="B202" s="154" t="s">
        <v>2699</v>
      </c>
      <c r="C202" s="155" t="s">
        <v>3056</v>
      </c>
      <c r="D202" s="156">
        <v>177</v>
      </c>
      <c r="E202" s="158">
        <v>5188443</v>
      </c>
      <c r="F202" s="159">
        <v>223</v>
      </c>
      <c r="G202" s="160">
        <v>199</v>
      </c>
      <c r="H202" s="161">
        <v>5188443</v>
      </c>
      <c r="I202" s="162">
        <v>420</v>
      </c>
      <c r="J202" s="163">
        <v>374</v>
      </c>
      <c r="K202" s="158">
        <v>585534</v>
      </c>
      <c r="L202" s="159">
        <v>461</v>
      </c>
      <c r="M202" s="160">
        <v>421</v>
      </c>
      <c r="N202" s="161">
        <v>284754</v>
      </c>
      <c r="O202" s="162">
        <v>341</v>
      </c>
      <c r="P202" s="163">
        <v>303</v>
      </c>
      <c r="Q202" s="158">
        <v>2652635</v>
      </c>
      <c r="R202" s="159">
        <v>343</v>
      </c>
      <c r="S202" s="160">
        <v>314</v>
      </c>
      <c r="T202" s="161">
        <v>135981</v>
      </c>
      <c r="U202" s="162">
        <v>123</v>
      </c>
      <c r="V202" s="163">
        <v>113</v>
      </c>
      <c r="W202" s="158">
        <v>24834</v>
      </c>
      <c r="X202" s="159">
        <v>345</v>
      </c>
      <c r="Y202" s="160">
        <v>295</v>
      </c>
      <c r="Z202" s="161">
        <v>396</v>
      </c>
      <c r="AA202" s="164">
        <v>352</v>
      </c>
      <c r="AB202" s="156">
        <v>0</v>
      </c>
      <c r="AC202" s="165">
        <v>100</v>
      </c>
      <c r="AD202" s="166">
        <v>0</v>
      </c>
    </row>
    <row r="203" spans="1:30" s="3" customFormat="1" ht="18.75" customHeight="1">
      <c r="A203" s="18">
        <v>201</v>
      </c>
      <c r="B203" s="20" t="s">
        <v>2680</v>
      </c>
      <c r="C203" s="21" t="s">
        <v>3058</v>
      </c>
      <c r="D203" s="22">
        <v>178</v>
      </c>
      <c r="E203" s="24">
        <v>5134553</v>
      </c>
      <c r="F203" s="25">
        <v>227</v>
      </c>
      <c r="G203" s="26">
        <v>202</v>
      </c>
      <c r="H203" s="27">
        <v>5134553</v>
      </c>
      <c r="I203" s="28">
        <v>363</v>
      </c>
      <c r="J203" s="29">
        <v>322</v>
      </c>
      <c r="K203" s="24">
        <v>870719</v>
      </c>
      <c r="L203" s="25">
        <v>303</v>
      </c>
      <c r="M203" s="26">
        <v>269</v>
      </c>
      <c r="N203" s="27">
        <v>1123074</v>
      </c>
      <c r="O203" s="28">
        <v>313</v>
      </c>
      <c r="P203" s="29">
        <v>275</v>
      </c>
      <c r="Q203" s="24">
        <v>3151648</v>
      </c>
      <c r="R203" s="25">
        <v>259</v>
      </c>
      <c r="S203" s="26">
        <v>230</v>
      </c>
      <c r="T203" s="27">
        <v>345034</v>
      </c>
      <c r="U203" s="28">
        <v>165</v>
      </c>
      <c r="V203" s="29">
        <v>153</v>
      </c>
      <c r="W203" s="24">
        <v>18448</v>
      </c>
      <c r="X203" s="25">
        <v>421</v>
      </c>
      <c r="Y203" s="26">
        <v>370</v>
      </c>
      <c r="Z203" s="27">
        <v>250</v>
      </c>
      <c r="AA203" s="107">
        <v>311</v>
      </c>
      <c r="AB203" s="22">
        <v>0</v>
      </c>
      <c r="AC203" s="30">
        <v>100</v>
      </c>
      <c r="AD203" s="31">
        <v>0</v>
      </c>
    </row>
    <row r="204" spans="1:30" s="3" customFormat="1" ht="18.75" customHeight="1">
      <c r="A204" s="32">
        <v>202</v>
      </c>
      <c r="B204" s="34" t="s">
        <v>442</v>
      </c>
      <c r="C204" s="35" t="s">
        <v>3054</v>
      </c>
      <c r="D204" s="45">
        <v>24</v>
      </c>
      <c r="E204" s="38">
        <v>5118644</v>
      </c>
      <c r="F204" s="39">
        <v>224</v>
      </c>
      <c r="G204" s="40">
        <v>25</v>
      </c>
      <c r="H204" s="41">
        <v>5153322</v>
      </c>
      <c r="I204" s="42">
        <v>120</v>
      </c>
      <c r="J204" s="43">
        <v>25</v>
      </c>
      <c r="K204" s="38">
        <v>2897424</v>
      </c>
      <c r="L204" s="39">
        <v>465</v>
      </c>
      <c r="M204" s="40">
        <v>41</v>
      </c>
      <c r="N204" s="41">
        <v>241460</v>
      </c>
      <c r="O204" s="42">
        <v>213</v>
      </c>
      <c r="P204" s="43">
        <v>31</v>
      </c>
      <c r="Q204" s="38">
        <v>5119385</v>
      </c>
      <c r="R204" s="39">
        <v>208</v>
      </c>
      <c r="S204" s="40">
        <v>27</v>
      </c>
      <c r="T204" s="41">
        <v>475664</v>
      </c>
      <c r="U204" s="42">
        <v>381</v>
      </c>
      <c r="V204" s="43">
        <v>23</v>
      </c>
      <c r="W204" s="38">
        <v>742</v>
      </c>
      <c r="X204" s="39">
        <v>37</v>
      </c>
      <c r="Y204" s="40">
        <v>19</v>
      </c>
      <c r="Z204" s="41">
        <v>2377</v>
      </c>
      <c r="AA204" s="108">
        <v>321</v>
      </c>
      <c r="AB204" s="45">
        <v>100</v>
      </c>
      <c r="AC204" s="37">
        <v>0</v>
      </c>
      <c r="AD204" s="46">
        <v>0</v>
      </c>
    </row>
    <row r="205" spans="1:30" s="3" customFormat="1" ht="18.75" customHeight="1">
      <c r="A205" s="137">
        <v>203</v>
      </c>
      <c r="B205" s="139" t="s">
        <v>285</v>
      </c>
      <c r="C205" s="140" t="s">
        <v>3056</v>
      </c>
      <c r="D205" s="141">
        <v>179</v>
      </c>
      <c r="E205" s="143">
        <v>5101204</v>
      </c>
      <c r="F205" s="144">
        <v>230</v>
      </c>
      <c r="G205" s="145">
        <v>205</v>
      </c>
      <c r="H205" s="146">
        <v>5101204</v>
      </c>
      <c r="I205" s="147">
        <v>229</v>
      </c>
      <c r="J205" s="148">
        <v>199</v>
      </c>
      <c r="K205" s="143">
        <v>1578387</v>
      </c>
      <c r="L205" s="144">
        <v>153</v>
      </c>
      <c r="M205" s="145">
        <v>128</v>
      </c>
      <c r="N205" s="146">
        <v>2601606</v>
      </c>
      <c r="O205" s="147">
        <v>282</v>
      </c>
      <c r="P205" s="148">
        <v>245</v>
      </c>
      <c r="Q205" s="143">
        <v>3604782</v>
      </c>
      <c r="R205" s="144">
        <v>419</v>
      </c>
      <c r="S205" s="145">
        <v>389</v>
      </c>
      <c r="T205" s="146">
        <v>32169</v>
      </c>
      <c r="U205" s="147">
        <v>321</v>
      </c>
      <c r="V205" s="148">
        <v>305</v>
      </c>
      <c r="W205" s="143">
        <v>3892</v>
      </c>
      <c r="X205" s="144">
        <v>295</v>
      </c>
      <c r="Y205" s="145">
        <v>247</v>
      </c>
      <c r="Z205" s="146">
        <v>478</v>
      </c>
      <c r="AA205" s="149">
        <v>341</v>
      </c>
      <c r="AB205" s="141">
        <v>0</v>
      </c>
      <c r="AC205" s="150">
        <v>100</v>
      </c>
      <c r="AD205" s="151">
        <v>0</v>
      </c>
    </row>
    <row r="206" spans="1:30" s="3" customFormat="1" ht="18.75" customHeight="1">
      <c r="A206" s="32">
        <v>204</v>
      </c>
      <c r="B206" s="34" t="s">
        <v>443</v>
      </c>
      <c r="C206" s="35" t="s">
        <v>3154</v>
      </c>
      <c r="D206" s="45">
        <v>180</v>
      </c>
      <c r="E206" s="38">
        <v>5080268</v>
      </c>
      <c r="F206" s="39">
        <v>221</v>
      </c>
      <c r="G206" s="40">
        <v>197</v>
      </c>
      <c r="H206" s="41">
        <v>5223492</v>
      </c>
      <c r="I206" s="42">
        <v>165</v>
      </c>
      <c r="J206" s="43">
        <v>139</v>
      </c>
      <c r="K206" s="38">
        <v>2174216</v>
      </c>
      <c r="L206" s="39">
        <v>246</v>
      </c>
      <c r="M206" s="40">
        <v>215</v>
      </c>
      <c r="N206" s="41">
        <v>1537132</v>
      </c>
      <c r="O206" s="42">
        <v>363</v>
      </c>
      <c r="P206" s="43">
        <v>323</v>
      </c>
      <c r="Q206" s="38">
        <v>2361801</v>
      </c>
      <c r="R206" s="39">
        <v>161</v>
      </c>
      <c r="S206" s="40">
        <v>137</v>
      </c>
      <c r="T206" s="41">
        <v>784943</v>
      </c>
      <c r="U206" s="42">
        <v>285</v>
      </c>
      <c r="V206" s="43">
        <v>270</v>
      </c>
      <c r="W206" s="38">
        <v>5500</v>
      </c>
      <c r="X206" s="39">
        <v>97</v>
      </c>
      <c r="Y206" s="40">
        <v>67</v>
      </c>
      <c r="Z206" s="41">
        <v>1280</v>
      </c>
      <c r="AA206" s="108">
        <v>311</v>
      </c>
      <c r="AB206" s="45">
        <v>0</v>
      </c>
      <c r="AC206" s="37">
        <v>100</v>
      </c>
      <c r="AD206" s="46">
        <v>0</v>
      </c>
    </row>
    <row r="207" spans="1:30" s="3" customFormat="1" ht="18.75" customHeight="1">
      <c r="A207" s="48">
        <v>205</v>
      </c>
      <c r="B207" s="50" t="s">
        <v>1631</v>
      </c>
      <c r="C207" s="51" t="s">
        <v>3054</v>
      </c>
      <c r="D207" s="68">
        <v>25</v>
      </c>
      <c r="E207" s="54">
        <v>5073683</v>
      </c>
      <c r="F207" s="55">
        <v>231</v>
      </c>
      <c r="G207" s="56">
        <v>26</v>
      </c>
      <c r="H207" s="57">
        <v>5073683</v>
      </c>
      <c r="I207" s="58">
        <v>61</v>
      </c>
      <c r="J207" s="59">
        <v>17</v>
      </c>
      <c r="K207" s="54">
        <v>5118928</v>
      </c>
      <c r="L207" s="55">
        <v>126</v>
      </c>
      <c r="M207" s="56">
        <v>24</v>
      </c>
      <c r="N207" s="57">
        <v>3458748</v>
      </c>
      <c r="O207" s="58">
        <v>253</v>
      </c>
      <c r="P207" s="59">
        <v>35</v>
      </c>
      <c r="Q207" s="54">
        <v>4190731</v>
      </c>
      <c r="R207" s="55">
        <v>41</v>
      </c>
      <c r="S207" s="56">
        <v>15</v>
      </c>
      <c r="T207" s="57">
        <v>3215584</v>
      </c>
      <c r="U207" s="58" t="s">
        <v>3052</v>
      </c>
      <c r="V207" s="59" t="s">
        <v>3052</v>
      </c>
      <c r="W207" s="65" t="s">
        <v>3052</v>
      </c>
      <c r="X207" s="55">
        <v>87</v>
      </c>
      <c r="Y207" s="56">
        <v>29</v>
      </c>
      <c r="Z207" s="57">
        <v>1353</v>
      </c>
      <c r="AA207" s="109">
        <v>210</v>
      </c>
      <c r="AB207" s="52">
        <v>100</v>
      </c>
      <c r="AC207" s="60">
        <v>0</v>
      </c>
      <c r="AD207" s="61">
        <v>0</v>
      </c>
    </row>
    <row r="208" spans="1:30" s="3" customFormat="1" ht="18.75" customHeight="1">
      <c r="A208" s="167">
        <v>206</v>
      </c>
      <c r="B208" s="169" t="s">
        <v>343</v>
      </c>
      <c r="C208" s="170" t="s">
        <v>3056</v>
      </c>
      <c r="D208" s="171">
        <v>181</v>
      </c>
      <c r="E208" s="173">
        <v>5024063</v>
      </c>
      <c r="F208" s="174">
        <v>220</v>
      </c>
      <c r="G208" s="175">
        <v>196</v>
      </c>
      <c r="H208" s="176">
        <v>5257851</v>
      </c>
      <c r="I208" s="177">
        <v>100</v>
      </c>
      <c r="J208" s="178">
        <v>77</v>
      </c>
      <c r="K208" s="173">
        <v>3382421</v>
      </c>
      <c r="L208" s="174">
        <v>193</v>
      </c>
      <c r="M208" s="175">
        <v>167</v>
      </c>
      <c r="N208" s="176">
        <v>2080106</v>
      </c>
      <c r="O208" s="177">
        <v>151</v>
      </c>
      <c r="P208" s="178">
        <v>128</v>
      </c>
      <c r="Q208" s="173">
        <v>6539257</v>
      </c>
      <c r="R208" s="174">
        <v>150</v>
      </c>
      <c r="S208" s="175">
        <v>126</v>
      </c>
      <c r="T208" s="176">
        <v>873201</v>
      </c>
      <c r="U208" s="177">
        <v>163</v>
      </c>
      <c r="V208" s="178">
        <v>151</v>
      </c>
      <c r="W208" s="173">
        <v>19254</v>
      </c>
      <c r="X208" s="174">
        <v>101</v>
      </c>
      <c r="Y208" s="175">
        <v>71</v>
      </c>
      <c r="Z208" s="176">
        <v>1242</v>
      </c>
      <c r="AA208" s="179">
        <v>321</v>
      </c>
      <c r="AB208" s="171">
        <v>0</v>
      </c>
      <c r="AC208" s="180">
        <v>100</v>
      </c>
      <c r="AD208" s="181">
        <v>0</v>
      </c>
    </row>
    <row r="209" spans="1:30" s="3" customFormat="1" ht="18.75" customHeight="1">
      <c r="A209" s="32">
        <v>207</v>
      </c>
      <c r="B209" s="34" t="s">
        <v>1632</v>
      </c>
      <c r="C209" s="35" t="s">
        <v>1061</v>
      </c>
      <c r="D209" s="45">
        <v>182</v>
      </c>
      <c r="E209" s="38">
        <v>5014323</v>
      </c>
      <c r="F209" s="39">
        <v>233</v>
      </c>
      <c r="G209" s="40">
        <v>207</v>
      </c>
      <c r="H209" s="41">
        <v>5063439</v>
      </c>
      <c r="I209" s="42">
        <v>329</v>
      </c>
      <c r="J209" s="43">
        <v>288</v>
      </c>
      <c r="K209" s="38">
        <v>1031499</v>
      </c>
      <c r="L209" s="39">
        <v>332</v>
      </c>
      <c r="M209" s="40">
        <v>296</v>
      </c>
      <c r="N209" s="41">
        <v>969148</v>
      </c>
      <c r="O209" s="42">
        <v>422</v>
      </c>
      <c r="P209" s="43">
        <v>374</v>
      </c>
      <c r="Q209" s="38">
        <v>1782494</v>
      </c>
      <c r="R209" s="39">
        <v>159</v>
      </c>
      <c r="S209" s="40">
        <v>135</v>
      </c>
      <c r="T209" s="41">
        <v>809994</v>
      </c>
      <c r="U209" s="42">
        <v>320</v>
      </c>
      <c r="V209" s="43">
        <v>304</v>
      </c>
      <c r="W209" s="38">
        <v>3896</v>
      </c>
      <c r="X209" s="39">
        <v>411</v>
      </c>
      <c r="Y209" s="40">
        <v>360</v>
      </c>
      <c r="Z209" s="41">
        <v>267</v>
      </c>
      <c r="AA209" s="108">
        <v>384</v>
      </c>
      <c r="AB209" s="45">
        <v>0</v>
      </c>
      <c r="AC209" s="37">
        <v>100</v>
      </c>
      <c r="AD209" s="46">
        <v>0</v>
      </c>
    </row>
    <row r="210" spans="1:30" s="3" customFormat="1" ht="18.75" customHeight="1">
      <c r="A210" s="32">
        <v>208</v>
      </c>
      <c r="B210" s="34" t="s">
        <v>1633</v>
      </c>
      <c r="C210" s="35" t="s">
        <v>3054</v>
      </c>
      <c r="D210" s="45">
        <v>26</v>
      </c>
      <c r="E210" s="38">
        <v>5011537</v>
      </c>
      <c r="F210" s="39">
        <v>235</v>
      </c>
      <c r="G210" s="40">
        <v>27</v>
      </c>
      <c r="H210" s="41">
        <v>5011537</v>
      </c>
      <c r="I210" s="42">
        <v>74</v>
      </c>
      <c r="J210" s="43">
        <v>19</v>
      </c>
      <c r="K210" s="38">
        <v>4162283</v>
      </c>
      <c r="L210" s="39">
        <v>96</v>
      </c>
      <c r="M210" s="40">
        <v>20</v>
      </c>
      <c r="N210" s="41">
        <v>4069950</v>
      </c>
      <c r="O210" s="42">
        <v>163</v>
      </c>
      <c r="P210" s="43">
        <v>25</v>
      </c>
      <c r="Q210" s="38">
        <v>6214666</v>
      </c>
      <c r="R210" s="39">
        <v>99</v>
      </c>
      <c r="S210" s="40">
        <v>19</v>
      </c>
      <c r="T210" s="41">
        <v>1350162</v>
      </c>
      <c r="U210" s="42">
        <v>76</v>
      </c>
      <c r="V210" s="43">
        <v>10</v>
      </c>
      <c r="W210" s="38">
        <v>36987</v>
      </c>
      <c r="X210" s="39">
        <v>151</v>
      </c>
      <c r="Y210" s="40">
        <v>37</v>
      </c>
      <c r="Z210" s="41">
        <v>930</v>
      </c>
      <c r="AA210" s="108">
        <v>210</v>
      </c>
      <c r="AB210" s="45">
        <v>100</v>
      </c>
      <c r="AC210" s="37">
        <v>0</v>
      </c>
      <c r="AD210" s="46">
        <v>0</v>
      </c>
    </row>
    <row r="211" spans="1:30" s="3" customFormat="1" ht="18.75" customHeight="1">
      <c r="A211" s="137">
        <v>209</v>
      </c>
      <c r="B211" s="139" t="s">
        <v>1034</v>
      </c>
      <c r="C211" s="140" t="s">
        <v>3056</v>
      </c>
      <c r="D211" s="141">
        <v>183</v>
      </c>
      <c r="E211" s="143">
        <v>4996679</v>
      </c>
      <c r="F211" s="144">
        <v>238</v>
      </c>
      <c r="G211" s="145">
        <v>211</v>
      </c>
      <c r="H211" s="146">
        <v>4998058</v>
      </c>
      <c r="I211" s="147">
        <v>119</v>
      </c>
      <c r="J211" s="148">
        <v>95</v>
      </c>
      <c r="K211" s="143">
        <v>2919067</v>
      </c>
      <c r="L211" s="144">
        <v>228</v>
      </c>
      <c r="M211" s="145">
        <v>199</v>
      </c>
      <c r="N211" s="146">
        <v>1700157</v>
      </c>
      <c r="O211" s="147">
        <v>236</v>
      </c>
      <c r="P211" s="148">
        <v>203</v>
      </c>
      <c r="Q211" s="143">
        <v>4563701</v>
      </c>
      <c r="R211" s="144">
        <v>305</v>
      </c>
      <c r="S211" s="145">
        <v>276</v>
      </c>
      <c r="T211" s="146">
        <v>200878</v>
      </c>
      <c r="U211" s="147">
        <v>175</v>
      </c>
      <c r="V211" s="148">
        <v>163</v>
      </c>
      <c r="W211" s="143">
        <v>17135</v>
      </c>
      <c r="X211" s="144">
        <v>68</v>
      </c>
      <c r="Y211" s="145">
        <v>41</v>
      </c>
      <c r="Z211" s="146">
        <v>1550</v>
      </c>
      <c r="AA211" s="149">
        <v>321</v>
      </c>
      <c r="AB211" s="141">
        <v>0</v>
      </c>
      <c r="AC211" s="150">
        <v>100</v>
      </c>
      <c r="AD211" s="151">
        <v>0</v>
      </c>
    </row>
    <row r="212" spans="1:30" s="3" customFormat="1" ht="18.75" customHeight="1">
      <c r="A212" s="48">
        <v>210</v>
      </c>
      <c r="B212" s="50" t="s">
        <v>1634</v>
      </c>
      <c r="C212" s="51" t="s">
        <v>3058</v>
      </c>
      <c r="D212" s="52">
        <v>184</v>
      </c>
      <c r="E212" s="54">
        <v>4978864</v>
      </c>
      <c r="F212" s="55">
        <v>239</v>
      </c>
      <c r="G212" s="56">
        <v>212</v>
      </c>
      <c r="H212" s="57">
        <v>4978864</v>
      </c>
      <c r="I212" s="58">
        <v>166</v>
      </c>
      <c r="J212" s="59">
        <v>140</v>
      </c>
      <c r="K212" s="54">
        <v>2173465</v>
      </c>
      <c r="L212" s="55">
        <v>144</v>
      </c>
      <c r="M212" s="56">
        <v>119</v>
      </c>
      <c r="N212" s="57">
        <v>2856933</v>
      </c>
      <c r="O212" s="58">
        <v>286</v>
      </c>
      <c r="P212" s="59">
        <v>249</v>
      </c>
      <c r="Q212" s="54">
        <v>3529293</v>
      </c>
      <c r="R212" s="55">
        <v>152</v>
      </c>
      <c r="S212" s="56">
        <v>128</v>
      </c>
      <c r="T212" s="57">
        <v>852645</v>
      </c>
      <c r="U212" s="58">
        <v>234</v>
      </c>
      <c r="V212" s="59">
        <v>221</v>
      </c>
      <c r="W212" s="54">
        <v>10874</v>
      </c>
      <c r="X212" s="55">
        <v>154</v>
      </c>
      <c r="Y212" s="56">
        <v>116</v>
      </c>
      <c r="Z212" s="57">
        <v>910</v>
      </c>
      <c r="AA212" s="109">
        <v>321</v>
      </c>
      <c r="AB212" s="52">
        <v>0</v>
      </c>
      <c r="AC212" s="60">
        <v>100</v>
      </c>
      <c r="AD212" s="61">
        <v>0</v>
      </c>
    </row>
    <row r="213" spans="1:30" s="3" customFormat="1" ht="18.75" customHeight="1">
      <c r="A213" s="167">
        <v>211</v>
      </c>
      <c r="B213" s="169" t="s">
        <v>204</v>
      </c>
      <c r="C213" s="170" t="s">
        <v>3056</v>
      </c>
      <c r="D213" s="171">
        <v>185</v>
      </c>
      <c r="E213" s="173">
        <v>4966149</v>
      </c>
      <c r="F213" s="174">
        <v>6</v>
      </c>
      <c r="G213" s="175">
        <v>2</v>
      </c>
      <c r="H213" s="176">
        <v>92060045</v>
      </c>
      <c r="I213" s="177">
        <v>59</v>
      </c>
      <c r="J213" s="178">
        <v>44</v>
      </c>
      <c r="K213" s="173">
        <v>5197562</v>
      </c>
      <c r="L213" s="174">
        <v>185</v>
      </c>
      <c r="M213" s="175">
        <v>159</v>
      </c>
      <c r="N213" s="176">
        <v>2190663</v>
      </c>
      <c r="O213" s="177">
        <v>71</v>
      </c>
      <c r="P213" s="178">
        <v>57</v>
      </c>
      <c r="Q213" s="173">
        <v>11472399</v>
      </c>
      <c r="R213" s="174">
        <v>128</v>
      </c>
      <c r="S213" s="175">
        <v>105</v>
      </c>
      <c r="T213" s="176">
        <v>1068440</v>
      </c>
      <c r="U213" s="177">
        <v>378</v>
      </c>
      <c r="V213" s="178">
        <v>356</v>
      </c>
      <c r="W213" s="173">
        <v>920</v>
      </c>
      <c r="X213" s="174">
        <v>397</v>
      </c>
      <c r="Y213" s="175">
        <v>347</v>
      </c>
      <c r="Z213" s="176">
        <v>292</v>
      </c>
      <c r="AA213" s="179">
        <v>354</v>
      </c>
      <c r="AB213" s="171">
        <v>0</v>
      </c>
      <c r="AC213" s="180">
        <v>0</v>
      </c>
      <c r="AD213" s="181">
        <v>100</v>
      </c>
    </row>
    <row r="214" spans="1:30" s="3" customFormat="1" ht="18.75" customHeight="1">
      <c r="A214" s="32">
        <v>212</v>
      </c>
      <c r="B214" s="34" t="s">
        <v>1635</v>
      </c>
      <c r="C214" s="35" t="s">
        <v>3098</v>
      </c>
      <c r="D214" s="45">
        <v>186</v>
      </c>
      <c r="E214" s="38">
        <v>4953992</v>
      </c>
      <c r="F214" s="39">
        <v>237</v>
      </c>
      <c r="G214" s="40">
        <v>210</v>
      </c>
      <c r="H214" s="41">
        <v>4998600</v>
      </c>
      <c r="I214" s="42">
        <v>159</v>
      </c>
      <c r="J214" s="43">
        <v>133</v>
      </c>
      <c r="K214" s="38">
        <v>2243589</v>
      </c>
      <c r="L214" s="39">
        <v>162</v>
      </c>
      <c r="M214" s="40">
        <v>137</v>
      </c>
      <c r="N214" s="41">
        <v>2520043</v>
      </c>
      <c r="O214" s="42">
        <v>269</v>
      </c>
      <c r="P214" s="43">
        <v>232</v>
      </c>
      <c r="Q214" s="38">
        <v>3911914</v>
      </c>
      <c r="R214" s="39">
        <v>168</v>
      </c>
      <c r="S214" s="40">
        <v>144</v>
      </c>
      <c r="T214" s="41">
        <v>740083</v>
      </c>
      <c r="U214" s="42">
        <v>185</v>
      </c>
      <c r="V214" s="43">
        <v>173</v>
      </c>
      <c r="W214" s="38">
        <v>16269</v>
      </c>
      <c r="X214" s="39">
        <v>74</v>
      </c>
      <c r="Y214" s="40">
        <v>46</v>
      </c>
      <c r="Z214" s="41">
        <v>1479</v>
      </c>
      <c r="AA214" s="108">
        <v>321</v>
      </c>
      <c r="AB214" s="45">
        <v>0</v>
      </c>
      <c r="AC214" s="37">
        <v>100</v>
      </c>
      <c r="AD214" s="46">
        <v>0</v>
      </c>
    </row>
    <row r="215" spans="1:30" s="3" customFormat="1" ht="18.75" customHeight="1">
      <c r="A215" s="137">
        <v>213</v>
      </c>
      <c r="B215" s="139" t="s">
        <v>2626</v>
      </c>
      <c r="C215" s="140" t="s">
        <v>3056</v>
      </c>
      <c r="D215" s="141">
        <v>187</v>
      </c>
      <c r="E215" s="143">
        <v>4934917</v>
      </c>
      <c r="F215" s="144">
        <v>201</v>
      </c>
      <c r="G215" s="145">
        <v>177</v>
      </c>
      <c r="H215" s="146">
        <v>5941601</v>
      </c>
      <c r="I215" s="147">
        <v>430</v>
      </c>
      <c r="J215" s="148">
        <v>384</v>
      </c>
      <c r="K215" s="143">
        <v>512465</v>
      </c>
      <c r="L215" s="144">
        <v>440</v>
      </c>
      <c r="M215" s="145">
        <v>401</v>
      </c>
      <c r="N215" s="146">
        <v>396936</v>
      </c>
      <c r="O215" s="147">
        <v>244</v>
      </c>
      <c r="P215" s="148">
        <v>211</v>
      </c>
      <c r="Q215" s="143">
        <v>4372155</v>
      </c>
      <c r="R215" s="144">
        <v>382</v>
      </c>
      <c r="S215" s="145">
        <v>352</v>
      </c>
      <c r="T215" s="146">
        <v>73385</v>
      </c>
      <c r="U215" s="147">
        <v>111</v>
      </c>
      <c r="V215" s="148">
        <v>101</v>
      </c>
      <c r="W215" s="143">
        <v>27381</v>
      </c>
      <c r="X215" s="144">
        <v>269</v>
      </c>
      <c r="Y215" s="145">
        <v>224</v>
      </c>
      <c r="Z215" s="146">
        <v>530</v>
      </c>
      <c r="AA215" s="149">
        <v>383</v>
      </c>
      <c r="AB215" s="141">
        <v>0</v>
      </c>
      <c r="AC215" s="150">
        <v>100</v>
      </c>
      <c r="AD215" s="151">
        <v>0</v>
      </c>
    </row>
    <row r="216" spans="1:30" s="3" customFormat="1" ht="18.75" customHeight="1">
      <c r="A216" s="32">
        <v>214</v>
      </c>
      <c r="B216" s="34" t="s">
        <v>181</v>
      </c>
      <c r="C216" s="35" t="s">
        <v>3051</v>
      </c>
      <c r="D216" s="45">
        <v>188</v>
      </c>
      <c r="E216" s="38">
        <v>4928377</v>
      </c>
      <c r="F216" s="39">
        <v>228</v>
      </c>
      <c r="G216" s="40">
        <v>203</v>
      </c>
      <c r="H216" s="41">
        <v>5127598</v>
      </c>
      <c r="I216" s="42">
        <v>252</v>
      </c>
      <c r="J216" s="43">
        <v>218</v>
      </c>
      <c r="K216" s="38">
        <v>1404618</v>
      </c>
      <c r="L216" s="39">
        <v>298</v>
      </c>
      <c r="M216" s="40">
        <v>264</v>
      </c>
      <c r="N216" s="41">
        <v>1149574</v>
      </c>
      <c r="O216" s="42">
        <v>308</v>
      </c>
      <c r="P216" s="43">
        <v>271</v>
      </c>
      <c r="Q216" s="38">
        <v>3203283</v>
      </c>
      <c r="R216" s="39">
        <v>191</v>
      </c>
      <c r="S216" s="40">
        <v>166</v>
      </c>
      <c r="T216" s="41">
        <v>560170</v>
      </c>
      <c r="U216" s="42">
        <v>216</v>
      </c>
      <c r="V216" s="43">
        <v>203</v>
      </c>
      <c r="W216" s="38">
        <v>12515</v>
      </c>
      <c r="X216" s="39">
        <v>290</v>
      </c>
      <c r="Y216" s="40">
        <v>243</v>
      </c>
      <c r="Z216" s="41">
        <v>490</v>
      </c>
      <c r="AA216" s="108">
        <v>381</v>
      </c>
      <c r="AB216" s="45">
        <v>40</v>
      </c>
      <c r="AC216" s="37">
        <v>0</v>
      </c>
      <c r="AD216" s="46">
        <v>60</v>
      </c>
    </row>
    <row r="217" spans="1:30" s="3" customFormat="1" ht="18.75" customHeight="1">
      <c r="A217" s="152">
        <v>215</v>
      </c>
      <c r="B217" s="190" t="s">
        <v>3052</v>
      </c>
      <c r="C217" s="155" t="s">
        <v>3056</v>
      </c>
      <c r="D217" s="156">
        <v>189</v>
      </c>
      <c r="E217" s="206" t="s">
        <v>3052</v>
      </c>
      <c r="F217" s="159">
        <v>189</v>
      </c>
      <c r="G217" s="160">
        <v>166</v>
      </c>
      <c r="H217" s="207" t="s">
        <v>3052</v>
      </c>
      <c r="I217" s="162">
        <v>317</v>
      </c>
      <c r="J217" s="163">
        <v>277</v>
      </c>
      <c r="K217" s="206" t="s">
        <v>3052</v>
      </c>
      <c r="L217" s="159">
        <v>273</v>
      </c>
      <c r="M217" s="160">
        <v>239</v>
      </c>
      <c r="N217" s="207" t="s">
        <v>3052</v>
      </c>
      <c r="O217" s="162">
        <v>367</v>
      </c>
      <c r="P217" s="163">
        <v>327</v>
      </c>
      <c r="Q217" s="206" t="s">
        <v>3052</v>
      </c>
      <c r="R217" s="159">
        <v>122</v>
      </c>
      <c r="S217" s="160">
        <v>100</v>
      </c>
      <c r="T217" s="207" t="s">
        <v>3052</v>
      </c>
      <c r="U217" s="162">
        <v>181</v>
      </c>
      <c r="V217" s="163">
        <v>169</v>
      </c>
      <c r="W217" s="206" t="s">
        <v>3052</v>
      </c>
      <c r="X217" s="159">
        <v>452</v>
      </c>
      <c r="Y217" s="160">
        <v>401</v>
      </c>
      <c r="Z217" s="207" t="s">
        <v>3052</v>
      </c>
      <c r="AA217" s="164">
        <v>371</v>
      </c>
      <c r="AB217" s="156">
        <v>0</v>
      </c>
      <c r="AC217" s="165">
        <v>100</v>
      </c>
      <c r="AD217" s="166">
        <v>0</v>
      </c>
    </row>
    <row r="218" spans="1:30" s="3" customFormat="1" ht="18.75" customHeight="1">
      <c r="A218" s="18">
        <v>216</v>
      </c>
      <c r="B218" s="20" t="s">
        <v>2629</v>
      </c>
      <c r="C218" s="21" t="s">
        <v>1054</v>
      </c>
      <c r="D218" s="22">
        <v>190</v>
      </c>
      <c r="E218" s="24">
        <v>4914843</v>
      </c>
      <c r="F218" s="25">
        <v>218</v>
      </c>
      <c r="G218" s="26">
        <v>194</v>
      </c>
      <c r="H218" s="27">
        <v>5370588</v>
      </c>
      <c r="I218" s="28">
        <v>220</v>
      </c>
      <c r="J218" s="29">
        <v>190</v>
      </c>
      <c r="K218" s="24">
        <v>1642899</v>
      </c>
      <c r="L218" s="25">
        <v>345</v>
      </c>
      <c r="M218" s="26">
        <v>309</v>
      </c>
      <c r="N218" s="27">
        <v>892433</v>
      </c>
      <c r="O218" s="28">
        <v>267</v>
      </c>
      <c r="P218" s="29">
        <v>230</v>
      </c>
      <c r="Q218" s="24">
        <v>3987582</v>
      </c>
      <c r="R218" s="25">
        <v>383</v>
      </c>
      <c r="S218" s="26">
        <v>353</v>
      </c>
      <c r="T218" s="27">
        <v>73128</v>
      </c>
      <c r="U218" s="28">
        <v>110</v>
      </c>
      <c r="V218" s="29">
        <v>100</v>
      </c>
      <c r="W218" s="24">
        <v>27663</v>
      </c>
      <c r="X218" s="25">
        <v>190</v>
      </c>
      <c r="Y218" s="26">
        <v>149</v>
      </c>
      <c r="Z218" s="27">
        <v>780</v>
      </c>
      <c r="AA218" s="107">
        <v>321</v>
      </c>
      <c r="AB218" s="22">
        <v>0</v>
      </c>
      <c r="AC218" s="30">
        <v>100</v>
      </c>
      <c r="AD218" s="31">
        <v>0</v>
      </c>
    </row>
    <row r="219" spans="1:30" s="3" customFormat="1" ht="18.75" customHeight="1">
      <c r="A219" s="32">
        <v>217</v>
      </c>
      <c r="B219" s="34" t="s">
        <v>208</v>
      </c>
      <c r="C219" s="35" t="s">
        <v>88</v>
      </c>
      <c r="D219" s="45">
        <v>191</v>
      </c>
      <c r="E219" s="38">
        <v>4905711</v>
      </c>
      <c r="F219" s="39">
        <v>225</v>
      </c>
      <c r="G219" s="40">
        <v>200</v>
      </c>
      <c r="H219" s="41">
        <v>5136173</v>
      </c>
      <c r="I219" s="42">
        <v>414</v>
      </c>
      <c r="J219" s="43">
        <v>370</v>
      </c>
      <c r="K219" s="38">
        <v>609459</v>
      </c>
      <c r="L219" s="39">
        <v>434</v>
      </c>
      <c r="M219" s="40">
        <v>396</v>
      </c>
      <c r="N219" s="41">
        <v>429520</v>
      </c>
      <c r="O219" s="42">
        <v>263</v>
      </c>
      <c r="P219" s="43">
        <v>226</v>
      </c>
      <c r="Q219" s="38">
        <v>4059580</v>
      </c>
      <c r="R219" s="39">
        <v>407</v>
      </c>
      <c r="S219" s="40">
        <v>377</v>
      </c>
      <c r="T219" s="41">
        <v>42857</v>
      </c>
      <c r="U219" s="42">
        <v>53</v>
      </c>
      <c r="V219" s="43">
        <v>44</v>
      </c>
      <c r="W219" s="38">
        <v>48345</v>
      </c>
      <c r="X219" s="39">
        <v>80</v>
      </c>
      <c r="Y219" s="40">
        <v>52</v>
      </c>
      <c r="Z219" s="41">
        <v>1415</v>
      </c>
      <c r="AA219" s="108">
        <v>383</v>
      </c>
      <c r="AB219" s="45">
        <v>0</v>
      </c>
      <c r="AC219" s="37">
        <v>100</v>
      </c>
      <c r="AD219" s="46">
        <v>0</v>
      </c>
    </row>
    <row r="220" spans="1:30" s="3" customFormat="1" ht="18.75" customHeight="1">
      <c r="A220" s="32">
        <v>218</v>
      </c>
      <c r="B220" s="34" t="s">
        <v>1636</v>
      </c>
      <c r="C220" s="35" t="s">
        <v>88</v>
      </c>
      <c r="D220" s="45">
        <v>192</v>
      </c>
      <c r="E220" s="38">
        <v>4900113</v>
      </c>
      <c r="F220" s="39">
        <v>232</v>
      </c>
      <c r="G220" s="40">
        <v>206</v>
      </c>
      <c r="H220" s="41">
        <v>5072911</v>
      </c>
      <c r="I220" s="42">
        <v>180</v>
      </c>
      <c r="J220" s="43">
        <v>153</v>
      </c>
      <c r="K220" s="38">
        <v>2008661</v>
      </c>
      <c r="L220" s="39">
        <v>182</v>
      </c>
      <c r="M220" s="40">
        <v>156</v>
      </c>
      <c r="N220" s="41">
        <v>2239913</v>
      </c>
      <c r="O220" s="42">
        <v>227</v>
      </c>
      <c r="P220" s="43">
        <v>195</v>
      </c>
      <c r="Q220" s="38">
        <v>4878410</v>
      </c>
      <c r="R220" s="39">
        <v>206</v>
      </c>
      <c r="S220" s="40">
        <v>180</v>
      </c>
      <c r="T220" s="41">
        <v>487545</v>
      </c>
      <c r="U220" s="42">
        <v>140</v>
      </c>
      <c r="V220" s="43">
        <v>129</v>
      </c>
      <c r="W220" s="38">
        <v>21602</v>
      </c>
      <c r="X220" s="39">
        <v>110</v>
      </c>
      <c r="Y220" s="40">
        <v>79</v>
      </c>
      <c r="Z220" s="41">
        <v>1205</v>
      </c>
      <c r="AA220" s="108">
        <v>321</v>
      </c>
      <c r="AB220" s="45">
        <v>0</v>
      </c>
      <c r="AC220" s="37">
        <v>100</v>
      </c>
      <c r="AD220" s="46">
        <v>0</v>
      </c>
    </row>
    <row r="221" spans="1:30" s="3" customFormat="1" ht="18.75" customHeight="1">
      <c r="A221" s="32">
        <v>219</v>
      </c>
      <c r="B221" s="34" t="s">
        <v>1637</v>
      </c>
      <c r="C221" s="35" t="s">
        <v>1049</v>
      </c>
      <c r="D221" s="45">
        <v>193</v>
      </c>
      <c r="E221" s="38">
        <v>4899314</v>
      </c>
      <c r="F221" s="39">
        <v>242</v>
      </c>
      <c r="G221" s="40">
        <v>215</v>
      </c>
      <c r="H221" s="41">
        <v>4935671</v>
      </c>
      <c r="I221" s="42">
        <v>171</v>
      </c>
      <c r="J221" s="43">
        <v>145</v>
      </c>
      <c r="K221" s="38">
        <v>2105518</v>
      </c>
      <c r="L221" s="39">
        <v>161</v>
      </c>
      <c r="M221" s="40">
        <v>136</v>
      </c>
      <c r="N221" s="41">
        <v>2520732</v>
      </c>
      <c r="O221" s="42">
        <v>165</v>
      </c>
      <c r="P221" s="43">
        <v>140</v>
      </c>
      <c r="Q221" s="38">
        <v>6207466</v>
      </c>
      <c r="R221" s="39">
        <v>320</v>
      </c>
      <c r="S221" s="40">
        <v>291</v>
      </c>
      <c r="T221" s="41">
        <v>177997</v>
      </c>
      <c r="U221" s="42">
        <v>224</v>
      </c>
      <c r="V221" s="43">
        <v>211</v>
      </c>
      <c r="W221" s="38">
        <v>11650</v>
      </c>
      <c r="X221" s="39">
        <v>65</v>
      </c>
      <c r="Y221" s="40">
        <v>39</v>
      </c>
      <c r="Z221" s="41">
        <v>1600</v>
      </c>
      <c r="AA221" s="108">
        <v>321</v>
      </c>
      <c r="AB221" s="45">
        <v>0</v>
      </c>
      <c r="AC221" s="37">
        <v>100</v>
      </c>
      <c r="AD221" s="46">
        <v>0</v>
      </c>
    </row>
    <row r="222" spans="1:30" s="3" customFormat="1" ht="18.75" customHeight="1">
      <c r="A222" s="48">
        <v>220</v>
      </c>
      <c r="B222" s="50" t="s">
        <v>1638</v>
      </c>
      <c r="C222" s="51" t="s">
        <v>3054</v>
      </c>
      <c r="D222" s="52">
        <v>27</v>
      </c>
      <c r="E222" s="54">
        <v>4873209</v>
      </c>
      <c r="F222" s="55">
        <v>245</v>
      </c>
      <c r="G222" s="56">
        <v>28</v>
      </c>
      <c r="H222" s="57">
        <v>4873209</v>
      </c>
      <c r="I222" s="58">
        <v>63</v>
      </c>
      <c r="J222" s="59">
        <v>18</v>
      </c>
      <c r="K222" s="54">
        <v>5037604</v>
      </c>
      <c r="L222" s="55">
        <v>99</v>
      </c>
      <c r="M222" s="56">
        <v>22</v>
      </c>
      <c r="N222" s="57">
        <v>3968678</v>
      </c>
      <c r="O222" s="58">
        <v>260</v>
      </c>
      <c r="P222" s="59">
        <v>37</v>
      </c>
      <c r="Q222" s="54">
        <v>4105510</v>
      </c>
      <c r="R222" s="55">
        <v>34</v>
      </c>
      <c r="S222" s="56">
        <v>13</v>
      </c>
      <c r="T222" s="57">
        <v>3776460</v>
      </c>
      <c r="U222" s="58" t="s">
        <v>3052</v>
      </c>
      <c r="V222" s="59" t="s">
        <v>3052</v>
      </c>
      <c r="W222" s="65" t="s">
        <v>3052</v>
      </c>
      <c r="X222" s="55">
        <v>179</v>
      </c>
      <c r="Y222" s="56">
        <v>40</v>
      </c>
      <c r="Z222" s="57">
        <v>813</v>
      </c>
      <c r="AA222" s="109">
        <v>210</v>
      </c>
      <c r="AB222" s="52">
        <v>100</v>
      </c>
      <c r="AC222" s="60">
        <v>0</v>
      </c>
      <c r="AD222" s="61">
        <v>0</v>
      </c>
    </row>
    <row r="223" spans="1:30" s="3" customFormat="1" ht="18.75" customHeight="1">
      <c r="A223" s="18">
        <v>221</v>
      </c>
      <c r="B223" s="20" t="s">
        <v>1639</v>
      </c>
      <c r="C223" s="21" t="s">
        <v>88</v>
      </c>
      <c r="D223" s="22">
        <v>194</v>
      </c>
      <c r="E223" s="24">
        <v>4836437</v>
      </c>
      <c r="F223" s="25">
        <v>244</v>
      </c>
      <c r="G223" s="26">
        <v>217</v>
      </c>
      <c r="H223" s="27">
        <v>4916759</v>
      </c>
      <c r="I223" s="28">
        <v>251</v>
      </c>
      <c r="J223" s="29">
        <v>217</v>
      </c>
      <c r="K223" s="24">
        <v>1411350</v>
      </c>
      <c r="L223" s="25">
        <v>340</v>
      </c>
      <c r="M223" s="26">
        <v>304</v>
      </c>
      <c r="N223" s="27">
        <v>929475</v>
      </c>
      <c r="O223" s="28">
        <v>329</v>
      </c>
      <c r="P223" s="29">
        <v>291</v>
      </c>
      <c r="Q223" s="24">
        <v>2944046</v>
      </c>
      <c r="R223" s="25">
        <v>178</v>
      </c>
      <c r="S223" s="26">
        <v>153</v>
      </c>
      <c r="T223" s="27">
        <v>668110</v>
      </c>
      <c r="U223" s="28">
        <v>296</v>
      </c>
      <c r="V223" s="29">
        <v>281</v>
      </c>
      <c r="W223" s="24">
        <v>5014</v>
      </c>
      <c r="X223" s="25">
        <v>355</v>
      </c>
      <c r="Y223" s="26">
        <v>305</v>
      </c>
      <c r="Z223" s="27">
        <v>377</v>
      </c>
      <c r="AA223" s="107">
        <v>352</v>
      </c>
      <c r="AB223" s="22">
        <v>0</v>
      </c>
      <c r="AC223" s="30">
        <v>100</v>
      </c>
      <c r="AD223" s="31">
        <v>0</v>
      </c>
    </row>
    <row r="224" spans="1:30" s="3" customFormat="1" ht="18.75" customHeight="1">
      <c r="A224" s="32">
        <v>222</v>
      </c>
      <c r="B224" s="34" t="s">
        <v>1473</v>
      </c>
      <c r="C224" s="35" t="s">
        <v>88</v>
      </c>
      <c r="D224" s="45">
        <v>195</v>
      </c>
      <c r="E224" s="38">
        <v>4823138</v>
      </c>
      <c r="F224" s="39">
        <v>241</v>
      </c>
      <c r="G224" s="40">
        <v>214</v>
      </c>
      <c r="H224" s="41">
        <v>4966332</v>
      </c>
      <c r="I224" s="42">
        <v>133</v>
      </c>
      <c r="J224" s="43">
        <v>108</v>
      </c>
      <c r="K224" s="38">
        <v>2551246</v>
      </c>
      <c r="L224" s="39">
        <v>447</v>
      </c>
      <c r="M224" s="40">
        <v>408</v>
      </c>
      <c r="N224" s="41">
        <v>357896</v>
      </c>
      <c r="O224" s="42">
        <v>168</v>
      </c>
      <c r="P224" s="43">
        <v>142</v>
      </c>
      <c r="Q224" s="38">
        <v>6026149</v>
      </c>
      <c r="R224" s="39">
        <v>467</v>
      </c>
      <c r="S224" s="40">
        <v>431</v>
      </c>
      <c r="T224" s="41">
        <v>-240687</v>
      </c>
      <c r="U224" s="42">
        <v>57</v>
      </c>
      <c r="V224" s="43">
        <v>48</v>
      </c>
      <c r="W224" s="38">
        <v>44619</v>
      </c>
      <c r="X224" s="39">
        <v>315</v>
      </c>
      <c r="Y224" s="40">
        <v>265</v>
      </c>
      <c r="Z224" s="41">
        <v>444</v>
      </c>
      <c r="AA224" s="108">
        <v>314</v>
      </c>
      <c r="AB224" s="45">
        <v>0</v>
      </c>
      <c r="AC224" s="37">
        <v>0</v>
      </c>
      <c r="AD224" s="46">
        <v>100</v>
      </c>
    </row>
    <row r="225" spans="1:30" s="3" customFormat="1" ht="18.75" customHeight="1">
      <c r="A225" s="32">
        <v>223</v>
      </c>
      <c r="B225" s="34" t="s">
        <v>1210</v>
      </c>
      <c r="C225" s="35" t="s">
        <v>1061</v>
      </c>
      <c r="D225" s="36">
        <v>196</v>
      </c>
      <c r="E225" s="38">
        <v>4821190</v>
      </c>
      <c r="F225" s="39">
        <v>140</v>
      </c>
      <c r="G225" s="40">
        <v>123</v>
      </c>
      <c r="H225" s="41">
        <v>8510903</v>
      </c>
      <c r="I225" s="42">
        <v>153</v>
      </c>
      <c r="J225" s="43">
        <v>127</v>
      </c>
      <c r="K225" s="38">
        <v>2303535</v>
      </c>
      <c r="L225" s="39">
        <v>317</v>
      </c>
      <c r="M225" s="40">
        <v>282</v>
      </c>
      <c r="N225" s="41">
        <v>1035060</v>
      </c>
      <c r="O225" s="42">
        <v>219</v>
      </c>
      <c r="P225" s="43">
        <v>188</v>
      </c>
      <c r="Q225" s="38">
        <v>5063403</v>
      </c>
      <c r="R225" s="39">
        <v>356</v>
      </c>
      <c r="S225" s="40">
        <v>327</v>
      </c>
      <c r="T225" s="41">
        <v>110107</v>
      </c>
      <c r="U225" s="42">
        <v>271</v>
      </c>
      <c r="V225" s="43">
        <v>256</v>
      </c>
      <c r="W225" s="38">
        <v>6422</v>
      </c>
      <c r="X225" s="39">
        <v>149</v>
      </c>
      <c r="Y225" s="40">
        <v>113</v>
      </c>
      <c r="Z225" s="41">
        <v>948</v>
      </c>
      <c r="AA225" s="108">
        <v>321</v>
      </c>
      <c r="AB225" s="45">
        <v>0</v>
      </c>
      <c r="AC225" s="37">
        <v>100</v>
      </c>
      <c r="AD225" s="46">
        <v>0</v>
      </c>
    </row>
    <row r="226" spans="1:30" s="3" customFormat="1" ht="18.75" customHeight="1">
      <c r="A226" s="32">
        <v>224</v>
      </c>
      <c r="B226" s="67" t="s">
        <v>3052</v>
      </c>
      <c r="C226" s="35" t="s">
        <v>3054</v>
      </c>
      <c r="D226" s="45">
        <v>28</v>
      </c>
      <c r="E226" s="44" t="s">
        <v>3052</v>
      </c>
      <c r="F226" s="39">
        <v>250</v>
      </c>
      <c r="G226" s="40">
        <v>29</v>
      </c>
      <c r="H226" s="62" t="s">
        <v>3052</v>
      </c>
      <c r="I226" s="42">
        <v>262</v>
      </c>
      <c r="J226" s="43">
        <v>35</v>
      </c>
      <c r="K226" s="44" t="s">
        <v>3052</v>
      </c>
      <c r="L226" s="39">
        <v>168</v>
      </c>
      <c r="M226" s="40">
        <v>26</v>
      </c>
      <c r="N226" s="62" t="s">
        <v>3052</v>
      </c>
      <c r="O226" s="42">
        <v>312</v>
      </c>
      <c r="P226" s="43">
        <v>38</v>
      </c>
      <c r="Q226" s="44" t="s">
        <v>3052</v>
      </c>
      <c r="R226" s="39">
        <v>170</v>
      </c>
      <c r="S226" s="40">
        <v>25</v>
      </c>
      <c r="T226" s="62" t="s">
        <v>3052</v>
      </c>
      <c r="U226" s="42">
        <v>412</v>
      </c>
      <c r="V226" s="43">
        <v>25</v>
      </c>
      <c r="W226" s="44" t="s">
        <v>3052</v>
      </c>
      <c r="X226" s="39">
        <v>144</v>
      </c>
      <c r="Y226" s="40">
        <v>36</v>
      </c>
      <c r="Z226" s="62" t="s">
        <v>3052</v>
      </c>
      <c r="AA226" s="108">
        <v>341</v>
      </c>
      <c r="AB226" s="45">
        <v>100</v>
      </c>
      <c r="AC226" s="37">
        <v>0</v>
      </c>
      <c r="AD226" s="46">
        <v>0</v>
      </c>
    </row>
    <row r="227" spans="1:30" s="3" customFormat="1" ht="18.75" customHeight="1">
      <c r="A227" s="48">
        <v>225</v>
      </c>
      <c r="B227" s="50" t="s">
        <v>1640</v>
      </c>
      <c r="C227" s="51" t="s">
        <v>1939</v>
      </c>
      <c r="D227" s="52">
        <v>197</v>
      </c>
      <c r="E227" s="54">
        <v>4780546</v>
      </c>
      <c r="F227" s="55">
        <v>252</v>
      </c>
      <c r="G227" s="56">
        <v>223</v>
      </c>
      <c r="H227" s="57">
        <v>4780546</v>
      </c>
      <c r="I227" s="58">
        <v>104</v>
      </c>
      <c r="J227" s="59">
        <v>81</v>
      </c>
      <c r="K227" s="54">
        <v>3257686</v>
      </c>
      <c r="L227" s="55">
        <v>210</v>
      </c>
      <c r="M227" s="56">
        <v>183</v>
      </c>
      <c r="N227" s="57">
        <v>1835728</v>
      </c>
      <c r="O227" s="58">
        <v>112</v>
      </c>
      <c r="P227" s="59">
        <v>94</v>
      </c>
      <c r="Q227" s="54">
        <v>7860670</v>
      </c>
      <c r="R227" s="55">
        <v>225</v>
      </c>
      <c r="S227" s="56">
        <v>196</v>
      </c>
      <c r="T227" s="57">
        <v>417332</v>
      </c>
      <c r="U227" s="58">
        <v>85</v>
      </c>
      <c r="V227" s="59">
        <v>75</v>
      </c>
      <c r="W227" s="54">
        <v>34089</v>
      </c>
      <c r="X227" s="55">
        <v>81</v>
      </c>
      <c r="Y227" s="56">
        <v>53</v>
      </c>
      <c r="Z227" s="57">
        <v>1402</v>
      </c>
      <c r="AA227" s="109">
        <v>311</v>
      </c>
      <c r="AB227" s="52">
        <v>0</v>
      </c>
      <c r="AC227" s="60">
        <v>100</v>
      </c>
      <c r="AD227" s="61">
        <v>0</v>
      </c>
    </row>
    <row r="228" spans="1:30" s="3" customFormat="1" ht="18.75" customHeight="1">
      <c r="A228" s="18">
        <v>226</v>
      </c>
      <c r="B228" s="20" t="s">
        <v>1641</v>
      </c>
      <c r="C228" s="21" t="s">
        <v>88</v>
      </c>
      <c r="D228" s="22">
        <v>198</v>
      </c>
      <c r="E228" s="24">
        <v>4767400</v>
      </c>
      <c r="F228" s="25">
        <v>207</v>
      </c>
      <c r="G228" s="26">
        <v>183</v>
      </c>
      <c r="H228" s="27">
        <v>5724785</v>
      </c>
      <c r="I228" s="28">
        <v>362</v>
      </c>
      <c r="J228" s="29">
        <v>321</v>
      </c>
      <c r="K228" s="24">
        <v>873617</v>
      </c>
      <c r="L228" s="25">
        <v>240</v>
      </c>
      <c r="M228" s="26">
        <v>209</v>
      </c>
      <c r="N228" s="27">
        <v>1583393</v>
      </c>
      <c r="O228" s="28">
        <v>196</v>
      </c>
      <c r="P228" s="29">
        <v>166</v>
      </c>
      <c r="Q228" s="24">
        <v>5462677</v>
      </c>
      <c r="R228" s="25">
        <v>423</v>
      </c>
      <c r="S228" s="26">
        <v>393</v>
      </c>
      <c r="T228" s="27">
        <v>29638</v>
      </c>
      <c r="U228" s="28">
        <v>39</v>
      </c>
      <c r="V228" s="29">
        <v>32</v>
      </c>
      <c r="W228" s="24">
        <v>60313</v>
      </c>
      <c r="X228" s="25">
        <v>222</v>
      </c>
      <c r="Y228" s="26">
        <v>178</v>
      </c>
      <c r="Z228" s="27">
        <v>676</v>
      </c>
      <c r="AA228" s="107">
        <v>384</v>
      </c>
      <c r="AB228" s="22">
        <v>0</v>
      </c>
      <c r="AC228" s="30">
        <v>85</v>
      </c>
      <c r="AD228" s="31">
        <v>15</v>
      </c>
    </row>
    <row r="229" spans="1:30" s="3" customFormat="1" ht="18.75" customHeight="1">
      <c r="A229" s="32">
        <v>227</v>
      </c>
      <c r="B229" s="34" t="s">
        <v>1711</v>
      </c>
      <c r="C229" s="35" t="s">
        <v>99</v>
      </c>
      <c r="D229" s="45">
        <v>199</v>
      </c>
      <c r="E229" s="38">
        <v>4736155</v>
      </c>
      <c r="F229" s="39">
        <v>254</v>
      </c>
      <c r="G229" s="40">
        <v>225</v>
      </c>
      <c r="H229" s="41">
        <v>4736155</v>
      </c>
      <c r="I229" s="42">
        <v>113</v>
      </c>
      <c r="J229" s="43">
        <v>89</v>
      </c>
      <c r="K229" s="38">
        <v>3047649</v>
      </c>
      <c r="L229" s="39">
        <v>145</v>
      </c>
      <c r="M229" s="40">
        <v>120</v>
      </c>
      <c r="N229" s="41">
        <v>2837539</v>
      </c>
      <c r="O229" s="42">
        <v>188</v>
      </c>
      <c r="P229" s="43">
        <v>159</v>
      </c>
      <c r="Q229" s="38">
        <v>5696010</v>
      </c>
      <c r="R229" s="39">
        <v>174</v>
      </c>
      <c r="S229" s="40">
        <v>149</v>
      </c>
      <c r="T229" s="41">
        <v>695632</v>
      </c>
      <c r="U229" s="42">
        <v>120</v>
      </c>
      <c r="V229" s="43">
        <v>110</v>
      </c>
      <c r="W229" s="38">
        <v>25202</v>
      </c>
      <c r="X229" s="39">
        <v>77</v>
      </c>
      <c r="Y229" s="40">
        <v>49</v>
      </c>
      <c r="Z229" s="41">
        <v>1430</v>
      </c>
      <c r="AA229" s="108">
        <v>321</v>
      </c>
      <c r="AB229" s="45">
        <v>0</v>
      </c>
      <c r="AC229" s="37">
        <v>100</v>
      </c>
      <c r="AD229" s="46">
        <v>0</v>
      </c>
    </row>
    <row r="230" spans="1:30" s="3" customFormat="1" ht="18.75" customHeight="1">
      <c r="A230" s="32">
        <v>228</v>
      </c>
      <c r="B230" s="67" t="s">
        <v>3052</v>
      </c>
      <c r="C230" s="35" t="s">
        <v>829</v>
      </c>
      <c r="D230" s="45">
        <v>200</v>
      </c>
      <c r="E230" s="44" t="s">
        <v>3052</v>
      </c>
      <c r="F230" s="39">
        <v>247</v>
      </c>
      <c r="G230" s="40">
        <v>219</v>
      </c>
      <c r="H230" s="62" t="s">
        <v>3052</v>
      </c>
      <c r="I230" s="42">
        <v>291</v>
      </c>
      <c r="J230" s="43">
        <v>254</v>
      </c>
      <c r="K230" s="44" t="s">
        <v>3052</v>
      </c>
      <c r="L230" s="39">
        <v>366</v>
      </c>
      <c r="M230" s="40">
        <v>330</v>
      </c>
      <c r="N230" s="62" t="s">
        <v>3052</v>
      </c>
      <c r="O230" s="42">
        <v>298</v>
      </c>
      <c r="P230" s="43">
        <v>261</v>
      </c>
      <c r="Q230" s="44" t="s">
        <v>3052</v>
      </c>
      <c r="R230" s="39">
        <v>248</v>
      </c>
      <c r="S230" s="40">
        <v>219</v>
      </c>
      <c r="T230" s="62" t="s">
        <v>3052</v>
      </c>
      <c r="U230" s="42">
        <v>86</v>
      </c>
      <c r="V230" s="43">
        <v>76</v>
      </c>
      <c r="W230" s="44" t="s">
        <v>3052</v>
      </c>
      <c r="X230" s="39">
        <v>83</v>
      </c>
      <c r="Y230" s="40">
        <v>55</v>
      </c>
      <c r="Z230" s="62" t="s">
        <v>3052</v>
      </c>
      <c r="AA230" s="108">
        <v>311</v>
      </c>
      <c r="AB230" s="45">
        <v>0</v>
      </c>
      <c r="AC230" s="37">
        <v>100</v>
      </c>
      <c r="AD230" s="46">
        <v>0</v>
      </c>
    </row>
    <row r="231" spans="1:30" s="3" customFormat="1" ht="18.75" customHeight="1">
      <c r="A231" s="137">
        <v>229</v>
      </c>
      <c r="B231" s="139" t="s">
        <v>1497</v>
      </c>
      <c r="C231" s="140" t="s">
        <v>3056</v>
      </c>
      <c r="D231" s="141">
        <v>201</v>
      </c>
      <c r="E231" s="143">
        <v>4705694</v>
      </c>
      <c r="F231" s="144">
        <v>256</v>
      </c>
      <c r="G231" s="145">
        <v>227</v>
      </c>
      <c r="H231" s="146">
        <v>4715094</v>
      </c>
      <c r="I231" s="147">
        <v>293</v>
      </c>
      <c r="J231" s="148">
        <v>256</v>
      </c>
      <c r="K231" s="143">
        <v>1195172</v>
      </c>
      <c r="L231" s="144">
        <v>241</v>
      </c>
      <c r="M231" s="145">
        <v>210</v>
      </c>
      <c r="N231" s="146">
        <v>1569396</v>
      </c>
      <c r="O231" s="147">
        <v>382</v>
      </c>
      <c r="P231" s="148">
        <v>339</v>
      </c>
      <c r="Q231" s="143">
        <v>2185590</v>
      </c>
      <c r="R231" s="144">
        <v>235</v>
      </c>
      <c r="S231" s="145">
        <v>206</v>
      </c>
      <c r="T231" s="146">
        <v>397662</v>
      </c>
      <c r="U231" s="147">
        <v>419</v>
      </c>
      <c r="V231" s="148">
        <v>393</v>
      </c>
      <c r="W231" s="143">
        <v>18</v>
      </c>
      <c r="X231" s="144">
        <v>418</v>
      </c>
      <c r="Y231" s="145">
        <v>367</v>
      </c>
      <c r="Z231" s="146">
        <v>252</v>
      </c>
      <c r="AA231" s="149">
        <v>311</v>
      </c>
      <c r="AB231" s="141">
        <v>0</v>
      </c>
      <c r="AC231" s="150">
        <v>100</v>
      </c>
      <c r="AD231" s="151">
        <v>0</v>
      </c>
    </row>
    <row r="232" spans="1:30" s="3" customFormat="1" ht="18.75" customHeight="1">
      <c r="A232" s="152">
        <v>230</v>
      </c>
      <c r="B232" s="154" t="s">
        <v>1642</v>
      </c>
      <c r="C232" s="155" t="s">
        <v>3056</v>
      </c>
      <c r="D232" s="156">
        <v>202</v>
      </c>
      <c r="E232" s="158">
        <v>4682789</v>
      </c>
      <c r="F232" s="159">
        <v>248</v>
      </c>
      <c r="G232" s="160">
        <v>220</v>
      </c>
      <c r="H232" s="161">
        <v>4809534</v>
      </c>
      <c r="I232" s="162">
        <v>155</v>
      </c>
      <c r="J232" s="163">
        <v>129</v>
      </c>
      <c r="K232" s="158">
        <v>2274599</v>
      </c>
      <c r="L232" s="159">
        <v>231</v>
      </c>
      <c r="M232" s="160">
        <v>200</v>
      </c>
      <c r="N232" s="161">
        <v>1686564</v>
      </c>
      <c r="O232" s="162">
        <v>206</v>
      </c>
      <c r="P232" s="163">
        <v>176</v>
      </c>
      <c r="Q232" s="158">
        <v>5218242</v>
      </c>
      <c r="R232" s="159">
        <v>220</v>
      </c>
      <c r="S232" s="160">
        <v>192</v>
      </c>
      <c r="T232" s="161">
        <v>436958</v>
      </c>
      <c r="U232" s="162" t="s">
        <v>3052</v>
      </c>
      <c r="V232" s="163" t="s">
        <v>3052</v>
      </c>
      <c r="W232" s="206" t="s">
        <v>3052</v>
      </c>
      <c r="X232" s="159">
        <v>314</v>
      </c>
      <c r="Y232" s="160">
        <v>264</v>
      </c>
      <c r="Z232" s="161">
        <v>445</v>
      </c>
      <c r="AA232" s="164">
        <v>369</v>
      </c>
      <c r="AB232" s="156">
        <v>0</v>
      </c>
      <c r="AC232" s="165">
        <v>3</v>
      </c>
      <c r="AD232" s="166">
        <v>97</v>
      </c>
    </row>
    <row r="233" spans="1:30" s="3" customFormat="1" ht="18.75" customHeight="1">
      <c r="A233" s="167">
        <v>231</v>
      </c>
      <c r="B233" s="169" t="s">
        <v>2404</v>
      </c>
      <c r="C233" s="170" t="s">
        <v>3056</v>
      </c>
      <c r="D233" s="171">
        <v>203</v>
      </c>
      <c r="E233" s="173">
        <v>4669762</v>
      </c>
      <c r="F233" s="174">
        <v>257</v>
      </c>
      <c r="G233" s="175">
        <v>228</v>
      </c>
      <c r="H233" s="176">
        <v>4669762</v>
      </c>
      <c r="I233" s="177">
        <v>456</v>
      </c>
      <c r="J233" s="178">
        <v>407</v>
      </c>
      <c r="K233" s="173">
        <v>352654</v>
      </c>
      <c r="L233" s="174">
        <v>361</v>
      </c>
      <c r="M233" s="175">
        <v>325</v>
      </c>
      <c r="N233" s="176">
        <v>787944</v>
      </c>
      <c r="O233" s="177">
        <v>404</v>
      </c>
      <c r="P233" s="178">
        <v>357</v>
      </c>
      <c r="Q233" s="173">
        <v>1960022</v>
      </c>
      <c r="R233" s="174">
        <v>313</v>
      </c>
      <c r="S233" s="175">
        <v>284</v>
      </c>
      <c r="T233" s="176">
        <v>188254</v>
      </c>
      <c r="U233" s="177" t="s">
        <v>3052</v>
      </c>
      <c r="V233" s="178" t="s">
        <v>3052</v>
      </c>
      <c r="W233" s="184" t="s">
        <v>3052</v>
      </c>
      <c r="X233" s="174">
        <v>487</v>
      </c>
      <c r="Y233" s="175">
        <v>436</v>
      </c>
      <c r="Z233" s="176">
        <v>92</v>
      </c>
      <c r="AA233" s="179">
        <v>369</v>
      </c>
      <c r="AB233" s="171">
        <v>0</v>
      </c>
      <c r="AC233" s="180">
        <v>100</v>
      </c>
      <c r="AD233" s="181">
        <v>0</v>
      </c>
    </row>
    <row r="234" spans="1:30" s="3" customFormat="1" ht="18.75" customHeight="1">
      <c r="A234" s="137">
        <v>232</v>
      </c>
      <c r="B234" s="139" t="s">
        <v>713</v>
      </c>
      <c r="C234" s="140" t="s">
        <v>3056</v>
      </c>
      <c r="D234" s="141">
        <v>204</v>
      </c>
      <c r="E234" s="143">
        <v>4664740</v>
      </c>
      <c r="F234" s="144">
        <v>194</v>
      </c>
      <c r="G234" s="145">
        <v>171</v>
      </c>
      <c r="H234" s="146">
        <v>6157230</v>
      </c>
      <c r="I234" s="147">
        <v>135</v>
      </c>
      <c r="J234" s="148">
        <v>110</v>
      </c>
      <c r="K234" s="143">
        <v>2542489</v>
      </c>
      <c r="L234" s="144">
        <v>111</v>
      </c>
      <c r="M234" s="145">
        <v>88</v>
      </c>
      <c r="N234" s="146">
        <v>3788681</v>
      </c>
      <c r="O234" s="147">
        <v>147</v>
      </c>
      <c r="P234" s="148">
        <v>124</v>
      </c>
      <c r="Q234" s="143">
        <v>6571435</v>
      </c>
      <c r="R234" s="144">
        <v>156</v>
      </c>
      <c r="S234" s="145">
        <v>132</v>
      </c>
      <c r="T234" s="146">
        <v>829793</v>
      </c>
      <c r="U234" s="147">
        <v>318</v>
      </c>
      <c r="V234" s="148">
        <v>302</v>
      </c>
      <c r="W234" s="143">
        <v>3945</v>
      </c>
      <c r="X234" s="144">
        <v>234</v>
      </c>
      <c r="Y234" s="145">
        <v>189</v>
      </c>
      <c r="Z234" s="146">
        <v>620</v>
      </c>
      <c r="AA234" s="149">
        <v>352</v>
      </c>
      <c r="AB234" s="141">
        <v>0</v>
      </c>
      <c r="AC234" s="150">
        <v>100</v>
      </c>
      <c r="AD234" s="151">
        <v>0</v>
      </c>
    </row>
    <row r="235" spans="1:30" s="3" customFormat="1" ht="18.75" customHeight="1">
      <c r="A235" s="137">
        <v>233</v>
      </c>
      <c r="B235" s="139" t="s">
        <v>344</v>
      </c>
      <c r="C235" s="140" t="s">
        <v>3056</v>
      </c>
      <c r="D235" s="141">
        <v>205</v>
      </c>
      <c r="E235" s="143">
        <v>4651548</v>
      </c>
      <c r="F235" s="144">
        <v>226</v>
      </c>
      <c r="G235" s="145">
        <v>201</v>
      </c>
      <c r="H235" s="146">
        <v>5135492</v>
      </c>
      <c r="I235" s="147">
        <v>151</v>
      </c>
      <c r="J235" s="148">
        <v>125</v>
      </c>
      <c r="K235" s="143">
        <v>2306600</v>
      </c>
      <c r="L235" s="144">
        <v>318</v>
      </c>
      <c r="M235" s="145">
        <v>283</v>
      </c>
      <c r="N235" s="146">
        <v>1027654</v>
      </c>
      <c r="O235" s="147">
        <v>391</v>
      </c>
      <c r="P235" s="148">
        <v>347</v>
      </c>
      <c r="Q235" s="143">
        <v>2109356</v>
      </c>
      <c r="R235" s="144">
        <v>87</v>
      </c>
      <c r="S235" s="145">
        <v>70</v>
      </c>
      <c r="T235" s="146">
        <v>1479980</v>
      </c>
      <c r="U235" s="147">
        <v>149</v>
      </c>
      <c r="V235" s="148">
        <v>138</v>
      </c>
      <c r="W235" s="143">
        <v>20532</v>
      </c>
      <c r="X235" s="144">
        <v>249</v>
      </c>
      <c r="Y235" s="145">
        <v>204</v>
      </c>
      <c r="Z235" s="146">
        <v>575</v>
      </c>
      <c r="AA235" s="149">
        <v>322</v>
      </c>
      <c r="AB235" s="141">
        <v>0</v>
      </c>
      <c r="AC235" s="150">
        <v>49</v>
      </c>
      <c r="AD235" s="151">
        <v>51</v>
      </c>
    </row>
    <row r="236" spans="1:30" s="3" customFormat="1" ht="18.75" customHeight="1">
      <c r="A236" s="137">
        <v>234</v>
      </c>
      <c r="B236" s="139" t="s">
        <v>1090</v>
      </c>
      <c r="C236" s="140" t="s">
        <v>3056</v>
      </c>
      <c r="D236" s="141">
        <v>206</v>
      </c>
      <c r="E236" s="143">
        <v>4607204</v>
      </c>
      <c r="F236" s="144">
        <v>188</v>
      </c>
      <c r="G236" s="145">
        <v>165</v>
      </c>
      <c r="H236" s="146">
        <v>6328767</v>
      </c>
      <c r="I236" s="147">
        <v>491</v>
      </c>
      <c r="J236" s="148">
        <v>442</v>
      </c>
      <c r="K236" s="143">
        <v>70048</v>
      </c>
      <c r="L236" s="144">
        <v>216</v>
      </c>
      <c r="M236" s="145">
        <v>189</v>
      </c>
      <c r="N236" s="146">
        <v>1801446</v>
      </c>
      <c r="O236" s="147">
        <v>122</v>
      </c>
      <c r="P236" s="148">
        <v>101</v>
      </c>
      <c r="Q236" s="143">
        <v>7593903</v>
      </c>
      <c r="R236" s="144">
        <v>310</v>
      </c>
      <c r="S236" s="145">
        <v>281</v>
      </c>
      <c r="T236" s="146">
        <v>192006</v>
      </c>
      <c r="U236" s="147">
        <v>51</v>
      </c>
      <c r="V236" s="148">
        <v>42</v>
      </c>
      <c r="W236" s="143">
        <v>49216</v>
      </c>
      <c r="X236" s="144">
        <v>462</v>
      </c>
      <c r="Y236" s="145">
        <v>411</v>
      </c>
      <c r="Z236" s="146">
        <v>175</v>
      </c>
      <c r="AA236" s="149">
        <v>322</v>
      </c>
      <c r="AB236" s="141">
        <v>0</v>
      </c>
      <c r="AC236" s="150">
        <v>100</v>
      </c>
      <c r="AD236" s="151">
        <v>0</v>
      </c>
    </row>
    <row r="237" spans="1:30" s="3" customFormat="1" ht="18.75" customHeight="1">
      <c r="A237" s="48">
        <v>235</v>
      </c>
      <c r="B237" s="50" t="s">
        <v>1643</v>
      </c>
      <c r="C237" s="51" t="s">
        <v>3154</v>
      </c>
      <c r="D237" s="52">
        <v>207</v>
      </c>
      <c r="E237" s="54">
        <v>4603365</v>
      </c>
      <c r="F237" s="55">
        <v>246</v>
      </c>
      <c r="G237" s="56">
        <v>218</v>
      </c>
      <c r="H237" s="57">
        <v>4844591</v>
      </c>
      <c r="I237" s="58">
        <v>484</v>
      </c>
      <c r="J237" s="59">
        <v>435</v>
      </c>
      <c r="K237" s="54">
        <v>141800</v>
      </c>
      <c r="L237" s="55">
        <v>151</v>
      </c>
      <c r="M237" s="56">
        <v>126</v>
      </c>
      <c r="N237" s="57">
        <v>2646662</v>
      </c>
      <c r="O237" s="58">
        <v>160</v>
      </c>
      <c r="P237" s="59">
        <v>136</v>
      </c>
      <c r="Q237" s="54">
        <v>6254997</v>
      </c>
      <c r="R237" s="55">
        <v>368</v>
      </c>
      <c r="S237" s="56">
        <v>338</v>
      </c>
      <c r="T237" s="57">
        <v>99173</v>
      </c>
      <c r="U237" s="58">
        <v>115</v>
      </c>
      <c r="V237" s="59">
        <v>105</v>
      </c>
      <c r="W237" s="54">
        <v>26511</v>
      </c>
      <c r="X237" s="55">
        <v>408</v>
      </c>
      <c r="Y237" s="56">
        <v>358</v>
      </c>
      <c r="Z237" s="57">
        <v>280</v>
      </c>
      <c r="AA237" s="109">
        <v>383</v>
      </c>
      <c r="AB237" s="52">
        <v>0</v>
      </c>
      <c r="AC237" s="60">
        <v>94</v>
      </c>
      <c r="AD237" s="61">
        <v>6</v>
      </c>
    </row>
    <row r="238" spans="1:30" s="3" customFormat="1" ht="18.75" customHeight="1">
      <c r="A238" s="18">
        <v>236</v>
      </c>
      <c r="B238" s="20" t="s">
        <v>3256</v>
      </c>
      <c r="C238" s="21" t="s">
        <v>89</v>
      </c>
      <c r="D238" s="22">
        <v>208</v>
      </c>
      <c r="E238" s="24">
        <v>4578002</v>
      </c>
      <c r="F238" s="25">
        <v>259</v>
      </c>
      <c r="G238" s="26">
        <v>230</v>
      </c>
      <c r="H238" s="27">
        <v>4630956</v>
      </c>
      <c r="I238" s="28">
        <v>164</v>
      </c>
      <c r="J238" s="29">
        <v>138</v>
      </c>
      <c r="K238" s="24">
        <v>2185553</v>
      </c>
      <c r="L238" s="25">
        <v>156</v>
      </c>
      <c r="M238" s="26">
        <v>131</v>
      </c>
      <c r="N238" s="27">
        <v>2576416</v>
      </c>
      <c r="O238" s="28">
        <v>271</v>
      </c>
      <c r="P238" s="29">
        <v>234</v>
      </c>
      <c r="Q238" s="24">
        <v>3868482</v>
      </c>
      <c r="R238" s="25">
        <v>91</v>
      </c>
      <c r="S238" s="26">
        <v>74</v>
      </c>
      <c r="T238" s="27">
        <v>1450028</v>
      </c>
      <c r="U238" s="28">
        <v>343</v>
      </c>
      <c r="V238" s="29">
        <v>325</v>
      </c>
      <c r="W238" s="24">
        <v>2573</v>
      </c>
      <c r="X238" s="25">
        <v>243</v>
      </c>
      <c r="Y238" s="26">
        <v>198</v>
      </c>
      <c r="Z238" s="27">
        <v>600</v>
      </c>
      <c r="AA238" s="107">
        <v>369</v>
      </c>
      <c r="AB238" s="22">
        <v>10</v>
      </c>
      <c r="AC238" s="30">
        <v>90</v>
      </c>
      <c r="AD238" s="31">
        <v>0</v>
      </c>
    </row>
    <row r="239" spans="1:30" s="3" customFormat="1" ht="18.75" customHeight="1">
      <c r="A239" s="137">
        <v>237</v>
      </c>
      <c r="B239" s="139" t="s">
        <v>1089</v>
      </c>
      <c r="C239" s="140" t="s">
        <v>3056</v>
      </c>
      <c r="D239" s="141">
        <v>209</v>
      </c>
      <c r="E239" s="143">
        <v>4566857</v>
      </c>
      <c r="F239" s="144">
        <v>222</v>
      </c>
      <c r="G239" s="145">
        <v>198</v>
      </c>
      <c r="H239" s="146">
        <v>5194756</v>
      </c>
      <c r="I239" s="147">
        <v>268</v>
      </c>
      <c r="J239" s="148">
        <v>232</v>
      </c>
      <c r="K239" s="143">
        <v>1318392</v>
      </c>
      <c r="L239" s="144">
        <v>376</v>
      </c>
      <c r="M239" s="145">
        <v>339</v>
      </c>
      <c r="N239" s="146">
        <v>721104</v>
      </c>
      <c r="O239" s="147">
        <v>250</v>
      </c>
      <c r="P239" s="148">
        <v>216</v>
      </c>
      <c r="Q239" s="143">
        <v>4308780</v>
      </c>
      <c r="R239" s="144">
        <v>482</v>
      </c>
      <c r="S239" s="145">
        <v>442</v>
      </c>
      <c r="T239" s="187" t="s">
        <v>3052</v>
      </c>
      <c r="U239" s="147">
        <v>143</v>
      </c>
      <c r="V239" s="148">
        <v>132</v>
      </c>
      <c r="W239" s="143">
        <v>20961</v>
      </c>
      <c r="X239" s="144">
        <v>412</v>
      </c>
      <c r="Y239" s="145">
        <v>361</v>
      </c>
      <c r="Z239" s="146">
        <v>267</v>
      </c>
      <c r="AA239" s="149">
        <v>383</v>
      </c>
      <c r="AB239" s="141">
        <v>0</v>
      </c>
      <c r="AC239" s="150">
        <v>0</v>
      </c>
      <c r="AD239" s="151">
        <v>100</v>
      </c>
    </row>
    <row r="240" spans="1:30" s="3" customFormat="1" ht="18.75" customHeight="1">
      <c r="A240" s="32">
        <v>238</v>
      </c>
      <c r="B240" s="34" t="s">
        <v>2151</v>
      </c>
      <c r="C240" s="35" t="s">
        <v>1061</v>
      </c>
      <c r="D240" s="45">
        <v>210</v>
      </c>
      <c r="E240" s="38">
        <v>4554471</v>
      </c>
      <c r="F240" s="39">
        <v>260</v>
      </c>
      <c r="G240" s="40">
        <v>231</v>
      </c>
      <c r="H240" s="41">
        <v>4554471</v>
      </c>
      <c r="I240" s="42">
        <v>160</v>
      </c>
      <c r="J240" s="43">
        <v>134</v>
      </c>
      <c r="K240" s="38">
        <v>2242764</v>
      </c>
      <c r="L240" s="39">
        <v>147</v>
      </c>
      <c r="M240" s="40">
        <v>122</v>
      </c>
      <c r="N240" s="41">
        <v>2752833</v>
      </c>
      <c r="O240" s="42">
        <v>280</v>
      </c>
      <c r="P240" s="43">
        <v>243</v>
      </c>
      <c r="Q240" s="38">
        <v>3695794</v>
      </c>
      <c r="R240" s="39">
        <v>133</v>
      </c>
      <c r="S240" s="40">
        <v>110</v>
      </c>
      <c r="T240" s="41">
        <v>1004256</v>
      </c>
      <c r="U240" s="42">
        <v>396</v>
      </c>
      <c r="V240" s="43">
        <v>373</v>
      </c>
      <c r="W240" s="38">
        <v>312</v>
      </c>
      <c r="X240" s="39">
        <v>400</v>
      </c>
      <c r="Y240" s="40">
        <v>350</v>
      </c>
      <c r="Z240" s="41">
        <v>289</v>
      </c>
      <c r="AA240" s="108">
        <v>369</v>
      </c>
      <c r="AB240" s="45">
        <v>0</v>
      </c>
      <c r="AC240" s="37">
        <v>100</v>
      </c>
      <c r="AD240" s="46">
        <v>0</v>
      </c>
    </row>
    <row r="241" spans="1:30" s="3" customFormat="1" ht="18.75" customHeight="1">
      <c r="A241" s="137">
        <v>239</v>
      </c>
      <c r="B241" s="139" t="s">
        <v>2400</v>
      </c>
      <c r="C241" s="140" t="s">
        <v>3056</v>
      </c>
      <c r="D241" s="141">
        <v>211</v>
      </c>
      <c r="E241" s="143">
        <v>4503163</v>
      </c>
      <c r="F241" s="144">
        <v>202</v>
      </c>
      <c r="G241" s="145">
        <v>178</v>
      </c>
      <c r="H241" s="146">
        <v>5909735</v>
      </c>
      <c r="I241" s="147">
        <v>162</v>
      </c>
      <c r="J241" s="148">
        <v>136</v>
      </c>
      <c r="K241" s="143">
        <v>2199116</v>
      </c>
      <c r="L241" s="144">
        <v>291</v>
      </c>
      <c r="M241" s="145">
        <v>257</v>
      </c>
      <c r="N241" s="146">
        <v>1197509</v>
      </c>
      <c r="O241" s="147">
        <v>291</v>
      </c>
      <c r="P241" s="148">
        <v>254</v>
      </c>
      <c r="Q241" s="143">
        <v>3425849</v>
      </c>
      <c r="R241" s="144">
        <v>184</v>
      </c>
      <c r="S241" s="145">
        <v>159</v>
      </c>
      <c r="T241" s="146">
        <v>595686</v>
      </c>
      <c r="U241" s="147">
        <v>303</v>
      </c>
      <c r="V241" s="148">
        <v>287</v>
      </c>
      <c r="W241" s="143">
        <v>4620</v>
      </c>
      <c r="X241" s="144">
        <v>359</v>
      </c>
      <c r="Y241" s="145">
        <v>309</v>
      </c>
      <c r="Z241" s="146">
        <v>364</v>
      </c>
      <c r="AA241" s="149">
        <v>356</v>
      </c>
      <c r="AB241" s="141">
        <v>0</v>
      </c>
      <c r="AC241" s="150">
        <v>100</v>
      </c>
      <c r="AD241" s="151">
        <v>0</v>
      </c>
    </row>
    <row r="242" spans="1:30" s="3" customFormat="1" ht="18.75" customHeight="1">
      <c r="A242" s="152">
        <v>240</v>
      </c>
      <c r="B242" s="154" t="s">
        <v>3226</v>
      </c>
      <c r="C242" s="155" t="s">
        <v>3056</v>
      </c>
      <c r="D242" s="156">
        <v>212</v>
      </c>
      <c r="E242" s="158">
        <v>4472864</v>
      </c>
      <c r="F242" s="159">
        <v>264</v>
      </c>
      <c r="G242" s="160">
        <v>235</v>
      </c>
      <c r="H242" s="161">
        <v>4472864</v>
      </c>
      <c r="I242" s="162">
        <v>344</v>
      </c>
      <c r="J242" s="163">
        <v>303</v>
      </c>
      <c r="K242" s="158">
        <v>958800</v>
      </c>
      <c r="L242" s="159">
        <v>202</v>
      </c>
      <c r="M242" s="160">
        <v>176</v>
      </c>
      <c r="N242" s="161">
        <v>1933572</v>
      </c>
      <c r="O242" s="162">
        <v>376</v>
      </c>
      <c r="P242" s="163">
        <v>333</v>
      </c>
      <c r="Q242" s="158">
        <v>2249789</v>
      </c>
      <c r="R242" s="159">
        <v>469</v>
      </c>
      <c r="S242" s="160">
        <v>433</v>
      </c>
      <c r="T242" s="161">
        <v>-290684</v>
      </c>
      <c r="U242" s="162">
        <v>228</v>
      </c>
      <c r="V242" s="163">
        <v>215</v>
      </c>
      <c r="W242" s="158">
        <v>11298</v>
      </c>
      <c r="X242" s="159">
        <v>476</v>
      </c>
      <c r="Y242" s="160">
        <v>425</v>
      </c>
      <c r="Z242" s="161">
        <v>130</v>
      </c>
      <c r="AA242" s="164">
        <v>311</v>
      </c>
      <c r="AB242" s="156">
        <v>0</v>
      </c>
      <c r="AC242" s="165">
        <v>45</v>
      </c>
      <c r="AD242" s="166">
        <v>55</v>
      </c>
    </row>
    <row r="243" spans="1:30" s="3" customFormat="1" ht="18.75" customHeight="1">
      <c r="A243" s="18">
        <v>241</v>
      </c>
      <c r="B243" s="20" t="s">
        <v>3257</v>
      </c>
      <c r="C243" s="21" t="s">
        <v>3054</v>
      </c>
      <c r="D243" s="22">
        <v>29</v>
      </c>
      <c r="E243" s="24">
        <v>4435148</v>
      </c>
      <c r="F243" s="25">
        <v>267</v>
      </c>
      <c r="G243" s="26">
        <v>30</v>
      </c>
      <c r="H243" s="27">
        <v>4435148</v>
      </c>
      <c r="I243" s="28">
        <v>243</v>
      </c>
      <c r="J243" s="29">
        <v>31</v>
      </c>
      <c r="K243" s="24">
        <v>1443536</v>
      </c>
      <c r="L243" s="25" t="s">
        <v>3052</v>
      </c>
      <c r="M243" s="26" t="s">
        <v>3052</v>
      </c>
      <c r="N243" s="27">
        <v>-1388272</v>
      </c>
      <c r="O243" s="28">
        <v>120</v>
      </c>
      <c r="P243" s="29">
        <v>21</v>
      </c>
      <c r="Q243" s="24">
        <v>7602020</v>
      </c>
      <c r="R243" s="25">
        <v>489</v>
      </c>
      <c r="S243" s="26">
        <v>43</v>
      </c>
      <c r="T243" s="27">
        <v>-1636377</v>
      </c>
      <c r="U243" s="28">
        <v>49</v>
      </c>
      <c r="V243" s="29">
        <v>9</v>
      </c>
      <c r="W243" s="24">
        <v>50042</v>
      </c>
      <c r="X243" s="25">
        <v>51</v>
      </c>
      <c r="Y243" s="26">
        <v>23</v>
      </c>
      <c r="Z243" s="27">
        <v>1866</v>
      </c>
      <c r="AA243" s="107">
        <v>210</v>
      </c>
      <c r="AB243" s="22">
        <v>100</v>
      </c>
      <c r="AC243" s="30">
        <v>0</v>
      </c>
      <c r="AD243" s="31">
        <v>0</v>
      </c>
    </row>
    <row r="244" spans="1:30" s="3" customFormat="1" ht="18.75" customHeight="1">
      <c r="A244" s="32">
        <v>242</v>
      </c>
      <c r="B244" s="34" t="s">
        <v>2109</v>
      </c>
      <c r="C244" s="35" t="s">
        <v>1054</v>
      </c>
      <c r="D244" s="45">
        <v>213</v>
      </c>
      <c r="E244" s="38">
        <v>4430427</v>
      </c>
      <c r="F244" s="39">
        <v>236</v>
      </c>
      <c r="G244" s="40">
        <v>209</v>
      </c>
      <c r="H244" s="41">
        <v>5005322</v>
      </c>
      <c r="I244" s="42">
        <v>302</v>
      </c>
      <c r="J244" s="43">
        <v>264</v>
      </c>
      <c r="K244" s="38">
        <v>1166332</v>
      </c>
      <c r="L244" s="39">
        <v>284</v>
      </c>
      <c r="M244" s="40">
        <v>250</v>
      </c>
      <c r="N244" s="41">
        <v>1240535</v>
      </c>
      <c r="O244" s="42">
        <v>197</v>
      </c>
      <c r="P244" s="43">
        <v>167</v>
      </c>
      <c r="Q244" s="38">
        <v>5461279</v>
      </c>
      <c r="R244" s="39">
        <v>293</v>
      </c>
      <c r="S244" s="40">
        <v>264</v>
      </c>
      <c r="T244" s="41">
        <v>245070</v>
      </c>
      <c r="U244" s="42">
        <v>60</v>
      </c>
      <c r="V244" s="43">
        <v>51</v>
      </c>
      <c r="W244" s="38">
        <v>43902</v>
      </c>
      <c r="X244" s="39">
        <v>102</v>
      </c>
      <c r="Y244" s="40">
        <v>72</v>
      </c>
      <c r="Z244" s="41">
        <v>1239</v>
      </c>
      <c r="AA244" s="108">
        <v>321</v>
      </c>
      <c r="AB244" s="45">
        <v>0</v>
      </c>
      <c r="AC244" s="37">
        <v>100</v>
      </c>
      <c r="AD244" s="46">
        <v>0</v>
      </c>
    </row>
    <row r="245" spans="1:30" s="3" customFormat="1" ht="18.75" customHeight="1">
      <c r="A245" s="137">
        <v>243</v>
      </c>
      <c r="B245" s="139" t="s">
        <v>182</v>
      </c>
      <c r="C245" s="140" t="s">
        <v>3056</v>
      </c>
      <c r="D245" s="141">
        <v>214</v>
      </c>
      <c r="E245" s="143">
        <v>4417652</v>
      </c>
      <c r="F245" s="144">
        <v>211</v>
      </c>
      <c r="G245" s="145">
        <v>187</v>
      </c>
      <c r="H245" s="146">
        <v>5646766</v>
      </c>
      <c r="I245" s="147">
        <v>211</v>
      </c>
      <c r="J245" s="148">
        <v>183</v>
      </c>
      <c r="K245" s="143">
        <v>1716899</v>
      </c>
      <c r="L245" s="144">
        <v>406</v>
      </c>
      <c r="M245" s="145">
        <v>368</v>
      </c>
      <c r="N245" s="146">
        <v>587915</v>
      </c>
      <c r="O245" s="147">
        <v>134</v>
      </c>
      <c r="P245" s="148">
        <v>112</v>
      </c>
      <c r="Q245" s="143">
        <v>7084438</v>
      </c>
      <c r="R245" s="144">
        <v>350</v>
      </c>
      <c r="S245" s="145">
        <v>321</v>
      </c>
      <c r="T245" s="146">
        <v>115961</v>
      </c>
      <c r="U245" s="147">
        <v>46</v>
      </c>
      <c r="V245" s="148">
        <v>39</v>
      </c>
      <c r="W245" s="143">
        <v>53770</v>
      </c>
      <c r="X245" s="144">
        <v>134</v>
      </c>
      <c r="Y245" s="145">
        <v>101</v>
      </c>
      <c r="Z245" s="146">
        <v>1000</v>
      </c>
      <c r="AA245" s="149">
        <v>312</v>
      </c>
      <c r="AB245" s="141">
        <v>0</v>
      </c>
      <c r="AC245" s="150">
        <v>100</v>
      </c>
      <c r="AD245" s="151">
        <v>0</v>
      </c>
    </row>
    <row r="246" spans="1:30" s="3" customFormat="1" ht="18.75" customHeight="1">
      <c r="A246" s="137">
        <v>244</v>
      </c>
      <c r="B246" s="139" t="s">
        <v>1917</v>
      </c>
      <c r="C246" s="140" t="s">
        <v>3056</v>
      </c>
      <c r="D246" s="141">
        <v>215</v>
      </c>
      <c r="E246" s="143">
        <v>4388065</v>
      </c>
      <c r="F246" s="144">
        <v>269</v>
      </c>
      <c r="G246" s="145">
        <v>239</v>
      </c>
      <c r="H246" s="146">
        <v>4396733</v>
      </c>
      <c r="I246" s="147">
        <v>399</v>
      </c>
      <c r="J246" s="148">
        <v>357</v>
      </c>
      <c r="K246" s="143">
        <v>703401</v>
      </c>
      <c r="L246" s="144">
        <v>402</v>
      </c>
      <c r="M246" s="145">
        <v>364</v>
      </c>
      <c r="N246" s="146">
        <v>600689</v>
      </c>
      <c r="O246" s="147">
        <v>461</v>
      </c>
      <c r="P246" s="148">
        <v>411</v>
      </c>
      <c r="Q246" s="143">
        <v>1388915</v>
      </c>
      <c r="R246" s="144">
        <v>331</v>
      </c>
      <c r="S246" s="145">
        <v>302</v>
      </c>
      <c r="T246" s="146">
        <v>152687</v>
      </c>
      <c r="U246" s="147" t="s">
        <v>3052</v>
      </c>
      <c r="V246" s="148" t="s">
        <v>3052</v>
      </c>
      <c r="W246" s="186" t="s">
        <v>3052</v>
      </c>
      <c r="X246" s="144">
        <v>342</v>
      </c>
      <c r="Y246" s="145">
        <v>292</v>
      </c>
      <c r="Z246" s="146">
        <v>400</v>
      </c>
      <c r="AA246" s="149">
        <v>369</v>
      </c>
      <c r="AB246" s="141">
        <v>0</v>
      </c>
      <c r="AC246" s="150">
        <v>100</v>
      </c>
      <c r="AD246" s="151">
        <v>0</v>
      </c>
    </row>
    <row r="247" spans="1:30" s="3" customFormat="1" ht="18.75" customHeight="1">
      <c r="A247" s="152">
        <v>245</v>
      </c>
      <c r="B247" s="154" t="s">
        <v>1373</v>
      </c>
      <c r="C247" s="155" t="s">
        <v>3056</v>
      </c>
      <c r="D247" s="156">
        <v>216</v>
      </c>
      <c r="E247" s="158">
        <v>4382292</v>
      </c>
      <c r="F247" s="159">
        <v>263</v>
      </c>
      <c r="G247" s="160">
        <v>234</v>
      </c>
      <c r="H247" s="161">
        <v>4514677</v>
      </c>
      <c r="I247" s="162">
        <v>213</v>
      </c>
      <c r="J247" s="163">
        <v>184</v>
      </c>
      <c r="K247" s="158">
        <v>1699195</v>
      </c>
      <c r="L247" s="159">
        <v>242</v>
      </c>
      <c r="M247" s="160">
        <v>211</v>
      </c>
      <c r="N247" s="161">
        <v>1552325</v>
      </c>
      <c r="O247" s="162">
        <v>353</v>
      </c>
      <c r="P247" s="163">
        <v>313</v>
      </c>
      <c r="Q247" s="158">
        <v>2500700</v>
      </c>
      <c r="R247" s="159">
        <v>126</v>
      </c>
      <c r="S247" s="160">
        <v>104</v>
      </c>
      <c r="T247" s="161">
        <v>1079921</v>
      </c>
      <c r="U247" s="162">
        <v>314</v>
      </c>
      <c r="V247" s="163">
        <v>298</v>
      </c>
      <c r="W247" s="158">
        <v>4238</v>
      </c>
      <c r="X247" s="159">
        <v>284</v>
      </c>
      <c r="Y247" s="160">
        <v>238</v>
      </c>
      <c r="Z247" s="161">
        <v>501</v>
      </c>
      <c r="AA247" s="164">
        <v>381</v>
      </c>
      <c r="AB247" s="156">
        <v>0</v>
      </c>
      <c r="AC247" s="165">
        <v>100</v>
      </c>
      <c r="AD247" s="166">
        <v>0</v>
      </c>
    </row>
    <row r="248" spans="1:30" s="3" customFormat="1" ht="18.75" customHeight="1">
      <c r="A248" s="167">
        <v>246</v>
      </c>
      <c r="B248" s="210" t="s">
        <v>3052</v>
      </c>
      <c r="C248" s="170" t="s">
        <v>3056</v>
      </c>
      <c r="D248" s="171">
        <v>217</v>
      </c>
      <c r="E248" s="184" t="s">
        <v>3052</v>
      </c>
      <c r="F248" s="174">
        <v>251</v>
      </c>
      <c r="G248" s="175">
        <v>222</v>
      </c>
      <c r="H248" s="183" t="s">
        <v>3052</v>
      </c>
      <c r="I248" s="177">
        <v>282</v>
      </c>
      <c r="J248" s="178">
        <v>245</v>
      </c>
      <c r="K248" s="184" t="s">
        <v>3052</v>
      </c>
      <c r="L248" s="174">
        <v>386</v>
      </c>
      <c r="M248" s="175">
        <v>348</v>
      </c>
      <c r="N248" s="183" t="s">
        <v>3052</v>
      </c>
      <c r="O248" s="177">
        <v>233</v>
      </c>
      <c r="P248" s="178">
        <v>201</v>
      </c>
      <c r="Q248" s="184" t="s">
        <v>3052</v>
      </c>
      <c r="R248" s="174">
        <v>481</v>
      </c>
      <c r="S248" s="175">
        <v>441</v>
      </c>
      <c r="T248" s="183" t="s">
        <v>3052</v>
      </c>
      <c r="U248" s="177">
        <v>129</v>
      </c>
      <c r="V248" s="178">
        <v>119</v>
      </c>
      <c r="W248" s="184" t="s">
        <v>3052</v>
      </c>
      <c r="X248" s="174">
        <v>197</v>
      </c>
      <c r="Y248" s="175">
        <v>155</v>
      </c>
      <c r="Z248" s="183" t="s">
        <v>3052</v>
      </c>
      <c r="AA248" s="179">
        <v>321</v>
      </c>
      <c r="AB248" s="171">
        <v>0</v>
      </c>
      <c r="AC248" s="180">
        <v>98</v>
      </c>
      <c r="AD248" s="181">
        <v>2</v>
      </c>
    </row>
    <row r="249" spans="1:30" s="3" customFormat="1" ht="18.75" customHeight="1">
      <c r="A249" s="32">
        <v>247</v>
      </c>
      <c r="B249" s="34" t="s">
        <v>3258</v>
      </c>
      <c r="C249" s="35" t="s">
        <v>1061</v>
      </c>
      <c r="D249" s="45">
        <v>218</v>
      </c>
      <c r="E249" s="38">
        <v>4347156</v>
      </c>
      <c r="F249" s="39">
        <v>271</v>
      </c>
      <c r="G249" s="40">
        <v>241</v>
      </c>
      <c r="H249" s="41">
        <v>4381574</v>
      </c>
      <c r="I249" s="42">
        <v>222</v>
      </c>
      <c r="J249" s="43">
        <v>192</v>
      </c>
      <c r="K249" s="38">
        <v>1639847</v>
      </c>
      <c r="L249" s="39">
        <v>250</v>
      </c>
      <c r="M249" s="40">
        <v>219</v>
      </c>
      <c r="N249" s="41">
        <v>1470915</v>
      </c>
      <c r="O249" s="42">
        <v>322</v>
      </c>
      <c r="P249" s="43">
        <v>284</v>
      </c>
      <c r="Q249" s="38">
        <v>3003748</v>
      </c>
      <c r="R249" s="39">
        <v>207</v>
      </c>
      <c r="S249" s="40">
        <v>181</v>
      </c>
      <c r="T249" s="41">
        <v>485121</v>
      </c>
      <c r="U249" s="42">
        <v>156</v>
      </c>
      <c r="V249" s="43">
        <v>144</v>
      </c>
      <c r="W249" s="38">
        <v>19915</v>
      </c>
      <c r="X249" s="39">
        <v>253</v>
      </c>
      <c r="Y249" s="40">
        <v>208</v>
      </c>
      <c r="Z249" s="41">
        <v>567</v>
      </c>
      <c r="AA249" s="108">
        <v>313</v>
      </c>
      <c r="AB249" s="45">
        <v>0</v>
      </c>
      <c r="AC249" s="37">
        <v>100</v>
      </c>
      <c r="AD249" s="46">
        <v>0</v>
      </c>
    </row>
    <row r="250" spans="1:30" s="3" customFormat="1" ht="18.75" customHeight="1">
      <c r="A250" s="137">
        <v>248</v>
      </c>
      <c r="B250" s="139" t="s">
        <v>849</v>
      </c>
      <c r="C250" s="140" t="s">
        <v>3056</v>
      </c>
      <c r="D250" s="141">
        <v>219</v>
      </c>
      <c r="E250" s="143">
        <v>4345136</v>
      </c>
      <c r="F250" s="144">
        <v>274</v>
      </c>
      <c r="G250" s="145">
        <v>244</v>
      </c>
      <c r="H250" s="146">
        <v>4345136</v>
      </c>
      <c r="I250" s="147">
        <v>490</v>
      </c>
      <c r="J250" s="148">
        <v>441</v>
      </c>
      <c r="K250" s="143">
        <v>70867</v>
      </c>
      <c r="L250" s="144">
        <v>474</v>
      </c>
      <c r="M250" s="145">
        <v>433</v>
      </c>
      <c r="N250" s="146">
        <v>175789</v>
      </c>
      <c r="O250" s="147">
        <v>484</v>
      </c>
      <c r="P250" s="148">
        <v>433</v>
      </c>
      <c r="Q250" s="143">
        <v>1093781</v>
      </c>
      <c r="R250" s="144">
        <v>430</v>
      </c>
      <c r="S250" s="145">
        <v>399</v>
      </c>
      <c r="T250" s="146">
        <v>25583</v>
      </c>
      <c r="U250" s="147">
        <v>391</v>
      </c>
      <c r="V250" s="148">
        <v>368</v>
      </c>
      <c r="W250" s="143">
        <v>563</v>
      </c>
      <c r="X250" s="144">
        <v>482</v>
      </c>
      <c r="Y250" s="145">
        <v>431</v>
      </c>
      <c r="Z250" s="146">
        <v>117</v>
      </c>
      <c r="AA250" s="149">
        <v>383</v>
      </c>
      <c r="AB250" s="141">
        <v>0</v>
      </c>
      <c r="AC250" s="150">
        <v>100</v>
      </c>
      <c r="AD250" s="151">
        <v>0</v>
      </c>
    </row>
    <row r="251" spans="1:30" s="3" customFormat="1" ht="18.75" customHeight="1">
      <c r="A251" s="32">
        <v>249</v>
      </c>
      <c r="B251" s="34" t="s">
        <v>193</v>
      </c>
      <c r="C251" s="35" t="s">
        <v>3098</v>
      </c>
      <c r="D251" s="45">
        <v>220</v>
      </c>
      <c r="E251" s="38">
        <v>4342245</v>
      </c>
      <c r="F251" s="39">
        <v>272</v>
      </c>
      <c r="G251" s="40">
        <v>242</v>
      </c>
      <c r="H251" s="41">
        <v>4373139</v>
      </c>
      <c r="I251" s="42">
        <v>370</v>
      </c>
      <c r="J251" s="43">
        <v>328</v>
      </c>
      <c r="K251" s="38">
        <v>838175</v>
      </c>
      <c r="L251" s="39">
        <v>331</v>
      </c>
      <c r="M251" s="40">
        <v>295</v>
      </c>
      <c r="N251" s="41">
        <v>971211</v>
      </c>
      <c r="O251" s="42">
        <v>309</v>
      </c>
      <c r="P251" s="43">
        <v>272</v>
      </c>
      <c r="Q251" s="38">
        <v>3194430</v>
      </c>
      <c r="R251" s="39">
        <v>394</v>
      </c>
      <c r="S251" s="40">
        <v>364</v>
      </c>
      <c r="T251" s="41">
        <v>59883</v>
      </c>
      <c r="U251" s="42">
        <v>117</v>
      </c>
      <c r="V251" s="43">
        <v>107</v>
      </c>
      <c r="W251" s="38">
        <v>26236</v>
      </c>
      <c r="X251" s="39">
        <v>278</v>
      </c>
      <c r="Y251" s="40">
        <v>233</v>
      </c>
      <c r="Z251" s="41">
        <v>518</v>
      </c>
      <c r="AA251" s="108">
        <v>383</v>
      </c>
      <c r="AB251" s="45">
        <v>0</v>
      </c>
      <c r="AC251" s="37">
        <v>100</v>
      </c>
      <c r="AD251" s="46">
        <v>0</v>
      </c>
    </row>
    <row r="252" spans="1:30" s="3" customFormat="1" ht="18.75" customHeight="1">
      <c r="A252" s="191">
        <v>250</v>
      </c>
      <c r="B252" s="193" t="s">
        <v>855</v>
      </c>
      <c r="C252" s="194" t="s">
        <v>3056</v>
      </c>
      <c r="D252" s="195">
        <v>221</v>
      </c>
      <c r="E252" s="197">
        <v>4325249</v>
      </c>
      <c r="F252" s="198">
        <v>276</v>
      </c>
      <c r="G252" s="199">
        <v>246</v>
      </c>
      <c r="H252" s="200">
        <v>4325249</v>
      </c>
      <c r="I252" s="201">
        <v>231</v>
      </c>
      <c r="J252" s="202">
        <v>201</v>
      </c>
      <c r="K252" s="197">
        <v>1561166</v>
      </c>
      <c r="L252" s="198">
        <v>426</v>
      </c>
      <c r="M252" s="199">
        <v>388</v>
      </c>
      <c r="N252" s="200">
        <v>505267</v>
      </c>
      <c r="O252" s="201">
        <v>247</v>
      </c>
      <c r="P252" s="202">
        <v>214</v>
      </c>
      <c r="Q252" s="197">
        <v>4328193</v>
      </c>
      <c r="R252" s="198">
        <v>228</v>
      </c>
      <c r="S252" s="199">
        <v>199</v>
      </c>
      <c r="T252" s="200">
        <v>407644</v>
      </c>
      <c r="U252" s="201">
        <v>80</v>
      </c>
      <c r="V252" s="202">
        <v>70</v>
      </c>
      <c r="W252" s="197">
        <v>35327</v>
      </c>
      <c r="X252" s="198">
        <v>121</v>
      </c>
      <c r="Y252" s="199">
        <v>88</v>
      </c>
      <c r="Z252" s="200">
        <v>1086</v>
      </c>
      <c r="AA252" s="203">
        <v>321</v>
      </c>
      <c r="AB252" s="195">
        <v>0</v>
      </c>
      <c r="AC252" s="204">
        <v>100</v>
      </c>
      <c r="AD252" s="205">
        <v>0</v>
      </c>
    </row>
    <row r="253" spans="1:30" s="3" customFormat="1" ht="18.75" customHeight="1">
      <c r="A253" s="167">
        <v>251</v>
      </c>
      <c r="B253" s="169" t="s">
        <v>3259</v>
      </c>
      <c r="C253" s="170" t="s">
        <v>3056</v>
      </c>
      <c r="D253" s="171">
        <v>222</v>
      </c>
      <c r="E253" s="173">
        <v>4282282</v>
      </c>
      <c r="F253" s="174">
        <v>229</v>
      </c>
      <c r="G253" s="175">
        <v>204</v>
      </c>
      <c r="H253" s="176">
        <v>5106187</v>
      </c>
      <c r="I253" s="177">
        <v>366</v>
      </c>
      <c r="J253" s="178">
        <v>325</v>
      </c>
      <c r="K253" s="173">
        <v>843875</v>
      </c>
      <c r="L253" s="174">
        <v>326</v>
      </c>
      <c r="M253" s="175">
        <v>290</v>
      </c>
      <c r="N253" s="176">
        <v>988837</v>
      </c>
      <c r="O253" s="177">
        <v>316</v>
      </c>
      <c r="P253" s="178">
        <v>278</v>
      </c>
      <c r="Q253" s="173">
        <v>3109412</v>
      </c>
      <c r="R253" s="174">
        <v>456</v>
      </c>
      <c r="S253" s="175">
        <v>425</v>
      </c>
      <c r="T253" s="176">
        <v>-138833</v>
      </c>
      <c r="U253" s="177" t="s">
        <v>3052</v>
      </c>
      <c r="V253" s="178" t="s">
        <v>3052</v>
      </c>
      <c r="W253" s="184" t="s">
        <v>3052</v>
      </c>
      <c r="X253" s="174">
        <v>407</v>
      </c>
      <c r="Y253" s="175">
        <v>357</v>
      </c>
      <c r="Z253" s="176">
        <v>280</v>
      </c>
      <c r="AA253" s="179">
        <v>369</v>
      </c>
      <c r="AB253" s="171">
        <v>0</v>
      </c>
      <c r="AC253" s="180">
        <v>100</v>
      </c>
      <c r="AD253" s="181">
        <v>0</v>
      </c>
    </row>
    <row r="254" spans="1:30" s="3" customFormat="1" ht="18.75" customHeight="1">
      <c r="A254" s="137">
        <v>252</v>
      </c>
      <c r="B254" s="139" t="s">
        <v>3260</v>
      </c>
      <c r="C254" s="140" t="s">
        <v>3056</v>
      </c>
      <c r="D254" s="185">
        <v>223</v>
      </c>
      <c r="E254" s="143">
        <v>4276477</v>
      </c>
      <c r="F254" s="144">
        <v>282</v>
      </c>
      <c r="G254" s="145">
        <v>252</v>
      </c>
      <c r="H254" s="146">
        <v>4276477</v>
      </c>
      <c r="I254" s="147">
        <v>186</v>
      </c>
      <c r="J254" s="148">
        <v>159</v>
      </c>
      <c r="K254" s="143">
        <v>1921624</v>
      </c>
      <c r="L254" s="144">
        <v>127</v>
      </c>
      <c r="M254" s="145">
        <v>103</v>
      </c>
      <c r="N254" s="146">
        <v>3384953</v>
      </c>
      <c r="O254" s="147">
        <v>159</v>
      </c>
      <c r="P254" s="148">
        <v>135</v>
      </c>
      <c r="Q254" s="143">
        <v>6274476</v>
      </c>
      <c r="R254" s="144">
        <v>425</v>
      </c>
      <c r="S254" s="145">
        <v>395</v>
      </c>
      <c r="T254" s="146">
        <v>29562</v>
      </c>
      <c r="U254" s="147">
        <v>217</v>
      </c>
      <c r="V254" s="148">
        <v>204</v>
      </c>
      <c r="W254" s="143">
        <v>12303</v>
      </c>
      <c r="X254" s="144">
        <v>204</v>
      </c>
      <c r="Y254" s="145">
        <v>162</v>
      </c>
      <c r="Z254" s="146">
        <v>727</v>
      </c>
      <c r="AA254" s="149">
        <v>384</v>
      </c>
      <c r="AB254" s="141">
        <v>0</v>
      </c>
      <c r="AC254" s="150">
        <v>100</v>
      </c>
      <c r="AD254" s="151">
        <v>0</v>
      </c>
    </row>
    <row r="255" spans="1:30" s="3" customFormat="1" ht="18.75" customHeight="1">
      <c r="A255" s="32">
        <v>253</v>
      </c>
      <c r="B255" s="34" t="s">
        <v>3261</v>
      </c>
      <c r="C255" s="35" t="s">
        <v>2187</v>
      </c>
      <c r="D255" s="45">
        <v>224</v>
      </c>
      <c r="E255" s="38">
        <v>4266886</v>
      </c>
      <c r="F255" s="39">
        <v>277</v>
      </c>
      <c r="G255" s="40">
        <v>247</v>
      </c>
      <c r="H255" s="41">
        <v>4316824</v>
      </c>
      <c r="I255" s="42">
        <v>445</v>
      </c>
      <c r="J255" s="43">
        <v>397</v>
      </c>
      <c r="K255" s="38">
        <v>431840</v>
      </c>
      <c r="L255" s="39">
        <v>476</v>
      </c>
      <c r="M255" s="40">
        <v>435</v>
      </c>
      <c r="N255" s="62" t="s">
        <v>3052</v>
      </c>
      <c r="O255" s="42">
        <v>468</v>
      </c>
      <c r="P255" s="43">
        <v>418</v>
      </c>
      <c r="Q255" s="44" t="s">
        <v>3052</v>
      </c>
      <c r="R255" s="39">
        <v>387</v>
      </c>
      <c r="S255" s="40">
        <v>357</v>
      </c>
      <c r="T255" s="62" t="s">
        <v>3052</v>
      </c>
      <c r="U255" s="42">
        <v>144</v>
      </c>
      <c r="V255" s="43">
        <v>133</v>
      </c>
      <c r="W255" s="44" t="s">
        <v>3052</v>
      </c>
      <c r="X255" s="39">
        <v>303</v>
      </c>
      <c r="Y255" s="40">
        <v>254</v>
      </c>
      <c r="Z255" s="62" t="s">
        <v>3052</v>
      </c>
      <c r="AA255" s="108">
        <v>311</v>
      </c>
      <c r="AB255" s="45">
        <v>0</v>
      </c>
      <c r="AC255" s="37">
        <v>100</v>
      </c>
      <c r="AD255" s="46">
        <v>0</v>
      </c>
    </row>
    <row r="256" spans="1:30" s="3" customFormat="1" ht="18.75" customHeight="1">
      <c r="A256" s="32">
        <v>254</v>
      </c>
      <c r="B256" s="34" t="s">
        <v>3262</v>
      </c>
      <c r="C256" s="35" t="s">
        <v>88</v>
      </c>
      <c r="D256" s="45">
        <v>225</v>
      </c>
      <c r="E256" s="38">
        <v>4249849</v>
      </c>
      <c r="F256" s="39">
        <v>284</v>
      </c>
      <c r="G256" s="40">
        <v>254</v>
      </c>
      <c r="H256" s="41">
        <v>4249849</v>
      </c>
      <c r="I256" s="42">
        <v>140</v>
      </c>
      <c r="J256" s="43">
        <v>115</v>
      </c>
      <c r="K256" s="38">
        <v>2456865</v>
      </c>
      <c r="L256" s="39">
        <v>138</v>
      </c>
      <c r="M256" s="40">
        <v>113</v>
      </c>
      <c r="N256" s="41">
        <v>3045771</v>
      </c>
      <c r="O256" s="42">
        <v>152</v>
      </c>
      <c r="P256" s="43">
        <v>129</v>
      </c>
      <c r="Q256" s="38">
        <v>6519062</v>
      </c>
      <c r="R256" s="39">
        <v>365</v>
      </c>
      <c r="S256" s="40">
        <v>335</v>
      </c>
      <c r="T256" s="41">
        <v>101498</v>
      </c>
      <c r="U256" s="42">
        <v>341</v>
      </c>
      <c r="V256" s="43">
        <v>323</v>
      </c>
      <c r="W256" s="38">
        <v>2669</v>
      </c>
      <c r="X256" s="39">
        <v>293</v>
      </c>
      <c r="Y256" s="40">
        <v>246</v>
      </c>
      <c r="Z256" s="41">
        <v>483</v>
      </c>
      <c r="AA256" s="108">
        <v>313</v>
      </c>
      <c r="AB256" s="45">
        <v>0</v>
      </c>
      <c r="AC256" s="37">
        <v>93</v>
      </c>
      <c r="AD256" s="46">
        <v>7</v>
      </c>
    </row>
    <row r="257" spans="1:30" s="3" customFormat="1" ht="18.75" customHeight="1">
      <c r="A257" s="152">
        <v>255</v>
      </c>
      <c r="B257" s="154" t="s">
        <v>281</v>
      </c>
      <c r="C257" s="155" t="s">
        <v>3056</v>
      </c>
      <c r="D257" s="156">
        <v>226</v>
      </c>
      <c r="E257" s="158">
        <v>4174463</v>
      </c>
      <c r="F257" s="159">
        <v>132</v>
      </c>
      <c r="G257" s="160">
        <v>115</v>
      </c>
      <c r="H257" s="161">
        <v>9049518</v>
      </c>
      <c r="I257" s="162">
        <v>118</v>
      </c>
      <c r="J257" s="163">
        <v>94</v>
      </c>
      <c r="K257" s="158">
        <v>2925210</v>
      </c>
      <c r="L257" s="159">
        <v>125</v>
      </c>
      <c r="M257" s="160">
        <v>102</v>
      </c>
      <c r="N257" s="161">
        <v>3482624</v>
      </c>
      <c r="O257" s="162">
        <v>156</v>
      </c>
      <c r="P257" s="163">
        <v>133</v>
      </c>
      <c r="Q257" s="158">
        <v>6380773</v>
      </c>
      <c r="R257" s="159">
        <v>60</v>
      </c>
      <c r="S257" s="160">
        <v>44</v>
      </c>
      <c r="T257" s="161">
        <v>2238991</v>
      </c>
      <c r="U257" s="162">
        <v>363</v>
      </c>
      <c r="V257" s="163">
        <v>343</v>
      </c>
      <c r="W257" s="158">
        <v>1401</v>
      </c>
      <c r="X257" s="159">
        <v>207</v>
      </c>
      <c r="Y257" s="160">
        <v>164</v>
      </c>
      <c r="Z257" s="161">
        <v>718</v>
      </c>
      <c r="AA257" s="164">
        <v>382</v>
      </c>
      <c r="AB257" s="156">
        <v>0</v>
      </c>
      <c r="AC257" s="165">
        <v>100</v>
      </c>
      <c r="AD257" s="166">
        <v>0</v>
      </c>
    </row>
    <row r="258" spans="1:30" s="3" customFormat="1" ht="18.75" customHeight="1">
      <c r="A258" s="18">
        <v>256</v>
      </c>
      <c r="B258" s="20" t="s">
        <v>3236</v>
      </c>
      <c r="C258" s="21" t="s">
        <v>1061</v>
      </c>
      <c r="D258" s="22">
        <v>227</v>
      </c>
      <c r="E258" s="24">
        <v>4157506</v>
      </c>
      <c r="F258" s="25">
        <v>285</v>
      </c>
      <c r="G258" s="26">
        <v>255</v>
      </c>
      <c r="H258" s="27">
        <v>4199050</v>
      </c>
      <c r="I258" s="28">
        <v>234</v>
      </c>
      <c r="J258" s="29">
        <v>204</v>
      </c>
      <c r="K258" s="24">
        <v>1547673</v>
      </c>
      <c r="L258" s="25">
        <v>95</v>
      </c>
      <c r="M258" s="26">
        <v>76</v>
      </c>
      <c r="N258" s="27">
        <v>4244986</v>
      </c>
      <c r="O258" s="28">
        <v>201</v>
      </c>
      <c r="P258" s="29">
        <v>171</v>
      </c>
      <c r="Q258" s="24">
        <v>5394396</v>
      </c>
      <c r="R258" s="25">
        <v>321</v>
      </c>
      <c r="S258" s="26">
        <v>292</v>
      </c>
      <c r="T258" s="27">
        <v>177096</v>
      </c>
      <c r="U258" s="28">
        <v>333</v>
      </c>
      <c r="V258" s="29">
        <v>315</v>
      </c>
      <c r="W258" s="24">
        <v>3126</v>
      </c>
      <c r="X258" s="25">
        <v>173</v>
      </c>
      <c r="Y258" s="26">
        <v>135</v>
      </c>
      <c r="Z258" s="27">
        <v>839</v>
      </c>
      <c r="AA258" s="107">
        <v>321</v>
      </c>
      <c r="AB258" s="22">
        <v>0</v>
      </c>
      <c r="AC258" s="30">
        <v>100</v>
      </c>
      <c r="AD258" s="31">
        <v>0</v>
      </c>
    </row>
    <row r="259" spans="1:30" s="3" customFormat="1" ht="18.75" customHeight="1">
      <c r="A259" s="137">
        <v>257</v>
      </c>
      <c r="B259" s="139" t="s">
        <v>1916</v>
      </c>
      <c r="C259" s="140" t="s">
        <v>3056</v>
      </c>
      <c r="D259" s="141">
        <v>228</v>
      </c>
      <c r="E259" s="143">
        <v>4141315</v>
      </c>
      <c r="F259" s="144">
        <v>289</v>
      </c>
      <c r="G259" s="145">
        <v>259</v>
      </c>
      <c r="H259" s="146">
        <v>4151315</v>
      </c>
      <c r="I259" s="147">
        <v>245</v>
      </c>
      <c r="J259" s="148">
        <v>213</v>
      </c>
      <c r="K259" s="143">
        <v>1442826</v>
      </c>
      <c r="L259" s="144">
        <v>149</v>
      </c>
      <c r="M259" s="145">
        <v>124</v>
      </c>
      <c r="N259" s="146">
        <v>2662601</v>
      </c>
      <c r="O259" s="147">
        <v>182</v>
      </c>
      <c r="P259" s="148">
        <v>153</v>
      </c>
      <c r="Q259" s="143">
        <v>5811649</v>
      </c>
      <c r="R259" s="144">
        <v>404</v>
      </c>
      <c r="S259" s="145">
        <v>374</v>
      </c>
      <c r="T259" s="146">
        <v>44129</v>
      </c>
      <c r="U259" s="147">
        <v>220</v>
      </c>
      <c r="V259" s="148">
        <v>207</v>
      </c>
      <c r="W259" s="143">
        <v>12054</v>
      </c>
      <c r="X259" s="144">
        <v>185</v>
      </c>
      <c r="Y259" s="145">
        <v>144</v>
      </c>
      <c r="Z259" s="146">
        <v>800</v>
      </c>
      <c r="AA259" s="149">
        <v>361</v>
      </c>
      <c r="AB259" s="141">
        <v>0</v>
      </c>
      <c r="AC259" s="150">
        <v>98</v>
      </c>
      <c r="AD259" s="151">
        <v>2</v>
      </c>
    </row>
    <row r="260" spans="1:30" s="3" customFormat="1" ht="18.75" customHeight="1">
      <c r="A260" s="137">
        <v>258</v>
      </c>
      <c r="B260" s="139" t="s">
        <v>3263</v>
      </c>
      <c r="C260" s="140" t="s">
        <v>3056</v>
      </c>
      <c r="D260" s="141">
        <v>229</v>
      </c>
      <c r="E260" s="143">
        <v>4134289</v>
      </c>
      <c r="F260" s="144">
        <v>273</v>
      </c>
      <c r="G260" s="145">
        <v>243</v>
      </c>
      <c r="H260" s="146">
        <v>4358337</v>
      </c>
      <c r="I260" s="147">
        <v>167</v>
      </c>
      <c r="J260" s="148">
        <v>141</v>
      </c>
      <c r="K260" s="143">
        <v>2153887</v>
      </c>
      <c r="L260" s="144">
        <v>203</v>
      </c>
      <c r="M260" s="145">
        <v>177</v>
      </c>
      <c r="N260" s="146">
        <v>1927385</v>
      </c>
      <c r="O260" s="147">
        <v>237</v>
      </c>
      <c r="P260" s="148">
        <v>204</v>
      </c>
      <c r="Q260" s="143">
        <v>4544233</v>
      </c>
      <c r="R260" s="144">
        <v>183</v>
      </c>
      <c r="S260" s="145">
        <v>158</v>
      </c>
      <c r="T260" s="146">
        <v>603285</v>
      </c>
      <c r="U260" s="147">
        <v>407</v>
      </c>
      <c r="V260" s="148">
        <v>383</v>
      </c>
      <c r="W260" s="143">
        <v>124</v>
      </c>
      <c r="X260" s="144">
        <v>256</v>
      </c>
      <c r="Y260" s="145">
        <v>211</v>
      </c>
      <c r="Z260" s="146">
        <v>558</v>
      </c>
      <c r="AA260" s="149">
        <v>352</v>
      </c>
      <c r="AB260" s="141">
        <v>0</v>
      </c>
      <c r="AC260" s="150">
        <v>100</v>
      </c>
      <c r="AD260" s="151">
        <v>0</v>
      </c>
    </row>
    <row r="261" spans="1:30" s="3" customFormat="1" ht="18.75" customHeight="1">
      <c r="A261" s="32">
        <v>259</v>
      </c>
      <c r="B261" s="34" t="s">
        <v>3264</v>
      </c>
      <c r="C261" s="35" t="s">
        <v>3054</v>
      </c>
      <c r="D261" s="45">
        <v>30</v>
      </c>
      <c r="E261" s="38">
        <v>4119282</v>
      </c>
      <c r="F261" s="39">
        <v>291</v>
      </c>
      <c r="G261" s="40">
        <v>31</v>
      </c>
      <c r="H261" s="41">
        <v>4119282</v>
      </c>
      <c r="I261" s="42" t="s">
        <v>3052</v>
      </c>
      <c r="J261" s="43" t="s">
        <v>3052</v>
      </c>
      <c r="K261" s="38">
        <v>-643269</v>
      </c>
      <c r="L261" s="39">
        <v>44</v>
      </c>
      <c r="M261" s="40">
        <v>16</v>
      </c>
      <c r="N261" s="41">
        <v>7338419</v>
      </c>
      <c r="O261" s="42">
        <v>96</v>
      </c>
      <c r="P261" s="43">
        <v>18</v>
      </c>
      <c r="Q261" s="38">
        <v>9289973</v>
      </c>
      <c r="R261" s="39">
        <v>492</v>
      </c>
      <c r="S261" s="40">
        <v>45</v>
      </c>
      <c r="T261" s="41">
        <v>-2586816</v>
      </c>
      <c r="U261" s="42">
        <v>302</v>
      </c>
      <c r="V261" s="43">
        <v>16</v>
      </c>
      <c r="W261" s="38">
        <v>4658</v>
      </c>
      <c r="X261" s="39">
        <v>205</v>
      </c>
      <c r="Y261" s="40">
        <v>43</v>
      </c>
      <c r="Z261" s="41">
        <v>723</v>
      </c>
      <c r="AA261" s="108">
        <v>371</v>
      </c>
      <c r="AB261" s="45">
        <v>100</v>
      </c>
      <c r="AC261" s="37">
        <v>0</v>
      </c>
      <c r="AD261" s="46">
        <v>0</v>
      </c>
    </row>
    <row r="262" spans="1:30" s="3" customFormat="1" ht="18.75" customHeight="1">
      <c r="A262" s="48">
        <v>260</v>
      </c>
      <c r="B262" s="50" t="s">
        <v>3265</v>
      </c>
      <c r="C262" s="51" t="s">
        <v>3056</v>
      </c>
      <c r="D262" s="52">
        <v>230</v>
      </c>
      <c r="E262" s="54">
        <v>4114019</v>
      </c>
      <c r="F262" s="55">
        <v>268</v>
      </c>
      <c r="G262" s="56">
        <v>238</v>
      </c>
      <c r="H262" s="57">
        <v>4428041</v>
      </c>
      <c r="I262" s="58">
        <v>492</v>
      </c>
      <c r="J262" s="59">
        <v>443</v>
      </c>
      <c r="K262" s="54">
        <v>61466</v>
      </c>
      <c r="L262" s="55">
        <v>491</v>
      </c>
      <c r="M262" s="56">
        <v>448</v>
      </c>
      <c r="N262" s="57">
        <v>13524</v>
      </c>
      <c r="O262" s="58">
        <v>349</v>
      </c>
      <c r="P262" s="59">
        <v>310</v>
      </c>
      <c r="Q262" s="54">
        <v>2558280</v>
      </c>
      <c r="R262" s="55">
        <v>438</v>
      </c>
      <c r="S262" s="56">
        <v>407</v>
      </c>
      <c r="T262" s="57">
        <v>13024</v>
      </c>
      <c r="U262" s="58" t="s">
        <v>3052</v>
      </c>
      <c r="V262" s="59" t="s">
        <v>3052</v>
      </c>
      <c r="W262" s="65" t="s">
        <v>3052</v>
      </c>
      <c r="X262" s="55">
        <v>500</v>
      </c>
      <c r="Y262" s="56">
        <v>449</v>
      </c>
      <c r="Z262" s="57">
        <v>15</v>
      </c>
      <c r="AA262" s="109">
        <v>383</v>
      </c>
      <c r="AB262" s="52">
        <v>0</v>
      </c>
      <c r="AC262" s="60">
        <v>100</v>
      </c>
      <c r="AD262" s="61">
        <v>0</v>
      </c>
    </row>
    <row r="263" spans="1:30" s="3" customFormat="1" ht="18.75" customHeight="1">
      <c r="A263" s="167">
        <v>261</v>
      </c>
      <c r="B263" s="169" t="s">
        <v>1425</v>
      </c>
      <c r="C263" s="170" t="s">
        <v>3056</v>
      </c>
      <c r="D263" s="171">
        <v>231</v>
      </c>
      <c r="E263" s="173">
        <v>4110350</v>
      </c>
      <c r="F263" s="174">
        <v>119</v>
      </c>
      <c r="G263" s="175">
        <v>103</v>
      </c>
      <c r="H263" s="176">
        <v>9593286</v>
      </c>
      <c r="I263" s="177">
        <v>137</v>
      </c>
      <c r="J263" s="178">
        <v>112</v>
      </c>
      <c r="K263" s="173">
        <v>2529771</v>
      </c>
      <c r="L263" s="174">
        <v>175</v>
      </c>
      <c r="M263" s="175">
        <v>149</v>
      </c>
      <c r="N263" s="176">
        <v>2374121</v>
      </c>
      <c r="O263" s="177">
        <v>215</v>
      </c>
      <c r="P263" s="178">
        <v>184</v>
      </c>
      <c r="Q263" s="173">
        <v>5091246</v>
      </c>
      <c r="R263" s="174">
        <v>84</v>
      </c>
      <c r="S263" s="175">
        <v>67</v>
      </c>
      <c r="T263" s="176">
        <v>1510449</v>
      </c>
      <c r="U263" s="177">
        <v>279</v>
      </c>
      <c r="V263" s="178">
        <v>264</v>
      </c>
      <c r="W263" s="173">
        <v>5773</v>
      </c>
      <c r="X263" s="174">
        <v>245</v>
      </c>
      <c r="Y263" s="175">
        <v>200</v>
      </c>
      <c r="Z263" s="176">
        <v>587</v>
      </c>
      <c r="AA263" s="179">
        <v>352</v>
      </c>
      <c r="AB263" s="171">
        <v>0</v>
      </c>
      <c r="AC263" s="180">
        <v>0</v>
      </c>
      <c r="AD263" s="181">
        <v>100</v>
      </c>
    </row>
    <row r="264" spans="1:30" s="3" customFormat="1" ht="18.75" customHeight="1">
      <c r="A264" s="32">
        <v>262</v>
      </c>
      <c r="B264" s="34" t="s">
        <v>1262</v>
      </c>
      <c r="C264" s="35" t="s">
        <v>3058</v>
      </c>
      <c r="D264" s="45">
        <v>232</v>
      </c>
      <c r="E264" s="38">
        <v>4100217</v>
      </c>
      <c r="F264" s="39">
        <v>293</v>
      </c>
      <c r="G264" s="40">
        <v>262</v>
      </c>
      <c r="H264" s="41">
        <v>4100217</v>
      </c>
      <c r="I264" s="42">
        <v>338</v>
      </c>
      <c r="J264" s="43">
        <v>297</v>
      </c>
      <c r="K264" s="38">
        <v>986003</v>
      </c>
      <c r="L264" s="39">
        <v>289</v>
      </c>
      <c r="M264" s="40">
        <v>255</v>
      </c>
      <c r="N264" s="41">
        <v>1215410</v>
      </c>
      <c r="O264" s="42">
        <v>423</v>
      </c>
      <c r="P264" s="43">
        <v>375</v>
      </c>
      <c r="Q264" s="38">
        <v>1731659</v>
      </c>
      <c r="R264" s="39">
        <v>189</v>
      </c>
      <c r="S264" s="40">
        <v>164</v>
      </c>
      <c r="T264" s="41">
        <v>562295</v>
      </c>
      <c r="U264" s="42">
        <v>336</v>
      </c>
      <c r="V264" s="43">
        <v>318</v>
      </c>
      <c r="W264" s="38">
        <v>2801</v>
      </c>
      <c r="X264" s="39">
        <v>380</v>
      </c>
      <c r="Y264" s="40">
        <v>330</v>
      </c>
      <c r="Z264" s="41">
        <v>323</v>
      </c>
      <c r="AA264" s="108">
        <v>311</v>
      </c>
      <c r="AB264" s="45">
        <v>0</v>
      </c>
      <c r="AC264" s="37">
        <v>100</v>
      </c>
      <c r="AD264" s="46">
        <v>0</v>
      </c>
    </row>
    <row r="265" spans="1:30" s="3" customFormat="1" ht="18.75" customHeight="1">
      <c r="A265" s="137">
        <v>263</v>
      </c>
      <c r="B265" s="188" t="s">
        <v>3052</v>
      </c>
      <c r="C265" s="140" t="s">
        <v>3056</v>
      </c>
      <c r="D265" s="141">
        <v>233</v>
      </c>
      <c r="E265" s="186" t="s">
        <v>3052</v>
      </c>
      <c r="F265" s="144">
        <v>283</v>
      </c>
      <c r="G265" s="145">
        <v>253</v>
      </c>
      <c r="H265" s="187" t="s">
        <v>3052</v>
      </c>
      <c r="I265" s="147">
        <v>201</v>
      </c>
      <c r="J265" s="148">
        <v>173</v>
      </c>
      <c r="K265" s="186" t="s">
        <v>3052</v>
      </c>
      <c r="L265" s="144">
        <v>371</v>
      </c>
      <c r="M265" s="145">
        <v>334</v>
      </c>
      <c r="N265" s="187" t="s">
        <v>3052</v>
      </c>
      <c r="O265" s="147">
        <v>426</v>
      </c>
      <c r="P265" s="148">
        <v>378</v>
      </c>
      <c r="Q265" s="186" t="s">
        <v>3052</v>
      </c>
      <c r="R265" s="144">
        <v>138</v>
      </c>
      <c r="S265" s="145">
        <v>115</v>
      </c>
      <c r="T265" s="187" t="s">
        <v>3052</v>
      </c>
      <c r="U265" s="147">
        <v>420</v>
      </c>
      <c r="V265" s="148">
        <v>394</v>
      </c>
      <c r="W265" s="186" t="s">
        <v>3052</v>
      </c>
      <c r="X265" s="144">
        <v>491</v>
      </c>
      <c r="Y265" s="145">
        <v>440</v>
      </c>
      <c r="Z265" s="187" t="s">
        <v>3052</v>
      </c>
      <c r="AA265" s="149">
        <v>352</v>
      </c>
      <c r="AB265" s="141">
        <v>0</v>
      </c>
      <c r="AC265" s="150">
        <v>0</v>
      </c>
      <c r="AD265" s="151">
        <v>100</v>
      </c>
    </row>
    <row r="266" spans="1:30" s="3" customFormat="1" ht="18.75" customHeight="1">
      <c r="A266" s="137">
        <v>264</v>
      </c>
      <c r="B266" s="139" t="s">
        <v>1467</v>
      </c>
      <c r="C266" s="140" t="s">
        <v>3056</v>
      </c>
      <c r="D266" s="141">
        <v>234</v>
      </c>
      <c r="E266" s="143">
        <v>4089934</v>
      </c>
      <c r="F266" s="144">
        <v>286</v>
      </c>
      <c r="G266" s="145">
        <v>256</v>
      </c>
      <c r="H266" s="146">
        <v>4194802</v>
      </c>
      <c r="I266" s="147">
        <v>359</v>
      </c>
      <c r="J266" s="148">
        <v>318</v>
      </c>
      <c r="K266" s="143">
        <v>880663</v>
      </c>
      <c r="L266" s="144">
        <v>209</v>
      </c>
      <c r="M266" s="145">
        <v>182</v>
      </c>
      <c r="N266" s="146">
        <v>1842659</v>
      </c>
      <c r="O266" s="147">
        <v>222</v>
      </c>
      <c r="P266" s="148">
        <v>191</v>
      </c>
      <c r="Q266" s="143">
        <v>4982364</v>
      </c>
      <c r="R266" s="144">
        <v>275</v>
      </c>
      <c r="S266" s="145">
        <v>246</v>
      </c>
      <c r="T266" s="146">
        <v>302670</v>
      </c>
      <c r="U266" s="147">
        <v>375</v>
      </c>
      <c r="V266" s="148">
        <v>353</v>
      </c>
      <c r="W266" s="143">
        <v>972</v>
      </c>
      <c r="X266" s="144">
        <v>430</v>
      </c>
      <c r="Y266" s="145">
        <v>379</v>
      </c>
      <c r="Z266" s="146">
        <v>237</v>
      </c>
      <c r="AA266" s="149">
        <v>331</v>
      </c>
      <c r="AB266" s="141">
        <v>0</v>
      </c>
      <c r="AC266" s="150">
        <v>100</v>
      </c>
      <c r="AD266" s="151">
        <v>0</v>
      </c>
    </row>
    <row r="267" spans="1:30" s="3" customFormat="1" ht="18.75" customHeight="1">
      <c r="A267" s="152">
        <v>265</v>
      </c>
      <c r="B267" s="154" t="s">
        <v>3266</v>
      </c>
      <c r="C267" s="155" t="s">
        <v>3056</v>
      </c>
      <c r="D267" s="156">
        <v>235</v>
      </c>
      <c r="E267" s="158">
        <v>4062244</v>
      </c>
      <c r="F267" s="159">
        <v>295</v>
      </c>
      <c r="G267" s="160">
        <v>263</v>
      </c>
      <c r="H267" s="161">
        <v>4062244</v>
      </c>
      <c r="I267" s="162">
        <v>258</v>
      </c>
      <c r="J267" s="163">
        <v>224</v>
      </c>
      <c r="K267" s="158">
        <v>1390849</v>
      </c>
      <c r="L267" s="159">
        <v>300</v>
      </c>
      <c r="M267" s="160">
        <v>266</v>
      </c>
      <c r="N267" s="161">
        <v>1135790</v>
      </c>
      <c r="O267" s="162">
        <v>339</v>
      </c>
      <c r="P267" s="163">
        <v>301</v>
      </c>
      <c r="Q267" s="158">
        <v>2699648</v>
      </c>
      <c r="R267" s="159">
        <v>185</v>
      </c>
      <c r="S267" s="160">
        <v>160</v>
      </c>
      <c r="T267" s="161">
        <v>591709</v>
      </c>
      <c r="U267" s="162">
        <v>179</v>
      </c>
      <c r="V267" s="163">
        <v>167</v>
      </c>
      <c r="W267" s="158">
        <v>16814</v>
      </c>
      <c r="X267" s="159">
        <v>440</v>
      </c>
      <c r="Y267" s="160">
        <v>389</v>
      </c>
      <c r="Z267" s="161">
        <v>214</v>
      </c>
      <c r="AA267" s="164">
        <v>352</v>
      </c>
      <c r="AB267" s="156">
        <v>0</v>
      </c>
      <c r="AC267" s="165">
        <v>33</v>
      </c>
      <c r="AD267" s="166">
        <v>67</v>
      </c>
    </row>
    <row r="268" spans="1:30" s="3" customFormat="1" ht="18.75" customHeight="1">
      <c r="A268" s="18">
        <v>266</v>
      </c>
      <c r="B268" s="20" t="s">
        <v>1719</v>
      </c>
      <c r="C268" s="21" t="s">
        <v>88</v>
      </c>
      <c r="D268" s="63">
        <v>236</v>
      </c>
      <c r="E268" s="24">
        <v>4040839</v>
      </c>
      <c r="F268" s="25">
        <v>290</v>
      </c>
      <c r="G268" s="26">
        <v>260</v>
      </c>
      <c r="H268" s="27">
        <v>4135190</v>
      </c>
      <c r="I268" s="28">
        <v>387</v>
      </c>
      <c r="J268" s="29">
        <v>345</v>
      </c>
      <c r="K268" s="24">
        <v>762156</v>
      </c>
      <c r="L268" s="25">
        <v>490</v>
      </c>
      <c r="M268" s="26">
        <v>447</v>
      </c>
      <c r="N268" s="27">
        <v>45176</v>
      </c>
      <c r="O268" s="28">
        <v>454</v>
      </c>
      <c r="P268" s="29">
        <v>404</v>
      </c>
      <c r="Q268" s="24">
        <v>1472192</v>
      </c>
      <c r="R268" s="25">
        <v>400</v>
      </c>
      <c r="S268" s="26">
        <v>370</v>
      </c>
      <c r="T268" s="27">
        <v>51930</v>
      </c>
      <c r="U268" s="28">
        <v>414</v>
      </c>
      <c r="V268" s="29">
        <v>389</v>
      </c>
      <c r="W268" s="24">
        <v>40</v>
      </c>
      <c r="X268" s="25">
        <v>479</v>
      </c>
      <c r="Y268" s="26">
        <v>428</v>
      </c>
      <c r="Z268" s="27">
        <v>128</v>
      </c>
      <c r="AA268" s="107">
        <v>312</v>
      </c>
      <c r="AB268" s="22">
        <v>0</v>
      </c>
      <c r="AC268" s="30">
        <v>100</v>
      </c>
      <c r="AD268" s="31">
        <v>0</v>
      </c>
    </row>
    <row r="269" spans="1:30" s="3" customFormat="1" ht="18.75" customHeight="1">
      <c r="A269" s="32">
        <v>267</v>
      </c>
      <c r="B269" s="34" t="s">
        <v>3267</v>
      </c>
      <c r="C269" s="35" t="s">
        <v>2657</v>
      </c>
      <c r="D269" s="45">
        <v>237</v>
      </c>
      <c r="E269" s="38">
        <v>4018123</v>
      </c>
      <c r="F269" s="39">
        <v>288</v>
      </c>
      <c r="G269" s="40">
        <v>258</v>
      </c>
      <c r="H269" s="41">
        <v>4193077</v>
      </c>
      <c r="I269" s="42">
        <v>198</v>
      </c>
      <c r="J269" s="43">
        <v>170</v>
      </c>
      <c r="K269" s="38">
        <v>1819650</v>
      </c>
      <c r="L269" s="39">
        <v>292</v>
      </c>
      <c r="M269" s="40">
        <v>258</v>
      </c>
      <c r="N269" s="41">
        <v>1184635</v>
      </c>
      <c r="O269" s="42">
        <v>205</v>
      </c>
      <c r="P269" s="43">
        <v>175</v>
      </c>
      <c r="Q269" s="38">
        <v>5238134</v>
      </c>
      <c r="R269" s="39">
        <v>409</v>
      </c>
      <c r="S269" s="40">
        <v>379</v>
      </c>
      <c r="T269" s="41">
        <v>42073</v>
      </c>
      <c r="U269" s="42">
        <v>189</v>
      </c>
      <c r="V269" s="43">
        <v>177</v>
      </c>
      <c r="W269" s="38">
        <v>16061</v>
      </c>
      <c r="X269" s="39">
        <v>157</v>
      </c>
      <c r="Y269" s="40">
        <v>119</v>
      </c>
      <c r="Z269" s="41">
        <v>900</v>
      </c>
      <c r="AA269" s="108">
        <v>381</v>
      </c>
      <c r="AB269" s="45">
        <v>0</v>
      </c>
      <c r="AC269" s="37">
        <v>100</v>
      </c>
      <c r="AD269" s="46">
        <v>0</v>
      </c>
    </row>
    <row r="270" spans="1:30" s="3" customFormat="1" ht="18.75" customHeight="1">
      <c r="A270" s="32">
        <v>268</v>
      </c>
      <c r="B270" s="34" t="s">
        <v>3268</v>
      </c>
      <c r="C270" s="35" t="s">
        <v>3058</v>
      </c>
      <c r="D270" s="45">
        <v>238</v>
      </c>
      <c r="E270" s="38">
        <v>4016279</v>
      </c>
      <c r="F270" s="39">
        <v>258</v>
      </c>
      <c r="G270" s="40">
        <v>229</v>
      </c>
      <c r="H270" s="41">
        <v>4641053</v>
      </c>
      <c r="I270" s="42">
        <v>318</v>
      </c>
      <c r="J270" s="43">
        <v>278</v>
      </c>
      <c r="K270" s="38">
        <v>1084045</v>
      </c>
      <c r="L270" s="39">
        <v>295</v>
      </c>
      <c r="M270" s="40">
        <v>261</v>
      </c>
      <c r="N270" s="41">
        <v>1166031</v>
      </c>
      <c r="O270" s="42">
        <v>162</v>
      </c>
      <c r="P270" s="43">
        <v>138</v>
      </c>
      <c r="Q270" s="38">
        <v>6222774</v>
      </c>
      <c r="R270" s="39">
        <v>459</v>
      </c>
      <c r="S270" s="40">
        <v>428</v>
      </c>
      <c r="T270" s="41">
        <v>-176813</v>
      </c>
      <c r="U270" s="42">
        <v>295</v>
      </c>
      <c r="V270" s="43">
        <v>280</v>
      </c>
      <c r="W270" s="38">
        <v>5056</v>
      </c>
      <c r="X270" s="39">
        <v>169</v>
      </c>
      <c r="Y270" s="40">
        <v>131</v>
      </c>
      <c r="Z270" s="41">
        <v>845</v>
      </c>
      <c r="AA270" s="108">
        <v>382</v>
      </c>
      <c r="AB270" s="45">
        <v>0</v>
      </c>
      <c r="AC270" s="37">
        <v>100</v>
      </c>
      <c r="AD270" s="46">
        <v>0</v>
      </c>
    </row>
    <row r="271" spans="1:30" s="3" customFormat="1" ht="18.75" customHeight="1">
      <c r="A271" s="32">
        <v>269</v>
      </c>
      <c r="B271" s="34" t="s">
        <v>3269</v>
      </c>
      <c r="C271" s="35" t="s">
        <v>3054</v>
      </c>
      <c r="D271" s="36">
        <v>31</v>
      </c>
      <c r="E271" s="38">
        <v>4001307</v>
      </c>
      <c r="F271" s="39">
        <v>294</v>
      </c>
      <c r="G271" s="40">
        <v>32</v>
      </c>
      <c r="H271" s="41">
        <v>4067719</v>
      </c>
      <c r="I271" s="42">
        <v>216</v>
      </c>
      <c r="J271" s="43">
        <v>30</v>
      </c>
      <c r="K271" s="38">
        <v>1667635</v>
      </c>
      <c r="L271" s="39">
        <v>101</v>
      </c>
      <c r="M271" s="40">
        <v>23</v>
      </c>
      <c r="N271" s="41">
        <v>3917298</v>
      </c>
      <c r="O271" s="42">
        <v>235</v>
      </c>
      <c r="P271" s="43">
        <v>33</v>
      </c>
      <c r="Q271" s="38">
        <v>4574166</v>
      </c>
      <c r="R271" s="39">
        <v>201</v>
      </c>
      <c r="S271" s="40">
        <v>26</v>
      </c>
      <c r="T271" s="41">
        <v>529133</v>
      </c>
      <c r="U271" s="42">
        <v>424</v>
      </c>
      <c r="V271" s="43">
        <v>29</v>
      </c>
      <c r="W271" s="38">
        <v>7</v>
      </c>
      <c r="X271" s="39">
        <v>141</v>
      </c>
      <c r="Y271" s="40">
        <v>35</v>
      </c>
      <c r="Z271" s="41">
        <v>972</v>
      </c>
      <c r="AA271" s="108">
        <v>341</v>
      </c>
      <c r="AB271" s="45">
        <v>100</v>
      </c>
      <c r="AC271" s="37">
        <v>0</v>
      </c>
      <c r="AD271" s="46">
        <v>0</v>
      </c>
    </row>
    <row r="272" spans="1:30" s="3" customFormat="1" ht="18.75" customHeight="1">
      <c r="A272" s="48">
        <v>270</v>
      </c>
      <c r="B272" s="50" t="s">
        <v>3270</v>
      </c>
      <c r="C272" s="51" t="s">
        <v>3058</v>
      </c>
      <c r="D272" s="52">
        <v>239</v>
      </c>
      <c r="E272" s="54">
        <v>3943536</v>
      </c>
      <c r="F272" s="55">
        <v>287</v>
      </c>
      <c r="G272" s="56">
        <v>257</v>
      </c>
      <c r="H272" s="57">
        <v>4193430</v>
      </c>
      <c r="I272" s="58">
        <v>150</v>
      </c>
      <c r="J272" s="59">
        <v>124</v>
      </c>
      <c r="K272" s="54">
        <v>2317219</v>
      </c>
      <c r="L272" s="55">
        <v>148</v>
      </c>
      <c r="M272" s="56">
        <v>123</v>
      </c>
      <c r="N272" s="57">
        <v>2745183</v>
      </c>
      <c r="O272" s="58">
        <v>273</v>
      </c>
      <c r="P272" s="59">
        <v>236</v>
      </c>
      <c r="Q272" s="54">
        <v>3814461</v>
      </c>
      <c r="R272" s="55">
        <v>100</v>
      </c>
      <c r="S272" s="56">
        <v>81</v>
      </c>
      <c r="T272" s="57">
        <v>1349344</v>
      </c>
      <c r="U272" s="58">
        <v>230</v>
      </c>
      <c r="V272" s="59">
        <v>217</v>
      </c>
      <c r="W272" s="54">
        <v>11080</v>
      </c>
      <c r="X272" s="55">
        <v>172</v>
      </c>
      <c r="Y272" s="56">
        <v>134</v>
      </c>
      <c r="Z272" s="57">
        <v>843</v>
      </c>
      <c r="AA272" s="109">
        <v>384</v>
      </c>
      <c r="AB272" s="52">
        <v>0</v>
      </c>
      <c r="AC272" s="60">
        <v>93</v>
      </c>
      <c r="AD272" s="61">
        <v>7</v>
      </c>
    </row>
    <row r="273" spans="1:30" s="3" customFormat="1" ht="18.75" customHeight="1">
      <c r="A273" s="167">
        <v>271</v>
      </c>
      <c r="B273" s="169" t="s">
        <v>1476</v>
      </c>
      <c r="C273" s="170" t="s">
        <v>3056</v>
      </c>
      <c r="D273" s="171">
        <v>240</v>
      </c>
      <c r="E273" s="173">
        <v>3931737</v>
      </c>
      <c r="F273" s="174">
        <v>298</v>
      </c>
      <c r="G273" s="175">
        <v>266</v>
      </c>
      <c r="H273" s="176">
        <v>4008248</v>
      </c>
      <c r="I273" s="177">
        <v>274</v>
      </c>
      <c r="J273" s="178">
        <v>237</v>
      </c>
      <c r="K273" s="173">
        <v>1290645</v>
      </c>
      <c r="L273" s="174">
        <v>213</v>
      </c>
      <c r="M273" s="175">
        <v>186</v>
      </c>
      <c r="N273" s="176">
        <v>1826510</v>
      </c>
      <c r="O273" s="177">
        <v>355</v>
      </c>
      <c r="P273" s="178">
        <v>315</v>
      </c>
      <c r="Q273" s="173">
        <v>2492129</v>
      </c>
      <c r="R273" s="174">
        <v>143</v>
      </c>
      <c r="S273" s="175">
        <v>120</v>
      </c>
      <c r="T273" s="176">
        <v>940289</v>
      </c>
      <c r="U273" s="177">
        <v>264</v>
      </c>
      <c r="V273" s="178">
        <v>250</v>
      </c>
      <c r="W273" s="173">
        <v>7165</v>
      </c>
      <c r="X273" s="174">
        <v>429</v>
      </c>
      <c r="Y273" s="175">
        <v>378</v>
      </c>
      <c r="Z273" s="176">
        <v>240</v>
      </c>
      <c r="AA273" s="179">
        <v>351</v>
      </c>
      <c r="AB273" s="171">
        <v>0</v>
      </c>
      <c r="AC273" s="180">
        <v>100</v>
      </c>
      <c r="AD273" s="181">
        <v>0</v>
      </c>
    </row>
    <row r="274" spans="1:30" s="3" customFormat="1" ht="18.75" customHeight="1">
      <c r="A274" s="32">
        <v>272</v>
      </c>
      <c r="B274" s="34" t="s">
        <v>3271</v>
      </c>
      <c r="C274" s="35" t="s">
        <v>3054</v>
      </c>
      <c r="D274" s="45">
        <v>32</v>
      </c>
      <c r="E274" s="38">
        <v>3898363</v>
      </c>
      <c r="F274" s="39">
        <v>306</v>
      </c>
      <c r="G274" s="40">
        <v>33</v>
      </c>
      <c r="H274" s="41">
        <v>3898363</v>
      </c>
      <c r="I274" s="42">
        <v>308</v>
      </c>
      <c r="J274" s="43">
        <v>39</v>
      </c>
      <c r="K274" s="38">
        <v>1146935</v>
      </c>
      <c r="L274" s="39" t="s">
        <v>3052</v>
      </c>
      <c r="M274" s="40" t="s">
        <v>3052</v>
      </c>
      <c r="N274" s="41">
        <v>-16205517</v>
      </c>
      <c r="O274" s="42">
        <v>142</v>
      </c>
      <c r="P274" s="43">
        <v>23</v>
      </c>
      <c r="Q274" s="38">
        <v>6723816</v>
      </c>
      <c r="R274" s="39">
        <v>496</v>
      </c>
      <c r="S274" s="40">
        <v>48</v>
      </c>
      <c r="T274" s="41">
        <v>-12120379</v>
      </c>
      <c r="U274" s="42" t="s">
        <v>3052</v>
      </c>
      <c r="V274" s="43" t="s">
        <v>3052</v>
      </c>
      <c r="W274" s="44" t="s">
        <v>3052</v>
      </c>
      <c r="X274" s="39">
        <v>8</v>
      </c>
      <c r="Y274" s="40">
        <v>8</v>
      </c>
      <c r="Z274" s="41">
        <v>6910</v>
      </c>
      <c r="AA274" s="108">
        <v>210</v>
      </c>
      <c r="AB274" s="45">
        <v>100</v>
      </c>
      <c r="AC274" s="37">
        <v>0</v>
      </c>
      <c r="AD274" s="46">
        <v>0</v>
      </c>
    </row>
    <row r="275" spans="1:30" s="3" customFormat="1" ht="18.75" customHeight="1">
      <c r="A275" s="137">
        <v>273</v>
      </c>
      <c r="B275" s="139" t="s">
        <v>1359</v>
      </c>
      <c r="C275" s="140" t="s">
        <v>3056</v>
      </c>
      <c r="D275" s="141">
        <v>241</v>
      </c>
      <c r="E275" s="143">
        <v>3883598</v>
      </c>
      <c r="F275" s="144">
        <v>307</v>
      </c>
      <c r="G275" s="145">
        <v>274</v>
      </c>
      <c r="H275" s="146">
        <v>3883598</v>
      </c>
      <c r="I275" s="147">
        <v>190</v>
      </c>
      <c r="J275" s="148">
        <v>163</v>
      </c>
      <c r="K275" s="143">
        <v>1869345</v>
      </c>
      <c r="L275" s="144">
        <v>343</v>
      </c>
      <c r="M275" s="145">
        <v>307</v>
      </c>
      <c r="N275" s="146">
        <v>900792</v>
      </c>
      <c r="O275" s="147">
        <v>319</v>
      </c>
      <c r="P275" s="148">
        <v>281</v>
      </c>
      <c r="Q275" s="143">
        <v>3055404</v>
      </c>
      <c r="R275" s="144">
        <v>243</v>
      </c>
      <c r="S275" s="145">
        <v>214</v>
      </c>
      <c r="T275" s="146">
        <v>380279</v>
      </c>
      <c r="U275" s="147" t="s">
        <v>3052</v>
      </c>
      <c r="V275" s="148" t="s">
        <v>3052</v>
      </c>
      <c r="W275" s="186" t="s">
        <v>3052</v>
      </c>
      <c r="X275" s="144">
        <v>340</v>
      </c>
      <c r="Y275" s="145">
        <v>290</v>
      </c>
      <c r="Z275" s="146">
        <v>403</v>
      </c>
      <c r="AA275" s="149">
        <v>352</v>
      </c>
      <c r="AB275" s="141">
        <v>0</v>
      </c>
      <c r="AC275" s="150">
        <v>100</v>
      </c>
      <c r="AD275" s="151">
        <v>0</v>
      </c>
    </row>
    <row r="276" spans="1:30" s="3" customFormat="1" ht="18.75" customHeight="1">
      <c r="A276" s="32">
        <v>274</v>
      </c>
      <c r="B276" s="34" t="s">
        <v>1367</v>
      </c>
      <c r="C276" s="35" t="s">
        <v>3098</v>
      </c>
      <c r="D276" s="45">
        <v>242</v>
      </c>
      <c r="E276" s="38">
        <v>3877329</v>
      </c>
      <c r="F276" s="39">
        <v>301</v>
      </c>
      <c r="G276" s="40">
        <v>269</v>
      </c>
      <c r="H276" s="41">
        <v>3978343</v>
      </c>
      <c r="I276" s="42">
        <v>303</v>
      </c>
      <c r="J276" s="43">
        <v>265</v>
      </c>
      <c r="K276" s="38">
        <v>1164091</v>
      </c>
      <c r="L276" s="39">
        <v>329</v>
      </c>
      <c r="M276" s="40">
        <v>293</v>
      </c>
      <c r="N276" s="41">
        <v>978317</v>
      </c>
      <c r="O276" s="42">
        <v>379</v>
      </c>
      <c r="P276" s="43">
        <v>336</v>
      </c>
      <c r="Q276" s="38">
        <v>2221136</v>
      </c>
      <c r="R276" s="39">
        <v>188</v>
      </c>
      <c r="S276" s="40">
        <v>163</v>
      </c>
      <c r="T276" s="41">
        <v>581619</v>
      </c>
      <c r="U276" s="42" t="s">
        <v>3052</v>
      </c>
      <c r="V276" s="43" t="s">
        <v>3052</v>
      </c>
      <c r="W276" s="44" t="s">
        <v>3052</v>
      </c>
      <c r="X276" s="39">
        <v>282</v>
      </c>
      <c r="Y276" s="40">
        <v>236</v>
      </c>
      <c r="Z276" s="41">
        <v>504</v>
      </c>
      <c r="AA276" s="108">
        <v>332</v>
      </c>
      <c r="AB276" s="45">
        <v>0</v>
      </c>
      <c r="AC276" s="37">
        <v>100</v>
      </c>
      <c r="AD276" s="46">
        <v>0</v>
      </c>
    </row>
    <row r="277" spans="1:30" s="3" customFormat="1" ht="18.75" customHeight="1">
      <c r="A277" s="48">
        <v>275</v>
      </c>
      <c r="B277" s="50" t="s">
        <v>538</v>
      </c>
      <c r="C277" s="51" t="s">
        <v>1061</v>
      </c>
      <c r="D277" s="52">
        <v>243</v>
      </c>
      <c r="E277" s="54">
        <v>3868892</v>
      </c>
      <c r="F277" s="55">
        <v>296</v>
      </c>
      <c r="G277" s="56">
        <v>264</v>
      </c>
      <c r="H277" s="57">
        <v>4053600</v>
      </c>
      <c r="I277" s="58">
        <v>309</v>
      </c>
      <c r="J277" s="59">
        <v>270</v>
      </c>
      <c r="K277" s="54">
        <v>1144329</v>
      </c>
      <c r="L277" s="55">
        <v>339</v>
      </c>
      <c r="M277" s="56">
        <v>303</v>
      </c>
      <c r="N277" s="57">
        <v>930925</v>
      </c>
      <c r="O277" s="58">
        <v>179</v>
      </c>
      <c r="P277" s="59">
        <v>151</v>
      </c>
      <c r="Q277" s="54">
        <v>5879859</v>
      </c>
      <c r="R277" s="55">
        <v>403</v>
      </c>
      <c r="S277" s="56">
        <v>373</v>
      </c>
      <c r="T277" s="57">
        <v>45644</v>
      </c>
      <c r="U277" s="58">
        <v>108</v>
      </c>
      <c r="V277" s="59">
        <v>98</v>
      </c>
      <c r="W277" s="54">
        <v>27758</v>
      </c>
      <c r="X277" s="55">
        <v>203</v>
      </c>
      <c r="Y277" s="56">
        <v>161</v>
      </c>
      <c r="Z277" s="57">
        <v>729</v>
      </c>
      <c r="AA277" s="109">
        <v>321</v>
      </c>
      <c r="AB277" s="52">
        <v>0</v>
      </c>
      <c r="AC277" s="60">
        <v>100</v>
      </c>
      <c r="AD277" s="61">
        <v>0</v>
      </c>
    </row>
    <row r="278" spans="1:30" s="3" customFormat="1" ht="18.75" customHeight="1">
      <c r="A278" s="18">
        <v>276</v>
      </c>
      <c r="B278" s="20" t="s">
        <v>3272</v>
      </c>
      <c r="C278" s="21" t="s">
        <v>3051</v>
      </c>
      <c r="D278" s="22">
        <v>244</v>
      </c>
      <c r="E278" s="24">
        <v>3866888</v>
      </c>
      <c r="F278" s="25">
        <v>253</v>
      </c>
      <c r="G278" s="26">
        <v>224</v>
      </c>
      <c r="H278" s="27">
        <v>4756384</v>
      </c>
      <c r="I278" s="28">
        <v>465</v>
      </c>
      <c r="J278" s="29">
        <v>416</v>
      </c>
      <c r="K278" s="24">
        <v>278893</v>
      </c>
      <c r="L278" s="25" t="s">
        <v>3052</v>
      </c>
      <c r="M278" s="26" t="s">
        <v>3052</v>
      </c>
      <c r="N278" s="27">
        <v>-2801678</v>
      </c>
      <c r="O278" s="28">
        <v>229</v>
      </c>
      <c r="P278" s="29">
        <v>197</v>
      </c>
      <c r="Q278" s="24">
        <v>4785983</v>
      </c>
      <c r="R278" s="25">
        <v>493</v>
      </c>
      <c r="S278" s="26">
        <v>448</v>
      </c>
      <c r="T278" s="69" t="s">
        <v>3052</v>
      </c>
      <c r="U278" s="28">
        <v>192</v>
      </c>
      <c r="V278" s="29">
        <v>180</v>
      </c>
      <c r="W278" s="24">
        <v>15876</v>
      </c>
      <c r="X278" s="25">
        <v>454</v>
      </c>
      <c r="Y278" s="26">
        <v>403</v>
      </c>
      <c r="Z278" s="27">
        <v>183</v>
      </c>
      <c r="AA278" s="107">
        <v>311</v>
      </c>
      <c r="AB278" s="22">
        <v>0</v>
      </c>
      <c r="AC278" s="30">
        <v>100</v>
      </c>
      <c r="AD278" s="31">
        <v>0</v>
      </c>
    </row>
    <row r="279" spans="1:30" s="3" customFormat="1" ht="18.75" customHeight="1">
      <c r="A279" s="32">
        <v>277</v>
      </c>
      <c r="B279" s="34" t="s">
        <v>1379</v>
      </c>
      <c r="C279" s="35" t="s">
        <v>3058</v>
      </c>
      <c r="D279" s="45">
        <v>245</v>
      </c>
      <c r="E279" s="38">
        <v>3859849</v>
      </c>
      <c r="F279" s="39">
        <v>266</v>
      </c>
      <c r="G279" s="40">
        <v>237</v>
      </c>
      <c r="H279" s="41">
        <v>4443552</v>
      </c>
      <c r="I279" s="42">
        <v>393</v>
      </c>
      <c r="J279" s="43">
        <v>351</v>
      </c>
      <c r="K279" s="38">
        <v>729911</v>
      </c>
      <c r="L279" s="39">
        <v>422</v>
      </c>
      <c r="M279" s="40">
        <v>384</v>
      </c>
      <c r="N279" s="41">
        <v>523688</v>
      </c>
      <c r="O279" s="42">
        <v>185</v>
      </c>
      <c r="P279" s="43">
        <v>156</v>
      </c>
      <c r="Q279" s="38">
        <v>5715347</v>
      </c>
      <c r="R279" s="39">
        <v>381</v>
      </c>
      <c r="S279" s="40">
        <v>351</v>
      </c>
      <c r="T279" s="41">
        <v>74755</v>
      </c>
      <c r="U279" s="42">
        <v>211</v>
      </c>
      <c r="V279" s="43">
        <v>198</v>
      </c>
      <c r="W279" s="38">
        <v>12907</v>
      </c>
      <c r="X279" s="39">
        <v>471</v>
      </c>
      <c r="Y279" s="40">
        <v>420</v>
      </c>
      <c r="Z279" s="41">
        <v>152</v>
      </c>
      <c r="AA279" s="108">
        <v>381</v>
      </c>
      <c r="AB279" s="45">
        <v>2</v>
      </c>
      <c r="AC279" s="37">
        <v>98</v>
      </c>
      <c r="AD279" s="46">
        <v>0</v>
      </c>
    </row>
    <row r="280" spans="1:30" s="3" customFormat="1" ht="18.75" customHeight="1">
      <c r="A280" s="137">
        <v>278</v>
      </c>
      <c r="B280" s="139" t="s">
        <v>258</v>
      </c>
      <c r="C280" s="140" t="s">
        <v>3056</v>
      </c>
      <c r="D280" s="141">
        <v>246</v>
      </c>
      <c r="E280" s="143">
        <v>3837685</v>
      </c>
      <c r="F280" s="144">
        <v>297</v>
      </c>
      <c r="G280" s="145">
        <v>265</v>
      </c>
      <c r="H280" s="146">
        <v>4018844</v>
      </c>
      <c r="I280" s="147">
        <v>224</v>
      </c>
      <c r="J280" s="148">
        <v>194</v>
      </c>
      <c r="K280" s="143">
        <v>1628774</v>
      </c>
      <c r="L280" s="144">
        <v>319</v>
      </c>
      <c r="M280" s="145">
        <v>284</v>
      </c>
      <c r="N280" s="146">
        <v>1024672</v>
      </c>
      <c r="O280" s="147">
        <v>252</v>
      </c>
      <c r="P280" s="148">
        <v>218</v>
      </c>
      <c r="Q280" s="143">
        <v>4265024</v>
      </c>
      <c r="R280" s="144">
        <v>327</v>
      </c>
      <c r="S280" s="145">
        <v>298</v>
      </c>
      <c r="T280" s="146">
        <v>164488</v>
      </c>
      <c r="U280" s="147">
        <v>187</v>
      </c>
      <c r="V280" s="148">
        <v>175</v>
      </c>
      <c r="W280" s="143">
        <v>16140</v>
      </c>
      <c r="X280" s="144">
        <v>268</v>
      </c>
      <c r="Y280" s="145">
        <v>223</v>
      </c>
      <c r="Z280" s="146">
        <v>530</v>
      </c>
      <c r="AA280" s="149">
        <v>321</v>
      </c>
      <c r="AB280" s="141">
        <v>0</v>
      </c>
      <c r="AC280" s="150">
        <v>100</v>
      </c>
      <c r="AD280" s="151">
        <v>0</v>
      </c>
    </row>
    <row r="281" spans="1:30" s="3" customFormat="1" ht="18.75" customHeight="1">
      <c r="A281" s="137">
        <v>279</v>
      </c>
      <c r="B281" s="139" t="s">
        <v>1816</v>
      </c>
      <c r="C281" s="140" t="s">
        <v>3056</v>
      </c>
      <c r="D281" s="141">
        <v>247</v>
      </c>
      <c r="E281" s="143">
        <v>3825545</v>
      </c>
      <c r="F281" s="144">
        <v>234</v>
      </c>
      <c r="G281" s="145">
        <v>208</v>
      </c>
      <c r="H281" s="146">
        <v>5035943</v>
      </c>
      <c r="I281" s="147">
        <v>185</v>
      </c>
      <c r="J281" s="148">
        <v>158</v>
      </c>
      <c r="K281" s="143">
        <v>1960730</v>
      </c>
      <c r="L281" s="144">
        <v>327</v>
      </c>
      <c r="M281" s="145">
        <v>291</v>
      </c>
      <c r="N281" s="146">
        <v>987147</v>
      </c>
      <c r="O281" s="147">
        <v>228</v>
      </c>
      <c r="P281" s="148">
        <v>196</v>
      </c>
      <c r="Q281" s="143">
        <v>4837669</v>
      </c>
      <c r="R281" s="144">
        <v>406</v>
      </c>
      <c r="S281" s="145">
        <v>376</v>
      </c>
      <c r="T281" s="146">
        <v>43143</v>
      </c>
      <c r="U281" s="147">
        <v>325</v>
      </c>
      <c r="V281" s="148">
        <v>308</v>
      </c>
      <c r="W281" s="143">
        <v>3516</v>
      </c>
      <c r="X281" s="144">
        <v>277</v>
      </c>
      <c r="Y281" s="145">
        <v>232</v>
      </c>
      <c r="Z281" s="146">
        <v>518</v>
      </c>
      <c r="AA281" s="149">
        <v>383</v>
      </c>
      <c r="AB281" s="141">
        <v>0</v>
      </c>
      <c r="AC281" s="150">
        <v>100</v>
      </c>
      <c r="AD281" s="151">
        <v>0</v>
      </c>
    </row>
    <row r="282" spans="1:30" s="3" customFormat="1" ht="18.75" customHeight="1">
      <c r="A282" s="48">
        <v>280</v>
      </c>
      <c r="B282" s="50" t="s">
        <v>1813</v>
      </c>
      <c r="C282" s="51" t="s">
        <v>88</v>
      </c>
      <c r="D282" s="52">
        <v>248</v>
      </c>
      <c r="E282" s="54">
        <v>3815862</v>
      </c>
      <c r="F282" s="55">
        <v>310</v>
      </c>
      <c r="G282" s="56">
        <v>277</v>
      </c>
      <c r="H282" s="57">
        <v>3815862</v>
      </c>
      <c r="I282" s="58">
        <v>270</v>
      </c>
      <c r="J282" s="59">
        <v>234</v>
      </c>
      <c r="K282" s="54">
        <v>1314062</v>
      </c>
      <c r="L282" s="55">
        <v>370</v>
      </c>
      <c r="M282" s="56">
        <v>333</v>
      </c>
      <c r="N282" s="57">
        <v>730261</v>
      </c>
      <c r="O282" s="58">
        <v>292</v>
      </c>
      <c r="P282" s="59">
        <v>255</v>
      </c>
      <c r="Q282" s="54">
        <v>3422564</v>
      </c>
      <c r="R282" s="55">
        <v>369</v>
      </c>
      <c r="S282" s="56">
        <v>339</v>
      </c>
      <c r="T282" s="57">
        <v>98071</v>
      </c>
      <c r="U282" s="58">
        <v>127</v>
      </c>
      <c r="V282" s="59">
        <v>117</v>
      </c>
      <c r="W282" s="54">
        <v>24348</v>
      </c>
      <c r="X282" s="55">
        <v>241</v>
      </c>
      <c r="Y282" s="56">
        <v>196</v>
      </c>
      <c r="Z282" s="57">
        <v>603</v>
      </c>
      <c r="AA282" s="109">
        <v>321</v>
      </c>
      <c r="AB282" s="52">
        <v>0</v>
      </c>
      <c r="AC282" s="60">
        <v>100</v>
      </c>
      <c r="AD282" s="61">
        <v>0</v>
      </c>
    </row>
    <row r="283" spans="1:30" s="3" customFormat="1" ht="18.75" customHeight="1">
      <c r="A283" s="167">
        <v>281</v>
      </c>
      <c r="B283" s="169" t="s">
        <v>2110</v>
      </c>
      <c r="C283" s="170" t="s">
        <v>3056</v>
      </c>
      <c r="D283" s="171">
        <v>249</v>
      </c>
      <c r="E283" s="173">
        <v>3807059</v>
      </c>
      <c r="F283" s="174">
        <v>302</v>
      </c>
      <c r="G283" s="175">
        <v>270</v>
      </c>
      <c r="H283" s="176">
        <v>3941290</v>
      </c>
      <c r="I283" s="177">
        <v>298</v>
      </c>
      <c r="J283" s="178">
        <v>260</v>
      </c>
      <c r="K283" s="173">
        <v>1174642</v>
      </c>
      <c r="L283" s="174">
        <v>245</v>
      </c>
      <c r="M283" s="175">
        <v>214</v>
      </c>
      <c r="N283" s="176">
        <v>1538896</v>
      </c>
      <c r="O283" s="177">
        <v>314</v>
      </c>
      <c r="P283" s="178">
        <v>276</v>
      </c>
      <c r="Q283" s="173">
        <v>3138920</v>
      </c>
      <c r="R283" s="174">
        <v>295</v>
      </c>
      <c r="S283" s="175">
        <v>266</v>
      </c>
      <c r="T283" s="176">
        <v>238642</v>
      </c>
      <c r="U283" s="177">
        <v>190</v>
      </c>
      <c r="V283" s="178">
        <v>178</v>
      </c>
      <c r="W283" s="173">
        <v>16059</v>
      </c>
      <c r="X283" s="174">
        <v>107</v>
      </c>
      <c r="Y283" s="175">
        <v>76</v>
      </c>
      <c r="Z283" s="176">
        <v>1223</v>
      </c>
      <c r="AA283" s="179">
        <v>321</v>
      </c>
      <c r="AB283" s="171">
        <v>0</v>
      </c>
      <c r="AC283" s="180">
        <v>100</v>
      </c>
      <c r="AD283" s="181">
        <v>0</v>
      </c>
    </row>
    <row r="284" spans="1:30" s="3" customFormat="1" ht="18.75" customHeight="1">
      <c r="A284" s="137">
        <v>282</v>
      </c>
      <c r="B284" s="139" t="s">
        <v>2738</v>
      </c>
      <c r="C284" s="140" t="s">
        <v>3056</v>
      </c>
      <c r="D284" s="185">
        <v>250</v>
      </c>
      <c r="E284" s="143">
        <v>3798612</v>
      </c>
      <c r="F284" s="144">
        <v>313</v>
      </c>
      <c r="G284" s="145">
        <v>280</v>
      </c>
      <c r="H284" s="146">
        <v>3798612</v>
      </c>
      <c r="I284" s="147">
        <v>141</v>
      </c>
      <c r="J284" s="148">
        <v>116</v>
      </c>
      <c r="K284" s="143">
        <v>2417091</v>
      </c>
      <c r="L284" s="144">
        <v>285</v>
      </c>
      <c r="M284" s="145">
        <v>251</v>
      </c>
      <c r="N284" s="146">
        <v>1236003</v>
      </c>
      <c r="O284" s="147">
        <v>171</v>
      </c>
      <c r="P284" s="148">
        <v>145</v>
      </c>
      <c r="Q284" s="143">
        <v>5997680</v>
      </c>
      <c r="R284" s="144">
        <v>251</v>
      </c>
      <c r="S284" s="145">
        <v>222</v>
      </c>
      <c r="T284" s="146">
        <v>362589</v>
      </c>
      <c r="U284" s="147">
        <v>142</v>
      </c>
      <c r="V284" s="148">
        <v>131</v>
      </c>
      <c r="W284" s="143">
        <v>21098</v>
      </c>
      <c r="X284" s="144">
        <v>171</v>
      </c>
      <c r="Y284" s="145">
        <v>133</v>
      </c>
      <c r="Z284" s="146">
        <v>844</v>
      </c>
      <c r="AA284" s="149">
        <v>311</v>
      </c>
      <c r="AB284" s="141">
        <v>0</v>
      </c>
      <c r="AC284" s="150">
        <v>100</v>
      </c>
      <c r="AD284" s="151">
        <v>0</v>
      </c>
    </row>
    <row r="285" spans="1:30" s="3" customFormat="1" ht="18.75" customHeight="1">
      <c r="A285" s="32">
        <v>283</v>
      </c>
      <c r="B285" s="34" t="s">
        <v>256</v>
      </c>
      <c r="C285" s="35" t="s">
        <v>2187</v>
      </c>
      <c r="D285" s="45">
        <v>251</v>
      </c>
      <c r="E285" s="38">
        <v>3788260</v>
      </c>
      <c r="F285" s="39">
        <v>240</v>
      </c>
      <c r="G285" s="40">
        <v>213</v>
      </c>
      <c r="H285" s="41">
        <v>4969715</v>
      </c>
      <c r="I285" s="42">
        <v>206</v>
      </c>
      <c r="J285" s="43">
        <v>178</v>
      </c>
      <c r="K285" s="38">
        <v>1738830</v>
      </c>
      <c r="L285" s="39">
        <v>198</v>
      </c>
      <c r="M285" s="40">
        <v>172</v>
      </c>
      <c r="N285" s="41">
        <v>2027013</v>
      </c>
      <c r="O285" s="42">
        <v>278</v>
      </c>
      <c r="P285" s="43">
        <v>241</v>
      </c>
      <c r="Q285" s="38">
        <v>3724463</v>
      </c>
      <c r="R285" s="39">
        <v>142</v>
      </c>
      <c r="S285" s="40">
        <v>119</v>
      </c>
      <c r="T285" s="41">
        <v>941961</v>
      </c>
      <c r="U285" s="42">
        <v>260</v>
      </c>
      <c r="V285" s="43">
        <v>246</v>
      </c>
      <c r="W285" s="38">
        <v>7630</v>
      </c>
      <c r="X285" s="39">
        <v>366</v>
      </c>
      <c r="Y285" s="40">
        <v>316</v>
      </c>
      <c r="Z285" s="41">
        <v>353</v>
      </c>
      <c r="AA285" s="108">
        <v>313</v>
      </c>
      <c r="AB285" s="45">
        <v>0</v>
      </c>
      <c r="AC285" s="37">
        <v>100</v>
      </c>
      <c r="AD285" s="46">
        <v>0</v>
      </c>
    </row>
    <row r="286" spans="1:30" s="3" customFormat="1" ht="18.75" customHeight="1">
      <c r="A286" s="137">
        <v>284</v>
      </c>
      <c r="B286" s="139" t="s">
        <v>531</v>
      </c>
      <c r="C286" s="140" t="s">
        <v>3056</v>
      </c>
      <c r="D286" s="141">
        <v>252</v>
      </c>
      <c r="E286" s="143">
        <v>3780075</v>
      </c>
      <c r="F286" s="144">
        <v>314</v>
      </c>
      <c r="G286" s="145">
        <v>281</v>
      </c>
      <c r="H286" s="146">
        <v>3780075</v>
      </c>
      <c r="I286" s="147">
        <v>342</v>
      </c>
      <c r="J286" s="148">
        <v>301</v>
      </c>
      <c r="K286" s="143">
        <v>969181</v>
      </c>
      <c r="L286" s="144">
        <v>257</v>
      </c>
      <c r="M286" s="145">
        <v>226</v>
      </c>
      <c r="N286" s="146">
        <v>1416587</v>
      </c>
      <c r="O286" s="147">
        <v>358</v>
      </c>
      <c r="P286" s="148">
        <v>318</v>
      </c>
      <c r="Q286" s="143">
        <v>2435637</v>
      </c>
      <c r="R286" s="144">
        <v>271</v>
      </c>
      <c r="S286" s="145">
        <v>242</v>
      </c>
      <c r="T286" s="146">
        <v>313708</v>
      </c>
      <c r="U286" s="147">
        <v>253</v>
      </c>
      <c r="V286" s="148">
        <v>239</v>
      </c>
      <c r="W286" s="143">
        <v>8313</v>
      </c>
      <c r="X286" s="144">
        <v>125</v>
      </c>
      <c r="Y286" s="145">
        <v>92</v>
      </c>
      <c r="Z286" s="146">
        <v>1050</v>
      </c>
      <c r="AA286" s="149">
        <v>321</v>
      </c>
      <c r="AB286" s="141">
        <v>0</v>
      </c>
      <c r="AC286" s="150">
        <v>94</v>
      </c>
      <c r="AD286" s="151">
        <v>6</v>
      </c>
    </row>
    <row r="287" spans="1:30" s="3" customFormat="1" ht="18.75" customHeight="1">
      <c r="A287" s="48">
        <v>285</v>
      </c>
      <c r="B287" s="50" t="s">
        <v>3273</v>
      </c>
      <c r="C287" s="51" t="s">
        <v>104</v>
      </c>
      <c r="D287" s="52">
        <v>253</v>
      </c>
      <c r="E287" s="54">
        <v>3741003</v>
      </c>
      <c r="F287" s="55">
        <v>305</v>
      </c>
      <c r="G287" s="56">
        <v>273</v>
      </c>
      <c r="H287" s="57">
        <v>3898771</v>
      </c>
      <c r="I287" s="58">
        <v>380</v>
      </c>
      <c r="J287" s="59">
        <v>338</v>
      </c>
      <c r="K287" s="54">
        <v>789007</v>
      </c>
      <c r="L287" s="55">
        <v>155</v>
      </c>
      <c r="M287" s="56">
        <v>130</v>
      </c>
      <c r="N287" s="57">
        <v>2589529</v>
      </c>
      <c r="O287" s="58">
        <v>274</v>
      </c>
      <c r="P287" s="59">
        <v>237</v>
      </c>
      <c r="Q287" s="54">
        <v>3811329</v>
      </c>
      <c r="R287" s="55">
        <v>452</v>
      </c>
      <c r="S287" s="56">
        <v>421</v>
      </c>
      <c r="T287" s="57">
        <v>-72087</v>
      </c>
      <c r="U287" s="58" t="s">
        <v>3052</v>
      </c>
      <c r="V287" s="59" t="s">
        <v>3052</v>
      </c>
      <c r="W287" s="65" t="s">
        <v>3052</v>
      </c>
      <c r="X287" s="55">
        <v>109</v>
      </c>
      <c r="Y287" s="56">
        <v>78</v>
      </c>
      <c r="Z287" s="57">
        <v>1210</v>
      </c>
      <c r="AA287" s="109">
        <v>321</v>
      </c>
      <c r="AB287" s="52">
        <v>0</v>
      </c>
      <c r="AC287" s="60">
        <v>100</v>
      </c>
      <c r="AD287" s="61">
        <v>0</v>
      </c>
    </row>
    <row r="288" spans="1:30" s="3" customFormat="1" ht="18.75" customHeight="1">
      <c r="A288" s="18">
        <v>286</v>
      </c>
      <c r="B288" s="20" t="s">
        <v>2758</v>
      </c>
      <c r="C288" s="21" t="s">
        <v>3054</v>
      </c>
      <c r="D288" s="22">
        <v>33</v>
      </c>
      <c r="E288" s="24">
        <v>3715488</v>
      </c>
      <c r="F288" s="25">
        <v>316</v>
      </c>
      <c r="G288" s="26">
        <v>34</v>
      </c>
      <c r="H288" s="27">
        <v>3741442</v>
      </c>
      <c r="I288" s="28">
        <v>367</v>
      </c>
      <c r="J288" s="29">
        <v>42</v>
      </c>
      <c r="K288" s="24">
        <v>842318</v>
      </c>
      <c r="L288" s="25">
        <v>135</v>
      </c>
      <c r="M288" s="26">
        <v>25</v>
      </c>
      <c r="N288" s="27">
        <v>3108763</v>
      </c>
      <c r="O288" s="28">
        <v>248</v>
      </c>
      <c r="P288" s="29">
        <v>34</v>
      </c>
      <c r="Q288" s="24">
        <v>4323690</v>
      </c>
      <c r="R288" s="25">
        <v>465</v>
      </c>
      <c r="S288" s="26">
        <v>36</v>
      </c>
      <c r="T288" s="27">
        <v>-233275</v>
      </c>
      <c r="U288" s="28" t="s">
        <v>3052</v>
      </c>
      <c r="V288" s="29" t="s">
        <v>3052</v>
      </c>
      <c r="W288" s="64" t="s">
        <v>3052</v>
      </c>
      <c r="X288" s="25">
        <v>307</v>
      </c>
      <c r="Y288" s="26">
        <v>50</v>
      </c>
      <c r="Z288" s="27">
        <v>451</v>
      </c>
      <c r="AA288" s="107">
        <v>382</v>
      </c>
      <c r="AB288" s="22">
        <v>100</v>
      </c>
      <c r="AC288" s="30">
        <v>0</v>
      </c>
      <c r="AD288" s="31">
        <v>0</v>
      </c>
    </row>
    <row r="289" spans="1:30" s="3" customFormat="1" ht="18.75" customHeight="1">
      <c r="A289" s="137">
        <v>287</v>
      </c>
      <c r="B289" s="139" t="s">
        <v>224</v>
      </c>
      <c r="C289" s="140" t="s">
        <v>3056</v>
      </c>
      <c r="D289" s="141">
        <v>254</v>
      </c>
      <c r="E289" s="143">
        <v>3713262</v>
      </c>
      <c r="F289" s="144">
        <v>262</v>
      </c>
      <c r="G289" s="145">
        <v>233</v>
      </c>
      <c r="H289" s="146">
        <v>4531458</v>
      </c>
      <c r="I289" s="147">
        <v>161</v>
      </c>
      <c r="J289" s="148">
        <v>135</v>
      </c>
      <c r="K289" s="143">
        <v>2207356</v>
      </c>
      <c r="L289" s="144">
        <v>290</v>
      </c>
      <c r="M289" s="145">
        <v>256</v>
      </c>
      <c r="N289" s="146">
        <v>1201880</v>
      </c>
      <c r="O289" s="147">
        <v>338</v>
      </c>
      <c r="P289" s="148">
        <v>300</v>
      </c>
      <c r="Q289" s="143">
        <v>2707597</v>
      </c>
      <c r="R289" s="144">
        <v>158</v>
      </c>
      <c r="S289" s="145">
        <v>134</v>
      </c>
      <c r="T289" s="146">
        <v>814513</v>
      </c>
      <c r="U289" s="147">
        <v>195</v>
      </c>
      <c r="V289" s="148">
        <v>183</v>
      </c>
      <c r="W289" s="143">
        <v>15376</v>
      </c>
      <c r="X289" s="144">
        <v>44</v>
      </c>
      <c r="Y289" s="145">
        <v>24</v>
      </c>
      <c r="Z289" s="146">
        <v>2056</v>
      </c>
      <c r="AA289" s="149">
        <v>322</v>
      </c>
      <c r="AB289" s="141">
        <v>0</v>
      </c>
      <c r="AC289" s="150">
        <v>100</v>
      </c>
      <c r="AD289" s="151">
        <v>0</v>
      </c>
    </row>
    <row r="290" spans="1:30" s="3" customFormat="1" ht="18.75" customHeight="1">
      <c r="A290" s="137">
        <v>288</v>
      </c>
      <c r="B290" s="139" t="s">
        <v>1007</v>
      </c>
      <c r="C290" s="140" t="s">
        <v>3056</v>
      </c>
      <c r="D290" s="141">
        <v>255</v>
      </c>
      <c r="E290" s="143">
        <v>3709131</v>
      </c>
      <c r="F290" s="144">
        <v>321</v>
      </c>
      <c r="G290" s="145">
        <v>286</v>
      </c>
      <c r="H290" s="146">
        <v>3710181</v>
      </c>
      <c r="I290" s="147">
        <v>347</v>
      </c>
      <c r="J290" s="148">
        <v>306</v>
      </c>
      <c r="K290" s="143">
        <v>954618</v>
      </c>
      <c r="L290" s="144">
        <v>307</v>
      </c>
      <c r="M290" s="145">
        <v>273</v>
      </c>
      <c r="N290" s="146">
        <v>1083763</v>
      </c>
      <c r="O290" s="147">
        <v>395</v>
      </c>
      <c r="P290" s="148">
        <v>350</v>
      </c>
      <c r="Q290" s="143">
        <v>2072201</v>
      </c>
      <c r="R290" s="144">
        <v>308</v>
      </c>
      <c r="S290" s="145">
        <v>279</v>
      </c>
      <c r="T290" s="146">
        <v>198688</v>
      </c>
      <c r="U290" s="147" t="s">
        <v>3052</v>
      </c>
      <c r="V290" s="148" t="s">
        <v>3052</v>
      </c>
      <c r="W290" s="186" t="s">
        <v>3052</v>
      </c>
      <c r="X290" s="144">
        <v>399</v>
      </c>
      <c r="Y290" s="145">
        <v>349</v>
      </c>
      <c r="Z290" s="146">
        <v>290</v>
      </c>
      <c r="AA290" s="149">
        <v>352</v>
      </c>
      <c r="AB290" s="141">
        <v>0</v>
      </c>
      <c r="AC290" s="150">
        <v>0</v>
      </c>
      <c r="AD290" s="151">
        <v>100</v>
      </c>
    </row>
    <row r="291" spans="1:30" s="3" customFormat="1" ht="18.75" customHeight="1">
      <c r="A291" s="32">
        <v>289</v>
      </c>
      <c r="B291" s="34" t="s">
        <v>3274</v>
      </c>
      <c r="C291" s="35" t="s">
        <v>3103</v>
      </c>
      <c r="D291" s="45">
        <v>256</v>
      </c>
      <c r="E291" s="38">
        <v>3683491</v>
      </c>
      <c r="F291" s="39">
        <v>292</v>
      </c>
      <c r="G291" s="40">
        <v>261</v>
      </c>
      <c r="H291" s="41">
        <v>4105021</v>
      </c>
      <c r="I291" s="42">
        <v>215</v>
      </c>
      <c r="J291" s="43">
        <v>186</v>
      </c>
      <c r="K291" s="38">
        <v>1670525</v>
      </c>
      <c r="L291" s="39">
        <v>170</v>
      </c>
      <c r="M291" s="40">
        <v>144</v>
      </c>
      <c r="N291" s="41">
        <v>2445430</v>
      </c>
      <c r="O291" s="42">
        <v>93</v>
      </c>
      <c r="P291" s="43">
        <v>76</v>
      </c>
      <c r="Q291" s="38">
        <v>9421033</v>
      </c>
      <c r="R291" s="39">
        <v>380</v>
      </c>
      <c r="S291" s="40">
        <v>350</v>
      </c>
      <c r="T291" s="41">
        <v>75308</v>
      </c>
      <c r="U291" s="42">
        <v>290</v>
      </c>
      <c r="V291" s="43">
        <v>275</v>
      </c>
      <c r="W291" s="38">
        <v>5322</v>
      </c>
      <c r="X291" s="39">
        <v>133</v>
      </c>
      <c r="Y291" s="40">
        <v>100</v>
      </c>
      <c r="Z291" s="41">
        <v>1000</v>
      </c>
      <c r="AA291" s="108">
        <v>321</v>
      </c>
      <c r="AB291" s="45">
        <v>0</v>
      </c>
      <c r="AC291" s="37">
        <v>100</v>
      </c>
      <c r="AD291" s="46">
        <v>0</v>
      </c>
    </row>
    <row r="292" spans="1:30" s="3" customFormat="1" ht="18.75" customHeight="1">
      <c r="A292" s="152">
        <v>290</v>
      </c>
      <c r="B292" s="154" t="s">
        <v>3275</v>
      </c>
      <c r="C292" s="155" t="s">
        <v>3056</v>
      </c>
      <c r="D292" s="156">
        <v>257</v>
      </c>
      <c r="E292" s="158">
        <v>3677633</v>
      </c>
      <c r="F292" s="159">
        <v>308</v>
      </c>
      <c r="G292" s="160">
        <v>275</v>
      </c>
      <c r="H292" s="161">
        <v>3840333</v>
      </c>
      <c r="I292" s="162">
        <v>292</v>
      </c>
      <c r="J292" s="163">
        <v>255</v>
      </c>
      <c r="K292" s="158">
        <v>1197240</v>
      </c>
      <c r="L292" s="159">
        <v>390</v>
      </c>
      <c r="M292" s="160">
        <v>352</v>
      </c>
      <c r="N292" s="161">
        <v>662099</v>
      </c>
      <c r="O292" s="162">
        <v>450</v>
      </c>
      <c r="P292" s="163">
        <v>401</v>
      </c>
      <c r="Q292" s="158">
        <v>1530683</v>
      </c>
      <c r="R292" s="159">
        <v>244</v>
      </c>
      <c r="S292" s="160">
        <v>215</v>
      </c>
      <c r="T292" s="161">
        <v>378049</v>
      </c>
      <c r="U292" s="162">
        <v>229</v>
      </c>
      <c r="V292" s="163">
        <v>216</v>
      </c>
      <c r="W292" s="158">
        <v>11104</v>
      </c>
      <c r="X292" s="159">
        <v>450</v>
      </c>
      <c r="Y292" s="160">
        <v>399</v>
      </c>
      <c r="Z292" s="161">
        <v>192</v>
      </c>
      <c r="AA292" s="164">
        <v>384</v>
      </c>
      <c r="AB292" s="156">
        <v>0</v>
      </c>
      <c r="AC292" s="165">
        <v>100</v>
      </c>
      <c r="AD292" s="166">
        <v>0</v>
      </c>
    </row>
    <row r="293" spans="1:30" s="3" customFormat="1" ht="18.75" customHeight="1">
      <c r="A293" s="18">
        <v>291</v>
      </c>
      <c r="B293" s="20" t="s">
        <v>3276</v>
      </c>
      <c r="C293" s="21" t="s">
        <v>3054</v>
      </c>
      <c r="D293" s="22">
        <v>34</v>
      </c>
      <c r="E293" s="24">
        <v>3664093</v>
      </c>
      <c r="F293" s="25">
        <v>324</v>
      </c>
      <c r="G293" s="26">
        <v>36</v>
      </c>
      <c r="H293" s="27">
        <v>3671901</v>
      </c>
      <c r="I293" s="28">
        <v>250</v>
      </c>
      <c r="J293" s="29">
        <v>34</v>
      </c>
      <c r="K293" s="24">
        <v>1420272</v>
      </c>
      <c r="L293" s="25">
        <v>270</v>
      </c>
      <c r="M293" s="26">
        <v>34</v>
      </c>
      <c r="N293" s="27">
        <v>1328327</v>
      </c>
      <c r="O293" s="28">
        <v>193</v>
      </c>
      <c r="P293" s="29">
        <v>30</v>
      </c>
      <c r="Q293" s="24">
        <v>5520402</v>
      </c>
      <c r="R293" s="25">
        <v>472</v>
      </c>
      <c r="S293" s="26">
        <v>38</v>
      </c>
      <c r="T293" s="27">
        <v>-367293</v>
      </c>
      <c r="U293" s="28" t="s">
        <v>3052</v>
      </c>
      <c r="V293" s="29" t="s">
        <v>3052</v>
      </c>
      <c r="W293" s="64" t="s">
        <v>3052</v>
      </c>
      <c r="X293" s="25">
        <v>60</v>
      </c>
      <c r="Y293" s="26">
        <v>25</v>
      </c>
      <c r="Z293" s="27">
        <v>1676</v>
      </c>
      <c r="AA293" s="107">
        <v>210</v>
      </c>
      <c r="AB293" s="22">
        <v>100</v>
      </c>
      <c r="AC293" s="30">
        <v>0</v>
      </c>
      <c r="AD293" s="31">
        <v>0</v>
      </c>
    </row>
    <row r="294" spans="1:30" s="3" customFormat="1" ht="18.75" customHeight="1">
      <c r="A294" s="137">
        <v>292</v>
      </c>
      <c r="B294" s="139" t="s">
        <v>1030</v>
      </c>
      <c r="C294" s="140" t="s">
        <v>3056</v>
      </c>
      <c r="D294" s="141">
        <v>258</v>
      </c>
      <c r="E294" s="143">
        <v>3646269</v>
      </c>
      <c r="F294" s="144">
        <v>311</v>
      </c>
      <c r="G294" s="145">
        <v>278</v>
      </c>
      <c r="H294" s="146">
        <v>3808518</v>
      </c>
      <c r="I294" s="147">
        <v>176</v>
      </c>
      <c r="J294" s="148">
        <v>150</v>
      </c>
      <c r="K294" s="143">
        <v>2058480</v>
      </c>
      <c r="L294" s="144">
        <v>288</v>
      </c>
      <c r="M294" s="145">
        <v>254</v>
      </c>
      <c r="N294" s="146">
        <v>1216179</v>
      </c>
      <c r="O294" s="147">
        <v>413</v>
      </c>
      <c r="P294" s="148">
        <v>366</v>
      </c>
      <c r="Q294" s="143">
        <v>1875762</v>
      </c>
      <c r="R294" s="144">
        <v>131</v>
      </c>
      <c r="S294" s="145">
        <v>108</v>
      </c>
      <c r="T294" s="146">
        <v>1014440</v>
      </c>
      <c r="U294" s="147">
        <v>345</v>
      </c>
      <c r="V294" s="148">
        <v>327</v>
      </c>
      <c r="W294" s="143">
        <v>2411</v>
      </c>
      <c r="X294" s="144">
        <v>155</v>
      </c>
      <c r="Y294" s="145">
        <v>117</v>
      </c>
      <c r="Z294" s="146">
        <v>907</v>
      </c>
      <c r="AA294" s="149">
        <v>321</v>
      </c>
      <c r="AB294" s="141">
        <v>0</v>
      </c>
      <c r="AC294" s="150">
        <v>25</v>
      </c>
      <c r="AD294" s="151">
        <v>75</v>
      </c>
    </row>
    <row r="295" spans="1:30" s="3" customFormat="1" ht="18.75" customHeight="1">
      <c r="A295" s="32">
        <v>293</v>
      </c>
      <c r="B295" s="34" t="s">
        <v>1012</v>
      </c>
      <c r="C295" s="35" t="s">
        <v>3054</v>
      </c>
      <c r="D295" s="45">
        <v>35</v>
      </c>
      <c r="E295" s="38">
        <v>3632564</v>
      </c>
      <c r="F295" s="39">
        <v>328</v>
      </c>
      <c r="G295" s="40">
        <v>37</v>
      </c>
      <c r="H295" s="41">
        <v>3632564</v>
      </c>
      <c r="I295" s="42">
        <v>328</v>
      </c>
      <c r="J295" s="43">
        <v>41</v>
      </c>
      <c r="K295" s="38">
        <v>1032237</v>
      </c>
      <c r="L295" s="39">
        <v>314</v>
      </c>
      <c r="M295" s="40">
        <v>35</v>
      </c>
      <c r="N295" s="41">
        <v>1061730</v>
      </c>
      <c r="O295" s="42">
        <v>397</v>
      </c>
      <c r="P295" s="43">
        <v>46</v>
      </c>
      <c r="Q295" s="38">
        <v>2039345</v>
      </c>
      <c r="R295" s="39">
        <v>477</v>
      </c>
      <c r="S295" s="40">
        <v>39</v>
      </c>
      <c r="T295" s="41">
        <v>-498568</v>
      </c>
      <c r="U295" s="42" t="s">
        <v>3052</v>
      </c>
      <c r="V295" s="43" t="s">
        <v>3052</v>
      </c>
      <c r="W295" s="44" t="s">
        <v>3052</v>
      </c>
      <c r="X295" s="39">
        <v>45</v>
      </c>
      <c r="Y295" s="40">
        <v>21</v>
      </c>
      <c r="Z295" s="41">
        <v>2039</v>
      </c>
      <c r="AA295" s="108">
        <v>341</v>
      </c>
      <c r="AB295" s="45">
        <v>100</v>
      </c>
      <c r="AC295" s="37">
        <v>0</v>
      </c>
      <c r="AD295" s="46">
        <v>0</v>
      </c>
    </row>
    <row r="296" spans="1:30" s="3" customFormat="1" ht="18.75" customHeight="1">
      <c r="A296" s="137">
        <v>294</v>
      </c>
      <c r="B296" s="139" t="s">
        <v>1428</v>
      </c>
      <c r="C296" s="140" t="s">
        <v>3056</v>
      </c>
      <c r="D296" s="141">
        <v>259</v>
      </c>
      <c r="E296" s="143">
        <v>3624907</v>
      </c>
      <c r="F296" s="144">
        <v>323</v>
      </c>
      <c r="G296" s="145">
        <v>288</v>
      </c>
      <c r="H296" s="146">
        <v>3689315</v>
      </c>
      <c r="I296" s="147">
        <v>214</v>
      </c>
      <c r="J296" s="148">
        <v>185</v>
      </c>
      <c r="K296" s="143">
        <v>1683865</v>
      </c>
      <c r="L296" s="144">
        <v>215</v>
      </c>
      <c r="M296" s="145">
        <v>188</v>
      </c>
      <c r="N296" s="146">
        <v>1803188</v>
      </c>
      <c r="O296" s="147">
        <v>288</v>
      </c>
      <c r="P296" s="148">
        <v>251</v>
      </c>
      <c r="Q296" s="143">
        <v>3457671</v>
      </c>
      <c r="R296" s="144">
        <v>194</v>
      </c>
      <c r="S296" s="145">
        <v>169</v>
      </c>
      <c r="T296" s="146">
        <v>552923</v>
      </c>
      <c r="U296" s="147">
        <v>250</v>
      </c>
      <c r="V296" s="148">
        <v>236</v>
      </c>
      <c r="W296" s="143">
        <v>8848</v>
      </c>
      <c r="X296" s="144">
        <v>401</v>
      </c>
      <c r="Y296" s="145">
        <v>351</v>
      </c>
      <c r="Z296" s="146">
        <v>289</v>
      </c>
      <c r="AA296" s="149">
        <v>362</v>
      </c>
      <c r="AB296" s="141">
        <v>0</v>
      </c>
      <c r="AC296" s="150">
        <v>100</v>
      </c>
      <c r="AD296" s="151">
        <v>0</v>
      </c>
    </row>
    <row r="297" spans="1:30" s="3" customFormat="1" ht="18.75" customHeight="1">
      <c r="A297" s="48">
        <v>295</v>
      </c>
      <c r="B297" s="50" t="s">
        <v>3277</v>
      </c>
      <c r="C297" s="51" t="s">
        <v>889</v>
      </c>
      <c r="D297" s="52">
        <v>260</v>
      </c>
      <c r="E297" s="54">
        <v>3620071</v>
      </c>
      <c r="F297" s="55">
        <v>317</v>
      </c>
      <c r="G297" s="56">
        <v>283</v>
      </c>
      <c r="H297" s="57">
        <v>3739855</v>
      </c>
      <c r="I297" s="58">
        <v>349</v>
      </c>
      <c r="J297" s="59">
        <v>308</v>
      </c>
      <c r="K297" s="54">
        <v>943514</v>
      </c>
      <c r="L297" s="55">
        <v>297</v>
      </c>
      <c r="M297" s="56">
        <v>263</v>
      </c>
      <c r="N297" s="57">
        <v>1158354</v>
      </c>
      <c r="O297" s="58">
        <v>331</v>
      </c>
      <c r="P297" s="59">
        <v>293</v>
      </c>
      <c r="Q297" s="54">
        <v>2833978</v>
      </c>
      <c r="R297" s="55">
        <v>436</v>
      </c>
      <c r="S297" s="56">
        <v>405</v>
      </c>
      <c r="T297" s="57">
        <v>17229</v>
      </c>
      <c r="U297" s="58">
        <v>357</v>
      </c>
      <c r="V297" s="59">
        <v>338</v>
      </c>
      <c r="W297" s="54">
        <v>1574</v>
      </c>
      <c r="X297" s="55">
        <v>384</v>
      </c>
      <c r="Y297" s="56">
        <v>334</v>
      </c>
      <c r="Z297" s="57">
        <v>313</v>
      </c>
      <c r="AA297" s="109">
        <v>331</v>
      </c>
      <c r="AB297" s="52">
        <v>5</v>
      </c>
      <c r="AC297" s="60">
        <v>95</v>
      </c>
      <c r="AD297" s="61">
        <v>0</v>
      </c>
    </row>
    <row r="298" spans="1:30" s="3" customFormat="1" ht="18.75" customHeight="1">
      <c r="A298" s="18">
        <v>296</v>
      </c>
      <c r="B298" s="20" t="s">
        <v>735</v>
      </c>
      <c r="C298" s="21" t="s">
        <v>1061</v>
      </c>
      <c r="D298" s="22">
        <v>261</v>
      </c>
      <c r="E298" s="24">
        <v>3618887</v>
      </c>
      <c r="F298" s="25">
        <v>322</v>
      </c>
      <c r="G298" s="26">
        <v>287</v>
      </c>
      <c r="H298" s="27">
        <v>3689905</v>
      </c>
      <c r="I298" s="28">
        <v>334</v>
      </c>
      <c r="J298" s="29">
        <v>293</v>
      </c>
      <c r="K298" s="24">
        <v>995279</v>
      </c>
      <c r="L298" s="25">
        <v>252</v>
      </c>
      <c r="M298" s="26">
        <v>221</v>
      </c>
      <c r="N298" s="27">
        <v>1452388</v>
      </c>
      <c r="O298" s="28">
        <v>378</v>
      </c>
      <c r="P298" s="29">
        <v>335</v>
      </c>
      <c r="Q298" s="24">
        <v>2222840</v>
      </c>
      <c r="R298" s="25">
        <v>171</v>
      </c>
      <c r="S298" s="26">
        <v>146</v>
      </c>
      <c r="T298" s="27">
        <v>718132</v>
      </c>
      <c r="U298" s="28">
        <v>291</v>
      </c>
      <c r="V298" s="29">
        <v>276</v>
      </c>
      <c r="W298" s="24">
        <v>5306</v>
      </c>
      <c r="X298" s="25">
        <v>382</v>
      </c>
      <c r="Y298" s="26">
        <v>332</v>
      </c>
      <c r="Z298" s="27">
        <v>316</v>
      </c>
      <c r="AA298" s="107">
        <v>371</v>
      </c>
      <c r="AB298" s="22">
        <v>0</v>
      </c>
      <c r="AC298" s="30">
        <v>100</v>
      </c>
      <c r="AD298" s="31">
        <v>0</v>
      </c>
    </row>
    <row r="299" spans="1:30" s="3" customFormat="1" ht="18.75" customHeight="1">
      <c r="A299" s="137">
        <v>297</v>
      </c>
      <c r="B299" s="139" t="s">
        <v>3278</v>
      </c>
      <c r="C299" s="140" t="s">
        <v>3056</v>
      </c>
      <c r="D299" s="141">
        <v>262</v>
      </c>
      <c r="E299" s="143">
        <v>3618435</v>
      </c>
      <c r="F299" s="144">
        <v>330</v>
      </c>
      <c r="G299" s="145">
        <v>293</v>
      </c>
      <c r="H299" s="146">
        <v>3623435</v>
      </c>
      <c r="I299" s="147">
        <v>197</v>
      </c>
      <c r="J299" s="148">
        <v>169</v>
      </c>
      <c r="K299" s="143">
        <v>1821224</v>
      </c>
      <c r="L299" s="144">
        <v>150</v>
      </c>
      <c r="M299" s="145">
        <v>125</v>
      </c>
      <c r="N299" s="146">
        <v>2649867</v>
      </c>
      <c r="O299" s="147">
        <v>287</v>
      </c>
      <c r="P299" s="148">
        <v>250</v>
      </c>
      <c r="Q299" s="143">
        <v>3506016</v>
      </c>
      <c r="R299" s="144">
        <v>65</v>
      </c>
      <c r="S299" s="145">
        <v>49</v>
      </c>
      <c r="T299" s="146">
        <v>2074522</v>
      </c>
      <c r="U299" s="147">
        <v>301</v>
      </c>
      <c r="V299" s="148">
        <v>286</v>
      </c>
      <c r="W299" s="143">
        <v>4690</v>
      </c>
      <c r="X299" s="144">
        <v>393</v>
      </c>
      <c r="Y299" s="145">
        <v>343</v>
      </c>
      <c r="Z299" s="146">
        <v>300</v>
      </c>
      <c r="AA299" s="149">
        <v>321</v>
      </c>
      <c r="AB299" s="141">
        <v>0</v>
      </c>
      <c r="AC299" s="150">
        <v>100</v>
      </c>
      <c r="AD299" s="151">
        <v>0</v>
      </c>
    </row>
    <row r="300" spans="1:30" s="3" customFormat="1" ht="18.75" customHeight="1">
      <c r="A300" s="32">
        <v>298</v>
      </c>
      <c r="B300" s="34" t="s">
        <v>1436</v>
      </c>
      <c r="C300" s="35" t="s">
        <v>3051</v>
      </c>
      <c r="D300" s="45">
        <v>263</v>
      </c>
      <c r="E300" s="38">
        <v>3605887</v>
      </c>
      <c r="F300" s="39">
        <v>332</v>
      </c>
      <c r="G300" s="40">
        <v>295</v>
      </c>
      <c r="H300" s="41">
        <v>3605887</v>
      </c>
      <c r="I300" s="42">
        <v>477</v>
      </c>
      <c r="J300" s="43">
        <v>428</v>
      </c>
      <c r="K300" s="38">
        <v>202122</v>
      </c>
      <c r="L300" s="39">
        <v>487</v>
      </c>
      <c r="M300" s="40">
        <v>444</v>
      </c>
      <c r="N300" s="41">
        <v>57410</v>
      </c>
      <c r="O300" s="42">
        <v>408</v>
      </c>
      <c r="P300" s="43">
        <v>361</v>
      </c>
      <c r="Q300" s="38">
        <v>1914820</v>
      </c>
      <c r="R300" s="39">
        <v>466</v>
      </c>
      <c r="S300" s="40">
        <v>430</v>
      </c>
      <c r="T300" s="41">
        <v>-239609</v>
      </c>
      <c r="U300" s="42">
        <v>256</v>
      </c>
      <c r="V300" s="43">
        <v>242</v>
      </c>
      <c r="W300" s="38">
        <v>7865</v>
      </c>
      <c r="X300" s="39">
        <v>434</v>
      </c>
      <c r="Y300" s="40">
        <v>383</v>
      </c>
      <c r="Z300" s="41">
        <v>225</v>
      </c>
      <c r="AA300" s="108">
        <v>383</v>
      </c>
      <c r="AB300" s="45">
        <v>0</v>
      </c>
      <c r="AC300" s="37">
        <v>100</v>
      </c>
      <c r="AD300" s="46">
        <v>0</v>
      </c>
    </row>
    <row r="301" spans="1:30" s="3" customFormat="1" ht="18.75" customHeight="1">
      <c r="A301" s="32">
        <v>299</v>
      </c>
      <c r="B301" s="34" t="s">
        <v>854</v>
      </c>
      <c r="C301" s="35" t="s">
        <v>88</v>
      </c>
      <c r="D301" s="36">
        <v>264</v>
      </c>
      <c r="E301" s="38">
        <v>3599380</v>
      </c>
      <c r="F301" s="39">
        <v>149</v>
      </c>
      <c r="G301" s="40">
        <v>132</v>
      </c>
      <c r="H301" s="41">
        <v>7756030</v>
      </c>
      <c r="I301" s="42">
        <v>454</v>
      </c>
      <c r="J301" s="43">
        <v>405</v>
      </c>
      <c r="K301" s="38">
        <v>357607</v>
      </c>
      <c r="L301" s="39">
        <v>441</v>
      </c>
      <c r="M301" s="40">
        <v>402</v>
      </c>
      <c r="N301" s="41">
        <v>388246</v>
      </c>
      <c r="O301" s="42">
        <v>412</v>
      </c>
      <c r="P301" s="43">
        <v>365</v>
      </c>
      <c r="Q301" s="38">
        <v>1893951</v>
      </c>
      <c r="R301" s="39">
        <v>384</v>
      </c>
      <c r="S301" s="40">
        <v>354</v>
      </c>
      <c r="T301" s="41">
        <v>72764</v>
      </c>
      <c r="U301" s="42">
        <v>235</v>
      </c>
      <c r="V301" s="43">
        <v>222</v>
      </c>
      <c r="W301" s="38">
        <v>10711</v>
      </c>
      <c r="X301" s="39">
        <v>465</v>
      </c>
      <c r="Y301" s="40">
        <v>414</v>
      </c>
      <c r="Z301" s="41">
        <v>174</v>
      </c>
      <c r="AA301" s="108">
        <v>371</v>
      </c>
      <c r="AB301" s="45">
        <v>0</v>
      </c>
      <c r="AC301" s="37">
        <v>100</v>
      </c>
      <c r="AD301" s="46">
        <v>0</v>
      </c>
    </row>
    <row r="302" spans="1:30" s="3" customFormat="1" ht="18.75" customHeight="1">
      <c r="A302" s="152">
        <v>300</v>
      </c>
      <c r="B302" s="154" t="s">
        <v>1468</v>
      </c>
      <c r="C302" s="155" t="s">
        <v>3056</v>
      </c>
      <c r="D302" s="156">
        <v>265</v>
      </c>
      <c r="E302" s="158">
        <v>3563293</v>
      </c>
      <c r="F302" s="159">
        <v>280</v>
      </c>
      <c r="G302" s="160">
        <v>250</v>
      </c>
      <c r="H302" s="161">
        <v>4301445</v>
      </c>
      <c r="I302" s="162">
        <v>236</v>
      </c>
      <c r="J302" s="163">
        <v>206</v>
      </c>
      <c r="K302" s="158">
        <v>1531564</v>
      </c>
      <c r="L302" s="159">
        <v>466</v>
      </c>
      <c r="M302" s="160">
        <v>425</v>
      </c>
      <c r="N302" s="161">
        <v>234254</v>
      </c>
      <c r="O302" s="162">
        <v>334</v>
      </c>
      <c r="P302" s="163">
        <v>296</v>
      </c>
      <c r="Q302" s="158">
        <v>2764102</v>
      </c>
      <c r="R302" s="159">
        <v>291</v>
      </c>
      <c r="S302" s="160">
        <v>262</v>
      </c>
      <c r="T302" s="161">
        <v>251349</v>
      </c>
      <c r="U302" s="162">
        <v>259</v>
      </c>
      <c r="V302" s="163">
        <v>245</v>
      </c>
      <c r="W302" s="158">
        <v>7664</v>
      </c>
      <c r="X302" s="159">
        <v>304</v>
      </c>
      <c r="Y302" s="160">
        <v>255</v>
      </c>
      <c r="Z302" s="161">
        <v>465</v>
      </c>
      <c r="AA302" s="164">
        <v>352</v>
      </c>
      <c r="AB302" s="156">
        <v>0</v>
      </c>
      <c r="AC302" s="165">
        <v>100</v>
      </c>
      <c r="AD302" s="166">
        <v>0</v>
      </c>
    </row>
    <row r="303" spans="1:30" s="3" customFormat="1" ht="18.75" customHeight="1">
      <c r="A303" s="167">
        <v>301</v>
      </c>
      <c r="B303" s="169" t="s">
        <v>1920</v>
      </c>
      <c r="C303" s="170" t="s">
        <v>3056</v>
      </c>
      <c r="D303" s="171">
        <v>266</v>
      </c>
      <c r="E303" s="173">
        <v>3559786</v>
      </c>
      <c r="F303" s="174">
        <v>299</v>
      </c>
      <c r="G303" s="175">
        <v>267</v>
      </c>
      <c r="H303" s="176">
        <v>3998256</v>
      </c>
      <c r="I303" s="177">
        <v>378</v>
      </c>
      <c r="J303" s="178">
        <v>336</v>
      </c>
      <c r="K303" s="173">
        <v>795154</v>
      </c>
      <c r="L303" s="174">
        <v>453</v>
      </c>
      <c r="M303" s="175">
        <v>414</v>
      </c>
      <c r="N303" s="176">
        <v>331458</v>
      </c>
      <c r="O303" s="177">
        <v>356</v>
      </c>
      <c r="P303" s="178">
        <v>316</v>
      </c>
      <c r="Q303" s="173">
        <v>2487896</v>
      </c>
      <c r="R303" s="174">
        <v>351</v>
      </c>
      <c r="S303" s="175">
        <v>322</v>
      </c>
      <c r="T303" s="176">
        <v>114718</v>
      </c>
      <c r="U303" s="177">
        <v>354</v>
      </c>
      <c r="V303" s="178">
        <v>335</v>
      </c>
      <c r="W303" s="173">
        <v>1838</v>
      </c>
      <c r="X303" s="174">
        <v>374</v>
      </c>
      <c r="Y303" s="175">
        <v>324</v>
      </c>
      <c r="Z303" s="176">
        <v>340</v>
      </c>
      <c r="AA303" s="179">
        <v>352</v>
      </c>
      <c r="AB303" s="171">
        <v>0</v>
      </c>
      <c r="AC303" s="180">
        <v>50</v>
      </c>
      <c r="AD303" s="181">
        <v>50</v>
      </c>
    </row>
    <row r="304" spans="1:30" s="3" customFormat="1" ht="18.75" customHeight="1">
      <c r="A304" s="32">
        <v>302</v>
      </c>
      <c r="B304" s="34" t="s">
        <v>1984</v>
      </c>
      <c r="C304" s="35" t="s">
        <v>3058</v>
      </c>
      <c r="D304" s="45">
        <v>267</v>
      </c>
      <c r="E304" s="38">
        <v>3557415</v>
      </c>
      <c r="F304" s="39">
        <v>261</v>
      </c>
      <c r="G304" s="40">
        <v>232</v>
      </c>
      <c r="H304" s="41">
        <v>4538786</v>
      </c>
      <c r="I304" s="42">
        <v>419</v>
      </c>
      <c r="J304" s="43">
        <v>373</v>
      </c>
      <c r="K304" s="38">
        <v>594113</v>
      </c>
      <c r="L304" s="39">
        <v>308</v>
      </c>
      <c r="M304" s="40">
        <v>274</v>
      </c>
      <c r="N304" s="41">
        <v>1083649</v>
      </c>
      <c r="O304" s="42">
        <v>297</v>
      </c>
      <c r="P304" s="43">
        <v>260</v>
      </c>
      <c r="Q304" s="38">
        <v>3341836</v>
      </c>
      <c r="R304" s="39">
        <v>476</v>
      </c>
      <c r="S304" s="40">
        <v>438</v>
      </c>
      <c r="T304" s="41">
        <v>-451661</v>
      </c>
      <c r="U304" s="42">
        <v>392</v>
      </c>
      <c r="V304" s="43">
        <v>369</v>
      </c>
      <c r="W304" s="38">
        <v>503</v>
      </c>
      <c r="X304" s="39">
        <v>226</v>
      </c>
      <c r="Y304" s="40">
        <v>181</v>
      </c>
      <c r="Z304" s="41">
        <v>651</v>
      </c>
      <c r="AA304" s="108">
        <v>341</v>
      </c>
      <c r="AB304" s="45">
        <v>0</v>
      </c>
      <c r="AC304" s="37">
        <v>100</v>
      </c>
      <c r="AD304" s="46">
        <v>0</v>
      </c>
    </row>
    <row r="305" spans="1:30" s="3" customFormat="1" ht="18.75" customHeight="1">
      <c r="A305" s="32">
        <v>303</v>
      </c>
      <c r="B305" s="34" t="s">
        <v>1798</v>
      </c>
      <c r="C305" s="35" t="s">
        <v>88</v>
      </c>
      <c r="D305" s="45">
        <v>268</v>
      </c>
      <c r="E305" s="38">
        <v>3557020</v>
      </c>
      <c r="F305" s="39">
        <v>320</v>
      </c>
      <c r="G305" s="40">
        <v>285</v>
      </c>
      <c r="H305" s="41">
        <v>3713184</v>
      </c>
      <c r="I305" s="42">
        <v>204</v>
      </c>
      <c r="J305" s="43">
        <v>176</v>
      </c>
      <c r="K305" s="38">
        <v>1761696</v>
      </c>
      <c r="L305" s="39">
        <v>154</v>
      </c>
      <c r="M305" s="40">
        <v>129</v>
      </c>
      <c r="N305" s="41">
        <v>2599504</v>
      </c>
      <c r="O305" s="42">
        <v>301</v>
      </c>
      <c r="P305" s="43">
        <v>264</v>
      </c>
      <c r="Q305" s="38">
        <v>3283935</v>
      </c>
      <c r="R305" s="39">
        <v>157</v>
      </c>
      <c r="S305" s="40">
        <v>133</v>
      </c>
      <c r="T305" s="41">
        <v>814952</v>
      </c>
      <c r="U305" s="42">
        <v>356</v>
      </c>
      <c r="V305" s="43">
        <v>337</v>
      </c>
      <c r="W305" s="38">
        <v>1645</v>
      </c>
      <c r="X305" s="39">
        <v>192</v>
      </c>
      <c r="Y305" s="40">
        <v>151</v>
      </c>
      <c r="Z305" s="41">
        <v>768</v>
      </c>
      <c r="AA305" s="108">
        <v>341</v>
      </c>
      <c r="AB305" s="45">
        <v>0</v>
      </c>
      <c r="AC305" s="37">
        <v>100</v>
      </c>
      <c r="AD305" s="46">
        <v>0</v>
      </c>
    </row>
    <row r="306" spans="1:30" s="3" customFormat="1" ht="18.75" customHeight="1">
      <c r="A306" s="32">
        <v>304</v>
      </c>
      <c r="B306" s="34" t="s">
        <v>1799</v>
      </c>
      <c r="C306" s="35" t="s">
        <v>3058</v>
      </c>
      <c r="D306" s="45">
        <v>269</v>
      </c>
      <c r="E306" s="38">
        <v>3555442</v>
      </c>
      <c r="F306" s="39">
        <v>336</v>
      </c>
      <c r="G306" s="40">
        <v>299</v>
      </c>
      <c r="H306" s="41">
        <v>3555442</v>
      </c>
      <c r="I306" s="42" t="s">
        <v>3052</v>
      </c>
      <c r="J306" s="43" t="s">
        <v>3052</v>
      </c>
      <c r="K306" s="38">
        <v>-4885034</v>
      </c>
      <c r="L306" s="39">
        <v>274</v>
      </c>
      <c r="M306" s="40">
        <v>240</v>
      </c>
      <c r="N306" s="41">
        <v>1291000</v>
      </c>
      <c r="O306" s="42">
        <v>38</v>
      </c>
      <c r="P306" s="43">
        <v>28</v>
      </c>
      <c r="Q306" s="38">
        <v>17569992</v>
      </c>
      <c r="R306" s="39">
        <v>116</v>
      </c>
      <c r="S306" s="40">
        <v>95</v>
      </c>
      <c r="T306" s="41">
        <v>1192023</v>
      </c>
      <c r="U306" s="42" t="s">
        <v>3052</v>
      </c>
      <c r="V306" s="43" t="s">
        <v>3052</v>
      </c>
      <c r="W306" s="44" t="s">
        <v>3052</v>
      </c>
      <c r="X306" s="39">
        <v>383</v>
      </c>
      <c r="Y306" s="40">
        <v>333</v>
      </c>
      <c r="Z306" s="41">
        <v>315</v>
      </c>
      <c r="AA306" s="108">
        <v>384</v>
      </c>
      <c r="AB306" s="45">
        <v>0</v>
      </c>
      <c r="AC306" s="37">
        <v>49</v>
      </c>
      <c r="AD306" s="46">
        <v>51</v>
      </c>
    </row>
    <row r="307" spans="1:30" s="3" customFormat="1" ht="18.75" customHeight="1">
      <c r="A307" s="48">
        <v>305</v>
      </c>
      <c r="B307" s="70" t="s">
        <v>3052</v>
      </c>
      <c r="C307" s="51" t="s">
        <v>829</v>
      </c>
      <c r="D307" s="68">
        <v>270</v>
      </c>
      <c r="E307" s="65" t="s">
        <v>3052</v>
      </c>
      <c r="F307" s="55">
        <v>325</v>
      </c>
      <c r="G307" s="56">
        <v>289</v>
      </c>
      <c r="H307" s="66" t="s">
        <v>3052</v>
      </c>
      <c r="I307" s="58">
        <v>307</v>
      </c>
      <c r="J307" s="59">
        <v>269</v>
      </c>
      <c r="K307" s="65" t="s">
        <v>3052</v>
      </c>
      <c r="L307" s="55">
        <v>408</v>
      </c>
      <c r="M307" s="56">
        <v>370</v>
      </c>
      <c r="N307" s="66" t="s">
        <v>3052</v>
      </c>
      <c r="O307" s="58">
        <v>393</v>
      </c>
      <c r="P307" s="59">
        <v>348</v>
      </c>
      <c r="Q307" s="65" t="s">
        <v>3052</v>
      </c>
      <c r="R307" s="55">
        <v>281</v>
      </c>
      <c r="S307" s="56">
        <v>252</v>
      </c>
      <c r="T307" s="66" t="s">
        <v>3052</v>
      </c>
      <c r="U307" s="58">
        <v>137</v>
      </c>
      <c r="V307" s="59">
        <v>126</v>
      </c>
      <c r="W307" s="65" t="s">
        <v>3052</v>
      </c>
      <c r="X307" s="55">
        <v>99</v>
      </c>
      <c r="Y307" s="56">
        <v>69</v>
      </c>
      <c r="Z307" s="66" t="s">
        <v>3052</v>
      </c>
      <c r="AA307" s="109">
        <v>311</v>
      </c>
      <c r="AB307" s="52">
        <v>0</v>
      </c>
      <c r="AC307" s="60">
        <v>100</v>
      </c>
      <c r="AD307" s="61">
        <v>0</v>
      </c>
    </row>
    <row r="308" spans="1:30" s="3" customFormat="1" ht="18.75" customHeight="1">
      <c r="A308" s="18">
        <v>306</v>
      </c>
      <c r="B308" s="20" t="s">
        <v>2158</v>
      </c>
      <c r="C308" s="21" t="s">
        <v>1054</v>
      </c>
      <c r="D308" s="22">
        <v>271</v>
      </c>
      <c r="E308" s="24">
        <v>3537075</v>
      </c>
      <c r="F308" s="25">
        <v>315</v>
      </c>
      <c r="G308" s="26">
        <v>282</v>
      </c>
      <c r="H308" s="27">
        <v>3744916</v>
      </c>
      <c r="I308" s="28">
        <v>134</v>
      </c>
      <c r="J308" s="29">
        <v>109</v>
      </c>
      <c r="K308" s="24">
        <v>2543659</v>
      </c>
      <c r="L308" s="25">
        <v>363</v>
      </c>
      <c r="M308" s="26">
        <v>327</v>
      </c>
      <c r="N308" s="27">
        <v>776833</v>
      </c>
      <c r="O308" s="28">
        <v>209</v>
      </c>
      <c r="P308" s="29">
        <v>179</v>
      </c>
      <c r="Q308" s="24">
        <v>5203875</v>
      </c>
      <c r="R308" s="25">
        <v>282</v>
      </c>
      <c r="S308" s="26">
        <v>253</v>
      </c>
      <c r="T308" s="27">
        <v>270306</v>
      </c>
      <c r="U308" s="28">
        <v>99</v>
      </c>
      <c r="V308" s="29">
        <v>89</v>
      </c>
      <c r="W308" s="24">
        <v>29826</v>
      </c>
      <c r="X308" s="25">
        <v>94</v>
      </c>
      <c r="Y308" s="26">
        <v>64</v>
      </c>
      <c r="Z308" s="27">
        <v>1300</v>
      </c>
      <c r="AA308" s="107">
        <v>321</v>
      </c>
      <c r="AB308" s="22">
        <v>0</v>
      </c>
      <c r="AC308" s="30">
        <v>100</v>
      </c>
      <c r="AD308" s="31">
        <v>0</v>
      </c>
    </row>
    <row r="309" spans="1:30" s="3" customFormat="1" ht="18.75" customHeight="1">
      <c r="A309" s="32">
        <v>307</v>
      </c>
      <c r="B309" s="34" t="s">
        <v>1800</v>
      </c>
      <c r="C309" s="35" t="s">
        <v>3058</v>
      </c>
      <c r="D309" s="45">
        <v>272</v>
      </c>
      <c r="E309" s="38">
        <v>3535305</v>
      </c>
      <c r="F309" s="39">
        <v>333</v>
      </c>
      <c r="G309" s="40">
        <v>296</v>
      </c>
      <c r="H309" s="41">
        <v>3596962</v>
      </c>
      <c r="I309" s="42">
        <v>442</v>
      </c>
      <c r="J309" s="43">
        <v>394</v>
      </c>
      <c r="K309" s="38">
        <v>464340</v>
      </c>
      <c r="L309" s="39">
        <v>123</v>
      </c>
      <c r="M309" s="40">
        <v>100</v>
      </c>
      <c r="N309" s="41">
        <v>3556651</v>
      </c>
      <c r="O309" s="42">
        <v>101</v>
      </c>
      <c r="P309" s="43">
        <v>83</v>
      </c>
      <c r="Q309" s="38">
        <v>8953112</v>
      </c>
      <c r="R309" s="39">
        <v>487</v>
      </c>
      <c r="S309" s="40">
        <v>446</v>
      </c>
      <c r="T309" s="41">
        <v>-1306104</v>
      </c>
      <c r="U309" s="42" t="s">
        <v>3052</v>
      </c>
      <c r="V309" s="43" t="s">
        <v>3052</v>
      </c>
      <c r="W309" s="44" t="s">
        <v>3052</v>
      </c>
      <c r="X309" s="39">
        <v>458</v>
      </c>
      <c r="Y309" s="40">
        <v>407</v>
      </c>
      <c r="Z309" s="41">
        <v>178</v>
      </c>
      <c r="AA309" s="108">
        <v>369</v>
      </c>
      <c r="AB309" s="45">
        <v>0</v>
      </c>
      <c r="AC309" s="37">
        <v>100</v>
      </c>
      <c r="AD309" s="46">
        <v>0</v>
      </c>
    </row>
    <row r="310" spans="1:30" s="3" customFormat="1" ht="18.75" customHeight="1">
      <c r="A310" s="137">
        <v>308</v>
      </c>
      <c r="B310" s="139" t="s">
        <v>2108</v>
      </c>
      <c r="C310" s="140" t="s">
        <v>3054</v>
      </c>
      <c r="D310" s="141">
        <v>36</v>
      </c>
      <c r="E310" s="143">
        <v>3533914</v>
      </c>
      <c r="F310" s="144">
        <v>319</v>
      </c>
      <c r="G310" s="145">
        <v>35</v>
      </c>
      <c r="H310" s="146">
        <v>3716421</v>
      </c>
      <c r="I310" s="147">
        <v>418</v>
      </c>
      <c r="J310" s="148">
        <v>46</v>
      </c>
      <c r="K310" s="143">
        <v>597898</v>
      </c>
      <c r="L310" s="144">
        <v>456</v>
      </c>
      <c r="M310" s="145">
        <v>40</v>
      </c>
      <c r="N310" s="146">
        <v>312753</v>
      </c>
      <c r="O310" s="147">
        <v>398</v>
      </c>
      <c r="P310" s="148">
        <v>47</v>
      </c>
      <c r="Q310" s="143">
        <v>2035014</v>
      </c>
      <c r="R310" s="144">
        <v>360</v>
      </c>
      <c r="S310" s="145">
        <v>30</v>
      </c>
      <c r="T310" s="146">
        <v>106267</v>
      </c>
      <c r="U310" s="147" t="s">
        <v>3052</v>
      </c>
      <c r="V310" s="148" t="s">
        <v>3052</v>
      </c>
      <c r="W310" s="186" t="s">
        <v>3052</v>
      </c>
      <c r="X310" s="144">
        <v>409</v>
      </c>
      <c r="Y310" s="145">
        <v>51</v>
      </c>
      <c r="Z310" s="146">
        <v>280</v>
      </c>
      <c r="AA310" s="149">
        <v>354</v>
      </c>
      <c r="AB310" s="141">
        <v>100</v>
      </c>
      <c r="AC310" s="150">
        <v>0</v>
      </c>
      <c r="AD310" s="151">
        <v>0</v>
      </c>
    </row>
    <row r="311" spans="1:30" s="3" customFormat="1" ht="18.75" customHeight="1">
      <c r="A311" s="32">
        <v>309</v>
      </c>
      <c r="B311" s="34" t="s">
        <v>1801</v>
      </c>
      <c r="C311" s="35" t="s">
        <v>3054</v>
      </c>
      <c r="D311" s="45">
        <v>37</v>
      </c>
      <c r="E311" s="38">
        <v>3448817</v>
      </c>
      <c r="F311" s="39">
        <v>340</v>
      </c>
      <c r="G311" s="40">
        <v>39</v>
      </c>
      <c r="H311" s="41">
        <v>3454998</v>
      </c>
      <c r="I311" s="42">
        <v>314</v>
      </c>
      <c r="J311" s="43">
        <v>40</v>
      </c>
      <c r="K311" s="38">
        <v>1111744</v>
      </c>
      <c r="L311" s="39">
        <v>437</v>
      </c>
      <c r="M311" s="40">
        <v>39</v>
      </c>
      <c r="N311" s="41">
        <v>419980</v>
      </c>
      <c r="O311" s="42">
        <v>371</v>
      </c>
      <c r="P311" s="43">
        <v>41</v>
      </c>
      <c r="Q311" s="38">
        <v>2290553</v>
      </c>
      <c r="R311" s="39">
        <v>428</v>
      </c>
      <c r="S311" s="40">
        <v>31</v>
      </c>
      <c r="T311" s="41">
        <v>27164</v>
      </c>
      <c r="U311" s="42" t="s">
        <v>3052</v>
      </c>
      <c r="V311" s="43" t="s">
        <v>3052</v>
      </c>
      <c r="W311" s="44" t="s">
        <v>3052</v>
      </c>
      <c r="X311" s="39">
        <v>105</v>
      </c>
      <c r="Y311" s="40">
        <v>31</v>
      </c>
      <c r="Z311" s="41">
        <v>1226</v>
      </c>
      <c r="AA311" s="108">
        <v>351</v>
      </c>
      <c r="AB311" s="45">
        <v>100</v>
      </c>
      <c r="AC311" s="37">
        <v>0</v>
      </c>
      <c r="AD311" s="46">
        <v>0</v>
      </c>
    </row>
    <row r="312" spans="1:30" s="3" customFormat="1" ht="18.75" customHeight="1">
      <c r="A312" s="48">
        <v>310</v>
      </c>
      <c r="B312" s="50" t="s">
        <v>707</v>
      </c>
      <c r="C312" s="51" t="s">
        <v>1662</v>
      </c>
      <c r="D312" s="52">
        <v>273</v>
      </c>
      <c r="E312" s="54">
        <v>3423640</v>
      </c>
      <c r="F312" s="55">
        <v>342</v>
      </c>
      <c r="G312" s="56">
        <v>303</v>
      </c>
      <c r="H312" s="57">
        <v>3442306</v>
      </c>
      <c r="I312" s="58">
        <v>369</v>
      </c>
      <c r="J312" s="59">
        <v>327</v>
      </c>
      <c r="K312" s="54">
        <v>838743</v>
      </c>
      <c r="L312" s="55">
        <v>427</v>
      </c>
      <c r="M312" s="56">
        <v>389</v>
      </c>
      <c r="N312" s="57">
        <v>500944</v>
      </c>
      <c r="O312" s="58">
        <v>447</v>
      </c>
      <c r="P312" s="59">
        <v>398</v>
      </c>
      <c r="Q312" s="54">
        <v>1561554</v>
      </c>
      <c r="R312" s="55">
        <v>303</v>
      </c>
      <c r="S312" s="56">
        <v>274</v>
      </c>
      <c r="T312" s="57">
        <v>206410</v>
      </c>
      <c r="U312" s="58" t="s">
        <v>3052</v>
      </c>
      <c r="V312" s="59" t="s">
        <v>3052</v>
      </c>
      <c r="W312" s="65" t="s">
        <v>3052</v>
      </c>
      <c r="X312" s="55">
        <v>231</v>
      </c>
      <c r="Y312" s="56">
        <v>186</v>
      </c>
      <c r="Z312" s="57">
        <v>623</v>
      </c>
      <c r="AA312" s="109">
        <v>311</v>
      </c>
      <c r="AB312" s="52">
        <v>1</v>
      </c>
      <c r="AC312" s="60">
        <v>99</v>
      </c>
      <c r="AD312" s="61">
        <v>0</v>
      </c>
    </row>
    <row r="313" spans="1:30" s="3" customFormat="1" ht="18.75" customHeight="1">
      <c r="A313" s="167">
        <v>311</v>
      </c>
      <c r="B313" s="169" t="s">
        <v>160</v>
      </c>
      <c r="C313" s="170" t="s">
        <v>3056</v>
      </c>
      <c r="D313" s="171">
        <v>274</v>
      </c>
      <c r="E313" s="173">
        <v>3420553</v>
      </c>
      <c r="F313" s="174">
        <v>326</v>
      </c>
      <c r="G313" s="175">
        <v>290</v>
      </c>
      <c r="H313" s="176">
        <v>3649363</v>
      </c>
      <c r="I313" s="177">
        <v>340</v>
      </c>
      <c r="J313" s="178">
        <v>299</v>
      </c>
      <c r="K313" s="173">
        <v>978376</v>
      </c>
      <c r="L313" s="174">
        <v>396</v>
      </c>
      <c r="M313" s="175">
        <v>358</v>
      </c>
      <c r="N313" s="176">
        <v>639701</v>
      </c>
      <c r="O313" s="177">
        <v>403</v>
      </c>
      <c r="P313" s="178">
        <v>356</v>
      </c>
      <c r="Q313" s="173">
        <v>1960264</v>
      </c>
      <c r="R313" s="174">
        <v>298</v>
      </c>
      <c r="S313" s="175">
        <v>269</v>
      </c>
      <c r="T313" s="176">
        <v>237858</v>
      </c>
      <c r="U313" s="177">
        <v>151</v>
      </c>
      <c r="V313" s="178">
        <v>140</v>
      </c>
      <c r="W313" s="173">
        <v>20400</v>
      </c>
      <c r="X313" s="174">
        <v>229</v>
      </c>
      <c r="Y313" s="175">
        <v>184</v>
      </c>
      <c r="Z313" s="176">
        <v>650</v>
      </c>
      <c r="AA313" s="179">
        <v>322</v>
      </c>
      <c r="AB313" s="171">
        <v>0</v>
      </c>
      <c r="AC313" s="180">
        <v>100</v>
      </c>
      <c r="AD313" s="181">
        <v>0</v>
      </c>
    </row>
    <row r="314" spans="1:30" s="3" customFormat="1" ht="18.75" customHeight="1">
      <c r="A314" s="137">
        <v>312</v>
      </c>
      <c r="B314" s="139" t="s">
        <v>1494</v>
      </c>
      <c r="C314" s="140" t="s">
        <v>3054</v>
      </c>
      <c r="D314" s="141">
        <v>38</v>
      </c>
      <c r="E314" s="143">
        <v>3403390</v>
      </c>
      <c r="F314" s="144">
        <v>348</v>
      </c>
      <c r="G314" s="145">
        <v>40</v>
      </c>
      <c r="H314" s="146">
        <v>3403390</v>
      </c>
      <c r="I314" s="147">
        <v>441</v>
      </c>
      <c r="J314" s="148">
        <v>48</v>
      </c>
      <c r="K314" s="143">
        <v>468718</v>
      </c>
      <c r="L314" s="144">
        <v>221</v>
      </c>
      <c r="M314" s="145">
        <v>29</v>
      </c>
      <c r="N314" s="146">
        <v>1775004</v>
      </c>
      <c r="O314" s="147">
        <v>117</v>
      </c>
      <c r="P314" s="148">
        <v>19</v>
      </c>
      <c r="Q314" s="143">
        <v>7688484</v>
      </c>
      <c r="R314" s="144">
        <v>490</v>
      </c>
      <c r="S314" s="145">
        <v>44</v>
      </c>
      <c r="T314" s="146">
        <v>-2145491</v>
      </c>
      <c r="U314" s="147">
        <v>265</v>
      </c>
      <c r="V314" s="148">
        <v>15</v>
      </c>
      <c r="W314" s="143">
        <v>7100</v>
      </c>
      <c r="X314" s="144">
        <v>29</v>
      </c>
      <c r="Y314" s="145">
        <v>17</v>
      </c>
      <c r="Z314" s="146">
        <v>2821</v>
      </c>
      <c r="AA314" s="149">
        <v>384</v>
      </c>
      <c r="AB314" s="141">
        <v>100</v>
      </c>
      <c r="AC314" s="150">
        <v>0</v>
      </c>
      <c r="AD314" s="151">
        <v>0</v>
      </c>
    </row>
    <row r="315" spans="1:30" s="3" customFormat="1" ht="18.75" customHeight="1">
      <c r="A315" s="32">
        <v>313</v>
      </c>
      <c r="B315" s="34" t="s">
        <v>708</v>
      </c>
      <c r="C315" s="35" t="s">
        <v>88</v>
      </c>
      <c r="D315" s="45">
        <v>275</v>
      </c>
      <c r="E315" s="38">
        <v>3401085</v>
      </c>
      <c r="F315" s="39">
        <v>345</v>
      </c>
      <c r="G315" s="40">
        <v>306</v>
      </c>
      <c r="H315" s="41">
        <v>3418481</v>
      </c>
      <c r="I315" s="42">
        <v>365</v>
      </c>
      <c r="J315" s="43">
        <v>324</v>
      </c>
      <c r="K315" s="38">
        <v>861564</v>
      </c>
      <c r="L315" s="39">
        <v>454</v>
      </c>
      <c r="M315" s="40">
        <v>415</v>
      </c>
      <c r="N315" s="41">
        <v>324745</v>
      </c>
      <c r="O315" s="42">
        <v>417</v>
      </c>
      <c r="P315" s="43">
        <v>370</v>
      </c>
      <c r="Q315" s="38">
        <v>1828603</v>
      </c>
      <c r="R315" s="39">
        <v>446</v>
      </c>
      <c r="S315" s="40">
        <v>415</v>
      </c>
      <c r="T315" s="62" t="s">
        <v>3052</v>
      </c>
      <c r="U315" s="42">
        <v>278</v>
      </c>
      <c r="V315" s="43">
        <v>263</v>
      </c>
      <c r="W315" s="38">
        <v>5997</v>
      </c>
      <c r="X315" s="39">
        <v>236</v>
      </c>
      <c r="Y315" s="40">
        <v>191</v>
      </c>
      <c r="Z315" s="41">
        <v>617</v>
      </c>
      <c r="AA315" s="108">
        <v>311</v>
      </c>
      <c r="AB315" s="45">
        <v>0</v>
      </c>
      <c r="AC315" s="37">
        <v>100</v>
      </c>
      <c r="AD315" s="46">
        <v>0</v>
      </c>
    </row>
    <row r="316" spans="1:30" s="3" customFormat="1" ht="18.75" customHeight="1">
      <c r="A316" s="32">
        <v>314</v>
      </c>
      <c r="B316" s="34" t="s">
        <v>3217</v>
      </c>
      <c r="C316" s="35" t="s">
        <v>3092</v>
      </c>
      <c r="D316" s="45">
        <v>276</v>
      </c>
      <c r="E316" s="38">
        <v>3386194</v>
      </c>
      <c r="F316" s="39">
        <v>350</v>
      </c>
      <c r="G316" s="40">
        <v>310</v>
      </c>
      <c r="H316" s="41">
        <v>3392911</v>
      </c>
      <c r="I316" s="42">
        <v>128</v>
      </c>
      <c r="J316" s="43">
        <v>103</v>
      </c>
      <c r="K316" s="38">
        <v>2740440</v>
      </c>
      <c r="L316" s="39">
        <v>225</v>
      </c>
      <c r="M316" s="40">
        <v>196</v>
      </c>
      <c r="N316" s="41">
        <v>1726439</v>
      </c>
      <c r="O316" s="42">
        <v>346</v>
      </c>
      <c r="P316" s="43">
        <v>307</v>
      </c>
      <c r="Q316" s="38">
        <v>2583207</v>
      </c>
      <c r="R316" s="39">
        <v>173</v>
      </c>
      <c r="S316" s="40">
        <v>148</v>
      </c>
      <c r="T316" s="41">
        <v>698509</v>
      </c>
      <c r="U316" s="42" t="s">
        <v>3052</v>
      </c>
      <c r="V316" s="43" t="s">
        <v>3052</v>
      </c>
      <c r="W316" s="44" t="s">
        <v>3052</v>
      </c>
      <c r="X316" s="39">
        <v>463</v>
      </c>
      <c r="Y316" s="40">
        <v>412</v>
      </c>
      <c r="Z316" s="41">
        <v>175</v>
      </c>
      <c r="AA316" s="108">
        <v>369</v>
      </c>
      <c r="AB316" s="45">
        <v>0</v>
      </c>
      <c r="AC316" s="37">
        <v>50</v>
      </c>
      <c r="AD316" s="46">
        <v>50</v>
      </c>
    </row>
    <row r="317" spans="1:30" s="3" customFormat="1" ht="18.75" customHeight="1">
      <c r="A317" s="48">
        <v>315</v>
      </c>
      <c r="B317" s="50" t="s">
        <v>709</v>
      </c>
      <c r="C317" s="51" t="s">
        <v>3098</v>
      </c>
      <c r="D317" s="52">
        <v>277</v>
      </c>
      <c r="E317" s="54">
        <v>3378230</v>
      </c>
      <c r="F317" s="55">
        <v>270</v>
      </c>
      <c r="G317" s="56">
        <v>240</v>
      </c>
      <c r="H317" s="57">
        <v>4387469</v>
      </c>
      <c r="I317" s="58">
        <v>192</v>
      </c>
      <c r="J317" s="59">
        <v>164</v>
      </c>
      <c r="K317" s="54">
        <v>1868187</v>
      </c>
      <c r="L317" s="55">
        <v>157</v>
      </c>
      <c r="M317" s="56">
        <v>132</v>
      </c>
      <c r="N317" s="57">
        <v>2560854</v>
      </c>
      <c r="O317" s="58">
        <v>266</v>
      </c>
      <c r="P317" s="59">
        <v>229</v>
      </c>
      <c r="Q317" s="54">
        <v>4042257</v>
      </c>
      <c r="R317" s="55">
        <v>94</v>
      </c>
      <c r="S317" s="56">
        <v>77</v>
      </c>
      <c r="T317" s="57">
        <v>1420906</v>
      </c>
      <c r="U317" s="58">
        <v>324</v>
      </c>
      <c r="V317" s="59">
        <v>307</v>
      </c>
      <c r="W317" s="54">
        <v>3524</v>
      </c>
      <c r="X317" s="55">
        <v>349</v>
      </c>
      <c r="Y317" s="56">
        <v>299</v>
      </c>
      <c r="Z317" s="57">
        <v>390</v>
      </c>
      <c r="AA317" s="109">
        <v>332</v>
      </c>
      <c r="AB317" s="52">
        <v>0</v>
      </c>
      <c r="AC317" s="60">
        <v>100</v>
      </c>
      <c r="AD317" s="61">
        <v>0</v>
      </c>
    </row>
    <row r="318" spans="1:30" s="3" customFormat="1" ht="18.75" customHeight="1">
      <c r="A318" s="167">
        <v>316</v>
      </c>
      <c r="B318" s="169" t="s">
        <v>2748</v>
      </c>
      <c r="C318" s="170" t="s">
        <v>3056</v>
      </c>
      <c r="D318" s="171">
        <v>278</v>
      </c>
      <c r="E318" s="173">
        <v>3374555</v>
      </c>
      <c r="F318" s="174">
        <v>281</v>
      </c>
      <c r="G318" s="175">
        <v>251</v>
      </c>
      <c r="H318" s="176">
        <v>4287212</v>
      </c>
      <c r="I318" s="177">
        <v>242</v>
      </c>
      <c r="J318" s="178">
        <v>212</v>
      </c>
      <c r="K318" s="173">
        <v>1465235</v>
      </c>
      <c r="L318" s="174">
        <v>204</v>
      </c>
      <c r="M318" s="175">
        <v>178</v>
      </c>
      <c r="N318" s="176">
        <v>1917190</v>
      </c>
      <c r="O318" s="177">
        <v>333</v>
      </c>
      <c r="P318" s="178">
        <v>295</v>
      </c>
      <c r="Q318" s="173">
        <v>2803283</v>
      </c>
      <c r="R318" s="174">
        <v>214</v>
      </c>
      <c r="S318" s="175">
        <v>186</v>
      </c>
      <c r="T318" s="176">
        <v>461384</v>
      </c>
      <c r="U318" s="177">
        <v>387</v>
      </c>
      <c r="V318" s="178">
        <v>364</v>
      </c>
      <c r="W318" s="173">
        <v>613</v>
      </c>
      <c r="X318" s="174">
        <v>159</v>
      </c>
      <c r="Y318" s="175">
        <v>121</v>
      </c>
      <c r="Z318" s="176">
        <v>891</v>
      </c>
      <c r="AA318" s="179">
        <v>321</v>
      </c>
      <c r="AB318" s="171">
        <v>0</v>
      </c>
      <c r="AC318" s="180">
        <v>100</v>
      </c>
      <c r="AD318" s="181">
        <v>0</v>
      </c>
    </row>
    <row r="319" spans="1:30" s="3" customFormat="1" ht="18.75" customHeight="1">
      <c r="A319" s="137">
        <v>317</v>
      </c>
      <c r="B319" s="139" t="s">
        <v>2752</v>
      </c>
      <c r="C319" s="140" t="s">
        <v>3056</v>
      </c>
      <c r="D319" s="141">
        <v>279</v>
      </c>
      <c r="E319" s="143">
        <v>3370866</v>
      </c>
      <c r="F319" s="144">
        <v>354</v>
      </c>
      <c r="G319" s="145">
        <v>314</v>
      </c>
      <c r="H319" s="146">
        <v>3370866</v>
      </c>
      <c r="I319" s="147">
        <v>300</v>
      </c>
      <c r="J319" s="148">
        <v>262</v>
      </c>
      <c r="K319" s="143">
        <v>1168733</v>
      </c>
      <c r="L319" s="144">
        <v>280</v>
      </c>
      <c r="M319" s="145">
        <v>246</v>
      </c>
      <c r="N319" s="146">
        <v>1266815</v>
      </c>
      <c r="O319" s="147">
        <v>268</v>
      </c>
      <c r="P319" s="148">
        <v>231</v>
      </c>
      <c r="Q319" s="143">
        <v>3933291</v>
      </c>
      <c r="R319" s="144">
        <v>301</v>
      </c>
      <c r="S319" s="145">
        <v>272</v>
      </c>
      <c r="T319" s="146">
        <v>212920</v>
      </c>
      <c r="U319" s="147">
        <v>294</v>
      </c>
      <c r="V319" s="148">
        <v>279</v>
      </c>
      <c r="W319" s="143">
        <v>5089</v>
      </c>
      <c r="X319" s="144">
        <v>237</v>
      </c>
      <c r="Y319" s="145">
        <v>192</v>
      </c>
      <c r="Z319" s="146">
        <v>612</v>
      </c>
      <c r="AA319" s="149">
        <v>362</v>
      </c>
      <c r="AB319" s="141">
        <v>0</v>
      </c>
      <c r="AC319" s="150">
        <v>100</v>
      </c>
      <c r="AD319" s="151">
        <v>0</v>
      </c>
    </row>
    <row r="320" spans="1:30" s="3" customFormat="1" ht="18.75" customHeight="1">
      <c r="A320" s="32">
        <v>318</v>
      </c>
      <c r="B320" s="34" t="s">
        <v>710</v>
      </c>
      <c r="C320" s="35" t="s">
        <v>88</v>
      </c>
      <c r="D320" s="45">
        <v>280</v>
      </c>
      <c r="E320" s="38">
        <v>3369552</v>
      </c>
      <c r="F320" s="39">
        <v>344</v>
      </c>
      <c r="G320" s="40">
        <v>305</v>
      </c>
      <c r="H320" s="41">
        <v>3426070</v>
      </c>
      <c r="I320" s="42">
        <v>460</v>
      </c>
      <c r="J320" s="43">
        <v>411</v>
      </c>
      <c r="K320" s="38">
        <v>326880</v>
      </c>
      <c r="L320" s="39">
        <v>470</v>
      </c>
      <c r="M320" s="40">
        <v>429</v>
      </c>
      <c r="N320" s="41">
        <v>201063</v>
      </c>
      <c r="O320" s="42">
        <v>457</v>
      </c>
      <c r="P320" s="43">
        <v>407</v>
      </c>
      <c r="Q320" s="38">
        <v>1445570</v>
      </c>
      <c r="R320" s="39">
        <v>389</v>
      </c>
      <c r="S320" s="40">
        <v>359</v>
      </c>
      <c r="T320" s="41">
        <v>65468</v>
      </c>
      <c r="U320" s="42">
        <v>95</v>
      </c>
      <c r="V320" s="43">
        <v>85</v>
      </c>
      <c r="W320" s="38">
        <v>30423</v>
      </c>
      <c r="X320" s="39">
        <v>433</v>
      </c>
      <c r="Y320" s="40">
        <v>382</v>
      </c>
      <c r="Z320" s="41">
        <v>230</v>
      </c>
      <c r="AA320" s="108">
        <v>311</v>
      </c>
      <c r="AB320" s="45">
        <v>0</v>
      </c>
      <c r="AC320" s="37">
        <v>100</v>
      </c>
      <c r="AD320" s="46">
        <v>0</v>
      </c>
    </row>
    <row r="321" spans="1:30" s="3" customFormat="1" ht="18.75" customHeight="1">
      <c r="A321" s="32">
        <v>319</v>
      </c>
      <c r="B321" s="34" t="s">
        <v>711</v>
      </c>
      <c r="C321" s="35" t="s">
        <v>3098</v>
      </c>
      <c r="D321" s="45">
        <v>281</v>
      </c>
      <c r="E321" s="38">
        <v>3355361</v>
      </c>
      <c r="F321" s="39">
        <v>347</v>
      </c>
      <c r="G321" s="40">
        <v>308</v>
      </c>
      <c r="H321" s="41">
        <v>3409623</v>
      </c>
      <c r="I321" s="42">
        <v>235</v>
      </c>
      <c r="J321" s="43">
        <v>205</v>
      </c>
      <c r="K321" s="38">
        <v>1545820</v>
      </c>
      <c r="L321" s="39">
        <v>238</v>
      </c>
      <c r="M321" s="40">
        <v>207</v>
      </c>
      <c r="N321" s="41">
        <v>1593111</v>
      </c>
      <c r="O321" s="42">
        <v>342</v>
      </c>
      <c r="P321" s="43">
        <v>304</v>
      </c>
      <c r="Q321" s="38">
        <v>2632586</v>
      </c>
      <c r="R321" s="39">
        <v>294</v>
      </c>
      <c r="S321" s="40">
        <v>265</v>
      </c>
      <c r="T321" s="41">
        <v>241676</v>
      </c>
      <c r="U321" s="42">
        <v>368</v>
      </c>
      <c r="V321" s="43">
        <v>347</v>
      </c>
      <c r="W321" s="38">
        <v>1187</v>
      </c>
      <c r="X321" s="39">
        <v>217</v>
      </c>
      <c r="Y321" s="40">
        <v>173</v>
      </c>
      <c r="Z321" s="41">
        <v>681</v>
      </c>
      <c r="AA321" s="108">
        <v>321</v>
      </c>
      <c r="AB321" s="45">
        <v>0</v>
      </c>
      <c r="AC321" s="37">
        <v>100</v>
      </c>
      <c r="AD321" s="46">
        <v>0</v>
      </c>
    </row>
    <row r="322" spans="1:30" s="3" customFormat="1" ht="18.75" customHeight="1">
      <c r="A322" s="48">
        <v>320</v>
      </c>
      <c r="B322" s="50" t="s">
        <v>1825</v>
      </c>
      <c r="C322" s="51" t="s">
        <v>404</v>
      </c>
      <c r="D322" s="52">
        <v>282</v>
      </c>
      <c r="E322" s="54">
        <v>3343274</v>
      </c>
      <c r="F322" s="55">
        <v>349</v>
      </c>
      <c r="G322" s="56">
        <v>309</v>
      </c>
      <c r="H322" s="57">
        <v>3401404</v>
      </c>
      <c r="I322" s="58">
        <v>406</v>
      </c>
      <c r="J322" s="59">
        <v>363</v>
      </c>
      <c r="K322" s="54">
        <v>671111</v>
      </c>
      <c r="L322" s="55">
        <v>304</v>
      </c>
      <c r="M322" s="56">
        <v>270</v>
      </c>
      <c r="N322" s="57">
        <v>1118696</v>
      </c>
      <c r="O322" s="58">
        <v>352</v>
      </c>
      <c r="P322" s="59">
        <v>312</v>
      </c>
      <c r="Q322" s="54">
        <v>2513905</v>
      </c>
      <c r="R322" s="55">
        <v>263</v>
      </c>
      <c r="S322" s="56">
        <v>234</v>
      </c>
      <c r="T322" s="57">
        <v>338042</v>
      </c>
      <c r="U322" s="58">
        <v>386</v>
      </c>
      <c r="V322" s="59">
        <v>363</v>
      </c>
      <c r="W322" s="54">
        <v>617</v>
      </c>
      <c r="X322" s="55">
        <v>162</v>
      </c>
      <c r="Y322" s="56">
        <v>124</v>
      </c>
      <c r="Z322" s="57">
        <v>874</v>
      </c>
      <c r="AA322" s="109">
        <v>311</v>
      </c>
      <c r="AB322" s="52">
        <v>0</v>
      </c>
      <c r="AC322" s="60">
        <v>100</v>
      </c>
      <c r="AD322" s="61">
        <v>0</v>
      </c>
    </row>
    <row r="323" spans="1:30" s="3" customFormat="1" ht="18.75" customHeight="1">
      <c r="A323" s="18">
        <v>321</v>
      </c>
      <c r="B323" s="20" t="s">
        <v>325</v>
      </c>
      <c r="C323" s="21" t="s">
        <v>1061</v>
      </c>
      <c r="D323" s="22">
        <v>283</v>
      </c>
      <c r="E323" s="24">
        <v>3342673</v>
      </c>
      <c r="F323" s="25">
        <v>352</v>
      </c>
      <c r="G323" s="26">
        <v>312</v>
      </c>
      <c r="H323" s="27">
        <v>3380038</v>
      </c>
      <c r="I323" s="28">
        <v>384</v>
      </c>
      <c r="J323" s="29">
        <v>342</v>
      </c>
      <c r="K323" s="24">
        <v>771797</v>
      </c>
      <c r="L323" s="25">
        <v>399</v>
      </c>
      <c r="M323" s="26">
        <v>361</v>
      </c>
      <c r="N323" s="27">
        <v>624089</v>
      </c>
      <c r="O323" s="28">
        <v>436</v>
      </c>
      <c r="P323" s="29">
        <v>388</v>
      </c>
      <c r="Q323" s="24">
        <v>1652330</v>
      </c>
      <c r="R323" s="25">
        <v>187</v>
      </c>
      <c r="S323" s="26">
        <v>162</v>
      </c>
      <c r="T323" s="27">
        <v>585018</v>
      </c>
      <c r="U323" s="28">
        <v>155</v>
      </c>
      <c r="V323" s="29">
        <v>143</v>
      </c>
      <c r="W323" s="24">
        <v>20000</v>
      </c>
      <c r="X323" s="25">
        <v>431</v>
      </c>
      <c r="Y323" s="26">
        <v>380</v>
      </c>
      <c r="Z323" s="27">
        <v>237</v>
      </c>
      <c r="AA323" s="107">
        <v>356</v>
      </c>
      <c r="AB323" s="22">
        <v>0</v>
      </c>
      <c r="AC323" s="30">
        <v>50</v>
      </c>
      <c r="AD323" s="31">
        <v>50</v>
      </c>
    </row>
    <row r="324" spans="1:30" s="3" customFormat="1" ht="18.75" customHeight="1">
      <c r="A324" s="32">
        <v>322</v>
      </c>
      <c r="B324" s="34" t="s">
        <v>1915</v>
      </c>
      <c r="C324" s="35" t="s">
        <v>3054</v>
      </c>
      <c r="D324" s="45">
        <v>39</v>
      </c>
      <c r="E324" s="38">
        <v>3337927</v>
      </c>
      <c r="F324" s="39">
        <v>357</v>
      </c>
      <c r="G324" s="40">
        <v>41</v>
      </c>
      <c r="H324" s="41">
        <v>3337927</v>
      </c>
      <c r="I324" s="42">
        <v>248</v>
      </c>
      <c r="J324" s="43">
        <v>33</v>
      </c>
      <c r="K324" s="38">
        <v>1434368</v>
      </c>
      <c r="L324" s="39">
        <v>483</v>
      </c>
      <c r="M324" s="40">
        <v>43</v>
      </c>
      <c r="N324" s="41">
        <v>112095</v>
      </c>
      <c r="O324" s="42">
        <v>372</v>
      </c>
      <c r="P324" s="43">
        <v>42</v>
      </c>
      <c r="Q324" s="38">
        <v>2285233</v>
      </c>
      <c r="R324" s="39">
        <v>478</v>
      </c>
      <c r="S324" s="40">
        <v>40</v>
      </c>
      <c r="T324" s="41">
        <v>-508145</v>
      </c>
      <c r="U324" s="42" t="s">
        <v>3052</v>
      </c>
      <c r="V324" s="43" t="s">
        <v>3052</v>
      </c>
      <c r="W324" s="44" t="s">
        <v>3052</v>
      </c>
      <c r="X324" s="39">
        <v>71</v>
      </c>
      <c r="Y324" s="40">
        <v>28</v>
      </c>
      <c r="Z324" s="41">
        <v>1508</v>
      </c>
      <c r="AA324" s="108">
        <v>384</v>
      </c>
      <c r="AB324" s="45">
        <v>100</v>
      </c>
      <c r="AC324" s="37">
        <v>0</v>
      </c>
      <c r="AD324" s="46">
        <v>0</v>
      </c>
    </row>
    <row r="325" spans="1:30" s="3" customFormat="1" ht="18.75" customHeight="1">
      <c r="A325" s="32">
        <v>323</v>
      </c>
      <c r="B325" s="34" t="s">
        <v>326</v>
      </c>
      <c r="C325" s="35" t="s">
        <v>88</v>
      </c>
      <c r="D325" s="45">
        <v>284</v>
      </c>
      <c r="E325" s="38">
        <v>3322012</v>
      </c>
      <c r="F325" s="39">
        <v>355</v>
      </c>
      <c r="G325" s="40">
        <v>315</v>
      </c>
      <c r="H325" s="41">
        <v>3355623</v>
      </c>
      <c r="I325" s="42">
        <v>343</v>
      </c>
      <c r="J325" s="43">
        <v>302</v>
      </c>
      <c r="K325" s="38">
        <v>964476</v>
      </c>
      <c r="L325" s="39">
        <v>410</v>
      </c>
      <c r="M325" s="40">
        <v>372</v>
      </c>
      <c r="N325" s="41">
        <v>575519</v>
      </c>
      <c r="O325" s="42">
        <v>217</v>
      </c>
      <c r="P325" s="43">
        <v>186</v>
      </c>
      <c r="Q325" s="38">
        <v>5072649</v>
      </c>
      <c r="R325" s="39">
        <v>217</v>
      </c>
      <c r="S325" s="40">
        <v>189</v>
      </c>
      <c r="T325" s="41">
        <v>447419</v>
      </c>
      <c r="U325" s="42">
        <v>67</v>
      </c>
      <c r="V325" s="43">
        <v>58</v>
      </c>
      <c r="W325" s="38">
        <v>38953</v>
      </c>
      <c r="X325" s="39">
        <v>266</v>
      </c>
      <c r="Y325" s="40">
        <v>221</v>
      </c>
      <c r="Z325" s="41">
        <v>534</v>
      </c>
      <c r="AA325" s="108">
        <v>314</v>
      </c>
      <c r="AB325" s="45">
        <v>0</v>
      </c>
      <c r="AC325" s="37">
        <v>2</v>
      </c>
      <c r="AD325" s="46">
        <v>98</v>
      </c>
    </row>
    <row r="326" spans="1:30" s="3" customFormat="1" ht="18.75" customHeight="1">
      <c r="A326" s="137">
        <v>324</v>
      </c>
      <c r="B326" s="139" t="s">
        <v>766</v>
      </c>
      <c r="C326" s="140" t="s">
        <v>3056</v>
      </c>
      <c r="D326" s="141">
        <v>285</v>
      </c>
      <c r="E326" s="143">
        <v>3315054</v>
      </c>
      <c r="F326" s="144">
        <v>358</v>
      </c>
      <c r="G326" s="145">
        <v>317</v>
      </c>
      <c r="H326" s="146">
        <v>3315054</v>
      </c>
      <c r="I326" s="147">
        <v>173</v>
      </c>
      <c r="J326" s="148">
        <v>147</v>
      </c>
      <c r="K326" s="143">
        <v>2086845</v>
      </c>
      <c r="L326" s="144">
        <v>220</v>
      </c>
      <c r="M326" s="145">
        <v>192</v>
      </c>
      <c r="N326" s="146">
        <v>1775240</v>
      </c>
      <c r="O326" s="147">
        <v>98</v>
      </c>
      <c r="P326" s="148">
        <v>80</v>
      </c>
      <c r="Q326" s="143">
        <v>9103618</v>
      </c>
      <c r="R326" s="144">
        <v>239</v>
      </c>
      <c r="S326" s="145">
        <v>210</v>
      </c>
      <c r="T326" s="146">
        <v>390846</v>
      </c>
      <c r="U326" s="147">
        <v>322</v>
      </c>
      <c r="V326" s="148">
        <v>306</v>
      </c>
      <c r="W326" s="143">
        <v>3734</v>
      </c>
      <c r="X326" s="144">
        <v>211</v>
      </c>
      <c r="Y326" s="145">
        <v>168</v>
      </c>
      <c r="Z326" s="146">
        <v>711</v>
      </c>
      <c r="AA326" s="149">
        <v>362</v>
      </c>
      <c r="AB326" s="141">
        <v>0</v>
      </c>
      <c r="AC326" s="150">
        <v>100</v>
      </c>
      <c r="AD326" s="151">
        <v>0</v>
      </c>
    </row>
    <row r="327" spans="1:30" s="3" customFormat="1" ht="18.75" customHeight="1">
      <c r="A327" s="152">
        <v>325</v>
      </c>
      <c r="B327" s="154" t="s">
        <v>1378</v>
      </c>
      <c r="C327" s="155" t="s">
        <v>3056</v>
      </c>
      <c r="D327" s="156">
        <v>286</v>
      </c>
      <c r="E327" s="158">
        <v>3311236</v>
      </c>
      <c r="F327" s="159">
        <v>249</v>
      </c>
      <c r="G327" s="160">
        <v>221</v>
      </c>
      <c r="H327" s="161">
        <v>4797436</v>
      </c>
      <c r="I327" s="162">
        <v>287</v>
      </c>
      <c r="J327" s="163">
        <v>250</v>
      </c>
      <c r="K327" s="158">
        <v>1215759</v>
      </c>
      <c r="L327" s="159">
        <v>315</v>
      </c>
      <c r="M327" s="160">
        <v>280</v>
      </c>
      <c r="N327" s="161">
        <v>1042086</v>
      </c>
      <c r="O327" s="162">
        <v>373</v>
      </c>
      <c r="P327" s="163">
        <v>331</v>
      </c>
      <c r="Q327" s="158">
        <v>2283404</v>
      </c>
      <c r="R327" s="159">
        <v>221</v>
      </c>
      <c r="S327" s="160">
        <v>193</v>
      </c>
      <c r="T327" s="161">
        <v>432219</v>
      </c>
      <c r="U327" s="162">
        <v>183</v>
      </c>
      <c r="V327" s="163">
        <v>171</v>
      </c>
      <c r="W327" s="158">
        <v>16412</v>
      </c>
      <c r="X327" s="159">
        <v>210</v>
      </c>
      <c r="Y327" s="160">
        <v>167</v>
      </c>
      <c r="Z327" s="161">
        <v>712</v>
      </c>
      <c r="AA327" s="164">
        <v>321</v>
      </c>
      <c r="AB327" s="156">
        <v>0</v>
      </c>
      <c r="AC327" s="165">
        <v>100</v>
      </c>
      <c r="AD327" s="166">
        <v>0</v>
      </c>
    </row>
    <row r="328" spans="1:30" s="3" customFormat="1" ht="18.75" customHeight="1">
      <c r="A328" s="18">
        <v>326</v>
      </c>
      <c r="B328" s="20" t="s">
        <v>327</v>
      </c>
      <c r="C328" s="21" t="s">
        <v>3103</v>
      </c>
      <c r="D328" s="22">
        <v>287</v>
      </c>
      <c r="E328" s="24">
        <v>3306463</v>
      </c>
      <c r="F328" s="25">
        <v>265</v>
      </c>
      <c r="G328" s="26">
        <v>236</v>
      </c>
      <c r="H328" s="27">
        <v>4444354</v>
      </c>
      <c r="I328" s="28">
        <v>443</v>
      </c>
      <c r="J328" s="29">
        <v>395</v>
      </c>
      <c r="K328" s="24">
        <v>459395</v>
      </c>
      <c r="L328" s="25">
        <v>179</v>
      </c>
      <c r="M328" s="26">
        <v>153</v>
      </c>
      <c r="N328" s="27">
        <v>2277850</v>
      </c>
      <c r="O328" s="28">
        <v>357</v>
      </c>
      <c r="P328" s="29">
        <v>317</v>
      </c>
      <c r="Q328" s="24">
        <v>2483701</v>
      </c>
      <c r="R328" s="25">
        <v>330</v>
      </c>
      <c r="S328" s="26">
        <v>301</v>
      </c>
      <c r="T328" s="27">
        <v>157791</v>
      </c>
      <c r="U328" s="28" t="s">
        <v>3052</v>
      </c>
      <c r="V328" s="29" t="s">
        <v>3052</v>
      </c>
      <c r="W328" s="64" t="s">
        <v>3052</v>
      </c>
      <c r="X328" s="25">
        <v>477</v>
      </c>
      <c r="Y328" s="26">
        <v>426</v>
      </c>
      <c r="Z328" s="27">
        <v>129</v>
      </c>
      <c r="AA328" s="107">
        <v>321</v>
      </c>
      <c r="AB328" s="22">
        <v>0</v>
      </c>
      <c r="AC328" s="30">
        <v>100</v>
      </c>
      <c r="AD328" s="31">
        <v>0</v>
      </c>
    </row>
    <row r="329" spans="1:30" s="3" customFormat="1" ht="18.75" customHeight="1">
      <c r="A329" s="137">
        <v>327</v>
      </c>
      <c r="B329" s="139" t="s">
        <v>251</v>
      </c>
      <c r="C329" s="140" t="s">
        <v>3056</v>
      </c>
      <c r="D329" s="141">
        <v>288</v>
      </c>
      <c r="E329" s="143">
        <v>3292730</v>
      </c>
      <c r="F329" s="144">
        <v>255</v>
      </c>
      <c r="G329" s="145">
        <v>226</v>
      </c>
      <c r="H329" s="146">
        <v>4733438</v>
      </c>
      <c r="I329" s="147">
        <v>278</v>
      </c>
      <c r="J329" s="148">
        <v>241</v>
      </c>
      <c r="K329" s="143">
        <v>1275952</v>
      </c>
      <c r="L329" s="144">
        <v>429</v>
      </c>
      <c r="M329" s="145">
        <v>391</v>
      </c>
      <c r="N329" s="146">
        <v>475316</v>
      </c>
      <c r="O329" s="147">
        <v>326</v>
      </c>
      <c r="P329" s="148">
        <v>288</v>
      </c>
      <c r="Q329" s="143">
        <v>2965420</v>
      </c>
      <c r="R329" s="144">
        <v>337</v>
      </c>
      <c r="S329" s="145">
        <v>308</v>
      </c>
      <c r="T329" s="146">
        <v>142657</v>
      </c>
      <c r="U329" s="147">
        <v>310</v>
      </c>
      <c r="V329" s="148">
        <v>294</v>
      </c>
      <c r="W329" s="143">
        <v>4323</v>
      </c>
      <c r="X329" s="144">
        <v>423</v>
      </c>
      <c r="Y329" s="145">
        <v>372</v>
      </c>
      <c r="Z329" s="146">
        <v>247</v>
      </c>
      <c r="AA329" s="149">
        <v>381</v>
      </c>
      <c r="AB329" s="141">
        <v>0</v>
      </c>
      <c r="AC329" s="150">
        <v>100</v>
      </c>
      <c r="AD329" s="151">
        <v>0</v>
      </c>
    </row>
    <row r="330" spans="1:30" s="3" customFormat="1" ht="18.75" customHeight="1">
      <c r="A330" s="137">
        <v>328</v>
      </c>
      <c r="B330" s="139" t="s">
        <v>3137</v>
      </c>
      <c r="C330" s="140" t="s">
        <v>3056</v>
      </c>
      <c r="D330" s="141">
        <v>289</v>
      </c>
      <c r="E330" s="143">
        <v>3262703</v>
      </c>
      <c r="F330" s="144">
        <v>279</v>
      </c>
      <c r="G330" s="145">
        <v>249</v>
      </c>
      <c r="H330" s="146">
        <v>4315430</v>
      </c>
      <c r="I330" s="147">
        <v>237</v>
      </c>
      <c r="J330" s="148">
        <v>207</v>
      </c>
      <c r="K330" s="143">
        <v>1514699</v>
      </c>
      <c r="L330" s="144">
        <v>184</v>
      </c>
      <c r="M330" s="145">
        <v>158</v>
      </c>
      <c r="N330" s="146">
        <v>2212128</v>
      </c>
      <c r="O330" s="147">
        <v>289</v>
      </c>
      <c r="P330" s="148">
        <v>252</v>
      </c>
      <c r="Q330" s="143">
        <v>3457308</v>
      </c>
      <c r="R330" s="144">
        <v>113</v>
      </c>
      <c r="S330" s="145">
        <v>92</v>
      </c>
      <c r="T330" s="146">
        <v>1215761</v>
      </c>
      <c r="U330" s="147">
        <v>355</v>
      </c>
      <c r="V330" s="148">
        <v>336</v>
      </c>
      <c r="W330" s="143">
        <v>1745</v>
      </c>
      <c r="X330" s="144">
        <v>432</v>
      </c>
      <c r="Y330" s="145">
        <v>381</v>
      </c>
      <c r="Z330" s="146">
        <v>231</v>
      </c>
      <c r="AA330" s="149">
        <v>352</v>
      </c>
      <c r="AB330" s="141">
        <v>3</v>
      </c>
      <c r="AC330" s="150">
        <v>97</v>
      </c>
      <c r="AD330" s="151">
        <v>0</v>
      </c>
    </row>
    <row r="331" spans="1:30" s="3" customFormat="1" ht="18.75" customHeight="1">
      <c r="A331" s="32">
        <v>329</v>
      </c>
      <c r="B331" s="34" t="s">
        <v>1309</v>
      </c>
      <c r="C331" s="35" t="s">
        <v>2657</v>
      </c>
      <c r="D331" s="45">
        <v>290</v>
      </c>
      <c r="E331" s="38">
        <v>3249525</v>
      </c>
      <c r="F331" s="39">
        <v>192</v>
      </c>
      <c r="G331" s="40">
        <v>169</v>
      </c>
      <c r="H331" s="41">
        <v>6173694</v>
      </c>
      <c r="I331" s="42">
        <v>125</v>
      </c>
      <c r="J331" s="43">
        <v>100</v>
      </c>
      <c r="K331" s="38">
        <v>2818825</v>
      </c>
      <c r="L331" s="39">
        <v>219</v>
      </c>
      <c r="M331" s="40">
        <v>191</v>
      </c>
      <c r="N331" s="41">
        <v>1776362</v>
      </c>
      <c r="O331" s="42">
        <v>167</v>
      </c>
      <c r="P331" s="43">
        <v>141</v>
      </c>
      <c r="Q331" s="38">
        <v>6036073</v>
      </c>
      <c r="R331" s="39">
        <v>66</v>
      </c>
      <c r="S331" s="40">
        <v>50</v>
      </c>
      <c r="T331" s="41">
        <v>2067111</v>
      </c>
      <c r="U331" s="42" t="s">
        <v>3052</v>
      </c>
      <c r="V331" s="43" t="s">
        <v>3052</v>
      </c>
      <c r="W331" s="44" t="s">
        <v>3052</v>
      </c>
      <c r="X331" s="39">
        <v>425</v>
      </c>
      <c r="Y331" s="40">
        <v>374</v>
      </c>
      <c r="Z331" s="41">
        <v>243</v>
      </c>
      <c r="AA331" s="108">
        <v>400</v>
      </c>
      <c r="AB331" s="45">
        <v>0</v>
      </c>
      <c r="AC331" s="37">
        <v>100</v>
      </c>
      <c r="AD331" s="46">
        <v>0</v>
      </c>
    </row>
    <row r="332" spans="1:30" s="3" customFormat="1" ht="18.75" customHeight="1">
      <c r="A332" s="152">
        <v>330</v>
      </c>
      <c r="B332" s="154" t="s">
        <v>2964</v>
      </c>
      <c r="C332" s="155" t="s">
        <v>3056</v>
      </c>
      <c r="D332" s="189">
        <v>291</v>
      </c>
      <c r="E332" s="158">
        <v>3238231</v>
      </c>
      <c r="F332" s="159">
        <v>353</v>
      </c>
      <c r="G332" s="160">
        <v>313</v>
      </c>
      <c r="H332" s="161">
        <v>3379138</v>
      </c>
      <c r="I332" s="162">
        <v>226</v>
      </c>
      <c r="J332" s="163">
        <v>196</v>
      </c>
      <c r="K332" s="158">
        <v>1599041</v>
      </c>
      <c r="L332" s="159">
        <v>312</v>
      </c>
      <c r="M332" s="160">
        <v>278</v>
      </c>
      <c r="N332" s="161">
        <v>1076410</v>
      </c>
      <c r="O332" s="162">
        <v>279</v>
      </c>
      <c r="P332" s="163">
        <v>242</v>
      </c>
      <c r="Q332" s="158">
        <v>3698478</v>
      </c>
      <c r="R332" s="159">
        <v>385</v>
      </c>
      <c r="S332" s="160">
        <v>355</v>
      </c>
      <c r="T332" s="161">
        <v>71624</v>
      </c>
      <c r="U332" s="162">
        <v>223</v>
      </c>
      <c r="V332" s="163">
        <v>210</v>
      </c>
      <c r="W332" s="158">
        <v>11692</v>
      </c>
      <c r="X332" s="159">
        <v>139</v>
      </c>
      <c r="Y332" s="160">
        <v>105</v>
      </c>
      <c r="Z332" s="161">
        <v>987</v>
      </c>
      <c r="AA332" s="164">
        <v>361</v>
      </c>
      <c r="AB332" s="156">
        <v>0</v>
      </c>
      <c r="AC332" s="165">
        <v>100</v>
      </c>
      <c r="AD332" s="166">
        <v>0</v>
      </c>
    </row>
    <row r="333" spans="1:30" s="3" customFormat="1" ht="18.75" customHeight="1">
      <c r="A333" s="18">
        <v>331</v>
      </c>
      <c r="B333" s="20" t="s">
        <v>328</v>
      </c>
      <c r="C333" s="21" t="s">
        <v>1054</v>
      </c>
      <c r="D333" s="22">
        <v>292</v>
      </c>
      <c r="E333" s="24">
        <v>3236618</v>
      </c>
      <c r="F333" s="25">
        <v>327</v>
      </c>
      <c r="G333" s="26">
        <v>291</v>
      </c>
      <c r="H333" s="27">
        <v>3636589</v>
      </c>
      <c r="I333" s="28">
        <v>488</v>
      </c>
      <c r="J333" s="29">
        <v>439</v>
      </c>
      <c r="K333" s="24">
        <v>101059</v>
      </c>
      <c r="L333" s="25">
        <v>381</v>
      </c>
      <c r="M333" s="26">
        <v>344</v>
      </c>
      <c r="N333" s="27">
        <v>699899</v>
      </c>
      <c r="O333" s="28">
        <v>245</v>
      </c>
      <c r="P333" s="29">
        <v>212</v>
      </c>
      <c r="Q333" s="24">
        <v>4345735</v>
      </c>
      <c r="R333" s="25">
        <v>340</v>
      </c>
      <c r="S333" s="26">
        <v>311</v>
      </c>
      <c r="T333" s="27">
        <v>141684</v>
      </c>
      <c r="U333" s="28">
        <v>104</v>
      </c>
      <c r="V333" s="29">
        <v>94</v>
      </c>
      <c r="W333" s="24">
        <v>28138</v>
      </c>
      <c r="X333" s="25">
        <v>338</v>
      </c>
      <c r="Y333" s="26">
        <v>288</v>
      </c>
      <c r="Z333" s="27">
        <v>405</v>
      </c>
      <c r="AA333" s="107">
        <v>321</v>
      </c>
      <c r="AB333" s="22">
        <v>0</v>
      </c>
      <c r="AC333" s="30">
        <v>100</v>
      </c>
      <c r="AD333" s="31">
        <v>0</v>
      </c>
    </row>
    <row r="334" spans="1:30" s="3" customFormat="1" ht="18.75" customHeight="1">
      <c r="A334" s="32">
        <v>332</v>
      </c>
      <c r="B334" s="34" t="s">
        <v>741</v>
      </c>
      <c r="C334" s="35" t="s">
        <v>3054</v>
      </c>
      <c r="D334" s="45">
        <v>40</v>
      </c>
      <c r="E334" s="38">
        <v>3235539</v>
      </c>
      <c r="F334" s="39">
        <v>362</v>
      </c>
      <c r="G334" s="40">
        <v>42</v>
      </c>
      <c r="H334" s="41">
        <v>3235539</v>
      </c>
      <c r="I334" s="42">
        <v>179</v>
      </c>
      <c r="J334" s="43">
        <v>27</v>
      </c>
      <c r="K334" s="38">
        <v>2011174</v>
      </c>
      <c r="L334" s="39">
        <v>230</v>
      </c>
      <c r="M334" s="40">
        <v>31</v>
      </c>
      <c r="N334" s="41">
        <v>1696007</v>
      </c>
      <c r="O334" s="42">
        <v>351</v>
      </c>
      <c r="P334" s="43">
        <v>40</v>
      </c>
      <c r="Q334" s="38">
        <v>2536566</v>
      </c>
      <c r="R334" s="39">
        <v>106</v>
      </c>
      <c r="S334" s="40">
        <v>21</v>
      </c>
      <c r="T334" s="41">
        <v>1315539</v>
      </c>
      <c r="U334" s="42">
        <v>349</v>
      </c>
      <c r="V334" s="43">
        <v>19</v>
      </c>
      <c r="W334" s="38">
        <v>2111</v>
      </c>
      <c r="X334" s="39">
        <v>280</v>
      </c>
      <c r="Y334" s="40">
        <v>46</v>
      </c>
      <c r="Z334" s="41">
        <v>515</v>
      </c>
      <c r="AA334" s="108">
        <v>341</v>
      </c>
      <c r="AB334" s="45">
        <v>100</v>
      </c>
      <c r="AC334" s="37">
        <v>0</v>
      </c>
      <c r="AD334" s="46">
        <v>0</v>
      </c>
    </row>
    <row r="335" spans="1:30" s="3" customFormat="1" ht="18.75" customHeight="1">
      <c r="A335" s="137">
        <v>333</v>
      </c>
      <c r="B335" s="139" t="s">
        <v>535</v>
      </c>
      <c r="C335" s="140" t="s">
        <v>3056</v>
      </c>
      <c r="D335" s="141">
        <v>293</v>
      </c>
      <c r="E335" s="143">
        <v>3229748</v>
      </c>
      <c r="F335" s="144">
        <v>329</v>
      </c>
      <c r="G335" s="145">
        <v>292</v>
      </c>
      <c r="H335" s="146">
        <v>3626600</v>
      </c>
      <c r="I335" s="147">
        <v>431</v>
      </c>
      <c r="J335" s="148">
        <v>385</v>
      </c>
      <c r="K335" s="143">
        <v>510527</v>
      </c>
      <c r="L335" s="144">
        <v>482</v>
      </c>
      <c r="M335" s="145">
        <v>440</v>
      </c>
      <c r="N335" s="146">
        <v>113947</v>
      </c>
      <c r="O335" s="147">
        <v>348</v>
      </c>
      <c r="P335" s="148">
        <v>309</v>
      </c>
      <c r="Q335" s="143">
        <v>2564809</v>
      </c>
      <c r="R335" s="144">
        <v>448</v>
      </c>
      <c r="S335" s="145">
        <v>417</v>
      </c>
      <c r="T335" s="146">
        <v>-18420</v>
      </c>
      <c r="U335" s="147">
        <v>425</v>
      </c>
      <c r="V335" s="148">
        <v>396</v>
      </c>
      <c r="W335" s="143">
        <v>4</v>
      </c>
      <c r="X335" s="144">
        <v>376</v>
      </c>
      <c r="Y335" s="145">
        <v>326</v>
      </c>
      <c r="Z335" s="146">
        <v>330</v>
      </c>
      <c r="AA335" s="149">
        <v>352</v>
      </c>
      <c r="AB335" s="141">
        <v>0</v>
      </c>
      <c r="AC335" s="150">
        <v>25</v>
      </c>
      <c r="AD335" s="151">
        <v>75</v>
      </c>
    </row>
    <row r="336" spans="1:30" s="3" customFormat="1" ht="18.75" customHeight="1">
      <c r="A336" s="137">
        <v>334</v>
      </c>
      <c r="B336" s="139" t="s">
        <v>1749</v>
      </c>
      <c r="C336" s="140" t="s">
        <v>3056</v>
      </c>
      <c r="D336" s="141">
        <v>294</v>
      </c>
      <c r="E336" s="143">
        <v>3227497</v>
      </c>
      <c r="F336" s="144">
        <v>360</v>
      </c>
      <c r="G336" s="145">
        <v>319</v>
      </c>
      <c r="H336" s="146">
        <v>3298950</v>
      </c>
      <c r="I336" s="147">
        <v>409</v>
      </c>
      <c r="J336" s="148">
        <v>366</v>
      </c>
      <c r="K336" s="143">
        <v>631469</v>
      </c>
      <c r="L336" s="144">
        <v>237</v>
      </c>
      <c r="M336" s="145">
        <v>206</v>
      </c>
      <c r="N336" s="146">
        <v>1624520</v>
      </c>
      <c r="O336" s="147">
        <v>144</v>
      </c>
      <c r="P336" s="148">
        <v>121</v>
      </c>
      <c r="Q336" s="143">
        <v>6640198</v>
      </c>
      <c r="R336" s="144">
        <v>457</v>
      </c>
      <c r="S336" s="145">
        <v>426</v>
      </c>
      <c r="T336" s="187" t="s">
        <v>3052</v>
      </c>
      <c r="U336" s="147" t="s">
        <v>3052</v>
      </c>
      <c r="V336" s="148" t="s">
        <v>3052</v>
      </c>
      <c r="W336" s="186" t="s">
        <v>3052</v>
      </c>
      <c r="X336" s="144">
        <v>419</v>
      </c>
      <c r="Y336" s="145">
        <v>368</v>
      </c>
      <c r="Z336" s="146">
        <v>252</v>
      </c>
      <c r="AA336" s="149">
        <v>311</v>
      </c>
      <c r="AB336" s="141">
        <v>0</v>
      </c>
      <c r="AC336" s="150">
        <v>100</v>
      </c>
      <c r="AD336" s="151">
        <v>0</v>
      </c>
    </row>
    <row r="337" spans="1:30" s="3" customFormat="1" ht="18.75" customHeight="1">
      <c r="A337" s="48">
        <v>335</v>
      </c>
      <c r="B337" s="50" t="s">
        <v>742</v>
      </c>
      <c r="C337" s="51" t="s">
        <v>3098</v>
      </c>
      <c r="D337" s="52">
        <v>295</v>
      </c>
      <c r="E337" s="54">
        <v>3222725</v>
      </c>
      <c r="F337" s="55">
        <v>341</v>
      </c>
      <c r="G337" s="56">
        <v>302</v>
      </c>
      <c r="H337" s="57">
        <v>3451392</v>
      </c>
      <c r="I337" s="58">
        <v>469</v>
      </c>
      <c r="J337" s="59">
        <v>420</v>
      </c>
      <c r="K337" s="54">
        <v>240260</v>
      </c>
      <c r="L337" s="55">
        <v>419</v>
      </c>
      <c r="M337" s="56">
        <v>381</v>
      </c>
      <c r="N337" s="57">
        <v>532184</v>
      </c>
      <c r="O337" s="58">
        <v>296</v>
      </c>
      <c r="P337" s="59">
        <v>259</v>
      </c>
      <c r="Q337" s="54">
        <v>3412330</v>
      </c>
      <c r="R337" s="55">
        <v>318</v>
      </c>
      <c r="S337" s="56">
        <v>289</v>
      </c>
      <c r="T337" s="57">
        <v>179550</v>
      </c>
      <c r="U337" s="58">
        <v>169</v>
      </c>
      <c r="V337" s="59">
        <v>157</v>
      </c>
      <c r="W337" s="54">
        <v>18102</v>
      </c>
      <c r="X337" s="55">
        <v>422</v>
      </c>
      <c r="Y337" s="56">
        <v>371</v>
      </c>
      <c r="Z337" s="57">
        <v>249</v>
      </c>
      <c r="AA337" s="109">
        <v>383</v>
      </c>
      <c r="AB337" s="52">
        <v>0</v>
      </c>
      <c r="AC337" s="60">
        <v>100</v>
      </c>
      <c r="AD337" s="61">
        <v>0</v>
      </c>
    </row>
    <row r="338" spans="1:30" s="3" customFormat="1" ht="18.75" customHeight="1">
      <c r="A338" s="18">
        <v>336</v>
      </c>
      <c r="B338" s="20" t="s">
        <v>743</v>
      </c>
      <c r="C338" s="21" t="s">
        <v>88</v>
      </c>
      <c r="D338" s="22">
        <v>296</v>
      </c>
      <c r="E338" s="24">
        <v>3216946</v>
      </c>
      <c r="F338" s="25">
        <v>312</v>
      </c>
      <c r="G338" s="26">
        <v>279</v>
      </c>
      <c r="H338" s="27">
        <v>3805105</v>
      </c>
      <c r="I338" s="28">
        <v>352</v>
      </c>
      <c r="J338" s="29">
        <v>311</v>
      </c>
      <c r="K338" s="24">
        <v>916805</v>
      </c>
      <c r="L338" s="25">
        <v>413</v>
      </c>
      <c r="M338" s="26">
        <v>375</v>
      </c>
      <c r="N338" s="27">
        <v>548813</v>
      </c>
      <c r="O338" s="28">
        <v>320</v>
      </c>
      <c r="P338" s="29">
        <v>282</v>
      </c>
      <c r="Q338" s="24">
        <v>3043656</v>
      </c>
      <c r="R338" s="25">
        <v>311</v>
      </c>
      <c r="S338" s="26">
        <v>282</v>
      </c>
      <c r="T338" s="27">
        <v>191474</v>
      </c>
      <c r="U338" s="28">
        <v>339</v>
      </c>
      <c r="V338" s="29">
        <v>321</v>
      </c>
      <c r="W338" s="24">
        <v>2686</v>
      </c>
      <c r="X338" s="25">
        <v>347</v>
      </c>
      <c r="Y338" s="26">
        <v>297</v>
      </c>
      <c r="Z338" s="27">
        <v>395</v>
      </c>
      <c r="AA338" s="107">
        <v>352</v>
      </c>
      <c r="AB338" s="22">
        <v>0</v>
      </c>
      <c r="AC338" s="30">
        <v>100</v>
      </c>
      <c r="AD338" s="31">
        <v>0</v>
      </c>
    </row>
    <row r="339" spans="1:30" s="3" customFormat="1" ht="18.75" customHeight="1">
      <c r="A339" s="137">
        <v>337</v>
      </c>
      <c r="B339" s="139" t="s">
        <v>536</v>
      </c>
      <c r="C339" s="140" t="s">
        <v>3056</v>
      </c>
      <c r="D339" s="141">
        <v>297</v>
      </c>
      <c r="E339" s="143">
        <v>3216022</v>
      </c>
      <c r="F339" s="144">
        <v>334</v>
      </c>
      <c r="G339" s="145">
        <v>297</v>
      </c>
      <c r="H339" s="146">
        <v>3577759</v>
      </c>
      <c r="I339" s="147">
        <v>168</v>
      </c>
      <c r="J339" s="148">
        <v>142</v>
      </c>
      <c r="K339" s="143">
        <v>2130858</v>
      </c>
      <c r="L339" s="144">
        <v>247</v>
      </c>
      <c r="M339" s="145">
        <v>216</v>
      </c>
      <c r="N339" s="146">
        <v>1505719</v>
      </c>
      <c r="O339" s="147">
        <v>305</v>
      </c>
      <c r="P339" s="148">
        <v>268</v>
      </c>
      <c r="Q339" s="143">
        <v>3231082</v>
      </c>
      <c r="R339" s="144">
        <v>242</v>
      </c>
      <c r="S339" s="145">
        <v>213</v>
      </c>
      <c r="T339" s="146">
        <v>386065</v>
      </c>
      <c r="U339" s="147">
        <v>281</v>
      </c>
      <c r="V339" s="148">
        <v>266</v>
      </c>
      <c r="W339" s="143">
        <v>5703</v>
      </c>
      <c r="X339" s="144">
        <v>143</v>
      </c>
      <c r="Y339" s="145">
        <v>108</v>
      </c>
      <c r="Z339" s="146">
        <v>962</v>
      </c>
      <c r="AA339" s="149">
        <v>321</v>
      </c>
      <c r="AB339" s="141">
        <v>0</v>
      </c>
      <c r="AC339" s="150">
        <v>100</v>
      </c>
      <c r="AD339" s="151">
        <v>0</v>
      </c>
    </row>
    <row r="340" spans="1:30" s="3" customFormat="1" ht="18.75" customHeight="1">
      <c r="A340" s="137">
        <v>338</v>
      </c>
      <c r="B340" s="139" t="s">
        <v>1369</v>
      </c>
      <c r="C340" s="140" t="s">
        <v>3056</v>
      </c>
      <c r="D340" s="141">
        <v>298</v>
      </c>
      <c r="E340" s="143">
        <v>3208709</v>
      </c>
      <c r="F340" s="144">
        <v>331</v>
      </c>
      <c r="G340" s="145">
        <v>294</v>
      </c>
      <c r="H340" s="146">
        <v>3605994</v>
      </c>
      <c r="I340" s="147">
        <v>147</v>
      </c>
      <c r="J340" s="148">
        <v>121</v>
      </c>
      <c r="K340" s="143">
        <v>2328689</v>
      </c>
      <c r="L340" s="144">
        <v>409</v>
      </c>
      <c r="M340" s="145">
        <v>371</v>
      </c>
      <c r="N340" s="146">
        <v>579566</v>
      </c>
      <c r="O340" s="147">
        <v>330</v>
      </c>
      <c r="P340" s="148">
        <v>292</v>
      </c>
      <c r="Q340" s="143">
        <v>2838463</v>
      </c>
      <c r="R340" s="144">
        <v>357</v>
      </c>
      <c r="S340" s="145">
        <v>328</v>
      </c>
      <c r="T340" s="146">
        <v>108898</v>
      </c>
      <c r="U340" s="147">
        <v>147</v>
      </c>
      <c r="V340" s="148">
        <v>136</v>
      </c>
      <c r="W340" s="143">
        <v>20771</v>
      </c>
      <c r="X340" s="144">
        <v>220</v>
      </c>
      <c r="Y340" s="145">
        <v>176</v>
      </c>
      <c r="Z340" s="146">
        <v>677</v>
      </c>
      <c r="AA340" s="149">
        <v>321</v>
      </c>
      <c r="AB340" s="141">
        <v>0</v>
      </c>
      <c r="AC340" s="150">
        <v>100</v>
      </c>
      <c r="AD340" s="151">
        <v>0</v>
      </c>
    </row>
    <row r="341" spans="1:30" s="3" customFormat="1" ht="18.75" customHeight="1">
      <c r="A341" s="32">
        <v>339</v>
      </c>
      <c r="B341" s="34" t="s">
        <v>1720</v>
      </c>
      <c r="C341" s="35" t="s">
        <v>1054</v>
      </c>
      <c r="D341" s="45">
        <v>299</v>
      </c>
      <c r="E341" s="38">
        <v>3201262</v>
      </c>
      <c r="F341" s="39">
        <v>351</v>
      </c>
      <c r="G341" s="40">
        <v>311</v>
      </c>
      <c r="H341" s="41">
        <v>3388524</v>
      </c>
      <c r="I341" s="42">
        <v>316</v>
      </c>
      <c r="J341" s="43">
        <v>276</v>
      </c>
      <c r="K341" s="38">
        <v>1101563</v>
      </c>
      <c r="L341" s="39">
        <v>197</v>
      </c>
      <c r="M341" s="40">
        <v>171</v>
      </c>
      <c r="N341" s="41">
        <v>2031341</v>
      </c>
      <c r="O341" s="42">
        <v>238</v>
      </c>
      <c r="P341" s="43">
        <v>205</v>
      </c>
      <c r="Q341" s="38">
        <v>4534735</v>
      </c>
      <c r="R341" s="39">
        <v>454</v>
      </c>
      <c r="S341" s="40">
        <v>423</v>
      </c>
      <c r="T341" s="41">
        <v>-98772</v>
      </c>
      <c r="U341" s="42">
        <v>403</v>
      </c>
      <c r="V341" s="43">
        <v>380</v>
      </c>
      <c r="W341" s="38">
        <v>138</v>
      </c>
      <c r="X341" s="39">
        <v>438</v>
      </c>
      <c r="Y341" s="40">
        <v>387</v>
      </c>
      <c r="Z341" s="41">
        <v>215</v>
      </c>
      <c r="AA341" s="108">
        <v>369</v>
      </c>
      <c r="AB341" s="45">
        <v>0</v>
      </c>
      <c r="AC341" s="37">
        <v>75</v>
      </c>
      <c r="AD341" s="46">
        <v>25</v>
      </c>
    </row>
    <row r="342" spans="1:30" s="3" customFormat="1" ht="18.75" customHeight="1">
      <c r="A342" s="152">
        <v>340</v>
      </c>
      <c r="B342" s="154" t="s">
        <v>2957</v>
      </c>
      <c r="C342" s="155" t="s">
        <v>3056</v>
      </c>
      <c r="D342" s="156">
        <v>300</v>
      </c>
      <c r="E342" s="158">
        <v>3197663</v>
      </c>
      <c r="F342" s="159">
        <v>359</v>
      </c>
      <c r="G342" s="160">
        <v>318</v>
      </c>
      <c r="H342" s="161">
        <v>3304845</v>
      </c>
      <c r="I342" s="162">
        <v>452</v>
      </c>
      <c r="J342" s="163">
        <v>404</v>
      </c>
      <c r="K342" s="158">
        <v>377089</v>
      </c>
      <c r="L342" s="159">
        <v>321</v>
      </c>
      <c r="M342" s="160">
        <v>285</v>
      </c>
      <c r="N342" s="161">
        <v>1011581</v>
      </c>
      <c r="O342" s="162">
        <v>336</v>
      </c>
      <c r="P342" s="163">
        <v>298</v>
      </c>
      <c r="Q342" s="158">
        <v>2737283</v>
      </c>
      <c r="R342" s="159">
        <v>348</v>
      </c>
      <c r="S342" s="160">
        <v>319</v>
      </c>
      <c r="T342" s="161">
        <v>120437</v>
      </c>
      <c r="U342" s="162">
        <v>364</v>
      </c>
      <c r="V342" s="163">
        <v>344</v>
      </c>
      <c r="W342" s="158">
        <v>1350</v>
      </c>
      <c r="X342" s="159">
        <v>341</v>
      </c>
      <c r="Y342" s="160">
        <v>291</v>
      </c>
      <c r="Z342" s="161">
        <v>400</v>
      </c>
      <c r="AA342" s="164">
        <v>356</v>
      </c>
      <c r="AB342" s="156">
        <v>0</v>
      </c>
      <c r="AC342" s="165">
        <v>100</v>
      </c>
      <c r="AD342" s="166">
        <v>0</v>
      </c>
    </row>
    <row r="343" spans="1:30" s="3" customFormat="1" ht="18.75" customHeight="1">
      <c r="A343" s="18">
        <v>341</v>
      </c>
      <c r="B343" s="20" t="s">
        <v>744</v>
      </c>
      <c r="C343" s="21" t="s">
        <v>3054</v>
      </c>
      <c r="D343" s="22">
        <v>41</v>
      </c>
      <c r="E343" s="24">
        <v>3182975</v>
      </c>
      <c r="F343" s="25">
        <v>367</v>
      </c>
      <c r="G343" s="26">
        <v>43</v>
      </c>
      <c r="H343" s="27">
        <v>3182975</v>
      </c>
      <c r="I343" s="28">
        <v>296</v>
      </c>
      <c r="J343" s="29">
        <v>38</v>
      </c>
      <c r="K343" s="24">
        <v>1185317</v>
      </c>
      <c r="L343" s="25" t="s">
        <v>3052</v>
      </c>
      <c r="M343" s="26" t="s">
        <v>3052</v>
      </c>
      <c r="N343" s="27">
        <v>-680603</v>
      </c>
      <c r="O343" s="28">
        <v>374</v>
      </c>
      <c r="P343" s="29">
        <v>43</v>
      </c>
      <c r="Q343" s="24">
        <v>2270669</v>
      </c>
      <c r="R343" s="25">
        <v>470</v>
      </c>
      <c r="S343" s="26">
        <v>37</v>
      </c>
      <c r="T343" s="27">
        <v>-326860</v>
      </c>
      <c r="U343" s="28" t="s">
        <v>3052</v>
      </c>
      <c r="V343" s="29" t="s">
        <v>3052</v>
      </c>
      <c r="W343" s="64" t="s">
        <v>3052</v>
      </c>
      <c r="X343" s="25">
        <v>213</v>
      </c>
      <c r="Y343" s="26">
        <v>44</v>
      </c>
      <c r="Z343" s="27">
        <v>700</v>
      </c>
      <c r="AA343" s="107">
        <v>321</v>
      </c>
      <c r="AB343" s="22">
        <v>92</v>
      </c>
      <c r="AC343" s="30">
        <v>8</v>
      </c>
      <c r="AD343" s="31">
        <v>0</v>
      </c>
    </row>
    <row r="344" spans="1:30" s="3" customFormat="1" ht="18.75" customHeight="1">
      <c r="A344" s="32">
        <v>342</v>
      </c>
      <c r="B344" s="34" t="s">
        <v>444</v>
      </c>
      <c r="C344" s="35" t="s">
        <v>3056</v>
      </c>
      <c r="D344" s="45">
        <v>301</v>
      </c>
      <c r="E344" s="38">
        <v>3171418</v>
      </c>
      <c r="F344" s="39">
        <v>181</v>
      </c>
      <c r="G344" s="40">
        <v>159</v>
      </c>
      <c r="H344" s="41">
        <v>6537034</v>
      </c>
      <c r="I344" s="42">
        <v>435</v>
      </c>
      <c r="J344" s="43">
        <v>389</v>
      </c>
      <c r="K344" s="38">
        <v>500612</v>
      </c>
      <c r="L344" s="39">
        <v>165</v>
      </c>
      <c r="M344" s="40">
        <v>140</v>
      </c>
      <c r="N344" s="41">
        <v>2500915</v>
      </c>
      <c r="O344" s="42">
        <v>202</v>
      </c>
      <c r="P344" s="43">
        <v>172</v>
      </c>
      <c r="Q344" s="38">
        <v>5335075</v>
      </c>
      <c r="R344" s="39">
        <v>354</v>
      </c>
      <c r="S344" s="40">
        <v>325</v>
      </c>
      <c r="T344" s="41">
        <v>111656</v>
      </c>
      <c r="U344" s="42">
        <v>177</v>
      </c>
      <c r="V344" s="43">
        <v>165</v>
      </c>
      <c r="W344" s="38">
        <v>16949</v>
      </c>
      <c r="X344" s="39">
        <v>327</v>
      </c>
      <c r="Y344" s="40">
        <v>277</v>
      </c>
      <c r="Z344" s="41">
        <v>426</v>
      </c>
      <c r="AA344" s="108">
        <v>382</v>
      </c>
      <c r="AB344" s="45">
        <v>0</v>
      </c>
      <c r="AC344" s="37">
        <v>0</v>
      </c>
      <c r="AD344" s="46">
        <v>100</v>
      </c>
    </row>
    <row r="345" spans="1:30" s="3" customFormat="1" ht="18.75" customHeight="1">
      <c r="A345" s="32">
        <v>343</v>
      </c>
      <c r="B345" s="34" t="s">
        <v>227</v>
      </c>
      <c r="C345" s="35" t="s">
        <v>3051</v>
      </c>
      <c r="D345" s="45">
        <v>302</v>
      </c>
      <c r="E345" s="38">
        <v>3159993</v>
      </c>
      <c r="F345" s="39">
        <v>361</v>
      </c>
      <c r="G345" s="40">
        <v>320</v>
      </c>
      <c r="H345" s="41">
        <v>3275178</v>
      </c>
      <c r="I345" s="42" t="s">
        <v>3052</v>
      </c>
      <c r="J345" s="43" t="s">
        <v>3052</v>
      </c>
      <c r="K345" s="38">
        <v>-245835</v>
      </c>
      <c r="L345" s="39">
        <v>472</v>
      </c>
      <c r="M345" s="40">
        <v>431</v>
      </c>
      <c r="N345" s="41">
        <v>186320</v>
      </c>
      <c r="O345" s="42">
        <v>285</v>
      </c>
      <c r="P345" s="43">
        <v>248</v>
      </c>
      <c r="Q345" s="38">
        <v>3535758</v>
      </c>
      <c r="R345" s="39">
        <v>486</v>
      </c>
      <c r="S345" s="40">
        <v>445</v>
      </c>
      <c r="T345" s="41">
        <v>-1253596</v>
      </c>
      <c r="U345" s="42">
        <v>182</v>
      </c>
      <c r="V345" s="43">
        <v>170</v>
      </c>
      <c r="W345" s="38">
        <v>16438</v>
      </c>
      <c r="X345" s="39">
        <v>403</v>
      </c>
      <c r="Y345" s="40">
        <v>353</v>
      </c>
      <c r="Z345" s="41">
        <v>288</v>
      </c>
      <c r="AA345" s="108">
        <v>381</v>
      </c>
      <c r="AB345" s="45">
        <v>0</v>
      </c>
      <c r="AC345" s="37">
        <v>100</v>
      </c>
      <c r="AD345" s="46">
        <v>0</v>
      </c>
    </row>
    <row r="346" spans="1:30" s="3" customFormat="1" ht="18.75" customHeight="1">
      <c r="A346" s="32">
        <v>344</v>
      </c>
      <c r="B346" s="34" t="s">
        <v>445</v>
      </c>
      <c r="C346" s="35" t="s">
        <v>88</v>
      </c>
      <c r="D346" s="45">
        <v>303</v>
      </c>
      <c r="E346" s="38">
        <v>3122906</v>
      </c>
      <c r="F346" s="39">
        <v>369</v>
      </c>
      <c r="G346" s="40">
        <v>326</v>
      </c>
      <c r="H346" s="41">
        <v>3172957</v>
      </c>
      <c r="I346" s="42">
        <v>472</v>
      </c>
      <c r="J346" s="43">
        <v>423</v>
      </c>
      <c r="K346" s="38">
        <v>222120</v>
      </c>
      <c r="L346" s="39">
        <v>365</v>
      </c>
      <c r="M346" s="40">
        <v>329</v>
      </c>
      <c r="N346" s="41">
        <v>759416</v>
      </c>
      <c r="O346" s="42">
        <v>477</v>
      </c>
      <c r="P346" s="43">
        <v>426</v>
      </c>
      <c r="Q346" s="38">
        <v>1206531</v>
      </c>
      <c r="R346" s="39">
        <v>451</v>
      </c>
      <c r="S346" s="40">
        <v>420</v>
      </c>
      <c r="T346" s="41">
        <v>-30679</v>
      </c>
      <c r="U346" s="42" t="s">
        <v>3052</v>
      </c>
      <c r="V346" s="43" t="s">
        <v>3052</v>
      </c>
      <c r="W346" s="44" t="s">
        <v>3052</v>
      </c>
      <c r="X346" s="39">
        <v>466</v>
      </c>
      <c r="Y346" s="40">
        <v>415</v>
      </c>
      <c r="Z346" s="41">
        <v>171</v>
      </c>
      <c r="AA346" s="108">
        <v>311</v>
      </c>
      <c r="AB346" s="45">
        <v>0</v>
      </c>
      <c r="AC346" s="37">
        <v>100</v>
      </c>
      <c r="AD346" s="46">
        <v>0</v>
      </c>
    </row>
    <row r="347" spans="1:30" s="3" customFormat="1" ht="18.75" customHeight="1">
      <c r="A347" s="48">
        <v>345</v>
      </c>
      <c r="B347" s="50" t="s">
        <v>1206</v>
      </c>
      <c r="C347" s="51" t="s">
        <v>3092</v>
      </c>
      <c r="D347" s="52">
        <v>304</v>
      </c>
      <c r="E347" s="54">
        <v>3108842</v>
      </c>
      <c r="F347" s="55">
        <v>375</v>
      </c>
      <c r="G347" s="56">
        <v>332</v>
      </c>
      <c r="H347" s="57">
        <v>3109258</v>
      </c>
      <c r="I347" s="58">
        <v>467</v>
      </c>
      <c r="J347" s="59">
        <v>418</v>
      </c>
      <c r="K347" s="54">
        <v>241972</v>
      </c>
      <c r="L347" s="55">
        <v>467</v>
      </c>
      <c r="M347" s="56">
        <v>426</v>
      </c>
      <c r="N347" s="57">
        <v>224621</v>
      </c>
      <c r="O347" s="58">
        <v>496</v>
      </c>
      <c r="P347" s="59">
        <v>445</v>
      </c>
      <c r="Q347" s="54">
        <v>844619</v>
      </c>
      <c r="R347" s="55">
        <v>358</v>
      </c>
      <c r="S347" s="56">
        <v>329</v>
      </c>
      <c r="T347" s="57">
        <v>107504</v>
      </c>
      <c r="U347" s="58" t="s">
        <v>3052</v>
      </c>
      <c r="V347" s="59" t="s">
        <v>3052</v>
      </c>
      <c r="W347" s="65" t="s">
        <v>3052</v>
      </c>
      <c r="X347" s="55">
        <v>461</v>
      </c>
      <c r="Y347" s="56">
        <v>410</v>
      </c>
      <c r="Z347" s="57">
        <v>175</v>
      </c>
      <c r="AA347" s="109">
        <v>311</v>
      </c>
      <c r="AB347" s="52">
        <v>0</v>
      </c>
      <c r="AC347" s="60">
        <v>100</v>
      </c>
      <c r="AD347" s="61">
        <v>0</v>
      </c>
    </row>
    <row r="348" spans="1:30" s="3" customFormat="1" ht="18.75" customHeight="1">
      <c r="A348" s="167">
        <v>346</v>
      </c>
      <c r="B348" s="169" t="s">
        <v>1621</v>
      </c>
      <c r="C348" s="170" t="s">
        <v>3056</v>
      </c>
      <c r="D348" s="171">
        <v>305</v>
      </c>
      <c r="E348" s="173">
        <v>3107605</v>
      </c>
      <c r="F348" s="174">
        <v>376</v>
      </c>
      <c r="G348" s="175">
        <v>333</v>
      </c>
      <c r="H348" s="176">
        <v>3107605</v>
      </c>
      <c r="I348" s="177">
        <v>295</v>
      </c>
      <c r="J348" s="178">
        <v>258</v>
      </c>
      <c r="K348" s="173">
        <v>1188738</v>
      </c>
      <c r="L348" s="174">
        <v>267</v>
      </c>
      <c r="M348" s="175">
        <v>235</v>
      </c>
      <c r="N348" s="176">
        <v>1338736</v>
      </c>
      <c r="O348" s="177">
        <v>332</v>
      </c>
      <c r="P348" s="178">
        <v>294</v>
      </c>
      <c r="Q348" s="173">
        <v>2823696</v>
      </c>
      <c r="R348" s="174">
        <v>182</v>
      </c>
      <c r="S348" s="175">
        <v>157</v>
      </c>
      <c r="T348" s="176">
        <v>612326</v>
      </c>
      <c r="U348" s="177">
        <v>215</v>
      </c>
      <c r="V348" s="178">
        <v>202</v>
      </c>
      <c r="W348" s="173">
        <v>12604</v>
      </c>
      <c r="X348" s="174">
        <v>390</v>
      </c>
      <c r="Y348" s="175">
        <v>340</v>
      </c>
      <c r="Z348" s="176">
        <v>300</v>
      </c>
      <c r="AA348" s="179">
        <v>371</v>
      </c>
      <c r="AB348" s="171">
        <v>0</v>
      </c>
      <c r="AC348" s="180">
        <v>100</v>
      </c>
      <c r="AD348" s="181">
        <v>0</v>
      </c>
    </row>
    <row r="349" spans="1:30" s="3" customFormat="1" ht="18.75" customHeight="1">
      <c r="A349" s="137">
        <v>347</v>
      </c>
      <c r="B349" s="139" t="s">
        <v>232</v>
      </c>
      <c r="C349" s="140" t="s">
        <v>3056</v>
      </c>
      <c r="D349" s="141">
        <v>306</v>
      </c>
      <c r="E349" s="143">
        <v>3091453</v>
      </c>
      <c r="F349" s="144">
        <v>374</v>
      </c>
      <c r="G349" s="145">
        <v>331</v>
      </c>
      <c r="H349" s="146">
        <v>3133484</v>
      </c>
      <c r="I349" s="147">
        <v>257</v>
      </c>
      <c r="J349" s="148">
        <v>223</v>
      </c>
      <c r="K349" s="143">
        <v>1396369</v>
      </c>
      <c r="L349" s="144">
        <v>333</v>
      </c>
      <c r="M349" s="145">
        <v>297</v>
      </c>
      <c r="N349" s="146">
        <v>961716</v>
      </c>
      <c r="O349" s="147">
        <v>424</v>
      </c>
      <c r="P349" s="148">
        <v>376</v>
      </c>
      <c r="Q349" s="143">
        <v>1704169</v>
      </c>
      <c r="R349" s="144">
        <v>204</v>
      </c>
      <c r="S349" s="145">
        <v>178</v>
      </c>
      <c r="T349" s="146">
        <v>500373</v>
      </c>
      <c r="U349" s="147">
        <v>97</v>
      </c>
      <c r="V349" s="148">
        <v>87</v>
      </c>
      <c r="W349" s="143">
        <v>30056</v>
      </c>
      <c r="X349" s="144">
        <v>85</v>
      </c>
      <c r="Y349" s="145">
        <v>57</v>
      </c>
      <c r="Z349" s="146">
        <v>1364</v>
      </c>
      <c r="AA349" s="149">
        <v>322</v>
      </c>
      <c r="AB349" s="141">
        <v>0</v>
      </c>
      <c r="AC349" s="150">
        <v>100</v>
      </c>
      <c r="AD349" s="151">
        <v>0</v>
      </c>
    </row>
    <row r="350" spans="1:30" s="3" customFormat="1" ht="18.75" customHeight="1">
      <c r="A350" s="32">
        <v>348</v>
      </c>
      <c r="B350" s="34" t="s">
        <v>446</v>
      </c>
      <c r="C350" s="35" t="s">
        <v>1049</v>
      </c>
      <c r="D350" s="36">
        <v>307</v>
      </c>
      <c r="E350" s="38">
        <v>3090511</v>
      </c>
      <c r="F350" s="39">
        <v>377</v>
      </c>
      <c r="G350" s="40">
        <v>334</v>
      </c>
      <c r="H350" s="41">
        <v>3101871</v>
      </c>
      <c r="I350" s="42">
        <v>238</v>
      </c>
      <c r="J350" s="43">
        <v>208</v>
      </c>
      <c r="K350" s="38">
        <v>1511867</v>
      </c>
      <c r="L350" s="39">
        <v>91</v>
      </c>
      <c r="M350" s="40">
        <v>72</v>
      </c>
      <c r="N350" s="41">
        <v>4330424</v>
      </c>
      <c r="O350" s="42">
        <v>198</v>
      </c>
      <c r="P350" s="43">
        <v>168</v>
      </c>
      <c r="Q350" s="38">
        <v>5449736</v>
      </c>
      <c r="R350" s="39">
        <v>219</v>
      </c>
      <c r="S350" s="40">
        <v>191</v>
      </c>
      <c r="T350" s="41">
        <v>439988</v>
      </c>
      <c r="U350" s="42">
        <v>347</v>
      </c>
      <c r="V350" s="43">
        <v>329</v>
      </c>
      <c r="W350" s="38">
        <v>2140</v>
      </c>
      <c r="X350" s="39">
        <v>146</v>
      </c>
      <c r="Y350" s="40">
        <v>110</v>
      </c>
      <c r="Z350" s="41">
        <v>950</v>
      </c>
      <c r="AA350" s="108">
        <v>321</v>
      </c>
      <c r="AB350" s="45">
        <v>0</v>
      </c>
      <c r="AC350" s="37">
        <v>100</v>
      </c>
      <c r="AD350" s="46">
        <v>0</v>
      </c>
    </row>
    <row r="351" spans="1:30" s="3" customFormat="1" ht="18.75" customHeight="1">
      <c r="A351" s="32">
        <v>349</v>
      </c>
      <c r="B351" s="34" t="s">
        <v>2254</v>
      </c>
      <c r="C351" s="35" t="s">
        <v>3054</v>
      </c>
      <c r="D351" s="45">
        <v>42</v>
      </c>
      <c r="E351" s="38">
        <v>3073260</v>
      </c>
      <c r="F351" s="39">
        <v>381</v>
      </c>
      <c r="G351" s="40">
        <v>44</v>
      </c>
      <c r="H351" s="41">
        <v>3073260</v>
      </c>
      <c r="I351" s="42">
        <v>191</v>
      </c>
      <c r="J351" s="43">
        <v>28</v>
      </c>
      <c r="K351" s="38">
        <v>1868848</v>
      </c>
      <c r="L351" s="39" t="s">
        <v>3052</v>
      </c>
      <c r="M351" s="40" t="s">
        <v>3052</v>
      </c>
      <c r="N351" s="41">
        <v>-548472</v>
      </c>
      <c r="O351" s="42">
        <v>343</v>
      </c>
      <c r="P351" s="43">
        <v>39</v>
      </c>
      <c r="Q351" s="38">
        <v>2617261</v>
      </c>
      <c r="R351" s="39">
        <v>488</v>
      </c>
      <c r="S351" s="40">
        <v>42</v>
      </c>
      <c r="T351" s="41">
        <v>-1346517</v>
      </c>
      <c r="U351" s="42">
        <v>406</v>
      </c>
      <c r="V351" s="43">
        <v>24</v>
      </c>
      <c r="W351" s="38">
        <v>132</v>
      </c>
      <c r="X351" s="39">
        <v>39</v>
      </c>
      <c r="Y351" s="40">
        <v>20</v>
      </c>
      <c r="Z351" s="41">
        <v>2243</v>
      </c>
      <c r="AA351" s="108">
        <v>384</v>
      </c>
      <c r="AB351" s="45">
        <v>100</v>
      </c>
      <c r="AC351" s="37">
        <v>0</v>
      </c>
      <c r="AD351" s="46">
        <v>0</v>
      </c>
    </row>
    <row r="352" spans="1:30" s="3" customFormat="1" ht="18.75" customHeight="1">
      <c r="A352" s="48">
        <v>350</v>
      </c>
      <c r="B352" s="50" t="s">
        <v>1450</v>
      </c>
      <c r="C352" s="51" t="s">
        <v>88</v>
      </c>
      <c r="D352" s="52">
        <v>308</v>
      </c>
      <c r="E352" s="54">
        <v>3071410</v>
      </c>
      <c r="F352" s="55">
        <v>365</v>
      </c>
      <c r="G352" s="56">
        <v>323</v>
      </c>
      <c r="H352" s="57">
        <v>3206586</v>
      </c>
      <c r="I352" s="58">
        <v>321</v>
      </c>
      <c r="J352" s="59">
        <v>281</v>
      </c>
      <c r="K352" s="54">
        <v>1061994</v>
      </c>
      <c r="L352" s="55">
        <v>196</v>
      </c>
      <c r="M352" s="56">
        <v>170</v>
      </c>
      <c r="N352" s="57">
        <v>2033349</v>
      </c>
      <c r="O352" s="58">
        <v>124</v>
      </c>
      <c r="P352" s="59">
        <v>103</v>
      </c>
      <c r="Q352" s="54">
        <v>7487986</v>
      </c>
      <c r="R352" s="55">
        <v>421</v>
      </c>
      <c r="S352" s="56">
        <v>391</v>
      </c>
      <c r="T352" s="57">
        <v>30483</v>
      </c>
      <c r="U352" s="58">
        <v>180</v>
      </c>
      <c r="V352" s="59">
        <v>168</v>
      </c>
      <c r="W352" s="54">
        <v>16699</v>
      </c>
      <c r="X352" s="55">
        <v>320</v>
      </c>
      <c r="Y352" s="56">
        <v>270</v>
      </c>
      <c r="Z352" s="57">
        <v>435</v>
      </c>
      <c r="AA352" s="109">
        <v>321</v>
      </c>
      <c r="AB352" s="52">
        <v>0</v>
      </c>
      <c r="AC352" s="60">
        <v>100</v>
      </c>
      <c r="AD352" s="61">
        <v>0</v>
      </c>
    </row>
    <row r="353" spans="1:30" s="3" customFormat="1" ht="18.75" customHeight="1">
      <c r="A353" s="18">
        <v>351</v>
      </c>
      <c r="B353" s="85" t="s">
        <v>3052</v>
      </c>
      <c r="C353" s="21" t="s">
        <v>3051</v>
      </c>
      <c r="D353" s="22">
        <v>309</v>
      </c>
      <c r="E353" s="64" t="s">
        <v>3052</v>
      </c>
      <c r="F353" s="25">
        <v>338</v>
      </c>
      <c r="G353" s="26">
        <v>300</v>
      </c>
      <c r="H353" s="69" t="s">
        <v>3052</v>
      </c>
      <c r="I353" s="28">
        <v>434</v>
      </c>
      <c r="J353" s="29">
        <v>388</v>
      </c>
      <c r="K353" s="64" t="s">
        <v>3052</v>
      </c>
      <c r="L353" s="25">
        <v>328</v>
      </c>
      <c r="M353" s="26">
        <v>292</v>
      </c>
      <c r="N353" s="69" t="s">
        <v>3052</v>
      </c>
      <c r="O353" s="28">
        <v>433</v>
      </c>
      <c r="P353" s="29">
        <v>385</v>
      </c>
      <c r="Q353" s="64" t="s">
        <v>3052</v>
      </c>
      <c r="R353" s="25">
        <v>202</v>
      </c>
      <c r="S353" s="26">
        <v>176</v>
      </c>
      <c r="T353" s="69" t="s">
        <v>3052</v>
      </c>
      <c r="U353" s="28">
        <v>206</v>
      </c>
      <c r="V353" s="29">
        <v>194</v>
      </c>
      <c r="W353" s="64" t="s">
        <v>3052</v>
      </c>
      <c r="X353" s="25">
        <v>456</v>
      </c>
      <c r="Y353" s="26">
        <v>405</v>
      </c>
      <c r="Z353" s="69" t="s">
        <v>3052</v>
      </c>
      <c r="AA353" s="107">
        <v>371</v>
      </c>
      <c r="AB353" s="22">
        <v>0</v>
      </c>
      <c r="AC353" s="30">
        <v>100</v>
      </c>
      <c r="AD353" s="31">
        <v>0</v>
      </c>
    </row>
    <row r="354" spans="1:30" s="3" customFormat="1" ht="18.75" customHeight="1">
      <c r="A354" s="137">
        <v>352</v>
      </c>
      <c r="B354" s="139" t="s">
        <v>1009</v>
      </c>
      <c r="C354" s="140" t="s">
        <v>3056</v>
      </c>
      <c r="D354" s="141">
        <v>310</v>
      </c>
      <c r="E354" s="143">
        <v>3048748</v>
      </c>
      <c r="F354" s="144">
        <v>384</v>
      </c>
      <c r="G354" s="145">
        <v>340</v>
      </c>
      <c r="H354" s="146">
        <v>3048748</v>
      </c>
      <c r="I354" s="147">
        <v>174</v>
      </c>
      <c r="J354" s="148">
        <v>148</v>
      </c>
      <c r="K354" s="143">
        <v>2068452</v>
      </c>
      <c r="L354" s="144">
        <v>163</v>
      </c>
      <c r="M354" s="145">
        <v>138</v>
      </c>
      <c r="N354" s="146">
        <v>2517276</v>
      </c>
      <c r="O354" s="147">
        <v>261</v>
      </c>
      <c r="P354" s="148">
        <v>224</v>
      </c>
      <c r="Q354" s="143">
        <v>4071254</v>
      </c>
      <c r="R354" s="144">
        <v>254</v>
      </c>
      <c r="S354" s="145">
        <v>225</v>
      </c>
      <c r="T354" s="146">
        <v>358000</v>
      </c>
      <c r="U354" s="147">
        <v>173</v>
      </c>
      <c r="V354" s="148">
        <v>161</v>
      </c>
      <c r="W354" s="143">
        <v>17486</v>
      </c>
      <c r="X354" s="144">
        <v>328</v>
      </c>
      <c r="Y354" s="145">
        <v>278</v>
      </c>
      <c r="Z354" s="146">
        <v>424</v>
      </c>
      <c r="AA354" s="149">
        <v>362</v>
      </c>
      <c r="AB354" s="141">
        <v>0</v>
      </c>
      <c r="AC354" s="150">
        <v>100</v>
      </c>
      <c r="AD354" s="151">
        <v>0</v>
      </c>
    </row>
    <row r="355" spans="1:30" s="3" customFormat="1" ht="18.75" customHeight="1">
      <c r="A355" s="137">
        <v>353</v>
      </c>
      <c r="B355" s="139" t="s">
        <v>2960</v>
      </c>
      <c r="C355" s="140" t="s">
        <v>3056</v>
      </c>
      <c r="D355" s="141">
        <v>311</v>
      </c>
      <c r="E355" s="143">
        <v>3042653</v>
      </c>
      <c r="F355" s="144">
        <v>372</v>
      </c>
      <c r="G355" s="145">
        <v>329</v>
      </c>
      <c r="H355" s="146">
        <v>3157571</v>
      </c>
      <c r="I355" s="147">
        <v>323</v>
      </c>
      <c r="J355" s="148">
        <v>283</v>
      </c>
      <c r="K355" s="143">
        <v>1056177</v>
      </c>
      <c r="L355" s="144">
        <v>262</v>
      </c>
      <c r="M355" s="145">
        <v>231</v>
      </c>
      <c r="N355" s="146">
        <v>1365422</v>
      </c>
      <c r="O355" s="147">
        <v>208</v>
      </c>
      <c r="P355" s="148">
        <v>178</v>
      </c>
      <c r="Q355" s="143">
        <v>5213869</v>
      </c>
      <c r="R355" s="144">
        <v>399</v>
      </c>
      <c r="S355" s="145">
        <v>369</v>
      </c>
      <c r="T355" s="146">
        <v>53680</v>
      </c>
      <c r="U355" s="147">
        <v>232</v>
      </c>
      <c r="V355" s="148">
        <v>219</v>
      </c>
      <c r="W355" s="143">
        <v>10980</v>
      </c>
      <c r="X355" s="144">
        <v>223</v>
      </c>
      <c r="Y355" s="145">
        <v>179</v>
      </c>
      <c r="Z355" s="146">
        <v>675</v>
      </c>
      <c r="AA355" s="149">
        <v>361</v>
      </c>
      <c r="AB355" s="141">
        <v>0</v>
      </c>
      <c r="AC355" s="150">
        <v>100</v>
      </c>
      <c r="AD355" s="151">
        <v>0</v>
      </c>
    </row>
    <row r="356" spans="1:30" s="3" customFormat="1" ht="18.75" customHeight="1">
      <c r="A356" s="137">
        <v>354</v>
      </c>
      <c r="B356" s="139" t="s">
        <v>255</v>
      </c>
      <c r="C356" s="140" t="s">
        <v>3056</v>
      </c>
      <c r="D356" s="141">
        <v>312</v>
      </c>
      <c r="E356" s="143">
        <v>3028730</v>
      </c>
      <c r="F356" s="144">
        <v>387</v>
      </c>
      <c r="G356" s="145">
        <v>343</v>
      </c>
      <c r="H356" s="146">
        <v>3028730</v>
      </c>
      <c r="I356" s="147" t="s">
        <v>3052</v>
      </c>
      <c r="J356" s="148" t="s">
        <v>3052</v>
      </c>
      <c r="K356" s="143">
        <v>-2913</v>
      </c>
      <c r="L356" s="144">
        <v>486</v>
      </c>
      <c r="M356" s="145">
        <v>443</v>
      </c>
      <c r="N356" s="146">
        <v>74074</v>
      </c>
      <c r="O356" s="147">
        <v>492</v>
      </c>
      <c r="P356" s="148">
        <v>441</v>
      </c>
      <c r="Q356" s="143">
        <v>976236</v>
      </c>
      <c r="R356" s="144">
        <v>441</v>
      </c>
      <c r="S356" s="145">
        <v>410</v>
      </c>
      <c r="T356" s="146">
        <v>10572</v>
      </c>
      <c r="U356" s="147">
        <v>116</v>
      </c>
      <c r="V356" s="148">
        <v>106</v>
      </c>
      <c r="W356" s="143">
        <v>26289</v>
      </c>
      <c r="X356" s="144">
        <v>492</v>
      </c>
      <c r="Y356" s="145">
        <v>441</v>
      </c>
      <c r="Z356" s="146">
        <v>60</v>
      </c>
      <c r="AA356" s="149">
        <v>390</v>
      </c>
      <c r="AB356" s="141">
        <v>0</v>
      </c>
      <c r="AC356" s="150">
        <v>100</v>
      </c>
      <c r="AD356" s="151">
        <v>0</v>
      </c>
    </row>
    <row r="357" spans="1:30" s="3" customFormat="1" ht="18.75" customHeight="1">
      <c r="A357" s="48">
        <v>355</v>
      </c>
      <c r="B357" s="50" t="s">
        <v>447</v>
      </c>
      <c r="C357" s="51" t="s">
        <v>3154</v>
      </c>
      <c r="D357" s="52">
        <v>313</v>
      </c>
      <c r="E357" s="54">
        <v>3023177</v>
      </c>
      <c r="F357" s="55">
        <v>382</v>
      </c>
      <c r="G357" s="56">
        <v>338</v>
      </c>
      <c r="H357" s="57">
        <v>3072539</v>
      </c>
      <c r="I357" s="58">
        <v>259</v>
      </c>
      <c r="J357" s="59">
        <v>225</v>
      </c>
      <c r="K357" s="54">
        <v>1378160</v>
      </c>
      <c r="L357" s="55">
        <v>354</v>
      </c>
      <c r="M357" s="56">
        <v>318</v>
      </c>
      <c r="N357" s="57">
        <v>840592</v>
      </c>
      <c r="O357" s="58">
        <v>446</v>
      </c>
      <c r="P357" s="59">
        <v>397</v>
      </c>
      <c r="Q357" s="54">
        <v>1570630</v>
      </c>
      <c r="R357" s="55">
        <v>135</v>
      </c>
      <c r="S357" s="56">
        <v>112</v>
      </c>
      <c r="T357" s="57">
        <v>981644</v>
      </c>
      <c r="U357" s="58">
        <v>317</v>
      </c>
      <c r="V357" s="59">
        <v>301</v>
      </c>
      <c r="W357" s="54">
        <v>3959</v>
      </c>
      <c r="X357" s="55">
        <v>251</v>
      </c>
      <c r="Y357" s="56">
        <v>206</v>
      </c>
      <c r="Z357" s="57">
        <v>572</v>
      </c>
      <c r="AA357" s="109">
        <v>311</v>
      </c>
      <c r="AB357" s="52">
        <v>0</v>
      </c>
      <c r="AC357" s="60">
        <v>94</v>
      </c>
      <c r="AD357" s="61">
        <v>6</v>
      </c>
    </row>
    <row r="358" spans="1:30" s="3" customFormat="1" ht="18.75" customHeight="1">
      <c r="A358" s="167">
        <v>356</v>
      </c>
      <c r="B358" s="169" t="s">
        <v>2759</v>
      </c>
      <c r="C358" s="170" t="s">
        <v>3056</v>
      </c>
      <c r="D358" s="171">
        <v>314</v>
      </c>
      <c r="E358" s="173">
        <v>3015831</v>
      </c>
      <c r="F358" s="174">
        <v>366</v>
      </c>
      <c r="G358" s="175">
        <v>324</v>
      </c>
      <c r="H358" s="176">
        <v>3195141</v>
      </c>
      <c r="I358" s="177">
        <v>315</v>
      </c>
      <c r="J358" s="178">
        <v>275</v>
      </c>
      <c r="K358" s="173">
        <v>1108680</v>
      </c>
      <c r="L358" s="174">
        <v>211</v>
      </c>
      <c r="M358" s="175">
        <v>184</v>
      </c>
      <c r="N358" s="176">
        <v>1830614</v>
      </c>
      <c r="O358" s="177">
        <v>141</v>
      </c>
      <c r="P358" s="178">
        <v>119</v>
      </c>
      <c r="Q358" s="173">
        <v>6751620</v>
      </c>
      <c r="R358" s="174">
        <v>322</v>
      </c>
      <c r="S358" s="175">
        <v>293</v>
      </c>
      <c r="T358" s="176">
        <v>176695</v>
      </c>
      <c r="U358" s="177">
        <v>152</v>
      </c>
      <c r="V358" s="178">
        <v>141</v>
      </c>
      <c r="W358" s="173">
        <v>20314</v>
      </c>
      <c r="X358" s="174">
        <v>292</v>
      </c>
      <c r="Y358" s="175">
        <v>245</v>
      </c>
      <c r="Z358" s="176">
        <v>485</v>
      </c>
      <c r="AA358" s="179">
        <v>321</v>
      </c>
      <c r="AB358" s="171">
        <v>0</v>
      </c>
      <c r="AC358" s="180">
        <v>100</v>
      </c>
      <c r="AD358" s="181">
        <v>0</v>
      </c>
    </row>
    <row r="359" spans="1:30" s="3" customFormat="1" ht="18.75" customHeight="1">
      <c r="A359" s="32">
        <v>357</v>
      </c>
      <c r="B359" s="34" t="s">
        <v>448</v>
      </c>
      <c r="C359" s="35" t="s">
        <v>1061</v>
      </c>
      <c r="D359" s="45">
        <v>315</v>
      </c>
      <c r="E359" s="38">
        <v>3004572</v>
      </c>
      <c r="F359" s="39">
        <v>177</v>
      </c>
      <c r="G359" s="40">
        <v>156</v>
      </c>
      <c r="H359" s="41">
        <v>6638649</v>
      </c>
      <c r="I359" s="42">
        <v>277</v>
      </c>
      <c r="J359" s="43">
        <v>240</v>
      </c>
      <c r="K359" s="38">
        <v>1280015</v>
      </c>
      <c r="L359" s="39">
        <v>234</v>
      </c>
      <c r="M359" s="40">
        <v>203</v>
      </c>
      <c r="N359" s="41">
        <v>1681961</v>
      </c>
      <c r="O359" s="42">
        <v>262</v>
      </c>
      <c r="P359" s="43">
        <v>225</v>
      </c>
      <c r="Q359" s="38">
        <v>4065593</v>
      </c>
      <c r="R359" s="39">
        <v>224</v>
      </c>
      <c r="S359" s="40">
        <v>195</v>
      </c>
      <c r="T359" s="41">
        <v>419070</v>
      </c>
      <c r="U359" s="42">
        <v>221</v>
      </c>
      <c r="V359" s="43">
        <v>208</v>
      </c>
      <c r="W359" s="38">
        <v>11960</v>
      </c>
      <c r="X359" s="39">
        <v>122</v>
      </c>
      <c r="Y359" s="40">
        <v>89</v>
      </c>
      <c r="Z359" s="41">
        <v>1065</v>
      </c>
      <c r="AA359" s="108">
        <v>321</v>
      </c>
      <c r="AB359" s="45">
        <v>0</v>
      </c>
      <c r="AC359" s="37">
        <v>100</v>
      </c>
      <c r="AD359" s="46">
        <v>0</v>
      </c>
    </row>
    <row r="360" spans="1:30" s="3" customFormat="1" ht="18.75" customHeight="1">
      <c r="A360" s="137">
        <v>358</v>
      </c>
      <c r="B360" s="139" t="s">
        <v>1435</v>
      </c>
      <c r="C360" s="140" t="s">
        <v>3056</v>
      </c>
      <c r="D360" s="141">
        <v>316</v>
      </c>
      <c r="E360" s="143">
        <v>2991512</v>
      </c>
      <c r="F360" s="144">
        <v>385</v>
      </c>
      <c r="G360" s="145">
        <v>341</v>
      </c>
      <c r="H360" s="146">
        <v>3037351</v>
      </c>
      <c r="I360" s="147">
        <v>424</v>
      </c>
      <c r="J360" s="148">
        <v>378</v>
      </c>
      <c r="K360" s="143">
        <v>572552</v>
      </c>
      <c r="L360" s="144">
        <v>70</v>
      </c>
      <c r="M360" s="145">
        <v>52</v>
      </c>
      <c r="N360" s="146">
        <v>4992928</v>
      </c>
      <c r="O360" s="147">
        <v>133</v>
      </c>
      <c r="P360" s="148">
        <v>111</v>
      </c>
      <c r="Q360" s="143">
        <v>7121692</v>
      </c>
      <c r="R360" s="144">
        <v>333</v>
      </c>
      <c r="S360" s="145">
        <v>304</v>
      </c>
      <c r="T360" s="146">
        <v>149965</v>
      </c>
      <c r="U360" s="147">
        <v>205</v>
      </c>
      <c r="V360" s="148">
        <v>193</v>
      </c>
      <c r="W360" s="143">
        <v>14076</v>
      </c>
      <c r="X360" s="144">
        <v>375</v>
      </c>
      <c r="Y360" s="145">
        <v>325</v>
      </c>
      <c r="Z360" s="146">
        <v>333</v>
      </c>
      <c r="AA360" s="149">
        <v>372</v>
      </c>
      <c r="AB360" s="141">
        <v>0</v>
      </c>
      <c r="AC360" s="150">
        <v>100</v>
      </c>
      <c r="AD360" s="151">
        <v>0</v>
      </c>
    </row>
    <row r="361" spans="1:30" s="3" customFormat="1" ht="18.75" customHeight="1">
      <c r="A361" s="137">
        <v>359</v>
      </c>
      <c r="B361" s="139" t="s">
        <v>320</v>
      </c>
      <c r="C361" s="140" t="s">
        <v>3056</v>
      </c>
      <c r="D361" s="141">
        <v>317</v>
      </c>
      <c r="E361" s="143">
        <v>2980114</v>
      </c>
      <c r="F361" s="144">
        <v>383</v>
      </c>
      <c r="G361" s="145">
        <v>339</v>
      </c>
      <c r="H361" s="146">
        <v>3049354</v>
      </c>
      <c r="I361" s="147">
        <v>304</v>
      </c>
      <c r="J361" s="148">
        <v>266</v>
      </c>
      <c r="K361" s="143">
        <v>1162289</v>
      </c>
      <c r="L361" s="144">
        <v>282</v>
      </c>
      <c r="M361" s="145">
        <v>248</v>
      </c>
      <c r="N361" s="146">
        <v>1257701</v>
      </c>
      <c r="O361" s="147">
        <v>366</v>
      </c>
      <c r="P361" s="148">
        <v>326</v>
      </c>
      <c r="Q361" s="143">
        <v>2342196</v>
      </c>
      <c r="R361" s="144">
        <v>411</v>
      </c>
      <c r="S361" s="145">
        <v>381</v>
      </c>
      <c r="T361" s="146">
        <v>39473</v>
      </c>
      <c r="U361" s="147">
        <v>389</v>
      </c>
      <c r="V361" s="148">
        <v>366</v>
      </c>
      <c r="W361" s="143">
        <v>567</v>
      </c>
      <c r="X361" s="144">
        <v>286</v>
      </c>
      <c r="Y361" s="145">
        <v>239</v>
      </c>
      <c r="Z361" s="146">
        <v>498</v>
      </c>
      <c r="AA361" s="149">
        <v>341</v>
      </c>
      <c r="AB361" s="141">
        <v>0</v>
      </c>
      <c r="AC361" s="150">
        <v>100</v>
      </c>
      <c r="AD361" s="151">
        <v>0</v>
      </c>
    </row>
    <row r="362" spans="1:30" s="3" customFormat="1" ht="18.75" customHeight="1">
      <c r="A362" s="48">
        <v>360</v>
      </c>
      <c r="B362" s="50" t="s">
        <v>1027</v>
      </c>
      <c r="C362" s="51" t="s">
        <v>3150</v>
      </c>
      <c r="D362" s="52">
        <v>318</v>
      </c>
      <c r="E362" s="54">
        <v>2976734</v>
      </c>
      <c r="F362" s="55">
        <v>391</v>
      </c>
      <c r="G362" s="56">
        <v>347</v>
      </c>
      <c r="H362" s="57">
        <v>2988117</v>
      </c>
      <c r="I362" s="58">
        <v>432</v>
      </c>
      <c r="J362" s="59">
        <v>386</v>
      </c>
      <c r="K362" s="54">
        <v>506919</v>
      </c>
      <c r="L362" s="55">
        <v>449</v>
      </c>
      <c r="M362" s="56">
        <v>410</v>
      </c>
      <c r="N362" s="57">
        <v>339589</v>
      </c>
      <c r="O362" s="58">
        <v>480</v>
      </c>
      <c r="P362" s="59">
        <v>429</v>
      </c>
      <c r="Q362" s="54">
        <v>1142214</v>
      </c>
      <c r="R362" s="55">
        <v>439</v>
      </c>
      <c r="S362" s="56">
        <v>408</v>
      </c>
      <c r="T362" s="57">
        <v>12921</v>
      </c>
      <c r="U362" s="58">
        <v>332</v>
      </c>
      <c r="V362" s="59">
        <v>314</v>
      </c>
      <c r="W362" s="54">
        <v>3180</v>
      </c>
      <c r="X362" s="55">
        <v>437</v>
      </c>
      <c r="Y362" s="56">
        <v>386</v>
      </c>
      <c r="Z362" s="57">
        <v>216</v>
      </c>
      <c r="AA362" s="109">
        <v>311</v>
      </c>
      <c r="AB362" s="52">
        <v>0</v>
      </c>
      <c r="AC362" s="60">
        <v>100</v>
      </c>
      <c r="AD362" s="61">
        <v>0</v>
      </c>
    </row>
    <row r="363" spans="1:30" s="3" customFormat="1" ht="18.75" customHeight="1">
      <c r="A363" s="18">
        <v>361</v>
      </c>
      <c r="B363" s="20" t="s">
        <v>1209</v>
      </c>
      <c r="C363" s="21" t="s">
        <v>1061</v>
      </c>
      <c r="D363" s="22">
        <v>319</v>
      </c>
      <c r="E363" s="24">
        <v>2966352</v>
      </c>
      <c r="F363" s="25">
        <v>380</v>
      </c>
      <c r="G363" s="26">
        <v>337</v>
      </c>
      <c r="H363" s="27">
        <v>3078877</v>
      </c>
      <c r="I363" s="28">
        <v>275</v>
      </c>
      <c r="J363" s="29">
        <v>238</v>
      </c>
      <c r="K363" s="24">
        <v>1287351</v>
      </c>
      <c r="L363" s="25">
        <v>362</v>
      </c>
      <c r="M363" s="26">
        <v>326</v>
      </c>
      <c r="N363" s="27">
        <v>786814</v>
      </c>
      <c r="O363" s="28">
        <v>241</v>
      </c>
      <c r="P363" s="29">
        <v>208</v>
      </c>
      <c r="Q363" s="24">
        <v>4436885</v>
      </c>
      <c r="R363" s="25">
        <v>315</v>
      </c>
      <c r="S363" s="26">
        <v>286</v>
      </c>
      <c r="T363" s="27">
        <v>182004</v>
      </c>
      <c r="U363" s="28">
        <v>121</v>
      </c>
      <c r="V363" s="29">
        <v>111</v>
      </c>
      <c r="W363" s="24">
        <v>25093</v>
      </c>
      <c r="X363" s="25">
        <v>232</v>
      </c>
      <c r="Y363" s="26">
        <v>187</v>
      </c>
      <c r="Z363" s="27">
        <v>621</v>
      </c>
      <c r="AA363" s="107">
        <v>311</v>
      </c>
      <c r="AB363" s="22">
        <v>0</v>
      </c>
      <c r="AC363" s="30">
        <v>100</v>
      </c>
      <c r="AD363" s="31">
        <v>0</v>
      </c>
    </row>
    <row r="364" spans="1:30" s="3" customFormat="1" ht="18.75" customHeight="1">
      <c r="A364" s="32">
        <v>362</v>
      </c>
      <c r="B364" s="34" t="s">
        <v>449</v>
      </c>
      <c r="C364" s="35" t="s">
        <v>86</v>
      </c>
      <c r="D364" s="45">
        <v>320</v>
      </c>
      <c r="E364" s="38">
        <v>2950452</v>
      </c>
      <c r="F364" s="39">
        <v>394</v>
      </c>
      <c r="G364" s="40">
        <v>349</v>
      </c>
      <c r="H364" s="41">
        <v>2951794</v>
      </c>
      <c r="I364" s="42">
        <v>256</v>
      </c>
      <c r="J364" s="43">
        <v>222</v>
      </c>
      <c r="K364" s="38">
        <v>1400321</v>
      </c>
      <c r="L364" s="39">
        <v>176</v>
      </c>
      <c r="M364" s="40">
        <v>150</v>
      </c>
      <c r="N364" s="41">
        <v>2361333</v>
      </c>
      <c r="O364" s="42">
        <v>300</v>
      </c>
      <c r="P364" s="43">
        <v>263</v>
      </c>
      <c r="Q364" s="38">
        <v>3286139</v>
      </c>
      <c r="R364" s="39">
        <v>417</v>
      </c>
      <c r="S364" s="40">
        <v>387</v>
      </c>
      <c r="T364" s="41">
        <v>33825</v>
      </c>
      <c r="U364" s="42" t="s">
        <v>3052</v>
      </c>
      <c r="V364" s="43" t="s">
        <v>3052</v>
      </c>
      <c r="W364" s="44" t="s">
        <v>3052</v>
      </c>
      <c r="X364" s="39">
        <v>444</v>
      </c>
      <c r="Y364" s="40">
        <v>393</v>
      </c>
      <c r="Z364" s="41">
        <v>206</v>
      </c>
      <c r="AA364" s="108">
        <v>369</v>
      </c>
      <c r="AB364" s="45">
        <v>0</v>
      </c>
      <c r="AC364" s="37">
        <v>100</v>
      </c>
      <c r="AD364" s="46">
        <v>0</v>
      </c>
    </row>
    <row r="365" spans="1:30" s="3" customFormat="1" ht="18.75" customHeight="1">
      <c r="A365" s="32">
        <v>363</v>
      </c>
      <c r="B365" s="34" t="s">
        <v>450</v>
      </c>
      <c r="C365" s="35" t="s">
        <v>404</v>
      </c>
      <c r="D365" s="45">
        <v>321</v>
      </c>
      <c r="E365" s="38">
        <v>2948197</v>
      </c>
      <c r="F365" s="39">
        <v>275</v>
      </c>
      <c r="G365" s="40">
        <v>245</v>
      </c>
      <c r="H365" s="41">
        <v>4328481</v>
      </c>
      <c r="I365" s="42">
        <v>479</v>
      </c>
      <c r="J365" s="43">
        <v>430</v>
      </c>
      <c r="K365" s="38">
        <v>174172</v>
      </c>
      <c r="L365" s="39">
        <v>412</v>
      </c>
      <c r="M365" s="40">
        <v>374</v>
      </c>
      <c r="N365" s="41">
        <v>549456</v>
      </c>
      <c r="O365" s="42">
        <v>485</v>
      </c>
      <c r="P365" s="43">
        <v>434</v>
      </c>
      <c r="Q365" s="38">
        <v>1087082</v>
      </c>
      <c r="R365" s="39">
        <v>449</v>
      </c>
      <c r="S365" s="40">
        <v>418</v>
      </c>
      <c r="T365" s="41">
        <v>-24824</v>
      </c>
      <c r="U365" s="42" t="s">
        <v>3052</v>
      </c>
      <c r="V365" s="43" t="s">
        <v>3052</v>
      </c>
      <c r="W365" s="44" t="s">
        <v>3052</v>
      </c>
      <c r="X365" s="39">
        <v>360</v>
      </c>
      <c r="Y365" s="40">
        <v>310</v>
      </c>
      <c r="Z365" s="41">
        <v>361</v>
      </c>
      <c r="AA365" s="108">
        <v>311</v>
      </c>
      <c r="AB365" s="45">
        <v>0</v>
      </c>
      <c r="AC365" s="37">
        <v>88</v>
      </c>
      <c r="AD365" s="46">
        <v>12</v>
      </c>
    </row>
    <row r="366" spans="1:30" s="3" customFormat="1" ht="18.75" customHeight="1">
      <c r="A366" s="32">
        <v>364</v>
      </c>
      <c r="B366" s="34" t="s">
        <v>451</v>
      </c>
      <c r="C366" s="35" t="s">
        <v>3054</v>
      </c>
      <c r="D366" s="45">
        <v>43</v>
      </c>
      <c r="E366" s="38">
        <v>2923051</v>
      </c>
      <c r="F366" s="39">
        <v>337</v>
      </c>
      <c r="G366" s="40">
        <v>38</v>
      </c>
      <c r="H366" s="41">
        <v>3519163</v>
      </c>
      <c r="I366" s="42">
        <v>415</v>
      </c>
      <c r="J366" s="43">
        <v>45</v>
      </c>
      <c r="K366" s="38">
        <v>604546</v>
      </c>
      <c r="L366" s="39" t="s">
        <v>3052</v>
      </c>
      <c r="M366" s="40" t="s">
        <v>3052</v>
      </c>
      <c r="N366" s="41">
        <v>-17750350</v>
      </c>
      <c r="O366" s="42">
        <v>180</v>
      </c>
      <c r="P366" s="43">
        <v>29</v>
      </c>
      <c r="Q366" s="38">
        <v>5866807</v>
      </c>
      <c r="R366" s="39">
        <v>497</v>
      </c>
      <c r="S366" s="40">
        <v>49</v>
      </c>
      <c r="T366" s="41">
        <v>-12874718</v>
      </c>
      <c r="U366" s="42" t="s">
        <v>3052</v>
      </c>
      <c r="V366" s="43" t="s">
        <v>3052</v>
      </c>
      <c r="W366" s="44" t="s">
        <v>3052</v>
      </c>
      <c r="X366" s="39">
        <v>5</v>
      </c>
      <c r="Y366" s="40">
        <v>5</v>
      </c>
      <c r="Z366" s="41">
        <v>9219</v>
      </c>
      <c r="AA366" s="108">
        <v>210</v>
      </c>
      <c r="AB366" s="45">
        <v>100</v>
      </c>
      <c r="AC366" s="37">
        <v>0</v>
      </c>
      <c r="AD366" s="46">
        <v>0</v>
      </c>
    </row>
    <row r="367" spans="1:30" s="3" customFormat="1" ht="18.75" customHeight="1">
      <c r="A367" s="152">
        <v>365</v>
      </c>
      <c r="B367" s="154" t="s">
        <v>1010</v>
      </c>
      <c r="C367" s="155" t="s">
        <v>3056</v>
      </c>
      <c r="D367" s="156">
        <v>322</v>
      </c>
      <c r="E367" s="158">
        <v>2911003</v>
      </c>
      <c r="F367" s="159">
        <v>388</v>
      </c>
      <c r="G367" s="160">
        <v>344</v>
      </c>
      <c r="H367" s="161">
        <v>3020312</v>
      </c>
      <c r="I367" s="162">
        <v>394</v>
      </c>
      <c r="J367" s="163">
        <v>352</v>
      </c>
      <c r="K367" s="158">
        <v>723252</v>
      </c>
      <c r="L367" s="159">
        <v>397</v>
      </c>
      <c r="M367" s="160">
        <v>359</v>
      </c>
      <c r="N367" s="161">
        <v>634109</v>
      </c>
      <c r="O367" s="162">
        <v>471</v>
      </c>
      <c r="P367" s="163">
        <v>421</v>
      </c>
      <c r="Q367" s="158">
        <v>1239974</v>
      </c>
      <c r="R367" s="159">
        <v>247</v>
      </c>
      <c r="S367" s="160">
        <v>218</v>
      </c>
      <c r="T367" s="161">
        <v>374177</v>
      </c>
      <c r="U367" s="162" t="s">
        <v>3052</v>
      </c>
      <c r="V367" s="163" t="s">
        <v>3052</v>
      </c>
      <c r="W367" s="206" t="s">
        <v>3052</v>
      </c>
      <c r="X367" s="159">
        <v>485</v>
      </c>
      <c r="Y367" s="160">
        <v>434</v>
      </c>
      <c r="Z367" s="161">
        <v>104</v>
      </c>
      <c r="AA367" s="164">
        <v>354</v>
      </c>
      <c r="AB367" s="156">
        <v>0</v>
      </c>
      <c r="AC367" s="165">
        <v>100</v>
      </c>
      <c r="AD367" s="166">
        <v>0</v>
      </c>
    </row>
    <row r="368" spans="1:30" s="3" customFormat="1" ht="18.75" customHeight="1">
      <c r="A368" s="18">
        <v>366</v>
      </c>
      <c r="B368" s="20" t="s">
        <v>1567</v>
      </c>
      <c r="C368" s="21" t="s">
        <v>1054</v>
      </c>
      <c r="D368" s="22">
        <v>323</v>
      </c>
      <c r="E368" s="24">
        <v>2909441</v>
      </c>
      <c r="F368" s="25">
        <v>396</v>
      </c>
      <c r="G368" s="26">
        <v>351</v>
      </c>
      <c r="H368" s="27">
        <v>2931591</v>
      </c>
      <c r="I368" s="28">
        <v>446</v>
      </c>
      <c r="J368" s="29">
        <v>398</v>
      </c>
      <c r="K368" s="24">
        <v>431361</v>
      </c>
      <c r="L368" s="25">
        <v>391</v>
      </c>
      <c r="M368" s="26">
        <v>353</v>
      </c>
      <c r="N368" s="27">
        <v>660430</v>
      </c>
      <c r="O368" s="28">
        <v>448</v>
      </c>
      <c r="P368" s="29">
        <v>399</v>
      </c>
      <c r="Q368" s="24">
        <v>1551422</v>
      </c>
      <c r="R368" s="25">
        <v>285</v>
      </c>
      <c r="S368" s="26">
        <v>256</v>
      </c>
      <c r="T368" s="27">
        <v>266525</v>
      </c>
      <c r="U368" s="28" t="s">
        <v>3052</v>
      </c>
      <c r="V368" s="29" t="s">
        <v>3052</v>
      </c>
      <c r="W368" s="64" t="s">
        <v>3052</v>
      </c>
      <c r="X368" s="25">
        <v>484</v>
      </c>
      <c r="Y368" s="26">
        <v>433</v>
      </c>
      <c r="Z368" s="27">
        <v>115</v>
      </c>
      <c r="AA368" s="107">
        <v>312</v>
      </c>
      <c r="AB368" s="22">
        <v>0</v>
      </c>
      <c r="AC368" s="30">
        <v>100</v>
      </c>
      <c r="AD368" s="31">
        <v>0</v>
      </c>
    </row>
    <row r="369" spans="1:30" s="3" customFormat="1" ht="18.75" customHeight="1">
      <c r="A369" s="32">
        <v>367</v>
      </c>
      <c r="B369" s="34" t="s">
        <v>452</v>
      </c>
      <c r="C369" s="35" t="s">
        <v>3164</v>
      </c>
      <c r="D369" s="45">
        <v>324</v>
      </c>
      <c r="E369" s="38">
        <v>2901153</v>
      </c>
      <c r="F369" s="39">
        <v>393</v>
      </c>
      <c r="G369" s="40">
        <v>348</v>
      </c>
      <c r="H369" s="41">
        <v>2969345</v>
      </c>
      <c r="I369" s="42">
        <v>485</v>
      </c>
      <c r="J369" s="43">
        <v>436</v>
      </c>
      <c r="K369" s="38">
        <v>139977</v>
      </c>
      <c r="L369" s="39">
        <v>485</v>
      </c>
      <c r="M369" s="40">
        <v>442</v>
      </c>
      <c r="N369" s="41">
        <v>99294</v>
      </c>
      <c r="O369" s="42">
        <v>493</v>
      </c>
      <c r="P369" s="43">
        <v>442</v>
      </c>
      <c r="Q369" s="38">
        <v>961570</v>
      </c>
      <c r="R369" s="39">
        <v>397</v>
      </c>
      <c r="S369" s="40">
        <v>367</v>
      </c>
      <c r="T369" s="41">
        <v>57452</v>
      </c>
      <c r="U369" s="42">
        <v>96</v>
      </c>
      <c r="V369" s="43">
        <v>86</v>
      </c>
      <c r="W369" s="38">
        <v>30420</v>
      </c>
      <c r="X369" s="39">
        <v>427</v>
      </c>
      <c r="Y369" s="40">
        <v>376</v>
      </c>
      <c r="Z369" s="41">
        <v>240</v>
      </c>
      <c r="AA369" s="108">
        <v>312</v>
      </c>
      <c r="AB369" s="45">
        <v>0</v>
      </c>
      <c r="AC369" s="37">
        <v>100</v>
      </c>
      <c r="AD369" s="46">
        <v>0</v>
      </c>
    </row>
    <row r="370" spans="1:30" s="3" customFormat="1" ht="18.75" customHeight="1">
      <c r="A370" s="137">
        <v>368</v>
      </c>
      <c r="B370" s="139" t="s">
        <v>2170</v>
      </c>
      <c r="C370" s="140" t="s">
        <v>3056</v>
      </c>
      <c r="D370" s="141">
        <v>325</v>
      </c>
      <c r="E370" s="143">
        <v>2889006</v>
      </c>
      <c r="F370" s="144">
        <v>368</v>
      </c>
      <c r="G370" s="145">
        <v>325</v>
      </c>
      <c r="H370" s="146">
        <v>3174037</v>
      </c>
      <c r="I370" s="147">
        <v>401</v>
      </c>
      <c r="J370" s="148">
        <v>359</v>
      </c>
      <c r="K370" s="143">
        <v>695195</v>
      </c>
      <c r="L370" s="144">
        <v>444</v>
      </c>
      <c r="M370" s="145">
        <v>405</v>
      </c>
      <c r="N370" s="146">
        <v>373974</v>
      </c>
      <c r="O370" s="147">
        <v>464</v>
      </c>
      <c r="P370" s="148">
        <v>414</v>
      </c>
      <c r="Q370" s="143">
        <v>1346896</v>
      </c>
      <c r="R370" s="144">
        <v>378</v>
      </c>
      <c r="S370" s="145">
        <v>348</v>
      </c>
      <c r="T370" s="146">
        <v>78710</v>
      </c>
      <c r="U370" s="147">
        <v>126</v>
      </c>
      <c r="V370" s="148">
        <v>116</v>
      </c>
      <c r="W370" s="143">
        <v>24520</v>
      </c>
      <c r="X370" s="144">
        <v>114</v>
      </c>
      <c r="Y370" s="145">
        <v>83</v>
      </c>
      <c r="Z370" s="146">
        <v>1170</v>
      </c>
      <c r="AA370" s="149">
        <v>322</v>
      </c>
      <c r="AB370" s="141">
        <v>0</v>
      </c>
      <c r="AC370" s="150">
        <v>100</v>
      </c>
      <c r="AD370" s="151">
        <v>0</v>
      </c>
    </row>
    <row r="371" spans="1:30" s="3" customFormat="1" ht="18.75" customHeight="1">
      <c r="A371" s="137">
        <v>369</v>
      </c>
      <c r="B371" s="139" t="s">
        <v>230</v>
      </c>
      <c r="C371" s="140" t="s">
        <v>3056</v>
      </c>
      <c r="D371" s="141">
        <v>326</v>
      </c>
      <c r="E371" s="143">
        <v>2877932</v>
      </c>
      <c r="F371" s="144">
        <v>339</v>
      </c>
      <c r="G371" s="145">
        <v>301</v>
      </c>
      <c r="H371" s="146">
        <v>3466968</v>
      </c>
      <c r="I371" s="147">
        <v>426</v>
      </c>
      <c r="J371" s="148">
        <v>380</v>
      </c>
      <c r="K371" s="143">
        <v>554349</v>
      </c>
      <c r="L371" s="144">
        <v>452</v>
      </c>
      <c r="M371" s="145">
        <v>413</v>
      </c>
      <c r="N371" s="146">
        <v>332276</v>
      </c>
      <c r="O371" s="147">
        <v>420</v>
      </c>
      <c r="P371" s="148">
        <v>372</v>
      </c>
      <c r="Q371" s="143">
        <v>1786126</v>
      </c>
      <c r="R371" s="144">
        <v>277</v>
      </c>
      <c r="S371" s="145">
        <v>248</v>
      </c>
      <c r="T371" s="146">
        <v>290221</v>
      </c>
      <c r="U371" s="147">
        <v>409</v>
      </c>
      <c r="V371" s="148">
        <v>385</v>
      </c>
      <c r="W371" s="143">
        <v>109</v>
      </c>
      <c r="X371" s="144">
        <v>298</v>
      </c>
      <c r="Y371" s="145">
        <v>250</v>
      </c>
      <c r="Z371" s="146">
        <v>475</v>
      </c>
      <c r="AA371" s="149">
        <v>381</v>
      </c>
      <c r="AB371" s="141">
        <v>0</v>
      </c>
      <c r="AC371" s="150">
        <v>100</v>
      </c>
      <c r="AD371" s="151">
        <v>0</v>
      </c>
    </row>
    <row r="372" spans="1:30" s="3" customFormat="1" ht="18.75" customHeight="1">
      <c r="A372" s="48">
        <v>370</v>
      </c>
      <c r="B372" s="50" t="s">
        <v>453</v>
      </c>
      <c r="C372" s="51" t="s">
        <v>3113</v>
      </c>
      <c r="D372" s="52">
        <v>327</v>
      </c>
      <c r="E372" s="54">
        <v>2874700</v>
      </c>
      <c r="F372" s="55">
        <v>378</v>
      </c>
      <c r="G372" s="56">
        <v>335</v>
      </c>
      <c r="H372" s="57">
        <v>3098791</v>
      </c>
      <c r="I372" s="58">
        <v>487</v>
      </c>
      <c r="J372" s="59">
        <v>438</v>
      </c>
      <c r="K372" s="54">
        <v>127188</v>
      </c>
      <c r="L372" s="55">
        <v>287</v>
      </c>
      <c r="M372" s="56">
        <v>253</v>
      </c>
      <c r="N372" s="57">
        <v>1221973</v>
      </c>
      <c r="O372" s="58">
        <v>234</v>
      </c>
      <c r="P372" s="59">
        <v>202</v>
      </c>
      <c r="Q372" s="54">
        <v>4591359</v>
      </c>
      <c r="R372" s="55">
        <v>260</v>
      </c>
      <c r="S372" s="56">
        <v>231</v>
      </c>
      <c r="T372" s="57">
        <v>343339</v>
      </c>
      <c r="U372" s="58">
        <v>299</v>
      </c>
      <c r="V372" s="59">
        <v>284</v>
      </c>
      <c r="W372" s="54">
        <v>4737</v>
      </c>
      <c r="X372" s="55">
        <v>352</v>
      </c>
      <c r="Y372" s="56">
        <v>302</v>
      </c>
      <c r="Z372" s="57">
        <v>382</v>
      </c>
      <c r="AA372" s="109">
        <v>382</v>
      </c>
      <c r="AB372" s="52">
        <v>0</v>
      </c>
      <c r="AC372" s="60">
        <v>100</v>
      </c>
      <c r="AD372" s="61">
        <v>0</v>
      </c>
    </row>
    <row r="373" spans="1:30" s="3" customFormat="1" ht="18.75" customHeight="1">
      <c r="A373" s="167">
        <v>371</v>
      </c>
      <c r="B373" s="169" t="s">
        <v>1413</v>
      </c>
      <c r="C373" s="170" t="s">
        <v>3056</v>
      </c>
      <c r="D373" s="171">
        <v>328</v>
      </c>
      <c r="E373" s="173">
        <v>2865327</v>
      </c>
      <c r="F373" s="174">
        <v>398</v>
      </c>
      <c r="G373" s="175">
        <v>353</v>
      </c>
      <c r="H373" s="176">
        <v>2925001</v>
      </c>
      <c r="I373" s="177">
        <v>322</v>
      </c>
      <c r="J373" s="178">
        <v>282</v>
      </c>
      <c r="K373" s="173">
        <v>1057368</v>
      </c>
      <c r="L373" s="174">
        <v>401</v>
      </c>
      <c r="M373" s="175">
        <v>363</v>
      </c>
      <c r="N373" s="176">
        <v>603060</v>
      </c>
      <c r="O373" s="177">
        <v>453</v>
      </c>
      <c r="P373" s="178">
        <v>403</v>
      </c>
      <c r="Q373" s="173">
        <v>1500572</v>
      </c>
      <c r="R373" s="174">
        <v>237</v>
      </c>
      <c r="S373" s="175">
        <v>208</v>
      </c>
      <c r="T373" s="176">
        <v>393034</v>
      </c>
      <c r="U373" s="177">
        <v>337</v>
      </c>
      <c r="V373" s="178">
        <v>319</v>
      </c>
      <c r="W373" s="173">
        <v>2768</v>
      </c>
      <c r="X373" s="174">
        <v>318</v>
      </c>
      <c r="Y373" s="175">
        <v>268</v>
      </c>
      <c r="Z373" s="176">
        <v>439</v>
      </c>
      <c r="AA373" s="179">
        <v>332</v>
      </c>
      <c r="AB373" s="171">
        <v>0</v>
      </c>
      <c r="AC373" s="180">
        <v>100</v>
      </c>
      <c r="AD373" s="181">
        <v>0</v>
      </c>
    </row>
    <row r="374" spans="1:30" s="3" customFormat="1" ht="18.75" customHeight="1">
      <c r="A374" s="137">
        <v>372</v>
      </c>
      <c r="B374" s="139" t="s">
        <v>544</v>
      </c>
      <c r="C374" s="140" t="s">
        <v>3056</v>
      </c>
      <c r="D374" s="141">
        <v>329</v>
      </c>
      <c r="E374" s="143">
        <v>2859735</v>
      </c>
      <c r="F374" s="144">
        <v>386</v>
      </c>
      <c r="G374" s="145">
        <v>342</v>
      </c>
      <c r="H374" s="146">
        <v>3033112</v>
      </c>
      <c r="I374" s="147">
        <v>260</v>
      </c>
      <c r="J374" s="148">
        <v>226</v>
      </c>
      <c r="K374" s="143">
        <v>1365765</v>
      </c>
      <c r="L374" s="144">
        <v>424</v>
      </c>
      <c r="M374" s="145">
        <v>386</v>
      </c>
      <c r="N374" s="146">
        <v>509203</v>
      </c>
      <c r="O374" s="147">
        <v>369</v>
      </c>
      <c r="P374" s="148">
        <v>329</v>
      </c>
      <c r="Q374" s="143">
        <v>2302650</v>
      </c>
      <c r="R374" s="144">
        <v>420</v>
      </c>
      <c r="S374" s="145">
        <v>390</v>
      </c>
      <c r="T374" s="146">
        <v>31411</v>
      </c>
      <c r="U374" s="147">
        <v>225</v>
      </c>
      <c r="V374" s="148">
        <v>212</v>
      </c>
      <c r="W374" s="143">
        <v>11503</v>
      </c>
      <c r="X374" s="144">
        <v>353</v>
      </c>
      <c r="Y374" s="145">
        <v>303</v>
      </c>
      <c r="Z374" s="146">
        <v>380</v>
      </c>
      <c r="AA374" s="149">
        <v>383</v>
      </c>
      <c r="AB374" s="141">
        <v>0</v>
      </c>
      <c r="AC374" s="150">
        <v>100</v>
      </c>
      <c r="AD374" s="151">
        <v>0</v>
      </c>
    </row>
    <row r="375" spans="1:30" s="3" customFormat="1" ht="18.75" customHeight="1">
      <c r="A375" s="137">
        <v>373</v>
      </c>
      <c r="B375" s="139" t="s">
        <v>1384</v>
      </c>
      <c r="C375" s="140" t="s">
        <v>3056</v>
      </c>
      <c r="D375" s="141">
        <v>330</v>
      </c>
      <c r="E375" s="143">
        <v>2852710</v>
      </c>
      <c r="F375" s="144">
        <v>303</v>
      </c>
      <c r="G375" s="145">
        <v>271</v>
      </c>
      <c r="H375" s="146">
        <v>3935785</v>
      </c>
      <c r="I375" s="147">
        <v>483</v>
      </c>
      <c r="J375" s="148">
        <v>434</v>
      </c>
      <c r="K375" s="143">
        <v>142953</v>
      </c>
      <c r="L375" s="144">
        <v>286</v>
      </c>
      <c r="M375" s="145">
        <v>252</v>
      </c>
      <c r="N375" s="146">
        <v>1227704</v>
      </c>
      <c r="O375" s="147">
        <v>345</v>
      </c>
      <c r="P375" s="148">
        <v>306</v>
      </c>
      <c r="Q375" s="143">
        <v>2599232</v>
      </c>
      <c r="R375" s="144">
        <v>352</v>
      </c>
      <c r="S375" s="145">
        <v>323</v>
      </c>
      <c r="T375" s="146">
        <v>113728</v>
      </c>
      <c r="U375" s="147">
        <v>130</v>
      </c>
      <c r="V375" s="148">
        <v>120</v>
      </c>
      <c r="W375" s="143">
        <v>23829</v>
      </c>
      <c r="X375" s="144">
        <v>370</v>
      </c>
      <c r="Y375" s="145">
        <v>320</v>
      </c>
      <c r="Z375" s="146">
        <v>350</v>
      </c>
      <c r="AA375" s="149">
        <v>322</v>
      </c>
      <c r="AB375" s="141">
        <v>0</v>
      </c>
      <c r="AC375" s="150">
        <v>100</v>
      </c>
      <c r="AD375" s="151">
        <v>0</v>
      </c>
    </row>
    <row r="376" spans="1:30" s="3" customFormat="1" ht="18.75" customHeight="1">
      <c r="A376" s="137">
        <v>374</v>
      </c>
      <c r="B376" s="139" t="s">
        <v>1982</v>
      </c>
      <c r="C376" s="140" t="s">
        <v>3056</v>
      </c>
      <c r="D376" s="141">
        <v>331</v>
      </c>
      <c r="E376" s="143">
        <v>2840799</v>
      </c>
      <c r="F376" s="144">
        <v>379</v>
      </c>
      <c r="G376" s="145">
        <v>336</v>
      </c>
      <c r="H376" s="146">
        <v>3087289</v>
      </c>
      <c r="I376" s="147">
        <v>464</v>
      </c>
      <c r="J376" s="148">
        <v>415</v>
      </c>
      <c r="K376" s="143">
        <v>279994</v>
      </c>
      <c r="L376" s="144">
        <v>448</v>
      </c>
      <c r="M376" s="145">
        <v>409</v>
      </c>
      <c r="N376" s="146">
        <v>342262</v>
      </c>
      <c r="O376" s="147">
        <v>421</v>
      </c>
      <c r="P376" s="148">
        <v>373</v>
      </c>
      <c r="Q376" s="143">
        <v>1783559</v>
      </c>
      <c r="R376" s="144">
        <v>347</v>
      </c>
      <c r="S376" s="145">
        <v>318</v>
      </c>
      <c r="T376" s="146">
        <v>124014</v>
      </c>
      <c r="U376" s="147">
        <v>90</v>
      </c>
      <c r="V376" s="148">
        <v>80</v>
      </c>
      <c r="W376" s="143">
        <v>32085</v>
      </c>
      <c r="X376" s="144">
        <v>221</v>
      </c>
      <c r="Y376" s="145">
        <v>177</v>
      </c>
      <c r="Z376" s="146">
        <v>677</v>
      </c>
      <c r="AA376" s="149">
        <v>322</v>
      </c>
      <c r="AB376" s="141">
        <v>0</v>
      </c>
      <c r="AC376" s="150">
        <v>100</v>
      </c>
      <c r="AD376" s="151">
        <v>0</v>
      </c>
    </row>
    <row r="377" spans="1:30" s="3" customFormat="1" ht="18.75" customHeight="1">
      <c r="A377" s="71">
        <v>375</v>
      </c>
      <c r="B377" s="73" t="s">
        <v>454</v>
      </c>
      <c r="C377" s="74" t="s">
        <v>88</v>
      </c>
      <c r="D377" s="75">
        <v>332</v>
      </c>
      <c r="E377" s="77">
        <v>2834078</v>
      </c>
      <c r="F377" s="78">
        <v>403</v>
      </c>
      <c r="G377" s="79">
        <v>358</v>
      </c>
      <c r="H377" s="80">
        <v>2850864</v>
      </c>
      <c r="I377" s="81">
        <v>324</v>
      </c>
      <c r="J377" s="82">
        <v>284</v>
      </c>
      <c r="K377" s="77">
        <v>1046431</v>
      </c>
      <c r="L377" s="78">
        <v>313</v>
      </c>
      <c r="M377" s="79">
        <v>279</v>
      </c>
      <c r="N377" s="80">
        <v>1071866</v>
      </c>
      <c r="O377" s="81">
        <v>441</v>
      </c>
      <c r="P377" s="82">
        <v>392</v>
      </c>
      <c r="Q377" s="77">
        <v>1610547</v>
      </c>
      <c r="R377" s="78">
        <v>269</v>
      </c>
      <c r="S377" s="79">
        <v>240</v>
      </c>
      <c r="T377" s="80">
        <v>320710</v>
      </c>
      <c r="U377" s="81" t="s">
        <v>3052</v>
      </c>
      <c r="V377" s="82" t="s">
        <v>3052</v>
      </c>
      <c r="W377" s="91" t="s">
        <v>3052</v>
      </c>
      <c r="X377" s="78">
        <v>326</v>
      </c>
      <c r="Y377" s="79">
        <v>276</v>
      </c>
      <c r="Z377" s="80">
        <v>427</v>
      </c>
      <c r="AA377" s="110">
        <v>369</v>
      </c>
      <c r="AB377" s="75">
        <v>0</v>
      </c>
      <c r="AC377" s="83">
        <v>100</v>
      </c>
      <c r="AD377" s="84">
        <v>0</v>
      </c>
    </row>
    <row r="378" spans="1:30" s="3" customFormat="1" ht="18.75" customHeight="1">
      <c r="A378" s="167">
        <v>376</v>
      </c>
      <c r="B378" s="210" t="s">
        <v>3052</v>
      </c>
      <c r="C378" s="170" t="s">
        <v>3056</v>
      </c>
      <c r="D378" s="171">
        <v>333</v>
      </c>
      <c r="E378" s="184" t="s">
        <v>3052</v>
      </c>
      <c r="F378" s="174">
        <v>404</v>
      </c>
      <c r="G378" s="175">
        <v>359</v>
      </c>
      <c r="H378" s="183" t="s">
        <v>3052</v>
      </c>
      <c r="I378" s="177">
        <v>360</v>
      </c>
      <c r="J378" s="178">
        <v>319</v>
      </c>
      <c r="K378" s="184" t="s">
        <v>3052</v>
      </c>
      <c r="L378" s="174">
        <v>72</v>
      </c>
      <c r="M378" s="175">
        <v>54</v>
      </c>
      <c r="N378" s="183" t="s">
        <v>3052</v>
      </c>
      <c r="O378" s="177">
        <v>184</v>
      </c>
      <c r="P378" s="178">
        <v>155</v>
      </c>
      <c r="Q378" s="184" t="s">
        <v>3052</v>
      </c>
      <c r="R378" s="174">
        <v>169</v>
      </c>
      <c r="S378" s="175">
        <v>145</v>
      </c>
      <c r="T378" s="183" t="s">
        <v>3052</v>
      </c>
      <c r="U378" s="177">
        <v>379</v>
      </c>
      <c r="V378" s="178">
        <v>357</v>
      </c>
      <c r="W378" s="184" t="s">
        <v>3052</v>
      </c>
      <c r="X378" s="174">
        <v>472</v>
      </c>
      <c r="Y378" s="175">
        <v>421</v>
      </c>
      <c r="Z378" s="183" t="s">
        <v>3052</v>
      </c>
      <c r="AA378" s="179">
        <v>354</v>
      </c>
      <c r="AB378" s="171">
        <v>0</v>
      </c>
      <c r="AC378" s="180">
        <v>0</v>
      </c>
      <c r="AD378" s="181">
        <v>100</v>
      </c>
    </row>
    <row r="379" spans="1:30" s="3" customFormat="1" ht="18.75" customHeight="1">
      <c r="A379" s="32">
        <v>377</v>
      </c>
      <c r="B379" s="34" t="s">
        <v>1097</v>
      </c>
      <c r="C379" s="35" t="s">
        <v>88</v>
      </c>
      <c r="D379" s="36">
        <v>334</v>
      </c>
      <c r="E379" s="38">
        <v>2815045</v>
      </c>
      <c r="F379" s="39">
        <v>399</v>
      </c>
      <c r="G379" s="40">
        <v>354</v>
      </c>
      <c r="H379" s="41">
        <v>2882179</v>
      </c>
      <c r="I379" s="42">
        <v>339</v>
      </c>
      <c r="J379" s="43">
        <v>298</v>
      </c>
      <c r="K379" s="38">
        <v>980742</v>
      </c>
      <c r="L379" s="39">
        <v>400</v>
      </c>
      <c r="M379" s="40">
        <v>362</v>
      </c>
      <c r="N379" s="41">
        <v>618563</v>
      </c>
      <c r="O379" s="42">
        <v>460</v>
      </c>
      <c r="P379" s="43">
        <v>410</v>
      </c>
      <c r="Q379" s="38">
        <v>1409362</v>
      </c>
      <c r="R379" s="39">
        <v>287</v>
      </c>
      <c r="S379" s="40">
        <v>258</v>
      </c>
      <c r="T379" s="41">
        <v>264104</v>
      </c>
      <c r="U379" s="42">
        <v>210</v>
      </c>
      <c r="V379" s="43">
        <v>197</v>
      </c>
      <c r="W379" s="38">
        <v>13012</v>
      </c>
      <c r="X379" s="39">
        <v>330</v>
      </c>
      <c r="Y379" s="40">
        <v>280</v>
      </c>
      <c r="Z379" s="41">
        <v>418</v>
      </c>
      <c r="AA379" s="108">
        <v>384</v>
      </c>
      <c r="AB379" s="45">
        <v>0</v>
      </c>
      <c r="AC379" s="37">
        <v>100</v>
      </c>
      <c r="AD379" s="46">
        <v>0</v>
      </c>
    </row>
    <row r="380" spans="1:30" s="3" customFormat="1" ht="18.75" customHeight="1">
      <c r="A380" s="32">
        <v>378</v>
      </c>
      <c r="B380" s="34" t="s">
        <v>455</v>
      </c>
      <c r="C380" s="35" t="s">
        <v>88</v>
      </c>
      <c r="D380" s="45">
        <v>335</v>
      </c>
      <c r="E380" s="38">
        <v>2808621</v>
      </c>
      <c r="F380" s="39">
        <v>278</v>
      </c>
      <c r="G380" s="40">
        <v>248</v>
      </c>
      <c r="H380" s="41">
        <v>4316236</v>
      </c>
      <c r="I380" s="42">
        <v>327</v>
      </c>
      <c r="J380" s="43">
        <v>287</v>
      </c>
      <c r="K380" s="38">
        <v>1037811</v>
      </c>
      <c r="L380" s="39">
        <v>283</v>
      </c>
      <c r="M380" s="40">
        <v>249</v>
      </c>
      <c r="N380" s="41">
        <v>1245835</v>
      </c>
      <c r="O380" s="42">
        <v>275</v>
      </c>
      <c r="P380" s="43">
        <v>238</v>
      </c>
      <c r="Q380" s="38">
        <v>3763504</v>
      </c>
      <c r="R380" s="39">
        <v>124</v>
      </c>
      <c r="S380" s="40">
        <v>102</v>
      </c>
      <c r="T380" s="41">
        <v>1096979</v>
      </c>
      <c r="U380" s="42">
        <v>383</v>
      </c>
      <c r="V380" s="43">
        <v>360</v>
      </c>
      <c r="W380" s="38">
        <v>666</v>
      </c>
      <c r="X380" s="39">
        <v>378</v>
      </c>
      <c r="Y380" s="40">
        <v>328</v>
      </c>
      <c r="Z380" s="41">
        <v>324</v>
      </c>
      <c r="AA380" s="108">
        <v>356</v>
      </c>
      <c r="AB380" s="45">
        <v>0</v>
      </c>
      <c r="AC380" s="37">
        <v>100</v>
      </c>
      <c r="AD380" s="46">
        <v>0</v>
      </c>
    </row>
    <row r="381" spans="1:30" s="3" customFormat="1" ht="18.75" customHeight="1">
      <c r="A381" s="32">
        <v>379</v>
      </c>
      <c r="B381" s="34" t="s">
        <v>456</v>
      </c>
      <c r="C381" s="35" t="s">
        <v>2674</v>
      </c>
      <c r="D381" s="45">
        <v>336</v>
      </c>
      <c r="E381" s="38">
        <v>2805237</v>
      </c>
      <c r="F381" s="39">
        <v>407</v>
      </c>
      <c r="G381" s="40">
        <v>361</v>
      </c>
      <c r="H381" s="41">
        <v>2805237</v>
      </c>
      <c r="I381" s="42">
        <v>271</v>
      </c>
      <c r="J381" s="43">
        <v>235</v>
      </c>
      <c r="K381" s="38">
        <v>1301639</v>
      </c>
      <c r="L381" s="39">
        <v>207</v>
      </c>
      <c r="M381" s="40">
        <v>180</v>
      </c>
      <c r="N381" s="41">
        <v>1904264</v>
      </c>
      <c r="O381" s="42">
        <v>354</v>
      </c>
      <c r="P381" s="43">
        <v>314</v>
      </c>
      <c r="Q381" s="38">
        <v>2500649</v>
      </c>
      <c r="R381" s="39">
        <v>149</v>
      </c>
      <c r="S381" s="40">
        <v>125</v>
      </c>
      <c r="T381" s="41">
        <v>890062</v>
      </c>
      <c r="U381" s="42">
        <v>408</v>
      </c>
      <c r="V381" s="43">
        <v>384</v>
      </c>
      <c r="W381" s="38">
        <v>110</v>
      </c>
      <c r="X381" s="39">
        <v>449</v>
      </c>
      <c r="Y381" s="40">
        <v>398</v>
      </c>
      <c r="Z381" s="41">
        <v>196</v>
      </c>
      <c r="AA381" s="108">
        <v>369</v>
      </c>
      <c r="AB381" s="45">
        <v>0</v>
      </c>
      <c r="AC381" s="37">
        <v>100</v>
      </c>
      <c r="AD381" s="46">
        <v>0</v>
      </c>
    </row>
    <row r="382" spans="1:30" s="3" customFormat="1" ht="18.75" customHeight="1">
      <c r="A382" s="48">
        <v>380</v>
      </c>
      <c r="B382" s="50" t="s">
        <v>457</v>
      </c>
      <c r="C382" s="51" t="s">
        <v>3054</v>
      </c>
      <c r="D382" s="52">
        <v>44</v>
      </c>
      <c r="E382" s="54">
        <v>2788385</v>
      </c>
      <c r="F382" s="55">
        <v>406</v>
      </c>
      <c r="G382" s="56">
        <v>46</v>
      </c>
      <c r="H382" s="57">
        <v>2812405</v>
      </c>
      <c r="I382" s="58">
        <v>437</v>
      </c>
      <c r="J382" s="59">
        <v>47</v>
      </c>
      <c r="K382" s="54">
        <v>486485</v>
      </c>
      <c r="L382" s="55">
        <v>20</v>
      </c>
      <c r="M382" s="56">
        <v>8</v>
      </c>
      <c r="N382" s="57">
        <v>13397080</v>
      </c>
      <c r="O382" s="58">
        <v>51</v>
      </c>
      <c r="P382" s="59">
        <v>11</v>
      </c>
      <c r="Q382" s="54">
        <v>14474057</v>
      </c>
      <c r="R382" s="55">
        <v>483</v>
      </c>
      <c r="S382" s="56">
        <v>41</v>
      </c>
      <c r="T382" s="57">
        <v>-882766</v>
      </c>
      <c r="U382" s="58">
        <v>246</v>
      </c>
      <c r="V382" s="59">
        <v>14</v>
      </c>
      <c r="W382" s="54">
        <v>9909</v>
      </c>
      <c r="X382" s="55">
        <v>117</v>
      </c>
      <c r="Y382" s="56">
        <v>32</v>
      </c>
      <c r="Z382" s="57">
        <v>1124</v>
      </c>
      <c r="AA382" s="109">
        <v>355</v>
      </c>
      <c r="AB382" s="52">
        <v>100</v>
      </c>
      <c r="AC382" s="60">
        <v>0</v>
      </c>
      <c r="AD382" s="61">
        <v>0</v>
      </c>
    </row>
    <row r="383" spans="1:30" s="3" customFormat="1" ht="18.75" customHeight="1">
      <c r="A383" s="167">
        <v>381</v>
      </c>
      <c r="B383" s="169" t="s">
        <v>1388</v>
      </c>
      <c r="C383" s="170" t="s">
        <v>3056</v>
      </c>
      <c r="D383" s="171">
        <v>337</v>
      </c>
      <c r="E383" s="173">
        <v>2769553</v>
      </c>
      <c r="F383" s="174">
        <v>402</v>
      </c>
      <c r="G383" s="175">
        <v>357</v>
      </c>
      <c r="H383" s="176">
        <v>2865245</v>
      </c>
      <c r="I383" s="177">
        <v>433</v>
      </c>
      <c r="J383" s="178">
        <v>387</v>
      </c>
      <c r="K383" s="173">
        <v>504506</v>
      </c>
      <c r="L383" s="174">
        <v>450</v>
      </c>
      <c r="M383" s="175">
        <v>411</v>
      </c>
      <c r="N383" s="176">
        <v>337148</v>
      </c>
      <c r="O383" s="177">
        <v>487</v>
      </c>
      <c r="P383" s="178">
        <v>436</v>
      </c>
      <c r="Q383" s="173">
        <v>1056520</v>
      </c>
      <c r="R383" s="174">
        <v>265</v>
      </c>
      <c r="S383" s="175">
        <v>236</v>
      </c>
      <c r="T383" s="176">
        <v>334460</v>
      </c>
      <c r="U383" s="177">
        <v>300</v>
      </c>
      <c r="V383" s="178">
        <v>285</v>
      </c>
      <c r="W383" s="173">
        <v>4704</v>
      </c>
      <c r="X383" s="174">
        <v>493</v>
      </c>
      <c r="Y383" s="175">
        <v>442</v>
      </c>
      <c r="Z383" s="176">
        <v>56</v>
      </c>
      <c r="AA383" s="179">
        <v>371</v>
      </c>
      <c r="AB383" s="171">
        <v>0</v>
      </c>
      <c r="AC383" s="180">
        <v>100</v>
      </c>
      <c r="AD383" s="181">
        <v>0</v>
      </c>
    </row>
    <row r="384" spans="1:30" s="3" customFormat="1" ht="18.75" customHeight="1">
      <c r="A384" s="137">
        <v>382</v>
      </c>
      <c r="B384" s="139" t="s">
        <v>1522</v>
      </c>
      <c r="C384" s="140" t="s">
        <v>3056</v>
      </c>
      <c r="D384" s="141">
        <v>338</v>
      </c>
      <c r="E384" s="143">
        <v>2764456</v>
      </c>
      <c r="F384" s="144">
        <v>397</v>
      </c>
      <c r="G384" s="145">
        <v>352</v>
      </c>
      <c r="H384" s="146">
        <v>2928798</v>
      </c>
      <c r="I384" s="147">
        <v>281</v>
      </c>
      <c r="J384" s="148">
        <v>244</v>
      </c>
      <c r="K384" s="143">
        <v>1247823</v>
      </c>
      <c r="L384" s="144">
        <v>372</v>
      </c>
      <c r="M384" s="145">
        <v>335</v>
      </c>
      <c r="N384" s="146">
        <v>728948</v>
      </c>
      <c r="O384" s="147">
        <v>364</v>
      </c>
      <c r="P384" s="148">
        <v>324</v>
      </c>
      <c r="Q384" s="143">
        <v>2347695</v>
      </c>
      <c r="R384" s="144">
        <v>344</v>
      </c>
      <c r="S384" s="145">
        <v>315</v>
      </c>
      <c r="T384" s="146">
        <v>135815</v>
      </c>
      <c r="U384" s="147">
        <v>98</v>
      </c>
      <c r="V384" s="148">
        <v>88</v>
      </c>
      <c r="W384" s="143">
        <v>30000</v>
      </c>
      <c r="X384" s="144">
        <v>441</v>
      </c>
      <c r="Y384" s="145">
        <v>390</v>
      </c>
      <c r="Z384" s="146">
        <v>214</v>
      </c>
      <c r="AA384" s="149">
        <v>210</v>
      </c>
      <c r="AB384" s="141">
        <v>0</v>
      </c>
      <c r="AC384" s="150">
        <v>0</v>
      </c>
      <c r="AD384" s="151">
        <v>100</v>
      </c>
    </row>
    <row r="385" spans="1:30" s="3" customFormat="1" ht="18.75" customHeight="1">
      <c r="A385" s="137">
        <v>383</v>
      </c>
      <c r="B385" s="139" t="s">
        <v>529</v>
      </c>
      <c r="C385" s="140" t="s">
        <v>3056</v>
      </c>
      <c r="D385" s="141">
        <v>339</v>
      </c>
      <c r="E385" s="143">
        <v>2763126</v>
      </c>
      <c r="F385" s="144">
        <v>405</v>
      </c>
      <c r="G385" s="145">
        <v>360</v>
      </c>
      <c r="H385" s="146">
        <v>2844113</v>
      </c>
      <c r="I385" s="147">
        <v>199</v>
      </c>
      <c r="J385" s="148">
        <v>171</v>
      </c>
      <c r="K385" s="143">
        <v>1812451</v>
      </c>
      <c r="L385" s="144">
        <v>81</v>
      </c>
      <c r="M385" s="145">
        <v>62</v>
      </c>
      <c r="N385" s="146">
        <v>4685646</v>
      </c>
      <c r="O385" s="147">
        <v>189</v>
      </c>
      <c r="P385" s="148">
        <v>160</v>
      </c>
      <c r="Q385" s="143">
        <v>5665267</v>
      </c>
      <c r="R385" s="144">
        <v>229</v>
      </c>
      <c r="S385" s="145">
        <v>200</v>
      </c>
      <c r="T385" s="146">
        <v>405254</v>
      </c>
      <c r="U385" s="147">
        <v>249</v>
      </c>
      <c r="V385" s="148">
        <v>235</v>
      </c>
      <c r="W385" s="143">
        <v>8894</v>
      </c>
      <c r="X385" s="144">
        <v>442</v>
      </c>
      <c r="Y385" s="145">
        <v>391</v>
      </c>
      <c r="Z385" s="146">
        <v>213</v>
      </c>
      <c r="AA385" s="149">
        <v>381</v>
      </c>
      <c r="AB385" s="141">
        <v>0</v>
      </c>
      <c r="AC385" s="150">
        <v>50</v>
      </c>
      <c r="AD385" s="151">
        <v>50</v>
      </c>
    </row>
    <row r="386" spans="1:30" s="3" customFormat="1" ht="18.75" customHeight="1">
      <c r="A386" s="32">
        <v>384</v>
      </c>
      <c r="B386" s="34" t="s">
        <v>458</v>
      </c>
      <c r="C386" s="35" t="s">
        <v>88</v>
      </c>
      <c r="D386" s="45">
        <v>340</v>
      </c>
      <c r="E386" s="38">
        <v>2748299</v>
      </c>
      <c r="F386" s="39">
        <v>356</v>
      </c>
      <c r="G386" s="40">
        <v>316</v>
      </c>
      <c r="H386" s="41">
        <v>3341539</v>
      </c>
      <c r="I386" s="42">
        <v>354</v>
      </c>
      <c r="J386" s="43">
        <v>313</v>
      </c>
      <c r="K386" s="38">
        <v>901089</v>
      </c>
      <c r="L386" s="39">
        <v>356</v>
      </c>
      <c r="M386" s="40">
        <v>320</v>
      </c>
      <c r="N386" s="41">
        <v>822479</v>
      </c>
      <c r="O386" s="42">
        <v>427</v>
      </c>
      <c r="P386" s="43">
        <v>379</v>
      </c>
      <c r="Q386" s="38">
        <v>1691207</v>
      </c>
      <c r="R386" s="39">
        <v>234</v>
      </c>
      <c r="S386" s="40">
        <v>205</v>
      </c>
      <c r="T386" s="41">
        <v>400586</v>
      </c>
      <c r="U386" s="42" t="s">
        <v>3052</v>
      </c>
      <c r="V386" s="43" t="s">
        <v>3052</v>
      </c>
      <c r="W386" s="44" t="s">
        <v>3052</v>
      </c>
      <c r="X386" s="39">
        <v>398</v>
      </c>
      <c r="Y386" s="40">
        <v>348</v>
      </c>
      <c r="Z386" s="41">
        <v>292</v>
      </c>
      <c r="AA386" s="108">
        <v>313</v>
      </c>
      <c r="AB386" s="45">
        <v>0</v>
      </c>
      <c r="AC386" s="37">
        <v>100</v>
      </c>
      <c r="AD386" s="46">
        <v>0</v>
      </c>
    </row>
    <row r="387" spans="1:30" s="3" customFormat="1" ht="18.75" customHeight="1">
      <c r="A387" s="48">
        <v>385</v>
      </c>
      <c r="B387" s="50" t="s">
        <v>459</v>
      </c>
      <c r="C387" s="51" t="s">
        <v>88</v>
      </c>
      <c r="D387" s="52">
        <v>341</v>
      </c>
      <c r="E387" s="54">
        <v>2747122</v>
      </c>
      <c r="F387" s="55">
        <v>346</v>
      </c>
      <c r="G387" s="56">
        <v>307</v>
      </c>
      <c r="H387" s="57">
        <v>3414878</v>
      </c>
      <c r="I387" s="58">
        <v>209</v>
      </c>
      <c r="J387" s="59">
        <v>181</v>
      </c>
      <c r="K387" s="54">
        <v>1723279</v>
      </c>
      <c r="L387" s="55">
        <v>341</v>
      </c>
      <c r="M387" s="56">
        <v>305</v>
      </c>
      <c r="N387" s="57">
        <v>926408</v>
      </c>
      <c r="O387" s="58">
        <v>293</v>
      </c>
      <c r="P387" s="59">
        <v>256</v>
      </c>
      <c r="Q387" s="54">
        <v>3421751</v>
      </c>
      <c r="R387" s="55">
        <v>288</v>
      </c>
      <c r="S387" s="56">
        <v>259</v>
      </c>
      <c r="T387" s="57">
        <v>263386</v>
      </c>
      <c r="U387" s="58">
        <v>313</v>
      </c>
      <c r="V387" s="59">
        <v>297</v>
      </c>
      <c r="W387" s="54">
        <v>4248</v>
      </c>
      <c r="X387" s="55">
        <v>339</v>
      </c>
      <c r="Y387" s="56">
        <v>289</v>
      </c>
      <c r="Z387" s="57">
        <v>403</v>
      </c>
      <c r="AA387" s="109">
        <v>383</v>
      </c>
      <c r="AB387" s="52">
        <v>0</v>
      </c>
      <c r="AC387" s="60">
        <v>100</v>
      </c>
      <c r="AD387" s="61">
        <v>0</v>
      </c>
    </row>
    <row r="388" spans="1:30" s="3" customFormat="1" ht="18.75" customHeight="1">
      <c r="A388" s="167">
        <v>386</v>
      </c>
      <c r="B388" s="169" t="s">
        <v>1372</v>
      </c>
      <c r="C388" s="170" t="s">
        <v>3056</v>
      </c>
      <c r="D388" s="171">
        <v>342</v>
      </c>
      <c r="E388" s="173">
        <v>2746875</v>
      </c>
      <c r="F388" s="174">
        <v>309</v>
      </c>
      <c r="G388" s="175">
        <v>276</v>
      </c>
      <c r="H388" s="176">
        <v>3829371</v>
      </c>
      <c r="I388" s="177">
        <v>368</v>
      </c>
      <c r="J388" s="178">
        <v>326</v>
      </c>
      <c r="K388" s="173">
        <v>841057</v>
      </c>
      <c r="L388" s="174">
        <v>439</v>
      </c>
      <c r="M388" s="175">
        <v>400</v>
      </c>
      <c r="N388" s="176">
        <v>410921</v>
      </c>
      <c r="O388" s="177">
        <v>389</v>
      </c>
      <c r="P388" s="178">
        <v>345</v>
      </c>
      <c r="Q388" s="173">
        <v>2118228</v>
      </c>
      <c r="R388" s="174">
        <v>349</v>
      </c>
      <c r="S388" s="175">
        <v>320</v>
      </c>
      <c r="T388" s="176">
        <v>118968</v>
      </c>
      <c r="U388" s="177">
        <v>133</v>
      </c>
      <c r="V388" s="178">
        <v>122</v>
      </c>
      <c r="W388" s="173">
        <v>23094</v>
      </c>
      <c r="X388" s="174">
        <v>363</v>
      </c>
      <c r="Y388" s="175">
        <v>313</v>
      </c>
      <c r="Z388" s="176">
        <v>355</v>
      </c>
      <c r="AA388" s="179">
        <v>381</v>
      </c>
      <c r="AB388" s="171">
        <v>0</v>
      </c>
      <c r="AC388" s="180">
        <v>100</v>
      </c>
      <c r="AD388" s="181">
        <v>0</v>
      </c>
    </row>
    <row r="389" spans="1:30" s="3" customFormat="1" ht="18.75" customHeight="1">
      <c r="A389" s="32">
        <v>387</v>
      </c>
      <c r="B389" s="34" t="s">
        <v>460</v>
      </c>
      <c r="C389" s="35" t="s">
        <v>1061</v>
      </c>
      <c r="D389" s="45">
        <v>343</v>
      </c>
      <c r="E389" s="38">
        <v>2745443</v>
      </c>
      <c r="F389" s="39">
        <v>390</v>
      </c>
      <c r="G389" s="40">
        <v>346</v>
      </c>
      <c r="H389" s="41">
        <v>3010361</v>
      </c>
      <c r="I389" s="42">
        <v>326</v>
      </c>
      <c r="J389" s="43">
        <v>286</v>
      </c>
      <c r="K389" s="38">
        <v>1041624</v>
      </c>
      <c r="L389" s="39">
        <v>367</v>
      </c>
      <c r="M389" s="40">
        <v>331</v>
      </c>
      <c r="N389" s="41">
        <v>739673</v>
      </c>
      <c r="O389" s="42">
        <v>445</v>
      </c>
      <c r="P389" s="43">
        <v>396</v>
      </c>
      <c r="Q389" s="38">
        <v>1594994</v>
      </c>
      <c r="R389" s="39">
        <v>125</v>
      </c>
      <c r="S389" s="40">
        <v>103</v>
      </c>
      <c r="T389" s="41">
        <v>1096247</v>
      </c>
      <c r="U389" s="42">
        <v>107</v>
      </c>
      <c r="V389" s="43">
        <v>97</v>
      </c>
      <c r="W389" s="38">
        <v>27935</v>
      </c>
      <c r="X389" s="39">
        <v>470</v>
      </c>
      <c r="Y389" s="40">
        <v>419</v>
      </c>
      <c r="Z389" s="41">
        <v>156</v>
      </c>
      <c r="AA389" s="108">
        <v>384</v>
      </c>
      <c r="AB389" s="45">
        <v>0</v>
      </c>
      <c r="AC389" s="37">
        <v>33</v>
      </c>
      <c r="AD389" s="46">
        <v>67</v>
      </c>
    </row>
    <row r="390" spans="1:30" s="3" customFormat="1" ht="18.75" customHeight="1">
      <c r="A390" s="32">
        <v>388</v>
      </c>
      <c r="B390" s="34" t="s">
        <v>461</v>
      </c>
      <c r="C390" s="35" t="s">
        <v>1061</v>
      </c>
      <c r="D390" s="45">
        <v>344</v>
      </c>
      <c r="E390" s="38">
        <v>2741704</v>
      </c>
      <c r="F390" s="39">
        <v>335</v>
      </c>
      <c r="G390" s="40">
        <v>298</v>
      </c>
      <c r="H390" s="41">
        <v>3556925</v>
      </c>
      <c r="I390" s="42">
        <v>254</v>
      </c>
      <c r="J390" s="43">
        <v>220</v>
      </c>
      <c r="K390" s="38">
        <v>1400945</v>
      </c>
      <c r="L390" s="39">
        <v>479</v>
      </c>
      <c r="M390" s="40">
        <v>438</v>
      </c>
      <c r="N390" s="41">
        <v>130845</v>
      </c>
      <c r="O390" s="42">
        <v>135</v>
      </c>
      <c r="P390" s="43">
        <v>113</v>
      </c>
      <c r="Q390" s="38">
        <v>7037300</v>
      </c>
      <c r="R390" s="39">
        <v>442</v>
      </c>
      <c r="S390" s="40">
        <v>411</v>
      </c>
      <c r="T390" s="41">
        <v>10238</v>
      </c>
      <c r="U390" s="42" t="s">
        <v>3052</v>
      </c>
      <c r="V390" s="43" t="s">
        <v>3052</v>
      </c>
      <c r="W390" s="44" t="s">
        <v>3052</v>
      </c>
      <c r="X390" s="39">
        <v>404</v>
      </c>
      <c r="Y390" s="40">
        <v>354</v>
      </c>
      <c r="Z390" s="41">
        <v>286</v>
      </c>
      <c r="AA390" s="108">
        <v>321</v>
      </c>
      <c r="AB390" s="45">
        <v>0</v>
      </c>
      <c r="AC390" s="37">
        <v>100</v>
      </c>
      <c r="AD390" s="46">
        <v>0</v>
      </c>
    </row>
    <row r="391" spans="1:30" s="3" customFormat="1" ht="18.75" customHeight="1">
      <c r="A391" s="32">
        <v>389</v>
      </c>
      <c r="B391" s="34" t="s">
        <v>462</v>
      </c>
      <c r="C391" s="35" t="s">
        <v>88</v>
      </c>
      <c r="D391" s="45">
        <v>345</v>
      </c>
      <c r="E391" s="38">
        <v>2716416</v>
      </c>
      <c r="F391" s="39">
        <v>412</v>
      </c>
      <c r="G391" s="40">
        <v>366</v>
      </c>
      <c r="H391" s="41">
        <v>2729149</v>
      </c>
      <c r="I391" s="42">
        <v>429</v>
      </c>
      <c r="J391" s="43">
        <v>383</v>
      </c>
      <c r="K391" s="38">
        <v>535345</v>
      </c>
      <c r="L391" s="39">
        <v>443</v>
      </c>
      <c r="M391" s="40">
        <v>404</v>
      </c>
      <c r="N391" s="41">
        <v>384748</v>
      </c>
      <c r="O391" s="42">
        <v>473</v>
      </c>
      <c r="P391" s="43">
        <v>423</v>
      </c>
      <c r="Q391" s="38">
        <v>1226287</v>
      </c>
      <c r="R391" s="39">
        <v>396</v>
      </c>
      <c r="S391" s="40">
        <v>366</v>
      </c>
      <c r="T391" s="41">
        <v>57576</v>
      </c>
      <c r="U391" s="42">
        <v>275</v>
      </c>
      <c r="V391" s="43">
        <v>260</v>
      </c>
      <c r="W391" s="38">
        <v>6285</v>
      </c>
      <c r="X391" s="39">
        <v>435</v>
      </c>
      <c r="Y391" s="40">
        <v>384</v>
      </c>
      <c r="Z391" s="41">
        <v>219</v>
      </c>
      <c r="AA391" s="108">
        <v>311</v>
      </c>
      <c r="AB391" s="45">
        <v>0</v>
      </c>
      <c r="AC391" s="37">
        <v>100</v>
      </c>
      <c r="AD391" s="46">
        <v>0</v>
      </c>
    </row>
    <row r="392" spans="1:30" s="3" customFormat="1" ht="18.75" customHeight="1">
      <c r="A392" s="152">
        <v>390</v>
      </c>
      <c r="B392" s="154" t="s">
        <v>463</v>
      </c>
      <c r="C392" s="155" t="s">
        <v>3056</v>
      </c>
      <c r="D392" s="156">
        <v>346</v>
      </c>
      <c r="E392" s="158">
        <v>2713516</v>
      </c>
      <c r="F392" s="159">
        <v>400</v>
      </c>
      <c r="G392" s="160">
        <v>355</v>
      </c>
      <c r="H392" s="161">
        <v>2875840</v>
      </c>
      <c r="I392" s="162">
        <v>353</v>
      </c>
      <c r="J392" s="163">
        <v>312</v>
      </c>
      <c r="K392" s="158">
        <v>901796</v>
      </c>
      <c r="L392" s="159">
        <v>261</v>
      </c>
      <c r="M392" s="160">
        <v>230</v>
      </c>
      <c r="N392" s="161">
        <v>1367744</v>
      </c>
      <c r="O392" s="162">
        <v>387</v>
      </c>
      <c r="P392" s="163">
        <v>343</v>
      </c>
      <c r="Q392" s="158">
        <v>2155633</v>
      </c>
      <c r="R392" s="159">
        <v>190</v>
      </c>
      <c r="S392" s="160">
        <v>165</v>
      </c>
      <c r="T392" s="161">
        <v>561652</v>
      </c>
      <c r="U392" s="162">
        <v>236</v>
      </c>
      <c r="V392" s="163">
        <v>223</v>
      </c>
      <c r="W392" s="158">
        <v>10612</v>
      </c>
      <c r="X392" s="159">
        <v>395</v>
      </c>
      <c r="Y392" s="160">
        <v>345</v>
      </c>
      <c r="Z392" s="161">
        <v>296</v>
      </c>
      <c r="AA392" s="164">
        <v>381</v>
      </c>
      <c r="AB392" s="156">
        <v>0</v>
      </c>
      <c r="AC392" s="165">
        <v>100</v>
      </c>
      <c r="AD392" s="166">
        <v>0</v>
      </c>
    </row>
    <row r="393" spans="1:30" s="3" customFormat="1" ht="18.75" customHeight="1">
      <c r="A393" s="167">
        <v>391</v>
      </c>
      <c r="B393" s="169" t="s">
        <v>1420</v>
      </c>
      <c r="C393" s="170" t="s">
        <v>3056</v>
      </c>
      <c r="D393" s="182">
        <v>347</v>
      </c>
      <c r="E393" s="173">
        <v>2713502</v>
      </c>
      <c r="F393" s="174">
        <v>304</v>
      </c>
      <c r="G393" s="175">
        <v>272</v>
      </c>
      <c r="H393" s="176">
        <v>3924451</v>
      </c>
      <c r="I393" s="177">
        <v>357</v>
      </c>
      <c r="J393" s="178">
        <v>316</v>
      </c>
      <c r="K393" s="173">
        <v>890049</v>
      </c>
      <c r="L393" s="174">
        <v>190</v>
      </c>
      <c r="M393" s="175">
        <v>164</v>
      </c>
      <c r="N393" s="176">
        <v>2090248</v>
      </c>
      <c r="O393" s="177">
        <v>218</v>
      </c>
      <c r="P393" s="178">
        <v>187</v>
      </c>
      <c r="Q393" s="173">
        <v>5072562</v>
      </c>
      <c r="R393" s="174">
        <v>375</v>
      </c>
      <c r="S393" s="175">
        <v>345</v>
      </c>
      <c r="T393" s="176">
        <v>85503</v>
      </c>
      <c r="U393" s="177">
        <v>327</v>
      </c>
      <c r="V393" s="178">
        <v>310</v>
      </c>
      <c r="W393" s="173">
        <v>3343</v>
      </c>
      <c r="X393" s="174">
        <v>308</v>
      </c>
      <c r="Y393" s="175">
        <v>258</v>
      </c>
      <c r="Z393" s="176">
        <v>450</v>
      </c>
      <c r="AA393" s="179">
        <v>383</v>
      </c>
      <c r="AB393" s="171">
        <v>0</v>
      </c>
      <c r="AC393" s="180">
        <v>100</v>
      </c>
      <c r="AD393" s="181">
        <v>0</v>
      </c>
    </row>
    <row r="394" spans="1:30" s="3" customFormat="1" ht="18.75" customHeight="1">
      <c r="A394" s="137">
        <v>392</v>
      </c>
      <c r="B394" s="139" t="s">
        <v>1470</v>
      </c>
      <c r="C394" s="140" t="s">
        <v>3056</v>
      </c>
      <c r="D394" s="141">
        <v>348</v>
      </c>
      <c r="E394" s="143">
        <v>2713014</v>
      </c>
      <c r="F394" s="144">
        <v>96</v>
      </c>
      <c r="G394" s="145">
        <v>81</v>
      </c>
      <c r="H394" s="146">
        <v>11330320</v>
      </c>
      <c r="I394" s="147">
        <v>241</v>
      </c>
      <c r="J394" s="148">
        <v>211</v>
      </c>
      <c r="K394" s="143">
        <v>1487400</v>
      </c>
      <c r="L394" s="144">
        <v>174</v>
      </c>
      <c r="M394" s="145">
        <v>148</v>
      </c>
      <c r="N394" s="146">
        <v>2388468</v>
      </c>
      <c r="O394" s="147">
        <v>194</v>
      </c>
      <c r="P394" s="148">
        <v>164</v>
      </c>
      <c r="Q394" s="143">
        <v>5504106</v>
      </c>
      <c r="R394" s="144">
        <v>203</v>
      </c>
      <c r="S394" s="145">
        <v>177</v>
      </c>
      <c r="T394" s="146">
        <v>501089</v>
      </c>
      <c r="U394" s="147">
        <v>135</v>
      </c>
      <c r="V394" s="148">
        <v>124</v>
      </c>
      <c r="W394" s="143">
        <v>22747</v>
      </c>
      <c r="X394" s="144">
        <v>267</v>
      </c>
      <c r="Y394" s="145">
        <v>222</v>
      </c>
      <c r="Z394" s="146">
        <v>531</v>
      </c>
      <c r="AA394" s="149">
        <v>311</v>
      </c>
      <c r="AB394" s="141">
        <v>0</v>
      </c>
      <c r="AC394" s="150">
        <v>60</v>
      </c>
      <c r="AD394" s="151">
        <v>40</v>
      </c>
    </row>
    <row r="395" spans="1:30" s="3" customFormat="1" ht="18.75" customHeight="1">
      <c r="A395" s="32">
        <v>393</v>
      </c>
      <c r="B395" s="34" t="s">
        <v>307</v>
      </c>
      <c r="C395" s="35" t="s">
        <v>88</v>
      </c>
      <c r="D395" s="45">
        <v>349</v>
      </c>
      <c r="E395" s="38">
        <v>2710805</v>
      </c>
      <c r="F395" s="39">
        <v>373</v>
      </c>
      <c r="G395" s="40">
        <v>330</v>
      </c>
      <c r="H395" s="41">
        <v>3148344</v>
      </c>
      <c r="I395" s="42">
        <v>283</v>
      </c>
      <c r="J395" s="43">
        <v>246</v>
      </c>
      <c r="K395" s="38">
        <v>1229755</v>
      </c>
      <c r="L395" s="39">
        <v>377</v>
      </c>
      <c r="M395" s="40">
        <v>340</v>
      </c>
      <c r="N395" s="41">
        <v>712815</v>
      </c>
      <c r="O395" s="42">
        <v>429</v>
      </c>
      <c r="P395" s="43">
        <v>381</v>
      </c>
      <c r="Q395" s="38">
        <v>1674299</v>
      </c>
      <c r="R395" s="39">
        <v>197</v>
      </c>
      <c r="S395" s="40">
        <v>172</v>
      </c>
      <c r="T395" s="41">
        <v>537180</v>
      </c>
      <c r="U395" s="42">
        <v>405</v>
      </c>
      <c r="V395" s="43">
        <v>382</v>
      </c>
      <c r="W395" s="38">
        <v>134</v>
      </c>
      <c r="X395" s="39">
        <v>373</v>
      </c>
      <c r="Y395" s="40">
        <v>323</v>
      </c>
      <c r="Z395" s="41">
        <v>342</v>
      </c>
      <c r="AA395" s="108">
        <v>352</v>
      </c>
      <c r="AB395" s="45">
        <v>0</v>
      </c>
      <c r="AC395" s="37">
        <v>49</v>
      </c>
      <c r="AD395" s="46">
        <v>51</v>
      </c>
    </row>
    <row r="396" spans="1:30" s="3" customFormat="1" ht="18.75" customHeight="1">
      <c r="A396" s="32">
        <v>394</v>
      </c>
      <c r="B396" s="34" t="s">
        <v>1833</v>
      </c>
      <c r="C396" s="35" t="s">
        <v>3054</v>
      </c>
      <c r="D396" s="36">
        <v>45</v>
      </c>
      <c r="E396" s="38">
        <v>2696760</v>
      </c>
      <c r="F396" s="39">
        <v>415</v>
      </c>
      <c r="G396" s="40">
        <v>47</v>
      </c>
      <c r="H396" s="41">
        <v>2696760</v>
      </c>
      <c r="I396" s="42">
        <v>244</v>
      </c>
      <c r="J396" s="43">
        <v>32</v>
      </c>
      <c r="K396" s="38">
        <v>1442896</v>
      </c>
      <c r="L396" s="39">
        <v>218</v>
      </c>
      <c r="M396" s="40">
        <v>28</v>
      </c>
      <c r="N396" s="41">
        <v>1782213</v>
      </c>
      <c r="O396" s="42">
        <v>418</v>
      </c>
      <c r="P396" s="43">
        <v>48</v>
      </c>
      <c r="Q396" s="38">
        <v>1807768</v>
      </c>
      <c r="R396" s="39">
        <v>144</v>
      </c>
      <c r="S396" s="40">
        <v>24</v>
      </c>
      <c r="T396" s="41">
        <v>937346</v>
      </c>
      <c r="U396" s="42">
        <v>153</v>
      </c>
      <c r="V396" s="43">
        <v>12</v>
      </c>
      <c r="W396" s="38">
        <v>20157</v>
      </c>
      <c r="X396" s="39">
        <v>285</v>
      </c>
      <c r="Y396" s="40">
        <v>47</v>
      </c>
      <c r="Z396" s="41">
        <v>500</v>
      </c>
      <c r="AA396" s="108">
        <v>311</v>
      </c>
      <c r="AB396" s="45">
        <v>100</v>
      </c>
      <c r="AC396" s="37">
        <v>0</v>
      </c>
      <c r="AD396" s="46">
        <v>0</v>
      </c>
    </row>
    <row r="397" spans="1:30" s="3" customFormat="1" ht="18.75" customHeight="1">
      <c r="A397" s="48">
        <v>395</v>
      </c>
      <c r="B397" s="50" t="s">
        <v>1380</v>
      </c>
      <c r="C397" s="51" t="s">
        <v>3098</v>
      </c>
      <c r="D397" s="52">
        <v>350</v>
      </c>
      <c r="E397" s="54">
        <v>2692463</v>
      </c>
      <c r="F397" s="55">
        <v>416</v>
      </c>
      <c r="G397" s="56">
        <v>369</v>
      </c>
      <c r="H397" s="57">
        <v>2693843</v>
      </c>
      <c r="I397" s="58">
        <v>290</v>
      </c>
      <c r="J397" s="59">
        <v>253</v>
      </c>
      <c r="K397" s="54">
        <v>1209052</v>
      </c>
      <c r="L397" s="55">
        <v>357</v>
      </c>
      <c r="M397" s="56">
        <v>321</v>
      </c>
      <c r="N397" s="57">
        <v>813164</v>
      </c>
      <c r="O397" s="58">
        <v>251</v>
      </c>
      <c r="P397" s="59">
        <v>217</v>
      </c>
      <c r="Q397" s="54">
        <v>4267117</v>
      </c>
      <c r="R397" s="55">
        <v>455</v>
      </c>
      <c r="S397" s="56">
        <v>424</v>
      </c>
      <c r="T397" s="57">
        <v>-131888</v>
      </c>
      <c r="U397" s="58">
        <v>203</v>
      </c>
      <c r="V397" s="59">
        <v>191</v>
      </c>
      <c r="W397" s="54">
        <v>14482</v>
      </c>
      <c r="X397" s="55">
        <v>96</v>
      </c>
      <c r="Y397" s="56">
        <v>66</v>
      </c>
      <c r="Z397" s="57">
        <v>1281</v>
      </c>
      <c r="AA397" s="109">
        <v>321</v>
      </c>
      <c r="AB397" s="52">
        <v>0</v>
      </c>
      <c r="AC397" s="60">
        <v>100</v>
      </c>
      <c r="AD397" s="61">
        <v>0</v>
      </c>
    </row>
    <row r="398" spans="1:30" s="3" customFormat="1" ht="18.75" customHeight="1">
      <c r="A398" s="18">
        <v>396</v>
      </c>
      <c r="B398" s="20" t="s">
        <v>464</v>
      </c>
      <c r="C398" s="21" t="s">
        <v>88</v>
      </c>
      <c r="D398" s="22">
        <v>351</v>
      </c>
      <c r="E398" s="24">
        <v>2687838</v>
      </c>
      <c r="F398" s="25">
        <v>318</v>
      </c>
      <c r="G398" s="26">
        <v>284</v>
      </c>
      <c r="H398" s="27">
        <v>3737753</v>
      </c>
      <c r="I398" s="28" t="s">
        <v>3052</v>
      </c>
      <c r="J398" s="29" t="s">
        <v>3052</v>
      </c>
      <c r="K398" s="24">
        <v>-427532</v>
      </c>
      <c r="L398" s="25">
        <v>455</v>
      </c>
      <c r="M398" s="26">
        <v>416</v>
      </c>
      <c r="N398" s="27">
        <v>320752</v>
      </c>
      <c r="O398" s="28">
        <v>259</v>
      </c>
      <c r="P398" s="29">
        <v>223</v>
      </c>
      <c r="Q398" s="24">
        <v>4132119</v>
      </c>
      <c r="R398" s="25">
        <v>447</v>
      </c>
      <c r="S398" s="26">
        <v>416</v>
      </c>
      <c r="T398" s="27">
        <v>4411</v>
      </c>
      <c r="U398" s="28">
        <v>240</v>
      </c>
      <c r="V398" s="29">
        <v>227</v>
      </c>
      <c r="W398" s="24">
        <v>10277</v>
      </c>
      <c r="X398" s="25">
        <v>358</v>
      </c>
      <c r="Y398" s="26">
        <v>308</v>
      </c>
      <c r="Z398" s="27">
        <v>366</v>
      </c>
      <c r="AA398" s="107">
        <v>383</v>
      </c>
      <c r="AB398" s="22">
        <v>0</v>
      </c>
      <c r="AC398" s="30">
        <v>100</v>
      </c>
      <c r="AD398" s="31">
        <v>0</v>
      </c>
    </row>
    <row r="399" spans="1:30" s="3" customFormat="1" ht="18.75" customHeight="1">
      <c r="A399" s="32">
        <v>397</v>
      </c>
      <c r="B399" s="34" t="s">
        <v>465</v>
      </c>
      <c r="C399" s="35" t="s">
        <v>2657</v>
      </c>
      <c r="D399" s="45">
        <v>352</v>
      </c>
      <c r="E399" s="38">
        <v>2670657</v>
      </c>
      <c r="F399" s="39">
        <v>343</v>
      </c>
      <c r="G399" s="40">
        <v>304</v>
      </c>
      <c r="H399" s="41">
        <v>3431178</v>
      </c>
      <c r="I399" s="42">
        <v>158</v>
      </c>
      <c r="J399" s="43">
        <v>132</v>
      </c>
      <c r="K399" s="38">
        <v>2246976</v>
      </c>
      <c r="L399" s="39">
        <v>206</v>
      </c>
      <c r="M399" s="40">
        <v>179</v>
      </c>
      <c r="N399" s="41">
        <v>1914234</v>
      </c>
      <c r="O399" s="42">
        <v>302</v>
      </c>
      <c r="P399" s="43">
        <v>265</v>
      </c>
      <c r="Q399" s="38">
        <v>3270163</v>
      </c>
      <c r="R399" s="39">
        <v>101</v>
      </c>
      <c r="S399" s="40">
        <v>82</v>
      </c>
      <c r="T399" s="41">
        <v>1346537</v>
      </c>
      <c r="U399" s="42">
        <v>262</v>
      </c>
      <c r="V399" s="43">
        <v>248</v>
      </c>
      <c r="W399" s="38">
        <v>7513</v>
      </c>
      <c r="X399" s="39">
        <v>50</v>
      </c>
      <c r="Y399" s="40">
        <v>28</v>
      </c>
      <c r="Z399" s="41">
        <v>1892</v>
      </c>
      <c r="AA399" s="108">
        <v>321</v>
      </c>
      <c r="AB399" s="45">
        <v>0</v>
      </c>
      <c r="AC399" s="37">
        <v>100</v>
      </c>
      <c r="AD399" s="46">
        <v>0</v>
      </c>
    </row>
    <row r="400" spans="1:30" s="3" customFormat="1" ht="18.75" customHeight="1">
      <c r="A400" s="137">
        <v>398</v>
      </c>
      <c r="B400" s="139" t="s">
        <v>1261</v>
      </c>
      <c r="C400" s="140" t="s">
        <v>3056</v>
      </c>
      <c r="D400" s="141">
        <v>353</v>
      </c>
      <c r="E400" s="143">
        <v>2639282</v>
      </c>
      <c r="F400" s="144">
        <v>401</v>
      </c>
      <c r="G400" s="145">
        <v>356</v>
      </c>
      <c r="H400" s="146">
        <v>2869007</v>
      </c>
      <c r="I400" s="147">
        <v>475</v>
      </c>
      <c r="J400" s="148">
        <v>426</v>
      </c>
      <c r="K400" s="143">
        <v>208902</v>
      </c>
      <c r="L400" s="144">
        <v>433</v>
      </c>
      <c r="M400" s="145">
        <v>395</v>
      </c>
      <c r="N400" s="146">
        <v>434971</v>
      </c>
      <c r="O400" s="147">
        <v>315</v>
      </c>
      <c r="P400" s="148">
        <v>277</v>
      </c>
      <c r="Q400" s="143">
        <v>3120910</v>
      </c>
      <c r="R400" s="144">
        <v>415</v>
      </c>
      <c r="S400" s="145">
        <v>385</v>
      </c>
      <c r="T400" s="146">
        <v>35752</v>
      </c>
      <c r="U400" s="147">
        <v>162</v>
      </c>
      <c r="V400" s="148">
        <v>150</v>
      </c>
      <c r="W400" s="143">
        <v>19302</v>
      </c>
      <c r="X400" s="144">
        <v>168</v>
      </c>
      <c r="Y400" s="145">
        <v>130</v>
      </c>
      <c r="Z400" s="146">
        <v>850</v>
      </c>
      <c r="AA400" s="149">
        <v>322</v>
      </c>
      <c r="AB400" s="141">
        <v>0</v>
      </c>
      <c r="AC400" s="150">
        <v>100</v>
      </c>
      <c r="AD400" s="151">
        <v>0</v>
      </c>
    </row>
    <row r="401" spans="1:30" s="3" customFormat="1" ht="18.75" customHeight="1">
      <c r="A401" s="137">
        <v>399</v>
      </c>
      <c r="B401" s="139" t="s">
        <v>927</v>
      </c>
      <c r="C401" s="140" t="s">
        <v>3056</v>
      </c>
      <c r="D401" s="141">
        <v>354</v>
      </c>
      <c r="E401" s="143">
        <v>2629427</v>
      </c>
      <c r="F401" s="144">
        <v>417</v>
      </c>
      <c r="G401" s="145">
        <v>370</v>
      </c>
      <c r="H401" s="146">
        <v>2668475</v>
      </c>
      <c r="I401" s="147">
        <v>474</v>
      </c>
      <c r="J401" s="148">
        <v>425</v>
      </c>
      <c r="K401" s="143">
        <v>212330</v>
      </c>
      <c r="L401" s="144">
        <v>488</v>
      </c>
      <c r="M401" s="145">
        <v>445</v>
      </c>
      <c r="N401" s="146">
        <v>56712</v>
      </c>
      <c r="O401" s="147">
        <v>495</v>
      </c>
      <c r="P401" s="148">
        <v>444</v>
      </c>
      <c r="Q401" s="143">
        <v>901038</v>
      </c>
      <c r="R401" s="144">
        <v>444</v>
      </c>
      <c r="S401" s="145">
        <v>413</v>
      </c>
      <c r="T401" s="146">
        <v>9648</v>
      </c>
      <c r="U401" s="147">
        <v>417</v>
      </c>
      <c r="V401" s="148">
        <v>391</v>
      </c>
      <c r="W401" s="143">
        <v>38</v>
      </c>
      <c r="X401" s="144">
        <v>483</v>
      </c>
      <c r="Y401" s="145">
        <v>432</v>
      </c>
      <c r="Z401" s="146">
        <v>115</v>
      </c>
      <c r="AA401" s="149">
        <v>311</v>
      </c>
      <c r="AB401" s="141">
        <v>0</v>
      </c>
      <c r="AC401" s="150">
        <v>100</v>
      </c>
      <c r="AD401" s="151">
        <v>0</v>
      </c>
    </row>
    <row r="402" spans="1:30" s="3" customFormat="1" ht="18.75" customHeight="1">
      <c r="A402" s="48">
        <v>400</v>
      </c>
      <c r="B402" s="50" t="s">
        <v>466</v>
      </c>
      <c r="C402" s="51" t="s">
        <v>2976</v>
      </c>
      <c r="D402" s="52">
        <v>355</v>
      </c>
      <c r="E402" s="54">
        <v>2622025</v>
      </c>
      <c r="F402" s="55">
        <v>421</v>
      </c>
      <c r="G402" s="56">
        <v>374</v>
      </c>
      <c r="H402" s="57">
        <v>2622025</v>
      </c>
      <c r="I402" s="58">
        <v>313</v>
      </c>
      <c r="J402" s="59">
        <v>274</v>
      </c>
      <c r="K402" s="54">
        <v>1118423</v>
      </c>
      <c r="L402" s="55">
        <v>226</v>
      </c>
      <c r="M402" s="56">
        <v>197</v>
      </c>
      <c r="N402" s="57">
        <v>1722740</v>
      </c>
      <c r="O402" s="58">
        <v>94</v>
      </c>
      <c r="P402" s="59">
        <v>77</v>
      </c>
      <c r="Q402" s="54">
        <v>9419608</v>
      </c>
      <c r="R402" s="55">
        <v>377</v>
      </c>
      <c r="S402" s="56">
        <v>347</v>
      </c>
      <c r="T402" s="57">
        <v>81405</v>
      </c>
      <c r="U402" s="58">
        <v>298</v>
      </c>
      <c r="V402" s="59">
        <v>283</v>
      </c>
      <c r="W402" s="54">
        <v>4776</v>
      </c>
      <c r="X402" s="55">
        <v>386</v>
      </c>
      <c r="Y402" s="56">
        <v>336</v>
      </c>
      <c r="Z402" s="57">
        <v>312</v>
      </c>
      <c r="AA402" s="109">
        <v>210</v>
      </c>
      <c r="AB402" s="52">
        <v>0</v>
      </c>
      <c r="AC402" s="60">
        <v>100</v>
      </c>
      <c r="AD402" s="61">
        <v>0</v>
      </c>
    </row>
    <row r="403" spans="1:30" s="3" customFormat="1" ht="18.75" customHeight="1">
      <c r="A403" s="18">
        <v>401</v>
      </c>
      <c r="B403" s="20" t="s">
        <v>467</v>
      </c>
      <c r="C403" s="21" t="s">
        <v>3058</v>
      </c>
      <c r="D403" s="22">
        <v>356</v>
      </c>
      <c r="E403" s="24">
        <v>2620965</v>
      </c>
      <c r="F403" s="25">
        <v>419</v>
      </c>
      <c r="G403" s="26">
        <v>372</v>
      </c>
      <c r="H403" s="27">
        <v>2634101</v>
      </c>
      <c r="I403" s="28">
        <v>208</v>
      </c>
      <c r="J403" s="29">
        <v>180</v>
      </c>
      <c r="K403" s="24">
        <v>1728838</v>
      </c>
      <c r="L403" s="25">
        <v>201</v>
      </c>
      <c r="M403" s="26">
        <v>175</v>
      </c>
      <c r="N403" s="27">
        <v>1946320</v>
      </c>
      <c r="O403" s="28">
        <v>321</v>
      </c>
      <c r="P403" s="29">
        <v>283</v>
      </c>
      <c r="Q403" s="24">
        <v>3016443</v>
      </c>
      <c r="R403" s="25">
        <v>155</v>
      </c>
      <c r="S403" s="26">
        <v>131</v>
      </c>
      <c r="T403" s="27">
        <v>832210</v>
      </c>
      <c r="U403" s="28" t="s">
        <v>3052</v>
      </c>
      <c r="V403" s="29" t="s">
        <v>3052</v>
      </c>
      <c r="W403" s="64" t="s">
        <v>3052</v>
      </c>
      <c r="X403" s="25">
        <v>424</v>
      </c>
      <c r="Y403" s="26">
        <v>373</v>
      </c>
      <c r="Z403" s="27">
        <v>245</v>
      </c>
      <c r="AA403" s="107">
        <v>369</v>
      </c>
      <c r="AB403" s="22">
        <v>0</v>
      </c>
      <c r="AC403" s="30">
        <v>64</v>
      </c>
      <c r="AD403" s="31">
        <v>36</v>
      </c>
    </row>
    <row r="404" spans="1:30" s="3" customFormat="1" ht="18.75" customHeight="1">
      <c r="A404" s="137">
        <v>402</v>
      </c>
      <c r="B404" s="139" t="s">
        <v>1211</v>
      </c>
      <c r="C404" s="140" t="s">
        <v>3056</v>
      </c>
      <c r="D404" s="141">
        <v>357</v>
      </c>
      <c r="E404" s="143">
        <v>2619783</v>
      </c>
      <c r="F404" s="144">
        <v>364</v>
      </c>
      <c r="G404" s="145">
        <v>322</v>
      </c>
      <c r="H404" s="146">
        <v>3207835</v>
      </c>
      <c r="I404" s="147">
        <v>450</v>
      </c>
      <c r="J404" s="148">
        <v>402</v>
      </c>
      <c r="K404" s="143">
        <v>392406</v>
      </c>
      <c r="L404" s="144">
        <v>416</v>
      </c>
      <c r="M404" s="145">
        <v>378</v>
      </c>
      <c r="N404" s="146">
        <v>540966</v>
      </c>
      <c r="O404" s="147">
        <v>381</v>
      </c>
      <c r="P404" s="148">
        <v>338</v>
      </c>
      <c r="Q404" s="143">
        <v>2196067</v>
      </c>
      <c r="R404" s="144">
        <v>398</v>
      </c>
      <c r="S404" s="145">
        <v>368</v>
      </c>
      <c r="T404" s="146">
        <v>54058</v>
      </c>
      <c r="U404" s="147">
        <v>122</v>
      </c>
      <c r="V404" s="148">
        <v>112</v>
      </c>
      <c r="W404" s="143">
        <v>24966</v>
      </c>
      <c r="X404" s="144">
        <v>212</v>
      </c>
      <c r="Y404" s="145">
        <v>169</v>
      </c>
      <c r="Z404" s="146">
        <v>700</v>
      </c>
      <c r="AA404" s="149">
        <v>321</v>
      </c>
      <c r="AB404" s="141">
        <v>0</v>
      </c>
      <c r="AC404" s="150">
        <v>100</v>
      </c>
      <c r="AD404" s="151">
        <v>0</v>
      </c>
    </row>
    <row r="405" spans="1:30" s="3" customFormat="1" ht="18.75" customHeight="1">
      <c r="A405" s="32">
        <v>403</v>
      </c>
      <c r="B405" s="34" t="s">
        <v>468</v>
      </c>
      <c r="C405" s="35" t="s">
        <v>1054</v>
      </c>
      <c r="D405" s="45">
        <v>358</v>
      </c>
      <c r="E405" s="38">
        <v>2617669</v>
      </c>
      <c r="F405" s="39">
        <v>411</v>
      </c>
      <c r="G405" s="40">
        <v>365</v>
      </c>
      <c r="H405" s="41">
        <v>2751833</v>
      </c>
      <c r="I405" s="42">
        <v>390</v>
      </c>
      <c r="J405" s="43">
        <v>348</v>
      </c>
      <c r="K405" s="38">
        <v>751314</v>
      </c>
      <c r="L405" s="39">
        <v>253</v>
      </c>
      <c r="M405" s="40">
        <v>222</v>
      </c>
      <c r="N405" s="41">
        <v>1449858</v>
      </c>
      <c r="O405" s="42">
        <v>335</v>
      </c>
      <c r="P405" s="43">
        <v>297</v>
      </c>
      <c r="Q405" s="38">
        <v>2763996</v>
      </c>
      <c r="R405" s="39">
        <v>283</v>
      </c>
      <c r="S405" s="40">
        <v>254</v>
      </c>
      <c r="T405" s="41">
        <v>270214</v>
      </c>
      <c r="U405" s="42">
        <v>200</v>
      </c>
      <c r="V405" s="43">
        <v>188</v>
      </c>
      <c r="W405" s="38">
        <v>15038</v>
      </c>
      <c r="X405" s="39">
        <v>377</v>
      </c>
      <c r="Y405" s="40">
        <v>327</v>
      </c>
      <c r="Z405" s="41">
        <v>325</v>
      </c>
      <c r="AA405" s="108">
        <v>321</v>
      </c>
      <c r="AB405" s="45">
        <v>0</v>
      </c>
      <c r="AC405" s="37">
        <v>100</v>
      </c>
      <c r="AD405" s="46">
        <v>0</v>
      </c>
    </row>
    <row r="406" spans="1:30" s="3" customFormat="1" ht="18.75" customHeight="1">
      <c r="A406" s="32">
        <v>404</v>
      </c>
      <c r="B406" s="34" t="s">
        <v>2306</v>
      </c>
      <c r="C406" s="35" t="s">
        <v>2187</v>
      </c>
      <c r="D406" s="45">
        <v>359</v>
      </c>
      <c r="E406" s="38">
        <v>2616923</v>
      </c>
      <c r="F406" s="39">
        <v>420</v>
      </c>
      <c r="G406" s="40">
        <v>373</v>
      </c>
      <c r="H406" s="41">
        <v>2626034</v>
      </c>
      <c r="I406" s="42">
        <v>330</v>
      </c>
      <c r="J406" s="43">
        <v>289</v>
      </c>
      <c r="K406" s="38">
        <v>1028465</v>
      </c>
      <c r="L406" s="39">
        <v>330</v>
      </c>
      <c r="M406" s="40">
        <v>294</v>
      </c>
      <c r="N406" s="41">
        <v>971535</v>
      </c>
      <c r="O406" s="42">
        <v>428</v>
      </c>
      <c r="P406" s="43">
        <v>380</v>
      </c>
      <c r="Q406" s="38">
        <v>1684144</v>
      </c>
      <c r="R406" s="39">
        <v>336</v>
      </c>
      <c r="S406" s="40">
        <v>307</v>
      </c>
      <c r="T406" s="41">
        <v>142739</v>
      </c>
      <c r="U406" s="42">
        <v>188</v>
      </c>
      <c r="V406" s="43">
        <v>176</v>
      </c>
      <c r="W406" s="38">
        <v>16083</v>
      </c>
      <c r="X406" s="39">
        <v>166</v>
      </c>
      <c r="Y406" s="40">
        <v>128</v>
      </c>
      <c r="Z406" s="41">
        <v>857</v>
      </c>
      <c r="AA406" s="108">
        <v>321</v>
      </c>
      <c r="AB406" s="45">
        <v>0</v>
      </c>
      <c r="AC406" s="37">
        <v>100</v>
      </c>
      <c r="AD406" s="46">
        <v>0</v>
      </c>
    </row>
    <row r="407" spans="1:30" s="3" customFormat="1" ht="18.75" customHeight="1">
      <c r="A407" s="152">
        <v>405</v>
      </c>
      <c r="B407" s="154" t="s">
        <v>923</v>
      </c>
      <c r="C407" s="155" t="s">
        <v>3056</v>
      </c>
      <c r="D407" s="156">
        <v>360</v>
      </c>
      <c r="E407" s="158">
        <v>2575025</v>
      </c>
      <c r="F407" s="159">
        <v>428</v>
      </c>
      <c r="G407" s="160">
        <v>381</v>
      </c>
      <c r="H407" s="161">
        <v>2575025</v>
      </c>
      <c r="I407" s="162">
        <v>306</v>
      </c>
      <c r="J407" s="163">
        <v>268</v>
      </c>
      <c r="K407" s="158">
        <v>1155132</v>
      </c>
      <c r="L407" s="159">
        <v>256</v>
      </c>
      <c r="M407" s="160">
        <v>225</v>
      </c>
      <c r="N407" s="161">
        <v>1425875</v>
      </c>
      <c r="O407" s="162">
        <v>327</v>
      </c>
      <c r="P407" s="163">
        <v>289</v>
      </c>
      <c r="Q407" s="158">
        <v>2964316</v>
      </c>
      <c r="R407" s="159">
        <v>286</v>
      </c>
      <c r="S407" s="160">
        <v>257</v>
      </c>
      <c r="T407" s="161">
        <v>266310</v>
      </c>
      <c r="U407" s="162">
        <v>174</v>
      </c>
      <c r="V407" s="163">
        <v>162</v>
      </c>
      <c r="W407" s="158">
        <v>17442</v>
      </c>
      <c r="X407" s="159">
        <v>258</v>
      </c>
      <c r="Y407" s="160">
        <v>213</v>
      </c>
      <c r="Z407" s="161">
        <v>550</v>
      </c>
      <c r="AA407" s="164">
        <v>321</v>
      </c>
      <c r="AB407" s="156">
        <v>0</v>
      </c>
      <c r="AC407" s="165">
        <v>100</v>
      </c>
      <c r="AD407" s="166">
        <v>0</v>
      </c>
    </row>
    <row r="408" spans="1:30" s="3" customFormat="1" ht="18.75" customHeight="1">
      <c r="A408" s="167">
        <v>406</v>
      </c>
      <c r="B408" s="169" t="s">
        <v>918</v>
      </c>
      <c r="C408" s="170" t="s">
        <v>3056</v>
      </c>
      <c r="D408" s="171">
        <v>361</v>
      </c>
      <c r="E408" s="173">
        <v>2556312</v>
      </c>
      <c r="F408" s="174">
        <v>431</v>
      </c>
      <c r="G408" s="175">
        <v>384</v>
      </c>
      <c r="H408" s="176">
        <v>2556312</v>
      </c>
      <c r="I408" s="177">
        <v>364</v>
      </c>
      <c r="J408" s="178">
        <v>323</v>
      </c>
      <c r="K408" s="173">
        <v>861894</v>
      </c>
      <c r="L408" s="174">
        <v>417</v>
      </c>
      <c r="M408" s="175">
        <v>379</v>
      </c>
      <c r="N408" s="176">
        <v>538299</v>
      </c>
      <c r="O408" s="177">
        <v>476</v>
      </c>
      <c r="P408" s="178">
        <v>425</v>
      </c>
      <c r="Q408" s="173">
        <v>1212777</v>
      </c>
      <c r="R408" s="174">
        <v>312</v>
      </c>
      <c r="S408" s="175">
        <v>283</v>
      </c>
      <c r="T408" s="176">
        <v>188629</v>
      </c>
      <c r="U408" s="177">
        <v>305</v>
      </c>
      <c r="V408" s="178">
        <v>289</v>
      </c>
      <c r="W408" s="173">
        <v>4571</v>
      </c>
      <c r="X408" s="174">
        <v>270</v>
      </c>
      <c r="Y408" s="175">
        <v>225</v>
      </c>
      <c r="Z408" s="176">
        <v>530</v>
      </c>
      <c r="AA408" s="179">
        <v>372</v>
      </c>
      <c r="AB408" s="171">
        <v>0</v>
      </c>
      <c r="AC408" s="180">
        <v>100</v>
      </c>
      <c r="AD408" s="181">
        <v>0</v>
      </c>
    </row>
    <row r="409" spans="1:30" s="3" customFormat="1" ht="18.75" customHeight="1">
      <c r="A409" s="137">
        <v>407</v>
      </c>
      <c r="B409" s="188" t="s">
        <v>3052</v>
      </c>
      <c r="C409" s="140" t="s">
        <v>3056</v>
      </c>
      <c r="D409" s="185">
        <v>362</v>
      </c>
      <c r="E409" s="186" t="s">
        <v>3052</v>
      </c>
      <c r="F409" s="144">
        <v>425</v>
      </c>
      <c r="G409" s="145">
        <v>378</v>
      </c>
      <c r="H409" s="187" t="s">
        <v>3052</v>
      </c>
      <c r="I409" s="147">
        <v>382</v>
      </c>
      <c r="J409" s="148">
        <v>340</v>
      </c>
      <c r="K409" s="186" t="s">
        <v>3052</v>
      </c>
      <c r="L409" s="144">
        <v>389</v>
      </c>
      <c r="M409" s="145">
        <v>351</v>
      </c>
      <c r="N409" s="187" t="s">
        <v>3052</v>
      </c>
      <c r="O409" s="147">
        <v>469</v>
      </c>
      <c r="P409" s="148">
        <v>419</v>
      </c>
      <c r="Q409" s="186" t="s">
        <v>3052</v>
      </c>
      <c r="R409" s="144">
        <v>270</v>
      </c>
      <c r="S409" s="145">
        <v>241</v>
      </c>
      <c r="T409" s="187" t="s">
        <v>3052</v>
      </c>
      <c r="U409" s="147">
        <v>176</v>
      </c>
      <c r="V409" s="148">
        <v>164</v>
      </c>
      <c r="W409" s="186" t="s">
        <v>3052</v>
      </c>
      <c r="X409" s="144">
        <v>254</v>
      </c>
      <c r="Y409" s="145">
        <v>209</v>
      </c>
      <c r="Z409" s="187" t="s">
        <v>3052</v>
      </c>
      <c r="AA409" s="149">
        <v>321</v>
      </c>
      <c r="AB409" s="141">
        <v>0</v>
      </c>
      <c r="AC409" s="150">
        <v>100</v>
      </c>
      <c r="AD409" s="151">
        <v>0</v>
      </c>
    </row>
    <row r="410" spans="1:30" s="3" customFormat="1" ht="18.75" customHeight="1">
      <c r="A410" s="32">
        <v>408</v>
      </c>
      <c r="B410" s="34" t="s">
        <v>469</v>
      </c>
      <c r="C410" s="35" t="s">
        <v>88</v>
      </c>
      <c r="D410" s="45">
        <v>363</v>
      </c>
      <c r="E410" s="38">
        <v>2548645</v>
      </c>
      <c r="F410" s="39">
        <v>363</v>
      </c>
      <c r="G410" s="40">
        <v>321</v>
      </c>
      <c r="H410" s="41">
        <v>3231910</v>
      </c>
      <c r="I410" s="42">
        <v>481</v>
      </c>
      <c r="J410" s="43">
        <v>432</v>
      </c>
      <c r="K410" s="38">
        <v>161907</v>
      </c>
      <c r="L410" s="39">
        <v>468</v>
      </c>
      <c r="M410" s="40">
        <v>427</v>
      </c>
      <c r="N410" s="41">
        <v>218443</v>
      </c>
      <c r="O410" s="42">
        <v>500</v>
      </c>
      <c r="P410" s="43">
        <v>449</v>
      </c>
      <c r="Q410" s="38">
        <v>549897</v>
      </c>
      <c r="R410" s="39">
        <v>422</v>
      </c>
      <c r="S410" s="40">
        <v>392</v>
      </c>
      <c r="T410" s="41">
        <v>30345</v>
      </c>
      <c r="U410" s="42">
        <v>350</v>
      </c>
      <c r="V410" s="43">
        <v>331</v>
      </c>
      <c r="W410" s="38">
        <v>1984</v>
      </c>
      <c r="X410" s="39">
        <v>474</v>
      </c>
      <c r="Y410" s="40">
        <v>423</v>
      </c>
      <c r="Z410" s="41">
        <v>135</v>
      </c>
      <c r="AA410" s="108">
        <v>371</v>
      </c>
      <c r="AB410" s="45">
        <v>0</v>
      </c>
      <c r="AC410" s="37">
        <v>100</v>
      </c>
      <c r="AD410" s="46">
        <v>0</v>
      </c>
    </row>
    <row r="411" spans="1:30" s="3" customFormat="1" ht="18.75" customHeight="1">
      <c r="A411" s="32">
        <v>409</v>
      </c>
      <c r="B411" s="34" t="s">
        <v>470</v>
      </c>
      <c r="C411" s="35" t="s">
        <v>3054</v>
      </c>
      <c r="D411" s="45">
        <v>46</v>
      </c>
      <c r="E411" s="38">
        <v>2547681</v>
      </c>
      <c r="F411" s="39">
        <v>433</v>
      </c>
      <c r="G411" s="40">
        <v>48</v>
      </c>
      <c r="H411" s="41">
        <v>2547681</v>
      </c>
      <c r="I411" s="42">
        <v>265</v>
      </c>
      <c r="J411" s="43">
        <v>36</v>
      </c>
      <c r="K411" s="38">
        <v>1331182</v>
      </c>
      <c r="L411" s="39">
        <v>481</v>
      </c>
      <c r="M411" s="40">
        <v>42</v>
      </c>
      <c r="N411" s="41">
        <v>116244</v>
      </c>
      <c r="O411" s="42">
        <v>392</v>
      </c>
      <c r="P411" s="43">
        <v>45</v>
      </c>
      <c r="Q411" s="38">
        <v>2096918</v>
      </c>
      <c r="R411" s="39">
        <v>462</v>
      </c>
      <c r="S411" s="40">
        <v>34</v>
      </c>
      <c r="T411" s="41">
        <v>-206426</v>
      </c>
      <c r="U411" s="42" t="s">
        <v>3052</v>
      </c>
      <c r="V411" s="43" t="s">
        <v>3052</v>
      </c>
      <c r="W411" s="44" t="s">
        <v>3052</v>
      </c>
      <c r="X411" s="39">
        <v>66</v>
      </c>
      <c r="Y411" s="40">
        <v>27</v>
      </c>
      <c r="Z411" s="41">
        <v>1580</v>
      </c>
      <c r="AA411" s="108">
        <v>321</v>
      </c>
      <c r="AB411" s="45">
        <v>100</v>
      </c>
      <c r="AC411" s="37">
        <v>0</v>
      </c>
      <c r="AD411" s="46">
        <v>0</v>
      </c>
    </row>
    <row r="412" spans="1:30" s="3" customFormat="1" ht="18.75" customHeight="1">
      <c r="A412" s="152">
        <v>410</v>
      </c>
      <c r="B412" s="190" t="s">
        <v>3052</v>
      </c>
      <c r="C412" s="155" t="s">
        <v>3056</v>
      </c>
      <c r="D412" s="156">
        <v>364</v>
      </c>
      <c r="E412" s="206" t="s">
        <v>3052</v>
      </c>
      <c r="F412" s="159">
        <v>408</v>
      </c>
      <c r="G412" s="160">
        <v>362</v>
      </c>
      <c r="H412" s="207" t="s">
        <v>3052</v>
      </c>
      <c r="I412" s="162">
        <v>331</v>
      </c>
      <c r="J412" s="163">
        <v>290</v>
      </c>
      <c r="K412" s="206" t="s">
        <v>3052</v>
      </c>
      <c r="L412" s="159">
        <v>375</v>
      </c>
      <c r="M412" s="160">
        <v>338</v>
      </c>
      <c r="N412" s="207" t="s">
        <v>3052</v>
      </c>
      <c r="O412" s="162">
        <v>390</v>
      </c>
      <c r="P412" s="163">
        <v>346</v>
      </c>
      <c r="Q412" s="206" t="s">
        <v>3052</v>
      </c>
      <c r="R412" s="159">
        <v>317</v>
      </c>
      <c r="S412" s="160">
        <v>288</v>
      </c>
      <c r="T412" s="207" t="s">
        <v>3052</v>
      </c>
      <c r="U412" s="162">
        <v>344</v>
      </c>
      <c r="V412" s="163">
        <v>326</v>
      </c>
      <c r="W412" s="206" t="s">
        <v>3052</v>
      </c>
      <c r="X412" s="159">
        <v>494</v>
      </c>
      <c r="Y412" s="160">
        <v>443</v>
      </c>
      <c r="Z412" s="207" t="s">
        <v>3052</v>
      </c>
      <c r="AA412" s="164">
        <v>352</v>
      </c>
      <c r="AB412" s="156">
        <v>0</v>
      </c>
      <c r="AC412" s="165">
        <v>36</v>
      </c>
      <c r="AD412" s="166">
        <v>64</v>
      </c>
    </row>
    <row r="413" spans="1:30" s="3" customFormat="1" ht="18.75" customHeight="1">
      <c r="A413" s="18">
        <v>411</v>
      </c>
      <c r="B413" s="20" t="s">
        <v>471</v>
      </c>
      <c r="C413" s="21" t="s">
        <v>3098</v>
      </c>
      <c r="D413" s="22">
        <v>365</v>
      </c>
      <c r="E413" s="24">
        <v>2530593</v>
      </c>
      <c r="F413" s="25">
        <v>436</v>
      </c>
      <c r="G413" s="26">
        <v>388</v>
      </c>
      <c r="H413" s="27">
        <v>2530593</v>
      </c>
      <c r="I413" s="28">
        <v>403</v>
      </c>
      <c r="J413" s="29">
        <v>361</v>
      </c>
      <c r="K413" s="24">
        <v>693814</v>
      </c>
      <c r="L413" s="25">
        <v>378</v>
      </c>
      <c r="M413" s="26">
        <v>341</v>
      </c>
      <c r="N413" s="27">
        <v>712256</v>
      </c>
      <c r="O413" s="28">
        <v>458</v>
      </c>
      <c r="P413" s="29">
        <v>408</v>
      </c>
      <c r="Q413" s="24">
        <v>1436938</v>
      </c>
      <c r="R413" s="25">
        <v>256</v>
      </c>
      <c r="S413" s="26">
        <v>227</v>
      </c>
      <c r="T413" s="27">
        <v>347500</v>
      </c>
      <c r="U413" s="28">
        <v>193</v>
      </c>
      <c r="V413" s="29">
        <v>181</v>
      </c>
      <c r="W413" s="24">
        <v>15541</v>
      </c>
      <c r="X413" s="25">
        <v>388</v>
      </c>
      <c r="Y413" s="26">
        <v>338</v>
      </c>
      <c r="Z413" s="27">
        <v>302</v>
      </c>
      <c r="AA413" s="107">
        <v>371</v>
      </c>
      <c r="AB413" s="22">
        <v>0</v>
      </c>
      <c r="AC413" s="30">
        <v>100</v>
      </c>
      <c r="AD413" s="31">
        <v>0</v>
      </c>
    </row>
    <row r="414" spans="1:30" s="3" customFormat="1" ht="18.75" customHeight="1">
      <c r="A414" s="32">
        <v>412</v>
      </c>
      <c r="B414" s="34" t="s">
        <v>1976</v>
      </c>
      <c r="C414" s="35" t="s">
        <v>3098</v>
      </c>
      <c r="D414" s="45">
        <v>366</v>
      </c>
      <c r="E414" s="38">
        <v>2519335</v>
      </c>
      <c r="F414" s="39">
        <v>439</v>
      </c>
      <c r="G414" s="40">
        <v>391</v>
      </c>
      <c r="H414" s="41">
        <v>2519335</v>
      </c>
      <c r="I414" s="42">
        <v>272</v>
      </c>
      <c r="J414" s="43">
        <v>236</v>
      </c>
      <c r="K414" s="38">
        <v>1297636</v>
      </c>
      <c r="L414" s="39">
        <v>369</v>
      </c>
      <c r="M414" s="40">
        <v>332</v>
      </c>
      <c r="N414" s="41">
        <v>731911</v>
      </c>
      <c r="O414" s="42">
        <v>474</v>
      </c>
      <c r="P414" s="43">
        <v>424</v>
      </c>
      <c r="Q414" s="38">
        <v>1223381</v>
      </c>
      <c r="R414" s="39">
        <v>166</v>
      </c>
      <c r="S414" s="40">
        <v>142</v>
      </c>
      <c r="T414" s="41">
        <v>757673</v>
      </c>
      <c r="U414" s="42" t="s">
        <v>3052</v>
      </c>
      <c r="V414" s="43" t="s">
        <v>3052</v>
      </c>
      <c r="W414" s="44" t="s">
        <v>3052</v>
      </c>
      <c r="X414" s="39">
        <v>343</v>
      </c>
      <c r="Y414" s="40">
        <v>293</v>
      </c>
      <c r="Z414" s="41">
        <v>400</v>
      </c>
      <c r="AA414" s="108">
        <v>210</v>
      </c>
      <c r="AB414" s="45">
        <v>0</v>
      </c>
      <c r="AC414" s="37">
        <v>100</v>
      </c>
      <c r="AD414" s="46">
        <v>0</v>
      </c>
    </row>
    <row r="415" spans="1:30" s="3" customFormat="1" ht="18.75" customHeight="1">
      <c r="A415" s="32">
        <v>413</v>
      </c>
      <c r="B415" s="34" t="s">
        <v>472</v>
      </c>
      <c r="C415" s="35" t="s">
        <v>88</v>
      </c>
      <c r="D415" s="45">
        <v>367</v>
      </c>
      <c r="E415" s="38">
        <v>2516751</v>
      </c>
      <c r="F415" s="39">
        <v>429</v>
      </c>
      <c r="G415" s="40">
        <v>382</v>
      </c>
      <c r="H415" s="41">
        <v>2563236</v>
      </c>
      <c r="I415" s="42">
        <v>358</v>
      </c>
      <c r="J415" s="43">
        <v>317</v>
      </c>
      <c r="K415" s="38">
        <v>882898</v>
      </c>
      <c r="L415" s="39">
        <v>442</v>
      </c>
      <c r="M415" s="40">
        <v>403</v>
      </c>
      <c r="N415" s="41">
        <v>385921</v>
      </c>
      <c r="O415" s="42">
        <v>375</v>
      </c>
      <c r="P415" s="43">
        <v>332</v>
      </c>
      <c r="Q415" s="38">
        <v>2250796</v>
      </c>
      <c r="R415" s="39">
        <v>353</v>
      </c>
      <c r="S415" s="40">
        <v>324</v>
      </c>
      <c r="T415" s="41">
        <v>113208</v>
      </c>
      <c r="U415" s="42">
        <v>401</v>
      </c>
      <c r="V415" s="43">
        <v>378</v>
      </c>
      <c r="W415" s="38">
        <v>181</v>
      </c>
      <c r="X415" s="39">
        <v>311</v>
      </c>
      <c r="Y415" s="40">
        <v>261</v>
      </c>
      <c r="Z415" s="41">
        <v>448</v>
      </c>
      <c r="AA415" s="108">
        <v>381</v>
      </c>
      <c r="AB415" s="45">
        <v>0</v>
      </c>
      <c r="AC415" s="37">
        <v>100</v>
      </c>
      <c r="AD415" s="46">
        <v>0</v>
      </c>
    </row>
    <row r="416" spans="1:30" s="3" customFormat="1" ht="18.75" customHeight="1">
      <c r="A416" s="32">
        <v>414</v>
      </c>
      <c r="B416" s="34" t="s">
        <v>473</v>
      </c>
      <c r="C416" s="35" t="s">
        <v>3103</v>
      </c>
      <c r="D416" s="45">
        <v>368</v>
      </c>
      <c r="E416" s="38">
        <v>2513707</v>
      </c>
      <c r="F416" s="39">
        <v>440</v>
      </c>
      <c r="G416" s="40">
        <v>392</v>
      </c>
      <c r="H416" s="41">
        <v>2515674</v>
      </c>
      <c r="I416" s="42">
        <v>440</v>
      </c>
      <c r="J416" s="43">
        <v>393</v>
      </c>
      <c r="K416" s="38">
        <v>479754</v>
      </c>
      <c r="L416" s="39">
        <v>463</v>
      </c>
      <c r="M416" s="40">
        <v>423</v>
      </c>
      <c r="N416" s="41">
        <v>259034</v>
      </c>
      <c r="O416" s="42">
        <v>489</v>
      </c>
      <c r="P416" s="43">
        <v>438</v>
      </c>
      <c r="Q416" s="38">
        <v>1020685</v>
      </c>
      <c r="R416" s="39">
        <v>443</v>
      </c>
      <c r="S416" s="40">
        <v>412</v>
      </c>
      <c r="T416" s="41">
        <v>9976</v>
      </c>
      <c r="U416" s="42">
        <v>346</v>
      </c>
      <c r="V416" s="43">
        <v>328</v>
      </c>
      <c r="W416" s="38">
        <v>2224</v>
      </c>
      <c r="X416" s="39">
        <v>496</v>
      </c>
      <c r="Y416" s="40">
        <v>445</v>
      </c>
      <c r="Z416" s="41">
        <v>49</v>
      </c>
      <c r="AA416" s="108">
        <v>311</v>
      </c>
      <c r="AB416" s="45">
        <v>0</v>
      </c>
      <c r="AC416" s="37">
        <v>100</v>
      </c>
      <c r="AD416" s="46">
        <v>0</v>
      </c>
    </row>
    <row r="417" spans="1:30" s="3" customFormat="1" ht="18.75" customHeight="1">
      <c r="A417" s="152">
        <v>415</v>
      </c>
      <c r="B417" s="154" t="s">
        <v>481</v>
      </c>
      <c r="C417" s="155" t="s">
        <v>3056</v>
      </c>
      <c r="D417" s="156">
        <v>369</v>
      </c>
      <c r="E417" s="158">
        <v>2509449</v>
      </c>
      <c r="F417" s="159">
        <v>441</v>
      </c>
      <c r="G417" s="160">
        <v>393</v>
      </c>
      <c r="H417" s="161">
        <v>2512196</v>
      </c>
      <c r="I417" s="162">
        <v>228</v>
      </c>
      <c r="J417" s="163">
        <v>198</v>
      </c>
      <c r="K417" s="158">
        <v>1588597</v>
      </c>
      <c r="L417" s="159">
        <v>208</v>
      </c>
      <c r="M417" s="160">
        <v>181</v>
      </c>
      <c r="N417" s="161">
        <v>1851693</v>
      </c>
      <c r="O417" s="162">
        <v>365</v>
      </c>
      <c r="P417" s="163">
        <v>325</v>
      </c>
      <c r="Q417" s="158">
        <v>2346717</v>
      </c>
      <c r="R417" s="159">
        <v>164</v>
      </c>
      <c r="S417" s="160">
        <v>140</v>
      </c>
      <c r="T417" s="161">
        <v>764608</v>
      </c>
      <c r="U417" s="162">
        <v>289</v>
      </c>
      <c r="V417" s="163">
        <v>274</v>
      </c>
      <c r="W417" s="158">
        <v>5435</v>
      </c>
      <c r="X417" s="159">
        <v>199</v>
      </c>
      <c r="Y417" s="160">
        <v>157</v>
      </c>
      <c r="Z417" s="161">
        <v>746</v>
      </c>
      <c r="AA417" s="164">
        <v>384</v>
      </c>
      <c r="AB417" s="156">
        <v>0</v>
      </c>
      <c r="AC417" s="165">
        <v>100</v>
      </c>
      <c r="AD417" s="166">
        <v>0</v>
      </c>
    </row>
    <row r="418" spans="1:30" s="3" customFormat="1" ht="18.75" customHeight="1">
      <c r="A418" s="167">
        <v>416</v>
      </c>
      <c r="B418" s="169" t="s">
        <v>474</v>
      </c>
      <c r="C418" s="170" t="s">
        <v>3056</v>
      </c>
      <c r="D418" s="171">
        <v>370</v>
      </c>
      <c r="E418" s="173">
        <v>2504371</v>
      </c>
      <c r="F418" s="174">
        <v>395</v>
      </c>
      <c r="G418" s="175">
        <v>350</v>
      </c>
      <c r="H418" s="176">
        <v>2934254</v>
      </c>
      <c r="I418" s="177">
        <v>444</v>
      </c>
      <c r="J418" s="178">
        <v>396</v>
      </c>
      <c r="K418" s="173">
        <v>438014</v>
      </c>
      <c r="L418" s="174">
        <v>438</v>
      </c>
      <c r="M418" s="175">
        <v>399</v>
      </c>
      <c r="N418" s="176">
        <v>417768</v>
      </c>
      <c r="O418" s="177">
        <v>405</v>
      </c>
      <c r="P418" s="178">
        <v>358</v>
      </c>
      <c r="Q418" s="173">
        <v>1954195</v>
      </c>
      <c r="R418" s="174">
        <v>361</v>
      </c>
      <c r="S418" s="175">
        <v>331</v>
      </c>
      <c r="T418" s="176">
        <v>106094</v>
      </c>
      <c r="U418" s="177">
        <v>196</v>
      </c>
      <c r="V418" s="178">
        <v>184</v>
      </c>
      <c r="W418" s="173">
        <v>15372</v>
      </c>
      <c r="X418" s="174">
        <v>410</v>
      </c>
      <c r="Y418" s="175">
        <v>359</v>
      </c>
      <c r="Z418" s="176">
        <v>274</v>
      </c>
      <c r="AA418" s="179">
        <v>341</v>
      </c>
      <c r="AB418" s="171">
        <v>0</v>
      </c>
      <c r="AC418" s="180">
        <v>100</v>
      </c>
      <c r="AD418" s="181">
        <v>0</v>
      </c>
    </row>
    <row r="419" spans="1:30" s="3" customFormat="1" ht="18.75" customHeight="1">
      <c r="A419" s="32">
        <v>417</v>
      </c>
      <c r="B419" s="34" t="s">
        <v>475</v>
      </c>
      <c r="C419" s="35" t="s">
        <v>3058</v>
      </c>
      <c r="D419" s="45">
        <v>371</v>
      </c>
      <c r="E419" s="38">
        <v>2503900</v>
      </c>
      <c r="F419" s="39">
        <v>389</v>
      </c>
      <c r="G419" s="40">
        <v>345</v>
      </c>
      <c r="H419" s="41">
        <v>3011991</v>
      </c>
      <c r="I419" s="42">
        <v>267</v>
      </c>
      <c r="J419" s="43">
        <v>231</v>
      </c>
      <c r="K419" s="38">
        <v>1322036</v>
      </c>
      <c r="L419" s="39">
        <v>254</v>
      </c>
      <c r="M419" s="40">
        <v>223</v>
      </c>
      <c r="N419" s="41">
        <v>1437263</v>
      </c>
      <c r="O419" s="42">
        <v>360</v>
      </c>
      <c r="P419" s="43">
        <v>320</v>
      </c>
      <c r="Q419" s="38">
        <v>2411853</v>
      </c>
      <c r="R419" s="39">
        <v>272</v>
      </c>
      <c r="S419" s="40">
        <v>243</v>
      </c>
      <c r="T419" s="41">
        <v>313357</v>
      </c>
      <c r="U419" s="42">
        <v>227</v>
      </c>
      <c r="V419" s="43">
        <v>214</v>
      </c>
      <c r="W419" s="38">
        <v>11312</v>
      </c>
      <c r="X419" s="39">
        <v>131</v>
      </c>
      <c r="Y419" s="40">
        <v>98</v>
      </c>
      <c r="Z419" s="41">
        <v>1023</v>
      </c>
      <c r="AA419" s="108">
        <v>321</v>
      </c>
      <c r="AB419" s="45">
        <v>0</v>
      </c>
      <c r="AC419" s="37">
        <v>100</v>
      </c>
      <c r="AD419" s="46">
        <v>0</v>
      </c>
    </row>
    <row r="420" spans="1:30" s="3" customFormat="1" ht="18.75" customHeight="1">
      <c r="A420" s="137">
        <v>418</v>
      </c>
      <c r="B420" s="139" t="s">
        <v>914</v>
      </c>
      <c r="C420" s="140" t="s">
        <v>3056</v>
      </c>
      <c r="D420" s="141">
        <v>372</v>
      </c>
      <c r="E420" s="143">
        <v>2496608</v>
      </c>
      <c r="F420" s="144">
        <v>370</v>
      </c>
      <c r="G420" s="145">
        <v>327</v>
      </c>
      <c r="H420" s="146">
        <v>3170205</v>
      </c>
      <c r="I420" s="147">
        <v>336</v>
      </c>
      <c r="J420" s="148">
        <v>295</v>
      </c>
      <c r="K420" s="143">
        <v>994665</v>
      </c>
      <c r="L420" s="144">
        <v>473</v>
      </c>
      <c r="M420" s="145">
        <v>432</v>
      </c>
      <c r="N420" s="146">
        <v>180072</v>
      </c>
      <c r="O420" s="147">
        <v>430</v>
      </c>
      <c r="P420" s="148">
        <v>382</v>
      </c>
      <c r="Q420" s="143">
        <v>1672045</v>
      </c>
      <c r="R420" s="144">
        <v>401</v>
      </c>
      <c r="S420" s="145">
        <v>371</v>
      </c>
      <c r="T420" s="146">
        <v>48763</v>
      </c>
      <c r="U420" s="147">
        <v>359</v>
      </c>
      <c r="V420" s="148">
        <v>340</v>
      </c>
      <c r="W420" s="143">
        <v>1500</v>
      </c>
      <c r="X420" s="144">
        <v>259</v>
      </c>
      <c r="Y420" s="145">
        <v>214</v>
      </c>
      <c r="Z420" s="146">
        <v>545</v>
      </c>
      <c r="AA420" s="149">
        <v>322</v>
      </c>
      <c r="AB420" s="141">
        <v>0</v>
      </c>
      <c r="AC420" s="150">
        <v>100</v>
      </c>
      <c r="AD420" s="151">
        <v>0</v>
      </c>
    </row>
    <row r="421" spans="1:30" s="3" customFormat="1" ht="18.75" customHeight="1">
      <c r="A421" s="32">
        <v>419</v>
      </c>
      <c r="B421" s="34" t="s">
        <v>476</v>
      </c>
      <c r="C421" s="35" t="s">
        <v>3154</v>
      </c>
      <c r="D421" s="45">
        <v>373</v>
      </c>
      <c r="E421" s="38">
        <v>2493791</v>
      </c>
      <c r="F421" s="39">
        <v>435</v>
      </c>
      <c r="G421" s="40">
        <v>387</v>
      </c>
      <c r="H421" s="41">
        <v>2533092</v>
      </c>
      <c r="I421" s="42">
        <v>320</v>
      </c>
      <c r="J421" s="43">
        <v>280</v>
      </c>
      <c r="K421" s="38">
        <v>1062712</v>
      </c>
      <c r="L421" s="39">
        <v>436</v>
      </c>
      <c r="M421" s="40">
        <v>398</v>
      </c>
      <c r="N421" s="41">
        <v>426331</v>
      </c>
      <c r="O421" s="42">
        <v>242</v>
      </c>
      <c r="P421" s="43">
        <v>209</v>
      </c>
      <c r="Q421" s="38">
        <v>4375154</v>
      </c>
      <c r="R421" s="39">
        <v>367</v>
      </c>
      <c r="S421" s="40">
        <v>337</v>
      </c>
      <c r="T421" s="41">
        <v>100700</v>
      </c>
      <c r="U421" s="42">
        <v>377</v>
      </c>
      <c r="V421" s="43">
        <v>355</v>
      </c>
      <c r="W421" s="38">
        <v>952</v>
      </c>
      <c r="X421" s="39">
        <v>443</v>
      </c>
      <c r="Y421" s="40">
        <v>392</v>
      </c>
      <c r="Z421" s="41">
        <v>207</v>
      </c>
      <c r="AA421" s="108">
        <v>369</v>
      </c>
      <c r="AB421" s="45">
        <v>0</v>
      </c>
      <c r="AC421" s="37">
        <v>100</v>
      </c>
      <c r="AD421" s="46">
        <v>0</v>
      </c>
    </row>
    <row r="422" spans="1:30" s="3" customFormat="1" ht="18.75" customHeight="1">
      <c r="A422" s="152">
        <v>420</v>
      </c>
      <c r="B422" s="154" t="s">
        <v>477</v>
      </c>
      <c r="C422" s="155" t="s">
        <v>3056</v>
      </c>
      <c r="D422" s="156">
        <v>374</v>
      </c>
      <c r="E422" s="158">
        <v>2491343</v>
      </c>
      <c r="F422" s="159">
        <v>438</v>
      </c>
      <c r="G422" s="160">
        <v>390</v>
      </c>
      <c r="H422" s="161">
        <v>2527480</v>
      </c>
      <c r="I422" s="162">
        <v>396</v>
      </c>
      <c r="J422" s="163">
        <v>354</v>
      </c>
      <c r="K422" s="158">
        <v>722102</v>
      </c>
      <c r="L422" s="159">
        <v>394</v>
      </c>
      <c r="M422" s="160">
        <v>356</v>
      </c>
      <c r="N422" s="161">
        <v>645775</v>
      </c>
      <c r="O422" s="162">
        <v>437</v>
      </c>
      <c r="P422" s="163">
        <v>389</v>
      </c>
      <c r="Q422" s="158">
        <v>1644765</v>
      </c>
      <c r="R422" s="159">
        <v>181</v>
      </c>
      <c r="S422" s="160">
        <v>156</v>
      </c>
      <c r="T422" s="161">
        <v>622094</v>
      </c>
      <c r="U422" s="162">
        <v>334</v>
      </c>
      <c r="V422" s="163">
        <v>316</v>
      </c>
      <c r="W422" s="158">
        <v>3036</v>
      </c>
      <c r="X422" s="159">
        <v>389</v>
      </c>
      <c r="Y422" s="160">
        <v>339</v>
      </c>
      <c r="Z422" s="161">
        <v>301</v>
      </c>
      <c r="AA422" s="164">
        <v>384</v>
      </c>
      <c r="AB422" s="156">
        <v>0</v>
      </c>
      <c r="AC422" s="165">
        <v>100</v>
      </c>
      <c r="AD422" s="166">
        <v>0</v>
      </c>
    </row>
    <row r="423" spans="1:30" s="3" customFormat="1" ht="18.75" customHeight="1">
      <c r="A423" s="167">
        <v>421</v>
      </c>
      <c r="B423" s="169" t="s">
        <v>478</v>
      </c>
      <c r="C423" s="170" t="s">
        <v>3056</v>
      </c>
      <c r="D423" s="171">
        <v>375</v>
      </c>
      <c r="E423" s="173">
        <v>2486867</v>
      </c>
      <c r="F423" s="174">
        <v>444</v>
      </c>
      <c r="G423" s="175">
        <v>396</v>
      </c>
      <c r="H423" s="176">
        <v>2486867</v>
      </c>
      <c r="I423" s="177">
        <v>279</v>
      </c>
      <c r="J423" s="178">
        <v>242</v>
      </c>
      <c r="K423" s="173">
        <v>1265549</v>
      </c>
      <c r="L423" s="174">
        <v>258</v>
      </c>
      <c r="M423" s="175">
        <v>227</v>
      </c>
      <c r="N423" s="176">
        <v>1403705</v>
      </c>
      <c r="O423" s="177">
        <v>411</v>
      </c>
      <c r="P423" s="178">
        <v>364</v>
      </c>
      <c r="Q423" s="173">
        <v>1894311</v>
      </c>
      <c r="R423" s="174">
        <v>154</v>
      </c>
      <c r="S423" s="175">
        <v>130</v>
      </c>
      <c r="T423" s="176">
        <v>836272</v>
      </c>
      <c r="U423" s="177">
        <v>159</v>
      </c>
      <c r="V423" s="178">
        <v>147</v>
      </c>
      <c r="W423" s="173">
        <v>19547</v>
      </c>
      <c r="X423" s="174">
        <v>227</v>
      </c>
      <c r="Y423" s="175">
        <v>182</v>
      </c>
      <c r="Z423" s="176">
        <v>650</v>
      </c>
      <c r="AA423" s="179">
        <v>311</v>
      </c>
      <c r="AB423" s="171">
        <v>0</v>
      </c>
      <c r="AC423" s="180">
        <v>100</v>
      </c>
      <c r="AD423" s="181">
        <v>0</v>
      </c>
    </row>
    <row r="424" spans="1:30" s="3" customFormat="1" ht="18.75" customHeight="1">
      <c r="A424" s="137">
        <v>422</v>
      </c>
      <c r="B424" s="139" t="s">
        <v>485</v>
      </c>
      <c r="C424" s="140" t="s">
        <v>3056</v>
      </c>
      <c r="D424" s="141">
        <v>376</v>
      </c>
      <c r="E424" s="143">
        <v>2476341</v>
      </c>
      <c r="F424" s="144">
        <v>434</v>
      </c>
      <c r="G424" s="145">
        <v>386</v>
      </c>
      <c r="H424" s="146">
        <v>2534307</v>
      </c>
      <c r="I424" s="147">
        <v>448</v>
      </c>
      <c r="J424" s="148">
        <v>400</v>
      </c>
      <c r="K424" s="143">
        <v>423968</v>
      </c>
      <c r="L424" s="144">
        <v>421</v>
      </c>
      <c r="M424" s="145">
        <v>383</v>
      </c>
      <c r="N424" s="146">
        <v>529827</v>
      </c>
      <c r="O424" s="147">
        <v>481</v>
      </c>
      <c r="P424" s="148">
        <v>430</v>
      </c>
      <c r="Q424" s="143">
        <v>1141525</v>
      </c>
      <c r="R424" s="144">
        <v>366</v>
      </c>
      <c r="S424" s="145">
        <v>336</v>
      </c>
      <c r="T424" s="146">
        <v>100810</v>
      </c>
      <c r="U424" s="147">
        <v>194</v>
      </c>
      <c r="V424" s="148">
        <v>182</v>
      </c>
      <c r="W424" s="143">
        <v>15438</v>
      </c>
      <c r="X424" s="144">
        <v>348</v>
      </c>
      <c r="Y424" s="145">
        <v>298</v>
      </c>
      <c r="Z424" s="146">
        <v>391</v>
      </c>
      <c r="AA424" s="149">
        <v>311</v>
      </c>
      <c r="AB424" s="141">
        <v>0</v>
      </c>
      <c r="AC424" s="150">
        <v>0</v>
      </c>
      <c r="AD424" s="151">
        <v>100</v>
      </c>
    </row>
    <row r="425" spans="1:30" s="3" customFormat="1" ht="18.75" customHeight="1">
      <c r="A425" s="137">
        <v>423</v>
      </c>
      <c r="B425" s="139" t="s">
        <v>1197</v>
      </c>
      <c r="C425" s="140" t="s">
        <v>3056</v>
      </c>
      <c r="D425" s="141">
        <v>377</v>
      </c>
      <c r="E425" s="143">
        <v>2473132</v>
      </c>
      <c r="F425" s="144">
        <v>445</v>
      </c>
      <c r="G425" s="145">
        <v>397</v>
      </c>
      <c r="H425" s="146">
        <v>2473132</v>
      </c>
      <c r="I425" s="147">
        <v>439</v>
      </c>
      <c r="J425" s="148">
        <v>392</v>
      </c>
      <c r="K425" s="143">
        <v>481676</v>
      </c>
      <c r="L425" s="144">
        <v>302</v>
      </c>
      <c r="M425" s="145">
        <v>268</v>
      </c>
      <c r="N425" s="146">
        <v>1125038</v>
      </c>
      <c r="O425" s="147">
        <v>472</v>
      </c>
      <c r="P425" s="148">
        <v>422</v>
      </c>
      <c r="Q425" s="143">
        <v>1239514</v>
      </c>
      <c r="R425" s="144">
        <v>306</v>
      </c>
      <c r="S425" s="145">
        <v>277</v>
      </c>
      <c r="T425" s="146">
        <v>200527</v>
      </c>
      <c r="U425" s="147">
        <v>168</v>
      </c>
      <c r="V425" s="148">
        <v>156</v>
      </c>
      <c r="W425" s="143">
        <v>18213</v>
      </c>
      <c r="X425" s="144">
        <v>464</v>
      </c>
      <c r="Y425" s="145">
        <v>413</v>
      </c>
      <c r="Z425" s="146">
        <v>174</v>
      </c>
      <c r="AA425" s="149">
        <v>356</v>
      </c>
      <c r="AB425" s="141">
        <v>0</v>
      </c>
      <c r="AC425" s="150">
        <v>100</v>
      </c>
      <c r="AD425" s="151">
        <v>0</v>
      </c>
    </row>
    <row r="426" spans="1:30" s="3" customFormat="1" ht="18.75" customHeight="1">
      <c r="A426" s="137">
        <v>424</v>
      </c>
      <c r="B426" s="139" t="s">
        <v>2761</v>
      </c>
      <c r="C426" s="140" t="s">
        <v>3056</v>
      </c>
      <c r="D426" s="185">
        <v>378</v>
      </c>
      <c r="E426" s="143">
        <v>2462007</v>
      </c>
      <c r="F426" s="144">
        <v>243</v>
      </c>
      <c r="G426" s="145">
        <v>216</v>
      </c>
      <c r="H426" s="146">
        <v>4917365</v>
      </c>
      <c r="I426" s="147">
        <v>187</v>
      </c>
      <c r="J426" s="148">
        <v>160</v>
      </c>
      <c r="K426" s="143">
        <v>1913792</v>
      </c>
      <c r="L426" s="144">
        <v>248</v>
      </c>
      <c r="M426" s="145">
        <v>217</v>
      </c>
      <c r="N426" s="146">
        <v>1496125</v>
      </c>
      <c r="O426" s="147">
        <v>240</v>
      </c>
      <c r="P426" s="148">
        <v>207</v>
      </c>
      <c r="Q426" s="143">
        <v>4520617</v>
      </c>
      <c r="R426" s="144">
        <v>117</v>
      </c>
      <c r="S426" s="145">
        <v>96</v>
      </c>
      <c r="T426" s="146">
        <v>1165808</v>
      </c>
      <c r="U426" s="147">
        <v>418</v>
      </c>
      <c r="V426" s="148">
        <v>392</v>
      </c>
      <c r="W426" s="143">
        <v>33</v>
      </c>
      <c r="X426" s="144">
        <v>163</v>
      </c>
      <c r="Y426" s="145">
        <v>125</v>
      </c>
      <c r="Z426" s="146">
        <v>873</v>
      </c>
      <c r="AA426" s="149">
        <v>322</v>
      </c>
      <c r="AB426" s="141">
        <v>0</v>
      </c>
      <c r="AC426" s="150">
        <v>100</v>
      </c>
      <c r="AD426" s="151">
        <v>0</v>
      </c>
    </row>
    <row r="427" spans="1:30" s="3" customFormat="1" ht="18.75" customHeight="1">
      <c r="A427" s="152">
        <v>425</v>
      </c>
      <c r="B427" s="154" t="s">
        <v>1307</v>
      </c>
      <c r="C427" s="155" t="s">
        <v>3056</v>
      </c>
      <c r="D427" s="156">
        <v>379</v>
      </c>
      <c r="E427" s="158">
        <v>2452112</v>
      </c>
      <c r="F427" s="159">
        <v>300</v>
      </c>
      <c r="G427" s="160">
        <v>268</v>
      </c>
      <c r="H427" s="161">
        <v>3982996</v>
      </c>
      <c r="I427" s="162">
        <v>422</v>
      </c>
      <c r="J427" s="163">
        <v>376</v>
      </c>
      <c r="K427" s="158">
        <v>576587</v>
      </c>
      <c r="L427" s="159">
        <v>183</v>
      </c>
      <c r="M427" s="160">
        <v>157</v>
      </c>
      <c r="N427" s="161">
        <v>2212882</v>
      </c>
      <c r="O427" s="162">
        <v>243</v>
      </c>
      <c r="P427" s="163">
        <v>210</v>
      </c>
      <c r="Q427" s="158">
        <v>4372175</v>
      </c>
      <c r="R427" s="159">
        <v>474</v>
      </c>
      <c r="S427" s="160">
        <v>436</v>
      </c>
      <c r="T427" s="161">
        <v>-383925</v>
      </c>
      <c r="U427" s="162">
        <v>145</v>
      </c>
      <c r="V427" s="163">
        <v>134</v>
      </c>
      <c r="W427" s="158">
        <v>20933</v>
      </c>
      <c r="X427" s="159">
        <v>191</v>
      </c>
      <c r="Y427" s="160">
        <v>150</v>
      </c>
      <c r="Z427" s="161">
        <v>770</v>
      </c>
      <c r="AA427" s="164">
        <v>321</v>
      </c>
      <c r="AB427" s="156">
        <v>0</v>
      </c>
      <c r="AC427" s="165">
        <v>100</v>
      </c>
      <c r="AD427" s="166">
        <v>0</v>
      </c>
    </row>
    <row r="428" spans="1:30" s="3" customFormat="1" ht="18.75" customHeight="1">
      <c r="A428" s="18">
        <v>426</v>
      </c>
      <c r="B428" s="20" t="s">
        <v>1953</v>
      </c>
      <c r="C428" s="21" t="s">
        <v>88</v>
      </c>
      <c r="D428" s="22">
        <v>380</v>
      </c>
      <c r="E428" s="24">
        <v>2444208</v>
      </c>
      <c r="F428" s="25">
        <v>443</v>
      </c>
      <c r="G428" s="26">
        <v>395</v>
      </c>
      <c r="H428" s="27">
        <v>2503370</v>
      </c>
      <c r="I428" s="28">
        <v>400</v>
      </c>
      <c r="J428" s="29">
        <v>358</v>
      </c>
      <c r="K428" s="24">
        <v>702040</v>
      </c>
      <c r="L428" s="25">
        <v>430</v>
      </c>
      <c r="M428" s="26">
        <v>392</v>
      </c>
      <c r="N428" s="27">
        <v>463356</v>
      </c>
      <c r="O428" s="28">
        <v>483</v>
      </c>
      <c r="P428" s="29">
        <v>432</v>
      </c>
      <c r="Q428" s="24">
        <v>1107822</v>
      </c>
      <c r="R428" s="25">
        <v>253</v>
      </c>
      <c r="S428" s="26">
        <v>224</v>
      </c>
      <c r="T428" s="27">
        <v>359147</v>
      </c>
      <c r="U428" s="28">
        <v>376</v>
      </c>
      <c r="V428" s="29">
        <v>354</v>
      </c>
      <c r="W428" s="24">
        <v>960</v>
      </c>
      <c r="X428" s="25">
        <v>460</v>
      </c>
      <c r="Y428" s="26">
        <v>409</v>
      </c>
      <c r="Z428" s="27">
        <v>177</v>
      </c>
      <c r="AA428" s="107">
        <v>352</v>
      </c>
      <c r="AB428" s="22">
        <v>0</v>
      </c>
      <c r="AC428" s="30">
        <v>56</v>
      </c>
      <c r="AD428" s="31">
        <v>44</v>
      </c>
    </row>
    <row r="429" spans="1:30" s="3" customFormat="1" ht="18.75" customHeight="1">
      <c r="A429" s="32">
        <v>427</v>
      </c>
      <c r="B429" s="34" t="s">
        <v>1954</v>
      </c>
      <c r="C429" s="35" t="s">
        <v>3058</v>
      </c>
      <c r="D429" s="45">
        <v>381</v>
      </c>
      <c r="E429" s="38">
        <v>2440242</v>
      </c>
      <c r="F429" s="39">
        <v>449</v>
      </c>
      <c r="G429" s="40">
        <v>401</v>
      </c>
      <c r="H429" s="41">
        <v>2440242</v>
      </c>
      <c r="I429" s="42">
        <v>413</v>
      </c>
      <c r="J429" s="43">
        <v>369</v>
      </c>
      <c r="K429" s="38">
        <v>611203</v>
      </c>
      <c r="L429" s="39">
        <v>260</v>
      </c>
      <c r="M429" s="40">
        <v>229</v>
      </c>
      <c r="N429" s="41">
        <v>1368785</v>
      </c>
      <c r="O429" s="42">
        <v>361</v>
      </c>
      <c r="P429" s="43">
        <v>321</v>
      </c>
      <c r="Q429" s="38">
        <v>2399618</v>
      </c>
      <c r="R429" s="39">
        <v>341</v>
      </c>
      <c r="S429" s="40">
        <v>312</v>
      </c>
      <c r="T429" s="41">
        <v>139994</v>
      </c>
      <c r="U429" s="42">
        <v>382</v>
      </c>
      <c r="V429" s="43">
        <v>359</v>
      </c>
      <c r="W429" s="38">
        <v>702</v>
      </c>
      <c r="X429" s="39">
        <v>287</v>
      </c>
      <c r="Y429" s="40">
        <v>240</v>
      </c>
      <c r="Z429" s="41">
        <v>493</v>
      </c>
      <c r="AA429" s="108">
        <v>321</v>
      </c>
      <c r="AB429" s="45">
        <v>0</v>
      </c>
      <c r="AC429" s="37">
        <v>100</v>
      </c>
      <c r="AD429" s="46">
        <v>0</v>
      </c>
    </row>
    <row r="430" spans="1:30" s="3" customFormat="1" ht="18.75" customHeight="1">
      <c r="A430" s="32">
        <v>428</v>
      </c>
      <c r="B430" s="34" t="s">
        <v>2730</v>
      </c>
      <c r="C430" s="35" t="s">
        <v>88</v>
      </c>
      <c r="D430" s="45">
        <v>382</v>
      </c>
      <c r="E430" s="38">
        <v>2422877</v>
      </c>
      <c r="F430" s="39">
        <v>450</v>
      </c>
      <c r="G430" s="40">
        <v>402</v>
      </c>
      <c r="H430" s="41">
        <v>2430794</v>
      </c>
      <c r="I430" s="42">
        <v>391</v>
      </c>
      <c r="J430" s="43">
        <v>349</v>
      </c>
      <c r="K430" s="38">
        <v>749866</v>
      </c>
      <c r="L430" s="39">
        <v>350</v>
      </c>
      <c r="M430" s="40">
        <v>314</v>
      </c>
      <c r="N430" s="41">
        <v>865686</v>
      </c>
      <c r="O430" s="42">
        <v>415</v>
      </c>
      <c r="P430" s="43">
        <v>368</v>
      </c>
      <c r="Q430" s="38">
        <v>1853015</v>
      </c>
      <c r="R430" s="39">
        <v>236</v>
      </c>
      <c r="S430" s="40">
        <v>207</v>
      </c>
      <c r="T430" s="41">
        <v>395204</v>
      </c>
      <c r="U430" s="42">
        <v>263</v>
      </c>
      <c r="V430" s="43">
        <v>249</v>
      </c>
      <c r="W430" s="38">
        <v>7475</v>
      </c>
      <c r="X430" s="39">
        <v>354</v>
      </c>
      <c r="Y430" s="40">
        <v>304</v>
      </c>
      <c r="Z430" s="41">
        <v>379</v>
      </c>
      <c r="AA430" s="108">
        <v>384</v>
      </c>
      <c r="AB430" s="45">
        <v>0</v>
      </c>
      <c r="AC430" s="37">
        <v>100</v>
      </c>
      <c r="AD430" s="46">
        <v>0</v>
      </c>
    </row>
    <row r="431" spans="1:30" s="3" customFormat="1" ht="18.75" customHeight="1">
      <c r="A431" s="32">
        <v>429</v>
      </c>
      <c r="B431" s="34" t="s">
        <v>1264</v>
      </c>
      <c r="C431" s="35" t="s">
        <v>2124</v>
      </c>
      <c r="D431" s="45">
        <v>383</v>
      </c>
      <c r="E431" s="38">
        <v>2422770</v>
      </c>
      <c r="F431" s="39">
        <v>446</v>
      </c>
      <c r="G431" s="40">
        <v>398</v>
      </c>
      <c r="H431" s="41">
        <v>2451475</v>
      </c>
      <c r="I431" s="42">
        <v>345</v>
      </c>
      <c r="J431" s="43">
        <v>304</v>
      </c>
      <c r="K431" s="38">
        <v>958593</v>
      </c>
      <c r="L431" s="39">
        <v>335</v>
      </c>
      <c r="M431" s="40">
        <v>299</v>
      </c>
      <c r="N431" s="41">
        <v>955516</v>
      </c>
      <c r="O431" s="42">
        <v>324</v>
      </c>
      <c r="P431" s="43">
        <v>286</v>
      </c>
      <c r="Q431" s="38">
        <v>2978456</v>
      </c>
      <c r="R431" s="39">
        <v>345</v>
      </c>
      <c r="S431" s="40">
        <v>316</v>
      </c>
      <c r="T431" s="41">
        <v>130530</v>
      </c>
      <c r="U431" s="42">
        <v>222</v>
      </c>
      <c r="V431" s="43">
        <v>209</v>
      </c>
      <c r="W431" s="38">
        <v>11825</v>
      </c>
      <c r="X431" s="39">
        <v>260</v>
      </c>
      <c r="Y431" s="40">
        <v>215</v>
      </c>
      <c r="Z431" s="41">
        <v>542</v>
      </c>
      <c r="AA431" s="108">
        <v>321</v>
      </c>
      <c r="AB431" s="45">
        <v>0</v>
      </c>
      <c r="AC431" s="37">
        <v>100</v>
      </c>
      <c r="AD431" s="46">
        <v>0</v>
      </c>
    </row>
    <row r="432" spans="1:30" s="3" customFormat="1" ht="18.75" customHeight="1">
      <c r="A432" s="152">
        <v>430</v>
      </c>
      <c r="B432" s="154" t="s">
        <v>2644</v>
      </c>
      <c r="C432" s="155" t="s">
        <v>3056</v>
      </c>
      <c r="D432" s="189">
        <v>384</v>
      </c>
      <c r="E432" s="158">
        <v>2422290</v>
      </c>
      <c r="F432" s="159">
        <v>451</v>
      </c>
      <c r="G432" s="160">
        <v>403</v>
      </c>
      <c r="H432" s="161">
        <v>2422290</v>
      </c>
      <c r="I432" s="162">
        <v>407</v>
      </c>
      <c r="J432" s="163">
        <v>364</v>
      </c>
      <c r="K432" s="158">
        <v>662981</v>
      </c>
      <c r="L432" s="159">
        <v>224</v>
      </c>
      <c r="M432" s="160">
        <v>195</v>
      </c>
      <c r="N432" s="161">
        <v>1727134</v>
      </c>
      <c r="O432" s="162">
        <v>317</v>
      </c>
      <c r="P432" s="163">
        <v>279</v>
      </c>
      <c r="Q432" s="158">
        <v>3097188</v>
      </c>
      <c r="R432" s="159">
        <v>226</v>
      </c>
      <c r="S432" s="160">
        <v>197</v>
      </c>
      <c r="T432" s="161">
        <v>415078</v>
      </c>
      <c r="U432" s="162">
        <v>218</v>
      </c>
      <c r="V432" s="163">
        <v>205</v>
      </c>
      <c r="W432" s="158">
        <v>12233</v>
      </c>
      <c r="X432" s="159">
        <v>428</v>
      </c>
      <c r="Y432" s="160">
        <v>377</v>
      </c>
      <c r="Z432" s="161">
        <v>240</v>
      </c>
      <c r="AA432" s="164">
        <v>381</v>
      </c>
      <c r="AB432" s="156">
        <v>0</v>
      </c>
      <c r="AC432" s="165">
        <v>49</v>
      </c>
      <c r="AD432" s="166">
        <v>51</v>
      </c>
    </row>
    <row r="433" spans="1:30" s="3" customFormat="1" ht="18.75" customHeight="1">
      <c r="A433" s="167">
        <v>431</v>
      </c>
      <c r="B433" s="169" t="s">
        <v>1955</v>
      </c>
      <c r="C433" s="170" t="s">
        <v>3056</v>
      </c>
      <c r="D433" s="171">
        <v>385</v>
      </c>
      <c r="E433" s="173">
        <v>2417158</v>
      </c>
      <c r="F433" s="174">
        <v>422</v>
      </c>
      <c r="G433" s="175">
        <v>375</v>
      </c>
      <c r="H433" s="176">
        <v>2606405</v>
      </c>
      <c r="I433" s="177">
        <v>489</v>
      </c>
      <c r="J433" s="178">
        <v>440</v>
      </c>
      <c r="K433" s="173">
        <v>75430</v>
      </c>
      <c r="L433" s="174">
        <v>324</v>
      </c>
      <c r="M433" s="175">
        <v>288</v>
      </c>
      <c r="N433" s="176">
        <v>991617</v>
      </c>
      <c r="O433" s="177">
        <v>362</v>
      </c>
      <c r="P433" s="178">
        <v>322</v>
      </c>
      <c r="Q433" s="173">
        <v>2394998</v>
      </c>
      <c r="R433" s="174">
        <v>433</v>
      </c>
      <c r="S433" s="175">
        <v>402</v>
      </c>
      <c r="T433" s="176">
        <v>20218</v>
      </c>
      <c r="U433" s="177">
        <v>157</v>
      </c>
      <c r="V433" s="178">
        <v>145</v>
      </c>
      <c r="W433" s="173">
        <v>19909</v>
      </c>
      <c r="X433" s="174">
        <v>361</v>
      </c>
      <c r="Y433" s="175">
        <v>311</v>
      </c>
      <c r="Z433" s="176">
        <v>359</v>
      </c>
      <c r="AA433" s="179">
        <v>322</v>
      </c>
      <c r="AB433" s="171">
        <v>0</v>
      </c>
      <c r="AC433" s="180">
        <v>100</v>
      </c>
      <c r="AD433" s="181">
        <v>0</v>
      </c>
    </row>
    <row r="434" spans="1:30" s="3" customFormat="1" ht="18.75" customHeight="1">
      <c r="A434" s="137">
        <v>432</v>
      </c>
      <c r="B434" s="139" t="s">
        <v>2307</v>
      </c>
      <c r="C434" s="140" t="s">
        <v>3056</v>
      </c>
      <c r="D434" s="141">
        <v>386</v>
      </c>
      <c r="E434" s="143">
        <v>2407187</v>
      </c>
      <c r="F434" s="144">
        <v>452</v>
      </c>
      <c r="G434" s="145">
        <v>404</v>
      </c>
      <c r="H434" s="146">
        <v>2421655</v>
      </c>
      <c r="I434" s="147">
        <v>411</v>
      </c>
      <c r="J434" s="148">
        <v>367</v>
      </c>
      <c r="K434" s="143">
        <v>619265</v>
      </c>
      <c r="L434" s="144">
        <v>392</v>
      </c>
      <c r="M434" s="145">
        <v>354</v>
      </c>
      <c r="N434" s="146">
        <v>655446</v>
      </c>
      <c r="O434" s="147">
        <v>459</v>
      </c>
      <c r="P434" s="148">
        <v>409</v>
      </c>
      <c r="Q434" s="143">
        <v>1416529</v>
      </c>
      <c r="R434" s="144">
        <v>338</v>
      </c>
      <c r="S434" s="145">
        <v>309</v>
      </c>
      <c r="T434" s="146">
        <v>142605</v>
      </c>
      <c r="U434" s="147">
        <v>399</v>
      </c>
      <c r="V434" s="148">
        <v>376</v>
      </c>
      <c r="W434" s="143">
        <v>273</v>
      </c>
      <c r="X434" s="144">
        <v>379</v>
      </c>
      <c r="Y434" s="145">
        <v>329</v>
      </c>
      <c r="Z434" s="146">
        <v>324</v>
      </c>
      <c r="AA434" s="149">
        <v>341</v>
      </c>
      <c r="AB434" s="141">
        <v>0</v>
      </c>
      <c r="AC434" s="150">
        <v>100</v>
      </c>
      <c r="AD434" s="151">
        <v>0</v>
      </c>
    </row>
    <row r="435" spans="1:30" s="3" customFormat="1" ht="18.75" customHeight="1">
      <c r="A435" s="137">
        <v>433</v>
      </c>
      <c r="B435" s="139" t="s">
        <v>746</v>
      </c>
      <c r="C435" s="140" t="s">
        <v>3056</v>
      </c>
      <c r="D435" s="141">
        <v>387</v>
      </c>
      <c r="E435" s="143">
        <v>2400901</v>
      </c>
      <c r="F435" s="144">
        <v>424</v>
      </c>
      <c r="G435" s="145">
        <v>377</v>
      </c>
      <c r="H435" s="146">
        <v>2591423</v>
      </c>
      <c r="I435" s="147">
        <v>266</v>
      </c>
      <c r="J435" s="148">
        <v>230</v>
      </c>
      <c r="K435" s="143">
        <v>1322653</v>
      </c>
      <c r="L435" s="144">
        <v>359</v>
      </c>
      <c r="M435" s="145">
        <v>323</v>
      </c>
      <c r="N435" s="146">
        <v>796483</v>
      </c>
      <c r="O435" s="147">
        <v>407</v>
      </c>
      <c r="P435" s="148">
        <v>360</v>
      </c>
      <c r="Q435" s="143">
        <v>1934340</v>
      </c>
      <c r="R435" s="144">
        <v>233</v>
      </c>
      <c r="S435" s="145">
        <v>204</v>
      </c>
      <c r="T435" s="146">
        <v>401079</v>
      </c>
      <c r="U435" s="147">
        <v>338</v>
      </c>
      <c r="V435" s="148">
        <v>320</v>
      </c>
      <c r="W435" s="143">
        <v>2745</v>
      </c>
      <c r="X435" s="144">
        <v>297</v>
      </c>
      <c r="Y435" s="145">
        <v>249</v>
      </c>
      <c r="Z435" s="146">
        <v>475</v>
      </c>
      <c r="AA435" s="149">
        <v>383</v>
      </c>
      <c r="AB435" s="141">
        <v>0</v>
      </c>
      <c r="AC435" s="150">
        <v>90</v>
      </c>
      <c r="AD435" s="151">
        <v>10</v>
      </c>
    </row>
    <row r="436" spans="1:30" s="3" customFormat="1" ht="18.75" customHeight="1">
      <c r="A436" s="137">
        <v>434</v>
      </c>
      <c r="B436" s="139" t="s">
        <v>916</v>
      </c>
      <c r="C436" s="140" t="s">
        <v>3056</v>
      </c>
      <c r="D436" s="141">
        <v>388</v>
      </c>
      <c r="E436" s="143">
        <v>2397576</v>
      </c>
      <c r="F436" s="144">
        <v>454</v>
      </c>
      <c r="G436" s="145">
        <v>406</v>
      </c>
      <c r="H436" s="146">
        <v>2405488</v>
      </c>
      <c r="I436" s="147">
        <v>355</v>
      </c>
      <c r="J436" s="148">
        <v>314</v>
      </c>
      <c r="K436" s="143">
        <v>900337</v>
      </c>
      <c r="L436" s="144">
        <v>316</v>
      </c>
      <c r="M436" s="145">
        <v>281</v>
      </c>
      <c r="N436" s="146">
        <v>1041927</v>
      </c>
      <c r="O436" s="147">
        <v>442</v>
      </c>
      <c r="P436" s="148">
        <v>393</v>
      </c>
      <c r="Q436" s="143">
        <v>1609499</v>
      </c>
      <c r="R436" s="144">
        <v>186</v>
      </c>
      <c r="S436" s="145">
        <v>161</v>
      </c>
      <c r="T436" s="146">
        <v>587610</v>
      </c>
      <c r="U436" s="147" t="s">
        <v>3052</v>
      </c>
      <c r="V436" s="148" t="s">
        <v>3052</v>
      </c>
      <c r="W436" s="186" t="s">
        <v>3052</v>
      </c>
      <c r="X436" s="144">
        <v>467</v>
      </c>
      <c r="Y436" s="145">
        <v>416</v>
      </c>
      <c r="Z436" s="146">
        <v>166</v>
      </c>
      <c r="AA436" s="149">
        <v>311</v>
      </c>
      <c r="AB436" s="141">
        <v>0</v>
      </c>
      <c r="AC436" s="150">
        <v>18</v>
      </c>
      <c r="AD436" s="151">
        <v>82</v>
      </c>
    </row>
    <row r="437" spans="1:30" s="3" customFormat="1" ht="18.75" customHeight="1">
      <c r="A437" s="48">
        <v>435</v>
      </c>
      <c r="B437" s="50" t="s">
        <v>747</v>
      </c>
      <c r="C437" s="51" t="s">
        <v>3058</v>
      </c>
      <c r="D437" s="52">
        <v>389</v>
      </c>
      <c r="E437" s="54">
        <v>2387644</v>
      </c>
      <c r="F437" s="55">
        <v>447</v>
      </c>
      <c r="G437" s="56">
        <v>399</v>
      </c>
      <c r="H437" s="57">
        <v>2450871</v>
      </c>
      <c r="I437" s="58">
        <v>468</v>
      </c>
      <c r="J437" s="59">
        <v>419</v>
      </c>
      <c r="K437" s="54">
        <v>240757</v>
      </c>
      <c r="L437" s="55">
        <v>432</v>
      </c>
      <c r="M437" s="56">
        <v>394</v>
      </c>
      <c r="N437" s="57">
        <v>439965</v>
      </c>
      <c r="O437" s="58">
        <v>494</v>
      </c>
      <c r="P437" s="59">
        <v>443</v>
      </c>
      <c r="Q437" s="54">
        <v>952475</v>
      </c>
      <c r="R437" s="55">
        <v>427</v>
      </c>
      <c r="S437" s="56">
        <v>397</v>
      </c>
      <c r="T437" s="57">
        <v>27587</v>
      </c>
      <c r="U437" s="58" t="s">
        <v>3052</v>
      </c>
      <c r="V437" s="59" t="s">
        <v>3052</v>
      </c>
      <c r="W437" s="65" t="s">
        <v>3052</v>
      </c>
      <c r="X437" s="55">
        <v>447</v>
      </c>
      <c r="Y437" s="56">
        <v>396</v>
      </c>
      <c r="Z437" s="57">
        <v>200</v>
      </c>
      <c r="AA437" s="109">
        <v>311</v>
      </c>
      <c r="AB437" s="52">
        <v>0</v>
      </c>
      <c r="AC437" s="60">
        <v>51</v>
      </c>
      <c r="AD437" s="61">
        <v>49</v>
      </c>
    </row>
    <row r="438" spans="1:30" s="3" customFormat="1" ht="18.75" customHeight="1">
      <c r="A438" s="18">
        <v>436</v>
      </c>
      <c r="B438" s="20" t="s">
        <v>748</v>
      </c>
      <c r="C438" s="21" t="s">
        <v>88</v>
      </c>
      <c r="D438" s="22">
        <v>390</v>
      </c>
      <c r="E438" s="24">
        <v>2383735</v>
      </c>
      <c r="F438" s="25">
        <v>437</v>
      </c>
      <c r="G438" s="26">
        <v>389</v>
      </c>
      <c r="H438" s="27">
        <v>2529802</v>
      </c>
      <c r="I438" s="28">
        <v>405</v>
      </c>
      <c r="J438" s="29">
        <v>362</v>
      </c>
      <c r="K438" s="24">
        <v>673760</v>
      </c>
      <c r="L438" s="25">
        <v>351</v>
      </c>
      <c r="M438" s="26">
        <v>315</v>
      </c>
      <c r="N438" s="27">
        <v>856948</v>
      </c>
      <c r="O438" s="28">
        <v>386</v>
      </c>
      <c r="P438" s="29">
        <v>342</v>
      </c>
      <c r="Q438" s="24">
        <v>2157266</v>
      </c>
      <c r="R438" s="25">
        <v>232</v>
      </c>
      <c r="S438" s="26">
        <v>203</v>
      </c>
      <c r="T438" s="27">
        <v>403438</v>
      </c>
      <c r="U438" s="28">
        <v>154</v>
      </c>
      <c r="V438" s="29">
        <v>142</v>
      </c>
      <c r="W438" s="24">
        <v>20011</v>
      </c>
      <c r="X438" s="25">
        <v>296</v>
      </c>
      <c r="Y438" s="26">
        <v>248</v>
      </c>
      <c r="Z438" s="27">
        <v>475</v>
      </c>
      <c r="AA438" s="107">
        <v>311</v>
      </c>
      <c r="AB438" s="22">
        <v>0</v>
      </c>
      <c r="AC438" s="30">
        <v>100</v>
      </c>
      <c r="AD438" s="31">
        <v>0</v>
      </c>
    </row>
    <row r="439" spans="1:30" s="3" customFormat="1" ht="18.75" customHeight="1">
      <c r="A439" s="32">
        <v>437</v>
      </c>
      <c r="B439" s="34" t="s">
        <v>749</v>
      </c>
      <c r="C439" s="35" t="s">
        <v>1054</v>
      </c>
      <c r="D439" s="45">
        <v>391</v>
      </c>
      <c r="E439" s="38">
        <v>2357824</v>
      </c>
      <c r="F439" s="39">
        <v>410</v>
      </c>
      <c r="G439" s="40">
        <v>364</v>
      </c>
      <c r="H439" s="41">
        <v>2765067</v>
      </c>
      <c r="I439" s="42">
        <v>373</v>
      </c>
      <c r="J439" s="43">
        <v>331</v>
      </c>
      <c r="K439" s="38">
        <v>815085</v>
      </c>
      <c r="L439" s="39">
        <v>214</v>
      </c>
      <c r="M439" s="40">
        <v>187</v>
      </c>
      <c r="N439" s="41">
        <v>1804701</v>
      </c>
      <c r="O439" s="42">
        <v>347</v>
      </c>
      <c r="P439" s="43">
        <v>308</v>
      </c>
      <c r="Q439" s="38">
        <v>2578636</v>
      </c>
      <c r="R439" s="39">
        <v>240</v>
      </c>
      <c r="S439" s="40">
        <v>211</v>
      </c>
      <c r="T439" s="41">
        <v>388669</v>
      </c>
      <c r="U439" s="42">
        <v>370</v>
      </c>
      <c r="V439" s="43">
        <v>349</v>
      </c>
      <c r="W439" s="38">
        <v>1086</v>
      </c>
      <c r="X439" s="39">
        <v>337</v>
      </c>
      <c r="Y439" s="40">
        <v>287</v>
      </c>
      <c r="Z439" s="41">
        <v>409</v>
      </c>
      <c r="AA439" s="108">
        <v>321</v>
      </c>
      <c r="AB439" s="45">
        <v>0</v>
      </c>
      <c r="AC439" s="37">
        <v>100</v>
      </c>
      <c r="AD439" s="46">
        <v>0</v>
      </c>
    </row>
    <row r="440" spans="1:30" s="3" customFormat="1" ht="18.75" customHeight="1">
      <c r="A440" s="32">
        <v>438</v>
      </c>
      <c r="B440" s="34" t="s">
        <v>750</v>
      </c>
      <c r="C440" s="35" t="s">
        <v>829</v>
      </c>
      <c r="D440" s="45">
        <v>392</v>
      </c>
      <c r="E440" s="38">
        <v>2356535</v>
      </c>
      <c r="F440" s="39">
        <v>456</v>
      </c>
      <c r="G440" s="40">
        <v>408</v>
      </c>
      <c r="H440" s="41">
        <v>2376952</v>
      </c>
      <c r="I440" s="42">
        <v>438</v>
      </c>
      <c r="J440" s="43">
        <v>391</v>
      </c>
      <c r="K440" s="38">
        <v>483602</v>
      </c>
      <c r="L440" s="39">
        <v>464</v>
      </c>
      <c r="M440" s="40">
        <v>424</v>
      </c>
      <c r="N440" s="41">
        <v>245891</v>
      </c>
      <c r="O440" s="42">
        <v>462</v>
      </c>
      <c r="P440" s="43">
        <v>412</v>
      </c>
      <c r="Q440" s="38">
        <v>1368599</v>
      </c>
      <c r="R440" s="39">
        <v>346</v>
      </c>
      <c r="S440" s="40">
        <v>317</v>
      </c>
      <c r="T440" s="41">
        <v>128507</v>
      </c>
      <c r="U440" s="42">
        <v>198</v>
      </c>
      <c r="V440" s="43">
        <v>186</v>
      </c>
      <c r="W440" s="38">
        <v>15123</v>
      </c>
      <c r="X440" s="39">
        <v>148</v>
      </c>
      <c r="Y440" s="40">
        <v>112</v>
      </c>
      <c r="Z440" s="41">
        <v>950</v>
      </c>
      <c r="AA440" s="108">
        <v>311</v>
      </c>
      <c r="AB440" s="45">
        <v>0</v>
      </c>
      <c r="AC440" s="37">
        <v>100</v>
      </c>
      <c r="AD440" s="46">
        <v>0</v>
      </c>
    </row>
    <row r="441" spans="1:30" s="3" customFormat="1" ht="18.75" customHeight="1">
      <c r="A441" s="32">
        <v>439</v>
      </c>
      <c r="B441" s="34" t="s">
        <v>751</v>
      </c>
      <c r="C441" s="35" t="s">
        <v>88</v>
      </c>
      <c r="D441" s="45">
        <v>393</v>
      </c>
      <c r="E441" s="38">
        <v>2342777</v>
      </c>
      <c r="F441" s="39">
        <v>418</v>
      </c>
      <c r="G441" s="40">
        <v>371</v>
      </c>
      <c r="H441" s="41">
        <v>2667221</v>
      </c>
      <c r="I441" s="42">
        <v>379</v>
      </c>
      <c r="J441" s="43">
        <v>337</v>
      </c>
      <c r="K441" s="38">
        <v>789952</v>
      </c>
      <c r="L441" s="39">
        <v>403</v>
      </c>
      <c r="M441" s="40">
        <v>365</v>
      </c>
      <c r="N441" s="41">
        <v>597775</v>
      </c>
      <c r="O441" s="42">
        <v>399</v>
      </c>
      <c r="P441" s="43">
        <v>352</v>
      </c>
      <c r="Q441" s="38">
        <v>2006704</v>
      </c>
      <c r="R441" s="39">
        <v>241</v>
      </c>
      <c r="S441" s="40">
        <v>212</v>
      </c>
      <c r="T441" s="41">
        <v>388044</v>
      </c>
      <c r="U441" s="42">
        <v>241</v>
      </c>
      <c r="V441" s="43">
        <v>228</v>
      </c>
      <c r="W441" s="38">
        <v>10174</v>
      </c>
      <c r="X441" s="39">
        <v>372</v>
      </c>
      <c r="Y441" s="40">
        <v>322</v>
      </c>
      <c r="Z441" s="41">
        <v>344</v>
      </c>
      <c r="AA441" s="108">
        <v>321</v>
      </c>
      <c r="AB441" s="45">
        <v>0</v>
      </c>
      <c r="AC441" s="37">
        <v>100</v>
      </c>
      <c r="AD441" s="46">
        <v>0</v>
      </c>
    </row>
    <row r="442" spans="1:30" s="3" customFormat="1" ht="18.75" customHeight="1">
      <c r="A442" s="48">
        <v>440</v>
      </c>
      <c r="B442" s="50" t="s">
        <v>322</v>
      </c>
      <c r="C442" s="51" t="s">
        <v>3154</v>
      </c>
      <c r="D442" s="52">
        <v>394</v>
      </c>
      <c r="E442" s="54">
        <v>2325053</v>
      </c>
      <c r="F442" s="55">
        <v>414</v>
      </c>
      <c r="G442" s="56">
        <v>368</v>
      </c>
      <c r="H442" s="57">
        <v>2711339</v>
      </c>
      <c r="I442" s="58">
        <v>233</v>
      </c>
      <c r="J442" s="59">
        <v>203</v>
      </c>
      <c r="K442" s="54">
        <v>1554686</v>
      </c>
      <c r="L442" s="55">
        <v>124</v>
      </c>
      <c r="M442" s="56">
        <v>101</v>
      </c>
      <c r="N442" s="57">
        <v>3555672</v>
      </c>
      <c r="O442" s="58">
        <v>230</v>
      </c>
      <c r="P442" s="59">
        <v>198</v>
      </c>
      <c r="Q442" s="54">
        <v>4747527</v>
      </c>
      <c r="R442" s="55">
        <v>96</v>
      </c>
      <c r="S442" s="56">
        <v>79</v>
      </c>
      <c r="T442" s="57">
        <v>1375789</v>
      </c>
      <c r="U442" s="58">
        <v>128</v>
      </c>
      <c r="V442" s="59">
        <v>118</v>
      </c>
      <c r="W442" s="54">
        <v>24156</v>
      </c>
      <c r="X442" s="55">
        <v>334</v>
      </c>
      <c r="Y442" s="56">
        <v>284</v>
      </c>
      <c r="Z442" s="57">
        <v>415</v>
      </c>
      <c r="AA442" s="109">
        <v>384</v>
      </c>
      <c r="AB442" s="52">
        <v>0</v>
      </c>
      <c r="AC442" s="60">
        <v>54</v>
      </c>
      <c r="AD442" s="61">
        <v>46</v>
      </c>
    </row>
    <row r="443" spans="1:30" s="3" customFormat="1" ht="18.75" customHeight="1">
      <c r="A443" s="18">
        <v>441</v>
      </c>
      <c r="B443" s="20" t="s">
        <v>155</v>
      </c>
      <c r="C443" s="21" t="s">
        <v>91</v>
      </c>
      <c r="D443" s="22">
        <v>395</v>
      </c>
      <c r="E443" s="24">
        <v>2313300</v>
      </c>
      <c r="F443" s="25">
        <v>371</v>
      </c>
      <c r="G443" s="26">
        <v>328</v>
      </c>
      <c r="H443" s="27">
        <v>3159768</v>
      </c>
      <c r="I443" s="28" t="s">
        <v>3052</v>
      </c>
      <c r="J443" s="29" t="s">
        <v>3052</v>
      </c>
      <c r="K443" s="24">
        <v>-17537496</v>
      </c>
      <c r="L443" s="25">
        <v>110</v>
      </c>
      <c r="M443" s="26">
        <v>87</v>
      </c>
      <c r="N443" s="27">
        <v>3791630</v>
      </c>
      <c r="O443" s="28">
        <v>77</v>
      </c>
      <c r="P443" s="29">
        <v>62</v>
      </c>
      <c r="Q443" s="24">
        <v>10704050</v>
      </c>
      <c r="R443" s="25">
        <v>498</v>
      </c>
      <c r="S443" s="26">
        <v>449</v>
      </c>
      <c r="T443" s="27">
        <v>-18526389</v>
      </c>
      <c r="U443" s="28">
        <v>330</v>
      </c>
      <c r="V443" s="29">
        <v>313</v>
      </c>
      <c r="W443" s="24">
        <v>3228</v>
      </c>
      <c r="X443" s="25">
        <v>31</v>
      </c>
      <c r="Y443" s="26">
        <v>13</v>
      </c>
      <c r="Z443" s="27">
        <v>2748</v>
      </c>
      <c r="AA443" s="107">
        <v>312</v>
      </c>
      <c r="AB443" s="22">
        <v>0</v>
      </c>
      <c r="AC443" s="30">
        <v>100</v>
      </c>
      <c r="AD443" s="31">
        <v>0</v>
      </c>
    </row>
    <row r="444" spans="1:30" s="3" customFormat="1" ht="18.75" customHeight="1">
      <c r="A444" s="32">
        <v>442</v>
      </c>
      <c r="B444" s="34" t="s">
        <v>2756</v>
      </c>
      <c r="C444" s="35" t="s">
        <v>3054</v>
      </c>
      <c r="D444" s="45">
        <v>47</v>
      </c>
      <c r="E444" s="38">
        <v>2311420</v>
      </c>
      <c r="F444" s="39">
        <v>460</v>
      </c>
      <c r="G444" s="40">
        <v>49</v>
      </c>
      <c r="H444" s="41">
        <v>2331618</v>
      </c>
      <c r="I444" s="42">
        <v>453</v>
      </c>
      <c r="J444" s="43">
        <v>49</v>
      </c>
      <c r="K444" s="38">
        <v>362855</v>
      </c>
      <c r="L444" s="39">
        <v>320</v>
      </c>
      <c r="M444" s="40">
        <v>36</v>
      </c>
      <c r="N444" s="41">
        <v>1021247</v>
      </c>
      <c r="O444" s="42">
        <v>383</v>
      </c>
      <c r="P444" s="43">
        <v>44</v>
      </c>
      <c r="Q444" s="38">
        <v>2182133</v>
      </c>
      <c r="R444" s="39">
        <v>461</v>
      </c>
      <c r="S444" s="40">
        <v>33</v>
      </c>
      <c r="T444" s="41">
        <v>-189412</v>
      </c>
      <c r="U444" s="42">
        <v>416</v>
      </c>
      <c r="V444" s="43">
        <v>26</v>
      </c>
      <c r="W444" s="38">
        <v>39</v>
      </c>
      <c r="X444" s="39">
        <v>175</v>
      </c>
      <c r="Y444" s="40">
        <v>39</v>
      </c>
      <c r="Z444" s="41">
        <v>822</v>
      </c>
      <c r="AA444" s="108">
        <v>341</v>
      </c>
      <c r="AB444" s="45">
        <v>100</v>
      </c>
      <c r="AC444" s="37">
        <v>0</v>
      </c>
      <c r="AD444" s="46">
        <v>0</v>
      </c>
    </row>
    <row r="445" spans="1:30" s="3" customFormat="1" ht="18.75" customHeight="1">
      <c r="A445" s="32">
        <v>443</v>
      </c>
      <c r="B445" s="34" t="s">
        <v>1814</v>
      </c>
      <c r="C445" s="35" t="s">
        <v>88</v>
      </c>
      <c r="D445" s="45">
        <v>396</v>
      </c>
      <c r="E445" s="38">
        <v>2305319</v>
      </c>
      <c r="F445" s="39">
        <v>464</v>
      </c>
      <c r="G445" s="40">
        <v>415</v>
      </c>
      <c r="H445" s="41">
        <v>2305319</v>
      </c>
      <c r="I445" s="42">
        <v>297</v>
      </c>
      <c r="J445" s="43">
        <v>259</v>
      </c>
      <c r="K445" s="38">
        <v>1181197</v>
      </c>
      <c r="L445" s="39">
        <v>294</v>
      </c>
      <c r="M445" s="40">
        <v>260</v>
      </c>
      <c r="N445" s="41">
        <v>1171298</v>
      </c>
      <c r="O445" s="42">
        <v>344</v>
      </c>
      <c r="P445" s="43">
        <v>305</v>
      </c>
      <c r="Q445" s="38">
        <v>2608336</v>
      </c>
      <c r="R445" s="39">
        <v>386</v>
      </c>
      <c r="S445" s="40">
        <v>356</v>
      </c>
      <c r="T445" s="41">
        <v>70111</v>
      </c>
      <c r="U445" s="42">
        <v>252</v>
      </c>
      <c r="V445" s="43">
        <v>238</v>
      </c>
      <c r="W445" s="38">
        <v>8430</v>
      </c>
      <c r="X445" s="39">
        <v>299</v>
      </c>
      <c r="Y445" s="40">
        <v>251</v>
      </c>
      <c r="Z445" s="41">
        <v>473</v>
      </c>
      <c r="AA445" s="108">
        <v>356</v>
      </c>
      <c r="AB445" s="45">
        <v>0</v>
      </c>
      <c r="AC445" s="37">
        <v>40</v>
      </c>
      <c r="AD445" s="46">
        <v>60</v>
      </c>
    </row>
    <row r="446" spans="1:30" s="3" customFormat="1" ht="18.75" customHeight="1">
      <c r="A446" s="32">
        <v>444</v>
      </c>
      <c r="B446" s="34" t="s">
        <v>752</v>
      </c>
      <c r="C446" s="35" t="s">
        <v>3098</v>
      </c>
      <c r="D446" s="45">
        <v>397</v>
      </c>
      <c r="E446" s="38">
        <v>2298406</v>
      </c>
      <c r="F446" s="39">
        <v>466</v>
      </c>
      <c r="G446" s="40">
        <v>417</v>
      </c>
      <c r="H446" s="41">
        <v>2298406</v>
      </c>
      <c r="I446" s="42">
        <v>458</v>
      </c>
      <c r="J446" s="43">
        <v>409</v>
      </c>
      <c r="K446" s="38">
        <v>347289</v>
      </c>
      <c r="L446" s="39">
        <v>423</v>
      </c>
      <c r="M446" s="40">
        <v>385</v>
      </c>
      <c r="N446" s="41">
        <v>522090</v>
      </c>
      <c r="O446" s="42">
        <v>396</v>
      </c>
      <c r="P446" s="43">
        <v>351</v>
      </c>
      <c r="Q446" s="38">
        <v>2054497</v>
      </c>
      <c r="R446" s="39">
        <v>416</v>
      </c>
      <c r="S446" s="40">
        <v>386</v>
      </c>
      <c r="T446" s="41">
        <v>33869</v>
      </c>
      <c r="U446" s="42">
        <v>308</v>
      </c>
      <c r="V446" s="43">
        <v>292</v>
      </c>
      <c r="W446" s="38">
        <v>4430</v>
      </c>
      <c r="X446" s="39">
        <v>300</v>
      </c>
      <c r="Y446" s="40">
        <v>252</v>
      </c>
      <c r="Z446" s="41">
        <v>472</v>
      </c>
      <c r="AA446" s="108">
        <v>372</v>
      </c>
      <c r="AB446" s="45">
        <v>0</v>
      </c>
      <c r="AC446" s="37">
        <v>100</v>
      </c>
      <c r="AD446" s="46">
        <v>0</v>
      </c>
    </row>
    <row r="447" spans="1:30" s="3" customFormat="1" ht="18.75" customHeight="1">
      <c r="A447" s="152">
        <v>445</v>
      </c>
      <c r="B447" s="154" t="s">
        <v>753</v>
      </c>
      <c r="C447" s="155" t="s">
        <v>3056</v>
      </c>
      <c r="D447" s="156">
        <v>398</v>
      </c>
      <c r="E447" s="158">
        <v>2288123</v>
      </c>
      <c r="F447" s="159">
        <v>467</v>
      </c>
      <c r="G447" s="160">
        <v>418</v>
      </c>
      <c r="H447" s="161">
        <v>2293253</v>
      </c>
      <c r="I447" s="162">
        <v>470</v>
      </c>
      <c r="J447" s="163">
        <v>421</v>
      </c>
      <c r="K447" s="158">
        <v>229605</v>
      </c>
      <c r="L447" s="159">
        <v>480</v>
      </c>
      <c r="M447" s="160">
        <v>439</v>
      </c>
      <c r="N447" s="161">
        <v>124413</v>
      </c>
      <c r="O447" s="162">
        <v>368</v>
      </c>
      <c r="P447" s="163">
        <v>328</v>
      </c>
      <c r="Q447" s="158">
        <v>2333179</v>
      </c>
      <c r="R447" s="159">
        <v>437</v>
      </c>
      <c r="S447" s="160">
        <v>406</v>
      </c>
      <c r="T447" s="161">
        <v>14294</v>
      </c>
      <c r="U447" s="162">
        <v>397</v>
      </c>
      <c r="V447" s="163">
        <v>374</v>
      </c>
      <c r="W447" s="158">
        <v>297</v>
      </c>
      <c r="X447" s="159">
        <v>394</v>
      </c>
      <c r="Y447" s="160">
        <v>344</v>
      </c>
      <c r="Z447" s="161">
        <v>297</v>
      </c>
      <c r="AA447" s="164">
        <v>383</v>
      </c>
      <c r="AB447" s="156">
        <v>0</v>
      </c>
      <c r="AC447" s="165">
        <v>100</v>
      </c>
      <c r="AD447" s="166">
        <v>0</v>
      </c>
    </row>
    <row r="448" spans="1:30" s="3" customFormat="1" ht="18.75" customHeight="1">
      <c r="A448" s="18">
        <v>446</v>
      </c>
      <c r="B448" s="20" t="s">
        <v>754</v>
      </c>
      <c r="C448" s="21" t="s">
        <v>89</v>
      </c>
      <c r="D448" s="22">
        <v>399</v>
      </c>
      <c r="E448" s="24">
        <v>2287868</v>
      </c>
      <c r="F448" s="25">
        <v>469</v>
      </c>
      <c r="G448" s="26">
        <v>420</v>
      </c>
      <c r="H448" s="27">
        <v>2287868</v>
      </c>
      <c r="I448" s="28">
        <v>351</v>
      </c>
      <c r="J448" s="29">
        <v>310</v>
      </c>
      <c r="K448" s="24">
        <v>918686</v>
      </c>
      <c r="L448" s="25">
        <v>405</v>
      </c>
      <c r="M448" s="26">
        <v>367</v>
      </c>
      <c r="N448" s="27">
        <v>595269</v>
      </c>
      <c r="O448" s="28">
        <v>410</v>
      </c>
      <c r="P448" s="29">
        <v>363</v>
      </c>
      <c r="Q448" s="24">
        <v>1895771</v>
      </c>
      <c r="R448" s="25">
        <v>258</v>
      </c>
      <c r="S448" s="26">
        <v>229</v>
      </c>
      <c r="T448" s="27">
        <v>346920</v>
      </c>
      <c r="U448" s="28">
        <v>351</v>
      </c>
      <c r="V448" s="29">
        <v>332</v>
      </c>
      <c r="W448" s="24">
        <v>1979</v>
      </c>
      <c r="X448" s="25">
        <v>319</v>
      </c>
      <c r="Y448" s="26">
        <v>269</v>
      </c>
      <c r="Z448" s="27">
        <v>438</v>
      </c>
      <c r="AA448" s="107">
        <v>331</v>
      </c>
      <c r="AB448" s="22">
        <v>0</v>
      </c>
      <c r="AC448" s="30">
        <v>100</v>
      </c>
      <c r="AD448" s="31">
        <v>0</v>
      </c>
    </row>
    <row r="449" spans="1:30" s="3" customFormat="1" ht="18.75" customHeight="1">
      <c r="A449" s="137">
        <v>447</v>
      </c>
      <c r="B449" s="139" t="s">
        <v>755</v>
      </c>
      <c r="C449" s="140" t="s">
        <v>3054</v>
      </c>
      <c r="D449" s="141">
        <v>48</v>
      </c>
      <c r="E449" s="143">
        <v>2282423</v>
      </c>
      <c r="F449" s="144">
        <v>392</v>
      </c>
      <c r="G449" s="145">
        <v>45</v>
      </c>
      <c r="H449" s="146">
        <v>2980627</v>
      </c>
      <c r="I449" s="147">
        <v>273</v>
      </c>
      <c r="J449" s="148">
        <v>37</v>
      </c>
      <c r="K449" s="143">
        <v>1295910</v>
      </c>
      <c r="L449" s="144" t="s">
        <v>3052</v>
      </c>
      <c r="M449" s="145" t="s">
        <v>3052</v>
      </c>
      <c r="N449" s="146">
        <v>-94900</v>
      </c>
      <c r="O449" s="147">
        <v>475</v>
      </c>
      <c r="P449" s="148">
        <v>51</v>
      </c>
      <c r="Q449" s="143">
        <v>1222916</v>
      </c>
      <c r="R449" s="144">
        <v>460</v>
      </c>
      <c r="S449" s="145">
        <v>32</v>
      </c>
      <c r="T449" s="146">
        <v>-180676</v>
      </c>
      <c r="U449" s="147" t="s">
        <v>3052</v>
      </c>
      <c r="V449" s="148" t="s">
        <v>3052</v>
      </c>
      <c r="W449" s="186" t="s">
        <v>3052</v>
      </c>
      <c r="X449" s="144">
        <v>118</v>
      </c>
      <c r="Y449" s="145">
        <v>33</v>
      </c>
      <c r="Z449" s="146">
        <v>1120</v>
      </c>
      <c r="AA449" s="149">
        <v>324</v>
      </c>
      <c r="AB449" s="141">
        <v>100</v>
      </c>
      <c r="AC449" s="150">
        <v>0</v>
      </c>
      <c r="AD449" s="151">
        <v>0</v>
      </c>
    </row>
    <row r="450" spans="1:30" s="3" customFormat="1" ht="18.75" customHeight="1">
      <c r="A450" s="137">
        <v>448</v>
      </c>
      <c r="B450" s="139" t="s">
        <v>2757</v>
      </c>
      <c r="C450" s="140" t="s">
        <v>3056</v>
      </c>
      <c r="D450" s="141">
        <v>400</v>
      </c>
      <c r="E450" s="143">
        <v>2279580</v>
      </c>
      <c r="F450" s="144">
        <v>465</v>
      </c>
      <c r="G450" s="145">
        <v>416</v>
      </c>
      <c r="H450" s="146">
        <v>2302628</v>
      </c>
      <c r="I450" s="147">
        <v>335</v>
      </c>
      <c r="J450" s="148">
        <v>294</v>
      </c>
      <c r="K450" s="143">
        <v>994857</v>
      </c>
      <c r="L450" s="144">
        <v>346</v>
      </c>
      <c r="M450" s="145">
        <v>310</v>
      </c>
      <c r="N450" s="146">
        <v>891862</v>
      </c>
      <c r="O450" s="147">
        <v>406</v>
      </c>
      <c r="P450" s="148">
        <v>359</v>
      </c>
      <c r="Q450" s="143">
        <v>1946479</v>
      </c>
      <c r="R450" s="144">
        <v>210</v>
      </c>
      <c r="S450" s="145">
        <v>182</v>
      </c>
      <c r="T450" s="146">
        <v>466015</v>
      </c>
      <c r="U450" s="147">
        <v>166</v>
      </c>
      <c r="V450" s="148">
        <v>154</v>
      </c>
      <c r="W450" s="143">
        <v>18401</v>
      </c>
      <c r="X450" s="144">
        <v>310</v>
      </c>
      <c r="Y450" s="145">
        <v>260</v>
      </c>
      <c r="Z450" s="146">
        <v>449</v>
      </c>
      <c r="AA450" s="149">
        <v>371</v>
      </c>
      <c r="AB450" s="141">
        <v>0</v>
      </c>
      <c r="AC450" s="150">
        <v>100</v>
      </c>
      <c r="AD450" s="151">
        <v>0</v>
      </c>
    </row>
    <row r="451" spans="1:30" s="3" customFormat="1" ht="18.75" customHeight="1">
      <c r="A451" s="32">
        <v>449</v>
      </c>
      <c r="B451" s="34" t="s">
        <v>3023</v>
      </c>
      <c r="C451" s="35" t="s">
        <v>88</v>
      </c>
      <c r="D451" s="45">
        <v>401</v>
      </c>
      <c r="E451" s="38">
        <v>2275991</v>
      </c>
      <c r="F451" s="39">
        <v>459</v>
      </c>
      <c r="G451" s="40">
        <v>411</v>
      </c>
      <c r="H451" s="41">
        <v>2338686</v>
      </c>
      <c r="I451" s="42">
        <v>389</v>
      </c>
      <c r="J451" s="43">
        <v>347</v>
      </c>
      <c r="K451" s="38">
        <v>751592</v>
      </c>
      <c r="L451" s="39">
        <v>382</v>
      </c>
      <c r="M451" s="40">
        <v>345</v>
      </c>
      <c r="N451" s="41">
        <v>688765</v>
      </c>
      <c r="O451" s="42">
        <v>394</v>
      </c>
      <c r="P451" s="43">
        <v>349</v>
      </c>
      <c r="Q451" s="38">
        <v>2072499</v>
      </c>
      <c r="R451" s="39">
        <v>371</v>
      </c>
      <c r="S451" s="40">
        <v>341</v>
      </c>
      <c r="T451" s="41">
        <v>94145</v>
      </c>
      <c r="U451" s="42">
        <v>186</v>
      </c>
      <c r="V451" s="43">
        <v>174</v>
      </c>
      <c r="W451" s="38">
        <v>16246</v>
      </c>
      <c r="X451" s="39">
        <v>275</v>
      </c>
      <c r="Y451" s="40">
        <v>230</v>
      </c>
      <c r="Z451" s="41">
        <v>521</v>
      </c>
      <c r="AA451" s="108">
        <v>311</v>
      </c>
      <c r="AB451" s="45">
        <v>0</v>
      </c>
      <c r="AC451" s="37">
        <v>100</v>
      </c>
      <c r="AD451" s="46">
        <v>0</v>
      </c>
    </row>
    <row r="452" spans="1:30" s="3" customFormat="1" ht="18.75" customHeight="1">
      <c r="A452" s="152">
        <v>450</v>
      </c>
      <c r="B452" s="154" t="s">
        <v>2212</v>
      </c>
      <c r="C452" s="155" t="s">
        <v>3056</v>
      </c>
      <c r="D452" s="156">
        <v>402</v>
      </c>
      <c r="E452" s="158">
        <v>2274472</v>
      </c>
      <c r="F452" s="159">
        <v>426</v>
      </c>
      <c r="G452" s="160">
        <v>379</v>
      </c>
      <c r="H452" s="161">
        <v>2583949</v>
      </c>
      <c r="I452" s="162">
        <v>374</v>
      </c>
      <c r="J452" s="163">
        <v>332</v>
      </c>
      <c r="K452" s="158">
        <v>806217</v>
      </c>
      <c r="L452" s="159">
        <v>259</v>
      </c>
      <c r="M452" s="160">
        <v>228</v>
      </c>
      <c r="N452" s="161">
        <v>1384722</v>
      </c>
      <c r="O452" s="162">
        <v>377</v>
      </c>
      <c r="P452" s="163">
        <v>334</v>
      </c>
      <c r="Q452" s="158">
        <v>2230157</v>
      </c>
      <c r="R452" s="159">
        <v>402</v>
      </c>
      <c r="S452" s="160">
        <v>372</v>
      </c>
      <c r="T452" s="161">
        <v>48615</v>
      </c>
      <c r="U452" s="162" t="s">
        <v>3052</v>
      </c>
      <c r="V452" s="163" t="s">
        <v>3052</v>
      </c>
      <c r="W452" s="206" t="s">
        <v>3052</v>
      </c>
      <c r="X452" s="159">
        <v>323</v>
      </c>
      <c r="Y452" s="160">
        <v>273</v>
      </c>
      <c r="Z452" s="161">
        <v>431</v>
      </c>
      <c r="AA452" s="164">
        <v>210</v>
      </c>
      <c r="AB452" s="156">
        <v>0</v>
      </c>
      <c r="AC452" s="165">
        <v>100</v>
      </c>
      <c r="AD452" s="166">
        <v>0</v>
      </c>
    </row>
    <row r="453" spans="1:30" s="3" customFormat="1" ht="18.75" customHeight="1">
      <c r="A453" s="18">
        <v>451</v>
      </c>
      <c r="B453" s="20" t="s">
        <v>756</v>
      </c>
      <c r="C453" s="21" t="s">
        <v>3103</v>
      </c>
      <c r="D453" s="22">
        <v>403</v>
      </c>
      <c r="E453" s="24">
        <v>2274431</v>
      </c>
      <c r="F453" s="25">
        <v>463</v>
      </c>
      <c r="G453" s="26">
        <v>414</v>
      </c>
      <c r="H453" s="27">
        <v>2306371</v>
      </c>
      <c r="I453" s="28">
        <v>449</v>
      </c>
      <c r="J453" s="29">
        <v>401</v>
      </c>
      <c r="K453" s="24">
        <v>403993</v>
      </c>
      <c r="L453" s="25">
        <v>373</v>
      </c>
      <c r="M453" s="26">
        <v>336</v>
      </c>
      <c r="N453" s="27">
        <v>723358</v>
      </c>
      <c r="O453" s="28">
        <v>350</v>
      </c>
      <c r="P453" s="29">
        <v>311</v>
      </c>
      <c r="Q453" s="24">
        <v>2553191</v>
      </c>
      <c r="R453" s="25">
        <v>426</v>
      </c>
      <c r="S453" s="26">
        <v>396</v>
      </c>
      <c r="T453" s="27">
        <v>29198</v>
      </c>
      <c r="U453" s="28">
        <v>245</v>
      </c>
      <c r="V453" s="29">
        <v>232</v>
      </c>
      <c r="W453" s="24">
        <v>9954</v>
      </c>
      <c r="X453" s="25">
        <v>198</v>
      </c>
      <c r="Y453" s="26">
        <v>156</v>
      </c>
      <c r="Z453" s="27">
        <v>750</v>
      </c>
      <c r="AA453" s="107">
        <v>321</v>
      </c>
      <c r="AB453" s="22">
        <v>0</v>
      </c>
      <c r="AC453" s="30">
        <v>100</v>
      </c>
      <c r="AD453" s="31">
        <v>0</v>
      </c>
    </row>
    <row r="454" spans="1:30" s="3" customFormat="1" ht="18.75" customHeight="1">
      <c r="A454" s="137">
        <v>452</v>
      </c>
      <c r="B454" s="139" t="s">
        <v>757</v>
      </c>
      <c r="C454" s="140" t="s">
        <v>3056</v>
      </c>
      <c r="D454" s="141">
        <v>404</v>
      </c>
      <c r="E454" s="143">
        <v>2273220</v>
      </c>
      <c r="F454" s="144">
        <v>462</v>
      </c>
      <c r="G454" s="145">
        <v>413</v>
      </c>
      <c r="H454" s="146">
        <v>2314689</v>
      </c>
      <c r="I454" s="147">
        <v>478</v>
      </c>
      <c r="J454" s="148">
        <v>429</v>
      </c>
      <c r="K454" s="143">
        <v>194018</v>
      </c>
      <c r="L454" s="144">
        <v>418</v>
      </c>
      <c r="M454" s="145">
        <v>380</v>
      </c>
      <c r="N454" s="146">
        <v>533795</v>
      </c>
      <c r="O454" s="147">
        <v>385</v>
      </c>
      <c r="P454" s="148">
        <v>341</v>
      </c>
      <c r="Q454" s="143">
        <v>2168368</v>
      </c>
      <c r="R454" s="144">
        <v>440</v>
      </c>
      <c r="S454" s="145">
        <v>409</v>
      </c>
      <c r="T454" s="146">
        <v>12795</v>
      </c>
      <c r="U454" s="147">
        <v>244</v>
      </c>
      <c r="V454" s="148">
        <v>231</v>
      </c>
      <c r="W454" s="143">
        <v>10000</v>
      </c>
      <c r="X454" s="144">
        <v>371</v>
      </c>
      <c r="Y454" s="145">
        <v>321</v>
      </c>
      <c r="Z454" s="146">
        <v>350</v>
      </c>
      <c r="AA454" s="149">
        <v>311</v>
      </c>
      <c r="AB454" s="141">
        <v>0</v>
      </c>
      <c r="AC454" s="150">
        <v>100</v>
      </c>
      <c r="AD454" s="151">
        <v>0</v>
      </c>
    </row>
    <row r="455" spans="1:30" s="3" customFormat="1" ht="18.75" customHeight="1">
      <c r="A455" s="137">
        <v>453</v>
      </c>
      <c r="B455" s="139" t="s">
        <v>3144</v>
      </c>
      <c r="C455" s="140" t="s">
        <v>3056</v>
      </c>
      <c r="D455" s="141">
        <v>405</v>
      </c>
      <c r="E455" s="143">
        <v>2264722</v>
      </c>
      <c r="F455" s="144">
        <v>423</v>
      </c>
      <c r="G455" s="145">
        <v>376</v>
      </c>
      <c r="H455" s="146">
        <v>2605390</v>
      </c>
      <c r="I455" s="147">
        <v>388</v>
      </c>
      <c r="J455" s="148">
        <v>346</v>
      </c>
      <c r="K455" s="143">
        <v>751819</v>
      </c>
      <c r="L455" s="144">
        <v>431</v>
      </c>
      <c r="M455" s="145">
        <v>393</v>
      </c>
      <c r="N455" s="146">
        <v>443922</v>
      </c>
      <c r="O455" s="147">
        <v>479</v>
      </c>
      <c r="P455" s="148">
        <v>428</v>
      </c>
      <c r="Q455" s="143">
        <v>1191856</v>
      </c>
      <c r="R455" s="144">
        <v>268</v>
      </c>
      <c r="S455" s="145">
        <v>239</v>
      </c>
      <c r="T455" s="146">
        <v>321349</v>
      </c>
      <c r="U455" s="147">
        <v>398</v>
      </c>
      <c r="V455" s="148">
        <v>375</v>
      </c>
      <c r="W455" s="143">
        <v>295</v>
      </c>
      <c r="X455" s="144">
        <v>356</v>
      </c>
      <c r="Y455" s="145">
        <v>306</v>
      </c>
      <c r="Z455" s="146">
        <v>375</v>
      </c>
      <c r="AA455" s="149">
        <v>332</v>
      </c>
      <c r="AB455" s="141">
        <v>0</v>
      </c>
      <c r="AC455" s="150">
        <v>100</v>
      </c>
      <c r="AD455" s="151">
        <v>0</v>
      </c>
    </row>
    <row r="456" spans="1:30" s="3" customFormat="1" ht="18.75" customHeight="1">
      <c r="A456" s="32">
        <v>454</v>
      </c>
      <c r="B456" s="34" t="s">
        <v>758</v>
      </c>
      <c r="C456" s="35" t="s">
        <v>3054</v>
      </c>
      <c r="D456" s="45">
        <v>49</v>
      </c>
      <c r="E456" s="38">
        <v>2264379</v>
      </c>
      <c r="F456" s="39">
        <v>58</v>
      </c>
      <c r="G456" s="40">
        <v>13</v>
      </c>
      <c r="H456" s="41">
        <v>16976000</v>
      </c>
      <c r="I456" s="42">
        <v>143</v>
      </c>
      <c r="J456" s="43">
        <v>26</v>
      </c>
      <c r="K456" s="38">
        <v>2363229</v>
      </c>
      <c r="L456" s="39">
        <v>368</v>
      </c>
      <c r="M456" s="40">
        <v>37</v>
      </c>
      <c r="N456" s="41">
        <v>738862</v>
      </c>
      <c r="O456" s="42">
        <v>257</v>
      </c>
      <c r="P456" s="43">
        <v>36</v>
      </c>
      <c r="Q456" s="38">
        <v>4141133</v>
      </c>
      <c r="R456" s="39">
        <v>209</v>
      </c>
      <c r="S456" s="40">
        <v>28</v>
      </c>
      <c r="T456" s="41">
        <v>466316</v>
      </c>
      <c r="U456" s="42">
        <v>423</v>
      </c>
      <c r="V456" s="43">
        <v>28</v>
      </c>
      <c r="W456" s="38">
        <v>8</v>
      </c>
      <c r="X456" s="39">
        <v>30</v>
      </c>
      <c r="Y456" s="40">
        <v>18</v>
      </c>
      <c r="Z456" s="41">
        <v>2804</v>
      </c>
      <c r="AA456" s="108">
        <v>311</v>
      </c>
      <c r="AB456" s="45">
        <v>62</v>
      </c>
      <c r="AC456" s="37">
        <v>38</v>
      </c>
      <c r="AD456" s="46">
        <v>0</v>
      </c>
    </row>
    <row r="457" spans="1:30" s="3" customFormat="1" ht="18.75" customHeight="1">
      <c r="A457" s="152">
        <v>455</v>
      </c>
      <c r="B457" s="154" t="s">
        <v>759</v>
      </c>
      <c r="C457" s="155" t="s">
        <v>3056</v>
      </c>
      <c r="D457" s="189">
        <v>406</v>
      </c>
      <c r="E457" s="158">
        <v>2263295</v>
      </c>
      <c r="F457" s="159">
        <v>472</v>
      </c>
      <c r="G457" s="160">
        <v>423</v>
      </c>
      <c r="H457" s="161">
        <v>2263295</v>
      </c>
      <c r="I457" s="162">
        <v>455</v>
      </c>
      <c r="J457" s="163">
        <v>406</v>
      </c>
      <c r="K457" s="158">
        <v>353608</v>
      </c>
      <c r="L457" s="159">
        <v>358</v>
      </c>
      <c r="M457" s="160">
        <v>322</v>
      </c>
      <c r="N457" s="161">
        <v>812858</v>
      </c>
      <c r="O457" s="162">
        <v>425</v>
      </c>
      <c r="P457" s="163">
        <v>377</v>
      </c>
      <c r="Q457" s="158">
        <v>1701393</v>
      </c>
      <c r="R457" s="159">
        <v>376</v>
      </c>
      <c r="S457" s="160">
        <v>346</v>
      </c>
      <c r="T457" s="161">
        <v>85385</v>
      </c>
      <c r="U457" s="162" t="s">
        <v>3052</v>
      </c>
      <c r="V457" s="163" t="s">
        <v>3052</v>
      </c>
      <c r="W457" s="206" t="s">
        <v>3052</v>
      </c>
      <c r="X457" s="159">
        <v>480</v>
      </c>
      <c r="Y457" s="160">
        <v>429</v>
      </c>
      <c r="Z457" s="161">
        <v>125</v>
      </c>
      <c r="AA457" s="164">
        <v>342</v>
      </c>
      <c r="AB457" s="156">
        <v>0</v>
      </c>
      <c r="AC457" s="165">
        <v>100</v>
      </c>
      <c r="AD457" s="166">
        <v>0</v>
      </c>
    </row>
    <row r="458" spans="1:30" s="3" customFormat="1" ht="18.75" customHeight="1">
      <c r="A458" s="18">
        <v>456</v>
      </c>
      <c r="B458" s="20" t="s">
        <v>3041</v>
      </c>
      <c r="C458" s="21" t="s">
        <v>88</v>
      </c>
      <c r="D458" s="22">
        <v>407</v>
      </c>
      <c r="E458" s="24">
        <v>2262293</v>
      </c>
      <c r="F458" s="25">
        <v>455</v>
      </c>
      <c r="G458" s="26">
        <v>407</v>
      </c>
      <c r="H458" s="27">
        <v>2382497</v>
      </c>
      <c r="I458" s="28">
        <v>376</v>
      </c>
      <c r="J458" s="29">
        <v>334</v>
      </c>
      <c r="K458" s="24">
        <v>797932</v>
      </c>
      <c r="L458" s="25">
        <v>379</v>
      </c>
      <c r="M458" s="26">
        <v>342</v>
      </c>
      <c r="N458" s="27">
        <v>709736</v>
      </c>
      <c r="O458" s="28">
        <v>419</v>
      </c>
      <c r="P458" s="29">
        <v>371</v>
      </c>
      <c r="Q458" s="24">
        <v>1803361</v>
      </c>
      <c r="R458" s="25">
        <v>302</v>
      </c>
      <c r="S458" s="26">
        <v>273</v>
      </c>
      <c r="T458" s="27">
        <v>208813</v>
      </c>
      <c r="U458" s="28">
        <v>254</v>
      </c>
      <c r="V458" s="29">
        <v>240</v>
      </c>
      <c r="W458" s="24">
        <v>8026</v>
      </c>
      <c r="X458" s="25">
        <v>242</v>
      </c>
      <c r="Y458" s="26">
        <v>197</v>
      </c>
      <c r="Z458" s="27">
        <v>600</v>
      </c>
      <c r="AA458" s="107">
        <v>384</v>
      </c>
      <c r="AB458" s="22">
        <v>0</v>
      </c>
      <c r="AC458" s="30">
        <v>75</v>
      </c>
      <c r="AD458" s="31">
        <v>25</v>
      </c>
    </row>
    <row r="459" spans="1:30" s="3" customFormat="1" ht="18.75" customHeight="1">
      <c r="A459" s="137">
        <v>457</v>
      </c>
      <c r="B459" s="139" t="s">
        <v>760</v>
      </c>
      <c r="C459" s="140" t="s">
        <v>3056</v>
      </c>
      <c r="D459" s="141">
        <v>408</v>
      </c>
      <c r="E459" s="143">
        <v>2259357</v>
      </c>
      <c r="F459" s="144">
        <v>470</v>
      </c>
      <c r="G459" s="145">
        <v>421</v>
      </c>
      <c r="H459" s="146">
        <v>2277950</v>
      </c>
      <c r="I459" s="147">
        <v>383</v>
      </c>
      <c r="J459" s="148">
        <v>341</v>
      </c>
      <c r="K459" s="143">
        <v>780268</v>
      </c>
      <c r="L459" s="144">
        <v>457</v>
      </c>
      <c r="M459" s="145">
        <v>417</v>
      </c>
      <c r="N459" s="146">
        <v>304507</v>
      </c>
      <c r="O459" s="147">
        <v>491</v>
      </c>
      <c r="P459" s="148">
        <v>440</v>
      </c>
      <c r="Q459" s="143">
        <v>979486</v>
      </c>
      <c r="R459" s="144">
        <v>370</v>
      </c>
      <c r="S459" s="145">
        <v>340</v>
      </c>
      <c r="T459" s="146">
        <v>95641</v>
      </c>
      <c r="U459" s="147">
        <v>284</v>
      </c>
      <c r="V459" s="148">
        <v>269</v>
      </c>
      <c r="W459" s="143">
        <v>5530</v>
      </c>
      <c r="X459" s="144">
        <v>167</v>
      </c>
      <c r="Y459" s="145">
        <v>129</v>
      </c>
      <c r="Z459" s="146">
        <v>856</v>
      </c>
      <c r="AA459" s="149">
        <v>321</v>
      </c>
      <c r="AB459" s="141">
        <v>0</v>
      </c>
      <c r="AC459" s="150">
        <v>100</v>
      </c>
      <c r="AD459" s="151">
        <v>0</v>
      </c>
    </row>
    <row r="460" spans="1:30" s="3" customFormat="1" ht="18.75" customHeight="1">
      <c r="A460" s="32">
        <v>458</v>
      </c>
      <c r="B460" s="34" t="s">
        <v>631</v>
      </c>
      <c r="C460" s="35" t="s">
        <v>3054</v>
      </c>
      <c r="D460" s="45">
        <v>50</v>
      </c>
      <c r="E460" s="38">
        <v>2257312</v>
      </c>
      <c r="F460" s="39">
        <v>473</v>
      </c>
      <c r="G460" s="40">
        <v>50</v>
      </c>
      <c r="H460" s="41">
        <v>2257312</v>
      </c>
      <c r="I460" s="42">
        <v>404</v>
      </c>
      <c r="J460" s="43">
        <v>43</v>
      </c>
      <c r="K460" s="38">
        <v>682179</v>
      </c>
      <c r="L460" s="39">
        <v>385</v>
      </c>
      <c r="M460" s="40">
        <v>38</v>
      </c>
      <c r="N460" s="41">
        <v>682816</v>
      </c>
      <c r="O460" s="42">
        <v>440</v>
      </c>
      <c r="P460" s="43">
        <v>49</v>
      </c>
      <c r="Q460" s="38">
        <v>1611411</v>
      </c>
      <c r="R460" s="39">
        <v>222</v>
      </c>
      <c r="S460" s="40">
        <v>29</v>
      </c>
      <c r="T460" s="41">
        <v>421926</v>
      </c>
      <c r="U460" s="42" t="s">
        <v>3052</v>
      </c>
      <c r="V460" s="43" t="s">
        <v>3052</v>
      </c>
      <c r="W460" s="44" t="s">
        <v>3052</v>
      </c>
      <c r="X460" s="39">
        <v>302</v>
      </c>
      <c r="Y460" s="40">
        <v>49</v>
      </c>
      <c r="Z460" s="41">
        <v>469</v>
      </c>
      <c r="AA460" s="108">
        <v>371</v>
      </c>
      <c r="AB460" s="45">
        <v>100</v>
      </c>
      <c r="AC460" s="37">
        <v>0</v>
      </c>
      <c r="AD460" s="46">
        <v>0</v>
      </c>
    </row>
    <row r="461" spans="1:30" s="3" customFormat="1" ht="18.75" customHeight="1">
      <c r="A461" s="32">
        <v>459</v>
      </c>
      <c r="B461" s="34" t="s">
        <v>388</v>
      </c>
      <c r="C461" s="35" t="s">
        <v>1054</v>
      </c>
      <c r="D461" s="45">
        <v>409</v>
      </c>
      <c r="E461" s="38">
        <v>2253679</v>
      </c>
      <c r="F461" s="39">
        <v>475</v>
      </c>
      <c r="G461" s="40">
        <v>425</v>
      </c>
      <c r="H461" s="41">
        <v>2253679</v>
      </c>
      <c r="I461" s="42">
        <v>218</v>
      </c>
      <c r="J461" s="43">
        <v>188</v>
      </c>
      <c r="K461" s="38">
        <v>1663814</v>
      </c>
      <c r="L461" s="39">
        <v>323</v>
      </c>
      <c r="M461" s="40">
        <v>287</v>
      </c>
      <c r="N461" s="41">
        <v>994840</v>
      </c>
      <c r="O461" s="42">
        <v>323</v>
      </c>
      <c r="P461" s="43">
        <v>285</v>
      </c>
      <c r="Q461" s="38">
        <v>2981733</v>
      </c>
      <c r="R461" s="39">
        <v>388</v>
      </c>
      <c r="S461" s="40">
        <v>358</v>
      </c>
      <c r="T461" s="41">
        <v>67227</v>
      </c>
      <c r="U461" s="42">
        <v>233</v>
      </c>
      <c r="V461" s="43">
        <v>220</v>
      </c>
      <c r="W461" s="38">
        <v>10978</v>
      </c>
      <c r="X461" s="39">
        <v>177</v>
      </c>
      <c r="Y461" s="40">
        <v>138</v>
      </c>
      <c r="Z461" s="41">
        <v>816</v>
      </c>
      <c r="AA461" s="108">
        <v>321</v>
      </c>
      <c r="AB461" s="45">
        <v>0</v>
      </c>
      <c r="AC461" s="37">
        <v>100</v>
      </c>
      <c r="AD461" s="46">
        <v>0</v>
      </c>
    </row>
    <row r="462" spans="1:30" s="3" customFormat="1" ht="18.75" customHeight="1">
      <c r="A462" s="152">
        <v>460</v>
      </c>
      <c r="B462" s="154" t="s">
        <v>632</v>
      </c>
      <c r="C462" s="155" t="s">
        <v>3056</v>
      </c>
      <c r="D462" s="156">
        <v>410</v>
      </c>
      <c r="E462" s="158">
        <v>2250798</v>
      </c>
      <c r="F462" s="159">
        <v>430</v>
      </c>
      <c r="G462" s="160">
        <v>383</v>
      </c>
      <c r="H462" s="161">
        <v>2562548</v>
      </c>
      <c r="I462" s="162">
        <v>381</v>
      </c>
      <c r="J462" s="163">
        <v>339</v>
      </c>
      <c r="K462" s="158">
        <v>783574</v>
      </c>
      <c r="L462" s="159">
        <v>428</v>
      </c>
      <c r="M462" s="160">
        <v>390</v>
      </c>
      <c r="N462" s="161">
        <v>486195</v>
      </c>
      <c r="O462" s="162">
        <v>402</v>
      </c>
      <c r="P462" s="163">
        <v>355</v>
      </c>
      <c r="Q462" s="158">
        <v>1974776</v>
      </c>
      <c r="R462" s="159">
        <v>458</v>
      </c>
      <c r="S462" s="160">
        <v>427</v>
      </c>
      <c r="T462" s="161">
        <v>-173279</v>
      </c>
      <c r="U462" s="162" t="s">
        <v>3052</v>
      </c>
      <c r="V462" s="163" t="s">
        <v>3052</v>
      </c>
      <c r="W462" s="206" t="s">
        <v>3052</v>
      </c>
      <c r="X462" s="159">
        <v>436</v>
      </c>
      <c r="Y462" s="160">
        <v>385</v>
      </c>
      <c r="Z462" s="161">
        <v>217</v>
      </c>
      <c r="AA462" s="164">
        <v>369</v>
      </c>
      <c r="AB462" s="156">
        <v>0</v>
      </c>
      <c r="AC462" s="165">
        <v>100</v>
      </c>
      <c r="AD462" s="166">
        <v>0</v>
      </c>
    </row>
    <row r="463" spans="1:30" s="3" customFormat="1" ht="18.75" customHeight="1">
      <c r="A463" s="167">
        <v>461</v>
      </c>
      <c r="B463" s="169" t="s">
        <v>543</v>
      </c>
      <c r="C463" s="170" t="s">
        <v>3056</v>
      </c>
      <c r="D463" s="171">
        <v>411</v>
      </c>
      <c r="E463" s="173">
        <v>2249387</v>
      </c>
      <c r="F463" s="174">
        <v>474</v>
      </c>
      <c r="G463" s="175">
        <v>424</v>
      </c>
      <c r="H463" s="176">
        <v>2256539</v>
      </c>
      <c r="I463" s="177">
        <v>480</v>
      </c>
      <c r="J463" s="178">
        <v>431</v>
      </c>
      <c r="K463" s="173">
        <v>171742</v>
      </c>
      <c r="L463" s="174">
        <v>393</v>
      </c>
      <c r="M463" s="175">
        <v>355</v>
      </c>
      <c r="N463" s="176">
        <v>650353</v>
      </c>
      <c r="O463" s="177">
        <v>416</v>
      </c>
      <c r="P463" s="178">
        <v>369</v>
      </c>
      <c r="Q463" s="173">
        <v>1835772</v>
      </c>
      <c r="R463" s="174">
        <v>464</v>
      </c>
      <c r="S463" s="175">
        <v>429</v>
      </c>
      <c r="T463" s="183" t="s">
        <v>3052</v>
      </c>
      <c r="U463" s="177" t="s">
        <v>3052</v>
      </c>
      <c r="V463" s="178" t="s">
        <v>3052</v>
      </c>
      <c r="W463" s="184" t="s">
        <v>3052</v>
      </c>
      <c r="X463" s="174">
        <v>336</v>
      </c>
      <c r="Y463" s="175">
        <v>286</v>
      </c>
      <c r="Z463" s="176">
        <v>410</v>
      </c>
      <c r="AA463" s="179">
        <v>311</v>
      </c>
      <c r="AB463" s="171">
        <v>0</v>
      </c>
      <c r="AC463" s="180">
        <v>95</v>
      </c>
      <c r="AD463" s="181">
        <v>5</v>
      </c>
    </row>
    <row r="464" spans="1:30" s="3" customFormat="1" ht="18.75" customHeight="1">
      <c r="A464" s="32">
        <v>462</v>
      </c>
      <c r="B464" s="34" t="s">
        <v>633</v>
      </c>
      <c r="C464" s="35" t="s">
        <v>3092</v>
      </c>
      <c r="D464" s="45">
        <v>412</v>
      </c>
      <c r="E464" s="38">
        <v>2245555</v>
      </c>
      <c r="F464" s="39">
        <v>442</v>
      </c>
      <c r="G464" s="40">
        <v>394</v>
      </c>
      <c r="H464" s="41">
        <v>2507839</v>
      </c>
      <c r="I464" s="42">
        <v>299</v>
      </c>
      <c r="J464" s="43">
        <v>261</v>
      </c>
      <c r="K464" s="38">
        <v>1172114</v>
      </c>
      <c r="L464" s="39">
        <v>191</v>
      </c>
      <c r="M464" s="40">
        <v>165</v>
      </c>
      <c r="N464" s="41">
        <v>2088113</v>
      </c>
      <c r="O464" s="42">
        <v>299</v>
      </c>
      <c r="P464" s="43">
        <v>262</v>
      </c>
      <c r="Q464" s="38">
        <v>3305808</v>
      </c>
      <c r="R464" s="39">
        <v>199</v>
      </c>
      <c r="S464" s="40">
        <v>174</v>
      </c>
      <c r="T464" s="41">
        <v>531052</v>
      </c>
      <c r="U464" s="42">
        <v>309</v>
      </c>
      <c r="V464" s="43">
        <v>293</v>
      </c>
      <c r="W464" s="38">
        <v>4341</v>
      </c>
      <c r="X464" s="39">
        <v>495</v>
      </c>
      <c r="Y464" s="40">
        <v>444</v>
      </c>
      <c r="Z464" s="41">
        <v>53</v>
      </c>
      <c r="AA464" s="108">
        <v>313</v>
      </c>
      <c r="AB464" s="45">
        <v>0</v>
      </c>
      <c r="AC464" s="37">
        <v>100</v>
      </c>
      <c r="AD464" s="46">
        <v>0</v>
      </c>
    </row>
    <row r="465" spans="1:30" s="3" customFormat="1" ht="18.75" customHeight="1">
      <c r="A465" s="32">
        <v>463</v>
      </c>
      <c r="B465" s="34" t="s">
        <v>634</v>
      </c>
      <c r="C465" s="35" t="s">
        <v>1061</v>
      </c>
      <c r="D465" s="45">
        <v>413</v>
      </c>
      <c r="E465" s="38">
        <v>2231282</v>
      </c>
      <c r="F465" s="39">
        <v>468</v>
      </c>
      <c r="G465" s="40">
        <v>419</v>
      </c>
      <c r="H465" s="41">
        <v>2288376</v>
      </c>
      <c r="I465" s="42">
        <v>255</v>
      </c>
      <c r="J465" s="43">
        <v>221</v>
      </c>
      <c r="K465" s="38">
        <v>1400419</v>
      </c>
      <c r="L465" s="39">
        <v>309</v>
      </c>
      <c r="M465" s="40">
        <v>275</v>
      </c>
      <c r="N465" s="41">
        <v>1083032</v>
      </c>
      <c r="O465" s="42">
        <v>435</v>
      </c>
      <c r="P465" s="43">
        <v>387</v>
      </c>
      <c r="Q465" s="38">
        <v>1655010</v>
      </c>
      <c r="R465" s="39">
        <v>195</v>
      </c>
      <c r="S465" s="40">
        <v>170</v>
      </c>
      <c r="T465" s="41">
        <v>550793</v>
      </c>
      <c r="U465" s="42">
        <v>268</v>
      </c>
      <c r="V465" s="43">
        <v>253</v>
      </c>
      <c r="W465" s="38">
        <v>6600</v>
      </c>
      <c r="X465" s="39">
        <v>240</v>
      </c>
      <c r="Y465" s="40">
        <v>195</v>
      </c>
      <c r="Z465" s="41">
        <v>605</v>
      </c>
      <c r="AA465" s="108">
        <v>384</v>
      </c>
      <c r="AB465" s="45">
        <v>0</v>
      </c>
      <c r="AC465" s="37">
        <v>100</v>
      </c>
      <c r="AD465" s="46">
        <v>0</v>
      </c>
    </row>
    <row r="466" spans="1:30" s="3" customFormat="1" ht="18.75" customHeight="1">
      <c r="A466" s="32">
        <v>464</v>
      </c>
      <c r="B466" s="34" t="s">
        <v>2175</v>
      </c>
      <c r="C466" s="35" t="s">
        <v>3058</v>
      </c>
      <c r="D466" s="45">
        <v>414</v>
      </c>
      <c r="E466" s="38">
        <v>2226487</v>
      </c>
      <c r="F466" s="39">
        <v>448</v>
      </c>
      <c r="G466" s="40">
        <v>400</v>
      </c>
      <c r="H466" s="41">
        <v>2446211</v>
      </c>
      <c r="I466" s="42">
        <v>425</v>
      </c>
      <c r="J466" s="43">
        <v>379</v>
      </c>
      <c r="K466" s="38">
        <v>564280</v>
      </c>
      <c r="L466" s="39">
        <v>380</v>
      </c>
      <c r="M466" s="40">
        <v>343</v>
      </c>
      <c r="N466" s="41">
        <v>704502</v>
      </c>
      <c r="O466" s="42">
        <v>463</v>
      </c>
      <c r="P466" s="43">
        <v>413</v>
      </c>
      <c r="Q466" s="38">
        <v>1367173</v>
      </c>
      <c r="R466" s="39">
        <v>262</v>
      </c>
      <c r="S466" s="40">
        <v>233</v>
      </c>
      <c r="T466" s="41">
        <v>338115</v>
      </c>
      <c r="U466" s="42">
        <v>238</v>
      </c>
      <c r="V466" s="43">
        <v>225</v>
      </c>
      <c r="W466" s="38">
        <v>10506</v>
      </c>
      <c r="X466" s="39">
        <v>448</v>
      </c>
      <c r="Y466" s="40">
        <v>397</v>
      </c>
      <c r="Z466" s="41">
        <v>200</v>
      </c>
      <c r="AA466" s="108">
        <v>371</v>
      </c>
      <c r="AB466" s="45">
        <v>0</v>
      </c>
      <c r="AC466" s="37">
        <v>60</v>
      </c>
      <c r="AD466" s="46">
        <v>40</v>
      </c>
    </row>
    <row r="467" spans="1:30" s="3" customFormat="1" ht="18.75" customHeight="1">
      <c r="A467" s="48">
        <v>465</v>
      </c>
      <c r="B467" s="50" t="s">
        <v>635</v>
      </c>
      <c r="C467" s="51" t="s">
        <v>3058</v>
      </c>
      <c r="D467" s="52">
        <v>415</v>
      </c>
      <c r="E467" s="54">
        <v>2223547</v>
      </c>
      <c r="F467" s="55">
        <v>457</v>
      </c>
      <c r="G467" s="56">
        <v>409</v>
      </c>
      <c r="H467" s="57">
        <v>2368911</v>
      </c>
      <c r="I467" s="58">
        <v>386</v>
      </c>
      <c r="J467" s="59">
        <v>344</v>
      </c>
      <c r="K467" s="54">
        <v>766709</v>
      </c>
      <c r="L467" s="55">
        <v>395</v>
      </c>
      <c r="M467" s="56">
        <v>357</v>
      </c>
      <c r="N467" s="57">
        <v>645315</v>
      </c>
      <c r="O467" s="58">
        <v>380</v>
      </c>
      <c r="P467" s="59">
        <v>337</v>
      </c>
      <c r="Q467" s="54">
        <v>2218533</v>
      </c>
      <c r="R467" s="55">
        <v>434</v>
      </c>
      <c r="S467" s="56">
        <v>403</v>
      </c>
      <c r="T467" s="57">
        <v>19427</v>
      </c>
      <c r="U467" s="58">
        <v>292</v>
      </c>
      <c r="V467" s="59">
        <v>277</v>
      </c>
      <c r="W467" s="54">
        <v>5147</v>
      </c>
      <c r="X467" s="55">
        <v>426</v>
      </c>
      <c r="Y467" s="56">
        <v>375</v>
      </c>
      <c r="Z467" s="57">
        <v>242</v>
      </c>
      <c r="AA467" s="109">
        <v>341</v>
      </c>
      <c r="AB467" s="52">
        <v>0</v>
      </c>
      <c r="AC467" s="60">
        <v>100</v>
      </c>
      <c r="AD467" s="61">
        <v>0</v>
      </c>
    </row>
    <row r="468" spans="1:30" s="3" customFormat="1" ht="18.75" customHeight="1">
      <c r="A468" s="167">
        <v>466</v>
      </c>
      <c r="B468" s="169" t="s">
        <v>636</v>
      </c>
      <c r="C468" s="170" t="s">
        <v>3056</v>
      </c>
      <c r="D468" s="171">
        <v>416</v>
      </c>
      <c r="E468" s="173">
        <v>2209462</v>
      </c>
      <c r="F468" s="174">
        <v>477</v>
      </c>
      <c r="G468" s="175">
        <v>427</v>
      </c>
      <c r="H468" s="176">
        <v>2240224</v>
      </c>
      <c r="I468" s="177">
        <v>332</v>
      </c>
      <c r="J468" s="178">
        <v>291</v>
      </c>
      <c r="K468" s="173">
        <v>1006209</v>
      </c>
      <c r="L468" s="174">
        <v>301</v>
      </c>
      <c r="M468" s="175">
        <v>267</v>
      </c>
      <c r="N468" s="176">
        <v>1130838</v>
      </c>
      <c r="O468" s="177">
        <v>270</v>
      </c>
      <c r="P468" s="178">
        <v>233</v>
      </c>
      <c r="Q468" s="173">
        <v>3879825</v>
      </c>
      <c r="R468" s="174">
        <v>355</v>
      </c>
      <c r="S468" s="175">
        <v>326</v>
      </c>
      <c r="T468" s="176">
        <v>111062</v>
      </c>
      <c r="U468" s="177">
        <v>139</v>
      </c>
      <c r="V468" s="178">
        <v>128</v>
      </c>
      <c r="W468" s="173">
        <v>21866</v>
      </c>
      <c r="X468" s="174">
        <v>119</v>
      </c>
      <c r="Y468" s="175">
        <v>86</v>
      </c>
      <c r="Z468" s="176">
        <v>1117</v>
      </c>
      <c r="AA468" s="179">
        <v>322</v>
      </c>
      <c r="AB468" s="171">
        <v>0</v>
      </c>
      <c r="AC468" s="180">
        <v>100</v>
      </c>
      <c r="AD468" s="181">
        <v>0</v>
      </c>
    </row>
    <row r="469" spans="1:30" s="3" customFormat="1" ht="18.75" customHeight="1">
      <c r="A469" s="137">
        <v>467</v>
      </c>
      <c r="B469" s="139" t="s">
        <v>637</v>
      </c>
      <c r="C469" s="140" t="s">
        <v>3056</v>
      </c>
      <c r="D469" s="141">
        <v>417</v>
      </c>
      <c r="E469" s="143">
        <v>2198426</v>
      </c>
      <c r="F469" s="144">
        <v>427</v>
      </c>
      <c r="G469" s="145">
        <v>380</v>
      </c>
      <c r="H469" s="146">
        <v>2578682</v>
      </c>
      <c r="I469" s="147">
        <v>310</v>
      </c>
      <c r="J469" s="148">
        <v>271</v>
      </c>
      <c r="K469" s="143">
        <v>1142516</v>
      </c>
      <c r="L469" s="144">
        <v>249</v>
      </c>
      <c r="M469" s="145">
        <v>218</v>
      </c>
      <c r="N469" s="146">
        <v>1490870</v>
      </c>
      <c r="O469" s="147">
        <v>325</v>
      </c>
      <c r="P469" s="148">
        <v>287</v>
      </c>
      <c r="Q469" s="143">
        <v>2974639</v>
      </c>
      <c r="R469" s="144">
        <v>334</v>
      </c>
      <c r="S469" s="145">
        <v>305</v>
      </c>
      <c r="T469" s="146">
        <v>143958</v>
      </c>
      <c r="U469" s="147">
        <v>266</v>
      </c>
      <c r="V469" s="148">
        <v>251</v>
      </c>
      <c r="W469" s="143">
        <v>6922</v>
      </c>
      <c r="X469" s="144">
        <v>208</v>
      </c>
      <c r="Y469" s="145">
        <v>165</v>
      </c>
      <c r="Z469" s="146">
        <v>717</v>
      </c>
      <c r="AA469" s="149">
        <v>321</v>
      </c>
      <c r="AB469" s="141">
        <v>0</v>
      </c>
      <c r="AC469" s="150">
        <v>100</v>
      </c>
      <c r="AD469" s="151">
        <v>0</v>
      </c>
    </row>
    <row r="470" spans="1:30" s="3" customFormat="1" ht="18.75" customHeight="1">
      <c r="A470" s="32">
        <v>468</v>
      </c>
      <c r="B470" s="34" t="s">
        <v>2740</v>
      </c>
      <c r="C470" s="35" t="s">
        <v>881</v>
      </c>
      <c r="D470" s="45">
        <v>418</v>
      </c>
      <c r="E470" s="38">
        <v>2195311</v>
      </c>
      <c r="F470" s="39">
        <v>471</v>
      </c>
      <c r="G470" s="40">
        <v>422</v>
      </c>
      <c r="H470" s="41">
        <v>2268962</v>
      </c>
      <c r="I470" s="42">
        <v>341</v>
      </c>
      <c r="J470" s="43">
        <v>300</v>
      </c>
      <c r="K470" s="38">
        <v>977077</v>
      </c>
      <c r="L470" s="39">
        <v>446</v>
      </c>
      <c r="M470" s="40">
        <v>407</v>
      </c>
      <c r="N470" s="41">
        <v>359866</v>
      </c>
      <c r="O470" s="42">
        <v>452</v>
      </c>
      <c r="P470" s="43">
        <v>402</v>
      </c>
      <c r="Q470" s="38">
        <v>1523111</v>
      </c>
      <c r="R470" s="39">
        <v>300</v>
      </c>
      <c r="S470" s="40">
        <v>271</v>
      </c>
      <c r="T470" s="41">
        <v>218684</v>
      </c>
      <c r="U470" s="42">
        <v>373</v>
      </c>
      <c r="V470" s="43">
        <v>351</v>
      </c>
      <c r="W470" s="38">
        <v>1021</v>
      </c>
      <c r="X470" s="39">
        <v>346</v>
      </c>
      <c r="Y470" s="40">
        <v>296</v>
      </c>
      <c r="Z470" s="41">
        <v>396</v>
      </c>
      <c r="AA470" s="108">
        <v>381</v>
      </c>
      <c r="AB470" s="45">
        <v>0</v>
      </c>
      <c r="AC470" s="37">
        <v>100</v>
      </c>
      <c r="AD470" s="46">
        <v>0</v>
      </c>
    </row>
    <row r="471" spans="1:30" s="3" customFormat="1" ht="18.75" customHeight="1">
      <c r="A471" s="32">
        <v>469</v>
      </c>
      <c r="B471" s="34" t="s">
        <v>483</v>
      </c>
      <c r="C471" s="35" t="s">
        <v>88</v>
      </c>
      <c r="D471" s="45">
        <v>419</v>
      </c>
      <c r="E471" s="38">
        <v>2191121</v>
      </c>
      <c r="F471" s="39">
        <v>481</v>
      </c>
      <c r="G471" s="40">
        <v>431</v>
      </c>
      <c r="H471" s="41">
        <v>2198901</v>
      </c>
      <c r="I471" s="42">
        <v>312</v>
      </c>
      <c r="J471" s="43">
        <v>273</v>
      </c>
      <c r="K471" s="38">
        <v>1121259</v>
      </c>
      <c r="L471" s="39">
        <v>462</v>
      </c>
      <c r="M471" s="40">
        <v>422</v>
      </c>
      <c r="N471" s="41">
        <v>259685</v>
      </c>
      <c r="O471" s="42">
        <v>307</v>
      </c>
      <c r="P471" s="43">
        <v>270</v>
      </c>
      <c r="Q471" s="38">
        <v>3219644</v>
      </c>
      <c r="R471" s="39">
        <v>395</v>
      </c>
      <c r="S471" s="40">
        <v>365</v>
      </c>
      <c r="T471" s="41">
        <v>59396</v>
      </c>
      <c r="U471" s="42">
        <v>237</v>
      </c>
      <c r="V471" s="43">
        <v>224</v>
      </c>
      <c r="W471" s="38">
        <v>10608</v>
      </c>
      <c r="X471" s="39">
        <v>126</v>
      </c>
      <c r="Y471" s="40">
        <v>93</v>
      </c>
      <c r="Z471" s="41">
        <v>1050</v>
      </c>
      <c r="AA471" s="108">
        <v>321</v>
      </c>
      <c r="AB471" s="45">
        <v>0</v>
      </c>
      <c r="AC471" s="37">
        <v>100</v>
      </c>
      <c r="AD471" s="46">
        <v>0</v>
      </c>
    </row>
    <row r="472" spans="1:30" s="3" customFormat="1" ht="18.75" customHeight="1">
      <c r="A472" s="152">
        <v>470</v>
      </c>
      <c r="B472" s="154" t="s">
        <v>638</v>
      </c>
      <c r="C472" s="155" t="s">
        <v>3056</v>
      </c>
      <c r="D472" s="156">
        <v>420</v>
      </c>
      <c r="E472" s="158">
        <v>2185336</v>
      </c>
      <c r="F472" s="159">
        <v>483</v>
      </c>
      <c r="G472" s="160">
        <v>433</v>
      </c>
      <c r="H472" s="161">
        <v>2185336</v>
      </c>
      <c r="I472" s="162">
        <v>221</v>
      </c>
      <c r="J472" s="163">
        <v>191</v>
      </c>
      <c r="K472" s="158">
        <v>1642055</v>
      </c>
      <c r="L472" s="159">
        <v>293</v>
      </c>
      <c r="M472" s="160">
        <v>259</v>
      </c>
      <c r="N472" s="161">
        <v>1180150</v>
      </c>
      <c r="O472" s="162">
        <v>414</v>
      </c>
      <c r="P472" s="163">
        <v>367</v>
      </c>
      <c r="Q472" s="158">
        <v>1866855</v>
      </c>
      <c r="R472" s="159">
        <v>88</v>
      </c>
      <c r="S472" s="160">
        <v>71</v>
      </c>
      <c r="T472" s="161">
        <v>1476501</v>
      </c>
      <c r="U472" s="162">
        <v>340</v>
      </c>
      <c r="V472" s="163">
        <v>322</v>
      </c>
      <c r="W472" s="158">
        <v>2670</v>
      </c>
      <c r="X472" s="159">
        <v>271</v>
      </c>
      <c r="Y472" s="160">
        <v>226</v>
      </c>
      <c r="Z472" s="161">
        <v>529</v>
      </c>
      <c r="AA472" s="164">
        <v>383</v>
      </c>
      <c r="AB472" s="156">
        <v>0</v>
      </c>
      <c r="AC472" s="165">
        <v>100</v>
      </c>
      <c r="AD472" s="166">
        <v>0</v>
      </c>
    </row>
    <row r="473" spans="1:30" s="3" customFormat="1" ht="18.75" customHeight="1">
      <c r="A473" s="18">
        <v>471</v>
      </c>
      <c r="B473" s="20" t="s">
        <v>639</v>
      </c>
      <c r="C473" s="21" t="s">
        <v>3058</v>
      </c>
      <c r="D473" s="22">
        <v>421</v>
      </c>
      <c r="E473" s="24">
        <v>2182482</v>
      </c>
      <c r="F473" s="25">
        <v>461</v>
      </c>
      <c r="G473" s="26">
        <v>412</v>
      </c>
      <c r="H473" s="27">
        <v>2319165</v>
      </c>
      <c r="I473" s="28">
        <v>423</v>
      </c>
      <c r="J473" s="29">
        <v>377</v>
      </c>
      <c r="K473" s="24">
        <v>575448</v>
      </c>
      <c r="L473" s="25">
        <v>451</v>
      </c>
      <c r="M473" s="26">
        <v>412</v>
      </c>
      <c r="N473" s="27">
        <v>334077</v>
      </c>
      <c r="O473" s="28">
        <v>438</v>
      </c>
      <c r="P473" s="29">
        <v>390</v>
      </c>
      <c r="Q473" s="24">
        <v>1639509</v>
      </c>
      <c r="R473" s="25">
        <v>429</v>
      </c>
      <c r="S473" s="26">
        <v>398</v>
      </c>
      <c r="T473" s="27">
        <v>26858</v>
      </c>
      <c r="U473" s="28">
        <v>293</v>
      </c>
      <c r="V473" s="29">
        <v>278</v>
      </c>
      <c r="W473" s="24">
        <v>5104</v>
      </c>
      <c r="X473" s="25">
        <v>475</v>
      </c>
      <c r="Y473" s="26">
        <v>424</v>
      </c>
      <c r="Z473" s="27">
        <v>135</v>
      </c>
      <c r="AA473" s="107">
        <v>311</v>
      </c>
      <c r="AB473" s="22">
        <v>0</v>
      </c>
      <c r="AC473" s="30">
        <v>100</v>
      </c>
      <c r="AD473" s="31">
        <v>0</v>
      </c>
    </row>
    <row r="474" spans="1:30" s="3" customFormat="1" ht="18.75" customHeight="1">
      <c r="A474" s="32">
        <v>472</v>
      </c>
      <c r="B474" s="34" t="s">
        <v>640</v>
      </c>
      <c r="C474" s="35" t="s">
        <v>3058</v>
      </c>
      <c r="D474" s="45">
        <v>422</v>
      </c>
      <c r="E474" s="38">
        <v>2179461</v>
      </c>
      <c r="F474" s="39">
        <v>484</v>
      </c>
      <c r="G474" s="40">
        <v>434</v>
      </c>
      <c r="H474" s="41">
        <v>2179461</v>
      </c>
      <c r="I474" s="42">
        <v>348</v>
      </c>
      <c r="J474" s="43">
        <v>307</v>
      </c>
      <c r="K474" s="38">
        <v>950885</v>
      </c>
      <c r="L474" s="39">
        <v>384</v>
      </c>
      <c r="M474" s="40">
        <v>347</v>
      </c>
      <c r="N474" s="41">
        <v>683933</v>
      </c>
      <c r="O474" s="42">
        <v>432</v>
      </c>
      <c r="P474" s="43">
        <v>384</v>
      </c>
      <c r="Q474" s="38">
        <v>1668373</v>
      </c>
      <c r="R474" s="39">
        <v>332</v>
      </c>
      <c r="S474" s="40">
        <v>303</v>
      </c>
      <c r="T474" s="41">
        <v>150323</v>
      </c>
      <c r="U474" s="42">
        <v>272</v>
      </c>
      <c r="V474" s="43">
        <v>257</v>
      </c>
      <c r="W474" s="38">
        <v>6420</v>
      </c>
      <c r="X474" s="39">
        <v>216</v>
      </c>
      <c r="Y474" s="40">
        <v>172</v>
      </c>
      <c r="Z474" s="41">
        <v>690</v>
      </c>
      <c r="AA474" s="108">
        <v>384</v>
      </c>
      <c r="AB474" s="45">
        <v>0</v>
      </c>
      <c r="AC474" s="37">
        <v>100</v>
      </c>
      <c r="AD474" s="46">
        <v>0</v>
      </c>
    </row>
    <row r="475" spans="1:30" s="3" customFormat="1" ht="18.75" customHeight="1">
      <c r="A475" s="32">
        <v>473</v>
      </c>
      <c r="B475" s="34" t="s">
        <v>2259</v>
      </c>
      <c r="C475" s="35" t="s">
        <v>1054</v>
      </c>
      <c r="D475" s="36">
        <v>423</v>
      </c>
      <c r="E475" s="38">
        <v>2168705</v>
      </c>
      <c r="F475" s="39">
        <v>480</v>
      </c>
      <c r="G475" s="40">
        <v>430</v>
      </c>
      <c r="H475" s="41">
        <v>2199603</v>
      </c>
      <c r="I475" s="42">
        <v>356</v>
      </c>
      <c r="J475" s="43">
        <v>315</v>
      </c>
      <c r="K475" s="38">
        <v>896221</v>
      </c>
      <c r="L475" s="39">
        <v>459</v>
      </c>
      <c r="M475" s="40">
        <v>419</v>
      </c>
      <c r="N475" s="41">
        <v>298030</v>
      </c>
      <c r="O475" s="42">
        <v>400</v>
      </c>
      <c r="P475" s="43">
        <v>353</v>
      </c>
      <c r="Q475" s="38">
        <v>2004753</v>
      </c>
      <c r="R475" s="39">
        <v>326</v>
      </c>
      <c r="S475" s="40">
        <v>297</v>
      </c>
      <c r="T475" s="41">
        <v>167540</v>
      </c>
      <c r="U475" s="42">
        <v>136</v>
      </c>
      <c r="V475" s="43">
        <v>125</v>
      </c>
      <c r="W475" s="38">
        <v>22747</v>
      </c>
      <c r="X475" s="39">
        <v>178</v>
      </c>
      <c r="Y475" s="40">
        <v>139</v>
      </c>
      <c r="Z475" s="41">
        <v>816</v>
      </c>
      <c r="AA475" s="108">
        <v>321</v>
      </c>
      <c r="AB475" s="45">
        <v>0</v>
      </c>
      <c r="AC475" s="37">
        <v>100</v>
      </c>
      <c r="AD475" s="46">
        <v>0</v>
      </c>
    </row>
    <row r="476" spans="1:30" s="3" customFormat="1" ht="18.75" customHeight="1">
      <c r="A476" s="32">
        <v>474</v>
      </c>
      <c r="B476" s="34" t="s">
        <v>641</v>
      </c>
      <c r="C476" s="35" t="s">
        <v>829</v>
      </c>
      <c r="D476" s="45">
        <v>424</v>
      </c>
      <c r="E476" s="38">
        <v>2166537</v>
      </c>
      <c r="F476" s="39">
        <v>487</v>
      </c>
      <c r="G476" s="40">
        <v>437</v>
      </c>
      <c r="H476" s="41">
        <v>2167920</v>
      </c>
      <c r="I476" s="42">
        <v>371</v>
      </c>
      <c r="J476" s="43">
        <v>329</v>
      </c>
      <c r="K476" s="38">
        <v>835005</v>
      </c>
      <c r="L476" s="39">
        <v>435</v>
      </c>
      <c r="M476" s="40">
        <v>397</v>
      </c>
      <c r="N476" s="41">
        <v>427314</v>
      </c>
      <c r="O476" s="42">
        <v>470</v>
      </c>
      <c r="P476" s="43">
        <v>420</v>
      </c>
      <c r="Q476" s="38">
        <v>1240533</v>
      </c>
      <c r="R476" s="39">
        <v>273</v>
      </c>
      <c r="S476" s="40">
        <v>244</v>
      </c>
      <c r="T476" s="41">
        <v>312559</v>
      </c>
      <c r="U476" s="42">
        <v>167</v>
      </c>
      <c r="V476" s="43">
        <v>155</v>
      </c>
      <c r="W476" s="38">
        <v>18286</v>
      </c>
      <c r="X476" s="39">
        <v>255</v>
      </c>
      <c r="Y476" s="40">
        <v>210</v>
      </c>
      <c r="Z476" s="41">
        <v>565</v>
      </c>
      <c r="AA476" s="108">
        <v>311</v>
      </c>
      <c r="AB476" s="45">
        <v>0</v>
      </c>
      <c r="AC476" s="37">
        <v>100</v>
      </c>
      <c r="AD476" s="46">
        <v>0</v>
      </c>
    </row>
    <row r="477" spans="1:30" s="3" customFormat="1" ht="18.75" customHeight="1">
      <c r="A477" s="48">
        <v>475</v>
      </c>
      <c r="B477" s="50" t="s">
        <v>2775</v>
      </c>
      <c r="C477" s="51" t="s">
        <v>88</v>
      </c>
      <c r="D477" s="52">
        <v>425</v>
      </c>
      <c r="E477" s="54">
        <v>2161457</v>
      </c>
      <c r="F477" s="55">
        <v>488</v>
      </c>
      <c r="G477" s="56">
        <v>438</v>
      </c>
      <c r="H477" s="57">
        <v>2164259</v>
      </c>
      <c r="I477" s="58">
        <v>471</v>
      </c>
      <c r="J477" s="59">
        <v>422</v>
      </c>
      <c r="K477" s="54">
        <v>226227</v>
      </c>
      <c r="L477" s="55">
        <v>475</v>
      </c>
      <c r="M477" s="56">
        <v>434</v>
      </c>
      <c r="N477" s="57">
        <v>173112</v>
      </c>
      <c r="O477" s="58">
        <v>490</v>
      </c>
      <c r="P477" s="59">
        <v>439</v>
      </c>
      <c r="Q477" s="54">
        <v>991592</v>
      </c>
      <c r="R477" s="55">
        <v>408</v>
      </c>
      <c r="S477" s="56">
        <v>378</v>
      </c>
      <c r="T477" s="57">
        <v>42225</v>
      </c>
      <c r="U477" s="58">
        <v>201</v>
      </c>
      <c r="V477" s="59">
        <v>189</v>
      </c>
      <c r="W477" s="54">
        <v>14660</v>
      </c>
      <c r="X477" s="55">
        <v>499</v>
      </c>
      <c r="Y477" s="56">
        <v>448</v>
      </c>
      <c r="Z477" s="57">
        <v>30</v>
      </c>
      <c r="AA477" s="109">
        <v>352</v>
      </c>
      <c r="AB477" s="52">
        <v>0</v>
      </c>
      <c r="AC477" s="60">
        <v>100</v>
      </c>
      <c r="AD477" s="61">
        <v>0</v>
      </c>
    </row>
    <row r="478" spans="1:30" s="3" customFormat="1" ht="18.75" customHeight="1">
      <c r="A478" s="167">
        <v>476</v>
      </c>
      <c r="B478" s="169" t="s">
        <v>1647</v>
      </c>
      <c r="C478" s="170" t="s">
        <v>3056</v>
      </c>
      <c r="D478" s="171">
        <v>426</v>
      </c>
      <c r="E478" s="173">
        <v>2156220</v>
      </c>
      <c r="F478" s="174">
        <v>479</v>
      </c>
      <c r="G478" s="175">
        <v>429</v>
      </c>
      <c r="H478" s="176">
        <v>2230832</v>
      </c>
      <c r="I478" s="177">
        <v>457</v>
      </c>
      <c r="J478" s="178">
        <v>408</v>
      </c>
      <c r="K478" s="173">
        <v>348700</v>
      </c>
      <c r="L478" s="174">
        <v>415</v>
      </c>
      <c r="M478" s="175">
        <v>377</v>
      </c>
      <c r="N478" s="176">
        <v>543995</v>
      </c>
      <c r="O478" s="177">
        <v>486</v>
      </c>
      <c r="P478" s="178">
        <v>435</v>
      </c>
      <c r="Q478" s="173">
        <v>1075322</v>
      </c>
      <c r="R478" s="174">
        <v>431</v>
      </c>
      <c r="S478" s="175">
        <v>400</v>
      </c>
      <c r="T478" s="176">
        <v>24480</v>
      </c>
      <c r="U478" s="177">
        <v>360</v>
      </c>
      <c r="V478" s="178">
        <v>341</v>
      </c>
      <c r="W478" s="173">
        <v>1477</v>
      </c>
      <c r="X478" s="174">
        <v>489</v>
      </c>
      <c r="Y478" s="175">
        <v>438</v>
      </c>
      <c r="Z478" s="176">
        <v>82</v>
      </c>
      <c r="AA478" s="179">
        <v>321</v>
      </c>
      <c r="AB478" s="171">
        <v>0</v>
      </c>
      <c r="AC478" s="180">
        <v>100</v>
      </c>
      <c r="AD478" s="181">
        <v>0</v>
      </c>
    </row>
    <row r="479" spans="1:30" s="3" customFormat="1" ht="18.75" customHeight="1">
      <c r="A479" s="32">
        <v>477</v>
      </c>
      <c r="B479" s="34" t="s">
        <v>642</v>
      </c>
      <c r="C479" s="35" t="s">
        <v>88</v>
      </c>
      <c r="D479" s="45">
        <v>427</v>
      </c>
      <c r="E479" s="38">
        <v>2155746</v>
      </c>
      <c r="F479" s="39">
        <v>491</v>
      </c>
      <c r="G479" s="40">
        <v>441</v>
      </c>
      <c r="H479" s="41">
        <v>2155746</v>
      </c>
      <c r="I479" s="42">
        <v>486</v>
      </c>
      <c r="J479" s="43">
        <v>437</v>
      </c>
      <c r="K479" s="38">
        <v>134570</v>
      </c>
      <c r="L479" s="39">
        <v>477</v>
      </c>
      <c r="M479" s="40">
        <v>436</v>
      </c>
      <c r="N479" s="41">
        <v>144974</v>
      </c>
      <c r="O479" s="42">
        <v>431</v>
      </c>
      <c r="P479" s="43">
        <v>383</v>
      </c>
      <c r="Q479" s="38">
        <v>1669994</v>
      </c>
      <c r="R479" s="39">
        <v>413</v>
      </c>
      <c r="S479" s="40">
        <v>383</v>
      </c>
      <c r="T479" s="41">
        <v>36565</v>
      </c>
      <c r="U479" s="42">
        <v>184</v>
      </c>
      <c r="V479" s="43">
        <v>172</v>
      </c>
      <c r="W479" s="38">
        <v>16277</v>
      </c>
      <c r="X479" s="39">
        <v>481</v>
      </c>
      <c r="Y479" s="40">
        <v>430</v>
      </c>
      <c r="Z479" s="41">
        <v>120</v>
      </c>
      <c r="AA479" s="108">
        <v>311</v>
      </c>
      <c r="AB479" s="45">
        <v>0</v>
      </c>
      <c r="AC479" s="37">
        <v>100</v>
      </c>
      <c r="AD479" s="46">
        <v>0</v>
      </c>
    </row>
    <row r="480" spans="1:30" s="3" customFormat="1" ht="18.75" customHeight="1">
      <c r="A480" s="32">
        <v>478</v>
      </c>
      <c r="B480" s="34" t="s">
        <v>643</v>
      </c>
      <c r="C480" s="35" t="s">
        <v>3103</v>
      </c>
      <c r="D480" s="45">
        <v>428</v>
      </c>
      <c r="E480" s="38">
        <v>2144084</v>
      </c>
      <c r="F480" s="39">
        <v>409</v>
      </c>
      <c r="G480" s="40">
        <v>363</v>
      </c>
      <c r="H480" s="41">
        <v>2773204</v>
      </c>
      <c r="I480" s="42">
        <v>466</v>
      </c>
      <c r="J480" s="43">
        <v>417</v>
      </c>
      <c r="K480" s="38">
        <v>260570</v>
      </c>
      <c r="L480" s="39">
        <v>279</v>
      </c>
      <c r="M480" s="40">
        <v>245</v>
      </c>
      <c r="N480" s="41">
        <v>1272178</v>
      </c>
      <c r="O480" s="42">
        <v>467</v>
      </c>
      <c r="P480" s="43">
        <v>417</v>
      </c>
      <c r="Q480" s="38">
        <v>1275327</v>
      </c>
      <c r="R480" s="39">
        <v>373</v>
      </c>
      <c r="S480" s="40">
        <v>343</v>
      </c>
      <c r="T480" s="41">
        <v>88486</v>
      </c>
      <c r="U480" s="42">
        <v>394</v>
      </c>
      <c r="V480" s="43">
        <v>371</v>
      </c>
      <c r="W480" s="38">
        <v>417</v>
      </c>
      <c r="X480" s="39">
        <v>391</v>
      </c>
      <c r="Y480" s="40">
        <v>341</v>
      </c>
      <c r="Z480" s="41">
        <v>300</v>
      </c>
      <c r="AA480" s="108">
        <v>356</v>
      </c>
      <c r="AB480" s="45">
        <v>0</v>
      </c>
      <c r="AC480" s="37">
        <v>100</v>
      </c>
      <c r="AD480" s="46">
        <v>0</v>
      </c>
    </row>
    <row r="481" spans="1:30" s="3" customFormat="1" ht="18.75" customHeight="1">
      <c r="A481" s="32">
        <v>479</v>
      </c>
      <c r="B481" s="34" t="s">
        <v>1985</v>
      </c>
      <c r="C481" s="35" t="s">
        <v>1939</v>
      </c>
      <c r="D481" s="45">
        <v>429</v>
      </c>
      <c r="E481" s="38">
        <v>2138232</v>
      </c>
      <c r="F481" s="39">
        <v>478</v>
      </c>
      <c r="G481" s="40">
        <v>428</v>
      </c>
      <c r="H481" s="41">
        <v>2235329</v>
      </c>
      <c r="I481" s="42">
        <v>408</v>
      </c>
      <c r="J481" s="43">
        <v>365</v>
      </c>
      <c r="K481" s="38">
        <v>661447</v>
      </c>
      <c r="L481" s="39">
        <v>347</v>
      </c>
      <c r="M481" s="40">
        <v>311</v>
      </c>
      <c r="N481" s="41">
        <v>879173</v>
      </c>
      <c r="O481" s="42">
        <v>466</v>
      </c>
      <c r="P481" s="43">
        <v>416</v>
      </c>
      <c r="Q481" s="38">
        <v>1301882</v>
      </c>
      <c r="R481" s="39">
        <v>279</v>
      </c>
      <c r="S481" s="40">
        <v>250</v>
      </c>
      <c r="T481" s="41">
        <v>280773</v>
      </c>
      <c r="U481" s="42">
        <v>307</v>
      </c>
      <c r="V481" s="43">
        <v>291</v>
      </c>
      <c r="W481" s="38">
        <v>4515</v>
      </c>
      <c r="X481" s="39">
        <v>498</v>
      </c>
      <c r="Y481" s="40">
        <v>447</v>
      </c>
      <c r="Z481" s="41">
        <v>40</v>
      </c>
      <c r="AA481" s="108">
        <v>210</v>
      </c>
      <c r="AB481" s="45">
        <v>0</v>
      </c>
      <c r="AC481" s="37">
        <v>100</v>
      </c>
      <c r="AD481" s="46">
        <v>0</v>
      </c>
    </row>
    <row r="482" spans="1:30" s="3" customFormat="1" ht="18.75" customHeight="1">
      <c r="A482" s="152">
        <v>480</v>
      </c>
      <c r="B482" s="154" t="s">
        <v>924</v>
      </c>
      <c r="C482" s="155" t="s">
        <v>3056</v>
      </c>
      <c r="D482" s="156">
        <v>430</v>
      </c>
      <c r="E482" s="158">
        <v>2129710</v>
      </c>
      <c r="F482" s="159">
        <v>486</v>
      </c>
      <c r="G482" s="160">
        <v>436</v>
      </c>
      <c r="H482" s="161">
        <v>2172770</v>
      </c>
      <c r="I482" s="162">
        <v>337</v>
      </c>
      <c r="J482" s="163">
        <v>296</v>
      </c>
      <c r="K482" s="158">
        <v>994627</v>
      </c>
      <c r="L482" s="159">
        <v>342</v>
      </c>
      <c r="M482" s="160">
        <v>306</v>
      </c>
      <c r="N482" s="161">
        <v>902402</v>
      </c>
      <c r="O482" s="162">
        <v>434</v>
      </c>
      <c r="P482" s="163">
        <v>386</v>
      </c>
      <c r="Q482" s="158">
        <v>1658099</v>
      </c>
      <c r="R482" s="159">
        <v>290</v>
      </c>
      <c r="S482" s="160">
        <v>261</v>
      </c>
      <c r="T482" s="161">
        <v>252031</v>
      </c>
      <c r="U482" s="162">
        <v>258</v>
      </c>
      <c r="V482" s="163">
        <v>244</v>
      </c>
      <c r="W482" s="158">
        <v>7798</v>
      </c>
      <c r="X482" s="159">
        <v>257</v>
      </c>
      <c r="Y482" s="160">
        <v>212</v>
      </c>
      <c r="Z482" s="161">
        <v>555</v>
      </c>
      <c r="AA482" s="164">
        <v>384</v>
      </c>
      <c r="AB482" s="156">
        <v>0</v>
      </c>
      <c r="AC482" s="165">
        <v>100</v>
      </c>
      <c r="AD482" s="166">
        <v>0</v>
      </c>
    </row>
    <row r="483" spans="1:30" s="3" customFormat="1" ht="18.75" customHeight="1">
      <c r="A483" s="18">
        <v>481</v>
      </c>
      <c r="B483" s="20" t="s">
        <v>1207</v>
      </c>
      <c r="C483" s="21" t="s">
        <v>88</v>
      </c>
      <c r="D483" s="22">
        <v>431</v>
      </c>
      <c r="E483" s="24">
        <v>2128076</v>
      </c>
      <c r="F483" s="25">
        <v>489</v>
      </c>
      <c r="G483" s="26">
        <v>439</v>
      </c>
      <c r="H483" s="27">
        <v>2161906</v>
      </c>
      <c r="I483" s="28">
        <v>421</v>
      </c>
      <c r="J483" s="29">
        <v>375</v>
      </c>
      <c r="K483" s="24">
        <v>578041</v>
      </c>
      <c r="L483" s="25">
        <v>411</v>
      </c>
      <c r="M483" s="26">
        <v>373</v>
      </c>
      <c r="N483" s="27">
        <v>551673</v>
      </c>
      <c r="O483" s="28">
        <v>465</v>
      </c>
      <c r="P483" s="29">
        <v>415</v>
      </c>
      <c r="Q483" s="24">
        <v>1339089</v>
      </c>
      <c r="R483" s="25">
        <v>278</v>
      </c>
      <c r="S483" s="26">
        <v>249</v>
      </c>
      <c r="T483" s="27">
        <v>283414</v>
      </c>
      <c r="U483" s="28">
        <v>393</v>
      </c>
      <c r="V483" s="29">
        <v>370</v>
      </c>
      <c r="W483" s="24">
        <v>480</v>
      </c>
      <c r="X483" s="25">
        <v>405</v>
      </c>
      <c r="Y483" s="26">
        <v>355</v>
      </c>
      <c r="Z483" s="27">
        <v>283</v>
      </c>
      <c r="AA483" s="107">
        <v>341</v>
      </c>
      <c r="AB483" s="22">
        <v>0</v>
      </c>
      <c r="AC483" s="30">
        <v>100</v>
      </c>
      <c r="AD483" s="31">
        <v>0</v>
      </c>
    </row>
    <row r="484" spans="1:30" s="3" customFormat="1" ht="18.75" customHeight="1">
      <c r="A484" s="137">
        <v>482</v>
      </c>
      <c r="B484" s="139" t="s">
        <v>3020</v>
      </c>
      <c r="C484" s="140" t="s">
        <v>3056</v>
      </c>
      <c r="D484" s="141">
        <v>432</v>
      </c>
      <c r="E484" s="143">
        <v>2126202</v>
      </c>
      <c r="F484" s="144">
        <v>458</v>
      </c>
      <c r="G484" s="145">
        <v>410</v>
      </c>
      <c r="H484" s="146">
        <v>2360131</v>
      </c>
      <c r="I484" s="147">
        <v>392</v>
      </c>
      <c r="J484" s="148">
        <v>350</v>
      </c>
      <c r="K484" s="143">
        <v>744901</v>
      </c>
      <c r="L484" s="144">
        <v>407</v>
      </c>
      <c r="M484" s="145">
        <v>369</v>
      </c>
      <c r="N484" s="146">
        <v>586703</v>
      </c>
      <c r="O484" s="147">
        <v>384</v>
      </c>
      <c r="P484" s="148">
        <v>340</v>
      </c>
      <c r="Q484" s="143">
        <v>2170279</v>
      </c>
      <c r="R484" s="144">
        <v>475</v>
      </c>
      <c r="S484" s="145">
        <v>437</v>
      </c>
      <c r="T484" s="146">
        <v>-444814</v>
      </c>
      <c r="U484" s="147">
        <v>366</v>
      </c>
      <c r="V484" s="148">
        <v>346</v>
      </c>
      <c r="W484" s="143">
        <v>1260</v>
      </c>
      <c r="X484" s="144">
        <v>329</v>
      </c>
      <c r="Y484" s="145">
        <v>279</v>
      </c>
      <c r="Z484" s="146">
        <v>419</v>
      </c>
      <c r="AA484" s="149">
        <v>311</v>
      </c>
      <c r="AB484" s="141">
        <v>0</v>
      </c>
      <c r="AC484" s="150">
        <v>0</v>
      </c>
      <c r="AD484" s="151">
        <v>100</v>
      </c>
    </row>
    <row r="485" spans="1:30" s="3" customFormat="1" ht="18.75" customHeight="1">
      <c r="A485" s="137">
        <v>483</v>
      </c>
      <c r="B485" s="139" t="s">
        <v>1986</v>
      </c>
      <c r="C485" s="140" t="s">
        <v>3056</v>
      </c>
      <c r="D485" s="141">
        <v>433</v>
      </c>
      <c r="E485" s="143">
        <v>2125611</v>
      </c>
      <c r="F485" s="144">
        <v>432</v>
      </c>
      <c r="G485" s="145">
        <v>385</v>
      </c>
      <c r="H485" s="146">
        <v>2555183</v>
      </c>
      <c r="I485" s="147">
        <v>473</v>
      </c>
      <c r="J485" s="148">
        <v>424</v>
      </c>
      <c r="K485" s="143">
        <v>221540</v>
      </c>
      <c r="L485" s="144">
        <v>484</v>
      </c>
      <c r="M485" s="145">
        <v>441</v>
      </c>
      <c r="N485" s="146">
        <v>100276</v>
      </c>
      <c r="O485" s="147">
        <v>488</v>
      </c>
      <c r="P485" s="148">
        <v>437</v>
      </c>
      <c r="Q485" s="143">
        <v>1045228</v>
      </c>
      <c r="R485" s="144">
        <v>372</v>
      </c>
      <c r="S485" s="145">
        <v>342</v>
      </c>
      <c r="T485" s="146">
        <v>91454</v>
      </c>
      <c r="U485" s="147">
        <v>118</v>
      </c>
      <c r="V485" s="148">
        <v>108</v>
      </c>
      <c r="W485" s="143">
        <v>26092</v>
      </c>
      <c r="X485" s="144">
        <v>357</v>
      </c>
      <c r="Y485" s="145">
        <v>307</v>
      </c>
      <c r="Z485" s="146">
        <v>368</v>
      </c>
      <c r="AA485" s="149">
        <v>322</v>
      </c>
      <c r="AB485" s="141">
        <v>0</v>
      </c>
      <c r="AC485" s="150">
        <v>100</v>
      </c>
      <c r="AD485" s="151">
        <v>0</v>
      </c>
    </row>
    <row r="486" spans="1:30" s="3" customFormat="1" ht="18.75" customHeight="1">
      <c r="A486" s="32">
        <v>484</v>
      </c>
      <c r="B486" s="34" t="s">
        <v>604</v>
      </c>
      <c r="C486" s="35" t="s">
        <v>1054</v>
      </c>
      <c r="D486" s="45">
        <v>434</v>
      </c>
      <c r="E486" s="38">
        <v>2119802</v>
      </c>
      <c r="F486" s="39">
        <v>493</v>
      </c>
      <c r="G486" s="40">
        <v>443</v>
      </c>
      <c r="H486" s="41">
        <v>2119802</v>
      </c>
      <c r="I486" s="42">
        <v>375</v>
      </c>
      <c r="J486" s="43">
        <v>333</v>
      </c>
      <c r="K486" s="38">
        <v>803524</v>
      </c>
      <c r="L486" s="39">
        <v>271</v>
      </c>
      <c r="M486" s="40">
        <v>237</v>
      </c>
      <c r="N486" s="41">
        <v>1316417</v>
      </c>
      <c r="O486" s="42">
        <v>409</v>
      </c>
      <c r="P486" s="43">
        <v>362</v>
      </c>
      <c r="Q486" s="38">
        <v>1896746</v>
      </c>
      <c r="R486" s="39">
        <v>252</v>
      </c>
      <c r="S486" s="40">
        <v>223</v>
      </c>
      <c r="T486" s="41">
        <v>362310</v>
      </c>
      <c r="U486" s="42">
        <v>404</v>
      </c>
      <c r="V486" s="43">
        <v>381</v>
      </c>
      <c r="W486" s="38">
        <v>138</v>
      </c>
      <c r="X486" s="39">
        <v>262</v>
      </c>
      <c r="Y486" s="40">
        <v>217</v>
      </c>
      <c r="Z486" s="41">
        <v>540</v>
      </c>
      <c r="AA486" s="108">
        <v>341</v>
      </c>
      <c r="AB486" s="45">
        <v>0</v>
      </c>
      <c r="AC486" s="37">
        <v>100</v>
      </c>
      <c r="AD486" s="46">
        <v>0</v>
      </c>
    </row>
    <row r="487" spans="1:30" s="3" customFormat="1" ht="18.75" customHeight="1">
      <c r="A487" s="48">
        <v>485</v>
      </c>
      <c r="B487" s="50" t="s">
        <v>1987</v>
      </c>
      <c r="C487" s="51" t="s">
        <v>88</v>
      </c>
      <c r="D487" s="52">
        <v>435</v>
      </c>
      <c r="E487" s="54">
        <v>2118968</v>
      </c>
      <c r="F487" s="55">
        <v>476</v>
      </c>
      <c r="G487" s="56">
        <v>426</v>
      </c>
      <c r="H487" s="57">
        <v>2245755</v>
      </c>
      <c r="I487" s="58">
        <v>447</v>
      </c>
      <c r="J487" s="59">
        <v>399</v>
      </c>
      <c r="K487" s="54">
        <v>430480</v>
      </c>
      <c r="L487" s="55">
        <v>478</v>
      </c>
      <c r="M487" s="56">
        <v>437</v>
      </c>
      <c r="N487" s="57">
        <v>139099</v>
      </c>
      <c r="O487" s="58">
        <v>497</v>
      </c>
      <c r="P487" s="59">
        <v>446</v>
      </c>
      <c r="Q487" s="54">
        <v>830498</v>
      </c>
      <c r="R487" s="55">
        <v>359</v>
      </c>
      <c r="S487" s="56">
        <v>330</v>
      </c>
      <c r="T487" s="57">
        <v>107229</v>
      </c>
      <c r="U487" s="58">
        <v>312</v>
      </c>
      <c r="V487" s="59">
        <v>296</v>
      </c>
      <c r="W487" s="54">
        <v>4301</v>
      </c>
      <c r="X487" s="55">
        <v>468</v>
      </c>
      <c r="Y487" s="56">
        <v>417</v>
      </c>
      <c r="Z487" s="57">
        <v>163</v>
      </c>
      <c r="AA487" s="109">
        <v>311</v>
      </c>
      <c r="AB487" s="52">
        <v>0</v>
      </c>
      <c r="AC487" s="60">
        <v>100</v>
      </c>
      <c r="AD487" s="61">
        <v>0</v>
      </c>
    </row>
    <row r="488" spans="1:30" s="3" customFormat="1" ht="18.75" customHeight="1">
      <c r="A488" s="167">
        <v>486</v>
      </c>
      <c r="B488" s="169" t="s">
        <v>1100</v>
      </c>
      <c r="C488" s="170" t="s">
        <v>3056</v>
      </c>
      <c r="D488" s="171">
        <v>436</v>
      </c>
      <c r="E488" s="173">
        <v>2113612</v>
      </c>
      <c r="F488" s="174">
        <v>490</v>
      </c>
      <c r="G488" s="175">
        <v>440</v>
      </c>
      <c r="H488" s="176">
        <v>2155850</v>
      </c>
      <c r="I488" s="177">
        <v>402</v>
      </c>
      <c r="J488" s="178">
        <v>360</v>
      </c>
      <c r="K488" s="173">
        <v>694839</v>
      </c>
      <c r="L488" s="174">
        <v>355</v>
      </c>
      <c r="M488" s="175">
        <v>319</v>
      </c>
      <c r="N488" s="176">
        <v>824452</v>
      </c>
      <c r="O488" s="177">
        <v>318</v>
      </c>
      <c r="P488" s="178">
        <v>280</v>
      </c>
      <c r="Q488" s="173">
        <v>3061868</v>
      </c>
      <c r="R488" s="174">
        <v>471</v>
      </c>
      <c r="S488" s="175">
        <v>434</v>
      </c>
      <c r="T488" s="176">
        <v>-360660</v>
      </c>
      <c r="U488" s="177">
        <v>212</v>
      </c>
      <c r="V488" s="178">
        <v>199</v>
      </c>
      <c r="W488" s="173">
        <v>12812</v>
      </c>
      <c r="X488" s="174">
        <v>239</v>
      </c>
      <c r="Y488" s="175">
        <v>194</v>
      </c>
      <c r="Z488" s="176">
        <v>609</v>
      </c>
      <c r="AA488" s="179">
        <v>322</v>
      </c>
      <c r="AB488" s="171">
        <v>0</v>
      </c>
      <c r="AC488" s="180">
        <v>100</v>
      </c>
      <c r="AD488" s="181">
        <v>0</v>
      </c>
    </row>
    <row r="489" spans="1:30" s="3" customFormat="1" ht="18.75" customHeight="1">
      <c r="A489" s="32">
        <v>487</v>
      </c>
      <c r="B489" s="34" t="s">
        <v>1988</v>
      </c>
      <c r="C489" s="35" t="s">
        <v>108</v>
      </c>
      <c r="D489" s="45">
        <v>437</v>
      </c>
      <c r="E489" s="38">
        <v>2113536</v>
      </c>
      <c r="F489" s="39">
        <v>492</v>
      </c>
      <c r="G489" s="40">
        <v>442</v>
      </c>
      <c r="H489" s="41">
        <v>2129509</v>
      </c>
      <c r="I489" s="42">
        <v>398</v>
      </c>
      <c r="J489" s="43">
        <v>356</v>
      </c>
      <c r="K489" s="38">
        <v>716161</v>
      </c>
      <c r="L489" s="39">
        <v>387</v>
      </c>
      <c r="M489" s="40">
        <v>349</v>
      </c>
      <c r="N489" s="41">
        <v>680481</v>
      </c>
      <c r="O489" s="42">
        <v>482</v>
      </c>
      <c r="P489" s="43">
        <v>431</v>
      </c>
      <c r="Q489" s="38">
        <v>1126802</v>
      </c>
      <c r="R489" s="39">
        <v>257</v>
      </c>
      <c r="S489" s="40">
        <v>228</v>
      </c>
      <c r="T489" s="41">
        <v>347257</v>
      </c>
      <c r="U489" s="42" t="s">
        <v>3052</v>
      </c>
      <c r="V489" s="43" t="s">
        <v>3052</v>
      </c>
      <c r="W489" s="44" t="s">
        <v>3052</v>
      </c>
      <c r="X489" s="39">
        <v>455</v>
      </c>
      <c r="Y489" s="40">
        <v>404</v>
      </c>
      <c r="Z489" s="41">
        <v>180</v>
      </c>
      <c r="AA489" s="108">
        <v>369</v>
      </c>
      <c r="AB489" s="45">
        <v>1</v>
      </c>
      <c r="AC489" s="37">
        <v>99</v>
      </c>
      <c r="AD489" s="46">
        <v>0</v>
      </c>
    </row>
    <row r="490" spans="1:30" s="3" customFormat="1" ht="18.75" customHeight="1">
      <c r="A490" s="32">
        <v>488</v>
      </c>
      <c r="B490" s="34" t="s">
        <v>27</v>
      </c>
      <c r="C490" s="35" t="s">
        <v>3056</v>
      </c>
      <c r="D490" s="45">
        <v>438</v>
      </c>
      <c r="E490" s="38">
        <v>2110312</v>
      </c>
      <c r="F490" s="39">
        <v>494</v>
      </c>
      <c r="G490" s="40">
        <v>444</v>
      </c>
      <c r="H490" s="41">
        <v>2110840</v>
      </c>
      <c r="I490" s="42">
        <v>385</v>
      </c>
      <c r="J490" s="43">
        <v>343</v>
      </c>
      <c r="K490" s="38">
        <v>766965</v>
      </c>
      <c r="L490" s="39">
        <v>265</v>
      </c>
      <c r="M490" s="40">
        <v>233</v>
      </c>
      <c r="N490" s="41">
        <v>1350633</v>
      </c>
      <c r="O490" s="42">
        <v>439</v>
      </c>
      <c r="P490" s="43">
        <v>391</v>
      </c>
      <c r="Q490" s="38">
        <v>1633333</v>
      </c>
      <c r="R490" s="39">
        <v>200</v>
      </c>
      <c r="S490" s="40">
        <v>175</v>
      </c>
      <c r="T490" s="41">
        <v>530970</v>
      </c>
      <c r="U490" s="42">
        <v>421</v>
      </c>
      <c r="V490" s="43">
        <v>395</v>
      </c>
      <c r="W490" s="38">
        <v>13</v>
      </c>
      <c r="X490" s="39">
        <v>446</v>
      </c>
      <c r="Y490" s="40">
        <v>395</v>
      </c>
      <c r="Z490" s="41">
        <v>200</v>
      </c>
      <c r="AA490" s="108">
        <v>341</v>
      </c>
      <c r="AB490" s="45">
        <v>0</v>
      </c>
      <c r="AC490" s="37">
        <v>100</v>
      </c>
      <c r="AD490" s="46">
        <v>0</v>
      </c>
    </row>
    <row r="491" spans="1:30" s="3" customFormat="1" ht="18.75" customHeight="1">
      <c r="A491" s="32">
        <v>489</v>
      </c>
      <c r="B491" s="34" t="s">
        <v>28</v>
      </c>
      <c r="C491" s="35" t="s">
        <v>88</v>
      </c>
      <c r="D491" s="45">
        <v>439</v>
      </c>
      <c r="E491" s="38">
        <v>2107410</v>
      </c>
      <c r="F491" s="39">
        <v>485</v>
      </c>
      <c r="G491" s="40">
        <v>435</v>
      </c>
      <c r="H491" s="41">
        <v>2173327</v>
      </c>
      <c r="I491" s="42">
        <v>459</v>
      </c>
      <c r="J491" s="43">
        <v>410</v>
      </c>
      <c r="K491" s="38">
        <v>330793</v>
      </c>
      <c r="L491" s="39">
        <v>469</v>
      </c>
      <c r="M491" s="40">
        <v>428</v>
      </c>
      <c r="N491" s="41">
        <v>216481</v>
      </c>
      <c r="O491" s="42">
        <v>498</v>
      </c>
      <c r="P491" s="43">
        <v>447</v>
      </c>
      <c r="Q491" s="38">
        <v>769937</v>
      </c>
      <c r="R491" s="39">
        <v>297</v>
      </c>
      <c r="S491" s="40">
        <v>268</v>
      </c>
      <c r="T491" s="41">
        <v>238395</v>
      </c>
      <c r="U491" s="42">
        <v>255</v>
      </c>
      <c r="V491" s="43">
        <v>241</v>
      </c>
      <c r="W491" s="38">
        <v>7878</v>
      </c>
      <c r="X491" s="39">
        <v>486</v>
      </c>
      <c r="Y491" s="40">
        <v>435</v>
      </c>
      <c r="Z491" s="41">
        <v>94</v>
      </c>
      <c r="AA491" s="108">
        <v>372</v>
      </c>
      <c r="AB491" s="45">
        <v>0</v>
      </c>
      <c r="AC491" s="37">
        <v>100</v>
      </c>
      <c r="AD491" s="46">
        <v>0</v>
      </c>
    </row>
    <row r="492" spans="1:30" s="3" customFormat="1" ht="18.75" customHeight="1">
      <c r="A492" s="152">
        <v>490</v>
      </c>
      <c r="B492" s="154" t="s">
        <v>1014</v>
      </c>
      <c r="C492" s="155" t="s">
        <v>3056</v>
      </c>
      <c r="D492" s="156">
        <v>440</v>
      </c>
      <c r="E492" s="158">
        <v>2106104</v>
      </c>
      <c r="F492" s="159">
        <v>413</v>
      </c>
      <c r="G492" s="160">
        <v>367</v>
      </c>
      <c r="H492" s="161">
        <v>2719843</v>
      </c>
      <c r="I492" s="162">
        <v>461</v>
      </c>
      <c r="J492" s="163">
        <v>412</v>
      </c>
      <c r="K492" s="158">
        <v>302915</v>
      </c>
      <c r="L492" s="159">
        <v>489</v>
      </c>
      <c r="M492" s="160">
        <v>446</v>
      </c>
      <c r="N492" s="161">
        <v>52340</v>
      </c>
      <c r="O492" s="162">
        <v>478</v>
      </c>
      <c r="P492" s="163">
        <v>427</v>
      </c>
      <c r="Q492" s="158">
        <v>1191923</v>
      </c>
      <c r="R492" s="159">
        <v>450</v>
      </c>
      <c r="S492" s="160">
        <v>419</v>
      </c>
      <c r="T492" s="161">
        <v>-29656</v>
      </c>
      <c r="U492" s="162">
        <v>101</v>
      </c>
      <c r="V492" s="163">
        <v>91</v>
      </c>
      <c r="W492" s="158">
        <v>29175</v>
      </c>
      <c r="X492" s="159">
        <v>415</v>
      </c>
      <c r="Y492" s="160">
        <v>364</v>
      </c>
      <c r="Z492" s="161">
        <v>262</v>
      </c>
      <c r="AA492" s="164">
        <v>312</v>
      </c>
      <c r="AB492" s="156">
        <v>0</v>
      </c>
      <c r="AC492" s="165">
        <v>30</v>
      </c>
      <c r="AD492" s="166">
        <v>70</v>
      </c>
    </row>
    <row r="493" spans="1:30" s="3" customFormat="1" ht="18.75" customHeight="1">
      <c r="A493" s="18">
        <v>491</v>
      </c>
      <c r="B493" s="20" t="s">
        <v>29</v>
      </c>
      <c r="C493" s="21" t="s">
        <v>88</v>
      </c>
      <c r="D493" s="22">
        <v>441</v>
      </c>
      <c r="E493" s="24">
        <v>2102588</v>
      </c>
      <c r="F493" s="25">
        <v>453</v>
      </c>
      <c r="G493" s="26">
        <v>405</v>
      </c>
      <c r="H493" s="27">
        <v>2411698</v>
      </c>
      <c r="I493" s="28">
        <v>395</v>
      </c>
      <c r="J493" s="29">
        <v>353</v>
      </c>
      <c r="K493" s="24">
        <v>722863</v>
      </c>
      <c r="L493" s="25">
        <v>348</v>
      </c>
      <c r="M493" s="26">
        <v>312</v>
      </c>
      <c r="N493" s="27">
        <v>874201</v>
      </c>
      <c r="O493" s="28">
        <v>443</v>
      </c>
      <c r="P493" s="29">
        <v>394</v>
      </c>
      <c r="Q493" s="24">
        <v>1608524</v>
      </c>
      <c r="R493" s="25">
        <v>274</v>
      </c>
      <c r="S493" s="26">
        <v>245</v>
      </c>
      <c r="T493" s="27">
        <v>304286</v>
      </c>
      <c r="U493" s="28">
        <v>342</v>
      </c>
      <c r="V493" s="29">
        <v>324</v>
      </c>
      <c r="W493" s="24">
        <v>2624</v>
      </c>
      <c r="X493" s="25">
        <v>387</v>
      </c>
      <c r="Y493" s="26">
        <v>337</v>
      </c>
      <c r="Z493" s="27">
        <v>306</v>
      </c>
      <c r="AA493" s="107">
        <v>341</v>
      </c>
      <c r="AB493" s="22">
        <v>0</v>
      </c>
      <c r="AC493" s="30">
        <v>100</v>
      </c>
      <c r="AD493" s="31">
        <v>0</v>
      </c>
    </row>
    <row r="494" spans="1:30" s="3" customFormat="1" ht="18.75" customHeight="1">
      <c r="A494" s="32">
        <v>492</v>
      </c>
      <c r="B494" s="34" t="s">
        <v>30</v>
      </c>
      <c r="C494" s="35" t="s">
        <v>3054</v>
      </c>
      <c r="D494" s="45">
        <v>51</v>
      </c>
      <c r="E494" s="38">
        <v>2099786</v>
      </c>
      <c r="F494" s="39">
        <v>498</v>
      </c>
      <c r="G494" s="40">
        <v>51</v>
      </c>
      <c r="H494" s="41">
        <v>2099786</v>
      </c>
      <c r="I494" s="42">
        <v>212</v>
      </c>
      <c r="J494" s="43">
        <v>29</v>
      </c>
      <c r="K494" s="38">
        <v>1711290</v>
      </c>
      <c r="L494" s="39">
        <v>264</v>
      </c>
      <c r="M494" s="40">
        <v>32</v>
      </c>
      <c r="N494" s="41">
        <v>1352140</v>
      </c>
      <c r="O494" s="42">
        <v>451</v>
      </c>
      <c r="P494" s="43">
        <v>50</v>
      </c>
      <c r="Q494" s="38">
        <v>1523832</v>
      </c>
      <c r="R494" s="39">
        <v>127</v>
      </c>
      <c r="S494" s="40">
        <v>23</v>
      </c>
      <c r="T494" s="41">
        <v>1073002</v>
      </c>
      <c r="U494" s="42" t="s">
        <v>3052</v>
      </c>
      <c r="V494" s="43" t="s">
        <v>3052</v>
      </c>
      <c r="W494" s="44" t="s">
        <v>3052</v>
      </c>
      <c r="X494" s="39">
        <v>294</v>
      </c>
      <c r="Y494" s="40">
        <v>48</v>
      </c>
      <c r="Z494" s="41">
        <v>480</v>
      </c>
      <c r="AA494" s="108">
        <v>210</v>
      </c>
      <c r="AB494" s="45">
        <v>100</v>
      </c>
      <c r="AC494" s="37">
        <v>0</v>
      </c>
      <c r="AD494" s="46">
        <v>0</v>
      </c>
    </row>
    <row r="495" spans="1:30" s="3" customFormat="1" ht="18.75" customHeight="1">
      <c r="A495" s="32">
        <v>493</v>
      </c>
      <c r="B495" s="34" t="s">
        <v>223</v>
      </c>
      <c r="C495" s="35" t="s">
        <v>3103</v>
      </c>
      <c r="D495" s="45">
        <v>442</v>
      </c>
      <c r="E495" s="38">
        <v>2099296</v>
      </c>
      <c r="F495" s="39">
        <v>32</v>
      </c>
      <c r="G495" s="40">
        <v>23</v>
      </c>
      <c r="H495" s="41">
        <v>28842414</v>
      </c>
      <c r="I495" s="42">
        <v>289</v>
      </c>
      <c r="J495" s="43">
        <v>252</v>
      </c>
      <c r="K495" s="38">
        <v>1209548</v>
      </c>
      <c r="L495" s="39">
        <v>109</v>
      </c>
      <c r="M495" s="40">
        <v>86</v>
      </c>
      <c r="N495" s="41">
        <v>3799302</v>
      </c>
      <c r="O495" s="42">
        <v>150</v>
      </c>
      <c r="P495" s="43">
        <v>127</v>
      </c>
      <c r="Q495" s="38">
        <v>6557719</v>
      </c>
      <c r="R495" s="39">
        <v>98</v>
      </c>
      <c r="S495" s="40">
        <v>80</v>
      </c>
      <c r="T495" s="41">
        <v>1352688</v>
      </c>
      <c r="U495" s="42">
        <v>329</v>
      </c>
      <c r="V495" s="43">
        <v>312</v>
      </c>
      <c r="W495" s="38">
        <v>3230</v>
      </c>
      <c r="X495" s="39">
        <v>153</v>
      </c>
      <c r="Y495" s="40">
        <v>115</v>
      </c>
      <c r="Z495" s="41">
        <v>919</v>
      </c>
      <c r="AA495" s="108">
        <v>321</v>
      </c>
      <c r="AB495" s="45">
        <v>0</v>
      </c>
      <c r="AC495" s="37">
        <v>100</v>
      </c>
      <c r="AD495" s="46">
        <v>0</v>
      </c>
    </row>
    <row r="496" spans="1:30" s="3" customFormat="1" ht="18.75" customHeight="1">
      <c r="A496" s="32">
        <v>494</v>
      </c>
      <c r="B496" s="34" t="s">
        <v>31</v>
      </c>
      <c r="C496" s="35" t="s">
        <v>3154</v>
      </c>
      <c r="D496" s="45">
        <v>443</v>
      </c>
      <c r="E496" s="38">
        <v>2089091</v>
      </c>
      <c r="F496" s="39">
        <v>495</v>
      </c>
      <c r="G496" s="40">
        <v>445</v>
      </c>
      <c r="H496" s="41">
        <v>2110236</v>
      </c>
      <c r="I496" s="42">
        <v>377</v>
      </c>
      <c r="J496" s="43">
        <v>335</v>
      </c>
      <c r="K496" s="38">
        <v>796703</v>
      </c>
      <c r="L496" s="39">
        <v>325</v>
      </c>
      <c r="M496" s="40">
        <v>289</v>
      </c>
      <c r="N496" s="41">
        <v>991065</v>
      </c>
      <c r="O496" s="42">
        <v>449</v>
      </c>
      <c r="P496" s="43">
        <v>400</v>
      </c>
      <c r="Q496" s="38">
        <v>1545800</v>
      </c>
      <c r="R496" s="39">
        <v>213</v>
      </c>
      <c r="S496" s="40">
        <v>185</v>
      </c>
      <c r="T496" s="41">
        <v>462308</v>
      </c>
      <c r="U496" s="42">
        <v>316</v>
      </c>
      <c r="V496" s="43">
        <v>300</v>
      </c>
      <c r="W496" s="38">
        <v>4046</v>
      </c>
      <c r="X496" s="39">
        <v>385</v>
      </c>
      <c r="Y496" s="40">
        <v>335</v>
      </c>
      <c r="Z496" s="41">
        <v>312</v>
      </c>
      <c r="AA496" s="108">
        <v>383</v>
      </c>
      <c r="AB496" s="45">
        <v>2</v>
      </c>
      <c r="AC496" s="37">
        <v>98</v>
      </c>
      <c r="AD496" s="46">
        <v>0</v>
      </c>
    </row>
    <row r="497" spans="1:30" s="3" customFormat="1" ht="18.75" customHeight="1">
      <c r="A497" s="48">
        <v>495</v>
      </c>
      <c r="B497" s="50" t="s">
        <v>1368</v>
      </c>
      <c r="C497" s="51" t="s">
        <v>3106</v>
      </c>
      <c r="D497" s="52">
        <v>444</v>
      </c>
      <c r="E497" s="54">
        <v>2076878</v>
      </c>
      <c r="F497" s="55">
        <v>499</v>
      </c>
      <c r="G497" s="56">
        <v>448</v>
      </c>
      <c r="H497" s="57">
        <v>2076878</v>
      </c>
      <c r="I497" s="58">
        <v>417</v>
      </c>
      <c r="J497" s="59">
        <v>372</v>
      </c>
      <c r="K497" s="54">
        <v>603411</v>
      </c>
      <c r="L497" s="55">
        <v>458</v>
      </c>
      <c r="M497" s="56">
        <v>418</v>
      </c>
      <c r="N497" s="57">
        <v>299790</v>
      </c>
      <c r="O497" s="58">
        <v>499</v>
      </c>
      <c r="P497" s="59">
        <v>448</v>
      </c>
      <c r="Q497" s="54">
        <v>754886</v>
      </c>
      <c r="R497" s="55">
        <v>329</v>
      </c>
      <c r="S497" s="56">
        <v>300</v>
      </c>
      <c r="T497" s="57">
        <v>160743</v>
      </c>
      <c r="U497" s="58">
        <v>415</v>
      </c>
      <c r="V497" s="59">
        <v>390</v>
      </c>
      <c r="W497" s="54">
        <v>40</v>
      </c>
      <c r="X497" s="55">
        <v>473</v>
      </c>
      <c r="Y497" s="56">
        <v>422</v>
      </c>
      <c r="Z497" s="57">
        <v>140</v>
      </c>
      <c r="AA497" s="109">
        <v>383</v>
      </c>
      <c r="AB497" s="52">
        <v>0</v>
      </c>
      <c r="AC497" s="60">
        <v>100</v>
      </c>
      <c r="AD497" s="61">
        <v>0</v>
      </c>
    </row>
    <row r="498" spans="1:30" s="3" customFormat="1" ht="18.75" customHeight="1">
      <c r="A498" s="167">
        <v>496</v>
      </c>
      <c r="B498" s="169" t="s">
        <v>32</v>
      </c>
      <c r="C498" s="170" t="s">
        <v>3056</v>
      </c>
      <c r="D498" s="171">
        <v>445</v>
      </c>
      <c r="E498" s="173">
        <v>2074605</v>
      </c>
      <c r="F498" s="174">
        <v>497</v>
      </c>
      <c r="G498" s="175">
        <v>447</v>
      </c>
      <c r="H498" s="176">
        <v>2103458</v>
      </c>
      <c r="I498" s="177">
        <v>412</v>
      </c>
      <c r="J498" s="178">
        <v>368</v>
      </c>
      <c r="K498" s="173">
        <v>615545</v>
      </c>
      <c r="L498" s="174">
        <v>322</v>
      </c>
      <c r="M498" s="175">
        <v>286</v>
      </c>
      <c r="N498" s="176">
        <v>1011254</v>
      </c>
      <c r="O498" s="177">
        <v>444</v>
      </c>
      <c r="P498" s="178">
        <v>395</v>
      </c>
      <c r="Q498" s="173">
        <v>1598466</v>
      </c>
      <c r="R498" s="174">
        <v>266</v>
      </c>
      <c r="S498" s="175">
        <v>237</v>
      </c>
      <c r="T498" s="176">
        <v>332643</v>
      </c>
      <c r="U498" s="177">
        <v>248</v>
      </c>
      <c r="V498" s="178">
        <v>234</v>
      </c>
      <c r="W498" s="173">
        <v>8907</v>
      </c>
      <c r="X498" s="174">
        <v>250</v>
      </c>
      <c r="Y498" s="175">
        <v>205</v>
      </c>
      <c r="Z498" s="176">
        <v>573</v>
      </c>
      <c r="AA498" s="179">
        <v>311</v>
      </c>
      <c r="AB498" s="171">
        <v>0</v>
      </c>
      <c r="AC498" s="180">
        <v>100</v>
      </c>
      <c r="AD498" s="181">
        <v>0</v>
      </c>
    </row>
    <row r="499" spans="1:30" s="3" customFormat="1" ht="18.75" customHeight="1">
      <c r="A499" s="137">
        <v>497</v>
      </c>
      <c r="B499" s="139" t="s">
        <v>489</v>
      </c>
      <c r="C499" s="140" t="s">
        <v>3056</v>
      </c>
      <c r="D499" s="141">
        <v>446</v>
      </c>
      <c r="E499" s="143">
        <v>2071531</v>
      </c>
      <c r="F499" s="144">
        <v>500</v>
      </c>
      <c r="G499" s="145">
        <v>449</v>
      </c>
      <c r="H499" s="146">
        <v>2071531</v>
      </c>
      <c r="I499" s="147">
        <v>397</v>
      </c>
      <c r="J499" s="148">
        <v>355</v>
      </c>
      <c r="K499" s="143">
        <v>718987</v>
      </c>
      <c r="L499" s="144">
        <v>349</v>
      </c>
      <c r="M499" s="145">
        <v>313</v>
      </c>
      <c r="N499" s="146">
        <v>870083</v>
      </c>
      <c r="O499" s="147">
        <v>370</v>
      </c>
      <c r="P499" s="148">
        <v>330</v>
      </c>
      <c r="Q499" s="143">
        <v>2295600</v>
      </c>
      <c r="R499" s="144">
        <v>453</v>
      </c>
      <c r="S499" s="145">
        <v>422</v>
      </c>
      <c r="T499" s="146">
        <v>-86747</v>
      </c>
      <c r="U499" s="147">
        <v>261</v>
      </c>
      <c r="V499" s="148">
        <v>247</v>
      </c>
      <c r="W499" s="143">
        <v>7579</v>
      </c>
      <c r="X499" s="144">
        <v>335</v>
      </c>
      <c r="Y499" s="145">
        <v>285</v>
      </c>
      <c r="Z499" s="146">
        <v>414</v>
      </c>
      <c r="AA499" s="149">
        <v>362</v>
      </c>
      <c r="AB499" s="141">
        <v>0</v>
      </c>
      <c r="AC499" s="150">
        <v>100</v>
      </c>
      <c r="AD499" s="151">
        <v>0</v>
      </c>
    </row>
    <row r="500" spans="1:30" s="3" customFormat="1" ht="18.75" customHeight="1">
      <c r="A500" s="32">
        <v>498</v>
      </c>
      <c r="B500" s="34" t="s">
        <v>33</v>
      </c>
      <c r="C500" s="35" t="s">
        <v>91</v>
      </c>
      <c r="D500" s="45">
        <v>447</v>
      </c>
      <c r="E500" s="38">
        <v>2067076</v>
      </c>
      <c r="F500" s="39">
        <v>195</v>
      </c>
      <c r="G500" s="40">
        <v>172</v>
      </c>
      <c r="H500" s="41">
        <v>6114039</v>
      </c>
      <c r="I500" s="42">
        <v>346</v>
      </c>
      <c r="J500" s="43">
        <v>305</v>
      </c>
      <c r="K500" s="38">
        <v>957199</v>
      </c>
      <c r="L500" s="39">
        <v>460</v>
      </c>
      <c r="M500" s="40">
        <v>420</v>
      </c>
      <c r="N500" s="41">
        <v>293006</v>
      </c>
      <c r="O500" s="42">
        <v>455</v>
      </c>
      <c r="P500" s="43">
        <v>405</v>
      </c>
      <c r="Q500" s="38">
        <v>1469922</v>
      </c>
      <c r="R500" s="39">
        <v>410</v>
      </c>
      <c r="S500" s="40">
        <v>380</v>
      </c>
      <c r="T500" s="41">
        <v>40660</v>
      </c>
      <c r="U500" s="42">
        <v>93</v>
      </c>
      <c r="V500" s="43">
        <v>83</v>
      </c>
      <c r="W500" s="38">
        <v>31048</v>
      </c>
      <c r="X500" s="39">
        <v>228</v>
      </c>
      <c r="Y500" s="40">
        <v>183</v>
      </c>
      <c r="Z500" s="41">
        <v>650</v>
      </c>
      <c r="AA500" s="108">
        <v>312</v>
      </c>
      <c r="AB500" s="45">
        <v>0</v>
      </c>
      <c r="AC500" s="37">
        <v>100</v>
      </c>
      <c r="AD500" s="46">
        <v>0</v>
      </c>
    </row>
    <row r="501" spans="1:30" s="3" customFormat="1" ht="18.75" customHeight="1">
      <c r="A501" s="137">
        <v>499</v>
      </c>
      <c r="B501" s="139" t="s">
        <v>34</v>
      </c>
      <c r="C501" s="140" t="s">
        <v>3056</v>
      </c>
      <c r="D501" s="141">
        <v>448</v>
      </c>
      <c r="E501" s="143">
        <v>2063343</v>
      </c>
      <c r="F501" s="144">
        <v>482</v>
      </c>
      <c r="G501" s="145">
        <v>432</v>
      </c>
      <c r="H501" s="146">
        <v>2190076</v>
      </c>
      <c r="I501" s="147">
        <v>451</v>
      </c>
      <c r="J501" s="148">
        <v>403</v>
      </c>
      <c r="K501" s="143">
        <v>377251</v>
      </c>
      <c r="L501" s="144">
        <v>445</v>
      </c>
      <c r="M501" s="145">
        <v>406</v>
      </c>
      <c r="N501" s="146">
        <v>363096</v>
      </c>
      <c r="O501" s="147">
        <v>401</v>
      </c>
      <c r="P501" s="148">
        <v>354</v>
      </c>
      <c r="Q501" s="143">
        <v>1994911</v>
      </c>
      <c r="R501" s="144">
        <v>328</v>
      </c>
      <c r="S501" s="145">
        <v>299</v>
      </c>
      <c r="T501" s="146">
        <v>161803</v>
      </c>
      <c r="U501" s="147">
        <v>304</v>
      </c>
      <c r="V501" s="148">
        <v>288</v>
      </c>
      <c r="W501" s="143">
        <v>4608</v>
      </c>
      <c r="X501" s="144">
        <v>469</v>
      </c>
      <c r="Y501" s="145">
        <v>418</v>
      </c>
      <c r="Z501" s="146">
        <v>163</v>
      </c>
      <c r="AA501" s="149">
        <v>323</v>
      </c>
      <c r="AB501" s="141">
        <v>0</v>
      </c>
      <c r="AC501" s="150">
        <v>100</v>
      </c>
      <c r="AD501" s="151">
        <v>0</v>
      </c>
    </row>
    <row r="502" spans="1:30" s="3" customFormat="1" ht="18.75" customHeight="1">
      <c r="A502" s="191">
        <v>500</v>
      </c>
      <c r="B502" s="193" t="s">
        <v>2263</v>
      </c>
      <c r="C502" s="194" t="s">
        <v>3056</v>
      </c>
      <c r="D502" s="195">
        <v>449</v>
      </c>
      <c r="E502" s="197">
        <v>2058531</v>
      </c>
      <c r="F502" s="198">
        <v>496</v>
      </c>
      <c r="G502" s="199">
        <v>446</v>
      </c>
      <c r="H502" s="200">
        <v>2103612</v>
      </c>
      <c r="I502" s="201">
        <v>427</v>
      </c>
      <c r="J502" s="202">
        <v>381</v>
      </c>
      <c r="K502" s="197">
        <v>547976</v>
      </c>
      <c r="L502" s="198">
        <v>414</v>
      </c>
      <c r="M502" s="199">
        <v>376</v>
      </c>
      <c r="N502" s="200">
        <v>548609</v>
      </c>
      <c r="O502" s="201">
        <v>456</v>
      </c>
      <c r="P502" s="202">
        <v>406</v>
      </c>
      <c r="Q502" s="197">
        <v>1454567</v>
      </c>
      <c r="R502" s="198">
        <v>339</v>
      </c>
      <c r="S502" s="199">
        <v>310</v>
      </c>
      <c r="T502" s="200">
        <v>142416</v>
      </c>
      <c r="U502" s="201">
        <v>204</v>
      </c>
      <c r="V502" s="202">
        <v>192</v>
      </c>
      <c r="W502" s="197">
        <v>14448</v>
      </c>
      <c r="X502" s="198">
        <v>263</v>
      </c>
      <c r="Y502" s="199">
        <v>218</v>
      </c>
      <c r="Z502" s="200">
        <v>540</v>
      </c>
      <c r="AA502" s="203">
        <v>384</v>
      </c>
      <c r="AB502" s="195">
        <v>0</v>
      </c>
      <c r="AC502" s="204">
        <v>60</v>
      </c>
      <c r="AD502" s="205">
        <v>40</v>
      </c>
    </row>
    <row r="503" spans="1:30" s="3" customFormat="1">
      <c r="A503" s="658" t="s">
        <v>3203</v>
      </c>
      <c r="B503" s="658"/>
    </row>
    <row r="504" spans="1:30" ht="22.5" customHeight="1">
      <c r="A504" s="716"/>
      <c r="B504" s="716"/>
      <c r="C504" s="661" t="s">
        <v>3204</v>
      </c>
      <c r="D504" s="661"/>
      <c r="E504" s="211">
        <v>4569091833</v>
      </c>
      <c r="G504" s="704">
        <v>5775097254</v>
      </c>
      <c r="H504" s="704"/>
      <c r="J504" s="704">
        <v>1815085404</v>
      </c>
      <c r="K504" s="663"/>
      <c r="M504" s="704">
        <v>1863291751</v>
      </c>
      <c r="N504" s="663"/>
      <c r="P504" s="704">
        <v>4676414590</v>
      </c>
      <c r="Q504" s="663"/>
      <c r="S504" s="704">
        <v>457548079</v>
      </c>
      <c r="T504" s="663"/>
      <c r="V504" s="704">
        <v>10250472</v>
      </c>
      <c r="W504" s="663"/>
      <c r="Y504" s="704">
        <v>545988</v>
      </c>
      <c r="Z504" s="663"/>
      <c r="AA504" s="90"/>
      <c r="AB504" s="90"/>
      <c r="AC504" s="90"/>
      <c r="AD504" s="90"/>
    </row>
    <row r="505" spans="1:30" hidden="1">
      <c r="A505" s="3"/>
      <c r="B505" s="3"/>
      <c r="D505" s="88"/>
      <c r="E505" s="90"/>
      <c r="H505" s="90"/>
      <c r="K505" s="90"/>
      <c r="N505" s="90"/>
      <c r="Q505" s="90"/>
      <c r="T505" s="90"/>
      <c r="W505" s="90"/>
      <c r="Z505" s="90"/>
      <c r="AA505" s="90"/>
      <c r="AB505" s="90"/>
      <c r="AC505" s="90"/>
      <c r="AD505" s="90"/>
    </row>
    <row r="506" spans="1:30" hidden="1">
      <c r="C506" s="87">
        <f>SUM(E504:AB504)</f>
        <v>19167325371</v>
      </c>
      <c r="D506" s="88" t="s">
        <v>1316</v>
      </c>
      <c r="E506" s="90">
        <f>E504/500</f>
        <v>9138183.6659999993</v>
      </c>
      <c r="H506" s="90">
        <f>G504/500</f>
        <v>11550194.507999999</v>
      </c>
      <c r="K506" s="90">
        <f>J504/500</f>
        <v>3630170.8080000002</v>
      </c>
      <c r="N506" s="90">
        <f>M504/500</f>
        <v>3726583.5019999999</v>
      </c>
      <c r="Q506" s="90">
        <f>P504/500</f>
        <v>9352829.1799999997</v>
      </c>
      <c r="T506" s="90">
        <f>S504/500</f>
        <v>915096.15800000005</v>
      </c>
      <c r="W506" s="90">
        <f>V504/500</f>
        <v>20500.944</v>
      </c>
      <c r="Z506" s="90">
        <f>Y504/500</f>
        <v>1091.9760000000001</v>
      </c>
      <c r="AA506" s="90"/>
    </row>
    <row r="507" spans="1:30" hidden="1"/>
    <row r="508" spans="1:30" hidden="1">
      <c r="E508" s="90">
        <f>SUM(E3:E502)</f>
        <v>4416263745</v>
      </c>
      <c r="H508" s="90">
        <f>SUM(H3:H502)</f>
        <v>5604639832</v>
      </c>
      <c r="K508" s="90">
        <f>SUM(K3:K502)</f>
        <v>1775913419</v>
      </c>
      <c r="N508" s="90">
        <f>SUM(N3:N502)</f>
        <v>1817859564</v>
      </c>
      <c r="Q508" s="90">
        <f>SUM(Q3:Q502)</f>
        <v>4561442385</v>
      </c>
      <c r="T508" s="90">
        <f>SUM(T3:T502)</f>
        <v>442986438</v>
      </c>
      <c r="W508" s="90">
        <f>SUM(W3:W502)</f>
        <v>9813102</v>
      </c>
      <c r="Z508" s="90">
        <f>SUM(Z3:Z502)</f>
        <v>533779</v>
      </c>
      <c r="AA508" s="90"/>
    </row>
    <row r="509" spans="1:30" hidden="1">
      <c r="E509" s="90">
        <f>E504-E508</f>
        <v>152828088</v>
      </c>
      <c r="H509" s="90">
        <f>G504-H508</f>
        <v>170457422</v>
      </c>
      <c r="K509" s="90">
        <f>J504-K508</f>
        <v>39171985</v>
      </c>
      <c r="N509" s="90">
        <f>M504-N508</f>
        <v>45432187</v>
      </c>
      <c r="Q509" s="90">
        <f>P504-Q508</f>
        <v>114972205</v>
      </c>
      <c r="T509" s="90">
        <f>S504-T508</f>
        <v>14561641</v>
      </c>
      <c r="W509" s="90">
        <f>V504-W508</f>
        <v>437370</v>
      </c>
      <c r="Z509" s="90">
        <f>Y504-Z508</f>
        <v>12209</v>
      </c>
      <c r="AA509" s="90"/>
    </row>
    <row r="510" spans="1:30" hidden="1">
      <c r="E510" s="101">
        <f>E509/E508*100</f>
        <v>3.4605742959312318</v>
      </c>
      <c r="F510" s="101"/>
      <c r="G510" s="101"/>
      <c r="H510" s="101">
        <f>H509/H508*100</f>
        <v>3.0413626407671006</v>
      </c>
      <c r="I510" s="101"/>
      <c r="J510" s="101"/>
      <c r="K510" s="101">
        <f>K509/K508*100</f>
        <v>2.2057373169722077</v>
      </c>
      <c r="L510" s="101"/>
      <c r="M510" s="101"/>
      <c r="N510" s="101">
        <f>N509/N508*100</f>
        <v>2.499213245055711</v>
      </c>
      <c r="O510" s="101"/>
      <c r="P510" s="101"/>
      <c r="Q510" s="101">
        <f>Q509/Q508*100</f>
        <v>2.520523012152438</v>
      </c>
      <c r="R510" s="101"/>
      <c r="S510" s="101"/>
      <c r="T510" s="101">
        <f>T509/T508*100</f>
        <v>3.287152777349811</v>
      </c>
      <c r="U510" s="101"/>
      <c r="V510" s="101"/>
      <c r="W510" s="101">
        <f>W509/W508*100</f>
        <v>4.4570004469534714</v>
      </c>
      <c r="X510" s="101"/>
      <c r="Y510" s="101"/>
      <c r="Z510" s="101">
        <f>Z509/Z508*100</f>
        <v>2.2872761948296954</v>
      </c>
      <c r="AA510" s="101"/>
    </row>
  </sheetData>
  <sheetProtection password="CFD1" sheet="1" objects="1" scenarios="1" autoFilter="0"/>
  <autoFilter ref="A2:AD504"/>
  <mergeCells count="24">
    <mergeCell ref="AC1:AC2"/>
    <mergeCell ref="AD1:AD2"/>
    <mergeCell ref="AB1:AB2"/>
    <mergeCell ref="X1:Z1"/>
    <mergeCell ref="AA1:AA2"/>
    <mergeCell ref="L1:N1"/>
    <mergeCell ref="O1:Q1"/>
    <mergeCell ref="R1:T1"/>
    <mergeCell ref="U1:W1"/>
    <mergeCell ref="E1:E2"/>
    <mergeCell ref="F1:H1"/>
    <mergeCell ref="I1:K1"/>
    <mergeCell ref="B1:B2"/>
    <mergeCell ref="C1:C2"/>
    <mergeCell ref="D1:D2"/>
    <mergeCell ref="A503:B504"/>
    <mergeCell ref="C504:D504"/>
    <mergeCell ref="G504:H504"/>
    <mergeCell ref="J504:K504"/>
    <mergeCell ref="Y504:Z504"/>
    <mergeCell ref="M504:N504"/>
    <mergeCell ref="P504:Q504"/>
    <mergeCell ref="S504:T504"/>
    <mergeCell ref="V504:W504"/>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29" man="1"/>
    <brk id="102" max="29" man="1"/>
    <brk id="152" max="29" man="1"/>
    <brk id="202" max="29" man="1"/>
    <brk id="252" max="16383" man="1"/>
    <brk id="302" max="29" man="1"/>
    <brk id="352" max="29" man="1"/>
    <brk id="402" max="29" man="1"/>
    <brk id="452" max="29" man="1"/>
  </rowBreaks>
  <colBreaks count="1" manualBreakCount="1">
    <brk id="17" max="503"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5">
    <tabColor indexed="43"/>
  </sheetPr>
  <dimension ref="A1:IU512"/>
  <sheetViews>
    <sheetView showGridLines="0" zoomScale="80" zoomScaleNormal="80" zoomScaleSheetLayoutView="42" workbookViewId="0">
      <pane ySplit="2" topLeftCell="A3" activePane="bottomLeft" state="frozen"/>
      <selection pane="bottomLeft"/>
    </sheetView>
  </sheetViews>
  <sheetFormatPr defaultColWidth="0" defaultRowHeight="12.75" zeroHeight="1"/>
  <cols>
    <col min="1" max="1" width="15.7109375" style="89" customWidth="1"/>
    <col min="2" max="2" width="56.85546875" style="89" customWidth="1"/>
    <col min="3" max="3" width="15.7109375" style="89" customWidth="1"/>
    <col min="4" max="4" width="9" style="89" customWidth="1"/>
    <col min="5" max="5" width="16" style="89" customWidth="1"/>
    <col min="6" max="7" width="11" style="89" customWidth="1"/>
    <col min="8" max="8" width="16" style="89" customWidth="1"/>
    <col min="9" max="10" width="11" style="89" customWidth="1"/>
    <col min="11" max="11" width="15" style="89" customWidth="1"/>
    <col min="12" max="13" width="11" style="89" customWidth="1"/>
    <col min="14" max="14" width="14.140625" style="89" customWidth="1"/>
    <col min="15" max="16" width="11" style="89" customWidth="1"/>
    <col min="17" max="17" width="15.7109375" style="89" customWidth="1"/>
    <col min="18" max="19" width="11" style="89" customWidth="1"/>
    <col min="20" max="20" width="13.85546875" style="89" customWidth="1"/>
    <col min="21" max="22" width="11" style="89" customWidth="1"/>
    <col min="23" max="23" width="13.85546875" style="89" customWidth="1"/>
    <col min="24" max="25" width="11" style="89" customWidth="1"/>
    <col min="26" max="27" width="13.85546875" style="89" customWidth="1"/>
    <col min="28" max="28" width="13.85546875" style="89" bestFit="1" customWidth="1"/>
    <col min="29" max="30" width="13.85546875" style="89" customWidth="1"/>
    <col min="31" max="255" width="9.140625" style="89" hidden="1" customWidth="1"/>
    <col min="256" max="16384" width="0" style="89" hidden="1"/>
  </cols>
  <sheetData>
    <row r="1" spans="1:30" s="16" customFormat="1" ht="37.5" customHeight="1">
      <c r="A1" s="15" t="s">
        <v>3033</v>
      </c>
      <c r="B1" s="686" t="s">
        <v>3034</v>
      </c>
      <c r="C1" s="688" t="s">
        <v>3035</v>
      </c>
      <c r="D1" s="670" t="s">
        <v>817</v>
      </c>
      <c r="E1" s="688" t="s">
        <v>1285</v>
      </c>
      <c r="F1" s="690" t="s">
        <v>3039</v>
      </c>
      <c r="G1" s="703"/>
      <c r="H1" s="697"/>
      <c r="I1" s="690" t="s">
        <v>3176</v>
      </c>
      <c r="J1" s="703"/>
      <c r="K1" s="697"/>
      <c r="L1" s="710" t="s">
        <v>2818</v>
      </c>
      <c r="M1" s="692"/>
      <c r="N1" s="689"/>
      <c r="O1" s="694" t="s">
        <v>3043</v>
      </c>
      <c r="P1" s="699"/>
      <c r="Q1" s="700"/>
      <c r="R1" s="672" t="s">
        <v>85</v>
      </c>
      <c r="S1" s="699"/>
      <c r="T1" s="700"/>
      <c r="U1" s="672" t="s">
        <v>83</v>
      </c>
      <c r="V1" s="701"/>
      <c r="W1" s="702"/>
      <c r="X1" s="672" t="s">
        <v>3032</v>
      </c>
      <c r="Y1" s="673"/>
      <c r="Z1" s="674"/>
      <c r="AA1" s="675" t="s">
        <v>935</v>
      </c>
      <c r="AB1" s="670" t="s">
        <v>3044</v>
      </c>
      <c r="AC1" s="686" t="s">
        <v>3045</v>
      </c>
      <c r="AD1" s="688" t="s">
        <v>3046</v>
      </c>
    </row>
    <row r="2" spans="1:30" s="17" customFormat="1" ht="24" customHeight="1">
      <c r="A2" s="130">
        <v>1995</v>
      </c>
      <c r="B2" s="687"/>
      <c r="C2" s="697"/>
      <c r="D2" s="711"/>
      <c r="E2" s="693"/>
      <c r="F2" s="118" t="s">
        <v>933</v>
      </c>
      <c r="G2" s="119" t="s">
        <v>934</v>
      </c>
      <c r="H2" s="128" t="s">
        <v>1286</v>
      </c>
      <c r="I2" s="118" t="s">
        <v>933</v>
      </c>
      <c r="J2" s="119" t="s">
        <v>934</v>
      </c>
      <c r="K2" s="128" t="s">
        <v>1286</v>
      </c>
      <c r="L2" s="118" t="s">
        <v>933</v>
      </c>
      <c r="M2" s="119" t="s">
        <v>934</v>
      </c>
      <c r="N2" s="128" t="s">
        <v>1286</v>
      </c>
      <c r="O2" s="118" t="s">
        <v>933</v>
      </c>
      <c r="P2" s="119" t="s">
        <v>934</v>
      </c>
      <c r="Q2" s="128" t="s">
        <v>1286</v>
      </c>
      <c r="R2" s="118" t="s">
        <v>933</v>
      </c>
      <c r="S2" s="119" t="s">
        <v>934</v>
      </c>
      <c r="T2" s="128" t="s">
        <v>1286</v>
      </c>
      <c r="U2" s="118" t="s">
        <v>933</v>
      </c>
      <c r="V2" s="119" t="s">
        <v>934</v>
      </c>
      <c r="W2" s="129" t="s">
        <v>84</v>
      </c>
      <c r="X2" s="118" t="s">
        <v>933</v>
      </c>
      <c r="Y2" s="119" t="s">
        <v>934</v>
      </c>
      <c r="Z2" s="129" t="s">
        <v>3049</v>
      </c>
      <c r="AA2" s="717"/>
      <c r="AB2" s="671"/>
      <c r="AC2" s="686"/>
      <c r="AD2" s="688"/>
    </row>
    <row r="3" spans="1:30" s="3" customFormat="1" ht="18.75" customHeight="1">
      <c r="A3" s="18">
        <v>1</v>
      </c>
      <c r="B3" s="20" t="s">
        <v>3050</v>
      </c>
      <c r="C3" s="21" t="s">
        <v>3054</v>
      </c>
      <c r="D3" s="22">
        <v>1</v>
      </c>
      <c r="E3" s="24">
        <v>280181274.38200003</v>
      </c>
      <c r="F3" s="25">
        <v>1</v>
      </c>
      <c r="G3" s="26">
        <v>1</v>
      </c>
      <c r="H3" s="27">
        <v>314683293.55199999</v>
      </c>
      <c r="I3" s="28">
        <v>1</v>
      </c>
      <c r="J3" s="29">
        <v>1</v>
      </c>
      <c r="K3" s="24">
        <v>118461776.54000001</v>
      </c>
      <c r="L3" s="25">
        <v>7</v>
      </c>
      <c r="M3" s="26">
        <v>6</v>
      </c>
      <c r="N3" s="27">
        <v>15790909.631999999</v>
      </c>
      <c r="O3" s="28">
        <v>5</v>
      </c>
      <c r="P3" s="29">
        <v>5</v>
      </c>
      <c r="Q3" s="24">
        <v>73560941.414000005</v>
      </c>
      <c r="R3" s="25">
        <v>494</v>
      </c>
      <c r="S3" s="26">
        <v>50</v>
      </c>
      <c r="T3" s="27">
        <v>-4997644.3310000002</v>
      </c>
      <c r="U3" s="28">
        <v>9</v>
      </c>
      <c r="V3" s="29">
        <v>3</v>
      </c>
      <c r="W3" s="24">
        <v>133436</v>
      </c>
      <c r="X3" s="25">
        <v>16</v>
      </c>
      <c r="Y3" s="26">
        <v>13</v>
      </c>
      <c r="Z3" s="27">
        <v>4658</v>
      </c>
      <c r="AA3" s="107">
        <v>354</v>
      </c>
      <c r="AB3" s="22">
        <v>97</v>
      </c>
      <c r="AC3" s="30">
        <v>3</v>
      </c>
      <c r="AD3" s="31">
        <v>0</v>
      </c>
    </row>
    <row r="4" spans="1:30" s="3" customFormat="1" ht="18.75" customHeight="1">
      <c r="A4" s="32">
        <v>2</v>
      </c>
      <c r="B4" s="34" t="s">
        <v>35</v>
      </c>
      <c r="C4" s="35" t="s">
        <v>3054</v>
      </c>
      <c r="D4" s="36">
        <v>2</v>
      </c>
      <c r="E4" s="38">
        <v>113259348.256</v>
      </c>
      <c r="F4" s="39">
        <v>3</v>
      </c>
      <c r="G4" s="40">
        <v>3</v>
      </c>
      <c r="H4" s="41">
        <v>113259348.256</v>
      </c>
      <c r="I4" s="42">
        <v>3</v>
      </c>
      <c r="J4" s="43">
        <v>3</v>
      </c>
      <c r="K4" s="38">
        <v>39062039.303999998</v>
      </c>
      <c r="L4" s="39">
        <v>1</v>
      </c>
      <c r="M4" s="40">
        <v>1</v>
      </c>
      <c r="N4" s="41">
        <v>211247435.83500001</v>
      </c>
      <c r="O4" s="42">
        <v>1</v>
      </c>
      <c r="P4" s="43">
        <v>1</v>
      </c>
      <c r="Q4" s="38">
        <v>429590474.89300001</v>
      </c>
      <c r="R4" s="39">
        <v>9</v>
      </c>
      <c r="S4" s="40">
        <v>6</v>
      </c>
      <c r="T4" s="41">
        <v>4717189.6960000005</v>
      </c>
      <c r="U4" s="42" t="s">
        <v>3052</v>
      </c>
      <c r="V4" s="43" t="s">
        <v>3052</v>
      </c>
      <c r="W4" s="44" t="s">
        <v>3052</v>
      </c>
      <c r="X4" s="39">
        <v>2</v>
      </c>
      <c r="Y4" s="40">
        <v>2</v>
      </c>
      <c r="Z4" s="41">
        <v>20184</v>
      </c>
      <c r="AA4" s="108">
        <v>400</v>
      </c>
      <c r="AB4" s="45">
        <v>100</v>
      </c>
      <c r="AC4" s="37">
        <v>0</v>
      </c>
      <c r="AD4" s="46">
        <v>0</v>
      </c>
    </row>
    <row r="5" spans="1:30" s="3" customFormat="1" ht="18.75" customHeight="1">
      <c r="A5" s="32">
        <v>3</v>
      </c>
      <c r="B5" s="34" t="s">
        <v>2409</v>
      </c>
      <c r="C5" s="35" t="s">
        <v>3054</v>
      </c>
      <c r="D5" s="45">
        <v>3</v>
      </c>
      <c r="E5" s="38">
        <v>89442133.726999998</v>
      </c>
      <c r="F5" s="39">
        <v>4</v>
      </c>
      <c r="G5" s="40">
        <v>4</v>
      </c>
      <c r="H5" s="41">
        <v>94405550.711999997</v>
      </c>
      <c r="I5" s="42">
        <v>2</v>
      </c>
      <c r="J5" s="43">
        <v>2</v>
      </c>
      <c r="K5" s="38">
        <v>52211945.642999999</v>
      </c>
      <c r="L5" s="39">
        <v>3</v>
      </c>
      <c r="M5" s="40">
        <v>3</v>
      </c>
      <c r="N5" s="41">
        <v>25601024.469999999</v>
      </c>
      <c r="O5" s="42">
        <v>2</v>
      </c>
      <c r="P5" s="43">
        <v>2</v>
      </c>
      <c r="Q5" s="38">
        <v>141465591.16100001</v>
      </c>
      <c r="R5" s="39">
        <v>2</v>
      </c>
      <c r="S5" s="40">
        <v>2</v>
      </c>
      <c r="T5" s="41">
        <v>13205214.368000001</v>
      </c>
      <c r="U5" s="42">
        <v>5</v>
      </c>
      <c r="V5" s="43">
        <v>1</v>
      </c>
      <c r="W5" s="38">
        <v>201209</v>
      </c>
      <c r="X5" s="39">
        <v>1</v>
      </c>
      <c r="Y5" s="40">
        <v>1</v>
      </c>
      <c r="Z5" s="41">
        <v>43281</v>
      </c>
      <c r="AA5" s="108">
        <v>314</v>
      </c>
      <c r="AB5" s="45">
        <v>100</v>
      </c>
      <c r="AC5" s="37">
        <v>0</v>
      </c>
      <c r="AD5" s="46">
        <v>0</v>
      </c>
    </row>
    <row r="6" spans="1:30" s="3" customFormat="1" ht="18.75" customHeight="1">
      <c r="A6" s="32">
        <v>4</v>
      </c>
      <c r="B6" s="34" t="s">
        <v>2411</v>
      </c>
      <c r="C6" s="35" t="s">
        <v>3054</v>
      </c>
      <c r="D6" s="45">
        <v>4</v>
      </c>
      <c r="E6" s="38">
        <v>54714210</v>
      </c>
      <c r="F6" s="39">
        <v>5</v>
      </c>
      <c r="G6" s="40">
        <v>5</v>
      </c>
      <c r="H6" s="41">
        <v>54714210</v>
      </c>
      <c r="I6" s="42">
        <v>4</v>
      </c>
      <c r="J6" s="43">
        <v>4</v>
      </c>
      <c r="K6" s="38">
        <v>32926315.037</v>
      </c>
      <c r="L6" s="39">
        <v>2</v>
      </c>
      <c r="M6" s="40">
        <v>2</v>
      </c>
      <c r="N6" s="41">
        <v>66016765</v>
      </c>
      <c r="O6" s="42">
        <v>3</v>
      </c>
      <c r="P6" s="43">
        <v>3</v>
      </c>
      <c r="Q6" s="38">
        <v>85325750</v>
      </c>
      <c r="R6" s="39">
        <v>1</v>
      </c>
      <c r="S6" s="40">
        <v>1</v>
      </c>
      <c r="T6" s="41">
        <v>36093836.262999997</v>
      </c>
      <c r="U6" s="42">
        <v>6</v>
      </c>
      <c r="V6" s="43">
        <v>2</v>
      </c>
      <c r="W6" s="38">
        <v>155692</v>
      </c>
      <c r="X6" s="39">
        <v>8</v>
      </c>
      <c r="Y6" s="40">
        <v>8</v>
      </c>
      <c r="Z6" s="41">
        <v>7504</v>
      </c>
      <c r="AA6" s="108">
        <v>351</v>
      </c>
      <c r="AB6" s="45">
        <v>94</v>
      </c>
      <c r="AC6" s="37">
        <v>6</v>
      </c>
      <c r="AD6" s="46">
        <v>0</v>
      </c>
    </row>
    <row r="7" spans="1:30" s="3" customFormat="1" ht="18.75" customHeight="1">
      <c r="A7" s="152">
        <v>5</v>
      </c>
      <c r="B7" s="154" t="s">
        <v>1528</v>
      </c>
      <c r="C7" s="155" t="s">
        <v>3056</v>
      </c>
      <c r="D7" s="156">
        <v>1</v>
      </c>
      <c r="E7" s="158">
        <v>42900165.615000002</v>
      </c>
      <c r="F7" s="159">
        <v>7</v>
      </c>
      <c r="G7" s="160">
        <v>2</v>
      </c>
      <c r="H7" s="161">
        <v>49472329.501999997</v>
      </c>
      <c r="I7" s="162">
        <v>9</v>
      </c>
      <c r="J7" s="163">
        <v>2</v>
      </c>
      <c r="K7" s="158">
        <v>13466312.887</v>
      </c>
      <c r="L7" s="159">
        <v>9</v>
      </c>
      <c r="M7" s="160">
        <v>2</v>
      </c>
      <c r="N7" s="161">
        <v>10799596.397</v>
      </c>
      <c r="O7" s="162">
        <v>11</v>
      </c>
      <c r="P7" s="163">
        <v>4</v>
      </c>
      <c r="Q7" s="158">
        <v>25411679.155000001</v>
      </c>
      <c r="R7" s="159">
        <v>13</v>
      </c>
      <c r="S7" s="160">
        <v>6</v>
      </c>
      <c r="T7" s="161">
        <v>4272129.0060000001</v>
      </c>
      <c r="U7" s="162">
        <v>26</v>
      </c>
      <c r="V7" s="163">
        <v>22</v>
      </c>
      <c r="W7" s="158">
        <v>74085</v>
      </c>
      <c r="X7" s="159">
        <v>26</v>
      </c>
      <c r="Y7" s="160">
        <v>9</v>
      </c>
      <c r="Z7" s="161">
        <v>3121</v>
      </c>
      <c r="AA7" s="164">
        <v>382</v>
      </c>
      <c r="AB7" s="156">
        <v>0</v>
      </c>
      <c r="AC7" s="165">
        <v>100</v>
      </c>
      <c r="AD7" s="166">
        <v>0</v>
      </c>
    </row>
    <row r="8" spans="1:30" s="3" customFormat="1" ht="18.75" customHeight="1">
      <c r="A8" s="167">
        <v>6</v>
      </c>
      <c r="B8" s="169" t="s">
        <v>1530</v>
      </c>
      <c r="C8" s="170" t="s">
        <v>3056</v>
      </c>
      <c r="D8" s="171">
        <v>2</v>
      </c>
      <c r="E8" s="173">
        <v>40208966.329000004</v>
      </c>
      <c r="F8" s="174">
        <v>9</v>
      </c>
      <c r="G8" s="175">
        <v>4</v>
      </c>
      <c r="H8" s="176">
        <v>41597672.542999998</v>
      </c>
      <c r="I8" s="177">
        <v>13</v>
      </c>
      <c r="J8" s="178">
        <v>5</v>
      </c>
      <c r="K8" s="173">
        <v>8925548.6309999991</v>
      </c>
      <c r="L8" s="174">
        <v>6</v>
      </c>
      <c r="M8" s="175">
        <v>1</v>
      </c>
      <c r="N8" s="176">
        <v>15983517.786</v>
      </c>
      <c r="O8" s="177">
        <v>9</v>
      </c>
      <c r="P8" s="178">
        <v>2</v>
      </c>
      <c r="Q8" s="173">
        <v>27628361.491999999</v>
      </c>
      <c r="R8" s="174">
        <v>10</v>
      </c>
      <c r="S8" s="175">
        <v>4</v>
      </c>
      <c r="T8" s="176">
        <v>4702211.9749999996</v>
      </c>
      <c r="U8" s="177">
        <v>3</v>
      </c>
      <c r="V8" s="178">
        <v>3</v>
      </c>
      <c r="W8" s="173">
        <v>214242</v>
      </c>
      <c r="X8" s="174">
        <v>11</v>
      </c>
      <c r="Y8" s="175">
        <v>1</v>
      </c>
      <c r="Z8" s="176">
        <v>5709</v>
      </c>
      <c r="AA8" s="179">
        <v>384</v>
      </c>
      <c r="AB8" s="171">
        <v>0</v>
      </c>
      <c r="AC8" s="180">
        <v>63</v>
      </c>
      <c r="AD8" s="181">
        <v>37</v>
      </c>
    </row>
    <row r="9" spans="1:30" s="3" customFormat="1" ht="18.75" customHeight="1">
      <c r="A9" s="32">
        <v>7</v>
      </c>
      <c r="B9" s="34" t="s">
        <v>2410</v>
      </c>
      <c r="C9" s="35" t="s">
        <v>3054</v>
      </c>
      <c r="D9" s="45">
        <v>5</v>
      </c>
      <c r="E9" s="38">
        <v>33626141</v>
      </c>
      <c r="F9" s="39">
        <v>11</v>
      </c>
      <c r="G9" s="40">
        <v>7</v>
      </c>
      <c r="H9" s="41">
        <v>33626141</v>
      </c>
      <c r="I9" s="42">
        <v>5</v>
      </c>
      <c r="J9" s="43">
        <v>5</v>
      </c>
      <c r="K9" s="38">
        <v>18558677</v>
      </c>
      <c r="L9" s="39">
        <v>4</v>
      </c>
      <c r="M9" s="40">
        <v>4</v>
      </c>
      <c r="N9" s="41">
        <v>25482637</v>
      </c>
      <c r="O9" s="42">
        <v>4</v>
      </c>
      <c r="P9" s="43">
        <v>4</v>
      </c>
      <c r="Q9" s="38">
        <v>77770131</v>
      </c>
      <c r="R9" s="39">
        <v>3</v>
      </c>
      <c r="S9" s="40">
        <v>3</v>
      </c>
      <c r="T9" s="41">
        <v>10326026</v>
      </c>
      <c r="U9" s="42">
        <v>39</v>
      </c>
      <c r="V9" s="43">
        <v>8</v>
      </c>
      <c r="W9" s="38">
        <v>60000</v>
      </c>
      <c r="X9" s="39">
        <v>9</v>
      </c>
      <c r="Y9" s="40">
        <v>9</v>
      </c>
      <c r="Z9" s="41">
        <v>7176</v>
      </c>
      <c r="AA9" s="108">
        <v>371</v>
      </c>
      <c r="AB9" s="45">
        <v>51</v>
      </c>
      <c r="AC9" s="37">
        <v>49</v>
      </c>
      <c r="AD9" s="46">
        <v>0</v>
      </c>
    </row>
    <row r="10" spans="1:30" s="3" customFormat="1" ht="18.75" customHeight="1">
      <c r="A10" s="32">
        <v>8</v>
      </c>
      <c r="B10" s="34" t="s">
        <v>1531</v>
      </c>
      <c r="C10" s="35" t="s">
        <v>3054</v>
      </c>
      <c r="D10" s="45">
        <v>6</v>
      </c>
      <c r="E10" s="38">
        <v>30650536.546999998</v>
      </c>
      <c r="F10" s="39">
        <v>10</v>
      </c>
      <c r="G10" s="40">
        <v>6</v>
      </c>
      <c r="H10" s="41">
        <v>40507841.829999998</v>
      </c>
      <c r="I10" s="42">
        <v>6</v>
      </c>
      <c r="J10" s="43">
        <v>6</v>
      </c>
      <c r="K10" s="38">
        <v>17806766.045000002</v>
      </c>
      <c r="L10" s="39">
        <v>5</v>
      </c>
      <c r="M10" s="40">
        <v>5</v>
      </c>
      <c r="N10" s="41">
        <v>24459833.397</v>
      </c>
      <c r="O10" s="42">
        <v>6</v>
      </c>
      <c r="P10" s="43">
        <v>6</v>
      </c>
      <c r="Q10" s="38">
        <v>60026293.924000002</v>
      </c>
      <c r="R10" s="39">
        <v>11</v>
      </c>
      <c r="S10" s="40">
        <v>7</v>
      </c>
      <c r="T10" s="41">
        <v>4604776.8459999999</v>
      </c>
      <c r="U10" s="42">
        <v>331</v>
      </c>
      <c r="V10" s="43">
        <v>22</v>
      </c>
      <c r="W10" s="38">
        <v>2682</v>
      </c>
      <c r="X10" s="39">
        <v>3</v>
      </c>
      <c r="Y10" s="40">
        <v>3</v>
      </c>
      <c r="Z10" s="41">
        <v>19240</v>
      </c>
      <c r="AA10" s="108">
        <v>311</v>
      </c>
      <c r="AB10" s="45">
        <v>100</v>
      </c>
      <c r="AC10" s="37">
        <v>0</v>
      </c>
      <c r="AD10" s="46">
        <v>0</v>
      </c>
    </row>
    <row r="11" spans="1:30" s="3" customFormat="1" ht="18.75" customHeight="1">
      <c r="A11" s="137">
        <v>9</v>
      </c>
      <c r="B11" s="139" t="s">
        <v>1527</v>
      </c>
      <c r="C11" s="140" t="s">
        <v>3056</v>
      </c>
      <c r="D11" s="141">
        <v>3</v>
      </c>
      <c r="E11" s="143">
        <v>29265167.068</v>
      </c>
      <c r="F11" s="144">
        <v>13</v>
      </c>
      <c r="G11" s="145">
        <v>6</v>
      </c>
      <c r="H11" s="146">
        <v>29266140.634</v>
      </c>
      <c r="I11" s="147">
        <v>10</v>
      </c>
      <c r="J11" s="148">
        <v>3</v>
      </c>
      <c r="K11" s="143">
        <v>10421078.254000001</v>
      </c>
      <c r="L11" s="144">
        <v>11</v>
      </c>
      <c r="M11" s="145">
        <v>4</v>
      </c>
      <c r="N11" s="146">
        <v>9668938.9680000003</v>
      </c>
      <c r="O11" s="147">
        <v>18</v>
      </c>
      <c r="P11" s="148">
        <v>9</v>
      </c>
      <c r="Q11" s="143">
        <v>14176960.355</v>
      </c>
      <c r="R11" s="144">
        <v>19</v>
      </c>
      <c r="S11" s="145">
        <v>11</v>
      </c>
      <c r="T11" s="146">
        <v>3506889.6529999999</v>
      </c>
      <c r="U11" s="147">
        <v>68</v>
      </c>
      <c r="V11" s="148">
        <v>59</v>
      </c>
      <c r="W11" s="143">
        <v>41373</v>
      </c>
      <c r="X11" s="144">
        <v>22</v>
      </c>
      <c r="Y11" s="145">
        <v>6</v>
      </c>
      <c r="Z11" s="146">
        <v>3654</v>
      </c>
      <c r="AA11" s="149">
        <v>384</v>
      </c>
      <c r="AB11" s="141">
        <v>0</v>
      </c>
      <c r="AC11" s="150">
        <v>43</v>
      </c>
      <c r="AD11" s="151">
        <v>57</v>
      </c>
    </row>
    <row r="12" spans="1:30" s="3" customFormat="1" ht="18.75" customHeight="1">
      <c r="A12" s="152">
        <v>10</v>
      </c>
      <c r="B12" s="154" t="s">
        <v>1016</v>
      </c>
      <c r="C12" s="155" t="s">
        <v>3056</v>
      </c>
      <c r="D12" s="156">
        <v>4</v>
      </c>
      <c r="E12" s="158">
        <v>22797159.734999999</v>
      </c>
      <c r="F12" s="159">
        <v>16</v>
      </c>
      <c r="G12" s="160">
        <v>9</v>
      </c>
      <c r="H12" s="161">
        <v>22797159.734999999</v>
      </c>
      <c r="I12" s="162">
        <v>7</v>
      </c>
      <c r="J12" s="163">
        <v>1</v>
      </c>
      <c r="K12" s="158">
        <v>14942143.003</v>
      </c>
      <c r="L12" s="159">
        <v>26</v>
      </c>
      <c r="M12" s="160">
        <v>17</v>
      </c>
      <c r="N12" s="161">
        <v>4942491.2350000003</v>
      </c>
      <c r="O12" s="162">
        <v>22</v>
      </c>
      <c r="P12" s="163">
        <v>13</v>
      </c>
      <c r="Q12" s="158">
        <v>12116814.07</v>
      </c>
      <c r="R12" s="159">
        <v>485</v>
      </c>
      <c r="S12" s="160">
        <v>444</v>
      </c>
      <c r="T12" s="161">
        <v>-788255.11399999994</v>
      </c>
      <c r="U12" s="162" t="s">
        <v>3052</v>
      </c>
      <c r="V12" s="163" t="s">
        <v>3052</v>
      </c>
      <c r="W12" s="206" t="s">
        <v>3052</v>
      </c>
      <c r="X12" s="159">
        <v>279</v>
      </c>
      <c r="Y12" s="160">
        <v>229</v>
      </c>
      <c r="Z12" s="161">
        <v>461</v>
      </c>
      <c r="AA12" s="164">
        <v>314</v>
      </c>
      <c r="AB12" s="156">
        <v>0</v>
      </c>
      <c r="AC12" s="165">
        <v>25</v>
      </c>
      <c r="AD12" s="166">
        <v>75</v>
      </c>
    </row>
    <row r="13" spans="1:30" s="3" customFormat="1" ht="18.75" customHeight="1">
      <c r="A13" s="18">
        <v>11</v>
      </c>
      <c r="B13" s="20" t="s">
        <v>1189</v>
      </c>
      <c r="C13" s="21" t="s">
        <v>2187</v>
      </c>
      <c r="D13" s="22">
        <v>5</v>
      </c>
      <c r="E13" s="24">
        <v>21106547.528999999</v>
      </c>
      <c r="F13" s="25">
        <v>17</v>
      </c>
      <c r="G13" s="26">
        <v>10</v>
      </c>
      <c r="H13" s="27">
        <v>21362705.25</v>
      </c>
      <c r="I13" s="28">
        <v>11</v>
      </c>
      <c r="J13" s="29">
        <v>4</v>
      </c>
      <c r="K13" s="24">
        <v>10296005.047</v>
      </c>
      <c r="L13" s="25">
        <v>10</v>
      </c>
      <c r="M13" s="26">
        <v>3</v>
      </c>
      <c r="N13" s="27">
        <v>9904749.7799999993</v>
      </c>
      <c r="O13" s="28">
        <v>14</v>
      </c>
      <c r="P13" s="29">
        <v>5</v>
      </c>
      <c r="Q13" s="24">
        <v>18814250.469000001</v>
      </c>
      <c r="R13" s="25">
        <v>5</v>
      </c>
      <c r="S13" s="26">
        <v>1</v>
      </c>
      <c r="T13" s="27">
        <v>7769706.0209999997</v>
      </c>
      <c r="U13" s="28">
        <v>8</v>
      </c>
      <c r="V13" s="29">
        <v>6</v>
      </c>
      <c r="W13" s="24">
        <v>136707</v>
      </c>
      <c r="X13" s="25">
        <v>24</v>
      </c>
      <c r="Y13" s="26">
        <v>8</v>
      </c>
      <c r="Z13" s="27">
        <v>3323</v>
      </c>
      <c r="AA13" s="107">
        <v>321</v>
      </c>
      <c r="AB13" s="22">
        <v>0</v>
      </c>
      <c r="AC13" s="30">
        <v>100</v>
      </c>
      <c r="AD13" s="31">
        <v>0</v>
      </c>
    </row>
    <row r="14" spans="1:30" s="3" customFormat="1" ht="18.75" customHeight="1">
      <c r="A14" s="32">
        <v>12</v>
      </c>
      <c r="B14" s="34" t="s">
        <v>36</v>
      </c>
      <c r="C14" s="35" t="s">
        <v>3054</v>
      </c>
      <c r="D14" s="45">
        <v>7</v>
      </c>
      <c r="E14" s="38">
        <v>20601100.941</v>
      </c>
      <c r="F14" s="39">
        <v>20</v>
      </c>
      <c r="G14" s="40">
        <v>8</v>
      </c>
      <c r="H14" s="41">
        <v>20601100.941</v>
      </c>
      <c r="I14" s="42">
        <v>375</v>
      </c>
      <c r="J14" s="43">
        <v>42</v>
      </c>
      <c r="K14" s="38">
        <v>397755.391</v>
      </c>
      <c r="L14" s="39" t="s">
        <v>3052</v>
      </c>
      <c r="M14" s="40" t="s">
        <v>3052</v>
      </c>
      <c r="N14" s="41">
        <v>-2156173.4440000001</v>
      </c>
      <c r="O14" s="42">
        <v>8</v>
      </c>
      <c r="P14" s="43">
        <v>7</v>
      </c>
      <c r="Q14" s="38">
        <v>31463968.634</v>
      </c>
      <c r="R14" s="39">
        <v>499</v>
      </c>
      <c r="S14" s="40">
        <v>54</v>
      </c>
      <c r="T14" s="41">
        <v>-11236905.1</v>
      </c>
      <c r="U14" s="42">
        <v>59</v>
      </c>
      <c r="V14" s="43">
        <v>9</v>
      </c>
      <c r="W14" s="38">
        <v>45769</v>
      </c>
      <c r="X14" s="39">
        <v>6</v>
      </c>
      <c r="Y14" s="40">
        <v>6</v>
      </c>
      <c r="Z14" s="41">
        <v>10054</v>
      </c>
      <c r="AA14" s="108">
        <v>371</v>
      </c>
      <c r="AB14" s="45">
        <v>100</v>
      </c>
      <c r="AC14" s="37">
        <v>0</v>
      </c>
      <c r="AD14" s="46">
        <v>0</v>
      </c>
    </row>
    <row r="15" spans="1:30" s="3" customFormat="1" ht="18.75" customHeight="1">
      <c r="A15" s="137">
        <v>13</v>
      </c>
      <c r="B15" s="188" t="s">
        <v>3052</v>
      </c>
      <c r="C15" s="140" t="s">
        <v>3056</v>
      </c>
      <c r="D15" s="141">
        <v>6</v>
      </c>
      <c r="E15" s="186" t="s">
        <v>3052</v>
      </c>
      <c r="F15" s="144">
        <v>14</v>
      </c>
      <c r="G15" s="145">
        <v>7</v>
      </c>
      <c r="H15" s="187" t="s">
        <v>3052</v>
      </c>
      <c r="I15" s="147">
        <v>31</v>
      </c>
      <c r="J15" s="148">
        <v>20</v>
      </c>
      <c r="K15" s="186" t="s">
        <v>3052</v>
      </c>
      <c r="L15" s="144">
        <v>45</v>
      </c>
      <c r="M15" s="145">
        <v>33</v>
      </c>
      <c r="N15" s="187" t="s">
        <v>3052</v>
      </c>
      <c r="O15" s="147">
        <v>25</v>
      </c>
      <c r="P15" s="148">
        <v>16</v>
      </c>
      <c r="Q15" s="186" t="s">
        <v>3052</v>
      </c>
      <c r="R15" s="144">
        <v>290</v>
      </c>
      <c r="S15" s="145">
        <v>264</v>
      </c>
      <c r="T15" s="187" t="s">
        <v>3052</v>
      </c>
      <c r="U15" s="147">
        <v>36</v>
      </c>
      <c r="V15" s="148">
        <v>30</v>
      </c>
      <c r="W15" s="186" t="s">
        <v>3052</v>
      </c>
      <c r="X15" s="144">
        <v>143</v>
      </c>
      <c r="Y15" s="145">
        <v>104</v>
      </c>
      <c r="Z15" s="187" t="s">
        <v>3052</v>
      </c>
      <c r="AA15" s="149">
        <v>311</v>
      </c>
      <c r="AB15" s="141">
        <v>0</v>
      </c>
      <c r="AC15" s="150">
        <v>3</v>
      </c>
      <c r="AD15" s="151">
        <v>97</v>
      </c>
    </row>
    <row r="16" spans="1:30" s="3" customFormat="1" ht="18.75" customHeight="1">
      <c r="A16" s="137">
        <v>14</v>
      </c>
      <c r="B16" s="139" t="s">
        <v>2417</v>
      </c>
      <c r="C16" s="140" t="s">
        <v>3056</v>
      </c>
      <c r="D16" s="141">
        <v>7</v>
      </c>
      <c r="E16" s="143">
        <v>18105280.807999998</v>
      </c>
      <c r="F16" s="144">
        <v>21</v>
      </c>
      <c r="G16" s="145">
        <v>13</v>
      </c>
      <c r="H16" s="146">
        <v>18698417.256000001</v>
      </c>
      <c r="I16" s="147">
        <v>19</v>
      </c>
      <c r="J16" s="148">
        <v>10</v>
      </c>
      <c r="K16" s="143">
        <v>5678818.2230000002</v>
      </c>
      <c r="L16" s="144">
        <v>17</v>
      </c>
      <c r="M16" s="145">
        <v>8</v>
      </c>
      <c r="N16" s="146">
        <v>7413482.443</v>
      </c>
      <c r="O16" s="147">
        <v>24</v>
      </c>
      <c r="P16" s="148">
        <v>15</v>
      </c>
      <c r="Q16" s="143">
        <v>11333814.941</v>
      </c>
      <c r="R16" s="144">
        <v>12</v>
      </c>
      <c r="S16" s="145">
        <v>5</v>
      </c>
      <c r="T16" s="146">
        <v>4420831.7039999999</v>
      </c>
      <c r="U16" s="147">
        <v>35</v>
      </c>
      <c r="V16" s="148">
        <v>29</v>
      </c>
      <c r="W16" s="143">
        <v>63001</v>
      </c>
      <c r="X16" s="144">
        <v>217</v>
      </c>
      <c r="Y16" s="145">
        <v>171</v>
      </c>
      <c r="Z16" s="146">
        <v>635</v>
      </c>
      <c r="AA16" s="149">
        <v>351</v>
      </c>
      <c r="AB16" s="141">
        <v>0</v>
      </c>
      <c r="AC16" s="150">
        <v>100</v>
      </c>
      <c r="AD16" s="151">
        <v>0</v>
      </c>
    </row>
    <row r="17" spans="1:30" s="3" customFormat="1" ht="18.75" customHeight="1">
      <c r="A17" s="152">
        <v>15</v>
      </c>
      <c r="B17" s="154" t="s">
        <v>2413</v>
      </c>
      <c r="C17" s="155" t="s">
        <v>3056</v>
      </c>
      <c r="D17" s="156">
        <v>8</v>
      </c>
      <c r="E17" s="158">
        <v>17665819</v>
      </c>
      <c r="F17" s="159">
        <v>22</v>
      </c>
      <c r="G17" s="160">
        <v>14</v>
      </c>
      <c r="H17" s="161">
        <v>17665819</v>
      </c>
      <c r="I17" s="162">
        <v>16</v>
      </c>
      <c r="J17" s="163">
        <v>7</v>
      </c>
      <c r="K17" s="158">
        <v>6160750</v>
      </c>
      <c r="L17" s="159">
        <v>24</v>
      </c>
      <c r="M17" s="160">
        <v>15</v>
      </c>
      <c r="N17" s="161">
        <v>5262671</v>
      </c>
      <c r="O17" s="162">
        <v>35</v>
      </c>
      <c r="P17" s="163">
        <v>25</v>
      </c>
      <c r="Q17" s="158">
        <v>9163987</v>
      </c>
      <c r="R17" s="159">
        <v>17</v>
      </c>
      <c r="S17" s="160">
        <v>9</v>
      </c>
      <c r="T17" s="161">
        <v>3938290</v>
      </c>
      <c r="U17" s="162">
        <v>198</v>
      </c>
      <c r="V17" s="163">
        <v>184</v>
      </c>
      <c r="W17" s="158">
        <v>12928</v>
      </c>
      <c r="X17" s="159">
        <v>61</v>
      </c>
      <c r="Y17" s="160">
        <v>32</v>
      </c>
      <c r="Z17" s="161">
        <v>1601</v>
      </c>
      <c r="AA17" s="164">
        <v>384</v>
      </c>
      <c r="AB17" s="156">
        <v>0</v>
      </c>
      <c r="AC17" s="165">
        <v>70</v>
      </c>
      <c r="AD17" s="166">
        <v>30</v>
      </c>
    </row>
    <row r="18" spans="1:30" s="3" customFormat="1" ht="18.75" customHeight="1">
      <c r="A18" s="167">
        <v>16</v>
      </c>
      <c r="B18" s="169" t="s">
        <v>219</v>
      </c>
      <c r="C18" s="170" t="s">
        <v>3056</v>
      </c>
      <c r="D18" s="182">
        <v>9</v>
      </c>
      <c r="E18" s="173">
        <v>16953678.322000001</v>
      </c>
      <c r="F18" s="174">
        <v>19</v>
      </c>
      <c r="G18" s="175">
        <v>12</v>
      </c>
      <c r="H18" s="176">
        <v>21015504.454999998</v>
      </c>
      <c r="I18" s="177">
        <v>85</v>
      </c>
      <c r="J18" s="178">
        <v>65</v>
      </c>
      <c r="K18" s="173">
        <v>1937699.6910000001</v>
      </c>
      <c r="L18" s="174">
        <v>115</v>
      </c>
      <c r="M18" s="175">
        <v>95</v>
      </c>
      <c r="N18" s="176">
        <v>1755155.8089999999</v>
      </c>
      <c r="O18" s="177">
        <v>20</v>
      </c>
      <c r="P18" s="178">
        <v>11</v>
      </c>
      <c r="Q18" s="173">
        <v>13101895.445</v>
      </c>
      <c r="R18" s="174">
        <v>164</v>
      </c>
      <c r="S18" s="175">
        <v>143</v>
      </c>
      <c r="T18" s="176">
        <v>441332.96899999998</v>
      </c>
      <c r="U18" s="177">
        <v>10</v>
      </c>
      <c r="V18" s="178">
        <v>7</v>
      </c>
      <c r="W18" s="173">
        <v>125987</v>
      </c>
      <c r="X18" s="174">
        <v>37</v>
      </c>
      <c r="Y18" s="175">
        <v>17</v>
      </c>
      <c r="Z18" s="176">
        <v>2340</v>
      </c>
      <c r="AA18" s="179">
        <v>384</v>
      </c>
      <c r="AB18" s="171">
        <v>7</v>
      </c>
      <c r="AC18" s="180">
        <v>23</v>
      </c>
      <c r="AD18" s="181">
        <v>70</v>
      </c>
    </row>
    <row r="19" spans="1:30" s="3" customFormat="1" ht="18.75" customHeight="1">
      <c r="A19" s="137">
        <v>17</v>
      </c>
      <c r="B19" s="139" t="s">
        <v>2415</v>
      </c>
      <c r="C19" s="140" t="s">
        <v>3056</v>
      </c>
      <c r="D19" s="141">
        <v>10</v>
      </c>
      <c r="E19" s="143">
        <v>16915016.370000001</v>
      </c>
      <c r="F19" s="144">
        <v>25</v>
      </c>
      <c r="G19" s="145">
        <v>16</v>
      </c>
      <c r="H19" s="146">
        <v>17073161.570999999</v>
      </c>
      <c r="I19" s="147">
        <v>84</v>
      </c>
      <c r="J19" s="148">
        <v>64</v>
      </c>
      <c r="K19" s="143">
        <v>1961952.423</v>
      </c>
      <c r="L19" s="144">
        <v>39</v>
      </c>
      <c r="M19" s="145">
        <v>28</v>
      </c>
      <c r="N19" s="146">
        <v>3818880.8459999999</v>
      </c>
      <c r="O19" s="147">
        <v>44</v>
      </c>
      <c r="P19" s="148">
        <v>31</v>
      </c>
      <c r="Q19" s="143">
        <v>8187083.977</v>
      </c>
      <c r="R19" s="144">
        <v>60</v>
      </c>
      <c r="S19" s="145">
        <v>42</v>
      </c>
      <c r="T19" s="146">
        <v>1201075.6070000001</v>
      </c>
      <c r="U19" s="147">
        <v>1</v>
      </c>
      <c r="V19" s="148">
        <v>1</v>
      </c>
      <c r="W19" s="143">
        <v>280409</v>
      </c>
      <c r="X19" s="144">
        <v>120</v>
      </c>
      <c r="Y19" s="145">
        <v>85</v>
      </c>
      <c r="Z19" s="146">
        <v>1020</v>
      </c>
      <c r="AA19" s="149">
        <v>371</v>
      </c>
      <c r="AB19" s="141">
        <v>0</v>
      </c>
      <c r="AC19" s="150">
        <v>100</v>
      </c>
      <c r="AD19" s="151">
        <v>0</v>
      </c>
    </row>
    <row r="20" spans="1:30" s="3" customFormat="1" ht="18.75" customHeight="1">
      <c r="A20" s="137">
        <v>18</v>
      </c>
      <c r="B20" s="139" t="s">
        <v>221</v>
      </c>
      <c r="C20" s="140" t="s">
        <v>3056</v>
      </c>
      <c r="D20" s="141">
        <v>11</v>
      </c>
      <c r="E20" s="143">
        <v>15518413.458000001</v>
      </c>
      <c r="F20" s="144">
        <v>29</v>
      </c>
      <c r="G20" s="145">
        <v>20</v>
      </c>
      <c r="H20" s="146">
        <v>15518413.458000001</v>
      </c>
      <c r="I20" s="147">
        <v>133</v>
      </c>
      <c r="J20" s="148">
        <v>109</v>
      </c>
      <c r="K20" s="143">
        <v>1411044.6310000001</v>
      </c>
      <c r="L20" s="144">
        <v>114</v>
      </c>
      <c r="M20" s="145">
        <v>94</v>
      </c>
      <c r="N20" s="146">
        <v>1774826.9240000001</v>
      </c>
      <c r="O20" s="147">
        <v>31</v>
      </c>
      <c r="P20" s="148">
        <v>21</v>
      </c>
      <c r="Q20" s="143">
        <v>9571325.5109999999</v>
      </c>
      <c r="R20" s="144">
        <v>101</v>
      </c>
      <c r="S20" s="145">
        <v>82</v>
      </c>
      <c r="T20" s="146">
        <v>750485.39399999997</v>
      </c>
      <c r="U20" s="147">
        <v>4</v>
      </c>
      <c r="V20" s="148">
        <v>4</v>
      </c>
      <c r="W20" s="143">
        <v>208508</v>
      </c>
      <c r="X20" s="144">
        <v>90</v>
      </c>
      <c r="Y20" s="145">
        <v>57</v>
      </c>
      <c r="Z20" s="146">
        <v>1260</v>
      </c>
      <c r="AA20" s="149">
        <v>321</v>
      </c>
      <c r="AB20" s="141">
        <v>0</v>
      </c>
      <c r="AC20" s="150">
        <v>100</v>
      </c>
      <c r="AD20" s="151">
        <v>0</v>
      </c>
    </row>
    <row r="21" spans="1:30" s="3" customFormat="1" ht="18.75" customHeight="1">
      <c r="A21" s="137">
        <v>19</v>
      </c>
      <c r="B21" s="139" t="s">
        <v>608</v>
      </c>
      <c r="C21" s="140" t="s">
        <v>3056</v>
      </c>
      <c r="D21" s="185">
        <v>12</v>
      </c>
      <c r="E21" s="143">
        <v>15222053.607999999</v>
      </c>
      <c r="F21" s="144">
        <v>28</v>
      </c>
      <c r="G21" s="145">
        <v>19</v>
      </c>
      <c r="H21" s="146">
        <v>15540140.889</v>
      </c>
      <c r="I21" s="147">
        <v>34</v>
      </c>
      <c r="J21" s="148">
        <v>23</v>
      </c>
      <c r="K21" s="143">
        <v>3430340.4440000001</v>
      </c>
      <c r="L21" s="144">
        <v>85</v>
      </c>
      <c r="M21" s="145">
        <v>70</v>
      </c>
      <c r="N21" s="146">
        <v>2357169.8480000002</v>
      </c>
      <c r="O21" s="147">
        <v>37</v>
      </c>
      <c r="P21" s="148">
        <v>27</v>
      </c>
      <c r="Q21" s="143">
        <v>8815071.9159999993</v>
      </c>
      <c r="R21" s="144">
        <v>70</v>
      </c>
      <c r="S21" s="145">
        <v>51</v>
      </c>
      <c r="T21" s="146">
        <v>1068649.2579999999</v>
      </c>
      <c r="U21" s="147">
        <v>60</v>
      </c>
      <c r="V21" s="148">
        <v>51</v>
      </c>
      <c r="W21" s="143">
        <v>43591</v>
      </c>
      <c r="X21" s="144">
        <v>28</v>
      </c>
      <c r="Y21" s="145">
        <v>10</v>
      </c>
      <c r="Z21" s="146">
        <v>3070</v>
      </c>
      <c r="AA21" s="149">
        <v>382</v>
      </c>
      <c r="AB21" s="141">
        <v>0</v>
      </c>
      <c r="AC21" s="150">
        <v>34</v>
      </c>
      <c r="AD21" s="151">
        <v>66</v>
      </c>
    </row>
    <row r="22" spans="1:30" s="3" customFormat="1" ht="18.75" customHeight="1">
      <c r="A22" s="152">
        <v>20</v>
      </c>
      <c r="B22" s="154" t="s">
        <v>159</v>
      </c>
      <c r="C22" s="155" t="s">
        <v>3056</v>
      </c>
      <c r="D22" s="156">
        <v>13</v>
      </c>
      <c r="E22" s="158">
        <v>14909521.812999999</v>
      </c>
      <c r="F22" s="159">
        <v>27</v>
      </c>
      <c r="G22" s="160">
        <v>18</v>
      </c>
      <c r="H22" s="161">
        <v>15815219.113</v>
      </c>
      <c r="I22" s="162" t="s">
        <v>3052</v>
      </c>
      <c r="J22" s="163" t="s">
        <v>3052</v>
      </c>
      <c r="K22" s="158">
        <v>-1291251.986</v>
      </c>
      <c r="L22" s="159">
        <v>19</v>
      </c>
      <c r="M22" s="160">
        <v>10</v>
      </c>
      <c r="N22" s="161">
        <v>6923049.7819999997</v>
      </c>
      <c r="O22" s="162">
        <v>7</v>
      </c>
      <c r="P22" s="163">
        <v>1</v>
      </c>
      <c r="Q22" s="158">
        <v>34592851.891000003</v>
      </c>
      <c r="R22" s="159">
        <v>434</v>
      </c>
      <c r="S22" s="160">
        <v>404</v>
      </c>
      <c r="T22" s="161">
        <v>9661.5249999999996</v>
      </c>
      <c r="U22" s="162">
        <v>2</v>
      </c>
      <c r="V22" s="163">
        <v>2</v>
      </c>
      <c r="W22" s="158">
        <v>221325</v>
      </c>
      <c r="X22" s="159">
        <v>243</v>
      </c>
      <c r="Y22" s="160">
        <v>197</v>
      </c>
      <c r="Z22" s="161">
        <v>550</v>
      </c>
      <c r="AA22" s="164">
        <v>371</v>
      </c>
      <c r="AB22" s="156">
        <v>0</v>
      </c>
      <c r="AC22" s="165">
        <v>90</v>
      </c>
      <c r="AD22" s="166">
        <v>10</v>
      </c>
    </row>
    <row r="23" spans="1:30" s="3" customFormat="1" ht="18.75" customHeight="1">
      <c r="A23" s="18">
        <v>21</v>
      </c>
      <c r="B23" s="20" t="s">
        <v>1289</v>
      </c>
      <c r="C23" s="21" t="s">
        <v>2187</v>
      </c>
      <c r="D23" s="22">
        <v>14</v>
      </c>
      <c r="E23" s="24">
        <v>14587858.998</v>
      </c>
      <c r="F23" s="25">
        <v>32</v>
      </c>
      <c r="G23" s="26">
        <v>23</v>
      </c>
      <c r="H23" s="27">
        <v>14587858.998</v>
      </c>
      <c r="I23" s="28">
        <v>22</v>
      </c>
      <c r="J23" s="29">
        <v>12</v>
      </c>
      <c r="K23" s="24">
        <v>4893782.6919999998</v>
      </c>
      <c r="L23" s="25">
        <v>70</v>
      </c>
      <c r="M23" s="26">
        <v>55</v>
      </c>
      <c r="N23" s="27">
        <v>2678043.7259999998</v>
      </c>
      <c r="O23" s="28">
        <v>15</v>
      </c>
      <c r="P23" s="29">
        <v>6</v>
      </c>
      <c r="Q23" s="24">
        <v>18297050.427000001</v>
      </c>
      <c r="R23" s="25">
        <v>54</v>
      </c>
      <c r="S23" s="26">
        <v>36</v>
      </c>
      <c r="T23" s="27">
        <v>1298291.673</v>
      </c>
      <c r="U23" s="28" t="s">
        <v>3052</v>
      </c>
      <c r="V23" s="29" t="s">
        <v>3052</v>
      </c>
      <c r="W23" s="64" t="s">
        <v>3052</v>
      </c>
      <c r="X23" s="25">
        <v>112</v>
      </c>
      <c r="Y23" s="26">
        <v>78</v>
      </c>
      <c r="Z23" s="27">
        <v>1067</v>
      </c>
      <c r="AA23" s="107">
        <v>400</v>
      </c>
      <c r="AB23" s="22">
        <v>0</v>
      </c>
      <c r="AC23" s="30">
        <v>100</v>
      </c>
      <c r="AD23" s="31">
        <v>0</v>
      </c>
    </row>
    <row r="24" spans="1:30" s="3" customFormat="1" ht="18.75" customHeight="1">
      <c r="A24" s="32">
        <v>22</v>
      </c>
      <c r="B24" s="34" t="s">
        <v>37</v>
      </c>
      <c r="C24" s="35" t="s">
        <v>3054</v>
      </c>
      <c r="D24" s="45">
        <v>8</v>
      </c>
      <c r="E24" s="38">
        <v>14241003</v>
      </c>
      <c r="F24" s="39">
        <v>23</v>
      </c>
      <c r="G24" s="40">
        <v>9</v>
      </c>
      <c r="H24" s="41">
        <v>17407611</v>
      </c>
      <c r="I24" s="42">
        <v>8</v>
      </c>
      <c r="J24" s="43">
        <v>7</v>
      </c>
      <c r="K24" s="38">
        <v>14718844</v>
      </c>
      <c r="L24" s="39">
        <v>8</v>
      </c>
      <c r="M24" s="40">
        <v>7</v>
      </c>
      <c r="N24" s="41">
        <v>14586367</v>
      </c>
      <c r="O24" s="42">
        <v>12</v>
      </c>
      <c r="P24" s="43">
        <v>8</v>
      </c>
      <c r="Q24" s="38">
        <v>23572500</v>
      </c>
      <c r="R24" s="39">
        <v>6</v>
      </c>
      <c r="S24" s="40">
        <v>5</v>
      </c>
      <c r="T24" s="41">
        <v>7518535</v>
      </c>
      <c r="U24" s="42" t="s">
        <v>3052</v>
      </c>
      <c r="V24" s="43" t="s">
        <v>3052</v>
      </c>
      <c r="W24" s="44" t="s">
        <v>3052</v>
      </c>
      <c r="X24" s="39">
        <v>18</v>
      </c>
      <c r="Y24" s="40">
        <v>14</v>
      </c>
      <c r="Z24" s="41">
        <v>4288</v>
      </c>
      <c r="AA24" s="108">
        <v>354</v>
      </c>
      <c r="AB24" s="45">
        <v>100</v>
      </c>
      <c r="AC24" s="37">
        <v>0</v>
      </c>
      <c r="AD24" s="46">
        <v>0</v>
      </c>
    </row>
    <row r="25" spans="1:30" s="3" customFormat="1" ht="18.75" customHeight="1">
      <c r="A25" s="137">
        <v>23</v>
      </c>
      <c r="B25" s="139" t="s">
        <v>1671</v>
      </c>
      <c r="C25" s="140" t="s">
        <v>3056</v>
      </c>
      <c r="D25" s="141">
        <v>15</v>
      </c>
      <c r="E25" s="143">
        <v>14083183.217</v>
      </c>
      <c r="F25" s="144">
        <v>31</v>
      </c>
      <c r="G25" s="145">
        <v>22</v>
      </c>
      <c r="H25" s="146">
        <v>14837276.221999999</v>
      </c>
      <c r="I25" s="147">
        <v>14</v>
      </c>
      <c r="J25" s="148">
        <v>6</v>
      </c>
      <c r="K25" s="143">
        <v>6817463.4800000004</v>
      </c>
      <c r="L25" s="144">
        <v>51</v>
      </c>
      <c r="M25" s="145">
        <v>38</v>
      </c>
      <c r="N25" s="146">
        <v>3182642.6009999998</v>
      </c>
      <c r="O25" s="147">
        <v>59</v>
      </c>
      <c r="P25" s="148">
        <v>45</v>
      </c>
      <c r="Q25" s="143">
        <v>6984708.2000000002</v>
      </c>
      <c r="R25" s="144">
        <v>21</v>
      </c>
      <c r="S25" s="145">
        <v>12</v>
      </c>
      <c r="T25" s="146">
        <v>3240237.5720000002</v>
      </c>
      <c r="U25" s="147">
        <v>29</v>
      </c>
      <c r="V25" s="148">
        <v>24</v>
      </c>
      <c r="W25" s="186" t="s">
        <v>3052</v>
      </c>
      <c r="X25" s="144">
        <v>62</v>
      </c>
      <c r="Y25" s="145">
        <v>33</v>
      </c>
      <c r="Z25" s="146">
        <v>1591</v>
      </c>
      <c r="AA25" s="149">
        <v>355</v>
      </c>
      <c r="AB25" s="141">
        <v>0</v>
      </c>
      <c r="AC25" s="150">
        <v>49</v>
      </c>
      <c r="AD25" s="151">
        <v>51</v>
      </c>
    </row>
    <row r="26" spans="1:30" s="3" customFormat="1" ht="18.75" customHeight="1">
      <c r="A26" s="137">
        <v>24</v>
      </c>
      <c r="B26" s="139" t="s">
        <v>706</v>
      </c>
      <c r="C26" s="140" t="s">
        <v>3056</v>
      </c>
      <c r="D26" s="141">
        <v>16</v>
      </c>
      <c r="E26" s="143">
        <v>12484055</v>
      </c>
      <c r="F26" s="144">
        <v>34</v>
      </c>
      <c r="G26" s="145">
        <v>25</v>
      </c>
      <c r="H26" s="146">
        <v>12782931</v>
      </c>
      <c r="I26" s="147">
        <v>18</v>
      </c>
      <c r="J26" s="148">
        <v>9</v>
      </c>
      <c r="K26" s="143">
        <v>5703539</v>
      </c>
      <c r="L26" s="144">
        <v>16</v>
      </c>
      <c r="M26" s="145">
        <v>7</v>
      </c>
      <c r="N26" s="146">
        <v>7761501</v>
      </c>
      <c r="O26" s="147">
        <v>23</v>
      </c>
      <c r="P26" s="148">
        <v>14</v>
      </c>
      <c r="Q26" s="143">
        <v>11962331</v>
      </c>
      <c r="R26" s="144">
        <v>16</v>
      </c>
      <c r="S26" s="145">
        <v>8</v>
      </c>
      <c r="T26" s="146">
        <v>3956984</v>
      </c>
      <c r="U26" s="147">
        <v>17</v>
      </c>
      <c r="V26" s="148">
        <v>13</v>
      </c>
      <c r="W26" s="143">
        <v>85567</v>
      </c>
      <c r="X26" s="144">
        <v>83</v>
      </c>
      <c r="Y26" s="145">
        <v>51</v>
      </c>
      <c r="Z26" s="146">
        <v>1332</v>
      </c>
      <c r="AA26" s="149">
        <v>355</v>
      </c>
      <c r="AB26" s="141">
        <v>0</v>
      </c>
      <c r="AC26" s="150">
        <v>64</v>
      </c>
      <c r="AD26" s="151">
        <v>36</v>
      </c>
    </row>
    <row r="27" spans="1:30" s="3" customFormat="1" ht="18.75" customHeight="1">
      <c r="A27" s="152">
        <v>25</v>
      </c>
      <c r="B27" s="154" t="s">
        <v>1533</v>
      </c>
      <c r="C27" s="155" t="s">
        <v>3056</v>
      </c>
      <c r="D27" s="156">
        <v>17</v>
      </c>
      <c r="E27" s="158">
        <v>11712460.606000001</v>
      </c>
      <c r="F27" s="159">
        <v>26</v>
      </c>
      <c r="G27" s="160">
        <v>17</v>
      </c>
      <c r="H27" s="161">
        <v>16565454.262</v>
      </c>
      <c r="I27" s="162">
        <v>35</v>
      </c>
      <c r="J27" s="163">
        <v>24</v>
      </c>
      <c r="K27" s="158">
        <v>3395633.997</v>
      </c>
      <c r="L27" s="159">
        <v>32</v>
      </c>
      <c r="M27" s="160">
        <v>21</v>
      </c>
      <c r="N27" s="161">
        <v>4183747.1749999998</v>
      </c>
      <c r="O27" s="162">
        <v>51</v>
      </c>
      <c r="P27" s="163">
        <v>37</v>
      </c>
      <c r="Q27" s="158">
        <v>7542727.1009999998</v>
      </c>
      <c r="R27" s="159">
        <v>29</v>
      </c>
      <c r="S27" s="160">
        <v>17</v>
      </c>
      <c r="T27" s="161">
        <v>2221647.5780000002</v>
      </c>
      <c r="U27" s="162" t="s">
        <v>3052</v>
      </c>
      <c r="V27" s="163" t="s">
        <v>3052</v>
      </c>
      <c r="W27" s="206" t="s">
        <v>3052</v>
      </c>
      <c r="X27" s="159">
        <v>231</v>
      </c>
      <c r="Y27" s="160">
        <v>185</v>
      </c>
      <c r="Z27" s="161">
        <v>598</v>
      </c>
      <c r="AA27" s="164">
        <v>354</v>
      </c>
      <c r="AB27" s="156">
        <v>0</v>
      </c>
      <c r="AC27" s="165">
        <v>65</v>
      </c>
      <c r="AD27" s="166">
        <v>35</v>
      </c>
    </row>
    <row r="28" spans="1:30" s="3" customFormat="1" ht="18.75" customHeight="1">
      <c r="A28" s="18">
        <v>26</v>
      </c>
      <c r="B28" s="20" t="s">
        <v>13</v>
      </c>
      <c r="C28" s="21" t="s">
        <v>2187</v>
      </c>
      <c r="D28" s="22">
        <v>18</v>
      </c>
      <c r="E28" s="24">
        <v>11365916.672</v>
      </c>
      <c r="F28" s="25">
        <v>35</v>
      </c>
      <c r="G28" s="26">
        <v>26</v>
      </c>
      <c r="H28" s="27">
        <v>12179071.304</v>
      </c>
      <c r="I28" s="28">
        <v>95</v>
      </c>
      <c r="J28" s="29">
        <v>74</v>
      </c>
      <c r="K28" s="24">
        <v>1802309.8230000001</v>
      </c>
      <c r="L28" s="25">
        <v>155</v>
      </c>
      <c r="M28" s="26">
        <v>133</v>
      </c>
      <c r="N28" s="27">
        <v>1376200.0190000001</v>
      </c>
      <c r="O28" s="28">
        <v>126</v>
      </c>
      <c r="P28" s="29">
        <v>103</v>
      </c>
      <c r="Q28" s="24">
        <v>3813883.5589999999</v>
      </c>
      <c r="R28" s="25">
        <v>133</v>
      </c>
      <c r="S28" s="26">
        <v>113</v>
      </c>
      <c r="T28" s="27">
        <v>551181.91099999996</v>
      </c>
      <c r="U28" s="28">
        <v>22</v>
      </c>
      <c r="V28" s="29">
        <v>18</v>
      </c>
      <c r="W28" s="24">
        <v>76127</v>
      </c>
      <c r="X28" s="25">
        <v>155</v>
      </c>
      <c r="Y28" s="26">
        <v>114</v>
      </c>
      <c r="Z28" s="27">
        <v>836</v>
      </c>
      <c r="AA28" s="107">
        <v>311</v>
      </c>
      <c r="AB28" s="22">
        <v>0</v>
      </c>
      <c r="AC28" s="30">
        <v>50</v>
      </c>
      <c r="AD28" s="31">
        <v>50</v>
      </c>
    </row>
    <row r="29" spans="1:30" s="3" customFormat="1" ht="18.75" customHeight="1">
      <c r="A29" s="32">
        <v>27</v>
      </c>
      <c r="B29" s="34" t="s">
        <v>170</v>
      </c>
      <c r="C29" s="35" t="s">
        <v>3054</v>
      </c>
      <c r="D29" s="45">
        <v>9</v>
      </c>
      <c r="E29" s="38">
        <v>11291935.005000001</v>
      </c>
      <c r="F29" s="39">
        <v>38</v>
      </c>
      <c r="G29" s="40">
        <v>10</v>
      </c>
      <c r="H29" s="41">
        <v>11291935.005000001</v>
      </c>
      <c r="I29" s="42">
        <v>21</v>
      </c>
      <c r="J29" s="43">
        <v>10</v>
      </c>
      <c r="K29" s="38">
        <v>5100404.9460000005</v>
      </c>
      <c r="L29" s="39">
        <v>259</v>
      </c>
      <c r="M29" s="40">
        <v>32</v>
      </c>
      <c r="N29" s="41">
        <v>747472.62699999998</v>
      </c>
      <c r="O29" s="42">
        <v>39</v>
      </c>
      <c r="P29" s="43">
        <v>12</v>
      </c>
      <c r="Q29" s="38">
        <v>8702416.2119999994</v>
      </c>
      <c r="R29" s="39">
        <v>23</v>
      </c>
      <c r="S29" s="40">
        <v>11</v>
      </c>
      <c r="T29" s="41">
        <v>3083985.5550000002</v>
      </c>
      <c r="U29" s="42">
        <v>12</v>
      </c>
      <c r="V29" s="43">
        <v>4</v>
      </c>
      <c r="W29" s="38">
        <v>105254</v>
      </c>
      <c r="X29" s="39">
        <v>19</v>
      </c>
      <c r="Y29" s="40">
        <v>15</v>
      </c>
      <c r="Z29" s="41">
        <v>4191</v>
      </c>
      <c r="AA29" s="108">
        <v>372</v>
      </c>
      <c r="AB29" s="45">
        <v>100</v>
      </c>
      <c r="AC29" s="37">
        <v>0</v>
      </c>
      <c r="AD29" s="46">
        <v>0</v>
      </c>
    </row>
    <row r="30" spans="1:30" s="3" customFormat="1" ht="18.75" customHeight="1">
      <c r="A30" s="137">
        <v>28</v>
      </c>
      <c r="B30" s="139" t="s">
        <v>38</v>
      </c>
      <c r="C30" s="140" t="s">
        <v>3056</v>
      </c>
      <c r="D30" s="141">
        <v>19</v>
      </c>
      <c r="E30" s="143">
        <v>11169078</v>
      </c>
      <c r="F30" s="144">
        <v>37</v>
      </c>
      <c r="G30" s="145">
        <v>28</v>
      </c>
      <c r="H30" s="146">
        <v>11499605</v>
      </c>
      <c r="I30" s="147">
        <v>54</v>
      </c>
      <c r="J30" s="148">
        <v>38</v>
      </c>
      <c r="K30" s="143">
        <v>2749496</v>
      </c>
      <c r="L30" s="144">
        <v>60</v>
      </c>
      <c r="M30" s="145">
        <v>46</v>
      </c>
      <c r="N30" s="146">
        <v>2971593</v>
      </c>
      <c r="O30" s="147">
        <v>48</v>
      </c>
      <c r="P30" s="148">
        <v>35</v>
      </c>
      <c r="Q30" s="143">
        <v>7686637</v>
      </c>
      <c r="R30" s="144">
        <v>42</v>
      </c>
      <c r="S30" s="145">
        <v>27</v>
      </c>
      <c r="T30" s="146">
        <v>1558335</v>
      </c>
      <c r="U30" s="147">
        <v>42</v>
      </c>
      <c r="V30" s="148">
        <v>34</v>
      </c>
      <c r="W30" s="143">
        <v>56891</v>
      </c>
      <c r="X30" s="144">
        <v>104</v>
      </c>
      <c r="Y30" s="145">
        <v>70</v>
      </c>
      <c r="Z30" s="146">
        <v>1140</v>
      </c>
      <c r="AA30" s="149">
        <v>383</v>
      </c>
      <c r="AB30" s="141">
        <v>0</v>
      </c>
      <c r="AC30" s="150">
        <v>100</v>
      </c>
      <c r="AD30" s="151">
        <v>0</v>
      </c>
    </row>
    <row r="31" spans="1:30" s="3" customFormat="1" ht="18.75" customHeight="1">
      <c r="A31" s="32">
        <v>29</v>
      </c>
      <c r="B31" s="34" t="s">
        <v>16</v>
      </c>
      <c r="C31" s="35" t="s">
        <v>3058</v>
      </c>
      <c r="D31" s="45">
        <v>20</v>
      </c>
      <c r="E31" s="38">
        <v>11067451.872</v>
      </c>
      <c r="F31" s="39">
        <v>40</v>
      </c>
      <c r="G31" s="40">
        <v>30</v>
      </c>
      <c r="H31" s="41">
        <v>11084028.254000001</v>
      </c>
      <c r="I31" s="42">
        <v>32</v>
      </c>
      <c r="J31" s="43">
        <v>21</v>
      </c>
      <c r="K31" s="38">
        <v>3544961.6850000001</v>
      </c>
      <c r="L31" s="39">
        <v>66</v>
      </c>
      <c r="M31" s="40">
        <v>51</v>
      </c>
      <c r="N31" s="41">
        <v>2803766.2560000001</v>
      </c>
      <c r="O31" s="42">
        <v>77</v>
      </c>
      <c r="P31" s="43">
        <v>58</v>
      </c>
      <c r="Q31" s="38">
        <v>5671414.1100000003</v>
      </c>
      <c r="R31" s="39">
        <v>27</v>
      </c>
      <c r="S31" s="40">
        <v>16</v>
      </c>
      <c r="T31" s="41">
        <v>2528565.1039999998</v>
      </c>
      <c r="U31" s="42">
        <v>275</v>
      </c>
      <c r="V31" s="43">
        <v>257</v>
      </c>
      <c r="W31" s="38">
        <v>5391</v>
      </c>
      <c r="X31" s="39">
        <v>111</v>
      </c>
      <c r="Y31" s="40">
        <v>77</v>
      </c>
      <c r="Z31" s="41">
        <v>1077</v>
      </c>
      <c r="AA31" s="108">
        <v>382</v>
      </c>
      <c r="AB31" s="45">
        <v>0</v>
      </c>
      <c r="AC31" s="37">
        <v>75</v>
      </c>
      <c r="AD31" s="46">
        <v>25</v>
      </c>
    </row>
    <row r="32" spans="1:30" s="3" customFormat="1" ht="18.75" customHeight="1">
      <c r="A32" s="152">
        <v>30</v>
      </c>
      <c r="B32" s="154" t="s">
        <v>1997</v>
      </c>
      <c r="C32" s="155" t="s">
        <v>3056</v>
      </c>
      <c r="D32" s="156">
        <v>21</v>
      </c>
      <c r="E32" s="158">
        <v>10983045.557</v>
      </c>
      <c r="F32" s="159">
        <v>39</v>
      </c>
      <c r="G32" s="160">
        <v>29</v>
      </c>
      <c r="H32" s="161">
        <v>11214691.467</v>
      </c>
      <c r="I32" s="162">
        <v>26</v>
      </c>
      <c r="J32" s="163">
        <v>15</v>
      </c>
      <c r="K32" s="158">
        <v>4005870.1919999998</v>
      </c>
      <c r="L32" s="159">
        <v>46</v>
      </c>
      <c r="M32" s="160">
        <v>34</v>
      </c>
      <c r="N32" s="161">
        <v>3382115.5040000002</v>
      </c>
      <c r="O32" s="162">
        <v>72</v>
      </c>
      <c r="P32" s="163">
        <v>54</v>
      </c>
      <c r="Q32" s="158">
        <v>5849525.0070000002</v>
      </c>
      <c r="R32" s="159">
        <v>18</v>
      </c>
      <c r="S32" s="160">
        <v>10</v>
      </c>
      <c r="T32" s="161">
        <v>3775212.5580000002</v>
      </c>
      <c r="U32" s="162">
        <v>328</v>
      </c>
      <c r="V32" s="163">
        <v>308</v>
      </c>
      <c r="W32" s="158">
        <v>2916</v>
      </c>
      <c r="X32" s="159">
        <v>57</v>
      </c>
      <c r="Y32" s="160">
        <v>29</v>
      </c>
      <c r="Z32" s="161">
        <v>1693</v>
      </c>
      <c r="AA32" s="164">
        <v>382</v>
      </c>
      <c r="AB32" s="156">
        <v>0</v>
      </c>
      <c r="AC32" s="165">
        <v>100</v>
      </c>
      <c r="AD32" s="166">
        <v>0</v>
      </c>
    </row>
    <row r="33" spans="1:30" s="3" customFormat="1" ht="18.75" customHeight="1">
      <c r="A33" s="18">
        <v>31</v>
      </c>
      <c r="B33" s="20" t="s">
        <v>39</v>
      </c>
      <c r="C33" s="21" t="s">
        <v>2187</v>
      </c>
      <c r="D33" s="22">
        <v>22</v>
      </c>
      <c r="E33" s="24">
        <v>10951749</v>
      </c>
      <c r="F33" s="25">
        <v>41</v>
      </c>
      <c r="G33" s="26">
        <v>31</v>
      </c>
      <c r="H33" s="27">
        <v>10951749</v>
      </c>
      <c r="I33" s="28">
        <v>24</v>
      </c>
      <c r="J33" s="29">
        <v>14</v>
      </c>
      <c r="K33" s="24">
        <v>4784991</v>
      </c>
      <c r="L33" s="25">
        <v>31</v>
      </c>
      <c r="M33" s="26">
        <v>20</v>
      </c>
      <c r="N33" s="27">
        <v>4380837</v>
      </c>
      <c r="O33" s="28">
        <v>34</v>
      </c>
      <c r="P33" s="29">
        <v>24</v>
      </c>
      <c r="Q33" s="24">
        <v>9170120</v>
      </c>
      <c r="R33" s="25">
        <v>30</v>
      </c>
      <c r="S33" s="26">
        <v>18</v>
      </c>
      <c r="T33" s="27">
        <v>2144130</v>
      </c>
      <c r="U33" s="28">
        <v>30</v>
      </c>
      <c r="V33" s="29">
        <v>25</v>
      </c>
      <c r="W33" s="24">
        <v>68373</v>
      </c>
      <c r="X33" s="25">
        <v>17</v>
      </c>
      <c r="Y33" s="26">
        <v>4</v>
      </c>
      <c r="Z33" s="27">
        <v>4424</v>
      </c>
      <c r="AA33" s="107">
        <v>321</v>
      </c>
      <c r="AB33" s="22">
        <v>0</v>
      </c>
      <c r="AC33" s="30">
        <v>100</v>
      </c>
      <c r="AD33" s="31">
        <v>0</v>
      </c>
    </row>
    <row r="34" spans="1:30" s="3" customFormat="1" ht="18.75" customHeight="1">
      <c r="A34" s="137">
        <v>32</v>
      </c>
      <c r="B34" s="188" t="s">
        <v>3052</v>
      </c>
      <c r="C34" s="140" t="s">
        <v>3056</v>
      </c>
      <c r="D34" s="185">
        <v>23</v>
      </c>
      <c r="E34" s="186" t="s">
        <v>3052</v>
      </c>
      <c r="F34" s="144">
        <v>33</v>
      </c>
      <c r="G34" s="145">
        <v>24</v>
      </c>
      <c r="H34" s="187" t="s">
        <v>3052</v>
      </c>
      <c r="I34" s="147">
        <v>39</v>
      </c>
      <c r="J34" s="148">
        <v>28</v>
      </c>
      <c r="K34" s="186" t="s">
        <v>3052</v>
      </c>
      <c r="L34" s="144">
        <v>210</v>
      </c>
      <c r="M34" s="145">
        <v>183</v>
      </c>
      <c r="N34" s="187" t="s">
        <v>3052</v>
      </c>
      <c r="O34" s="147">
        <v>70</v>
      </c>
      <c r="P34" s="148">
        <v>53</v>
      </c>
      <c r="Q34" s="186" t="s">
        <v>3052</v>
      </c>
      <c r="R34" s="144">
        <v>121</v>
      </c>
      <c r="S34" s="145">
        <v>102</v>
      </c>
      <c r="T34" s="187" t="s">
        <v>3052</v>
      </c>
      <c r="U34" s="147">
        <v>308</v>
      </c>
      <c r="V34" s="148">
        <v>288</v>
      </c>
      <c r="W34" s="186" t="s">
        <v>3052</v>
      </c>
      <c r="X34" s="144">
        <v>239</v>
      </c>
      <c r="Y34" s="145">
        <v>193</v>
      </c>
      <c r="Z34" s="187" t="s">
        <v>3052</v>
      </c>
      <c r="AA34" s="149">
        <v>352</v>
      </c>
      <c r="AB34" s="141">
        <v>0</v>
      </c>
      <c r="AC34" s="150">
        <v>23</v>
      </c>
      <c r="AD34" s="151">
        <v>77</v>
      </c>
    </row>
    <row r="35" spans="1:30" s="3" customFormat="1" ht="18.75" customHeight="1">
      <c r="A35" s="137">
        <v>33</v>
      </c>
      <c r="B35" s="139" t="s">
        <v>1665</v>
      </c>
      <c r="C35" s="140" t="s">
        <v>3056</v>
      </c>
      <c r="D35" s="141">
        <v>24</v>
      </c>
      <c r="E35" s="143">
        <v>10428708.068</v>
      </c>
      <c r="F35" s="144">
        <v>43</v>
      </c>
      <c r="G35" s="145">
        <v>33</v>
      </c>
      <c r="H35" s="146">
        <v>10750257.5</v>
      </c>
      <c r="I35" s="147">
        <v>29</v>
      </c>
      <c r="J35" s="148">
        <v>18</v>
      </c>
      <c r="K35" s="143">
        <v>3845061.3870000001</v>
      </c>
      <c r="L35" s="144">
        <v>54</v>
      </c>
      <c r="M35" s="145">
        <v>41</v>
      </c>
      <c r="N35" s="146">
        <v>3027281.111</v>
      </c>
      <c r="O35" s="147">
        <v>68</v>
      </c>
      <c r="P35" s="148">
        <v>52</v>
      </c>
      <c r="Q35" s="143">
        <v>6007288.7580000004</v>
      </c>
      <c r="R35" s="144">
        <v>41</v>
      </c>
      <c r="S35" s="145">
        <v>26</v>
      </c>
      <c r="T35" s="146">
        <v>1597793.0330000001</v>
      </c>
      <c r="U35" s="147">
        <v>32</v>
      </c>
      <c r="V35" s="148">
        <v>27</v>
      </c>
      <c r="W35" s="143">
        <v>65383</v>
      </c>
      <c r="X35" s="144">
        <v>94</v>
      </c>
      <c r="Y35" s="145">
        <v>61</v>
      </c>
      <c r="Z35" s="146">
        <v>1218</v>
      </c>
      <c r="AA35" s="149">
        <v>355</v>
      </c>
      <c r="AB35" s="141">
        <v>0</v>
      </c>
      <c r="AC35" s="150">
        <v>37</v>
      </c>
      <c r="AD35" s="151">
        <v>63</v>
      </c>
    </row>
    <row r="36" spans="1:30" s="3" customFormat="1" ht="18.75" customHeight="1">
      <c r="A36" s="32">
        <v>34</v>
      </c>
      <c r="B36" s="34" t="s">
        <v>3066</v>
      </c>
      <c r="C36" s="35" t="s">
        <v>3054</v>
      </c>
      <c r="D36" s="45">
        <v>10</v>
      </c>
      <c r="E36" s="38">
        <v>10331534.887</v>
      </c>
      <c r="F36" s="39">
        <v>44</v>
      </c>
      <c r="G36" s="40">
        <v>11</v>
      </c>
      <c r="H36" s="41">
        <v>10331534.887</v>
      </c>
      <c r="I36" s="42">
        <v>414</v>
      </c>
      <c r="J36" s="43">
        <v>44</v>
      </c>
      <c r="K36" s="38">
        <v>281919.277</v>
      </c>
      <c r="L36" s="39" t="s">
        <v>3052</v>
      </c>
      <c r="M36" s="40" t="s">
        <v>3052</v>
      </c>
      <c r="N36" s="41">
        <v>-7392076.5760000004</v>
      </c>
      <c r="O36" s="42">
        <v>26</v>
      </c>
      <c r="P36" s="43">
        <v>10</v>
      </c>
      <c r="Q36" s="38">
        <v>10613456.050000001</v>
      </c>
      <c r="R36" s="39">
        <v>496</v>
      </c>
      <c r="S36" s="40">
        <v>51</v>
      </c>
      <c r="T36" s="41">
        <v>-6825429.7680000002</v>
      </c>
      <c r="U36" s="42">
        <v>355</v>
      </c>
      <c r="V36" s="43">
        <v>24</v>
      </c>
      <c r="W36" s="38">
        <v>1762</v>
      </c>
      <c r="X36" s="39">
        <v>4</v>
      </c>
      <c r="Y36" s="40">
        <v>4</v>
      </c>
      <c r="Z36" s="41">
        <v>12709</v>
      </c>
      <c r="AA36" s="108">
        <v>311</v>
      </c>
      <c r="AB36" s="45">
        <v>100</v>
      </c>
      <c r="AC36" s="37">
        <v>0</v>
      </c>
      <c r="AD36" s="46">
        <v>0</v>
      </c>
    </row>
    <row r="37" spans="1:30" s="3" customFormat="1" ht="18.75" customHeight="1">
      <c r="A37" s="152">
        <v>35</v>
      </c>
      <c r="B37" s="154" t="s">
        <v>12</v>
      </c>
      <c r="C37" s="155" t="s">
        <v>3056</v>
      </c>
      <c r="D37" s="156">
        <v>25</v>
      </c>
      <c r="E37" s="158">
        <v>10129118.908</v>
      </c>
      <c r="F37" s="159">
        <v>42</v>
      </c>
      <c r="G37" s="160">
        <v>32</v>
      </c>
      <c r="H37" s="161">
        <v>10823021.33</v>
      </c>
      <c r="I37" s="162">
        <v>66</v>
      </c>
      <c r="J37" s="163">
        <v>48</v>
      </c>
      <c r="K37" s="158">
        <v>2548859.952</v>
      </c>
      <c r="L37" s="159">
        <v>20</v>
      </c>
      <c r="M37" s="160">
        <v>11</v>
      </c>
      <c r="N37" s="161">
        <v>5844292.8020000001</v>
      </c>
      <c r="O37" s="162">
        <v>36</v>
      </c>
      <c r="P37" s="163">
        <v>26</v>
      </c>
      <c r="Q37" s="158">
        <v>9099816.1079999991</v>
      </c>
      <c r="R37" s="159">
        <v>82</v>
      </c>
      <c r="S37" s="160">
        <v>63</v>
      </c>
      <c r="T37" s="161">
        <v>947899.29700000002</v>
      </c>
      <c r="U37" s="162" t="s">
        <v>3052</v>
      </c>
      <c r="V37" s="163" t="s">
        <v>3052</v>
      </c>
      <c r="W37" s="206" t="s">
        <v>3052</v>
      </c>
      <c r="X37" s="159">
        <v>368</v>
      </c>
      <c r="Y37" s="160">
        <v>315</v>
      </c>
      <c r="Z37" s="161">
        <v>311</v>
      </c>
      <c r="AA37" s="164">
        <v>342</v>
      </c>
      <c r="AB37" s="156">
        <v>0</v>
      </c>
      <c r="AC37" s="165">
        <v>100</v>
      </c>
      <c r="AD37" s="166">
        <v>0</v>
      </c>
    </row>
    <row r="38" spans="1:30" s="3" customFormat="1" ht="18.75" customHeight="1">
      <c r="A38" s="167">
        <v>36</v>
      </c>
      <c r="B38" s="169" t="s">
        <v>763</v>
      </c>
      <c r="C38" s="170" t="s">
        <v>3056</v>
      </c>
      <c r="D38" s="171">
        <v>26</v>
      </c>
      <c r="E38" s="173">
        <v>9910256.7390000001</v>
      </c>
      <c r="F38" s="174">
        <v>46</v>
      </c>
      <c r="G38" s="175">
        <v>35</v>
      </c>
      <c r="H38" s="176">
        <v>9952055.3110000007</v>
      </c>
      <c r="I38" s="177">
        <v>97</v>
      </c>
      <c r="J38" s="178">
        <v>75</v>
      </c>
      <c r="K38" s="173">
        <v>1777982.1340000001</v>
      </c>
      <c r="L38" s="174">
        <v>95</v>
      </c>
      <c r="M38" s="175">
        <v>80</v>
      </c>
      <c r="N38" s="176">
        <v>2218826.4870000002</v>
      </c>
      <c r="O38" s="177">
        <v>145</v>
      </c>
      <c r="P38" s="178">
        <v>119</v>
      </c>
      <c r="Q38" s="173">
        <v>3594642.2590000001</v>
      </c>
      <c r="R38" s="174">
        <v>59</v>
      </c>
      <c r="S38" s="175">
        <v>41</v>
      </c>
      <c r="T38" s="176">
        <v>1209114.4350000001</v>
      </c>
      <c r="U38" s="177">
        <v>11</v>
      </c>
      <c r="V38" s="178">
        <v>8</v>
      </c>
      <c r="W38" s="173">
        <v>112847</v>
      </c>
      <c r="X38" s="174">
        <v>288</v>
      </c>
      <c r="Y38" s="175">
        <v>237</v>
      </c>
      <c r="Z38" s="176">
        <v>446</v>
      </c>
      <c r="AA38" s="179">
        <v>383</v>
      </c>
      <c r="AB38" s="171">
        <v>0</v>
      </c>
      <c r="AC38" s="180">
        <v>100</v>
      </c>
      <c r="AD38" s="181">
        <v>0</v>
      </c>
    </row>
    <row r="39" spans="1:30" s="3" customFormat="1" ht="18.75" customHeight="1">
      <c r="A39" s="32">
        <v>37</v>
      </c>
      <c r="B39" s="34" t="s">
        <v>40</v>
      </c>
      <c r="C39" s="35" t="s">
        <v>3054</v>
      </c>
      <c r="D39" s="45">
        <v>11</v>
      </c>
      <c r="E39" s="38">
        <v>9883181.9379999992</v>
      </c>
      <c r="F39" s="39">
        <v>47</v>
      </c>
      <c r="G39" s="40">
        <v>12</v>
      </c>
      <c r="H39" s="41">
        <v>9898303.5150000006</v>
      </c>
      <c r="I39" s="42">
        <v>15</v>
      </c>
      <c r="J39" s="43">
        <v>9</v>
      </c>
      <c r="K39" s="38">
        <v>6728459.1529999999</v>
      </c>
      <c r="L39" s="39">
        <v>48</v>
      </c>
      <c r="M39" s="40">
        <v>13</v>
      </c>
      <c r="N39" s="41">
        <v>3309100.0520000001</v>
      </c>
      <c r="O39" s="42">
        <v>91</v>
      </c>
      <c r="P39" s="43">
        <v>20</v>
      </c>
      <c r="Q39" s="38">
        <v>5049447.3430000003</v>
      </c>
      <c r="R39" s="39">
        <v>20</v>
      </c>
      <c r="S39" s="40">
        <v>9</v>
      </c>
      <c r="T39" s="41">
        <v>3314730.1069999998</v>
      </c>
      <c r="U39" s="42" t="s">
        <v>3052</v>
      </c>
      <c r="V39" s="43" t="s">
        <v>3052</v>
      </c>
      <c r="W39" s="44" t="s">
        <v>3052</v>
      </c>
      <c r="X39" s="39">
        <v>14</v>
      </c>
      <c r="Y39" s="40">
        <v>12</v>
      </c>
      <c r="Z39" s="41">
        <v>5148</v>
      </c>
      <c r="AA39" s="108">
        <v>210</v>
      </c>
      <c r="AB39" s="45">
        <v>100</v>
      </c>
      <c r="AC39" s="37">
        <v>0</v>
      </c>
      <c r="AD39" s="46">
        <v>0</v>
      </c>
    </row>
    <row r="40" spans="1:30" s="3" customFormat="1" ht="18.75" customHeight="1">
      <c r="A40" s="137">
        <v>38</v>
      </c>
      <c r="B40" s="139" t="s">
        <v>1901</v>
      </c>
      <c r="C40" s="140" t="s">
        <v>3056</v>
      </c>
      <c r="D40" s="141">
        <v>27</v>
      </c>
      <c r="E40" s="143">
        <v>9584987.5950000007</v>
      </c>
      <c r="F40" s="144">
        <v>45</v>
      </c>
      <c r="G40" s="145">
        <v>34</v>
      </c>
      <c r="H40" s="146">
        <v>10151727.427999999</v>
      </c>
      <c r="I40" s="147">
        <v>98</v>
      </c>
      <c r="J40" s="148">
        <v>76</v>
      </c>
      <c r="K40" s="143">
        <v>1766164.338</v>
      </c>
      <c r="L40" s="144">
        <v>90</v>
      </c>
      <c r="M40" s="145">
        <v>75</v>
      </c>
      <c r="N40" s="146">
        <v>2292331.5720000002</v>
      </c>
      <c r="O40" s="147">
        <v>56</v>
      </c>
      <c r="P40" s="148">
        <v>42</v>
      </c>
      <c r="Q40" s="143">
        <v>7147453.0530000003</v>
      </c>
      <c r="R40" s="144">
        <v>387</v>
      </c>
      <c r="S40" s="145">
        <v>358</v>
      </c>
      <c r="T40" s="146">
        <v>53428.061999999998</v>
      </c>
      <c r="U40" s="147">
        <v>7</v>
      </c>
      <c r="V40" s="148">
        <v>5</v>
      </c>
      <c r="W40" s="143">
        <v>140152</v>
      </c>
      <c r="X40" s="144">
        <v>152</v>
      </c>
      <c r="Y40" s="145">
        <v>111</v>
      </c>
      <c r="Z40" s="146">
        <v>850</v>
      </c>
      <c r="AA40" s="149">
        <v>371</v>
      </c>
      <c r="AB40" s="141">
        <v>0</v>
      </c>
      <c r="AC40" s="150">
        <v>100</v>
      </c>
      <c r="AD40" s="151">
        <v>0</v>
      </c>
    </row>
    <row r="41" spans="1:30" s="3" customFormat="1" ht="18.75" customHeight="1">
      <c r="A41" s="137">
        <v>39</v>
      </c>
      <c r="B41" s="188" t="s">
        <v>3052</v>
      </c>
      <c r="C41" s="140" t="s">
        <v>3056</v>
      </c>
      <c r="D41" s="141">
        <v>28</v>
      </c>
      <c r="E41" s="186" t="s">
        <v>3052</v>
      </c>
      <c r="F41" s="144">
        <v>24</v>
      </c>
      <c r="G41" s="145">
        <v>15</v>
      </c>
      <c r="H41" s="187" t="s">
        <v>3052</v>
      </c>
      <c r="I41" s="147">
        <v>99</v>
      </c>
      <c r="J41" s="148">
        <v>77</v>
      </c>
      <c r="K41" s="186" t="s">
        <v>3052</v>
      </c>
      <c r="L41" s="144">
        <v>151</v>
      </c>
      <c r="M41" s="145">
        <v>129</v>
      </c>
      <c r="N41" s="187" t="s">
        <v>3052</v>
      </c>
      <c r="O41" s="147">
        <v>67</v>
      </c>
      <c r="P41" s="148">
        <v>51</v>
      </c>
      <c r="Q41" s="186" t="s">
        <v>3052</v>
      </c>
      <c r="R41" s="144">
        <v>124</v>
      </c>
      <c r="S41" s="145">
        <v>104</v>
      </c>
      <c r="T41" s="187" t="s">
        <v>3052</v>
      </c>
      <c r="U41" s="147">
        <v>33</v>
      </c>
      <c r="V41" s="148">
        <v>28</v>
      </c>
      <c r="W41" s="186" t="s">
        <v>3052</v>
      </c>
      <c r="X41" s="144">
        <v>80</v>
      </c>
      <c r="Y41" s="145">
        <v>48</v>
      </c>
      <c r="Z41" s="187" t="s">
        <v>3052</v>
      </c>
      <c r="AA41" s="149">
        <v>311</v>
      </c>
      <c r="AB41" s="141">
        <v>0</v>
      </c>
      <c r="AC41" s="150">
        <v>70</v>
      </c>
      <c r="AD41" s="151">
        <v>30</v>
      </c>
    </row>
    <row r="42" spans="1:30" s="3" customFormat="1" ht="18.75" customHeight="1">
      <c r="A42" s="152">
        <v>40</v>
      </c>
      <c r="B42" s="154" t="s">
        <v>1519</v>
      </c>
      <c r="C42" s="155" t="s">
        <v>3056</v>
      </c>
      <c r="D42" s="156">
        <v>29</v>
      </c>
      <c r="E42" s="158">
        <v>9170496.6339999996</v>
      </c>
      <c r="F42" s="159">
        <v>48</v>
      </c>
      <c r="G42" s="160">
        <v>36</v>
      </c>
      <c r="H42" s="161">
        <v>9648961.2149999999</v>
      </c>
      <c r="I42" s="162">
        <v>151</v>
      </c>
      <c r="J42" s="163">
        <v>127</v>
      </c>
      <c r="K42" s="158">
        <v>1269834.26</v>
      </c>
      <c r="L42" s="159">
        <v>25</v>
      </c>
      <c r="M42" s="160">
        <v>16</v>
      </c>
      <c r="N42" s="161">
        <v>5052331.2350000003</v>
      </c>
      <c r="O42" s="162">
        <v>27</v>
      </c>
      <c r="P42" s="163">
        <v>17</v>
      </c>
      <c r="Q42" s="158">
        <v>10275326.366</v>
      </c>
      <c r="R42" s="159">
        <v>46</v>
      </c>
      <c r="S42" s="160">
        <v>30</v>
      </c>
      <c r="T42" s="161">
        <v>1428808.0460000001</v>
      </c>
      <c r="U42" s="162" t="s">
        <v>3052</v>
      </c>
      <c r="V42" s="163" t="s">
        <v>3052</v>
      </c>
      <c r="W42" s="206" t="s">
        <v>3052</v>
      </c>
      <c r="X42" s="159">
        <v>471</v>
      </c>
      <c r="Y42" s="160">
        <v>416</v>
      </c>
      <c r="Z42" s="161">
        <v>134</v>
      </c>
      <c r="AA42" s="164">
        <v>342</v>
      </c>
      <c r="AB42" s="156">
        <v>0</v>
      </c>
      <c r="AC42" s="165">
        <v>100</v>
      </c>
      <c r="AD42" s="166">
        <v>0</v>
      </c>
    </row>
    <row r="43" spans="1:30" s="3" customFormat="1" ht="18.75" customHeight="1">
      <c r="A43" s="167">
        <v>41</v>
      </c>
      <c r="B43" s="169" t="s">
        <v>609</v>
      </c>
      <c r="C43" s="170" t="s">
        <v>3056</v>
      </c>
      <c r="D43" s="171">
        <v>30</v>
      </c>
      <c r="E43" s="173">
        <v>9042339.3279999997</v>
      </c>
      <c r="F43" s="174">
        <v>52</v>
      </c>
      <c r="G43" s="175">
        <v>40</v>
      </c>
      <c r="H43" s="176">
        <v>9155735</v>
      </c>
      <c r="I43" s="177">
        <v>388</v>
      </c>
      <c r="J43" s="178">
        <v>345</v>
      </c>
      <c r="K43" s="173">
        <v>381907.25699999998</v>
      </c>
      <c r="L43" s="174">
        <v>134</v>
      </c>
      <c r="M43" s="175">
        <v>114</v>
      </c>
      <c r="N43" s="176">
        <v>1554741.4210000001</v>
      </c>
      <c r="O43" s="177">
        <v>138</v>
      </c>
      <c r="P43" s="178">
        <v>113</v>
      </c>
      <c r="Q43" s="173">
        <v>3687325.3569999998</v>
      </c>
      <c r="R43" s="174">
        <v>356</v>
      </c>
      <c r="S43" s="175">
        <v>327</v>
      </c>
      <c r="T43" s="176">
        <v>78510.317999999999</v>
      </c>
      <c r="U43" s="177">
        <v>19</v>
      </c>
      <c r="V43" s="178">
        <v>15</v>
      </c>
      <c r="W43" s="173">
        <v>81977</v>
      </c>
      <c r="X43" s="174">
        <v>284</v>
      </c>
      <c r="Y43" s="175">
        <v>233</v>
      </c>
      <c r="Z43" s="176">
        <v>455</v>
      </c>
      <c r="AA43" s="179">
        <v>371</v>
      </c>
      <c r="AB43" s="171">
        <v>0</v>
      </c>
      <c r="AC43" s="180">
        <v>100</v>
      </c>
      <c r="AD43" s="181">
        <v>0</v>
      </c>
    </row>
    <row r="44" spans="1:30" s="3" customFormat="1" ht="18.75" customHeight="1">
      <c r="A44" s="32">
        <v>42</v>
      </c>
      <c r="B44" s="34" t="s">
        <v>3069</v>
      </c>
      <c r="C44" s="35" t="s">
        <v>88</v>
      </c>
      <c r="D44" s="45">
        <v>31</v>
      </c>
      <c r="E44" s="38">
        <v>8795859</v>
      </c>
      <c r="F44" s="39">
        <v>51</v>
      </c>
      <c r="G44" s="40">
        <v>39</v>
      </c>
      <c r="H44" s="41">
        <v>9207202</v>
      </c>
      <c r="I44" s="42">
        <v>172</v>
      </c>
      <c r="J44" s="43">
        <v>145</v>
      </c>
      <c r="K44" s="38">
        <v>1154834</v>
      </c>
      <c r="L44" s="39">
        <v>89</v>
      </c>
      <c r="M44" s="40">
        <v>74</v>
      </c>
      <c r="N44" s="41">
        <v>2297617</v>
      </c>
      <c r="O44" s="42">
        <v>17</v>
      </c>
      <c r="P44" s="43">
        <v>8</v>
      </c>
      <c r="Q44" s="38">
        <v>16281890</v>
      </c>
      <c r="R44" s="39">
        <v>333</v>
      </c>
      <c r="S44" s="40">
        <v>304</v>
      </c>
      <c r="T44" s="41">
        <v>107427</v>
      </c>
      <c r="U44" s="42">
        <v>201</v>
      </c>
      <c r="V44" s="43">
        <v>187</v>
      </c>
      <c r="W44" s="38">
        <v>12525</v>
      </c>
      <c r="X44" s="39">
        <v>46</v>
      </c>
      <c r="Y44" s="40">
        <v>24</v>
      </c>
      <c r="Z44" s="41">
        <v>2014</v>
      </c>
      <c r="AA44" s="108">
        <v>384</v>
      </c>
      <c r="AB44" s="45">
        <v>0</v>
      </c>
      <c r="AC44" s="37">
        <v>100</v>
      </c>
      <c r="AD44" s="46">
        <v>0</v>
      </c>
    </row>
    <row r="45" spans="1:30" s="3" customFormat="1" ht="18.75" customHeight="1">
      <c r="A45" s="137">
        <v>43</v>
      </c>
      <c r="B45" s="139" t="s">
        <v>22</v>
      </c>
      <c r="C45" s="140" t="s">
        <v>3056</v>
      </c>
      <c r="D45" s="141">
        <v>32</v>
      </c>
      <c r="E45" s="143">
        <v>8482905</v>
      </c>
      <c r="F45" s="144">
        <v>50</v>
      </c>
      <c r="G45" s="145">
        <v>38</v>
      </c>
      <c r="H45" s="146">
        <v>9254678</v>
      </c>
      <c r="I45" s="147">
        <v>46</v>
      </c>
      <c r="J45" s="148">
        <v>33</v>
      </c>
      <c r="K45" s="143">
        <v>2960711.7069999999</v>
      </c>
      <c r="L45" s="144">
        <v>103</v>
      </c>
      <c r="M45" s="145">
        <v>86</v>
      </c>
      <c r="N45" s="146">
        <v>1977295</v>
      </c>
      <c r="O45" s="147">
        <v>88</v>
      </c>
      <c r="P45" s="148">
        <v>69</v>
      </c>
      <c r="Q45" s="143">
        <v>5096398</v>
      </c>
      <c r="R45" s="144">
        <v>43</v>
      </c>
      <c r="S45" s="145">
        <v>28</v>
      </c>
      <c r="T45" s="146">
        <v>1511817</v>
      </c>
      <c r="U45" s="147">
        <v>27</v>
      </c>
      <c r="V45" s="148">
        <v>23</v>
      </c>
      <c r="W45" s="143">
        <v>71285</v>
      </c>
      <c r="X45" s="144">
        <v>150</v>
      </c>
      <c r="Y45" s="145">
        <v>110</v>
      </c>
      <c r="Z45" s="146">
        <v>858</v>
      </c>
      <c r="AA45" s="149">
        <v>371</v>
      </c>
      <c r="AB45" s="141">
        <v>0</v>
      </c>
      <c r="AC45" s="150">
        <v>90</v>
      </c>
      <c r="AD45" s="151">
        <v>10</v>
      </c>
    </row>
    <row r="46" spans="1:30" s="3" customFormat="1" ht="18.75" customHeight="1">
      <c r="A46" s="32">
        <v>44</v>
      </c>
      <c r="B46" s="34" t="s">
        <v>1215</v>
      </c>
      <c r="C46" s="35" t="s">
        <v>2187</v>
      </c>
      <c r="D46" s="45">
        <v>33</v>
      </c>
      <c r="E46" s="38">
        <v>8403990.1950000003</v>
      </c>
      <c r="F46" s="39">
        <v>56</v>
      </c>
      <c r="G46" s="40">
        <v>44</v>
      </c>
      <c r="H46" s="41">
        <v>8410258.3570000008</v>
      </c>
      <c r="I46" s="42">
        <v>88</v>
      </c>
      <c r="J46" s="43">
        <v>68</v>
      </c>
      <c r="K46" s="38">
        <v>1848762.764</v>
      </c>
      <c r="L46" s="39">
        <v>247</v>
      </c>
      <c r="M46" s="40">
        <v>218</v>
      </c>
      <c r="N46" s="41">
        <v>779045.74800000002</v>
      </c>
      <c r="O46" s="42">
        <v>63</v>
      </c>
      <c r="P46" s="43">
        <v>48</v>
      </c>
      <c r="Q46" s="38">
        <v>6693277.9359999998</v>
      </c>
      <c r="R46" s="39">
        <v>378</v>
      </c>
      <c r="S46" s="40">
        <v>349</v>
      </c>
      <c r="T46" s="41">
        <v>57758.51</v>
      </c>
      <c r="U46" s="42">
        <v>41</v>
      </c>
      <c r="V46" s="43">
        <v>33</v>
      </c>
      <c r="W46" s="38">
        <v>57803</v>
      </c>
      <c r="X46" s="39">
        <v>36</v>
      </c>
      <c r="Y46" s="40">
        <v>16</v>
      </c>
      <c r="Z46" s="41">
        <v>2366</v>
      </c>
      <c r="AA46" s="108">
        <v>321</v>
      </c>
      <c r="AB46" s="45">
        <v>2</v>
      </c>
      <c r="AC46" s="37">
        <v>98</v>
      </c>
      <c r="AD46" s="46">
        <v>0</v>
      </c>
    </row>
    <row r="47" spans="1:30" s="3" customFormat="1" ht="18.75" customHeight="1">
      <c r="A47" s="152">
        <v>45</v>
      </c>
      <c r="B47" s="154" t="s">
        <v>3073</v>
      </c>
      <c r="C47" s="155" t="s">
        <v>3056</v>
      </c>
      <c r="D47" s="156">
        <v>34</v>
      </c>
      <c r="E47" s="158">
        <v>8393968.9949999992</v>
      </c>
      <c r="F47" s="159">
        <v>54</v>
      </c>
      <c r="G47" s="160">
        <v>42</v>
      </c>
      <c r="H47" s="161">
        <v>8516705.841</v>
      </c>
      <c r="I47" s="162">
        <v>20</v>
      </c>
      <c r="J47" s="163">
        <v>11</v>
      </c>
      <c r="K47" s="158">
        <v>5198340.5530000003</v>
      </c>
      <c r="L47" s="159">
        <v>12</v>
      </c>
      <c r="M47" s="160">
        <v>5</v>
      </c>
      <c r="N47" s="161">
        <v>9207296.3039999995</v>
      </c>
      <c r="O47" s="162">
        <v>19</v>
      </c>
      <c r="P47" s="163">
        <v>10</v>
      </c>
      <c r="Q47" s="158">
        <v>13494856.548</v>
      </c>
      <c r="R47" s="159">
        <v>14</v>
      </c>
      <c r="S47" s="160">
        <v>7</v>
      </c>
      <c r="T47" s="161">
        <v>4229239.8530000001</v>
      </c>
      <c r="U47" s="162">
        <v>69</v>
      </c>
      <c r="V47" s="163">
        <v>60</v>
      </c>
      <c r="W47" s="158">
        <v>41201</v>
      </c>
      <c r="X47" s="159">
        <v>73</v>
      </c>
      <c r="Y47" s="160">
        <v>41</v>
      </c>
      <c r="Z47" s="161">
        <v>1466</v>
      </c>
      <c r="AA47" s="164">
        <v>362</v>
      </c>
      <c r="AB47" s="156">
        <v>0</v>
      </c>
      <c r="AC47" s="165">
        <v>93</v>
      </c>
      <c r="AD47" s="166">
        <v>7</v>
      </c>
    </row>
    <row r="48" spans="1:30" s="3" customFormat="1" ht="18.75" customHeight="1">
      <c r="A48" s="167">
        <v>46</v>
      </c>
      <c r="B48" s="169" t="s">
        <v>617</v>
      </c>
      <c r="C48" s="170" t="s">
        <v>3056</v>
      </c>
      <c r="D48" s="171">
        <v>35</v>
      </c>
      <c r="E48" s="173">
        <v>8054890.2029999997</v>
      </c>
      <c r="F48" s="174">
        <v>36</v>
      </c>
      <c r="G48" s="175">
        <v>27</v>
      </c>
      <c r="H48" s="176">
        <v>11903008.934</v>
      </c>
      <c r="I48" s="177">
        <v>177</v>
      </c>
      <c r="J48" s="178">
        <v>150</v>
      </c>
      <c r="K48" s="173">
        <v>1127594.1610000001</v>
      </c>
      <c r="L48" s="174">
        <v>52</v>
      </c>
      <c r="M48" s="175">
        <v>39</v>
      </c>
      <c r="N48" s="176">
        <v>3149046.4649999999</v>
      </c>
      <c r="O48" s="177">
        <v>45</v>
      </c>
      <c r="P48" s="178">
        <v>32</v>
      </c>
      <c r="Q48" s="173">
        <v>7912921.0530000003</v>
      </c>
      <c r="R48" s="174">
        <v>269</v>
      </c>
      <c r="S48" s="175">
        <v>243</v>
      </c>
      <c r="T48" s="176">
        <v>166713.69500000001</v>
      </c>
      <c r="U48" s="177">
        <v>205</v>
      </c>
      <c r="V48" s="178">
        <v>191</v>
      </c>
      <c r="W48" s="173">
        <v>12083</v>
      </c>
      <c r="X48" s="174">
        <v>257</v>
      </c>
      <c r="Y48" s="175">
        <v>209</v>
      </c>
      <c r="Z48" s="176">
        <v>506</v>
      </c>
      <c r="AA48" s="179">
        <v>351</v>
      </c>
      <c r="AB48" s="171">
        <v>30</v>
      </c>
      <c r="AC48" s="180">
        <v>70</v>
      </c>
      <c r="AD48" s="181">
        <v>0</v>
      </c>
    </row>
    <row r="49" spans="1:30" s="3" customFormat="1" ht="18.75" customHeight="1">
      <c r="A49" s="137">
        <v>47</v>
      </c>
      <c r="B49" s="139" t="s">
        <v>1287</v>
      </c>
      <c r="C49" s="140" t="s">
        <v>3056</v>
      </c>
      <c r="D49" s="141">
        <v>36</v>
      </c>
      <c r="E49" s="143">
        <v>7981813.0480000004</v>
      </c>
      <c r="F49" s="144">
        <v>58</v>
      </c>
      <c r="G49" s="145">
        <v>46</v>
      </c>
      <c r="H49" s="146">
        <v>8146818.6950000003</v>
      </c>
      <c r="I49" s="147">
        <v>122</v>
      </c>
      <c r="J49" s="148">
        <v>98</v>
      </c>
      <c r="K49" s="143">
        <v>1545539.64</v>
      </c>
      <c r="L49" s="144">
        <v>152</v>
      </c>
      <c r="M49" s="145">
        <v>130</v>
      </c>
      <c r="N49" s="146">
        <v>1390387.361</v>
      </c>
      <c r="O49" s="147">
        <v>54</v>
      </c>
      <c r="P49" s="148">
        <v>40</v>
      </c>
      <c r="Q49" s="143">
        <v>7224662.1830000002</v>
      </c>
      <c r="R49" s="144">
        <v>125</v>
      </c>
      <c r="S49" s="145">
        <v>105</v>
      </c>
      <c r="T49" s="146">
        <v>588759.04799999995</v>
      </c>
      <c r="U49" s="147">
        <v>16</v>
      </c>
      <c r="V49" s="148">
        <v>12</v>
      </c>
      <c r="W49" s="143">
        <v>87062</v>
      </c>
      <c r="X49" s="144">
        <v>87</v>
      </c>
      <c r="Y49" s="145">
        <v>55</v>
      </c>
      <c r="Z49" s="146">
        <v>1296</v>
      </c>
      <c r="AA49" s="149">
        <v>383</v>
      </c>
      <c r="AB49" s="141">
        <v>0</v>
      </c>
      <c r="AC49" s="150">
        <v>18</v>
      </c>
      <c r="AD49" s="151">
        <v>82</v>
      </c>
    </row>
    <row r="50" spans="1:30" s="3" customFormat="1" ht="18.75" customHeight="1">
      <c r="A50" s="32">
        <v>48</v>
      </c>
      <c r="B50" s="34" t="s">
        <v>1232</v>
      </c>
      <c r="C50" s="35" t="s">
        <v>3054</v>
      </c>
      <c r="D50" s="45">
        <v>12</v>
      </c>
      <c r="E50" s="38">
        <v>7903815.4689999996</v>
      </c>
      <c r="F50" s="39">
        <v>60</v>
      </c>
      <c r="G50" s="40">
        <v>13</v>
      </c>
      <c r="H50" s="41">
        <v>8085784.8940000003</v>
      </c>
      <c r="I50" s="42" t="s">
        <v>3052</v>
      </c>
      <c r="J50" s="43" t="s">
        <v>3052</v>
      </c>
      <c r="K50" s="38">
        <v>-9582214.4949999992</v>
      </c>
      <c r="L50" s="39" t="s">
        <v>3052</v>
      </c>
      <c r="M50" s="40" t="s">
        <v>3052</v>
      </c>
      <c r="N50" s="41">
        <v>-12221913.313999999</v>
      </c>
      <c r="O50" s="42">
        <v>195</v>
      </c>
      <c r="P50" s="43">
        <v>31</v>
      </c>
      <c r="Q50" s="38">
        <v>2720400.57</v>
      </c>
      <c r="R50" s="39">
        <v>500</v>
      </c>
      <c r="S50" s="40">
        <v>55</v>
      </c>
      <c r="T50" s="41">
        <v>-14148484.177999999</v>
      </c>
      <c r="U50" s="42">
        <v>416</v>
      </c>
      <c r="V50" s="43">
        <v>29</v>
      </c>
      <c r="W50" s="38">
        <v>29</v>
      </c>
      <c r="X50" s="39">
        <v>20</v>
      </c>
      <c r="Y50" s="40">
        <v>16</v>
      </c>
      <c r="Z50" s="41">
        <v>4178</v>
      </c>
      <c r="AA50" s="108">
        <v>311</v>
      </c>
      <c r="AB50" s="45">
        <v>100</v>
      </c>
      <c r="AC50" s="37">
        <v>0</v>
      </c>
      <c r="AD50" s="46">
        <v>0</v>
      </c>
    </row>
    <row r="51" spans="1:30" s="3" customFormat="1" ht="18.75" customHeight="1">
      <c r="A51" s="137">
        <v>49</v>
      </c>
      <c r="B51" s="139" t="s">
        <v>615</v>
      </c>
      <c r="C51" s="140" t="s">
        <v>3056</v>
      </c>
      <c r="D51" s="185">
        <v>37</v>
      </c>
      <c r="E51" s="143">
        <v>7733764.4009999996</v>
      </c>
      <c r="F51" s="144">
        <v>63</v>
      </c>
      <c r="G51" s="145">
        <v>50</v>
      </c>
      <c r="H51" s="146">
        <v>7835576.733</v>
      </c>
      <c r="I51" s="147">
        <v>62</v>
      </c>
      <c r="J51" s="148">
        <v>46</v>
      </c>
      <c r="K51" s="143">
        <v>2661588.7930000001</v>
      </c>
      <c r="L51" s="144">
        <v>53</v>
      </c>
      <c r="M51" s="145">
        <v>40</v>
      </c>
      <c r="N51" s="146">
        <v>3145276</v>
      </c>
      <c r="O51" s="147">
        <v>92</v>
      </c>
      <c r="P51" s="148">
        <v>72</v>
      </c>
      <c r="Q51" s="143">
        <v>5001882</v>
      </c>
      <c r="R51" s="144">
        <v>35</v>
      </c>
      <c r="S51" s="145">
        <v>21</v>
      </c>
      <c r="T51" s="146">
        <v>1875816.487</v>
      </c>
      <c r="U51" s="147">
        <v>14</v>
      </c>
      <c r="V51" s="148">
        <v>10</v>
      </c>
      <c r="W51" s="143">
        <v>98427</v>
      </c>
      <c r="X51" s="144">
        <v>199</v>
      </c>
      <c r="Y51" s="145">
        <v>154</v>
      </c>
      <c r="Z51" s="146">
        <v>703</v>
      </c>
      <c r="AA51" s="149">
        <v>321</v>
      </c>
      <c r="AB51" s="141">
        <v>0</v>
      </c>
      <c r="AC51" s="150">
        <v>100</v>
      </c>
      <c r="AD51" s="151">
        <v>0</v>
      </c>
    </row>
    <row r="52" spans="1:30" s="3" customFormat="1" ht="18.75" customHeight="1">
      <c r="A52" s="152">
        <v>50</v>
      </c>
      <c r="B52" s="154" t="s">
        <v>1539</v>
      </c>
      <c r="C52" s="155" t="s">
        <v>3056</v>
      </c>
      <c r="D52" s="156">
        <v>38</v>
      </c>
      <c r="E52" s="158">
        <v>7698642.5329999998</v>
      </c>
      <c r="F52" s="159">
        <v>62</v>
      </c>
      <c r="G52" s="160">
        <v>49</v>
      </c>
      <c r="H52" s="161">
        <v>7936715.176</v>
      </c>
      <c r="I52" s="162">
        <v>112</v>
      </c>
      <c r="J52" s="163">
        <v>89</v>
      </c>
      <c r="K52" s="158">
        <v>1622773.0220000001</v>
      </c>
      <c r="L52" s="159">
        <v>67</v>
      </c>
      <c r="M52" s="160">
        <v>52</v>
      </c>
      <c r="N52" s="161">
        <v>2798513.4759999998</v>
      </c>
      <c r="O52" s="162">
        <v>115</v>
      </c>
      <c r="P52" s="163">
        <v>94</v>
      </c>
      <c r="Q52" s="158">
        <v>4048694.9870000002</v>
      </c>
      <c r="R52" s="159">
        <v>90</v>
      </c>
      <c r="S52" s="160">
        <v>71</v>
      </c>
      <c r="T52" s="161">
        <v>831002.77800000005</v>
      </c>
      <c r="U52" s="162" t="s">
        <v>3052</v>
      </c>
      <c r="V52" s="163" t="s">
        <v>3052</v>
      </c>
      <c r="W52" s="206" t="s">
        <v>3052</v>
      </c>
      <c r="X52" s="159">
        <v>237</v>
      </c>
      <c r="Y52" s="160">
        <v>191</v>
      </c>
      <c r="Z52" s="161">
        <v>577</v>
      </c>
      <c r="AA52" s="164">
        <v>354</v>
      </c>
      <c r="AB52" s="156">
        <v>0</v>
      </c>
      <c r="AC52" s="165">
        <v>0</v>
      </c>
      <c r="AD52" s="166">
        <v>100</v>
      </c>
    </row>
    <row r="53" spans="1:30" s="3" customFormat="1" ht="18.75" customHeight="1">
      <c r="A53" s="167">
        <v>51</v>
      </c>
      <c r="B53" s="169" t="s">
        <v>3064</v>
      </c>
      <c r="C53" s="170" t="s">
        <v>3056</v>
      </c>
      <c r="D53" s="171">
        <v>39</v>
      </c>
      <c r="E53" s="173">
        <v>7687868.1919999998</v>
      </c>
      <c r="F53" s="174">
        <v>64</v>
      </c>
      <c r="G53" s="175">
        <v>51</v>
      </c>
      <c r="H53" s="176">
        <v>7810980.9380000001</v>
      </c>
      <c r="I53" s="177">
        <v>55</v>
      </c>
      <c r="J53" s="178">
        <v>39</v>
      </c>
      <c r="K53" s="173">
        <v>2745329.8689999999</v>
      </c>
      <c r="L53" s="174">
        <v>245</v>
      </c>
      <c r="M53" s="175">
        <v>216</v>
      </c>
      <c r="N53" s="176">
        <v>805327.27300000004</v>
      </c>
      <c r="O53" s="177">
        <v>89</v>
      </c>
      <c r="P53" s="178">
        <v>70</v>
      </c>
      <c r="Q53" s="173">
        <v>5094754.2350000003</v>
      </c>
      <c r="R53" s="174">
        <v>374</v>
      </c>
      <c r="S53" s="175">
        <v>345</v>
      </c>
      <c r="T53" s="176">
        <v>62528.199000000001</v>
      </c>
      <c r="U53" s="177">
        <v>53</v>
      </c>
      <c r="V53" s="178">
        <v>45</v>
      </c>
      <c r="W53" s="173">
        <v>50175</v>
      </c>
      <c r="X53" s="174">
        <v>132</v>
      </c>
      <c r="Y53" s="175">
        <v>94</v>
      </c>
      <c r="Z53" s="176">
        <v>974</v>
      </c>
      <c r="AA53" s="179">
        <v>383</v>
      </c>
      <c r="AB53" s="171">
        <v>0</v>
      </c>
      <c r="AC53" s="180">
        <v>80</v>
      </c>
      <c r="AD53" s="181">
        <v>20</v>
      </c>
    </row>
    <row r="54" spans="1:30" s="3" customFormat="1" ht="18.75" customHeight="1">
      <c r="A54" s="137">
        <v>52</v>
      </c>
      <c r="B54" s="139" t="s">
        <v>2243</v>
      </c>
      <c r="C54" s="140" t="s">
        <v>3056</v>
      </c>
      <c r="D54" s="141">
        <v>40</v>
      </c>
      <c r="E54" s="143">
        <v>7446611.7410000004</v>
      </c>
      <c r="F54" s="144">
        <v>67</v>
      </c>
      <c r="G54" s="145">
        <v>54</v>
      </c>
      <c r="H54" s="146">
        <v>7613156.0300000003</v>
      </c>
      <c r="I54" s="147">
        <v>58</v>
      </c>
      <c r="J54" s="148">
        <v>42</v>
      </c>
      <c r="K54" s="143">
        <v>2710878.8689999999</v>
      </c>
      <c r="L54" s="144">
        <v>83</v>
      </c>
      <c r="M54" s="145">
        <v>68</v>
      </c>
      <c r="N54" s="146">
        <v>2383592.3429999999</v>
      </c>
      <c r="O54" s="147">
        <v>108</v>
      </c>
      <c r="P54" s="148">
        <v>87</v>
      </c>
      <c r="Q54" s="143">
        <v>4401908.2920000004</v>
      </c>
      <c r="R54" s="144">
        <v>102</v>
      </c>
      <c r="S54" s="145">
        <v>83</v>
      </c>
      <c r="T54" s="146">
        <v>747341.82799999998</v>
      </c>
      <c r="U54" s="147">
        <v>128</v>
      </c>
      <c r="V54" s="148">
        <v>115</v>
      </c>
      <c r="W54" s="143">
        <v>23390</v>
      </c>
      <c r="X54" s="144">
        <v>64</v>
      </c>
      <c r="Y54" s="145">
        <v>34</v>
      </c>
      <c r="Z54" s="146">
        <v>1574</v>
      </c>
      <c r="AA54" s="149">
        <v>383</v>
      </c>
      <c r="AB54" s="141">
        <v>0</v>
      </c>
      <c r="AC54" s="150">
        <v>100</v>
      </c>
      <c r="AD54" s="151">
        <v>0</v>
      </c>
    </row>
    <row r="55" spans="1:30" s="3" customFormat="1" ht="18.75" customHeight="1">
      <c r="A55" s="32">
        <v>53</v>
      </c>
      <c r="B55" s="34" t="s">
        <v>765</v>
      </c>
      <c r="C55" s="35" t="s">
        <v>88</v>
      </c>
      <c r="D55" s="45">
        <v>41</v>
      </c>
      <c r="E55" s="38">
        <v>7321297.0640000002</v>
      </c>
      <c r="F55" s="39">
        <v>70</v>
      </c>
      <c r="G55" s="40">
        <v>57</v>
      </c>
      <c r="H55" s="41">
        <v>7365413.2300000004</v>
      </c>
      <c r="I55" s="42" t="s">
        <v>3052</v>
      </c>
      <c r="J55" s="43" t="s">
        <v>3052</v>
      </c>
      <c r="K55" s="38">
        <v>-95874.945000000007</v>
      </c>
      <c r="L55" s="39">
        <v>18</v>
      </c>
      <c r="M55" s="40">
        <v>9</v>
      </c>
      <c r="N55" s="41">
        <v>6951259.9280000003</v>
      </c>
      <c r="O55" s="42">
        <v>30</v>
      </c>
      <c r="P55" s="43">
        <v>20</v>
      </c>
      <c r="Q55" s="38">
        <v>9855166.2379999999</v>
      </c>
      <c r="R55" s="39">
        <v>289</v>
      </c>
      <c r="S55" s="40">
        <v>263</v>
      </c>
      <c r="T55" s="41">
        <v>142371.71400000001</v>
      </c>
      <c r="U55" s="42">
        <v>13</v>
      </c>
      <c r="V55" s="43">
        <v>9</v>
      </c>
      <c r="W55" s="38">
        <v>100764</v>
      </c>
      <c r="X55" s="39">
        <v>234</v>
      </c>
      <c r="Y55" s="40">
        <v>188</v>
      </c>
      <c r="Z55" s="41">
        <v>588</v>
      </c>
      <c r="AA55" s="108">
        <v>371</v>
      </c>
      <c r="AB55" s="45">
        <v>0</v>
      </c>
      <c r="AC55" s="37">
        <v>90</v>
      </c>
      <c r="AD55" s="46">
        <v>10</v>
      </c>
    </row>
    <row r="56" spans="1:30" s="3" customFormat="1" ht="18.75" customHeight="1">
      <c r="A56" s="32">
        <v>54</v>
      </c>
      <c r="B56" s="34" t="s">
        <v>41</v>
      </c>
      <c r="C56" s="35" t="s">
        <v>3058</v>
      </c>
      <c r="D56" s="45">
        <v>42</v>
      </c>
      <c r="E56" s="38">
        <v>6982506.3459999999</v>
      </c>
      <c r="F56" s="39">
        <v>74</v>
      </c>
      <c r="G56" s="40">
        <v>60</v>
      </c>
      <c r="H56" s="41">
        <v>6982506.3459999999</v>
      </c>
      <c r="I56" s="42">
        <v>23</v>
      </c>
      <c r="J56" s="43">
        <v>13</v>
      </c>
      <c r="K56" s="38">
        <v>4809071.4079999998</v>
      </c>
      <c r="L56" s="39">
        <v>58</v>
      </c>
      <c r="M56" s="40">
        <v>44</v>
      </c>
      <c r="N56" s="41">
        <v>2986235.4589999998</v>
      </c>
      <c r="O56" s="42">
        <v>21</v>
      </c>
      <c r="P56" s="43">
        <v>12</v>
      </c>
      <c r="Q56" s="38">
        <v>13090242.168</v>
      </c>
      <c r="R56" s="39">
        <v>8</v>
      </c>
      <c r="S56" s="40">
        <v>3</v>
      </c>
      <c r="T56" s="41">
        <v>4919714.3020000001</v>
      </c>
      <c r="U56" s="42" t="s">
        <v>3052</v>
      </c>
      <c r="V56" s="43" t="s">
        <v>3052</v>
      </c>
      <c r="W56" s="44" t="s">
        <v>3052</v>
      </c>
      <c r="X56" s="39">
        <v>334</v>
      </c>
      <c r="Y56" s="40">
        <v>281</v>
      </c>
      <c r="Z56" s="41">
        <v>365</v>
      </c>
      <c r="AA56" s="108">
        <v>384</v>
      </c>
      <c r="AB56" s="45">
        <v>0</v>
      </c>
      <c r="AC56" s="37">
        <v>49</v>
      </c>
      <c r="AD56" s="46">
        <v>51</v>
      </c>
    </row>
    <row r="57" spans="1:30" s="3" customFormat="1" ht="18.75" customHeight="1">
      <c r="A57" s="152">
        <v>55</v>
      </c>
      <c r="B57" s="154" t="s">
        <v>2235</v>
      </c>
      <c r="C57" s="155" t="s">
        <v>3056</v>
      </c>
      <c r="D57" s="189">
        <v>43</v>
      </c>
      <c r="E57" s="158">
        <v>6962727.3779999996</v>
      </c>
      <c r="F57" s="159">
        <v>30</v>
      </c>
      <c r="G57" s="160">
        <v>21</v>
      </c>
      <c r="H57" s="161">
        <v>15501768.806</v>
      </c>
      <c r="I57" s="162">
        <v>49</v>
      </c>
      <c r="J57" s="163">
        <v>34</v>
      </c>
      <c r="K57" s="158">
        <v>2893901.361</v>
      </c>
      <c r="L57" s="159">
        <v>141</v>
      </c>
      <c r="M57" s="160">
        <v>120</v>
      </c>
      <c r="N57" s="161">
        <v>1501659.358</v>
      </c>
      <c r="O57" s="162">
        <v>42</v>
      </c>
      <c r="P57" s="163">
        <v>29</v>
      </c>
      <c r="Q57" s="158">
        <v>8253323.9979999997</v>
      </c>
      <c r="R57" s="159">
        <v>328</v>
      </c>
      <c r="S57" s="160">
        <v>300</v>
      </c>
      <c r="T57" s="161">
        <v>111214.909</v>
      </c>
      <c r="U57" s="162">
        <v>98</v>
      </c>
      <c r="V57" s="163">
        <v>87</v>
      </c>
      <c r="W57" s="158">
        <v>28997</v>
      </c>
      <c r="X57" s="159">
        <v>306</v>
      </c>
      <c r="Y57" s="160">
        <v>254</v>
      </c>
      <c r="Z57" s="161">
        <v>416</v>
      </c>
      <c r="AA57" s="164">
        <v>371</v>
      </c>
      <c r="AB57" s="156">
        <v>0</v>
      </c>
      <c r="AC57" s="165">
        <v>100</v>
      </c>
      <c r="AD57" s="166">
        <v>0</v>
      </c>
    </row>
    <row r="58" spans="1:30" s="3" customFormat="1" ht="18.75" customHeight="1">
      <c r="A58" s="167">
        <v>56</v>
      </c>
      <c r="B58" s="169" t="s">
        <v>1224</v>
      </c>
      <c r="C58" s="170" t="s">
        <v>3056</v>
      </c>
      <c r="D58" s="171">
        <v>44</v>
      </c>
      <c r="E58" s="173">
        <v>6948500.7010000004</v>
      </c>
      <c r="F58" s="174">
        <v>75</v>
      </c>
      <c r="G58" s="175">
        <v>61</v>
      </c>
      <c r="H58" s="176">
        <v>6948500.7010000004</v>
      </c>
      <c r="I58" s="177">
        <v>27</v>
      </c>
      <c r="J58" s="178">
        <v>16</v>
      </c>
      <c r="K58" s="173">
        <v>3908217.9810000001</v>
      </c>
      <c r="L58" s="174">
        <v>23</v>
      </c>
      <c r="M58" s="175">
        <v>14</v>
      </c>
      <c r="N58" s="176">
        <v>5356134.3250000002</v>
      </c>
      <c r="O58" s="177">
        <v>47</v>
      </c>
      <c r="P58" s="178">
        <v>34</v>
      </c>
      <c r="Q58" s="173">
        <v>7837228.5460000001</v>
      </c>
      <c r="R58" s="174">
        <v>44</v>
      </c>
      <c r="S58" s="175">
        <v>29</v>
      </c>
      <c r="T58" s="176">
        <v>1511086.341</v>
      </c>
      <c r="U58" s="177">
        <v>40</v>
      </c>
      <c r="V58" s="178">
        <v>32</v>
      </c>
      <c r="W58" s="173">
        <v>59024</v>
      </c>
      <c r="X58" s="174">
        <v>66</v>
      </c>
      <c r="Y58" s="175">
        <v>35</v>
      </c>
      <c r="Z58" s="176">
        <v>1527</v>
      </c>
      <c r="AA58" s="179">
        <v>362</v>
      </c>
      <c r="AB58" s="171">
        <v>0</v>
      </c>
      <c r="AC58" s="180">
        <v>99</v>
      </c>
      <c r="AD58" s="181">
        <v>1</v>
      </c>
    </row>
    <row r="59" spans="1:30" s="3" customFormat="1" ht="18.75" customHeight="1">
      <c r="A59" s="32">
        <v>57</v>
      </c>
      <c r="B59" s="34" t="s">
        <v>2247</v>
      </c>
      <c r="C59" s="35" t="s">
        <v>1061</v>
      </c>
      <c r="D59" s="45">
        <v>45</v>
      </c>
      <c r="E59" s="38">
        <v>6853527.7999999998</v>
      </c>
      <c r="F59" s="39">
        <v>77</v>
      </c>
      <c r="G59" s="40">
        <v>63</v>
      </c>
      <c r="H59" s="41">
        <v>6853527.7999999998</v>
      </c>
      <c r="I59" s="42">
        <v>59</v>
      </c>
      <c r="J59" s="43">
        <v>43</v>
      </c>
      <c r="K59" s="38">
        <v>2701247.0839999998</v>
      </c>
      <c r="L59" s="39">
        <v>98</v>
      </c>
      <c r="M59" s="40">
        <v>82</v>
      </c>
      <c r="N59" s="41">
        <v>2152327.88</v>
      </c>
      <c r="O59" s="42">
        <v>117</v>
      </c>
      <c r="P59" s="43">
        <v>96</v>
      </c>
      <c r="Q59" s="38">
        <v>3999003.1329999999</v>
      </c>
      <c r="R59" s="39">
        <v>37</v>
      </c>
      <c r="S59" s="40">
        <v>22</v>
      </c>
      <c r="T59" s="41">
        <v>1681228.5889999999</v>
      </c>
      <c r="U59" s="42">
        <v>56</v>
      </c>
      <c r="V59" s="43">
        <v>48</v>
      </c>
      <c r="W59" s="38">
        <v>48910</v>
      </c>
      <c r="X59" s="39">
        <v>192</v>
      </c>
      <c r="Y59" s="40">
        <v>147</v>
      </c>
      <c r="Z59" s="41">
        <v>729</v>
      </c>
      <c r="AA59" s="108">
        <v>383</v>
      </c>
      <c r="AB59" s="45">
        <v>0</v>
      </c>
      <c r="AC59" s="37">
        <v>45</v>
      </c>
      <c r="AD59" s="46">
        <v>55</v>
      </c>
    </row>
    <row r="60" spans="1:30" s="3" customFormat="1" ht="18.75" customHeight="1">
      <c r="A60" s="32">
        <v>58</v>
      </c>
      <c r="B60" s="34" t="s">
        <v>42</v>
      </c>
      <c r="C60" s="35" t="s">
        <v>3103</v>
      </c>
      <c r="D60" s="45">
        <v>46</v>
      </c>
      <c r="E60" s="38">
        <v>6771927.9110000003</v>
      </c>
      <c r="F60" s="39">
        <v>57</v>
      </c>
      <c r="G60" s="40">
        <v>45</v>
      </c>
      <c r="H60" s="41">
        <v>8294490.0410000002</v>
      </c>
      <c r="I60" s="42">
        <v>71</v>
      </c>
      <c r="J60" s="43">
        <v>53</v>
      </c>
      <c r="K60" s="38">
        <v>2460049.7119999998</v>
      </c>
      <c r="L60" s="39">
        <v>72</v>
      </c>
      <c r="M60" s="40">
        <v>57</v>
      </c>
      <c r="N60" s="41">
        <v>2626625.5359999998</v>
      </c>
      <c r="O60" s="42">
        <v>66</v>
      </c>
      <c r="P60" s="43">
        <v>50</v>
      </c>
      <c r="Q60" s="38">
        <v>6234993.307</v>
      </c>
      <c r="R60" s="39">
        <v>75</v>
      </c>
      <c r="S60" s="40">
        <v>56</v>
      </c>
      <c r="T60" s="41">
        <v>1011115.826</v>
      </c>
      <c r="U60" s="42">
        <v>211</v>
      </c>
      <c r="V60" s="43">
        <v>197</v>
      </c>
      <c r="W60" s="38">
        <v>11462</v>
      </c>
      <c r="X60" s="39">
        <v>30</v>
      </c>
      <c r="Y60" s="40">
        <v>12</v>
      </c>
      <c r="Z60" s="41">
        <v>3000</v>
      </c>
      <c r="AA60" s="108">
        <v>321</v>
      </c>
      <c r="AB60" s="45">
        <v>0</v>
      </c>
      <c r="AC60" s="37">
        <v>100</v>
      </c>
      <c r="AD60" s="46">
        <v>0</v>
      </c>
    </row>
    <row r="61" spans="1:30" s="3" customFormat="1" ht="18.75" customHeight="1">
      <c r="A61" s="32">
        <v>59</v>
      </c>
      <c r="B61" s="34" t="s">
        <v>1222</v>
      </c>
      <c r="C61" s="35" t="s">
        <v>3054</v>
      </c>
      <c r="D61" s="45">
        <v>13</v>
      </c>
      <c r="E61" s="38">
        <v>6771763.0480000004</v>
      </c>
      <c r="F61" s="39">
        <v>71</v>
      </c>
      <c r="G61" s="40">
        <v>14</v>
      </c>
      <c r="H61" s="41">
        <v>7223838.8810000001</v>
      </c>
      <c r="I61" s="42">
        <v>45</v>
      </c>
      <c r="J61" s="43">
        <v>13</v>
      </c>
      <c r="K61" s="38">
        <v>2961688.6340000001</v>
      </c>
      <c r="L61" s="39">
        <v>30</v>
      </c>
      <c r="M61" s="40">
        <v>11</v>
      </c>
      <c r="N61" s="41">
        <v>4384737.8729999997</v>
      </c>
      <c r="O61" s="42">
        <v>65</v>
      </c>
      <c r="P61" s="43">
        <v>16</v>
      </c>
      <c r="Q61" s="38">
        <v>6520685.5829999996</v>
      </c>
      <c r="R61" s="39">
        <v>15</v>
      </c>
      <c r="S61" s="40">
        <v>8</v>
      </c>
      <c r="T61" s="41">
        <v>4001080.5469999998</v>
      </c>
      <c r="U61" s="42">
        <v>296</v>
      </c>
      <c r="V61" s="43">
        <v>20</v>
      </c>
      <c r="W61" s="38">
        <v>4260</v>
      </c>
      <c r="X61" s="39">
        <v>206</v>
      </c>
      <c r="Y61" s="40">
        <v>46</v>
      </c>
      <c r="Z61" s="41">
        <v>671</v>
      </c>
      <c r="AA61" s="108">
        <v>351</v>
      </c>
      <c r="AB61" s="45">
        <v>100</v>
      </c>
      <c r="AC61" s="37">
        <v>0</v>
      </c>
      <c r="AD61" s="46">
        <v>0</v>
      </c>
    </row>
    <row r="62" spans="1:30" s="3" customFormat="1" ht="18.75" customHeight="1">
      <c r="A62" s="48">
        <v>60</v>
      </c>
      <c r="B62" s="50" t="s">
        <v>43</v>
      </c>
      <c r="C62" s="51" t="s">
        <v>3103</v>
      </c>
      <c r="D62" s="52">
        <v>47</v>
      </c>
      <c r="E62" s="54">
        <v>6757568.5690000001</v>
      </c>
      <c r="F62" s="55">
        <v>49</v>
      </c>
      <c r="G62" s="56">
        <v>37</v>
      </c>
      <c r="H62" s="57">
        <v>9546294.4189999998</v>
      </c>
      <c r="I62" s="58">
        <v>89</v>
      </c>
      <c r="J62" s="59">
        <v>69</v>
      </c>
      <c r="K62" s="54">
        <v>1844295.703</v>
      </c>
      <c r="L62" s="55">
        <v>59</v>
      </c>
      <c r="M62" s="56">
        <v>45</v>
      </c>
      <c r="N62" s="57">
        <v>2972849.4219999998</v>
      </c>
      <c r="O62" s="58">
        <v>43</v>
      </c>
      <c r="P62" s="59">
        <v>30</v>
      </c>
      <c r="Q62" s="54">
        <v>8239342.0700000003</v>
      </c>
      <c r="R62" s="55">
        <v>73</v>
      </c>
      <c r="S62" s="56">
        <v>54</v>
      </c>
      <c r="T62" s="57">
        <v>1017368.08</v>
      </c>
      <c r="U62" s="58">
        <v>170</v>
      </c>
      <c r="V62" s="59">
        <v>156</v>
      </c>
      <c r="W62" s="54">
        <v>16500</v>
      </c>
      <c r="X62" s="55">
        <v>47</v>
      </c>
      <c r="Y62" s="56">
        <v>25</v>
      </c>
      <c r="Z62" s="57">
        <v>2000</v>
      </c>
      <c r="AA62" s="109">
        <v>321</v>
      </c>
      <c r="AB62" s="52">
        <v>0</v>
      </c>
      <c r="AC62" s="60">
        <v>100</v>
      </c>
      <c r="AD62" s="61">
        <v>0</v>
      </c>
    </row>
    <row r="63" spans="1:30" s="3" customFormat="1" ht="18.75" customHeight="1">
      <c r="A63" s="18">
        <v>61</v>
      </c>
      <c r="B63" s="20" t="s">
        <v>44</v>
      </c>
      <c r="C63" s="21" t="s">
        <v>3058</v>
      </c>
      <c r="D63" s="22">
        <v>48</v>
      </c>
      <c r="E63" s="24">
        <v>6711651.3890000004</v>
      </c>
      <c r="F63" s="25">
        <v>80</v>
      </c>
      <c r="G63" s="26">
        <v>66</v>
      </c>
      <c r="H63" s="27">
        <v>6728061.1430000002</v>
      </c>
      <c r="I63" s="28">
        <v>37</v>
      </c>
      <c r="J63" s="29">
        <v>26</v>
      </c>
      <c r="K63" s="24">
        <v>3328466.5279999999</v>
      </c>
      <c r="L63" s="25">
        <v>44</v>
      </c>
      <c r="M63" s="26">
        <v>32</v>
      </c>
      <c r="N63" s="27">
        <v>3643668.8620000002</v>
      </c>
      <c r="O63" s="28">
        <v>33</v>
      </c>
      <c r="P63" s="29">
        <v>23</v>
      </c>
      <c r="Q63" s="24">
        <v>9183700.3200000003</v>
      </c>
      <c r="R63" s="25">
        <v>71</v>
      </c>
      <c r="S63" s="26">
        <v>52</v>
      </c>
      <c r="T63" s="27">
        <v>1065317.487</v>
      </c>
      <c r="U63" s="28">
        <v>81</v>
      </c>
      <c r="V63" s="29">
        <v>70</v>
      </c>
      <c r="W63" s="24">
        <v>34563</v>
      </c>
      <c r="X63" s="25">
        <v>38</v>
      </c>
      <c r="Y63" s="26">
        <v>18</v>
      </c>
      <c r="Z63" s="27">
        <v>2312</v>
      </c>
      <c r="AA63" s="107">
        <v>383</v>
      </c>
      <c r="AB63" s="22">
        <v>0</v>
      </c>
      <c r="AC63" s="30">
        <v>100</v>
      </c>
      <c r="AD63" s="31">
        <v>0</v>
      </c>
    </row>
    <row r="64" spans="1:30" s="3" customFormat="1" ht="18.75" customHeight="1">
      <c r="A64" s="137">
        <v>62</v>
      </c>
      <c r="B64" s="139" t="s">
        <v>1191</v>
      </c>
      <c r="C64" s="140" t="s">
        <v>3056</v>
      </c>
      <c r="D64" s="141">
        <v>49</v>
      </c>
      <c r="E64" s="143">
        <v>6522917.7290000003</v>
      </c>
      <c r="F64" s="144">
        <v>61</v>
      </c>
      <c r="G64" s="145">
        <v>48</v>
      </c>
      <c r="H64" s="146">
        <v>7960471.3279999997</v>
      </c>
      <c r="I64" s="147">
        <v>43</v>
      </c>
      <c r="J64" s="148">
        <v>31</v>
      </c>
      <c r="K64" s="143">
        <v>3051813.943</v>
      </c>
      <c r="L64" s="144">
        <v>175</v>
      </c>
      <c r="M64" s="145">
        <v>152</v>
      </c>
      <c r="N64" s="146">
        <v>1195798.5390000001</v>
      </c>
      <c r="O64" s="147">
        <v>83</v>
      </c>
      <c r="P64" s="148">
        <v>64</v>
      </c>
      <c r="Q64" s="143">
        <v>5410058.625</v>
      </c>
      <c r="R64" s="144">
        <v>77</v>
      </c>
      <c r="S64" s="145">
        <v>58</v>
      </c>
      <c r="T64" s="146">
        <v>995067.98699999996</v>
      </c>
      <c r="U64" s="147">
        <v>126</v>
      </c>
      <c r="V64" s="148">
        <v>113</v>
      </c>
      <c r="W64" s="143">
        <v>23562</v>
      </c>
      <c r="X64" s="144">
        <v>39</v>
      </c>
      <c r="Y64" s="145">
        <v>19</v>
      </c>
      <c r="Z64" s="146">
        <v>2300</v>
      </c>
      <c r="AA64" s="149">
        <v>383</v>
      </c>
      <c r="AB64" s="141">
        <v>0</v>
      </c>
      <c r="AC64" s="150">
        <v>25</v>
      </c>
      <c r="AD64" s="151">
        <v>75</v>
      </c>
    </row>
    <row r="65" spans="1:30" s="3" customFormat="1" ht="18.75" customHeight="1">
      <c r="A65" s="137">
        <v>63</v>
      </c>
      <c r="B65" s="139" t="s">
        <v>2238</v>
      </c>
      <c r="C65" s="140" t="s">
        <v>3056</v>
      </c>
      <c r="D65" s="141">
        <v>50</v>
      </c>
      <c r="E65" s="143">
        <v>6495118.3300000001</v>
      </c>
      <c r="F65" s="144">
        <v>68</v>
      </c>
      <c r="G65" s="145">
        <v>55</v>
      </c>
      <c r="H65" s="146">
        <v>7593855.7189999996</v>
      </c>
      <c r="I65" s="147">
        <v>56</v>
      </c>
      <c r="J65" s="148">
        <v>40</v>
      </c>
      <c r="K65" s="143">
        <v>2730751.2349999999</v>
      </c>
      <c r="L65" s="144">
        <v>80</v>
      </c>
      <c r="M65" s="145">
        <v>65</v>
      </c>
      <c r="N65" s="146">
        <v>2409778.9780000001</v>
      </c>
      <c r="O65" s="147">
        <v>86</v>
      </c>
      <c r="P65" s="148">
        <v>67</v>
      </c>
      <c r="Q65" s="143">
        <v>5243962.6279999996</v>
      </c>
      <c r="R65" s="144">
        <v>92</v>
      </c>
      <c r="S65" s="145">
        <v>73</v>
      </c>
      <c r="T65" s="146">
        <v>820718.85199999996</v>
      </c>
      <c r="U65" s="147">
        <v>161</v>
      </c>
      <c r="V65" s="148">
        <v>147</v>
      </c>
      <c r="W65" s="143">
        <v>17109</v>
      </c>
      <c r="X65" s="144">
        <v>92</v>
      </c>
      <c r="Y65" s="145">
        <v>59</v>
      </c>
      <c r="Z65" s="146">
        <v>1245</v>
      </c>
      <c r="AA65" s="149">
        <v>381</v>
      </c>
      <c r="AB65" s="141">
        <v>0</v>
      </c>
      <c r="AC65" s="150">
        <v>100</v>
      </c>
      <c r="AD65" s="151">
        <v>0</v>
      </c>
    </row>
    <row r="66" spans="1:30" s="3" customFormat="1" ht="18.75" customHeight="1">
      <c r="A66" s="137">
        <v>64</v>
      </c>
      <c r="B66" s="139" t="s">
        <v>209</v>
      </c>
      <c r="C66" s="140" t="s">
        <v>3056</v>
      </c>
      <c r="D66" s="141">
        <v>51</v>
      </c>
      <c r="E66" s="143">
        <v>6475395.8799999999</v>
      </c>
      <c r="F66" s="144">
        <v>84</v>
      </c>
      <c r="G66" s="145">
        <v>70</v>
      </c>
      <c r="H66" s="146">
        <v>6540156.8569999998</v>
      </c>
      <c r="I66" s="147">
        <v>147</v>
      </c>
      <c r="J66" s="148">
        <v>123</v>
      </c>
      <c r="K66" s="143">
        <v>1276107.32</v>
      </c>
      <c r="L66" s="144">
        <v>88</v>
      </c>
      <c r="M66" s="145">
        <v>73</v>
      </c>
      <c r="N66" s="146">
        <v>2314407.142</v>
      </c>
      <c r="O66" s="147">
        <v>109</v>
      </c>
      <c r="P66" s="148">
        <v>88</v>
      </c>
      <c r="Q66" s="143">
        <v>4377796.8260000004</v>
      </c>
      <c r="R66" s="144">
        <v>89</v>
      </c>
      <c r="S66" s="145">
        <v>70</v>
      </c>
      <c r="T66" s="146">
        <v>836260.06099999999</v>
      </c>
      <c r="U66" s="147">
        <v>50</v>
      </c>
      <c r="V66" s="148">
        <v>42</v>
      </c>
      <c r="W66" s="143">
        <v>53011</v>
      </c>
      <c r="X66" s="144">
        <v>34</v>
      </c>
      <c r="Y66" s="145">
        <v>15</v>
      </c>
      <c r="Z66" s="146">
        <v>2520</v>
      </c>
      <c r="AA66" s="149">
        <v>321</v>
      </c>
      <c r="AB66" s="141">
        <v>0</v>
      </c>
      <c r="AC66" s="150">
        <v>100</v>
      </c>
      <c r="AD66" s="151">
        <v>0</v>
      </c>
    </row>
    <row r="67" spans="1:30" s="3" customFormat="1" ht="18.75" customHeight="1">
      <c r="A67" s="48">
        <v>65</v>
      </c>
      <c r="B67" s="50" t="s">
        <v>45</v>
      </c>
      <c r="C67" s="51" t="s">
        <v>3054</v>
      </c>
      <c r="D67" s="52">
        <v>14</v>
      </c>
      <c r="E67" s="54">
        <v>6462150.4419999998</v>
      </c>
      <c r="F67" s="55">
        <v>2</v>
      </c>
      <c r="G67" s="56">
        <v>2</v>
      </c>
      <c r="H67" s="57">
        <v>158145748.278</v>
      </c>
      <c r="I67" s="58">
        <v>12</v>
      </c>
      <c r="J67" s="59">
        <v>8</v>
      </c>
      <c r="K67" s="54">
        <v>9452403.0889999997</v>
      </c>
      <c r="L67" s="55">
        <v>14</v>
      </c>
      <c r="M67" s="56">
        <v>8</v>
      </c>
      <c r="N67" s="57">
        <v>8667920.3460000008</v>
      </c>
      <c r="O67" s="58">
        <v>13</v>
      </c>
      <c r="P67" s="59">
        <v>9</v>
      </c>
      <c r="Q67" s="54">
        <v>19061541.500999998</v>
      </c>
      <c r="R67" s="55">
        <v>4</v>
      </c>
      <c r="S67" s="56">
        <v>4</v>
      </c>
      <c r="T67" s="57">
        <v>8604408.5240000002</v>
      </c>
      <c r="U67" s="58">
        <v>387</v>
      </c>
      <c r="V67" s="59">
        <v>26</v>
      </c>
      <c r="W67" s="54">
        <v>743</v>
      </c>
      <c r="X67" s="55">
        <v>10</v>
      </c>
      <c r="Y67" s="56">
        <v>10</v>
      </c>
      <c r="Z67" s="57">
        <v>6211</v>
      </c>
      <c r="AA67" s="109">
        <v>354</v>
      </c>
      <c r="AB67" s="52">
        <v>94</v>
      </c>
      <c r="AC67" s="60">
        <v>6</v>
      </c>
      <c r="AD67" s="61">
        <v>0</v>
      </c>
    </row>
    <row r="68" spans="1:30" s="3" customFormat="1" ht="18.75" customHeight="1">
      <c r="A68" s="18">
        <v>66</v>
      </c>
      <c r="B68" s="20" t="s">
        <v>46</v>
      </c>
      <c r="C68" s="21" t="s">
        <v>1064</v>
      </c>
      <c r="D68" s="22">
        <v>52</v>
      </c>
      <c r="E68" s="24">
        <v>6457912.2369999997</v>
      </c>
      <c r="F68" s="25">
        <v>87</v>
      </c>
      <c r="G68" s="26">
        <v>72</v>
      </c>
      <c r="H68" s="27">
        <v>6457912.2369999997</v>
      </c>
      <c r="I68" s="28">
        <v>63</v>
      </c>
      <c r="J68" s="29">
        <v>47</v>
      </c>
      <c r="K68" s="24">
        <v>2651177.034</v>
      </c>
      <c r="L68" s="25">
        <v>13</v>
      </c>
      <c r="M68" s="26">
        <v>6</v>
      </c>
      <c r="N68" s="27">
        <v>9158309.9489999991</v>
      </c>
      <c r="O68" s="28">
        <v>28</v>
      </c>
      <c r="P68" s="29">
        <v>18</v>
      </c>
      <c r="Q68" s="24">
        <v>10127226.912</v>
      </c>
      <c r="R68" s="25">
        <v>200</v>
      </c>
      <c r="S68" s="26">
        <v>179</v>
      </c>
      <c r="T68" s="27">
        <v>320248.859</v>
      </c>
      <c r="U68" s="28" t="s">
        <v>3052</v>
      </c>
      <c r="V68" s="29" t="s">
        <v>3052</v>
      </c>
      <c r="W68" s="64" t="s">
        <v>3052</v>
      </c>
      <c r="X68" s="25">
        <v>15</v>
      </c>
      <c r="Y68" s="26">
        <v>3</v>
      </c>
      <c r="Z68" s="27">
        <v>4799</v>
      </c>
      <c r="AA68" s="107">
        <v>371</v>
      </c>
      <c r="AB68" s="22">
        <v>0</v>
      </c>
      <c r="AC68" s="30">
        <v>100</v>
      </c>
      <c r="AD68" s="31">
        <v>0</v>
      </c>
    </row>
    <row r="69" spans="1:30" s="3" customFormat="1" ht="18.75" customHeight="1">
      <c r="A69" s="32">
        <v>67</v>
      </c>
      <c r="B69" s="34" t="s">
        <v>1556</v>
      </c>
      <c r="C69" s="35" t="s">
        <v>3113</v>
      </c>
      <c r="D69" s="45">
        <v>53</v>
      </c>
      <c r="E69" s="38">
        <v>6360752.3509999998</v>
      </c>
      <c r="F69" s="39">
        <v>88</v>
      </c>
      <c r="G69" s="40">
        <v>73</v>
      </c>
      <c r="H69" s="41">
        <v>6369634.3490000004</v>
      </c>
      <c r="I69" s="42">
        <v>36</v>
      </c>
      <c r="J69" s="43">
        <v>25</v>
      </c>
      <c r="K69" s="38">
        <v>3361327.321</v>
      </c>
      <c r="L69" s="39">
        <v>40</v>
      </c>
      <c r="M69" s="40">
        <v>29</v>
      </c>
      <c r="N69" s="41">
        <v>3776909.003</v>
      </c>
      <c r="O69" s="42">
        <v>78</v>
      </c>
      <c r="P69" s="43">
        <v>59</v>
      </c>
      <c r="Q69" s="38">
        <v>5646869.5049999999</v>
      </c>
      <c r="R69" s="39">
        <v>51</v>
      </c>
      <c r="S69" s="40">
        <v>34</v>
      </c>
      <c r="T69" s="41">
        <v>1345503.0379999999</v>
      </c>
      <c r="U69" s="42">
        <v>65</v>
      </c>
      <c r="V69" s="43">
        <v>56</v>
      </c>
      <c r="W69" s="38">
        <v>42220</v>
      </c>
      <c r="X69" s="39">
        <v>124</v>
      </c>
      <c r="Y69" s="40">
        <v>87</v>
      </c>
      <c r="Z69" s="41">
        <v>1003</v>
      </c>
      <c r="AA69" s="108">
        <v>351</v>
      </c>
      <c r="AB69" s="45">
        <v>9</v>
      </c>
      <c r="AC69" s="37">
        <v>91</v>
      </c>
      <c r="AD69" s="46">
        <v>0</v>
      </c>
    </row>
    <row r="70" spans="1:30" s="3" customFormat="1" ht="18.75" customHeight="1">
      <c r="A70" s="137">
        <v>68</v>
      </c>
      <c r="B70" s="139" t="s">
        <v>1311</v>
      </c>
      <c r="C70" s="140" t="s">
        <v>3056</v>
      </c>
      <c r="D70" s="141">
        <v>54</v>
      </c>
      <c r="E70" s="143">
        <v>6331340</v>
      </c>
      <c r="F70" s="144">
        <v>76</v>
      </c>
      <c r="G70" s="145">
        <v>62</v>
      </c>
      <c r="H70" s="146">
        <v>6892420</v>
      </c>
      <c r="I70" s="147">
        <v>455</v>
      </c>
      <c r="J70" s="148">
        <v>409</v>
      </c>
      <c r="K70" s="143">
        <v>163882</v>
      </c>
      <c r="L70" s="144">
        <v>61</v>
      </c>
      <c r="M70" s="145">
        <v>47</v>
      </c>
      <c r="N70" s="146">
        <v>2914420</v>
      </c>
      <c r="O70" s="147">
        <v>46</v>
      </c>
      <c r="P70" s="148">
        <v>33</v>
      </c>
      <c r="Q70" s="143">
        <v>7866361</v>
      </c>
      <c r="R70" s="144">
        <v>239</v>
      </c>
      <c r="S70" s="145">
        <v>215</v>
      </c>
      <c r="T70" s="146">
        <v>234525</v>
      </c>
      <c r="U70" s="147" t="s">
        <v>3052</v>
      </c>
      <c r="V70" s="148" t="s">
        <v>3052</v>
      </c>
      <c r="W70" s="186" t="s">
        <v>3052</v>
      </c>
      <c r="X70" s="144">
        <v>498</v>
      </c>
      <c r="Y70" s="145">
        <v>443</v>
      </c>
      <c r="Z70" s="146">
        <v>54</v>
      </c>
      <c r="AA70" s="149">
        <v>342</v>
      </c>
      <c r="AB70" s="141">
        <v>0</v>
      </c>
      <c r="AC70" s="150">
        <v>100</v>
      </c>
      <c r="AD70" s="151">
        <v>0</v>
      </c>
    </row>
    <row r="71" spans="1:30" s="3" customFormat="1" ht="18.75" customHeight="1">
      <c r="A71" s="137">
        <v>69</v>
      </c>
      <c r="B71" s="139" t="s">
        <v>2242</v>
      </c>
      <c r="C71" s="140" t="s">
        <v>3056</v>
      </c>
      <c r="D71" s="141">
        <v>55</v>
      </c>
      <c r="E71" s="143">
        <v>6288298.8219999997</v>
      </c>
      <c r="F71" s="144">
        <v>81</v>
      </c>
      <c r="G71" s="145">
        <v>67</v>
      </c>
      <c r="H71" s="146">
        <v>6695503.3370000003</v>
      </c>
      <c r="I71" s="147">
        <v>44</v>
      </c>
      <c r="J71" s="148">
        <v>32</v>
      </c>
      <c r="K71" s="143">
        <v>2969348.6970000002</v>
      </c>
      <c r="L71" s="144">
        <v>104</v>
      </c>
      <c r="M71" s="145">
        <v>87</v>
      </c>
      <c r="N71" s="146">
        <v>1954634.453</v>
      </c>
      <c r="O71" s="147">
        <v>114</v>
      </c>
      <c r="P71" s="148">
        <v>93</v>
      </c>
      <c r="Q71" s="143">
        <v>4063166.4410000001</v>
      </c>
      <c r="R71" s="144">
        <v>94</v>
      </c>
      <c r="S71" s="145">
        <v>75</v>
      </c>
      <c r="T71" s="146">
        <v>814861.37800000003</v>
      </c>
      <c r="U71" s="147">
        <v>224</v>
      </c>
      <c r="V71" s="148">
        <v>210</v>
      </c>
      <c r="W71" s="143">
        <v>10075</v>
      </c>
      <c r="X71" s="144">
        <v>168</v>
      </c>
      <c r="Y71" s="145">
        <v>125</v>
      </c>
      <c r="Z71" s="146">
        <v>791</v>
      </c>
      <c r="AA71" s="149">
        <v>381</v>
      </c>
      <c r="AB71" s="141">
        <v>0</v>
      </c>
      <c r="AC71" s="150">
        <v>100</v>
      </c>
      <c r="AD71" s="151">
        <v>0</v>
      </c>
    </row>
    <row r="72" spans="1:30" s="3" customFormat="1" ht="18.75" customHeight="1">
      <c r="A72" s="152">
        <v>70</v>
      </c>
      <c r="B72" s="154" t="s">
        <v>1096</v>
      </c>
      <c r="C72" s="155" t="s">
        <v>3054</v>
      </c>
      <c r="D72" s="156">
        <v>15</v>
      </c>
      <c r="E72" s="158">
        <v>6209319.2029999997</v>
      </c>
      <c r="F72" s="159">
        <v>86</v>
      </c>
      <c r="G72" s="160">
        <v>15</v>
      </c>
      <c r="H72" s="161">
        <v>6474758.767</v>
      </c>
      <c r="I72" s="162">
        <v>42</v>
      </c>
      <c r="J72" s="163">
        <v>12</v>
      </c>
      <c r="K72" s="158">
        <v>3057994.14</v>
      </c>
      <c r="L72" s="159">
        <v>65</v>
      </c>
      <c r="M72" s="160">
        <v>15</v>
      </c>
      <c r="N72" s="161">
        <v>2835007.2510000002</v>
      </c>
      <c r="O72" s="162">
        <v>73</v>
      </c>
      <c r="P72" s="163">
        <v>19</v>
      </c>
      <c r="Q72" s="158">
        <v>5844261.148</v>
      </c>
      <c r="R72" s="159">
        <v>28</v>
      </c>
      <c r="S72" s="160">
        <v>12</v>
      </c>
      <c r="T72" s="161">
        <v>2257322.0589999999</v>
      </c>
      <c r="U72" s="162">
        <v>70</v>
      </c>
      <c r="V72" s="163">
        <v>10</v>
      </c>
      <c r="W72" s="158">
        <v>39690</v>
      </c>
      <c r="X72" s="159">
        <v>161</v>
      </c>
      <c r="Y72" s="160">
        <v>43</v>
      </c>
      <c r="Z72" s="161">
        <v>807</v>
      </c>
      <c r="AA72" s="164">
        <v>371</v>
      </c>
      <c r="AB72" s="156">
        <v>99</v>
      </c>
      <c r="AC72" s="165">
        <v>1</v>
      </c>
      <c r="AD72" s="166">
        <v>0</v>
      </c>
    </row>
    <row r="73" spans="1:30" s="3" customFormat="1" ht="18.75" customHeight="1">
      <c r="A73" s="167">
        <v>71</v>
      </c>
      <c r="B73" s="169" t="s">
        <v>172</v>
      </c>
      <c r="C73" s="170" t="s">
        <v>3056</v>
      </c>
      <c r="D73" s="171">
        <v>56</v>
      </c>
      <c r="E73" s="173">
        <v>6197796.7889999999</v>
      </c>
      <c r="F73" s="174">
        <v>69</v>
      </c>
      <c r="G73" s="175">
        <v>56</v>
      </c>
      <c r="H73" s="176">
        <v>7384092.8159999996</v>
      </c>
      <c r="I73" s="177">
        <v>30</v>
      </c>
      <c r="J73" s="178">
        <v>19</v>
      </c>
      <c r="K73" s="173">
        <v>3748234.0559999999</v>
      </c>
      <c r="L73" s="174">
        <v>21</v>
      </c>
      <c r="M73" s="175">
        <v>12</v>
      </c>
      <c r="N73" s="176">
        <v>5817644.3540000003</v>
      </c>
      <c r="O73" s="177">
        <v>29</v>
      </c>
      <c r="P73" s="178">
        <v>19</v>
      </c>
      <c r="Q73" s="173">
        <v>9882760.5439999998</v>
      </c>
      <c r="R73" s="174">
        <v>7</v>
      </c>
      <c r="S73" s="175">
        <v>2</v>
      </c>
      <c r="T73" s="176">
        <v>5194018.6449999996</v>
      </c>
      <c r="U73" s="177">
        <v>90</v>
      </c>
      <c r="V73" s="178">
        <v>79</v>
      </c>
      <c r="W73" s="173">
        <v>31675</v>
      </c>
      <c r="X73" s="174">
        <v>69</v>
      </c>
      <c r="Y73" s="175">
        <v>37</v>
      </c>
      <c r="Z73" s="176">
        <v>1501</v>
      </c>
      <c r="AA73" s="179">
        <v>383</v>
      </c>
      <c r="AB73" s="171">
        <v>0</v>
      </c>
      <c r="AC73" s="180">
        <v>49</v>
      </c>
      <c r="AD73" s="181">
        <v>51</v>
      </c>
    </row>
    <row r="74" spans="1:30" s="3" customFormat="1" ht="18.75" customHeight="1">
      <c r="A74" s="137">
        <v>72</v>
      </c>
      <c r="B74" s="139" t="s">
        <v>3065</v>
      </c>
      <c r="C74" s="140" t="s">
        <v>3056</v>
      </c>
      <c r="D74" s="141">
        <v>57</v>
      </c>
      <c r="E74" s="143">
        <v>6187826.0700000003</v>
      </c>
      <c r="F74" s="144">
        <v>78</v>
      </c>
      <c r="G74" s="145">
        <v>64</v>
      </c>
      <c r="H74" s="146">
        <v>6759650.3370000003</v>
      </c>
      <c r="I74" s="147">
        <v>465</v>
      </c>
      <c r="J74" s="148">
        <v>418</v>
      </c>
      <c r="K74" s="143">
        <v>150829.04699999999</v>
      </c>
      <c r="L74" s="144">
        <v>186</v>
      </c>
      <c r="M74" s="145">
        <v>163</v>
      </c>
      <c r="N74" s="146">
        <v>1098145.622</v>
      </c>
      <c r="O74" s="147">
        <v>141</v>
      </c>
      <c r="P74" s="148">
        <v>116</v>
      </c>
      <c r="Q74" s="143">
        <v>3644098.8289999999</v>
      </c>
      <c r="R74" s="144">
        <v>430</v>
      </c>
      <c r="S74" s="145">
        <v>400</v>
      </c>
      <c r="T74" s="146">
        <v>13209.44</v>
      </c>
      <c r="U74" s="147">
        <v>43</v>
      </c>
      <c r="V74" s="148">
        <v>35</v>
      </c>
      <c r="W74" s="143">
        <v>56869</v>
      </c>
      <c r="X74" s="144">
        <v>329</v>
      </c>
      <c r="Y74" s="145">
        <v>276</v>
      </c>
      <c r="Z74" s="146">
        <v>378</v>
      </c>
      <c r="AA74" s="149">
        <v>371</v>
      </c>
      <c r="AB74" s="141">
        <v>0</v>
      </c>
      <c r="AC74" s="150">
        <v>100</v>
      </c>
      <c r="AD74" s="151">
        <v>0</v>
      </c>
    </row>
    <row r="75" spans="1:30" s="3" customFormat="1" ht="18.75" customHeight="1">
      <c r="A75" s="32">
        <v>73</v>
      </c>
      <c r="B75" s="67" t="s">
        <v>3052</v>
      </c>
      <c r="C75" s="35" t="s">
        <v>88</v>
      </c>
      <c r="D75" s="45">
        <v>58</v>
      </c>
      <c r="E75" s="44" t="s">
        <v>3052</v>
      </c>
      <c r="F75" s="39">
        <v>89</v>
      </c>
      <c r="G75" s="40">
        <v>74</v>
      </c>
      <c r="H75" s="62" t="s">
        <v>3052</v>
      </c>
      <c r="I75" s="42">
        <v>184</v>
      </c>
      <c r="J75" s="43">
        <v>157</v>
      </c>
      <c r="K75" s="44" t="s">
        <v>3052</v>
      </c>
      <c r="L75" s="39">
        <v>274</v>
      </c>
      <c r="M75" s="40">
        <v>241</v>
      </c>
      <c r="N75" s="62" t="s">
        <v>3052</v>
      </c>
      <c r="O75" s="42">
        <v>193</v>
      </c>
      <c r="P75" s="43">
        <v>163</v>
      </c>
      <c r="Q75" s="44" t="s">
        <v>3052</v>
      </c>
      <c r="R75" s="39">
        <v>168</v>
      </c>
      <c r="S75" s="40">
        <v>147</v>
      </c>
      <c r="T75" s="62" t="s">
        <v>3052</v>
      </c>
      <c r="U75" s="42">
        <v>210</v>
      </c>
      <c r="V75" s="43">
        <v>196</v>
      </c>
      <c r="W75" s="44" t="s">
        <v>3052</v>
      </c>
      <c r="X75" s="39">
        <v>293</v>
      </c>
      <c r="Y75" s="40">
        <v>241</v>
      </c>
      <c r="Z75" s="62" t="s">
        <v>3052</v>
      </c>
      <c r="AA75" s="108">
        <v>311</v>
      </c>
      <c r="AB75" s="45">
        <v>0</v>
      </c>
      <c r="AC75" s="37">
        <v>0</v>
      </c>
      <c r="AD75" s="46">
        <v>100</v>
      </c>
    </row>
    <row r="76" spans="1:30" s="3" customFormat="1" ht="18.75" customHeight="1">
      <c r="A76" s="137">
        <v>74</v>
      </c>
      <c r="B76" s="139" t="s">
        <v>1223</v>
      </c>
      <c r="C76" s="140" t="s">
        <v>3056</v>
      </c>
      <c r="D76" s="141">
        <v>59</v>
      </c>
      <c r="E76" s="143">
        <v>6124703.7359999996</v>
      </c>
      <c r="F76" s="144">
        <v>90</v>
      </c>
      <c r="G76" s="145">
        <v>75</v>
      </c>
      <c r="H76" s="146">
        <v>6124703.7359999996</v>
      </c>
      <c r="I76" s="147">
        <v>83</v>
      </c>
      <c r="J76" s="148">
        <v>63</v>
      </c>
      <c r="K76" s="143">
        <v>1983719.5519999999</v>
      </c>
      <c r="L76" s="144">
        <v>113</v>
      </c>
      <c r="M76" s="145">
        <v>93</v>
      </c>
      <c r="N76" s="146">
        <v>1789544.8859999999</v>
      </c>
      <c r="O76" s="147">
        <v>153</v>
      </c>
      <c r="P76" s="148">
        <v>126</v>
      </c>
      <c r="Q76" s="143">
        <v>3428934.6269999999</v>
      </c>
      <c r="R76" s="144">
        <v>63</v>
      </c>
      <c r="S76" s="145">
        <v>45</v>
      </c>
      <c r="T76" s="146">
        <v>1175952.0589999999</v>
      </c>
      <c r="U76" s="147">
        <v>230</v>
      </c>
      <c r="V76" s="148">
        <v>216</v>
      </c>
      <c r="W76" s="143">
        <v>9564</v>
      </c>
      <c r="X76" s="144">
        <v>147</v>
      </c>
      <c r="Y76" s="145">
        <v>107</v>
      </c>
      <c r="Z76" s="146">
        <v>868</v>
      </c>
      <c r="AA76" s="149">
        <v>384</v>
      </c>
      <c r="AB76" s="141">
        <v>0</v>
      </c>
      <c r="AC76" s="150">
        <v>73</v>
      </c>
      <c r="AD76" s="151">
        <v>27</v>
      </c>
    </row>
    <row r="77" spans="1:30" s="3" customFormat="1" ht="18.75" customHeight="1">
      <c r="A77" s="152">
        <v>75</v>
      </c>
      <c r="B77" s="154" t="s">
        <v>14</v>
      </c>
      <c r="C77" s="155" t="s">
        <v>3056</v>
      </c>
      <c r="D77" s="156">
        <v>60</v>
      </c>
      <c r="E77" s="158">
        <v>6038629.6519999998</v>
      </c>
      <c r="F77" s="159">
        <v>66</v>
      </c>
      <c r="G77" s="160">
        <v>53</v>
      </c>
      <c r="H77" s="161">
        <v>7766841.3600000003</v>
      </c>
      <c r="I77" s="162">
        <v>246</v>
      </c>
      <c r="J77" s="163">
        <v>216</v>
      </c>
      <c r="K77" s="158">
        <v>752942.02800000005</v>
      </c>
      <c r="L77" s="159">
        <v>235</v>
      </c>
      <c r="M77" s="160">
        <v>207</v>
      </c>
      <c r="N77" s="161">
        <v>827941.27899999998</v>
      </c>
      <c r="O77" s="162">
        <v>84</v>
      </c>
      <c r="P77" s="163">
        <v>65</v>
      </c>
      <c r="Q77" s="158">
        <v>5342732.6490000002</v>
      </c>
      <c r="R77" s="159">
        <v>474</v>
      </c>
      <c r="S77" s="160">
        <v>437</v>
      </c>
      <c r="T77" s="161">
        <v>-399773.96299999999</v>
      </c>
      <c r="U77" s="162">
        <v>320</v>
      </c>
      <c r="V77" s="163">
        <v>300</v>
      </c>
      <c r="W77" s="158">
        <v>3297</v>
      </c>
      <c r="X77" s="159">
        <v>236</v>
      </c>
      <c r="Y77" s="160">
        <v>190</v>
      </c>
      <c r="Z77" s="161">
        <v>580</v>
      </c>
      <c r="AA77" s="164">
        <v>352</v>
      </c>
      <c r="AB77" s="156">
        <v>0</v>
      </c>
      <c r="AC77" s="165">
        <v>0</v>
      </c>
      <c r="AD77" s="166">
        <v>100</v>
      </c>
    </row>
    <row r="78" spans="1:30" s="3" customFormat="1" ht="18.75" customHeight="1">
      <c r="A78" s="18">
        <v>76</v>
      </c>
      <c r="B78" s="20" t="s">
        <v>47</v>
      </c>
      <c r="C78" s="21" t="s">
        <v>88</v>
      </c>
      <c r="D78" s="22">
        <v>61</v>
      </c>
      <c r="E78" s="24">
        <v>5953614.9450000003</v>
      </c>
      <c r="F78" s="25">
        <v>85</v>
      </c>
      <c r="G78" s="26">
        <v>71</v>
      </c>
      <c r="H78" s="27">
        <v>6492755.4809999997</v>
      </c>
      <c r="I78" s="28">
        <v>431</v>
      </c>
      <c r="J78" s="29">
        <v>385</v>
      </c>
      <c r="K78" s="24">
        <v>246240.25700000001</v>
      </c>
      <c r="L78" s="25">
        <v>390</v>
      </c>
      <c r="M78" s="26">
        <v>353</v>
      </c>
      <c r="N78" s="27">
        <v>314760.978</v>
      </c>
      <c r="O78" s="28">
        <v>222</v>
      </c>
      <c r="P78" s="29">
        <v>188</v>
      </c>
      <c r="Q78" s="24">
        <v>2353812.9190000002</v>
      </c>
      <c r="R78" s="25">
        <v>371</v>
      </c>
      <c r="S78" s="26">
        <v>342</v>
      </c>
      <c r="T78" s="27">
        <v>69157.569000000003</v>
      </c>
      <c r="U78" s="28">
        <v>15</v>
      </c>
      <c r="V78" s="29">
        <v>11</v>
      </c>
      <c r="W78" s="24">
        <v>93675</v>
      </c>
      <c r="X78" s="25">
        <v>109</v>
      </c>
      <c r="Y78" s="26">
        <v>75</v>
      </c>
      <c r="Z78" s="27">
        <v>1100</v>
      </c>
      <c r="AA78" s="107">
        <v>311</v>
      </c>
      <c r="AB78" s="22">
        <v>0</v>
      </c>
      <c r="AC78" s="30">
        <v>100</v>
      </c>
      <c r="AD78" s="31">
        <v>0</v>
      </c>
    </row>
    <row r="79" spans="1:30" s="3" customFormat="1" ht="18.75" customHeight="1">
      <c r="A79" s="137">
        <v>77</v>
      </c>
      <c r="B79" s="139" t="s">
        <v>1225</v>
      </c>
      <c r="C79" s="140" t="s">
        <v>3056</v>
      </c>
      <c r="D79" s="141">
        <v>62</v>
      </c>
      <c r="E79" s="143">
        <v>5927662.1869999999</v>
      </c>
      <c r="F79" s="144">
        <v>55</v>
      </c>
      <c r="G79" s="145">
        <v>43</v>
      </c>
      <c r="H79" s="146">
        <v>8441953.409</v>
      </c>
      <c r="I79" s="147">
        <v>103</v>
      </c>
      <c r="J79" s="148">
        <v>80</v>
      </c>
      <c r="K79" s="143">
        <v>1686751.2490000001</v>
      </c>
      <c r="L79" s="144">
        <v>160</v>
      </c>
      <c r="M79" s="145">
        <v>138</v>
      </c>
      <c r="N79" s="146">
        <v>1344653.794</v>
      </c>
      <c r="O79" s="147">
        <v>176</v>
      </c>
      <c r="P79" s="148">
        <v>147</v>
      </c>
      <c r="Q79" s="143">
        <v>3010401.7659999998</v>
      </c>
      <c r="R79" s="144">
        <v>300</v>
      </c>
      <c r="S79" s="145">
        <v>274</v>
      </c>
      <c r="T79" s="146">
        <v>131870.386</v>
      </c>
      <c r="U79" s="147">
        <v>261</v>
      </c>
      <c r="V79" s="148">
        <v>244</v>
      </c>
      <c r="W79" s="143">
        <v>6100</v>
      </c>
      <c r="X79" s="144">
        <v>138</v>
      </c>
      <c r="Y79" s="145">
        <v>99</v>
      </c>
      <c r="Z79" s="146">
        <v>942</v>
      </c>
      <c r="AA79" s="149">
        <v>313</v>
      </c>
      <c r="AB79" s="141">
        <v>0</v>
      </c>
      <c r="AC79" s="150">
        <v>100</v>
      </c>
      <c r="AD79" s="151">
        <v>0</v>
      </c>
    </row>
    <row r="80" spans="1:30" s="3" customFormat="1" ht="18.75" customHeight="1">
      <c r="A80" s="32">
        <v>78</v>
      </c>
      <c r="B80" s="34" t="s">
        <v>2708</v>
      </c>
      <c r="C80" s="35" t="s">
        <v>3098</v>
      </c>
      <c r="D80" s="45">
        <v>63</v>
      </c>
      <c r="E80" s="38">
        <v>5887523.216</v>
      </c>
      <c r="F80" s="39">
        <v>94</v>
      </c>
      <c r="G80" s="40">
        <v>79</v>
      </c>
      <c r="H80" s="41">
        <v>5887523.216</v>
      </c>
      <c r="I80" s="42">
        <v>41</v>
      </c>
      <c r="J80" s="43">
        <v>30</v>
      </c>
      <c r="K80" s="38">
        <v>3066516.6880000001</v>
      </c>
      <c r="L80" s="39">
        <v>79</v>
      </c>
      <c r="M80" s="40">
        <v>64</v>
      </c>
      <c r="N80" s="41">
        <v>2503243.9169999999</v>
      </c>
      <c r="O80" s="42">
        <v>113</v>
      </c>
      <c r="P80" s="43">
        <v>92</v>
      </c>
      <c r="Q80" s="38">
        <v>4083853.2629999998</v>
      </c>
      <c r="R80" s="39">
        <v>38</v>
      </c>
      <c r="S80" s="40">
        <v>23</v>
      </c>
      <c r="T80" s="41">
        <v>1675453.0970000001</v>
      </c>
      <c r="U80" s="42">
        <v>55</v>
      </c>
      <c r="V80" s="43">
        <v>47</v>
      </c>
      <c r="W80" s="38">
        <v>49000</v>
      </c>
      <c r="X80" s="39">
        <v>125</v>
      </c>
      <c r="Y80" s="40">
        <v>88</v>
      </c>
      <c r="Z80" s="41">
        <v>1000</v>
      </c>
      <c r="AA80" s="108">
        <v>321</v>
      </c>
      <c r="AB80" s="45">
        <v>0</v>
      </c>
      <c r="AC80" s="37">
        <v>100</v>
      </c>
      <c r="AD80" s="46">
        <v>0</v>
      </c>
    </row>
    <row r="81" spans="1:30" s="3" customFormat="1" ht="18.75" customHeight="1">
      <c r="A81" s="32">
        <v>79</v>
      </c>
      <c r="B81" s="34" t="s">
        <v>174</v>
      </c>
      <c r="C81" s="35" t="s">
        <v>3051</v>
      </c>
      <c r="D81" s="45">
        <v>64</v>
      </c>
      <c r="E81" s="38">
        <v>5877095</v>
      </c>
      <c r="F81" s="39">
        <v>95</v>
      </c>
      <c r="G81" s="40">
        <v>80</v>
      </c>
      <c r="H81" s="41">
        <v>5877095</v>
      </c>
      <c r="I81" s="42">
        <v>77</v>
      </c>
      <c r="J81" s="43">
        <v>58</v>
      </c>
      <c r="K81" s="38">
        <v>2204100</v>
      </c>
      <c r="L81" s="39">
        <v>91</v>
      </c>
      <c r="M81" s="40">
        <v>76</v>
      </c>
      <c r="N81" s="41">
        <v>2254989</v>
      </c>
      <c r="O81" s="42">
        <v>123</v>
      </c>
      <c r="P81" s="43">
        <v>101</v>
      </c>
      <c r="Q81" s="38">
        <v>3880351</v>
      </c>
      <c r="R81" s="39">
        <v>100</v>
      </c>
      <c r="S81" s="40">
        <v>81</v>
      </c>
      <c r="T81" s="41">
        <v>767771</v>
      </c>
      <c r="U81" s="42">
        <v>147</v>
      </c>
      <c r="V81" s="43">
        <v>133</v>
      </c>
      <c r="W81" s="38">
        <v>19980</v>
      </c>
      <c r="X81" s="39">
        <v>119</v>
      </c>
      <c r="Y81" s="40">
        <v>84</v>
      </c>
      <c r="Z81" s="41">
        <v>1020</v>
      </c>
      <c r="AA81" s="108">
        <v>369</v>
      </c>
      <c r="AB81" s="45">
        <v>0</v>
      </c>
      <c r="AC81" s="37">
        <v>100</v>
      </c>
      <c r="AD81" s="46">
        <v>0</v>
      </c>
    </row>
    <row r="82" spans="1:30" s="3" customFormat="1" ht="18.75" customHeight="1">
      <c r="A82" s="152">
        <v>80</v>
      </c>
      <c r="B82" s="154" t="s">
        <v>48</v>
      </c>
      <c r="C82" s="155" t="s">
        <v>3056</v>
      </c>
      <c r="D82" s="189">
        <v>65</v>
      </c>
      <c r="E82" s="158">
        <v>5822730.0439999998</v>
      </c>
      <c r="F82" s="159">
        <v>99</v>
      </c>
      <c r="G82" s="160">
        <v>84</v>
      </c>
      <c r="H82" s="161">
        <v>5822730.0439999998</v>
      </c>
      <c r="I82" s="162">
        <v>38</v>
      </c>
      <c r="J82" s="163">
        <v>27</v>
      </c>
      <c r="K82" s="158">
        <v>3289600.5040000002</v>
      </c>
      <c r="L82" s="159">
        <v>135</v>
      </c>
      <c r="M82" s="160">
        <v>115</v>
      </c>
      <c r="N82" s="161">
        <v>1548055.693</v>
      </c>
      <c r="O82" s="162">
        <v>151</v>
      </c>
      <c r="P82" s="163">
        <v>125</v>
      </c>
      <c r="Q82" s="158">
        <v>3464364.0019999999</v>
      </c>
      <c r="R82" s="159">
        <v>159</v>
      </c>
      <c r="S82" s="160">
        <v>139</v>
      </c>
      <c r="T82" s="161">
        <v>461598.571</v>
      </c>
      <c r="U82" s="162">
        <v>415</v>
      </c>
      <c r="V82" s="163">
        <v>387</v>
      </c>
      <c r="W82" s="158">
        <v>37</v>
      </c>
      <c r="X82" s="159">
        <v>60</v>
      </c>
      <c r="Y82" s="160">
        <v>31</v>
      </c>
      <c r="Z82" s="161">
        <v>1639</v>
      </c>
      <c r="AA82" s="164">
        <v>362</v>
      </c>
      <c r="AB82" s="156">
        <v>0</v>
      </c>
      <c r="AC82" s="165">
        <v>100</v>
      </c>
      <c r="AD82" s="166">
        <v>0</v>
      </c>
    </row>
    <row r="83" spans="1:30" s="3" customFormat="1" ht="18.75" customHeight="1">
      <c r="A83" s="167">
        <v>81</v>
      </c>
      <c r="B83" s="169" t="s">
        <v>769</v>
      </c>
      <c r="C83" s="170" t="s">
        <v>3056</v>
      </c>
      <c r="D83" s="171">
        <v>66</v>
      </c>
      <c r="E83" s="173">
        <v>5754623.6900000004</v>
      </c>
      <c r="F83" s="174">
        <v>100</v>
      </c>
      <c r="G83" s="175">
        <v>85</v>
      </c>
      <c r="H83" s="176">
        <v>5807724.0920000002</v>
      </c>
      <c r="I83" s="177">
        <v>109</v>
      </c>
      <c r="J83" s="178">
        <v>86</v>
      </c>
      <c r="K83" s="173">
        <v>1673776.5390000001</v>
      </c>
      <c r="L83" s="174">
        <v>29</v>
      </c>
      <c r="M83" s="175">
        <v>19</v>
      </c>
      <c r="N83" s="176">
        <v>4390687.4579999996</v>
      </c>
      <c r="O83" s="177">
        <v>60</v>
      </c>
      <c r="P83" s="178">
        <v>46</v>
      </c>
      <c r="Q83" s="173">
        <v>6869590.1629999997</v>
      </c>
      <c r="R83" s="174">
        <v>91</v>
      </c>
      <c r="S83" s="175">
        <v>72</v>
      </c>
      <c r="T83" s="176">
        <v>830859.84199999995</v>
      </c>
      <c r="U83" s="177">
        <v>303</v>
      </c>
      <c r="V83" s="178">
        <v>283</v>
      </c>
      <c r="W83" s="173">
        <v>3875</v>
      </c>
      <c r="X83" s="174">
        <v>167</v>
      </c>
      <c r="Y83" s="175">
        <v>124</v>
      </c>
      <c r="Z83" s="176">
        <v>797</v>
      </c>
      <c r="AA83" s="179">
        <v>352</v>
      </c>
      <c r="AB83" s="171">
        <v>0</v>
      </c>
      <c r="AC83" s="180">
        <v>100</v>
      </c>
      <c r="AD83" s="181">
        <v>0</v>
      </c>
    </row>
    <row r="84" spans="1:30" s="3" customFormat="1" ht="18.75" customHeight="1">
      <c r="A84" s="32">
        <v>82</v>
      </c>
      <c r="B84" s="34" t="s">
        <v>1180</v>
      </c>
      <c r="C84" s="35" t="s">
        <v>88</v>
      </c>
      <c r="D84" s="45">
        <v>67</v>
      </c>
      <c r="E84" s="38">
        <v>5642018.7889999999</v>
      </c>
      <c r="F84" s="39">
        <v>59</v>
      </c>
      <c r="G84" s="40">
        <v>47</v>
      </c>
      <c r="H84" s="41">
        <v>8107489.898</v>
      </c>
      <c r="I84" s="42">
        <v>102</v>
      </c>
      <c r="J84" s="43">
        <v>79</v>
      </c>
      <c r="K84" s="38">
        <v>1689905.655</v>
      </c>
      <c r="L84" s="39">
        <v>118</v>
      </c>
      <c r="M84" s="40">
        <v>98</v>
      </c>
      <c r="N84" s="41">
        <v>1715244.78</v>
      </c>
      <c r="O84" s="42">
        <v>161</v>
      </c>
      <c r="P84" s="43">
        <v>133</v>
      </c>
      <c r="Q84" s="38">
        <v>3165971.8110000002</v>
      </c>
      <c r="R84" s="39">
        <v>96</v>
      </c>
      <c r="S84" s="40">
        <v>77</v>
      </c>
      <c r="T84" s="41">
        <v>795820.70499999996</v>
      </c>
      <c r="U84" s="42">
        <v>363</v>
      </c>
      <c r="V84" s="43">
        <v>338</v>
      </c>
      <c r="W84" s="38">
        <v>1372</v>
      </c>
      <c r="X84" s="39">
        <v>400</v>
      </c>
      <c r="Y84" s="40">
        <v>346</v>
      </c>
      <c r="Z84" s="41">
        <v>258</v>
      </c>
      <c r="AA84" s="108">
        <v>384</v>
      </c>
      <c r="AB84" s="45">
        <v>0</v>
      </c>
      <c r="AC84" s="37">
        <v>0</v>
      </c>
      <c r="AD84" s="46">
        <v>100</v>
      </c>
    </row>
    <row r="85" spans="1:30" s="3" customFormat="1" ht="18.75" customHeight="1">
      <c r="A85" s="137">
        <v>83</v>
      </c>
      <c r="B85" s="139" t="s">
        <v>49</v>
      </c>
      <c r="C85" s="140" t="s">
        <v>3056</v>
      </c>
      <c r="D85" s="141">
        <v>68</v>
      </c>
      <c r="E85" s="143">
        <v>5639528.4790000003</v>
      </c>
      <c r="F85" s="144">
        <v>92</v>
      </c>
      <c r="G85" s="145">
        <v>77</v>
      </c>
      <c r="H85" s="146">
        <v>6075047.2130000005</v>
      </c>
      <c r="I85" s="147">
        <v>410</v>
      </c>
      <c r="J85" s="148">
        <v>367</v>
      </c>
      <c r="K85" s="143">
        <v>298408.07699999999</v>
      </c>
      <c r="L85" s="144">
        <v>122</v>
      </c>
      <c r="M85" s="145">
        <v>102</v>
      </c>
      <c r="N85" s="146">
        <v>1678001.9550000001</v>
      </c>
      <c r="O85" s="147">
        <v>118</v>
      </c>
      <c r="P85" s="148">
        <v>97</v>
      </c>
      <c r="Q85" s="143">
        <v>3981156.102</v>
      </c>
      <c r="R85" s="144">
        <v>244</v>
      </c>
      <c r="S85" s="145">
        <v>220</v>
      </c>
      <c r="T85" s="146">
        <v>221804.965</v>
      </c>
      <c r="U85" s="147">
        <v>51</v>
      </c>
      <c r="V85" s="148">
        <v>43</v>
      </c>
      <c r="W85" s="143">
        <v>51322</v>
      </c>
      <c r="X85" s="144">
        <v>360</v>
      </c>
      <c r="Y85" s="145">
        <v>307</v>
      </c>
      <c r="Z85" s="146">
        <v>323</v>
      </c>
      <c r="AA85" s="149">
        <v>371</v>
      </c>
      <c r="AB85" s="141">
        <v>0</v>
      </c>
      <c r="AC85" s="150">
        <v>100</v>
      </c>
      <c r="AD85" s="151">
        <v>0</v>
      </c>
    </row>
    <row r="86" spans="1:30" s="3" customFormat="1" ht="18.75" customHeight="1">
      <c r="A86" s="32">
        <v>84</v>
      </c>
      <c r="B86" s="34" t="s">
        <v>10</v>
      </c>
      <c r="C86" s="35" t="s">
        <v>88</v>
      </c>
      <c r="D86" s="45">
        <v>69</v>
      </c>
      <c r="E86" s="38">
        <v>5636225.1109999996</v>
      </c>
      <c r="F86" s="39">
        <v>83</v>
      </c>
      <c r="G86" s="40">
        <v>69</v>
      </c>
      <c r="H86" s="41">
        <v>6562526.6359999999</v>
      </c>
      <c r="I86" s="42">
        <v>70</v>
      </c>
      <c r="J86" s="43">
        <v>52</v>
      </c>
      <c r="K86" s="38">
        <v>2499930.2990000001</v>
      </c>
      <c r="L86" s="39">
        <v>62</v>
      </c>
      <c r="M86" s="40">
        <v>48</v>
      </c>
      <c r="N86" s="41">
        <v>2886510.3</v>
      </c>
      <c r="O86" s="42">
        <v>100</v>
      </c>
      <c r="P86" s="43">
        <v>79</v>
      </c>
      <c r="Q86" s="38">
        <v>4682902.1239999998</v>
      </c>
      <c r="R86" s="39">
        <v>31</v>
      </c>
      <c r="S86" s="40">
        <v>19</v>
      </c>
      <c r="T86" s="41">
        <v>2105225.1719999998</v>
      </c>
      <c r="U86" s="42">
        <v>284</v>
      </c>
      <c r="V86" s="43">
        <v>265</v>
      </c>
      <c r="W86" s="38">
        <v>4887</v>
      </c>
      <c r="X86" s="39">
        <v>32</v>
      </c>
      <c r="Y86" s="40">
        <v>14</v>
      </c>
      <c r="Z86" s="41">
        <v>2880</v>
      </c>
      <c r="AA86" s="108">
        <v>321</v>
      </c>
      <c r="AB86" s="45">
        <v>0</v>
      </c>
      <c r="AC86" s="37">
        <v>100</v>
      </c>
      <c r="AD86" s="46">
        <v>0</v>
      </c>
    </row>
    <row r="87" spans="1:30" s="3" customFormat="1" ht="18.75" customHeight="1">
      <c r="A87" s="152">
        <v>85</v>
      </c>
      <c r="B87" s="154" t="s">
        <v>173</v>
      </c>
      <c r="C87" s="155" t="s">
        <v>3056</v>
      </c>
      <c r="D87" s="156">
        <v>70</v>
      </c>
      <c r="E87" s="158">
        <v>5551577.966</v>
      </c>
      <c r="F87" s="159">
        <v>106</v>
      </c>
      <c r="G87" s="160">
        <v>91</v>
      </c>
      <c r="H87" s="161">
        <v>5563077.71</v>
      </c>
      <c r="I87" s="162">
        <v>143</v>
      </c>
      <c r="J87" s="163">
        <v>119</v>
      </c>
      <c r="K87" s="158">
        <v>1302987.969</v>
      </c>
      <c r="L87" s="159">
        <v>216</v>
      </c>
      <c r="M87" s="160">
        <v>188</v>
      </c>
      <c r="N87" s="161">
        <v>936339.56</v>
      </c>
      <c r="O87" s="162">
        <v>139</v>
      </c>
      <c r="P87" s="163">
        <v>114</v>
      </c>
      <c r="Q87" s="158">
        <v>3649263.31</v>
      </c>
      <c r="R87" s="159">
        <v>182</v>
      </c>
      <c r="S87" s="160">
        <v>161</v>
      </c>
      <c r="T87" s="161">
        <v>384085.783</v>
      </c>
      <c r="U87" s="162">
        <v>45</v>
      </c>
      <c r="V87" s="163">
        <v>37</v>
      </c>
      <c r="W87" s="158">
        <v>56309</v>
      </c>
      <c r="X87" s="159">
        <v>100</v>
      </c>
      <c r="Y87" s="160">
        <v>66</v>
      </c>
      <c r="Z87" s="161">
        <v>1172</v>
      </c>
      <c r="AA87" s="164">
        <v>311</v>
      </c>
      <c r="AB87" s="156">
        <v>0</v>
      </c>
      <c r="AC87" s="165">
        <v>100</v>
      </c>
      <c r="AD87" s="166">
        <v>0</v>
      </c>
    </row>
    <row r="88" spans="1:30" s="3" customFormat="1" ht="18.75" customHeight="1">
      <c r="A88" s="18">
        <v>86</v>
      </c>
      <c r="B88" s="20" t="s">
        <v>50</v>
      </c>
      <c r="C88" s="21" t="s">
        <v>3054</v>
      </c>
      <c r="D88" s="22">
        <v>16</v>
      </c>
      <c r="E88" s="24">
        <v>5511996.8329999996</v>
      </c>
      <c r="F88" s="25">
        <v>108</v>
      </c>
      <c r="G88" s="26">
        <v>17</v>
      </c>
      <c r="H88" s="27">
        <v>5511996.8329999996</v>
      </c>
      <c r="I88" s="28">
        <v>25</v>
      </c>
      <c r="J88" s="29">
        <v>11</v>
      </c>
      <c r="K88" s="24">
        <v>4311422.0549999997</v>
      </c>
      <c r="L88" s="25">
        <v>106</v>
      </c>
      <c r="M88" s="26">
        <v>18</v>
      </c>
      <c r="N88" s="27">
        <v>1873807.1329999999</v>
      </c>
      <c r="O88" s="28">
        <v>243</v>
      </c>
      <c r="P88" s="29">
        <v>37</v>
      </c>
      <c r="Q88" s="24">
        <v>2209306.1850000001</v>
      </c>
      <c r="R88" s="25">
        <v>22</v>
      </c>
      <c r="S88" s="26">
        <v>10</v>
      </c>
      <c r="T88" s="27">
        <v>3128898.4509999999</v>
      </c>
      <c r="U88" s="28" t="s">
        <v>3052</v>
      </c>
      <c r="V88" s="29" t="s">
        <v>3052</v>
      </c>
      <c r="W88" s="64" t="s">
        <v>3052</v>
      </c>
      <c r="X88" s="25">
        <v>54</v>
      </c>
      <c r="Y88" s="26">
        <v>26</v>
      </c>
      <c r="Z88" s="27">
        <v>1785</v>
      </c>
      <c r="AA88" s="107">
        <v>210</v>
      </c>
      <c r="AB88" s="22">
        <v>100</v>
      </c>
      <c r="AC88" s="30">
        <v>0</v>
      </c>
      <c r="AD88" s="31">
        <v>0</v>
      </c>
    </row>
    <row r="89" spans="1:30" s="3" customFormat="1" ht="18.75" customHeight="1">
      <c r="A89" s="137">
        <v>87</v>
      </c>
      <c r="B89" s="139" t="s">
        <v>1227</v>
      </c>
      <c r="C89" s="140" t="s">
        <v>3056</v>
      </c>
      <c r="D89" s="141">
        <v>71</v>
      </c>
      <c r="E89" s="143">
        <v>5444719.7319999998</v>
      </c>
      <c r="F89" s="144">
        <v>73</v>
      </c>
      <c r="G89" s="145">
        <v>59</v>
      </c>
      <c r="H89" s="146">
        <v>7021383.1789999995</v>
      </c>
      <c r="I89" s="147">
        <v>121</v>
      </c>
      <c r="J89" s="148">
        <v>97</v>
      </c>
      <c r="K89" s="143">
        <v>1545997.4850000001</v>
      </c>
      <c r="L89" s="144">
        <v>181</v>
      </c>
      <c r="M89" s="145">
        <v>158</v>
      </c>
      <c r="N89" s="146">
        <v>1143993.6100000001</v>
      </c>
      <c r="O89" s="147">
        <v>111</v>
      </c>
      <c r="P89" s="148">
        <v>90</v>
      </c>
      <c r="Q89" s="143">
        <v>4221986.9579999996</v>
      </c>
      <c r="R89" s="144">
        <v>167</v>
      </c>
      <c r="S89" s="145">
        <v>146</v>
      </c>
      <c r="T89" s="146">
        <v>428085.42599999998</v>
      </c>
      <c r="U89" s="147">
        <v>294</v>
      </c>
      <c r="V89" s="148">
        <v>275</v>
      </c>
      <c r="W89" s="143">
        <v>4278</v>
      </c>
      <c r="X89" s="144">
        <v>71</v>
      </c>
      <c r="Y89" s="145">
        <v>39</v>
      </c>
      <c r="Z89" s="146">
        <v>1500</v>
      </c>
      <c r="AA89" s="149">
        <v>312</v>
      </c>
      <c r="AB89" s="141">
        <v>0</v>
      </c>
      <c r="AC89" s="150">
        <v>100</v>
      </c>
      <c r="AD89" s="151">
        <v>0</v>
      </c>
    </row>
    <row r="90" spans="1:30" s="3" customFormat="1" ht="18.75" customHeight="1">
      <c r="A90" s="32">
        <v>88</v>
      </c>
      <c r="B90" s="34" t="s">
        <v>2211</v>
      </c>
      <c r="C90" s="35" t="s">
        <v>99</v>
      </c>
      <c r="D90" s="45">
        <v>72</v>
      </c>
      <c r="E90" s="38">
        <v>5356849.2719999999</v>
      </c>
      <c r="F90" s="39">
        <v>104</v>
      </c>
      <c r="G90" s="40">
        <v>89</v>
      </c>
      <c r="H90" s="41">
        <v>5748839.8439999996</v>
      </c>
      <c r="I90" s="42">
        <v>307</v>
      </c>
      <c r="J90" s="43">
        <v>274</v>
      </c>
      <c r="K90" s="38">
        <v>552091.88300000003</v>
      </c>
      <c r="L90" s="39">
        <v>171</v>
      </c>
      <c r="M90" s="40">
        <v>148</v>
      </c>
      <c r="N90" s="41">
        <v>1234699.9920000001</v>
      </c>
      <c r="O90" s="42">
        <v>53</v>
      </c>
      <c r="P90" s="43">
        <v>39</v>
      </c>
      <c r="Q90" s="38">
        <v>7340063.5180000002</v>
      </c>
      <c r="R90" s="39">
        <v>357</v>
      </c>
      <c r="S90" s="40">
        <v>328</v>
      </c>
      <c r="T90" s="41">
        <v>77618.91</v>
      </c>
      <c r="U90" s="42">
        <v>25</v>
      </c>
      <c r="V90" s="43">
        <v>21</v>
      </c>
      <c r="W90" s="38">
        <v>74106</v>
      </c>
      <c r="X90" s="39">
        <v>74</v>
      </c>
      <c r="Y90" s="40">
        <v>42</v>
      </c>
      <c r="Z90" s="41">
        <v>1446</v>
      </c>
      <c r="AA90" s="108">
        <v>321</v>
      </c>
      <c r="AB90" s="45">
        <v>0</v>
      </c>
      <c r="AC90" s="37">
        <v>89</v>
      </c>
      <c r="AD90" s="46">
        <v>11</v>
      </c>
    </row>
    <row r="91" spans="1:30" s="3" customFormat="1" ht="18.75" customHeight="1">
      <c r="A91" s="32">
        <v>89</v>
      </c>
      <c r="B91" s="34" t="s">
        <v>51</v>
      </c>
      <c r="C91" s="35" t="s">
        <v>88</v>
      </c>
      <c r="D91" s="45">
        <v>73</v>
      </c>
      <c r="E91" s="38">
        <v>5348749.1739999996</v>
      </c>
      <c r="F91" s="39">
        <v>103</v>
      </c>
      <c r="G91" s="40">
        <v>88</v>
      </c>
      <c r="H91" s="41">
        <v>5767295.0060000001</v>
      </c>
      <c r="I91" s="42">
        <v>28</v>
      </c>
      <c r="J91" s="43">
        <v>17</v>
      </c>
      <c r="K91" s="38">
        <v>3888038.193</v>
      </c>
      <c r="L91" s="39">
        <v>42</v>
      </c>
      <c r="M91" s="40">
        <v>31</v>
      </c>
      <c r="N91" s="41">
        <v>3753689.4789999998</v>
      </c>
      <c r="O91" s="42">
        <v>75</v>
      </c>
      <c r="P91" s="43">
        <v>56</v>
      </c>
      <c r="Q91" s="38">
        <v>5709260.1560000004</v>
      </c>
      <c r="R91" s="39">
        <v>49</v>
      </c>
      <c r="S91" s="40">
        <v>32</v>
      </c>
      <c r="T91" s="41">
        <v>1383643.605</v>
      </c>
      <c r="U91" s="42">
        <v>376</v>
      </c>
      <c r="V91" s="43">
        <v>351</v>
      </c>
      <c r="W91" s="38">
        <v>985</v>
      </c>
      <c r="X91" s="39">
        <v>191</v>
      </c>
      <c r="Y91" s="40">
        <v>146</v>
      </c>
      <c r="Z91" s="41">
        <v>734</v>
      </c>
      <c r="AA91" s="108">
        <v>313</v>
      </c>
      <c r="AB91" s="45">
        <v>0</v>
      </c>
      <c r="AC91" s="37">
        <v>100</v>
      </c>
      <c r="AD91" s="46">
        <v>0</v>
      </c>
    </row>
    <row r="92" spans="1:30" s="3" customFormat="1" ht="18.75" customHeight="1">
      <c r="A92" s="152">
        <v>90</v>
      </c>
      <c r="B92" s="154" t="s">
        <v>180</v>
      </c>
      <c r="C92" s="155" t="s">
        <v>3056</v>
      </c>
      <c r="D92" s="156">
        <v>74</v>
      </c>
      <c r="E92" s="158">
        <v>5298172.6370000001</v>
      </c>
      <c r="F92" s="159">
        <v>105</v>
      </c>
      <c r="G92" s="160">
        <v>90</v>
      </c>
      <c r="H92" s="161">
        <v>5654465.7249999996</v>
      </c>
      <c r="I92" s="162">
        <v>245</v>
      </c>
      <c r="J92" s="163">
        <v>215</v>
      </c>
      <c r="K92" s="158">
        <v>763208.272</v>
      </c>
      <c r="L92" s="159">
        <v>266</v>
      </c>
      <c r="M92" s="160">
        <v>234</v>
      </c>
      <c r="N92" s="161">
        <v>735389.35699999996</v>
      </c>
      <c r="O92" s="162">
        <v>214</v>
      </c>
      <c r="P92" s="163">
        <v>180</v>
      </c>
      <c r="Q92" s="158">
        <v>2463761.9580000001</v>
      </c>
      <c r="R92" s="159">
        <v>141</v>
      </c>
      <c r="S92" s="160">
        <v>121</v>
      </c>
      <c r="T92" s="161">
        <v>528484.51399999997</v>
      </c>
      <c r="U92" s="162">
        <v>52</v>
      </c>
      <c r="V92" s="163">
        <v>44</v>
      </c>
      <c r="W92" s="158">
        <v>50464</v>
      </c>
      <c r="X92" s="159">
        <v>259</v>
      </c>
      <c r="Y92" s="160">
        <v>211</v>
      </c>
      <c r="Z92" s="161">
        <v>501</v>
      </c>
      <c r="AA92" s="164">
        <v>384</v>
      </c>
      <c r="AB92" s="156">
        <v>0</v>
      </c>
      <c r="AC92" s="165">
        <v>100</v>
      </c>
      <c r="AD92" s="166">
        <v>0</v>
      </c>
    </row>
    <row r="93" spans="1:30" s="3" customFormat="1" ht="18.75" customHeight="1">
      <c r="A93" s="18">
        <v>91</v>
      </c>
      <c r="B93" s="20" t="s">
        <v>1674</v>
      </c>
      <c r="C93" s="21" t="s">
        <v>3051</v>
      </c>
      <c r="D93" s="22">
        <v>75</v>
      </c>
      <c r="E93" s="24">
        <v>5245461.2319999998</v>
      </c>
      <c r="F93" s="25">
        <v>118</v>
      </c>
      <c r="G93" s="26">
        <v>101</v>
      </c>
      <c r="H93" s="27">
        <v>5245462.3420000002</v>
      </c>
      <c r="I93" s="28">
        <v>481</v>
      </c>
      <c r="J93" s="29">
        <v>433</v>
      </c>
      <c r="K93" s="24">
        <v>81051</v>
      </c>
      <c r="L93" s="25">
        <v>269</v>
      </c>
      <c r="M93" s="26">
        <v>236</v>
      </c>
      <c r="N93" s="27">
        <v>728631.20600000001</v>
      </c>
      <c r="O93" s="28">
        <v>366</v>
      </c>
      <c r="P93" s="29">
        <v>320</v>
      </c>
      <c r="Q93" s="24">
        <v>1164432.767</v>
      </c>
      <c r="R93" s="25">
        <v>217</v>
      </c>
      <c r="S93" s="26">
        <v>195</v>
      </c>
      <c r="T93" s="27">
        <v>270252.87400000001</v>
      </c>
      <c r="U93" s="28">
        <v>58</v>
      </c>
      <c r="V93" s="29">
        <v>50</v>
      </c>
      <c r="W93" s="24">
        <v>47139</v>
      </c>
      <c r="X93" s="25">
        <v>357</v>
      </c>
      <c r="Y93" s="26">
        <v>304</v>
      </c>
      <c r="Z93" s="27">
        <v>325</v>
      </c>
      <c r="AA93" s="107">
        <v>371</v>
      </c>
      <c r="AB93" s="22">
        <v>0</v>
      </c>
      <c r="AC93" s="30">
        <v>100</v>
      </c>
      <c r="AD93" s="31">
        <v>0</v>
      </c>
    </row>
    <row r="94" spans="1:30" s="3" customFormat="1" ht="18.75" customHeight="1">
      <c r="A94" s="137">
        <v>92</v>
      </c>
      <c r="B94" s="139" t="s">
        <v>1243</v>
      </c>
      <c r="C94" s="140" t="s">
        <v>3056</v>
      </c>
      <c r="D94" s="141">
        <v>76</v>
      </c>
      <c r="E94" s="143">
        <v>5229341.4639999997</v>
      </c>
      <c r="F94" s="144">
        <v>120</v>
      </c>
      <c r="G94" s="145">
        <v>103</v>
      </c>
      <c r="H94" s="146">
        <v>5229341.4639999997</v>
      </c>
      <c r="I94" s="147">
        <v>234</v>
      </c>
      <c r="J94" s="148">
        <v>205</v>
      </c>
      <c r="K94" s="143">
        <v>793667.978</v>
      </c>
      <c r="L94" s="144">
        <v>167</v>
      </c>
      <c r="M94" s="145">
        <v>144</v>
      </c>
      <c r="N94" s="146">
        <v>1270670.9950000001</v>
      </c>
      <c r="O94" s="147">
        <v>112</v>
      </c>
      <c r="P94" s="148">
        <v>91</v>
      </c>
      <c r="Q94" s="143">
        <v>4197694.165</v>
      </c>
      <c r="R94" s="144">
        <v>225</v>
      </c>
      <c r="S94" s="145">
        <v>202</v>
      </c>
      <c r="T94" s="146">
        <v>255109.223</v>
      </c>
      <c r="U94" s="147">
        <v>46</v>
      </c>
      <c r="V94" s="148">
        <v>38</v>
      </c>
      <c r="W94" s="143">
        <v>55829</v>
      </c>
      <c r="X94" s="144">
        <v>193</v>
      </c>
      <c r="Y94" s="145">
        <v>148</v>
      </c>
      <c r="Z94" s="146">
        <v>726</v>
      </c>
      <c r="AA94" s="149">
        <v>383</v>
      </c>
      <c r="AB94" s="141">
        <v>0</v>
      </c>
      <c r="AC94" s="150">
        <v>1</v>
      </c>
      <c r="AD94" s="151">
        <v>99</v>
      </c>
    </row>
    <row r="95" spans="1:30" s="3" customFormat="1" ht="18.75" customHeight="1">
      <c r="A95" s="137">
        <v>93</v>
      </c>
      <c r="B95" s="139" t="s">
        <v>1489</v>
      </c>
      <c r="C95" s="140" t="s">
        <v>3056</v>
      </c>
      <c r="D95" s="141">
        <v>77</v>
      </c>
      <c r="E95" s="143">
        <v>5203690.2249999996</v>
      </c>
      <c r="F95" s="144">
        <v>113</v>
      </c>
      <c r="G95" s="145">
        <v>96</v>
      </c>
      <c r="H95" s="146">
        <v>5334706.9780000001</v>
      </c>
      <c r="I95" s="147">
        <v>33</v>
      </c>
      <c r="J95" s="148">
        <v>22</v>
      </c>
      <c r="K95" s="143">
        <v>3536755.13</v>
      </c>
      <c r="L95" s="144">
        <v>22</v>
      </c>
      <c r="M95" s="145">
        <v>13</v>
      </c>
      <c r="N95" s="146">
        <v>5557125.46</v>
      </c>
      <c r="O95" s="147">
        <v>58</v>
      </c>
      <c r="P95" s="148">
        <v>44</v>
      </c>
      <c r="Q95" s="143">
        <v>7023266.7079999996</v>
      </c>
      <c r="R95" s="144">
        <v>25</v>
      </c>
      <c r="S95" s="145">
        <v>14</v>
      </c>
      <c r="T95" s="146">
        <v>2775726.6359999999</v>
      </c>
      <c r="U95" s="147">
        <v>104</v>
      </c>
      <c r="V95" s="148">
        <v>93</v>
      </c>
      <c r="W95" s="143">
        <v>28229</v>
      </c>
      <c r="X95" s="144">
        <v>310</v>
      </c>
      <c r="Y95" s="145">
        <v>258</v>
      </c>
      <c r="Z95" s="146">
        <v>407</v>
      </c>
      <c r="AA95" s="149">
        <v>313</v>
      </c>
      <c r="AB95" s="141">
        <v>0</v>
      </c>
      <c r="AC95" s="150">
        <v>100</v>
      </c>
      <c r="AD95" s="151">
        <v>0</v>
      </c>
    </row>
    <row r="96" spans="1:30" s="3" customFormat="1" ht="18.75" customHeight="1">
      <c r="A96" s="32">
        <v>94</v>
      </c>
      <c r="B96" s="34" t="s">
        <v>52</v>
      </c>
      <c r="C96" s="35" t="s">
        <v>3150</v>
      </c>
      <c r="D96" s="45">
        <v>78</v>
      </c>
      <c r="E96" s="38">
        <v>5175343.642</v>
      </c>
      <c r="F96" s="39">
        <v>82</v>
      </c>
      <c r="G96" s="40">
        <v>68</v>
      </c>
      <c r="H96" s="41">
        <v>6601945.3550000004</v>
      </c>
      <c r="I96" s="42">
        <v>137</v>
      </c>
      <c r="J96" s="43">
        <v>113</v>
      </c>
      <c r="K96" s="38">
        <v>1389479.031</v>
      </c>
      <c r="L96" s="39">
        <v>156</v>
      </c>
      <c r="M96" s="40">
        <v>134</v>
      </c>
      <c r="N96" s="41">
        <v>1375303.409</v>
      </c>
      <c r="O96" s="42">
        <v>163</v>
      </c>
      <c r="P96" s="43">
        <v>135</v>
      </c>
      <c r="Q96" s="38">
        <v>3131658.9750000001</v>
      </c>
      <c r="R96" s="39">
        <v>57</v>
      </c>
      <c r="S96" s="40">
        <v>39</v>
      </c>
      <c r="T96" s="41">
        <v>1219451.8740000001</v>
      </c>
      <c r="U96" s="42" t="s">
        <v>3052</v>
      </c>
      <c r="V96" s="43" t="s">
        <v>3052</v>
      </c>
      <c r="W96" s="44" t="s">
        <v>3052</v>
      </c>
      <c r="X96" s="39">
        <v>44</v>
      </c>
      <c r="Y96" s="40">
        <v>23</v>
      </c>
      <c r="Z96" s="41">
        <v>2099</v>
      </c>
      <c r="AA96" s="108">
        <v>311</v>
      </c>
      <c r="AB96" s="45">
        <v>0</v>
      </c>
      <c r="AC96" s="37">
        <v>100</v>
      </c>
      <c r="AD96" s="46">
        <v>0</v>
      </c>
    </row>
    <row r="97" spans="1:30" s="3" customFormat="1" ht="18.75" customHeight="1">
      <c r="A97" s="152">
        <v>95</v>
      </c>
      <c r="B97" s="154" t="s">
        <v>1492</v>
      </c>
      <c r="C97" s="155" t="s">
        <v>3056</v>
      </c>
      <c r="D97" s="156">
        <v>79</v>
      </c>
      <c r="E97" s="158">
        <v>5155918.7889999999</v>
      </c>
      <c r="F97" s="159">
        <v>122</v>
      </c>
      <c r="G97" s="160">
        <v>105</v>
      </c>
      <c r="H97" s="161">
        <v>5174906.4340000004</v>
      </c>
      <c r="I97" s="162">
        <v>118</v>
      </c>
      <c r="J97" s="163">
        <v>94</v>
      </c>
      <c r="K97" s="158">
        <v>1564905.8959999999</v>
      </c>
      <c r="L97" s="159">
        <v>78</v>
      </c>
      <c r="M97" s="160">
        <v>63</v>
      </c>
      <c r="N97" s="161">
        <v>2517044.2280000001</v>
      </c>
      <c r="O97" s="162">
        <v>87</v>
      </c>
      <c r="P97" s="163">
        <v>68</v>
      </c>
      <c r="Q97" s="158">
        <v>5126491.9110000003</v>
      </c>
      <c r="R97" s="159">
        <v>67</v>
      </c>
      <c r="S97" s="160">
        <v>49</v>
      </c>
      <c r="T97" s="161">
        <v>1132279.922</v>
      </c>
      <c r="U97" s="162">
        <v>115</v>
      </c>
      <c r="V97" s="163">
        <v>103</v>
      </c>
      <c r="W97" s="158">
        <v>25280</v>
      </c>
      <c r="X97" s="159">
        <v>175</v>
      </c>
      <c r="Y97" s="160">
        <v>131</v>
      </c>
      <c r="Z97" s="161">
        <v>769</v>
      </c>
      <c r="AA97" s="164">
        <v>361</v>
      </c>
      <c r="AB97" s="156">
        <v>0</v>
      </c>
      <c r="AC97" s="165">
        <v>100</v>
      </c>
      <c r="AD97" s="166">
        <v>0</v>
      </c>
    </row>
    <row r="98" spans="1:30" s="3" customFormat="1" ht="18.75" customHeight="1">
      <c r="A98" s="167">
        <v>96</v>
      </c>
      <c r="B98" s="169" t="s">
        <v>165</v>
      </c>
      <c r="C98" s="170" t="s">
        <v>3056</v>
      </c>
      <c r="D98" s="171">
        <v>80</v>
      </c>
      <c r="E98" s="173">
        <v>5086185</v>
      </c>
      <c r="F98" s="174">
        <v>126</v>
      </c>
      <c r="G98" s="175">
        <v>109</v>
      </c>
      <c r="H98" s="176">
        <v>5086185</v>
      </c>
      <c r="I98" s="177">
        <v>53</v>
      </c>
      <c r="J98" s="178">
        <v>37</v>
      </c>
      <c r="K98" s="173">
        <v>2768555.801</v>
      </c>
      <c r="L98" s="174">
        <v>28</v>
      </c>
      <c r="M98" s="175">
        <v>18</v>
      </c>
      <c r="N98" s="176">
        <v>4638716</v>
      </c>
      <c r="O98" s="177">
        <v>76</v>
      </c>
      <c r="P98" s="178">
        <v>57</v>
      </c>
      <c r="Q98" s="173">
        <v>5676261</v>
      </c>
      <c r="R98" s="174">
        <v>24</v>
      </c>
      <c r="S98" s="175">
        <v>13</v>
      </c>
      <c r="T98" s="176">
        <v>2856548.3569999998</v>
      </c>
      <c r="U98" s="177">
        <v>291</v>
      </c>
      <c r="V98" s="178">
        <v>272</v>
      </c>
      <c r="W98" s="173">
        <v>4452</v>
      </c>
      <c r="X98" s="174">
        <v>314</v>
      </c>
      <c r="Y98" s="175">
        <v>262</v>
      </c>
      <c r="Z98" s="176">
        <v>403</v>
      </c>
      <c r="AA98" s="179">
        <v>341</v>
      </c>
      <c r="AB98" s="171">
        <v>0</v>
      </c>
      <c r="AC98" s="180">
        <v>100</v>
      </c>
      <c r="AD98" s="181">
        <v>0</v>
      </c>
    </row>
    <row r="99" spans="1:30" s="3" customFormat="1" ht="18.75" customHeight="1">
      <c r="A99" s="137">
        <v>97</v>
      </c>
      <c r="B99" s="139" t="s">
        <v>2643</v>
      </c>
      <c r="C99" s="140" t="s">
        <v>3056</v>
      </c>
      <c r="D99" s="141">
        <v>81</v>
      </c>
      <c r="E99" s="143">
        <v>5081661.1310000001</v>
      </c>
      <c r="F99" s="144">
        <v>121</v>
      </c>
      <c r="G99" s="145">
        <v>104</v>
      </c>
      <c r="H99" s="146">
        <v>5203338.9440000001</v>
      </c>
      <c r="I99" s="147">
        <v>258</v>
      </c>
      <c r="J99" s="148">
        <v>228</v>
      </c>
      <c r="K99" s="143">
        <v>708842.78500000003</v>
      </c>
      <c r="L99" s="144">
        <v>228</v>
      </c>
      <c r="M99" s="145">
        <v>200</v>
      </c>
      <c r="N99" s="146">
        <v>873172.87600000005</v>
      </c>
      <c r="O99" s="147">
        <v>267</v>
      </c>
      <c r="P99" s="148">
        <v>226</v>
      </c>
      <c r="Q99" s="143">
        <v>1937899.1869999999</v>
      </c>
      <c r="R99" s="144">
        <v>395</v>
      </c>
      <c r="S99" s="145">
        <v>366</v>
      </c>
      <c r="T99" s="146">
        <v>40472.059000000001</v>
      </c>
      <c r="U99" s="147">
        <v>316</v>
      </c>
      <c r="V99" s="148">
        <v>296</v>
      </c>
      <c r="W99" s="143">
        <v>3444</v>
      </c>
      <c r="X99" s="144">
        <v>410</v>
      </c>
      <c r="Y99" s="145">
        <v>356</v>
      </c>
      <c r="Z99" s="146">
        <v>242</v>
      </c>
      <c r="AA99" s="149">
        <v>311</v>
      </c>
      <c r="AB99" s="141">
        <v>0</v>
      </c>
      <c r="AC99" s="150">
        <v>3</v>
      </c>
      <c r="AD99" s="151">
        <v>97</v>
      </c>
    </row>
    <row r="100" spans="1:30" s="3" customFormat="1" ht="18.75" customHeight="1">
      <c r="A100" s="32">
        <v>98</v>
      </c>
      <c r="B100" s="34" t="s">
        <v>2161</v>
      </c>
      <c r="C100" s="35" t="s">
        <v>3051</v>
      </c>
      <c r="D100" s="36">
        <v>82</v>
      </c>
      <c r="E100" s="38">
        <v>5080559.4929999998</v>
      </c>
      <c r="F100" s="39">
        <v>117</v>
      </c>
      <c r="G100" s="40">
        <v>100</v>
      </c>
      <c r="H100" s="41">
        <v>5259603.2060000002</v>
      </c>
      <c r="I100" s="42">
        <v>285</v>
      </c>
      <c r="J100" s="43">
        <v>253</v>
      </c>
      <c r="K100" s="38">
        <v>611774.87899999996</v>
      </c>
      <c r="L100" s="39">
        <v>445</v>
      </c>
      <c r="M100" s="40">
        <v>404</v>
      </c>
      <c r="N100" s="41">
        <v>167570.636</v>
      </c>
      <c r="O100" s="42">
        <v>252</v>
      </c>
      <c r="P100" s="43">
        <v>214</v>
      </c>
      <c r="Q100" s="38">
        <v>2113663.997</v>
      </c>
      <c r="R100" s="39">
        <v>316</v>
      </c>
      <c r="S100" s="40">
        <v>290</v>
      </c>
      <c r="T100" s="41">
        <v>117736.42200000001</v>
      </c>
      <c r="U100" s="42">
        <v>102</v>
      </c>
      <c r="V100" s="43">
        <v>91</v>
      </c>
      <c r="W100" s="38">
        <v>28377</v>
      </c>
      <c r="X100" s="39">
        <v>202</v>
      </c>
      <c r="Y100" s="40">
        <v>157</v>
      </c>
      <c r="Z100" s="41">
        <v>700</v>
      </c>
      <c r="AA100" s="108">
        <v>372</v>
      </c>
      <c r="AB100" s="45">
        <v>0</v>
      </c>
      <c r="AC100" s="37">
        <v>83</v>
      </c>
      <c r="AD100" s="46">
        <v>17</v>
      </c>
    </row>
    <row r="101" spans="1:30" s="3" customFormat="1" ht="18.75" customHeight="1">
      <c r="A101" s="32">
        <v>99</v>
      </c>
      <c r="B101" s="34" t="s">
        <v>1841</v>
      </c>
      <c r="C101" s="35" t="s">
        <v>1061</v>
      </c>
      <c r="D101" s="45">
        <v>83</v>
      </c>
      <c r="E101" s="38">
        <v>5024618.6519999998</v>
      </c>
      <c r="F101" s="39">
        <v>111</v>
      </c>
      <c r="G101" s="40">
        <v>94</v>
      </c>
      <c r="H101" s="41">
        <v>5470817.2620000001</v>
      </c>
      <c r="I101" s="42">
        <v>50</v>
      </c>
      <c r="J101" s="43">
        <v>35</v>
      </c>
      <c r="K101" s="38">
        <v>2802601.2089999998</v>
      </c>
      <c r="L101" s="39">
        <v>36</v>
      </c>
      <c r="M101" s="40">
        <v>25</v>
      </c>
      <c r="N101" s="41">
        <v>4024261.0269999998</v>
      </c>
      <c r="O101" s="42">
        <v>64</v>
      </c>
      <c r="P101" s="43">
        <v>49</v>
      </c>
      <c r="Q101" s="38">
        <v>6529142.9309999999</v>
      </c>
      <c r="R101" s="39">
        <v>154</v>
      </c>
      <c r="S101" s="40">
        <v>134</v>
      </c>
      <c r="T101" s="41">
        <v>477145.47899999999</v>
      </c>
      <c r="U101" s="42">
        <v>95</v>
      </c>
      <c r="V101" s="43">
        <v>84</v>
      </c>
      <c r="W101" s="38">
        <v>30191</v>
      </c>
      <c r="X101" s="39">
        <v>75</v>
      </c>
      <c r="Y101" s="40">
        <v>43</v>
      </c>
      <c r="Z101" s="41">
        <v>1436</v>
      </c>
      <c r="AA101" s="108">
        <v>321</v>
      </c>
      <c r="AB101" s="45">
        <v>0</v>
      </c>
      <c r="AC101" s="37">
        <v>100</v>
      </c>
      <c r="AD101" s="46">
        <v>0</v>
      </c>
    </row>
    <row r="102" spans="1:30" s="3" customFormat="1" ht="18.75" customHeight="1">
      <c r="A102" s="48">
        <v>100</v>
      </c>
      <c r="B102" s="50" t="s">
        <v>1236</v>
      </c>
      <c r="C102" s="51" t="s">
        <v>88</v>
      </c>
      <c r="D102" s="52">
        <v>84</v>
      </c>
      <c r="E102" s="54">
        <v>4994656.4610000001</v>
      </c>
      <c r="F102" s="55">
        <v>129</v>
      </c>
      <c r="G102" s="56">
        <v>112</v>
      </c>
      <c r="H102" s="57">
        <v>5058761.767</v>
      </c>
      <c r="I102" s="58">
        <v>218</v>
      </c>
      <c r="J102" s="59">
        <v>190</v>
      </c>
      <c r="K102" s="54">
        <v>879400.19</v>
      </c>
      <c r="L102" s="55">
        <v>392</v>
      </c>
      <c r="M102" s="56">
        <v>355</v>
      </c>
      <c r="N102" s="57">
        <v>313300.71600000001</v>
      </c>
      <c r="O102" s="58">
        <v>177</v>
      </c>
      <c r="P102" s="59">
        <v>148</v>
      </c>
      <c r="Q102" s="54">
        <v>2971443.8629999999</v>
      </c>
      <c r="R102" s="55">
        <v>281</v>
      </c>
      <c r="S102" s="56">
        <v>255</v>
      </c>
      <c r="T102" s="57">
        <v>152784.10699999999</v>
      </c>
      <c r="U102" s="58">
        <v>77</v>
      </c>
      <c r="V102" s="59">
        <v>66</v>
      </c>
      <c r="W102" s="54">
        <v>36429</v>
      </c>
      <c r="X102" s="55">
        <v>261</v>
      </c>
      <c r="Y102" s="56">
        <v>213</v>
      </c>
      <c r="Z102" s="57">
        <v>500</v>
      </c>
      <c r="AA102" s="109">
        <v>371</v>
      </c>
      <c r="AB102" s="52">
        <v>0</v>
      </c>
      <c r="AC102" s="60">
        <v>100</v>
      </c>
      <c r="AD102" s="61">
        <v>0</v>
      </c>
    </row>
    <row r="103" spans="1:30" s="3" customFormat="1" ht="18.75" customHeight="1">
      <c r="A103" s="167">
        <v>101</v>
      </c>
      <c r="B103" s="169" t="s">
        <v>1487</v>
      </c>
      <c r="C103" s="170" t="s">
        <v>3056</v>
      </c>
      <c r="D103" s="171">
        <v>85</v>
      </c>
      <c r="E103" s="173">
        <v>4988074.8020000001</v>
      </c>
      <c r="F103" s="174">
        <v>116</v>
      </c>
      <c r="G103" s="175">
        <v>99</v>
      </c>
      <c r="H103" s="176">
        <v>5271301.8720000004</v>
      </c>
      <c r="I103" s="177">
        <v>221</v>
      </c>
      <c r="J103" s="178">
        <v>193</v>
      </c>
      <c r="K103" s="173">
        <v>850729.76500000001</v>
      </c>
      <c r="L103" s="174">
        <v>288</v>
      </c>
      <c r="M103" s="175">
        <v>255</v>
      </c>
      <c r="N103" s="176">
        <v>642749.15599999996</v>
      </c>
      <c r="O103" s="177">
        <v>178</v>
      </c>
      <c r="P103" s="178">
        <v>149</v>
      </c>
      <c r="Q103" s="173">
        <v>2961714.0929999999</v>
      </c>
      <c r="R103" s="174">
        <v>438</v>
      </c>
      <c r="S103" s="175">
        <v>408</v>
      </c>
      <c r="T103" s="176">
        <v>8365.134</v>
      </c>
      <c r="U103" s="177">
        <v>390</v>
      </c>
      <c r="V103" s="178">
        <v>364</v>
      </c>
      <c r="W103" s="173">
        <v>608</v>
      </c>
      <c r="X103" s="174">
        <v>98</v>
      </c>
      <c r="Y103" s="175">
        <v>65</v>
      </c>
      <c r="Z103" s="176">
        <v>1180</v>
      </c>
      <c r="AA103" s="179">
        <v>311</v>
      </c>
      <c r="AB103" s="171">
        <v>0</v>
      </c>
      <c r="AC103" s="180">
        <v>0</v>
      </c>
      <c r="AD103" s="181">
        <v>100</v>
      </c>
    </row>
    <row r="104" spans="1:30" s="3" customFormat="1" ht="18.75" customHeight="1">
      <c r="A104" s="32">
        <v>102</v>
      </c>
      <c r="B104" s="34" t="s">
        <v>53</v>
      </c>
      <c r="C104" s="35" t="s">
        <v>88</v>
      </c>
      <c r="D104" s="45">
        <v>86</v>
      </c>
      <c r="E104" s="38">
        <v>4986220.3480000002</v>
      </c>
      <c r="F104" s="39">
        <v>110</v>
      </c>
      <c r="G104" s="40">
        <v>93</v>
      </c>
      <c r="H104" s="41">
        <v>5494631.7510000002</v>
      </c>
      <c r="I104" s="42">
        <v>176</v>
      </c>
      <c r="J104" s="43">
        <v>149</v>
      </c>
      <c r="K104" s="38">
        <v>1128638.3899999999</v>
      </c>
      <c r="L104" s="39">
        <v>291</v>
      </c>
      <c r="M104" s="40">
        <v>258</v>
      </c>
      <c r="N104" s="41">
        <v>621336.99800000002</v>
      </c>
      <c r="O104" s="42">
        <v>232</v>
      </c>
      <c r="P104" s="43">
        <v>198</v>
      </c>
      <c r="Q104" s="38">
        <v>2268850.1460000002</v>
      </c>
      <c r="R104" s="39">
        <v>299</v>
      </c>
      <c r="S104" s="40">
        <v>273</v>
      </c>
      <c r="T104" s="41">
        <v>132035.72700000001</v>
      </c>
      <c r="U104" s="42">
        <v>259</v>
      </c>
      <c r="V104" s="43">
        <v>242</v>
      </c>
      <c r="W104" s="38">
        <v>6284</v>
      </c>
      <c r="X104" s="39">
        <v>205</v>
      </c>
      <c r="Y104" s="40">
        <v>160</v>
      </c>
      <c r="Z104" s="41">
        <v>687</v>
      </c>
      <c r="AA104" s="108">
        <v>311</v>
      </c>
      <c r="AB104" s="45">
        <v>0</v>
      </c>
      <c r="AC104" s="37">
        <v>100</v>
      </c>
      <c r="AD104" s="46">
        <v>0</v>
      </c>
    </row>
    <row r="105" spans="1:30" s="3" customFormat="1" ht="18.75" customHeight="1">
      <c r="A105" s="137">
        <v>103</v>
      </c>
      <c r="B105" s="139" t="s">
        <v>175</v>
      </c>
      <c r="C105" s="140" t="s">
        <v>3056</v>
      </c>
      <c r="D105" s="141">
        <v>87</v>
      </c>
      <c r="E105" s="143">
        <v>4975896</v>
      </c>
      <c r="F105" s="144">
        <v>133</v>
      </c>
      <c r="G105" s="145">
        <v>116</v>
      </c>
      <c r="H105" s="146">
        <v>5003885</v>
      </c>
      <c r="I105" s="147">
        <v>69</v>
      </c>
      <c r="J105" s="148">
        <v>51</v>
      </c>
      <c r="K105" s="143">
        <v>2509746</v>
      </c>
      <c r="L105" s="144">
        <v>71</v>
      </c>
      <c r="M105" s="145">
        <v>56</v>
      </c>
      <c r="N105" s="146">
        <v>2677159</v>
      </c>
      <c r="O105" s="147">
        <v>103</v>
      </c>
      <c r="P105" s="148">
        <v>82</v>
      </c>
      <c r="Q105" s="143">
        <v>4617801</v>
      </c>
      <c r="R105" s="144">
        <v>68</v>
      </c>
      <c r="S105" s="145">
        <v>50</v>
      </c>
      <c r="T105" s="146">
        <v>1077655</v>
      </c>
      <c r="U105" s="147">
        <v>64</v>
      </c>
      <c r="V105" s="148">
        <v>55</v>
      </c>
      <c r="W105" s="143">
        <v>42444</v>
      </c>
      <c r="X105" s="144">
        <v>58</v>
      </c>
      <c r="Y105" s="145">
        <v>30</v>
      </c>
      <c r="Z105" s="146">
        <v>1668</v>
      </c>
      <c r="AA105" s="149">
        <v>361</v>
      </c>
      <c r="AB105" s="141">
        <v>0</v>
      </c>
      <c r="AC105" s="150">
        <v>100</v>
      </c>
      <c r="AD105" s="151">
        <v>0</v>
      </c>
    </row>
    <row r="106" spans="1:30" s="3" customFormat="1" ht="18.75" customHeight="1">
      <c r="A106" s="32">
        <v>104</v>
      </c>
      <c r="B106" s="34" t="s">
        <v>1244</v>
      </c>
      <c r="C106" s="35" t="s">
        <v>88</v>
      </c>
      <c r="D106" s="45">
        <v>88</v>
      </c>
      <c r="E106" s="38">
        <v>4970077.1619999995</v>
      </c>
      <c r="F106" s="39">
        <v>132</v>
      </c>
      <c r="G106" s="40">
        <v>115</v>
      </c>
      <c r="H106" s="41">
        <v>5010696.3420000002</v>
      </c>
      <c r="I106" s="42">
        <v>191</v>
      </c>
      <c r="J106" s="43">
        <v>164</v>
      </c>
      <c r="K106" s="38">
        <v>1025011.047</v>
      </c>
      <c r="L106" s="39">
        <v>142</v>
      </c>
      <c r="M106" s="40">
        <v>121</v>
      </c>
      <c r="N106" s="41">
        <v>1491202.41</v>
      </c>
      <c r="O106" s="42">
        <v>205</v>
      </c>
      <c r="P106" s="43">
        <v>172</v>
      </c>
      <c r="Q106" s="38">
        <v>2568554.804</v>
      </c>
      <c r="R106" s="39">
        <v>266</v>
      </c>
      <c r="S106" s="40">
        <v>240</v>
      </c>
      <c r="T106" s="41">
        <v>178148.144</v>
      </c>
      <c r="U106" s="42">
        <v>405</v>
      </c>
      <c r="V106" s="43">
        <v>378</v>
      </c>
      <c r="W106" s="38">
        <v>252</v>
      </c>
      <c r="X106" s="39">
        <v>263</v>
      </c>
      <c r="Y106" s="40">
        <v>214</v>
      </c>
      <c r="Z106" s="41">
        <v>496</v>
      </c>
      <c r="AA106" s="108">
        <v>311</v>
      </c>
      <c r="AB106" s="45">
        <v>5</v>
      </c>
      <c r="AC106" s="37">
        <v>95</v>
      </c>
      <c r="AD106" s="46">
        <v>0</v>
      </c>
    </row>
    <row r="107" spans="1:30" s="3" customFormat="1" ht="18.75" customHeight="1">
      <c r="A107" s="152">
        <v>105</v>
      </c>
      <c r="B107" s="154" t="s">
        <v>2786</v>
      </c>
      <c r="C107" s="155" t="s">
        <v>3056</v>
      </c>
      <c r="D107" s="156">
        <v>89</v>
      </c>
      <c r="E107" s="158">
        <v>4923472.2570000002</v>
      </c>
      <c r="F107" s="159">
        <v>134</v>
      </c>
      <c r="G107" s="160">
        <v>117</v>
      </c>
      <c r="H107" s="161">
        <v>4962503.2640000004</v>
      </c>
      <c r="I107" s="162">
        <v>171</v>
      </c>
      <c r="J107" s="163">
        <v>144</v>
      </c>
      <c r="K107" s="158">
        <v>1159264.1089999999</v>
      </c>
      <c r="L107" s="159">
        <v>47</v>
      </c>
      <c r="M107" s="160">
        <v>35</v>
      </c>
      <c r="N107" s="161">
        <v>3323574.5150000001</v>
      </c>
      <c r="O107" s="162">
        <v>96</v>
      </c>
      <c r="P107" s="163">
        <v>75</v>
      </c>
      <c r="Q107" s="158">
        <v>4873975.8660000004</v>
      </c>
      <c r="R107" s="159">
        <v>117</v>
      </c>
      <c r="S107" s="160">
        <v>98</v>
      </c>
      <c r="T107" s="161">
        <v>637465.81700000004</v>
      </c>
      <c r="U107" s="162">
        <v>258</v>
      </c>
      <c r="V107" s="163">
        <v>241</v>
      </c>
      <c r="W107" s="158">
        <v>6334</v>
      </c>
      <c r="X107" s="159">
        <v>301</v>
      </c>
      <c r="Y107" s="160">
        <v>249</v>
      </c>
      <c r="Z107" s="161">
        <v>423</v>
      </c>
      <c r="AA107" s="164">
        <v>369</v>
      </c>
      <c r="AB107" s="156">
        <v>0</v>
      </c>
      <c r="AC107" s="165">
        <v>100</v>
      </c>
      <c r="AD107" s="166">
        <v>0</v>
      </c>
    </row>
    <row r="108" spans="1:30" s="3" customFormat="1" ht="18.75" customHeight="1">
      <c r="A108" s="18">
        <v>106</v>
      </c>
      <c r="B108" s="85" t="s">
        <v>3052</v>
      </c>
      <c r="C108" s="21" t="s">
        <v>88</v>
      </c>
      <c r="D108" s="22">
        <v>90</v>
      </c>
      <c r="E108" s="64" t="s">
        <v>3052</v>
      </c>
      <c r="F108" s="25">
        <v>130</v>
      </c>
      <c r="G108" s="26">
        <v>113</v>
      </c>
      <c r="H108" s="69" t="s">
        <v>3052</v>
      </c>
      <c r="I108" s="28">
        <v>75</v>
      </c>
      <c r="J108" s="29">
        <v>57</v>
      </c>
      <c r="K108" s="64" t="s">
        <v>3052</v>
      </c>
      <c r="L108" s="25">
        <v>76</v>
      </c>
      <c r="M108" s="26">
        <v>61</v>
      </c>
      <c r="N108" s="69" t="s">
        <v>3052</v>
      </c>
      <c r="O108" s="28">
        <v>120</v>
      </c>
      <c r="P108" s="29">
        <v>99</v>
      </c>
      <c r="Q108" s="64" t="s">
        <v>3052</v>
      </c>
      <c r="R108" s="25">
        <v>66</v>
      </c>
      <c r="S108" s="26">
        <v>48</v>
      </c>
      <c r="T108" s="69" t="s">
        <v>3052</v>
      </c>
      <c r="U108" s="28">
        <v>67</v>
      </c>
      <c r="V108" s="29">
        <v>58</v>
      </c>
      <c r="W108" s="64" t="s">
        <v>3052</v>
      </c>
      <c r="X108" s="25">
        <v>321</v>
      </c>
      <c r="Y108" s="26">
        <v>268</v>
      </c>
      <c r="Z108" s="69" t="s">
        <v>3052</v>
      </c>
      <c r="AA108" s="107">
        <v>356</v>
      </c>
      <c r="AB108" s="22">
        <v>0</v>
      </c>
      <c r="AC108" s="30">
        <v>75</v>
      </c>
      <c r="AD108" s="31">
        <v>25</v>
      </c>
    </row>
    <row r="109" spans="1:30" s="3" customFormat="1" ht="18.75" customHeight="1">
      <c r="A109" s="137">
        <v>107</v>
      </c>
      <c r="B109" s="139" t="s">
        <v>2787</v>
      </c>
      <c r="C109" s="140" t="s">
        <v>3056</v>
      </c>
      <c r="D109" s="141">
        <v>91</v>
      </c>
      <c r="E109" s="143">
        <v>4863690.3689999999</v>
      </c>
      <c r="F109" s="144">
        <v>114</v>
      </c>
      <c r="G109" s="145">
        <v>97</v>
      </c>
      <c r="H109" s="146">
        <v>5284676.6749999998</v>
      </c>
      <c r="I109" s="147">
        <v>82</v>
      </c>
      <c r="J109" s="148">
        <v>62</v>
      </c>
      <c r="K109" s="143">
        <v>2009913.3119999999</v>
      </c>
      <c r="L109" s="144">
        <v>38</v>
      </c>
      <c r="M109" s="145">
        <v>27</v>
      </c>
      <c r="N109" s="146">
        <v>3844558.3560000001</v>
      </c>
      <c r="O109" s="147">
        <v>40</v>
      </c>
      <c r="P109" s="148">
        <v>28</v>
      </c>
      <c r="Q109" s="143">
        <v>8582534.7259999998</v>
      </c>
      <c r="R109" s="144">
        <v>389</v>
      </c>
      <c r="S109" s="145">
        <v>360</v>
      </c>
      <c r="T109" s="146">
        <v>48925.315999999999</v>
      </c>
      <c r="U109" s="147">
        <v>47</v>
      </c>
      <c r="V109" s="148">
        <v>39</v>
      </c>
      <c r="W109" s="143">
        <v>54852</v>
      </c>
      <c r="X109" s="144">
        <v>339</v>
      </c>
      <c r="Y109" s="145">
        <v>286</v>
      </c>
      <c r="Z109" s="146">
        <v>353</v>
      </c>
      <c r="AA109" s="149">
        <v>369</v>
      </c>
      <c r="AB109" s="141">
        <v>0</v>
      </c>
      <c r="AC109" s="150">
        <v>100</v>
      </c>
      <c r="AD109" s="151">
        <v>0</v>
      </c>
    </row>
    <row r="110" spans="1:30" s="3" customFormat="1" ht="18.75" customHeight="1">
      <c r="A110" s="32">
        <v>108</v>
      </c>
      <c r="B110" s="67" t="s">
        <v>3052</v>
      </c>
      <c r="C110" s="35" t="s">
        <v>3058</v>
      </c>
      <c r="D110" s="45">
        <v>92</v>
      </c>
      <c r="E110" s="44" t="s">
        <v>3052</v>
      </c>
      <c r="F110" s="39">
        <v>91</v>
      </c>
      <c r="G110" s="40">
        <v>76</v>
      </c>
      <c r="H110" s="62" t="s">
        <v>3052</v>
      </c>
      <c r="I110" s="42">
        <v>231</v>
      </c>
      <c r="J110" s="43">
        <v>202</v>
      </c>
      <c r="K110" s="44" t="s">
        <v>3052</v>
      </c>
      <c r="L110" s="39">
        <v>191</v>
      </c>
      <c r="M110" s="40">
        <v>167</v>
      </c>
      <c r="N110" s="62" t="s">
        <v>3052</v>
      </c>
      <c r="O110" s="42">
        <v>129</v>
      </c>
      <c r="P110" s="43">
        <v>105</v>
      </c>
      <c r="Q110" s="44" t="s">
        <v>3052</v>
      </c>
      <c r="R110" s="39">
        <v>158</v>
      </c>
      <c r="S110" s="40">
        <v>138</v>
      </c>
      <c r="T110" s="62" t="s">
        <v>3052</v>
      </c>
      <c r="U110" s="42">
        <v>148</v>
      </c>
      <c r="V110" s="43">
        <v>134</v>
      </c>
      <c r="W110" s="44" t="s">
        <v>3052</v>
      </c>
      <c r="X110" s="39">
        <v>178</v>
      </c>
      <c r="Y110" s="40">
        <v>134</v>
      </c>
      <c r="Z110" s="62" t="s">
        <v>3052</v>
      </c>
      <c r="AA110" s="108">
        <v>311</v>
      </c>
      <c r="AB110" s="45">
        <v>0</v>
      </c>
      <c r="AC110" s="37">
        <v>100</v>
      </c>
      <c r="AD110" s="46">
        <v>0</v>
      </c>
    </row>
    <row r="111" spans="1:30" s="3" customFormat="1" ht="18.75" customHeight="1">
      <c r="A111" s="32">
        <v>109</v>
      </c>
      <c r="B111" s="34" t="s">
        <v>2788</v>
      </c>
      <c r="C111" s="35" t="s">
        <v>3054</v>
      </c>
      <c r="D111" s="45">
        <v>17</v>
      </c>
      <c r="E111" s="38">
        <v>4752800.0020000003</v>
      </c>
      <c r="F111" s="39">
        <v>139</v>
      </c>
      <c r="G111" s="40">
        <v>18</v>
      </c>
      <c r="H111" s="41">
        <v>4752800.0020000003</v>
      </c>
      <c r="I111" s="42">
        <v>48</v>
      </c>
      <c r="J111" s="43">
        <v>15</v>
      </c>
      <c r="K111" s="38">
        <v>2900712.98</v>
      </c>
      <c r="L111" s="39">
        <v>97</v>
      </c>
      <c r="M111" s="40">
        <v>16</v>
      </c>
      <c r="N111" s="41">
        <v>2168302.9939999999</v>
      </c>
      <c r="O111" s="42">
        <v>157</v>
      </c>
      <c r="P111" s="43">
        <v>28</v>
      </c>
      <c r="Q111" s="38">
        <v>3251699.3689999999</v>
      </c>
      <c r="R111" s="39">
        <v>32</v>
      </c>
      <c r="S111" s="40">
        <v>13</v>
      </c>
      <c r="T111" s="41">
        <v>2093053.2450000001</v>
      </c>
      <c r="U111" s="42" t="s">
        <v>3052</v>
      </c>
      <c r="V111" s="43" t="s">
        <v>3052</v>
      </c>
      <c r="W111" s="44" t="s">
        <v>3052</v>
      </c>
      <c r="X111" s="39">
        <v>123</v>
      </c>
      <c r="Y111" s="40">
        <v>37</v>
      </c>
      <c r="Z111" s="41">
        <v>1005</v>
      </c>
      <c r="AA111" s="108">
        <v>341</v>
      </c>
      <c r="AB111" s="45">
        <v>100</v>
      </c>
      <c r="AC111" s="37">
        <v>0</v>
      </c>
      <c r="AD111" s="46">
        <v>0</v>
      </c>
    </row>
    <row r="112" spans="1:30" s="3" customFormat="1" ht="18.75" customHeight="1">
      <c r="A112" s="152">
        <v>110</v>
      </c>
      <c r="B112" s="154" t="s">
        <v>176</v>
      </c>
      <c r="C112" s="155" t="s">
        <v>3056</v>
      </c>
      <c r="D112" s="156">
        <v>93</v>
      </c>
      <c r="E112" s="158">
        <v>4750917.8640000001</v>
      </c>
      <c r="F112" s="159">
        <v>136</v>
      </c>
      <c r="G112" s="160">
        <v>119</v>
      </c>
      <c r="H112" s="161">
        <v>4805129.8439999996</v>
      </c>
      <c r="I112" s="162">
        <v>130</v>
      </c>
      <c r="J112" s="163">
        <v>106</v>
      </c>
      <c r="K112" s="158">
        <v>1474426.7560000001</v>
      </c>
      <c r="L112" s="159">
        <v>178</v>
      </c>
      <c r="M112" s="160">
        <v>155</v>
      </c>
      <c r="N112" s="161">
        <v>1165151.6299999999</v>
      </c>
      <c r="O112" s="162">
        <v>247</v>
      </c>
      <c r="P112" s="163">
        <v>210</v>
      </c>
      <c r="Q112" s="158">
        <v>2146885.1630000002</v>
      </c>
      <c r="R112" s="159">
        <v>123</v>
      </c>
      <c r="S112" s="160">
        <v>103</v>
      </c>
      <c r="T112" s="161">
        <v>608121.97199999995</v>
      </c>
      <c r="U112" s="162">
        <v>345</v>
      </c>
      <c r="V112" s="163">
        <v>322</v>
      </c>
      <c r="W112" s="158">
        <v>2245</v>
      </c>
      <c r="X112" s="159">
        <v>313</v>
      </c>
      <c r="Y112" s="160">
        <v>261</v>
      </c>
      <c r="Z112" s="161">
        <v>404</v>
      </c>
      <c r="AA112" s="164">
        <v>351</v>
      </c>
      <c r="AB112" s="156">
        <v>0</v>
      </c>
      <c r="AC112" s="165">
        <v>0</v>
      </c>
      <c r="AD112" s="166">
        <v>100</v>
      </c>
    </row>
    <row r="113" spans="1:30" s="3" customFormat="1" ht="18.75" customHeight="1">
      <c r="A113" s="167">
        <v>111</v>
      </c>
      <c r="B113" s="169" t="s">
        <v>1486</v>
      </c>
      <c r="C113" s="170" t="s">
        <v>3056</v>
      </c>
      <c r="D113" s="171">
        <v>94</v>
      </c>
      <c r="E113" s="173">
        <v>4745437.7709999997</v>
      </c>
      <c r="F113" s="174">
        <v>140</v>
      </c>
      <c r="G113" s="175">
        <v>122</v>
      </c>
      <c r="H113" s="176">
        <v>4745437.7709999997</v>
      </c>
      <c r="I113" s="177">
        <v>78</v>
      </c>
      <c r="J113" s="178">
        <v>59</v>
      </c>
      <c r="K113" s="173">
        <v>2175257.2289999998</v>
      </c>
      <c r="L113" s="174">
        <v>49</v>
      </c>
      <c r="M113" s="175">
        <v>36</v>
      </c>
      <c r="N113" s="176">
        <v>3268161.5550000002</v>
      </c>
      <c r="O113" s="177">
        <v>104</v>
      </c>
      <c r="P113" s="178">
        <v>83</v>
      </c>
      <c r="Q113" s="173">
        <v>4542924.92</v>
      </c>
      <c r="R113" s="174">
        <v>103</v>
      </c>
      <c r="S113" s="175">
        <v>84</v>
      </c>
      <c r="T113" s="176">
        <v>738864.08100000001</v>
      </c>
      <c r="U113" s="177">
        <v>135</v>
      </c>
      <c r="V113" s="178">
        <v>122</v>
      </c>
      <c r="W113" s="173">
        <v>22338</v>
      </c>
      <c r="X113" s="174">
        <v>232</v>
      </c>
      <c r="Y113" s="175">
        <v>186</v>
      </c>
      <c r="Z113" s="176">
        <v>598</v>
      </c>
      <c r="AA113" s="179">
        <v>361</v>
      </c>
      <c r="AB113" s="171">
        <v>0</v>
      </c>
      <c r="AC113" s="180">
        <v>100</v>
      </c>
      <c r="AD113" s="181">
        <v>0</v>
      </c>
    </row>
    <row r="114" spans="1:30" s="3" customFormat="1" ht="18.75" customHeight="1">
      <c r="A114" s="137">
        <v>112</v>
      </c>
      <c r="B114" s="139" t="s">
        <v>621</v>
      </c>
      <c r="C114" s="140" t="s">
        <v>3056</v>
      </c>
      <c r="D114" s="141">
        <v>95</v>
      </c>
      <c r="E114" s="143">
        <v>4731642.9720000001</v>
      </c>
      <c r="F114" s="144">
        <v>18</v>
      </c>
      <c r="G114" s="145">
        <v>11</v>
      </c>
      <c r="H114" s="146">
        <v>21353582.298</v>
      </c>
      <c r="I114" s="147">
        <v>17</v>
      </c>
      <c r="J114" s="148">
        <v>8</v>
      </c>
      <c r="K114" s="143">
        <v>5792057.1409999998</v>
      </c>
      <c r="L114" s="144">
        <v>75</v>
      </c>
      <c r="M114" s="145">
        <v>60</v>
      </c>
      <c r="N114" s="146">
        <v>2598276.8709999998</v>
      </c>
      <c r="O114" s="147">
        <v>16</v>
      </c>
      <c r="P114" s="148">
        <v>7</v>
      </c>
      <c r="Q114" s="143">
        <v>17490834.93</v>
      </c>
      <c r="R114" s="144">
        <v>126</v>
      </c>
      <c r="S114" s="145">
        <v>106</v>
      </c>
      <c r="T114" s="146">
        <v>584853.49300000002</v>
      </c>
      <c r="U114" s="147">
        <v>374</v>
      </c>
      <c r="V114" s="148">
        <v>349</v>
      </c>
      <c r="W114" s="143">
        <v>1013</v>
      </c>
      <c r="X114" s="144">
        <v>21</v>
      </c>
      <c r="Y114" s="145">
        <v>5</v>
      </c>
      <c r="Z114" s="146">
        <v>4085</v>
      </c>
      <c r="AA114" s="149">
        <v>342</v>
      </c>
      <c r="AB114" s="141">
        <v>0</v>
      </c>
      <c r="AC114" s="150">
        <v>100</v>
      </c>
      <c r="AD114" s="151">
        <v>0</v>
      </c>
    </row>
    <row r="115" spans="1:30" s="3" customFormat="1" ht="18.75" customHeight="1">
      <c r="A115" s="32">
        <v>113</v>
      </c>
      <c r="B115" s="34" t="s">
        <v>2789</v>
      </c>
      <c r="C115" s="35" t="s">
        <v>88</v>
      </c>
      <c r="D115" s="45">
        <v>96</v>
      </c>
      <c r="E115" s="38">
        <v>4730092.1090000002</v>
      </c>
      <c r="F115" s="39">
        <v>137</v>
      </c>
      <c r="G115" s="40">
        <v>120</v>
      </c>
      <c r="H115" s="41">
        <v>4790193.7889999999</v>
      </c>
      <c r="I115" s="42">
        <v>104</v>
      </c>
      <c r="J115" s="43">
        <v>81</v>
      </c>
      <c r="K115" s="38">
        <v>1685575.737</v>
      </c>
      <c r="L115" s="39">
        <v>74</v>
      </c>
      <c r="M115" s="40">
        <v>59</v>
      </c>
      <c r="N115" s="41">
        <v>2600473.571</v>
      </c>
      <c r="O115" s="42">
        <v>52</v>
      </c>
      <c r="P115" s="43">
        <v>38</v>
      </c>
      <c r="Q115" s="38">
        <v>7371019.3789999997</v>
      </c>
      <c r="R115" s="39">
        <v>79</v>
      </c>
      <c r="S115" s="40">
        <v>60</v>
      </c>
      <c r="T115" s="41">
        <v>979179.74300000002</v>
      </c>
      <c r="U115" s="42">
        <v>21</v>
      </c>
      <c r="V115" s="43">
        <v>17</v>
      </c>
      <c r="W115" s="38">
        <v>80406</v>
      </c>
      <c r="X115" s="39">
        <v>170</v>
      </c>
      <c r="Y115" s="40">
        <v>127</v>
      </c>
      <c r="Z115" s="41">
        <v>787</v>
      </c>
      <c r="AA115" s="108">
        <v>383</v>
      </c>
      <c r="AB115" s="45">
        <v>0</v>
      </c>
      <c r="AC115" s="37">
        <v>100</v>
      </c>
      <c r="AD115" s="46">
        <v>0</v>
      </c>
    </row>
    <row r="116" spans="1:30" s="3" customFormat="1" ht="18.75" customHeight="1">
      <c r="A116" s="32">
        <v>114</v>
      </c>
      <c r="B116" s="34" t="s">
        <v>1681</v>
      </c>
      <c r="C116" s="35" t="s">
        <v>3092</v>
      </c>
      <c r="D116" s="45">
        <v>97</v>
      </c>
      <c r="E116" s="38">
        <v>4704428.2460000003</v>
      </c>
      <c r="F116" s="39">
        <v>97</v>
      </c>
      <c r="G116" s="40">
        <v>82</v>
      </c>
      <c r="H116" s="41">
        <v>5843706.3210000005</v>
      </c>
      <c r="I116" s="42">
        <v>80</v>
      </c>
      <c r="J116" s="43">
        <v>60</v>
      </c>
      <c r="K116" s="38">
        <v>2105108.037</v>
      </c>
      <c r="L116" s="39">
        <v>143</v>
      </c>
      <c r="M116" s="40">
        <v>122</v>
      </c>
      <c r="N116" s="41">
        <v>1482290.304</v>
      </c>
      <c r="O116" s="42">
        <v>187</v>
      </c>
      <c r="P116" s="43">
        <v>158</v>
      </c>
      <c r="Q116" s="38">
        <v>2830778.9530000002</v>
      </c>
      <c r="R116" s="39">
        <v>84</v>
      </c>
      <c r="S116" s="40">
        <v>65</v>
      </c>
      <c r="T116" s="41">
        <v>908858.94700000004</v>
      </c>
      <c r="U116" s="42" t="s">
        <v>3052</v>
      </c>
      <c r="V116" s="43" t="s">
        <v>3052</v>
      </c>
      <c r="W116" s="44" t="s">
        <v>3052</v>
      </c>
      <c r="X116" s="39">
        <v>67</v>
      </c>
      <c r="Y116" s="40">
        <v>36</v>
      </c>
      <c r="Z116" s="41">
        <v>1510</v>
      </c>
      <c r="AA116" s="108">
        <v>311</v>
      </c>
      <c r="AB116" s="45">
        <v>0</v>
      </c>
      <c r="AC116" s="37">
        <v>100</v>
      </c>
      <c r="AD116" s="46">
        <v>0</v>
      </c>
    </row>
    <row r="117" spans="1:30" s="3" customFormat="1" ht="18.75" customHeight="1">
      <c r="A117" s="48">
        <v>115</v>
      </c>
      <c r="B117" s="50" t="s">
        <v>314</v>
      </c>
      <c r="C117" s="51" t="s">
        <v>3054</v>
      </c>
      <c r="D117" s="52">
        <v>18</v>
      </c>
      <c r="E117" s="54">
        <v>4701229.2910000002</v>
      </c>
      <c r="F117" s="55">
        <v>107</v>
      </c>
      <c r="G117" s="56">
        <v>16</v>
      </c>
      <c r="H117" s="57">
        <v>5539999.5630000001</v>
      </c>
      <c r="I117" s="58">
        <v>96</v>
      </c>
      <c r="J117" s="59">
        <v>22</v>
      </c>
      <c r="K117" s="54">
        <v>1780354.0430000001</v>
      </c>
      <c r="L117" s="55">
        <v>43</v>
      </c>
      <c r="M117" s="56">
        <v>12</v>
      </c>
      <c r="N117" s="57">
        <v>3732075.82</v>
      </c>
      <c r="O117" s="58">
        <v>41</v>
      </c>
      <c r="P117" s="59">
        <v>13</v>
      </c>
      <c r="Q117" s="54">
        <v>8311560.1550000003</v>
      </c>
      <c r="R117" s="55">
        <v>258</v>
      </c>
      <c r="S117" s="56">
        <v>26</v>
      </c>
      <c r="T117" s="57">
        <v>195037.56400000001</v>
      </c>
      <c r="U117" s="58">
        <v>233</v>
      </c>
      <c r="V117" s="59">
        <v>15</v>
      </c>
      <c r="W117" s="54">
        <v>9220</v>
      </c>
      <c r="X117" s="55">
        <v>134</v>
      </c>
      <c r="Y117" s="56">
        <v>39</v>
      </c>
      <c r="Z117" s="57">
        <v>954</v>
      </c>
      <c r="AA117" s="109">
        <v>351</v>
      </c>
      <c r="AB117" s="52">
        <v>100</v>
      </c>
      <c r="AC117" s="60">
        <v>0</v>
      </c>
      <c r="AD117" s="61">
        <v>0</v>
      </c>
    </row>
    <row r="118" spans="1:30" s="3" customFormat="1" ht="18.75" customHeight="1">
      <c r="A118" s="18">
        <v>116</v>
      </c>
      <c r="B118" s="20" t="s">
        <v>674</v>
      </c>
      <c r="C118" s="21" t="s">
        <v>88</v>
      </c>
      <c r="D118" s="22">
        <v>98</v>
      </c>
      <c r="E118" s="24">
        <v>4652559.99</v>
      </c>
      <c r="F118" s="25">
        <v>141</v>
      </c>
      <c r="G118" s="26">
        <v>123</v>
      </c>
      <c r="H118" s="27">
        <v>4669422.5360000003</v>
      </c>
      <c r="I118" s="28">
        <v>61</v>
      </c>
      <c r="J118" s="29">
        <v>45</v>
      </c>
      <c r="K118" s="24">
        <v>2681462.017</v>
      </c>
      <c r="L118" s="25">
        <v>69</v>
      </c>
      <c r="M118" s="26">
        <v>54</v>
      </c>
      <c r="N118" s="27">
        <v>2686451.1749999998</v>
      </c>
      <c r="O118" s="28">
        <v>135</v>
      </c>
      <c r="P118" s="29">
        <v>110</v>
      </c>
      <c r="Q118" s="24">
        <v>3705110.1209999998</v>
      </c>
      <c r="R118" s="25">
        <v>47</v>
      </c>
      <c r="S118" s="26">
        <v>31</v>
      </c>
      <c r="T118" s="27">
        <v>1399610.69</v>
      </c>
      <c r="U118" s="28">
        <v>271</v>
      </c>
      <c r="V118" s="29">
        <v>253</v>
      </c>
      <c r="W118" s="24">
        <v>5602</v>
      </c>
      <c r="X118" s="25">
        <v>305</v>
      </c>
      <c r="Y118" s="26">
        <v>253</v>
      </c>
      <c r="Z118" s="27">
        <v>416</v>
      </c>
      <c r="AA118" s="107">
        <v>369</v>
      </c>
      <c r="AB118" s="22">
        <v>0</v>
      </c>
      <c r="AC118" s="30">
        <v>100</v>
      </c>
      <c r="AD118" s="31">
        <v>0</v>
      </c>
    </row>
    <row r="119" spans="1:30" s="3" customFormat="1" ht="18.75" customHeight="1">
      <c r="A119" s="137">
        <v>117</v>
      </c>
      <c r="B119" s="188" t="s">
        <v>3052</v>
      </c>
      <c r="C119" s="140" t="s">
        <v>3056</v>
      </c>
      <c r="D119" s="141">
        <v>99</v>
      </c>
      <c r="E119" s="186" t="s">
        <v>3052</v>
      </c>
      <c r="F119" s="144">
        <v>101</v>
      </c>
      <c r="G119" s="145">
        <v>86</v>
      </c>
      <c r="H119" s="187" t="s">
        <v>3052</v>
      </c>
      <c r="I119" s="147">
        <v>323</v>
      </c>
      <c r="J119" s="148">
        <v>289</v>
      </c>
      <c r="K119" s="186" t="s">
        <v>3052</v>
      </c>
      <c r="L119" s="144">
        <v>350</v>
      </c>
      <c r="M119" s="145">
        <v>317</v>
      </c>
      <c r="N119" s="187" t="s">
        <v>3052</v>
      </c>
      <c r="O119" s="147">
        <v>352</v>
      </c>
      <c r="P119" s="148">
        <v>306</v>
      </c>
      <c r="Q119" s="186" t="s">
        <v>3052</v>
      </c>
      <c r="R119" s="144">
        <v>249</v>
      </c>
      <c r="S119" s="145">
        <v>225</v>
      </c>
      <c r="T119" s="187" t="s">
        <v>3052</v>
      </c>
      <c r="U119" s="147">
        <v>199</v>
      </c>
      <c r="V119" s="148">
        <v>185</v>
      </c>
      <c r="W119" s="186" t="s">
        <v>3052</v>
      </c>
      <c r="X119" s="144">
        <v>379</v>
      </c>
      <c r="Y119" s="145">
        <v>325</v>
      </c>
      <c r="Z119" s="187" t="s">
        <v>3052</v>
      </c>
      <c r="AA119" s="149">
        <v>311</v>
      </c>
      <c r="AB119" s="141">
        <v>0</v>
      </c>
      <c r="AC119" s="150">
        <v>70</v>
      </c>
      <c r="AD119" s="151">
        <v>30</v>
      </c>
    </row>
    <row r="120" spans="1:30" s="3" customFormat="1" ht="18.75" customHeight="1">
      <c r="A120" s="32">
        <v>118</v>
      </c>
      <c r="B120" s="34" t="s">
        <v>705</v>
      </c>
      <c r="C120" s="35" t="s">
        <v>2187</v>
      </c>
      <c r="D120" s="45">
        <v>100</v>
      </c>
      <c r="E120" s="38">
        <v>4544840</v>
      </c>
      <c r="F120" s="39">
        <v>53</v>
      </c>
      <c r="G120" s="40">
        <v>41</v>
      </c>
      <c r="H120" s="41">
        <v>8586133</v>
      </c>
      <c r="I120" s="42">
        <v>60</v>
      </c>
      <c r="J120" s="43">
        <v>44</v>
      </c>
      <c r="K120" s="38">
        <v>2695644</v>
      </c>
      <c r="L120" s="39">
        <v>131</v>
      </c>
      <c r="M120" s="40">
        <v>111</v>
      </c>
      <c r="N120" s="41">
        <v>1578830</v>
      </c>
      <c r="O120" s="42">
        <v>93</v>
      </c>
      <c r="P120" s="43">
        <v>73</v>
      </c>
      <c r="Q120" s="38">
        <v>4958743</v>
      </c>
      <c r="R120" s="39">
        <v>137</v>
      </c>
      <c r="S120" s="40">
        <v>117</v>
      </c>
      <c r="T120" s="41">
        <v>535410</v>
      </c>
      <c r="U120" s="42">
        <v>162</v>
      </c>
      <c r="V120" s="43">
        <v>148</v>
      </c>
      <c r="W120" s="38">
        <v>17107</v>
      </c>
      <c r="X120" s="39">
        <v>114</v>
      </c>
      <c r="Y120" s="40">
        <v>80</v>
      </c>
      <c r="Z120" s="41">
        <v>1058</v>
      </c>
      <c r="AA120" s="108">
        <v>384</v>
      </c>
      <c r="AB120" s="45">
        <v>0</v>
      </c>
      <c r="AC120" s="37">
        <v>100</v>
      </c>
      <c r="AD120" s="46">
        <v>0</v>
      </c>
    </row>
    <row r="121" spans="1:30" s="3" customFormat="1" ht="18.75" customHeight="1">
      <c r="A121" s="32">
        <v>119</v>
      </c>
      <c r="B121" s="34" t="s">
        <v>2790</v>
      </c>
      <c r="C121" s="35" t="s">
        <v>1061</v>
      </c>
      <c r="D121" s="45">
        <v>101</v>
      </c>
      <c r="E121" s="38">
        <v>4528222.5159999998</v>
      </c>
      <c r="F121" s="39">
        <v>124</v>
      </c>
      <c r="G121" s="40">
        <v>107</v>
      </c>
      <c r="H121" s="41">
        <v>5137312.6880000001</v>
      </c>
      <c r="I121" s="42">
        <v>87</v>
      </c>
      <c r="J121" s="43">
        <v>67</v>
      </c>
      <c r="K121" s="38">
        <v>1869709.655</v>
      </c>
      <c r="L121" s="39">
        <v>68</v>
      </c>
      <c r="M121" s="40">
        <v>53</v>
      </c>
      <c r="N121" s="41">
        <v>2747153.01</v>
      </c>
      <c r="O121" s="42">
        <v>101</v>
      </c>
      <c r="P121" s="43">
        <v>80</v>
      </c>
      <c r="Q121" s="38">
        <v>4679003.0209999997</v>
      </c>
      <c r="R121" s="39">
        <v>105</v>
      </c>
      <c r="S121" s="40">
        <v>86</v>
      </c>
      <c r="T121" s="41">
        <v>721703.62399999995</v>
      </c>
      <c r="U121" s="42">
        <v>63</v>
      </c>
      <c r="V121" s="43">
        <v>54</v>
      </c>
      <c r="W121" s="38">
        <v>43101</v>
      </c>
      <c r="X121" s="39">
        <v>70</v>
      </c>
      <c r="Y121" s="40">
        <v>38</v>
      </c>
      <c r="Z121" s="41">
        <v>1500</v>
      </c>
      <c r="AA121" s="108">
        <v>321</v>
      </c>
      <c r="AB121" s="45">
        <v>0</v>
      </c>
      <c r="AC121" s="37">
        <v>100</v>
      </c>
      <c r="AD121" s="46">
        <v>0</v>
      </c>
    </row>
    <row r="122" spans="1:30" s="3" customFormat="1" ht="18.75" customHeight="1">
      <c r="A122" s="152">
        <v>120</v>
      </c>
      <c r="B122" s="154" t="s">
        <v>23</v>
      </c>
      <c r="C122" s="155" t="s">
        <v>3056</v>
      </c>
      <c r="D122" s="156">
        <v>102</v>
      </c>
      <c r="E122" s="158">
        <v>4511118.4189999998</v>
      </c>
      <c r="F122" s="159">
        <v>128</v>
      </c>
      <c r="G122" s="160">
        <v>111</v>
      </c>
      <c r="H122" s="161">
        <v>5070630.8820000002</v>
      </c>
      <c r="I122" s="162">
        <v>212</v>
      </c>
      <c r="J122" s="163">
        <v>184</v>
      </c>
      <c r="K122" s="158">
        <v>916580.32400000002</v>
      </c>
      <c r="L122" s="159">
        <v>304</v>
      </c>
      <c r="M122" s="160">
        <v>271</v>
      </c>
      <c r="N122" s="161">
        <v>549829.44700000004</v>
      </c>
      <c r="O122" s="162">
        <v>148</v>
      </c>
      <c r="P122" s="163">
        <v>122</v>
      </c>
      <c r="Q122" s="158">
        <v>3490279.665</v>
      </c>
      <c r="R122" s="159">
        <v>191</v>
      </c>
      <c r="S122" s="160">
        <v>170</v>
      </c>
      <c r="T122" s="161">
        <v>363410.81099999999</v>
      </c>
      <c r="U122" s="162">
        <v>380</v>
      </c>
      <c r="V122" s="163">
        <v>355</v>
      </c>
      <c r="W122" s="158">
        <v>921</v>
      </c>
      <c r="X122" s="159">
        <v>333</v>
      </c>
      <c r="Y122" s="160">
        <v>280</v>
      </c>
      <c r="Z122" s="161">
        <v>367</v>
      </c>
      <c r="AA122" s="164">
        <v>384</v>
      </c>
      <c r="AB122" s="156">
        <v>0</v>
      </c>
      <c r="AC122" s="165">
        <v>100</v>
      </c>
      <c r="AD122" s="166">
        <v>0</v>
      </c>
    </row>
    <row r="123" spans="1:30" s="3" customFormat="1" ht="18.75" customHeight="1">
      <c r="A123" s="18">
        <v>121</v>
      </c>
      <c r="B123" s="85" t="s">
        <v>3052</v>
      </c>
      <c r="C123" s="21" t="s">
        <v>3056</v>
      </c>
      <c r="D123" s="22">
        <v>103</v>
      </c>
      <c r="E123" s="64" t="s">
        <v>3052</v>
      </c>
      <c r="F123" s="25">
        <v>138</v>
      </c>
      <c r="G123" s="26">
        <v>121</v>
      </c>
      <c r="H123" s="69" t="s">
        <v>3052</v>
      </c>
      <c r="I123" s="28">
        <v>198</v>
      </c>
      <c r="J123" s="29">
        <v>171</v>
      </c>
      <c r="K123" s="64" t="s">
        <v>3052</v>
      </c>
      <c r="L123" s="25">
        <v>202</v>
      </c>
      <c r="M123" s="26">
        <v>175</v>
      </c>
      <c r="N123" s="69" t="s">
        <v>3052</v>
      </c>
      <c r="O123" s="28">
        <v>201</v>
      </c>
      <c r="P123" s="29">
        <v>169</v>
      </c>
      <c r="Q123" s="64" t="s">
        <v>3052</v>
      </c>
      <c r="R123" s="25">
        <v>207</v>
      </c>
      <c r="S123" s="26">
        <v>186</v>
      </c>
      <c r="T123" s="69" t="s">
        <v>3052</v>
      </c>
      <c r="U123" s="28">
        <v>290</v>
      </c>
      <c r="V123" s="29">
        <v>271</v>
      </c>
      <c r="W123" s="64" t="s">
        <v>3052</v>
      </c>
      <c r="X123" s="25">
        <v>377</v>
      </c>
      <c r="Y123" s="26">
        <v>323</v>
      </c>
      <c r="Z123" s="69" t="s">
        <v>3052</v>
      </c>
      <c r="AA123" s="107">
        <v>385</v>
      </c>
      <c r="AB123" s="22">
        <v>0</v>
      </c>
      <c r="AC123" s="30">
        <v>50</v>
      </c>
      <c r="AD123" s="31">
        <v>50</v>
      </c>
    </row>
    <row r="124" spans="1:30" s="3" customFormat="1" ht="18.75" customHeight="1">
      <c r="A124" s="32">
        <v>122</v>
      </c>
      <c r="B124" s="34" t="s">
        <v>2791</v>
      </c>
      <c r="C124" s="35" t="s">
        <v>3054</v>
      </c>
      <c r="D124" s="45">
        <v>19</v>
      </c>
      <c r="E124" s="38">
        <v>4495554.1610000003</v>
      </c>
      <c r="F124" s="39">
        <v>142</v>
      </c>
      <c r="G124" s="40">
        <v>19</v>
      </c>
      <c r="H124" s="41">
        <v>4495554.1610000003</v>
      </c>
      <c r="I124" s="42">
        <v>76</v>
      </c>
      <c r="J124" s="43">
        <v>19</v>
      </c>
      <c r="K124" s="38">
        <v>2243189.2949999999</v>
      </c>
      <c r="L124" s="39">
        <v>212</v>
      </c>
      <c r="M124" s="40">
        <v>28</v>
      </c>
      <c r="N124" s="41">
        <v>967037.63699999999</v>
      </c>
      <c r="O124" s="42">
        <v>94</v>
      </c>
      <c r="P124" s="43">
        <v>21</v>
      </c>
      <c r="Q124" s="38">
        <v>4922689.3360000001</v>
      </c>
      <c r="R124" s="39">
        <v>53</v>
      </c>
      <c r="S124" s="40">
        <v>18</v>
      </c>
      <c r="T124" s="41">
        <v>1305867.7290000001</v>
      </c>
      <c r="U124" s="42">
        <v>34</v>
      </c>
      <c r="V124" s="43">
        <v>6</v>
      </c>
      <c r="W124" s="38">
        <v>63469</v>
      </c>
      <c r="X124" s="39">
        <v>56</v>
      </c>
      <c r="Y124" s="40">
        <v>28</v>
      </c>
      <c r="Z124" s="41">
        <v>1724</v>
      </c>
      <c r="AA124" s="108">
        <v>210</v>
      </c>
      <c r="AB124" s="45">
        <v>100</v>
      </c>
      <c r="AC124" s="37">
        <v>0</v>
      </c>
      <c r="AD124" s="46">
        <v>0</v>
      </c>
    </row>
    <row r="125" spans="1:30" s="3" customFormat="1" ht="18.75" customHeight="1">
      <c r="A125" s="137">
        <v>123</v>
      </c>
      <c r="B125" s="139" t="s">
        <v>1242</v>
      </c>
      <c r="C125" s="140" t="s">
        <v>3056</v>
      </c>
      <c r="D125" s="141">
        <v>104</v>
      </c>
      <c r="E125" s="143">
        <v>4442724</v>
      </c>
      <c r="F125" s="144">
        <v>79</v>
      </c>
      <c r="G125" s="145">
        <v>65</v>
      </c>
      <c r="H125" s="146">
        <v>6755816</v>
      </c>
      <c r="I125" s="147">
        <v>116</v>
      </c>
      <c r="J125" s="148">
        <v>92</v>
      </c>
      <c r="K125" s="143">
        <v>1575953</v>
      </c>
      <c r="L125" s="144">
        <v>162</v>
      </c>
      <c r="M125" s="145">
        <v>140</v>
      </c>
      <c r="N125" s="146">
        <v>1330165</v>
      </c>
      <c r="O125" s="147">
        <v>74</v>
      </c>
      <c r="P125" s="148">
        <v>55</v>
      </c>
      <c r="Q125" s="143">
        <v>5748505</v>
      </c>
      <c r="R125" s="144">
        <v>404</v>
      </c>
      <c r="S125" s="145">
        <v>375</v>
      </c>
      <c r="T125" s="146">
        <v>33434</v>
      </c>
      <c r="U125" s="147">
        <v>209</v>
      </c>
      <c r="V125" s="148">
        <v>195</v>
      </c>
      <c r="W125" s="143">
        <v>11577</v>
      </c>
      <c r="X125" s="144">
        <v>52</v>
      </c>
      <c r="Y125" s="145">
        <v>27</v>
      </c>
      <c r="Z125" s="146">
        <v>1850</v>
      </c>
      <c r="AA125" s="149">
        <v>321</v>
      </c>
      <c r="AB125" s="141">
        <v>0</v>
      </c>
      <c r="AC125" s="150">
        <v>100</v>
      </c>
      <c r="AD125" s="151">
        <v>0</v>
      </c>
    </row>
    <row r="126" spans="1:30" s="3" customFormat="1" ht="18.75" customHeight="1">
      <c r="A126" s="32">
        <v>124</v>
      </c>
      <c r="B126" s="34" t="s">
        <v>2635</v>
      </c>
      <c r="C126" s="35" t="s">
        <v>88</v>
      </c>
      <c r="D126" s="45">
        <v>105</v>
      </c>
      <c r="E126" s="38">
        <v>4364004.1229999997</v>
      </c>
      <c r="F126" s="39">
        <v>148</v>
      </c>
      <c r="G126" s="40">
        <v>129</v>
      </c>
      <c r="H126" s="41">
        <v>4364004.1229999997</v>
      </c>
      <c r="I126" s="42">
        <v>68</v>
      </c>
      <c r="J126" s="43">
        <v>50</v>
      </c>
      <c r="K126" s="38">
        <v>2523353.6519999998</v>
      </c>
      <c r="L126" s="39">
        <v>119</v>
      </c>
      <c r="M126" s="40">
        <v>99</v>
      </c>
      <c r="N126" s="41">
        <v>1702719.105</v>
      </c>
      <c r="O126" s="42">
        <v>110</v>
      </c>
      <c r="P126" s="43">
        <v>89</v>
      </c>
      <c r="Q126" s="38">
        <v>4229295.1770000001</v>
      </c>
      <c r="R126" s="39">
        <v>113</v>
      </c>
      <c r="S126" s="40">
        <v>94</v>
      </c>
      <c r="T126" s="41">
        <v>667763.19499999995</v>
      </c>
      <c r="U126" s="42">
        <v>103</v>
      </c>
      <c r="V126" s="43">
        <v>92</v>
      </c>
      <c r="W126" s="38">
        <v>28272</v>
      </c>
      <c r="X126" s="39">
        <v>102</v>
      </c>
      <c r="Y126" s="40">
        <v>68</v>
      </c>
      <c r="Z126" s="41">
        <v>1151</v>
      </c>
      <c r="AA126" s="108">
        <v>361</v>
      </c>
      <c r="AB126" s="45">
        <v>0</v>
      </c>
      <c r="AC126" s="37">
        <v>100</v>
      </c>
      <c r="AD126" s="46">
        <v>0</v>
      </c>
    </row>
    <row r="127" spans="1:30" s="3" customFormat="1" ht="18.75" customHeight="1">
      <c r="A127" s="71">
        <v>125</v>
      </c>
      <c r="B127" s="73" t="s">
        <v>2792</v>
      </c>
      <c r="C127" s="74" t="s">
        <v>88</v>
      </c>
      <c r="D127" s="75">
        <v>106</v>
      </c>
      <c r="E127" s="77">
        <v>4361288.9450000003</v>
      </c>
      <c r="F127" s="78">
        <v>146</v>
      </c>
      <c r="G127" s="79">
        <v>127</v>
      </c>
      <c r="H127" s="80">
        <v>4389286.9919999996</v>
      </c>
      <c r="I127" s="81">
        <v>268</v>
      </c>
      <c r="J127" s="82">
        <v>237</v>
      </c>
      <c r="K127" s="77">
        <v>673745.674</v>
      </c>
      <c r="L127" s="78">
        <v>107</v>
      </c>
      <c r="M127" s="79">
        <v>89</v>
      </c>
      <c r="N127" s="80">
        <v>1860986.9920000001</v>
      </c>
      <c r="O127" s="81">
        <v>175</v>
      </c>
      <c r="P127" s="82">
        <v>146</v>
      </c>
      <c r="Q127" s="77">
        <v>3011676.0830000001</v>
      </c>
      <c r="R127" s="78">
        <v>452</v>
      </c>
      <c r="S127" s="79">
        <v>421</v>
      </c>
      <c r="T127" s="80">
        <v>-47021.52</v>
      </c>
      <c r="U127" s="81">
        <v>214</v>
      </c>
      <c r="V127" s="82">
        <v>200</v>
      </c>
      <c r="W127" s="77">
        <v>11372</v>
      </c>
      <c r="X127" s="78">
        <v>219</v>
      </c>
      <c r="Y127" s="79">
        <v>173</v>
      </c>
      <c r="Z127" s="80">
        <v>633</v>
      </c>
      <c r="AA127" s="110">
        <v>371</v>
      </c>
      <c r="AB127" s="75">
        <v>0</v>
      </c>
      <c r="AC127" s="83">
        <v>100</v>
      </c>
      <c r="AD127" s="84">
        <v>0</v>
      </c>
    </row>
    <row r="128" spans="1:30" s="3" customFormat="1" ht="18.75" customHeight="1">
      <c r="A128" s="18">
        <v>126</v>
      </c>
      <c r="B128" s="20" t="s">
        <v>2245</v>
      </c>
      <c r="C128" s="21" t="s">
        <v>1061</v>
      </c>
      <c r="D128" s="22">
        <v>107</v>
      </c>
      <c r="E128" s="24">
        <v>4325525.1359999999</v>
      </c>
      <c r="F128" s="25">
        <v>143</v>
      </c>
      <c r="G128" s="26">
        <v>124</v>
      </c>
      <c r="H128" s="27">
        <v>4446219.6270000003</v>
      </c>
      <c r="I128" s="28">
        <v>179</v>
      </c>
      <c r="J128" s="29">
        <v>152</v>
      </c>
      <c r="K128" s="24">
        <v>1114239.838</v>
      </c>
      <c r="L128" s="25">
        <v>239</v>
      </c>
      <c r="M128" s="26">
        <v>211</v>
      </c>
      <c r="N128" s="27">
        <v>816051.25800000003</v>
      </c>
      <c r="O128" s="28">
        <v>82</v>
      </c>
      <c r="P128" s="29">
        <v>63</v>
      </c>
      <c r="Q128" s="24">
        <v>5446130.6490000002</v>
      </c>
      <c r="R128" s="25">
        <v>288</v>
      </c>
      <c r="S128" s="26">
        <v>262</v>
      </c>
      <c r="T128" s="27">
        <v>142539.82999999999</v>
      </c>
      <c r="U128" s="28">
        <v>23</v>
      </c>
      <c r="V128" s="29">
        <v>19</v>
      </c>
      <c r="W128" s="24">
        <v>75871</v>
      </c>
      <c r="X128" s="25">
        <v>23</v>
      </c>
      <c r="Y128" s="26">
        <v>7</v>
      </c>
      <c r="Z128" s="27">
        <v>3383</v>
      </c>
      <c r="AA128" s="107">
        <v>321</v>
      </c>
      <c r="AB128" s="22">
        <v>0</v>
      </c>
      <c r="AC128" s="30">
        <v>100</v>
      </c>
      <c r="AD128" s="31">
        <v>0</v>
      </c>
    </row>
    <row r="129" spans="1:30" s="3" customFormat="1" ht="18.75" customHeight="1">
      <c r="A129" s="137">
        <v>127</v>
      </c>
      <c r="B129" s="139" t="s">
        <v>2793</v>
      </c>
      <c r="C129" s="140" t="s">
        <v>3056</v>
      </c>
      <c r="D129" s="185">
        <v>108</v>
      </c>
      <c r="E129" s="143">
        <v>4278378.2120000003</v>
      </c>
      <c r="F129" s="144">
        <v>144</v>
      </c>
      <c r="G129" s="145">
        <v>125</v>
      </c>
      <c r="H129" s="146">
        <v>4442518.7580000004</v>
      </c>
      <c r="I129" s="147">
        <v>139</v>
      </c>
      <c r="J129" s="148">
        <v>115</v>
      </c>
      <c r="K129" s="143">
        <v>1351214.976</v>
      </c>
      <c r="L129" s="144">
        <v>194</v>
      </c>
      <c r="M129" s="145">
        <v>168</v>
      </c>
      <c r="N129" s="146">
        <v>1040387.35</v>
      </c>
      <c r="O129" s="147">
        <v>228</v>
      </c>
      <c r="P129" s="148">
        <v>194</v>
      </c>
      <c r="Q129" s="143">
        <v>2323035.915</v>
      </c>
      <c r="R129" s="144">
        <v>119</v>
      </c>
      <c r="S129" s="145">
        <v>100</v>
      </c>
      <c r="T129" s="146">
        <v>619548.71299999999</v>
      </c>
      <c r="U129" s="147">
        <v>18</v>
      </c>
      <c r="V129" s="148">
        <v>14</v>
      </c>
      <c r="W129" s="143">
        <v>84286</v>
      </c>
      <c r="X129" s="144">
        <v>128</v>
      </c>
      <c r="Y129" s="145">
        <v>91</v>
      </c>
      <c r="Z129" s="146">
        <v>988</v>
      </c>
      <c r="AA129" s="149">
        <v>383</v>
      </c>
      <c r="AB129" s="141">
        <v>0</v>
      </c>
      <c r="AC129" s="150">
        <v>0</v>
      </c>
      <c r="AD129" s="151">
        <v>100</v>
      </c>
    </row>
    <row r="130" spans="1:30" s="3" customFormat="1" ht="18.75" customHeight="1">
      <c r="A130" s="32">
        <v>128</v>
      </c>
      <c r="B130" s="34" t="s">
        <v>622</v>
      </c>
      <c r="C130" s="35" t="s">
        <v>3113</v>
      </c>
      <c r="D130" s="45">
        <v>109</v>
      </c>
      <c r="E130" s="38">
        <v>4248929.42</v>
      </c>
      <c r="F130" s="39">
        <v>151</v>
      </c>
      <c r="G130" s="40">
        <v>132</v>
      </c>
      <c r="H130" s="41">
        <v>4249929.42</v>
      </c>
      <c r="I130" s="42">
        <v>119</v>
      </c>
      <c r="J130" s="43">
        <v>95</v>
      </c>
      <c r="K130" s="38">
        <v>1558116.7709999999</v>
      </c>
      <c r="L130" s="39">
        <v>77</v>
      </c>
      <c r="M130" s="40">
        <v>62</v>
      </c>
      <c r="N130" s="41">
        <v>2527247.2349999999</v>
      </c>
      <c r="O130" s="42">
        <v>98</v>
      </c>
      <c r="P130" s="43">
        <v>77</v>
      </c>
      <c r="Q130" s="38">
        <v>4850584.2240000004</v>
      </c>
      <c r="R130" s="39">
        <v>81</v>
      </c>
      <c r="S130" s="40">
        <v>62</v>
      </c>
      <c r="T130" s="41">
        <v>970087.39099999995</v>
      </c>
      <c r="U130" s="42">
        <v>195</v>
      </c>
      <c r="V130" s="43">
        <v>181</v>
      </c>
      <c r="W130" s="38">
        <v>13524</v>
      </c>
      <c r="X130" s="39">
        <v>335</v>
      </c>
      <c r="Y130" s="40">
        <v>282</v>
      </c>
      <c r="Z130" s="41">
        <v>362</v>
      </c>
      <c r="AA130" s="108">
        <v>369</v>
      </c>
      <c r="AB130" s="45">
        <v>0</v>
      </c>
      <c r="AC130" s="37">
        <v>100</v>
      </c>
      <c r="AD130" s="46">
        <v>0</v>
      </c>
    </row>
    <row r="131" spans="1:30" s="3" customFormat="1" ht="18.75" customHeight="1">
      <c r="A131" s="137">
        <v>129</v>
      </c>
      <c r="B131" s="139" t="s">
        <v>177</v>
      </c>
      <c r="C131" s="140" t="s">
        <v>3056</v>
      </c>
      <c r="D131" s="141">
        <v>110</v>
      </c>
      <c r="E131" s="143">
        <v>4221908.2369999997</v>
      </c>
      <c r="F131" s="144">
        <v>93</v>
      </c>
      <c r="G131" s="145">
        <v>78</v>
      </c>
      <c r="H131" s="146">
        <v>6006415.4069999997</v>
      </c>
      <c r="I131" s="147">
        <v>146</v>
      </c>
      <c r="J131" s="148">
        <v>122</v>
      </c>
      <c r="K131" s="143">
        <v>1297557.8289999999</v>
      </c>
      <c r="L131" s="144">
        <v>109</v>
      </c>
      <c r="M131" s="145">
        <v>90</v>
      </c>
      <c r="N131" s="146">
        <v>1857820.8559999999</v>
      </c>
      <c r="O131" s="147">
        <v>204</v>
      </c>
      <c r="P131" s="148">
        <v>171</v>
      </c>
      <c r="Q131" s="143">
        <v>2573757.9649999999</v>
      </c>
      <c r="R131" s="144">
        <v>127</v>
      </c>
      <c r="S131" s="145">
        <v>107</v>
      </c>
      <c r="T131" s="146">
        <v>582651.674</v>
      </c>
      <c r="U131" s="147">
        <v>305</v>
      </c>
      <c r="V131" s="148">
        <v>285</v>
      </c>
      <c r="W131" s="143">
        <v>3850</v>
      </c>
      <c r="X131" s="144">
        <v>225</v>
      </c>
      <c r="Y131" s="145">
        <v>179</v>
      </c>
      <c r="Z131" s="146">
        <v>603</v>
      </c>
      <c r="AA131" s="149">
        <v>352</v>
      </c>
      <c r="AB131" s="141">
        <v>0</v>
      </c>
      <c r="AC131" s="150">
        <v>100</v>
      </c>
      <c r="AD131" s="151">
        <v>0</v>
      </c>
    </row>
    <row r="132" spans="1:30" s="3" customFormat="1" ht="18.75" customHeight="1">
      <c r="A132" s="48">
        <v>130</v>
      </c>
      <c r="B132" s="50" t="s">
        <v>2794</v>
      </c>
      <c r="C132" s="51" t="s">
        <v>3054</v>
      </c>
      <c r="D132" s="52">
        <v>20</v>
      </c>
      <c r="E132" s="54">
        <v>4190650.4219999998</v>
      </c>
      <c r="F132" s="55">
        <v>155</v>
      </c>
      <c r="G132" s="56">
        <v>20</v>
      </c>
      <c r="H132" s="57">
        <v>4190650.4219999998</v>
      </c>
      <c r="I132" s="58">
        <v>153</v>
      </c>
      <c r="J132" s="59">
        <v>26</v>
      </c>
      <c r="K132" s="54">
        <v>1261187.852</v>
      </c>
      <c r="L132" s="55">
        <v>163</v>
      </c>
      <c r="M132" s="56">
        <v>23</v>
      </c>
      <c r="N132" s="57">
        <v>1317667.189</v>
      </c>
      <c r="O132" s="58">
        <v>264</v>
      </c>
      <c r="P132" s="59">
        <v>41</v>
      </c>
      <c r="Q132" s="54">
        <v>1945611.696</v>
      </c>
      <c r="R132" s="55">
        <v>320</v>
      </c>
      <c r="S132" s="56">
        <v>27</v>
      </c>
      <c r="T132" s="57">
        <v>115810.974</v>
      </c>
      <c r="U132" s="58" t="s">
        <v>3052</v>
      </c>
      <c r="V132" s="59" t="s">
        <v>3052</v>
      </c>
      <c r="W132" s="65" t="s">
        <v>3052</v>
      </c>
      <c r="X132" s="55">
        <v>41</v>
      </c>
      <c r="Y132" s="56">
        <v>21</v>
      </c>
      <c r="Z132" s="57">
        <v>2212</v>
      </c>
      <c r="AA132" s="109">
        <v>341</v>
      </c>
      <c r="AB132" s="52">
        <v>100</v>
      </c>
      <c r="AC132" s="60">
        <v>0</v>
      </c>
      <c r="AD132" s="61">
        <v>0</v>
      </c>
    </row>
    <row r="133" spans="1:30" s="3" customFormat="1" ht="18.75" customHeight="1">
      <c r="A133" s="167">
        <v>131</v>
      </c>
      <c r="B133" s="169" t="s">
        <v>3085</v>
      </c>
      <c r="C133" s="170" t="s">
        <v>3056</v>
      </c>
      <c r="D133" s="171">
        <v>111</v>
      </c>
      <c r="E133" s="173">
        <v>4171726.5430000001</v>
      </c>
      <c r="F133" s="174">
        <v>153</v>
      </c>
      <c r="G133" s="175">
        <v>134</v>
      </c>
      <c r="H133" s="176">
        <v>4224814.0580000002</v>
      </c>
      <c r="I133" s="177">
        <v>81</v>
      </c>
      <c r="J133" s="178">
        <v>61</v>
      </c>
      <c r="K133" s="173">
        <v>2021821.9</v>
      </c>
      <c r="L133" s="174">
        <v>121</v>
      </c>
      <c r="M133" s="175">
        <v>101</v>
      </c>
      <c r="N133" s="176">
        <v>1687505.7890000001</v>
      </c>
      <c r="O133" s="177">
        <v>143</v>
      </c>
      <c r="P133" s="178">
        <v>117</v>
      </c>
      <c r="Q133" s="173">
        <v>3630245.8229999999</v>
      </c>
      <c r="R133" s="174">
        <v>106</v>
      </c>
      <c r="S133" s="175">
        <v>87</v>
      </c>
      <c r="T133" s="176">
        <v>713066.83600000001</v>
      </c>
      <c r="U133" s="177">
        <v>124</v>
      </c>
      <c r="V133" s="178">
        <v>111</v>
      </c>
      <c r="W133" s="173">
        <v>24276</v>
      </c>
      <c r="X133" s="174">
        <v>82</v>
      </c>
      <c r="Y133" s="175">
        <v>50</v>
      </c>
      <c r="Z133" s="176">
        <v>1339</v>
      </c>
      <c r="AA133" s="179">
        <v>321</v>
      </c>
      <c r="AB133" s="171">
        <v>0</v>
      </c>
      <c r="AC133" s="180">
        <v>100</v>
      </c>
      <c r="AD133" s="181">
        <v>0</v>
      </c>
    </row>
    <row r="134" spans="1:30" s="3" customFormat="1" ht="18.75" customHeight="1">
      <c r="A134" s="137">
        <v>132</v>
      </c>
      <c r="B134" s="139" t="s">
        <v>1685</v>
      </c>
      <c r="C134" s="140" t="s">
        <v>3056</v>
      </c>
      <c r="D134" s="141">
        <v>112</v>
      </c>
      <c r="E134" s="143">
        <v>4164389.1310000001</v>
      </c>
      <c r="F134" s="144">
        <v>150</v>
      </c>
      <c r="G134" s="145">
        <v>131</v>
      </c>
      <c r="H134" s="146">
        <v>4339262.3779999996</v>
      </c>
      <c r="I134" s="147">
        <v>57</v>
      </c>
      <c r="J134" s="148">
        <v>41</v>
      </c>
      <c r="K134" s="143">
        <v>2728811.1090000002</v>
      </c>
      <c r="L134" s="144">
        <v>96</v>
      </c>
      <c r="M134" s="145">
        <v>81</v>
      </c>
      <c r="N134" s="146">
        <v>2180540.3130000001</v>
      </c>
      <c r="O134" s="147">
        <v>105</v>
      </c>
      <c r="P134" s="148">
        <v>84</v>
      </c>
      <c r="Q134" s="143">
        <v>4534054.1059999997</v>
      </c>
      <c r="R134" s="144">
        <v>40</v>
      </c>
      <c r="S134" s="145">
        <v>25</v>
      </c>
      <c r="T134" s="146">
        <v>1599781.9739999999</v>
      </c>
      <c r="U134" s="147">
        <v>79</v>
      </c>
      <c r="V134" s="148">
        <v>68</v>
      </c>
      <c r="W134" s="143">
        <v>35323</v>
      </c>
      <c r="X134" s="144">
        <v>101</v>
      </c>
      <c r="Y134" s="145">
        <v>67</v>
      </c>
      <c r="Z134" s="146">
        <v>1169</v>
      </c>
      <c r="AA134" s="149">
        <v>311</v>
      </c>
      <c r="AB134" s="141">
        <v>0</v>
      </c>
      <c r="AC134" s="150">
        <v>85</v>
      </c>
      <c r="AD134" s="151">
        <v>15</v>
      </c>
    </row>
    <row r="135" spans="1:30" s="3" customFormat="1" ht="18.75" customHeight="1">
      <c r="A135" s="32">
        <v>133</v>
      </c>
      <c r="B135" s="34" t="s">
        <v>1296</v>
      </c>
      <c r="C135" s="35" t="s">
        <v>1503</v>
      </c>
      <c r="D135" s="45">
        <v>113</v>
      </c>
      <c r="E135" s="38">
        <v>4107720.5690000001</v>
      </c>
      <c r="F135" s="39">
        <v>157</v>
      </c>
      <c r="G135" s="40">
        <v>137</v>
      </c>
      <c r="H135" s="41">
        <v>4107720.5690000001</v>
      </c>
      <c r="I135" s="42">
        <v>321</v>
      </c>
      <c r="J135" s="43">
        <v>287</v>
      </c>
      <c r="K135" s="38">
        <v>516334.522</v>
      </c>
      <c r="L135" s="39">
        <v>283</v>
      </c>
      <c r="M135" s="40">
        <v>250</v>
      </c>
      <c r="N135" s="41">
        <v>658832.23600000003</v>
      </c>
      <c r="O135" s="42">
        <v>174</v>
      </c>
      <c r="P135" s="43">
        <v>145</v>
      </c>
      <c r="Q135" s="38">
        <v>3035022.06</v>
      </c>
      <c r="R135" s="39">
        <v>252</v>
      </c>
      <c r="S135" s="40">
        <v>228</v>
      </c>
      <c r="T135" s="41">
        <v>205417.52499999999</v>
      </c>
      <c r="U135" s="42">
        <v>20</v>
      </c>
      <c r="V135" s="43">
        <v>16</v>
      </c>
      <c r="W135" s="38">
        <v>81253</v>
      </c>
      <c r="X135" s="39">
        <v>108</v>
      </c>
      <c r="Y135" s="40">
        <v>74</v>
      </c>
      <c r="Z135" s="41">
        <v>1101</v>
      </c>
      <c r="AA135" s="108">
        <v>384</v>
      </c>
      <c r="AB135" s="45">
        <v>0</v>
      </c>
      <c r="AC135" s="37">
        <v>0</v>
      </c>
      <c r="AD135" s="46">
        <v>100</v>
      </c>
    </row>
    <row r="136" spans="1:30" s="3" customFormat="1" ht="18.75" customHeight="1">
      <c r="A136" s="32">
        <v>134</v>
      </c>
      <c r="B136" s="34" t="s">
        <v>670</v>
      </c>
      <c r="C136" s="35" t="s">
        <v>2187</v>
      </c>
      <c r="D136" s="45">
        <v>114</v>
      </c>
      <c r="E136" s="38">
        <v>4063454.8810000001</v>
      </c>
      <c r="F136" s="39">
        <v>160</v>
      </c>
      <c r="G136" s="40">
        <v>140</v>
      </c>
      <c r="H136" s="41">
        <v>4063454.8810000001</v>
      </c>
      <c r="I136" s="42">
        <v>125</v>
      </c>
      <c r="J136" s="43">
        <v>101</v>
      </c>
      <c r="K136" s="38">
        <v>1505662.04</v>
      </c>
      <c r="L136" s="39">
        <v>41</v>
      </c>
      <c r="M136" s="40">
        <v>30</v>
      </c>
      <c r="N136" s="41">
        <v>3766009.9989999998</v>
      </c>
      <c r="O136" s="42">
        <v>99</v>
      </c>
      <c r="P136" s="43">
        <v>78</v>
      </c>
      <c r="Q136" s="38">
        <v>4771679.7070000004</v>
      </c>
      <c r="R136" s="39">
        <v>76</v>
      </c>
      <c r="S136" s="40">
        <v>57</v>
      </c>
      <c r="T136" s="41">
        <v>1004170.176</v>
      </c>
      <c r="U136" s="42">
        <v>150</v>
      </c>
      <c r="V136" s="43">
        <v>136</v>
      </c>
      <c r="W136" s="38">
        <v>19573</v>
      </c>
      <c r="X136" s="39">
        <v>242</v>
      </c>
      <c r="Y136" s="40">
        <v>196</v>
      </c>
      <c r="Z136" s="41">
        <v>561</v>
      </c>
      <c r="AA136" s="108">
        <v>369</v>
      </c>
      <c r="AB136" s="45">
        <v>0</v>
      </c>
      <c r="AC136" s="37">
        <v>100</v>
      </c>
      <c r="AD136" s="46">
        <v>0</v>
      </c>
    </row>
    <row r="137" spans="1:30" s="3" customFormat="1" ht="18.75" customHeight="1">
      <c r="A137" s="48">
        <v>135</v>
      </c>
      <c r="B137" s="50" t="s">
        <v>2795</v>
      </c>
      <c r="C137" s="51" t="s">
        <v>1061</v>
      </c>
      <c r="D137" s="52">
        <v>115</v>
      </c>
      <c r="E137" s="54">
        <v>4057780.926</v>
      </c>
      <c r="F137" s="55">
        <v>115</v>
      </c>
      <c r="G137" s="56">
        <v>98</v>
      </c>
      <c r="H137" s="57">
        <v>5274929.9220000003</v>
      </c>
      <c r="I137" s="58">
        <v>148</v>
      </c>
      <c r="J137" s="59">
        <v>124</v>
      </c>
      <c r="K137" s="54">
        <v>1272882.5020000001</v>
      </c>
      <c r="L137" s="55">
        <v>154</v>
      </c>
      <c r="M137" s="56">
        <v>132</v>
      </c>
      <c r="N137" s="57">
        <v>1383328.672</v>
      </c>
      <c r="O137" s="58">
        <v>97</v>
      </c>
      <c r="P137" s="59">
        <v>76</v>
      </c>
      <c r="Q137" s="54">
        <v>4862858.8559999997</v>
      </c>
      <c r="R137" s="55">
        <v>139</v>
      </c>
      <c r="S137" s="56">
        <v>119</v>
      </c>
      <c r="T137" s="57">
        <v>534528.43099999998</v>
      </c>
      <c r="U137" s="58">
        <v>309</v>
      </c>
      <c r="V137" s="59">
        <v>289</v>
      </c>
      <c r="W137" s="54">
        <v>3690</v>
      </c>
      <c r="X137" s="55">
        <v>89</v>
      </c>
      <c r="Y137" s="56">
        <v>56</v>
      </c>
      <c r="Z137" s="57">
        <v>1263</v>
      </c>
      <c r="AA137" s="109">
        <v>321</v>
      </c>
      <c r="AB137" s="52">
        <v>0</v>
      </c>
      <c r="AC137" s="60">
        <v>100</v>
      </c>
      <c r="AD137" s="61">
        <v>0</v>
      </c>
    </row>
    <row r="138" spans="1:30" s="3" customFormat="1" ht="18.75" customHeight="1">
      <c r="A138" s="167">
        <v>136</v>
      </c>
      <c r="B138" s="169" t="s">
        <v>2163</v>
      </c>
      <c r="C138" s="170" t="s">
        <v>3056</v>
      </c>
      <c r="D138" s="171">
        <v>116</v>
      </c>
      <c r="E138" s="173">
        <v>4056346.0809999998</v>
      </c>
      <c r="F138" s="174">
        <v>102</v>
      </c>
      <c r="G138" s="175">
        <v>87</v>
      </c>
      <c r="H138" s="176">
        <v>5793297.2050000001</v>
      </c>
      <c r="I138" s="177">
        <v>208</v>
      </c>
      <c r="J138" s="178">
        <v>180</v>
      </c>
      <c r="K138" s="173">
        <v>927864.05500000005</v>
      </c>
      <c r="L138" s="174">
        <v>138</v>
      </c>
      <c r="M138" s="175">
        <v>117</v>
      </c>
      <c r="N138" s="176">
        <v>1523083.227</v>
      </c>
      <c r="O138" s="177">
        <v>170</v>
      </c>
      <c r="P138" s="178">
        <v>141</v>
      </c>
      <c r="Q138" s="173">
        <v>3085625.4810000001</v>
      </c>
      <c r="R138" s="174">
        <v>146</v>
      </c>
      <c r="S138" s="175">
        <v>126</v>
      </c>
      <c r="T138" s="176">
        <v>509568.86599999998</v>
      </c>
      <c r="U138" s="177">
        <v>273</v>
      </c>
      <c r="V138" s="178">
        <v>255</v>
      </c>
      <c r="W138" s="173">
        <v>5579</v>
      </c>
      <c r="X138" s="174">
        <v>269</v>
      </c>
      <c r="Y138" s="175">
        <v>219</v>
      </c>
      <c r="Z138" s="176">
        <v>484</v>
      </c>
      <c r="AA138" s="179">
        <v>351</v>
      </c>
      <c r="AB138" s="171">
        <v>0</v>
      </c>
      <c r="AC138" s="180">
        <v>100</v>
      </c>
      <c r="AD138" s="181">
        <v>0</v>
      </c>
    </row>
    <row r="139" spans="1:30" s="3" customFormat="1" ht="18.75" customHeight="1">
      <c r="A139" s="32">
        <v>137</v>
      </c>
      <c r="B139" s="34" t="s">
        <v>2796</v>
      </c>
      <c r="C139" s="35" t="s">
        <v>94</v>
      </c>
      <c r="D139" s="45">
        <v>117</v>
      </c>
      <c r="E139" s="38">
        <v>4054690.1570000001</v>
      </c>
      <c r="F139" s="39">
        <v>112</v>
      </c>
      <c r="G139" s="40">
        <v>95</v>
      </c>
      <c r="H139" s="41">
        <v>5424253.3559999997</v>
      </c>
      <c r="I139" s="42">
        <v>339</v>
      </c>
      <c r="J139" s="43">
        <v>305</v>
      </c>
      <c r="K139" s="38">
        <v>485316.451</v>
      </c>
      <c r="L139" s="39">
        <v>33</v>
      </c>
      <c r="M139" s="40">
        <v>22</v>
      </c>
      <c r="N139" s="41">
        <v>4146926.6609999998</v>
      </c>
      <c r="O139" s="42">
        <v>57</v>
      </c>
      <c r="P139" s="43">
        <v>43</v>
      </c>
      <c r="Q139" s="38">
        <v>7051634.1529999999</v>
      </c>
      <c r="R139" s="39">
        <v>322</v>
      </c>
      <c r="S139" s="40">
        <v>295</v>
      </c>
      <c r="T139" s="41">
        <v>115352.965</v>
      </c>
      <c r="U139" s="42">
        <v>265</v>
      </c>
      <c r="V139" s="43">
        <v>247</v>
      </c>
      <c r="W139" s="38">
        <v>5832</v>
      </c>
      <c r="X139" s="39">
        <v>154</v>
      </c>
      <c r="Y139" s="40">
        <v>113</v>
      </c>
      <c r="Z139" s="41">
        <v>836</v>
      </c>
      <c r="AA139" s="108">
        <v>322</v>
      </c>
      <c r="AB139" s="45">
        <v>0</v>
      </c>
      <c r="AC139" s="37">
        <v>100</v>
      </c>
      <c r="AD139" s="46">
        <v>0</v>
      </c>
    </row>
    <row r="140" spans="1:30" s="3" customFormat="1" ht="18.75" customHeight="1">
      <c r="A140" s="137">
        <v>138</v>
      </c>
      <c r="B140" s="139" t="s">
        <v>605</v>
      </c>
      <c r="C140" s="140" t="s">
        <v>3056</v>
      </c>
      <c r="D140" s="141">
        <v>118</v>
      </c>
      <c r="E140" s="143">
        <v>4048569.4</v>
      </c>
      <c r="F140" s="144">
        <v>156</v>
      </c>
      <c r="G140" s="145">
        <v>136</v>
      </c>
      <c r="H140" s="146">
        <v>4127726.7740000002</v>
      </c>
      <c r="I140" s="147">
        <v>202</v>
      </c>
      <c r="J140" s="148">
        <v>174</v>
      </c>
      <c r="K140" s="143">
        <v>975512.60199999996</v>
      </c>
      <c r="L140" s="144">
        <v>344</v>
      </c>
      <c r="M140" s="145">
        <v>311</v>
      </c>
      <c r="N140" s="146">
        <v>417277.19699999999</v>
      </c>
      <c r="O140" s="147">
        <v>215</v>
      </c>
      <c r="P140" s="148">
        <v>181</v>
      </c>
      <c r="Q140" s="143">
        <v>2458877.75</v>
      </c>
      <c r="R140" s="144">
        <v>327</v>
      </c>
      <c r="S140" s="145">
        <v>299</v>
      </c>
      <c r="T140" s="146">
        <v>112322.432</v>
      </c>
      <c r="U140" s="147">
        <v>57</v>
      </c>
      <c r="V140" s="148">
        <v>49</v>
      </c>
      <c r="W140" s="143">
        <v>47824</v>
      </c>
      <c r="X140" s="144">
        <v>386</v>
      </c>
      <c r="Y140" s="145">
        <v>332</v>
      </c>
      <c r="Z140" s="146">
        <v>285</v>
      </c>
      <c r="AA140" s="149">
        <v>352</v>
      </c>
      <c r="AB140" s="141">
        <v>0</v>
      </c>
      <c r="AC140" s="150">
        <v>100</v>
      </c>
      <c r="AD140" s="151">
        <v>0</v>
      </c>
    </row>
    <row r="141" spans="1:30" s="3" customFormat="1" ht="18.75" customHeight="1">
      <c r="A141" s="137">
        <v>139</v>
      </c>
      <c r="B141" s="139" t="s">
        <v>616</v>
      </c>
      <c r="C141" s="140" t="s">
        <v>3056</v>
      </c>
      <c r="D141" s="141">
        <v>119</v>
      </c>
      <c r="E141" s="143">
        <v>4031707</v>
      </c>
      <c r="F141" s="144">
        <v>161</v>
      </c>
      <c r="G141" s="145">
        <v>141</v>
      </c>
      <c r="H141" s="146">
        <v>4031707</v>
      </c>
      <c r="I141" s="147">
        <v>93</v>
      </c>
      <c r="J141" s="148">
        <v>72</v>
      </c>
      <c r="K141" s="143">
        <v>1818257</v>
      </c>
      <c r="L141" s="144">
        <v>150</v>
      </c>
      <c r="M141" s="145">
        <v>128</v>
      </c>
      <c r="N141" s="146">
        <v>1412070</v>
      </c>
      <c r="O141" s="147">
        <v>140</v>
      </c>
      <c r="P141" s="148">
        <v>115</v>
      </c>
      <c r="Q141" s="143">
        <v>3647743</v>
      </c>
      <c r="R141" s="144">
        <v>99</v>
      </c>
      <c r="S141" s="145">
        <v>80</v>
      </c>
      <c r="T141" s="146">
        <v>770245</v>
      </c>
      <c r="U141" s="147">
        <v>192</v>
      </c>
      <c r="V141" s="148">
        <v>178</v>
      </c>
      <c r="W141" s="143">
        <v>14030</v>
      </c>
      <c r="X141" s="144">
        <v>163</v>
      </c>
      <c r="Y141" s="145">
        <v>120</v>
      </c>
      <c r="Z141" s="146">
        <v>806</v>
      </c>
      <c r="AA141" s="149">
        <v>383</v>
      </c>
      <c r="AB141" s="141">
        <v>0</v>
      </c>
      <c r="AC141" s="150">
        <v>35</v>
      </c>
      <c r="AD141" s="151">
        <v>65</v>
      </c>
    </row>
    <row r="142" spans="1:30" s="3" customFormat="1" ht="18.75" customHeight="1">
      <c r="A142" s="152">
        <v>140</v>
      </c>
      <c r="B142" s="190" t="s">
        <v>3052</v>
      </c>
      <c r="C142" s="155" t="s">
        <v>3056</v>
      </c>
      <c r="D142" s="156">
        <v>120</v>
      </c>
      <c r="E142" s="206" t="s">
        <v>3052</v>
      </c>
      <c r="F142" s="159">
        <v>135</v>
      </c>
      <c r="G142" s="160">
        <v>118</v>
      </c>
      <c r="H142" s="207" t="s">
        <v>3052</v>
      </c>
      <c r="I142" s="162">
        <v>185</v>
      </c>
      <c r="J142" s="163">
        <v>158</v>
      </c>
      <c r="K142" s="206" t="s">
        <v>3052</v>
      </c>
      <c r="L142" s="159">
        <v>273</v>
      </c>
      <c r="M142" s="160">
        <v>240</v>
      </c>
      <c r="N142" s="207" t="s">
        <v>3052</v>
      </c>
      <c r="O142" s="162">
        <v>295</v>
      </c>
      <c r="P142" s="163">
        <v>252</v>
      </c>
      <c r="Q142" s="206" t="s">
        <v>3052</v>
      </c>
      <c r="R142" s="159">
        <v>114</v>
      </c>
      <c r="S142" s="160">
        <v>95</v>
      </c>
      <c r="T142" s="207" t="s">
        <v>3052</v>
      </c>
      <c r="U142" s="162">
        <v>134</v>
      </c>
      <c r="V142" s="163">
        <v>121</v>
      </c>
      <c r="W142" s="206" t="s">
        <v>3052</v>
      </c>
      <c r="X142" s="159">
        <v>446</v>
      </c>
      <c r="Y142" s="160">
        <v>392</v>
      </c>
      <c r="Z142" s="207" t="s">
        <v>3052</v>
      </c>
      <c r="AA142" s="164">
        <v>371</v>
      </c>
      <c r="AB142" s="156">
        <v>0</v>
      </c>
      <c r="AC142" s="165">
        <v>100</v>
      </c>
      <c r="AD142" s="166">
        <v>0</v>
      </c>
    </row>
    <row r="143" spans="1:30" s="3" customFormat="1" ht="18.75" customHeight="1">
      <c r="A143" s="167">
        <v>141</v>
      </c>
      <c r="B143" s="169" t="s">
        <v>3140</v>
      </c>
      <c r="C143" s="170" t="s">
        <v>3056</v>
      </c>
      <c r="D143" s="182">
        <v>121</v>
      </c>
      <c r="E143" s="173">
        <v>3907623.8849999998</v>
      </c>
      <c r="F143" s="174">
        <v>165</v>
      </c>
      <c r="G143" s="175">
        <v>145</v>
      </c>
      <c r="H143" s="176">
        <v>3907623.8849999998</v>
      </c>
      <c r="I143" s="177">
        <v>144</v>
      </c>
      <c r="J143" s="178">
        <v>120</v>
      </c>
      <c r="K143" s="173">
        <v>1300977.6059999999</v>
      </c>
      <c r="L143" s="174">
        <v>116</v>
      </c>
      <c r="M143" s="175">
        <v>96</v>
      </c>
      <c r="N143" s="176">
        <v>1751233.77</v>
      </c>
      <c r="O143" s="177">
        <v>85</v>
      </c>
      <c r="P143" s="178">
        <v>66</v>
      </c>
      <c r="Q143" s="173">
        <v>5251502.7410000004</v>
      </c>
      <c r="R143" s="174">
        <v>482</v>
      </c>
      <c r="S143" s="175">
        <v>441</v>
      </c>
      <c r="T143" s="176">
        <v>-723107.40399999998</v>
      </c>
      <c r="U143" s="177">
        <v>127</v>
      </c>
      <c r="V143" s="178">
        <v>114</v>
      </c>
      <c r="W143" s="173">
        <v>23520</v>
      </c>
      <c r="X143" s="174">
        <v>451</v>
      </c>
      <c r="Y143" s="175">
        <v>397</v>
      </c>
      <c r="Z143" s="176">
        <v>170</v>
      </c>
      <c r="AA143" s="179">
        <v>314</v>
      </c>
      <c r="AB143" s="171">
        <v>0</v>
      </c>
      <c r="AC143" s="180">
        <v>0</v>
      </c>
      <c r="AD143" s="181">
        <v>100</v>
      </c>
    </row>
    <row r="144" spans="1:30" s="3" customFormat="1" ht="18.75" customHeight="1">
      <c r="A144" s="137">
        <v>142</v>
      </c>
      <c r="B144" s="139" t="s">
        <v>285</v>
      </c>
      <c r="C144" s="140" t="s">
        <v>3056</v>
      </c>
      <c r="D144" s="141">
        <v>122</v>
      </c>
      <c r="E144" s="143">
        <v>3890736.5079999999</v>
      </c>
      <c r="F144" s="144">
        <v>168</v>
      </c>
      <c r="G144" s="145">
        <v>148</v>
      </c>
      <c r="H144" s="146">
        <v>3890736.5079999999</v>
      </c>
      <c r="I144" s="147">
        <v>105</v>
      </c>
      <c r="J144" s="148">
        <v>82</v>
      </c>
      <c r="K144" s="143">
        <v>1681188.352</v>
      </c>
      <c r="L144" s="144">
        <v>129</v>
      </c>
      <c r="M144" s="145">
        <v>109</v>
      </c>
      <c r="N144" s="146">
        <v>1612765.0419999999</v>
      </c>
      <c r="O144" s="147">
        <v>212</v>
      </c>
      <c r="P144" s="148">
        <v>178</v>
      </c>
      <c r="Q144" s="143">
        <v>2475891.0350000001</v>
      </c>
      <c r="R144" s="144">
        <v>98</v>
      </c>
      <c r="S144" s="145">
        <v>79</v>
      </c>
      <c r="T144" s="146">
        <v>771449.11899999995</v>
      </c>
      <c r="U144" s="147">
        <v>306</v>
      </c>
      <c r="V144" s="148">
        <v>286</v>
      </c>
      <c r="W144" s="143">
        <v>3763</v>
      </c>
      <c r="X144" s="144">
        <v>276</v>
      </c>
      <c r="Y144" s="145">
        <v>226</v>
      </c>
      <c r="Z144" s="146">
        <v>466</v>
      </c>
      <c r="AA144" s="149">
        <v>341</v>
      </c>
      <c r="AB144" s="141">
        <v>0</v>
      </c>
      <c r="AC144" s="150">
        <v>100</v>
      </c>
      <c r="AD144" s="151">
        <v>0</v>
      </c>
    </row>
    <row r="145" spans="1:30" s="3" customFormat="1" ht="18.75" customHeight="1">
      <c r="A145" s="137">
        <v>143</v>
      </c>
      <c r="B145" s="139" t="s">
        <v>1250</v>
      </c>
      <c r="C145" s="140" t="s">
        <v>3056</v>
      </c>
      <c r="D145" s="141">
        <v>123</v>
      </c>
      <c r="E145" s="143">
        <v>3883184</v>
      </c>
      <c r="F145" s="144">
        <v>169</v>
      </c>
      <c r="G145" s="145">
        <v>149</v>
      </c>
      <c r="H145" s="146">
        <v>3890400</v>
      </c>
      <c r="I145" s="147">
        <v>94</v>
      </c>
      <c r="J145" s="148">
        <v>73</v>
      </c>
      <c r="K145" s="143">
        <v>1812234.7609999999</v>
      </c>
      <c r="L145" s="144">
        <v>197</v>
      </c>
      <c r="M145" s="145">
        <v>171</v>
      </c>
      <c r="N145" s="146">
        <v>1023424.383</v>
      </c>
      <c r="O145" s="147">
        <v>167</v>
      </c>
      <c r="P145" s="148">
        <v>138</v>
      </c>
      <c r="Q145" s="143">
        <v>3111015.9530000002</v>
      </c>
      <c r="R145" s="144">
        <v>298</v>
      </c>
      <c r="S145" s="145">
        <v>272</v>
      </c>
      <c r="T145" s="146">
        <v>132463.55499999999</v>
      </c>
      <c r="U145" s="147">
        <v>146</v>
      </c>
      <c r="V145" s="148">
        <v>132</v>
      </c>
      <c r="W145" s="143">
        <v>20492</v>
      </c>
      <c r="X145" s="144">
        <v>77</v>
      </c>
      <c r="Y145" s="145">
        <v>45</v>
      </c>
      <c r="Z145" s="146">
        <v>1400</v>
      </c>
      <c r="AA145" s="149">
        <v>321</v>
      </c>
      <c r="AB145" s="141">
        <v>0</v>
      </c>
      <c r="AC145" s="150">
        <v>100</v>
      </c>
      <c r="AD145" s="151">
        <v>0</v>
      </c>
    </row>
    <row r="146" spans="1:30" s="3" customFormat="1" ht="18.75" customHeight="1">
      <c r="A146" s="137">
        <v>144</v>
      </c>
      <c r="B146" s="139" t="s">
        <v>1032</v>
      </c>
      <c r="C146" s="140" t="s">
        <v>3056</v>
      </c>
      <c r="D146" s="185">
        <v>124</v>
      </c>
      <c r="E146" s="143">
        <v>3857069.8769999999</v>
      </c>
      <c r="F146" s="144">
        <v>171</v>
      </c>
      <c r="G146" s="145">
        <v>151</v>
      </c>
      <c r="H146" s="146">
        <v>3866538.1370000001</v>
      </c>
      <c r="I146" s="147">
        <v>156</v>
      </c>
      <c r="J146" s="148">
        <v>130</v>
      </c>
      <c r="K146" s="143">
        <v>1254910.689</v>
      </c>
      <c r="L146" s="144">
        <v>159</v>
      </c>
      <c r="M146" s="145">
        <v>137</v>
      </c>
      <c r="N146" s="146">
        <v>1362566.9950000001</v>
      </c>
      <c r="O146" s="147">
        <v>137</v>
      </c>
      <c r="P146" s="148">
        <v>112</v>
      </c>
      <c r="Q146" s="143">
        <v>3687622.9670000002</v>
      </c>
      <c r="R146" s="144">
        <v>144</v>
      </c>
      <c r="S146" s="145">
        <v>124</v>
      </c>
      <c r="T146" s="146">
        <v>517625.22</v>
      </c>
      <c r="U146" s="147">
        <v>91</v>
      </c>
      <c r="V146" s="148">
        <v>80</v>
      </c>
      <c r="W146" s="143">
        <v>31586</v>
      </c>
      <c r="X146" s="144">
        <v>162</v>
      </c>
      <c r="Y146" s="145">
        <v>119</v>
      </c>
      <c r="Z146" s="146">
        <v>807</v>
      </c>
      <c r="AA146" s="149">
        <v>321</v>
      </c>
      <c r="AB146" s="141">
        <v>0</v>
      </c>
      <c r="AC146" s="150">
        <v>100</v>
      </c>
      <c r="AD146" s="151">
        <v>0</v>
      </c>
    </row>
    <row r="147" spans="1:30" s="3" customFormat="1" ht="18.75" customHeight="1">
      <c r="A147" s="152">
        <v>145</v>
      </c>
      <c r="B147" s="154" t="s">
        <v>1248</v>
      </c>
      <c r="C147" s="155" t="s">
        <v>3056</v>
      </c>
      <c r="D147" s="156">
        <v>125</v>
      </c>
      <c r="E147" s="158">
        <v>3848714.7110000001</v>
      </c>
      <c r="F147" s="159">
        <v>154</v>
      </c>
      <c r="G147" s="160">
        <v>135</v>
      </c>
      <c r="H147" s="161">
        <v>4205100.551</v>
      </c>
      <c r="I147" s="162">
        <v>126</v>
      </c>
      <c r="J147" s="163">
        <v>102</v>
      </c>
      <c r="K147" s="158">
        <v>1493506.4069999999</v>
      </c>
      <c r="L147" s="159">
        <v>172</v>
      </c>
      <c r="M147" s="160">
        <v>149</v>
      </c>
      <c r="N147" s="161">
        <v>1229545.926</v>
      </c>
      <c r="O147" s="162">
        <v>191</v>
      </c>
      <c r="P147" s="163">
        <v>162</v>
      </c>
      <c r="Q147" s="158">
        <v>2735469.84</v>
      </c>
      <c r="R147" s="159">
        <v>95</v>
      </c>
      <c r="S147" s="160">
        <v>76</v>
      </c>
      <c r="T147" s="161">
        <v>812851.25</v>
      </c>
      <c r="U147" s="162">
        <v>242</v>
      </c>
      <c r="V147" s="163">
        <v>226</v>
      </c>
      <c r="W147" s="158">
        <v>8111</v>
      </c>
      <c r="X147" s="159">
        <v>169</v>
      </c>
      <c r="Y147" s="160">
        <v>126</v>
      </c>
      <c r="Z147" s="161">
        <v>789</v>
      </c>
      <c r="AA147" s="164">
        <v>352</v>
      </c>
      <c r="AB147" s="156">
        <v>0</v>
      </c>
      <c r="AC147" s="165">
        <v>0</v>
      </c>
      <c r="AD147" s="166">
        <v>100</v>
      </c>
    </row>
    <row r="148" spans="1:30" s="3" customFormat="1" ht="18.75" customHeight="1">
      <c r="A148" s="18">
        <v>146</v>
      </c>
      <c r="B148" s="20" t="s">
        <v>2615</v>
      </c>
      <c r="C148" s="21" t="s">
        <v>87</v>
      </c>
      <c r="D148" s="22">
        <v>126</v>
      </c>
      <c r="E148" s="24">
        <v>3807342.4739999999</v>
      </c>
      <c r="F148" s="25">
        <v>170</v>
      </c>
      <c r="G148" s="26">
        <v>150</v>
      </c>
      <c r="H148" s="27">
        <v>3874359.1490000002</v>
      </c>
      <c r="I148" s="28">
        <v>154</v>
      </c>
      <c r="J148" s="29">
        <v>128</v>
      </c>
      <c r="K148" s="24">
        <v>1261180.2849999999</v>
      </c>
      <c r="L148" s="25">
        <v>177</v>
      </c>
      <c r="M148" s="26">
        <v>154</v>
      </c>
      <c r="N148" s="27">
        <v>1166700.8430000001</v>
      </c>
      <c r="O148" s="28">
        <v>246</v>
      </c>
      <c r="P148" s="29">
        <v>209</v>
      </c>
      <c r="Q148" s="24">
        <v>2178428.5980000002</v>
      </c>
      <c r="R148" s="25">
        <v>112</v>
      </c>
      <c r="S148" s="26">
        <v>93</v>
      </c>
      <c r="T148" s="27">
        <v>669383.48699999996</v>
      </c>
      <c r="U148" s="28">
        <v>180</v>
      </c>
      <c r="V148" s="29">
        <v>166</v>
      </c>
      <c r="W148" s="24">
        <v>15626</v>
      </c>
      <c r="X148" s="25">
        <v>106</v>
      </c>
      <c r="Y148" s="26">
        <v>72</v>
      </c>
      <c r="Z148" s="27">
        <v>1124</v>
      </c>
      <c r="AA148" s="107">
        <v>321</v>
      </c>
      <c r="AB148" s="22">
        <v>0</v>
      </c>
      <c r="AC148" s="30">
        <v>100</v>
      </c>
      <c r="AD148" s="31">
        <v>0</v>
      </c>
    </row>
    <row r="149" spans="1:30" s="3" customFormat="1" ht="18.75" customHeight="1">
      <c r="A149" s="32">
        <v>147</v>
      </c>
      <c r="B149" s="34" t="s">
        <v>2797</v>
      </c>
      <c r="C149" s="35" t="s">
        <v>2187</v>
      </c>
      <c r="D149" s="45">
        <v>127</v>
      </c>
      <c r="E149" s="38">
        <v>3726187.1370000001</v>
      </c>
      <c r="F149" s="39">
        <v>98</v>
      </c>
      <c r="G149" s="40">
        <v>83</v>
      </c>
      <c r="H149" s="41">
        <v>5837560.9630000005</v>
      </c>
      <c r="I149" s="42">
        <v>92</v>
      </c>
      <c r="J149" s="43">
        <v>71</v>
      </c>
      <c r="K149" s="38">
        <v>1821906.7890000001</v>
      </c>
      <c r="L149" s="39">
        <v>55</v>
      </c>
      <c r="M149" s="40">
        <v>42</v>
      </c>
      <c r="N149" s="62" t="s">
        <v>3052</v>
      </c>
      <c r="O149" s="42">
        <v>10</v>
      </c>
      <c r="P149" s="43">
        <v>3</v>
      </c>
      <c r="Q149" s="44" t="s">
        <v>3052</v>
      </c>
      <c r="R149" s="39">
        <v>464</v>
      </c>
      <c r="S149" s="40">
        <v>429</v>
      </c>
      <c r="T149" s="62" t="s">
        <v>3052</v>
      </c>
      <c r="U149" s="42">
        <v>218</v>
      </c>
      <c r="V149" s="43">
        <v>204</v>
      </c>
      <c r="W149" s="38">
        <v>10679</v>
      </c>
      <c r="X149" s="39">
        <v>12</v>
      </c>
      <c r="Y149" s="40">
        <v>2</v>
      </c>
      <c r="Z149" s="41">
        <v>5326</v>
      </c>
      <c r="AA149" s="108">
        <v>321</v>
      </c>
      <c r="AB149" s="45">
        <v>0</v>
      </c>
      <c r="AC149" s="37">
        <v>100</v>
      </c>
      <c r="AD149" s="46">
        <v>0</v>
      </c>
    </row>
    <row r="150" spans="1:30" s="3" customFormat="1" ht="18.75" customHeight="1">
      <c r="A150" s="32">
        <v>148</v>
      </c>
      <c r="B150" s="34" t="s">
        <v>2630</v>
      </c>
      <c r="C150" s="35" t="s">
        <v>2187</v>
      </c>
      <c r="D150" s="45">
        <v>128</v>
      </c>
      <c r="E150" s="38">
        <v>3721545.0019999999</v>
      </c>
      <c r="F150" s="39">
        <v>162</v>
      </c>
      <c r="G150" s="40">
        <v>142</v>
      </c>
      <c r="H150" s="41">
        <v>4027706.6690000002</v>
      </c>
      <c r="I150" s="42">
        <v>155</v>
      </c>
      <c r="J150" s="43">
        <v>129</v>
      </c>
      <c r="K150" s="38">
        <v>1255246.6640000001</v>
      </c>
      <c r="L150" s="39">
        <v>132</v>
      </c>
      <c r="M150" s="40">
        <v>112</v>
      </c>
      <c r="N150" s="41">
        <v>1566617.145</v>
      </c>
      <c r="O150" s="42">
        <v>154</v>
      </c>
      <c r="P150" s="43">
        <v>127</v>
      </c>
      <c r="Q150" s="38">
        <v>3327502.8330000001</v>
      </c>
      <c r="R150" s="39">
        <v>292</v>
      </c>
      <c r="S150" s="40">
        <v>266</v>
      </c>
      <c r="T150" s="41">
        <v>138948.81099999999</v>
      </c>
      <c r="U150" s="42">
        <v>154</v>
      </c>
      <c r="V150" s="43">
        <v>140</v>
      </c>
      <c r="W150" s="38">
        <v>18733</v>
      </c>
      <c r="X150" s="39">
        <v>84</v>
      </c>
      <c r="Y150" s="40">
        <v>52</v>
      </c>
      <c r="Z150" s="41">
        <v>1315</v>
      </c>
      <c r="AA150" s="108">
        <v>321</v>
      </c>
      <c r="AB150" s="45">
        <v>0</v>
      </c>
      <c r="AC150" s="37">
        <v>100</v>
      </c>
      <c r="AD150" s="46">
        <v>0</v>
      </c>
    </row>
    <row r="151" spans="1:30" s="3" customFormat="1" ht="18.75" customHeight="1">
      <c r="A151" s="32">
        <v>149</v>
      </c>
      <c r="B151" s="34" t="s">
        <v>2798</v>
      </c>
      <c r="C151" s="35" t="s">
        <v>1061</v>
      </c>
      <c r="D151" s="45">
        <v>129</v>
      </c>
      <c r="E151" s="38">
        <v>3685205.2650000001</v>
      </c>
      <c r="F151" s="39">
        <v>159</v>
      </c>
      <c r="G151" s="40">
        <v>139</v>
      </c>
      <c r="H151" s="41">
        <v>4074472.5809999998</v>
      </c>
      <c r="I151" s="42">
        <v>108</v>
      </c>
      <c r="J151" s="43">
        <v>85</v>
      </c>
      <c r="K151" s="38">
        <v>1674061.291</v>
      </c>
      <c r="L151" s="39">
        <v>93</v>
      </c>
      <c r="M151" s="40">
        <v>78</v>
      </c>
      <c r="N151" s="41">
        <v>2237398.159</v>
      </c>
      <c r="O151" s="42">
        <v>55</v>
      </c>
      <c r="P151" s="43">
        <v>41</v>
      </c>
      <c r="Q151" s="38">
        <v>7184272.1359999999</v>
      </c>
      <c r="R151" s="39">
        <v>337</v>
      </c>
      <c r="S151" s="40">
        <v>308</v>
      </c>
      <c r="T151" s="41">
        <v>100452.595</v>
      </c>
      <c r="U151" s="42" t="s">
        <v>3052</v>
      </c>
      <c r="V151" s="43" t="s">
        <v>3052</v>
      </c>
      <c r="W151" s="44" t="s">
        <v>3052</v>
      </c>
      <c r="X151" s="39">
        <v>81</v>
      </c>
      <c r="Y151" s="40">
        <v>49</v>
      </c>
      <c r="Z151" s="41">
        <v>1350</v>
      </c>
      <c r="AA151" s="108">
        <v>321</v>
      </c>
      <c r="AB151" s="45">
        <v>0</v>
      </c>
      <c r="AC151" s="37">
        <v>100</v>
      </c>
      <c r="AD151" s="46">
        <v>0</v>
      </c>
    </row>
    <row r="152" spans="1:30" s="3" customFormat="1" ht="18.75" customHeight="1">
      <c r="A152" s="152">
        <v>150</v>
      </c>
      <c r="B152" s="154" t="s">
        <v>1823</v>
      </c>
      <c r="C152" s="155" t="s">
        <v>3056</v>
      </c>
      <c r="D152" s="156">
        <v>130</v>
      </c>
      <c r="E152" s="158">
        <v>3674672.1120000002</v>
      </c>
      <c r="F152" s="159">
        <v>164</v>
      </c>
      <c r="G152" s="160">
        <v>144</v>
      </c>
      <c r="H152" s="161">
        <v>3927859.75</v>
      </c>
      <c r="I152" s="162">
        <v>101</v>
      </c>
      <c r="J152" s="163">
        <v>78</v>
      </c>
      <c r="K152" s="158">
        <v>1695584.094</v>
      </c>
      <c r="L152" s="159">
        <v>99</v>
      </c>
      <c r="M152" s="160">
        <v>83</v>
      </c>
      <c r="N152" s="161">
        <v>2142113.5649999999</v>
      </c>
      <c r="O152" s="162">
        <v>171</v>
      </c>
      <c r="P152" s="163">
        <v>142</v>
      </c>
      <c r="Q152" s="158">
        <v>3078307.88</v>
      </c>
      <c r="R152" s="159">
        <v>111</v>
      </c>
      <c r="S152" s="160">
        <v>92</v>
      </c>
      <c r="T152" s="161">
        <v>669589.81299999997</v>
      </c>
      <c r="U152" s="162">
        <v>132</v>
      </c>
      <c r="V152" s="163">
        <v>119</v>
      </c>
      <c r="W152" s="158">
        <v>22714</v>
      </c>
      <c r="X152" s="159">
        <v>49</v>
      </c>
      <c r="Y152" s="160">
        <v>26</v>
      </c>
      <c r="Z152" s="161">
        <v>1907</v>
      </c>
      <c r="AA152" s="164">
        <v>321</v>
      </c>
      <c r="AB152" s="156">
        <v>0</v>
      </c>
      <c r="AC152" s="165">
        <v>100</v>
      </c>
      <c r="AD152" s="166">
        <v>0</v>
      </c>
    </row>
    <row r="153" spans="1:30" s="3" customFormat="1" ht="18.75" customHeight="1">
      <c r="A153" s="18">
        <v>151</v>
      </c>
      <c r="B153" s="20" t="s">
        <v>3269</v>
      </c>
      <c r="C153" s="21" t="s">
        <v>3054</v>
      </c>
      <c r="D153" s="22">
        <v>21</v>
      </c>
      <c r="E153" s="24">
        <v>3670912.5630000001</v>
      </c>
      <c r="F153" s="25">
        <v>174</v>
      </c>
      <c r="G153" s="26">
        <v>21</v>
      </c>
      <c r="H153" s="27">
        <v>3671789.0410000002</v>
      </c>
      <c r="I153" s="28">
        <v>65</v>
      </c>
      <c r="J153" s="29">
        <v>18</v>
      </c>
      <c r="K153" s="24">
        <v>2598798.0019999999</v>
      </c>
      <c r="L153" s="25">
        <v>57</v>
      </c>
      <c r="M153" s="26">
        <v>14</v>
      </c>
      <c r="N153" s="27">
        <v>2992119.4279999998</v>
      </c>
      <c r="O153" s="28">
        <v>128</v>
      </c>
      <c r="P153" s="29">
        <v>24</v>
      </c>
      <c r="Q153" s="24">
        <v>3786877.497</v>
      </c>
      <c r="R153" s="25">
        <v>45</v>
      </c>
      <c r="S153" s="26">
        <v>16</v>
      </c>
      <c r="T153" s="27">
        <v>1493582.202</v>
      </c>
      <c r="U153" s="28">
        <v>341</v>
      </c>
      <c r="V153" s="29">
        <v>23</v>
      </c>
      <c r="W153" s="24">
        <v>2420</v>
      </c>
      <c r="X153" s="25">
        <v>121</v>
      </c>
      <c r="Y153" s="26">
        <v>36</v>
      </c>
      <c r="Z153" s="27">
        <v>1013</v>
      </c>
      <c r="AA153" s="107">
        <v>341</v>
      </c>
      <c r="AB153" s="22">
        <v>100</v>
      </c>
      <c r="AC153" s="30">
        <v>0</v>
      </c>
      <c r="AD153" s="31">
        <v>0</v>
      </c>
    </row>
    <row r="154" spans="1:30" s="3" customFormat="1" ht="18.75" customHeight="1">
      <c r="A154" s="137">
        <v>152</v>
      </c>
      <c r="B154" s="139" t="s">
        <v>627</v>
      </c>
      <c r="C154" s="140" t="s">
        <v>3056</v>
      </c>
      <c r="D154" s="141">
        <v>131</v>
      </c>
      <c r="E154" s="143">
        <v>3661294.1490000002</v>
      </c>
      <c r="F154" s="144">
        <v>176</v>
      </c>
      <c r="G154" s="145">
        <v>155</v>
      </c>
      <c r="H154" s="146">
        <v>3661294.1490000002</v>
      </c>
      <c r="I154" s="147">
        <v>210</v>
      </c>
      <c r="J154" s="148">
        <v>182</v>
      </c>
      <c r="K154" s="143">
        <v>924524.90300000005</v>
      </c>
      <c r="L154" s="144">
        <v>81</v>
      </c>
      <c r="M154" s="145">
        <v>66</v>
      </c>
      <c r="N154" s="146">
        <v>2403143.5580000002</v>
      </c>
      <c r="O154" s="147">
        <v>160</v>
      </c>
      <c r="P154" s="148">
        <v>132</v>
      </c>
      <c r="Q154" s="143">
        <v>3184676.5860000001</v>
      </c>
      <c r="R154" s="144">
        <v>135</v>
      </c>
      <c r="S154" s="145">
        <v>115</v>
      </c>
      <c r="T154" s="146">
        <v>542066.87199999997</v>
      </c>
      <c r="U154" s="147">
        <v>78</v>
      </c>
      <c r="V154" s="148">
        <v>67</v>
      </c>
      <c r="W154" s="143">
        <v>35874</v>
      </c>
      <c r="X154" s="144">
        <v>371</v>
      </c>
      <c r="Y154" s="145">
        <v>318</v>
      </c>
      <c r="Z154" s="146">
        <v>308</v>
      </c>
      <c r="AA154" s="149">
        <v>356</v>
      </c>
      <c r="AB154" s="141">
        <v>0</v>
      </c>
      <c r="AC154" s="150">
        <v>50</v>
      </c>
      <c r="AD154" s="151">
        <v>50</v>
      </c>
    </row>
    <row r="155" spans="1:30" s="3" customFormat="1" ht="18.75" customHeight="1">
      <c r="A155" s="32">
        <v>153</v>
      </c>
      <c r="B155" s="34" t="s">
        <v>2213</v>
      </c>
      <c r="C155" s="35" t="s">
        <v>3054</v>
      </c>
      <c r="D155" s="45">
        <v>22</v>
      </c>
      <c r="E155" s="38">
        <v>3643423.2459999998</v>
      </c>
      <c r="F155" s="39">
        <v>177</v>
      </c>
      <c r="G155" s="40">
        <v>22</v>
      </c>
      <c r="H155" s="41">
        <v>3643423.2459999998</v>
      </c>
      <c r="I155" s="42">
        <v>79</v>
      </c>
      <c r="J155" s="43">
        <v>20</v>
      </c>
      <c r="K155" s="38">
        <v>2174761.7719999999</v>
      </c>
      <c r="L155" s="39">
        <v>198</v>
      </c>
      <c r="M155" s="40">
        <v>27</v>
      </c>
      <c r="N155" s="41">
        <v>1019322.675</v>
      </c>
      <c r="O155" s="42">
        <v>69</v>
      </c>
      <c r="P155" s="43">
        <v>17</v>
      </c>
      <c r="Q155" s="38">
        <v>5915474.9960000003</v>
      </c>
      <c r="R155" s="39">
        <v>492</v>
      </c>
      <c r="S155" s="40">
        <v>48</v>
      </c>
      <c r="T155" s="41">
        <v>-2538278.98</v>
      </c>
      <c r="U155" s="42">
        <v>257</v>
      </c>
      <c r="V155" s="43">
        <v>17</v>
      </c>
      <c r="W155" s="38">
        <v>6415</v>
      </c>
      <c r="X155" s="39">
        <v>50</v>
      </c>
      <c r="Y155" s="40">
        <v>24</v>
      </c>
      <c r="Z155" s="41">
        <v>1904</v>
      </c>
      <c r="AA155" s="108">
        <v>372</v>
      </c>
      <c r="AB155" s="45">
        <v>100</v>
      </c>
      <c r="AC155" s="37">
        <v>0</v>
      </c>
      <c r="AD155" s="46">
        <v>0</v>
      </c>
    </row>
    <row r="156" spans="1:30" s="3" customFormat="1" ht="18.75" customHeight="1">
      <c r="A156" s="32">
        <v>154</v>
      </c>
      <c r="B156" s="34" t="s">
        <v>20</v>
      </c>
      <c r="C156" s="35" t="s">
        <v>1054</v>
      </c>
      <c r="D156" s="45">
        <v>132</v>
      </c>
      <c r="E156" s="38">
        <v>3630982.034</v>
      </c>
      <c r="F156" s="39">
        <v>172</v>
      </c>
      <c r="G156" s="40">
        <v>152</v>
      </c>
      <c r="H156" s="41">
        <v>3832615.8059999999</v>
      </c>
      <c r="I156" s="42">
        <v>247</v>
      </c>
      <c r="J156" s="43">
        <v>217</v>
      </c>
      <c r="K156" s="38">
        <v>749737.32</v>
      </c>
      <c r="L156" s="39">
        <v>243</v>
      </c>
      <c r="M156" s="40">
        <v>214</v>
      </c>
      <c r="N156" s="41">
        <v>811874.071</v>
      </c>
      <c r="O156" s="42">
        <v>268</v>
      </c>
      <c r="P156" s="43">
        <v>227</v>
      </c>
      <c r="Q156" s="38">
        <v>1920657.247</v>
      </c>
      <c r="R156" s="39">
        <v>195</v>
      </c>
      <c r="S156" s="40">
        <v>174</v>
      </c>
      <c r="T156" s="41">
        <v>342750.174</v>
      </c>
      <c r="U156" s="42">
        <v>71</v>
      </c>
      <c r="V156" s="43">
        <v>61</v>
      </c>
      <c r="W156" s="38">
        <v>39268</v>
      </c>
      <c r="X156" s="39">
        <v>398</v>
      </c>
      <c r="Y156" s="40">
        <v>344</v>
      </c>
      <c r="Z156" s="41">
        <v>260</v>
      </c>
      <c r="AA156" s="108">
        <v>383</v>
      </c>
      <c r="AB156" s="45">
        <v>0</v>
      </c>
      <c r="AC156" s="37">
        <v>100</v>
      </c>
      <c r="AD156" s="46">
        <v>0</v>
      </c>
    </row>
    <row r="157" spans="1:30" s="3" customFormat="1" ht="18.75" customHeight="1">
      <c r="A157" s="152">
        <v>155</v>
      </c>
      <c r="B157" s="154" t="s">
        <v>1245</v>
      </c>
      <c r="C157" s="155" t="s">
        <v>3056</v>
      </c>
      <c r="D157" s="156">
        <v>133</v>
      </c>
      <c r="E157" s="158">
        <v>3620773.1189999999</v>
      </c>
      <c r="F157" s="159">
        <v>147</v>
      </c>
      <c r="G157" s="160">
        <v>128</v>
      </c>
      <c r="H157" s="161">
        <v>4388891.4450000003</v>
      </c>
      <c r="I157" s="162">
        <v>187</v>
      </c>
      <c r="J157" s="163">
        <v>160</v>
      </c>
      <c r="K157" s="158">
        <v>1062132.8030000001</v>
      </c>
      <c r="L157" s="159">
        <v>359</v>
      </c>
      <c r="M157" s="160">
        <v>325</v>
      </c>
      <c r="N157" s="161">
        <v>388320.22899999999</v>
      </c>
      <c r="O157" s="162">
        <v>179</v>
      </c>
      <c r="P157" s="163">
        <v>150</v>
      </c>
      <c r="Q157" s="158">
        <v>2952931.071</v>
      </c>
      <c r="R157" s="159">
        <v>432</v>
      </c>
      <c r="S157" s="160">
        <v>402</v>
      </c>
      <c r="T157" s="161">
        <v>11321.365</v>
      </c>
      <c r="U157" s="162">
        <v>354</v>
      </c>
      <c r="V157" s="163">
        <v>331</v>
      </c>
      <c r="W157" s="158">
        <v>1936</v>
      </c>
      <c r="X157" s="159">
        <v>254</v>
      </c>
      <c r="Y157" s="160">
        <v>207</v>
      </c>
      <c r="Z157" s="161">
        <v>518</v>
      </c>
      <c r="AA157" s="164">
        <v>352</v>
      </c>
      <c r="AB157" s="156">
        <v>0</v>
      </c>
      <c r="AC157" s="165">
        <v>0</v>
      </c>
      <c r="AD157" s="166">
        <v>100</v>
      </c>
    </row>
    <row r="158" spans="1:30" s="3" customFormat="1" ht="18.75" customHeight="1">
      <c r="A158" s="167">
        <v>156</v>
      </c>
      <c r="B158" s="169" t="s">
        <v>2246</v>
      </c>
      <c r="C158" s="170" t="s">
        <v>3056</v>
      </c>
      <c r="D158" s="171">
        <v>134</v>
      </c>
      <c r="E158" s="173">
        <v>3620085.344</v>
      </c>
      <c r="F158" s="174">
        <v>149</v>
      </c>
      <c r="G158" s="175">
        <v>130</v>
      </c>
      <c r="H158" s="176">
        <v>4348195.9570000004</v>
      </c>
      <c r="I158" s="177">
        <v>142</v>
      </c>
      <c r="J158" s="178">
        <v>118</v>
      </c>
      <c r="K158" s="173">
        <v>1303910.9879999999</v>
      </c>
      <c r="L158" s="174">
        <v>112</v>
      </c>
      <c r="M158" s="175">
        <v>92</v>
      </c>
      <c r="N158" s="176">
        <v>1799999.426</v>
      </c>
      <c r="O158" s="177">
        <v>203</v>
      </c>
      <c r="P158" s="178">
        <v>170</v>
      </c>
      <c r="Q158" s="173">
        <v>2578140.9389999998</v>
      </c>
      <c r="R158" s="174">
        <v>65</v>
      </c>
      <c r="S158" s="175">
        <v>47</v>
      </c>
      <c r="T158" s="176">
        <v>1147101.196</v>
      </c>
      <c r="U158" s="177">
        <v>293</v>
      </c>
      <c r="V158" s="178">
        <v>274</v>
      </c>
      <c r="W158" s="173">
        <v>4321</v>
      </c>
      <c r="X158" s="174">
        <v>308</v>
      </c>
      <c r="Y158" s="175">
        <v>256</v>
      </c>
      <c r="Z158" s="176">
        <v>410</v>
      </c>
      <c r="AA158" s="179">
        <v>384</v>
      </c>
      <c r="AB158" s="171">
        <v>0</v>
      </c>
      <c r="AC158" s="180">
        <v>65</v>
      </c>
      <c r="AD158" s="181">
        <v>35</v>
      </c>
    </row>
    <row r="159" spans="1:30" s="3" customFormat="1" ht="18.75" customHeight="1">
      <c r="A159" s="137">
        <v>157</v>
      </c>
      <c r="B159" s="139" t="s">
        <v>2961</v>
      </c>
      <c r="C159" s="140" t="s">
        <v>3056</v>
      </c>
      <c r="D159" s="185">
        <v>135</v>
      </c>
      <c r="E159" s="143">
        <v>3605063.2050000001</v>
      </c>
      <c r="F159" s="144">
        <v>158</v>
      </c>
      <c r="G159" s="145">
        <v>138</v>
      </c>
      <c r="H159" s="146">
        <v>4100082.6809999999</v>
      </c>
      <c r="I159" s="147">
        <v>173</v>
      </c>
      <c r="J159" s="148">
        <v>146</v>
      </c>
      <c r="K159" s="143">
        <v>1148551.9669999999</v>
      </c>
      <c r="L159" s="144">
        <v>318</v>
      </c>
      <c r="M159" s="145">
        <v>285</v>
      </c>
      <c r="N159" s="146">
        <v>493210.39199999999</v>
      </c>
      <c r="O159" s="147">
        <v>198</v>
      </c>
      <c r="P159" s="148">
        <v>167</v>
      </c>
      <c r="Q159" s="143">
        <v>2688446.9019999998</v>
      </c>
      <c r="R159" s="144">
        <v>318</v>
      </c>
      <c r="S159" s="145">
        <v>292</v>
      </c>
      <c r="T159" s="146">
        <v>116186.724</v>
      </c>
      <c r="U159" s="147">
        <v>66</v>
      </c>
      <c r="V159" s="148">
        <v>57</v>
      </c>
      <c r="W159" s="143">
        <v>42035</v>
      </c>
      <c r="X159" s="144">
        <v>165</v>
      </c>
      <c r="Y159" s="145">
        <v>122</v>
      </c>
      <c r="Z159" s="146">
        <v>806</v>
      </c>
      <c r="AA159" s="149">
        <v>321</v>
      </c>
      <c r="AB159" s="141">
        <v>0</v>
      </c>
      <c r="AC159" s="150">
        <v>83</v>
      </c>
      <c r="AD159" s="151">
        <v>17</v>
      </c>
    </row>
    <row r="160" spans="1:30" s="3" customFormat="1" ht="18.75" customHeight="1">
      <c r="A160" s="32">
        <v>158</v>
      </c>
      <c r="B160" s="34" t="s">
        <v>392</v>
      </c>
      <c r="C160" s="35" t="s">
        <v>2187</v>
      </c>
      <c r="D160" s="45">
        <v>136</v>
      </c>
      <c r="E160" s="38">
        <v>3585612.102</v>
      </c>
      <c r="F160" s="39">
        <v>163</v>
      </c>
      <c r="G160" s="40">
        <v>143</v>
      </c>
      <c r="H160" s="41">
        <v>3949447.7820000001</v>
      </c>
      <c r="I160" s="42">
        <v>91</v>
      </c>
      <c r="J160" s="43">
        <v>70</v>
      </c>
      <c r="K160" s="38">
        <v>1835455.9650000001</v>
      </c>
      <c r="L160" s="39">
        <v>124</v>
      </c>
      <c r="M160" s="40">
        <v>104</v>
      </c>
      <c r="N160" s="41">
        <v>1666975.72</v>
      </c>
      <c r="O160" s="42">
        <v>173</v>
      </c>
      <c r="P160" s="43">
        <v>144</v>
      </c>
      <c r="Q160" s="38">
        <v>3058782.5970000001</v>
      </c>
      <c r="R160" s="39">
        <v>61</v>
      </c>
      <c r="S160" s="40">
        <v>43</v>
      </c>
      <c r="T160" s="41">
        <v>1188601.0830000001</v>
      </c>
      <c r="U160" s="42">
        <v>317</v>
      </c>
      <c r="V160" s="43">
        <v>297</v>
      </c>
      <c r="W160" s="38">
        <v>3438</v>
      </c>
      <c r="X160" s="39">
        <v>246</v>
      </c>
      <c r="Y160" s="40">
        <v>200</v>
      </c>
      <c r="Z160" s="41">
        <v>539</v>
      </c>
      <c r="AA160" s="108">
        <v>356</v>
      </c>
      <c r="AB160" s="45">
        <v>0</v>
      </c>
      <c r="AC160" s="37">
        <v>100</v>
      </c>
      <c r="AD160" s="46">
        <v>0</v>
      </c>
    </row>
    <row r="161" spans="1:30" s="3" customFormat="1" ht="18.75" customHeight="1">
      <c r="A161" s="137">
        <v>159</v>
      </c>
      <c r="B161" s="139" t="s">
        <v>318</v>
      </c>
      <c r="C161" s="140" t="s">
        <v>3056</v>
      </c>
      <c r="D161" s="141">
        <v>137</v>
      </c>
      <c r="E161" s="143">
        <v>3564376.4029999999</v>
      </c>
      <c r="F161" s="144">
        <v>72</v>
      </c>
      <c r="G161" s="145">
        <v>58</v>
      </c>
      <c r="H161" s="146">
        <v>7084504.3789999997</v>
      </c>
      <c r="I161" s="147">
        <v>253</v>
      </c>
      <c r="J161" s="148">
        <v>223</v>
      </c>
      <c r="K161" s="143">
        <v>725935.69700000004</v>
      </c>
      <c r="L161" s="144">
        <v>161</v>
      </c>
      <c r="M161" s="145">
        <v>139</v>
      </c>
      <c r="N161" s="146">
        <v>1343768.338</v>
      </c>
      <c r="O161" s="147">
        <v>213</v>
      </c>
      <c r="P161" s="148">
        <v>179</v>
      </c>
      <c r="Q161" s="143">
        <v>2474546.5499999998</v>
      </c>
      <c r="R161" s="144">
        <v>189</v>
      </c>
      <c r="S161" s="145">
        <v>168</v>
      </c>
      <c r="T161" s="146">
        <v>363631.11200000002</v>
      </c>
      <c r="U161" s="147">
        <v>373</v>
      </c>
      <c r="V161" s="148">
        <v>348</v>
      </c>
      <c r="W161" s="143">
        <v>1019</v>
      </c>
      <c r="X161" s="144">
        <v>194</v>
      </c>
      <c r="Y161" s="145">
        <v>149</v>
      </c>
      <c r="Z161" s="146">
        <v>726</v>
      </c>
      <c r="AA161" s="149">
        <v>351</v>
      </c>
      <c r="AB161" s="141">
        <v>0</v>
      </c>
      <c r="AC161" s="150">
        <v>100</v>
      </c>
      <c r="AD161" s="151">
        <v>0</v>
      </c>
    </row>
    <row r="162" spans="1:30" s="3" customFormat="1" ht="18.75" customHeight="1">
      <c r="A162" s="152">
        <v>160</v>
      </c>
      <c r="B162" s="154" t="s">
        <v>1493</v>
      </c>
      <c r="C162" s="155" t="s">
        <v>3056</v>
      </c>
      <c r="D162" s="156">
        <v>138</v>
      </c>
      <c r="E162" s="158">
        <v>3552763.8280000002</v>
      </c>
      <c r="F162" s="159">
        <v>180</v>
      </c>
      <c r="G162" s="160">
        <v>158</v>
      </c>
      <c r="H162" s="161">
        <v>3552763.8280000002</v>
      </c>
      <c r="I162" s="162">
        <v>72</v>
      </c>
      <c r="J162" s="163">
        <v>54</v>
      </c>
      <c r="K162" s="158">
        <v>2376804.6170000001</v>
      </c>
      <c r="L162" s="159">
        <v>92</v>
      </c>
      <c r="M162" s="160">
        <v>77</v>
      </c>
      <c r="N162" s="161">
        <v>2240723.0070000002</v>
      </c>
      <c r="O162" s="162">
        <v>95</v>
      </c>
      <c r="P162" s="163">
        <v>74</v>
      </c>
      <c r="Q162" s="158">
        <v>4885628.8</v>
      </c>
      <c r="R162" s="159">
        <v>231</v>
      </c>
      <c r="S162" s="160">
        <v>208</v>
      </c>
      <c r="T162" s="161">
        <v>243838.71299999999</v>
      </c>
      <c r="U162" s="162">
        <v>323</v>
      </c>
      <c r="V162" s="163">
        <v>303</v>
      </c>
      <c r="W162" s="158">
        <v>3172</v>
      </c>
      <c r="X162" s="159">
        <v>135</v>
      </c>
      <c r="Y162" s="160">
        <v>96</v>
      </c>
      <c r="Z162" s="161">
        <v>950</v>
      </c>
      <c r="AA162" s="164">
        <v>362</v>
      </c>
      <c r="AB162" s="156">
        <v>0</v>
      </c>
      <c r="AC162" s="165">
        <v>100</v>
      </c>
      <c r="AD162" s="166">
        <v>0</v>
      </c>
    </row>
    <row r="163" spans="1:30" s="3" customFormat="1" ht="18.75" customHeight="1">
      <c r="A163" s="167">
        <v>161</v>
      </c>
      <c r="B163" s="169" t="s">
        <v>201</v>
      </c>
      <c r="C163" s="170" t="s">
        <v>3056</v>
      </c>
      <c r="D163" s="171">
        <v>139</v>
      </c>
      <c r="E163" s="173">
        <v>3551269.5589999999</v>
      </c>
      <c r="F163" s="174">
        <v>96</v>
      </c>
      <c r="G163" s="175">
        <v>81</v>
      </c>
      <c r="H163" s="176">
        <v>5872956.2989999996</v>
      </c>
      <c r="I163" s="177">
        <v>117</v>
      </c>
      <c r="J163" s="178">
        <v>93</v>
      </c>
      <c r="K163" s="173">
        <v>1565834.36</v>
      </c>
      <c r="L163" s="174">
        <v>253</v>
      </c>
      <c r="M163" s="175">
        <v>223</v>
      </c>
      <c r="N163" s="176">
        <v>756512.73100000003</v>
      </c>
      <c r="O163" s="177">
        <v>150</v>
      </c>
      <c r="P163" s="178">
        <v>124</v>
      </c>
      <c r="Q163" s="173">
        <v>3473563</v>
      </c>
      <c r="R163" s="174">
        <v>448</v>
      </c>
      <c r="S163" s="175">
        <v>418</v>
      </c>
      <c r="T163" s="176">
        <v>-40970.726999999999</v>
      </c>
      <c r="U163" s="177">
        <v>394</v>
      </c>
      <c r="V163" s="178">
        <v>368</v>
      </c>
      <c r="W163" s="173">
        <v>542</v>
      </c>
      <c r="X163" s="174">
        <v>159</v>
      </c>
      <c r="Y163" s="175">
        <v>117</v>
      </c>
      <c r="Z163" s="176">
        <v>808</v>
      </c>
      <c r="AA163" s="179">
        <v>352</v>
      </c>
      <c r="AB163" s="171">
        <v>0</v>
      </c>
      <c r="AC163" s="180">
        <v>100</v>
      </c>
      <c r="AD163" s="181">
        <v>0</v>
      </c>
    </row>
    <row r="164" spans="1:30" s="3" customFormat="1" ht="18.75" customHeight="1">
      <c r="A164" s="32">
        <v>162</v>
      </c>
      <c r="B164" s="34" t="s">
        <v>2959</v>
      </c>
      <c r="C164" s="35" t="s">
        <v>3054</v>
      </c>
      <c r="D164" s="45">
        <v>23</v>
      </c>
      <c r="E164" s="38">
        <v>3503816.091</v>
      </c>
      <c r="F164" s="39">
        <v>181</v>
      </c>
      <c r="G164" s="40">
        <v>23</v>
      </c>
      <c r="H164" s="41">
        <v>3503816.091</v>
      </c>
      <c r="I164" s="42">
        <v>90</v>
      </c>
      <c r="J164" s="43">
        <v>21</v>
      </c>
      <c r="K164" s="38">
        <v>1843288.382</v>
      </c>
      <c r="L164" s="39" t="s">
        <v>3052</v>
      </c>
      <c r="M164" s="40" t="s">
        <v>3052</v>
      </c>
      <c r="N164" s="41">
        <v>-6721367.3370000003</v>
      </c>
      <c r="O164" s="42">
        <v>134</v>
      </c>
      <c r="P164" s="43">
        <v>25</v>
      </c>
      <c r="Q164" s="38">
        <v>3728243.7590000001</v>
      </c>
      <c r="R164" s="39">
        <v>489</v>
      </c>
      <c r="S164" s="40">
        <v>45</v>
      </c>
      <c r="T164" s="41">
        <v>-1839631.497</v>
      </c>
      <c r="U164" s="42">
        <v>28</v>
      </c>
      <c r="V164" s="43">
        <v>5</v>
      </c>
      <c r="W164" s="38">
        <v>69947</v>
      </c>
      <c r="X164" s="39">
        <v>48</v>
      </c>
      <c r="Y164" s="40">
        <v>23</v>
      </c>
      <c r="Z164" s="41">
        <v>1940</v>
      </c>
      <c r="AA164" s="108">
        <v>210</v>
      </c>
      <c r="AB164" s="45">
        <v>100</v>
      </c>
      <c r="AC164" s="37">
        <v>0</v>
      </c>
      <c r="AD164" s="46">
        <v>0</v>
      </c>
    </row>
    <row r="165" spans="1:30" s="3" customFormat="1" ht="18.75" customHeight="1">
      <c r="A165" s="32">
        <v>163</v>
      </c>
      <c r="B165" s="34" t="s">
        <v>1641</v>
      </c>
      <c r="C165" s="35" t="s">
        <v>88</v>
      </c>
      <c r="D165" s="45">
        <v>140</v>
      </c>
      <c r="E165" s="38">
        <v>3495549.9029999999</v>
      </c>
      <c r="F165" s="39">
        <v>152</v>
      </c>
      <c r="G165" s="40">
        <v>133</v>
      </c>
      <c r="H165" s="41">
        <v>4238782.841</v>
      </c>
      <c r="I165" s="42">
        <v>183</v>
      </c>
      <c r="J165" s="43">
        <v>156</v>
      </c>
      <c r="K165" s="38">
        <v>1081853.601</v>
      </c>
      <c r="L165" s="39">
        <v>223</v>
      </c>
      <c r="M165" s="40">
        <v>195</v>
      </c>
      <c r="N165" s="41">
        <v>900618.67500000005</v>
      </c>
      <c r="O165" s="42">
        <v>159</v>
      </c>
      <c r="P165" s="43">
        <v>131</v>
      </c>
      <c r="Q165" s="38">
        <v>3199949.4709999999</v>
      </c>
      <c r="R165" s="39">
        <v>171</v>
      </c>
      <c r="S165" s="40">
        <v>150</v>
      </c>
      <c r="T165" s="41">
        <v>416153.14399999997</v>
      </c>
      <c r="U165" s="42">
        <v>24</v>
      </c>
      <c r="V165" s="43">
        <v>20</v>
      </c>
      <c r="W165" s="38">
        <v>75623</v>
      </c>
      <c r="X165" s="39">
        <v>164</v>
      </c>
      <c r="Y165" s="40">
        <v>121</v>
      </c>
      <c r="Z165" s="41">
        <v>806</v>
      </c>
      <c r="AA165" s="108">
        <v>384</v>
      </c>
      <c r="AB165" s="45">
        <v>0</v>
      </c>
      <c r="AC165" s="37">
        <v>85</v>
      </c>
      <c r="AD165" s="46">
        <v>15</v>
      </c>
    </row>
    <row r="166" spans="1:30" s="3" customFormat="1" ht="18.75" customHeight="1">
      <c r="A166" s="32">
        <v>164</v>
      </c>
      <c r="B166" s="34" t="s">
        <v>2694</v>
      </c>
      <c r="C166" s="35" t="s">
        <v>3106</v>
      </c>
      <c r="D166" s="45">
        <v>141</v>
      </c>
      <c r="E166" s="38">
        <v>3494730.87</v>
      </c>
      <c r="F166" s="39">
        <v>182</v>
      </c>
      <c r="G166" s="40">
        <v>159</v>
      </c>
      <c r="H166" s="41">
        <v>3494730.87</v>
      </c>
      <c r="I166" s="42">
        <v>201</v>
      </c>
      <c r="J166" s="43">
        <v>173</v>
      </c>
      <c r="K166" s="38">
        <v>976451.228</v>
      </c>
      <c r="L166" s="39">
        <v>292</v>
      </c>
      <c r="M166" s="40">
        <v>259</v>
      </c>
      <c r="N166" s="41">
        <v>612042.21200000006</v>
      </c>
      <c r="O166" s="42">
        <v>371</v>
      </c>
      <c r="P166" s="43">
        <v>325</v>
      </c>
      <c r="Q166" s="38">
        <v>1144575.8489999999</v>
      </c>
      <c r="R166" s="39">
        <v>118</v>
      </c>
      <c r="S166" s="40">
        <v>99</v>
      </c>
      <c r="T166" s="41">
        <v>633127.67700000003</v>
      </c>
      <c r="U166" s="42" t="s">
        <v>3052</v>
      </c>
      <c r="V166" s="43" t="s">
        <v>3052</v>
      </c>
      <c r="W166" s="44" t="s">
        <v>3052</v>
      </c>
      <c r="X166" s="39">
        <v>141</v>
      </c>
      <c r="Y166" s="40">
        <v>102</v>
      </c>
      <c r="Z166" s="41">
        <v>903</v>
      </c>
      <c r="AA166" s="108">
        <v>312</v>
      </c>
      <c r="AB166" s="45">
        <v>0</v>
      </c>
      <c r="AC166" s="37">
        <v>100</v>
      </c>
      <c r="AD166" s="46">
        <v>0</v>
      </c>
    </row>
    <row r="167" spans="1:30" s="3" customFormat="1" ht="18.75" customHeight="1">
      <c r="A167" s="48">
        <v>165</v>
      </c>
      <c r="B167" s="50" t="s">
        <v>2799</v>
      </c>
      <c r="C167" s="51" t="s">
        <v>1061</v>
      </c>
      <c r="D167" s="52">
        <v>142</v>
      </c>
      <c r="E167" s="54">
        <v>3494084.8689999999</v>
      </c>
      <c r="F167" s="55">
        <v>119</v>
      </c>
      <c r="G167" s="56">
        <v>102</v>
      </c>
      <c r="H167" s="57">
        <v>5244618.25</v>
      </c>
      <c r="I167" s="58">
        <v>40</v>
      </c>
      <c r="J167" s="59">
        <v>29</v>
      </c>
      <c r="K167" s="54">
        <v>3245426.4559999998</v>
      </c>
      <c r="L167" s="55">
        <v>82</v>
      </c>
      <c r="M167" s="56">
        <v>67</v>
      </c>
      <c r="N167" s="57">
        <v>2400911.2650000001</v>
      </c>
      <c r="O167" s="58">
        <v>133</v>
      </c>
      <c r="P167" s="59">
        <v>109</v>
      </c>
      <c r="Q167" s="54">
        <v>3741421.5580000002</v>
      </c>
      <c r="R167" s="55">
        <v>26</v>
      </c>
      <c r="S167" s="56">
        <v>15</v>
      </c>
      <c r="T167" s="66" t="s">
        <v>3052</v>
      </c>
      <c r="U167" s="58">
        <v>38</v>
      </c>
      <c r="V167" s="59">
        <v>31</v>
      </c>
      <c r="W167" s="54">
        <v>61993</v>
      </c>
      <c r="X167" s="55">
        <v>130</v>
      </c>
      <c r="Y167" s="56">
        <v>92</v>
      </c>
      <c r="Z167" s="57">
        <v>982</v>
      </c>
      <c r="AA167" s="109">
        <v>382</v>
      </c>
      <c r="AB167" s="52">
        <v>0</v>
      </c>
      <c r="AC167" s="60">
        <v>0</v>
      </c>
      <c r="AD167" s="61">
        <v>100</v>
      </c>
    </row>
    <row r="168" spans="1:30" s="3" customFormat="1" ht="18.75" customHeight="1">
      <c r="A168" s="167">
        <v>166</v>
      </c>
      <c r="B168" s="169" t="s">
        <v>1465</v>
      </c>
      <c r="C168" s="170" t="s">
        <v>3056</v>
      </c>
      <c r="D168" s="171">
        <v>143</v>
      </c>
      <c r="E168" s="173">
        <v>3459895</v>
      </c>
      <c r="F168" s="174">
        <v>184</v>
      </c>
      <c r="G168" s="175">
        <v>161</v>
      </c>
      <c r="H168" s="176">
        <v>3459895</v>
      </c>
      <c r="I168" s="177">
        <v>111</v>
      </c>
      <c r="J168" s="178">
        <v>88</v>
      </c>
      <c r="K168" s="173">
        <v>1644769.503</v>
      </c>
      <c r="L168" s="174">
        <v>147</v>
      </c>
      <c r="M168" s="175">
        <v>125</v>
      </c>
      <c r="N168" s="176">
        <v>1434065.2609999999</v>
      </c>
      <c r="O168" s="177">
        <v>242</v>
      </c>
      <c r="P168" s="178">
        <v>206</v>
      </c>
      <c r="Q168" s="173">
        <v>2213051.0789999999</v>
      </c>
      <c r="R168" s="174">
        <v>85</v>
      </c>
      <c r="S168" s="175">
        <v>66</v>
      </c>
      <c r="T168" s="176">
        <v>908615.87600000005</v>
      </c>
      <c r="U168" s="177">
        <v>282</v>
      </c>
      <c r="V168" s="178">
        <v>264</v>
      </c>
      <c r="W168" s="173">
        <v>4921</v>
      </c>
      <c r="X168" s="174">
        <v>179</v>
      </c>
      <c r="Y168" s="175">
        <v>135</v>
      </c>
      <c r="Z168" s="176">
        <v>757</v>
      </c>
      <c r="AA168" s="179">
        <v>384</v>
      </c>
      <c r="AB168" s="171">
        <v>0</v>
      </c>
      <c r="AC168" s="180">
        <v>57</v>
      </c>
      <c r="AD168" s="181">
        <v>43</v>
      </c>
    </row>
    <row r="169" spans="1:30" s="3" customFormat="1" ht="18.75" customHeight="1">
      <c r="A169" s="137">
        <v>167</v>
      </c>
      <c r="B169" s="139" t="s">
        <v>2110</v>
      </c>
      <c r="C169" s="140" t="s">
        <v>3056</v>
      </c>
      <c r="D169" s="141">
        <v>144</v>
      </c>
      <c r="E169" s="143">
        <v>3456141.8149999999</v>
      </c>
      <c r="F169" s="144">
        <v>185</v>
      </c>
      <c r="G169" s="145">
        <v>162</v>
      </c>
      <c r="H169" s="146">
        <v>3456141.8149999999</v>
      </c>
      <c r="I169" s="147">
        <v>293</v>
      </c>
      <c r="J169" s="148">
        <v>260</v>
      </c>
      <c r="K169" s="143">
        <v>591717.55099999998</v>
      </c>
      <c r="L169" s="144">
        <v>232</v>
      </c>
      <c r="M169" s="145">
        <v>204</v>
      </c>
      <c r="N169" s="146">
        <v>837880.63100000005</v>
      </c>
      <c r="O169" s="147">
        <v>311</v>
      </c>
      <c r="P169" s="148">
        <v>267</v>
      </c>
      <c r="Q169" s="143">
        <v>1505127.4129999999</v>
      </c>
      <c r="R169" s="144">
        <v>255</v>
      </c>
      <c r="S169" s="145">
        <v>231</v>
      </c>
      <c r="T169" s="146">
        <v>198372.277</v>
      </c>
      <c r="U169" s="147">
        <v>121</v>
      </c>
      <c r="V169" s="148">
        <v>109</v>
      </c>
      <c r="W169" s="143">
        <v>24810</v>
      </c>
      <c r="X169" s="144">
        <v>103</v>
      </c>
      <c r="Y169" s="145">
        <v>69</v>
      </c>
      <c r="Z169" s="146">
        <v>1150</v>
      </c>
      <c r="AA169" s="149">
        <v>321</v>
      </c>
      <c r="AB169" s="141">
        <v>0</v>
      </c>
      <c r="AC169" s="150">
        <v>100</v>
      </c>
      <c r="AD169" s="151">
        <v>0</v>
      </c>
    </row>
    <row r="170" spans="1:30" s="3" customFormat="1" ht="18.75" customHeight="1">
      <c r="A170" s="32">
        <v>168</v>
      </c>
      <c r="B170" s="34" t="s">
        <v>2800</v>
      </c>
      <c r="C170" s="35" t="s">
        <v>88</v>
      </c>
      <c r="D170" s="45">
        <v>145</v>
      </c>
      <c r="E170" s="38">
        <v>3403837.5269999998</v>
      </c>
      <c r="F170" s="39">
        <v>189</v>
      </c>
      <c r="G170" s="40">
        <v>166</v>
      </c>
      <c r="H170" s="41">
        <v>3408630.1690000002</v>
      </c>
      <c r="I170" s="42">
        <v>113</v>
      </c>
      <c r="J170" s="43">
        <v>90</v>
      </c>
      <c r="K170" s="38">
        <v>1615660.3929999999</v>
      </c>
      <c r="L170" s="39">
        <v>64</v>
      </c>
      <c r="M170" s="40">
        <v>50</v>
      </c>
      <c r="N170" s="41">
        <v>2853159.588</v>
      </c>
      <c r="O170" s="42">
        <v>127</v>
      </c>
      <c r="P170" s="43">
        <v>104</v>
      </c>
      <c r="Q170" s="38">
        <v>3809885.9449999998</v>
      </c>
      <c r="R170" s="39">
        <v>52</v>
      </c>
      <c r="S170" s="40">
        <v>35</v>
      </c>
      <c r="T170" s="41">
        <v>1324783.0390000001</v>
      </c>
      <c r="U170" s="42">
        <v>184</v>
      </c>
      <c r="V170" s="43">
        <v>170</v>
      </c>
      <c r="W170" s="38">
        <v>15050</v>
      </c>
      <c r="X170" s="39">
        <v>208</v>
      </c>
      <c r="Y170" s="40">
        <v>162</v>
      </c>
      <c r="Z170" s="41">
        <v>657</v>
      </c>
      <c r="AA170" s="108">
        <v>369</v>
      </c>
      <c r="AB170" s="45">
        <v>0</v>
      </c>
      <c r="AC170" s="37">
        <v>100</v>
      </c>
      <c r="AD170" s="46">
        <v>0</v>
      </c>
    </row>
    <row r="171" spans="1:30" s="3" customFormat="1" ht="18.75" customHeight="1">
      <c r="A171" s="32">
        <v>169</v>
      </c>
      <c r="B171" s="34" t="s">
        <v>1447</v>
      </c>
      <c r="C171" s="35" t="s">
        <v>88</v>
      </c>
      <c r="D171" s="45">
        <v>146</v>
      </c>
      <c r="E171" s="38">
        <v>3387396.648</v>
      </c>
      <c r="F171" s="39">
        <v>183</v>
      </c>
      <c r="G171" s="40">
        <v>160</v>
      </c>
      <c r="H171" s="41">
        <v>3482863.89</v>
      </c>
      <c r="I171" s="42">
        <v>267</v>
      </c>
      <c r="J171" s="43">
        <v>236</v>
      </c>
      <c r="K171" s="38">
        <v>675201.53300000005</v>
      </c>
      <c r="L171" s="39">
        <v>233</v>
      </c>
      <c r="M171" s="40">
        <v>205</v>
      </c>
      <c r="N171" s="41">
        <v>834606</v>
      </c>
      <c r="O171" s="42">
        <v>322</v>
      </c>
      <c r="P171" s="43">
        <v>278</v>
      </c>
      <c r="Q171" s="38">
        <v>1419822</v>
      </c>
      <c r="R171" s="39">
        <v>336</v>
      </c>
      <c r="S171" s="40">
        <v>307</v>
      </c>
      <c r="T171" s="41">
        <v>101422.32799999999</v>
      </c>
      <c r="U171" s="42">
        <v>332</v>
      </c>
      <c r="V171" s="43">
        <v>310</v>
      </c>
      <c r="W171" s="38">
        <v>2631</v>
      </c>
      <c r="X171" s="39">
        <v>309</v>
      </c>
      <c r="Y171" s="40">
        <v>257</v>
      </c>
      <c r="Z171" s="41">
        <v>410</v>
      </c>
      <c r="AA171" s="108">
        <v>352</v>
      </c>
      <c r="AB171" s="45">
        <v>0</v>
      </c>
      <c r="AC171" s="37">
        <v>100</v>
      </c>
      <c r="AD171" s="46">
        <v>0</v>
      </c>
    </row>
    <row r="172" spans="1:30" s="3" customFormat="1" ht="18.75" customHeight="1">
      <c r="A172" s="48">
        <v>170</v>
      </c>
      <c r="B172" s="50" t="s">
        <v>2801</v>
      </c>
      <c r="C172" s="51" t="s">
        <v>3054</v>
      </c>
      <c r="D172" s="52">
        <v>24</v>
      </c>
      <c r="E172" s="54">
        <v>3343245.6809999999</v>
      </c>
      <c r="F172" s="55">
        <v>193</v>
      </c>
      <c r="G172" s="56">
        <v>25</v>
      </c>
      <c r="H172" s="57">
        <v>3343245.6809999999</v>
      </c>
      <c r="I172" s="58">
        <v>64</v>
      </c>
      <c r="J172" s="59">
        <v>17</v>
      </c>
      <c r="K172" s="54">
        <v>2640563.4410000001</v>
      </c>
      <c r="L172" s="55">
        <v>192</v>
      </c>
      <c r="M172" s="56">
        <v>25</v>
      </c>
      <c r="N172" s="57">
        <v>1049276.19</v>
      </c>
      <c r="O172" s="58">
        <v>255</v>
      </c>
      <c r="P172" s="59">
        <v>39</v>
      </c>
      <c r="Q172" s="54">
        <v>2061239.4739999999</v>
      </c>
      <c r="R172" s="55">
        <v>36</v>
      </c>
      <c r="S172" s="56">
        <v>15</v>
      </c>
      <c r="T172" s="57">
        <v>1796878.743</v>
      </c>
      <c r="U172" s="58">
        <v>37</v>
      </c>
      <c r="V172" s="59">
        <v>7</v>
      </c>
      <c r="W172" s="54">
        <v>62451</v>
      </c>
      <c r="X172" s="55">
        <v>59</v>
      </c>
      <c r="Y172" s="56">
        <v>29</v>
      </c>
      <c r="Z172" s="57">
        <v>1662</v>
      </c>
      <c r="AA172" s="109">
        <v>210</v>
      </c>
      <c r="AB172" s="52">
        <v>100</v>
      </c>
      <c r="AC172" s="60">
        <v>0</v>
      </c>
      <c r="AD172" s="61">
        <v>0</v>
      </c>
    </row>
    <row r="173" spans="1:30" s="3" customFormat="1" ht="18.75" customHeight="1">
      <c r="A173" s="167">
        <v>171</v>
      </c>
      <c r="B173" s="169" t="s">
        <v>217</v>
      </c>
      <c r="C173" s="170" t="s">
        <v>3056</v>
      </c>
      <c r="D173" s="171">
        <v>147</v>
      </c>
      <c r="E173" s="173">
        <v>3325575.6570000001</v>
      </c>
      <c r="F173" s="174">
        <v>191</v>
      </c>
      <c r="G173" s="175">
        <v>167</v>
      </c>
      <c r="H173" s="176">
        <v>3353141.6860000002</v>
      </c>
      <c r="I173" s="177">
        <v>190</v>
      </c>
      <c r="J173" s="178">
        <v>163</v>
      </c>
      <c r="K173" s="173">
        <v>1026120.097</v>
      </c>
      <c r="L173" s="174">
        <v>249</v>
      </c>
      <c r="M173" s="175">
        <v>220</v>
      </c>
      <c r="N173" s="176">
        <v>770072.10100000002</v>
      </c>
      <c r="O173" s="177">
        <v>279</v>
      </c>
      <c r="P173" s="178">
        <v>238</v>
      </c>
      <c r="Q173" s="173">
        <v>1831824.0930000001</v>
      </c>
      <c r="R173" s="174">
        <v>140</v>
      </c>
      <c r="S173" s="175">
        <v>120</v>
      </c>
      <c r="T173" s="176">
        <v>531913.19700000004</v>
      </c>
      <c r="U173" s="177">
        <v>86</v>
      </c>
      <c r="V173" s="178">
        <v>75</v>
      </c>
      <c r="W173" s="173">
        <v>32734</v>
      </c>
      <c r="X173" s="174">
        <v>373</v>
      </c>
      <c r="Y173" s="175">
        <v>320</v>
      </c>
      <c r="Z173" s="176">
        <v>304</v>
      </c>
      <c r="AA173" s="179">
        <v>342</v>
      </c>
      <c r="AB173" s="171">
        <v>0</v>
      </c>
      <c r="AC173" s="180">
        <v>100</v>
      </c>
      <c r="AD173" s="181">
        <v>0</v>
      </c>
    </row>
    <row r="174" spans="1:30" s="3" customFormat="1" ht="18.75" customHeight="1">
      <c r="A174" s="32">
        <v>172</v>
      </c>
      <c r="B174" s="34" t="s">
        <v>2802</v>
      </c>
      <c r="C174" s="35" t="s">
        <v>88</v>
      </c>
      <c r="D174" s="45">
        <v>148</v>
      </c>
      <c r="E174" s="38">
        <v>3286609.5660000001</v>
      </c>
      <c r="F174" s="39">
        <v>196</v>
      </c>
      <c r="G174" s="40">
        <v>171</v>
      </c>
      <c r="H174" s="41">
        <v>3311558.8020000001</v>
      </c>
      <c r="I174" s="42">
        <v>169</v>
      </c>
      <c r="J174" s="43">
        <v>142</v>
      </c>
      <c r="K174" s="38">
        <v>1162420.1629999999</v>
      </c>
      <c r="L174" s="39">
        <v>263</v>
      </c>
      <c r="M174" s="40">
        <v>231</v>
      </c>
      <c r="N174" s="41">
        <v>738033.79</v>
      </c>
      <c r="O174" s="42">
        <v>132</v>
      </c>
      <c r="P174" s="43">
        <v>108</v>
      </c>
      <c r="Q174" s="38">
        <v>3746182.5279999999</v>
      </c>
      <c r="R174" s="39">
        <v>410</v>
      </c>
      <c r="S174" s="40">
        <v>381</v>
      </c>
      <c r="T174" s="41">
        <v>27733.67</v>
      </c>
      <c r="U174" s="42">
        <v>54</v>
      </c>
      <c r="V174" s="43">
        <v>46</v>
      </c>
      <c r="W174" s="38">
        <v>50000</v>
      </c>
      <c r="X174" s="39">
        <v>266</v>
      </c>
      <c r="Y174" s="40">
        <v>216</v>
      </c>
      <c r="Z174" s="41">
        <v>491</v>
      </c>
      <c r="AA174" s="108">
        <v>381</v>
      </c>
      <c r="AB174" s="45">
        <v>0</v>
      </c>
      <c r="AC174" s="37">
        <v>50</v>
      </c>
      <c r="AD174" s="46">
        <v>50</v>
      </c>
    </row>
    <row r="175" spans="1:30" s="3" customFormat="1" ht="18.75" customHeight="1">
      <c r="A175" s="32">
        <v>173</v>
      </c>
      <c r="B175" s="34" t="s">
        <v>3214</v>
      </c>
      <c r="C175" s="35" t="s">
        <v>1061</v>
      </c>
      <c r="D175" s="45">
        <v>149</v>
      </c>
      <c r="E175" s="38">
        <v>3234879.247</v>
      </c>
      <c r="F175" s="39">
        <v>186</v>
      </c>
      <c r="G175" s="40">
        <v>163</v>
      </c>
      <c r="H175" s="41">
        <v>3451355.2409999999</v>
      </c>
      <c r="I175" s="42">
        <v>157</v>
      </c>
      <c r="J175" s="43">
        <v>131</v>
      </c>
      <c r="K175" s="38">
        <v>1250065.9950000001</v>
      </c>
      <c r="L175" s="39">
        <v>164</v>
      </c>
      <c r="M175" s="40">
        <v>141</v>
      </c>
      <c r="N175" s="41">
        <v>1308108.44</v>
      </c>
      <c r="O175" s="42">
        <v>248</v>
      </c>
      <c r="P175" s="43">
        <v>211</v>
      </c>
      <c r="Q175" s="38">
        <v>2135967.0109999999</v>
      </c>
      <c r="R175" s="39">
        <v>179</v>
      </c>
      <c r="S175" s="40">
        <v>158</v>
      </c>
      <c r="T175" s="41">
        <v>399966.78200000001</v>
      </c>
      <c r="U175" s="42">
        <v>338</v>
      </c>
      <c r="V175" s="43">
        <v>316</v>
      </c>
      <c r="W175" s="38">
        <v>2433</v>
      </c>
      <c r="X175" s="39">
        <v>447</v>
      </c>
      <c r="Y175" s="40">
        <v>393</v>
      </c>
      <c r="Z175" s="41">
        <v>171</v>
      </c>
      <c r="AA175" s="108">
        <v>321</v>
      </c>
      <c r="AB175" s="45">
        <v>0</v>
      </c>
      <c r="AC175" s="37">
        <v>100</v>
      </c>
      <c r="AD175" s="46">
        <v>0</v>
      </c>
    </row>
    <row r="176" spans="1:30" s="3" customFormat="1" ht="18.75" customHeight="1">
      <c r="A176" s="137">
        <v>174</v>
      </c>
      <c r="B176" s="139" t="s">
        <v>1481</v>
      </c>
      <c r="C176" s="140" t="s">
        <v>3056</v>
      </c>
      <c r="D176" s="185">
        <v>150</v>
      </c>
      <c r="E176" s="143">
        <v>3215584.6269999999</v>
      </c>
      <c r="F176" s="144">
        <v>173</v>
      </c>
      <c r="G176" s="145">
        <v>153</v>
      </c>
      <c r="H176" s="146">
        <v>3720664.2069999999</v>
      </c>
      <c r="I176" s="147">
        <v>227</v>
      </c>
      <c r="J176" s="148">
        <v>198</v>
      </c>
      <c r="K176" s="143">
        <v>835967.58600000001</v>
      </c>
      <c r="L176" s="144">
        <v>311</v>
      </c>
      <c r="M176" s="145">
        <v>278</v>
      </c>
      <c r="N176" s="146">
        <v>522762.88299999997</v>
      </c>
      <c r="O176" s="147">
        <v>225</v>
      </c>
      <c r="P176" s="148">
        <v>191</v>
      </c>
      <c r="Q176" s="143">
        <v>2345274.6150000002</v>
      </c>
      <c r="R176" s="144">
        <v>162</v>
      </c>
      <c r="S176" s="145">
        <v>142</v>
      </c>
      <c r="T176" s="146">
        <v>447599.66700000002</v>
      </c>
      <c r="U176" s="147">
        <v>414</v>
      </c>
      <c r="V176" s="148">
        <v>386</v>
      </c>
      <c r="W176" s="143">
        <v>76</v>
      </c>
      <c r="X176" s="144">
        <v>322</v>
      </c>
      <c r="Y176" s="145">
        <v>269</v>
      </c>
      <c r="Z176" s="146">
        <v>395</v>
      </c>
      <c r="AA176" s="149">
        <v>352</v>
      </c>
      <c r="AB176" s="141">
        <v>0</v>
      </c>
      <c r="AC176" s="150">
        <v>100</v>
      </c>
      <c r="AD176" s="151">
        <v>0</v>
      </c>
    </row>
    <row r="177" spans="1:30" s="3" customFormat="1" ht="18.75" customHeight="1">
      <c r="A177" s="152">
        <v>175</v>
      </c>
      <c r="B177" s="154" t="s">
        <v>753</v>
      </c>
      <c r="C177" s="155" t="s">
        <v>3056</v>
      </c>
      <c r="D177" s="156">
        <v>151</v>
      </c>
      <c r="E177" s="158">
        <v>3212153.3840000001</v>
      </c>
      <c r="F177" s="159">
        <v>199</v>
      </c>
      <c r="G177" s="160">
        <v>174</v>
      </c>
      <c r="H177" s="161">
        <v>3239904.9219999998</v>
      </c>
      <c r="I177" s="162">
        <v>461</v>
      </c>
      <c r="J177" s="163">
        <v>415</v>
      </c>
      <c r="K177" s="158">
        <v>154125.35399999999</v>
      </c>
      <c r="L177" s="159">
        <v>467</v>
      </c>
      <c r="M177" s="160">
        <v>424</v>
      </c>
      <c r="N177" s="161">
        <v>82978.938999999998</v>
      </c>
      <c r="O177" s="162">
        <v>417</v>
      </c>
      <c r="P177" s="163">
        <v>367</v>
      </c>
      <c r="Q177" s="158">
        <v>865267.10600000003</v>
      </c>
      <c r="R177" s="159">
        <v>442</v>
      </c>
      <c r="S177" s="160">
        <v>412</v>
      </c>
      <c r="T177" s="161">
        <v>2078.002</v>
      </c>
      <c r="U177" s="162">
        <v>410</v>
      </c>
      <c r="V177" s="163">
        <v>383</v>
      </c>
      <c r="W177" s="158">
        <v>96</v>
      </c>
      <c r="X177" s="159">
        <v>419</v>
      </c>
      <c r="Y177" s="160">
        <v>365</v>
      </c>
      <c r="Z177" s="161">
        <v>224</v>
      </c>
      <c r="AA177" s="164">
        <v>383</v>
      </c>
      <c r="AB177" s="156">
        <v>0</v>
      </c>
      <c r="AC177" s="165">
        <v>100</v>
      </c>
      <c r="AD177" s="166">
        <v>0</v>
      </c>
    </row>
    <row r="178" spans="1:30" s="3" customFormat="1" ht="18.75" customHeight="1">
      <c r="A178" s="167">
        <v>176</v>
      </c>
      <c r="B178" s="169" t="s">
        <v>21</v>
      </c>
      <c r="C178" s="170" t="s">
        <v>3056</v>
      </c>
      <c r="D178" s="171">
        <v>152</v>
      </c>
      <c r="E178" s="173">
        <v>3203429.7059999998</v>
      </c>
      <c r="F178" s="174">
        <v>203</v>
      </c>
      <c r="G178" s="175">
        <v>178</v>
      </c>
      <c r="H178" s="176">
        <v>3203429.7059999998</v>
      </c>
      <c r="I178" s="177">
        <v>164</v>
      </c>
      <c r="J178" s="178">
        <v>137</v>
      </c>
      <c r="K178" s="173">
        <v>1197133.764</v>
      </c>
      <c r="L178" s="174">
        <v>125</v>
      </c>
      <c r="M178" s="175">
        <v>105</v>
      </c>
      <c r="N178" s="176">
        <v>1657483.983</v>
      </c>
      <c r="O178" s="177">
        <v>230</v>
      </c>
      <c r="P178" s="178">
        <v>196</v>
      </c>
      <c r="Q178" s="173">
        <v>2306621.1540000001</v>
      </c>
      <c r="R178" s="174">
        <v>107</v>
      </c>
      <c r="S178" s="175">
        <v>88</v>
      </c>
      <c r="T178" s="176">
        <v>705912.98100000003</v>
      </c>
      <c r="U178" s="177" t="s">
        <v>3052</v>
      </c>
      <c r="V178" s="178" t="s">
        <v>3052</v>
      </c>
      <c r="W178" s="184" t="s">
        <v>3052</v>
      </c>
      <c r="X178" s="174">
        <v>499</v>
      </c>
      <c r="Y178" s="175">
        <v>444</v>
      </c>
      <c r="Z178" s="176">
        <v>53</v>
      </c>
      <c r="AA178" s="179">
        <v>400</v>
      </c>
      <c r="AB178" s="171">
        <v>0</v>
      </c>
      <c r="AC178" s="180">
        <v>100</v>
      </c>
      <c r="AD178" s="181">
        <v>0</v>
      </c>
    </row>
    <row r="179" spans="1:30" s="3" customFormat="1" ht="18.75" customHeight="1">
      <c r="A179" s="32">
        <v>177</v>
      </c>
      <c r="B179" s="67" t="s">
        <v>3052</v>
      </c>
      <c r="C179" s="35" t="s">
        <v>3054</v>
      </c>
      <c r="D179" s="45">
        <v>25</v>
      </c>
      <c r="E179" s="44" t="s">
        <v>3052</v>
      </c>
      <c r="F179" s="39">
        <v>204</v>
      </c>
      <c r="G179" s="40">
        <v>26</v>
      </c>
      <c r="H179" s="62" t="s">
        <v>3052</v>
      </c>
      <c r="I179" s="42" t="s">
        <v>3052</v>
      </c>
      <c r="J179" s="43" t="s">
        <v>3052</v>
      </c>
      <c r="K179" s="44" t="s">
        <v>3052</v>
      </c>
      <c r="L179" s="39">
        <v>27</v>
      </c>
      <c r="M179" s="40">
        <v>10</v>
      </c>
      <c r="N179" s="62" t="s">
        <v>3052</v>
      </c>
      <c r="O179" s="42">
        <v>61</v>
      </c>
      <c r="P179" s="43">
        <v>15</v>
      </c>
      <c r="Q179" s="44" t="s">
        <v>3052</v>
      </c>
      <c r="R179" s="39">
        <v>491</v>
      </c>
      <c r="S179" s="40">
        <v>47</v>
      </c>
      <c r="T179" s="62" t="s">
        <v>3052</v>
      </c>
      <c r="U179" s="42">
        <v>111</v>
      </c>
      <c r="V179" s="43">
        <v>12</v>
      </c>
      <c r="W179" s="44" t="s">
        <v>3052</v>
      </c>
      <c r="X179" s="39">
        <v>151</v>
      </c>
      <c r="Y179" s="40">
        <v>41</v>
      </c>
      <c r="Z179" s="62" t="s">
        <v>3052</v>
      </c>
      <c r="AA179" s="108">
        <v>371</v>
      </c>
      <c r="AB179" s="45">
        <v>100</v>
      </c>
      <c r="AC179" s="37">
        <v>0</v>
      </c>
      <c r="AD179" s="46">
        <v>0</v>
      </c>
    </row>
    <row r="180" spans="1:30" s="3" customFormat="1" ht="18.75" customHeight="1">
      <c r="A180" s="32">
        <v>178</v>
      </c>
      <c r="B180" s="34" t="s">
        <v>193</v>
      </c>
      <c r="C180" s="35" t="s">
        <v>3098</v>
      </c>
      <c r="D180" s="45">
        <v>153</v>
      </c>
      <c r="E180" s="38">
        <v>3138683.52</v>
      </c>
      <c r="F180" s="39">
        <v>209</v>
      </c>
      <c r="G180" s="40">
        <v>183</v>
      </c>
      <c r="H180" s="41">
        <v>3138688.7009999999</v>
      </c>
      <c r="I180" s="42">
        <v>286</v>
      </c>
      <c r="J180" s="43">
        <v>254</v>
      </c>
      <c r="K180" s="38">
        <v>611558.48</v>
      </c>
      <c r="L180" s="39">
        <v>276</v>
      </c>
      <c r="M180" s="40">
        <v>243</v>
      </c>
      <c r="N180" s="41">
        <v>700264.41700000002</v>
      </c>
      <c r="O180" s="42">
        <v>380</v>
      </c>
      <c r="P180" s="43">
        <v>333</v>
      </c>
      <c r="Q180" s="38">
        <v>1088009.277</v>
      </c>
      <c r="R180" s="39">
        <v>282</v>
      </c>
      <c r="S180" s="40">
        <v>256</v>
      </c>
      <c r="T180" s="41">
        <v>151978.80600000001</v>
      </c>
      <c r="U180" s="42">
        <v>245</v>
      </c>
      <c r="V180" s="43">
        <v>229</v>
      </c>
      <c r="W180" s="38">
        <v>7779</v>
      </c>
      <c r="X180" s="39">
        <v>240</v>
      </c>
      <c r="Y180" s="40">
        <v>194</v>
      </c>
      <c r="Z180" s="41">
        <v>570</v>
      </c>
      <c r="AA180" s="108">
        <v>383</v>
      </c>
      <c r="AB180" s="45">
        <v>0</v>
      </c>
      <c r="AC180" s="37">
        <v>100</v>
      </c>
      <c r="AD180" s="46">
        <v>0</v>
      </c>
    </row>
    <row r="181" spans="1:30" s="3" customFormat="1" ht="18.75" customHeight="1">
      <c r="A181" s="137">
        <v>179</v>
      </c>
      <c r="B181" s="139" t="s">
        <v>1090</v>
      </c>
      <c r="C181" s="140" t="s">
        <v>3056</v>
      </c>
      <c r="D181" s="141">
        <v>154</v>
      </c>
      <c r="E181" s="143">
        <v>3135057.2570000002</v>
      </c>
      <c r="F181" s="144">
        <v>197</v>
      </c>
      <c r="G181" s="145">
        <v>172</v>
      </c>
      <c r="H181" s="146">
        <v>3311019.023</v>
      </c>
      <c r="I181" s="147" t="s">
        <v>3052</v>
      </c>
      <c r="J181" s="148" t="s">
        <v>3052</v>
      </c>
      <c r="K181" s="143">
        <v>-205828.78599999999</v>
      </c>
      <c r="L181" s="144">
        <v>209</v>
      </c>
      <c r="M181" s="145">
        <v>182</v>
      </c>
      <c r="N181" s="146">
        <v>976080.18599999999</v>
      </c>
      <c r="O181" s="147">
        <v>131</v>
      </c>
      <c r="P181" s="148">
        <v>107</v>
      </c>
      <c r="Q181" s="143">
        <v>3760630.3330000001</v>
      </c>
      <c r="R181" s="144">
        <v>286</v>
      </c>
      <c r="S181" s="145">
        <v>260</v>
      </c>
      <c r="T181" s="146">
        <v>146370.89799999999</v>
      </c>
      <c r="U181" s="147">
        <v>48</v>
      </c>
      <c r="V181" s="148">
        <v>40</v>
      </c>
      <c r="W181" s="143">
        <v>54597</v>
      </c>
      <c r="X181" s="144">
        <v>285</v>
      </c>
      <c r="Y181" s="145">
        <v>234</v>
      </c>
      <c r="Z181" s="146">
        <v>452</v>
      </c>
      <c r="AA181" s="149">
        <v>322</v>
      </c>
      <c r="AB181" s="141">
        <v>0</v>
      </c>
      <c r="AC181" s="150">
        <v>100</v>
      </c>
      <c r="AD181" s="151">
        <v>0</v>
      </c>
    </row>
    <row r="182" spans="1:30" s="3" customFormat="1" ht="18.75" customHeight="1">
      <c r="A182" s="48">
        <v>180</v>
      </c>
      <c r="B182" s="50" t="s">
        <v>2803</v>
      </c>
      <c r="C182" s="51" t="s">
        <v>3058</v>
      </c>
      <c r="D182" s="68">
        <v>155</v>
      </c>
      <c r="E182" s="54">
        <v>3113561.58</v>
      </c>
      <c r="F182" s="55">
        <v>208</v>
      </c>
      <c r="G182" s="56">
        <v>182</v>
      </c>
      <c r="H182" s="57">
        <v>3145054.1749999998</v>
      </c>
      <c r="I182" s="58">
        <v>52</v>
      </c>
      <c r="J182" s="59">
        <v>36</v>
      </c>
      <c r="K182" s="54">
        <v>2780383.2450000001</v>
      </c>
      <c r="L182" s="55">
        <v>34</v>
      </c>
      <c r="M182" s="56">
        <v>23</v>
      </c>
      <c r="N182" s="57">
        <v>4088473.72</v>
      </c>
      <c r="O182" s="58">
        <v>62</v>
      </c>
      <c r="P182" s="59">
        <v>47</v>
      </c>
      <c r="Q182" s="54">
        <v>6794891.9450000003</v>
      </c>
      <c r="R182" s="55">
        <v>34</v>
      </c>
      <c r="S182" s="56">
        <v>20</v>
      </c>
      <c r="T182" s="57">
        <v>1919738.1159999999</v>
      </c>
      <c r="U182" s="58">
        <v>31</v>
      </c>
      <c r="V182" s="59">
        <v>26</v>
      </c>
      <c r="W182" s="54">
        <v>67832</v>
      </c>
      <c r="X182" s="55">
        <v>40</v>
      </c>
      <c r="Y182" s="56">
        <v>20</v>
      </c>
      <c r="Z182" s="57">
        <v>2266</v>
      </c>
      <c r="AA182" s="109">
        <v>384</v>
      </c>
      <c r="AB182" s="52">
        <v>49</v>
      </c>
      <c r="AC182" s="60">
        <v>2</v>
      </c>
      <c r="AD182" s="61">
        <v>49</v>
      </c>
    </row>
    <row r="183" spans="1:30" s="3" customFormat="1" ht="18.75" customHeight="1">
      <c r="A183" s="18">
        <v>181</v>
      </c>
      <c r="B183" s="20" t="s">
        <v>2804</v>
      </c>
      <c r="C183" s="21" t="s">
        <v>3054</v>
      </c>
      <c r="D183" s="22">
        <v>26</v>
      </c>
      <c r="E183" s="24">
        <v>3099785.977</v>
      </c>
      <c r="F183" s="25">
        <v>190</v>
      </c>
      <c r="G183" s="26">
        <v>24</v>
      </c>
      <c r="H183" s="27">
        <v>3378828.469</v>
      </c>
      <c r="I183" s="28">
        <v>382</v>
      </c>
      <c r="J183" s="29">
        <v>43</v>
      </c>
      <c r="K183" s="24">
        <v>390854.39199999999</v>
      </c>
      <c r="L183" s="25">
        <v>193</v>
      </c>
      <c r="M183" s="26">
        <v>26</v>
      </c>
      <c r="N183" s="69" t="s">
        <v>3052</v>
      </c>
      <c r="O183" s="28">
        <v>164</v>
      </c>
      <c r="P183" s="29">
        <v>29</v>
      </c>
      <c r="Q183" s="64" t="s">
        <v>3052</v>
      </c>
      <c r="R183" s="25">
        <v>480</v>
      </c>
      <c r="S183" s="26">
        <v>41</v>
      </c>
      <c r="T183" s="69" t="s">
        <v>3052</v>
      </c>
      <c r="U183" s="28" t="s">
        <v>3052</v>
      </c>
      <c r="V183" s="29" t="s">
        <v>3052</v>
      </c>
      <c r="W183" s="64" t="s">
        <v>3052</v>
      </c>
      <c r="X183" s="25">
        <v>173</v>
      </c>
      <c r="Y183" s="26">
        <v>44</v>
      </c>
      <c r="Z183" s="27">
        <v>778</v>
      </c>
      <c r="AA183" s="107">
        <v>351</v>
      </c>
      <c r="AB183" s="22">
        <v>100</v>
      </c>
      <c r="AC183" s="30">
        <v>0</v>
      </c>
      <c r="AD183" s="31">
        <v>0</v>
      </c>
    </row>
    <row r="184" spans="1:30" s="3" customFormat="1" ht="18.75" customHeight="1">
      <c r="A184" s="32">
        <v>182</v>
      </c>
      <c r="B184" s="34" t="s">
        <v>1718</v>
      </c>
      <c r="C184" s="35" t="s">
        <v>88</v>
      </c>
      <c r="D184" s="45">
        <v>156</v>
      </c>
      <c r="E184" s="38">
        <v>3092239.7919999999</v>
      </c>
      <c r="F184" s="39">
        <v>211</v>
      </c>
      <c r="G184" s="40">
        <v>185</v>
      </c>
      <c r="H184" s="41">
        <v>3092239.7919999999</v>
      </c>
      <c r="I184" s="42">
        <v>110</v>
      </c>
      <c r="J184" s="43">
        <v>87</v>
      </c>
      <c r="K184" s="38">
        <v>1669278.804</v>
      </c>
      <c r="L184" s="39">
        <v>139</v>
      </c>
      <c r="M184" s="40">
        <v>118</v>
      </c>
      <c r="N184" s="41">
        <v>1514051.807</v>
      </c>
      <c r="O184" s="42">
        <v>197</v>
      </c>
      <c r="P184" s="43">
        <v>166</v>
      </c>
      <c r="Q184" s="38">
        <v>2702784.7579999999</v>
      </c>
      <c r="R184" s="39">
        <v>321</v>
      </c>
      <c r="S184" s="40">
        <v>294</v>
      </c>
      <c r="T184" s="41">
        <v>115644.913</v>
      </c>
      <c r="U184" s="42">
        <v>342</v>
      </c>
      <c r="V184" s="43">
        <v>319</v>
      </c>
      <c r="W184" s="38">
        <v>2417</v>
      </c>
      <c r="X184" s="39">
        <v>290</v>
      </c>
      <c r="Y184" s="40">
        <v>239</v>
      </c>
      <c r="Z184" s="41">
        <v>443</v>
      </c>
      <c r="AA184" s="108">
        <v>313</v>
      </c>
      <c r="AB184" s="45">
        <v>0</v>
      </c>
      <c r="AC184" s="37">
        <v>93</v>
      </c>
      <c r="AD184" s="46">
        <v>7</v>
      </c>
    </row>
    <row r="185" spans="1:30" s="3" customFormat="1" ht="18.75" customHeight="1">
      <c r="A185" s="137">
        <v>183</v>
      </c>
      <c r="B185" s="139" t="s">
        <v>156</v>
      </c>
      <c r="C185" s="140" t="s">
        <v>3056</v>
      </c>
      <c r="D185" s="141">
        <v>157</v>
      </c>
      <c r="E185" s="143">
        <v>3082483.7439999999</v>
      </c>
      <c r="F185" s="144">
        <v>212</v>
      </c>
      <c r="G185" s="145">
        <v>186</v>
      </c>
      <c r="H185" s="146">
        <v>3089313.5269999998</v>
      </c>
      <c r="I185" s="147">
        <v>209</v>
      </c>
      <c r="J185" s="148">
        <v>181</v>
      </c>
      <c r="K185" s="143">
        <v>926792.53200000001</v>
      </c>
      <c r="L185" s="144">
        <v>180</v>
      </c>
      <c r="M185" s="145">
        <v>157</v>
      </c>
      <c r="N185" s="146">
        <v>1154506.4879999999</v>
      </c>
      <c r="O185" s="147">
        <v>210</v>
      </c>
      <c r="P185" s="148">
        <v>177</v>
      </c>
      <c r="Q185" s="143">
        <v>2497776.4019999998</v>
      </c>
      <c r="R185" s="144">
        <v>172</v>
      </c>
      <c r="S185" s="145">
        <v>151</v>
      </c>
      <c r="T185" s="146">
        <v>410901.29599999997</v>
      </c>
      <c r="U185" s="147">
        <v>157</v>
      </c>
      <c r="V185" s="148">
        <v>143</v>
      </c>
      <c r="W185" s="143">
        <v>17883</v>
      </c>
      <c r="X185" s="144">
        <v>122</v>
      </c>
      <c r="Y185" s="145">
        <v>86</v>
      </c>
      <c r="Z185" s="146">
        <v>1011</v>
      </c>
      <c r="AA185" s="149">
        <v>371</v>
      </c>
      <c r="AB185" s="141">
        <v>0</v>
      </c>
      <c r="AC185" s="150">
        <v>100</v>
      </c>
      <c r="AD185" s="151">
        <v>0</v>
      </c>
    </row>
    <row r="186" spans="1:30" s="3" customFormat="1" ht="18.75" customHeight="1">
      <c r="A186" s="32">
        <v>184</v>
      </c>
      <c r="B186" s="34" t="s">
        <v>2706</v>
      </c>
      <c r="C186" s="35" t="s">
        <v>3098</v>
      </c>
      <c r="D186" s="45">
        <v>158</v>
      </c>
      <c r="E186" s="38">
        <v>3020139.2629999998</v>
      </c>
      <c r="F186" s="39">
        <v>187</v>
      </c>
      <c r="G186" s="40">
        <v>164</v>
      </c>
      <c r="H186" s="41">
        <v>3427006.8620000002</v>
      </c>
      <c r="I186" s="42">
        <v>127</v>
      </c>
      <c r="J186" s="43">
        <v>103</v>
      </c>
      <c r="K186" s="38">
        <v>1493092.8640000001</v>
      </c>
      <c r="L186" s="39">
        <v>230</v>
      </c>
      <c r="M186" s="40">
        <v>202</v>
      </c>
      <c r="N186" s="41">
        <v>865676.72699999996</v>
      </c>
      <c r="O186" s="42">
        <v>300</v>
      </c>
      <c r="P186" s="43">
        <v>256</v>
      </c>
      <c r="Q186" s="38">
        <v>1567874.2</v>
      </c>
      <c r="R186" s="39">
        <v>132</v>
      </c>
      <c r="S186" s="40">
        <v>112</v>
      </c>
      <c r="T186" s="41">
        <v>554612.88199999998</v>
      </c>
      <c r="U186" s="42" t="s">
        <v>3052</v>
      </c>
      <c r="V186" s="43" t="s">
        <v>3052</v>
      </c>
      <c r="W186" s="44" t="s">
        <v>3052</v>
      </c>
      <c r="X186" s="39">
        <v>189</v>
      </c>
      <c r="Y186" s="40">
        <v>144</v>
      </c>
      <c r="Z186" s="41">
        <v>740</v>
      </c>
      <c r="AA186" s="108">
        <v>311</v>
      </c>
      <c r="AB186" s="45">
        <v>10</v>
      </c>
      <c r="AC186" s="37">
        <v>90</v>
      </c>
      <c r="AD186" s="46">
        <v>0</v>
      </c>
    </row>
    <row r="187" spans="1:30" s="3" customFormat="1" ht="18.75" customHeight="1">
      <c r="A187" s="152">
        <v>185</v>
      </c>
      <c r="B187" s="154" t="s">
        <v>2805</v>
      </c>
      <c r="C187" s="155" t="s">
        <v>3056</v>
      </c>
      <c r="D187" s="156">
        <v>159</v>
      </c>
      <c r="E187" s="158">
        <v>3016008</v>
      </c>
      <c r="F187" s="159">
        <v>145</v>
      </c>
      <c r="G187" s="160">
        <v>126</v>
      </c>
      <c r="H187" s="161">
        <v>4404623</v>
      </c>
      <c r="I187" s="162">
        <v>197</v>
      </c>
      <c r="J187" s="163">
        <v>170</v>
      </c>
      <c r="K187" s="158">
        <v>991439.10400000005</v>
      </c>
      <c r="L187" s="159">
        <v>214</v>
      </c>
      <c r="M187" s="160">
        <v>186</v>
      </c>
      <c r="N187" s="161">
        <v>953153</v>
      </c>
      <c r="O187" s="162">
        <v>253</v>
      </c>
      <c r="P187" s="163">
        <v>215</v>
      </c>
      <c r="Q187" s="158">
        <v>2098820</v>
      </c>
      <c r="R187" s="159">
        <v>173</v>
      </c>
      <c r="S187" s="160">
        <v>152</v>
      </c>
      <c r="T187" s="161">
        <v>408357</v>
      </c>
      <c r="U187" s="162">
        <v>223</v>
      </c>
      <c r="V187" s="163">
        <v>209</v>
      </c>
      <c r="W187" s="158">
        <v>10151</v>
      </c>
      <c r="X187" s="159">
        <v>255</v>
      </c>
      <c r="Y187" s="160">
        <v>208</v>
      </c>
      <c r="Z187" s="161">
        <v>514</v>
      </c>
      <c r="AA187" s="164">
        <v>352</v>
      </c>
      <c r="AB187" s="156">
        <v>0</v>
      </c>
      <c r="AC187" s="165">
        <v>0</v>
      </c>
      <c r="AD187" s="166">
        <v>100</v>
      </c>
    </row>
    <row r="188" spans="1:30" s="3" customFormat="1" ht="18.75" customHeight="1">
      <c r="A188" s="167">
        <v>186</v>
      </c>
      <c r="B188" s="169" t="s">
        <v>2806</v>
      </c>
      <c r="C188" s="170" t="s">
        <v>3056</v>
      </c>
      <c r="D188" s="171">
        <v>160</v>
      </c>
      <c r="E188" s="173">
        <v>3006230.6329999999</v>
      </c>
      <c r="F188" s="174">
        <v>221</v>
      </c>
      <c r="G188" s="175">
        <v>195</v>
      </c>
      <c r="H188" s="176">
        <v>3006230.6329999999</v>
      </c>
      <c r="I188" s="177">
        <v>439</v>
      </c>
      <c r="J188" s="178">
        <v>393</v>
      </c>
      <c r="K188" s="173">
        <v>226993.242</v>
      </c>
      <c r="L188" s="174">
        <v>457</v>
      </c>
      <c r="M188" s="175">
        <v>415</v>
      </c>
      <c r="N188" s="176">
        <v>136308.97099999999</v>
      </c>
      <c r="O188" s="177">
        <v>399</v>
      </c>
      <c r="P188" s="178">
        <v>349</v>
      </c>
      <c r="Q188" s="173">
        <v>950840.42</v>
      </c>
      <c r="R188" s="174">
        <v>347</v>
      </c>
      <c r="S188" s="175">
        <v>318</v>
      </c>
      <c r="T188" s="176">
        <v>87308.004000000001</v>
      </c>
      <c r="U188" s="177">
        <v>136</v>
      </c>
      <c r="V188" s="178">
        <v>123</v>
      </c>
      <c r="W188" s="173">
        <v>22307</v>
      </c>
      <c r="X188" s="174">
        <v>346</v>
      </c>
      <c r="Y188" s="175">
        <v>293</v>
      </c>
      <c r="Z188" s="176">
        <v>343</v>
      </c>
      <c r="AA188" s="179">
        <v>352</v>
      </c>
      <c r="AB188" s="171">
        <v>0</v>
      </c>
      <c r="AC188" s="180">
        <v>100</v>
      </c>
      <c r="AD188" s="181">
        <v>0</v>
      </c>
    </row>
    <row r="189" spans="1:30" s="3" customFormat="1" ht="18.75" customHeight="1">
      <c r="A189" s="32">
        <v>187</v>
      </c>
      <c r="B189" s="34" t="s">
        <v>2807</v>
      </c>
      <c r="C189" s="35" t="s">
        <v>3054</v>
      </c>
      <c r="D189" s="45">
        <v>27</v>
      </c>
      <c r="E189" s="38">
        <v>2981791.8149999999</v>
      </c>
      <c r="F189" s="39">
        <v>223</v>
      </c>
      <c r="G189" s="40">
        <v>27</v>
      </c>
      <c r="H189" s="41">
        <v>2981791.8149999999</v>
      </c>
      <c r="I189" s="42">
        <v>100</v>
      </c>
      <c r="J189" s="43">
        <v>23</v>
      </c>
      <c r="K189" s="38">
        <v>1701255.237</v>
      </c>
      <c r="L189" s="39">
        <v>144</v>
      </c>
      <c r="M189" s="40">
        <v>22</v>
      </c>
      <c r="N189" s="41">
        <v>1471496.9580000001</v>
      </c>
      <c r="O189" s="42">
        <v>125</v>
      </c>
      <c r="P189" s="43">
        <v>23</v>
      </c>
      <c r="Q189" s="38">
        <v>3824749.9950000001</v>
      </c>
      <c r="R189" s="39">
        <v>163</v>
      </c>
      <c r="S189" s="40">
        <v>21</v>
      </c>
      <c r="T189" s="41">
        <v>443042.86099999998</v>
      </c>
      <c r="U189" s="42">
        <v>74</v>
      </c>
      <c r="V189" s="43">
        <v>11</v>
      </c>
      <c r="W189" s="38">
        <v>37393</v>
      </c>
      <c r="X189" s="39">
        <v>68</v>
      </c>
      <c r="Y189" s="40">
        <v>32</v>
      </c>
      <c r="Z189" s="41">
        <v>1508</v>
      </c>
      <c r="AA189" s="108">
        <v>210</v>
      </c>
      <c r="AB189" s="45">
        <v>100</v>
      </c>
      <c r="AC189" s="37">
        <v>0</v>
      </c>
      <c r="AD189" s="46">
        <v>0</v>
      </c>
    </row>
    <row r="190" spans="1:30" s="3" customFormat="1" ht="18.75" customHeight="1">
      <c r="A190" s="32">
        <v>188</v>
      </c>
      <c r="B190" s="34" t="s">
        <v>1825</v>
      </c>
      <c r="C190" s="35" t="s">
        <v>404</v>
      </c>
      <c r="D190" s="45">
        <v>161</v>
      </c>
      <c r="E190" s="38">
        <v>2971283.7420000001</v>
      </c>
      <c r="F190" s="39">
        <v>220</v>
      </c>
      <c r="G190" s="40">
        <v>194</v>
      </c>
      <c r="H190" s="41">
        <v>3007866.17</v>
      </c>
      <c r="I190" s="42">
        <v>360</v>
      </c>
      <c r="J190" s="43">
        <v>320</v>
      </c>
      <c r="K190" s="38">
        <v>415036.435</v>
      </c>
      <c r="L190" s="39">
        <v>346</v>
      </c>
      <c r="M190" s="40">
        <v>313</v>
      </c>
      <c r="N190" s="41">
        <v>412083.63699999999</v>
      </c>
      <c r="O190" s="42">
        <v>427</v>
      </c>
      <c r="P190" s="43">
        <v>377</v>
      </c>
      <c r="Q190" s="38">
        <v>802843.75699999998</v>
      </c>
      <c r="R190" s="39">
        <v>248</v>
      </c>
      <c r="S190" s="40">
        <v>224</v>
      </c>
      <c r="T190" s="41">
        <v>210682.796</v>
      </c>
      <c r="U190" s="42">
        <v>370</v>
      </c>
      <c r="V190" s="43">
        <v>345</v>
      </c>
      <c r="W190" s="38">
        <v>1079</v>
      </c>
      <c r="X190" s="39">
        <v>171</v>
      </c>
      <c r="Y190" s="40">
        <v>128</v>
      </c>
      <c r="Z190" s="41">
        <v>785</v>
      </c>
      <c r="AA190" s="108">
        <v>311</v>
      </c>
      <c r="AB190" s="45">
        <v>0</v>
      </c>
      <c r="AC190" s="37">
        <v>100</v>
      </c>
      <c r="AD190" s="46">
        <v>0</v>
      </c>
    </row>
    <row r="191" spans="1:30" s="3" customFormat="1" ht="18.75" customHeight="1">
      <c r="A191" s="137">
        <v>189</v>
      </c>
      <c r="B191" s="139" t="s">
        <v>1497</v>
      </c>
      <c r="C191" s="140" t="s">
        <v>3056</v>
      </c>
      <c r="D191" s="141">
        <v>162</v>
      </c>
      <c r="E191" s="143">
        <v>2961093.088</v>
      </c>
      <c r="F191" s="144">
        <v>224</v>
      </c>
      <c r="G191" s="145">
        <v>197</v>
      </c>
      <c r="H191" s="146">
        <v>2968788.2340000002</v>
      </c>
      <c r="I191" s="147">
        <v>256</v>
      </c>
      <c r="J191" s="148">
        <v>226</v>
      </c>
      <c r="K191" s="143">
        <v>717359.65500000003</v>
      </c>
      <c r="L191" s="144">
        <v>213</v>
      </c>
      <c r="M191" s="145">
        <v>185</v>
      </c>
      <c r="N191" s="146">
        <v>960254.62699999998</v>
      </c>
      <c r="O191" s="147">
        <v>319</v>
      </c>
      <c r="P191" s="148">
        <v>275</v>
      </c>
      <c r="Q191" s="143">
        <v>1436189.317</v>
      </c>
      <c r="R191" s="144">
        <v>209</v>
      </c>
      <c r="S191" s="145">
        <v>188</v>
      </c>
      <c r="T191" s="146">
        <v>290179.56800000003</v>
      </c>
      <c r="U191" s="147">
        <v>407</v>
      </c>
      <c r="V191" s="148">
        <v>380</v>
      </c>
      <c r="W191" s="143">
        <v>159</v>
      </c>
      <c r="X191" s="144">
        <v>388</v>
      </c>
      <c r="Y191" s="145">
        <v>334</v>
      </c>
      <c r="Z191" s="146">
        <v>282</v>
      </c>
      <c r="AA191" s="149">
        <v>311</v>
      </c>
      <c r="AB191" s="141">
        <v>0</v>
      </c>
      <c r="AC191" s="150">
        <v>100</v>
      </c>
      <c r="AD191" s="151">
        <v>0</v>
      </c>
    </row>
    <row r="192" spans="1:30" s="3" customFormat="1" ht="18.75" customHeight="1">
      <c r="A192" s="152">
        <v>190</v>
      </c>
      <c r="B192" s="154" t="s">
        <v>2808</v>
      </c>
      <c r="C192" s="155" t="s">
        <v>3056</v>
      </c>
      <c r="D192" s="156">
        <v>163</v>
      </c>
      <c r="E192" s="158">
        <v>2952128.1359999999</v>
      </c>
      <c r="F192" s="159">
        <v>213</v>
      </c>
      <c r="G192" s="160">
        <v>187</v>
      </c>
      <c r="H192" s="161">
        <v>3076989.1209999998</v>
      </c>
      <c r="I192" s="162">
        <v>280</v>
      </c>
      <c r="J192" s="163">
        <v>248</v>
      </c>
      <c r="K192" s="158">
        <v>634595.73600000003</v>
      </c>
      <c r="L192" s="159">
        <v>102</v>
      </c>
      <c r="M192" s="160">
        <v>85</v>
      </c>
      <c r="N192" s="161">
        <v>2012194.885</v>
      </c>
      <c r="O192" s="162">
        <v>165</v>
      </c>
      <c r="P192" s="163">
        <v>136</v>
      </c>
      <c r="Q192" s="158">
        <v>3120736.4959999998</v>
      </c>
      <c r="R192" s="159">
        <v>350</v>
      </c>
      <c r="S192" s="160">
        <v>321</v>
      </c>
      <c r="T192" s="161">
        <v>84078.607000000004</v>
      </c>
      <c r="U192" s="162">
        <v>182</v>
      </c>
      <c r="V192" s="163">
        <v>168</v>
      </c>
      <c r="W192" s="158">
        <v>15576</v>
      </c>
      <c r="X192" s="159">
        <v>361</v>
      </c>
      <c r="Y192" s="160">
        <v>308</v>
      </c>
      <c r="Z192" s="161">
        <v>323</v>
      </c>
      <c r="AA192" s="164">
        <v>341</v>
      </c>
      <c r="AB192" s="156">
        <v>0</v>
      </c>
      <c r="AC192" s="165">
        <v>50</v>
      </c>
      <c r="AD192" s="166">
        <v>50</v>
      </c>
    </row>
    <row r="193" spans="1:30" s="3" customFormat="1" ht="18.75" customHeight="1">
      <c r="A193" s="18">
        <v>191</v>
      </c>
      <c r="B193" s="20" t="s">
        <v>2629</v>
      </c>
      <c r="C193" s="21" t="s">
        <v>1054</v>
      </c>
      <c r="D193" s="22">
        <v>164</v>
      </c>
      <c r="E193" s="24">
        <v>2946498.4819999998</v>
      </c>
      <c r="F193" s="25">
        <v>207</v>
      </c>
      <c r="G193" s="26">
        <v>181</v>
      </c>
      <c r="H193" s="27">
        <v>3149000.1329999999</v>
      </c>
      <c r="I193" s="28">
        <v>195</v>
      </c>
      <c r="J193" s="29">
        <v>168</v>
      </c>
      <c r="K193" s="24">
        <v>998637.98300000001</v>
      </c>
      <c r="L193" s="25">
        <v>295</v>
      </c>
      <c r="M193" s="26">
        <v>262</v>
      </c>
      <c r="N193" s="27">
        <v>607531.12</v>
      </c>
      <c r="O193" s="28">
        <v>219</v>
      </c>
      <c r="P193" s="29">
        <v>185</v>
      </c>
      <c r="Q193" s="24">
        <v>2414407.3670000001</v>
      </c>
      <c r="R193" s="25">
        <v>376</v>
      </c>
      <c r="S193" s="26">
        <v>347</v>
      </c>
      <c r="T193" s="27">
        <v>59531.517</v>
      </c>
      <c r="U193" s="28">
        <v>100</v>
      </c>
      <c r="V193" s="29">
        <v>89</v>
      </c>
      <c r="W193" s="24">
        <v>28603</v>
      </c>
      <c r="X193" s="25">
        <v>172</v>
      </c>
      <c r="Y193" s="26">
        <v>129</v>
      </c>
      <c r="Z193" s="27">
        <v>780</v>
      </c>
      <c r="AA193" s="107">
        <v>321</v>
      </c>
      <c r="AB193" s="22">
        <v>0</v>
      </c>
      <c r="AC193" s="30">
        <v>100</v>
      </c>
      <c r="AD193" s="31">
        <v>0</v>
      </c>
    </row>
    <row r="194" spans="1:30" s="3" customFormat="1" ht="18.75" customHeight="1">
      <c r="A194" s="137">
        <v>192</v>
      </c>
      <c r="B194" s="139" t="s">
        <v>167</v>
      </c>
      <c r="C194" s="140" t="s">
        <v>3056</v>
      </c>
      <c r="D194" s="141">
        <v>165</v>
      </c>
      <c r="E194" s="143">
        <v>2928390.01</v>
      </c>
      <c r="F194" s="144">
        <v>219</v>
      </c>
      <c r="G194" s="145">
        <v>193</v>
      </c>
      <c r="H194" s="146">
        <v>3011958.02</v>
      </c>
      <c r="I194" s="147">
        <v>294</v>
      </c>
      <c r="J194" s="148">
        <v>261</v>
      </c>
      <c r="K194" s="143">
        <v>585417.799</v>
      </c>
      <c r="L194" s="144">
        <v>301</v>
      </c>
      <c r="M194" s="145">
        <v>268</v>
      </c>
      <c r="N194" s="146">
        <v>559623.87600000005</v>
      </c>
      <c r="O194" s="147">
        <v>283</v>
      </c>
      <c r="P194" s="148">
        <v>242</v>
      </c>
      <c r="Q194" s="143">
        <v>1785867.372</v>
      </c>
      <c r="R194" s="144">
        <v>254</v>
      </c>
      <c r="S194" s="145">
        <v>230</v>
      </c>
      <c r="T194" s="146">
        <v>202453.416</v>
      </c>
      <c r="U194" s="147">
        <v>93</v>
      </c>
      <c r="V194" s="148">
        <v>82</v>
      </c>
      <c r="W194" s="143">
        <v>30470</v>
      </c>
      <c r="X194" s="144">
        <v>468</v>
      </c>
      <c r="Y194" s="145">
        <v>414</v>
      </c>
      <c r="Z194" s="146">
        <v>141</v>
      </c>
      <c r="AA194" s="149">
        <v>356</v>
      </c>
      <c r="AB194" s="141">
        <v>0</v>
      </c>
      <c r="AC194" s="150">
        <v>100</v>
      </c>
      <c r="AD194" s="151">
        <v>0</v>
      </c>
    </row>
    <row r="195" spans="1:30" s="3" customFormat="1" ht="18.75" customHeight="1">
      <c r="A195" s="137">
        <v>193</v>
      </c>
      <c r="B195" s="139" t="s">
        <v>777</v>
      </c>
      <c r="C195" s="140" t="s">
        <v>3056</v>
      </c>
      <c r="D195" s="141">
        <v>166</v>
      </c>
      <c r="E195" s="143">
        <v>2923739.0320000001</v>
      </c>
      <c r="F195" s="144">
        <v>188</v>
      </c>
      <c r="G195" s="145">
        <v>165</v>
      </c>
      <c r="H195" s="146">
        <v>3425121.6910000001</v>
      </c>
      <c r="I195" s="147">
        <v>260</v>
      </c>
      <c r="J195" s="148">
        <v>230</v>
      </c>
      <c r="K195" s="143">
        <v>696127.94099999999</v>
      </c>
      <c r="L195" s="144">
        <v>217</v>
      </c>
      <c r="M195" s="145">
        <v>189</v>
      </c>
      <c r="N195" s="146">
        <v>936163.59100000001</v>
      </c>
      <c r="O195" s="147">
        <v>227</v>
      </c>
      <c r="P195" s="148">
        <v>193</v>
      </c>
      <c r="Q195" s="143">
        <v>2338789.6540000001</v>
      </c>
      <c r="R195" s="144">
        <v>329</v>
      </c>
      <c r="S195" s="145">
        <v>301</v>
      </c>
      <c r="T195" s="146">
        <v>110760.764</v>
      </c>
      <c r="U195" s="147">
        <v>149</v>
      </c>
      <c r="V195" s="148">
        <v>135</v>
      </c>
      <c r="W195" s="143">
        <v>19600</v>
      </c>
      <c r="X195" s="144">
        <v>113</v>
      </c>
      <c r="Y195" s="145">
        <v>79</v>
      </c>
      <c r="Z195" s="146">
        <v>1063</v>
      </c>
      <c r="AA195" s="149">
        <v>321</v>
      </c>
      <c r="AB195" s="141">
        <v>0</v>
      </c>
      <c r="AC195" s="150">
        <v>100</v>
      </c>
      <c r="AD195" s="151">
        <v>0</v>
      </c>
    </row>
    <row r="196" spans="1:30" s="3" customFormat="1" ht="18.75" customHeight="1">
      <c r="A196" s="32">
        <v>194</v>
      </c>
      <c r="B196" s="34" t="s">
        <v>2809</v>
      </c>
      <c r="C196" s="35" t="s">
        <v>1054</v>
      </c>
      <c r="D196" s="45">
        <v>167</v>
      </c>
      <c r="E196" s="38">
        <v>2916644.0290000001</v>
      </c>
      <c r="F196" s="39">
        <v>201</v>
      </c>
      <c r="G196" s="40">
        <v>176</v>
      </c>
      <c r="H196" s="41">
        <v>3232563.5750000002</v>
      </c>
      <c r="I196" s="42">
        <v>264</v>
      </c>
      <c r="J196" s="43">
        <v>233</v>
      </c>
      <c r="K196" s="38">
        <v>682403.50199999998</v>
      </c>
      <c r="L196" s="39">
        <v>368</v>
      </c>
      <c r="M196" s="40">
        <v>334</v>
      </c>
      <c r="N196" s="41">
        <v>366766</v>
      </c>
      <c r="O196" s="42">
        <v>271</v>
      </c>
      <c r="P196" s="43">
        <v>230</v>
      </c>
      <c r="Q196" s="38">
        <v>1908945</v>
      </c>
      <c r="R196" s="39">
        <v>467</v>
      </c>
      <c r="S196" s="40">
        <v>432</v>
      </c>
      <c r="T196" s="62" t="s">
        <v>3052</v>
      </c>
      <c r="U196" s="42">
        <v>118</v>
      </c>
      <c r="V196" s="43">
        <v>106</v>
      </c>
      <c r="W196" s="38">
        <v>24853</v>
      </c>
      <c r="X196" s="39">
        <v>417</v>
      </c>
      <c r="Y196" s="40">
        <v>363</v>
      </c>
      <c r="Z196" s="41">
        <v>225</v>
      </c>
      <c r="AA196" s="108">
        <v>383</v>
      </c>
      <c r="AB196" s="45">
        <v>0</v>
      </c>
      <c r="AC196" s="37">
        <v>0</v>
      </c>
      <c r="AD196" s="46">
        <v>100</v>
      </c>
    </row>
    <row r="197" spans="1:30" s="3" customFormat="1" ht="18.75" customHeight="1">
      <c r="A197" s="48">
        <v>195</v>
      </c>
      <c r="B197" s="50" t="s">
        <v>1640</v>
      </c>
      <c r="C197" s="51" t="s">
        <v>1939</v>
      </c>
      <c r="D197" s="52">
        <v>168</v>
      </c>
      <c r="E197" s="54">
        <v>2915056.5630000001</v>
      </c>
      <c r="F197" s="55">
        <v>198</v>
      </c>
      <c r="G197" s="56">
        <v>173</v>
      </c>
      <c r="H197" s="57">
        <v>3261568.5120000001</v>
      </c>
      <c r="I197" s="58">
        <v>232</v>
      </c>
      <c r="J197" s="59">
        <v>203</v>
      </c>
      <c r="K197" s="54">
        <v>804750.73</v>
      </c>
      <c r="L197" s="55">
        <v>153</v>
      </c>
      <c r="M197" s="56">
        <v>131</v>
      </c>
      <c r="N197" s="57">
        <v>1388973.5649999999</v>
      </c>
      <c r="O197" s="58">
        <v>106</v>
      </c>
      <c r="P197" s="59">
        <v>85</v>
      </c>
      <c r="Q197" s="54">
        <v>4479354.2529999996</v>
      </c>
      <c r="R197" s="55">
        <v>224</v>
      </c>
      <c r="S197" s="56">
        <v>201</v>
      </c>
      <c r="T197" s="57">
        <v>255995.96900000001</v>
      </c>
      <c r="U197" s="58">
        <v>99</v>
      </c>
      <c r="V197" s="59">
        <v>88</v>
      </c>
      <c r="W197" s="54">
        <v>28723</v>
      </c>
      <c r="X197" s="55">
        <v>53</v>
      </c>
      <c r="Y197" s="56">
        <v>28</v>
      </c>
      <c r="Z197" s="57">
        <v>1831</v>
      </c>
      <c r="AA197" s="109">
        <v>311</v>
      </c>
      <c r="AB197" s="52">
        <v>0</v>
      </c>
      <c r="AC197" s="60">
        <v>100</v>
      </c>
      <c r="AD197" s="61">
        <v>0</v>
      </c>
    </row>
    <row r="198" spans="1:30" s="3" customFormat="1" ht="18.75" customHeight="1">
      <c r="A198" s="167">
        <v>196</v>
      </c>
      <c r="B198" s="169" t="s">
        <v>186</v>
      </c>
      <c r="C198" s="170" t="s">
        <v>3056</v>
      </c>
      <c r="D198" s="171">
        <v>169</v>
      </c>
      <c r="E198" s="173">
        <v>2908659.3990000002</v>
      </c>
      <c r="F198" s="174">
        <v>15</v>
      </c>
      <c r="G198" s="175">
        <v>8</v>
      </c>
      <c r="H198" s="176">
        <v>24211546.09</v>
      </c>
      <c r="I198" s="177">
        <v>160</v>
      </c>
      <c r="J198" s="178">
        <v>134</v>
      </c>
      <c r="K198" s="173">
        <v>1236308.4180000001</v>
      </c>
      <c r="L198" s="174">
        <v>189</v>
      </c>
      <c r="M198" s="175">
        <v>165</v>
      </c>
      <c r="N198" s="176">
        <v>1074903.18</v>
      </c>
      <c r="O198" s="177">
        <v>184</v>
      </c>
      <c r="P198" s="178">
        <v>155</v>
      </c>
      <c r="Q198" s="173">
        <v>2852353.7009999999</v>
      </c>
      <c r="R198" s="174">
        <v>150</v>
      </c>
      <c r="S198" s="175">
        <v>130</v>
      </c>
      <c r="T198" s="176">
        <v>486531.63299999997</v>
      </c>
      <c r="U198" s="177" t="s">
        <v>3052</v>
      </c>
      <c r="V198" s="178" t="s">
        <v>3052</v>
      </c>
      <c r="W198" s="184" t="s">
        <v>3052</v>
      </c>
      <c r="X198" s="174">
        <v>409</v>
      </c>
      <c r="Y198" s="175">
        <v>355</v>
      </c>
      <c r="Z198" s="176">
        <v>242</v>
      </c>
      <c r="AA198" s="179">
        <v>354</v>
      </c>
      <c r="AB198" s="171">
        <v>0</v>
      </c>
      <c r="AC198" s="180">
        <v>0</v>
      </c>
      <c r="AD198" s="181">
        <v>100</v>
      </c>
    </row>
    <row r="199" spans="1:30" s="3" customFormat="1" ht="18.75" customHeight="1">
      <c r="A199" s="137">
        <v>197</v>
      </c>
      <c r="B199" s="139" t="s">
        <v>2810</v>
      </c>
      <c r="C199" s="140" t="s">
        <v>3056</v>
      </c>
      <c r="D199" s="141">
        <v>170</v>
      </c>
      <c r="E199" s="143">
        <v>2906119.273</v>
      </c>
      <c r="F199" s="144">
        <v>226</v>
      </c>
      <c r="G199" s="145">
        <v>199</v>
      </c>
      <c r="H199" s="146">
        <v>2921917.53</v>
      </c>
      <c r="I199" s="147">
        <v>131</v>
      </c>
      <c r="J199" s="148">
        <v>107</v>
      </c>
      <c r="K199" s="143">
        <v>1468930.547</v>
      </c>
      <c r="L199" s="144">
        <v>190</v>
      </c>
      <c r="M199" s="145">
        <v>166</v>
      </c>
      <c r="N199" s="146">
        <v>1052018.284</v>
      </c>
      <c r="O199" s="147">
        <v>180</v>
      </c>
      <c r="P199" s="148">
        <v>151</v>
      </c>
      <c r="Q199" s="143">
        <v>2939636.7650000001</v>
      </c>
      <c r="R199" s="144">
        <v>161</v>
      </c>
      <c r="S199" s="145">
        <v>141</v>
      </c>
      <c r="T199" s="146">
        <v>452790.35200000001</v>
      </c>
      <c r="U199" s="147">
        <v>159</v>
      </c>
      <c r="V199" s="148">
        <v>145</v>
      </c>
      <c r="W199" s="143">
        <v>17418</v>
      </c>
      <c r="X199" s="144">
        <v>97</v>
      </c>
      <c r="Y199" s="145">
        <v>64</v>
      </c>
      <c r="Z199" s="146">
        <v>1188</v>
      </c>
      <c r="AA199" s="149">
        <v>321</v>
      </c>
      <c r="AB199" s="141">
        <v>0</v>
      </c>
      <c r="AC199" s="150">
        <v>100</v>
      </c>
      <c r="AD199" s="151">
        <v>0</v>
      </c>
    </row>
    <row r="200" spans="1:30" s="3" customFormat="1" ht="18.75" customHeight="1">
      <c r="A200" s="137">
        <v>198</v>
      </c>
      <c r="B200" s="139" t="s">
        <v>1664</v>
      </c>
      <c r="C200" s="140" t="s">
        <v>3056</v>
      </c>
      <c r="D200" s="141">
        <v>171</v>
      </c>
      <c r="E200" s="143">
        <v>2869189.7439999999</v>
      </c>
      <c r="F200" s="144">
        <v>205</v>
      </c>
      <c r="G200" s="145">
        <v>179</v>
      </c>
      <c r="H200" s="146">
        <v>3182518.4959999998</v>
      </c>
      <c r="I200" s="147">
        <v>454</v>
      </c>
      <c r="J200" s="148">
        <v>408</v>
      </c>
      <c r="K200" s="143">
        <v>165997.17600000001</v>
      </c>
      <c r="L200" s="144">
        <v>317</v>
      </c>
      <c r="M200" s="145">
        <v>284</v>
      </c>
      <c r="N200" s="146">
        <v>493376.03</v>
      </c>
      <c r="O200" s="147">
        <v>281</v>
      </c>
      <c r="P200" s="148">
        <v>240</v>
      </c>
      <c r="Q200" s="143">
        <v>1817344.098</v>
      </c>
      <c r="R200" s="144">
        <v>394</v>
      </c>
      <c r="S200" s="145">
        <v>365</v>
      </c>
      <c r="T200" s="146">
        <v>40806.976999999999</v>
      </c>
      <c r="U200" s="147">
        <v>61</v>
      </c>
      <c r="V200" s="148">
        <v>52</v>
      </c>
      <c r="W200" s="143">
        <v>43419</v>
      </c>
      <c r="X200" s="144">
        <v>404</v>
      </c>
      <c r="Y200" s="145">
        <v>350</v>
      </c>
      <c r="Z200" s="146">
        <v>250</v>
      </c>
      <c r="AA200" s="149">
        <v>371</v>
      </c>
      <c r="AB200" s="141">
        <v>0</v>
      </c>
      <c r="AC200" s="150">
        <v>100</v>
      </c>
      <c r="AD200" s="151">
        <v>0</v>
      </c>
    </row>
    <row r="201" spans="1:30" s="3" customFormat="1" ht="18.75" customHeight="1">
      <c r="A201" s="32">
        <v>199</v>
      </c>
      <c r="B201" s="34" t="s">
        <v>2811</v>
      </c>
      <c r="C201" s="35" t="s">
        <v>3054</v>
      </c>
      <c r="D201" s="45">
        <v>28</v>
      </c>
      <c r="E201" s="38">
        <v>2868443.01</v>
      </c>
      <c r="F201" s="39">
        <v>232</v>
      </c>
      <c r="G201" s="40">
        <v>28</v>
      </c>
      <c r="H201" s="41">
        <v>2870987.2510000002</v>
      </c>
      <c r="I201" s="42">
        <v>47</v>
      </c>
      <c r="J201" s="43">
        <v>14</v>
      </c>
      <c r="K201" s="38">
        <v>2928702.602</v>
      </c>
      <c r="L201" s="39">
        <v>100</v>
      </c>
      <c r="M201" s="40">
        <v>17</v>
      </c>
      <c r="N201" s="41">
        <v>2137870.1329999999</v>
      </c>
      <c r="O201" s="42">
        <v>235</v>
      </c>
      <c r="P201" s="43">
        <v>35</v>
      </c>
      <c r="Q201" s="38">
        <v>2246419.554</v>
      </c>
      <c r="R201" s="39">
        <v>33</v>
      </c>
      <c r="S201" s="40">
        <v>14</v>
      </c>
      <c r="T201" s="41">
        <v>2028101.524</v>
      </c>
      <c r="U201" s="42" t="s">
        <v>3052</v>
      </c>
      <c r="V201" s="43" t="s">
        <v>3052</v>
      </c>
      <c r="W201" s="44" t="s">
        <v>3052</v>
      </c>
      <c r="X201" s="39">
        <v>156</v>
      </c>
      <c r="Y201" s="40">
        <v>42</v>
      </c>
      <c r="Z201" s="41">
        <v>822</v>
      </c>
      <c r="AA201" s="108">
        <v>210</v>
      </c>
      <c r="AB201" s="45">
        <v>100</v>
      </c>
      <c r="AC201" s="37">
        <v>0</v>
      </c>
      <c r="AD201" s="46">
        <v>0</v>
      </c>
    </row>
    <row r="202" spans="1:30" s="3" customFormat="1" ht="18.75" customHeight="1">
      <c r="A202" s="152">
        <v>200</v>
      </c>
      <c r="B202" s="154" t="s">
        <v>775</v>
      </c>
      <c r="C202" s="155" t="s">
        <v>3056</v>
      </c>
      <c r="D202" s="156">
        <v>172</v>
      </c>
      <c r="E202" s="158">
        <v>2868187.2069999999</v>
      </c>
      <c r="F202" s="159">
        <v>210</v>
      </c>
      <c r="G202" s="160">
        <v>184</v>
      </c>
      <c r="H202" s="161">
        <v>3110558.2579999999</v>
      </c>
      <c r="I202" s="162">
        <v>128</v>
      </c>
      <c r="J202" s="163">
        <v>104</v>
      </c>
      <c r="K202" s="158">
        <v>1487208.8629999999</v>
      </c>
      <c r="L202" s="159">
        <v>257</v>
      </c>
      <c r="M202" s="160">
        <v>226</v>
      </c>
      <c r="N202" s="161">
        <v>750985.43500000006</v>
      </c>
      <c r="O202" s="162">
        <v>239</v>
      </c>
      <c r="P202" s="163">
        <v>204</v>
      </c>
      <c r="Q202" s="158">
        <v>2220966.2069999999</v>
      </c>
      <c r="R202" s="159">
        <v>128</v>
      </c>
      <c r="S202" s="160">
        <v>108</v>
      </c>
      <c r="T202" s="161">
        <v>582541.81700000004</v>
      </c>
      <c r="U202" s="162">
        <v>166</v>
      </c>
      <c r="V202" s="163">
        <v>152</v>
      </c>
      <c r="W202" s="158">
        <v>16726</v>
      </c>
      <c r="X202" s="159">
        <v>174</v>
      </c>
      <c r="Y202" s="160">
        <v>130</v>
      </c>
      <c r="Z202" s="161">
        <v>770</v>
      </c>
      <c r="AA202" s="164">
        <v>383</v>
      </c>
      <c r="AB202" s="156">
        <v>0</v>
      </c>
      <c r="AC202" s="165">
        <v>100</v>
      </c>
      <c r="AD202" s="166">
        <v>0</v>
      </c>
    </row>
    <row r="203" spans="1:30" s="3" customFormat="1" ht="18.75" customHeight="1">
      <c r="A203" s="167">
        <v>201</v>
      </c>
      <c r="B203" s="169" t="s">
        <v>3278</v>
      </c>
      <c r="C203" s="170" t="s">
        <v>3056</v>
      </c>
      <c r="D203" s="171">
        <v>173</v>
      </c>
      <c r="E203" s="173">
        <v>2853783.301</v>
      </c>
      <c r="F203" s="174">
        <v>234</v>
      </c>
      <c r="G203" s="175">
        <v>206</v>
      </c>
      <c r="H203" s="176">
        <v>2858619.588</v>
      </c>
      <c r="I203" s="177">
        <v>140</v>
      </c>
      <c r="J203" s="178">
        <v>116</v>
      </c>
      <c r="K203" s="173">
        <v>1337108.7560000001</v>
      </c>
      <c r="L203" s="174">
        <v>133</v>
      </c>
      <c r="M203" s="175">
        <v>113</v>
      </c>
      <c r="N203" s="176">
        <v>1559068.4339999999</v>
      </c>
      <c r="O203" s="177">
        <v>257</v>
      </c>
      <c r="P203" s="178">
        <v>218</v>
      </c>
      <c r="Q203" s="173">
        <v>2045158.1</v>
      </c>
      <c r="R203" s="174">
        <v>56</v>
      </c>
      <c r="S203" s="175">
        <v>38</v>
      </c>
      <c r="T203" s="176">
        <v>1271037.5109999999</v>
      </c>
      <c r="U203" s="177">
        <v>302</v>
      </c>
      <c r="V203" s="178">
        <v>282</v>
      </c>
      <c r="W203" s="173">
        <v>4028</v>
      </c>
      <c r="X203" s="174">
        <v>353</v>
      </c>
      <c r="Y203" s="175">
        <v>300</v>
      </c>
      <c r="Z203" s="176">
        <v>328</v>
      </c>
      <c r="AA203" s="179">
        <v>321</v>
      </c>
      <c r="AB203" s="171">
        <v>0</v>
      </c>
      <c r="AC203" s="180">
        <v>100</v>
      </c>
      <c r="AD203" s="181">
        <v>0</v>
      </c>
    </row>
    <row r="204" spans="1:30" s="3" customFormat="1" ht="18.75" customHeight="1">
      <c r="A204" s="32">
        <v>202</v>
      </c>
      <c r="B204" s="34" t="s">
        <v>2812</v>
      </c>
      <c r="C204" s="35" t="s">
        <v>1054</v>
      </c>
      <c r="D204" s="45">
        <v>174</v>
      </c>
      <c r="E204" s="38">
        <v>2844966.8829999999</v>
      </c>
      <c r="F204" s="39">
        <v>179</v>
      </c>
      <c r="G204" s="40">
        <v>157</v>
      </c>
      <c r="H204" s="41">
        <v>3573744.3459999999</v>
      </c>
      <c r="I204" s="42">
        <v>328</v>
      </c>
      <c r="J204" s="43">
        <v>294</v>
      </c>
      <c r="K204" s="38">
        <v>500157.42599999998</v>
      </c>
      <c r="L204" s="39">
        <v>225</v>
      </c>
      <c r="M204" s="40">
        <v>197</v>
      </c>
      <c r="N204" s="41">
        <v>890289.799</v>
      </c>
      <c r="O204" s="42">
        <v>166</v>
      </c>
      <c r="P204" s="43">
        <v>137</v>
      </c>
      <c r="Q204" s="38">
        <v>3116913.2059999998</v>
      </c>
      <c r="R204" s="39">
        <v>211</v>
      </c>
      <c r="S204" s="40">
        <v>190</v>
      </c>
      <c r="T204" s="41">
        <v>287924.88400000002</v>
      </c>
      <c r="U204" s="42">
        <v>49</v>
      </c>
      <c r="V204" s="43">
        <v>41</v>
      </c>
      <c r="W204" s="38">
        <v>54091</v>
      </c>
      <c r="X204" s="39">
        <v>158</v>
      </c>
      <c r="Y204" s="40">
        <v>116</v>
      </c>
      <c r="Z204" s="41">
        <v>810</v>
      </c>
      <c r="AA204" s="108">
        <v>321</v>
      </c>
      <c r="AB204" s="45">
        <v>0</v>
      </c>
      <c r="AC204" s="37">
        <v>100</v>
      </c>
      <c r="AD204" s="46">
        <v>0</v>
      </c>
    </row>
    <row r="205" spans="1:30" s="3" customFormat="1" ht="18.75" customHeight="1">
      <c r="A205" s="32">
        <v>203</v>
      </c>
      <c r="B205" s="34" t="s">
        <v>2642</v>
      </c>
      <c r="C205" s="35" t="s">
        <v>404</v>
      </c>
      <c r="D205" s="45">
        <v>175</v>
      </c>
      <c r="E205" s="38">
        <v>2842744.0269999998</v>
      </c>
      <c r="F205" s="39">
        <v>235</v>
      </c>
      <c r="G205" s="40">
        <v>207</v>
      </c>
      <c r="H205" s="41">
        <v>2844427.7609999999</v>
      </c>
      <c r="I205" s="42">
        <v>136</v>
      </c>
      <c r="J205" s="43">
        <v>112</v>
      </c>
      <c r="K205" s="38">
        <v>1391289.6310000001</v>
      </c>
      <c r="L205" s="39">
        <v>50</v>
      </c>
      <c r="M205" s="40">
        <v>37</v>
      </c>
      <c r="N205" s="41">
        <v>3232235.01</v>
      </c>
      <c r="O205" s="42">
        <v>121</v>
      </c>
      <c r="P205" s="43">
        <v>100</v>
      </c>
      <c r="Q205" s="38">
        <v>3911727.2489999998</v>
      </c>
      <c r="R205" s="39">
        <v>87</v>
      </c>
      <c r="S205" s="40">
        <v>68</v>
      </c>
      <c r="T205" s="41">
        <v>856871.32</v>
      </c>
      <c r="U205" s="42">
        <v>369</v>
      </c>
      <c r="V205" s="43">
        <v>344</v>
      </c>
      <c r="W205" s="38">
        <v>1095</v>
      </c>
      <c r="X205" s="39">
        <v>392</v>
      </c>
      <c r="Y205" s="40">
        <v>338</v>
      </c>
      <c r="Z205" s="41">
        <v>273</v>
      </c>
      <c r="AA205" s="108">
        <v>369</v>
      </c>
      <c r="AB205" s="45">
        <v>0</v>
      </c>
      <c r="AC205" s="37">
        <v>100</v>
      </c>
      <c r="AD205" s="46">
        <v>0</v>
      </c>
    </row>
    <row r="206" spans="1:30" s="3" customFormat="1" ht="18.75" customHeight="1">
      <c r="A206" s="137">
        <v>204</v>
      </c>
      <c r="B206" s="139" t="s">
        <v>1625</v>
      </c>
      <c r="C206" s="140" t="s">
        <v>3056</v>
      </c>
      <c r="D206" s="141">
        <v>176</v>
      </c>
      <c r="E206" s="143">
        <v>2841595.9849999999</v>
      </c>
      <c r="F206" s="144">
        <v>214</v>
      </c>
      <c r="G206" s="145">
        <v>188</v>
      </c>
      <c r="H206" s="146">
        <v>3060219.963</v>
      </c>
      <c r="I206" s="147">
        <v>138</v>
      </c>
      <c r="J206" s="148">
        <v>114</v>
      </c>
      <c r="K206" s="143">
        <v>1354017.308</v>
      </c>
      <c r="L206" s="144">
        <v>168</v>
      </c>
      <c r="M206" s="145">
        <v>145</v>
      </c>
      <c r="N206" s="146">
        <v>1259471.862</v>
      </c>
      <c r="O206" s="147">
        <v>234</v>
      </c>
      <c r="P206" s="148">
        <v>200</v>
      </c>
      <c r="Q206" s="143">
        <v>2257901.8829999999</v>
      </c>
      <c r="R206" s="144">
        <v>129</v>
      </c>
      <c r="S206" s="145">
        <v>109</v>
      </c>
      <c r="T206" s="146">
        <v>580384.62699999998</v>
      </c>
      <c r="U206" s="147">
        <v>112</v>
      </c>
      <c r="V206" s="148">
        <v>100</v>
      </c>
      <c r="W206" s="143">
        <v>25774</v>
      </c>
      <c r="X206" s="144">
        <v>91</v>
      </c>
      <c r="Y206" s="145">
        <v>58</v>
      </c>
      <c r="Z206" s="146">
        <v>1248</v>
      </c>
      <c r="AA206" s="149">
        <v>321</v>
      </c>
      <c r="AB206" s="141">
        <v>0</v>
      </c>
      <c r="AC206" s="150">
        <v>100</v>
      </c>
      <c r="AD206" s="151">
        <v>0</v>
      </c>
    </row>
    <row r="207" spans="1:30" s="3" customFormat="1" ht="18.75" customHeight="1">
      <c r="A207" s="48">
        <v>205</v>
      </c>
      <c r="B207" s="50" t="s">
        <v>3077</v>
      </c>
      <c r="C207" s="51" t="s">
        <v>3154</v>
      </c>
      <c r="D207" s="68">
        <v>177</v>
      </c>
      <c r="E207" s="54">
        <v>2831247.6529999999</v>
      </c>
      <c r="F207" s="55">
        <v>231</v>
      </c>
      <c r="G207" s="56">
        <v>204</v>
      </c>
      <c r="H207" s="57">
        <v>2875726.2740000002</v>
      </c>
      <c r="I207" s="58">
        <v>162</v>
      </c>
      <c r="J207" s="59">
        <v>136</v>
      </c>
      <c r="K207" s="54">
        <v>1198123.237</v>
      </c>
      <c r="L207" s="55">
        <v>267</v>
      </c>
      <c r="M207" s="56">
        <v>235</v>
      </c>
      <c r="N207" s="57">
        <v>734139.08799999999</v>
      </c>
      <c r="O207" s="58">
        <v>335</v>
      </c>
      <c r="P207" s="59">
        <v>289</v>
      </c>
      <c r="Q207" s="54">
        <v>1323551.48</v>
      </c>
      <c r="R207" s="55">
        <v>174</v>
      </c>
      <c r="S207" s="56">
        <v>153</v>
      </c>
      <c r="T207" s="57">
        <v>407803</v>
      </c>
      <c r="U207" s="58">
        <v>277</v>
      </c>
      <c r="V207" s="59">
        <v>259</v>
      </c>
      <c r="W207" s="54">
        <v>5149</v>
      </c>
      <c r="X207" s="55">
        <v>95</v>
      </c>
      <c r="Y207" s="56">
        <v>62</v>
      </c>
      <c r="Z207" s="57">
        <v>1212</v>
      </c>
      <c r="AA207" s="109">
        <v>311</v>
      </c>
      <c r="AB207" s="52">
        <v>0</v>
      </c>
      <c r="AC207" s="60">
        <v>100</v>
      </c>
      <c r="AD207" s="61">
        <v>0</v>
      </c>
    </row>
    <row r="208" spans="1:30" s="3" customFormat="1" ht="18.75" customHeight="1">
      <c r="A208" s="167">
        <v>206</v>
      </c>
      <c r="B208" s="169" t="s">
        <v>2104</v>
      </c>
      <c r="C208" s="170" t="s">
        <v>3056</v>
      </c>
      <c r="D208" s="171">
        <v>178</v>
      </c>
      <c r="E208" s="173">
        <v>2819932.9950000001</v>
      </c>
      <c r="F208" s="174">
        <v>166</v>
      </c>
      <c r="G208" s="175">
        <v>146</v>
      </c>
      <c r="H208" s="176">
        <v>3897611.12</v>
      </c>
      <c r="I208" s="177">
        <v>150</v>
      </c>
      <c r="J208" s="178">
        <v>126</v>
      </c>
      <c r="K208" s="173">
        <v>1269892.379</v>
      </c>
      <c r="L208" s="174">
        <v>206</v>
      </c>
      <c r="M208" s="175">
        <v>179</v>
      </c>
      <c r="N208" s="176">
        <v>983126</v>
      </c>
      <c r="O208" s="177">
        <v>218</v>
      </c>
      <c r="P208" s="178">
        <v>184</v>
      </c>
      <c r="Q208" s="173">
        <v>2420621</v>
      </c>
      <c r="R208" s="174">
        <v>115</v>
      </c>
      <c r="S208" s="175">
        <v>96</v>
      </c>
      <c r="T208" s="176">
        <v>646639.72699999996</v>
      </c>
      <c r="U208" s="177">
        <v>176</v>
      </c>
      <c r="V208" s="178">
        <v>162</v>
      </c>
      <c r="W208" s="173">
        <v>16196</v>
      </c>
      <c r="X208" s="174">
        <v>302</v>
      </c>
      <c r="Y208" s="175">
        <v>250</v>
      </c>
      <c r="Z208" s="176">
        <v>420</v>
      </c>
      <c r="AA208" s="179">
        <v>322</v>
      </c>
      <c r="AB208" s="171">
        <v>0</v>
      </c>
      <c r="AC208" s="180">
        <v>100</v>
      </c>
      <c r="AD208" s="181">
        <v>0</v>
      </c>
    </row>
    <row r="209" spans="1:30" s="3" customFormat="1" ht="18.75" customHeight="1">
      <c r="A209" s="32">
        <v>207</v>
      </c>
      <c r="B209" s="34" t="s">
        <v>2813</v>
      </c>
      <c r="C209" s="35" t="s">
        <v>1049</v>
      </c>
      <c r="D209" s="45">
        <v>179</v>
      </c>
      <c r="E209" s="38">
        <v>2818993.3050000002</v>
      </c>
      <c r="F209" s="39">
        <v>229</v>
      </c>
      <c r="G209" s="40">
        <v>202</v>
      </c>
      <c r="H209" s="41">
        <v>2889088.9870000002</v>
      </c>
      <c r="I209" s="42">
        <v>167</v>
      </c>
      <c r="J209" s="43">
        <v>140</v>
      </c>
      <c r="K209" s="38">
        <v>1173558.2709999999</v>
      </c>
      <c r="L209" s="39">
        <v>140</v>
      </c>
      <c r="M209" s="40">
        <v>119</v>
      </c>
      <c r="N209" s="41">
        <v>1508225.473</v>
      </c>
      <c r="O209" s="42">
        <v>245</v>
      </c>
      <c r="P209" s="43">
        <v>208</v>
      </c>
      <c r="Q209" s="38">
        <v>2198187.9389999998</v>
      </c>
      <c r="R209" s="39">
        <v>205</v>
      </c>
      <c r="S209" s="40">
        <v>184</v>
      </c>
      <c r="T209" s="41">
        <v>302725.54399999999</v>
      </c>
      <c r="U209" s="42">
        <v>234</v>
      </c>
      <c r="V209" s="43">
        <v>219</v>
      </c>
      <c r="W209" s="38">
        <v>8972</v>
      </c>
      <c r="X209" s="39">
        <v>136</v>
      </c>
      <c r="Y209" s="40">
        <v>97</v>
      </c>
      <c r="Z209" s="41">
        <v>950</v>
      </c>
      <c r="AA209" s="108">
        <v>321</v>
      </c>
      <c r="AB209" s="45">
        <v>0</v>
      </c>
      <c r="AC209" s="37">
        <v>100</v>
      </c>
      <c r="AD209" s="46">
        <v>0</v>
      </c>
    </row>
    <row r="210" spans="1:30" s="3" customFormat="1" ht="18.75" customHeight="1">
      <c r="A210" s="137">
        <v>208</v>
      </c>
      <c r="B210" s="139" t="s">
        <v>1397</v>
      </c>
      <c r="C210" s="140" t="s">
        <v>3056</v>
      </c>
      <c r="D210" s="141">
        <v>180</v>
      </c>
      <c r="E210" s="143">
        <v>2812520</v>
      </c>
      <c r="F210" s="144">
        <v>236</v>
      </c>
      <c r="G210" s="145">
        <v>208</v>
      </c>
      <c r="H210" s="146">
        <v>2837439</v>
      </c>
      <c r="I210" s="147">
        <v>222</v>
      </c>
      <c r="J210" s="148">
        <v>194</v>
      </c>
      <c r="K210" s="143">
        <v>847738</v>
      </c>
      <c r="L210" s="144" t="s">
        <v>3052</v>
      </c>
      <c r="M210" s="145" t="s">
        <v>3052</v>
      </c>
      <c r="N210" s="146">
        <v>-421326</v>
      </c>
      <c r="O210" s="147">
        <v>186</v>
      </c>
      <c r="P210" s="148">
        <v>157</v>
      </c>
      <c r="Q210" s="143">
        <v>2844110</v>
      </c>
      <c r="R210" s="144">
        <v>481</v>
      </c>
      <c r="S210" s="145">
        <v>440</v>
      </c>
      <c r="T210" s="146">
        <v>-671344</v>
      </c>
      <c r="U210" s="147">
        <v>106</v>
      </c>
      <c r="V210" s="148">
        <v>95</v>
      </c>
      <c r="W210" s="143">
        <v>28007</v>
      </c>
      <c r="X210" s="144">
        <v>72</v>
      </c>
      <c r="Y210" s="145">
        <v>40</v>
      </c>
      <c r="Z210" s="146">
        <v>1500</v>
      </c>
      <c r="AA210" s="149">
        <v>321</v>
      </c>
      <c r="AB210" s="141">
        <v>0</v>
      </c>
      <c r="AC210" s="150">
        <v>100</v>
      </c>
      <c r="AD210" s="151">
        <v>0</v>
      </c>
    </row>
    <row r="211" spans="1:30" s="3" customFormat="1" ht="18.75" customHeight="1">
      <c r="A211" s="137">
        <v>209</v>
      </c>
      <c r="B211" s="139" t="s">
        <v>713</v>
      </c>
      <c r="C211" s="140" t="s">
        <v>3056</v>
      </c>
      <c r="D211" s="141">
        <v>181</v>
      </c>
      <c r="E211" s="143">
        <v>2774312.8859999999</v>
      </c>
      <c r="F211" s="144">
        <v>194</v>
      </c>
      <c r="G211" s="145">
        <v>169</v>
      </c>
      <c r="H211" s="146">
        <v>3342710.9939999999</v>
      </c>
      <c r="I211" s="147">
        <v>107</v>
      </c>
      <c r="J211" s="148">
        <v>84</v>
      </c>
      <c r="K211" s="143">
        <v>1674399.5190000001</v>
      </c>
      <c r="L211" s="144">
        <v>63</v>
      </c>
      <c r="M211" s="145">
        <v>49</v>
      </c>
      <c r="N211" s="146">
        <v>2880172.2089999998</v>
      </c>
      <c r="O211" s="147">
        <v>119</v>
      </c>
      <c r="P211" s="148">
        <v>98</v>
      </c>
      <c r="Q211" s="143">
        <v>3935246.0589999999</v>
      </c>
      <c r="R211" s="144">
        <v>188</v>
      </c>
      <c r="S211" s="145">
        <v>167</v>
      </c>
      <c r="T211" s="146">
        <v>366325.81599999999</v>
      </c>
      <c r="U211" s="147">
        <v>319</v>
      </c>
      <c r="V211" s="148">
        <v>299</v>
      </c>
      <c r="W211" s="143">
        <v>3301</v>
      </c>
      <c r="X211" s="144">
        <v>226</v>
      </c>
      <c r="Y211" s="145">
        <v>180</v>
      </c>
      <c r="Z211" s="146">
        <v>601</v>
      </c>
      <c r="AA211" s="149">
        <v>352</v>
      </c>
      <c r="AB211" s="141">
        <v>0</v>
      </c>
      <c r="AC211" s="150">
        <v>100</v>
      </c>
      <c r="AD211" s="151">
        <v>0</v>
      </c>
    </row>
    <row r="212" spans="1:30" s="3" customFormat="1" ht="18.75" customHeight="1">
      <c r="A212" s="152">
        <v>210</v>
      </c>
      <c r="B212" s="154" t="s">
        <v>182</v>
      </c>
      <c r="C212" s="155" t="s">
        <v>3056</v>
      </c>
      <c r="D212" s="156">
        <v>182</v>
      </c>
      <c r="E212" s="158">
        <v>2758361.8229999999</v>
      </c>
      <c r="F212" s="159">
        <v>195</v>
      </c>
      <c r="G212" s="160">
        <v>170</v>
      </c>
      <c r="H212" s="161">
        <v>3329366.122</v>
      </c>
      <c r="I212" s="162" t="s">
        <v>3052</v>
      </c>
      <c r="J212" s="163" t="s">
        <v>3052</v>
      </c>
      <c r="K212" s="158">
        <v>-7925.61</v>
      </c>
      <c r="L212" s="159">
        <v>477</v>
      </c>
      <c r="M212" s="160">
        <v>434</v>
      </c>
      <c r="N212" s="161">
        <v>38288.108</v>
      </c>
      <c r="O212" s="162">
        <v>209</v>
      </c>
      <c r="P212" s="163">
        <v>176</v>
      </c>
      <c r="Q212" s="158">
        <v>2520837.2710000002</v>
      </c>
      <c r="R212" s="159">
        <v>456</v>
      </c>
      <c r="S212" s="160">
        <v>424</v>
      </c>
      <c r="T212" s="207" t="s">
        <v>3052</v>
      </c>
      <c r="U212" s="162">
        <v>44</v>
      </c>
      <c r="V212" s="163">
        <v>36</v>
      </c>
      <c r="W212" s="158">
        <v>56485</v>
      </c>
      <c r="X212" s="159">
        <v>137</v>
      </c>
      <c r="Y212" s="160">
        <v>98</v>
      </c>
      <c r="Z212" s="161">
        <v>950</v>
      </c>
      <c r="AA212" s="164">
        <v>311</v>
      </c>
      <c r="AB212" s="156">
        <v>0</v>
      </c>
      <c r="AC212" s="165">
        <v>100</v>
      </c>
      <c r="AD212" s="166">
        <v>0</v>
      </c>
    </row>
    <row r="213" spans="1:30" s="3" customFormat="1" ht="18.75" customHeight="1">
      <c r="A213" s="18">
        <v>211</v>
      </c>
      <c r="B213" s="20" t="s">
        <v>2814</v>
      </c>
      <c r="C213" s="21" t="s">
        <v>1061</v>
      </c>
      <c r="D213" s="22">
        <v>183</v>
      </c>
      <c r="E213" s="24">
        <v>2749765.28</v>
      </c>
      <c r="F213" s="25">
        <v>239</v>
      </c>
      <c r="G213" s="26">
        <v>211</v>
      </c>
      <c r="H213" s="27">
        <v>2757877.8539999998</v>
      </c>
      <c r="I213" s="28">
        <v>249</v>
      </c>
      <c r="J213" s="29">
        <v>219</v>
      </c>
      <c r="K213" s="24">
        <v>734784.78099999996</v>
      </c>
      <c r="L213" s="25">
        <v>284</v>
      </c>
      <c r="M213" s="26">
        <v>251</v>
      </c>
      <c r="N213" s="27">
        <v>656411.67700000003</v>
      </c>
      <c r="O213" s="28">
        <v>260</v>
      </c>
      <c r="P213" s="29">
        <v>221</v>
      </c>
      <c r="Q213" s="24">
        <v>1991108.6969999999</v>
      </c>
      <c r="R213" s="25">
        <v>360</v>
      </c>
      <c r="S213" s="26">
        <v>331</v>
      </c>
      <c r="T213" s="27">
        <v>75207.009999999995</v>
      </c>
      <c r="U213" s="28">
        <v>175</v>
      </c>
      <c r="V213" s="29">
        <v>161</v>
      </c>
      <c r="W213" s="24">
        <v>16236</v>
      </c>
      <c r="X213" s="25">
        <v>268</v>
      </c>
      <c r="Y213" s="26">
        <v>218</v>
      </c>
      <c r="Z213" s="27">
        <v>486</v>
      </c>
      <c r="AA213" s="107">
        <v>313</v>
      </c>
      <c r="AB213" s="22">
        <v>0</v>
      </c>
      <c r="AC213" s="30">
        <v>100</v>
      </c>
      <c r="AD213" s="31">
        <v>0</v>
      </c>
    </row>
    <row r="214" spans="1:30" s="3" customFormat="1" ht="18.75" customHeight="1">
      <c r="A214" s="32">
        <v>212</v>
      </c>
      <c r="B214" s="34" t="s">
        <v>2815</v>
      </c>
      <c r="C214" s="35" t="s">
        <v>3051</v>
      </c>
      <c r="D214" s="45">
        <v>184</v>
      </c>
      <c r="E214" s="38">
        <v>2718642.1749999998</v>
      </c>
      <c r="F214" s="39">
        <v>215</v>
      </c>
      <c r="G214" s="40">
        <v>189</v>
      </c>
      <c r="H214" s="41">
        <v>3059696.53</v>
      </c>
      <c r="I214" s="42">
        <v>235</v>
      </c>
      <c r="J214" s="43">
        <v>206</v>
      </c>
      <c r="K214" s="38">
        <v>786314.13100000005</v>
      </c>
      <c r="L214" s="39">
        <v>309</v>
      </c>
      <c r="M214" s="40">
        <v>276</v>
      </c>
      <c r="N214" s="41">
        <v>532954.11300000001</v>
      </c>
      <c r="O214" s="42">
        <v>346</v>
      </c>
      <c r="P214" s="43">
        <v>300</v>
      </c>
      <c r="Q214" s="38">
        <v>1267073.541</v>
      </c>
      <c r="R214" s="39">
        <v>272</v>
      </c>
      <c r="S214" s="40">
        <v>246</v>
      </c>
      <c r="T214" s="41">
        <v>163986.18700000001</v>
      </c>
      <c r="U214" s="42">
        <v>187</v>
      </c>
      <c r="V214" s="43">
        <v>173</v>
      </c>
      <c r="W214" s="38">
        <v>14856</v>
      </c>
      <c r="X214" s="39">
        <v>260</v>
      </c>
      <c r="Y214" s="40">
        <v>212</v>
      </c>
      <c r="Z214" s="41">
        <v>501</v>
      </c>
      <c r="AA214" s="108">
        <v>381</v>
      </c>
      <c r="AB214" s="45">
        <v>42</v>
      </c>
      <c r="AC214" s="37">
        <v>58</v>
      </c>
      <c r="AD214" s="46">
        <v>0</v>
      </c>
    </row>
    <row r="215" spans="1:30" s="3" customFormat="1" ht="18.75" customHeight="1">
      <c r="A215" s="137">
        <v>213</v>
      </c>
      <c r="B215" s="139" t="s">
        <v>281</v>
      </c>
      <c r="C215" s="140" t="s">
        <v>3056</v>
      </c>
      <c r="D215" s="141">
        <v>185</v>
      </c>
      <c r="E215" s="143">
        <v>2701867.7930000001</v>
      </c>
      <c r="F215" s="144">
        <v>131</v>
      </c>
      <c r="G215" s="145">
        <v>114</v>
      </c>
      <c r="H215" s="146">
        <v>5017367.7079999996</v>
      </c>
      <c r="I215" s="147">
        <v>124</v>
      </c>
      <c r="J215" s="148">
        <v>100</v>
      </c>
      <c r="K215" s="143">
        <v>1536046.3929999999</v>
      </c>
      <c r="L215" s="144">
        <v>126</v>
      </c>
      <c r="M215" s="145">
        <v>106</v>
      </c>
      <c r="N215" s="146">
        <v>1650770.4110000001</v>
      </c>
      <c r="O215" s="147">
        <v>162</v>
      </c>
      <c r="P215" s="148">
        <v>134</v>
      </c>
      <c r="Q215" s="143">
        <v>3140080.7119999998</v>
      </c>
      <c r="R215" s="144">
        <v>58</v>
      </c>
      <c r="S215" s="145">
        <v>40</v>
      </c>
      <c r="T215" s="146">
        <v>1211823.0009999999</v>
      </c>
      <c r="U215" s="147">
        <v>365</v>
      </c>
      <c r="V215" s="148">
        <v>340</v>
      </c>
      <c r="W215" s="143">
        <v>1252</v>
      </c>
      <c r="X215" s="144">
        <v>221</v>
      </c>
      <c r="Y215" s="145">
        <v>175</v>
      </c>
      <c r="Z215" s="146">
        <v>623</v>
      </c>
      <c r="AA215" s="149">
        <v>382</v>
      </c>
      <c r="AB215" s="141">
        <v>0</v>
      </c>
      <c r="AC215" s="150">
        <v>100</v>
      </c>
      <c r="AD215" s="151">
        <v>0</v>
      </c>
    </row>
    <row r="216" spans="1:30" s="3" customFormat="1" ht="18.75" customHeight="1">
      <c r="A216" s="32">
        <v>214</v>
      </c>
      <c r="B216" s="34" t="s">
        <v>521</v>
      </c>
      <c r="C216" s="35" t="s">
        <v>3054</v>
      </c>
      <c r="D216" s="45">
        <v>29</v>
      </c>
      <c r="E216" s="38">
        <v>2670612.3169999998</v>
      </c>
      <c r="F216" s="39">
        <v>243</v>
      </c>
      <c r="G216" s="40">
        <v>29</v>
      </c>
      <c r="H216" s="41">
        <v>2681741.8820000002</v>
      </c>
      <c r="I216" s="42">
        <v>271</v>
      </c>
      <c r="J216" s="43">
        <v>32</v>
      </c>
      <c r="K216" s="38">
        <v>657040.31900000002</v>
      </c>
      <c r="L216" s="39" t="s">
        <v>3052</v>
      </c>
      <c r="M216" s="40" t="s">
        <v>3052</v>
      </c>
      <c r="N216" s="41">
        <v>-1487732.6329999999</v>
      </c>
      <c r="O216" s="42">
        <v>200</v>
      </c>
      <c r="P216" s="43">
        <v>32</v>
      </c>
      <c r="Q216" s="38">
        <v>2646068.2069999999</v>
      </c>
      <c r="R216" s="39">
        <v>486</v>
      </c>
      <c r="S216" s="40">
        <v>42</v>
      </c>
      <c r="T216" s="41">
        <v>-877335</v>
      </c>
      <c r="U216" s="42" t="s">
        <v>3052</v>
      </c>
      <c r="V216" s="43" t="s">
        <v>3052</v>
      </c>
      <c r="W216" s="44" t="s">
        <v>3052</v>
      </c>
      <c r="X216" s="39">
        <v>13</v>
      </c>
      <c r="Y216" s="40">
        <v>11</v>
      </c>
      <c r="Z216" s="41">
        <v>5300</v>
      </c>
      <c r="AA216" s="108">
        <v>210</v>
      </c>
      <c r="AB216" s="45">
        <v>100</v>
      </c>
      <c r="AC216" s="37">
        <v>0</v>
      </c>
      <c r="AD216" s="46">
        <v>0</v>
      </c>
    </row>
    <row r="217" spans="1:30" s="3" customFormat="1" ht="18.75" customHeight="1">
      <c r="A217" s="152">
        <v>215</v>
      </c>
      <c r="B217" s="154" t="s">
        <v>1101</v>
      </c>
      <c r="C217" s="155" t="s">
        <v>3056</v>
      </c>
      <c r="D217" s="156">
        <v>186</v>
      </c>
      <c r="E217" s="158">
        <v>2665362</v>
      </c>
      <c r="F217" s="159">
        <v>202</v>
      </c>
      <c r="G217" s="160">
        <v>177</v>
      </c>
      <c r="H217" s="161">
        <v>3226498</v>
      </c>
      <c r="I217" s="162">
        <v>254</v>
      </c>
      <c r="J217" s="163">
        <v>224</v>
      </c>
      <c r="K217" s="158">
        <v>722251</v>
      </c>
      <c r="L217" s="159">
        <v>237</v>
      </c>
      <c r="M217" s="160">
        <v>209</v>
      </c>
      <c r="N217" s="161">
        <v>824127</v>
      </c>
      <c r="O217" s="162">
        <v>158</v>
      </c>
      <c r="P217" s="163">
        <v>130</v>
      </c>
      <c r="Q217" s="158">
        <v>3208989</v>
      </c>
      <c r="R217" s="159">
        <v>201</v>
      </c>
      <c r="S217" s="160">
        <v>180</v>
      </c>
      <c r="T217" s="161">
        <v>310899</v>
      </c>
      <c r="U217" s="162">
        <v>333</v>
      </c>
      <c r="V217" s="163">
        <v>311</v>
      </c>
      <c r="W217" s="158">
        <v>2625</v>
      </c>
      <c r="X217" s="159">
        <v>440</v>
      </c>
      <c r="Y217" s="160">
        <v>386</v>
      </c>
      <c r="Z217" s="161">
        <v>188</v>
      </c>
      <c r="AA217" s="164">
        <v>352</v>
      </c>
      <c r="AB217" s="156">
        <v>0</v>
      </c>
      <c r="AC217" s="165">
        <v>86</v>
      </c>
      <c r="AD217" s="166">
        <v>14</v>
      </c>
    </row>
    <row r="218" spans="1:30" s="3" customFormat="1" ht="18.75" customHeight="1">
      <c r="A218" s="167">
        <v>216</v>
      </c>
      <c r="B218" s="169" t="s">
        <v>522</v>
      </c>
      <c r="C218" s="170" t="s">
        <v>3056</v>
      </c>
      <c r="D218" s="171">
        <v>187</v>
      </c>
      <c r="E218" s="173">
        <v>2644661.6660000002</v>
      </c>
      <c r="F218" s="174">
        <v>8</v>
      </c>
      <c r="G218" s="175">
        <v>3</v>
      </c>
      <c r="H218" s="176">
        <v>45682345.219999999</v>
      </c>
      <c r="I218" s="177">
        <v>67</v>
      </c>
      <c r="J218" s="178">
        <v>49</v>
      </c>
      <c r="K218" s="173">
        <v>2532152.949</v>
      </c>
      <c r="L218" s="174">
        <v>184</v>
      </c>
      <c r="M218" s="175">
        <v>161</v>
      </c>
      <c r="N218" s="183" t="s">
        <v>3052</v>
      </c>
      <c r="O218" s="177">
        <v>81</v>
      </c>
      <c r="P218" s="178">
        <v>62</v>
      </c>
      <c r="Q218" s="184" t="s">
        <v>3052</v>
      </c>
      <c r="R218" s="174">
        <v>78</v>
      </c>
      <c r="S218" s="175">
        <v>59</v>
      </c>
      <c r="T218" s="183" t="s">
        <v>3052</v>
      </c>
      <c r="U218" s="177">
        <v>378</v>
      </c>
      <c r="V218" s="178">
        <v>353</v>
      </c>
      <c r="W218" s="173">
        <v>929</v>
      </c>
      <c r="X218" s="174">
        <v>303</v>
      </c>
      <c r="Y218" s="175">
        <v>251</v>
      </c>
      <c r="Z218" s="176">
        <v>419</v>
      </c>
      <c r="AA218" s="179">
        <v>354</v>
      </c>
      <c r="AB218" s="171">
        <v>0</v>
      </c>
      <c r="AC218" s="180">
        <v>0</v>
      </c>
      <c r="AD218" s="181">
        <v>100</v>
      </c>
    </row>
    <row r="219" spans="1:30" s="3" customFormat="1" ht="18.75" customHeight="1">
      <c r="A219" s="32">
        <v>217</v>
      </c>
      <c r="B219" s="34" t="s">
        <v>523</v>
      </c>
      <c r="C219" s="35" t="s">
        <v>3054</v>
      </c>
      <c r="D219" s="45">
        <v>30</v>
      </c>
      <c r="E219" s="38">
        <v>2640477.8930000002</v>
      </c>
      <c r="F219" s="39">
        <v>245</v>
      </c>
      <c r="G219" s="40">
        <v>30</v>
      </c>
      <c r="H219" s="41">
        <v>2640477.8930000002</v>
      </c>
      <c r="I219" s="42">
        <v>163</v>
      </c>
      <c r="J219" s="43">
        <v>27</v>
      </c>
      <c r="K219" s="38">
        <v>1198044.561</v>
      </c>
      <c r="L219" s="39">
        <v>351</v>
      </c>
      <c r="M219" s="40">
        <v>34</v>
      </c>
      <c r="N219" s="41">
        <v>402325.34499999997</v>
      </c>
      <c r="O219" s="42">
        <v>241</v>
      </c>
      <c r="P219" s="43">
        <v>36</v>
      </c>
      <c r="Q219" s="38">
        <v>2218085.3870000001</v>
      </c>
      <c r="R219" s="39">
        <v>216</v>
      </c>
      <c r="S219" s="40">
        <v>22</v>
      </c>
      <c r="T219" s="41">
        <v>277141.55699999997</v>
      </c>
      <c r="U219" s="42" t="s">
        <v>3052</v>
      </c>
      <c r="V219" s="43" t="s">
        <v>3052</v>
      </c>
      <c r="W219" s="44" t="s">
        <v>3052</v>
      </c>
      <c r="X219" s="39">
        <v>129</v>
      </c>
      <c r="Y219" s="40">
        <v>38</v>
      </c>
      <c r="Z219" s="41">
        <v>982</v>
      </c>
      <c r="AA219" s="108">
        <v>381</v>
      </c>
      <c r="AB219" s="45">
        <v>100</v>
      </c>
      <c r="AC219" s="37">
        <v>0</v>
      </c>
      <c r="AD219" s="46">
        <v>0</v>
      </c>
    </row>
    <row r="220" spans="1:30" s="3" customFormat="1" ht="18.75" customHeight="1">
      <c r="A220" s="32">
        <v>218</v>
      </c>
      <c r="B220" s="67" t="s">
        <v>3052</v>
      </c>
      <c r="C220" s="35" t="s">
        <v>3051</v>
      </c>
      <c r="D220" s="45">
        <v>188</v>
      </c>
      <c r="E220" s="44" t="s">
        <v>3052</v>
      </c>
      <c r="F220" s="39">
        <v>227</v>
      </c>
      <c r="G220" s="40">
        <v>200</v>
      </c>
      <c r="H220" s="62" t="s">
        <v>3052</v>
      </c>
      <c r="I220" s="42">
        <v>241</v>
      </c>
      <c r="J220" s="43">
        <v>212</v>
      </c>
      <c r="K220" s="44" t="s">
        <v>3052</v>
      </c>
      <c r="L220" s="39">
        <v>261</v>
      </c>
      <c r="M220" s="40">
        <v>229</v>
      </c>
      <c r="N220" s="62" t="s">
        <v>3052</v>
      </c>
      <c r="O220" s="42">
        <v>354</v>
      </c>
      <c r="P220" s="43">
        <v>308</v>
      </c>
      <c r="Q220" s="44" t="s">
        <v>3052</v>
      </c>
      <c r="R220" s="39">
        <v>116</v>
      </c>
      <c r="S220" s="40">
        <v>97</v>
      </c>
      <c r="T220" s="62" t="s">
        <v>3052</v>
      </c>
      <c r="U220" s="42">
        <v>113</v>
      </c>
      <c r="V220" s="43">
        <v>101</v>
      </c>
      <c r="W220" s="44" t="s">
        <v>3052</v>
      </c>
      <c r="X220" s="39">
        <v>470</v>
      </c>
      <c r="Y220" s="40">
        <v>415</v>
      </c>
      <c r="Z220" s="62" t="s">
        <v>3052</v>
      </c>
      <c r="AA220" s="108">
        <v>371</v>
      </c>
      <c r="AB220" s="45">
        <v>0</v>
      </c>
      <c r="AC220" s="37">
        <v>100</v>
      </c>
      <c r="AD220" s="46">
        <v>0</v>
      </c>
    </row>
    <row r="221" spans="1:30" s="3" customFormat="1" ht="18.75" customHeight="1">
      <c r="A221" s="137">
        <v>219</v>
      </c>
      <c r="B221" s="139" t="s">
        <v>2244</v>
      </c>
      <c r="C221" s="140" t="s">
        <v>3056</v>
      </c>
      <c r="D221" s="141">
        <v>189</v>
      </c>
      <c r="E221" s="143">
        <v>2619645</v>
      </c>
      <c r="F221" s="144">
        <v>192</v>
      </c>
      <c r="G221" s="145">
        <v>168</v>
      </c>
      <c r="H221" s="146">
        <v>3347387</v>
      </c>
      <c r="I221" s="147">
        <v>257</v>
      </c>
      <c r="J221" s="148">
        <v>227</v>
      </c>
      <c r="K221" s="143">
        <v>712576.83700000006</v>
      </c>
      <c r="L221" s="144">
        <v>201</v>
      </c>
      <c r="M221" s="145">
        <v>174</v>
      </c>
      <c r="N221" s="146">
        <v>1006548.209</v>
      </c>
      <c r="O221" s="147">
        <v>299</v>
      </c>
      <c r="P221" s="148">
        <v>255</v>
      </c>
      <c r="Q221" s="143">
        <v>1575269.591</v>
      </c>
      <c r="R221" s="144">
        <v>183</v>
      </c>
      <c r="S221" s="145">
        <v>162</v>
      </c>
      <c r="T221" s="146">
        <v>381387.30200000003</v>
      </c>
      <c r="U221" s="147" t="s">
        <v>3052</v>
      </c>
      <c r="V221" s="148" t="s">
        <v>3052</v>
      </c>
      <c r="W221" s="186" t="s">
        <v>3052</v>
      </c>
      <c r="X221" s="144">
        <v>448</v>
      </c>
      <c r="Y221" s="145">
        <v>394</v>
      </c>
      <c r="Z221" s="146">
        <v>171</v>
      </c>
      <c r="AA221" s="149">
        <v>311</v>
      </c>
      <c r="AB221" s="141">
        <v>0</v>
      </c>
      <c r="AC221" s="150">
        <v>100</v>
      </c>
      <c r="AD221" s="151">
        <v>0</v>
      </c>
    </row>
    <row r="222" spans="1:30" s="3" customFormat="1" ht="18.75" customHeight="1">
      <c r="A222" s="48">
        <v>220</v>
      </c>
      <c r="B222" s="50" t="s">
        <v>524</v>
      </c>
      <c r="C222" s="51" t="s">
        <v>88</v>
      </c>
      <c r="D222" s="52">
        <v>190</v>
      </c>
      <c r="E222" s="54">
        <v>2610995.6189999999</v>
      </c>
      <c r="F222" s="55">
        <v>244</v>
      </c>
      <c r="G222" s="56">
        <v>215</v>
      </c>
      <c r="H222" s="57">
        <v>2660055.84</v>
      </c>
      <c r="I222" s="58">
        <v>199</v>
      </c>
      <c r="J222" s="59">
        <v>172</v>
      </c>
      <c r="K222" s="54">
        <v>985193.05200000003</v>
      </c>
      <c r="L222" s="55">
        <v>179</v>
      </c>
      <c r="M222" s="56">
        <v>156</v>
      </c>
      <c r="N222" s="57">
        <v>1162221.514</v>
      </c>
      <c r="O222" s="58">
        <v>220</v>
      </c>
      <c r="P222" s="59">
        <v>186</v>
      </c>
      <c r="Q222" s="54">
        <v>2401033.7489999998</v>
      </c>
      <c r="R222" s="55">
        <v>222</v>
      </c>
      <c r="S222" s="56">
        <v>199</v>
      </c>
      <c r="T222" s="57">
        <v>260417.34099999999</v>
      </c>
      <c r="U222" s="58">
        <v>133</v>
      </c>
      <c r="V222" s="59">
        <v>120</v>
      </c>
      <c r="W222" s="54">
        <v>22674</v>
      </c>
      <c r="X222" s="55">
        <v>110</v>
      </c>
      <c r="Y222" s="56">
        <v>76</v>
      </c>
      <c r="Z222" s="57">
        <v>1097</v>
      </c>
      <c r="AA222" s="109">
        <v>321</v>
      </c>
      <c r="AB222" s="52">
        <v>0</v>
      </c>
      <c r="AC222" s="60">
        <v>100</v>
      </c>
      <c r="AD222" s="61">
        <v>0</v>
      </c>
    </row>
    <row r="223" spans="1:30" s="3" customFormat="1" ht="18.75" customHeight="1">
      <c r="A223" s="18">
        <v>221</v>
      </c>
      <c r="B223" s="20" t="s">
        <v>1642</v>
      </c>
      <c r="C223" s="21" t="s">
        <v>3051</v>
      </c>
      <c r="D223" s="22">
        <v>191</v>
      </c>
      <c r="E223" s="24">
        <v>2609547</v>
      </c>
      <c r="F223" s="25">
        <v>247</v>
      </c>
      <c r="G223" s="26">
        <v>217</v>
      </c>
      <c r="H223" s="27">
        <v>2624059</v>
      </c>
      <c r="I223" s="28">
        <v>132</v>
      </c>
      <c r="J223" s="29">
        <v>108</v>
      </c>
      <c r="K223" s="24">
        <v>1424338.047</v>
      </c>
      <c r="L223" s="25">
        <v>248</v>
      </c>
      <c r="M223" s="26">
        <v>219</v>
      </c>
      <c r="N223" s="27">
        <v>778406</v>
      </c>
      <c r="O223" s="28">
        <v>181</v>
      </c>
      <c r="P223" s="29">
        <v>152</v>
      </c>
      <c r="Q223" s="24">
        <v>2909499</v>
      </c>
      <c r="R223" s="25">
        <v>362</v>
      </c>
      <c r="S223" s="26">
        <v>333</v>
      </c>
      <c r="T223" s="27">
        <v>73859.660999999993</v>
      </c>
      <c r="U223" s="28">
        <v>307</v>
      </c>
      <c r="V223" s="29">
        <v>287</v>
      </c>
      <c r="W223" s="24">
        <v>3753</v>
      </c>
      <c r="X223" s="25">
        <v>294</v>
      </c>
      <c r="Y223" s="26">
        <v>242</v>
      </c>
      <c r="Z223" s="27">
        <v>438</v>
      </c>
      <c r="AA223" s="107">
        <v>369</v>
      </c>
      <c r="AB223" s="22">
        <v>0</v>
      </c>
      <c r="AC223" s="30">
        <v>3</v>
      </c>
      <c r="AD223" s="31">
        <v>97</v>
      </c>
    </row>
    <row r="224" spans="1:30" s="3" customFormat="1" ht="18.75" customHeight="1">
      <c r="A224" s="32">
        <v>222</v>
      </c>
      <c r="B224" s="34" t="s">
        <v>525</v>
      </c>
      <c r="C224" s="35" t="s">
        <v>99</v>
      </c>
      <c r="D224" s="45">
        <v>192</v>
      </c>
      <c r="E224" s="38">
        <v>2609179.3080000002</v>
      </c>
      <c r="F224" s="39">
        <v>249</v>
      </c>
      <c r="G224" s="40">
        <v>219</v>
      </c>
      <c r="H224" s="41">
        <v>2610254.5729999999</v>
      </c>
      <c r="I224" s="42">
        <v>129</v>
      </c>
      <c r="J224" s="43">
        <v>105</v>
      </c>
      <c r="K224" s="38">
        <v>1486411.996</v>
      </c>
      <c r="L224" s="39">
        <v>148</v>
      </c>
      <c r="M224" s="40">
        <v>126</v>
      </c>
      <c r="N224" s="41">
        <v>1419362.575</v>
      </c>
      <c r="O224" s="42">
        <v>169</v>
      </c>
      <c r="P224" s="43">
        <v>140</v>
      </c>
      <c r="Q224" s="38">
        <v>3100038.537</v>
      </c>
      <c r="R224" s="39">
        <v>297</v>
      </c>
      <c r="S224" s="40">
        <v>271</v>
      </c>
      <c r="T224" s="41">
        <v>132614.23300000001</v>
      </c>
      <c r="U224" s="42">
        <v>143</v>
      </c>
      <c r="V224" s="43">
        <v>129</v>
      </c>
      <c r="W224" s="38">
        <v>20892</v>
      </c>
      <c r="X224" s="39">
        <v>76</v>
      </c>
      <c r="Y224" s="40">
        <v>44</v>
      </c>
      <c r="Z224" s="41">
        <v>1407</v>
      </c>
      <c r="AA224" s="108">
        <v>321</v>
      </c>
      <c r="AB224" s="45">
        <v>0</v>
      </c>
      <c r="AC224" s="37">
        <v>100</v>
      </c>
      <c r="AD224" s="46">
        <v>0</v>
      </c>
    </row>
    <row r="225" spans="1:30" s="3" customFormat="1" ht="18.75" customHeight="1">
      <c r="A225" s="32">
        <v>223</v>
      </c>
      <c r="B225" s="34" t="s">
        <v>2641</v>
      </c>
      <c r="C225" s="35" t="s">
        <v>90</v>
      </c>
      <c r="D225" s="36">
        <v>193</v>
      </c>
      <c r="E225" s="38">
        <v>2603027.9780000001</v>
      </c>
      <c r="F225" s="39">
        <v>175</v>
      </c>
      <c r="G225" s="40">
        <v>154</v>
      </c>
      <c r="H225" s="41">
        <v>3669561.1129999999</v>
      </c>
      <c r="I225" s="42">
        <v>161</v>
      </c>
      <c r="J225" s="43">
        <v>135</v>
      </c>
      <c r="K225" s="38">
        <v>1226903.5319999999</v>
      </c>
      <c r="L225" s="39">
        <v>244</v>
      </c>
      <c r="M225" s="40">
        <v>215</v>
      </c>
      <c r="N225" s="41">
        <v>808570.64199999999</v>
      </c>
      <c r="O225" s="42">
        <v>316</v>
      </c>
      <c r="P225" s="43">
        <v>272</v>
      </c>
      <c r="Q225" s="38">
        <v>1474503.4140000001</v>
      </c>
      <c r="R225" s="39">
        <v>178</v>
      </c>
      <c r="S225" s="40">
        <v>157</v>
      </c>
      <c r="T225" s="41">
        <v>402622.59100000001</v>
      </c>
      <c r="U225" s="42" t="s">
        <v>3052</v>
      </c>
      <c r="V225" s="43" t="s">
        <v>3052</v>
      </c>
      <c r="W225" s="44" t="s">
        <v>3052</v>
      </c>
      <c r="X225" s="39">
        <v>277</v>
      </c>
      <c r="Y225" s="40">
        <v>227</v>
      </c>
      <c r="Z225" s="41">
        <v>464</v>
      </c>
      <c r="AA225" s="108">
        <v>311</v>
      </c>
      <c r="AB225" s="45">
        <v>15</v>
      </c>
      <c r="AC225" s="37">
        <v>85</v>
      </c>
      <c r="AD225" s="46">
        <v>0</v>
      </c>
    </row>
    <row r="226" spans="1:30" s="3" customFormat="1" ht="18.75" customHeight="1">
      <c r="A226" s="32">
        <v>224</v>
      </c>
      <c r="B226" s="34" t="s">
        <v>526</v>
      </c>
      <c r="C226" s="35" t="s">
        <v>3054</v>
      </c>
      <c r="D226" s="45">
        <v>31</v>
      </c>
      <c r="E226" s="38">
        <v>2601748.58</v>
      </c>
      <c r="F226" s="39">
        <v>251</v>
      </c>
      <c r="G226" s="40">
        <v>31</v>
      </c>
      <c r="H226" s="41">
        <v>2601748.58</v>
      </c>
      <c r="I226" s="42">
        <v>51</v>
      </c>
      <c r="J226" s="43">
        <v>16</v>
      </c>
      <c r="K226" s="38">
        <v>2798629.6189999999</v>
      </c>
      <c r="L226" s="39">
        <v>136</v>
      </c>
      <c r="M226" s="40">
        <v>21</v>
      </c>
      <c r="N226" s="41">
        <v>1540735.61</v>
      </c>
      <c r="O226" s="42">
        <v>262</v>
      </c>
      <c r="P226" s="43">
        <v>40</v>
      </c>
      <c r="Q226" s="38">
        <v>1976714.2279999999</v>
      </c>
      <c r="R226" s="39">
        <v>48</v>
      </c>
      <c r="S226" s="40">
        <v>17</v>
      </c>
      <c r="T226" s="41">
        <v>1392766.5179999999</v>
      </c>
      <c r="U226" s="42" t="s">
        <v>3052</v>
      </c>
      <c r="V226" s="43" t="s">
        <v>3052</v>
      </c>
      <c r="W226" s="44" t="s">
        <v>3052</v>
      </c>
      <c r="X226" s="39">
        <v>65</v>
      </c>
      <c r="Y226" s="40">
        <v>31</v>
      </c>
      <c r="Z226" s="41">
        <v>1571</v>
      </c>
      <c r="AA226" s="108">
        <v>210</v>
      </c>
      <c r="AB226" s="45">
        <v>100</v>
      </c>
      <c r="AC226" s="37">
        <v>0</v>
      </c>
      <c r="AD226" s="46">
        <v>0</v>
      </c>
    </row>
    <row r="227" spans="1:30" s="3" customFormat="1" ht="18.75" customHeight="1">
      <c r="A227" s="48">
        <v>225</v>
      </c>
      <c r="B227" s="50" t="s">
        <v>527</v>
      </c>
      <c r="C227" s="51" t="s">
        <v>88</v>
      </c>
      <c r="D227" s="52">
        <v>194</v>
      </c>
      <c r="E227" s="54">
        <v>2572688.4900000002</v>
      </c>
      <c r="F227" s="55">
        <v>246</v>
      </c>
      <c r="G227" s="56">
        <v>216</v>
      </c>
      <c r="H227" s="57">
        <v>2624640.2110000001</v>
      </c>
      <c r="I227" s="58">
        <v>458</v>
      </c>
      <c r="J227" s="59">
        <v>412</v>
      </c>
      <c r="K227" s="54">
        <v>159843.75399999999</v>
      </c>
      <c r="L227" s="55">
        <v>371</v>
      </c>
      <c r="M227" s="56">
        <v>337</v>
      </c>
      <c r="N227" s="57">
        <v>359121.43900000001</v>
      </c>
      <c r="O227" s="58">
        <v>438</v>
      </c>
      <c r="P227" s="59">
        <v>386</v>
      </c>
      <c r="Q227" s="54">
        <v>757322.68</v>
      </c>
      <c r="R227" s="55">
        <v>278</v>
      </c>
      <c r="S227" s="56">
        <v>252</v>
      </c>
      <c r="T227" s="57">
        <v>159477.087</v>
      </c>
      <c r="U227" s="58">
        <v>107</v>
      </c>
      <c r="V227" s="59">
        <v>96</v>
      </c>
      <c r="W227" s="54">
        <v>27905</v>
      </c>
      <c r="X227" s="55">
        <v>458</v>
      </c>
      <c r="Y227" s="56">
        <v>404</v>
      </c>
      <c r="Z227" s="57">
        <v>160</v>
      </c>
      <c r="AA227" s="109">
        <v>311</v>
      </c>
      <c r="AB227" s="52">
        <v>0</v>
      </c>
      <c r="AC227" s="60">
        <v>100</v>
      </c>
      <c r="AD227" s="61">
        <v>0</v>
      </c>
    </row>
    <row r="228" spans="1:30" s="3" customFormat="1" ht="18.75" customHeight="1">
      <c r="A228" s="167">
        <v>226</v>
      </c>
      <c r="B228" s="169" t="s">
        <v>668</v>
      </c>
      <c r="C228" s="170" t="s">
        <v>3056</v>
      </c>
      <c r="D228" s="171">
        <v>195</v>
      </c>
      <c r="E228" s="173">
        <v>2555298.6340000001</v>
      </c>
      <c r="F228" s="174">
        <v>253</v>
      </c>
      <c r="G228" s="175">
        <v>222</v>
      </c>
      <c r="H228" s="176">
        <v>2570675.872</v>
      </c>
      <c r="I228" s="177">
        <v>480</v>
      </c>
      <c r="J228" s="178">
        <v>432</v>
      </c>
      <c r="K228" s="173">
        <v>85167.296000000002</v>
      </c>
      <c r="L228" s="174">
        <v>166</v>
      </c>
      <c r="M228" s="175">
        <v>143</v>
      </c>
      <c r="N228" s="176">
        <v>1282053.1740000001</v>
      </c>
      <c r="O228" s="177">
        <v>237</v>
      </c>
      <c r="P228" s="178">
        <v>202</v>
      </c>
      <c r="Q228" s="173">
        <v>2225542.0639999998</v>
      </c>
      <c r="R228" s="174">
        <v>457</v>
      </c>
      <c r="S228" s="175">
        <v>425</v>
      </c>
      <c r="T228" s="176">
        <v>-99030.019</v>
      </c>
      <c r="U228" s="177">
        <v>138</v>
      </c>
      <c r="V228" s="178">
        <v>125</v>
      </c>
      <c r="W228" s="173">
        <v>21915</v>
      </c>
      <c r="X228" s="174">
        <v>347</v>
      </c>
      <c r="Y228" s="175">
        <v>294</v>
      </c>
      <c r="Z228" s="176">
        <v>342</v>
      </c>
      <c r="AA228" s="179">
        <v>371</v>
      </c>
      <c r="AB228" s="171">
        <v>0</v>
      </c>
      <c r="AC228" s="180">
        <v>100</v>
      </c>
      <c r="AD228" s="181">
        <v>0</v>
      </c>
    </row>
    <row r="229" spans="1:30" s="3" customFormat="1" ht="18.75" customHeight="1">
      <c r="A229" s="32">
        <v>227</v>
      </c>
      <c r="B229" s="34" t="s">
        <v>2776</v>
      </c>
      <c r="C229" s="35" t="s">
        <v>88</v>
      </c>
      <c r="D229" s="45">
        <v>196</v>
      </c>
      <c r="E229" s="38">
        <v>2541053.2050000001</v>
      </c>
      <c r="F229" s="39">
        <v>252</v>
      </c>
      <c r="G229" s="40">
        <v>221</v>
      </c>
      <c r="H229" s="41">
        <v>2596985.8620000002</v>
      </c>
      <c r="I229" s="42">
        <v>330</v>
      </c>
      <c r="J229" s="43">
        <v>296</v>
      </c>
      <c r="K229" s="38">
        <v>497433.64500000002</v>
      </c>
      <c r="L229" s="39">
        <v>367</v>
      </c>
      <c r="M229" s="40">
        <v>333</v>
      </c>
      <c r="N229" s="41">
        <v>371272.24200000003</v>
      </c>
      <c r="O229" s="42">
        <v>372</v>
      </c>
      <c r="P229" s="43">
        <v>326</v>
      </c>
      <c r="Q229" s="38">
        <v>1132966.7709999999</v>
      </c>
      <c r="R229" s="39">
        <v>313</v>
      </c>
      <c r="S229" s="40">
        <v>287</v>
      </c>
      <c r="T229" s="41">
        <v>119413.068</v>
      </c>
      <c r="U229" s="42">
        <v>280</v>
      </c>
      <c r="V229" s="43">
        <v>262</v>
      </c>
      <c r="W229" s="38">
        <v>4953</v>
      </c>
      <c r="X229" s="39">
        <v>323</v>
      </c>
      <c r="Y229" s="40">
        <v>270</v>
      </c>
      <c r="Z229" s="41">
        <v>395</v>
      </c>
      <c r="AA229" s="108">
        <v>352</v>
      </c>
      <c r="AB229" s="45">
        <v>0</v>
      </c>
      <c r="AC229" s="37">
        <v>56</v>
      </c>
      <c r="AD229" s="46">
        <v>44</v>
      </c>
    </row>
    <row r="230" spans="1:30" s="3" customFormat="1" ht="18.75" customHeight="1">
      <c r="A230" s="137">
        <v>228</v>
      </c>
      <c r="B230" s="139" t="s">
        <v>856</v>
      </c>
      <c r="C230" s="140" t="s">
        <v>3056</v>
      </c>
      <c r="D230" s="141">
        <v>197</v>
      </c>
      <c r="E230" s="143">
        <v>2538451.378</v>
      </c>
      <c r="F230" s="144">
        <v>248</v>
      </c>
      <c r="G230" s="145">
        <v>218</v>
      </c>
      <c r="H230" s="146">
        <v>2620645.61</v>
      </c>
      <c r="I230" s="147">
        <v>380</v>
      </c>
      <c r="J230" s="148">
        <v>338</v>
      </c>
      <c r="K230" s="143">
        <v>391654.663</v>
      </c>
      <c r="L230" s="144">
        <v>94</v>
      </c>
      <c r="M230" s="145">
        <v>79</v>
      </c>
      <c r="N230" s="146">
        <v>2223338.9569999999</v>
      </c>
      <c r="O230" s="147">
        <v>189</v>
      </c>
      <c r="P230" s="148">
        <v>160</v>
      </c>
      <c r="Q230" s="143">
        <v>2804600.943</v>
      </c>
      <c r="R230" s="144">
        <v>420</v>
      </c>
      <c r="S230" s="145">
        <v>390</v>
      </c>
      <c r="T230" s="146">
        <v>19366.217000000001</v>
      </c>
      <c r="U230" s="147">
        <v>382</v>
      </c>
      <c r="V230" s="148">
        <v>357</v>
      </c>
      <c r="W230" s="143">
        <v>899</v>
      </c>
      <c r="X230" s="144">
        <v>198</v>
      </c>
      <c r="Y230" s="145">
        <v>153</v>
      </c>
      <c r="Z230" s="146">
        <v>706</v>
      </c>
      <c r="AA230" s="149">
        <v>384</v>
      </c>
      <c r="AB230" s="141">
        <v>0</v>
      </c>
      <c r="AC230" s="150">
        <v>70</v>
      </c>
      <c r="AD230" s="151">
        <v>30</v>
      </c>
    </row>
    <row r="231" spans="1:30" s="3" customFormat="1" ht="18.75" customHeight="1">
      <c r="A231" s="32">
        <v>229</v>
      </c>
      <c r="B231" s="34" t="s">
        <v>2777</v>
      </c>
      <c r="C231" s="35" t="s">
        <v>3054</v>
      </c>
      <c r="D231" s="45">
        <v>32</v>
      </c>
      <c r="E231" s="38">
        <v>2536469.298</v>
      </c>
      <c r="F231" s="39">
        <v>255</v>
      </c>
      <c r="G231" s="40">
        <v>32</v>
      </c>
      <c r="H231" s="41">
        <v>2536469.298</v>
      </c>
      <c r="I231" s="42">
        <v>368</v>
      </c>
      <c r="J231" s="43">
        <v>41</v>
      </c>
      <c r="K231" s="38">
        <v>407064.71600000001</v>
      </c>
      <c r="L231" s="39" t="s">
        <v>3052</v>
      </c>
      <c r="M231" s="40" t="s">
        <v>3052</v>
      </c>
      <c r="N231" s="41">
        <v>-1581183.8589999999</v>
      </c>
      <c r="O231" s="42">
        <v>152</v>
      </c>
      <c r="P231" s="43">
        <v>27</v>
      </c>
      <c r="Q231" s="38">
        <v>3443666.77</v>
      </c>
      <c r="R231" s="39">
        <v>488</v>
      </c>
      <c r="S231" s="40">
        <v>44</v>
      </c>
      <c r="T231" s="41">
        <v>-1039070.01</v>
      </c>
      <c r="U231" s="42">
        <v>356</v>
      </c>
      <c r="V231" s="43">
        <v>25</v>
      </c>
      <c r="W231" s="38">
        <v>1716</v>
      </c>
      <c r="X231" s="39">
        <v>33</v>
      </c>
      <c r="Y231" s="40">
        <v>19</v>
      </c>
      <c r="Z231" s="41">
        <v>2800</v>
      </c>
      <c r="AA231" s="108">
        <v>321</v>
      </c>
      <c r="AB231" s="45">
        <v>100</v>
      </c>
      <c r="AC231" s="37">
        <v>0</v>
      </c>
      <c r="AD231" s="46">
        <v>0</v>
      </c>
    </row>
    <row r="232" spans="1:30" s="3" customFormat="1" ht="18.75" customHeight="1">
      <c r="A232" s="48">
        <v>230</v>
      </c>
      <c r="B232" s="50" t="s">
        <v>854</v>
      </c>
      <c r="C232" s="51" t="s">
        <v>88</v>
      </c>
      <c r="D232" s="52">
        <v>198</v>
      </c>
      <c r="E232" s="54">
        <v>2524403.4580000001</v>
      </c>
      <c r="F232" s="55">
        <v>125</v>
      </c>
      <c r="G232" s="56">
        <v>108</v>
      </c>
      <c r="H232" s="57">
        <v>5119777.0930000003</v>
      </c>
      <c r="I232" s="58">
        <v>423</v>
      </c>
      <c r="J232" s="59">
        <v>377</v>
      </c>
      <c r="K232" s="54">
        <v>268069.011</v>
      </c>
      <c r="L232" s="55">
        <v>438</v>
      </c>
      <c r="M232" s="56">
        <v>398</v>
      </c>
      <c r="N232" s="57">
        <v>193759.304</v>
      </c>
      <c r="O232" s="58">
        <v>387</v>
      </c>
      <c r="P232" s="59">
        <v>339</v>
      </c>
      <c r="Q232" s="54">
        <v>1044617.797</v>
      </c>
      <c r="R232" s="55">
        <v>392</v>
      </c>
      <c r="S232" s="56">
        <v>363</v>
      </c>
      <c r="T232" s="57">
        <v>45383.737000000001</v>
      </c>
      <c r="U232" s="58">
        <v>137</v>
      </c>
      <c r="V232" s="59">
        <v>124</v>
      </c>
      <c r="W232" s="54">
        <v>22053</v>
      </c>
      <c r="X232" s="55">
        <v>406</v>
      </c>
      <c r="Y232" s="56">
        <v>352</v>
      </c>
      <c r="Z232" s="57">
        <v>249</v>
      </c>
      <c r="AA232" s="109">
        <v>371</v>
      </c>
      <c r="AB232" s="52">
        <v>0</v>
      </c>
      <c r="AC232" s="60">
        <v>100</v>
      </c>
      <c r="AD232" s="61">
        <v>0</v>
      </c>
    </row>
    <row r="233" spans="1:30" s="3" customFormat="1" ht="18.75" customHeight="1">
      <c r="A233" s="18">
        <v>231</v>
      </c>
      <c r="B233" s="20" t="s">
        <v>1580</v>
      </c>
      <c r="C233" s="21" t="s">
        <v>88</v>
      </c>
      <c r="D233" s="22">
        <v>199</v>
      </c>
      <c r="E233" s="24">
        <v>2508483.2220000001</v>
      </c>
      <c r="F233" s="25">
        <v>250</v>
      </c>
      <c r="G233" s="26">
        <v>220</v>
      </c>
      <c r="H233" s="27">
        <v>2604089.9300000002</v>
      </c>
      <c r="I233" s="28">
        <v>115</v>
      </c>
      <c r="J233" s="29">
        <v>91</v>
      </c>
      <c r="K233" s="24">
        <v>1600346.9350000001</v>
      </c>
      <c r="L233" s="25">
        <v>111</v>
      </c>
      <c r="M233" s="26">
        <v>91</v>
      </c>
      <c r="N233" s="27">
        <v>1807255.219</v>
      </c>
      <c r="O233" s="28">
        <v>223</v>
      </c>
      <c r="P233" s="29">
        <v>189</v>
      </c>
      <c r="Q233" s="24">
        <v>2352673.6320000002</v>
      </c>
      <c r="R233" s="25">
        <v>55</v>
      </c>
      <c r="S233" s="26">
        <v>37</v>
      </c>
      <c r="T233" s="27">
        <v>1272914.5049999999</v>
      </c>
      <c r="U233" s="28">
        <v>325</v>
      </c>
      <c r="V233" s="29">
        <v>305</v>
      </c>
      <c r="W233" s="24">
        <v>3073</v>
      </c>
      <c r="X233" s="25">
        <v>223</v>
      </c>
      <c r="Y233" s="26">
        <v>177</v>
      </c>
      <c r="Z233" s="27">
        <v>614</v>
      </c>
      <c r="AA233" s="107">
        <v>341</v>
      </c>
      <c r="AB233" s="22">
        <v>0</v>
      </c>
      <c r="AC233" s="30">
        <v>100</v>
      </c>
      <c r="AD233" s="31">
        <v>0</v>
      </c>
    </row>
    <row r="234" spans="1:30" s="3" customFormat="1" ht="18.75" customHeight="1">
      <c r="A234" s="32">
        <v>232</v>
      </c>
      <c r="B234" s="34" t="s">
        <v>155</v>
      </c>
      <c r="C234" s="35" t="s">
        <v>91</v>
      </c>
      <c r="D234" s="45">
        <v>200</v>
      </c>
      <c r="E234" s="38">
        <v>2505955.8969999999</v>
      </c>
      <c r="F234" s="39">
        <v>228</v>
      </c>
      <c r="G234" s="40">
        <v>201</v>
      </c>
      <c r="H234" s="41">
        <v>2891406.5780000002</v>
      </c>
      <c r="I234" s="42" t="s">
        <v>3052</v>
      </c>
      <c r="J234" s="43" t="s">
        <v>3052</v>
      </c>
      <c r="K234" s="38">
        <v>-5366543.1909999996</v>
      </c>
      <c r="L234" s="39" t="s">
        <v>3052</v>
      </c>
      <c r="M234" s="40" t="s">
        <v>3052</v>
      </c>
      <c r="N234" s="41">
        <v>-8074423.432</v>
      </c>
      <c r="O234" s="42">
        <v>32</v>
      </c>
      <c r="P234" s="43">
        <v>22</v>
      </c>
      <c r="Q234" s="38">
        <v>9520501.3680000007</v>
      </c>
      <c r="R234" s="39">
        <v>495</v>
      </c>
      <c r="S234" s="40">
        <v>445</v>
      </c>
      <c r="T234" s="41">
        <v>-5453735.3430000003</v>
      </c>
      <c r="U234" s="42">
        <v>255</v>
      </c>
      <c r="V234" s="43">
        <v>239</v>
      </c>
      <c r="W234" s="38">
        <v>6577</v>
      </c>
      <c r="X234" s="39">
        <v>31</v>
      </c>
      <c r="Y234" s="40">
        <v>13</v>
      </c>
      <c r="Z234" s="41">
        <v>2899</v>
      </c>
      <c r="AA234" s="108">
        <v>312</v>
      </c>
      <c r="AB234" s="45">
        <v>0</v>
      </c>
      <c r="AC234" s="37">
        <v>100</v>
      </c>
      <c r="AD234" s="46">
        <v>0</v>
      </c>
    </row>
    <row r="235" spans="1:30" s="3" customFormat="1" ht="18.75" customHeight="1">
      <c r="A235" s="137">
        <v>233</v>
      </c>
      <c r="B235" s="139" t="s">
        <v>3266</v>
      </c>
      <c r="C235" s="140" t="s">
        <v>3056</v>
      </c>
      <c r="D235" s="141">
        <v>201</v>
      </c>
      <c r="E235" s="143">
        <v>2440329.625</v>
      </c>
      <c r="F235" s="144">
        <v>264</v>
      </c>
      <c r="G235" s="145">
        <v>232</v>
      </c>
      <c r="H235" s="146">
        <v>2461439.5320000001</v>
      </c>
      <c r="I235" s="147">
        <v>309</v>
      </c>
      <c r="J235" s="148">
        <v>276</v>
      </c>
      <c r="K235" s="143">
        <v>548572.63600000006</v>
      </c>
      <c r="L235" s="144">
        <v>271</v>
      </c>
      <c r="M235" s="145">
        <v>238</v>
      </c>
      <c r="N235" s="146">
        <v>726150.84600000002</v>
      </c>
      <c r="O235" s="147">
        <v>325</v>
      </c>
      <c r="P235" s="148">
        <v>279</v>
      </c>
      <c r="Q235" s="143">
        <v>1401317.76</v>
      </c>
      <c r="R235" s="144">
        <v>169</v>
      </c>
      <c r="S235" s="145">
        <v>148</v>
      </c>
      <c r="T235" s="146">
        <v>418964.74300000002</v>
      </c>
      <c r="U235" s="147">
        <v>200</v>
      </c>
      <c r="V235" s="148">
        <v>186</v>
      </c>
      <c r="W235" s="143">
        <v>12800</v>
      </c>
      <c r="X235" s="144">
        <v>435</v>
      </c>
      <c r="Y235" s="145">
        <v>381</v>
      </c>
      <c r="Z235" s="146">
        <v>205</v>
      </c>
      <c r="AA235" s="149">
        <v>352</v>
      </c>
      <c r="AB235" s="141">
        <v>0</v>
      </c>
      <c r="AC235" s="150">
        <v>33</v>
      </c>
      <c r="AD235" s="151">
        <v>67</v>
      </c>
    </row>
    <row r="236" spans="1:30" s="3" customFormat="1" ht="18.75" customHeight="1">
      <c r="A236" s="32">
        <v>234</v>
      </c>
      <c r="B236" s="34" t="s">
        <v>2151</v>
      </c>
      <c r="C236" s="35" t="s">
        <v>1061</v>
      </c>
      <c r="D236" s="45">
        <v>202</v>
      </c>
      <c r="E236" s="38">
        <v>2439371.4160000002</v>
      </c>
      <c r="F236" s="39">
        <v>262</v>
      </c>
      <c r="G236" s="40">
        <v>230</v>
      </c>
      <c r="H236" s="41">
        <v>2471414.37</v>
      </c>
      <c r="I236" s="42">
        <v>106</v>
      </c>
      <c r="J236" s="43">
        <v>83</v>
      </c>
      <c r="K236" s="38">
        <v>1679080.213</v>
      </c>
      <c r="L236" s="39">
        <v>101</v>
      </c>
      <c r="M236" s="40">
        <v>84</v>
      </c>
      <c r="N236" s="41">
        <v>2129968.6150000002</v>
      </c>
      <c r="O236" s="42">
        <v>190</v>
      </c>
      <c r="P236" s="43">
        <v>161</v>
      </c>
      <c r="Q236" s="38">
        <v>2763366.966</v>
      </c>
      <c r="R236" s="39">
        <v>62</v>
      </c>
      <c r="S236" s="40">
        <v>44</v>
      </c>
      <c r="T236" s="41">
        <v>1184723.4509999999</v>
      </c>
      <c r="U236" s="42">
        <v>385</v>
      </c>
      <c r="V236" s="43">
        <v>360</v>
      </c>
      <c r="W236" s="38">
        <v>840</v>
      </c>
      <c r="X236" s="39">
        <v>374</v>
      </c>
      <c r="Y236" s="40">
        <v>321</v>
      </c>
      <c r="Z236" s="41">
        <v>301</v>
      </c>
      <c r="AA236" s="108">
        <v>369</v>
      </c>
      <c r="AB236" s="45">
        <v>0</v>
      </c>
      <c r="AC236" s="37">
        <v>100</v>
      </c>
      <c r="AD236" s="46">
        <v>0</v>
      </c>
    </row>
    <row r="237" spans="1:30" s="3" customFormat="1" ht="18.75" customHeight="1">
      <c r="A237" s="152">
        <v>235</v>
      </c>
      <c r="B237" s="154" t="s">
        <v>2400</v>
      </c>
      <c r="C237" s="155" t="s">
        <v>3056</v>
      </c>
      <c r="D237" s="156">
        <v>203</v>
      </c>
      <c r="E237" s="158">
        <v>2424769.6889999998</v>
      </c>
      <c r="F237" s="159">
        <v>218</v>
      </c>
      <c r="G237" s="160">
        <v>192</v>
      </c>
      <c r="H237" s="161">
        <v>3016818.49</v>
      </c>
      <c r="I237" s="162">
        <v>237</v>
      </c>
      <c r="J237" s="163">
        <v>208</v>
      </c>
      <c r="K237" s="158">
        <v>777498.46299999999</v>
      </c>
      <c r="L237" s="159">
        <v>330</v>
      </c>
      <c r="M237" s="160">
        <v>297</v>
      </c>
      <c r="N237" s="161">
        <v>457924.84499999997</v>
      </c>
      <c r="O237" s="162">
        <v>261</v>
      </c>
      <c r="P237" s="163">
        <v>222</v>
      </c>
      <c r="Q237" s="158">
        <v>1984978.861</v>
      </c>
      <c r="R237" s="159">
        <v>284</v>
      </c>
      <c r="S237" s="160">
        <v>258</v>
      </c>
      <c r="T237" s="161">
        <v>150713.52499999999</v>
      </c>
      <c r="U237" s="162">
        <v>285</v>
      </c>
      <c r="V237" s="163">
        <v>266</v>
      </c>
      <c r="W237" s="158">
        <v>4869</v>
      </c>
      <c r="X237" s="159">
        <v>344</v>
      </c>
      <c r="Y237" s="160">
        <v>291</v>
      </c>
      <c r="Z237" s="161">
        <v>348</v>
      </c>
      <c r="AA237" s="164">
        <v>356</v>
      </c>
      <c r="AB237" s="156">
        <v>0</v>
      </c>
      <c r="AC237" s="165">
        <v>81</v>
      </c>
      <c r="AD237" s="166">
        <v>19</v>
      </c>
    </row>
    <row r="238" spans="1:30" s="3" customFormat="1" ht="18.75" customHeight="1">
      <c r="A238" s="18">
        <v>236</v>
      </c>
      <c r="B238" s="20" t="s">
        <v>1210</v>
      </c>
      <c r="C238" s="21" t="s">
        <v>1061</v>
      </c>
      <c r="D238" s="22">
        <v>204</v>
      </c>
      <c r="E238" s="24">
        <v>2424563.0159999998</v>
      </c>
      <c r="F238" s="25">
        <v>178</v>
      </c>
      <c r="G238" s="26">
        <v>156</v>
      </c>
      <c r="H238" s="27">
        <v>3634603.0240000002</v>
      </c>
      <c r="I238" s="28">
        <v>215</v>
      </c>
      <c r="J238" s="29">
        <v>187</v>
      </c>
      <c r="K238" s="24">
        <v>887934.55</v>
      </c>
      <c r="L238" s="25">
        <v>220</v>
      </c>
      <c r="M238" s="26">
        <v>192</v>
      </c>
      <c r="N238" s="27">
        <v>924692.48300000001</v>
      </c>
      <c r="O238" s="28">
        <v>146</v>
      </c>
      <c r="P238" s="29">
        <v>120</v>
      </c>
      <c r="Q238" s="24">
        <v>3535288.9610000001</v>
      </c>
      <c r="R238" s="25">
        <v>287</v>
      </c>
      <c r="S238" s="26">
        <v>261</v>
      </c>
      <c r="T238" s="27">
        <v>143186.158</v>
      </c>
      <c r="U238" s="28">
        <v>322</v>
      </c>
      <c r="V238" s="29">
        <v>302</v>
      </c>
      <c r="W238" s="24">
        <v>3188</v>
      </c>
      <c r="X238" s="25">
        <v>140</v>
      </c>
      <c r="Y238" s="26">
        <v>101</v>
      </c>
      <c r="Z238" s="27">
        <v>912</v>
      </c>
      <c r="AA238" s="107">
        <v>321</v>
      </c>
      <c r="AB238" s="22">
        <v>0</v>
      </c>
      <c r="AC238" s="30">
        <v>100</v>
      </c>
      <c r="AD238" s="31">
        <v>0</v>
      </c>
    </row>
    <row r="239" spans="1:30" s="3" customFormat="1" ht="18.75" customHeight="1">
      <c r="A239" s="137">
        <v>237</v>
      </c>
      <c r="B239" s="139" t="s">
        <v>2778</v>
      </c>
      <c r="C239" s="140" t="s">
        <v>3056</v>
      </c>
      <c r="D239" s="141">
        <v>205</v>
      </c>
      <c r="E239" s="143">
        <v>2405360.9550000001</v>
      </c>
      <c r="F239" s="144">
        <v>256</v>
      </c>
      <c r="G239" s="145">
        <v>224</v>
      </c>
      <c r="H239" s="146">
        <v>2532171.6349999998</v>
      </c>
      <c r="I239" s="147">
        <v>123</v>
      </c>
      <c r="J239" s="148">
        <v>99</v>
      </c>
      <c r="K239" s="143">
        <v>1543395.5090000001</v>
      </c>
      <c r="L239" s="144">
        <v>258</v>
      </c>
      <c r="M239" s="145">
        <v>227</v>
      </c>
      <c r="N239" s="146">
        <v>749954.80500000005</v>
      </c>
      <c r="O239" s="147">
        <v>342</v>
      </c>
      <c r="P239" s="148">
        <v>296</v>
      </c>
      <c r="Q239" s="143">
        <v>1279951.024</v>
      </c>
      <c r="R239" s="144">
        <v>88</v>
      </c>
      <c r="S239" s="145">
        <v>69</v>
      </c>
      <c r="T239" s="146">
        <v>852793.40899999999</v>
      </c>
      <c r="U239" s="147">
        <v>330</v>
      </c>
      <c r="V239" s="148">
        <v>309</v>
      </c>
      <c r="W239" s="143">
        <v>2770</v>
      </c>
      <c r="X239" s="144">
        <v>126</v>
      </c>
      <c r="Y239" s="145">
        <v>89</v>
      </c>
      <c r="Z239" s="146">
        <v>1000</v>
      </c>
      <c r="AA239" s="149">
        <v>321</v>
      </c>
      <c r="AB239" s="141">
        <v>0</v>
      </c>
      <c r="AC239" s="150">
        <v>25</v>
      </c>
      <c r="AD239" s="151">
        <v>75</v>
      </c>
    </row>
    <row r="240" spans="1:30" s="3" customFormat="1" ht="18.75" customHeight="1">
      <c r="A240" s="137">
        <v>238</v>
      </c>
      <c r="B240" s="139" t="s">
        <v>2779</v>
      </c>
      <c r="C240" s="140" t="s">
        <v>3056</v>
      </c>
      <c r="D240" s="141">
        <v>206</v>
      </c>
      <c r="E240" s="143">
        <v>2403924.503</v>
      </c>
      <c r="F240" s="144">
        <v>257</v>
      </c>
      <c r="G240" s="145">
        <v>225</v>
      </c>
      <c r="H240" s="146">
        <v>2500869.3360000001</v>
      </c>
      <c r="I240" s="147">
        <v>300</v>
      </c>
      <c r="J240" s="148">
        <v>267</v>
      </c>
      <c r="K240" s="143">
        <v>566571.326</v>
      </c>
      <c r="L240" s="144">
        <v>411</v>
      </c>
      <c r="M240" s="145">
        <v>371</v>
      </c>
      <c r="N240" s="146">
        <v>261778</v>
      </c>
      <c r="O240" s="147">
        <v>285</v>
      </c>
      <c r="P240" s="148">
        <v>244</v>
      </c>
      <c r="Q240" s="143">
        <v>1717810</v>
      </c>
      <c r="R240" s="144">
        <v>280</v>
      </c>
      <c r="S240" s="145">
        <v>254</v>
      </c>
      <c r="T240" s="146">
        <v>153150.12599999999</v>
      </c>
      <c r="U240" s="147">
        <v>171</v>
      </c>
      <c r="V240" s="148">
        <v>157</v>
      </c>
      <c r="W240" s="143">
        <v>16419</v>
      </c>
      <c r="X240" s="144">
        <v>185</v>
      </c>
      <c r="Y240" s="145">
        <v>140</v>
      </c>
      <c r="Z240" s="146">
        <v>750</v>
      </c>
      <c r="AA240" s="149">
        <v>321</v>
      </c>
      <c r="AB240" s="141">
        <v>0</v>
      </c>
      <c r="AC240" s="150">
        <v>100</v>
      </c>
      <c r="AD240" s="151">
        <v>0</v>
      </c>
    </row>
    <row r="241" spans="1:30" s="3" customFormat="1" ht="18.75" customHeight="1">
      <c r="A241" s="32">
        <v>239</v>
      </c>
      <c r="B241" s="34" t="s">
        <v>2780</v>
      </c>
      <c r="C241" s="35" t="s">
        <v>3154</v>
      </c>
      <c r="D241" s="45">
        <v>207</v>
      </c>
      <c r="E241" s="38">
        <v>2400013.0299999998</v>
      </c>
      <c r="F241" s="39">
        <v>260</v>
      </c>
      <c r="G241" s="40">
        <v>228</v>
      </c>
      <c r="H241" s="41">
        <v>2484196.8930000002</v>
      </c>
      <c r="I241" s="42">
        <v>436</v>
      </c>
      <c r="J241" s="43">
        <v>390</v>
      </c>
      <c r="K241" s="38">
        <v>230944.3</v>
      </c>
      <c r="L241" s="39">
        <v>123</v>
      </c>
      <c r="M241" s="40">
        <v>103</v>
      </c>
      <c r="N241" s="41">
        <v>1675632.986</v>
      </c>
      <c r="O241" s="42">
        <v>102</v>
      </c>
      <c r="P241" s="43">
        <v>81</v>
      </c>
      <c r="Q241" s="38">
        <v>4623839.517</v>
      </c>
      <c r="R241" s="39">
        <v>413</v>
      </c>
      <c r="S241" s="40">
        <v>383</v>
      </c>
      <c r="T241" s="41">
        <v>25477.057000000001</v>
      </c>
      <c r="U241" s="42">
        <v>125</v>
      </c>
      <c r="V241" s="43">
        <v>112</v>
      </c>
      <c r="W241" s="38">
        <v>23900</v>
      </c>
      <c r="X241" s="39">
        <v>393</v>
      </c>
      <c r="Y241" s="40">
        <v>339</v>
      </c>
      <c r="Z241" s="41">
        <v>272</v>
      </c>
      <c r="AA241" s="108">
        <v>383</v>
      </c>
      <c r="AB241" s="45">
        <v>0</v>
      </c>
      <c r="AC241" s="37">
        <v>92</v>
      </c>
      <c r="AD241" s="46">
        <v>8</v>
      </c>
    </row>
    <row r="242" spans="1:30" s="3" customFormat="1" ht="18.75" customHeight="1">
      <c r="A242" s="48">
        <v>240</v>
      </c>
      <c r="B242" s="50" t="s">
        <v>2781</v>
      </c>
      <c r="C242" s="51" t="s">
        <v>3051</v>
      </c>
      <c r="D242" s="52">
        <v>208</v>
      </c>
      <c r="E242" s="54">
        <v>2386687.5150000001</v>
      </c>
      <c r="F242" s="55">
        <v>200</v>
      </c>
      <c r="G242" s="56">
        <v>175</v>
      </c>
      <c r="H242" s="57">
        <v>3237973.16</v>
      </c>
      <c r="I242" s="58">
        <v>450</v>
      </c>
      <c r="J242" s="59">
        <v>404</v>
      </c>
      <c r="K242" s="54">
        <v>191102.61600000001</v>
      </c>
      <c r="L242" s="55">
        <v>418</v>
      </c>
      <c r="M242" s="56">
        <v>378</v>
      </c>
      <c r="N242" s="57">
        <v>238145.171</v>
      </c>
      <c r="O242" s="58">
        <v>124</v>
      </c>
      <c r="P242" s="59">
        <v>102</v>
      </c>
      <c r="Q242" s="54">
        <v>3862547.5869999998</v>
      </c>
      <c r="R242" s="55">
        <v>419</v>
      </c>
      <c r="S242" s="56">
        <v>389</v>
      </c>
      <c r="T242" s="57">
        <v>19665.995999999999</v>
      </c>
      <c r="U242" s="58">
        <v>85</v>
      </c>
      <c r="V242" s="59">
        <v>74</v>
      </c>
      <c r="W242" s="54">
        <v>32822</v>
      </c>
      <c r="X242" s="55">
        <v>472</v>
      </c>
      <c r="Y242" s="56">
        <v>417</v>
      </c>
      <c r="Z242" s="57">
        <v>130</v>
      </c>
      <c r="AA242" s="109">
        <v>311</v>
      </c>
      <c r="AB242" s="52">
        <v>0</v>
      </c>
      <c r="AC242" s="60">
        <v>100</v>
      </c>
      <c r="AD242" s="61">
        <v>0</v>
      </c>
    </row>
    <row r="243" spans="1:30" s="3" customFormat="1" ht="18.75" customHeight="1">
      <c r="A243" s="18">
        <v>241</v>
      </c>
      <c r="B243" s="20" t="s">
        <v>1436</v>
      </c>
      <c r="C243" s="21" t="s">
        <v>3051</v>
      </c>
      <c r="D243" s="22">
        <v>209</v>
      </c>
      <c r="E243" s="24">
        <v>2385024.0690000001</v>
      </c>
      <c r="F243" s="25">
        <v>269</v>
      </c>
      <c r="G243" s="26">
        <v>236</v>
      </c>
      <c r="H243" s="27">
        <v>2385024.0690000001</v>
      </c>
      <c r="I243" s="28">
        <v>358</v>
      </c>
      <c r="J243" s="29">
        <v>318</v>
      </c>
      <c r="K243" s="24">
        <v>428184.20199999999</v>
      </c>
      <c r="L243" s="25">
        <v>402</v>
      </c>
      <c r="M243" s="26">
        <v>364</v>
      </c>
      <c r="N243" s="27">
        <v>293177.59999999998</v>
      </c>
      <c r="O243" s="28">
        <v>393</v>
      </c>
      <c r="P243" s="29">
        <v>344</v>
      </c>
      <c r="Q243" s="24">
        <v>978473.48400000005</v>
      </c>
      <c r="R243" s="25">
        <v>234</v>
      </c>
      <c r="S243" s="26">
        <v>211</v>
      </c>
      <c r="T243" s="27">
        <v>242260.78200000001</v>
      </c>
      <c r="U243" s="28">
        <v>241</v>
      </c>
      <c r="V243" s="29">
        <v>225</v>
      </c>
      <c r="W243" s="24">
        <v>8359</v>
      </c>
      <c r="X243" s="25">
        <v>415</v>
      </c>
      <c r="Y243" s="26">
        <v>361</v>
      </c>
      <c r="Z243" s="27">
        <v>236</v>
      </c>
      <c r="AA243" s="107">
        <v>383</v>
      </c>
      <c r="AB243" s="22">
        <v>0</v>
      </c>
      <c r="AC243" s="30">
        <v>1</v>
      </c>
      <c r="AD243" s="31">
        <v>99</v>
      </c>
    </row>
    <row r="244" spans="1:30" s="3" customFormat="1" ht="18.75" customHeight="1">
      <c r="A244" s="32">
        <v>242</v>
      </c>
      <c r="B244" s="34" t="s">
        <v>444</v>
      </c>
      <c r="C244" s="35" t="s">
        <v>3056</v>
      </c>
      <c r="D244" s="45">
        <v>210</v>
      </c>
      <c r="E244" s="38">
        <v>2382241.9739999999</v>
      </c>
      <c r="F244" s="39">
        <v>230</v>
      </c>
      <c r="G244" s="40">
        <v>203</v>
      </c>
      <c r="H244" s="41">
        <v>2886061.5419999999</v>
      </c>
      <c r="I244" s="42">
        <v>466</v>
      </c>
      <c r="J244" s="43">
        <v>419</v>
      </c>
      <c r="K244" s="38">
        <v>147614.73300000001</v>
      </c>
      <c r="L244" s="39" t="s">
        <v>3052</v>
      </c>
      <c r="M244" s="40" t="s">
        <v>3052</v>
      </c>
      <c r="N244" s="41">
        <v>-64.847999999999999</v>
      </c>
      <c r="O244" s="42">
        <v>116</v>
      </c>
      <c r="P244" s="43">
        <v>95</v>
      </c>
      <c r="Q244" s="38">
        <v>4044348.477</v>
      </c>
      <c r="R244" s="39">
        <v>478</v>
      </c>
      <c r="S244" s="40">
        <v>439</v>
      </c>
      <c r="T244" s="41">
        <v>-570314.05099999998</v>
      </c>
      <c r="U244" s="42">
        <v>129</v>
      </c>
      <c r="V244" s="43">
        <v>116</v>
      </c>
      <c r="W244" s="38">
        <v>23319</v>
      </c>
      <c r="X244" s="39">
        <v>196</v>
      </c>
      <c r="Y244" s="40">
        <v>151</v>
      </c>
      <c r="Z244" s="41">
        <v>712</v>
      </c>
      <c r="AA244" s="108">
        <v>383</v>
      </c>
      <c r="AB244" s="45">
        <v>0</v>
      </c>
      <c r="AC244" s="37">
        <v>30</v>
      </c>
      <c r="AD244" s="46">
        <v>70</v>
      </c>
    </row>
    <row r="245" spans="1:30" s="3" customFormat="1" ht="18.75" customHeight="1">
      <c r="A245" s="32">
        <v>243</v>
      </c>
      <c r="B245" s="34" t="s">
        <v>2756</v>
      </c>
      <c r="C245" s="35" t="s">
        <v>3054</v>
      </c>
      <c r="D245" s="45">
        <v>33</v>
      </c>
      <c r="E245" s="38">
        <v>2376478.2969999998</v>
      </c>
      <c r="F245" s="39">
        <v>266</v>
      </c>
      <c r="G245" s="40">
        <v>33</v>
      </c>
      <c r="H245" s="41">
        <v>2433213.61</v>
      </c>
      <c r="I245" s="42">
        <v>261</v>
      </c>
      <c r="J245" s="43">
        <v>31</v>
      </c>
      <c r="K245" s="38">
        <v>691803.41599999997</v>
      </c>
      <c r="L245" s="39">
        <v>256</v>
      </c>
      <c r="M245" s="40">
        <v>31</v>
      </c>
      <c r="N245" s="41">
        <v>753721.88699999999</v>
      </c>
      <c r="O245" s="42">
        <v>374</v>
      </c>
      <c r="P245" s="43">
        <v>47</v>
      </c>
      <c r="Q245" s="38">
        <v>1126303.0889999999</v>
      </c>
      <c r="R245" s="39">
        <v>224</v>
      </c>
      <c r="S245" s="40">
        <v>23</v>
      </c>
      <c r="T245" s="41">
        <v>260542.60399999999</v>
      </c>
      <c r="U245" s="42">
        <v>403</v>
      </c>
      <c r="V245" s="43">
        <v>27</v>
      </c>
      <c r="W245" s="38">
        <v>323</v>
      </c>
      <c r="X245" s="39">
        <v>146</v>
      </c>
      <c r="Y245" s="40">
        <v>40</v>
      </c>
      <c r="Z245" s="41">
        <v>870</v>
      </c>
      <c r="AA245" s="108">
        <v>341</v>
      </c>
      <c r="AB245" s="45">
        <v>100</v>
      </c>
      <c r="AC245" s="37">
        <v>0</v>
      </c>
      <c r="AD245" s="46">
        <v>0</v>
      </c>
    </row>
    <row r="246" spans="1:30" s="3" customFormat="1" ht="18.75" customHeight="1">
      <c r="A246" s="32">
        <v>244</v>
      </c>
      <c r="B246" s="34" t="s">
        <v>3270</v>
      </c>
      <c r="C246" s="35" t="s">
        <v>3058</v>
      </c>
      <c r="D246" s="45">
        <v>211</v>
      </c>
      <c r="E246" s="38">
        <v>2369233.9759999998</v>
      </c>
      <c r="F246" s="39">
        <v>258</v>
      </c>
      <c r="G246" s="40">
        <v>226</v>
      </c>
      <c r="H246" s="41">
        <v>2497902.1880000001</v>
      </c>
      <c r="I246" s="42">
        <v>134</v>
      </c>
      <c r="J246" s="43">
        <v>110</v>
      </c>
      <c r="K246" s="38">
        <v>1397827.5020000001</v>
      </c>
      <c r="L246" s="39">
        <v>145</v>
      </c>
      <c r="M246" s="40">
        <v>123</v>
      </c>
      <c r="N246" s="41">
        <v>1454125.324</v>
      </c>
      <c r="O246" s="42">
        <v>233</v>
      </c>
      <c r="P246" s="43">
        <v>199</v>
      </c>
      <c r="Q246" s="38">
        <v>2267584.9709999999</v>
      </c>
      <c r="R246" s="39">
        <v>72</v>
      </c>
      <c r="S246" s="40">
        <v>53</v>
      </c>
      <c r="T246" s="41">
        <v>1018982.539</v>
      </c>
      <c r="U246" s="42">
        <v>221</v>
      </c>
      <c r="V246" s="43">
        <v>207</v>
      </c>
      <c r="W246" s="38">
        <v>10644</v>
      </c>
      <c r="X246" s="39">
        <v>197</v>
      </c>
      <c r="Y246" s="40">
        <v>152</v>
      </c>
      <c r="Z246" s="41">
        <v>707</v>
      </c>
      <c r="AA246" s="108">
        <v>384</v>
      </c>
      <c r="AB246" s="45">
        <v>0</v>
      </c>
      <c r="AC246" s="37">
        <v>91</v>
      </c>
      <c r="AD246" s="46">
        <v>9</v>
      </c>
    </row>
    <row r="247" spans="1:30" s="3" customFormat="1" ht="18.75" customHeight="1">
      <c r="A247" s="48">
        <v>245</v>
      </c>
      <c r="B247" s="50" t="s">
        <v>256</v>
      </c>
      <c r="C247" s="51" t="s">
        <v>2187</v>
      </c>
      <c r="D247" s="52">
        <v>212</v>
      </c>
      <c r="E247" s="54">
        <v>2364317.1269999999</v>
      </c>
      <c r="F247" s="55">
        <v>259</v>
      </c>
      <c r="G247" s="56">
        <v>227</v>
      </c>
      <c r="H247" s="57">
        <v>2492046.4670000002</v>
      </c>
      <c r="I247" s="58">
        <v>181</v>
      </c>
      <c r="J247" s="59">
        <v>154</v>
      </c>
      <c r="K247" s="54">
        <v>1103310.0490000001</v>
      </c>
      <c r="L247" s="55">
        <v>165</v>
      </c>
      <c r="M247" s="56">
        <v>142</v>
      </c>
      <c r="N247" s="57">
        <v>1298942.7409999999</v>
      </c>
      <c r="O247" s="58">
        <v>276</v>
      </c>
      <c r="P247" s="59">
        <v>235</v>
      </c>
      <c r="Q247" s="54">
        <v>1859956.027</v>
      </c>
      <c r="R247" s="55">
        <v>110</v>
      </c>
      <c r="S247" s="56">
        <v>91</v>
      </c>
      <c r="T247" s="57">
        <v>674952.48199999996</v>
      </c>
      <c r="U247" s="58">
        <v>314</v>
      </c>
      <c r="V247" s="59">
        <v>294</v>
      </c>
      <c r="W247" s="54">
        <v>3507</v>
      </c>
      <c r="X247" s="55">
        <v>348</v>
      </c>
      <c r="Y247" s="56">
        <v>295</v>
      </c>
      <c r="Z247" s="57">
        <v>341</v>
      </c>
      <c r="AA247" s="109">
        <v>313</v>
      </c>
      <c r="AB247" s="52">
        <v>0</v>
      </c>
      <c r="AC247" s="60">
        <v>100</v>
      </c>
      <c r="AD247" s="61">
        <v>0</v>
      </c>
    </row>
    <row r="248" spans="1:30" s="3" customFormat="1" ht="18.75" customHeight="1">
      <c r="A248" s="18">
        <v>246</v>
      </c>
      <c r="B248" s="20" t="s">
        <v>538</v>
      </c>
      <c r="C248" s="21" t="s">
        <v>1061</v>
      </c>
      <c r="D248" s="22">
        <v>213</v>
      </c>
      <c r="E248" s="24">
        <v>2363365.4249999998</v>
      </c>
      <c r="F248" s="25">
        <v>254</v>
      </c>
      <c r="G248" s="26">
        <v>223</v>
      </c>
      <c r="H248" s="27">
        <v>2551652.8250000002</v>
      </c>
      <c r="I248" s="28">
        <v>473</v>
      </c>
      <c r="J248" s="29">
        <v>425</v>
      </c>
      <c r="K248" s="24">
        <v>129469.304</v>
      </c>
      <c r="L248" s="25">
        <v>370</v>
      </c>
      <c r="M248" s="26">
        <v>336</v>
      </c>
      <c r="N248" s="27">
        <v>362667.54200000002</v>
      </c>
      <c r="O248" s="28">
        <v>206</v>
      </c>
      <c r="P248" s="29">
        <v>173</v>
      </c>
      <c r="Q248" s="24">
        <v>2566373.8360000001</v>
      </c>
      <c r="R248" s="25">
        <v>399</v>
      </c>
      <c r="S248" s="26">
        <v>370</v>
      </c>
      <c r="T248" s="27">
        <v>39060.862999999998</v>
      </c>
      <c r="U248" s="28">
        <v>75</v>
      </c>
      <c r="V248" s="29">
        <v>64</v>
      </c>
      <c r="W248" s="24">
        <v>37198</v>
      </c>
      <c r="X248" s="25">
        <v>216</v>
      </c>
      <c r="Y248" s="26">
        <v>170</v>
      </c>
      <c r="Z248" s="27">
        <v>637</v>
      </c>
      <c r="AA248" s="107">
        <v>321</v>
      </c>
      <c r="AB248" s="22">
        <v>0</v>
      </c>
      <c r="AC248" s="30">
        <v>100</v>
      </c>
      <c r="AD248" s="31">
        <v>0</v>
      </c>
    </row>
    <row r="249" spans="1:30" s="3" customFormat="1" ht="18.75" customHeight="1">
      <c r="A249" s="137">
        <v>247</v>
      </c>
      <c r="B249" s="139" t="s">
        <v>320</v>
      </c>
      <c r="C249" s="140" t="s">
        <v>3056</v>
      </c>
      <c r="D249" s="141">
        <v>214</v>
      </c>
      <c r="E249" s="143">
        <v>2347094.0920000002</v>
      </c>
      <c r="F249" s="144">
        <v>271</v>
      </c>
      <c r="G249" s="145">
        <v>238</v>
      </c>
      <c r="H249" s="146">
        <v>2365390.2400000002</v>
      </c>
      <c r="I249" s="147">
        <v>196</v>
      </c>
      <c r="J249" s="148">
        <v>169</v>
      </c>
      <c r="K249" s="143">
        <v>993417.03700000001</v>
      </c>
      <c r="L249" s="144">
        <v>282</v>
      </c>
      <c r="M249" s="145">
        <v>249</v>
      </c>
      <c r="N249" s="146">
        <v>660573.62100000004</v>
      </c>
      <c r="O249" s="147">
        <v>362</v>
      </c>
      <c r="P249" s="148">
        <v>316</v>
      </c>
      <c r="Q249" s="143">
        <v>1171699.8500000001</v>
      </c>
      <c r="R249" s="144">
        <v>311</v>
      </c>
      <c r="S249" s="145">
        <v>285</v>
      </c>
      <c r="T249" s="146">
        <v>120940.398</v>
      </c>
      <c r="U249" s="147">
        <v>391</v>
      </c>
      <c r="V249" s="148">
        <v>365</v>
      </c>
      <c r="W249" s="143">
        <v>598</v>
      </c>
      <c r="X249" s="144">
        <v>281</v>
      </c>
      <c r="Y249" s="145">
        <v>231</v>
      </c>
      <c r="Z249" s="146">
        <v>460</v>
      </c>
      <c r="AA249" s="149">
        <v>341</v>
      </c>
      <c r="AB249" s="141">
        <v>0</v>
      </c>
      <c r="AC249" s="150">
        <v>100</v>
      </c>
      <c r="AD249" s="151">
        <v>0</v>
      </c>
    </row>
    <row r="250" spans="1:30" s="3" customFormat="1" ht="18.75" customHeight="1">
      <c r="A250" s="32">
        <v>248</v>
      </c>
      <c r="B250" s="34" t="s">
        <v>1746</v>
      </c>
      <c r="C250" s="35" t="s">
        <v>89</v>
      </c>
      <c r="D250" s="45">
        <v>215</v>
      </c>
      <c r="E250" s="38">
        <v>2338095.7149999999</v>
      </c>
      <c r="F250" s="39">
        <v>274</v>
      </c>
      <c r="G250" s="40">
        <v>241</v>
      </c>
      <c r="H250" s="41">
        <v>2338095.7149999999</v>
      </c>
      <c r="I250" s="42">
        <v>170</v>
      </c>
      <c r="J250" s="43">
        <v>143</v>
      </c>
      <c r="K250" s="38">
        <v>1159310.7560000001</v>
      </c>
      <c r="L250" s="39">
        <v>149</v>
      </c>
      <c r="M250" s="40">
        <v>127</v>
      </c>
      <c r="N250" s="41">
        <v>1416589.11</v>
      </c>
      <c r="O250" s="42">
        <v>266</v>
      </c>
      <c r="P250" s="43">
        <v>225</v>
      </c>
      <c r="Q250" s="38">
        <v>1938590.1769999999</v>
      </c>
      <c r="R250" s="39">
        <v>108</v>
      </c>
      <c r="S250" s="40">
        <v>89</v>
      </c>
      <c r="T250" s="41">
        <v>693886.353</v>
      </c>
      <c r="U250" s="42">
        <v>326</v>
      </c>
      <c r="V250" s="43">
        <v>306</v>
      </c>
      <c r="W250" s="38">
        <v>2965</v>
      </c>
      <c r="X250" s="39">
        <v>227</v>
      </c>
      <c r="Y250" s="40">
        <v>181</v>
      </c>
      <c r="Z250" s="41">
        <v>601</v>
      </c>
      <c r="AA250" s="108">
        <v>369</v>
      </c>
      <c r="AB250" s="45">
        <v>10</v>
      </c>
      <c r="AC250" s="37">
        <v>90</v>
      </c>
      <c r="AD250" s="46">
        <v>0</v>
      </c>
    </row>
    <row r="251" spans="1:30" s="3" customFormat="1" ht="18.75" customHeight="1">
      <c r="A251" s="137">
        <v>249</v>
      </c>
      <c r="B251" s="139" t="s">
        <v>2759</v>
      </c>
      <c r="C251" s="140" t="s">
        <v>3056</v>
      </c>
      <c r="D251" s="141">
        <v>216</v>
      </c>
      <c r="E251" s="143">
        <v>2330232.875</v>
      </c>
      <c r="F251" s="144">
        <v>265</v>
      </c>
      <c r="G251" s="145">
        <v>233</v>
      </c>
      <c r="H251" s="146">
        <v>2449306.6549999998</v>
      </c>
      <c r="I251" s="147">
        <v>274</v>
      </c>
      <c r="J251" s="148">
        <v>242</v>
      </c>
      <c r="K251" s="143">
        <v>650125.18400000001</v>
      </c>
      <c r="L251" s="144">
        <v>185</v>
      </c>
      <c r="M251" s="145">
        <v>162</v>
      </c>
      <c r="N251" s="146">
        <v>1098738.175</v>
      </c>
      <c r="O251" s="147">
        <v>183</v>
      </c>
      <c r="P251" s="148">
        <v>154</v>
      </c>
      <c r="Q251" s="143">
        <v>2885497.1490000002</v>
      </c>
      <c r="R251" s="144">
        <v>301</v>
      </c>
      <c r="S251" s="145">
        <v>275</v>
      </c>
      <c r="T251" s="146">
        <v>131332.24400000001</v>
      </c>
      <c r="U251" s="147">
        <v>87</v>
      </c>
      <c r="V251" s="148">
        <v>76</v>
      </c>
      <c r="W251" s="143">
        <v>32573</v>
      </c>
      <c r="X251" s="144">
        <v>241</v>
      </c>
      <c r="Y251" s="145">
        <v>195</v>
      </c>
      <c r="Z251" s="146">
        <v>563</v>
      </c>
      <c r="AA251" s="149">
        <v>321</v>
      </c>
      <c r="AB251" s="141">
        <v>0</v>
      </c>
      <c r="AC251" s="150">
        <v>100</v>
      </c>
      <c r="AD251" s="151">
        <v>0</v>
      </c>
    </row>
    <row r="252" spans="1:30" s="3" customFormat="1" ht="18.75" customHeight="1">
      <c r="A252" s="191">
        <v>250</v>
      </c>
      <c r="B252" s="193" t="s">
        <v>433</v>
      </c>
      <c r="C252" s="194" t="s">
        <v>3056</v>
      </c>
      <c r="D252" s="195">
        <v>217</v>
      </c>
      <c r="E252" s="197">
        <v>2318231.0789999999</v>
      </c>
      <c r="F252" s="198">
        <v>12</v>
      </c>
      <c r="G252" s="199">
        <v>5</v>
      </c>
      <c r="H252" s="200">
        <v>31339047.526999999</v>
      </c>
      <c r="I252" s="201">
        <v>74</v>
      </c>
      <c r="J252" s="202">
        <v>56</v>
      </c>
      <c r="K252" s="197">
        <v>2306492.693</v>
      </c>
      <c r="L252" s="198">
        <v>37</v>
      </c>
      <c r="M252" s="199">
        <v>26</v>
      </c>
      <c r="N252" s="200">
        <v>3888849.7779999999</v>
      </c>
      <c r="O252" s="201">
        <v>90</v>
      </c>
      <c r="P252" s="202">
        <v>71</v>
      </c>
      <c r="Q252" s="197">
        <v>5053915.4270000001</v>
      </c>
      <c r="R252" s="198">
        <v>39</v>
      </c>
      <c r="S252" s="199">
        <v>24</v>
      </c>
      <c r="T252" s="200">
        <v>1626542.9310000001</v>
      </c>
      <c r="U252" s="201">
        <v>357</v>
      </c>
      <c r="V252" s="202">
        <v>332</v>
      </c>
      <c r="W252" s="197">
        <v>1692</v>
      </c>
      <c r="X252" s="198">
        <v>399</v>
      </c>
      <c r="Y252" s="199">
        <v>345</v>
      </c>
      <c r="Z252" s="200">
        <v>260</v>
      </c>
      <c r="AA252" s="203">
        <v>354</v>
      </c>
      <c r="AB252" s="195">
        <v>0</v>
      </c>
      <c r="AC252" s="204">
        <v>54</v>
      </c>
      <c r="AD252" s="205">
        <v>46</v>
      </c>
    </row>
    <row r="253" spans="1:30" s="3" customFormat="1" ht="18.75" customHeight="1">
      <c r="A253" s="18">
        <v>251</v>
      </c>
      <c r="B253" s="20" t="s">
        <v>2782</v>
      </c>
      <c r="C253" s="21" t="s">
        <v>2657</v>
      </c>
      <c r="D253" s="22">
        <v>218</v>
      </c>
      <c r="E253" s="24">
        <v>2310901.5550000002</v>
      </c>
      <c r="F253" s="25">
        <v>277</v>
      </c>
      <c r="G253" s="26">
        <v>244</v>
      </c>
      <c r="H253" s="27">
        <v>2310901.5550000002</v>
      </c>
      <c r="I253" s="28">
        <v>135</v>
      </c>
      <c r="J253" s="29">
        <v>111</v>
      </c>
      <c r="K253" s="24">
        <v>1395448.456</v>
      </c>
      <c r="L253" s="25">
        <v>127</v>
      </c>
      <c r="M253" s="26">
        <v>107</v>
      </c>
      <c r="N253" s="27">
        <v>1645313.4509999999</v>
      </c>
      <c r="O253" s="28">
        <v>130</v>
      </c>
      <c r="P253" s="29">
        <v>106</v>
      </c>
      <c r="Q253" s="24">
        <v>3765654.2769999998</v>
      </c>
      <c r="R253" s="25">
        <v>363</v>
      </c>
      <c r="S253" s="26">
        <v>334</v>
      </c>
      <c r="T253" s="27">
        <v>73827.149999999994</v>
      </c>
      <c r="U253" s="28">
        <v>188</v>
      </c>
      <c r="V253" s="29">
        <v>174</v>
      </c>
      <c r="W253" s="24">
        <v>14850</v>
      </c>
      <c r="X253" s="25">
        <v>29</v>
      </c>
      <c r="Y253" s="26">
        <v>11</v>
      </c>
      <c r="Z253" s="27">
        <v>3000</v>
      </c>
      <c r="AA253" s="107">
        <v>381</v>
      </c>
      <c r="AB253" s="22">
        <v>0</v>
      </c>
      <c r="AC253" s="30">
        <v>100</v>
      </c>
      <c r="AD253" s="31">
        <v>0</v>
      </c>
    </row>
    <row r="254" spans="1:30" s="3" customFormat="1" ht="18.75" customHeight="1">
      <c r="A254" s="32">
        <v>252</v>
      </c>
      <c r="B254" s="34" t="s">
        <v>445</v>
      </c>
      <c r="C254" s="35" t="s">
        <v>88</v>
      </c>
      <c r="D254" s="36">
        <v>219</v>
      </c>
      <c r="E254" s="38">
        <v>2304363.483</v>
      </c>
      <c r="F254" s="39">
        <v>267</v>
      </c>
      <c r="G254" s="40">
        <v>234</v>
      </c>
      <c r="H254" s="41">
        <v>2403258.588</v>
      </c>
      <c r="I254" s="42">
        <v>432</v>
      </c>
      <c r="J254" s="43">
        <v>386</v>
      </c>
      <c r="K254" s="38">
        <v>243193.04</v>
      </c>
      <c r="L254" s="39">
        <v>337</v>
      </c>
      <c r="M254" s="40">
        <v>304</v>
      </c>
      <c r="N254" s="41">
        <v>444567</v>
      </c>
      <c r="O254" s="42">
        <v>477</v>
      </c>
      <c r="P254" s="43">
        <v>423</v>
      </c>
      <c r="Q254" s="38">
        <v>572096</v>
      </c>
      <c r="R254" s="39">
        <v>346</v>
      </c>
      <c r="S254" s="40">
        <v>317</v>
      </c>
      <c r="T254" s="62" t="s">
        <v>3052</v>
      </c>
      <c r="U254" s="42" t="s">
        <v>3052</v>
      </c>
      <c r="V254" s="43" t="s">
        <v>3052</v>
      </c>
      <c r="W254" s="44" t="s">
        <v>3052</v>
      </c>
      <c r="X254" s="39">
        <v>457</v>
      </c>
      <c r="Y254" s="40">
        <v>403</v>
      </c>
      <c r="Z254" s="41">
        <v>160</v>
      </c>
      <c r="AA254" s="108">
        <v>311</v>
      </c>
      <c r="AB254" s="45">
        <v>0</v>
      </c>
      <c r="AC254" s="37">
        <v>100</v>
      </c>
      <c r="AD254" s="46">
        <v>0</v>
      </c>
    </row>
    <row r="255" spans="1:30" s="3" customFormat="1" ht="18.75" customHeight="1">
      <c r="A255" s="137">
        <v>253</v>
      </c>
      <c r="B255" s="139" t="s">
        <v>2106</v>
      </c>
      <c r="C255" s="140" t="s">
        <v>3056</v>
      </c>
      <c r="D255" s="141">
        <v>220</v>
      </c>
      <c r="E255" s="143">
        <v>2300594.1320000002</v>
      </c>
      <c r="F255" s="144">
        <v>273</v>
      </c>
      <c r="G255" s="145">
        <v>240</v>
      </c>
      <c r="H255" s="146">
        <v>2340964.733</v>
      </c>
      <c r="I255" s="147">
        <v>174</v>
      </c>
      <c r="J255" s="148">
        <v>147</v>
      </c>
      <c r="K255" s="143">
        <v>1144660.75</v>
      </c>
      <c r="L255" s="144">
        <v>196</v>
      </c>
      <c r="M255" s="145">
        <v>170</v>
      </c>
      <c r="N255" s="146">
        <v>1025116.124</v>
      </c>
      <c r="O255" s="147">
        <v>259</v>
      </c>
      <c r="P255" s="148">
        <v>220</v>
      </c>
      <c r="Q255" s="143">
        <v>2035959.855</v>
      </c>
      <c r="R255" s="144">
        <v>160</v>
      </c>
      <c r="S255" s="145">
        <v>140</v>
      </c>
      <c r="T255" s="146">
        <v>455048.50300000003</v>
      </c>
      <c r="U255" s="147">
        <v>310</v>
      </c>
      <c r="V255" s="148">
        <v>290</v>
      </c>
      <c r="W255" s="143">
        <v>3665</v>
      </c>
      <c r="X255" s="144">
        <v>271</v>
      </c>
      <c r="Y255" s="145">
        <v>221</v>
      </c>
      <c r="Z255" s="146">
        <v>475</v>
      </c>
      <c r="AA255" s="149">
        <v>352</v>
      </c>
      <c r="AB255" s="141">
        <v>0</v>
      </c>
      <c r="AC255" s="150">
        <v>100</v>
      </c>
      <c r="AD255" s="151">
        <v>0</v>
      </c>
    </row>
    <row r="256" spans="1:30" s="3" customFormat="1" ht="18.75" customHeight="1">
      <c r="A256" s="32">
        <v>254</v>
      </c>
      <c r="B256" s="34" t="s">
        <v>2783</v>
      </c>
      <c r="C256" s="35" t="s">
        <v>3054</v>
      </c>
      <c r="D256" s="45">
        <v>34</v>
      </c>
      <c r="E256" s="38">
        <v>2293074.8130000001</v>
      </c>
      <c r="F256" s="39">
        <v>279</v>
      </c>
      <c r="G256" s="40">
        <v>34</v>
      </c>
      <c r="H256" s="41">
        <v>2293074.8130000001</v>
      </c>
      <c r="I256" s="42">
        <v>152</v>
      </c>
      <c r="J256" s="43">
        <v>25</v>
      </c>
      <c r="K256" s="38">
        <v>1265204.9269999999</v>
      </c>
      <c r="L256" s="39">
        <v>242</v>
      </c>
      <c r="M256" s="40">
        <v>29</v>
      </c>
      <c r="N256" s="41">
        <v>813225.07200000004</v>
      </c>
      <c r="O256" s="42">
        <v>251</v>
      </c>
      <c r="P256" s="43">
        <v>38</v>
      </c>
      <c r="Q256" s="38">
        <v>2129511.9330000002</v>
      </c>
      <c r="R256" s="39">
        <v>462</v>
      </c>
      <c r="S256" s="40">
        <v>34</v>
      </c>
      <c r="T256" s="41">
        <v>-148569.144</v>
      </c>
      <c r="U256" s="42" t="s">
        <v>3052</v>
      </c>
      <c r="V256" s="43" t="s">
        <v>3052</v>
      </c>
      <c r="W256" s="44" t="s">
        <v>3052</v>
      </c>
      <c r="X256" s="39">
        <v>45</v>
      </c>
      <c r="Y256" s="40">
        <v>22</v>
      </c>
      <c r="Z256" s="41">
        <v>2024</v>
      </c>
      <c r="AA256" s="108">
        <v>382</v>
      </c>
      <c r="AB256" s="45">
        <v>100</v>
      </c>
      <c r="AC256" s="37">
        <v>0</v>
      </c>
      <c r="AD256" s="46">
        <v>0</v>
      </c>
    </row>
    <row r="257" spans="1:30" s="3" customFormat="1" ht="18.75" customHeight="1">
      <c r="A257" s="152">
        <v>255</v>
      </c>
      <c r="B257" s="154" t="s">
        <v>2784</v>
      </c>
      <c r="C257" s="155" t="s">
        <v>3054</v>
      </c>
      <c r="D257" s="156">
        <v>35</v>
      </c>
      <c r="E257" s="158">
        <v>2291278</v>
      </c>
      <c r="F257" s="159">
        <v>280</v>
      </c>
      <c r="G257" s="160">
        <v>35</v>
      </c>
      <c r="H257" s="161">
        <v>2291278</v>
      </c>
      <c r="I257" s="162" t="s">
        <v>3052</v>
      </c>
      <c r="J257" s="163" t="s">
        <v>3052</v>
      </c>
      <c r="K257" s="158">
        <v>-180045</v>
      </c>
      <c r="L257" s="159">
        <v>379</v>
      </c>
      <c r="M257" s="160">
        <v>36</v>
      </c>
      <c r="N257" s="161">
        <v>348883</v>
      </c>
      <c r="O257" s="162">
        <v>71</v>
      </c>
      <c r="P257" s="163">
        <v>18</v>
      </c>
      <c r="Q257" s="158">
        <v>5884780</v>
      </c>
      <c r="R257" s="159">
        <v>490</v>
      </c>
      <c r="S257" s="160">
        <v>46</v>
      </c>
      <c r="T257" s="161">
        <v>-2031697</v>
      </c>
      <c r="U257" s="162">
        <v>283</v>
      </c>
      <c r="V257" s="163">
        <v>19</v>
      </c>
      <c r="W257" s="158">
        <v>4900</v>
      </c>
      <c r="X257" s="159">
        <v>27</v>
      </c>
      <c r="Y257" s="160">
        <v>18</v>
      </c>
      <c r="Z257" s="161">
        <v>3109</v>
      </c>
      <c r="AA257" s="164">
        <v>384</v>
      </c>
      <c r="AB257" s="156">
        <v>100</v>
      </c>
      <c r="AC257" s="165">
        <v>0</v>
      </c>
      <c r="AD257" s="166">
        <v>0</v>
      </c>
    </row>
    <row r="258" spans="1:30" s="3" customFormat="1" ht="18.75" customHeight="1">
      <c r="A258" s="167">
        <v>256</v>
      </c>
      <c r="B258" s="169" t="s">
        <v>1373</v>
      </c>
      <c r="C258" s="170" t="s">
        <v>3056</v>
      </c>
      <c r="D258" s="171">
        <v>221</v>
      </c>
      <c r="E258" s="173">
        <v>2290590.702</v>
      </c>
      <c r="F258" s="174">
        <v>270</v>
      </c>
      <c r="G258" s="175">
        <v>237</v>
      </c>
      <c r="H258" s="176">
        <v>2365451.659</v>
      </c>
      <c r="I258" s="177">
        <v>223</v>
      </c>
      <c r="J258" s="178">
        <v>195</v>
      </c>
      <c r="K258" s="173">
        <v>847680.32400000002</v>
      </c>
      <c r="L258" s="174">
        <v>231</v>
      </c>
      <c r="M258" s="175">
        <v>203</v>
      </c>
      <c r="N258" s="176">
        <v>843253.07200000004</v>
      </c>
      <c r="O258" s="177">
        <v>338</v>
      </c>
      <c r="P258" s="178">
        <v>292</v>
      </c>
      <c r="Q258" s="173">
        <v>1303517.3940000001</v>
      </c>
      <c r="R258" s="174">
        <v>242</v>
      </c>
      <c r="S258" s="175">
        <v>218</v>
      </c>
      <c r="T258" s="176">
        <v>231075.196</v>
      </c>
      <c r="U258" s="177">
        <v>292</v>
      </c>
      <c r="V258" s="178">
        <v>273</v>
      </c>
      <c r="W258" s="173">
        <v>4367</v>
      </c>
      <c r="X258" s="174">
        <v>298</v>
      </c>
      <c r="Y258" s="175">
        <v>246</v>
      </c>
      <c r="Z258" s="176">
        <v>427</v>
      </c>
      <c r="AA258" s="179">
        <v>381</v>
      </c>
      <c r="AB258" s="171">
        <v>0</v>
      </c>
      <c r="AC258" s="180">
        <v>100</v>
      </c>
      <c r="AD258" s="181">
        <v>0</v>
      </c>
    </row>
    <row r="259" spans="1:30" s="3" customFormat="1" ht="18.75" customHeight="1">
      <c r="A259" s="32">
        <v>257</v>
      </c>
      <c r="B259" s="34" t="s">
        <v>741</v>
      </c>
      <c r="C259" s="35" t="s">
        <v>3054</v>
      </c>
      <c r="D259" s="45">
        <v>36</v>
      </c>
      <c r="E259" s="38">
        <v>2285080.6570000001</v>
      </c>
      <c r="F259" s="39">
        <v>281</v>
      </c>
      <c r="G259" s="40">
        <v>36</v>
      </c>
      <c r="H259" s="41">
        <v>2285080.6570000001</v>
      </c>
      <c r="I259" s="42">
        <v>114</v>
      </c>
      <c r="J259" s="43">
        <v>24</v>
      </c>
      <c r="K259" s="38">
        <v>1606012.213</v>
      </c>
      <c r="L259" s="39">
        <v>187</v>
      </c>
      <c r="M259" s="40">
        <v>24</v>
      </c>
      <c r="N259" s="41">
        <v>1096475.6270000001</v>
      </c>
      <c r="O259" s="42">
        <v>289</v>
      </c>
      <c r="P259" s="43">
        <v>43</v>
      </c>
      <c r="Q259" s="38">
        <v>1672247.899</v>
      </c>
      <c r="R259" s="39">
        <v>69</v>
      </c>
      <c r="S259" s="40">
        <v>19</v>
      </c>
      <c r="T259" s="41">
        <v>1069797.5260000001</v>
      </c>
      <c r="U259" s="42">
        <v>329</v>
      </c>
      <c r="V259" s="43">
        <v>21</v>
      </c>
      <c r="W259" s="38">
        <v>2789</v>
      </c>
      <c r="X259" s="39">
        <v>253</v>
      </c>
      <c r="Y259" s="40">
        <v>47</v>
      </c>
      <c r="Z259" s="41">
        <v>523</v>
      </c>
      <c r="AA259" s="108">
        <v>341</v>
      </c>
      <c r="AB259" s="45">
        <v>100</v>
      </c>
      <c r="AC259" s="37">
        <v>0</v>
      </c>
      <c r="AD259" s="46">
        <v>0</v>
      </c>
    </row>
    <row r="260" spans="1:30" s="3" customFormat="1" ht="18.75" customHeight="1">
      <c r="A260" s="137">
        <v>258</v>
      </c>
      <c r="B260" s="139" t="s">
        <v>1476</v>
      </c>
      <c r="C260" s="140" t="s">
        <v>3056</v>
      </c>
      <c r="D260" s="141">
        <v>222</v>
      </c>
      <c r="E260" s="143">
        <v>2255754.2289999998</v>
      </c>
      <c r="F260" s="144">
        <v>275</v>
      </c>
      <c r="G260" s="145">
        <v>242</v>
      </c>
      <c r="H260" s="146">
        <v>2329901.8229999999</v>
      </c>
      <c r="I260" s="147">
        <v>230</v>
      </c>
      <c r="J260" s="148">
        <v>201</v>
      </c>
      <c r="K260" s="143">
        <v>822316.16599999997</v>
      </c>
      <c r="L260" s="144">
        <v>219</v>
      </c>
      <c r="M260" s="145">
        <v>191</v>
      </c>
      <c r="N260" s="146">
        <v>927035.30200000003</v>
      </c>
      <c r="O260" s="147">
        <v>345</v>
      </c>
      <c r="P260" s="148">
        <v>299</v>
      </c>
      <c r="Q260" s="143">
        <v>1269274.4639999999</v>
      </c>
      <c r="R260" s="144">
        <v>142</v>
      </c>
      <c r="S260" s="145">
        <v>122</v>
      </c>
      <c r="T260" s="146">
        <v>524095.61599999998</v>
      </c>
      <c r="U260" s="147">
        <v>256</v>
      </c>
      <c r="V260" s="148">
        <v>240</v>
      </c>
      <c r="W260" s="143">
        <v>6500</v>
      </c>
      <c r="X260" s="144">
        <v>421</v>
      </c>
      <c r="Y260" s="145">
        <v>367</v>
      </c>
      <c r="Z260" s="146">
        <v>217</v>
      </c>
      <c r="AA260" s="149">
        <v>351</v>
      </c>
      <c r="AB260" s="141">
        <v>0</v>
      </c>
      <c r="AC260" s="150">
        <v>100</v>
      </c>
      <c r="AD260" s="151">
        <v>0</v>
      </c>
    </row>
    <row r="261" spans="1:30" s="3" customFormat="1" ht="18.75" customHeight="1">
      <c r="A261" s="137">
        <v>259</v>
      </c>
      <c r="B261" s="139" t="s">
        <v>1034</v>
      </c>
      <c r="C261" s="140" t="s">
        <v>3056</v>
      </c>
      <c r="D261" s="141">
        <v>223</v>
      </c>
      <c r="E261" s="143">
        <v>2247299.0809999998</v>
      </c>
      <c r="F261" s="144">
        <v>282</v>
      </c>
      <c r="G261" s="145">
        <v>246</v>
      </c>
      <c r="H261" s="146">
        <v>2255565.0669999998</v>
      </c>
      <c r="I261" s="147">
        <v>120</v>
      </c>
      <c r="J261" s="148">
        <v>96</v>
      </c>
      <c r="K261" s="143">
        <v>1551406.06</v>
      </c>
      <c r="L261" s="144">
        <v>250</v>
      </c>
      <c r="M261" s="145">
        <v>221</v>
      </c>
      <c r="N261" s="146">
        <v>766714.65</v>
      </c>
      <c r="O261" s="147">
        <v>194</v>
      </c>
      <c r="P261" s="148">
        <v>164</v>
      </c>
      <c r="Q261" s="143">
        <v>2728306.9070000001</v>
      </c>
      <c r="R261" s="144">
        <v>315</v>
      </c>
      <c r="S261" s="145">
        <v>289</v>
      </c>
      <c r="T261" s="146">
        <v>119107.409</v>
      </c>
      <c r="U261" s="147">
        <v>204</v>
      </c>
      <c r="V261" s="148">
        <v>190</v>
      </c>
      <c r="W261" s="143">
        <v>12246</v>
      </c>
      <c r="X261" s="144">
        <v>78</v>
      </c>
      <c r="Y261" s="145">
        <v>46</v>
      </c>
      <c r="Z261" s="146">
        <v>1400</v>
      </c>
      <c r="AA261" s="149">
        <v>321</v>
      </c>
      <c r="AB261" s="141">
        <v>0</v>
      </c>
      <c r="AC261" s="150">
        <v>100</v>
      </c>
      <c r="AD261" s="151">
        <v>0</v>
      </c>
    </row>
    <row r="262" spans="1:30" s="3" customFormat="1" ht="18.75" customHeight="1">
      <c r="A262" s="48">
        <v>260</v>
      </c>
      <c r="B262" s="50" t="s">
        <v>2785</v>
      </c>
      <c r="C262" s="51" t="s">
        <v>3098</v>
      </c>
      <c r="D262" s="52">
        <v>224</v>
      </c>
      <c r="E262" s="54">
        <v>2246960.9920000001</v>
      </c>
      <c r="F262" s="55">
        <v>284</v>
      </c>
      <c r="G262" s="56">
        <v>248</v>
      </c>
      <c r="H262" s="57">
        <v>2249791.2059999998</v>
      </c>
      <c r="I262" s="58">
        <v>180</v>
      </c>
      <c r="J262" s="59">
        <v>153</v>
      </c>
      <c r="K262" s="54">
        <v>1106244.5349999999</v>
      </c>
      <c r="L262" s="55">
        <v>174</v>
      </c>
      <c r="M262" s="56">
        <v>151</v>
      </c>
      <c r="N262" s="57">
        <v>1202144.676</v>
      </c>
      <c r="O262" s="58">
        <v>287</v>
      </c>
      <c r="P262" s="59">
        <v>245</v>
      </c>
      <c r="Q262" s="54">
        <v>1707056.8840000001</v>
      </c>
      <c r="R262" s="55">
        <v>143</v>
      </c>
      <c r="S262" s="56">
        <v>123</v>
      </c>
      <c r="T262" s="57">
        <v>523757.64600000001</v>
      </c>
      <c r="U262" s="58">
        <v>155</v>
      </c>
      <c r="V262" s="59">
        <v>141</v>
      </c>
      <c r="W262" s="54">
        <v>18293</v>
      </c>
      <c r="X262" s="55">
        <v>86</v>
      </c>
      <c r="Y262" s="56">
        <v>54</v>
      </c>
      <c r="Z262" s="57">
        <v>1300</v>
      </c>
      <c r="AA262" s="109">
        <v>321</v>
      </c>
      <c r="AB262" s="52">
        <v>0</v>
      </c>
      <c r="AC262" s="60">
        <v>100</v>
      </c>
      <c r="AD262" s="61">
        <v>0</v>
      </c>
    </row>
    <row r="263" spans="1:30" s="3" customFormat="1" ht="18.75" customHeight="1">
      <c r="A263" s="167">
        <v>261</v>
      </c>
      <c r="B263" s="169" t="s">
        <v>1425</v>
      </c>
      <c r="C263" s="170" t="s">
        <v>3056</v>
      </c>
      <c r="D263" s="171">
        <v>225</v>
      </c>
      <c r="E263" s="173">
        <v>2228609.909</v>
      </c>
      <c r="F263" s="174">
        <v>127</v>
      </c>
      <c r="G263" s="175">
        <v>110</v>
      </c>
      <c r="H263" s="176">
        <v>5080195.4890000001</v>
      </c>
      <c r="I263" s="177">
        <v>86</v>
      </c>
      <c r="J263" s="178">
        <v>66</v>
      </c>
      <c r="K263" s="173">
        <v>1879608.077</v>
      </c>
      <c r="L263" s="174">
        <v>157</v>
      </c>
      <c r="M263" s="175">
        <v>135</v>
      </c>
      <c r="N263" s="176">
        <v>1375162.7660000001</v>
      </c>
      <c r="O263" s="177">
        <v>196</v>
      </c>
      <c r="P263" s="178">
        <v>165</v>
      </c>
      <c r="Q263" s="173">
        <v>2705540.9840000002</v>
      </c>
      <c r="R263" s="174">
        <v>83</v>
      </c>
      <c r="S263" s="175">
        <v>64</v>
      </c>
      <c r="T263" s="176">
        <v>909099.38899999997</v>
      </c>
      <c r="U263" s="177">
        <v>278</v>
      </c>
      <c r="V263" s="178">
        <v>260</v>
      </c>
      <c r="W263" s="173">
        <v>5120</v>
      </c>
      <c r="X263" s="174">
        <v>228</v>
      </c>
      <c r="Y263" s="175">
        <v>182</v>
      </c>
      <c r="Z263" s="176">
        <v>600</v>
      </c>
      <c r="AA263" s="179">
        <v>352</v>
      </c>
      <c r="AB263" s="171">
        <v>0</v>
      </c>
      <c r="AC263" s="180">
        <v>0</v>
      </c>
      <c r="AD263" s="181">
        <v>100</v>
      </c>
    </row>
    <row r="264" spans="1:30" s="3" customFormat="1" ht="18.75" customHeight="1">
      <c r="A264" s="32">
        <v>262</v>
      </c>
      <c r="B264" s="34" t="s">
        <v>1624</v>
      </c>
      <c r="C264" s="35" t="s">
        <v>1061</v>
      </c>
      <c r="D264" s="45">
        <v>226</v>
      </c>
      <c r="E264" s="38">
        <v>2220447.02</v>
      </c>
      <c r="F264" s="39">
        <v>283</v>
      </c>
      <c r="G264" s="40">
        <v>247</v>
      </c>
      <c r="H264" s="41">
        <v>2251140.52</v>
      </c>
      <c r="I264" s="42">
        <v>337</v>
      </c>
      <c r="J264" s="43">
        <v>303</v>
      </c>
      <c r="K264" s="38">
        <v>490592.63199999998</v>
      </c>
      <c r="L264" s="39">
        <v>340</v>
      </c>
      <c r="M264" s="40">
        <v>307</v>
      </c>
      <c r="N264" s="41">
        <v>427562.45199999999</v>
      </c>
      <c r="O264" s="42">
        <v>426</v>
      </c>
      <c r="P264" s="43">
        <v>376</v>
      </c>
      <c r="Q264" s="38">
        <v>803289.71100000001</v>
      </c>
      <c r="R264" s="39">
        <v>226</v>
      </c>
      <c r="S264" s="40">
        <v>203</v>
      </c>
      <c r="T264" s="41">
        <v>253658.19200000001</v>
      </c>
      <c r="U264" s="42">
        <v>367</v>
      </c>
      <c r="V264" s="43">
        <v>342</v>
      </c>
      <c r="W264" s="38">
        <v>1226</v>
      </c>
      <c r="X264" s="39">
        <v>396</v>
      </c>
      <c r="Y264" s="40">
        <v>342</v>
      </c>
      <c r="Z264" s="41">
        <v>260</v>
      </c>
      <c r="AA264" s="108">
        <v>384</v>
      </c>
      <c r="AB264" s="45">
        <v>0</v>
      </c>
      <c r="AC264" s="37">
        <v>100</v>
      </c>
      <c r="AD264" s="46">
        <v>0</v>
      </c>
    </row>
    <row r="265" spans="1:30" s="3" customFormat="1" ht="18.75" customHeight="1">
      <c r="A265" s="32">
        <v>263</v>
      </c>
      <c r="B265" s="34" t="s">
        <v>558</v>
      </c>
      <c r="C265" s="35" t="s">
        <v>1503</v>
      </c>
      <c r="D265" s="45">
        <v>227</v>
      </c>
      <c r="E265" s="38">
        <v>2211863.1379999998</v>
      </c>
      <c r="F265" s="39">
        <v>285</v>
      </c>
      <c r="G265" s="40">
        <v>249</v>
      </c>
      <c r="H265" s="41">
        <v>2234155.6120000002</v>
      </c>
      <c r="I265" s="42">
        <v>158</v>
      </c>
      <c r="J265" s="43">
        <v>132</v>
      </c>
      <c r="K265" s="38">
        <v>1249187.048</v>
      </c>
      <c r="L265" s="39">
        <v>215</v>
      </c>
      <c r="M265" s="40">
        <v>187</v>
      </c>
      <c r="N265" s="41">
        <v>937618.69700000004</v>
      </c>
      <c r="O265" s="42">
        <v>351</v>
      </c>
      <c r="P265" s="43">
        <v>305</v>
      </c>
      <c r="Q265" s="38">
        <v>1251564.3689999999</v>
      </c>
      <c r="R265" s="39">
        <v>109</v>
      </c>
      <c r="S265" s="40">
        <v>90</v>
      </c>
      <c r="T265" s="41">
        <v>679929.96200000006</v>
      </c>
      <c r="U265" s="42">
        <v>281</v>
      </c>
      <c r="V265" s="43">
        <v>263</v>
      </c>
      <c r="W265" s="38">
        <v>4923</v>
      </c>
      <c r="X265" s="39">
        <v>443</v>
      </c>
      <c r="Y265" s="40">
        <v>389</v>
      </c>
      <c r="Z265" s="41">
        <v>180</v>
      </c>
      <c r="AA265" s="108">
        <v>341</v>
      </c>
      <c r="AB265" s="45">
        <v>0</v>
      </c>
      <c r="AC265" s="37">
        <v>100</v>
      </c>
      <c r="AD265" s="46">
        <v>0</v>
      </c>
    </row>
    <row r="266" spans="1:30" s="3" customFormat="1" ht="18.75" customHeight="1">
      <c r="A266" s="32">
        <v>264</v>
      </c>
      <c r="B266" s="34" t="s">
        <v>559</v>
      </c>
      <c r="C266" s="35" t="s">
        <v>3058</v>
      </c>
      <c r="D266" s="45">
        <v>228</v>
      </c>
      <c r="E266" s="38">
        <v>2196461.0729999999</v>
      </c>
      <c r="F266" s="39">
        <v>217</v>
      </c>
      <c r="G266" s="40">
        <v>191</v>
      </c>
      <c r="H266" s="41">
        <v>3020955.0589999999</v>
      </c>
      <c r="I266" s="42">
        <v>250</v>
      </c>
      <c r="J266" s="43">
        <v>220</v>
      </c>
      <c r="K266" s="38">
        <v>733270.30700000003</v>
      </c>
      <c r="L266" s="39">
        <v>137</v>
      </c>
      <c r="M266" s="40">
        <v>116</v>
      </c>
      <c r="N266" s="41">
        <v>1529392.7709999999</v>
      </c>
      <c r="O266" s="42">
        <v>216</v>
      </c>
      <c r="P266" s="43">
        <v>182</v>
      </c>
      <c r="Q266" s="38">
        <v>2436424.003</v>
      </c>
      <c r="R266" s="39">
        <v>444</v>
      </c>
      <c r="S266" s="40">
        <v>414</v>
      </c>
      <c r="T266" s="41">
        <v>-5918.5150000000003</v>
      </c>
      <c r="U266" s="42">
        <v>401</v>
      </c>
      <c r="V266" s="43">
        <v>375</v>
      </c>
      <c r="W266" s="38">
        <v>462</v>
      </c>
      <c r="X266" s="39">
        <v>200</v>
      </c>
      <c r="Y266" s="40">
        <v>155</v>
      </c>
      <c r="Z266" s="41">
        <v>702</v>
      </c>
      <c r="AA266" s="108">
        <v>342</v>
      </c>
      <c r="AB266" s="45">
        <v>0</v>
      </c>
      <c r="AC266" s="37">
        <v>100</v>
      </c>
      <c r="AD266" s="46">
        <v>0</v>
      </c>
    </row>
    <row r="267" spans="1:30" s="3" customFormat="1" ht="18.75" customHeight="1">
      <c r="A267" s="152">
        <v>265</v>
      </c>
      <c r="B267" s="154" t="s">
        <v>560</v>
      </c>
      <c r="C267" s="155" t="s">
        <v>3056</v>
      </c>
      <c r="D267" s="156">
        <v>229</v>
      </c>
      <c r="E267" s="158">
        <v>2180837.8190000001</v>
      </c>
      <c r="F267" s="159">
        <v>287</v>
      </c>
      <c r="G267" s="160">
        <v>251</v>
      </c>
      <c r="H267" s="161">
        <v>2228132.4139999999</v>
      </c>
      <c r="I267" s="162">
        <v>243</v>
      </c>
      <c r="J267" s="163">
        <v>213</v>
      </c>
      <c r="K267" s="158">
        <v>766792.90099999995</v>
      </c>
      <c r="L267" s="159">
        <v>224</v>
      </c>
      <c r="M267" s="160">
        <v>196</v>
      </c>
      <c r="N267" s="161">
        <v>895570.10400000005</v>
      </c>
      <c r="O267" s="162">
        <v>290</v>
      </c>
      <c r="P267" s="163">
        <v>247</v>
      </c>
      <c r="Q267" s="158">
        <v>1671609.6980000001</v>
      </c>
      <c r="R267" s="159">
        <v>223</v>
      </c>
      <c r="S267" s="160">
        <v>200</v>
      </c>
      <c r="T267" s="161">
        <v>259258.356</v>
      </c>
      <c r="U267" s="162">
        <v>311</v>
      </c>
      <c r="V267" s="163">
        <v>291</v>
      </c>
      <c r="W267" s="158">
        <v>3622</v>
      </c>
      <c r="X267" s="159">
        <v>297</v>
      </c>
      <c r="Y267" s="160">
        <v>245</v>
      </c>
      <c r="Z267" s="161">
        <v>434</v>
      </c>
      <c r="AA267" s="164">
        <v>351</v>
      </c>
      <c r="AB267" s="156">
        <v>0</v>
      </c>
      <c r="AC267" s="165">
        <v>100</v>
      </c>
      <c r="AD267" s="166">
        <v>0</v>
      </c>
    </row>
    <row r="268" spans="1:30" s="3" customFormat="1" ht="18.75" customHeight="1">
      <c r="A268" s="167">
        <v>266</v>
      </c>
      <c r="B268" s="169" t="s">
        <v>224</v>
      </c>
      <c r="C268" s="170" t="s">
        <v>3056</v>
      </c>
      <c r="D268" s="182">
        <v>230</v>
      </c>
      <c r="E268" s="173">
        <v>2174157.4989999998</v>
      </c>
      <c r="F268" s="174">
        <v>263</v>
      </c>
      <c r="G268" s="175">
        <v>231</v>
      </c>
      <c r="H268" s="176">
        <v>2471208.2250000001</v>
      </c>
      <c r="I268" s="177">
        <v>178</v>
      </c>
      <c r="J268" s="178">
        <v>151</v>
      </c>
      <c r="K268" s="173">
        <v>1123695.8400000001</v>
      </c>
      <c r="L268" s="174">
        <v>255</v>
      </c>
      <c r="M268" s="175">
        <v>225</v>
      </c>
      <c r="N268" s="176">
        <v>754077.77800000005</v>
      </c>
      <c r="O268" s="177">
        <v>277</v>
      </c>
      <c r="P268" s="178">
        <v>236</v>
      </c>
      <c r="Q268" s="173">
        <v>1854078.8419999999</v>
      </c>
      <c r="R268" s="174">
        <v>130</v>
      </c>
      <c r="S268" s="175">
        <v>110</v>
      </c>
      <c r="T268" s="176">
        <v>576254.25600000005</v>
      </c>
      <c r="U268" s="177">
        <v>164</v>
      </c>
      <c r="V268" s="178">
        <v>150</v>
      </c>
      <c r="W268" s="173">
        <v>16901</v>
      </c>
      <c r="X268" s="174">
        <v>43</v>
      </c>
      <c r="Y268" s="175">
        <v>22</v>
      </c>
      <c r="Z268" s="176">
        <v>2137</v>
      </c>
      <c r="AA268" s="179">
        <v>322</v>
      </c>
      <c r="AB268" s="171">
        <v>0</v>
      </c>
      <c r="AC268" s="180">
        <v>100</v>
      </c>
      <c r="AD268" s="181">
        <v>0</v>
      </c>
    </row>
    <row r="269" spans="1:30" s="3" customFormat="1" ht="18.75" customHeight="1">
      <c r="A269" s="32">
        <v>267</v>
      </c>
      <c r="B269" s="34" t="s">
        <v>3236</v>
      </c>
      <c r="C269" s="35" t="s">
        <v>1061</v>
      </c>
      <c r="D269" s="45">
        <v>231</v>
      </c>
      <c r="E269" s="38">
        <v>2166500.4959999998</v>
      </c>
      <c r="F269" s="39">
        <v>261</v>
      </c>
      <c r="G269" s="40">
        <v>229</v>
      </c>
      <c r="H269" s="41">
        <v>2482612.8119999999</v>
      </c>
      <c r="I269" s="42">
        <v>182</v>
      </c>
      <c r="J269" s="43">
        <v>155</v>
      </c>
      <c r="K269" s="38">
        <v>1082608.8870000001</v>
      </c>
      <c r="L269" s="39">
        <v>73</v>
      </c>
      <c r="M269" s="40">
        <v>58</v>
      </c>
      <c r="N269" s="41">
        <v>2621051.7009999999</v>
      </c>
      <c r="O269" s="42">
        <v>136</v>
      </c>
      <c r="P269" s="43">
        <v>111</v>
      </c>
      <c r="Q269" s="38">
        <v>3690333.4980000001</v>
      </c>
      <c r="R269" s="39">
        <v>152</v>
      </c>
      <c r="S269" s="40">
        <v>132</v>
      </c>
      <c r="T269" s="41">
        <v>482497.52100000001</v>
      </c>
      <c r="U269" s="42">
        <v>262</v>
      </c>
      <c r="V269" s="43">
        <v>245</v>
      </c>
      <c r="W269" s="38">
        <v>5908</v>
      </c>
      <c r="X269" s="39">
        <v>145</v>
      </c>
      <c r="Y269" s="40">
        <v>106</v>
      </c>
      <c r="Z269" s="41">
        <v>873</v>
      </c>
      <c r="AA269" s="108">
        <v>321</v>
      </c>
      <c r="AB269" s="45">
        <v>0</v>
      </c>
      <c r="AC269" s="37">
        <v>100</v>
      </c>
      <c r="AD269" s="46">
        <v>0</v>
      </c>
    </row>
    <row r="270" spans="1:30" s="3" customFormat="1" ht="18.75" customHeight="1">
      <c r="A270" s="32">
        <v>268</v>
      </c>
      <c r="B270" s="34" t="s">
        <v>2305</v>
      </c>
      <c r="C270" s="35" t="s">
        <v>3058</v>
      </c>
      <c r="D270" s="45">
        <v>232</v>
      </c>
      <c r="E270" s="38">
        <v>2156699.7489999998</v>
      </c>
      <c r="F270" s="39">
        <v>293</v>
      </c>
      <c r="G270" s="40">
        <v>257</v>
      </c>
      <c r="H270" s="41">
        <v>2161736.1349999998</v>
      </c>
      <c r="I270" s="42">
        <v>325</v>
      </c>
      <c r="J270" s="43">
        <v>291</v>
      </c>
      <c r="K270" s="38">
        <v>508804.67099999997</v>
      </c>
      <c r="L270" s="39">
        <v>146</v>
      </c>
      <c r="M270" s="40">
        <v>124</v>
      </c>
      <c r="N270" s="41">
        <v>1453029.763</v>
      </c>
      <c r="O270" s="42">
        <v>224</v>
      </c>
      <c r="P270" s="43">
        <v>190</v>
      </c>
      <c r="Q270" s="38">
        <v>2351595.2930000001</v>
      </c>
      <c r="R270" s="39">
        <v>203</v>
      </c>
      <c r="S270" s="40">
        <v>182</v>
      </c>
      <c r="T270" s="41">
        <v>304674.30599999998</v>
      </c>
      <c r="U270" s="42">
        <v>304</v>
      </c>
      <c r="V270" s="43">
        <v>284</v>
      </c>
      <c r="W270" s="38">
        <v>3867</v>
      </c>
      <c r="X270" s="39">
        <v>180</v>
      </c>
      <c r="Y270" s="40">
        <v>136</v>
      </c>
      <c r="Z270" s="41">
        <v>750</v>
      </c>
      <c r="AA270" s="108">
        <v>321</v>
      </c>
      <c r="AB270" s="45">
        <v>10</v>
      </c>
      <c r="AC270" s="37">
        <v>90</v>
      </c>
      <c r="AD270" s="46">
        <v>0</v>
      </c>
    </row>
    <row r="271" spans="1:30" s="3" customFormat="1" ht="18.75" customHeight="1">
      <c r="A271" s="137">
        <v>269</v>
      </c>
      <c r="B271" s="139" t="s">
        <v>1816</v>
      </c>
      <c r="C271" s="140" t="s">
        <v>3056</v>
      </c>
      <c r="D271" s="185">
        <v>233</v>
      </c>
      <c r="E271" s="143">
        <v>2154151.827</v>
      </c>
      <c r="F271" s="144">
        <v>225</v>
      </c>
      <c r="G271" s="145">
        <v>198</v>
      </c>
      <c r="H271" s="146">
        <v>2922846.915</v>
      </c>
      <c r="I271" s="147">
        <v>205</v>
      </c>
      <c r="J271" s="148">
        <v>177</v>
      </c>
      <c r="K271" s="143">
        <v>966323.22100000002</v>
      </c>
      <c r="L271" s="144">
        <v>334</v>
      </c>
      <c r="M271" s="145">
        <v>301</v>
      </c>
      <c r="N271" s="146">
        <v>452863.25199999998</v>
      </c>
      <c r="O271" s="147">
        <v>188</v>
      </c>
      <c r="P271" s="148">
        <v>159</v>
      </c>
      <c r="Q271" s="143">
        <v>2827282.139</v>
      </c>
      <c r="R271" s="144">
        <v>380</v>
      </c>
      <c r="S271" s="145">
        <v>351</v>
      </c>
      <c r="T271" s="146">
        <v>55968.976000000002</v>
      </c>
      <c r="U271" s="147">
        <v>358</v>
      </c>
      <c r="V271" s="148">
        <v>333</v>
      </c>
      <c r="W271" s="143">
        <v>1657</v>
      </c>
      <c r="X271" s="144">
        <v>320</v>
      </c>
      <c r="Y271" s="145">
        <v>267</v>
      </c>
      <c r="Z271" s="146">
        <v>398</v>
      </c>
      <c r="AA271" s="149">
        <v>383</v>
      </c>
      <c r="AB271" s="141">
        <v>0</v>
      </c>
      <c r="AC271" s="150">
        <v>100</v>
      </c>
      <c r="AD271" s="151">
        <v>0</v>
      </c>
    </row>
    <row r="272" spans="1:30" s="3" customFormat="1" ht="18.75" customHeight="1">
      <c r="A272" s="48">
        <v>270</v>
      </c>
      <c r="B272" s="50" t="s">
        <v>561</v>
      </c>
      <c r="C272" s="51" t="s">
        <v>88</v>
      </c>
      <c r="D272" s="52">
        <v>234</v>
      </c>
      <c r="E272" s="54">
        <v>2133175.2519999999</v>
      </c>
      <c r="F272" s="55">
        <v>268</v>
      </c>
      <c r="G272" s="56">
        <v>235</v>
      </c>
      <c r="H272" s="57">
        <v>2403155.4870000002</v>
      </c>
      <c r="I272" s="58">
        <v>374</v>
      </c>
      <c r="J272" s="59">
        <v>333</v>
      </c>
      <c r="K272" s="54">
        <v>399462.31099999999</v>
      </c>
      <c r="L272" s="55">
        <v>378</v>
      </c>
      <c r="M272" s="56">
        <v>343</v>
      </c>
      <c r="N272" s="57">
        <v>349618.84499999997</v>
      </c>
      <c r="O272" s="58">
        <v>254</v>
      </c>
      <c r="P272" s="59">
        <v>216</v>
      </c>
      <c r="Q272" s="54">
        <v>2067764.398</v>
      </c>
      <c r="R272" s="55">
        <v>409</v>
      </c>
      <c r="S272" s="56">
        <v>380</v>
      </c>
      <c r="T272" s="57">
        <v>30048.080000000002</v>
      </c>
      <c r="U272" s="58">
        <v>73</v>
      </c>
      <c r="V272" s="59">
        <v>63</v>
      </c>
      <c r="W272" s="54">
        <v>38575</v>
      </c>
      <c r="X272" s="55">
        <v>133</v>
      </c>
      <c r="Y272" s="56">
        <v>95</v>
      </c>
      <c r="Z272" s="57">
        <v>974</v>
      </c>
      <c r="AA272" s="109">
        <v>383</v>
      </c>
      <c r="AB272" s="52">
        <v>0</v>
      </c>
      <c r="AC272" s="60">
        <v>100</v>
      </c>
      <c r="AD272" s="61">
        <v>0</v>
      </c>
    </row>
    <row r="273" spans="1:30" s="3" customFormat="1" ht="18.75" customHeight="1">
      <c r="A273" s="167">
        <v>271</v>
      </c>
      <c r="B273" s="210" t="s">
        <v>3052</v>
      </c>
      <c r="C273" s="170" t="s">
        <v>3056</v>
      </c>
      <c r="D273" s="171">
        <v>235</v>
      </c>
      <c r="E273" s="184" t="s">
        <v>3052</v>
      </c>
      <c r="F273" s="174">
        <v>297</v>
      </c>
      <c r="G273" s="175">
        <v>261</v>
      </c>
      <c r="H273" s="183" t="s">
        <v>3052</v>
      </c>
      <c r="I273" s="177">
        <v>395</v>
      </c>
      <c r="J273" s="178">
        <v>352</v>
      </c>
      <c r="K273" s="184" t="s">
        <v>3052</v>
      </c>
      <c r="L273" s="174">
        <v>363</v>
      </c>
      <c r="M273" s="175">
        <v>329</v>
      </c>
      <c r="N273" s="183" t="s">
        <v>3052</v>
      </c>
      <c r="O273" s="177">
        <v>381</v>
      </c>
      <c r="P273" s="178">
        <v>334</v>
      </c>
      <c r="Q273" s="184" t="s">
        <v>3052</v>
      </c>
      <c r="R273" s="174">
        <v>271</v>
      </c>
      <c r="S273" s="175">
        <v>245</v>
      </c>
      <c r="T273" s="183" t="s">
        <v>3052</v>
      </c>
      <c r="U273" s="177">
        <v>398</v>
      </c>
      <c r="V273" s="178">
        <v>372</v>
      </c>
      <c r="W273" s="184" t="s">
        <v>3052</v>
      </c>
      <c r="X273" s="174">
        <v>420</v>
      </c>
      <c r="Y273" s="175">
        <v>366</v>
      </c>
      <c r="Z273" s="183" t="s">
        <v>3052</v>
      </c>
      <c r="AA273" s="179">
        <v>352</v>
      </c>
      <c r="AB273" s="171">
        <v>0</v>
      </c>
      <c r="AC273" s="180">
        <v>100</v>
      </c>
      <c r="AD273" s="181">
        <v>0</v>
      </c>
    </row>
    <row r="274" spans="1:30" s="3" customFormat="1" ht="18.75" customHeight="1">
      <c r="A274" s="32">
        <v>272</v>
      </c>
      <c r="B274" s="34" t="s">
        <v>562</v>
      </c>
      <c r="C274" s="35" t="s">
        <v>3056</v>
      </c>
      <c r="D274" s="45">
        <v>236</v>
      </c>
      <c r="E274" s="38">
        <v>2128783.253</v>
      </c>
      <c r="F274" s="39">
        <v>222</v>
      </c>
      <c r="G274" s="40">
        <v>196</v>
      </c>
      <c r="H274" s="41">
        <v>2990297.2089999998</v>
      </c>
      <c r="I274" s="42">
        <v>474</v>
      </c>
      <c r="J274" s="43">
        <v>426</v>
      </c>
      <c r="K274" s="38">
        <v>120681.947</v>
      </c>
      <c r="L274" s="39">
        <v>314</v>
      </c>
      <c r="M274" s="40">
        <v>281</v>
      </c>
      <c r="N274" s="41">
        <v>509003.11499999999</v>
      </c>
      <c r="O274" s="42">
        <v>306</v>
      </c>
      <c r="P274" s="43">
        <v>262</v>
      </c>
      <c r="Q274" s="38">
        <v>1522209.1040000001</v>
      </c>
      <c r="R274" s="39">
        <v>469</v>
      </c>
      <c r="S274" s="40">
        <v>434</v>
      </c>
      <c r="T274" s="41">
        <v>-251413.114</v>
      </c>
      <c r="U274" s="42" t="s">
        <v>3052</v>
      </c>
      <c r="V274" s="43" t="s">
        <v>3052</v>
      </c>
      <c r="W274" s="44" t="s">
        <v>3052</v>
      </c>
      <c r="X274" s="39">
        <v>381</v>
      </c>
      <c r="Y274" s="40">
        <v>327</v>
      </c>
      <c r="Z274" s="41">
        <v>293</v>
      </c>
      <c r="AA274" s="108">
        <v>369</v>
      </c>
      <c r="AB274" s="45">
        <v>0</v>
      </c>
      <c r="AC274" s="37">
        <v>100</v>
      </c>
      <c r="AD274" s="46">
        <v>0</v>
      </c>
    </row>
    <row r="275" spans="1:30" s="3" customFormat="1" ht="18.75" customHeight="1">
      <c r="A275" s="137">
        <v>273</v>
      </c>
      <c r="B275" s="139" t="s">
        <v>1470</v>
      </c>
      <c r="C275" s="140" t="s">
        <v>3056</v>
      </c>
      <c r="D275" s="141">
        <v>237</v>
      </c>
      <c r="E275" s="143">
        <v>2127424.9849999999</v>
      </c>
      <c r="F275" s="144">
        <v>123</v>
      </c>
      <c r="G275" s="145">
        <v>106</v>
      </c>
      <c r="H275" s="146">
        <v>5151836.2230000002</v>
      </c>
      <c r="I275" s="147">
        <v>379</v>
      </c>
      <c r="J275" s="148">
        <v>337</v>
      </c>
      <c r="K275" s="143">
        <v>393305.90399999998</v>
      </c>
      <c r="L275" s="144">
        <v>450</v>
      </c>
      <c r="M275" s="145">
        <v>409</v>
      </c>
      <c r="N275" s="146">
        <v>156380.18700000001</v>
      </c>
      <c r="O275" s="147">
        <v>168</v>
      </c>
      <c r="P275" s="148">
        <v>139</v>
      </c>
      <c r="Q275" s="143">
        <v>3104527.1170000001</v>
      </c>
      <c r="R275" s="144">
        <v>334</v>
      </c>
      <c r="S275" s="145">
        <v>305</v>
      </c>
      <c r="T275" s="146">
        <v>103365.925</v>
      </c>
      <c r="U275" s="147">
        <v>97</v>
      </c>
      <c r="V275" s="148">
        <v>86</v>
      </c>
      <c r="W275" s="143">
        <v>29524</v>
      </c>
      <c r="X275" s="144">
        <v>249</v>
      </c>
      <c r="Y275" s="145">
        <v>203</v>
      </c>
      <c r="Z275" s="146">
        <v>532</v>
      </c>
      <c r="AA275" s="149">
        <v>311</v>
      </c>
      <c r="AB275" s="141">
        <v>0</v>
      </c>
      <c r="AC275" s="150">
        <v>100</v>
      </c>
      <c r="AD275" s="151">
        <v>0</v>
      </c>
    </row>
    <row r="276" spans="1:30" s="3" customFormat="1" ht="18.75" customHeight="1">
      <c r="A276" s="32">
        <v>274</v>
      </c>
      <c r="B276" s="34" t="s">
        <v>3261</v>
      </c>
      <c r="C276" s="35" t="s">
        <v>2187</v>
      </c>
      <c r="D276" s="45">
        <v>238</v>
      </c>
      <c r="E276" s="38">
        <v>2119728.4109999998</v>
      </c>
      <c r="F276" s="39">
        <v>294</v>
      </c>
      <c r="G276" s="40">
        <v>258</v>
      </c>
      <c r="H276" s="41">
        <v>2154177.219</v>
      </c>
      <c r="I276" s="42">
        <v>400</v>
      </c>
      <c r="J276" s="43">
        <v>357</v>
      </c>
      <c r="K276" s="38">
        <v>337907.467</v>
      </c>
      <c r="L276" s="39">
        <v>475</v>
      </c>
      <c r="M276" s="40">
        <v>432</v>
      </c>
      <c r="N276" s="62" t="s">
        <v>3052</v>
      </c>
      <c r="O276" s="42">
        <v>401</v>
      </c>
      <c r="P276" s="43">
        <v>351</v>
      </c>
      <c r="Q276" s="44" t="s">
        <v>3052</v>
      </c>
      <c r="R276" s="39">
        <v>335</v>
      </c>
      <c r="S276" s="40">
        <v>306</v>
      </c>
      <c r="T276" s="62" t="s">
        <v>3052</v>
      </c>
      <c r="U276" s="42">
        <v>123</v>
      </c>
      <c r="V276" s="43">
        <v>110</v>
      </c>
      <c r="W276" s="44" t="s">
        <v>3052</v>
      </c>
      <c r="X276" s="39">
        <v>207</v>
      </c>
      <c r="Y276" s="40">
        <v>161</v>
      </c>
      <c r="Z276" s="62" t="s">
        <v>3052</v>
      </c>
      <c r="AA276" s="108">
        <v>311</v>
      </c>
      <c r="AB276" s="45">
        <v>0</v>
      </c>
      <c r="AC276" s="37">
        <v>100</v>
      </c>
      <c r="AD276" s="46">
        <v>0</v>
      </c>
    </row>
    <row r="277" spans="1:30" s="3" customFormat="1" ht="18.75" customHeight="1">
      <c r="A277" s="152">
        <v>275</v>
      </c>
      <c r="B277" s="154" t="s">
        <v>1916</v>
      </c>
      <c r="C277" s="155" t="s">
        <v>3056</v>
      </c>
      <c r="D277" s="156">
        <v>239</v>
      </c>
      <c r="E277" s="158">
        <v>2111971.5109999999</v>
      </c>
      <c r="F277" s="159">
        <v>296</v>
      </c>
      <c r="G277" s="160">
        <v>260</v>
      </c>
      <c r="H277" s="161">
        <v>2136971.5109999999</v>
      </c>
      <c r="I277" s="162">
        <v>193</v>
      </c>
      <c r="J277" s="163">
        <v>166</v>
      </c>
      <c r="K277" s="158">
        <v>1019290.54</v>
      </c>
      <c r="L277" s="159">
        <v>117</v>
      </c>
      <c r="M277" s="160">
        <v>97</v>
      </c>
      <c r="N277" s="161">
        <v>1740427.52</v>
      </c>
      <c r="O277" s="162">
        <v>155</v>
      </c>
      <c r="P277" s="163">
        <v>128</v>
      </c>
      <c r="Q277" s="158">
        <v>3320071.7409999999</v>
      </c>
      <c r="R277" s="159">
        <v>331</v>
      </c>
      <c r="S277" s="160">
        <v>302</v>
      </c>
      <c r="T277" s="161">
        <v>108757.421</v>
      </c>
      <c r="U277" s="162">
        <v>231</v>
      </c>
      <c r="V277" s="163">
        <v>217</v>
      </c>
      <c r="W277" s="158">
        <v>9325</v>
      </c>
      <c r="X277" s="159">
        <v>230</v>
      </c>
      <c r="Y277" s="160">
        <v>184</v>
      </c>
      <c r="Z277" s="161">
        <v>598</v>
      </c>
      <c r="AA277" s="164">
        <v>361</v>
      </c>
      <c r="AB277" s="156">
        <v>0</v>
      </c>
      <c r="AC277" s="165">
        <v>98</v>
      </c>
      <c r="AD277" s="166">
        <v>2</v>
      </c>
    </row>
    <row r="278" spans="1:30" s="3" customFormat="1" ht="18.75" customHeight="1">
      <c r="A278" s="167">
        <v>276</v>
      </c>
      <c r="B278" s="169" t="s">
        <v>1372</v>
      </c>
      <c r="C278" s="170" t="s">
        <v>3056</v>
      </c>
      <c r="D278" s="171">
        <v>240</v>
      </c>
      <c r="E278" s="173">
        <v>2098608.5639999998</v>
      </c>
      <c r="F278" s="174">
        <v>206</v>
      </c>
      <c r="G278" s="175">
        <v>180</v>
      </c>
      <c r="H278" s="176">
        <v>3154031.57</v>
      </c>
      <c r="I278" s="177">
        <v>384</v>
      </c>
      <c r="J278" s="178">
        <v>341</v>
      </c>
      <c r="K278" s="173">
        <v>386896.23</v>
      </c>
      <c r="L278" s="174">
        <v>426</v>
      </c>
      <c r="M278" s="175">
        <v>386</v>
      </c>
      <c r="N278" s="176">
        <v>218425.14600000001</v>
      </c>
      <c r="O278" s="177">
        <v>303</v>
      </c>
      <c r="P278" s="178">
        <v>259</v>
      </c>
      <c r="Q278" s="173">
        <v>1529982.638</v>
      </c>
      <c r="R278" s="174">
        <v>386</v>
      </c>
      <c r="S278" s="175">
        <v>357</v>
      </c>
      <c r="T278" s="176">
        <v>54294.561999999998</v>
      </c>
      <c r="U278" s="177">
        <v>84</v>
      </c>
      <c r="V278" s="178">
        <v>73</v>
      </c>
      <c r="W278" s="173">
        <v>33240</v>
      </c>
      <c r="X278" s="174">
        <v>350</v>
      </c>
      <c r="Y278" s="175">
        <v>297</v>
      </c>
      <c r="Z278" s="176">
        <v>339</v>
      </c>
      <c r="AA278" s="179">
        <v>381</v>
      </c>
      <c r="AB278" s="171">
        <v>0</v>
      </c>
      <c r="AC278" s="180">
        <v>100</v>
      </c>
      <c r="AD278" s="181">
        <v>0</v>
      </c>
    </row>
    <row r="279" spans="1:30" s="3" customFormat="1" ht="18.75" customHeight="1">
      <c r="A279" s="32">
        <v>277</v>
      </c>
      <c r="B279" s="34" t="s">
        <v>1813</v>
      </c>
      <c r="C279" s="35" t="s">
        <v>88</v>
      </c>
      <c r="D279" s="45">
        <v>241</v>
      </c>
      <c r="E279" s="38">
        <v>2076118.5430000001</v>
      </c>
      <c r="F279" s="39">
        <v>301</v>
      </c>
      <c r="G279" s="40">
        <v>265</v>
      </c>
      <c r="H279" s="41">
        <v>2076118.5430000001</v>
      </c>
      <c r="I279" s="42">
        <v>289</v>
      </c>
      <c r="J279" s="43">
        <v>256</v>
      </c>
      <c r="K279" s="38">
        <v>606769.43700000003</v>
      </c>
      <c r="L279" s="39">
        <v>374</v>
      </c>
      <c r="M279" s="40">
        <v>340</v>
      </c>
      <c r="N279" s="41">
        <v>356057.27299999999</v>
      </c>
      <c r="O279" s="42">
        <v>320</v>
      </c>
      <c r="P279" s="43">
        <v>276</v>
      </c>
      <c r="Q279" s="38">
        <v>1431522.338</v>
      </c>
      <c r="R279" s="39">
        <v>359</v>
      </c>
      <c r="S279" s="40">
        <v>330</v>
      </c>
      <c r="T279" s="41">
        <v>76787.544999999998</v>
      </c>
      <c r="U279" s="42">
        <v>141</v>
      </c>
      <c r="V279" s="43">
        <v>128</v>
      </c>
      <c r="W279" s="38">
        <v>21799</v>
      </c>
      <c r="X279" s="39">
        <v>186</v>
      </c>
      <c r="Y279" s="40">
        <v>141</v>
      </c>
      <c r="Z279" s="41">
        <v>750</v>
      </c>
      <c r="AA279" s="108">
        <v>321</v>
      </c>
      <c r="AB279" s="45">
        <v>0</v>
      </c>
      <c r="AC279" s="37">
        <v>100</v>
      </c>
      <c r="AD279" s="46">
        <v>0</v>
      </c>
    </row>
    <row r="280" spans="1:30" s="3" customFormat="1" ht="18.75" customHeight="1">
      <c r="A280" s="32">
        <v>278</v>
      </c>
      <c r="B280" s="34" t="s">
        <v>194</v>
      </c>
      <c r="C280" s="35" t="s">
        <v>2124</v>
      </c>
      <c r="D280" s="45">
        <v>242</v>
      </c>
      <c r="E280" s="38">
        <v>2073451.15</v>
      </c>
      <c r="F280" s="39">
        <v>167</v>
      </c>
      <c r="G280" s="40">
        <v>147</v>
      </c>
      <c r="H280" s="41">
        <v>3896097.3670000001</v>
      </c>
      <c r="I280" s="42">
        <v>270</v>
      </c>
      <c r="J280" s="43">
        <v>239</v>
      </c>
      <c r="K280" s="38">
        <v>660128.28</v>
      </c>
      <c r="L280" s="39">
        <v>182</v>
      </c>
      <c r="M280" s="40">
        <v>159</v>
      </c>
      <c r="N280" s="41">
        <v>1126530.8289999999</v>
      </c>
      <c r="O280" s="42">
        <v>172</v>
      </c>
      <c r="P280" s="43">
        <v>143</v>
      </c>
      <c r="Q280" s="38">
        <v>3073702</v>
      </c>
      <c r="R280" s="39">
        <v>317</v>
      </c>
      <c r="S280" s="40">
        <v>291</v>
      </c>
      <c r="T280" s="41">
        <v>117027.209</v>
      </c>
      <c r="U280" s="42">
        <v>321</v>
      </c>
      <c r="V280" s="43">
        <v>301</v>
      </c>
      <c r="W280" s="38">
        <v>3240</v>
      </c>
      <c r="X280" s="39">
        <v>326</v>
      </c>
      <c r="Y280" s="40">
        <v>273</v>
      </c>
      <c r="Z280" s="41">
        <v>382</v>
      </c>
      <c r="AA280" s="108">
        <v>331</v>
      </c>
      <c r="AB280" s="45">
        <v>0</v>
      </c>
      <c r="AC280" s="37">
        <v>98</v>
      </c>
      <c r="AD280" s="46">
        <v>2</v>
      </c>
    </row>
    <row r="281" spans="1:30" s="3" customFormat="1" ht="18.75" customHeight="1">
      <c r="A281" s="137">
        <v>279</v>
      </c>
      <c r="B281" s="139" t="s">
        <v>531</v>
      </c>
      <c r="C281" s="140" t="s">
        <v>3056</v>
      </c>
      <c r="D281" s="141">
        <v>243</v>
      </c>
      <c r="E281" s="143">
        <v>2060178.875</v>
      </c>
      <c r="F281" s="144">
        <v>302</v>
      </c>
      <c r="G281" s="145">
        <v>266</v>
      </c>
      <c r="H281" s="146">
        <v>2060178.875</v>
      </c>
      <c r="I281" s="147">
        <v>354</v>
      </c>
      <c r="J281" s="148">
        <v>314</v>
      </c>
      <c r="K281" s="143">
        <v>446328.1</v>
      </c>
      <c r="L281" s="144">
        <v>226</v>
      </c>
      <c r="M281" s="145">
        <v>198</v>
      </c>
      <c r="N281" s="146">
        <v>887514.46100000001</v>
      </c>
      <c r="O281" s="147">
        <v>330</v>
      </c>
      <c r="P281" s="148">
        <v>284</v>
      </c>
      <c r="Q281" s="143">
        <v>1331874.17</v>
      </c>
      <c r="R281" s="144">
        <v>348</v>
      </c>
      <c r="S281" s="145">
        <v>319</v>
      </c>
      <c r="T281" s="146">
        <v>84870.088000000003</v>
      </c>
      <c r="U281" s="147">
        <v>246</v>
      </c>
      <c r="V281" s="148">
        <v>230</v>
      </c>
      <c r="W281" s="143">
        <v>7718</v>
      </c>
      <c r="X281" s="144">
        <v>118</v>
      </c>
      <c r="Y281" s="145">
        <v>83</v>
      </c>
      <c r="Z281" s="146">
        <v>1027</v>
      </c>
      <c r="AA281" s="149">
        <v>321</v>
      </c>
      <c r="AB281" s="141">
        <v>0</v>
      </c>
      <c r="AC281" s="150">
        <v>94</v>
      </c>
      <c r="AD281" s="151">
        <v>6</v>
      </c>
    </row>
    <row r="282" spans="1:30" s="3" customFormat="1" ht="18.75" customHeight="1">
      <c r="A282" s="48">
        <v>280</v>
      </c>
      <c r="B282" s="50" t="s">
        <v>1262</v>
      </c>
      <c r="C282" s="51" t="s">
        <v>3058</v>
      </c>
      <c r="D282" s="52">
        <v>244</v>
      </c>
      <c r="E282" s="54">
        <v>2059185.4839999999</v>
      </c>
      <c r="F282" s="55">
        <v>303</v>
      </c>
      <c r="G282" s="56">
        <v>267</v>
      </c>
      <c r="H282" s="57">
        <v>2059185.4839999999</v>
      </c>
      <c r="I282" s="58">
        <v>266</v>
      </c>
      <c r="J282" s="59">
        <v>235</v>
      </c>
      <c r="K282" s="54">
        <v>675541.35800000001</v>
      </c>
      <c r="L282" s="55">
        <v>227</v>
      </c>
      <c r="M282" s="56">
        <v>199</v>
      </c>
      <c r="N282" s="57">
        <v>879194.80900000001</v>
      </c>
      <c r="O282" s="58">
        <v>336</v>
      </c>
      <c r="P282" s="59">
        <v>290</v>
      </c>
      <c r="Q282" s="54">
        <v>1311787.4669999999</v>
      </c>
      <c r="R282" s="55">
        <v>145</v>
      </c>
      <c r="S282" s="56">
        <v>125</v>
      </c>
      <c r="T282" s="57">
        <v>513165.09399999998</v>
      </c>
      <c r="U282" s="58">
        <v>344</v>
      </c>
      <c r="V282" s="59">
        <v>321</v>
      </c>
      <c r="W282" s="54">
        <v>2283</v>
      </c>
      <c r="X282" s="55">
        <v>332</v>
      </c>
      <c r="Y282" s="56">
        <v>279</v>
      </c>
      <c r="Z282" s="57">
        <v>371</v>
      </c>
      <c r="AA282" s="109">
        <v>311</v>
      </c>
      <c r="AB282" s="52">
        <v>0</v>
      </c>
      <c r="AC282" s="60">
        <v>100</v>
      </c>
      <c r="AD282" s="61">
        <v>0</v>
      </c>
    </row>
    <row r="283" spans="1:30" s="3" customFormat="1" ht="18.75" customHeight="1">
      <c r="A283" s="167">
        <v>281</v>
      </c>
      <c r="B283" s="169" t="s">
        <v>251</v>
      </c>
      <c r="C283" s="170" t="s">
        <v>3056</v>
      </c>
      <c r="D283" s="171">
        <v>245</v>
      </c>
      <c r="E283" s="173">
        <v>2050785.3230000001</v>
      </c>
      <c r="F283" s="174">
        <v>233</v>
      </c>
      <c r="G283" s="175">
        <v>205</v>
      </c>
      <c r="H283" s="176">
        <v>2863960.4109999998</v>
      </c>
      <c r="I283" s="177">
        <v>359</v>
      </c>
      <c r="J283" s="178">
        <v>319</v>
      </c>
      <c r="K283" s="173">
        <v>421580.27399999998</v>
      </c>
      <c r="L283" s="174">
        <v>298</v>
      </c>
      <c r="M283" s="175">
        <v>265</v>
      </c>
      <c r="N283" s="176">
        <v>579758.25399999996</v>
      </c>
      <c r="O283" s="177">
        <v>301</v>
      </c>
      <c r="P283" s="178">
        <v>257</v>
      </c>
      <c r="Q283" s="173">
        <v>1542107.5060000001</v>
      </c>
      <c r="R283" s="174">
        <v>250</v>
      </c>
      <c r="S283" s="175">
        <v>226</v>
      </c>
      <c r="T283" s="176">
        <v>209952.932</v>
      </c>
      <c r="U283" s="177">
        <v>312</v>
      </c>
      <c r="V283" s="178">
        <v>292</v>
      </c>
      <c r="W283" s="173">
        <v>3608</v>
      </c>
      <c r="X283" s="174">
        <v>461</v>
      </c>
      <c r="Y283" s="175">
        <v>407</v>
      </c>
      <c r="Z283" s="176">
        <v>151</v>
      </c>
      <c r="AA283" s="179">
        <v>381</v>
      </c>
      <c r="AB283" s="171">
        <v>0</v>
      </c>
      <c r="AC283" s="180">
        <v>100</v>
      </c>
      <c r="AD283" s="181">
        <v>0</v>
      </c>
    </row>
    <row r="284" spans="1:30" s="3" customFormat="1" ht="18.75" customHeight="1">
      <c r="A284" s="137">
        <v>282</v>
      </c>
      <c r="B284" s="139" t="s">
        <v>1007</v>
      </c>
      <c r="C284" s="140" t="s">
        <v>3056</v>
      </c>
      <c r="D284" s="185">
        <v>246</v>
      </c>
      <c r="E284" s="143">
        <v>2048161.26</v>
      </c>
      <c r="F284" s="144">
        <v>304</v>
      </c>
      <c r="G284" s="145">
        <v>268</v>
      </c>
      <c r="H284" s="146">
        <v>2048632.352</v>
      </c>
      <c r="I284" s="147">
        <v>287</v>
      </c>
      <c r="J284" s="148">
        <v>255</v>
      </c>
      <c r="K284" s="143">
        <v>610869.07400000002</v>
      </c>
      <c r="L284" s="144">
        <v>286</v>
      </c>
      <c r="M284" s="145">
        <v>253</v>
      </c>
      <c r="N284" s="146">
        <v>647508.95900000003</v>
      </c>
      <c r="O284" s="147">
        <v>384</v>
      </c>
      <c r="P284" s="148">
        <v>337</v>
      </c>
      <c r="Q284" s="143">
        <v>1069252.77</v>
      </c>
      <c r="R284" s="144">
        <v>302</v>
      </c>
      <c r="S284" s="145">
        <v>276</v>
      </c>
      <c r="T284" s="146">
        <v>130469.99800000001</v>
      </c>
      <c r="U284" s="147">
        <v>418</v>
      </c>
      <c r="V284" s="148">
        <v>389</v>
      </c>
      <c r="W284" s="143">
        <v>22</v>
      </c>
      <c r="X284" s="144">
        <v>369</v>
      </c>
      <c r="Y284" s="145">
        <v>316</v>
      </c>
      <c r="Z284" s="146">
        <v>310</v>
      </c>
      <c r="AA284" s="149">
        <v>352</v>
      </c>
      <c r="AB284" s="141">
        <v>0</v>
      </c>
      <c r="AC284" s="150">
        <v>0</v>
      </c>
      <c r="AD284" s="151">
        <v>100</v>
      </c>
    </row>
    <row r="285" spans="1:30" s="3" customFormat="1" ht="18.75" customHeight="1">
      <c r="A285" s="137">
        <v>283</v>
      </c>
      <c r="B285" s="139" t="s">
        <v>344</v>
      </c>
      <c r="C285" s="140" t="s">
        <v>3056</v>
      </c>
      <c r="D285" s="141">
        <v>247</v>
      </c>
      <c r="E285" s="143">
        <v>2046282.365</v>
      </c>
      <c r="F285" s="144">
        <v>242</v>
      </c>
      <c r="G285" s="145">
        <v>214</v>
      </c>
      <c r="H285" s="146">
        <v>2684298.7560000001</v>
      </c>
      <c r="I285" s="147">
        <v>166</v>
      </c>
      <c r="J285" s="148">
        <v>139</v>
      </c>
      <c r="K285" s="143">
        <v>1175735.423</v>
      </c>
      <c r="L285" s="144">
        <v>234</v>
      </c>
      <c r="M285" s="145">
        <v>206</v>
      </c>
      <c r="N285" s="146">
        <v>833112.43</v>
      </c>
      <c r="O285" s="147">
        <v>353</v>
      </c>
      <c r="P285" s="148">
        <v>307</v>
      </c>
      <c r="Q285" s="143">
        <v>1236781.5519999999</v>
      </c>
      <c r="R285" s="144">
        <v>104</v>
      </c>
      <c r="S285" s="145">
        <v>85</v>
      </c>
      <c r="T285" s="146">
        <v>731759.55599999998</v>
      </c>
      <c r="U285" s="147">
        <v>158</v>
      </c>
      <c r="V285" s="148">
        <v>144</v>
      </c>
      <c r="W285" s="143">
        <v>17858</v>
      </c>
      <c r="X285" s="144">
        <v>267</v>
      </c>
      <c r="Y285" s="145">
        <v>217</v>
      </c>
      <c r="Z285" s="146">
        <v>487</v>
      </c>
      <c r="AA285" s="149">
        <v>322</v>
      </c>
      <c r="AB285" s="141">
        <v>0</v>
      </c>
      <c r="AC285" s="150">
        <v>49</v>
      </c>
      <c r="AD285" s="151">
        <v>51</v>
      </c>
    </row>
    <row r="286" spans="1:30" s="3" customFormat="1" ht="18.75" customHeight="1">
      <c r="A286" s="137">
        <v>284</v>
      </c>
      <c r="B286" s="139" t="s">
        <v>305</v>
      </c>
      <c r="C286" s="140" t="s">
        <v>3056</v>
      </c>
      <c r="D286" s="141">
        <v>248</v>
      </c>
      <c r="E286" s="143">
        <v>2041015.176</v>
      </c>
      <c r="F286" s="144">
        <v>6</v>
      </c>
      <c r="G286" s="145">
        <v>1</v>
      </c>
      <c r="H286" s="146">
        <v>53973388.978</v>
      </c>
      <c r="I286" s="147">
        <v>73</v>
      </c>
      <c r="J286" s="148">
        <v>55</v>
      </c>
      <c r="K286" s="143">
        <v>2360044.8020000001</v>
      </c>
      <c r="L286" s="144">
        <v>130</v>
      </c>
      <c r="M286" s="145">
        <v>110</v>
      </c>
      <c r="N286" s="146">
        <v>1594989.895</v>
      </c>
      <c r="O286" s="147">
        <v>80</v>
      </c>
      <c r="P286" s="148">
        <v>61</v>
      </c>
      <c r="Q286" s="143">
        <v>5523287.8559999997</v>
      </c>
      <c r="R286" s="144">
        <v>193</v>
      </c>
      <c r="S286" s="145">
        <v>172</v>
      </c>
      <c r="T286" s="146">
        <v>353718.40399999998</v>
      </c>
      <c r="U286" s="147">
        <v>397</v>
      </c>
      <c r="V286" s="148">
        <v>371</v>
      </c>
      <c r="W286" s="143">
        <v>523</v>
      </c>
      <c r="X286" s="144">
        <v>370</v>
      </c>
      <c r="Y286" s="145">
        <v>317</v>
      </c>
      <c r="Z286" s="146">
        <v>310</v>
      </c>
      <c r="AA286" s="149">
        <v>354</v>
      </c>
      <c r="AB286" s="141">
        <v>0</v>
      </c>
      <c r="AC286" s="150">
        <v>0</v>
      </c>
      <c r="AD286" s="151">
        <v>100</v>
      </c>
    </row>
    <row r="287" spans="1:30" s="3" customFormat="1" ht="18.75" customHeight="1">
      <c r="A287" s="48">
        <v>285</v>
      </c>
      <c r="B287" s="50" t="s">
        <v>2680</v>
      </c>
      <c r="C287" s="51" t="s">
        <v>3058</v>
      </c>
      <c r="D287" s="52">
        <v>249</v>
      </c>
      <c r="E287" s="54">
        <v>2040588.9310000001</v>
      </c>
      <c r="F287" s="55">
        <v>306</v>
      </c>
      <c r="G287" s="56">
        <v>270</v>
      </c>
      <c r="H287" s="57">
        <v>2040588.9310000001</v>
      </c>
      <c r="I287" s="58">
        <v>345</v>
      </c>
      <c r="J287" s="59">
        <v>309</v>
      </c>
      <c r="K287" s="54">
        <v>470808.23</v>
      </c>
      <c r="L287" s="55">
        <v>270</v>
      </c>
      <c r="M287" s="56">
        <v>237</v>
      </c>
      <c r="N287" s="57">
        <v>726276.81099999999</v>
      </c>
      <c r="O287" s="58">
        <v>308</v>
      </c>
      <c r="P287" s="59">
        <v>264</v>
      </c>
      <c r="Q287" s="54">
        <v>1512059.9750000001</v>
      </c>
      <c r="R287" s="55">
        <v>229</v>
      </c>
      <c r="S287" s="56">
        <v>206</v>
      </c>
      <c r="T287" s="57">
        <v>246367.15700000001</v>
      </c>
      <c r="U287" s="58">
        <v>226</v>
      </c>
      <c r="V287" s="59">
        <v>212</v>
      </c>
      <c r="W287" s="54">
        <v>9808</v>
      </c>
      <c r="X287" s="55">
        <v>349</v>
      </c>
      <c r="Y287" s="56">
        <v>296</v>
      </c>
      <c r="Z287" s="57">
        <v>340</v>
      </c>
      <c r="AA287" s="109">
        <v>311</v>
      </c>
      <c r="AB287" s="52">
        <v>0</v>
      </c>
      <c r="AC287" s="60">
        <v>100</v>
      </c>
      <c r="AD287" s="61">
        <v>0</v>
      </c>
    </row>
    <row r="288" spans="1:30" s="3" customFormat="1" ht="18.75" customHeight="1">
      <c r="A288" s="18">
        <v>286</v>
      </c>
      <c r="B288" s="20" t="s">
        <v>563</v>
      </c>
      <c r="C288" s="21" t="s">
        <v>3054</v>
      </c>
      <c r="D288" s="22">
        <v>37</v>
      </c>
      <c r="E288" s="24">
        <v>2039491.9129999999</v>
      </c>
      <c r="F288" s="25">
        <v>307</v>
      </c>
      <c r="G288" s="26">
        <v>37</v>
      </c>
      <c r="H288" s="27">
        <v>2039491.9129999999</v>
      </c>
      <c r="I288" s="28" t="s">
        <v>3052</v>
      </c>
      <c r="J288" s="29" t="s">
        <v>3052</v>
      </c>
      <c r="K288" s="24">
        <v>-447168.799</v>
      </c>
      <c r="L288" s="25" t="s">
        <v>3052</v>
      </c>
      <c r="M288" s="26" t="s">
        <v>3052</v>
      </c>
      <c r="N288" s="27">
        <v>-5967348.9529999997</v>
      </c>
      <c r="O288" s="28">
        <v>122</v>
      </c>
      <c r="P288" s="29">
        <v>22</v>
      </c>
      <c r="Q288" s="24">
        <v>3897693.8459999999</v>
      </c>
      <c r="R288" s="25">
        <v>497</v>
      </c>
      <c r="S288" s="26">
        <v>52</v>
      </c>
      <c r="T288" s="27">
        <v>-8175913.4100000001</v>
      </c>
      <c r="U288" s="28" t="s">
        <v>3052</v>
      </c>
      <c r="V288" s="29" t="s">
        <v>3052</v>
      </c>
      <c r="W288" s="64" t="s">
        <v>3052</v>
      </c>
      <c r="X288" s="25">
        <v>7</v>
      </c>
      <c r="Y288" s="26">
        <v>7</v>
      </c>
      <c r="Z288" s="27">
        <v>9671</v>
      </c>
      <c r="AA288" s="107">
        <v>210</v>
      </c>
      <c r="AB288" s="22">
        <v>100</v>
      </c>
      <c r="AC288" s="30">
        <v>0</v>
      </c>
      <c r="AD288" s="31">
        <v>0</v>
      </c>
    </row>
    <row r="289" spans="1:30" s="3" customFormat="1" ht="18.75" customHeight="1">
      <c r="A289" s="32">
        <v>287</v>
      </c>
      <c r="B289" s="34" t="s">
        <v>564</v>
      </c>
      <c r="C289" s="35" t="s">
        <v>1054</v>
      </c>
      <c r="D289" s="45">
        <v>250</v>
      </c>
      <c r="E289" s="38">
        <v>2035090.041</v>
      </c>
      <c r="F289" s="39">
        <v>291</v>
      </c>
      <c r="G289" s="40">
        <v>255</v>
      </c>
      <c r="H289" s="41">
        <v>2187231.915</v>
      </c>
      <c r="I289" s="42">
        <v>233</v>
      </c>
      <c r="J289" s="43">
        <v>204</v>
      </c>
      <c r="K289" s="38">
        <v>800730.09699999995</v>
      </c>
      <c r="L289" s="39">
        <v>373</v>
      </c>
      <c r="M289" s="40">
        <v>339</v>
      </c>
      <c r="N289" s="41">
        <v>356465.12099999998</v>
      </c>
      <c r="O289" s="42">
        <v>274</v>
      </c>
      <c r="P289" s="43">
        <v>233</v>
      </c>
      <c r="Q289" s="38">
        <v>1884642.1270000001</v>
      </c>
      <c r="R289" s="39">
        <v>293</v>
      </c>
      <c r="S289" s="40">
        <v>267</v>
      </c>
      <c r="T289" s="41">
        <v>138940.72099999999</v>
      </c>
      <c r="U289" s="42">
        <v>83</v>
      </c>
      <c r="V289" s="43">
        <v>72</v>
      </c>
      <c r="W289" s="38">
        <v>33850</v>
      </c>
      <c r="X289" s="39">
        <v>96</v>
      </c>
      <c r="Y289" s="40">
        <v>63</v>
      </c>
      <c r="Z289" s="41">
        <v>1200</v>
      </c>
      <c r="AA289" s="108">
        <v>321</v>
      </c>
      <c r="AB289" s="45">
        <v>0</v>
      </c>
      <c r="AC289" s="37">
        <v>100</v>
      </c>
      <c r="AD289" s="46">
        <v>0</v>
      </c>
    </row>
    <row r="290" spans="1:30" s="3" customFormat="1" ht="18.75" customHeight="1">
      <c r="A290" s="137">
        <v>288</v>
      </c>
      <c r="B290" s="139" t="s">
        <v>1646</v>
      </c>
      <c r="C290" s="140" t="s">
        <v>3056</v>
      </c>
      <c r="D290" s="141">
        <v>251</v>
      </c>
      <c r="E290" s="143">
        <v>2024729.8160000001</v>
      </c>
      <c r="F290" s="144">
        <v>311</v>
      </c>
      <c r="G290" s="145">
        <v>274</v>
      </c>
      <c r="H290" s="146">
        <v>2024729.8160000001</v>
      </c>
      <c r="I290" s="147">
        <v>149</v>
      </c>
      <c r="J290" s="148">
        <v>125</v>
      </c>
      <c r="K290" s="143">
        <v>1270838.933</v>
      </c>
      <c r="L290" s="144">
        <v>262</v>
      </c>
      <c r="M290" s="145">
        <v>230</v>
      </c>
      <c r="N290" s="146">
        <v>743226.84699999995</v>
      </c>
      <c r="O290" s="147">
        <v>356</v>
      </c>
      <c r="P290" s="148">
        <v>310</v>
      </c>
      <c r="Q290" s="143">
        <v>1214896.898</v>
      </c>
      <c r="R290" s="144">
        <v>196</v>
      </c>
      <c r="S290" s="145">
        <v>175</v>
      </c>
      <c r="T290" s="146">
        <v>340116.86499999999</v>
      </c>
      <c r="U290" s="147">
        <v>279</v>
      </c>
      <c r="V290" s="148">
        <v>261</v>
      </c>
      <c r="W290" s="143">
        <v>5061</v>
      </c>
      <c r="X290" s="144">
        <v>224</v>
      </c>
      <c r="Y290" s="145">
        <v>178</v>
      </c>
      <c r="Z290" s="146">
        <v>608</v>
      </c>
      <c r="AA290" s="149">
        <v>362</v>
      </c>
      <c r="AB290" s="141">
        <v>0</v>
      </c>
      <c r="AC290" s="150">
        <v>100</v>
      </c>
      <c r="AD290" s="151">
        <v>0</v>
      </c>
    </row>
    <row r="291" spans="1:30" s="3" customFormat="1" ht="18.75" customHeight="1">
      <c r="A291" s="137">
        <v>289</v>
      </c>
      <c r="B291" s="139" t="s">
        <v>2957</v>
      </c>
      <c r="C291" s="140" t="s">
        <v>3056</v>
      </c>
      <c r="D291" s="141">
        <v>252</v>
      </c>
      <c r="E291" s="143">
        <v>2010993.7390000001</v>
      </c>
      <c r="F291" s="144">
        <v>299</v>
      </c>
      <c r="G291" s="145">
        <v>263</v>
      </c>
      <c r="H291" s="146">
        <v>2090338.5830000001</v>
      </c>
      <c r="I291" s="147">
        <v>322</v>
      </c>
      <c r="J291" s="148">
        <v>288</v>
      </c>
      <c r="K291" s="143">
        <v>513177.42599999998</v>
      </c>
      <c r="L291" s="144">
        <v>222</v>
      </c>
      <c r="M291" s="145">
        <v>194</v>
      </c>
      <c r="N291" s="146">
        <v>912193.799</v>
      </c>
      <c r="O291" s="147">
        <v>298</v>
      </c>
      <c r="P291" s="148">
        <v>254</v>
      </c>
      <c r="Q291" s="143">
        <v>1583523.4669999999</v>
      </c>
      <c r="R291" s="144">
        <v>343</v>
      </c>
      <c r="S291" s="145">
        <v>314</v>
      </c>
      <c r="T291" s="146">
        <v>91518.816000000006</v>
      </c>
      <c r="U291" s="147">
        <v>389</v>
      </c>
      <c r="V291" s="148">
        <v>363</v>
      </c>
      <c r="W291" s="143">
        <v>610</v>
      </c>
      <c r="X291" s="144">
        <v>358</v>
      </c>
      <c r="Y291" s="145">
        <v>305</v>
      </c>
      <c r="Z291" s="146">
        <v>325</v>
      </c>
      <c r="AA291" s="149">
        <v>356</v>
      </c>
      <c r="AB291" s="141">
        <v>0</v>
      </c>
      <c r="AC291" s="150">
        <v>100</v>
      </c>
      <c r="AD291" s="151">
        <v>0</v>
      </c>
    </row>
    <row r="292" spans="1:30" s="3" customFormat="1" ht="18.75" customHeight="1">
      <c r="A292" s="48">
        <v>290</v>
      </c>
      <c r="B292" s="50" t="s">
        <v>711</v>
      </c>
      <c r="C292" s="51" t="s">
        <v>3098</v>
      </c>
      <c r="D292" s="52">
        <v>253</v>
      </c>
      <c r="E292" s="54">
        <v>2007616.88</v>
      </c>
      <c r="F292" s="55">
        <v>314</v>
      </c>
      <c r="G292" s="56">
        <v>277</v>
      </c>
      <c r="H292" s="57">
        <v>2010910.8259999999</v>
      </c>
      <c r="I292" s="58">
        <v>194</v>
      </c>
      <c r="J292" s="59">
        <v>167</v>
      </c>
      <c r="K292" s="54">
        <v>1005776.164</v>
      </c>
      <c r="L292" s="55">
        <v>218</v>
      </c>
      <c r="M292" s="56">
        <v>190</v>
      </c>
      <c r="N292" s="57">
        <v>935567.76399999997</v>
      </c>
      <c r="O292" s="58">
        <v>317</v>
      </c>
      <c r="P292" s="59">
        <v>273</v>
      </c>
      <c r="Q292" s="54">
        <v>1460130.7490000001</v>
      </c>
      <c r="R292" s="55">
        <v>166</v>
      </c>
      <c r="S292" s="56">
        <v>145</v>
      </c>
      <c r="T292" s="57">
        <v>435349.27399999998</v>
      </c>
      <c r="U292" s="58">
        <v>395</v>
      </c>
      <c r="V292" s="59">
        <v>369</v>
      </c>
      <c r="W292" s="54">
        <v>540</v>
      </c>
      <c r="X292" s="55">
        <v>211</v>
      </c>
      <c r="Y292" s="56">
        <v>165</v>
      </c>
      <c r="Z292" s="57">
        <v>650</v>
      </c>
      <c r="AA292" s="109">
        <v>321</v>
      </c>
      <c r="AB292" s="52">
        <v>0</v>
      </c>
      <c r="AC292" s="60">
        <v>100</v>
      </c>
      <c r="AD292" s="61">
        <v>0</v>
      </c>
    </row>
    <row r="293" spans="1:30" s="3" customFormat="1" ht="18.75" customHeight="1">
      <c r="A293" s="167">
        <v>291</v>
      </c>
      <c r="B293" s="169" t="s">
        <v>481</v>
      </c>
      <c r="C293" s="170" t="s">
        <v>3056</v>
      </c>
      <c r="D293" s="171">
        <v>254</v>
      </c>
      <c r="E293" s="173">
        <v>2002711.078</v>
      </c>
      <c r="F293" s="174">
        <v>316</v>
      </c>
      <c r="G293" s="175">
        <v>279</v>
      </c>
      <c r="H293" s="176">
        <v>2005067.2290000001</v>
      </c>
      <c r="I293" s="177">
        <v>165</v>
      </c>
      <c r="J293" s="178">
        <v>138</v>
      </c>
      <c r="K293" s="173">
        <v>1187463.1459999999</v>
      </c>
      <c r="L293" s="174">
        <v>158</v>
      </c>
      <c r="M293" s="175">
        <v>136</v>
      </c>
      <c r="N293" s="176">
        <v>1373651.3119999999</v>
      </c>
      <c r="O293" s="177">
        <v>240</v>
      </c>
      <c r="P293" s="178">
        <v>205</v>
      </c>
      <c r="Q293" s="173">
        <v>2218259.5180000002</v>
      </c>
      <c r="R293" s="174">
        <v>86</v>
      </c>
      <c r="S293" s="175">
        <v>67</v>
      </c>
      <c r="T293" s="176">
        <v>863626.69499999995</v>
      </c>
      <c r="U293" s="177">
        <v>183</v>
      </c>
      <c r="V293" s="178">
        <v>169</v>
      </c>
      <c r="W293" s="173">
        <v>15511</v>
      </c>
      <c r="X293" s="174">
        <v>177</v>
      </c>
      <c r="Y293" s="175">
        <v>133</v>
      </c>
      <c r="Z293" s="176">
        <v>760</v>
      </c>
      <c r="AA293" s="179">
        <v>384</v>
      </c>
      <c r="AB293" s="171">
        <v>0</v>
      </c>
      <c r="AC293" s="180">
        <v>100</v>
      </c>
      <c r="AD293" s="181">
        <v>0</v>
      </c>
    </row>
    <row r="294" spans="1:30" s="3" customFormat="1" ht="18.75" customHeight="1">
      <c r="A294" s="32">
        <v>292</v>
      </c>
      <c r="B294" s="34" t="s">
        <v>565</v>
      </c>
      <c r="C294" s="35" t="s">
        <v>1061</v>
      </c>
      <c r="D294" s="45">
        <v>255</v>
      </c>
      <c r="E294" s="38">
        <v>2001020.5290000001</v>
      </c>
      <c r="F294" s="39">
        <v>318</v>
      </c>
      <c r="G294" s="40">
        <v>281</v>
      </c>
      <c r="H294" s="41">
        <v>2001020.5290000001</v>
      </c>
      <c r="I294" s="42">
        <v>338</v>
      </c>
      <c r="J294" s="43">
        <v>304</v>
      </c>
      <c r="K294" s="38">
        <v>489179.94799999997</v>
      </c>
      <c r="L294" s="39">
        <v>294</v>
      </c>
      <c r="M294" s="40">
        <v>261</v>
      </c>
      <c r="N294" s="41">
        <v>609496.23100000003</v>
      </c>
      <c r="O294" s="42">
        <v>343</v>
      </c>
      <c r="P294" s="43">
        <v>297</v>
      </c>
      <c r="Q294" s="38">
        <v>1277542.398</v>
      </c>
      <c r="R294" s="39">
        <v>80</v>
      </c>
      <c r="S294" s="40">
        <v>61</v>
      </c>
      <c r="T294" s="41">
        <v>975551.69099999999</v>
      </c>
      <c r="U294" s="42">
        <v>62</v>
      </c>
      <c r="V294" s="43">
        <v>53</v>
      </c>
      <c r="W294" s="38">
        <v>43250</v>
      </c>
      <c r="X294" s="39">
        <v>449</v>
      </c>
      <c r="Y294" s="40">
        <v>395</v>
      </c>
      <c r="Z294" s="41">
        <v>170</v>
      </c>
      <c r="AA294" s="108">
        <v>384</v>
      </c>
      <c r="AB294" s="45">
        <v>0</v>
      </c>
      <c r="AC294" s="37">
        <v>33</v>
      </c>
      <c r="AD294" s="46">
        <v>67</v>
      </c>
    </row>
    <row r="295" spans="1:30" s="3" customFormat="1" ht="18.75" customHeight="1">
      <c r="A295" s="137">
        <v>293</v>
      </c>
      <c r="B295" s="139" t="s">
        <v>3260</v>
      </c>
      <c r="C295" s="140" t="s">
        <v>3056</v>
      </c>
      <c r="D295" s="141">
        <v>256</v>
      </c>
      <c r="E295" s="143">
        <v>1985127.831</v>
      </c>
      <c r="F295" s="144">
        <v>320</v>
      </c>
      <c r="G295" s="145">
        <v>283</v>
      </c>
      <c r="H295" s="146">
        <v>1985127.831</v>
      </c>
      <c r="I295" s="147">
        <v>175</v>
      </c>
      <c r="J295" s="148">
        <v>148</v>
      </c>
      <c r="K295" s="143">
        <v>1134920.733</v>
      </c>
      <c r="L295" s="144">
        <v>105</v>
      </c>
      <c r="M295" s="145">
        <v>88</v>
      </c>
      <c r="N295" s="146">
        <v>1926595.3570000001</v>
      </c>
      <c r="O295" s="147">
        <v>149</v>
      </c>
      <c r="P295" s="148">
        <v>123</v>
      </c>
      <c r="Q295" s="143">
        <v>3478690.05</v>
      </c>
      <c r="R295" s="144">
        <v>458</v>
      </c>
      <c r="S295" s="145">
        <v>426</v>
      </c>
      <c r="T295" s="146">
        <v>-99170.51</v>
      </c>
      <c r="U295" s="147">
        <v>235</v>
      </c>
      <c r="V295" s="148">
        <v>220</v>
      </c>
      <c r="W295" s="143">
        <v>8949</v>
      </c>
      <c r="X295" s="144">
        <v>214</v>
      </c>
      <c r="Y295" s="145">
        <v>168</v>
      </c>
      <c r="Z295" s="146">
        <v>647</v>
      </c>
      <c r="AA295" s="149">
        <v>384</v>
      </c>
      <c r="AB295" s="141">
        <v>0</v>
      </c>
      <c r="AC295" s="150">
        <v>100</v>
      </c>
      <c r="AD295" s="151">
        <v>0</v>
      </c>
    </row>
    <row r="296" spans="1:30" s="3" customFormat="1" ht="18.75" customHeight="1">
      <c r="A296" s="32">
        <v>294</v>
      </c>
      <c r="B296" s="34" t="s">
        <v>566</v>
      </c>
      <c r="C296" s="35" t="s">
        <v>88</v>
      </c>
      <c r="D296" s="45">
        <v>257</v>
      </c>
      <c r="E296" s="38">
        <v>1983886.311</v>
      </c>
      <c r="F296" s="39">
        <v>292</v>
      </c>
      <c r="G296" s="40">
        <v>256</v>
      </c>
      <c r="H296" s="41">
        <v>2167542.2769999998</v>
      </c>
      <c r="I296" s="42">
        <v>224</v>
      </c>
      <c r="J296" s="43">
        <v>196</v>
      </c>
      <c r="K296" s="38">
        <v>842831.18799999997</v>
      </c>
      <c r="L296" s="39">
        <v>305</v>
      </c>
      <c r="M296" s="40">
        <v>272</v>
      </c>
      <c r="N296" s="41">
        <v>541318.13100000005</v>
      </c>
      <c r="O296" s="42">
        <v>182</v>
      </c>
      <c r="P296" s="43">
        <v>153</v>
      </c>
      <c r="Q296" s="38">
        <v>2895046.1889999998</v>
      </c>
      <c r="R296" s="39">
        <v>199</v>
      </c>
      <c r="S296" s="40">
        <v>178</v>
      </c>
      <c r="T296" s="41">
        <v>329173.34499999997</v>
      </c>
      <c r="U296" s="42">
        <v>116</v>
      </c>
      <c r="V296" s="43">
        <v>104</v>
      </c>
      <c r="W296" s="38">
        <v>25185</v>
      </c>
      <c r="X296" s="39">
        <v>85</v>
      </c>
      <c r="Y296" s="40">
        <v>53</v>
      </c>
      <c r="Z296" s="41">
        <v>1308</v>
      </c>
      <c r="AA296" s="108">
        <v>314</v>
      </c>
      <c r="AB296" s="45">
        <v>0</v>
      </c>
      <c r="AC296" s="37">
        <v>0</v>
      </c>
      <c r="AD296" s="46">
        <v>100</v>
      </c>
    </row>
    <row r="297" spans="1:30" s="3" customFormat="1" ht="18.75" customHeight="1">
      <c r="A297" s="48">
        <v>295</v>
      </c>
      <c r="B297" s="50" t="s">
        <v>1367</v>
      </c>
      <c r="C297" s="51" t="s">
        <v>3098</v>
      </c>
      <c r="D297" s="52">
        <v>258</v>
      </c>
      <c r="E297" s="54">
        <v>1980968.031</v>
      </c>
      <c r="F297" s="55">
        <v>319</v>
      </c>
      <c r="G297" s="56">
        <v>282</v>
      </c>
      <c r="H297" s="57">
        <v>1991136.2290000001</v>
      </c>
      <c r="I297" s="58">
        <v>220</v>
      </c>
      <c r="J297" s="59">
        <v>192</v>
      </c>
      <c r="K297" s="54">
        <v>868501.49</v>
      </c>
      <c r="L297" s="55">
        <v>319</v>
      </c>
      <c r="M297" s="56">
        <v>286</v>
      </c>
      <c r="N297" s="57">
        <v>485524.16100000002</v>
      </c>
      <c r="O297" s="58">
        <v>394</v>
      </c>
      <c r="P297" s="59">
        <v>345</v>
      </c>
      <c r="Q297" s="54">
        <v>977176.12300000002</v>
      </c>
      <c r="R297" s="55">
        <v>180</v>
      </c>
      <c r="S297" s="56">
        <v>159</v>
      </c>
      <c r="T297" s="57">
        <v>399538.58399999997</v>
      </c>
      <c r="U297" s="58" t="s">
        <v>3052</v>
      </c>
      <c r="V297" s="59" t="s">
        <v>3052</v>
      </c>
      <c r="W297" s="65" t="s">
        <v>3052</v>
      </c>
      <c r="X297" s="55">
        <v>325</v>
      </c>
      <c r="Y297" s="56">
        <v>272</v>
      </c>
      <c r="Z297" s="57">
        <v>386</v>
      </c>
      <c r="AA297" s="109">
        <v>332</v>
      </c>
      <c r="AB297" s="52">
        <v>0</v>
      </c>
      <c r="AC297" s="60">
        <v>100</v>
      </c>
      <c r="AD297" s="61">
        <v>0</v>
      </c>
    </row>
    <row r="298" spans="1:30" s="3" customFormat="1" ht="18.75" customHeight="1">
      <c r="A298" s="18">
        <v>296</v>
      </c>
      <c r="B298" s="20" t="s">
        <v>567</v>
      </c>
      <c r="C298" s="21" t="s">
        <v>88</v>
      </c>
      <c r="D298" s="22">
        <v>259</v>
      </c>
      <c r="E298" s="24">
        <v>1979268.3570000001</v>
      </c>
      <c r="F298" s="25">
        <v>289</v>
      </c>
      <c r="G298" s="26">
        <v>253</v>
      </c>
      <c r="H298" s="27">
        <v>2201657.65</v>
      </c>
      <c r="I298" s="28">
        <v>306</v>
      </c>
      <c r="J298" s="29">
        <v>273</v>
      </c>
      <c r="K298" s="24">
        <v>555734.94499999995</v>
      </c>
      <c r="L298" s="25">
        <v>433</v>
      </c>
      <c r="M298" s="26">
        <v>393</v>
      </c>
      <c r="N298" s="27">
        <v>207396.62299999999</v>
      </c>
      <c r="O298" s="28">
        <v>377</v>
      </c>
      <c r="P298" s="29">
        <v>330</v>
      </c>
      <c r="Q298" s="24">
        <v>1098899.42</v>
      </c>
      <c r="R298" s="25">
        <v>428</v>
      </c>
      <c r="S298" s="26">
        <v>398</v>
      </c>
      <c r="T298" s="69" t="s">
        <v>3052</v>
      </c>
      <c r="U298" s="28">
        <v>215</v>
      </c>
      <c r="V298" s="29">
        <v>201</v>
      </c>
      <c r="W298" s="24">
        <v>11181</v>
      </c>
      <c r="X298" s="25">
        <v>212</v>
      </c>
      <c r="Y298" s="26">
        <v>166</v>
      </c>
      <c r="Z298" s="27">
        <v>650</v>
      </c>
      <c r="AA298" s="107">
        <v>311</v>
      </c>
      <c r="AB298" s="22">
        <v>0</v>
      </c>
      <c r="AC298" s="30">
        <v>100</v>
      </c>
      <c r="AD298" s="31">
        <v>0</v>
      </c>
    </row>
    <row r="299" spans="1:30" s="3" customFormat="1" ht="18.75" customHeight="1">
      <c r="A299" s="32">
        <v>297</v>
      </c>
      <c r="B299" s="34" t="s">
        <v>568</v>
      </c>
      <c r="C299" s="35" t="s">
        <v>1061</v>
      </c>
      <c r="D299" s="45">
        <v>260</v>
      </c>
      <c r="E299" s="38">
        <v>1973500.5959999999</v>
      </c>
      <c r="F299" s="39">
        <v>305</v>
      </c>
      <c r="G299" s="40">
        <v>269</v>
      </c>
      <c r="H299" s="41">
        <v>2043124.625</v>
      </c>
      <c r="I299" s="42">
        <v>275</v>
      </c>
      <c r="J299" s="43">
        <v>243</v>
      </c>
      <c r="K299" s="38">
        <v>645720.28399999999</v>
      </c>
      <c r="L299" s="39">
        <v>278</v>
      </c>
      <c r="M299" s="40">
        <v>245</v>
      </c>
      <c r="N299" s="41">
        <v>671908.25300000003</v>
      </c>
      <c r="O299" s="42">
        <v>370</v>
      </c>
      <c r="P299" s="43">
        <v>324</v>
      </c>
      <c r="Q299" s="38">
        <v>1148125.0109999999</v>
      </c>
      <c r="R299" s="39">
        <v>165</v>
      </c>
      <c r="S299" s="40">
        <v>144</v>
      </c>
      <c r="T299" s="41">
        <v>438378.217</v>
      </c>
      <c r="U299" s="42">
        <v>244</v>
      </c>
      <c r="V299" s="43">
        <v>228</v>
      </c>
      <c r="W299" s="38">
        <v>7865</v>
      </c>
      <c r="X299" s="39">
        <v>380</v>
      </c>
      <c r="Y299" s="40">
        <v>326</v>
      </c>
      <c r="Z299" s="41">
        <v>294</v>
      </c>
      <c r="AA299" s="108">
        <v>371</v>
      </c>
      <c r="AB299" s="45">
        <v>0</v>
      </c>
      <c r="AC299" s="37">
        <v>100</v>
      </c>
      <c r="AD299" s="46">
        <v>0</v>
      </c>
    </row>
    <row r="300" spans="1:30" s="3" customFormat="1" ht="18.75" customHeight="1">
      <c r="A300" s="32">
        <v>298</v>
      </c>
      <c r="B300" s="34" t="s">
        <v>569</v>
      </c>
      <c r="C300" s="35" t="s">
        <v>3054</v>
      </c>
      <c r="D300" s="45">
        <v>38</v>
      </c>
      <c r="E300" s="38">
        <v>1972312.233</v>
      </c>
      <c r="F300" s="39">
        <v>324</v>
      </c>
      <c r="G300" s="40">
        <v>38</v>
      </c>
      <c r="H300" s="41">
        <v>1972312.233</v>
      </c>
      <c r="I300" s="42">
        <v>318</v>
      </c>
      <c r="J300" s="43">
        <v>34</v>
      </c>
      <c r="K300" s="38">
        <v>524794.93999999994</v>
      </c>
      <c r="L300" s="39">
        <v>440</v>
      </c>
      <c r="M300" s="40">
        <v>41</v>
      </c>
      <c r="N300" s="41">
        <v>182503.45800000001</v>
      </c>
      <c r="O300" s="42">
        <v>323</v>
      </c>
      <c r="P300" s="43">
        <v>45</v>
      </c>
      <c r="Q300" s="38">
        <v>1412544.7620000001</v>
      </c>
      <c r="R300" s="39">
        <v>476</v>
      </c>
      <c r="S300" s="40">
        <v>38</v>
      </c>
      <c r="T300" s="41">
        <v>-442968.821</v>
      </c>
      <c r="U300" s="42" t="s">
        <v>3052</v>
      </c>
      <c r="V300" s="43" t="s">
        <v>3052</v>
      </c>
      <c r="W300" s="44" t="s">
        <v>3052</v>
      </c>
      <c r="X300" s="39">
        <v>88</v>
      </c>
      <c r="Y300" s="40">
        <v>33</v>
      </c>
      <c r="Z300" s="41">
        <v>1275</v>
      </c>
      <c r="AA300" s="108">
        <v>351</v>
      </c>
      <c r="AB300" s="45">
        <v>100</v>
      </c>
      <c r="AC300" s="37">
        <v>0</v>
      </c>
      <c r="AD300" s="46">
        <v>0</v>
      </c>
    </row>
    <row r="301" spans="1:30" s="3" customFormat="1" ht="18.75" customHeight="1">
      <c r="A301" s="32">
        <v>299</v>
      </c>
      <c r="B301" s="34" t="s">
        <v>2369</v>
      </c>
      <c r="C301" s="35" t="s">
        <v>2657</v>
      </c>
      <c r="D301" s="36">
        <v>261</v>
      </c>
      <c r="E301" s="38">
        <v>1970413.79</v>
      </c>
      <c r="F301" s="39">
        <v>325</v>
      </c>
      <c r="G301" s="40">
        <v>287</v>
      </c>
      <c r="H301" s="41">
        <v>1970413.79</v>
      </c>
      <c r="I301" s="42" t="s">
        <v>3052</v>
      </c>
      <c r="J301" s="43" t="s">
        <v>3052</v>
      </c>
      <c r="K301" s="38">
        <v>-190650.533</v>
      </c>
      <c r="L301" s="39" t="s">
        <v>3052</v>
      </c>
      <c r="M301" s="40" t="s">
        <v>3052</v>
      </c>
      <c r="N301" s="41">
        <v>-2162060.2110000001</v>
      </c>
      <c r="O301" s="42">
        <v>217</v>
      </c>
      <c r="P301" s="43">
        <v>183</v>
      </c>
      <c r="Q301" s="38">
        <v>2421950.9959999998</v>
      </c>
      <c r="R301" s="39">
        <v>484</v>
      </c>
      <c r="S301" s="40">
        <v>443</v>
      </c>
      <c r="T301" s="41">
        <v>-756601.89099999995</v>
      </c>
      <c r="U301" s="42" t="s">
        <v>3052</v>
      </c>
      <c r="V301" s="43" t="s">
        <v>3052</v>
      </c>
      <c r="W301" s="44" t="s">
        <v>3052</v>
      </c>
      <c r="X301" s="39">
        <v>42</v>
      </c>
      <c r="Y301" s="40">
        <v>21</v>
      </c>
      <c r="Z301" s="41">
        <v>2180</v>
      </c>
      <c r="AA301" s="108">
        <v>321</v>
      </c>
      <c r="AB301" s="45">
        <v>0</v>
      </c>
      <c r="AC301" s="37">
        <v>100</v>
      </c>
      <c r="AD301" s="46">
        <v>0</v>
      </c>
    </row>
    <row r="302" spans="1:30" s="3" customFormat="1" ht="18.75" customHeight="1">
      <c r="A302" s="152">
        <v>300</v>
      </c>
      <c r="B302" s="154" t="s">
        <v>3137</v>
      </c>
      <c r="C302" s="155" t="s">
        <v>3056</v>
      </c>
      <c r="D302" s="156">
        <v>262</v>
      </c>
      <c r="E302" s="158">
        <v>1966853.59</v>
      </c>
      <c r="F302" s="159">
        <v>241</v>
      </c>
      <c r="G302" s="160">
        <v>213</v>
      </c>
      <c r="H302" s="161">
        <v>2692328.6910000001</v>
      </c>
      <c r="I302" s="162">
        <v>186</v>
      </c>
      <c r="J302" s="163">
        <v>159</v>
      </c>
      <c r="K302" s="158">
        <v>1071128.6850000001</v>
      </c>
      <c r="L302" s="159">
        <v>170</v>
      </c>
      <c r="M302" s="160">
        <v>147</v>
      </c>
      <c r="N302" s="161">
        <v>1239323.3840000001</v>
      </c>
      <c r="O302" s="162">
        <v>275</v>
      </c>
      <c r="P302" s="163">
        <v>234</v>
      </c>
      <c r="Q302" s="158">
        <v>1880494.7790000001</v>
      </c>
      <c r="R302" s="159">
        <v>93</v>
      </c>
      <c r="S302" s="160">
        <v>74</v>
      </c>
      <c r="T302" s="161">
        <v>817665.20299999998</v>
      </c>
      <c r="U302" s="162">
        <v>366</v>
      </c>
      <c r="V302" s="163">
        <v>341</v>
      </c>
      <c r="W302" s="158">
        <v>1241</v>
      </c>
      <c r="X302" s="159">
        <v>416</v>
      </c>
      <c r="Y302" s="160">
        <v>362</v>
      </c>
      <c r="Z302" s="161">
        <v>235</v>
      </c>
      <c r="AA302" s="164">
        <v>352</v>
      </c>
      <c r="AB302" s="156">
        <v>3</v>
      </c>
      <c r="AC302" s="165">
        <v>97</v>
      </c>
      <c r="AD302" s="166">
        <v>0</v>
      </c>
    </row>
    <row r="303" spans="1:30" s="3" customFormat="1" ht="18.75" customHeight="1">
      <c r="A303" s="167">
        <v>301</v>
      </c>
      <c r="B303" s="169" t="s">
        <v>261</v>
      </c>
      <c r="C303" s="170" t="s">
        <v>3056</v>
      </c>
      <c r="D303" s="171">
        <v>263</v>
      </c>
      <c r="E303" s="173">
        <v>1958366.733</v>
      </c>
      <c r="F303" s="174">
        <v>216</v>
      </c>
      <c r="G303" s="175">
        <v>190</v>
      </c>
      <c r="H303" s="176">
        <v>3039128.6940000001</v>
      </c>
      <c r="I303" s="177">
        <v>404</v>
      </c>
      <c r="J303" s="178">
        <v>361</v>
      </c>
      <c r="K303" s="173">
        <v>329962.435</v>
      </c>
      <c r="L303" s="174">
        <v>364</v>
      </c>
      <c r="M303" s="175">
        <v>330</v>
      </c>
      <c r="N303" s="176">
        <v>380719.13</v>
      </c>
      <c r="O303" s="177">
        <v>208</v>
      </c>
      <c r="P303" s="178">
        <v>175</v>
      </c>
      <c r="Q303" s="173">
        <v>2520871.4180000001</v>
      </c>
      <c r="R303" s="174">
        <v>354</v>
      </c>
      <c r="S303" s="175">
        <v>325</v>
      </c>
      <c r="T303" s="176">
        <v>81370.993000000002</v>
      </c>
      <c r="U303" s="177">
        <v>80</v>
      </c>
      <c r="V303" s="178">
        <v>69</v>
      </c>
      <c r="W303" s="173">
        <v>34771</v>
      </c>
      <c r="X303" s="174">
        <v>209</v>
      </c>
      <c r="Y303" s="175">
        <v>163</v>
      </c>
      <c r="Z303" s="176">
        <v>657</v>
      </c>
      <c r="AA303" s="179">
        <v>321</v>
      </c>
      <c r="AB303" s="171">
        <v>0</v>
      </c>
      <c r="AC303" s="180">
        <v>100</v>
      </c>
      <c r="AD303" s="181">
        <v>0</v>
      </c>
    </row>
    <row r="304" spans="1:30" s="3" customFormat="1" ht="18.75" customHeight="1">
      <c r="A304" s="32">
        <v>302</v>
      </c>
      <c r="B304" s="34" t="s">
        <v>604</v>
      </c>
      <c r="C304" s="35" t="s">
        <v>1054</v>
      </c>
      <c r="D304" s="45">
        <v>264</v>
      </c>
      <c r="E304" s="38">
        <v>1957910</v>
      </c>
      <c r="F304" s="39">
        <v>315</v>
      </c>
      <c r="G304" s="40">
        <v>278</v>
      </c>
      <c r="H304" s="41">
        <v>2007905</v>
      </c>
      <c r="I304" s="42">
        <v>145</v>
      </c>
      <c r="J304" s="43">
        <v>121</v>
      </c>
      <c r="K304" s="38">
        <v>1299954.673</v>
      </c>
      <c r="L304" s="39">
        <v>240</v>
      </c>
      <c r="M304" s="40">
        <v>212</v>
      </c>
      <c r="N304" s="41">
        <v>815100.99899999995</v>
      </c>
      <c r="O304" s="42">
        <v>332</v>
      </c>
      <c r="P304" s="43">
        <v>286</v>
      </c>
      <c r="Q304" s="38">
        <v>1330177</v>
      </c>
      <c r="R304" s="39">
        <v>120</v>
      </c>
      <c r="S304" s="40">
        <v>101</v>
      </c>
      <c r="T304" s="41">
        <v>616408</v>
      </c>
      <c r="U304" s="42">
        <v>383</v>
      </c>
      <c r="V304" s="43">
        <v>358</v>
      </c>
      <c r="W304" s="38">
        <v>875</v>
      </c>
      <c r="X304" s="39">
        <v>248</v>
      </c>
      <c r="Y304" s="40">
        <v>202</v>
      </c>
      <c r="Z304" s="41">
        <v>532</v>
      </c>
      <c r="AA304" s="108">
        <v>341</v>
      </c>
      <c r="AB304" s="45">
        <v>0</v>
      </c>
      <c r="AC304" s="37">
        <v>100</v>
      </c>
      <c r="AD304" s="46">
        <v>0</v>
      </c>
    </row>
    <row r="305" spans="1:30" s="3" customFormat="1" ht="18.75" customHeight="1">
      <c r="A305" s="32">
        <v>303</v>
      </c>
      <c r="B305" s="34" t="s">
        <v>2632</v>
      </c>
      <c r="C305" s="35" t="s">
        <v>88</v>
      </c>
      <c r="D305" s="45">
        <v>265</v>
      </c>
      <c r="E305" s="38">
        <v>1956380.1669999999</v>
      </c>
      <c r="F305" s="39">
        <v>323</v>
      </c>
      <c r="G305" s="40">
        <v>286</v>
      </c>
      <c r="H305" s="41">
        <v>1975588.767</v>
      </c>
      <c r="I305" s="42">
        <v>292</v>
      </c>
      <c r="J305" s="43">
        <v>259</v>
      </c>
      <c r="K305" s="38">
        <v>592570.73300000001</v>
      </c>
      <c r="L305" s="39">
        <v>316</v>
      </c>
      <c r="M305" s="40">
        <v>283</v>
      </c>
      <c r="N305" s="41">
        <v>502276.10200000001</v>
      </c>
      <c r="O305" s="42">
        <v>443</v>
      </c>
      <c r="P305" s="43">
        <v>391</v>
      </c>
      <c r="Q305" s="38">
        <v>739508.98300000001</v>
      </c>
      <c r="R305" s="39">
        <v>190</v>
      </c>
      <c r="S305" s="40">
        <v>169</v>
      </c>
      <c r="T305" s="62" t="s">
        <v>3052</v>
      </c>
      <c r="U305" s="42">
        <v>375</v>
      </c>
      <c r="V305" s="43">
        <v>350</v>
      </c>
      <c r="W305" s="38">
        <v>1013</v>
      </c>
      <c r="X305" s="39">
        <v>395</v>
      </c>
      <c r="Y305" s="40">
        <v>341</v>
      </c>
      <c r="Z305" s="41">
        <v>260</v>
      </c>
      <c r="AA305" s="108">
        <v>341</v>
      </c>
      <c r="AB305" s="45">
        <v>0</v>
      </c>
      <c r="AC305" s="37">
        <v>100</v>
      </c>
      <c r="AD305" s="46">
        <v>0</v>
      </c>
    </row>
    <row r="306" spans="1:30" s="3" customFormat="1" ht="18.75" customHeight="1">
      <c r="A306" s="32">
        <v>304</v>
      </c>
      <c r="B306" s="34" t="s">
        <v>570</v>
      </c>
      <c r="C306" s="35" t="s">
        <v>88</v>
      </c>
      <c r="D306" s="45">
        <v>266</v>
      </c>
      <c r="E306" s="38">
        <v>1954386.304</v>
      </c>
      <c r="F306" s="39">
        <v>290</v>
      </c>
      <c r="G306" s="40">
        <v>254</v>
      </c>
      <c r="H306" s="41">
        <v>2199959.0559999999</v>
      </c>
      <c r="I306" s="42">
        <v>353</v>
      </c>
      <c r="J306" s="43">
        <v>313</v>
      </c>
      <c r="K306" s="38">
        <v>447547.32400000002</v>
      </c>
      <c r="L306" s="39">
        <v>365</v>
      </c>
      <c r="M306" s="40">
        <v>331</v>
      </c>
      <c r="N306" s="41">
        <v>373475.74</v>
      </c>
      <c r="O306" s="42">
        <v>337</v>
      </c>
      <c r="P306" s="43">
        <v>291</v>
      </c>
      <c r="Q306" s="38">
        <v>1307714.487</v>
      </c>
      <c r="R306" s="39">
        <v>383</v>
      </c>
      <c r="S306" s="40">
        <v>354</v>
      </c>
      <c r="T306" s="41">
        <v>55272.697</v>
      </c>
      <c r="U306" s="42">
        <v>88</v>
      </c>
      <c r="V306" s="43">
        <v>77</v>
      </c>
      <c r="W306" s="38">
        <v>31803</v>
      </c>
      <c r="X306" s="39">
        <v>258</v>
      </c>
      <c r="Y306" s="40">
        <v>210</v>
      </c>
      <c r="Z306" s="41">
        <v>502</v>
      </c>
      <c r="AA306" s="108">
        <v>314</v>
      </c>
      <c r="AB306" s="45">
        <v>0</v>
      </c>
      <c r="AC306" s="37">
        <v>5</v>
      </c>
      <c r="AD306" s="46">
        <v>95</v>
      </c>
    </row>
    <row r="307" spans="1:30" s="3" customFormat="1" ht="18.75" customHeight="1">
      <c r="A307" s="152">
        <v>305</v>
      </c>
      <c r="B307" s="154" t="s">
        <v>3275</v>
      </c>
      <c r="C307" s="155" t="s">
        <v>3056</v>
      </c>
      <c r="D307" s="189">
        <v>267</v>
      </c>
      <c r="E307" s="158">
        <v>1949331.8810000001</v>
      </c>
      <c r="F307" s="159">
        <v>312</v>
      </c>
      <c r="G307" s="160">
        <v>275</v>
      </c>
      <c r="H307" s="161">
        <v>2023285.77</v>
      </c>
      <c r="I307" s="162">
        <v>290</v>
      </c>
      <c r="J307" s="163">
        <v>257</v>
      </c>
      <c r="K307" s="158">
        <v>595702.46299999999</v>
      </c>
      <c r="L307" s="159">
        <v>349</v>
      </c>
      <c r="M307" s="160">
        <v>316</v>
      </c>
      <c r="N307" s="161">
        <v>406275.47600000002</v>
      </c>
      <c r="O307" s="162">
        <v>424</v>
      </c>
      <c r="P307" s="163">
        <v>374</v>
      </c>
      <c r="Q307" s="158">
        <v>819421.72</v>
      </c>
      <c r="R307" s="159">
        <v>214</v>
      </c>
      <c r="S307" s="160">
        <v>193</v>
      </c>
      <c r="T307" s="161">
        <v>283426.63799999998</v>
      </c>
      <c r="U307" s="162">
        <v>222</v>
      </c>
      <c r="V307" s="163">
        <v>208</v>
      </c>
      <c r="W307" s="158">
        <v>10570</v>
      </c>
      <c r="X307" s="159">
        <v>270</v>
      </c>
      <c r="Y307" s="160">
        <v>220</v>
      </c>
      <c r="Z307" s="161">
        <v>480</v>
      </c>
      <c r="AA307" s="164">
        <v>384</v>
      </c>
      <c r="AB307" s="156">
        <v>0</v>
      </c>
      <c r="AC307" s="165">
        <v>100</v>
      </c>
      <c r="AD307" s="166">
        <v>0</v>
      </c>
    </row>
    <row r="308" spans="1:30" s="3" customFormat="1" ht="18.75" customHeight="1">
      <c r="A308" s="167">
        <v>306</v>
      </c>
      <c r="B308" s="169" t="s">
        <v>571</v>
      </c>
      <c r="C308" s="170" t="s">
        <v>3056</v>
      </c>
      <c r="D308" s="171">
        <v>268</v>
      </c>
      <c r="E308" s="173">
        <v>1948982.78</v>
      </c>
      <c r="F308" s="174">
        <v>300</v>
      </c>
      <c r="G308" s="175">
        <v>264</v>
      </c>
      <c r="H308" s="176">
        <v>2089747.852</v>
      </c>
      <c r="I308" s="177">
        <v>236</v>
      </c>
      <c r="J308" s="178">
        <v>207</v>
      </c>
      <c r="K308" s="173">
        <v>785675.18500000006</v>
      </c>
      <c r="L308" s="174">
        <v>328</v>
      </c>
      <c r="M308" s="175">
        <v>295</v>
      </c>
      <c r="N308" s="176">
        <v>461373.64199999999</v>
      </c>
      <c r="O308" s="177">
        <v>349</v>
      </c>
      <c r="P308" s="178">
        <v>303</v>
      </c>
      <c r="Q308" s="173">
        <v>1258594.456</v>
      </c>
      <c r="R308" s="174">
        <v>227</v>
      </c>
      <c r="S308" s="175">
        <v>204</v>
      </c>
      <c r="T308" s="176">
        <v>253407.05300000001</v>
      </c>
      <c r="U308" s="177" t="s">
        <v>3052</v>
      </c>
      <c r="V308" s="178" t="s">
        <v>3052</v>
      </c>
      <c r="W308" s="184" t="s">
        <v>3052</v>
      </c>
      <c r="X308" s="174">
        <v>340</v>
      </c>
      <c r="Y308" s="175">
        <v>287</v>
      </c>
      <c r="Z308" s="176">
        <v>352</v>
      </c>
      <c r="AA308" s="179">
        <v>352</v>
      </c>
      <c r="AB308" s="171">
        <v>0</v>
      </c>
      <c r="AC308" s="180">
        <v>100</v>
      </c>
      <c r="AD308" s="181">
        <v>0</v>
      </c>
    </row>
    <row r="309" spans="1:30" s="3" customFormat="1" ht="18.75" customHeight="1">
      <c r="A309" s="137">
        <v>307</v>
      </c>
      <c r="B309" s="139" t="s">
        <v>2623</v>
      </c>
      <c r="C309" s="140" t="s">
        <v>3056</v>
      </c>
      <c r="D309" s="141">
        <v>269</v>
      </c>
      <c r="E309" s="143">
        <v>1941812</v>
      </c>
      <c r="F309" s="144">
        <v>328</v>
      </c>
      <c r="G309" s="145">
        <v>290</v>
      </c>
      <c r="H309" s="146">
        <v>1941812</v>
      </c>
      <c r="I309" s="147">
        <v>168</v>
      </c>
      <c r="J309" s="148">
        <v>141</v>
      </c>
      <c r="K309" s="143">
        <v>1169128</v>
      </c>
      <c r="L309" s="144">
        <v>169</v>
      </c>
      <c r="M309" s="145">
        <v>146</v>
      </c>
      <c r="N309" s="146">
        <v>1241183</v>
      </c>
      <c r="O309" s="147">
        <v>282</v>
      </c>
      <c r="P309" s="148">
        <v>241</v>
      </c>
      <c r="Q309" s="143">
        <v>1813463</v>
      </c>
      <c r="R309" s="144">
        <v>97</v>
      </c>
      <c r="S309" s="145">
        <v>78</v>
      </c>
      <c r="T309" s="146">
        <v>778327</v>
      </c>
      <c r="U309" s="147">
        <v>131</v>
      </c>
      <c r="V309" s="148">
        <v>118</v>
      </c>
      <c r="W309" s="143">
        <v>22843</v>
      </c>
      <c r="X309" s="144">
        <v>307</v>
      </c>
      <c r="Y309" s="145">
        <v>255</v>
      </c>
      <c r="Z309" s="146">
        <v>415</v>
      </c>
      <c r="AA309" s="149">
        <v>362</v>
      </c>
      <c r="AB309" s="141">
        <v>0</v>
      </c>
      <c r="AC309" s="150">
        <v>100</v>
      </c>
      <c r="AD309" s="151">
        <v>0</v>
      </c>
    </row>
    <row r="310" spans="1:30" s="3" customFormat="1" ht="18.75" customHeight="1">
      <c r="A310" s="137">
        <v>308</v>
      </c>
      <c r="B310" s="139" t="s">
        <v>1467</v>
      </c>
      <c r="C310" s="140" t="s">
        <v>3056</v>
      </c>
      <c r="D310" s="141">
        <v>270</v>
      </c>
      <c r="E310" s="143">
        <v>1933054.183</v>
      </c>
      <c r="F310" s="144">
        <v>329</v>
      </c>
      <c r="G310" s="145">
        <v>291</v>
      </c>
      <c r="H310" s="146">
        <v>1941230.07</v>
      </c>
      <c r="I310" s="147">
        <v>262</v>
      </c>
      <c r="J310" s="148">
        <v>231</v>
      </c>
      <c r="K310" s="143">
        <v>684885.64399999997</v>
      </c>
      <c r="L310" s="144">
        <v>173</v>
      </c>
      <c r="M310" s="145">
        <v>150</v>
      </c>
      <c r="N310" s="146">
        <v>1229443.7379999999</v>
      </c>
      <c r="O310" s="147">
        <v>256</v>
      </c>
      <c r="P310" s="148">
        <v>217</v>
      </c>
      <c r="Q310" s="143">
        <v>2054778.2390000001</v>
      </c>
      <c r="R310" s="144">
        <v>148</v>
      </c>
      <c r="S310" s="145">
        <v>128</v>
      </c>
      <c r="T310" s="146">
        <v>504640.37599999999</v>
      </c>
      <c r="U310" s="147">
        <v>393</v>
      </c>
      <c r="V310" s="148">
        <v>367</v>
      </c>
      <c r="W310" s="143">
        <v>560</v>
      </c>
      <c r="X310" s="144">
        <v>455</v>
      </c>
      <c r="Y310" s="145">
        <v>401</v>
      </c>
      <c r="Z310" s="146">
        <v>165</v>
      </c>
      <c r="AA310" s="149">
        <v>331</v>
      </c>
      <c r="AB310" s="141">
        <v>0</v>
      </c>
      <c r="AC310" s="150">
        <v>100</v>
      </c>
      <c r="AD310" s="151">
        <v>0</v>
      </c>
    </row>
    <row r="311" spans="1:30" s="3" customFormat="1" ht="18.75" customHeight="1">
      <c r="A311" s="32">
        <v>309</v>
      </c>
      <c r="B311" s="34" t="s">
        <v>3268</v>
      </c>
      <c r="C311" s="35" t="s">
        <v>3058</v>
      </c>
      <c r="D311" s="45">
        <v>271</v>
      </c>
      <c r="E311" s="38">
        <v>1928813.6950000001</v>
      </c>
      <c r="F311" s="39">
        <v>278</v>
      </c>
      <c r="G311" s="40">
        <v>245</v>
      </c>
      <c r="H311" s="41">
        <v>2305326.0830000001</v>
      </c>
      <c r="I311" s="42">
        <v>333</v>
      </c>
      <c r="J311" s="43">
        <v>299</v>
      </c>
      <c r="K311" s="38">
        <v>495811.48700000002</v>
      </c>
      <c r="L311" s="39">
        <v>290</v>
      </c>
      <c r="M311" s="40">
        <v>257</v>
      </c>
      <c r="N311" s="41">
        <v>624365.81599999999</v>
      </c>
      <c r="O311" s="42">
        <v>221</v>
      </c>
      <c r="P311" s="43">
        <v>187</v>
      </c>
      <c r="Q311" s="38">
        <v>2364048.0109999999</v>
      </c>
      <c r="R311" s="39">
        <v>440</v>
      </c>
      <c r="S311" s="40">
        <v>410</v>
      </c>
      <c r="T311" s="41">
        <v>3395.145</v>
      </c>
      <c r="U311" s="42">
        <v>298</v>
      </c>
      <c r="V311" s="43">
        <v>278</v>
      </c>
      <c r="W311" s="38">
        <v>4208</v>
      </c>
      <c r="X311" s="39">
        <v>153</v>
      </c>
      <c r="Y311" s="40">
        <v>112</v>
      </c>
      <c r="Z311" s="41">
        <v>850</v>
      </c>
      <c r="AA311" s="108">
        <v>382</v>
      </c>
      <c r="AB311" s="45">
        <v>0</v>
      </c>
      <c r="AC311" s="37">
        <v>100</v>
      </c>
      <c r="AD311" s="46">
        <v>0</v>
      </c>
    </row>
    <row r="312" spans="1:30" s="3" customFormat="1" ht="18.75" customHeight="1">
      <c r="A312" s="48">
        <v>310</v>
      </c>
      <c r="B312" s="50" t="s">
        <v>572</v>
      </c>
      <c r="C312" s="51" t="s">
        <v>3054</v>
      </c>
      <c r="D312" s="52">
        <v>39</v>
      </c>
      <c r="E312" s="54">
        <v>1898751.081</v>
      </c>
      <c r="F312" s="55">
        <v>335</v>
      </c>
      <c r="G312" s="56">
        <v>40</v>
      </c>
      <c r="H312" s="57">
        <v>1898751.081</v>
      </c>
      <c r="I312" s="58">
        <v>288</v>
      </c>
      <c r="J312" s="59">
        <v>33</v>
      </c>
      <c r="K312" s="54">
        <v>610172.93999999994</v>
      </c>
      <c r="L312" s="55">
        <v>453</v>
      </c>
      <c r="M312" s="56">
        <v>42</v>
      </c>
      <c r="N312" s="57">
        <v>141759.236</v>
      </c>
      <c r="O312" s="58">
        <v>286</v>
      </c>
      <c r="P312" s="59">
        <v>42</v>
      </c>
      <c r="Q312" s="54">
        <v>1707432.6980000001</v>
      </c>
      <c r="R312" s="55">
        <v>477</v>
      </c>
      <c r="S312" s="56">
        <v>39</v>
      </c>
      <c r="T312" s="57">
        <v>-555565.75300000003</v>
      </c>
      <c r="U312" s="58">
        <v>412</v>
      </c>
      <c r="V312" s="59">
        <v>28</v>
      </c>
      <c r="W312" s="54">
        <v>89</v>
      </c>
      <c r="X312" s="55">
        <v>35</v>
      </c>
      <c r="Y312" s="56">
        <v>20</v>
      </c>
      <c r="Z312" s="57">
        <v>2396</v>
      </c>
      <c r="AA312" s="109">
        <v>384</v>
      </c>
      <c r="AB312" s="52">
        <v>100</v>
      </c>
      <c r="AC312" s="60">
        <v>0</v>
      </c>
      <c r="AD312" s="61">
        <v>0</v>
      </c>
    </row>
    <row r="313" spans="1:30" s="3" customFormat="1" ht="18.75" customHeight="1">
      <c r="A313" s="167">
        <v>311</v>
      </c>
      <c r="B313" s="169" t="s">
        <v>2738</v>
      </c>
      <c r="C313" s="170" t="s">
        <v>3056</v>
      </c>
      <c r="D313" s="171">
        <v>272</v>
      </c>
      <c r="E313" s="173">
        <v>1891758.31</v>
      </c>
      <c r="F313" s="174">
        <v>276</v>
      </c>
      <c r="G313" s="175">
        <v>243</v>
      </c>
      <c r="H313" s="176">
        <v>2319569.0630000001</v>
      </c>
      <c r="I313" s="177">
        <v>216</v>
      </c>
      <c r="J313" s="178">
        <v>188</v>
      </c>
      <c r="K313" s="173">
        <v>884581.01899999997</v>
      </c>
      <c r="L313" s="174">
        <v>204</v>
      </c>
      <c r="M313" s="175">
        <v>177</v>
      </c>
      <c r="N313" s="176">
        <v>992186.63399999996</v>
      </c>
      <c r="O313" s="177">
        <v>185</v>
      </c>
      <c r="P313" s="178">
        <v>156</v>
      </c>
      <c r="Q313" s="173">
        <v>2851159.398</v>
      </c>
      <c r="R313" s="174">
        <v>213</v>
      </c>
      <c r="S313" s="175">
        <v>192</v>
      </c>
      <c r="T313" s="176">
        <v>284139.58500000002</v>
      </c>
      <c r="U313" s="177">
        <v>153</v>
      </c>
      <c r="V313" s="178">
        <v>139</v>
      </c>
      <c r="W313" s="173">
        <v>19375</v>
      </c>
      <c r="X313" s="174">
        <v>210</v>
      </c>
      <c r="Y313" s="175">
        <v>164</v>
      </c>
      <c r="Z313" s="176">
        <v>656</v>
      </c>
      <c r="AA313" s="179">
        <v>311</v>
      </c>
      <c r="AB313" s="171">
        <v>0</v>
      </c>
      <c r="AC313" s="180">
        <v>100</v>
      </c>
      <c r="AD313" s="181">
        <v>0</v>
      </c>
    </row>
    <row r="314" spans="1:30" s="3" customFormat="1" ht="18.75" customHeight="1">
      <c r="A314" s="137">
        <v>312</v>
      </c>
      <c r="B314" s="139" t="s">
        <v>573</v>
      </c>
      <c r="C314" s="140" t="s">
        <v>3056</v>
      </c>
      <c r="D314" s="141">
        <v>273</v>
      </c>
      <c r="E314" s="143">
        <v>1886319.3</v>
      </c>
      <c r="F314" s="144">
        <v>313</v>
      </c>
      <c r="G314" s="145">
        <v>276</v>
      </c>
      <c r="H314" s="146">
        <v>2017473.825</v>
      </c>
      <c r="I314" s="147">
        <v>476</v>
      </c>
      <c r="J314" s="148">
        <v>428</v>
      </c>
      <c r="K314" s="143">
        <v>114123.65399999999</v>
      </c>
      <c r="L314" s="144">
        <v>468</v>
      </c>
      <c r="M314" s="145">
        <v>425</v>
      </c>
      <c r="N314" s="146">
        <v>82343.868000000002</v>
      </c>
      <c r="O314" s="147">
        <v>471</v>
      </c>
      <c r="P314" s="148">
        <v>417</v>
      </c>
      <c r="Q314" s="143">
        <v>606142.48600000003</v>
      </c>
      <c r="R314" s="144">
        <v>396</v>
      </c>
      <c r="S314" s="145">
        <v>367</v>
      </c>
      <c r="T314" s="146">
        <v>40225.553</v>
      </c>
      <c r="U314" s="147" t="s">
        <v>3052</v>
      </c>
      <c r="V314" s="148" t="s">
        <v>3052</v>
      </c>
      <c r="W314" s="186" t="s">
        <v>3052</v>
      </c>
      <c r="X314" s="144">
        <v>500</v>
      </c>
      <c r="Y314" s="145">
        <v>445</v>
      </c>
      <c r="Z314" s="146">
        <v>48</v>
      </c>
      <c r="AA314" s="149">
        <v>321</v>
      </c>
      <c r="AB314" s="141">
        <v>0</v>
      </c>
      <c r="AC314" s="150">
        <v>100</v>
      </c>
      <c r="AD314" s="151">
        <v>0</v>
      </c>
    </row>
    <row r="315" spans="1:30" s="3" customFormat="1" ht="18.75" customHeight="1">
      <c r="A315" s="32">
        <v>313</v>
      </c>
      <c r="B315" s="34" t="s">
        <v>574</v>
      </c>
      <c r="C315" s="35" t="s">
        <v>2976</v>
      </c>
      <c r="D315" s="45">
        <v>274</v>
      </c>
      <c r="E315" s="38">
        <v>1876954.3629999999</v>
      </c>
      <c r="F315" s="39">
        <v>338</v>
      </c>
      <c r="G315" s="40">
        <v>298</v>
      </c>
      <c r="H315" s="41">
        <v>1876954.3629999999</v>
      </c>
      <c r="I315" s="42">
        <v>211</v>
      </c>
      <c r="J315" s="43">
        <v>183</v>
      </c>
      <c r="K315" s="38">
        <v>923876.505</v>
      </c>
      <c r="L315" s="39">
        <v>86</v>
      </c>
      <c r="M315" s="40">
        <v>71</v>
      </c>
      <c r="N315" s="41">
        <v>2339389.6719999998</v>
      </c>
      <c r="O315" s="42">
        <v>107</v>
      </c>
      <c r="P315" s="43">
        <v>86</v>
      </c>
      <c r="Q315" s="38">
        <v>4424994.3380000005</v>
      </c>
      <c r="R315" s="39">
        <v>50</v>
      </c>
      <c r="S315" s="40">
        <v>33</v>
      </c>
      <c r="T315" s="41">
        <v>1348857.557</v>
      </c>
      <c r="U315" s="42">
        <v>239</v>
      </c>
      <c r="V315" s="43">
        <v>224</v>
      </c>
      <c r="W315" s="38">
        <v>8420</v>
      </c>
      <c r="X315" s="39">
        <v>319</v>
      </c>
      <c r="Y315" s="40">
        <v>266</v>
      </c>
      <c r="Z315" s="41">
        <v>398</v>
      </c>
      <c r="AA315" s="108">
        <v>210</v>
      </c>
      <c r="AB315" s="45">
        <v>0</v>
      </c>
      <c r="AC315" s="37">
        <v>100</v>
      </c>
      <c r="AD315" s="46">
        <v>0</v>
      </c>
    </row>
    <row r="316" spans="1:30" s="3" customFormat="1" ht="18.75" customHeight="1">
      <c r="A316" s="32">
        <v>314</v>
      </c>
      <c r="B316" s="34" t="s">
        <v>575</v>
      </c>
      <c r="C316" s="35" t="s">
        <v>88</v>
      </c>
      <c r="D316" s="45">
        <v>275</v>
      </c>
      <c r="E316" s="38">
        <v>1875290.0220000001</v>
      </c>
      <c r="F316" s="39">
        <v>332</v>
      </c>
      <c r="G316" s="40">
        <v>293</v>
      </c>
      <c r="H316" s="41">
        <v>1923682.794</v>
      </c>
      <c r="I316" s="42">
        <v>272</v>
      </c>
      <c r="J316" s="43">
        <v>240</v>
      </c>
      <c r="K316" s="38">
        <v>656563.36</v>
      </c>
      <c r="L316" s="39">
        <v>207</v>
      </c>
      <c r="M316" s="40">
        <v>180</v>
      </c>
      <c r="N316" s="41">
        <v>978223.38899999997</v>
      </c>
      <c r="O316" s="42">
        <v>327</v>
      </c>
      <c r="P316" s="43">
        <v>281</v>
      </c>
      <c r="Q316" s="38">
        <v>1396613.165</v>
      </c>
      <c r="R316" s="39">
        <v>176</v>
      </c>
      <c r="S316" s="40">
        <v>155</v>
      </c>
      <c r="T316" s="41">
        <v>404962.19099999999</v>
      </c>
      <c r="U316" s="42" t="s">
        <v>3052</v>
      </c>
      <c r="V316" s="43" t="s">
        <v>3052</v>
      </c>
      <c r="W316" s="44" t="s">
        <v>3052</v>
      </c>
      <c r="X316" s="39">
        <v>425</v>
      </c>
      <c r="Y316" s="40">
        <v>371</v>
      </c>
      <c r="Z316" s="41">
        <v>216</v>
      </c>
      <c r="AA316" s="108">
        <v>341</v>
      </c>
      <c r="AB316" s="45">
        <v>0</v>
      </c>
      <c r="AC316" s="37">
        <v>100</v>
      </c>
      <c r="AD316" s="46">
        <v>0</v>
      </c>
    </row>
    <row r="317" spans="1:30" s="3" customFormat="1" ht="18.75" customHeight="1">
      <c r="A317" s="48">
        <v>315</v>
      </c>
      <c r="B317" s="50" t="s">
        <v>2730</v>
      </c>
      <c r="C317" s="51" t="s">
        <v>88</v>
      </c>
      <c r="D317" s="52">
        <v>276</v>
      </c>
      <c r="E317" s="54">
        <v>1868328.3430000001</v>
      </c>
      <c r="F317" s="55">
        <v>334</v>
      </c>
      <c r="G317" s="56">
        <v>295</v>
      </c>
      <c r="H317" s="57">
        <v>1905208.621</v>
      </c>
      <c r="I317" s="58">
        <v>389</v>
      </c>
      <c r="J317" s="59">
        <v>346</v>
      </c>
      <c r="K317" s="54">
        <v>381628.02299999999</v>
      </c>
      <c r="L317" s="55">
        <v>324</v>
      </c>
      <c r="M317" s="56">
        <v>291</v>
      </c>
      <c r="N317" s="57">
        <v>472474.18800000002</v>
      </c>
      <c r="O317" s="58">
        <v>411</v>
      </c>
      <c r="P317" s="59">
        <v>361</v>
      </c>
      <c r="Q317" s="54">
        <v>893169.80900000001</v>
      </c>
      <c r="R317" s="55">
        <v>212</v>
      </c>
      <c r="S317" s="56">
        <v>191</v>
      </c>
      <c r="T317" s="57">
        <v>286537.00799999997</v>
      </c>
      <c r="U317" s="58">
        <v>152</v>
      </c>
      <c r="V317" s="59">
        <v>138</v>
      </c>
      <c r="W317" s="54">
        <v>19456</v>
      </c>
      <c r="X317" s="55">
        <v>352</v>
      </c>
      <c r="Y317" s="56">
        <v>299</v>
      </c>
      <c r="Z317" s="57">
        <v>329</v>
      </c>
      <c r="AA317" s="109">
        <v>384</v>
      </c>
      <c r="AB317" s="52">
        <v>0</v>
      </c>
      <c r="AC317" s="60">
        <v>100</v>
      </c>
      <c r="AD317" s="61">
        <v>0</v>
      </c>
    </row>
    <row r="318" spans="1:30" s="3" customFormat="1" ht="18.75" customHeight="1">
      <c r="A318" s="18">
        <v>316</v>
      </c>
      <c r="B318" s="20" t="s">
        <v>576</v>
      </c>
      <c r="C318" s="21" t="s">
        <v>3054</v>
      </c>
      <c r="D318" s="22">
        <v>40</v>
      </c>
      <c r="E318" s="24">
        <v>1837679.1059999999</v>
      </c>
      <c r="F318" s="25">
        <v>347</v>
      </c>
      <c r="G318" s="26">
        <v>41</v>
      </c>
      <c r="H318" s="27">
        <v>1837679.1059999999</v>
      </c>
      <c r="I318" s="28">
        <v>200</v>
      </c>
      <c r="J318" s="29">
        <v>28</v>
      </c>
      <c r="K318" s="24">
        <v>984971.35100000002</v>
      </c>
      <c r="L318" s="25">
        <v>268</v>
      </c>
      <c r="M318" s="26">
        <v>33</v>
      </c>
      <c r="N318" s="27">
        <v>728993.24800000002</v>
      </c>
      <c r="O318" s="28">
        <v>211</v>
      </c>
      <c r="P318" s="29">
        <v>34</v>
      </c>
      <c r="Q318" s="24">
        <v>2488573.7990000001</v>
      </c>
      <c r="R318" s="25">
        <v>472</v>
      </c>
      <c r="S318" s="26">
        <v>37</v>
      </c>
      <c r="T318" s="27">
        <v>-297317.53399999999</v>
      </c>
      <c r="U318" s="28" t="s">
        <v>3052</v>
      </c>
      <c r="V318" s="29" t="s">
        <v>3052</v>
      </c>
      <c r="W318" s="64" t="s">
        <v>3052</v>
      </c>
      <c r="X318" s="25">
        <v>55</v>
      </c>
      <c r="Y318" s="26">
        <v>27</v>
      </c>
      <c r="Z318" s="27">
        <v>1783</v>
      </c>
      <c r="AA318" s="107">
        <v>210</v>
      </c>
      <c r="AB318" s="22">
        <v>100</v>
      </c>
      <c r="AC318" s="30">
        <v>0</v>
      </c>
      <c r="AD318" s="31">
        <v>0</v>
      </c>
    </row>
    <row r="319" spans="1:30" s="3" customFormat="1" ht="18.75" customHeight="1">
      <c r="A319" s="32">
        <v>317</v>
      </c>
      <c r="B319" s="34" t="s">
        <v>577</v>
      </c>
      <c r="C319" s="35" t="s">
        <v>829</v>
      </c>
      <c r="D319" s="45">
        <v>277</v>
      </c>
      <c r="E319" s="38">
        <v>1834110.3640000001</v>
      </c>
      <c r="F319" s="39">
        <v>333</v>
      </c>
      <c r="G319" s="40">
        <v>294</v>
      </c>
      <c r="H319" s="41">
        <v>1905957.561</v>
      </c>
      <c r="I319" s="42">
        <v>365</v>
      </c>
      <c r="J319" s="43">
        <v>325</v>
      </c>
      <c r="K319" s="38">
        <v>410948.06900000002</v>
      </c>
      <c r="L319" s="39">
        <v>408</v>
      </c>
      <c r="M319" s="40">
        <v>369</v>
      </c>
      <c r="N319" s="41">
        <v>272055.30699999997</v>
      </c>
      <c r="O319" s="42">
        <v>373</v>
      </c>
      <c r="P319" s="43">
        <v>327</v>
      </c>
      <c r="Q319" s="38">
        <v>1126550.9350000001</v>
      </c>
      <c r="R319" s="39">
        <v>375</v>
      </c>
      <c r="S319" s="40">
        <v>346</v>
      </c>
      <c r="T319" s="41">
        <v>59550.557999999997</v>
      </c>
      <c r="U319" s="42">
        <v>114</v>
      </c>
      <c r="V319" s="43">
        <v>102</v>
      </c>
      <c r="W319" s="38">
        <v>25557</v>
      </c>
      <c r="X319" s="39">
        <v>105</v>
      </c>
      <c r="Y319" s="40">
        <v>71</v>
      </c>
      <c r="Z319" s="41">
        <v>1125</v>
      </c>
      <c r="AA319" s="108">
        <v>311</v>
      </c>
      <c r="AB319" s="45">
        <v>0</v>
      </c>
      <c r="AC319" s="37">
        <v>100</v>
      </c>
      <c r="AD319" s="46">
        <v>0</v>
      </c>
    </row>
    <row r="320" spans="1:30" s="3" customFormat="1" ht="18.75" customHeight="1">
      <c r="A320" s="137">
        <v>318</v>
      </c>
      <c r="B320" s="139" t="s">
        <v>1468</v>
      </c>
      <c r="C320" s="140" t="s">
        <v>3056</v>
      </c>
      <c r="D320" s="141">
        <v>278</v>
      </c>
      <c r="E320" s="143">
        <v>1831013.977</v>
      </c>
      <c r="F320" s="144">
        <v>295</v>
      </c>
      <c r="G320" s="145">
        <v>259</v>
      </c>
      <c r="H320" s="146">
        <v>2152920.2250000001</v>
      </c>
      <c r="I320" s="147">
        <v>312</v>
      </c>
      <c r="J320" s="148">
        <v>279</v>
      </c>
      <c r="K320" s="143">
        <v>535964.88500000001</v>
      </c>
      <c r="L320" s="144">
        <v>471</v>
      </c>
      <c r="M320" s="145">
        <v>428</v>
      </c>
      <c r="N320" s="146">
        <v>66935.721000000005</v>
      </c>
      <c r="O320" s="147">
        <v>340</v>
      </c>
      <c r="P320" s="148">
        <v>294</v>
      </c>
      <c r="Q320" s="143">
        <v>1282313.3559999999</v>
      </c>
      <c r="R320" s="144">
        <v>306</v>
      </c>
      <c r="S320" s="145">
        <v>280</v>
      </c>
      <c r="T320" s="146">
        <v>123101.594</v>
      </c>
      <c r="U320" s="147">
        <v>237</v>
      </c>
      <c r="V320" s="148">
        <v>222</v>
      </c>
      <c r="W320" s="143">
        <v>8666</v>
      </c>
      <c r="X320" s="144">
        <v>304</v>
      </c>
      <c r="Y320" s="145">
        <v>252</v>
      </c>
      <c r="Z320" s="146">
        <v>419</v>
      </c>
      <c r="AA320" s="149">
        <v>352</v>
      </c>
      <c r="AB320" s="141">
        <v>0</v>
      </c>
      <c r="AC320" s="150">
        <v>100</v>
      </c>
      <c r="AD320" s="151">
        <v>0</v>
      </c>
    </row>
    <row r="321" spans="1:30" s="3" customFormat="1" ht="18.75" customHeight="1">
      <c r="A321" s="137">
        <v>319</v>
      </c>
      <c r="B321" s="139" t="s">
        <v>530</v>
      </c>
      <c r="C321" s="140" t="s">
        <v>3056</v>
      </c>
      <c r="D321" s="141">
        <v>279</v>
      </c>
      <c r="E321" s="143">
        <v>1825503</v>
      </c>
      <c r="F321" s="144">
        <v>346</v>
      </c>
      <c r="G321" s="145">
        <v>306</v>
      </c>
      <c r="H321" s="146">
        <v>1841429</v>
      </c>
      <c r="I321" s="147">
        <v>299</v>
      </c>
      <c r="J321" s="148">
        <v>266</v>
      </c>
      <c r="K321" s="143">
        <v>570540</v>
      </c>
      <c r="L321" s="144">
        <v>272</v>
      </c>
      <c r="M321" s="145">
        <v>239</v>
      </c>
      <c r="N321" s="146">
        <v>722183</v>
      </c>
      <c r="O321" s="147">
        <v>339</v>
      </c>
      <c r="P321" s="148">
        <v>293</v>
      </c>
      <c r="Q321" s="143">
        <v>1291020</v>
      </c>
      <c r="R321" s="144">
        <v>253</v>
      </c>
      <c r="S321" s="145">
        <v>229</v>
      </c>
      <c r="T321" s="146">
        <v>204978</v>
      </c>
      <c r="U321" s="147">
        <v>167</v>
      </c>
      <c r="V321" s="148">
        <v>153</v>
      </c>
      <c r="W321" s="143">
        <v>16650</v>
      </c>
      <c r="X321" s="144">
        <v>364</v>
      </c>
      <c r="Y321" s="145">
        <v>311</v>
      </c>
      <c r="Z321" s="146">
        <v>314</v>
      </c>
      <c r="AA321" s="149">
        <v>381</v>
      </c>
      <c r="AB321" s="141">
        <v>0</v>
      </c>
      <c r="AC321" s="150">
        <v>100</v>
      </c>
      <c r="AD321" s="151">
        <v>0</v>
      </c>
    </row>
    <row r="322" spans="1:30" s="3" customFormat="1" ht="18.75" customHeight="1">
      <c r="A322" s="152">
        <v>320</v>
      </c>
      <c r="B322" s="154" t="s">
        <v>2748</v>
      </c>
      <c r="C322" s="155" t="s">
        <v>3056</v>
      </c>
      <c r="D322" s="156">
        <v>280</v>
      </c>
      <c r="E322" s="158">
        <v>1825429.94</v>
      </c>
      <c r="F322" s="159">
        <v>288</v>
      </c>
      <c r="G322" s="160">
        <v>252</v>
      </c>
      <c r="H322" s="161">
        <v>2218848</v>
      </c>
      <c r="I322" s="162">
        <v>252</v>
      </c>
      <c r="J322" s="163">
        <v>222</v>
      </c>
      <c r="K322" s="158">
        <v>726465.43799999997</v>
      </c>
      <c r="L322" s="159">
        <v>183</v>
      </c>
      <c r="M322" s="160">
        <v>160</v>
      </c>
      <c r="N322" s="161">
        <v>1101391.7720000001</v>
      </c>
      <c r="O322" s="162">
        <v>318</v>
      </c>
      <c r="P322" s="163">
        <v>274</v>
      </c>
      <c r="Q322" s="158">
        <v>1452185.8430000001</v>
      </c>
      <c r="R322" s="159">
        <v>220</v>
      </c>
      <c r="S322" s="160">
        <v>198</v>
      </c>
      <c r="T322" s="161">
        <v>263827.136</v>
      </c>
      <c r="U322" s="162">
        <v>359</v>
      </c>
      <c r="V322" s="163">
        <v>334</v>
      </c>
      <c r="W322" s="158">
        <v>1599</v>
      </c>
      <c r="X322" s="159">
        <v>144</v>
      </c>
      <c r="Y322" s="160">
        <v>105</v>
      </c>
      <c r="Z322" s="161">
        <v>894</v>
      </c>
      <c r="AA322" s="164">
        <v>321</v>
      </c>
      <c r="AB322" s="156">
        <v>0</v>
      </c>
      <c r="AC322" s="165">
        <v>100</v>
      </c>
      <c r="AD322" s="166">
        <v>0</v>
      </c>
    </row>
    <row r="323" spans="1:30" s="3" customFormat="1" ht="18.75" customHeight="1">
      <c r="A323" s="18">
        <v>321</v>
      </c>
      <c r="B323" s="20" t="s">
        <v>578</v>
      </c>
      <c r="C323" s="21" t="s">
        <v>3056</v>
      </c>
      <c r="D323" s="22">
        <v>281</v>
      </c>
      <c r="E323" s="24">
        <v>1817393.1980000001</v>
      </c>
      <c r="F323" s="25">
        <v>348</v>
      </c>
      <c r="G323" s="26">
        <v>307</v>
      </c>
      <c r="H323" s="27">
        <v>1836343.135</v>
      </c>
      <c r="I323" s="28">
        <v>413</v>
      </c>
      <c r="J323" s="29">
        <v>370</v>
      </c>
      <c r="K323" s="24">
        <v>282424.92499999999</v>
      </c>
      <c r="L323" s="25">
        <v>401</v>
      </c>
      <c r="M323" s="26">
        <v>363</v>
      </c>
      <c r="N323" s="27">
        <v>293525.53399999999</v>
      </c>
      <c r="O323" s="28">
        <v>441</v>
      </c>
      <c r="P323" s="29">
        <v>389</v>
      </c>
      <c r="Q323" s="24">
        <v>747191.98699999996</v>
      </c>
      <c r="R323" s="25">
        <v>450</v>
      </c>
      <c r="S323" s="26">
        <v>419</v>
      </c>
      <c r="T323" s="27">
        <v>-46030.197</v>
      </c>
      <c r="U323" s="28" t="s">
        <v>3052</v>
      </c>
      <c r="V323" s="29" t="s">
        <v>3052</v>
      </c>
      <c r="W323" s="64" t="s">
        <v>3052</v>
      </c>
      <c r="X323" s="25">
        <v>412</v>
      </c>
      <c r="Y323" s="26">
        <v>358</v>
      </c>
      <c r="Z323" s="27">
        <v>239</v>
      </c>
      <c r="AA323" s="107">
        <v>369</v>
      </c>
      <c r="AB323" s="22">
        <v>0</v>
      </c>
      <c r="AC323" s="30">
        <v>100</v>
      </c>
      <c r="AD323" s="31">
        <v>0</v>
      </c>
    </row>
    <row r="324" spans="1:30" s="3" customFormat="1" ht="18.75" customHeight="1">
      <c r="A324" s="137">
        <v>322</v>
      </c>
      <c r="B324" s="139" t="s">
        <v>3226</v>
      </c>
      <c r="C324" s="140" t="s">
        <v>3056</v>
      </c>
      <c r="D324" s="141">
        <v>282</v>
      </c>
      <c r="E324" s="143">
        <v>1805810.909</v>
      </c>
      <c r="F324" s="144">
        <v>351</v>
      </c>
      <c r="G324" s="145">
        <v>310</v>
      </c>
      <c r="H324" s="146">
        <v>1813007.2590000001</v>
      </c>
      <c r="I324" s="147">
        <v>437</v>
      </c>
      <c r="J324" s="148">
        <v>391</v>
      </c>
      <c r="K324" s="143">
        <v>230358.05100000001</v>
      </c>
      <c r="L324" s="144">
        <v>424</v>
      </c>
      <c r="M324" s="145">
        <v>384</v>
      </c>
      <c r="N324" s="146">
        <v>224806.65599999999</v>
      </c>
      <c r="O324" s="147">
        <v>310</v>
      </c>
      <c r="P324" s="148">
        <v>266</v>
      </c>
      <c r="Q324" s="143">
        <v>1505848.3970000001</v>
      </c>
      <c r="R324" s="144">
        <v>473</v>
      </c>
      <c r="S324" s="145">
        <v>436</v>
      </c>
      <c r="T324" s="146">
        <v>-335818.69500000001</v>
      </c>
      <c r="U324" s="147">
        <v>249</v>
      </c>
      <c r="V324" s="148">
        <v>233</v>
      </c>
      <c r="W324" s="143">
        <v>7337</v>
      </c>
      <c r="X324" s="144">
        <v>483</v>
      </c>
      <c r="Y324" s="145">
        <v>428</v>
      </c>
      <c r="Z324" s="146">
        <v>110</v>
      </c>
      <c r="AA324" s="149">
        <v>311</v>
      </c>
      <c r="AB324" s="141">
        <v>0</v>
      </c>
      <c r="AC324" s="150">
        <v>65</v>
      </c>
      <c r="AD324" s="151">
        <v>35</v>
      </c>
    </row>
    <row r="325" spans="1:30" s="3" customFormat="1" ht="18.75" customHeight="1">
      <c r="A325" s="137">
        <v>323</v>
      </c>
      <c r="B325" s="139" t="s">
        <v>536</v>
      </c>
      <c r="C325" s="140" t="s">
        <v>3056</v>
      </c>
      <c r="D325" s="141">
        <v>283</v>
      </c>
      <c r="E325" s="143">
        <v>1801799.7450000001</v>
      </c>
      <c r="F325" s="144">
        <v>321</v>
      </c>
      <c r="G325" s="145">
        <v>284</v>
      </c>
      <c r="H325" s="146">
        <v>1979932.0449999999</v>
      </c>
      <c r="I325" s="147">
        <v>204</v>
      </c>
      <c r="J325" s="148">
        <v>176</v>
      </c>
      <c r="K325" s="143">
        <v>971800.53399999999</v>
      </c>
      <c r="L325" s="144">
        <v>238</v>
      </c>
      <c r="M325" s="145">
        <v>210</v>
      </c>
      <c r="N325" s="146">
        <v>821493.96100000001</v>
      </c>
      <c r="O325" s="147">
        <v>302</v>
      </c>
      <c r="P325" s="148">
        <v>258</v>
      </c>
      <c r="Q325" s="143">
        <v>1530912.3689999999</v>
      </c>
      <c r="R325" s="144">
        <v>197</v>
      </c>
      <c r="S325" s="145">
        <v>176</v>
      </c>
      <c r="T325" s="146">
        <v>335110.36200000002</v>
      </c>
      <c r="U325" s="147">
        <v>266</v>
      </c>
      <c r="V325" s="148">
        <v>248</v>
      </c>
      <c r="W325" s="143">
        <v>5788</v>
      </c>
      <c r="X325" s="144">
        <v>139</v>
      </c>
      <c r="Y325" s="145">
        <v>100</v>
      </c>
      <c r="Z325" s="146">
        <v>936</v>
      </c>
      <c r="AA325" s="149">
        <v>321</v>
      </c>
      <c r="AB325" s="141">
        <v>0</v>
      </c>
      <c r="AC325" s="150">
        <v>100</v>
      </c>
      <c r="AD325" s="151">
        <v>0</v>
      </c>
    </row>
    <row r="326" spans="1:30" s="3" customFormat="1" ht="18.75" customHeight="1">
      <c r="A326" s="32">
        <v>324</v>
      </c>
      <c r="B326" s="34" t="s">
        <v>1027</v>
      </c>
      <c r="C326" s="35" t="s">
        <v>3150</v>
      </c>
      <c r="D326" s="45">
        <v>284</v>
      </c>
      <c r="E326" s="38">
        <v>1799861.7239999999</v>
      </c>
      <c r="F326" s="39">
        <v>350</v>
      </c>
      <c r="G326" s="40">
        <v>309</v>
      </c>
      <c r="H326" s="41">
        <v>1816942.39</v>
      </c>
      <c r="I326" s="42">
        <v>426</v>
      </c>
      <c r="J326" s="43">
        <v>380</v>
      </c>
      <c r="K326" s="38">
        <v>255777.16500000001</v>
      </c>
      <c r="L326" s="39">
        <v>430</v>
      </c>
      <c r="M326" s="40">
        <v>390</v>
      </c>
      <c r="N326" s="41">
        <v>210136.20699999999</v>
      </c>
      <c r="O326" s="42">
        <v>479</v>
      </c>
      <c r="P326" s="43">
        <v>425</v>
      </c>
      <c r="Q326" s="38">
        <v>555686.46799999999</v>
      </c>
      <c r="R326" s="39">
        <v>353</v>
      </c>
      <c r="S326" s="40">
        <v>324</v>
      </c>
      <c r="T326" s="41">
        <v>82417.955000000002</v>
      </c>
      <c r="U326" s="42">
        <v>276</v>
      </c>
      <c r="V326" s="43">
        <v>258</v>
      </c>
      <c r="W326" s="38">
        <v>5161</v>
      </c>
      <c r="X326" s="39">
        <v>423</v>
      </c>
      <c r="Y326" s="40">
        <v>369</v>
      </c>
      <c r="Z326" s="41">
        <v>216</v>
      </c>
      <c r="AA326" s="108">
        <v>311</v>
      </c>
      <c r="AB326" s="45">
        <v>0</v>
      </c>
      <c r="AC326" s="37">
        <v>100</v>
      </c>
      <c r="AD326" s="46">
        <v>0</v>
      </c>
    </row>
    <row r="327" spans="1:30" s="3" customFormat="1" ht="18.75" customHeight="1">
      <c r="A327" s="152">
        <v>325</v>
      </c>
      <c r="B327" s="154" t="s">
        <v>1420</v>
      </c>
      <c r="C327" s="155" t="s">
        <v>3056</v>
      </c>
      <c r="D327" s="156">
        <v>285</v>
      </c>
      <c r="E327" s="158">
        <v>1786612.3060000001</v>
      </c>
      <c r="F327" s="159">
        <v>354</v>
      </c>
      <c r="G327" s="160">
        <v>313</v>
      </c>
      <c r="H327" s="161">
        <v>1790004.023</v>
      </c>
      <c r="I327" s="162">
        <v>217</v>
      </c>
      <c r="J327" s="163">
        <v>189</v>
      </c>
      <c r="K327" s="158">
        <v>883496.15300000005</v>
      </c>
      <c r="L327" s="159">
        <v>199</v>
      </c>
      <c r="M327" s="160">
        <v>172</v>
      </c>
      <c r="N327" s="161">
        <v>1017351.323</v>
      </c>
      <c r="O327" s="162">
        <v>238</v>
      </c>
      <c r="P327" s="163">
        <v>203</v>
      </c>
      <c r="Q327" s="158">
        <v>2223417.0010000002</v>
      </c>
      <c r="R327" s="159">
        <v>391</v>
      </c>
      <c r="S327" s="160">
        <v>362</v>
      </c>
      <c r="T327" s="161">
        <v>45545.031999999999</v>
      </c>
      <c r="U327" s="162">
        <v>313</v>
      </c>
      <c r="V327" s="163">
        <v>293</v>
      </c>
      <c r="W327" s="158">
        <v>3557</v>
      </c>
      <c r="X327" s="159">
        <v>272</v>
      </c>
      <c r="Y327" s="160">
        <v>222</v>
      </c>
      <c r="Z327" s="161">
        <v>471</v>
      </c>
      <c r="AA327" s="164">
        <v>383</v>
      </c>
      <c r="AB327" s="156">
        <v>0</v>
      </c>
      <c r="AC327" s="165">
        <v>100</v>
      </c>
      <c r="AD327" s="166">
        <v>0</v>
      </c>
    </row>
    <row r="328" spans="1:30" s="3" customFormat="1" ht="18.75" customHeight="1">
      <c r="A328" s="18">
        <v>326</v>
      </c>
      <c r="B328" s="20" t="s">
        <v>2174</v>
      </c>
      <c r="C328" s="21" t="s">
        <v>1054</v>
      </c>
      <c r="D328" s="22">
        <v>286</v>
      </c>
      <c r="E328" s="24">
        <v>1786353.48</v>
      </c>
      <c r="F328" s="25">
        <v>342</v>
      </c>
      <c r="G328" s="26">
        <v>302</v>
      </c>
      <c r="H328" s="27">
        <v>1848598.8030000001</v>
      </c>
      <c r="I328" s="28">
        <v>303</v>
      </c>
      <c r="J328" s="29">
        <v>270</v>
      </c>
      <c r="K328" s="24">
        <v>562718.18700000003</v>
      </c>
      <c r="L328" s="25">
        <v>380</v>
      </c>
      <c r="M328" s="26">
        <v>344</v>
      </c>
      <c r="N328" s="27">
        <v>348425.71899999998</v>
      </c>
      <c r="O328" s="28">
        <v>291</v>
      </c>
      <c r="P328" s="29">
        <v>248</v>
      </c>
      <c r="Q328" s="24">
        <v>1649581.085</v>
      </c>
      <c r="R328" s="25">
        <v>418</v>
      </c>
      <c r="S328" s="26">
        <v>388</v>
      </c>
      <c r="T328" s="27">
        <v>20208.982</v>
      </c>
      <c r="U328" s="28">
        <v>144</v>
      </c>
      <c r="V328" s="29">
        <v>130</v>
      </c>
      <c r="W328" s="24">
        <v>20644</v>
      </c>
      <c r="X328" s="25">
        <v>195</v>
      </c>
      <c r="Y328" s="26">
        <v>150</v>
      </c>
      <c r="Z328" s="27">
        <v>726</v>
      </c>
      <c r="AA328" s="107">
        <v>321</v>
      </c>
      <c r="AB328" s="22">
        <v>0</v>
      </c>
      <c r="AC328" s="30">
        <v>100</v>
      </c>
      <c r="AD328" s="31">
        <v>0</v>
      </c>
    </row>
    <row r="329" spans="1:30" s="3" customFormat="1" ht="18.75" customHeight="1">
      <c r="A329" s="32">
        <v>327</v>
      </c>
      <c r="B329" s="34" t="s">
        <v>579</v>
      </c>
      <c r="C329" s="35" t="s">
        <v>3054</v>
      </c>
      <c r="D329" s="45">
        <v>41</v>
      </c>
      <c r="E329" s="38">
        <v>1776118.3259999999</v>
      </c>
      <c r="F329" s="39">
        <v>357</v>
      </c>
      <c r="G329" s="40">
        <v>42</v>
      </c>
      <c r="H329" s="41">
        <v>1776118.3259999999</v>
      </c>
      <c r="I329" s="42">
        <v>226</v>
      </c>
      <c r="J329" s="43">
        <v>29</v>
      </c>
      <c r="K329" s="38">
        <v>836553.32700000005</v>
      </c>
      <c r="L329" s="39" t="s">
        <v>3052</v>
      </c>
      <c r="M329" s="40" t="s">
        <v>3052</v>
      </c>
      <c r="N329" s="41">
        <v>-415297.78899999999</v>
      </c>
      <c r="O329" s="42">
        <v>385</v>
      </c>
      <c r="P329" s="43">
        <v>48</v>
      </c>
      <c r="Q329" s="38">
        <v>1060605.6540000001</v>
      </c>
      <c r="R329" s="39">
        <v>461</v>
      </c>
      <c r="S329" s="40">
        <v>33</v>
      </c>
      <c r="T329" s="41">
        <v>-129121.325</v>
      </c>
      <c r="U329" s="42" t="s">
        <v>3052</v>
      </c>
      <c r="V329" s="43" t="s">
        <v>3052</v>
      </c>
      <c r="W329" s="44" t="s">
        <v>3052</v>
      </c>
      <c r="X329" s="39">
        <v>184</v>
      </c>
      <c r="Y329" s="40">
        <v>45</v>
      </c>
      <c r="Z329" s="41">
        <v>750</v>
      </c>
      <c r="AA329" s="108">
        <v>321</v>
      </c>
      <c r="AB329" s="45">
        <v>92</v>
      </c>
      <c r="AC329" s="37">
        <v>8</v>
      </c>
      <c r="AD329" s="46">
        <v>0</v>
      </c>
    </row>
    <row r="330" spans="1:30" s="3" customFormat="1" ht="18.75" customHeight="1">
      <c r="A330" s="32">
        <v>328</v>
      </c>
      <c r="B330" s="34" t="s">
        <v>580</v>
      </c>
      <c r="C330" s="35" t="s">
        <v>1061</v>
      </c>
      <c r="D330" s="45">
        <v>287</v>
      </c>
      <c r="E330" s="38">
        <v>1772098.794</v>
      </c>
      <c r="F330" s="39">
        <v>237</v>
      </c>
      <c r="G330" s="40">
        <v>209</v>
      </c>
      <c r="H330" s="41">
        <v>2800520.8259999999</v>
      </c>
      <c r="I330" s="42">
        <v>263</v>
      </c>
      <c r="J330" s="43">
        <v>232</v>
      </c>
      <c r="K330" s="38">
        <v>684299.63600000006</v>
      </c>
      <c r="L330" s="39">
        <v>229</v>
      </c>
      <c r="M330" s="40">
        <v>201</v>
      </c>
      <c r="N330" s="41">
        <v>872740.25399999996</v>
      </c>
      <c r="O330" s="42">
        <v>229</v>
      </c>
      <c r="P330" s="43">
        <v>195</v>
      </c>
      <c r="Q330" s="38">
        <v>2309928.1469999999</v>
      </c>
      <c r="R330" s="39">
        <v>151</v>
      </c>
      <c r="S330" s="40">
        <v>131</v>
      </c>
      <c r="T330" s="41">
        <v>485466.49</v>
      </c>
      <c r="U330" s="42">
        <v>179</v>
      </c>
      <c r="V330" s="43">
        <v>165</v>
      </c>
      <c r="W330" s="38">
        <v>15915</v>
      </c>
      <c r="X330" s="39">
        <v>264</v>
      </c>
      <c r="Y330" s="40">
        <v>215</v>
      </c>
      <c r="Z330" s="41">
        <v>493</v>
      </c>
      <c r="AA330" s="108">
        <v>321</v>
      </c>
      <c r="AB330" s="45">
        <v>0</v>
      </c>
      <c r="AC330" s="37">
        <v>100</v>
      </c>
      <c r="AD330" s="46">
        <v>0</v>
      </c>
    </row>
    <row r="331" spans="1:30" s="3" customFormat="1" ht="18.75" customHeight="1">
      <c r="A331" s="137">
        <v>329</v>
      </c>
      <c r="B331" s="139" t="s">
        <v>2960</v>
      </c>
      <c r="C331" s="140" t="s">
        <v>3056</v>
      </c>
      <c r="D331" s="141">
        <v>288</v>
      </c>
      <c r="E331" s="143">
        <v>1768568.5889999999</v>
      </c>
      <c r="F331" s="144">
        <v>308</v>
      </c>
      <c r="G331" s="145">
        <v>271</v>
      </c>
      <c r="H331" s="146">
        <v>2034266.4069999999</v>
      </c>
      <c r="I331" s="147">
        <v>225</v>
      </c>
      <c r="J331" s="148">
        <v>197</v>
      </c>
      <c r="K331" s="143">
        <v>840729.15</v>
      </c>
      <c r="L331" s="144">
        <v>251</v>
      </c>
      <c r="M331" s="145">
        <v>222</v>
      </c>
      <c r="N331" s="146">
        <v>759948.16700000002</v>
      </c>
      <c r="O331" s="147">
        <v>273</v>
      </c>
      <c r="P331" s="148">
        <v>232</v>
      </c>
      <c r="Q331" s="143">
        <v>1896421.6470000001</v>
      </c>
      <c r="R331" s="144">
        <v>341</v>
      </c>
      <c r="S331" s="145">
        <v>312</v>
      </c>
      <c r="T331" s="146">
        <v>93283.448999999993</v>
      </c>
      <c r="U331" s="147">
        <v>190</v>
      </c>
      <c r="V331" s="148">
        <v>176</v>
      </c>
      <c r="W331" s="143">
        <v>14404</v>
      </c>
      <c r="X331" s="144">
        <v>203</v>
      </c>
      <c r="Y331" s="145">
        <v>158</v>
      </c>
      <c r="Z331" s="146">
        <v>691</v>
      </c>
      <c r="AA331" s="149">
        <v>369</v>
      </c>
      <c r="AB331" s="141">
        <v>0</v>
      </c>
      <c r="AC331" s="150">
        <v>100</v>
      </c>
      <c r="AD331" s="151">
        <v>0</v>
      </c>
    </row>
    <row r="332" spans="1:30" s="3" customFormat="1" ht="18.75" customHeight="1">
      <c r="A332" s="152">
        <v>330</v>
      </c>
      <c r="B332" s="154" t="s">
        <v>1435</v>
      </c>
      <c r="C332" s="155" t="s">
        <v>3056</v>
      </c>
      <c r="D332" s="189">
        <v>289</v>
      </c>
      <c r="E332" s="158">
        <v>1768253.8870000001</v>
      </c>
      <c r="F332" s="159">
        <v>344</v>
      </c>
      <c r="G332" s="160">
        <v>304</v>
      </c>
      <c r="H332" s="161">
        <v>1845767.2209999999</v>
      </c>
      <c r="I332" s="162">
        <v>406</v>
      </c>
      <c r="J332" s="163">
        <v>363</v>
      </c>
      <c r="K332" s="158">
        <v>314665.261</v>
      </c>
      <c r="L332" s="159">
        <v>84</v>
      </c>
      <c r="M332" s="160">
        <v>69</v>
      </c>
      <c r="N332" s="161">
        <v>2361072.054</v>
      </c>
      <c r="O332" s="162">
        <v>144</v>
      </c>
      <c r="P332" s="163">
        <v>118</v>
      </c>
      <c r="Q332" s="158">
        <v>3609403.5129999998</v>
      </c>
      <c r="R332" s="159">
        <v>308</v>
      </c>
      <c r="S332" s="160">
        <v>282</v>
      </c>
      <c r="T332" s="161">
        <v>121839.285</v>
      </c>
      <c r="U332" s="162">
        <v>191</v>
      </c>
      <c r="V332" s="163">
        <v>177</v>
      </c>
      <c r="W332" s="158">
        <v>14145</v>
      </c>
      <c r="X332" s="159">
        <v>359</v>
      </c>
      <c r="Y332" s="160">
        <v>306</v>
      </c>
      <c r="Z332" s="161">
        <v>323</v>
      </c>
      <c r="AA332" s="164">
        <v>372</v>
      </c>
      <c r="AB332" s="156">
        <v>0</v>
      </c>
      <c r="AC332" s="165">
        <v>100</v>
      </c>
      <c r="AD332" s="166">
        <v>0</v>
      </c>
    </row>
    <row r="333" spans="1:30" s="3" customFormat="1" ht="18.75" customHeight="1">
      <c r="A333" s="167">
        <v>331</v>
      </c>
      <c r="B333" s="169" t="s">
        <v>2964</v>
      </c>
      <c r="C333" s="170" t="s">
        <v>3056</v>
      </c>
      <c r="D333" s="171">
        <v>290</v>
      </c>
      <c r="E333" s="173">
        <v>1767602.31</v>
      </c>
      <c r="F333" s="174">
        <v>352</v>
      </c>
      <c r="G333" s="175">
        <v>311</v>
      </c>
      <c r="H333" s="176">
        <v>1802728.88</v>
      </c>
      <c r="I333" s="177">
        <v>203</v>
      </c>
      <c r="J333" s="178">
        <v>175</v>
      </c>
      <c r="K333" s="173">
        <v>975359.38699999999</v>
      </c>
      <c r="L333" s="174">
        <v>302</v>
      </c>
      <c r="M333" s="175">
        <v>269</v>
      </c>
      <c r="N333" s="176">
        <v>552008.19900000002</v>
      </c>
      <c r="O333" s="177">
        <v>278</v>
      </c>
      <c r="P333" s="178">
        <v>237</v>
      </c>
      <c r="Q333" s="173">
        <v>1851355.9890000001</v>
      </c>
      <c r="R333" s="174">
        <v>332</v>
      </c>
      <c r="S333" s="175">
        <v>303</v>
      </c>
      <c r="T333" s="176">
        <v>107983.818</v>
      </c>
      <c r="U333" s="177">
        <v>247</v>
      </c>
      <c r="V333" s="178">
        <v>231</v>
      </c>
      <c r="W333" s="173">
        <v>7700</v>
      </c>
      <c r="X333" s="174">
        <v>127</v>
      </c>
      <c r="Y333" s="175">
        <v>90</v>
      </c>
      <c r="Z333" s="176">
        <v>1000</v>
      </c>
      <c r="AA333" s="179">
        <v>361</v>
      </c>
      <c r="AB333" s="171">
        <v>0</v>
      </c>
      <c r="AC333" s="180">
        <v>100</v>
      </c>
      <c r="AD333" s="181">
        <v>0</v>
      </c>
    </row>
    <row r="334" spans="1:30" s="3" customFormat="1" ht="18.75" customHeight="1">
      <c r="A334" s="137">
        <v>332</v>
      </c>
      <c r="B334" s="139" t="s">
        <v>283</v>
      </c>
      <c r="C334" s="140" t="s">
        <v>3056</v>
      </c>
      <c r="D334" s="141">
        <v>291</v>
      </c>
      <c r="E334" s="143">
        <v>1767368.4809999999</v>
      </c>
      <c r="F334" s="144">
        <v>359</v>
      </c>
      <c r="G334" s="145">
        <v>317</v>
      </c>
      <c r="H334" s="146">
        <v>1767368.4809999999</v>
      </c>
      <c r="I334" s="147">
        <v>393</v>
      </c>
      <c r="J334" s="148">
        <v>350</v>
      </c>
      <c r="K334" s="143">
        <v>369326.70799999998</v>
      </c>
      <c r="L334" s="144">
        <v>434</v>
      </c>
      <c r="M334" s="145">
        <v>394</v>
      </c>
      <c r="N334" s="146">
        <v>205502.636</v>
      </c>
      <c r="O334" s="147">
        <v>258</v>
      </c>
      <c r="P334" s="148">
        <v>219</v>
      </c>
      <c r="Q334" s="143">
        <v>2037751.7339999999</v>
      </c>
      <c r="R334" s="144">
        <v>433</v>
      </c>
      <c r="S334" s="145">
        <v>403</v>
      </c>
      <c r="T334" s="146">
        <v>9792.6360000000004</v>
      </c>
      <c r="U334" s="147">
        <v>253</v>
      </c>
      <c r="V334" s="148">
        <v>237</v>
      </c>
      <c r="W334" s="143">
        <v>6721</v>
      </c>
      <c r="X334" s="144">
        <v>79</v>
      </c>
      <c r="Y334" s="145">
        <v>47</v>
      </c>
      <c r="Z334" s="146">
        <v>1382</v>
      </c>
      <c r="AA334" s="149">
        <v>311</v>
      </c>
      <c r="AB334" s="141">
        <v>0</v>
      </c>
      <c r="AC334" s="150">
        <v>100</v>
      </c>
      <c r="AD334" s="151">
        <v>0</v>
      </c>
    </row>
    <row r="335" spans="1:30" s="3" customFormat="1" ht="18.75" customHeight="1">
      <c r="A335" s="32">
        <v>333</v>
      </c>
      <c r="B335" s="34" t="s">
        <v>1836</v>
      </c>
      <c r="C335" s="35" t="s">
        <v>88</v>
      </c>
      <c r="D335" s="45">
        <v>292</v>
      </c>
      <c r="E335" s="38">
        <v>1765776.432</v>
      </c>
      <c r="F335" s="39">
        <v>310</v>
      </c>
      <c r="G335" s="40">
        <v>273</v>
      </c>
      <c r="H335" s="41">
        <v>2027324.459</v>
      </c>
      <c r="I335" s="42">
        <v>391</v>
      </c>
      <c r="J335" s="43">
        <v>348</v>
      </c>
      <c r="K335" s="38">
        <v>380964.95500000002</v>
      </c>
      <c r="L335" s="39">
        <v>437</v>
      </c>
      <c r="M335" s="40">
        <v>397</v>
      </c>
      <c r="N335" s="41">
        <v>197163.277</v>
      </c>
      <c r="O335" s="42">
        <v>472</v>
      </c>
      <c r="P335" s="43">
        <v>418</v>
      </c>
      <c r="Q335" s="38">
        <v>602677.35499999998</v>
      </c>
      <c r="R335" s="39">
        <v>305</v>
      </c>
      <c r="S335" s="40">
        <v>279</v>
      </c>
      <c r="T335" s="41">
        <v>127159.44899999999</v>
      </c>
      <c r="U335" s="42">
        <v>347</v>
      </c>
      <c r="V335" s="43">
        <v>324</v>
      </c>
      <c r="W335" s="38">
        <v>2202</v>
      </c>
      <c r="X335" s="39">
        <v>351</v>
      </c>
      <c r="Y335" s="40">
        <v>298</v>
      </c>
      <c r="Z335" s="41">
        <v>339</v>
      </c>
      <c r="AA335" s="108">
        <v>352</v>
      </c>
      <c r="AB335" s="45">
        <v>0</v>
      </c>
      <c r="AC335" s="37">
        <v>100</v>
      </c>
      <c r="AD335" s="46">
        <v>0</v>
      </c>
    </row>
    <row r="336" spans="1:30" s="3" customFormat="1" ht="18.75" customHeight="1">
      <c r="A336" s="137">
        <v>334</v>
      </c>
      <c r="B336" s="139" t="s">
        <v>1522</v>
      </c>
      <c r="C336" s="140" t="s">
        <v>3056</v>
      </c>
      <c r="D336" s="141">
        <v>293</v>
      </c>
      <c r="E336" s="143">
        <v>1760385</v>
      </c>
      <c r="F336" s="144">
        <v>343</v>
      </c>
      <c r="G336" s="145">
        <v>303</v>
      </c>
      <c r="H336" s="146">
        <v>1847289</v>
      </c>
      <c r="I336" s="147">
        <v>238</v>
      </c>
      <c r="J336" s="148">
        <v>209</v>
      </c>
      <c r="K336" s="143">
        <v>776872</v>
      </c>
      <c r="L336" s="144">
        <v>254</v>
      </c>
      <c r="M336" s="145">
        <v>224</v>
      </c>
      <c r="N336" s="146">
        <v>756184</v>
      </c>
      <c r="O336" s="147">
        <v>292</v>
      </c>
      <c r="P336" s="148">
        <v>249</v>
      </c>
      <c r="Q336" s="143">
        <v>1647738</v>
      </c>
      <c r="R336" s="144">
        <v>131</v>
      </c>
      <c r="S336" s="145">
        <v>111</v>
      </c>
      <c r="T336" s="146">
        <v>555662</v>
      </c>
      <c r="U336" s="147">
        <v>82</v>
      </c>
      <c r="V336" s="148">
        <v>71</v>
      </c>
      <c r="W336" s="143">
        <v>34000</v>
      </c>
      <c r="X336" s="144">
        <v>413</v>
      </c>
      <c r="Y336" s="145">
        <v>359</v>
      </c>
      <c r="Z336" s="146">
        <v>237</v>
      </c>
      <c r="AA336" s="149">
        <v>210</v>
      </c>
      <c r="AB336" s="141">
        <v>0</v>
      </c>
      <c r="AC336" s="150">
        <v>0</v>
      </c>
      <c r="AD336" s="151">
        <v>100</v>
      </c>
    </row>
    <row r="337" spans="1:30" s="3" customFormat="1" ht="18.75" customHeight="1">
      <c r="A337" s="152">
        <v>335</v>
      </c>
      <c r="B337" s="154" t="s">
        <v>1428</v>
      </c>
      <c r="C337" s="155" t="s">
        <v>3056</v>
      </c>
      <c r="D337" s="156">
        <v>294</v>
      </c>
      <c r="E337" s="158">
        <v>1754896.9650000001</v>
      </c>
      <c r="F337" s="159">
        <v>337</v>
      </c>
      <c r="G337" s="160">
        <v>297</v>
      </c>
      <c r="H337" s="161">
        <v>1887990.959</v>
      </c>
      <c r="I337" s="162">
        <v>188</v>
      </c>
      <c r="J337" s="163">
        <v>161</v>
      </c>
      <c r="K337" s="158">
        <v>1041994.304</v>
      </c>
      <c r="L337" s="159">
        <v>211</v>
      </c>
      <c r="M337" s="160">
        <v>184</v>
      </c>
      <c r="N337" s="161">
        <v>969622.27</v>
      </c>
      <c r="O337" s="162">
        <v>280</v>
      </c>
      <c r="P337" s="163">
        <v>239</v>
      </c>
      <c r="Q337" s="158">
        <v>1821327.1029999999</v>
      </c>
      <c r="R337" s="159">
        <v>228</v>
      </c>
      <c r="S337" s="160">
        <v>205</v>
      </c>
      <c r="T337" s="161">
        <v>252117.772</v>
      </c>
      <c r="U337" s="162">
        <v>243</v>
      </c>
      <c r="V337" s="163">
        <v>227</v>
      </c>
      <c r="W337" s="158">
        <v>7927</v>
      </c>
      <c r="X337" s="159">
        <v>390</v>
      </c>
      <c r="Y337" s="160">
        <v>336</v>
      </c>
      <c r="Z337" s="161">
        <v>274</v>
      </c>
      <c r="AA337" s="164">
        <v>362</v>
      </c>
      <c r="AB337" s="156">
        <v>0</v>
      </c>
      <c r="AC337" s="165">
        <v>100</v>
      </c>
      <c r="AD337" s="166">
        <v>0</v>
      </c>
    </row>
    <row r="338" spans="1:30" s="3" customFormat="1" ht="18.75" customHeight="1">
      <c r="A338" s="167">
        <v>336</v>
      </c>
      <c r="B338" s="169" t="s">
        <v>160</v>
      </c>
      <c r="C338" s="170" t="s">
        <v>3056</v>
      </c>
      <c r="D338" s="171">
        <v>295</v>
      </c>
      <c r="E338" s="173">
        <v>1751077.301</v>
      </c>
      <c r="F338" s="174">
        <v>322</v>
      </c>
      <c r="G338" s="175">
        <v>285</v>
      </c>
      <c r="H338" s="176">
        <v>1977801.7080000001</v>
      </c>
      <c r="I338" s="177">
        <v>317</v>
      </c>
      <c r="J338" s="178">
        <v>284</v>
      </c>
      <c r="K338" s="173">
        <v>525018.48300000001</v>
      </c>
      <c r="L338" s="174">
        <v>406</v>
      </c>
      <c r="M338" s="175">
        <v>367</v>
      </c>
      <c r="N338" s="176">
        <v>282609.32799999998</v>
      </c>
      <c r="O338" s="177">
        <v>410</v>
      </c>
      <c r="P338" s="178">
        <v>360</v>
      </c>
      <c r="Q338" s="173">
        <v>893896.61499999999</v>
      </c>
      <c r="R338" s="174">
        <v>262</v>
      </c>
      <c r="S338" s="175">
        <v>236</v>
      </c>
      <c r="T338" s="176">
        <v>190357.48699999999</v>
      </c>
      <c r="U338" s="177">
        <v>145</v>
      </c>
      <c r="V338" s="178">
        <v>131</v>
      </c>
      <c r="W338" s="173">
        <v>20496</v>
      </c>
      <c r="X338" s="174">
        <v>238</v>
      </c>
      <c r="Y338" s="175">
        <v>192</v>
      </c>
      <c r="Z338" s="176">
        <v>572</v>
      </c>
      <c r="AA338" s="179">
        <v>322</v>
      </c>
      <c r="AB338" s="171">
        <v>0</v>
      </c>
      <c r="AC338" s="180">
        <v>100</v>
      </c>
      <c r="AD338" s="181">
        <v>0</v>
      </c>
    </row>
    <row r="339" spans="1:30" s="3" customFormat="1" ht="18.75" customHeight="1">
      <c r="A339" s="137">
        <v>337</v>
      </c>
      <c r="B339" s="139" t="s">
        <v>3029</v>
      </c>
      <c r="C339" s="140" t="s">
        <v>3056</v>
      </c>
      <c r="D339" s="141">
        <v>296</v>
      </c>
      <c r="E339" s="143">
        <v>1750261.1340000001</v>
      </c>
      <c r="F339" s="144">
        <v>65</v>
      </c>
      <c r="G339" s="145">
        <v>52</v>
      </c>
      <c r="H339" s="146">
        <v>7771637.3449999997</v>
      </c>
      <c r="I339" s="147">
        <v>141</v>
      </c>
      <c r="J339" s="148">
        <v>117</v>
      </c>
      <c r="K339" s="143">
        <v>1317429.1189999999</v>
      </c>
      <c r="L339" s="144">
        <v>35</v>
      </c>
      <c r="M339" s="145">
        <v>24</v>
      </c>
      <c r="N339" s="146">
        <v>4077290.6770000001</v>
      </c>
      <c r="O339" s="147">
        <v>49</v>
      </c>
      <c r="P339" s="148">
        <v>36</v>
      </c>
      <c r="Q339" s="143">
        <v>7680918.6840000004</v>
      </c>
      <c r="R339" s="144">
        <v>64</v>
      </c>
      <c r="S339" s="145">
        <v>46</v>
      </c>
      <c r="T339" s="146">
        <v>1167849.2139999999</v>
      </c>
      <c r="U339" s="147" t="s">
        <v>3052</v>
      </c>
      <c r="V339" s="148" t="s">
        <v>3052</v>
      </c>
      <c r="W339" s="186" t="s">
        <v>3052</v>
      </c>
      <c r="X339" s="144">
        <v>473</v>
      </c>
      <c r="Y339" s="145">
        <v>418</v>
      </c>
      <c r="Z339" s="146">
        <v>128</v>
      </c>
      <c r="AA339" s="149">
        <v>342</v>
      </c>
      <c r="AB339" s="141">
        <v>0</v>
      </c>
      <c r="AC339" s="150">
        <v>100</v>
      </c>
      <c r="AD339" s="151">
        <v>0</v>
      </c>
    </row>
    <row r="340" spans="1:30" s="3" customFormat="1" ht="18.75" customHeight="1">
      <c r="A340" s="32">
        <v>338</v>
      </c>
      <c r="B340" s="34" t="s">
        <v>581</v>
      </c>
      <c r="C340" s="35" t="s">
        <v>3103</v>
      </c>
      <c r="D340" s="45">
        <v>297</v>
      </c>
      <c r="E340" s="38">
        <v>1732922.013</v>
      </c>
      <c r="F340" s="39">
        <v>340</v>
      </c>
      <c r="G340" s="40">
        <v>300</v>
      </c>
      <c r="H340" s="41">
        <v>1859583.463</v>
      </c>
      <c r="I340" s="42">
        <v>407</v>
      </c>
      <c r="J340" s="43">
        <v>364</v>
      </c>
      <c r="K340" s="38">
        <v>309271.97600000002</v>
      </c>
      <c r="L340" s="39">
        <v>205</v>
      </c>
      <c r="M340" s="40">
        <v>178</v>
      </c>
      <c r="N340" s="41">
        <v>989970.85699999996</v>
      </c>
      <c r="O340" s="42">
        <v>207</v>
      </c>
      <c r="P340" s="43">
        <v>174</v>
      </c>
      <c r="Q340" s="38">
        <v>2524372.156</v>
      </c>
      <c r="R340" s="39">
        <v>415</v>
      </c>
      <c r="S340" s="40">
        <v>385</v>
      </c>
      <c r="T340" s="41">
        <v>21052.069</v>
      </c>
      <c r="U340" s="42">
        <v>352</v>
      </c>
      <c r="V340" s="43">
        <v>329</v>
      </c>
      <c r="W340" s="38">
        <v>2071</v>
      </c>
      <c r="X340" s="39">
        <v>181</v>
      </c>
      <c r="Y340" s="40">
        <v>137</v>
      </c>
      <c r="Z340" s="41">
        <v>750</v>
      </c>
      <c r="AA340" s="108">
        <v>321</v>
      </c>
      <c r="AB340" s="45">
        <v>0</v>
      </c>
      <c r="AC340" s="37">
        <v>100</v>
      </c>
      <c r="AD340" s="46">
        <v>0</v>
      </c>
    </row>
    <row r="341" spans="1:30" s="3" customFormat="1" ht="18.75" customHeight="1">
      <c r="A341" s="137">
        <v>339</v>
      </c>
      <c r="B341" s="139" t="s">
        <v>478</v>
      </c>
      <c r="C341" s="140" t="s">
        <v>3056</v>
      </c>
      <c r="D341" s="141">
        <v>298</v>
      </c>
      <c r="E341" s="143">
        <v>1732868.304</v>
      </c>
      <c r="F341" s="144">
        <v>363</v>
      </c>
      <c r="G341" s="145">
        <v>320</v>
      </c>
      <c r="H341" s="146">
        <v>1732868.304</v>
      </c>
      <c r="I341" s="147">
        <v>255</v>
      </c>
      <c r="J341" s="148">
        <v>225</v>
      </c>
      <c r="K341" s="143">
        <v>720257.46100000001</v>
      </c>
      <c r="L341" s="144">
        <v>287</v>
      </c>
      <c r="M341" s="145">
        <v>254</v>
      </c>
      <c r="N341" s="146">
        <v>647052.18000000005</v>
      </c>
      <c r="O341" s="147">
        <v>416</v>
      </c>
      <c r="P341" s="148">
        <v>366</v>
      </c>
      <c r="Q341" s="143">
        <v>865512.53899999999</v>
      </c>
      <c r="R341" s="144">
        <v>175</v>
      </c>
      <c r="S341" s="145">
        <v>154</v>
      </c>
      <c r="T341" s="146">
        <v>405853.84299999999</v>
      </c>
      <c r="U341" s="147">
        <v>117</v>
      </c>
      <c r="V341" s="148">
        <v>105</v>
      </c>
      <c r="W341" s="143">
        <v>25183</v>
      </c>
      <c r="X341" s="144">
        <v>160</v>
      </c>
      <c r="Y341" s="145">
        <v>118</v>
      </c>
      <c r="Z341" s="146">
        <v>807</v>
      </c>
      <c r="AA341" s="149">
        <v>311</v>
      </c>
      <c r="AB341" s="141">
        <v>0</v>
      </c>
      <c r="AC341" s="150">
        <v>100</v>
      </c>
      <c r="AD341" s="151">
        <v>0</v>
      </c>
    </row>
    <row r="342" spans="1:30" s="3" customFormat="1" ht="18.75" customHeight="1">
      <c r="A342" s="48">
        <v>340</v>
      </c>
      <c r="B342" s="50" t="s">
        <v>582</v>
      </c>
      <c r="C342" s="51" t="s">
        <v>91</v>
      </c>
      <c r="D342" s="52">
        <v>299</v>
      </c>
      <c r="E342" s="54">
        <v>1722254.8430000001</v>
      </c>
      <c r="F342" s="55">
        <v>109</v>
      </c>
      <c r="G342" s="56">
        <v>92</v>
      </c>
      <c r="H342" s="57">
        <v>5498277.5180000002</v>
      </c>
      <c r="I342" s="58">
        <v>408</v>
      </c>
      <c r="J342" s="59">
        <v>365</v>
      </c>
      <c r="K342" s="54">
        <v>305781.39199999999</v>
      </c>
      <c r="L342" s="55">
        <v>451</v>
      </c>
      <c r="M342" s="56">
        <v>410</v>
      </c>
      <c r="N342" s="57">
        <v>151999.62</v>
      </c>
      <c r="O342" s="58">
        <v>397</v>
      </c>
      <c r="P342" s="59">
        <v>348</v>
      </c>
      <c r="Q342" s="54">
        <v>960328.78700000001</v>
      </c>
      <c r="R342" s="55">
        <v>402</v>
      </c>
      <c r="S342" s="56">
        <v>373</v>
      </c>
      <c r="T342" s="57">
        <v>34709.097000000002</v>
      </c>
      <c r="U342" s="58">
        <v>76</v>
      </c>
      <c r="V342" s="59">
        <v>65</v>
      </c>
      <c r="W342" s="54">
        <v>37047</v>
      </c>
      <c r="X342" s="55">
        <v>213</v>
      </c>
      <c r="Y342" s="56">
        <v>167</v>
      </c>
      <c r="Z342" s="57">
        <v>650</v>
      </c>
      <c r="AA342" s="109">
        <v>312</v>
      </c>
      <c r="AB342" s="52">
        <v>0</v>
      </c>
      <c r="AC342" s="60">
        <v>100</v>
      </c>
      <c r="AD342" s="61">
        <v>0</v>
      </c>
    </row>
    <row r="343" spans="1:30" s="3" customFormat="1" ht="18.75" customHeight="1">
      <c r="A343" s="18">
        <v>341</v>
      </c>
      <c r="B343" s="20" t="s">
        <v>583</v>
      </c>
      <c r="C343" s="21" t="s">
        <v>3098</v>
      </c>
      <c r="D343" s="22">
        <v>300</v>
      </c>
      <c r="E343" s="24">
        <v>1720163.5870000001</v>
      </c>
      <c r="F343" s="25">
        <v>364</v>
      </c>
      <c r="G343" s="26">
        <v>321</v>
      </c>
      <c r="H343" s="27">
        <v>1720163.5870000001</v>
      </c>
      <c r="I343" s="28">
        <v>402</v>
      </c>
      <c r="J343" s="29">
        <v>359</v>
      </c>
      <c r="K343" s="24">
        <v>335854.65299999999</v>
      </c>
      <c r="L343" s="25">
        <v>333</v>
      </c>
      <c r="M343" s="26">
        <v>300</v>
      </c>
      <c r="N343" s="27">
        <v>455353.06</v>
      </c>
      <c r="O343" s="28">
        <v>429</v>
      </c>
      <c r="P343" s="29">
        <v>379</v>
      </c>
      <c r="Q343" s="24">
        <v>788726.67799999996</v>
      </c>
      <c r="R343" s="25">
        <v>241</v>
      </c>
      <c r="S343" s="26">
        <v>217</v>
      </c>
      <c r="T343" s="27">
        <v>231354.75099999999</v>
      </c>
      <c r="U343" s="28">
        <v>168</v>
      </c>
      <c r="V343" s="29">
        <v>154</v>
      </c>
      <c r="W343" s="24">
        <v>16572</v>
      </c>
      <c r="X343" s="25">
        <v>384</v>
      </c>
      <c r="Y343" s="26">
        <v>330</v>
      </c>
      <c r="Z343" s="27">
        <v>289</v>
      </c>
      <c r="AA343" s="107">
        <v>371</v>
      </c>
      <c r="AB343" s="22">
        <v>0</v>
      </c>
      <c r="AC343" s="30">
        <v>100</v>
      </c>
      <c r="AD343" s="31">
        <v>0</v>
      </c>
    </row>
    <row r="344" spans="1:30" s="3" customFormat="1" ht="18.75" customHeight="1">
      <c r="A344" s="137">
        <v>342</v>
      </c>
      <c r="B344" s="139" t="s">
        <v>766</v>
      </c>
      <c r="C344" s="140" t="s">
        <v>3056</v>
      </c>
      <c r="D344" s="141">
        <v>301</v>
      </c>
      <c r="E344" s="143">
        <v>1695401.9990000001</v>
      </c>
      <c r="F344" s="144">
        <v>372</v>
      </c>
      <c r="G344" s="145">
        <v>328</v>
      </c>
      <c r="H344" s="146">
        <v>1695401.9990000001</v>
      </c>
      <c r="I344" s="147">
        <v>206</v>
      </c>
      <c r="J344" s="148">
        <v>178</v>
      </c>
      <c r="K344" s="143">
        <v>961216.10900000005</v>
      </c>
      <c r="L344" s="144">
        <v>281</v>
      </c>
      <c r="M344" s="145">
        <v>248</v>
      </c>
      <c r="N344" s="146">
        <v>662587.41500000004</v>
      </c>
      <c r="O344" s="147">
        <v>272</v>
      </c>
      <c r="P344" s="148">
        <v>231</v>
      </c>
      <c r="Q344" s="143">
        <v>1899742.6189999999</v>
      </c>
      <c r="R344" s="144">
        <v>236</v>
      </c>
      <c r="S344" s="145">
        <v>212</v>
      </c>
      <c r="T344" s="146">
        <v>237429.55799999999</v>
      </c>
      <c r="U344" s="147">
        <v>272</v>
      </c>
      <c r="V344" s="148">
        <v>254</v>
      </c>
      <c r="W344" s="143">
        <v>5593</v>
      </c>
      <c r="X344" s="144">
        <v>183</v>
      </c>
      <c r="Y344" s="145">
        <v>139</v>
      </c>
      <c r="Z344" s="146">
        <v>750</v>
      </c>
      <c r="AA344" s="149">
        <v>362</v>
      </c>
      <c r="AB344" s="141">
        <v>0</v>
      </c>
      <c r="AC344" s="150">
        <v>100</v>
      </c>
      <c r="AD344" s="151">
        <v>0</v>
      </c>
    </row>
    <row r="345" spans="1:30" s="3" customFormat="1" ht="18.75" customHeight="1">
      <c r="A345" s="137">
        <v>343</v>
      </c>
      <c r="B345" s="139" t="s">
        <v>584</v>
      </c>
      <c r="C345" s="140" t="s">
        <v>3056</v>
      </c>
      <c r="D345" s="141">
        <v>302</v>
      </c>
      <c r="E345" s="143">
        <v>1691780.0689999999</v>
      </c>
      <c r="F345" s="144">
        <v>339</v>
      </c>
      <c r="G345" s="145">
        <v>299</v>
      </c>
      <c r="H345" s="146">
        <v>1867973.835</v>
      </c>
      <c r="I345" s="147">
        <v>356</v>
      </c>
      <c r="J345" s="148">
        <v>316</v>
      </c>
      <c r="K345" s="143">
        <v>434324.83100000001</v>
      </c>
      <c r="L345" s="144">
        <v>455</v>
      </c>
      <c r="M345" s="145">
        <v>413</v>
      </c>
      <c r="N345" s="146">
        <v>140252.519</v>
      </c>
      <c r="O345" s="147">
        <v>382</v>
      </c>
      <c r="P345" s="148">
        <v>335</v>
      </c>
      <c r="Q345" s="143">
        <v>1078567.3600000001</v>
      </c>
      <c r="R345" s="144">
        <v>294</v>
      </c>
      <c r="S345" s="145">
        <v>268</v>
      </c>
      <c r="T345" s="146">
        <v>138630.58100000001</v>
      </c>
      <c r="U345" s="147" t="s">
        <v>3052</v>
      </c>
      <c r="V345" s="148" t="s">
        <v>3052</v>
      </c>
      <c r="W345" s="186" t="s">
        <v>3052</v>
      </c>
      <c r="X345" s="144">
        <v>355</v>
      </c>
      <c r="Y345" s="145">
        <v>302</v>
      </c>
      <c r="Z345" s="146">
        <v>327</v>
      </c>
      <c r="AA345" s="149">
        <v>352</v>
      </c>
      <c r="AB345" s="141">
        <v>0</v>
      </c>
      <c r="AC345" s="150">
        <v>49</v>
      </c>
      <c r="AD345" s="151">
        <v>51</v>
      </c>
    </row>
    <row r="346" spans="1:30" s="3" customFormat="1" ht="18.75" customHeight="1">
      <c r="A346" s="137">
        <v>344</v>
      </c>
      <c r="B346" s="188" t="s">
        <v>3052</v>
      </c>
      <c r="C346" s="140" t="s">
        <v>3056</v>
      </c>
      <c r="D346" s="141">
        <v>303</v>
      </c>
      <c r="E346" s="186" t="s">
        <v>3052</v>
      </c>
      <c r="F346" s="144">
        <v>368</v>
      </c>
      <c r="G346" s="145">
        <v>324</v>
      </c>
      <c r="H346" s="187" t="s">
        <v>3052</v>
      </c>
      <c r="I346" s="147">
        <v>308</v>
      </c>
      <c r="J346" s="148">
        <v>275</v>
      </c>
      <c r="K346" s="186" t="s">
        <v>3052</v>
      </c>
      <c r="L346" s="144">
        <v>369</v>
      </c>
      <c r="M346" s="145">
        <v>335</v>
      </c>
      <c r="N346" s="187" t="s">
        <v>3052</v>
      </c>
      <c r="O346" s="147">
        <v>463</v>
      </c>
      <c r="P346" s="148">
        <v>410</v>
      </c>
      <c r="Q346" s="186" t="s">
        <v>3052</v>
      </c>
      <c r="R346" s="144">
        <v>187</v>
      </c>
      <c r="S346" s="145">
        <v>166</v>
      </c>
      <c r="T346" s="187" t="s">
        <v>3052</v>
      </c>
      <c r="U346" s="147" t="s">
        <v>3052</v>
      </c>
      <c r="V346" s="148" t="s">
        <v>3052</v>
      </c>
      <c r="W346" s="186" t="s">
        <v>3052</v>
      </c>
      <c r="X346" s="144">
        <v>492</v>
      </c>
      <c r="Y346" s="145">
        <v>437</v>
      </c>
      <c r="Z346" s="187" t="s">
        <v>3052</v>
      </c>
      <c r="AA346" s="149">
        <v>352</v>
      </c>
      <c r="AB346" s="141">
        <v>0</v>
      </c>
      <c r="AC346" s="150">
        <v>0</v>
      </c>
      <c r="AD346" s="151">
        <v>100</v>
      </c>
    </row>
    <row r="347" spans="1:30" s="3" customFormat="1" ht="18.75" customHeight="1">
      <c r="A347" s="48">
        <v>345</v>
      </c>
      <c r="B347" s="50" t="s">
        <v>585</v>
      </c>
      <c r="C347" s="51" t="s">
        <v>89</v>
      </c>
      <c r="D347" s="52">
        <v>304</v>
      </c>
      <c r="E347" s="54">
        <v>1686813.662</v>
      </c>
      <c r="F347" s="55">
        <v>370</v>
      </c>
      <c r="G347" s="56">
        <v>326</v>
      </c>
      <c r="H347" s="57">
        <v>1699703.1610000001</v>
      </c>
      <c r="I347" s="58">
        <v>351</v>
      </c>
      <c r="J347" s="59">
        <v>312</v>
      </c>
      <c r="K347" s="54">
        <v>450393.07199999999</v>
      </c>
      <c r="L347" s="55">
        <v>428</v>
      </c>
      <c r="M347" s="56">
        <v>388</v>
      </c>
      <c r="N347" s="57">
        <v>217198.777</v>
      </c>
      <c r="O347" s="58">
        <v>421</v>
      </c>
      <c r="P347" s="59">
        <v>371</v>
      </c>
      <c r="Q347" s="54">
        <v>837398.56900000002</v>
      </c>
      <c r="R347" s="55">
        <v>349</v>
      </c>
      <c r="S347" s="56">
        <v>320</v>
      </c>
      <c r="T347" s="57">
        <v>84740.351999999999</v>
      </c>
      <c r="U347" s="58">
        <v>334</v>
      </c>
      <c r="V347" s="59">
        <v>312</v>
      </c>
      <c r="W347" s="54">
        <v>2546</v>
      </c>
      <c r="X347" s="55">
        <v>466</v>
      </c>
      <c r="Y347" s="56">
        <v>412</v>
      </c>
      <c r="Z347" s="57">
        <v>148</v>
      </c>
      <c r="AA347" s="109">
        <v>331</v>
      </c>
      <c r="AB347" s="52">
        <v>0</v>
      </c>
      <c r="AC347" s="60">
        <v>100</v>
      </c>
      <c r="AD347" s="61">
        <v>0</v>
      </c>
    </row>
    <row r="348" spans="1:30" s="3" customFormat="1" ht="18.75" customHeight="1">
      <c r="A348" s="18">
        <v>346</v>
      </c>
      <c r="B348" s="20" t="s">
        <v>586</v>
      </c>
      <c r="C348" s="21" t="s">
        <v>3098</v>
      </c>
      <c r="D348" s="22">
        <v>305</v>
      </c>
      <c r="E348" s="24">
        <v>1685891.936</v>
      </c>
      <c r="F348" s="25">
        <v>369</v>
      </c>
      <c r="G348" s="26">
        <v>325</v>
      </c>
      <c r="H348" s="27">
        <v>1700546.358</v>
      </c>
      <c r="I348" s="28">
        <v>397</v>
      </c>
      <c r="J348" s="29">
        <v>354</v>
      </c>
      <c r="K348" s="24">
        <v>346555.91100000002</v>
      </c>
      <c r="L348" s="25">
        <v>313</v>
      </c>
      <c r="M348" s="26">
        <v>280</v>
      </c>
      <c r="N348" s="27">
        <v>513602.07400000002</v>
      </c>
      <c r="O348" s="28">
        <v>395</v>
      </c>
      <c r="P348" s="29">
        <v>346</v>
      </c>
      <c r="Q348" s="24">
        <v>974992.375</v>
      </c>
      <c r="R348" s="25">
        <v>277</v>
      </c>
      <c r="S348" s="26">
        <v>251</v>
      </c>
      <c r="T348" s="27">
        <v>160313.478</v>
      </c>
      <c r="U348" s="28">
        <v>396</v>
      </c>
      <c r="V348" s="29">
        <v>370</v>
      </c>
      <c r="W348" s="24">
        <v>530</v>
      </c>
      <c r="X348" s="25">
        <v>115</v>
      </c>
      <c r="Y348" s="26">
        <v>81</v>
      </c>
      <c r="Z348" s="27">
        <v>1050</v>
      </c>
      <c r="AA348" s="107">
        <v>381</v>
      </c>
      <c r="AB348" s="22">
        <v>0</v>
      </c>
      <c r="AC348" s="30">
        <v>100</v>
      </c>
      <c r="AD348" s="31">
        <v>0</v>
      </c>
    </row>
    <row r="349" spans="1:30" s="3" customFormat="1" ht="18.75" customHeight="1">
      <c r="A349" s="32">
        <v>347</v>
      </c>
      <c r="B349" s="34" t="s">
        <v>587</v>
      </c>
      <c r="C349" s="35" t="s">
        <v>3054</v>
      </c>
      <c r="D349" s="45">
        <v>42</v>
      </c>
      <c r="E349" s="38">
        <v>1684702.446</v>
      </c>
      <c r="F349" s="39">
        <v>365</v>
      </c>
      <c r="G349" s="40">
        <v>44</v>
      </c>
      <c r="H349" s="41">
        <v>1717450.1850000001</v>
      </c>
      <c r="I349" s="42">
        <v>421</v>
      </c>
      <c r="J349" s="43">
        <v>46</v>
      </c>
      <c r="K349" s="38">
        <v>268795.58899999998</v>
      </c>
      <c r="L349" s="39">
        <v>409</v>
      </c>
      <c r="M349" s="40">
        <v>40</v>
      </c>
      <c r="N349" s="41">
        <v>270542.28000000003</v>
      </c>
      <c r="O349" s="42">
        <v>432</v>
      </c>
      <c r="P349" s="43">
        <v>51</v>
      </c>
      <c r="Q349" s="38">
        <v>775577.59699999995</v>
      </c>
      <c r="R349" s="39">
        <v>330</v>
      </c>
      <c r="S349" s="40">
        <v>29</v>
      </c>
      <c r="T349" s="41">
        <v>109596.924</v>
      </c>
      <c r="U349" s="42">
        <v>264</v>
      </c>
      <c r="V349" s="43">
        <v>18</v>
      </c>
      <c r="W349" s="38">
        <v>5838</v>
      </c>
      <c r="X349" s="39">
        <v>291</v>
      </c>
      <c r="Y349" s="40">
        <v>52</v>
      </c>
      <c r="Z349" s="41">
        <v>442</v>
      </c>
      <c r="AA349" s="108">
        <v>341</v>
      </c>
      <c r="AB349" s="45">
        <v>100</v>
      </c>
      <c r="AC349" s="37">
        <v>0</v>
      </c>
      <c r="AD349" s="46">
        <v>0</v>
      </c>
    </row>
    <row r="350" spans="1:30" s="3" customFormat="1" ht="18.75" customHeight="1">
      <c r="A350" s="32">
        <v>348</v>
      </c>
      <c r="B350" s="34" t="s">
        <v>1833</v>
      </c>
      <c r="C350" s="35" t="s">
        <v>3054</v>
      </c>
      <c r="D350" s="36">
        <v>43</v>
      </c>
      <c r="E350" s="38">
        <v>1674578.324</v>
      </c>
      <c r="F350" s="39">
        <v>378</v>
      </c>
      <c r="G350" s="40">
        <v>45</v>
      </c>
      <c r="H350" s="41">
        <v>1674578.324</v>
      </c>
      <c r="I350" s="42">
        <v>349</v>
      </c>
      <c r="J350" s="43">
        <v>39</v>
      </c>
      <c r="K350" s="38">
        <v>456757.36499999999</v>
      </c>
      <c r="L350" s="39">
        <v>252</v>
      </c>
      <c r="M350" s="40">
        <v>30</v>
      </c>
      <c r="N350" s="41">
        <v>759147.96299999999</v>
      </c>
      <c r="O350" s="42">
        <v>389</v>
      </c>
      <c r="P350" s="43">
        <v>49</v>
      </c>
      <c r="Q350" s="38">
        <v>1013018.482</v>
      </c>
      <c r="R350" s="39">
        <v>235</v>
      </c>
      <c r="S350" s="40">
        <v>24</v>
      </c>
      <c r="T350" s="41">
        <v>242215.49400000001</v>
      </c>
      <c r="U350" s="42">
        <v>122</v>
      </c>
      <c r="V350" s="43">
        <v>13</v>
      </c>
      <c r="W350" s="38">
        <v>24756</v>
      </c>
      <c r="X350" s="39">
        <v>256</v>
      </c>
      <c r="Y350" s="40">
        <v>48</v>
      </c>
      <c r="Z350" s="41">
        <v>508</v>
      </c>
      <c r="AA350" s="108">
        <v>311</v>
      </c>
      <c r="AB350" s="45">
        <v>100</v>
      </c>
      <c r="AC350" s="37">
        <v>0</v>
      </c>
      <c r="AD350" s="46">
        <v>0</v>
      </c>
    </row>
    <row r="351" spans="1:30" s="3" customFormat="1" ht="18.75" customHeight="1">
      <c r="A351" s="32">
        <v>349</v>
      </c>
      <c r="B351" s="34" t="s">
        <v>588</v>
      </c>
      <c r="C351" s="35" t="s">
        <v>1054</v>
      </c>
      <c r="D351" s="45">
        <v>306</v>
      </c>
      <c r="E351" s="38">
        <v>1672259.6529999999</v>
      </c>
      <c r="F351" s="39">
        <v>377</v>
      </c>
      <c r="G351" s="40">
        <v>333</v>
      </c>
      <c r="H351" s="41">
        <v>1678730.2409999999</v>
      </c>
      <c r="I351" s="42">
        <v>441</v>
      </c>
      <c r="J351" s="43">
        <v>395</v>
      </c>
      <c r="K351" s="38">
        <v>216336.20800000001</v>
      </c>
      <c r="L351" s="39">
        <v>386</v>
      </c>
      <c r="M351" s="40">
        <v>350</v>
      </c>
      <c r="N351" s="41">
        <v>338763.20199999999</v>
      </c>
      <c r="O351" s="42">
        <v>488</v>
      </c>
      <c r="P351" s="43">
        <v>433</v>
      </c>
      <c r="Q351" s="38">
        <v>490223.29</v>
      </c>
      <c r="R351" s="39">
        <v>303</v>
      </c>
      <c r="S351" s="40">
        <v>277</v>
      </c>
      <c r="T351" s="41">
        <v>127796.291</v>
      </c>
      <c r="U351" s="42" t="s">
        <v>3052</v>
      </c>
      <c r="V351" s="43" t="s">
        <v>3052</v>
      </c>
      <c r="W351" s="44" t="s">
        <v>3052</v>
      </c>
      <c r="X351" s="39">
        <v>482</v>
      </c>
      <c r="Y351" s="40">
        <v>427</v>
      </c>
      <c r="Z351" s="41">
        <v>110</v>
      </c>
      <c r="AA351" s="108">
        <v>312</v>
      </c>
      <c r="AB351" s="45">
        <v>0</v>
      </c>
      <c r="AC351" s="37">
        <v>100</v>
      </c>
      <c r="AD351" s="46">
        <v>0</v>
      </c>
    </row>
    <row r="352" spans="1:30" s="3" customFormat="1" ht="18.75" customHeight="1">
      <c r="A352" s="152">
        <v>350</v>
      </c>
      <c r="B352" s="154" t="s">
        <v>544</v>
      </c>
      <c r="C352" s="155" t="s">
        <v>3056</v>
      </c>
      <c r="D352" s="156">
        <v>307</v>
      </c>
      <c r="E352" s="158">
        <v>1667966.743</v>
      </c>
      <c r="F352" s="159">
        <v>367</v>
      </c>
      <c r="G352" s="160">
        <v>323</v>
      </c>
      <c r="H352" s="161">
        <v>1704606.3529999999</v>
      </c>
      <c r="I352" s="162">
        <v>259</v>
      </c>
      <c r="J352" s="163">
        <v>229</v>
      </c>
      <c r="K352" s="158">
        <v>696904.99</v>
      </c>
      <c r="L352" s="159">
        <v>397</v>
      </c>
      <c r="M352" s="160">
        <v>359</v>
      </c>
      <c r="N352" s="161">
        <v>301414.51199999999</v>
      </c>
      <c r="O352" s="162">
        <v>355</v>
      </c>
      <c r="P352" s="163">
        <v>309</v>
      </c>
      <c r="Q352" s="158">
        <v>1234061.8459999999</v>
      </c>
      <c r="R352" s="159">
        <v>439</v>
      </c>
      <c r="S352" s="160">
        <v>409</v>
      </c>
      <c r="T352" s="161">
        <v>4548.0119999999997</v>
      </c>
      <c r="U352" s="162">
        <v>220</v>
      </c>
      <c r="V352" s="163">
        <v>206</v>
      </c>
      <c r="W352" s="158">
        <v>10655</v>
      </c>
      <c r="X352" s="159">
        <v>337</v>
      </c>
      <c r="Y352" s="160">
        <v>284</v>
      </c>
      <c r="Z352" s="161">
        <v>360</v>
      </c>
      <c r="AA352" s="164">
        <v>383</v>
      </c>
      <c r="AB352" s="156">
        <v>0</v>
      </c>
      <c r="AC352" s="165">
        <v>100</v>
      </c>
      <c r="AD352" s="166">
        <v>0</v>
      </c>
    </row>
    <row r="353" spans="1:30" s="3" customFormat="1" ht="18.75" customHeight="1">
      <c r="A353" s="167">
        <v>351</v>
      </c>
      <c r="B353" s="169" t="s">
        <v>1388</v>
      </c>
      <c r="C353" s="170" t="s">
        <v>3056</v>
      </c>
      <c r="D353" s="171">
        <v>308</v>
      </c>
      <c r="E353" s="173">
        <v>1666250.5060000001</v>
      </c>
      <c r="F353" s="174">
        <v>374</v>
      </c>
      <c r="G353" s="175">
        <v>330</v>
      </c>
      <c r="H353" s="176">
        <v>1692984.0190000001</v>
      </c>
      <c r="I353" s="177">
        <v>415</v>
      </c>
      <c r="J353" s="178">
        <v>371</v>
      </c>
      <c r="K353" s="173">
        <v>281802.63099999999</v>
      </c>
      <c r="L353" s="174">
        <v>441</v>
      </c>
      <c r="M353" s="175">
        <v>400</v>
      </c>
      <c r="N353" s="176">
        <v>180690.728</v>
      </c>
      <c r="O353" s="177">
        <v>476</v>
      </c>
      <c r="P353" s="178">
        <v>422</v>
      </c>
      <c r="Q353" s="173">
        <v>578756.71</v>
      </c>
      <c r="R353" s="174">
        <v>251</v>
      </c>
      <c r="S353" s="175">
        <v>227</v>
      </c>
      <c r="T353" s="176">
        <v>207761.57800000001</v>
      </c>
      <c r="U353" s="177">
        <v>267</v>
      </c>
      <c r="V353" s="178">
        <v>249</v>
      </c>
      <c r="W353" s="173">
        <v>5706</v>
      </c>
      <c r="X353" s="174">
        <v>497</v>
      </c>
      <c r="Y353" s="175">
        <v>442</v>
      </c>
      <c r="Z353" s="176">
        <v>56</v>
      </c>
      <c r="AA353" s="179">
        <v>371</v>
      </c>
      <c r="AB353" s="171">
        <v>0</v>
      </c>
      <c r="AC353" s="180">
        <v>100</v>
      </c>
      <c r="AD353" s="181">
        <v>0</v>
      </c>
    </row>
    <row r="354" spans="1:30" s="3" customFormat="1" ht="18.75" customHeight="1">
      <c r="A354" s="32">
        <v>352</v>
      </c>
      <c r="B354" s="34" t="s">
        <v>112</v>
      </c>
      <c r="C354" s="35" t="s">
        <v>1061</v>
      </c>
      <c r="D354" s="45">
        <v>309</v>
      </c>
      <c r="E354" s="38">
        <v>1659070.747</v>
      </c>
      <c r="F354" s="39">
        <v>371</v>
      </c>
      <c r="G354" s="40">
        <v>327</v>
      </c>
      <c r="H354" s="41">
        <v>1697518.0630000001</v>
      </c>
      <c r="I354" s="42">
        <v>329</v>
      </c>
      <c r="J354" s="43">
        <v>295</v>
      </c>
      <c r="K354" s="38">
        <v>498641.408</v>
      </c>
      <c r="L354" s="39">
        <v>339</v>
      </c>
      <c r="M354" s="40">
        <v>306</v>
      </c>
      <c r="N354" s="41">
        <v>431444.96299999999</v>
      </c>
      <c r="O354" s="42">
        <v>403</v>
      </c>
      <c r="P354" s="43">
        <v>353</v>
      </c>
      <c r="Q354" s="38">
        <v>927271.47499999998</v>
      </c>
      <c r="R354" s="39">
        <v>153</v>
      </c>
      <c r="S354" s="40">
        <v>133</v>
      </c>
      <c r="T354" s="41">
        <v>480534.69900000002</v>
      </c>
      <c r="U354" s="42">
        <v>216</v>
      </c>
      <c r="V354" s="43">
        <v>202</v>
      </c>
      <c r="W354" s="38">
        <v>11000</v>
      </c>
      <c r="X354" s="39">
        <v>394</v>
      </c>
      <c r="Y354" s="40">
        <v>340</v>
      </c>
      <c r="Z354" s="41">
        <v>266</v>
      </c>
      <c r="AA354" s="108">
        <v>356</v>
      </c>
      <c r="AB354" s="45">
        <v>0</v>
      </c>
      <c r="AC354" s="37">
        <v>60</v>
      </c>
      <c r="AD354" s="46">
        <v>40</v>
      </c>
    </row>
    <row r="355" spans="1:30" s="3" customFormat="1" ht="18.75" customHeight="1">
      <c r="A355" s="137">
        <v>353</v>
      </c>
      <c r="B355" s="139" t="s">
        <v>1369</v>
      </c>
      <c r="C355" s="140" t="s">
        <v>3056</v>
      </c>
      <c r="D355" s="141">
        <v>310</v>
      </c>
      <c r="E355" s="143">
        <v>1657413.33</v>
      </c>
      <c r="F355" s="144">
        <v>380</v>
      </c>
      <c r="G355" s="145">
        <v>335</v>
      </c>
      <c r="H355" s="146">
        <v>1663040.753</v>
      </c>
      <c r="I355" s="147">
        <v>305</v>
      </c>
      <c r="J355" s="148">
        <v>272</v>
      </c>
      <c r="K355" s="143">
        <v>561301.88199999998</v>
      </c>
      <c r="L355" s="144">
        <v>399</v>
      </c>
      <c r="M355" s="145">
        <v>361</v>
      </c>
      <c r="N355" s="146">
        <v>299579.48</v>
      </c>
      <c r="O355" s="147">
        <v>348</v>
      </c>
      <c r="P355" s="148">
        <v>302</v>
      </c>
      <c r="Q355" s="143">
        <v>1265864.3959999999</v>
      </c>
      <c r="R355" s="144">
        <v>312</v>
      </c>
      <c r="S355" s="145">
        <v>286</v>
      </c>
      <c r="T355" s="146">
        <v>120755.917</v>
      </c>
      <c r="U355" s="147">
        <v>177</v>
      </c>
      <c r="V355" s="148">
        <v>163</v>
      </c>
      <c r="W355" s="143">
        <v>16020</v>
      </c>
      <c r="X355" s="144">
        <v>229</v>
      </c>
      <c r="Y355" s="145">
        <v>183</v>
      </c>
      <c r="Z355" s="146">
        <v>600</v>
      </c>
      <c r="AA355" s="149">
        <v>321</v>
      </c>
      <c r="AB355" s="141">
        <v>0</v>
      </c>
      <c r="AC355" s="150">
        <v>100</v>
      </c>
      <c r="AD355" s="151">
        <v>0</v>
      </c>
    </row>
    <row r="356" spans="1:30" s="3" customFormat="1" ht="18.75" customHeight="1">
      <c r="A356" s="32">
        <v>354</v>
      </c>
      <c r="B356" s="34" t="s">
        <v>455</v>
      </c>
      <c r="C356" s="35" t="s">
        <v>88</v>
      </c>
      <c r="D356" s="45">
        <v>311</v>
      </c>
      <c r="E356" s="38">
        <v>1645575.801</v>
      </c>
      <c r="F356" s="39">
        <v>238</v>
      </c>
      <c r="G356" s="40">
        <v>210</v>
      </c>
      <c r="H356" s="41">
        <v>2784768.0240000002</v>
      </c>
      <c r="I356" s="42">
        <v>324</v>
      </c>
      <c r="J356" s="43">
        <v>290</v>
      </c>
      <c r="K356" s="38">
        <v>508974.58299999998</v>
      </c>
      <c r="L356" s="39">
        <v>312</v>
      </c>
      <c r="M356" s="40">
        <v>279</v>
      </c>
      <c r="N356" s="41">
        <v>520408.04100000003</v>
      </c>
      <c r="O356" s="42">
        <v>326</v>
      </c>
      <c r="P356" s="43">
        <v>280</v>
      </c>
      <c r="Q356" s="38">
        <v>1397493.675</v>
      </c>
      <c r="R356" s="39">
        <v>192</v>
      </c>
      <c r="S356" s="40">
        <v>171</v>
      </c>
      <c r="T356" s="41">
        <v>355080.66700000002</v>
      </c>
      <c r="U356" s="42">
        <v>388</v>
      </c>
      <c r="V356" s="43">
        <v>362</v>
      </c>
      <c r="W356" s="38">
        <v>682</v>
      </c>
      <c r="X356" s="39">
        <v>387</v>
      </c>
      <c r="Y356" s="40">
        <v>333</v>
      </c>
      <c r="Z356" s="41">
        <v>282</v>
      </c>
      <c r="AA356" s="108">
        <v>356</v>
      </c>
      <c r="AB356" s="45">
        <v>0</v>
      </c>
      <c r="AC356" s="37">
        <v>100</v>
      </c>
      <c r="AD356" s="46">
        <v>0</v>
      </c>
    </row>
    <row r="357" spans="1:30" s="3" customFormat="1" ht="18.75" customHeight="1">
      <c r="A357" s="152">
        <v>355</v>
      </c>
      <c r="B357" s="154" t="s">
        <v>230</v>
      </c>
      <c r="C357" s="155" t="s">
        <v>3056</v>
      </c>
      <c r="D357" s="156">
        <v>312</v>
      </c>
      <c r="E357" s="158">
        <v>1643668.0390000001</v>
      </c>
      <c r="F357" s="159">
        <v>384</v>
      </c>
      <c r="G357" s="160">
        <v>339</v>
      </c>
      <c r="H357" s="161">
        <v>1643774.2990000001</v>
      </c>
      <c r="I357" s="162">
        <v>430</v>
      </c>
      <c r="J357" s="163">
        <v>384</v>
      </c>
      <c r="K357" s="158">
        <v>247710.394</v>
      </c>
      <c r="L357" s="159">
        <v>472</v>
      </c>
      <c r="M357" s="160">
        <v>429</v>
      </c>
      <c r="N357" s="161">
        <v>60033.171000000002</v>
      </c>
      <c r="O357" s="162">
        <v>383</v>
      </c>
      <c r="P357" s="163">
        <v>336</v>
      </c>
      <c r="Q357" s="158">
        <v>1076344.8149999999</v>
      </c>
      <c r="R357" s="159">
        <v>361</v>
      </c>
      <c r="S357" s="160">
        <v>332</v>
      </c>
      <c r="T357" s="161">
        <v>73932.98</v>
      </c>
      <c r="U357" s="162">
        <v>420</v>
      </c>
      <c r="V357" s="163">
        <v>391</v>
      </c>
      <c r="W357" s="158">
        <v>13</v>
      </c>
      <c r="X357" s="159">
        <v>330</v>
      </c>
      <c r="Y357" s="160">
        <v>277</v>
      </c>
      <c r="Z357" s="161">
        <v>375</v>
      </c>
      <c r="AA357" s="164">
        <v>383</v>
      </c>
      <c r="AB357" s="156">
        <v>0</v>
      </c>
      <c r="AC357" s="165">
        <v>100</v>
      </c>
      <c r="AD357" s="166">
        <v>0</v>
      </c>
    </row>
    <row r="358" spans="1:30" s="3" customFormat="1" ht="18.75" customHeight="1">
      <c r="A358" s="18">
        <v>356</v>
      </c>
      <c r="B358" s="20" t="s">
        <v>113</v>
      </c>
      <c r="C358" s="21" t="s">
        <v>1049</v>
      </c>
      <c r="D358" s="22">
        <v>313</v>
      </c>
      <c r="E358" s="24">
        <v>1642636.023</v>
      </c>
      <c r="F358" s="25">
        <v>358</v>
      </c>
      <c r="G358" s="26">
        <v>316</v>
      </c>
      <c r="H358" s="27">
        <v>1770811.486</v>
      </c>
      <c r="I358" s="28">
        <v>207</v>
      </c>
      <c r="J358" s="29">
        <v>179</v>
      </c>
      <c r="K358" s="24">
        <v>959216.35400000005</v>
      </c>
      <c r="L358" s="25">
        <v>120</v>
      </c>
      <c r="M358" s="26">
        <v>100</v>
      </c>
      <c r="N358" s="27">
        <v>1700416.7620000001</v>
      </c>
      <c r="O358" s="28">
        <v>231</v>
      </c>
      <c r="P358" s="29">
        <v>197</v>
      </c>
      <c r="Q358" s="24">
        <v>2296587.2459999998</v>
      </c>
      <c r="R358" s="25">
        <v>181</v>
      </c>
      <c r="S358" s="26">
        <v>160</v>
      </c>
      <c r="T358" s="27">
        <v>385890.49400000001</v>
      </c>
      <c r="U358" s="28">
        <v>300</v>
      </c>
      <c r="V358" s="29">
        <v>280</v>
      </c>
      <c r="W358" s="24">
        <v>4148</v>
      </c>
      <c r="X358" s="25">
        <v>190</v>
      </c>
      <c r="Y358" s="26">
        <v>145</v>
      </c>
      <c r="Z358" s="27">
        <v>740</v>
      </c>
      <c r="AA358" s="107">
        <v>321</v>
      </c>
      <c r="AB358" s="22">
        <v>0</v>
      </c>
      <c r="AC358" s="30">
        <v>100</v>
      </c>
      <c r="AD358" s="31">
        <v>0</v>
      </c>
    </row>
    <row r="359" spans="1:30" s="3" customFormat="1" ht="18.75" customHeight="1">
      <c r="A359" s="32">
        <v>357</v>
      </c>
      <c r="B359" s="34" t="s">
        <v>114</v>
      </c>
      <c r="C359" s="35" t="s">
        <v>3058</v>
      </c>
      <c r="D359" s="45">
        <v>314</v>
      </c>
      <c r="E359" s="38">
        <v>1639998.808</v>
      </c>
      <c r="F359" s="39">
        <v>385</v>
      </c>
      <c r="G359" s="40">
        <v>340</v>
      </c>
      <c r="H359" s="41">
        <v>1640344.5730000001</v>
      </c>
      <c r="I359" s="42">
        <v>457</v>
      </c>
      <c r="J359" s="43">
        <v>411</v>
      </c>
      <c r="K359" s="38">
        <v>163171.67199999999</v>
      </c>
      <c r="L359" s="39">
        <v>431</v>
      </c>
      <c r="M359" s="40">
        <v>391</v>
      </c>
      <c r="N359" s="41">
        <v>209273.69099999999</v>
      </c>
      <c r="O359" s="42">
        <v>462</v>
      </c>
      <c r="P359" s="43">
        <v>409</v>
      </c>
      <c r="Q359" s="38">
        <v>649211.53399999999</v>
      </c>
      <c r="R359" s="39">
        <v>425</v>
      </c>
      <c r="S359" s="40">
        <v>395</v>
      </c>
      <c r="T359" s="41">
        <v>15256.174999999999</v>
      </c>
      <c r="U359" s="42">
        <v>213</v>
      </c>
      <c r="V359" s="43">
        <v>199</v>
      </c>
      <c r="W359" s="38">
        <v>11385</v>
      </c>
      <c r="X359" s="39">
        <v>460</v>
      </c>
      <c r="Y359" s="40">
        <v>406</v>
      </c>
      <c r="Z359" s="41">
        <v>156</v>
      </c>
      <c r="AA359" s="108">
        <v>311</v>
      </c>
      <c r="AB359" s="45">
        <v>0</v>
      </c>
      <c r="AC359" s="37">
        <v>100</v>
      </c>
      <c r="AD359" s="46">
        <v>0</v>
      </c>
    </row>
    <row r="360" spans="1:30" s="3" customFormat="1" ht="18.75" customHeight="1">
      <c r="A360" s="32">
        <v>358</v>
      </c>
      <c r="B360" s="34" t="s">
        <v>3217</v>
      </c>
      <c r="C360" s="35" t="s">
        <v>3092</v>
      </c>
      <c r="D360" s="45">
        <v>315</v>
      </c>
      <c r="E360" s="38">
        <v>1637577.93</v>
      </c>
      <c r="F360" s="39">
        <v>383</v>
      </c>
      <c r="G360" s="40">
        <v>338</v>
      </c>
      <c r="H360" s="41">
        <v>1643949.3089999999</v>
      </c>
      <c r="I360" s="42">
        <v>228</v>
      </c>
      <c r="J360" s="43">
        <v>199</v>
      </c>
      <c r="K360" s="38">
        <v>835025.63199999998</v>
      </c>
      <c r="L360" s="39">
        <v>203</v>
      </c>
      <c r="M360" s="40">
        <v>176</v>
      </c>
      <c r="N360" s="41">
        <v>993586.45299999998</v>
      </c>
      <c r="O360" s="42">
        <v>341</v>
      </c>
      <c r="P360" s="43">
        <v>295</v>
      </c>
      <c r="Q360" s="38">
        <v>1281635.983</v>
      </c>
      <c r="R360" s="39">
        <v>232</v>
      </c>
      <c r="S360" s="40">
        <v>209</v>
      </c>
      <c r="T360" s="41">
        <v>243822.41800000001</v>
      </c>
      <c r="U360" s="42" t="s">
        <v>3052</v>
      </c>
      <c r="V360" s="43" t="s">
        <v>3052</v>
      </c>
      <c r="W360" s="44" t="s">
        <v>3052</v>
      </c>
      <c r="X360" s="39">
        <v>442</v>
      </c>
      <c r="Y360" s="40">
        <v>388</v>
      </c>
      <c r="Z360" s="41">
        <v>182</v>
      </c>
      <c r="AA360" s="108">
        <v>369</v>
      </c>
      <c r="AB360" s="45">
        <v>0</v>
      </c>
      <c r="AC360" s="37">
        <v>49</v>
      </c>
      <c r="AD360" s="46">
        <v>51</v>
      </c>
    </row>
    <row r="361" spans="1:30" s="3" customFormat="1" ht="18.75" customHeight="1">
      <c r="A361" s="32">
        <v>359</v>
      </c>
      <c r="B361" s="34" t="s">
        <v>115</v>
      </c>
      <c r="C361" s="35" t="s">
        <v>889</v>
      </c>
      <c r="D361" s="45">
        <v>316</v>
      </c>
      <c r="E361" s="38">
        <v>1635547.879</v>
      </c>
      <c r="F361" s="39">
        <v>379</v>
      </c>
      <c r="G361" s="40">
        <v>334</v>
      </c>
      <c r="H361" s="41">
        <v>1668122.6329999999</v>
      </c>
      <c r="I361" s="42">
        <v>405</v>
      </c>
      <c r="J361" s="43">
        <v>362</v>
      </c>
      <c r="K361" s="38">
        <v>318830.30300000001</v>
      </c>
      <c r="L361" s="39">
        <v>279</v>
      </c>
      <c r="M361" s="40">
        <v>246</v>
      </c>
      <c r="N361" s="41">
        <v>671852.348</v>
      </c>
      <c r="O361" s="42">
        <v>294</v>
      </c>
      <c r="P361" s="43">
        <v>251</v>
      </c>
      <c r="Q361" s="38">
        <v>1619268.841</v>
      </c>
      <c r="R361" s="39">
        <v>468</v>
      </c>
      <c r="S361" s="40">
        <v>433</v>
      </c>
      <c r="T361" s="41">
        <v>-249857.78099999999</v>
      </c>
      <c r="U361" s="42">
        <v>386</v>
      </c>
      <c r="V361" s="43">
        <v>361</v>
      </c>
      <c r="W361" s="38">
        <v>763</v>
      </c>
      <c r="X361" s="39">
        <v>385</v>
      </c>
      <c r="Y361" s="40">
        <v>331</v>
      </c>
      <c r="Z361" s="41">
        <v>289</v>
      </c>
      <c r="AA361" s="108">
        <v>331</v>
      </c>
      <c r="AB361" s="45">
        <v>5</v>
      </c>
      <c r="AC361" s="37">
        <v>95</v>
      </c>
      <c r="AD361" s="46">
        <v>0</v>
      </c>
    </row>
    <row r="362" spans="1:30" s="3" customFormat="1" ht="18.75" customHeight="1">
      <c r="A362" s="152">
        <v>360</v>
      </c>
      <c r="B362" s="154" t="s">
        <v>232</v>
      </c>
      <c r="C362" s="155" t="s">
        <v>3056</v>
      </c>
      <c r="D362" s="156">
        <v>317</v>
      </c>
      <c r="E362" s="158">
        <v>1628160.86</v>
      </c>
      <c r="F362" s="159">
        <v>386</v>
      </c>
      <c r="G362" s="160">
        <v>341</v>
      </c>
      <c r="H362" s="161">
        <v>1640040.86</v>
      </c>
      <c r="I362" s="162">
        <v>277</v>
      </c>
      <c r="J362" s="163">
        <v>245</v>
      </c>
      <c r="K362" s="158">
        <v>642463.75899999996</v>
      </c>
      <c r="L362" s="159">
        <v>358</v>
      </c>
      <c r="M362" s="160">
        <v>324</v>
      </c>
      <c r="N362" s="161">
        <v>395691.85700000002</v>
      </c>
      <c r="O362" s="162">
        <v>407</v>
      </c>
      <c r="P362" s="163">
        <v>357</v>
      </c>
      <c r="Q362" s="158">
        <v>898727.80299999996</v>
      </c>
      <c r="R362" s="159">
        <v>233</v>
      </c>
      <c r="S362" s="160">
        <v>210</v>
      </c>
      <c r="T362" s="161">
        <v>243016.82699999999</v>
      </c>
      <c r="U362" s="162">
        <v>105</v>
      </c>
      <c r="V362" s="163">
        <v>94</v>
      </c>
      <c r="W362" s="158">
        <v>28198</v>
      </c>
      <c r="X362" s="159">
        <v>93</v>
      </c>
      <c r="Y362" s="160">
        <v>60</v>
      </c>
      <c r="Z362" s="161">
        <v>1236</v>
      </c>
      <c r="AA362" s="164">
        <v>322</v>
      </c>
      <c r="AB362" s="156">
        <v>0</v>
      </c>
      <c r="AC362" s="165">
        <v>80</v>
      </c>
      <c r="AD362" s="166">
        <v>20</v>
      </c>
    </row>
    <row r="363" spans="1:30" s="3" customFormat="1" ht="18.75" customHeight="1">
      <c r="A363" s="18">
        <v>361</v>
      </c>
      <c r="B363" s="20" t="s">
        <v>447</v>
      </c>
      <c r="C363" s="21" t="s">
        <v>3154</v>
      </c>
      <c r="D363" s="22">
        <v>318</v>
      </c>
      <c r="E363" s="24">
        <v>1627776.71</v>
      </c>
      <c r="F363" s="25">
        <v>373</v>
      </c>
      <c r="G363" s="26">
        <v>329</v>
      </c>
      <c r="H363" s="27">
        <v>1693192.7660000001</v>
      </c>
      <c r="I363" s="28">
        <v>273</v>
      </c>
      <c r="J363" s="29">
        <v>241</v>
      </c>
      <c r="K363" s="24">
        <v>653946.20400000003</v>
      </c>
      <c r="L363" s="25">
        <v>352</v>
      </c>
      <c r="M363" s="26">
        <v>318</v>
      </c>
      <c r="N363" s="27">
        <v>401009.98100000003</v>
      </c>
      <c r="O363" s="28">
        <v>446</v>
      </c>
      <c r="P363" s="29">
        <v>394</v>
      </c>
      <c r="Q363" s="24">
        <v>725367.97699999996</v>
      </c>
      <c r="R363" s="25">
        <v>185</v>
      </c>
      <c r="S363" s="26">
        <v>164</v>
      </c>
      <c r="T363" s="27">
        <v>372769.61900000001</v>
      </c>
      <c r="U363" s="28">
        <v>337</v>
      </c>
      <c r="V363" s="29">
        <v>315</v>
      </c>
      <c r="W363" s="24">
        <v>2464</v>
      </c>
      <c r="X363" s="25">
        <v>273</v>
      </c>
      <c r="Y363" s="26">
        <v>223</v>
      </c>
      <c r="Z363" s="27">
        <v>470</v>
      </c>
      <c r="AA363" s="107">
        <v>311</v>
      </c>
      <c r="AB363" s="22">
        <v>0</v>
      </c>
      <c r="AC363" s="30">
        <v>94</v>
      </c>
      <c r="AD363" s="31">
        <v>6</v>
      </c>
    </row>
    <row r="364" spans="1:30" s="3" customFormat="1" ht="18.75" customHeight="1">
      <c r="A364" s="32">
        <v>362</v>
      </c>
      <c r="B364" s="34" t="s">
        <v>116</v>
      </c>
      <c r="C364" s="35" t="s">
        <v>3164</v>
      </c>
      <c r="D364" s="45">
        <v>319</v>
      </c>
      <c r="E364" s="38">
        <v>1624225.264</v>
      </c>
      <c r="F364" s="39">
        <v>389</v>
      </c>
      <c r="G364" s="40">
        <v>344</v>
      </c>
      <c r="H364" s="41">
        <v>1630239.561</v>
      </c>
      <c r="I364" s="42">
        <v>459</v>
      </c>
      <c r="J364" s="43">
        <v>413</v>
      </c>
      <c r="K364" s="38">
        <v>158969.78599999999</v>
      </c>
      <c r="L364" s="39">
        <v>476</v>
      </c>
      <c r="M364" s="40">
        <v>433</v>
      </c>
      <c r="N364" s="41">
        <v>40672.267</v>
      </c>
      <c r="O364" s="42">
        <v>460</v>
      </c>
      <c r="P364" s="43">
        <v>407</v>
      </c>
      <c r="Q364" s="38">
        <v>669633.23100000003</v>
      </c>
      <c r="R364" s="39">
        <v>397</v>
      </c>
      <c r="S364" s="40">
        <v>368</v>
      </c>
      <c r="T364" s="41">
        <v>40157.368000000002</v>
      </c>
      <c r="U364" s="42">
        <v>89</v>
      </c>
      <c r="V364" s="43">
        <v>78</v>
      </c>
      <c r="W364" s="38">
        <v>31723</v>
      </c>
      <c r="X364" s="39">
        <v>411</v>
      </c>
      <c r="Y364" s="40">
        <v>357</v>
      </c>
      <c r="Z364" s="41">
        <v>240</v>
      </c>
      <c r="AA364" s="108">
        <v>312</v>
      </c>
      <c r="AB364" s="45">
        <v>0</v>
      </c>
      <c r="AC364" s="37">
        <v>100</v>
      </c>
      <c r="AD364" s="46">
        <v>0</v>
      </c>
    </row>
    <row r="365" spans="1:30" s="3" customFormat="1" ht="18.75" customHeight="1">
      <c r="A365" s="32">
        <v>363</v>
      </c>
      <c r="B365" s="34" t="s">
        <v>2910</v>
      </c>
      <c r="C365" s="35" t="s">
        <v>88</v>
      </c>
      <c r="D365" s="45">
        <v>320</v>
      </c>
      <c r="E365" s="38">
        <v>1623856.5589999999</v>
      </c>
      <c r="F365" s="39">
        <v>336</v>
      </c>
      <c r="G365" s="40">
        <v>296</v>
      </c>
      <c r="H365" s="41">
        <v>1892235.047</v>
      </c>
      <c r="I365" s="42">
        <v>419</v>
      </c>
      <c r="J365" s="43">
        <v>374</v>
      </c>
      <c r="K365" s="38">
        <v>276121.75400000002</v>
      </c>
      <c r="L365" s="39">
        <v>464</v>
      </c>
      <c r="M365" s="40">
        <v>421</v>
      </c>
      <c r="N365" s="41">
        <v>102412.57399999999</v>
      </c>
      <c r="O365" s="42">
        <v>480</v>
      </c>
      <c r="P365" s="43">
        <v>426</v>
      </c>
      <c r="Q365" s="38">
        <v>554705.90800000005</v>
      </c>
      <c r="R365" s="39">
        <v>373</v>
      </c>
      <c r="S365" s="40">
        <v>344</v>
      </c>
      <c r="T365" s="41">
        <v>63800.398999999998</v>
      </c>
      <c r="U365" s="42">
        <v>339</v>
      </c>
      <c r="V365" s="43">
        <v>317</v>
      </c>
      <c r="W365" s="38">
        <v>2431</v>
      </c>
      <c r="X365" s="39">
        <v>453</v>
      </c>
      <c r="Y365" s="40">
        <v>399</v>
      </c>
      <c r="Z365" s="41">
        <v>167</v>
      </c>
      <c r="AA365" s="108">
        <v>311</v>
      </c>
      <c r="AB365" s="45">
        <v>0</v>
      </c>
      <c r="AC365" s="37">
        <v>100</v>
      </c>
      <c r="AD365" s="46">
        <v>0</v>
      </c>
    </row>
    <row r="366" spans="1:30" s="3" customFormat="1" ht="18.75" customHeight="1">
      <c r="A366" s="137">
        <v>364</v>
      </c>
      <c r="B366" s="139" t="s">
        <v>529</v>
      </c>
      <c r="C366" s="140" t="s">
        <v>3056</v>
      </c>
      <c r="D366" s="141">
        <v>321</v>
      </c>
      <c r="E366" s="143">
        <v>1615457.3859999999</v>
      </c>
      <c r="F366" s="144">
        <v>382</v>
      </c>
      <c r="G366" s="145">
        <v>337</v>
      </c>
      <c r="H366" s="146">
        <v>1648666.7069999999</v>
      </c>
      <c r="I366" s="147">
        <v>189</v>
      </c>
      <c r="J366" s="148">
        <v>162</v>
      </c>
      <c r="K366" s="143">
        <v>1034667.669</v>
      </c>
      <c r="L366" s="144">
        <v>56</v>
      </c>
      <c r="M366" s="145">
        <v>43</v>
      </c>
      <c r="N366" s="146">
        <v>2997299.04</v>
      </c>
      <c r="O366" s="147">
        <v>156</v>
      </c>
      <c r="P366" s="148">
        <v>129</v>
      </c>
      <c r="Q366" s="143">
        <v>3305312.7629999998</v>
      </c>
      <c r="R366" s="144">
        <v>147</v>
      </c>
      <c r="S366" s="145">
        <v>127</v>
      </c>
      <c r="T366" s="146">
        <v>506508.62699999998</v>
      </c>
      <c r="U366" s="147">
        <v>232</v>
      </c>
      <c r="V366" s="148">
        <v>218</v>
      </c>
      <c r="W366" s="143">
        <v>9297</v>
      </c>
      <c r="X366" s="144">
        <v>436</v>
      </c>
      <c r="Y366" s="145">
        <v>382</v>
      </c>
      <c r="Z366" s="146">
        <v>203</v>
      </c>
      <c r="AA366" s="149">
        <v>381</v>
      </c>
      <c r="AB366" s="141">
        <v>0</v>
      </c>
      <c r="AC366" s="150">
        <v>50</v>
      </c>
      <c r="AD366" s="151">
        <v>50</v>
      </c>
    </row>
    <row r="367" spans="1:30" s="3" customFormat="1" ht="18.75" customHeight="1">
      <c r="A367" s="48">
        <v>365</v>
      </c>
      <c r="B367" s="50" t="s">
        <v>117</v>
      </c>
      <c r="C367" s="51" t="s">
        <v>88</v>
      </c>
      <c r="D367" s="52">
        <v>322</v>
      </c>
      <c r="E367" s="54">
        <v>1615240.62</v>
      </c>
      <c r="F367" s="55">
        <v>360</v>
      </c>
      <c r="G367" s="56">
        <v>318</v>
      </c>
      <c r="H367" s="57">
        <v>1762509.727</v>
      </c>
      <c r="I367" s="58">
        <v>314</v>
      </c>
      <c r="J367" s="59">
        <v>281</v>
      </c>
      <c r="K367" s="54">
        <v>530370.27800000005</v>
      </c>
      <c r="L367" s="55">
        <v>356</v>
      </c>
      <c r="M367" s="56">
        <v>322</v>
      </c>
      <c r="N367" s="57">
        <v>396589.098</v>
      </c>
      <c r="O367" s="58">
        <v>418</v>
      </c>
      <c r="P367" s="59">
        <v>368</v>
      </c>
      <c r="Q367" s="54">
        <v>851343.44400000002</v>
      </c>
      <c r="R367" s="55">
        <v>377</v>
      </c>
      <c r="S367" s="56">
        <v>348</v>
      </c>
      <c r="T367" s="57">
        <v>58341.873</v>
      </c>
      <c r="U367" s="58" t="s">
        <v>3052</v>
      </c>
      <c r="V367" s="59" t="s">
        <v>3052</v>
      </c>
      <c r="W367" s="65" t="s">
        <v>3052</v>
      </c>
      <c r="X367" s="55">
        <v>378</v>
      </c>
      <c r="Y367" s="56">
        <v>324</v>
      </c>
      <c r="Z367" s="57">
        <v>295</v>
      </c>
      <c r="AA367" s="109">
        <v>313</v>
      </c>
      <c r="AB367" s="52">
        <v>0</v>
      </c>
      <c r="AC367" s="60">
        <v>100</v>
      </c>
      <c r="AD367" s="61">
        <v>0</v>
      </c>
    </row>
    <row r="368" spans="1:30" s="3" customFormat="1" ht="18.75" customHeight="1">
      <c r="A368" s="18">
        <v>366</v>
      </c>
      <c r="B368" s="20" t="s">
        <v>3177</v>
      </c>
      <c r="C368" s="21" t="s">
        <v>3054</v>
      </c>
      <c r="D368" s="22">
        <v>44</v>
      </c>
      <c r="E368" s="24">
        <v>1613463.7</v>
      </c>
      <c r="F368" s="25">
        <v>393</v>
      </c>
      <c r="G368" s="26">
        <v>47</v>
      </c>
      <c r="H368" s="27">
        <v>1613463.7</v>
      </c>
      <c r="I368" s="28">
        <v>344</v>
      </c>
      <c r="J368" s="29">
        <v>36</v>
      </c>
      <c r="K368" s="24">
        <v>474813.755</v>
      </c>
      <c r="L368" s="25">
        <v>393</v>
      </c>
      <c r="M368" s="26">
        <v>38</v>
      </c>
      <c r="N368" s="27">
        <v>312374.15999999997</v>
      </c>
      <c r="O368" s="28">
        <v>324</v>
      </c>
      <c r="P368" s="29">
        <v>46</v>
      </c>
      <c r="Q368" s="24">
        <v>1409931.122</v>
      </c>
      <c r="R368" s="25">
        <v>454</v>
      </c>
      <c r="S368" s="26">
        <v>32</v>
      </c>
      <c r="T368" s="27">
        <v>-49357.332000000002</v>
      </c>
      <c r="U368" s="28" t="s">
        <v>3052</v>
      </c>
      <c r="V368" s="29" t="s">
        <v>3052</v>
      </c>
      <c r="W368" s="64" t="s">
        <v>3052</v>
      </c>
      <c r="X368" s="25">
        <v>63</v>
      </c>
      <c r="Y368" s="26">
        <v>30</v>
      </c>
      <c r="Z368" s="27">
        <v>1577</v>
      </c>
      <c r="AA368" s="107">
        <v>384</v>
      </c>
      <c r="AB368" s="22">
        <v>100</v>
      </c>
      <c r="AC368" s="30">
        <v>0</v>
      </c>
      <c r="AD368" s="31">
        <v>0</v>
      </c>
    </row>
    <row r="369" spans="1:30" s="3" customFormat="1" ht="18.75" customHeight="1">
      <c r="A369" s="137">
        <v>367</v>
      </c>
      <c r="B369" s="188" t="s">
        <v>3052</v>
      </c>
      <c r="C369" s="140" t="s">
        <v>3056</v>
      </c>
      <c r="D369" s="141">
        <v>323</v>
      </c>
      <c r="E369" s="186" t="s">
        <v>3052</v>
      </c>
      <c r="F369" s="144">
        <v>345</v>
      </c>
      <c r="G369" s="145">
        <v>305</v>
      </c>
      <c r="H369" s="187" t="s">
        <v>3052</v>
      </c>
      <c r="I369" s="147">
        <v>251</v>
      </c>
      <c r="J369" s="148">
        <v>221</v>
      </c>
      <c r="K369" s="186" t="s">
        <v>3052</v>
      </c>
      <c r="L369" s="144">
        <v>387</v>
      </c>
      <c r="M369" s="145">
        <v>351</v>
      </c>
      <c r="N369" s="187" t="s">
        <v>3052</v>
      </c>
      <c r="O369" s="147">
        <v>367</v>
      </c>
      <c r="P369" s="148">
        <v>321</v>
      </c>
      <c r="Q369" s="186" t="s">
        <v>3052</v>
      </c>
      <c r="R369" s="144">
        <v>215</v>
      </c>
      <c r="S369" s="145">
        <v>194</v>
      </c>
      <c r="T369" s="187" t="s">
        <v>3052</v>
      </c>
      <c r="U369" s="147">
        <v>381</v>
      </c>
      <c r="V369" s="148">
        <v>356</v>
      </c>
      <c r="W369" s="186" t="s">
        <v>3052</v>
      </c>
      <c r="X369" s="144">
        <v>479</v>
      </c>
      <c r="Y369" s="145">
        <v>424</v>
      </c>
      <c r="Z369" s="187" t="s">
        <v>3052</v>
      </c>
      <c r="AA369" s="149">
        <v>352</v>
      </c>
      <c r="AB369" s="141">
        <v>0</v>
      </c>
      <c r="AC369" s="150">
        <v>100</v>
      </c>
      <c r="AD369" s="151">
        <v>0</v>
      </c>
    </row>
    <row r="370" spans="1:30" s="3" customFormat="1" ht="18.75" customHeight="1">
      <c r="A370" s="32">
        <v>368</v>
      </c>
      <c r="B370" s="34" t="s">
        <v>1209</v>
      </c>
      <c r="C370" s="35" t="s">
        <v>1061</v>
      </c>
      <c r="D370" s="45">
        <v>324</v>
      </c>
      <c r="E370" s="38">
        <v>1597158.064</v>
      </c>
      <c r="F370" s="39">
        <v>366</v>
      </c>
      <c r="G370" s="40">
        <v>322</v>
      </c>
      <c r="H370" s="41">
        <v>1705293.219</v>
      </c>
      <c r="I370" s="42">
        <v>409</v>
      </c>
      <c r="J370" s="43">
        <v>366</v>
      </c>
      <c r="K370" s="38">
        <v>301819.80699999997</v>
      </c>
      <c r="L370" s="39">
        <v>325</v>
      </c>
      <c r="M370" s="40">
        <v>292</v>
      </c>
      <c r="N370" s="41">
        <v>466695.42800000001</v>
      </c>
      <c r="O370" s="42">
        <v>226</v>
      </c>
      <c r="P370" s="43">
        <v>192</v>
      </c>
      <c r="Q370" s="38">
        <v>2338879.281</v>
      </c>
      <c r="R370" s="39">
        <v>279</v>
      </c>
      <c r="S370" s="40">
        <v>253</v>
      </c>
      <c r="T370" s="41">
        <v>153934.33799999999</v>
      </c>
      <c r="U370" s="42">
        <v>140</v>
      </c>
      <c r="V370" s="43">
        <v>127</v>
      </c>
      <c r="W370" s="38">
        <v>21877</v>
      </c>
      <c r="X370" s="39">
        <v>182</v>
      </c>
      <c r="Y370" s="40">
        <v>138</v>
      </c>
      <c r="Z370" s="41">
        <v>750</v>
      </c>
      <c r="AA370" s="108">
        <v>311</v>
      </c>
      <c r="AB370" s="45">
        <v>0</v>
      </c>
      <c r="AC370" s="37">
        <v>100</v>
      </c>
      <c r="AD370" s="46">
        <v>0</v>
      </c>
    </row>
    <row r="371" spans="1:30" s="3" customFormat="1" ht="18.75" customHeight="1">
      <c r="A371" s="137">
        <v>369</v>
      </c>
      <c r="B371" s="139" t="s">
        <v>543</v>
      </c>
      <c r="C371" s="140" t="s">
        <v>3056</v>
      </c>
      <c r="D371" s="141">
        <v>325</v>
      </c>
      <c r="E371" s="143">
        <v>1586075.4310000001</v>
      </c>
      <c r="F371" s="144">
        <v>392</v>
      </c>
      <c r="G371" s="145">
        <v>346</v>
      </c>
      <c r="H371" s="146">
        <v>1614559.0279999999</v>
      </c>
      <c r="I371" s="147">
        <v>364</v>
      </c>
      <c r="J371" s="148">
        <v>324</v>
      </c>
      <c r="K371" s="143">
        <v>412340.48200000002</v>
      </c>
      <c r="L371" s="144">
        <v>300</v>
      </c>
      <c r="M371" s="145">
        <v>267</v>
      </c>
      <c r="N371" s="146">
        <v>565905.30700000003</v>
      </c>
      <c r="O371" s="147">
        <v>368</v>
      </c>
      <c r="P371" s="148">
        <v>322</v>
      </c>
      <c r="Q371" s="143">
        <v>1155890.706</v>
      </c>
      <c r="R371" s="144">
        <v>405</v>
      </c>
      <c r="S371" s="145">
        <v>376</v>
      </c>
      <c r="T371" s="146">
        <v>32364.989000000001</v>
      </c>
      <c r="U371" s="147" t="s">
        <v>3052</v>
      </c>
      <c r="V371" s="148" t="s">
        <v>3052</v>
      </c>
      <c r="W371" s="186" t="s">
        <v>3052</v>
      </c>
      <c r="X371" s="144">
        <v>289</v>
      </c>
      <c r="Y371" s="145">
        <v>238</v>
      </c>
      <c r="Z371" s="146">
        <v>446</v>
      </c>
      <c r="AA371" s="149">
        <v>311</v>
      </c>
      <c r="AB371" s="141">
        <v>0</v>
      </c>
      <c r="AC371" s="150">
        <v>95</v>
      </c>
      <c r="AD371" s="151">
        <v>5</v>
      </c>
    </row>
    <row r="372" spans="1:30" s="3" customFormat="1" ht="18.75" customHeight="1">
      <c r="A372" s="152">
        <v>370</v>
      </c>
      <c r="B372" s="154" t="s">
        <v>2404</v>
      </c>
      <c r="C372" s="155" t="s">
        <v>3056</v>
      </c>
      <c r="D372" s="156">
        <v>326</v>
      </c>
      <c r="E372" s="158">
        <v>1584167.0149999999</v>
      </c>
      <c r="F372" s="159">
        <v>399</v>
      </c>
      <c r="G372" s="160">
        <v>351</v>
      </c>
      <c r="H372" s="161">
        <v>1584167.0149999999</v>
      </c>
      <c r="I372" s="162">
        <v>477</v>
      </c>
      <c r="J372" s="163">
        <v>429</v>
      </c>
      <c r="K372" s="158">
        <v>111786.52</v>
      </c>
      <c r="L372" s="159">
        <v>421</v>
      </c>
      <c r="M372" s="160">
        <v>381</v>
      </c>
      <c r="N372" s="161">
        <v>231147.242</v>
      </c>
      <c r="O372" s="162">
        <v>470</v>
      </c>
      <c r="P372" s="163">
        <v>416</v>
      </c>
      <c r="Q372" s="158">
        <v>619904.47</v>
      </c>
      <c r="R372" s="159">
        <v>446</v>
      </c>
      <c r="S372" s="160">
        <v>416</v>
      </c>
      <c r="T372" s="161">
        <v>-15406.548000000001</v>
      </c>
      <c r="U372" s="162" t="s">
        <v>3052</v>
      </c>
      <c r="V372" s="163" t="s">
        <v>3052</v>
      </c>
      <c r="W372" s="206" t="s">
        <v>3052</v>
      </c>
      <c r="X372" s="159">
        <v>493</v>
      </c>
      <c r="Y372" s="160">
        <v>438</v>
      </c>
      <c r="Z372" s="161">
        <v>77</v>
      </c>
      <c r="AA372" s="164">
        <v>369</v>
      </c>
      <c r="AB372" s="156">
        <v>0</v>
      </c>
      <c r="AC372" s="165">
        <v>100</v>
      </c>
      <c r="AD372" s="166">
        <v>0</v>
      </c>
    </row>
    <row r="373" spans="1:30" s="3" customFormat="1" ht="18.75" customHeight="1">
      <c r="A373" s="18">
        <v>371</v>
      </c>
      <c r="B373" s="20" t="s">
        <v>1800</v>
      </c>
      <c r="C373" s="21" t="s">
        <v>3058</v>
      </c>
      <c r="D373" s="22">
        <v>327</v>
      </c>
      <c r="E373" s="24">
        <v>1581441.094</v>
      </c>
      <c r="F373" s="25">
        <v>395</v>
      </c>
      <c r="G373" s="26">
        <v>347</v>
      </c>
      <c r="H373" s="27">
        <v>1598441.7620000001</v>
      </c>
      <c r="I373" s="28">
        <v>362</v>
      </c>
      <c r="J373" s="29">
        <v>322</v>
      </c>
      <c r="K373" s="24">
        <v>413654.72600000002</v>
      </c>
      <c r="L373" s="25">
        <v>87</v>
      </c>
      <c r="M373" s="26">
        <v>72</v>
      </c>
      <c r="N373" s="27">
        <v>2328158.7489999998</v>
      </c>
      <c r="O373" s="28">
        <v>79</v>
      </c>
      <c r="P373" s="29">
        <v>60</v>
      </c>
      <c r="Q373" s="24">
        <v>5619071.1289999997</v>
      </c>
      <c r="R373" s="25">
        <v>483</v>
      </c>
      <c r="S373" s="26">
        <v>442</v>
      </c>
      <c r="T373" s="27">
        <v>-723244.22100000002</v>
      </c>
      <c r="U373" s="28">
        <v>343</v>
      </c>
      <c r="V373" s="29">
        <v>320</v>
      </c>
      <c r="W373" s="24">
        <v>2346</v>
      </c>
      <c r="X373" s="25">
        <v>439</v>
      </c>
      <c r="Y373" s="26">
        <v>385</v>
      </c>
      <c r="Z373" s="27">
        <v>189</v>
      </c>
      <c r="AA373" s="107">
        <v>369</v>
      </c>
      <c r="AB373" s="22">
        <v>0</v>
      </c>
      <c r="AC373" s="30">
        <v>100</v>
      </c>
      <c r="AD373" s="31">
        <v>0</v>
      </c>
    </row>
    <row r="374" spans="1:30" s="3" customFormat="1" ht="18.75" customHeight="1">
      <c r="A374" s="137">
        <v>372</v>
      </c>
      <c r="B374" s="139" t="s">
        <v>2005</v>
      </c>
      <c r="C374" s="140" t="s">
        <v>3056</v>
      </c>
      <c r="D374" s="141">
        <v>328</v>
      </c>
      <c r="E374" s="143">
        <v>1580513.2509999999</v>
      </c>
      <c r="F374" s="144">
        <v>397</v>
      </c>
      <c r="G374" s="145">
        <v>349</v>
      </c>
      <c r="H374" s="146">
        <v>1587311.1629999999</v>
      </c>
      <c r="I374" s="147">
        <v>381</v>
      </c>
      <c r="J374" s="148">
        <v>339</v>
      </c>
      <c r="K374" s="143">
        <v>390880.61599999998</v>
      </c>
      <c r="L374" s="144">
        <v>416</v>
      </c>
      <c r="M374" s="145">
        <v>376</v>
      </c>
      <c r="N374" s="146">
        <v>243471.34700000001</v>
      </c>
      <c r="O374" s="147">
        <v>415</v>
      </c>
      <c r="P374" s="148">
        <v>365</v>
      </c>
      <c r="Q374" s="143">
        <v>873655.13</v>
      </c>
      <c r="R374" s="144">
        <v>414</v>
      </c>
      <c r="S374" s="145">
        <v>384</v>
      </c>
      <c r="T374" s="146">
        <v>21703.491000000002</v>
      </c>
      <c r="U374" s="147">
        <v>295</v>
      </c>
      <c r="V374" s="148">
        <v>276</v>
      </c>
      <c r="W374" s="143">
        <v>4265</v>
      </c>
      <c r="X374" s="144">
        <v>287</v>
      </c>
      <c r="Y374" s="145">
        <v>236</v>
      </c>
      <c r="Z374" s="146">
        <v>446</v>
      </c>
      <c r="AA374" s="149">
        <v>372</v>
      </c>
      <c r="AB374" s="141">
        <v>0</v>
      </c>
      <c r="AC374" s="150">
        <v>100</v>
      </c>
      <c r="AD374" s="151">
        <v>0</v>
      </c>
    </row>
    <row r="375" spans="1:30" s="3" customFormat="1" ht="18.75" customHeight="1">
      <c r="A375" s="32">
        <v>373</v>
      </c>
      <c r="B375" s="34" t="s">
        <v>1097</v>
      </c>
      <c r="C375" s="35" t="s">
        <v>88</v>
      </c>
      <c r="D375" s="45">
        <v>329</v>
      </c>
      <c r="E375" s="38">
        <v>1575199.1129999999</v>
      </c>
      <c r="F375" s="39">
        <v>398</v>
      </c>
      <c r="G375" s="40">
        <v>350</v>
      </c>
      <c r="H375" s="41">
        <v>1586384.051</v>
      </c>
      <c r="I375" s="42">
        <v>283</v>
      </c>
      <c r="J375" s="43">
        <v>251</v>
      </c>
      <c r="K375" s="38">
        <v>617550.12600000005</v>
      </c>
      <c r="L375" s="39">
        <v>366</v>
      </c>
      <c r="M375" s="40">
        <v>332</v>
      </c>
      <c r="N375" s="41">
        <v>372369.20500000002</v>
      </c>
      <c r="O375" s="42">
        <v>433</v>
      </c>
      <c r="P375" s="43">
        <v>382</v>
      </c>
      <c r="Q375" s="38">
        <v>771586.90500000003</v>
      </c>
      <c r="R375" s="39">
        <v>323</v>
      </c>
      <c r="S375" s="40">
        <v>296</v>
      </c>
      <c r="T375" s="41">
        <v>114716.14599999999</v>
      </c>
      <c r="U375" s="42">
        <v>229</v>
      </c>
      <c r="V375" s="43">
        <v>215</v>
      </c>
      <c r="W375" s="38">
        <v>9650</v>
      </c>
      <c r="X375" s="39">
        <v>312</v>
      </c>
      <c r="Y375" s="40">
        <v>260</v>
      </c>
      <c r="Z375" s="41">
        <v>404</v>
      </c>
      <c r="AA375" s="108">
        <v>384</v>
      </c>
      <c r="AB375" s="45">
        <v>0</v>
      </c>
      <c r="AC375" s="37">
        <v>100</v>
      </c>
      <c r="AD375" s="46">
        <v>0</v>
      </c>
    </row>
    <row r="376" spans="1:30" s="3" customFormat="1" ht="18.75" customHeight="1">
      <c r="A376" s="32">
        <v>374</v>
      </c>
      <c r="B376" s="34" t="s">
        <v>3206</v>
      </c>
      <c r="C376" s="35" t="s">
        <v>2674</v>
      </c>
      <c r="D376" s="45">
        <v>330</v>
      </c>
      <c r="E376" s="38">
        <v>1566134.6040000001</v>
      </c>
      <c r="F376" s="39">
        <v>401</v>
      </c>
      <c r="G376" s="40">
        <v>353</v>
      </c>
      <c r="H376" s="41">
        <v>1566134.6040000001</v>
      </c>
      <c r="I376" s="42">
        <v>282</v>
      </c>
      <c r="J376" s="43">
        <v>250</v>
      </c>
      <c r="K376" s="38">
        <v>618086.22699999996</v>
      </c>
      <c r="L376" s="39">
        <v>208</v>
      </c>
      <c r="M376" s="40">
        <v>181</v>
      </c>
      <c r="N376" s="41">
        <v>977883.29399999999</v>
      </c>
      <c r="O376" s="42">
        <v>333</v>
      </c>
      <c r="P376" s="43">
        <v>287</v>
      </c>
      <c r="Q376" s="38">
        <v>1329456.45</v>
      </c>
      <c r="R376" s="39">
        <v>157</v>
      </c>
      <c r="S376" s="40">
        <v>137</v>
      </c>
      <c r="T376" s="41">
        <v>470133.86499999999</v>
      </c>
      <c r="U376" s="42">
        <v>361</v>
      </c>
      <c r="V376" s="43">
        <v>336</v>
      </c>
      <c r="W376" s="38">
        <v>1432</v>
      </c>
      <c r="X376" s="39">
        <v>433</v>
      </c>
      <c r="Y376" s="40">
        <v>379</v>
      </c>
      <c r="Z376" s="41">
        <v>206</v>
      </c>
      <c r="AA376" s="108">
        <v>369</v>
      </c>
      <c r="AB376" s="45">
        <v>0</v>
      </c>
      <c r="AC376" s="37">
        <v>100</v>
      </c>
      <c r="AD376" s="46">
        <v>0</v>
      </c>
    </row>
    <row r="377" spans="1:30" s="3" customFormat="1" ht="18.75" customHeight="1">
      <c r="A377" s="191">
        <v>375</v>
      </c>
      <c r="B377" s="193" t="s">
        <v>1384</v>
      </c>
      <c r="C377" s="194" t="s">
        <v>3056</v>
      </c>
      <c r="D377" s="195">
        <v>331</v>
      </c>
      <c r="E377" s="197">
        <v>1560817.37</v>
      </c>
      <c r="F377" s="198">
        <v>349</v>
      </c>
      <c r="G377" s="199">
        <v>308</v>
      </c>
      <c r="H377" s="200">
        <v>1834723.81</v>
      </c>
      <c r="I377" s="201">
        <v>462</v>
      </c>
      <c r="J377" s="202">
        <v>416</v>
      </c>
      <c r="K377" s="197">
        <v>153490.51699999999</v>
      </c>
      <c r="L377" s="198">
        <v>385</v>
      </c>
      <c r="M377" s="199">
        <v>349</v>
      </c>
      <c r="N377" s="200">
        <v>340012.84499999997</v>
      </c>
      <c r="O377" s="201">
        <v>361</v>
      </c>
      <c r="P377" s="202">
        <v>315</v>
      </c>
      <c r="Q377" s="197">
        <v>1175350.4839999999</v>
      </c>
      <c r="R377" s="198">
        <v>364</v>
      </c>
      <c r="S377" s="199">
        <v>335</v>
      </c>
      <c r="T377" s="200">
        <v>71697.740000000005</v>
      </c>
      <c r="U377" s="201">
        <v>139</v>
      </c>
      <c r="V377" s="202">
        <v>126</v>
      </c>
      <c r="W377" s="197">
        <v>21879</v>
      </c>
      <c r="X377" s="198">
        <v>324</v>
      </c>
      <c r="Y377" s="199">
        <v>271</v>
      </c>
      <c r="Z377" s="200">
        <v>390</v>
      </c>
      <c r="AA377" s="203">
        <v>322</v>
      </c>
      <c r="AB377" s="195">
        <v>0</v>
      </c>
      <c r="AC377" s="204">
        <v>100</v>
      </c>
      <c r="AD377" s="205">
        <v>0</v>
      </c>
    </row>
    <row r="378" spans="1:30" s="3" customFormat="1" ht="18.75" customHeight="1">
      <c r="A378" s="167">
        <v>376</v>
      </c>
      <c r="B378" s="169" t="s">
        <v>153</v>
      </c>
      <c r="C378" s="170" t="s">
        <v>3056</v>
      </c>
      <c r="D378" s="171">
        <v>332</v>
      </c>
      <c r="E378" s="173">
        <v>1551321.5819999999</v>
      </c>
      <c r="F378" s="174">
        <v>404</v>
      </c>
      <c r="G378" s="175">
        <v>355</v>
      </c>
      <c r="H378" s="176">
        <v>1552063.523</v>
      </c>
      <c r="I378" s="177">
        <v>411</v>
      </c>
      <c r="J378" s="178">
        <v>368</v>
      </c>
      <c r="K378" s="173">
        <v>289557.80699999997</v>
      </c>
      <c r="L378" s="174">
        <v>260</v>
      </c>
      <c r="M378" s="175">
        <v>228</v>
      </c>
      <c r="N378" s="176">
        <v>745351.83900000004</v>
      </c>
      <c r="O378" s="177">
        <v>344</v>
      </c>
      <c r="P378" s="178">
        <v>298</v>
      </c>
      <c r="Q378" s="173">
        <v>1276950.7560000001</v>
      </c>
      <c r="R378" s="174">
        <v>326</v>
      </c>
      <c r="S378" s="175">
        <v>298</v>
      </c>
      <c r="T378" s="176">
        <v>112416.55499999999</v>
      </c>
      <c r="U378" s="177">
        <v>286</v>
      </c>
      <c r="V378" s="178">
        <v>267</v>
      </c>
      <c r="W378" s="173">
        <v>4784</v>
      </c>
      <c r="X378" s="174">
        <v>375</v>
      </c>
      <c r="Y378" s="175">
        <v>322</v>
      </c>
      <c r="Z378" s="176">
        <v>300</v>
      </c>
      <c r="AA378" s="179">
        <v>352</v>
      </c>
      <c r="AB378" s="171">
        <v>0</v>
      </c>
      <c r="AC378" s="180">
        <v>0</v>
      </c>
      <c r="AD378" s="181">
        <v>100</v>
      </c>
    </row>
    <row r="379" spans="1:30" s="3" customFormat="1" ht="18.75" customHeight="1">
      <c r="A379" s="32">
        <v>377</v>
      </c>
      <c r="B379" s="34" t="s">
        <v>262</v>
      </c>
      <c r="C379" s="35" t="s">
        <v>1061</v>
      </c>
      <c r="D379" s="36">
        <v>333</v>
      </c>
      <c r="E379" s="38">
        <v>1548569.048</v>
      </c>
      <c r="F379" s="39">
        <v>396</v>
      </c>
      <c r="G379" s="40">
        <v>348</v>
      </c>
      <c r="H379" s="41">
        <v>1595820.865</v>
      </c>
      <c r="I379" s="42">
        <v>361</v>
      </c>
      <c r="J379" s="43">
        <v>321</v>
      </c>
      <c r="K379" s="38">
        <v>414199.50799999997</v>
      </c>
      <c r="L379" s="39">
        <v>459</v>
      </c>
      <c r="M379" s="40">
        <v>416</v>
      </c>
      <c r="N379" s="41">
        <v>129444.878</v>
      </c>
      <c r="O379" s="42">
        <v>269</v>
      </c>
      <c r="P379" s="43">
        <v>228</v>
      </c>
      <c r="Q379" s="38">
        <v>1916356.345</v>
      </c>
      <c r="R379" s="39">
        <v>424</v>
      </c>
      <c r="S379" s="40">
        <v>394</v>
      </c>
      <c r="T379" s="41">
        <v>15939.620999999999</v>
      </c>
      <c r="U379" s="42" t="s">
        <v>3052</v>
      </c>
      <c r="V379" s="43" t="s">
        <v>3052</v>
      </c>
      <c r="W379" s="44" t="s">
        <v>3052</v>
      </c>
      <c r="X379" s="39">
        <v>391</v>
      </c>
      <c r="Y379" s="40">
        <v>337</v>
      </c>
      <c r="Z379" s="41">
        <v>274</v>
      </c>
      <c r="AA379" s="108">
        <v>321</v>
      </c>
      <c r="AB379" s="45">
        <v>0</v>
      </c>
      <c r="AC379" s="37">
        <v>100</v>
      </c>
      <c r="AD379" s="46">
        <v>0</v>
      </c>
    </row>
    <row r="380" spans="1:30" s="3" customFormat="1" ht="18.75" customHeight="1">
      <c r="A380" s="32">
        <v>378</v>
      </c>
      <c r="B380" s="34" t="s">
        <v>709</v>
      </c>
      <c r="C380" s="35" t="s">
        <v>3098</v>
      </c>
      <c r="D380" s="45">
        <v>334</v>
      </c>
      <c r="E380" s="38">
        <v>1543926.29</v>
      </c>
      <c r="F380" s="39">
        <v>326</v>
      </c>
      <c r="G380" s="40">
        <v>288</v>
      </c>
      <c r="H380" s="41">
        <v>1947708.575</v>
      </c>
      <c r="I380" s="42">
        <v>229</v>
      </c>
      <c r="J380" s="43">
        <v>200</v>
      </c>
      <c r="K380" s="38">
        <v>824376.78500000003</v>
      </c>
      <c r="L380" s="39">
        <v>322</v>
      </c>
      <c r="M380" s="40">
        <v>289</v>
      </c>
      <c r="N380" s="41">
        <v>473416.89600000001</v>
      </c>
      <c r="O380" s="42">
        <v>350</v>
      </c>
      <c r="P380" s="43">
        <v>304</v>
      </c>
      <c r="Q380" s="38">
        <v>1257309.831</v>
      </c>
      <c r="R380" s="39">
        <v>206</v>
      </c>
      <c r="S380" s="40">
        <v>185</v>
      </c>
      <c r="T380" s="41">
        <v>298720.29599999997</v>
      </c>
      <c r="U380" s="42">
        <v>335</v>
      </c>
      <c r="V380" s="43">
        <v>313</v>
      </c>
      <c r="W380" s="38">
        <v>2525</v>
      </c>
      <c r="X380" s="39">
        <v>430</v>
      </c>
      <c r="Y380" s="40">
        <v>376</v>
      </c>
      <c r="Z380" s="41">
        <v>212</v>
      </c>
      <c r="AA380" s="108">
        <v>332</v>
      </c>
      <c r="AB380" s="45">
        <v>0</v>
      </c>
      <c r="AC380" s="37">
        <v>100</v>
      </c>
      <c r="AD380" s="46">
        <v>0</v>
      </c>
    </row>
    <row r="381" spans="1:30" s="3" customFormat="1" ht="18.75" customHeight="1">
      <c r="A381" s="32">
        <v>379</v>
      </c>
      <c r="B381" s="34" t="s">
        <v>3178</v>
      </c>
      <c r="C381" s="35" t="s">
        <v>3054</v>
      </c>
      <c r="D381" s="45">
        <v>45</v>
      </c>
      <c r="E381" s="38">
        <v>1542198.0830000001</v>
      </c>
      <c r="F381" s="39">
        <v>331</v>
      </c>
      <c r="G381" s="40">
        <v>39</v>
      </c>
      <c r="H381" s="41">
        <v>1926313.9990000001</v>
      </c>
      <c r="I381" s="42" t="s">
        <v>3052</v>
      </c>
      <c r="J381" s="43" t="s">
        <v>3052</v>
      </c>
      <c r="K381" s="38">
        <v>-224259.204</v>
      </c>
      <c r="L381" s="39" t="s">
        <v>3052</v>
      </c>
      <c r="M381" s="40" t="s">
        <v>3052</v>
      </c>
      <c r="N381" s="41">
        <v>-6932892.8150000004</v>
      </c>
      <c r="O381" s="42">
        <v>142</v>
      </c>
      <c r="P381" s="43">
        <v>26</v>
      </c>
      <c r="Q381" s="38">
        <v>3634799.5249999999</v>
      </c>
      <c r="R381" s="39">
        <v>498</v>
      </c>
      <c r="S381" s="40">
        <v>53</v>
      </c>
      <c r="T381" s="41">
        <v>-9208086.4470000006</v>
      </c>
      <c r="U381" s="42" t="s">
        <v>3052</v>
      </c>
      <c r="V381" s="43" t="s">
        <v>3052</v>
      </c>
      <c r="W381" s="44" t="s">
        <v>3052</v>
      </c>
      <c r="X381" s="39">
        <v>5</v>
      </c>
      <c r="Y381" s="40">
        <v>5</v>
      </c>
      <c r="Z381" s="41">
        <v>11000</v>
      </c>
      <c r="AA381" s="108">
        <v>210</v>
      </c>
      <c r="AB381" s="45">
        <v>100</v>
      </c>
      <c r="AC381" s="37">
        <v>0</v>
      </c>
      <c r="AD381" s="46">
        <v>0</v>
      </c>
    </row>
    <row r="382" spans="1:30" s="3" customFormat="1" ht="18.75" customHeight="1">
      <c r="A382" s="152">
        <v>380</v>
      </c>
      <c r="B382" s="154" t="s">
        <v>1211</v>
      </c>
      <c r="C382" s="155" t="s">
        <v>3056</v>
      </c>
      <c r="D382" s="156">
        <v>335</v>
      </c>
      <c r="E382" s="158">
        <v>1540618.659</v>
      </c>
      <c r="F382" s="159">
        <v>341</v>
      </c>
      <c r="G382" s="160">
        <v>301</v>
      </c>
      <c r="H382" s="161">
        <v>1848799.2960000001</v>
      </c>
      <c r="I382" s="162">
        <v>448</v>
      </c>
      <c r="J382" s="163">
        <v>402</v>
      </c>
      <c r="K382" s="158">
        <v>197982.61300000001</v>
      </c>
      <c r="L382" s="159">
        <v>407</v>
      </c>
      <c r="M382" s="160">
        <v>368</v>
      </c>
      <c r="N382" s="161">
        <v>275460.58399999997</v>
      </c>
      <c r="O382" s="162">
        <v>328</v>
      </c>
      <c r="P382" s="163">
        <v>282</v>
      </c>
      <c r="Q382" s="158">
        <v>1367868.4839999999</v>
      </c>
      <c r="R382" s="159">
        <v>400</v>
      </c>
      <c r="S382" s="160">
        <v>371</v>
      </c>
      <c r="T382" s="161">
        <v>37228.766000000003</v>
      </c>
      <c r="U382" s="162">
        <v>101</v>
      </c>
      <c r="V382" s="163">
        <v>90</v>
      </c>
      <c r="W382" s="158">
        <v>28404</v>
      </c>
      <c r="X382" s="159">
        <v>187</v>
      </c>
      <c r="Y382" s="160">
        <v>142</v>
      </c>
      <c r="Z382" s="161">
        <v>750</v>
      </c>
      <c r="AA382" s="164">
        <v>321</v>
      </c>
      <c r="AB382" s="156">
        <v>0</v>
      </c>
      <c r="AC382" s="165">
        <v>100</v>
      </c>
      <c r="AD382" s="166">
        <v>0</v>
      </c>
    </row>
    <row r="383" spans="1:30" s="3" customFormat="1" ht="18.75" customHeight="1">
      <c r="A383" s="167">
        <v>381</v>
      </c>
      <c r="B383" s="169" t="s">
        <v>482</v>
      </c>
      <c r="C383" s="170" t="s">
        <v>3056</v>
      </c>
      <c r="D383" s="171">
        <v>336</v>
      </c>
      <c r="E383" s="173">
        <v>1537897.6669999999</v>
      </c>
      <c r="F383" s="174">
        <v>407</v>
      </c>
      <c r="G383" s="175">
        <v>358</v>
      </c>
      <c r="H383" s="176">
        <v>1537897.6669999999</v>
      </c>
      <c r="I383" s="177">
        <v>479</v>
      </c>
      <c r="J383" s="178">
        <v>431</v>
      </c>
      <c r="K383" s="173">
        <v>102197.147</v>
      </c>
      <c r="L383" s="174">
        <v>473</v>
      </c>
      <c r="M383" s="175">
        <v>430</v>
      </c>
      <c r="N383" s="176">
        <v>57557.298999999999</v>
      </c>
      <c r="O383" s="177">
        <v>495</v>
      </c>
      <c r="P383" s="178">
        <v>440</v>
      </c>
      <c r="Q383" s="173">
        <v>340940.49800000002</v>
      </c>
      <c r="R383" s="174">
        <v>366</v>
      </c>
      <c r="S383" s="175">
        <v>337</v>
      </c>
      <c r="T383" s="176">
        <v>70910.638999999996</v>
      </c>
      <c r="U383" s="177">
        <v>327</v>
      </c>
      <c r="V383" s="178">
        <v>307</v>
      </c>
      <c r="W383" s="173">
        <v>2922</v>
      </c>
      <c r="X383" s="174">
        <v>487</v>
      </c>
      <c r="Y383" s="175">
        <v>432</v>
      </c>
      <c r="Z383" s="176">
        <v>95</v>
      </c>
      <c r="AA383" s="179">
        <v>372</v>
      </c>
      <c r="AB383" s="171">
        <v>0</v>
      </c>
      <c r="AC383" s="180">
        <v>100</v>
      </c>
      <c r="AD383" s="181">
        <v>0</v>
      </c>
    </row>
    <row r="384" spans="1:30" s="3" customFormat="1" ht="18.75" customHeight="1">
      <c r="A384" s="137">
        <v>382</v>
      </c>
      <c r="B384" s="139" t="s">
        <v>2170</v>
      </c>
      <c r="C384" s="140" t="s">
        <v>3056</v>
      </c>
      <c r="D384" s="141">
        <v>337</v>
      </c>
      <c r="E384" s="143">
        <v>1534050.3130000001</v>
      </c>
      <c r="F384" s="144">
        <v>355</v>
      </c>
      <c r="G384" s="145">
        <v>314</v>
      </c>
      <c r="H384" s="146">
        <v>1786388.446</v>
      </c>
      <c r="I384" s="147">
        <v>399</v>
      </c>
      <c r="J384" s="148">
        <v>356</v>
      </c>
      <c r="K384" s="143">
        <v>340580.69099999999</v>
      </c>
      <c r="L384" s="144">
        <v>446</v>
      </c>
      <c r="M384" s="145">
        <v>405</v>
      </c>
      <c r="N384" s="146">
        <v>166864.67600000001</v>
      </c>
      <c r="O384" s="147">
        <v>461</v>
      </c>
      <c r="P384" s="148">
        <v>408</v>
      </c>
      <c r="Q384" s="143">
        <v>663295.86300000001</v>
      </c>
      <c r="R384" s="144">
        <v>384</v>
      </c>
      <c r="S384" s="145">
        <v>355</v>
      </c>
      <c r="T384" s="146">
        <v>54747.07</v>
      </c>
      <c r="U384" s="147">
        <v>108</v>
      </c>
      <c r="V384" s="148">
        <v>97</v>
      </c>
      <c r="W384" s="143">
        <v>27141</v>
      </c>
      <c r="X384" s="144">
        <v>176</v>
      </c>
      <c r="Y384" s="145">
        <v>132</v>
      </c>
      <c r="Z384" s="146">
        <v>766</v>
      </c>
      <c r="AA384" s="149">
        <v>322</v>
      </c>
      <c r="AB384" s="141">
        <v>0</v>
      </c>
      <c r="AC384" s="150">
        <v>100</v>
      </c>
      <c r="AD384" s="151">
        <v>0</v>
      </c>
    </row>
    <row r="385" spans="1:30" s="3" customFormat="1" ht="18.75" customHeight="1">
      <c r="A385" s="137">
        <v>383</v>
      </c>
      <c r="B385" s="188" t="s">
        <v>3052</v>
      </c>
      <c r="C385" s="140" t="s">
        <v>3056</v>
      </c>
      <c r="D385" s="141">
        <v>338</v>
      </c>
      <c r="E385" s="186" t="s">
        <v>3052</v>
      </c>
      <c r="F385" s="144">
        <v>402</v>
      </c>
      <c r="G385" s="145">
        <v>354</v>
      </c>
      <c r="H385" s="187" t="s">
        <v>3052</v>
      </c>
      <c r="I385" s="147">
        <v>386</v>
      </c>
      <c r="J385" s="148">
        <v>343</v>
      </c>
      <c r="K385" s="186" t="s">
        <v>3052</v>
      </c>
      <c r="L385" s="144">
        <v>360</v>
      </c>
      <c r="M385" s="145">
        <v>326</v>
      </c>
      <c r="N385" s="187" t="s">
        <v>3052</v>
      </c>
      <c r="O385" s="147">
        <v>453</v>
      </c>
      <c r="P385" s="148">
        <v>400</v>
      </c>
      <c r="Q385" s="186" t="s">
        <v>3052</v>
      </c>
      <c r="R385" s="144">
        <v>247</v>
      </c>
      <c r="S385" s="145">
        <v>223</v>
      </c>
      <c r="T385" s="187" t="s">
        <v>3052</v>
      </c>
      <c r="U385" s="147">
        <v>165</v>
      </c>
      <c r="V385" s="148">
        <v>151</v>
      </c>
      <c r="W385" s="186" t="s">
        <v>3052</v>
      </c>
      <c r="X385" s="144">
        <v>235</v>
      </c>
      <c r="Y385" s="145">
        <v>189</v>
      </c>
      <c r="Z385" s="187" t="s">
        <v>3052</v>
      </c>
      <c r="AA385" s="149">
        <v>321</v>
      </c>
      <c r="AB385" s="141">
        <v>0</v>
      </c>
      <c r="AC385" s="150">
        <v>100</v>
      </c>
      <c r="AD385" s="151">
        <v>0</v>
      </c>
    </row>
    <row r="386" spans="1:30" s="3" customFormat="1" ht="18.75" customHeight="1">
      <c r="A386" s="32">
        <v>384</v>
      </c>
      <c r="B386" s="34" t="s">
        <v>2306</v>
      </c>
      <c r="C386" s="35" t="s">
        <v>2187</v>
      </c>
      <c r="D386" s="45">
        <v>339</v>
      </c>
      <c r="E386" s="38">
        <v>1526229.946</v>
      </c>
      <c r="F386" s="39">
        <v>408</v>
      </c>
      <c r="G386" s="40">
        <v>359</v>
      </c>
      <c r="H386" s="41">
        <v>1534272.9650000001</v>
      </c>
      <c r="I386" s="42">
        <v>291</v>
      </c>
      <c r="J386" s="43">
        <v>258</v>
      </c>
      <c r="K386" s="38">
        <v>595695.27800000005</v>
      </c>
      <c r="L386" s="39">
        <v>361</v>
      </c>
      <c r="M386" s="40">
        <v>327</v>
      </c>
      <c r="N386" s="41">
        <v>384483.76500000001</v>
      </c>
      <c r="O386" s="42">
        <v>409</v>
      </c>
      <c r="P386" s="43">
        <v>359</v>
      </c>
      <c r="Q386" s="38">
        <v>896248.34900000005</v>
      </c>
      <c r="R386" s="39">
        <v>267</v>
      </c>
      <c r="S386" s="40">
        <v>241</v>
      </c>
      <c r="T386" s="41">
        <v>174217.93100000001</v>
      </c>
      <c r="U386" s="42">
        <v>193</v>
      </c>
      <c r="V386" s="43">
        <v>179</v>
      </c>
      <c r="W386" s="38">
        <v>13876</v>
      </c>
      <c r="X386" s="39">
        <v>157</v>
      </c>
      <c r="Y386" s="40">
        <v>115</v>
      </c>
      <c r="Z386" s="41">
        <v>820</v>
      </c>
      <c r="AA386" s="108">
        <v>321</v>
      </c>
      <c r="AB386" s="45">
        <v>0</v>
      </c>
      <c r="AC386" s="37">
        <v>100</v>
      </c>
      <c r="AD386" s="46">
        <v>0</v>
      </c>
    </row>
    <row r="387" spans="1:30" s="3" customFormat="1" ht="18.75" customHeight="1">
      <c r="A387" s="48">
        <v>385</v>
      </c>
      <c r="B387" s="50" t="s">
        <v>3179</v>
      </c>
      <c r="C387" s="51" t="s">
        <v>88</v>
      </c>
      <c r="D387" s="52">
        <v>340</v>
      </c>
      <c r="E387" s="54">
        <v>1515531.112</v>
      </c>
      <c r="F387" s="55">
        <v>362</v>
      </c>
      <c r="G387" s="56">
        <v>319</v>
      </c>
      <c r="H387" s="57">
        <v>1737528.7930000001</v>
      </c>
      <c r="I387" s="58">
        <v>371</v>
      </c>
      <c r="J387" s="59">
        <v>330</v>
      </c>
      <c r="K387" s="54">
        <v>402611.674</v>
      </c>
      <c r="L387" s="55">
        <v>439</v>
      </c>
      <c r="M387" s="56">
        <v>399</v>
      </c>
      <c r="N387" s="57">
        <v>192517.69699999999</v>
      </c>
      <c r="O387" s="58">
        <v>474</v>
      </c>
      <c r="P387" s="59">
        <v>420</v>
      </c>
      <c r="Q387" s="54">
        <v>582223.20400000003</v>
      </c>
      <c r="R387" s="55">
        <v>264</v>
      </c>
      <c r="S387" s="56">
        <v>238</v>
      </c>
      <c r="T387" s="57">
        <v>187068.92499999999</v>
      </c>
      <c r="U387" s="58">
        <v>379</v>
      </c>
      <c r="V387" s="59">
        <v>354</v>
      </c>
      <c r="W387" s="54">
        <v>927</v>
      </c>
      <c r="X387" s="55">
        <v>454</v>
      </c>
      <c r="Y387" s="56">
        <v>400</v>
      </c>
      <c r="Z387" s="57">
        <v>165</v>
      </c>
      <c r="AA387" s="109">
        <v>352</v>
      </c>
      <c r="AB387" s="52">
        <v>0</v>
      </c>
      <c r="AC387" s="60">
        <v>56</v>
      </c>
      <c r="AD387" s="61">
        <v>44</v>
      </c>
    </row>
    <row r="388" spans="1:30" s="3" customFormat="1" ht="18.75" customHeight="1">
      <c r="A388" s="18">
        <v>386</v>
      </c>
      <c r="B388" s="20" t="s">
        <v>3180</v>
      </c>
      <c r="C388" s="21" t="s">
        <v>3058</v>
      </c>
      <c r="D388" s="22">
        <v>341</v>
      </c>
      <c r="E388" s="24">
        <v>1513126.264</v>
      </c>
      <c r="F388" s="25">
        <v>410</v>
      </c>
      <c r="G388" s="26">
        <v>361</v>
      </c>
      <c r="H388" s="27">
        <v>1513126.264</v>
      </c>
      <c r="I388" s="28">
        <v>219</v>
      </c>
      <c r="J388" s="29">
        <v>191</v>
      </c>
      <c r="K388" s="24">
        <v>875362.76100000006</v>
      </c>
      <c r="L388" s="25">
        <v>188</v>
      </c>
      <c r="M388" s="26">
        <v>164</v>
      </c>
      <c r="N388" s="27">
        <v>1092977.304</v>
      </c>
      <c r="O388" s="28">
        <v>313</v>
      </c>
      <c r="P388" s="29">
        <v>269</v>
      </c>
      <c r="Q388" s="24">
        <v>1484873.595</v>
      </c>
      <c r="R388" s="25">
        <v>136</v>
      </c>
      <c r="S388" s="26">
        <v>116</v>
      </c>
      <c r="T388" s="27">
        <v>537343.1</v>
      </c>
      <c r="U388" s="28" t="s">
        <v>3052</v>
      </c>
      <c r="V388" s="29" t="s">
        <v>3052</v>
      </c>
      <c r="W388" s="64" t="s">
        <v>3052</v>
      </c>
      <c r="X388" s="25">
        <v>408</v>
      </c>
      <c r="Y388" s="26">
        <v>354</v>
      </c>
      <c r="Z388" s="27">
        <v>243</v>
      </c>
      <c r="AA388" s="107">
        <v>369</v>
      </c>
      <c r="AB388" s="22">
        <v>0</v>
      </c>
      <c r="AC388" s="30">
        <v>64</v>
      </c>
      <c r="AD388" s="31">
        <v>36</v>
      </c>
    </row>
    <row r="389" spans="1:30" s="3" customFormat="1" ht="18.75" customHeight="1">
      <c r="A389" s="32">
        <v>387</v>
      </c>
      <c r="B389" s="34" t="s">
        <v>3181</v>
      </c>
      <c r="C389" s="35" t="s">
        <v>3054</v>
      </c>
      <c r="D389" s="45">
        <v>46</v>
      </c>
      <c r="E389" s="38">
        <v>1512876.7790000001</v>
      </c>
      <c r="F389" s="39">
        <v>391</v>
      </c>
      <c r="G389" s="40">
        <v>46</v>
      </c>
      <c r="H389" s="41">
        <v>1621952.3189999999</v>
      </c>
      <c r="I389" s="42">
        <v>483</v>
      </c>
      <c r="J389" s="43">
        <v>49</v>
      </c>
      <c r="K389" s="38">
        <v>66052.486000000004</v>
      </c>
      <c r="L389" s="39" t="s">
        <v>3052</v>
      </c>
      <c r="M389" s="40" t="s">
        <v>3052</v>
      </c>
      <c r="N389" s="41">
        <v>-339881.875</v>
      </c>
      <c r="O389" s="42">
        <v>296</v>
      </c>
      <c r="P389" s="43">
        <v>44</v>
      </c>
      <c r="Q389" s="38">
        <v>1595954.388</v>
      </c>
      <c r="R389" s="39">
        <v>449</v>
      </c>
      <c r="S389" s="40">
        <v>31</v>
      </c>
      <c r="T389" s="41">
        <v>-44248.220999999998</v>
      </c>
      <c r="U389" s="42" t="s">
        <v>3052</v>
      </c>
      <c r="V389" s="43" t="s">
        <v>3052</v>
      </c>
      <c r="W389" s="44" t="s">
        <v>3052</v>
      </c>
      <c r="X389" s="39">
        <v>116</v>
      </c>
      <c r="Y389" s="40">
        <v>35</v>
      </c>
      <c r="Z389" s="41">
        <v>1033</v>
      </c>
      <c r="AA389" s="108">
        <v>311</v>
      </c>
      <c r="AB389" s="45">
        <v>51</v>
      </c>
      <c r="AC389" s="37">
        <v>49</v>
      </c>
      <c r="AD389" s="46">
        <v>0</v>
      </c>
    </row>
    <row r="390" spans="1:30" s="3" customFormat="1" ht="18.75" customHeight="1">
      <c r="A390" s="32">
        <v>388</v>
      </c>
      <c r="B390" s="34" t="s">
        <v>2758</v>
      </c>
      <c r="C390" s="35" t="s">
        <v>3054</v>
      </c>
      <c r="D390" s="45">
        <v>47</v>
      </c>
      <c r="E390" s="38">
        <v>1510259.4850000001</v>
      </c>
      <c r="F390" s="39">
        <v>394</v>
      </c>
      <c r="G390" s="40">
        <v>48</v>
      </c>
      <c r="H390" s="41">
        <v>1613182.287</v>
      </c>
      <c r="I390" s="42">
        <v>348</v>
      </c>
      <c r="J390" s="43">
        <v>38</v>
      </c>
      <c r="K390" s="38">
        <v>458262.91100000002</v>
      </c>
      <c r="L390" s="39">
        <v>110</v>
      </c>
      <c r="M390" s="40">
        <v>20</v>
      </c>
      <c r="N390" s="41">
        <v>1809567.415</v>
      </c>
      <c r="O390" s="42">
        <v>202</v>
      </c>
      <c r="P390" s="43">
        <v>33</v>
      </c>
      <c r="Q390" s="38">
        <v>2582883.6770000001</v>
      </c>
      <c r="R390" s="39">
        <v>470</v>
      </c>
      <c r="S390" s="40">
        <v>36</v>
      </c>
      <c r="T390" s="41">
        <v>-289266.13799999998</v>
      </c>
      <c r="U390" s="42">
        <v>422</v>
      </c>
      <c r="V390" s="43">
        <v>30</v>
      </c>
      <c r="W390" s="38">
        <v>7</v>
      </c>
      <c r="X390" s="39">
        <v>283</v>
      </c>
      <c r="Y390" s="40">
        <v>51</v>
      </c>
      <c r="Z390" s="41">
        <v>456</v>
      </c>
      <c r="AA390" s="108">
        <v>382</v>
      </c>
      <c r="AB390" s="45">
        <v>100</v>
      </c>
      <c r="AC390" s="37">
        <v>0</v>
      </c>
      <c r="AD390" s="46">
        <v>0</v>
      </c>
    </row>
    <row r="391" spans="1:30" s="3" customFormat="1" ht="18.75" customHeight="1">
      <c r="A391" s="32">
        <v>389</v>
      </c>
      <c r="B391" s="34" t="s">
        <v>3182</v>
      </c>
      <c r="C391" s="35" t="s">
        <v>1054</v>
      </c>
      <c r="D391" s="45">
        <v>342</v>
      </c>
      <c r="E391" s="38">
        <v>1506428.1140000001</v>
      </c>
      <c r="F391" s="39">
        <v>376</v>
      </c>
      <c r="G391" s="40">
        <v>332</v>
      </c>
      <c r="H391" s="41">
        <v>1688874.638</v>
      </c>
      <c r="I391" s="42">
        <v>269</v>
      </c>
      <c r="J391" s="43">
        <v>238</v>
      </c>
      <c r="K391" s="38">
        <v>673627.86600000004</v>
      </c>
      <c r="L391" s="39">
        <v>452</v>
      </c>
      <c r="M391" s="40">
        <v>411</v>
      </c>
      <c r="N391" s="41">
        <v>142355.08499999999</v>
      </c>
      <c r="O391" s="42">
        <v>249</v>
      </c>
      <c r="P391" s="43">
        <v>212</v>
      </c>
      <c r="Q391" s="38">
        <v>2135426.4380000001</v>
      </c>
      <c r="R391" s="39">
        <v>426</v>
      </c>
      <c r="S391" s="40">
        <v>396</v>
      </c>
      <c r="T391" s="41">
        <v>14890.246999999999</v>
      </c>
      <c r="U391" s="42">
        <v>119</v>
      </c>
      <c r="V391" s="43">
        <v>107</v>
      </c>
      <c r="W391" s="38">
        <v>24847</v>
      </c>
      <c r="X391" s="39">
        <v>296</v>
      </c>
      <c r="Y391" s="40">
        <v>244</v>
      </c>
      <c r="Z391" s="41">
        <v>435</v>
      </c>
      <c r="AA391" s="108">
        <v>321</v>
      </c>
      <c r="AB391" s="45">
        <v>0</v>
      </c>
      <c r="AC391" s="37">
        <v>100</v>
      </c>
      <c r="AD391" s="46">
        <v>0</v>
      </c>
    </row>
    <row r="392" spans="1:30" s="3" customFormat="1" ht="18.75" customHeight="1">
      <c r="A392" s="48">
        <v>390</v>
      </c>
      <c r="B392" s="50" t="s">
        <v>1720</v>
      </c>
      <c r="C392" s="51" t="s">
        <v>1054</v>
      </c>
      <c r="D392" s="52">
        <v>343</v>
      </c>
      <c r="E392" s="54">
        <v>1497281.9450000001</v>
      </c>
      <c r="F392" s="55">
        <v>411</v>
      </c>
      <c r="G392" s="56">
        <v>362</v>
      </c>
      <c r="H392" s="57">
        <v>1497281.9450000001</v>
      </c>
      <c r="I392" s="58">
        <v>463</v>
      </c>
      <c r="J392" s="59">
        <v>417</v>
      </c>
      <c r="K392" s="54">
        <v>152273.36900000001</v>
      </c>
      <c r="L392" s="55">
        <v>326</v>
      </c>
      <c r="M392" s="56">
        <v>293</v>
      </c>
      <c r="N392" s="57">
        <v>465434.83299999998</v>
      </c>
      <c r="O392" s="58">
        <v>236</v>
      </c>
      <c r="P392" s="59">
        <v>201</v>
      </c>
      <c r="Q392" s="54">
        <v>2244260.8870000001</v>
      </c>
      <c r="R392" s="55">
        <v>475</v>
      </c>
      <c r="S392" s="56">
        <v>438</v>
      </c>
      <c r="T392" s="57">
        <v>-409887.12400000001</v>
      </c>
      <c r="U392" s="58">
        <v>353</v>
      </c>
      <c r="V392" s="59">
        <v>330</v>
      </c>
      <c r="W392" s="54">
        <v>1973</v>
      </c>
      <c r="X392" s="55">
        <v>463</v>
      </c>
      <c r="Y392" s="56">
        <v>409</v>
      </c>
      <c r="Z392" s="57">
        <v>150</v>
      </c>
      <c r="AA392" s="109">
        <v>369</v>
      </c>
      <c r="AB392" s="52">
        <v>0</v>
      </c>
      <c r="AC392" s="60">
        <v>100</v>
      </c>
      <c r="AD392" s="61">
        <v>0</v>
      </c>
    </row>
    <row r="393" spans="1:30" s="3" customFormat="1" ht="18.75" customHeight="1">
      <c r="A393" s="18">
        <v>391</v>
      </c>
      <c r="B393" s="20" t="s">
        <v>1204</v>
      </c>
      <c r="C393" s="21" t="s">
        <v>88</v>
      </c>
      <c r="D393" s="63">
        <v>344</v>
      </c>
      <c r="E393" s="24">
        <v>1487773.4790000001</v>
      </c>
      <c r="F393" s="25">
        <v>317</v>
      </c>
      <c r="G393" s="26">
        <v>280</v>
      </c>
      <c r="H393" s="27">
        <v>2001226.12</v>
      </c>
      <c r="I393" s="28">
        <v>420</v>
      </c>
      <c r="J393" s="29">
        <v>375</v>
      </c>
      <c r="K393" s="24">
        <v>273129.17499999999</v>
      </c>
      <c r="L393" s="25">
        <v>321</v>
      </c>
      <c r="M393" s="26">
        <v>288</v>
      </c>
      <c r="N393" s="27">
        <v>476078.53600000002</v>
      </c>
      <c r="O393" s="28">
        <v>459</v>
      </c>
      <c r="P393" s="29">
        <v>406</v>
      </c>
      <c r="Q393" s="24">
        <v>688733.89199999999</v>
      </c>
      <c r="R393" s="25">
        <v>270</v>
      </c>
      <c r="S393" s="26">
        <v>244</v>
      </c>
      <c r="T393" s="27">
        <v>165706.53200000001</v>
      </c>
      <c r="U393" s="28">
        <v>346</v>
      </c>
      <c r="V393" s="29">
        <v>323</v>
      </c>
      <c r="W393" s="24">
        <v>2226</v>
      </c>
      <c r="X393" s="25">
        <v>456</v>
      </c>
      <c r="Y393" s="26">
        <v>402</v>
      </c>
      <c r="Z393" s="27">
        <v>163</v>
      </c>
      <c r="AA393" s="107">
        <v>351</v>
      </c>
      <c r="AB393" s="22">
        <v>0</v>
      </c>
      <c r="AC393" s="30">
        <v>100</v>
      </c>
      <c r="AD393" s="31">
        <v>0</v>
      </c>
    </row>
    <row r="394" spans="1:30" s="3" customFormat="1" ht="18.75" customHeight="1">
      <c r="A394" s="32">
        <v>392</v>
      </c>
      <c r="B394" s="34" t="s">
        <v>462</v>
      </c>
      <c r="C394" s="35" t="s">
        <v>88</v>
      </c>
      <c r="D394" s="45">
        <v>345</v>
      </c>
      <c r="E394" s="38">
        <v>1475987.834</v>
      </c>
      <c r="F394" s="39">
        <v>415</v>
      </c>
      <c r="G394" s="40">
        <v>366</v>
      </c>
      <c r="H394" s="41">
        <v>1477552.9680000001</v>
      </c>
      <c r="I394" s="42">
        <v>446</v>
      </c>
      <c r="J394" s="43">
        <v>400</v>
      </c>
      <c r="K394" s="38">
        <v>203687.981</v>
      </c>
      <c r="L394" s="39">
        <v>417</v>
      </c>
      <c r="M394" s="40">
        <v>377</v>
      </c>
      <c r="N394" s="41">
        <v>242069.11499999999</v>
      </c>
      <c r="O394" s="42">
        <v>430</v>
      </c>
      <c r="P394" s="43">
        <v>380</v>
      </c>
      <c r="Q394" s="38">
        <v>781514.39300000004</v>
      </c>
      <c r="R394" s="39">
        <v>441</v>
      </c>
      <c r="S394" s="40">
        <v>411</v>
      </c>
      <c r="T394" s="41">
        <v>2244.9630000000002</v>
      </c>
      <c r="U394" s="42">
        <v>236</v>
      </c>
      <c r="V394" s="43">
        <v>221</v>
      </c>
      <c r="W394" s="38">
        <v>8734</v>
      </c>
      <c r="X394" s="39">
        <v>424</v>
      </c>
      <c r="Y394" s="40">
        <v>370</v>
      </c>
      <c r="Z394" s="41">
        <v>216</v>
      </c>
      <c r="AA394" s="108">
        <v>311</v>
      </c>
      <c r="AB394" s="45">
        <v>0</v>
      </c>
      <c r="AC394" s="37">
        <v>100</v>
      </c>
      <c r="AD394" s="46">
        <v>0</v>
      </c>
    </row>
    <row r="395" spans="1:30" s="3" customFormat="1" ht="18.75" customHeight="1">
      <c r="A395" s="137">
        <v>393</v>
      </c>
      <c r="B395" s="139" t="s">
        <v>1920</v>
      </c>
      <c r="C395" s="140" t="s">
        <v>3056</v>
      </c>
      <c r="D395" s="141">
        <v>346</v>
      </c>
      <c r="E395" s="143">
        <v>1473011.5020000001</v>
      </c>
      <c r="F395" s="144">
        <v>388</v>
      </c>
      <c r="G395" s="145">
        <v>343</v>
      </c>
      <c r="H395" s="146">
        <v>1631682.814</v>
      </c>
      <c r="I395" s="147">
        <v>460</v>
      </c>
      <c r="J395" s="148">
        <v>414</v>
      </c>
      <c r="K395" s="143">
        <v>158930.90700000001</v>
      </c>
      <c r="L395" s="144">
        <v>427</v>
      </c>
      <c r="M395" s="145">
        <v>387</v>
      </c>
      <c r="N395" s="146">
        <v>217731.098</v>
      </c>
      <c r="O395" s="147">
        <v>369</v>
      </c>
      <c r="P395" s="148">
        <v>323</v>
      </c>
      <c r="Q395" s="143">
        <v>1154207.7450000001</v>
      </c>
      <c r="R395" s="144">
        <v>459</v>
      </c>
      <c r="S395" s="145">
        <v>427</v>
      </c>
      <c r="T395" s="146">
        <v>-107344.117</v>
      </c>
      <c r="U395" s="147">
        <v>371</v>
      </c>
      <c r="V395" s="148">
        <v>346</v>
      </c>
      <c r="W395" s="143">
        <v>1037</v>
      </c>
      <c r="X395" s="144">
        <v>367</v>
      </c>
      <c r="Y395" s="145">
        <v>314</v>
      </c>
      <c r="Z395" s="146">
        <v>311</v>
      </c>
      <c r="AA395" s="149">
        <v>352</v>
      </c>
      <c r="AB395" s="141">
        <v>0</v>
      </c>
      <c r="AC395" s="150">
        <v>50</v>
      </c>
      <c r="AD395" s="151">
        <v>50</v>
      </c>
    </row>
    <row r="396" spans="1:30" s="3" customFormat="1" ht="18.75" customHeight="1">
      <c r="A396" s="32">
        <v>394</v>
      </c>
      <c r="B396" s="34" t="s">
        <v>3183</v>
      </c>
      <c r="C396" s="35" t="s">
        <v>3098</v>
      </c>
      <c r="D396" s="36">
        <v>347</v>
      </c>
      <c r="E396" s="38">
        <v>1470056.2</v>
      </c>
      <c r="F396" s="39">
        <v>413</v>
      </c>
      <c r="G396" s="40">
        <v>364</v>
      </c>
      <c r="H396" s="41">
        <v>1486194.932</v>
      </c>
      <c r="I396" s="42" t="s">
        <v>3052</v>
      </c>
      <c r="J396" s="43" t="s">
        <v>3052</v>
      </c>
      <c r="K396" s="38">
        <v>-20659.102999999999</v>
      </c>
      <c r="L396" s="39">
        <v>414</v>
      </c>
      <c r="M396" s="40">
        <v>374</v>
      </c>
      <c r="N396" s="41">
        <v>255452.61600000001</v>
      </c>
      <c r="O396" s="42">
        <v>265</v>
      </c>
      <c r="P396" s="43">
        <v>224</v>
      </c>
      <c r="Q396" s="38">
        <v>1943405.56</v>
      </c>
      <c r="R396" s="39">
        <v>379</v>
      </c>
      <c r="S396" s="40">
        <v>350</v>
      </c>
      <c r="T396" s="41">
        <v>56146.252999999997</v>
      </c>
      <c r="U396" s="42">
        <v>130</v>
      </c>
      <c r="V396" s="43">
        <v>117</v>
      </c>
      <c r="W396" s="38">
        <v>23063</v>
      </c>
      <c r="X396" s="39">
        <v>407</v>
      </c>
      <c r="Y396" s="40">
        <v>353</v>
      </c>
      <c r="Z396" s="41">
        <v>245</v>
      </c>
      <c r="AA396" s="108">
        <v>383</v>
      </c>
      <c r="AB396" s="45">
        <v>0</v>
      </c>
      <c r="AC396" s="37">
        <v>100</v>
      </c>
      <c r="AD396" s="46">
        <v>0</v>
      </c>
    </row>
    <row r="397" spans="1:30" s="3" customFormat="1" ht="18.75" customHeight="1">
      <c r="A397" s="48">
        <v>395</v>
      </c>
      <c r="B397" s="70" t="s">
        <v>3052</v>
      </c>
      <c r="C397" s="51" t="s">
        <v>829</v>
      </c>
      <c r="D397" s="52">
        <v>348</v>
      </c>
      <c r="E397" s="65" t="s">
        <v>3052</v>
      </c>
      <c r="F397" s="55">
        <v>418</v>
      </c>
      <c r="G397" s="56">
        <v>369</v>
      </c>
      <c r="H397" s="66" t="s">
        <v>3052</v>
      </c>
      <c r="I397" s="58">
        <v>428</v>
      </c>
      <c r="J397" s="59">
        <v>382</v>
      </c>
      <c r="K397" s="65" t="s">
        <v>3052</v>
      </c>
      <c r="L397" s="55">
        <v>420</v>
      </c>
      <c r="M397" s="56">
        <v>380</v>
      </c>
      <c r="N397" s="66" t="s">
        <v>3052</v>
      </c>
      <c r="O397" s="58">
        <v>467</v>
      </c>
      <c r="P397" s="59">
        <v>413</v>
      </c>
      <c r="Q397" s="65" t="s">
        <v>3052</v>
      </c>
      <c r="R397" s="55">
        <v>417</v>
      </c>
      <c r="S397" s="56">
        <v>387</v>
      </c>
      <c r="T397" s="66" t="s">
        <v>3052</v>
      </c>
      <c r="U397" s="58">
        <v>172</v>
      </c>
      <c r="V397" s="59">
        <v>158</v>
      </c>
      <c r="W397" s="65" t="s">
        <v>3052</v>
      </c>
      <c r="X397" s="55">
        <v>142</v>
      </c>
      <c r="Y397" s="56">
        <v>103</v>
      </c>
      <c r="Z397" s="66" t="s">
        <v>3052</v>
      </c>
      <c r="AA397" s="109">
        <v>311</v>
      </c>
      <c r="AB397" s="52">
        <v>0</v>
      </c>
      <c r="AC397" s="60">
        <v>100</v>
      </c>
      <c r="AD397" s="61">
        <v>0</v>
      </c>
    </row>
    <row r="398" spans="1:30" s="3" customFormat="1" ht="18.75" customHeight="1">
      <c r="A398" s="18">
        <v>396</v>
      </c>
      <c r="B398" s="20" t="s">
        <v>307</v>
      </c>
      <c r="C398" s="21" t="s">
        <v>88</v>
      </c>
      <c r="D398" s="22">
        <v>349</v>
      </c>
      <c r="E398" s="24">
        <v>1447896.524</v>
      </c>
      <c r="F398" s="25">
        <v>381</v>
      </c>
      <c r="G398" s="26">
        <v>336</v>
      </c>
      <c r="H398" s="27">
        <v>1652981.0179999999</v>
      </c>
      <c r="I398" s="28">
        <v>334</v>
      </c>
      <c r="J398" s="29">
        <v>300</v>
      </c>
      <c r="K398" s="24">
        <v>494566.72399999999</v>
      </c>
      <c r="L398" s="25">
        <v>400</v>
      </c>
      <c r="M398" s="26">
        <v>362</v>
      </c>
      <c r="N398" s="27">
        <v>298692.57900000003</v>
      </c>
      <c r="O398" s="28">
        <v>414</v>
      </c>
      <c r="P398" s="29">
        <v>364</v>
      </c>
      <c r="Q398" s="24">
        <v>881607.98100000003</v>
      </c>
      <c r="R398" s="25">
        <v>257</v>
      </c>
      <c r="S398" s="26">
        <v>232</v>
      </c>
      <c r="T398" s="27">
        <v>197638.78899999999</v>
      </c>
      <c r="U398" s="28">
        <v>408</v>
      </c>
      <c r="V398" s="29">
        <v>381</v>
      </c>
      <c r="W398" s="24">
        <v>126</v>
      </c>
      <c r="X398" s="25">
        <v>372</v>
      </c>
      <c r="Y398" s="26">
        <v>319</v>
      </c>
      <c r="Z398" s="27">
        <v>307</v>
      </c>
      <c r="AA398" s="107">
        <v>352</v>
      </c>
      <c r="AB398" s="22">
        <v>0</v>
      </c>
      <c r="AC398" s="30">
        <v>49</v>
      </c>
      <c r="AD398" s="31">
        <v>51</v>
      </c>
    </row>
    <row r="399" spans="1:30" s="3" customFormat="1" ht="18.75" customHeight="1">
      <c r="A399" s="32">
        <v>397</v>
      </c>
      <c r="B399" s="34" t="s">
        <v>449</v>
      </c>
      <c r="C399" s="35" t="s">
        <v>3056</v>
      </c>
      <c r="D399" s="45">
        <v>350</v>
      </c>
      <c r="E399" s="38">
        <v>1445766.0290000001</v>
      </c>
      <c r="F399" s="39">
        <v>419</v>
      </c>
      <c r="G399" s="40">
        <v>370</v>
      </c>
      <c r="H399" s="41">
        <v>1445766.0290000001</v>
      </c>
      <c r="I399" s="42">
        <v>366</v>
      </c>
      <c r="J399" s="43">
        <v>326</v>
      </c>
      <c r="K399" s="38">
        <v>408811.73800000001</v>
      </c>
      <c r="L399" s="39">
        <v>176</v>
      </c>
      <c r="M399" s="40">
        <v>153</v>
      </c>
      <c r="N399" s="41">
        <v>1188073.648</v>
      </c>
      <c r="O399" s="42">
        <v>244</v>
      </c>
      <c r="P399" s="43">
        <v>207</v>
      </c>
      <c r="Q399" s="38">
        <v>2206082.6630000002</v>
      </c>
      <c r="R399" s="39">
        <v>465</v>
      </c>
      <c r="S399" s="40">
        <v>430</v>
      </c>
      <c r="T399" s="41">
        <v>-173685.81599999999</v>
      </c>
      <c r="U399" s="42" t="s">
        <v>3052</v>
      </c>
      <c r="V399" s="43" t="s">
        <v>3052</v>
      </c>
      <c r="W399" s="44" t="s">
        <v>3052</v>
      </c>
      <c r="X399" s="39">
        <v>428</v>
      </c>
      <c r="Y399" s="40">
        <v>374</v>
      </c>
      <c r="Z399" s="41">
        <v>212</v>
      </c>
      <c r="AA399" s="108">
        <v>369</v>
      </c>
      <c r="AB399" s="45">
        <v>0</v>
      </c>
      <c r="AC399" s="37">
        <v>0</v>
      </c>
      <c r="AD399" s="46">
        <v>100</v>
      </c>
    </row>
    <row r="400" spans="1:30" s="3" customFormat="1" ht="18.75" customHeight="1">
      <c r="A400" s="137">
        <v>398</v>
      </c>
      <c r="B400" s="139" t="s">
        <v>1982</v>
      </c>
      <c r="C400" s="140" t="s">
        <v>3056</v>
      </c>
      <c r="D400" s="141">
        <v>351</v>
      </c>
      <c r="E400" s="143">
        <v>1440705.9779999999</v>
      </c>
      <c r="F400" s="144">
        <v>375</v>
      </c>
      <c r="G400" s="145">
        <v>331</v>
      </c>
      <c r="H400" s="146">
        <v>1692207.3459999999</v>
      </c>
      <c r="I400" s="147">
        <v>452</v>
      </c>
      <c r="J400" s="148">
        <v>406</v>
      </c>
      <c r="K400" s="143">
        <v>182351.18100000001</v>
      </c>
      <c r="L400" s="144">
        <v>377</v>
      </c>
      <c r="M400" s="145">
        <v>342</v>
      </c>
      <c r="N400" s="146">
        <v>350277.902</v>
      </c>
      <c r="O400" s="147">
        <v>431</v>
      </c>
      <c r="P400" s="148">
        <v>381</v>
      </c>
      <c r="Q400" s="143">
        <v>777274.68599999999</v>
      </c>
      <c r="R400" s="144">
        <v>238</v>
      </c>
      <c r="S400" s="145">
        <v>214</v>
      </c>
      <c r="T400" s="146">
        <v>234553.867</v>
      </c>
      <c r="U400" s="147">
        <v>96</v>
      </c>
      <c r="V400" s="148">
        <v>85</v>
      </c>
      <c r="W400" s="143">
        <v>29554</v>
      </c>
      <c r="X400" s="144">
        <v>316</v>
      </c>
      <c r="Y400" s="145">
        <v>264</v>
      </c>
      <c r="Z400" s="146">
        <v>400</v>
      </c>
      <c r="AA400" s="149">
        <v>322</v>
      </c>
      <c r="AB400" s="141">
        <v>0</v>
      </c>
      <c r="AC400" s="150">
        <v>100</v>
      </c>
      <c r="AD400" s="151">
        <v>0</v>
      </c>
    </row>
    <row r="401" spans="1:30" s="3" customFormat="1" ht="18.75" customHeight="1">
      <c r="A401" s="32">
        <v>399</v>
      </c>
      <c r="B401" s="34" t="s">
        <v>1309</v>
      </c>
      <c r="C401" s="35" t="s">
        <v>2657</v>
      </c>
      <c r="D401" s="45">
        <v>352</v>
      </c>
      <c r="E401" s="38">
        <v>1436047.825</v>
      </c>
      <c r="F401" s="39">
        <v>240</v>
      </c>
      <c r="G401" s="40">
        <v>212</v>
      </c>
      <c r="H401" s="41">
        <v>2702226.5580000002</v>
      </c>
      <c r="I401" s="42">
        <v>159</v>
      </c>
      <c r="J401" s="43">
        <v>133</v>
      </c>
      <c r="K401" s="38">
        <v>1241160.798</v>
      </c>
      <c r="L401" s="39">
        <v>241</v>
      </c>
      <c r="M401" s="40">
        <v>213</v>
      </c>
      <c r="N401" s="41">
        <v>814587.70499999996</v>
      </c>
      <c r="O401" s="42">
        <v>147</v>
      </c>
      <c r="P401" s="43">
        <v>121</v>
      </c>
      <c r="Q401" s="38">
        <v>3510772.0529999998</v>
      </c>
      <c r="R401" s="39">
        <v>74</v>
      </c>
      <c r="S401" s="40">
        <v>55</v>
      </c>
      <c r="T401" s="41">
        <v>1011707.7070000001</v>
      </c>
      <c r="U401" s="42" t="s">
        <v>3052</v>
      </c>
      <c r="V401" s="43" t="s">
        <v>3052</v>
      </c>
      <c r="W401" s="44" t="s">
        <v>3052</v>
      </c>
      <c r="X401" s="39">
        <v>389</v>
      </c>
      <c r="Y401" s="40">
        <v>335</v>
      </c>
      <c r="Z401" s="41">
        <v>281</v>
      </c>
      <c r="AA401" s="108">
        <v>400</v>
      </c>
      <c r="AB401" s="45">
        <v>0</v>
      </c>
      <c r="AC401" s="37">
        <v>100</v>
      </c>
      <c r="AD401" s="46">
        <v>0</v>
      </c>
    </row>
    <row r="402" spans="1:30" s="3" customFormat="1" ht="18.75" customHeight="1">
      <c r="A402" s="48">
        <v>400</v>
      </c>
      <c r="B402" s="50" t="s">
        <v>1206</v>
      </c>
      <c r="C402" s="51" t="s">
        <v>3092</v>
      </c>
      <c r="D402" s="52">
        <v>353</v>
      </c>
      <c r="E402" s="54">
        <v>1425231.466</v>
      </c>
      <c r="F402" s="55">
        <v>424</v>
      </c>
      <c r="G402" s="56">
        <v>374</v>
      </c>
      <c r="H402" s="57">
        <v>1425231.466</v>
      </c>
      <c r="I402" s="58">
        <v>443</v>
      </c>
      <c r="J402" s="59">
        <v>397</v>
      </c>
      <c r="K402" s="54">
        <v>214017.07199999999</v>
      </c>
      <c r="L402" s="55">
        <v>463</v>
      </c>
      <c r="M402" s="56">
        <v>420</v>
      </c>
      <c r="N402" s="57">
        <v>103378.048</v>
      </c>
      <c r="O402" s="58">
        <v>486</v>
      </c>
      <c r="P402" s="59">
        <v>431</v>
      </c>
      <c r="Q402" s="54">
        <v>495431.658</v>
      </c>
      <c r="R402" s="55">
        <v>355</v>
      </c>
      <c r="S402" s="56">
        <v>326</v>
      </c>
      <c r="T402" s="57">
        <v>79127.183999999994</v>
      </c>
      <c r="U402" s="58" t="s">
        <v>3052</v>
      </c>
      <c r="V402" s="59" t="s">
        <v>3052</v>
      </c>
      <c r="W402" s="65" t="s">
        <v>3052</v>
      </c>
      <c r="X402" s="55">
        <v>445</v>
      </c>
      <c r="Y402" s="56">
        <v>391</v>
      </c>
      <c r="Z402" s="57">
        <v>178</v>
      </c>
      <c r="AA402" s="109">
        <v>311</v>
      </c>
      <c r="AB402" s="52">
        <v>0</v>
      </c>
      <c r="AC402" s="60">
        <v>100</v>
      </c>
      <c r="AD402" s="61">
        <v>0</v>
      </c>
    </row>
    <row r="403" spans="1:30" s="3" customFormat="1" ht="18.75" customHeight="1">
      <c r="A403" s="167">
        <v>401</v>
      </c>
      <c r="B403" s="169" t="s">
        <v>760</v>
      </c>
      <c r="C403" s="170" t="s">
        <v>3056</v>
      </c>
      <c r="D403" s="171">
        <v>354</v>
      </c>
      <c r="E403" s="173">
        <v>1420858.1780000001</v>
      </c>
      <c r="F403" s="174">
        <v>420</v>
      </c>
      <c r="G403" s="175">
        <v>371</v>
      </c>
      <c r="H403" s="176">
        <v>1442413.906</v>
      </c>
      <c r="I403" s="177">
        <v>373</v>
      </c>
      <c r="J403" s="178">
        <v>332</v>
      </c>
      <c r="K403" s="173">
        <v>400589.935</v>
      </c>
      <c r="L403" s="174">
        <v>444</v>
      </c>
      <c r="M403" s="175">
        <v>403</v>
      </c>
      <c r="N403" s="176">
        <v>173803.40299999999</v>
      </c>
      <c r="O403" s="177">
        <v>484</v>
      </c>
      <c r="P403" s="178">
        <v>429</v>
      </c>
      <c r="Q403" s="173">
        <v>511333.92300000001</v>
      </c>
      <c r="R403" s="174">
        <v>385</v>
      </c>
      <c r="S403" s="175">
        <v>356</v>
      </c>
      <c r="T403" s="176">
        <v>54351.161999999997</v>
      </c>
      <c r="U403" s="177">
        <v>268</v>
      </c>
      <c r="V403" s="178">
        <v>250</v>
      </c>
      <c r="W403" s="173">
        <v>5680</v>
      </c>
      <c r="X403" s="174">
        <v>149</v>
      </c>
      <c r="Y403" s="175">
        <v>109</v>
      </c>
      <c r="Z403" s="176">
        <v>862</v>
      </c>
      <c r="AA403" s="179">
        <v>321</v>
      </c>
      <c r="AB403" s="171">
        <v>0</v>
      </c>
      <c r="AC403" s="180">
        <v>100</v>
      </c>
      <c r="AD403" s="181">
        <v>0</v>
      </c>
    </row>
    <row r="404" spans="1:30" s="3" customFormat="1" ht="18.75" customHeight="1">
      <c r="A404" s="32">
        <v>402</v>
      </c>
      <c r="B404" s="34" t="s">
        <v>629</v>
      </c>
      <c r="C404" s="35" t="s">
        <v>3054</v>
      </c>
      <c r="D404" s="45">
        <v>48</v>
      </c>
      <c r="E404" s="38">
        <v>1419943.5830000001</v>
      </c>
      <c r="F404" s="39">
        <v>427</v>
      </c>
      <c r="G404" s="40">
        <v>51</v>
      </c>
      <c r="H404" s="41">
        <v>1419943.5830000001</v>
      </c>
      <c r="I404" s="42">
        <v>417</v>
      </c>
      <c r="J404" s="43">
        <v>45</v>
      </c>
      <c r="K404" s="38">
        <v>281308.92300000001</v>
      </c>
      <c r="L404" s="39">
        <v>15</v>
      </c>
      <c r="M404" s="40">
        <v>9</v>
      </c>
      <c r="N404" s="41">
        <v>8072821.2680000002</v>
      </c>
      <c r="O404" s="42">
        <v>38</v>
      </c>
      <c r="P404" s="43">
        <v>11</v>
      </c>
      <c r="Q404" s="38">
        <v>8743874.0950000007</v>
      </c>
      <c r="R404" s="39">
        <v>487</v>
      </c>
      <c r="S404" s="40">
        <v>43</v>
      </c>
      <c r="T404" s="41">
        <v>-1016101.4129999999</v>
      </c>
      <c r="U404" s="42">
        <v>240</v>
      </c>
      <c r="V404" s="43">
        <v>16</v>
      </c>
      <c r="W404" s="38">
        <v>8368</v>
      </c>
      <c r="X404" s="39">
        <v>99</v>
      </c>
      <c r="Y404" s="40">
        <v>34</v>
      </c>
      <c r="Z404" s="41">
        <v>1180</v>
      </c>
      <c r="AA404" s="108">
        <v>355</v>
      </c>
      <c r="AB404" s="45">
        <v>100</v>
      </c>
      <c r="AC404" s="37">
        <v>0</v>
      </c>
      <c r="AD404" s="46">
        <v>0</v>
      </c>
    </row>
    <row r="405" spans="1:30" s="3" customFormat="1" ht="18.75" customHeight="1">
      <c r="A405" s="32">
        <v>403</v>
      </c>
      <c r="B405" s="34" t="s">
        <v>3184</v>
      </c>
      <c r="C405" s="35" t="s">
        <v>3054</v>
      </c>
      <c r="D405" s="45">
        <v>49</v>
      </c>
      <c r="E405" s="38">
        <v>1419350.3130000001</v>
      </c>
      <c r="F405" s="39">
        <v>428</v>
      </c>
      <c r="G405" s="40">
        <v>52</v>
      </c>
      <c r="H405" s="41">
        <v>1419350.3130000001</v>
      </c>
      <c r="I405" s="42">
        <v>352</v>
      </c>
      <c r="J405" s="43">
        <v>40</v>
      </c>
      <c r="K405" s="38">
        <v>447951.31599999999</v>
      </c>
      <c r="L405" s="39">
        <v>375</v>
      </c>
      <c r="M405" s="40">
        <v>35</v>
      </c>
      <c r="N405" s="41">
        <v>354880.74300000002</v>
      </c>
      <c r="O405" s="42">
        <v>481</v>
      </c>
      <c r="P405" s="43">
        <v>55</v>
      </c>
      <c r="Q405" s="38">
        <v>548369.65399999998</v>
      </c>
      <c r="R405" s="39">
        <v>256</v>
      </c>
      <c r="S405" s="40">
        <v>25</v>
      </c>
      <c r="T405" s="41">
        <v>198213.93599999999</v>
      </c>
      <c r="U405" s="42" t="s">
        <v>3052</v>
      </c>
      <c r="V405" s="43" t="s">
        <v>3052</v>
      </c>
      <c r="W405" s="44" t="s">
        <v>3052</v>
      </c>
      <c r="X405" s="39">
        <v>265</v>
      </c>
      <c r="Y405" s="40">
        <v>50</v>
      </c>
      <c r="Z405" s="41">
        <v>492</v>
      </c>
      <c r="AA405" s="108">
        <v>371</v>
      </c>
      <c r="AB405" s="45">
        <v>100</v>
      </c>
      <c r="AC405" s="37">
        <v>0</v>
      </c>
      <c r="AD405" s="46">
        <v>0</v>
      </c>
    </row>
    <row r="406" spans="1:30" s="3" customFormat="1" ht="18.75" customHeight="1">
      <c r="A406" s="137">
        <v>404</v>
      </c>
      <c r="B406" s="139" t="s">
        <v>3185</v>
      </c>
      <c r="C406" s="140" t="s">
        <v>3056</v>
      </c>
      <c r="D406" s="141">
        <v>355</v>
      </c>
      <c r="E406" s="143">
        <v>1405581.3640000001</v>
      </c>
      <c r="F406" s="144">
        <v>421</v>
      </c>
      <c r="G406" s="145">
        <v>372</v>
      </c>
      <c r="H406" s="146">
        <v>1441852.014</v>
      </c>
      <c r="I406" s="147">
        <v>310</v>
      </c>
      <c r="J406" s="148">
        <v>277</v>
      </c>
      <c r="K406" s="143">
        <v>547273.21900000004</v>
      </c>
      <c r="L406" s="144">
        <v>398</v>
      </c>
      <c r="M406" s="145">
        <v>360</v>
      </c>
      <c r="N406" s="146">
        <v>301104.929</v>
      </c>
      <c r="O406" s="147">
        <v>436</v>
      </c>
      <c r="P406" s="148">
        <v>384</v>
      </c>
      <c r="Q406" s="143">
        <v>761283.48400000005</v>
      </c>
      <c r="R406" s="144">
        <v>263</v>
      </c>
      <c r="S406" s="145">
        <v>237</v>
      </c>
      <c r="T406" s="146">
        <v>187503.02</v>
      </c>
      <c r="U406" s="147">
        <v>348</v>
      </c>
      <c r="V406" s="148">
        <v>325</v>
      </c>
      <c r="W406" s="143">
        <v>2178</v>
      </c>
      <c r="X406" s="144">
        <v>295</v>
      </c>
      <c r="Y406" s="145">
        <v>243</v>
      </c>
      <c r="Z406" s="146">
        <v>437</v>
      </c>
      <c r="AA406" s="149">
        <v>332</v>
      </c>
      <c r="AB406" s="141">
        <v>0</v>
      </c>
      <c r="AC406" s="150">
        <v>100</v>
      </c>
      <c r="AD406" s="151">
        <v>0</v>
      </c>
    </row>
    <row r="407" spans="1:30" s="3" customFormat="1" ht="18.75" customHeight="1">
      <c r="A407" s="152">
        <v>405</v>
      </c>
      <c r="B407" s="154" t="s">
        <v>3186</v>
      </c>
      <c r="C407" s="155" t="s">
        <v>3056</v>
      </c>
      <c r="D407" s="156">
        <v>356</v>
      </c>
      <c r="E407" s="158">
        <v>1403762.149</v>
      </c>
      <c r="F407" s="159">
        <v>414</v>
      </c>
      <c r="G407" s="160">
        <v>365</v>
      </c>
      <c r="H407" s="161">
        <v>1485185.916</v>
      </c>
      <c r="I407" s="162">
        <v>343</v>
      </c>
      <c r="J407" s="163">
        <v>308</v>
      </c>
      <c r="K407" s="158">
        <v>475374.24900000001</v>
      </c>
      <c r="L407" s="159">
        <v>396</v>
      </c>
      <c r="M407" s="160">
        <v>358</v>
      </c>
      <c r="N407" s="161">
        <v>306685.80900000001</v>
      </c>
      <c r="O407" s="162">
        <v>445</v>
      </c>
      <c r="P407" s="163">
        <v>393</v>
      </c>
      <c r="Q407" s="158">
        <v>729219.995</v>
      </c>
      <c r="R407" s="159">
        <v>345</v>
      </c>
      <c r="S407" s="160">
        <v>316</v>
      </c>
      <c r="T407" s="161">
        <v>89319.596000000005</v>
      </c>
      <c r="U407" s="162">
        <v>364</v>
      </c>
      <c r="V407" s="163">
        <v>339</v>
      </c>
      <c r="W407" s="158">
        <v>1291</v>
      </c>
      <c r="X407" s="159">
        <v>418</v>
      </c>
      <c r="Y407" s="160">
        <v>364</v>
      </c>
      <c r="Z407" s="161">
        <v>225</v>
      </c>
      <c r="AA407" s="164">
        <v>384</v>
      </c>
      <c r="AB407" s="156">
        <v>0</v>
      </c>
      <c r="AC407" s="165">
        <v>20</v>
      </c>
      <c r="AD407" s="166">
        <v>80</v>
      </c>
    </row>
    <row r="408" spans="1:30" s="3" customFormat="1" ht="18.75" customHeight="1">
      <c r="A408" s="167">
        <v>406</v>
      </c>
      <c r="B408" s="169" t="s">
        <v>2626</v>
      </c>
      <c r="C408" s="170" t="s">
        <v>3056</v>
      </c>
      <c r="D408" s="171">
        <v>357</v>
      </c>
      <c r="E408" s="173">
        <v>1394404.4580000001</v>
      </c>
      <c r="F408" s="174">
        <v>309</v>
      </c>
      <c r="G408" s="175">
        <v>272</v>
      </c>
      <c r="H408" s="176">
        <v>2031479.763</v>
      </c>
      <c r="I408" s="177">
        <v>278</v>
      </c>
      <c r="J408" s="178">
        <v>246</v>
      </c>
      <c r="K408" s="173">
        <v>641794.66299999994</v>
      </c>
      <c r="L408" s="174">
        <v>425</v>
      </c>
      <c r="M408" s="175">
        <v>385</v>
      </c>
      <c r="N408" s="176">
        <v>219537.72200000001</v>
      </c>
      <c r="O408" s="177">
        <v>312</v>
      </c>
      <c r="P408" s="178">
        <v>268</v>
      </c>
      <c r="Q408" s="173">
        <v>1495604.2579999999</v>
      </c>
      <c r="R408" s="174">
        <v>447</v>
      </c>
      <c r="S408" s="175">
        <v>417</v>
      </c>
      <c r="T408" s="176">
        <v>-24822.809000000001</v>
      </c>
      <c r="U408" s="177">
        <v>250</v>
      </c>
      <c r="V408" s="178">
        <v>234</v>
      </c>
      <c r="W408" s="173">
        <v>7108</v>
      </c>
      <c r="X408" s="174">
        <v>300</v>
      </c>
      <c r="Y408" s="175">
        <v>248</v>
      </c>
      <c r="Z408" s="176">
        <v>425</v>
      </c>
      <c r="AA408" s="179">
        <v>383</v>
      </c>
      <c r="AB408" s="171">
        <v>0</v>
      </c>
      <c r="AC408" s="180">
        <v>100</v>
      </c>
      <c r="AD408" s="181">
        <v>0</v>
      </c>
    </row>
    <row r="409" spans="1:30" s="3" customFormat="1" ht="18.75" customHeight="1">
      <c r="A409" s="32">
        <v>407</v>
      </c>
      <c r="B409" s="34" t="s">
        <v>1719</v>
      </c>
      <c r="C409" s="35" t="s">
        <v>88</v>
      </c>
      <c r="D409" s="36">
        <v>358</v>
      </c>
      <c r="E409" s="38">
        <v>1388381.74</v>
      </c>
      <c r="F409" s="39">
        <v>433</v>
      </c>
      <c r="G409" s="40">
        <v>381</v>
      </c>
      <c r="H409" s="41">
        <v>1407854.9350000001</v>
      </c>
      <c r="I409" s="42">
        <v>427</v>
      </c>
      <c r="J409" s="43">
        <v>381</v>
      </c>
      <c r="K409" s="38">
        <v>253381.50399999999</v>
      </c>
      <c r="L409" s="39">
        <v>480</v>
      </c>
      <c r="M409" s="40">
        <v>437</v>
      </c>
      <c r="N409" s="41">
        <v>14332.334999999999</v>
      </c>
      <c r="O409" s="42">
        <v>499</v>
      </c>
      <c r="P409" s="43">
        <v>444</v>
      </c>
      <c r="Q409" s="38">
        <v>295932.21100000001</v>
      </c>
      <c r="R409" s="39">
        <v>443</v>
      </c>
      <c r="S409" s="40">
        <v>413</v>
      </c>
      <c r="T409" s="41">
        <v>1968.9259999999999</v>
      </c>
      <c r="U409" s="42" t="s">
        <v>3052</v>
      </c>
      <c r="V409" s="43" t="s">
        <v>3052</v>
      </c>
      <c r="W409" s="44" t="s">
        <v>3052</v>
      </c>
      <c r="X409" s="39">
        <v>490</v>
      </c>
      <c r="Y409" s="40">
        <v>435</v>
      </c>
      <c r="Z409" s="41">
        <v>85</v>
      </c>
      <c r="AA409" s="108">
        <v>312</v>
      </c>
      <c r="AB409" s="45">
        <v>0</v>
      </c>
      <c r="AC409" s="37">
        <v>100</v>
      </c>
      <c r="AD409" s="46">
        <v>0</v>
      </c>
    </row>
    <row r="410" spans="1:30" s="3" customFormat="1" ht="18.75" customHeight="1">
      <c r="A410" s="32">
        <v>408</v>
      </c>
      <c r="B410" s="34" t="s">
        <v>3187</v>
      </c>
      <c r="C410" s="35" t="s">
        <v>88</v>
      </c>
      <c r="D410" s="45">
        <v>359</v>
      </c>
      <c r="E410" s="38">
        <v>1384338.3759999999</v>
      </c>
      <c r="F410" s="39">
        <v>286</v>
      </c>
      <c r="G410" s="40">
        <v>250</v>
      </c>
      <c r="H410" s="41">
        <v>2231804.7250000001</v>
      </c>
      <c r="I410" s="42">
        <v>438</v>
      </c>
      <c r="J410" s="43">
        <v>392</v>
      </c>
      <c r="K410" s="38">
        <v>227233.367</v>
      </c>
      <c r="L410" s="39">
        <v>461</v>
      </c>
      <c r="M410" s="40">
        <v>418</v>
      </c>
      <c r="N410" s="41">
        <v>112390.853</v>
      </c>
      <c r="O410" s="42">
        <v>420</v>
      </c>
      <c r="P410" s="43">
        <v>370</v>
      </c>
      <c r="Q410" s="38">
        <v>839157.39800000004</v>
      </c>
      <c r="R410" s="39">
        <v>381</v>
      </c>
      <c r="S410" s="40">
        <v>352</v>
      </c>
      <c r="T410" s="41">
        <v>55371.561000000002</v>
      </c>
      <c r="U410" s="42">
        <v>72</v>
      </c>
      <c r="V410" s="43">
        <v>62</v>
      </c>
      <c r="W410" s="38">
        <v>38861</v>
      </c>
      <c r="X410" s="39">
        <v>432</v>
      </c>
      <c r="Y410" s="40">
        <v>378</v>
      </c>
      <c r="Z410" s="41">
        <v>210</v>
      </c>
      <c r="AA410" s="108">
        <v>311</v>
      </c>
      <c r="AB410" s="45">
        <v>0</v>
      </c>
      <c r="AC410" s="37">
        <v>100</v>
      </c>
      <c r="AD410" s="46">
        <v>0</v>
      </c>
    </row>
    <row r="411" spans="1:30" s="3" customFormat="1" ht="18.75" customHeight="1">
      <c r="A411" s="137">
        <v>409</v>
      </c>
      <c r="B411" s="139" t="s">
        <v>3188</v>
      </c>
      <c r="C411" s="140" t="s">
        <v>3056</v>
      </c>
      <c r="D411" s="141">
        <v>360</v>
      </c>
      <c r="E411" s="143">
        <v>1383378.179</v>
      </c>
      <c r="F411" s="144">
        <v>438</v>
      </c>
      <c r="G411" s="145">
        <v>386</v>
      </c>
      <c r="H411" s="146">
        <v>1383378.179</v>
      </c>
      <c r="I411" s="147">
        <v>315</v>
      </c>
      <c r="J411" s="148">
        <v>282</v>
      </c>
      <c r="K411" s="143">
        <v>527457.07299999997</v>
      </c>
      <c r="L411" s="144">
        <v>470</v>
      </c>
      <c r="M411" s="145">
        <v>427</v>
      </c>
      <c r="N411" s="146">
        <v>68638.763000000006</v>
      </c>
      <c r="O411" s="147">
        <v>375</v>
      </c>
      <c r="P411" s="148">
        <v>328</v>
      </c>
      <c r="Q411" s="143">
        <v>1116029.5120000001</v>
      </c>
      <c r="R411" s="144">
        <v>427</v>
      </c>
      <c r="S411" s="145">
        <v>397</v>
      </c>
      <c r="T411" s="146">
        <v>14736.029</v>
      </c>
      <c r="U411" s="147">
        <v>228</v>
      </c>
      <c r="V411" s="148">
        <v>214</v>
      </c>
      <c r="W411" s="143">
        <v>9692</v>
      </c>
      <c r="X411" s="144">
        <v>107</v>
      </c>
      <c r="Y411" s="145">
        <v>73</v>
      </c>
      <c r="Z411" s="146">
        <v>1123</v>
      </c>
      <c r="AA411" s="149">
        <v>321</v>
      </c>
      <c r="AB411" s="141">
        <v>0</v>
      </c>
      <c r="AC411" s="150">
        <v>100</v>
      </c>
      <c r="AD411" s="151">
        <v>0</v>
      </c>
    </row>
    <row r="412" spans="1:30" s="3" customFormat="1" ht="18.75" customHeight="1">
      <c r="A412" s="152">
        <v>410</v>
      </c>
      <c r="B412" s="154" t="s">
        <v>1256</v>
      </c>
      <c r="C412" s="155" t="s">
        <v>3056</v>
      </c>
      <c r="D412" s="156">
        <v>361</v>
      </c>
      <c r="E412" s="158">
        <v>1380742.2390000001</v>
      </c>
      <c r="F412" s="159">
        <v>426</v>
      </c>
      <c r="G412" s="160">
        <v>376</v>
      </c>
      <c r="H412" s="161">
        <v>1421417.8910000001</v>
      </c>
      <c r="I412" s="162">
        <v>281</v>
      </c>
      <c r="J412" s="163">
        <v>249</v>
      </c>
      <c r="K412" s="158">
        <v>624865.57200000004</v>
      </c>
      <c r="L412" s="159">
        <v>265</v>
      </c>
      <c r="M412" s="160">
        <v>233</v>
      </c>
      <c r="N412" s="161">
        <v>735513.89</v>
      </c>
      <c r="O412" s="162">
        <v>359</v>
      </c>
      <c r="P412" s="163">
        <v>313</v>
      </c>
      <c r="Q412" s="158">
        <v>1194003.3659999999</v>
      </c>
      <c r="R412" s="159">
        <v>156</v>
      </c>
      <c r="S412" s="160">
        <v>136</v>
      </c>
      <c r="T412" s="161">
        <v>470680.82199999999</v>
      </c>
      <c r="U412" s="162">
        <v>350</v>
      </c>
      <c r="V412" s="163">
        <v>327</v>
      </c>
      <c r="W412" s="158">
        <v>2079</v>
      </c>
      <c r="X412" s="159">
        <v>345</v>
      </c>
      <c r="Y412" s="160">
        <v>292</v>
      </c>
      <c r="Z412" s="161">
        <v>348</v>
      </c>
      <c r="AA412" s="164">
        <v>384</v>
      </c>
      <c r="AB412" s="156">
        <v>0</v>
      </c>
      <c r="AC412" s="165">
        <v>100</v>
      </c>
      <c r="AD412" s="166">
        <v>0</v>
      </c>
    </row>
    <row r="413" spans="1:30" s="3" customFormat="1" ht="18.75" customHeight="1">
      <c r="A413" s="167">
        <v>411</v>
      </c>
      <c r="B413" s="169" t="s">
        <v>1261</v>
      </c>
      <c r="C413" s="170" t="s">
        <v>3056</v>
      </c>
      <c r="D413" s="171">
        <v>362</v>
      </c>
      <c r="E413" s="173">
        <v>1373618.9909999999</v>
      </c>
      <c r="F413" s="174">
        <v>429</v>
      </c>
      <c r="G413" s="175">
        <v>377</v>
      </c>
      <c r="H413" s="176">
        <v>1414204.5430000001</v>
      </c>
      <c r="I413" s="177">
        <v>401</v>
      </c>
      <c r="J413" s="178">
        <v>358</v>
      </c>
      <c r="K413" s="173">
        <v>335994.60800000001</v>
      </c>
      <c r="L413" s="174">
        <v>435</v>
      </c>
      <c r="M413" s="175">
        <v>395</v>
      </c>
      <c r="N413" s="176">
        <v>201915.54199999999</v>
      </c>
      <c r="O413" s="177">
        <v>391</v>
      </c>
      <c r="P413" s="178">
        <v>342</v>
      </c>
      <c r="Q413" s="173">
        <v>1002329.194</v>
      </c>
      <c r="R413" s="174">
        <v>342</v>
      </c>
      <c r="S413" s="175">
        <v>313</v>
      </c>
      <c r="T413" s="176">
        <v>91726.144</v>
      </c>
      <c r="U413" s="177">
        <v>202</v>
      </c>
      <c r="V413" s="178">
        <v>188</v>
      </c>
      <c r="W413" s="173">
        <v>12511</v>
      </c>
      <c r="X413" s="174">
        <v>188</v>
      </c>
      <c r="Y413" s="175">
        <v>143</v>
      </c>
      <c r="Z413" s="176">
        <v>745</v>
      </c>
      <c r="AA413" s="179">
        <v>321</v>
      </c>
      <c r="AB413" s="171">
        <v>0</v>
      </c>
      <c r="AC413" s="180">
        <v>100</v>
      </c>
      <c r="AD413" s="181">
        <v>0</v>
      </c>
    </row>
    <row r="414" spans="1:30" s="3" customFormat="1" ht="18.75" customHeight="1">
      <c r="A414" s="137">
        <v>412</v>
      </c>
      <c r="B414" s="139" t="s">
        <v>1010</v>
      </c>
      <c r="C414" s="140" t="s">
        <v>3056</v>
      </c>
      <c r="D414" s="141">
        <v>363</v>
      </c>
      <c r="E414" s="143">
        <v>1370657.0789999999</v>
      </c>
      <c r="F414" s="144">
        <v>423</v>
      </c>
      <c r="G414" s="145">
        <v>373</v>
      </c>
      <c r="H414" s="146">
        <v>1436772.4939999999</v>
      </c>
      <c r="I414" s="147">
        <v>367</v>
      </c>
      <c r="J414" s="148">
        <v>327</v>
      </c>
      <c r="K414" s="143">
        <v>408298.60399999999</v>
      </c>
      <c r="L414" s="144">
        <v>348</v>
      </c>
      <c r="M414" s="145">
        <v>315</v>
      </c>
      <c r="N414" s="146">
        <v>408694.41100000002</v>
      </c>
      <c r="O414" s="147">
        <v>454</v>
      </c>
      <c r="P414" s="148">
        <v>401</v>
      </c>
      <c r="Q414" s="143">
        <v>700036.80900000001</v>
      </c>
      <c r="R414" s="144">
        <v>230</v>
      </c>
      <c r="S414" s="145">
        <v>207</v>
      </c>
      <c r="T414" s="146">
        <v>245424.27100000001</v>
      </c>
      <c r="U414" s="147" t="s">
        <v>3052</v>
      </c>
      <c r="V414" s="148" t="s">
        <v>3052</v>
      </c>
      <c r="W414" s="186" t="s">
        <v>3052</v>
      </c>
      <c r="X414" s="144">
        <v>485</v>
      </c>
      <c r="Y414" s="145">
        <v>430</v>
      </c>
      <c r="Z414" s="146">
        <v>100</v>
      </c>
      <c r="AA414" s="149">
        <v>354</v>
      </c>
      <c r="AB414" s="141">
        <v>0</v>
      </c>
      <c r="AC414" s="150">
        <v>100</v>
      </c>
      <c r="AD414" s="151">
        <v>0</v>
      </c>
    </row>
    <row r="415" spans="1:30" s="3" customFormat="1" ht="18.75" customHeight="1">
      <c r="A415" s="137">
        <v>413</v>
      </c>
      <c r="B415" s="139" t="s">
        <v>746</v>
      </c>
      <c r="C415" s="140" t="s">
        <v>3056</v>
      </c>
      <c r="D415" s="141">
        <v>364</v>
      </c>
      <c r="E415" s="143">
        <v>1370646.3</v>
      </c>
      <c r="F415" s="144">
        <v>430</v>
      </c>
      <c r="G415" s="145">
        <v>378</v>
      </c>
      <c r="H415" s="146">
        <v>1411329.64</v>
      </c>
      <c r="I415" s="147">
        <v>239</v>
      </c>
      <c r="J415" s="148">
        <v>210</v>
      </c>
      <c r="K415" s="143">
        <v>775730.64399999997</v>
      </c>
      <c r="L415" s="144">
        <v>345</v>
      </c>
      <c r="M415" s="145">
        <v>312</v>
      </c>
      <c r="N415" s="146">
        <v>412282.59399999998</v>
      </c>
      <c r="O415" s="147">
        <v>396</v>
      </c>
      <c r="P415" s="148">
        <v>347</v>
      </c>
      <c r="Q415" s="143">
        <v>960481.23800000001</v>
      </c>
      <c r="R415" s="144">
        <v>177</v>
      </c>
      <c r="S415" s="145">
        <v>156</v>
      </c>
      <c r="T415" s="146">
        <v>403679.16899999999</v>
      </c>
      <c r="U415" s="147">
        <v>360</v>
      </c>
      <c r="V415" s="148">
        <v>335</v>
      </c>
      <c r="W415" s="143">
        <v>1450</v>
      </c>
      <c r="X415" s="144">
        <v>292</v>
      </c>
      <c r="Y415" s="145">
        <v>240</v>
      </c>
      <c r="Z415" s="146">
        <v>440</v>
      </c>
      <c r="AA415" s="149">
        <v>383</v>
      </c>
      <c r="AB415" s="141">
        <v>0</v>
      </c>
      <c r="AC415" s="150">
        <v>90</v>
      </c>
      <c r="AD415" s="151">
        <v>10</v>
      </c>
    </row>
    <row r="416" spans="1:30" s="3" customFormat="1" ht="18.75" customHeight="1">
      <c r="A416" s="32">
        <v>414</v>
      </c>
      <c r="B416" s="34" t="s">
        <v>483</v>
      </c>
      <c r="C416" s="35" t="s">
        <v>88</v>
      </c>
      <c r="D416" s="45">
        <v>365</v>
      </c>
      <c r="E416" s="38">
        <v>1368979.477</v>
      </c>
      <c r="F416" s="39">
        <v>405</v>
      </c>
      <c r="G416" s="40">
        <v>356</v>
      </c>
      <c r="H416" s="41">
        <v>1551233.4939999999</v>
      </c>
      <c r="I416" s="42">
        <v>276</v>
      </c>
      <c r="J416" s="43">
        <v>244</v>
      </c>
      <c r="K416" s="38">
        <v>643621.66500000004</v>
      </c>
      <c r="L416" s="39">
        <v>448</v>
      </c>
      <c r="M416" s="40">
        <v>407</v>
      </c>
      <c r="N416" s="41">
        <v>162480.253</v>
      </c>
      <c r="O416" s="42">
        <v>357</v>
      </c>
      <c r="P416" s="43">
        <v>311</v>
      </c>
      <c r="Q416" s="38">
        <v>1204691.1740000001</v>
      </c>
      <c r="R416" s="39">
        <v>393</v>
      </c>
      <c r="S416" s="40">
        <v>364</v>
      </c>
      <c r="T416" s="41">
        <v>45139.072999999997</v>
      </c>
      <c r="U416" s="42">
        <v>208</v>
      </c>
      <c r="V416" s="43">
        <v>194</v>
      </c>
      <c r="W416" s="38">
        <v>11657</v>
      </c>
      <c r="X416" s="39">
        <v>117</v>
      </c>
      <c r="Y416" s="40">
        <v>82</v>
      </c>
      <c r="Z416" s="41">
        <v>1030</v>
      </c>
      <c r="AA416" s="108">
        <v>321</v>
      </c>
      <c r="AB416" s="45">
        <v>0</v>
      </c>
      <c r="AC416" s="37">
        <v>100</v>
      </c>
      <c r="AD416" s="46">
        <v>0</v>
      </c>
    </row>
    <row r="417" spans="1:30" s="3" customFormat="1" ht="18.75" customHeight="1">
      <c r="A417" s="48">
        <v>415</v>
      </c>
      <c r="B417" s="50" t="s">
        <v>1257</v>
      </c>
      <c r="C417" s="51" t="s">
        <v>881</v>
      </c>
      <c r="D417" s="52">
        <v>366</v>
      </c>
      <c r="E417" s="54">
        <v>1366949.757</v>
      </c>
      <c r="F417" s="55">
        <v>434</v>
      </c>
      <c r="G417" s="56">
        <v>382</v>
      </c>
      <c r="H417" s="57">
        <v>1402745.6470000001</v>
      </c>
      <c r="I417" s="58">
        <v>295</v>
      </c>
      <c r="J417" s="59">
        <v>262</v>
      </c>
      <c r="K417" s="54">
        <v>583712.11800000002</v>
      </c>
      <c r="L417" s="55">
        <v>200</v>
      </c>
      <c r="M417" s="56">
        <v>173</v>
      </c>
      <c r="N417" s="57">
        <v>1013490.937</v>
      </c>
      <c r="O417" s="58">
        <v>363</v>
      </c>
      <c r="P417" s="59">
        <v>317</v>
      </c>
      <c r="Q417" s="54">
        <v>1170051.7709999999</v>
      </c>
      <c r="R417" s="55">
        <v>198</v>
      </c>
      <c r="S417" s="56">
        <v>177</v>
      </c>
      <c r="T417" s="57">
        <v>333539.12699999998</v>
      </c>
      <c r="U417" s="58">
        <v>362</v>
      </c>
      <c r="V417" s="59">
        <v>337</v>
      </c>
      <c r="W417" s="54">
        <v>1376</v>
      </c>
      <c r="X417" s="55">
        <v>481</v>
      </c>
      <c r="Y417" s="56">
        <v>426</v>
      </c>
      <c r="Z417" s="57">
        <v>110</v>
      </c>
      <c r="AA417" s="109">
        <v>341</v>
      </c>
      <c r="AB417" s="52">
        <v>0</v>
      </c>
      <c r="AC417" s="60">
        <v>89</v>
      </c>
      <c r="AD417" s="61">
        <v>11</v>
      </c>
    </row>
    <row r="418" spans="1:30" s="3" customFormat="1" ht="18.75" customHeight="1">
      <c r="A418" s="18">
        <v>416</v>
      </c>
      <c r="B418" s="20" t="s">
        <v>1207</v>
      </c>
      <c r="C418" s="21" t="s">
        <v>88</v>
      </c>
      <c r="D418" s="22">
        <v>367</v>
      </c>
      <c r="E418" s="24">
        <v>1359926.794</v>
      </c>
      <c r="F418" s="25">
        <v>439</v>
      </c>
      <c r="G418" s="26">
        <v>387</v>
      </c>
      <c r="H418" s="27">
        <v>1382350.5589999999</v>
      </c>
      <c r="I418" s="28">
        <v>336</v>
      </c>
      <c r="J418" s="29">
        <v>302</v>
      </c>
      <c r="K418" s="24">
        <v>491107.55200000003</v>
      </c>
      <c r="L418" s="25">
        <v>331</v>
      </c>
      <c r="M418" s="26">
        <v>298</v>
      </c>
      <c r="N418" s="27">
        <v>456444.91899999999</v>
      </c>
      <c r="O418" s="28">
        <v>423</v>
      </c>
      <c r="P418" s="29">
        <v>373</v>
      </c>
      <c r="Q418" s="24">
        <v>828252.33400000003</v>
      </c>
      <c r="R418" s="25">
        <v>186</v>
      </c>
      <c r="S418" s="26">
        <v>165</v>
      </c>
      <c r="T418" s="27">
        <v>369594.565</v>
      </c>
      <c r="U418" s="28">
        <v>404</v>
      </c>
      <c r="V418" s="29">
        <v>377</v>
      </c>
      <c r="W418" s="24">
        <v>254</v>
      </c>
      <c r="X418" s="25">
        <v>431</v>
      </c>
      <c r="Y418" s="26">
        <v>377</v>
      </c>
      <c r="Z418" s="27">
        <v>211</v>
      </c>
      <c r="AA418" s="107">
        <v>341</v>
      </c>
      <c r="AB418" s="22">
        <v>0</v>
      </c>
      <c r="AC418" s="30">
        <v>100</v>
      </c>
      <c r="AD418" s="31">
        <v>0</v>
      </c>
    </row>
    <row r="419" spans="1:30" s="3" customFormat="1" ht="18.75" customHeight="1">
      <c r="A419" s="32">
        <v>417</v>
      </c>
      <c r="B419" s="34" t="s">
        <v>3023</v>
      </c>
      <c r="C419" s="35" t="s">
        <v>88</v>
      </c>
      <c r="D419" s="45">
        <v>368</v>
      </c>
      <c r="E419" s="38">
        <v>1358470.443</v>
      </c>
      <c r="F419" s="39">
        <v>436</v>
      </c>
      <c r="G419" s="40">
        <v>384</v>
      </c>
      <c r="H419" s="41">
        <v>1386683.371</v>
      </c>
      <c r="I419" s="42">
        <v>297</v>
      </c>
      <c r="J419" s="43">
        <v>264</v>
      </c>
      <c r="K419" s="38">
        <v>573805.49899999995</v>
      </c>
      <c r="L419" s="39">
        <v>308</v>
      </c>
      <c r="M419" s="40">
        <v>275</v>
      </c>
      <c r="N419" s="41">
        <v>535122.24</v>
      </c>
      <c r="O419" s="42">
        <v>331</v>
      </c>
      <c r="P419" s="43">
        <v>285</v>
      </c>
      <c r="Q419" s="38">
        <v>1331543.602</v>
      </c>
      <c r="R419" s="39">
        <v>170</v>
      </c>
      <c r="S419" s="40">
        <v>149</v>
      </c>
      <c r="T419" s="41">
        <v>417413.212</v>
      </c>
      <c r="U419" s="42">
        <v>173</v>
      </c>
      <c r="V419" s="43">
        <v>159</v>
      </c>
      <c r="W419" s="38">
        <v>16328</v>
      </c>
      <c r="X419" s="39">
        <v>215</v>
      </c>
      <c r="Y419" s="40">
        <v>169</v>
      </c>
      <c r="Z419" s="41">
        <v>645</v>
      </c>
      <c r="AA419" s="108">
        <v>311</v>
      </c>
      <c r="AB419" s="45">
        <v>0</v>
      </c>
      <c r="AC419" s="37">
        <v>100</v>
      </c>
      <c r="AD419" s="46">
        <v>0</v>
      </c>
    </row>
    <row r="420" spans="1:30" s="3" customFormat="1" ht="18.75" customHeight="1">
      <c r="A420" s="32">
        <v>418</v>
      </c>
      <c r="B420" s="34" t="s">
        <v>2740</v>
      </c>
      <c r="C420" s="35" t="s">
        <v>881</v>
      </c>
      <c r="D420" s="45">
        <v>369</v>
      </c>
      <c r="E420" s="38">
        <v>1354086.6640000001</v>
      </c>
      <c r="F420" s="39">
        <v>416</v>
      </c>
      <c r="G420" s="40">
        <v>367</v>
      </c>
      <c r="H420" s="41">
        <v>1477093.9680000001</v>
      </c>
      <c r="I420" s="42">
        <v>302</v>
      </c>
      <c r="J420" s="43">
        <v>269</v>
      </c>
      <c r="K420" s="38">
        <v>562765.30200000003</v>
      </c>
      <c r="L420" s="39">
        <v>442</v>
      </c>
      <c r="M420" s="40">
        <v>401</v>
      </c>
      <c r="N420" s="41">
        <v>176958.595</v>
      </c>
      <c r="O420" s="42">
        <v>437</v>
      </c>
      <c r="P420" s="43">
        <v>385</v>
      </c>
      <c r="Q420" s="38">
        <v>759374.71499999997</v>
      </c>
      <c r="R420" s="39">
        <v>261</v>
      </c>
      <c r="S420" s="40">
        <v>235</v>
      </c>
      <c r="T420" s="41">
        <v>190456.864</v>
      </c>
      <c r="U420" s="42">
        <v>392</v>
      </c>
      <c r="V420" s="43">
        <v>366</v>
      </c>
      <c r="W420" s="38">
        <v>580</v>
      </c>
      <c r="X420" s="39">
        <v>336</v>
      </c>
      <c r="Y420" s="40">
        <v>283</v>
      </c>
      <c r="Z420" s="41">
        <v>360</v>
      </c>
      <c r="AA420" s="108">
        <v>381</v>
      </c>
      <c r="AB420" s="45">
        <v>0</v>
      </c>
      <c r="AC420" s="37">
        <v>100</v>
      </c>
      <c r="AD420" s="46">
        <v>0</v>
      </c>
    </row>
    <row r="421" spans="1:30" s="3" customFormat="1" ht="18.75" customHeight="1">
      <c r="A421" s="32">
        <v>419</v>
      </c>
      <c r="B421" s="34" t="s">
        <v>1645</v>
      </c>
      <c r="C421" s="35" t="s">
        <v>881</v>
      </c>
      <c r="D421" s="45">
        <v>370</v>
      </c>
      <c r="E421" s="38">
        <v>1352491.764</v>
      </c>
      <c r="F421" s="39">
        <v>409</v>
      </c>
      <c r="G421" s="40">
        <v>360</v>
      </c>
      <c r="H421" s="41">
        <v>1517082.1070000001</v>
      </c>
      <c r="I421" s="42">
        <v>387</v>
      </c>
      <c r="J421" s="43">
        <v>344</v>
      </c>
      <c r="K421" s="38">
        <v>385460.152</v>
      </c>
      <c r="L421" s="39">
        <v>429</v>
      </c>
      <c r="M421" s="40">
        <v>389</v>
      </c>
      <c r="N421" s="41">
        <v>214510.274</v>
      </c>
      <c r="O421" s="42">
        <v>434</v>
      </c>
      <c r="P421" s="43">
        <v>383</v>
      </c>
      <c r="Q421" s="38">
        <v>768333.48300000001</v>
      </c>
      <c r="R421" s="39">
        <v>219</v>
      </c>
      <c r="S421" s="40">
        <v>197</v>
      </c>
      <c r="T421" s="41">
        <v>264750.81699999998</v>
      </c>
      <c r="U421" s="42">
        <v>151</v>
      </c>
      <c r="V421" s="43">
        <v>137</v>
      </c>
      <c r="W421" s="38">
        <v>19473</v>
      </c>
      <c r="X421" s="39">
        <v>286</v>
      </c>
      <c r="Y421" s="40">
        <v>235</v>
      </c>
      <c r="Z421" s="41">
        <v>450</v>
      </c>
      <c r="AA421" s="108">
        <v>311</v>
      </c>
      <c r="AB421" s="45">
        <v>0</v>
      </c>
      <c r="AC421" s="37">
        <v>100</v>
      </c>
      <c r="AD421" s="46">
        <v>0</v>
      </c>
    </row>
    <row r="422" spans="1:30" s="3" customFormat="1" ht="18.75" customHeight="1">
      <c r="A422" s="48">
        <v>420</v>
      </c>
      <c r="B422" s="50" t="s">
        <v>422</v>
      </c>
      <c r="C422" s="51" t="s">
        <v>1662</v>
      </c>
      <c r="D422" s="52">
        <v>371</v>
      </c>
      <c r="E422" s="54">
        <v>1339564.486</v>
      </c>
      <c r="F422" s="55">
        <v>443</v>
      </c>
      <c r="G422" s="56">
        <v>391</v>
      </c>
      <c r="H422" s="57">
        <v>1355598.3559999999</v>
      </c>
      <c r="I422" s="58">
        <v>424</v>
      </c>
      <c r="J422" s="59">
        <v>378</v>
      </c>
      <c r="K422" s="54">
        <v>266840.96299999999</v>
      </c>
      <c r="L422" s="55">
        <v>443</v>
      </c>
      <c r="M422" s="56">
        <v>402</v>
      </c>
      <c r="N422" s="57">
        <v>175948.52100000001</v>
      </c>
      <c r="O422" s="58">
        <v>492</v>
      </c>
      <c r="P422" s="59">
        <v>437</v>
      </c>
      <c r="Q422" s="54">
        <v>460911.16</v>
      </c>
      <c r="R422" s="55">
        <v>358</v>
      </c>
      <c r="S422" s="56">
        <v>329</v>
      </c>
      <c r="T422" s="57">
        <v>76830.820000000007</v>
      </c>
      <c r="U422" s="58" t="s">
        <v>3052</v>
      </c>
      <c r="V422" s="59" t="s">
        <v>3052</v>
      </c>
      <c r="W422" s="65" t="s">
        <v>3052</v>
      </c>
      <c r="X422" s="55">
        <v>280</v>
      </c>
      <c r="Y422" s="56">
        <v>230</v>
      </c>
      <c r="Z422" s="57">
        <v>461</v>
      </c>
      <c r="AA422" s="109">
        <v>311</v>
      </c>
      <c r="AB422" s="52">
        <v>3</v>
      </c>
      <c r="AC422" s="60">
        <v>97</v>
      </c>
      <c r="AD422" s="61">
        <v>0</v>
      </c>
    </row>
    <row r="423" spans="1:30" s="3" customFormat="1" ht="18.75" customHeight="1">
      <c r="A423" s="167">
        <v>421</v>
      </c>
      <c r="B423" s="169" t="s">
        <v>3145</v>
      </c>
      <c r="C423" s="170" t="s">
        <v>3056</v>
      </c>
      <c r="D423" s="171">
        <v>372</v>
      </c>
      <c r="E423" s="173">
        <v>1334886.6810000001</v>
      </c>
      <c r="F423" s="174">
        <v>445</v>
      </c>
      <c r="G423" s="175">
        <v>393</v>
      </c>
      <c r="H423" s="176">
        <v>1334886.6810000001</v>
      </c>
      <c r="I423" s="177">
        <v>467</v>
      </c>
      <c r="J423" s="178">
        <v>420</v>
      </c>
      <c r="K423" s="173">
        <v>147480.864</v>
      </c>
      <c r="L423" s="174">
        <v>449</v>
      </c>
      <c r="M423" s="175">
        <v>408</v>
      </c>
      <c r="N423" s="176">
        <v>157889.856</v>
      </c>
      <c r="O423" s="177">
        <v>491</v>
      </c>
      <c r="P423" s="178">
        <v>436</v>
      </c>
      <c r="Q423" s="173">
        <v>475098.533</v>
      </c>
      <c r="R423" s="174">
        <v>397</v>
      </c>
      <c r="S423" s="175">
        <v>369</v>
      </c>
      <c r="T423" s="176">
        <v>39940.347000000002</v>
      </c>
      <c r="U423" s="177">
        <v>263</v>
      </c>
      <c r="V423" s="178">
        <v>246</v>
      </c>
      <c r="W423" s="173">
        <v>5863</v>
      </c>
      <c r="X423" s="174">
        <v>464</v>
      </c>
      <c r="Y423" s="175">
        <v>410</v>
      </c>
      <c r="Z423" s="176">
        <v>149</v>
      </c>
      <c r="AA423" s="179">
        <v>372</v>
      </c>
      <c r="AB423" s="171">
        <v>0</v>
      </c>
      <c r="AC423" s="180">
        <v>100</v>
      </c>
      <c r="AD423" s="181">
        <v>0</v>
      </c>
    </row>
    <row r="424" spans="1:30" s="3" customFormat="1" ht="18.75" customHeight="1">
      <c r="A424" s="32">
        <v>422</v>
      </c>
      <c r="B424" s="34" t="s">
        <v>1258</v>
      </c>
      <c r="C424" s="35" t="s">
        <v>88</v>
      </c>
      <c r="D424" s="45">
        <v>373</v>
      </c>
      <c r="E424" s="38">
        <v>1334067.247</v>
      </c>
      <c r="F424" s="39">
        <v>441</v>
      </c>
      <c r="G424" s="40">
        <v>389</v>
      </c>
      <c r="H424" s="41">
        <v>1365706.4580000001</v>
      </c>
      <c r="I424" s="42">
        <v>320</v>
      </c>
      <c r="J424" s="43">
        <v>286</v>
      </c>
      <c r="K424" s="38">
        <v>520632.93</v>
      </c>
      <c r="L424" s="39">
        <v>422</v>
      </c>
      <c r="M424" s="40">
        <v>382</v>
      </c>
      <c r="N424" s="41">
        <v>229342.785</v>
      </c>
      <c r="O424" s="42">
        <v>428</v>
      </c>
      <c r="P424" s="43">
        <v>378</v>
      </c>
      <c r="Q424" s="38">
        <v>798498.86</v>
      </c>
      <c r="R424" s="39">
        <v>310</v>
      </c>
      <c r="S424" s="40">
        <v>284</v>
      </c>
      <c r="T424" s="41">
        <v>121438.145</v>
      </c>
      <c r="U424" s="42">
        <v>409</v>
      </c>
      <c r="V424" s="43">
        <v>382</v>
      </c>
      <c r="W424" s="38">
        <v>109</v>
      </c>
      <c r="X424" s="39">
        <v>327</v>
      </c>
      <c r="Y424" s="40">
        <v>274</v>
      </c>
      <c r="Z424" s="41">
        <v>380</v>
      </c>
      <c r="AA424" s="108">
        <v>381</v>
      </c>
      <c r="AB424" s="45">
        <v>0</v>
      </c>
      <c r="AC424" s="37">
        <v>100</v>
      </c>
      <c r="AD424" s="46">
        <v>0</v>
      </c>
    </row>
    <row r="425" spans="1:30" s="3" customFormat="1" ht="18.75" customHeight="1">
      <c r="A425" s="137">
        <v>423</v>
      </c>
      <c r="B425" s="139" t="s">
        <v>632</v>
      </c>
      <c r="C425" s="140" t="s">
        <v>3056</v>
      </c>
      <c r="D425" s="141">
        <v>374</v>
      </c>
      <c r="E425" s="143">
        <v>1316120.172</v>
      </c>
      <c r="F425" s="144">
        <v>390</v>
      </c>
      <c r="G425" s="145">
        <v>345</v>
      </c>
      <c r="H425" s="146">
        <v>1625955.895</v>
      </c>
      <c r="I425" s="147">
        <v>412</v>
      </c>
      <c r="J425" s="148">
        <v>369</v>
      </c>
      <c r="K425" s="143">
        <v>284482.38400000002</v>
      </c>
      <c r="L425" s="144" t="s">
        <v>3052</v>
      </c>
      <c r="M425" s="145" t="s">
        <v>3052</v>
      </c>
      <c r="N425" s="146">
        <v>-98680.74</v>
      </c>
      <c r="O425" s="147">
        <v>450</v>
      </c>
      <c r="P425" s="148">
        <v>397</v>
      </c>
      <c r="Q425" s="143">
        <v>706269.20499999996</v>
      </c>
      <c r="R425" s="144">
        <v>471</v>
      </c>
      <c r="S425" s="145">
        <v>435</v>
      </c>
      <c r="T425" s="146">
        <v>-293484.66600000003</v>
      </c>
      <c r="U425" s="147" t="s">
        <v>3052</v>
      </c>
      <c r="V425" s="148" t="s">
        <v>3052</v>
      </c>
      <c r="W425" s="186" t="s">
        <v>3052</v>
      </c>
      <c r="X425" s="144">
        <v>422</v>
      </c>
      <c r="Y425" s="145">
        <v>368</v>
      </c>
      <c r="Z425" s="146">
        <v>217</v>
      </c>
      <c r="AA425" s="149">
        <v>369</v>
      </c>
      <c r="AB425" s="141">
        <v>0</v>
      </c>
      <c r="AC425" s="150">
        <v>100</v>
      </c>
      <c r="AD425" s="151">
        <v>0</v>
      </c>
    </row>
    <row r="426" spans="1:30" s="3" customFormat="1" ht="18.75" customHeight="1">
      <c r="A426" s="32">
        <v>424</v>
      </c>
      <c r="B426" s="34" t="s">
        <v>1259</v>
      </c>
      <c r="C426" s="35" t="s">
        <v>3098</v>
      </c>
      <c r="D426" s="36">
        <v>375</v>
      </c>
      <c r="E426" s="38">
        <v>1311848.8540000001</v>
      </c>
      <c r="F426" s="39">
        <v>452</v>
      </c>
      <c r="G426" s="40">
        <v>400</v>
      </c>
      <c r="H426" s="41">
        <v>1311848.8540000001</v>
      </c>
      <c r="I426" s="42">
        <v>265</v>
      </c>
      <c r="J426" s="43">
        <v>234</v>
      </c>
      <c r="K426" s="38">
        <v>678813.01699999999</v>
      </c>
      <c r="L426" s="39">
        <v>376</v>
      </c>
      <c r="M426" s="40">
        <v>341</v>
      </c>
      <c r="N426" s="41">
        <v>353675.05900000001</v>
      </c>
      <c r="O426" s="42">
        <v>448</v>
      </c>
      <c r="P426" s="43">
        <v>395</v>
      </c>
      <c r="Q426" s="38">
        <v>714713.924</v>
      </c>
      <c r="R426" s="39">
        <v>194</v>
      </c>
      <c r="S426" s="40">
        <v>173</v>
      </c>
      <c r="T426" s="41">
        <v>351855.38900000002</v>
      </c>
      <c r="U426" s="42" t="s">
        <v>3052</v>
      </c>
      <c r="V426" s="43" t="s">
        <v>3052</v>
      </c>
      <c r="W426" s="44" t="s">
        <v>3052</v>
      </c>
      <c r="X426" s="39">
        <v>343</v>
      </c>
      <c r="Y426" s="40">
        <v>290</v>
      </c>
      <c r="Z426" s="41">
        <v>350</v>
      </c>
      <c r="AA426" s="108">
        <v>210</v>
      </c>
      <c r="AB426" s="45">
        <v>0</v>
      </c>
      <c r="AC426" s="37">
        <v>100</v>
      </c>
      <c r="AD426" s="46">
        <v>0</v>
      </c>
    </row>
    <row r="427" spans="1:30" s="3" customFormat="1" ht="18.75" customHeight="1">
      <c r="A427" s="48">
        <v>425</v>
      </c>
      <c r="B427" s="50" t="s">
        <v>135</v>
      </c>
      <c r="C427" s="51" t="s">
        <v>3058</v>
      </c>
      <c r="D427" s="52">
        <v>376</v>
      </c>
      <c r="E427" s="54">
        <v>1307928.1839999999</v>
      </c>
      <c r="F427" s="55">
        <v>406</v>
      </c>
      <c r="G427" s="56">
        <v>357</v>
      </c>
      <c r="H427" s="57">
        <v>1550087.182</v>
      </c>
      <c r="I427" s="58">
        <v>416</v>
      </c>
      <c r="J427" s="59">
        <v>372</v>
      </c>
      <c r="K427" s="54">
        <v>281731.22399999999</v>
      </c>
      <c r="L427" s="55">
        <v>465</v>
      </c>
      <c r="M427" s="56">
        <v>422</v>
      </c>
      <c r="N427" s="57">
        <v>95722.659</v>
      </c>
      <c r="O427" s="58">
        <v>478</v>
      </c>
      <c r="P427" s="59">
        <v>424</v>
      </c>
      <c r="Q427" s="54">
        <v>571437.73100000003</v>
      </c>
      <c r="R427" s="55">
        <v>401</v>
      </c>
      <c r="S427" s="56">
        <v>372</v>
      </c>
      <c r="T427" s="57">
        <v>36684.493999999999</v>
      </c>
      <c r="U427" s="58">
        <v>120</v>
      </c>
      <c r="V427" s="59">
        <v>108</v>
      </c>
      <c r="W427" s="54">
        <v>24841</v>
      </c>
      <c r="X427" s="55">
        <v>275</v>
      </c>
      <c r="Y427" s="56">
        <v>225</v>
      </c>
      <c r="Z427" s="57">
        <v>467</v>
      </c>
      <c r="AA427" s="109">
        <v>321</v>
      </c>
      <c r="AB427" s="52">
        <v>0</v>
      </c>
      <c r="AC427" s="60">
        <v>100</v>
      </c>
      <c r="AD427" s="61">
        <v>0</v>
      </c>
    </row>
    <row r="428" spans="1:30" s="3" customFormat="1" ht="18.75" customHeight="1">
      <c r="A428" s="167">
        <v>426</v>
      </c>
      <c r="B428" s="169" t="s">
        <v>136</v>
      </c>
      <c r="C428" s="170" t="s">
        <v>3056</v>
      </c>
      <c r="D428" s="171">
        <v>377</v>
      </c>
      <c r="E428" s="173">
        <v>1306231.906</v>
      </c>
      <c r="F428" s="174">
        <v>451</v>
      </c>
      <c r="G428" s="175">
        <v>399</v>
      </c>
      <c r="H428" s="176">
        <v>1312526.077</v>
      </c>
      <c r="I428" s="177">
        <v>435</v>
      </c>
      <c r="J428" s="178">
        <v>389</v>
      </c>
      <c r="K428" s="173">
        <v>235088.15700000001</v>
      </c>
      <c r="L428" s="174">
        <v>405</v>
      </c>
      <c r="M428" s="175">
        <v>366</v>
      </c>
      <c r="N428" s="176">
        <v>285371.73</v>
      </c>
      <c r="O428" s="177">
        <v>497</v>
      </c>
      <c r="P428" s="178">
        <v>442</v>
      </c>
      <c r="Q428" s="173">
        <v>312820.94799999997</v>
      </c>
      <c r="R428" s="174">
        <v>268</v>
      </c>
      <c r="S428" s="175">
        <v>242</v>
      </c>
      <c r="T428" s="176">
        <v>171381.902</v>
      </c>
      <c r="U428" s="177" t="s">
        <v>3052</v>
      </c>
      <c r="V428" s="178" t="s">
        <v>3052</v>
      </c>
      <c r="W428" s="184" t="s">
        <v>3052</v>
      </c>
      <c r="X428" s="174">
        <v>495</v>
      </c>
      <c r="Y428" s="175">
        <v>440</v>
      </c>
      <c r="Z428" s="176">
        <v>71</v>
      </c>
      <c r="AA428" s="179">
        <v>341</v>
      </c>
      <c r="AB428" s="171">
        <v>0</v>
      </c>
      <c r="AC428" s="180">
        <v>100</v>
      </c>
      <c r="AD428" s="181">
        <v>0</v>
      </c>
    </row>
    <row r="429" spans="1:30" s="3" customFormat="1" ht="18.75" customHeight="1">
      <c r="A429" s="137">
        <v>427</v>
      </c>
      <c r="B429" s="139" t="s">
        <v>1378</v>
      </c>
      <c r="C429" s="140" t="s">
        <v>3056</v>
      </c>
      <c r="D429" s="141">
        <v>378</v>
      </c>
      <c r="E429" s="143">
        <v>1305251.317</v>
      </c>
      <c r="F429" s="144">
        <v>327</v>
      </c>
      <c r="G429" s="145">
        <v>289</v>
      </c>
      <c r="H429" s="146">
        <v>1945390.22</v>
      </c>
      <c r="I429" s="147">
        <v>298</v>
      </c>
      <c r="J429" s="148">
        <v>265</v>
      </c>
      <c r="K429" s="143">
        <v>572506.978</v>
      </c>
      <c r="L429" s="144">
        <v>320</v>
      </c>
      <c r="M429" s="145">
        <v>287</v>
      </c>
      <c r="N429" s="146">
        <v>485308.33</v>
      </c>
      <c r="O429" s="147">
        <v>425</v>
      </c>
      <c r="P429" s="148">
        <v>375</v>
      </c>
      <c r="Q429" s="143">
        <v>808994.48600000003</v>
      </c>
      <c r="R429" s="144">
        <v>265</v>
      </c>
      <c r="S429" s="145">
        <v>239</v>
      </c>
      <c r="T429" s="146">
        <v>184387.38</v>
      </c>
      <c r="U429" s="147">
        <v>186</v>
      </c>
      <c r="V429" s="148">
        <v>172</v>
      </c>
      <c r="W429" s="143">
        <v>14867</v>
      </c>
      <c r="X429" s="144">
        <v>222</v>
      </c>
      <c r="Y429" s="145">
        <v>176</v>
      </c>
      <c r="Z429" s="146">
        <v>620</v>
      </c>
      <c r="AA429" s="149">
        <v>321</v>
      </c>
      <c r="AB429" s="141">
        <v>0</v>
      </c>
      <c r="AC429" s="150">
        <v>100</v>
      </c>
      <c r="AD429" s="151">
        <v>0</v>
      </c>
    </row>
    <row r="430" spans="1:30" s="3" customFormat="1" ht="18.75" customHeight="1">
      <c r="A430" s="32">
        <v>428</v>
      </c>
      <c r="B430" s="34" t="s">
        <v>1883</v>
      </c>
      <c r="C430" s="35" t="s">
        <v>1054</v>
      </c>
      <c r="D430" s="45">
        <v>379</v>
      </c>
      <c r="E430" s="38">
        <v>1304356.8629999999</v>
      </c>
      <c r="F430" s="39">
        <v>417</v>
      </c>
      <c r="G430" s="40">
        <v>368</v>
      </c>
      <c r="H430" s="41">
        <v>1475382.557</v>
      </c>
      <c r="I430" s="42">
        <v>396</v>
      </c>
      <c r="J430" s="43">
        <v>353</v>
      </c>
      <c r="K430" s="38">
        <v>348364.97700000001</v>
      </c>
      <c r="L430" s="39">
        <v>303</v>
      </c>
      <c r="M430" s="40">
        <v>270</v>
      </c>
      <c r="N430" s="41">
        <v>550340.99199999997</v>
      </c>
      <c r="O430" s="42">
        <v>364</v>
      </c>
      <c r="P430" s="43">
        <v>318</v>
      </c>
      <c r="Q430" s="38">
        <v>1166513.412</v>
      </c>
      <c r="R430" s="39">
        <v>339</v>
      </c>
      <c r="S430" s="40">
        <v>310</v>
      </c>
      <c r="T430" s="41">
        <v>97831.592000000004</v>
      </c>
      <c r="U430" s="42">
        <v>377</v>
      </c>
      <c r="V430" s="43">
        <v>352</v>
      </c>
      <c r="W430" s="38">
        <v>952</v>
      </c>
      <c r="X430" s="39">
        <v>328</v>
      </c>
      <c r="Y430" s="40">
        <v>275</v>
      </c>
      <c r="Z430" s="41">
        <v>379</v>
      </c>
      <c r="AA430" s="108">
        <v>321</v>
      </c>
      <c r="AB430" s="45">
        <v>0</v>
      </c>
      <c r="AC430" s="37">
        <v>100</v>
      </c>
      <c r="AD430" s="46">
        <v>0</v>
      </c>
    </row>
    <row r="431" spans="1:30" s="3" customFormat="1" ht="18.75" customHeight="1">
      <c r="A431" s="137">
        <v>429</v>
      </c>
      <c r="B431" s="139" t="s">
        <v>924</v>
      </c>
      <c r="C431" s="140" t="s">
        <v>3056</v>
      </c>
      <c r="D431" s="141">
        <v>380</v>
      </c>
      <c r="E431" s="143">
        <v>1302560.1189999999</v>
      </c>
      <c r="F431" s="144">
        <v>447</v>
      </c>
      <c r="G431" s="145">
        <v>395</v>
      </c>
      <c r="H431" s="146">
        <v>1326259.973</v>
      </c>
      <c r="I431" s="147">
        <v>284</v>
      </c>
      <c r="J431" s="148">
        <v>252</v>
      </c>
      <c r="K431" s="143">
        <v>615008.08600000001</v>
      </c>
      <c r="L431" s="144">
        <v>341</v>
      </c>
      <c r="M431" s="145">
        <v>308</v>
      </c>
      <c r="N431" s="146">
        <v>424349.39199999999</v>
      </c>
      <c r="O431" s="147">
        <v>419</v>
      </c>
      <c r="P431" s="148">
        <v>369</v>
      </c>
      <c r="Q431" s="143">
        <v>850209.27599999995</v>
      </c>
      <c r="R431" s="144">
        <v>344</v>
      </c>
      <c r="S431" s="145">
        <v>315</v>
      </c>
      <c r="T431" s="146">
        <v>89424.312999999995</v>
      </c>
      <c r="U431" s="147">
        <v>238</v>
      </c>
      <c r="V431" s="148">
        <v>223</v>
      </c>
      <c r="W431" s="143">
        <v>8613</v>
      </c>
      <c r="X431" s="144">
        <v>245</v>
      </c>
      <c r="Y431" s="145">
        <v>199</v>
      </c>
      <c r="Z431" s="146">
        <v>543</v>
      </c>
      <c r="AA431" s="149">
        <v>384</v>
      </c>
      <c r="AB431" s="141">
        <v>0</v>
      </c>
      <c r="AC431" s="150">
        <v>100</v>
      </c>
      <c r="AD431" s="151">
        <v>0</v>
      </c>
    </row>
    <row r="432" spans="1:30" s="3" customFormat="1" ht="18.75" customHeight="1">
      <c r="A432" s="48">
        <v>430</v>
      </c>
      <c r="B432" s="50" t="s">
        <v>2256</v>
      </c>
      <c r="C432" s="51" t="s">
        <v>3058</v>
      </c>
      <c r="D432" s="68">
        <v>381</v>
      </c>
      <c r="E432" s="54">
        <v>1301417.7180000001</v>
      </c>
      <c r="F432" s="55">
        <v>444</v>
      </c>
      <c r="G432" s="56">
        <v>392</v>
      </c>
      <c r="H432" s="57">
        <v>1353561.841</v>
      </c>
      <c r="I432" s="58">
        <v>376</v>
      </c>
      <c r="J432" s="59">
        <v>334</v>
      </c>
      <c r="K432" s="54">
        <v>396565.59399999998</v>
      </c>
      <c r="L432" s="55">
        <v>362</v>
      </c>
      <c r="M432" s="56">
        <v>328</v>
      </c>
      <c r="N432" s="57">
        <v>384154.97600000002</v>
      </c>
      <c r="O432" s="58">
        <v>365</v>
      </c>
      <c r="P432" s="59">
        <v>319</v>
      </c>
      <c r="Q432" s="54">
        <v>1164544.8600000001</v>
      </c>
      <c r="R432" s="55">
        <v>437</v>
      </c>
      <c r="S432" s="56">
        <v>407</v>
      </c>
      <c r="T432" s="57">
        <v>8523.8379999999997</v>
      </c>
      <c r="U432" s="58">
        <v>288</v>
      </c>
      <c r="V432" s="59">
        <v>269</v>
      </c>
      <c r="W432" s="54">
        <v>4720</v>
      </c>
      <c r="X432" s="55">
        <v>426</v>
      </c>
      <c r="Y432" s="56">
        <v>372</v>
      </c>
      <c r="Z432" s="57">
        <v>213</v>
      </c>
      <c r="AA432" s="109">
        <v>341</v>
      </c>
      <c r="AB432" s="52">
        <v>0</v>
      </c>
      <c r="AC432" s="60">
        <v>100</v>
      </c>
      <c r="AD432" s="61">
        <v>0</v>
      </c>
    </row>
    <row r="433" spans="1:30" s="3" customFormat="1" ht="18.75" customHeight="1">
      <c r="A433" s="18">
        <v>431</v>
      </c>
      <c r="B433" s="20" t="s">
        <v>137</v>
      </c>
      <c r="C433" s="21" t="s">
        <v>1054</v>
      </c>
      <c r="D433" s="22">
        <v>382</v>
      </c>
      <c r="E433" s="24">
        <v>1300508.412</v>
      </c>
      <c r="F433" s="25">
        <v>454</v>
      </c>
      <c r="G433" s="26">
        <v>402</v>
      </c>
      <c r="H433" s="27">
        <v>1305437.6950000001</v>
      </c>
      <c r="I433" s="28">
        <v>392</v>
      </c>
      <c r="J433" s="29">
        <v>349</v>
      </c>
      <c r="K433" s="24">
        <v>369773.30699999997</v>
      </c>
      <c r="L433" s="25">
        <v>285</v>
      </c>
      <c r="M433" s="26">
        <v>252</v>
      </c>
      <c r="N433" s="27">
        <v>650040.12300000002</v>
      </c>
      <c r="O433" s="28">
        <v>304</v>
      </c>
      <c r="P433" s="29">
        <v>260</v>
      </c>
      <c r="Q433" s="24">
        <v>1525843.939</v>
      </c>
      <c r="R433" s="25">
        <v>403</v>
      </c>
      <c r="S433" s="26">
        <v>374</v>
      </c>
      <c r="T433" s="27">
        <v>33648.322</v>
      </c>
      <c r="U433" s="28">
        <v>185</v>
      </c>
      <c r="V433" s="29">
        <v>171</v>
      </c>
      <c r="W433" s="24">
        <v>14977</v>
      </c>
      <c r="X433" s="25">
        <v>356</v>
      </c>
      <c r="Y433" s="26">
        <v>303</v>
      </c>
      <c r="Z433" s="27">
        <v>325</v>
      </c>
      <c r="AA433" s="107">
        <v>321</v>
      </c>
      <c r="AB433" s="22">
        <v>0</v>
      </c>
      <c r="AC433" s="30">
        <v>100</v>
      </c>
      <c r="AD433" s="31">
        <v>0</v>
      </c>
    </row>
    <row r="434" spans="1:30" s="3" customFormat="1" ht="18.75" customHeight="1">
      <c r="A434" s="32">
        <v>432</v>
      </c>
      <c r="B434" s="34" t="s">
        <v>138</v>
      </c>
      <c r="C434" s="35" t="s">
        <v>106</v>
      </c>
      <c r="D434" s="45">
        <v>383</v>
      </c>
      <c r="E434" s="38">
        <v>1299803.58</v>
      </c>
      <c r="F434" s="39">
        <v>456</v>
      </c>
      <c r="G434" s="40">
        <v>404</v>
      </c>
      <c r="H434" s="41">
        <v>1299803.58</v>
      </c>
      <c r="I434" s="42">
        <v>331</v>
      </c>
      <c r="J434" s="43">
        <v>297</v>
      </c>
      <c r="K434" s="38">
        <v>497037.49900000001</v>
      </c>
      <c r="L434" s="39">
        <v>381</v>
      </c>
      <c r="M434" s="40">
        <v>345</v>
      </c>
      <c r="N434" s="41">
        <v>348124.57699999999</v>
      </c>
      <c r="O434" s="42">
        <v>469</v>
      </c>
      <c r="P434" s="43">
        <v>415</v>
      </c>
      <c r="Q434" s="38">
        <v>619985.02500000002</v>
      </c>
      <c r="R434" s="39">
        <v>237</v>
      </c>
      <c r="S434" s="40">
        <v>213</v>
      </c>
      <c r="T434" s="41">
        <v>235456.97399999999</v>
      </c>
      <c r="U434" s="42">
        <v>419</v>
      </c>
      <c r="V434" s="43">
        <v>390</v>
      </c>
      <c r="W434" s="38">
        <v>17</v>
      </c>
      <c r="X434" s="39">
        <v>366</v>
      </c>
      <c r="Y434" s="40">
        <v>313</v>
      </c>
      <c r="Z434" s="41">
        <v>312</v>
      </c>
      <c r="AA434" s="108">
        <v>341</v>
      </c>
      <c r="AB434" s="45">
        <v>0</v>
      </c>
      <c r="AC434" s="37">
        <v>100</v>
      </c>
      <c r="AD434" s="46">
        <v>0</v>
      </c>
    </row>
    <row r="435" spans="1:30" s="3" customFormat="1" ht="18.75" customHeight="1">
      <c r="A435" s="32">
        <v>433</v>
      </c>
      <c r="B435" s="34" t="s">
        <v>139</v>
      </c>
      <c r="C435" s="35" t="s">
        <v>104</v>
      </c>
      <c r="D435" s="45">
        <v>384</v>
      </c>
      <c r="E435" s="38">
        <v>1295509.2220000001</v>
      </c>
      <c r="F435" s="39">
        <v>458</v>
      </c>
      <c r="G435" s="40">
        <v>406</v>
      </c>
      <c r="H435" s="41">
        <v>1295509.2220000001</v>
      </c>
      <c r="I435" s="42">
        <v>304</v>
      </c>
      <c r="J435" s="43">
        <v>271</v>
      </c>
      <c r="K435" s="38">
        <v>561705.36300000001</v>
      </c>
      <c r="L435" s="39">
        <v>221</v>
      </c>
      <c r="M435" s="40">
        <v>193</v>
      </c>
      <c r="N435" s="41">
        <v>912214.28</v>
      </c>
      <c r="O435" s="42">
        <v>314</v>
      </c>
      <c r="P435" s="43">
        <v>270</v>
      </c>
      <c r="Q435" s="38">
        <v>1482115.0549999999</v>
      </c>
      <c r="R435" s="39">
        <v>455</v>
      </c>
      <c r="S435" s="40">
        <v>423</v>
      </c>
      <c r="T435" s="41">
        <v>-76259.077000000005</v>
      </c>
      <c r="U435" s="42">
        <v>163</v>
      </c>
      <c r="V435" s="43">
        <v>149</v>
      </c>
      <c r="W435" s="38">
        <v>17000</v>
      </c>
      <c r="X435" s="39">
        <v>131</v>
      </c>
      <c r="Y435" s="40">
        <v>93</v>
      </c>
      <c r="Z435" s="41">
        <v>980</v>
      </c>
      <c r="AA435" s="108">
        <v>321</v>
      </c>
      <c r="AB435" s="45">
        <v>0</v>
      </c>
      <c r="AC435" s="37">
        <v>100</v>
      </c>
      <c r="AD435" s="46">
        <v>0</v>
      </c>
    </row>
    <row r="436" spans="1:30" s="3" customFormat="1" ht="18.75" customHeight="1">
      <c r="A436" s="137">
        <v>434</v>
      </c>
      <c r="B436" s="139" t="s">
        <v>140</v>
      </c>
      <c r="C436" s="140" t="s">
        <v>3056</v>
      </c>
      <c r="D436" s="141">
        <v>385</v>
      </c>
      <c r="E436" s="143">
        <v>1289354.6059999999</v>
      </c>
      <c r="F436" s="144">
        <v>460</v>
      </c>
      <c r="G436" s="145">
        <v>408</v>
      </c>
      <c r="H436" s="146">
        <v>1289354.6059999999</v>
      </c>
      <c r="I436" s="147">
        <v>311</v>
      </c>
      <c r="J436" s="148">
        <v>278</v>
      </c>
      <c r="K436" s="143">
        <v>538902.59100000001</v>
      </c>
      <c r="L436" s="144">
        <v>343</v>
      </c>
      <c r="M436" s="145">
        <v>310</v>
      </c>
      <c r="N436" s="146">
        <v>419097.07</v>
      </c>
      <c r="O436" s="147">
        <v>388</v>
      </c>
      <c r="P436" s="148">
        <v>340</v>
      </c>
      <c r="Q436" s="143">
        <v>1023543.054</v>
      </c>
      <c r="R436" s="144">
        <v>340</v>
      </c>
      <c r="S436" s="145">
        <v>311</v>
      </c>
      <c r="T436" s="146">
        <v>95787.370999999999</v>
      </c>
      <c r="U436" s="147">
        <v>252</v>
      </c>
      <c r="V436" s="148">
        <v>236</v>
      </c>
      <c r="W436" s="143">
        <v>6836</v>
      </c>
      <c r="X436" s="144">
        <v>341</v>
      </c>
      <c r="Y436" s="145">
        <v>288</v>
      </c>
      <c r="Z436" s="146">
        <v>350</v>
      </c>
      <c r="AA436" s="149">
        <v>362</v>
      </c>
      <c r="AB436" s="141">
        <v>0</v>
      </c>
      <c r="AC436" s="150">
        <v>100</v>
      </c>
      <c r="AD436" s="151">
        <v>0</v>
      </c>
    </row>
    <row r="437" spans="1:30" s="3" customFormat="1" ht="18.75" customHeight="1">
      <c r="A437" s="48">
        <v>435</v>
      </c>
      <c r="B437" s="50" t="s">
        <v>141</v>
      </c>
      <c r="C437" s="51" t="s">
        <v>1696</v>
      </c>
      <c r="D437" s="52">
        <v>386</v>
      </c>
      <c r="E437" s="54">
        <v>1288209.503</v>
      </c>
      <c r="F437" s="55">
        <v>457</v>
      </c>
      <c r="G437" s="56">
        <v>405</v>
      </c>
      <c r="H437" s="57">
        <v>1296937.8999999999</v>
      </c>
      <c r="I437" s="58">
        <v>451</v>
      </c>
      <c r="J437" s="59">
        <v>405</v>
      </c>
      <c r="K437" s="54">
        <v>189057.557</v>
      </c>
      <c r="L437" s="55">
        <v>289</v>
      </c>
      <c r="M437" s="56">
        <v>256</v>
      </c>
      <c r="N437" s="57">
        <v>632495.91399999999</v>
      </c>
      <c r="O437" s="58">
        <v>392</v>
      </c>
      <c r="P437" s="59">
        <v>343</v>
      </c>
      <c r="Q437" s="54">
        <v>981837.63899999997</v>
      </c>
      <c r="R437" s="55">
        <v>259</v>
      </c>
      <c r="S437" s="56">
        <v>233</v>
      </c>
      <c r="T437" s="57">
        <v>191988.37299999999</v>
      </c>
      <c r="U437" s="58">
        <v>318</v>
      </c>
      <c r="V437" s="59">
        <v>298</v>
      </c>
      <c r="W437" s="54">
        <v>3334</v>
      </c>
      <c r="X437" s="55">
        <v>486</v>
      </c>
      <c r="Y437" s="56">
        <v>431</v>
      </c>
      <c r="Z437" s="57">
        <v>99</v>
      </c>
      <c r="AA437" s="109">
        <v>369</v>
      </c>
      <c r="AB437" s="52">
        <v>0</v>
      </c>
      <c r="AC437" s="60">
        <v>100</v>
      </c>
      <c r="AD437" s="61">
        <v>0</v>
      </c>
    </row>
    <row r="438" spans="1:30" s="3" customFormat="1" ht="18.75" customHeight="1">
      <c r="A438" s="18">
        <v>436</v>
      </c>
      <c r="B438" s="20" t="s">
        <v>1396</v>
      </c>
      <c r="C438" s="21" t="s">
        <v>3058</v>
      </c>
      <c r="D438" s="22">
        <v>387</v>
      </c>
      <c r="E438" s="24">
        <v>1284897.0919999999</v>
      </c>
      <c r="F438" s="25">
        <v>450</v>
      </c>
      <c r="G438" s="26">
        <v>398</v>
      </c>
      <c r="H438" s="27">
        <v>1315305.844</v>
      </c>
      <c r="I438" s="28">
        <v>372</v>
      </c>
      <c r="J438" s="29">
        <v>331</v>
      </c>
      <c r="K438" s="24">
        <v>401277.19699999999</v>
      </c>
      <c r="L438" s="25">
        <v>246</v>
      </c>
      <c r="M438" s="26">
        <v>217</v>
      </c>
      <c r="N438" s="27">
        <v>805182.51</v>
      </c>
      <c r="O438" s="28">
        <v>358</v>
      </c>
      <c r="P438" s="29">
        <v>312</v>
      </c>
      <c r="Q438" s="24">
        <v>1203303.426</v>
      </c>
      <c r="R438" s="25">
        <v>285</v>
      </c>
      <c r="S438" s="26">
        <v>259</v>
      </c>
      <c r="T438" s="27">
        <v>148628.24799999999</v>
      </c>
      <c r="U438" s="28">
        <v>384</v>
      </c>
      <c r="V438" s="29">
        <v>359</v>
      </c>
      <c r="W438" s="24">
        <v>859</v>
      </c>
      <c r="X438" s="25">
        <v>331</v>
      </c>
      <c r="Y438" s="26">
        <v>278</v>
      </c>
      <c r="Z438" s="27">
        <v>374</v>
      </c>
      <c r="AA438" s="107">
        <v>321</v>
      </c>
      <c r="AB438" s="22">
        <v>0</v>
      </c>
      <c r="AC438" s="30">
        <v>100</v>
      </c>
      <c r="AD438" s="31">
        <v>0</v>
      </c>
    </row>
    <row r="439" spans="1:30" s="3" customFormat="1" ht="18.75" customHeight="1">
      <c r="A439" s="32">
        <v>437</v>
      </c>
      <c r="B439" s="34" t="s">
        <v>2135</v>
      </c>
      <c r="C439" s="35" t="s">
        <v>88</v>
      </c>
      <c r="D439" s="45">
        <v>388</v>
      </c>
      <c r="E439" s="38">
        <v>1280403.7579999999</v>
      </c>
      <c r="F439" s="39">
        <v>437</v>
      </c>
      <c r="G439" s="40">
        <v>385</v>
      </c>
      <c r="H439" s="41">
        <v>1384056.4069999999</v>
      </c>
      <c r="I439" s="42">
        <v>313</v>
      </c>
      <c r="J439" s="43">
        <v>280</v>
      </c>
      <c r="K439" s="38">
        <v>535599.93299999996</v>
      </c>
      <c r="L439" s="39">
        <v>410</v>
      </c>
      <c r="M439" s="40">
        <v>370</v>
      </c>
      <c r="N439" s="41">
        <v>269409.15999999997</v>
      </c>
      <c r="O439" s="42">
        <v>458</v>
      </c>
      <c r="P439" s="43">
        <v>405</v>
      </c>
      <c r="Q439" s="38">
        <v>688962.9</v>
      </c>
      <c r="R439" s="39">
        <v>210</v>
      </c>
      <c r="S439" s="40">
        <v>189</v>
      </c>
      <c r="T439" s="41">
        <v>290080.26299999998</v>
      </c>
      <c r="U439" s="42" t="s">
        <v>3052</v>
      </c>
      <c r="V439" s="43" t="s">
        <v>3052</v>
      </c>
      <c r="W439" s="44" t="s">
        <v>3052</v>
      </c>
      <c r="X439" s="39">
        <v>250</v>
      </c>
      <c r="Y439" s="40">
        <v>204</v>
      </c>
      <c r="Z439" s="41">
        <v>530</v>
      </c>
      <c r="AA439" s="108">
        <v>356</v>
      </c>
      <c r="AB439" s="45">
        <v>0</v>
      </c>
      <c r="AC439" s="37">
        <v>100</v>
      </c>
      <c r="AD439" s="46">
        <v>0</v>
      </c>
    </row>
    <row r="440" spans="1:30" s="3" customFormat="1" ht="18.75" customHeight="1">
      <c r="A440" s="32">
        <v>438</v>
      </c>
      <c r="B440" s="34" t="s">
        <v>2760</v>
      </c>
      <c r="C440" s="35" t="s">
        <v>3154</v>
      </c>
      <c r="D440" s="45">
        <v>389</v>
      </c>
      <c r="E440" s="38">
        <v>1279345.929</v>
      </c>
      <c r="F440" s="39">
        <v>446</v>
      </c>
      <c r="G440" s="40">
        <v>394</v>
      </c>
      <c r="H440" s="41">
        <v>1328286.7169999999</v>
      </c>
      <c r="I440" s="42">
        <v>319</v>
      </c>
      <c r="J440" s="43">
        <v>285</v>
      </c>
      <c r="K440" s="38">
        <v>521394.64500000002</v>
      </c>
      <c r="L440" s="39">
        <v>357</v>
      </c>
      <c r="M440" s="40">
        <v>323</v>
      </c>
      <c r="N440" s="41">
        <v>395911.29800000001</v>
      </c>
      <c r="O440" s="42">
        <v>305</v>
      </c>
      <c r="P440" s="43">
        <v>261</v>
      </c>
      <c r="Q440" s="38">
        <v>1524890.9750000001</v>
      </c>
      <c r="R440" s="39">
        <v>352</v>
      </c>
      <c r="S440" s="40">
        <v>323</v>
      </c>
      <c r="T440" s="41">
        <v>82957.078999999998</v>
      </c>
      <c r="U440" s="42">
        <v>372</v>
      </c>
      <c r="V440" s="43">
        <v>347</v>
      </c>
      <c r="W440" s="38">
        <v>1034</v>
      </c>
      <c r="X440" s="39">
        <v>429</v>
      </c>
      <c r="Y440" s="40">
        <v>375</v>
      </c>
      <c r="Z440" s="41">
        <v>212</v>
      </c>
      <c r="AA440" s="108">
        <v>369</v>
      </c>
      <c r="AB440" s="45">
        <v>5</v>
      </c>
      <c r="AC440" s="37">
        <v>95</v>
      </c>
      <c r="AD440" s="46">
        <v>0</v>
      </c>
    </row>
    <row r="441" spans="1:30" s="3" customFormat="1" ht="18.75" customHeight="1">
      <c r="A441" s="32">
        <v>439</v>
      </c>
      <c r="B441" s="34" t="s">
        <v>2136</v>
      </c>
      <c r="C441" s="35" t="s">
        <v>88</v>
      </c>
      <c r="D441" s="45">
        <v>390</v>
      </c>
      <c r="E441" s="38">
        <v>1276721.2830000001</v>
      </c>
      <c r="F441" s="39">
        <v>459</v>
      </c>
      <c r="G441" s="40">
        <v>407</v>
      </c>
      <c r="H441" s="41">
        <v>1290317.4010000001</v>
      </c>
      <c r="I441" s="42">
        <v>434</v>
      </c>
      <c r="J441" s="43">
        <v>388</v>
      </c>
      <c r="K441" s="38">
        <v>241269.549</v>
      </c>
      <c r="L441" s="39">
        <v>310</v>
      </c>
      <c r="M441" s="40">
        <v>277</v>
      </c>
      <c r="N441" s="41">
        <v>531388.31099999999</v>
      </c>
      <c r="O441" s="42">
        <v>440</v>
      </c>
      <c r="P441" s="43">
        <v>388</v>
      </c>
      <c r="Q441" s="38">
        <v>755438.92299999995</v>
      </c>
      <c r="R441" s="39">
        <v>416</v>
      </c>
      <c r="S441" s="40">
        <v>386</v>
      </c>
      <c r="T441" s="41">
        <v>20594.227999999999</v>
      </c>
      <c r="U441" s="42" t="s">
        <v>3052</v>
      </c>
      <c r="V441" s="43" t="s">
        <v>3052</v>
      </c>
      <c r="W441" s="44" t="s">
        <v>3052</v>
      </c>
      <c r="X441" s="39">
        <v>338</v>
      </c>
      <c r="Y441" s="40">
        <v>285</v>
      </c>
      <c r="Z441" s="41">
        <v>357</v>
      </c>
      <c r="AA441" s="108">
        <v>369</v>
      </c>
      <c r="AB441" s="45">
        <v>0</v>
      </c>
      <c r="AC441" s="37">
        <v>100</v>
      </c>
      <c r="AD441" s="46">
        <v>0</v>
      </c>
    </row>
    <row r="442" spans="1:30" s="3" customFormat="1" ht="18.75" customHeight="1">
      <c r="A442" s="152">
        <v>440</v>
      </c>
      <c r="B442" s="154" t="s">
        <v>757</v>
      </c>
      <c r="C442" s="155" t="s">
        <v>3056</v>
      </c>
      <c r="D442" s="156">
        <v>391</v>
      </c>
      <c r="E442" s="158">
        <v>1270175.2690000001</v>
      </c>
      <c r="F442" s="159">
        <v>463</v>
      </c>
      <c r="G442" s="160">
        <v>411</v>
      </c>
      <c r="H442" s="161">
        <v>1277340.612</v>
      </c>
      <c r="I442" s="162">
        <v>449</v>
      </c>
      <c r="J442" s="163">
        <v>403</v>
      </c>
      <c r="K442" s="158">
        <v>195517.973</v>
      </c>
      <c r="L442" s="159">
        <v>415</v>
      </c>
      <c r="M442" s="160">
        <v>375</v>
      </c>
      <c r="N442" s="161">
        <v>245086.454</v>
      </c>
      <c r="O442" s="162">
        <v>360</v>
      </c>
      <c r="P442" s="163">
        <v>314</v>
      </c>
      <c r="Q442" s="158">
        <v>1191477.3219999999</v>
      </c>
      <c r="R442" s="159">
        <v>423</v>
      </c>
      <c r="S442" s="160">
        <v>393</v>
      </c>
      <c r="T442" s="161">
        <v>16215.016</v>
      </c>
      <c r="U442" s="162">
        <v>287</v>
      </c>
      <c r="V442" s="163">
        <v>268</v>
      </c>
      <c r="W442" s="158">
        <v>4746</v>
      </c>
      <c r="X442" s="159">
        <v>494</v>
      </c>
      <c r="Y442" s="160">
        <v>439</v>
      </c>
      <c r="Z442" s="161">
        <v>74</v>
      </c>
      <c r="AA442" s="164">
        <v>311</v>
      </c>
      <c r="AB442" s="156">
        <v>0</v>
      </c>
      <c r="AC442" s="165">
        <v>100</v>
      </c>
      <c r="AD442" s="166">
        <v>0</v>
      </c>
    </row>
    <row r="443" spans="1:30" s="3" customFormat="1" ht="18.75" customHeight="1">
      <c r="A443" s="167">
        <v>441</v>
      </c>
      <c r="B443" s="169" t="s">
        <v>1621</v>
      </c>
      <c r="C443" s="170" t="s">
        <v>3056</v>
      </c>
      <c r="D443" s="171">
        <v>392</v>
      </c>
      <c r="E443" s="173">
        <v>1267930.0279999999</v>
      </c>
      <c r="F443" s="174">
        <v>464</v>
      </c>
      <c r="G443" s="175">
        <v>412</v>
      </c>
      <c r="H443" s="176">
        <v>1273600.0859999999</v>
      </c>
      <c r="I443" s="177">
        <v>357</v>
      </c>
      <c r="J443" s="178">
        <v>317</v>
      </c>
      <c r="K443" s="173">
        <v>430435.38500000001</v>
      </c>
      <c r="L443" s="174">
        <v>277</v>
      </c>
      <c r="M443" s="175">
        <v>244</v>
      </c>
      <c r="N443" s="176">
        <v>676103.60600000003</v>
      </c>
      <c r="O443" s="177">
        <v>309</v>
      </c>
      <c r="P443" s="178">
        <v>265</v>
      </c>
      <c r="Q443" s="173">
        <v>1506624.9709999999</v>
      </c>
      <c r="R443" s="174">
        <v>240</v>
      </c>
      <c r="S443" s="175">
        <v>216</v>
      </c>
      <c r="T443" s="176">
        <v>233049.033</v>
      </c>
      <c r="U443" s="177">
        <v>212</v>
      </c>
      <c r="V443" s="178">
        <v>198</v>
      </c>
      <c r="W443" s="173">
        <v>11427</v>
      </c>
      <c r="X443" s="174">
        <v>362</v>
      </c>
      <c r="Y443" s="175">
        <v>309</v>
      </c>
      <c r="Z443" s="176">
        <v>320</v>
      </c>
      <c r="AA443" s="179">
        <v>371</v>
      </c>
      <c r="AB443" s="171">
        <v>0</v>
      </c>
      <c r="AC443" s="180">
        <v>100</v>
      </c>
      <c r="AD443" s="181">
        <v>0</v>
      </c>
    </row>
    <row r="444" spans="1:30" s="3" customFormat="1" ht="18.75" customHeight="1">
      <c r="A444" s="32">
        <v>442</v>
      </c>
      <c r="B444" s="34" t="s">
        <v>469</v>
      </c>
      <c r="C444" s="35" t="s">
        <v>88</v>
      </c>
      <c r="D444" s="45">
        <v>393</v>
      </c>
      <c r="E444" s="38">
        <v>1257579.5549999999</v>
      </c>
      <c r="F444" s="39">
        <v>400</v>
      </c>
      <c r="G444" s="40">
        <v>352</v>
      </c>
      <c r="H444" s="41">
        <v>1568924.86</v>
      </c>
      <c r="I444" s="42">
        <v>478</v>
      </c>
      <c r="J444" s="43">
        <v>430</v>
      </c>
      <c r="K444" s="38">
        <v>102659.296</v>
      </c>
      <c r="L444" s="39">
        <v>466</v>
      </c>
      <c r="M444" s="40">
        <v>423</v>
      </c>
      <c r="N444" s="41">
        <v>94799.005999999994</v>
      </c>
      <c r="O444" s="42">
        <v>496</v>
      </c>
      <c r="P444" s="43">
        <v>441</v>
      </c>
      <c r="Q444" s="38">
        <v>336276.95199999999</v>
      </c>
      <c r="R444" s="39">
        <v>435</v>
      </c>
      <c r="S444" s="40">
        <v>405</v>
      </c>
      <c r="T444" s="41">
        <v>9002.732</v>
      </c>
      <c r="U444" s="42">
        <v>340</v>
      </c>
      <c r="V444" s="43">
        <v>318</v>
      </c>
      <c r="W444" s="38">
        <v>2426</v>
      </c>
      <c r="X444" s="39">
        <v>465</v>
      </c>
      <c r="Y444" s="40">
        <v>411</v>
      </c>
      <c r="Z444" s="41">
        <v>148</v>
      </c>
      <c r="AA444" s="108">
        <v>371</v>
      </c>
      <c r="AB444" s="45">
        <v>0</v>
      </c>
      <c r="AC444" s="37">
        <v>100</v>
      </c>
      <c r="AD444" s="46">
        <v>0</v>
      </c>
    </row>
    <row r="445" spans="1:30" s="3" customFormat="1" ht="18.75" customHeight="1">
      <c r="A445" s="32">
        <v>443</v>
      </c>
      <c r="B445" s="34" t="s">
        <v>2137</v>
      </c>
      <c r="C445" s="35" t="s">
        <v>1061</v>
      </c>
      <c r="D445" s="45">
        <v>394</v>
      </c>
      <c r="E445" s="38">
        <v>1255513.1499999999</v>
      </c>
      <c r="F445" s="39">
        <v>465</v>
      </c>
      <c r="G445" s="40">
        <v>413</v>
      </c>
      <c r="H445" s="41">
        <v>1260948.8799999999</v>
      </c>
      <c r="I445" s="42">
        <v>332</v>
      </c>
      <c r="J445" s="43">
        <v>298</v>
      </c>
      <c r="K445" s="38">
        <v>496161.57799999998</v>
      </c>
      <c r="L445" s="39">
        <v>347</v>
      </c>
      <c r="M445" s="40">
        <v>314</v>
      </c>
      <c r="N445" s="41">
        <v>410492.55</v>
      </c>
      <c r="O445" s="42">
        <v>406</v>
      </c>
      <c r="P445" s="43">
        <v>356</v>
      </c>
      <c r="Q445" s="38">
        <v>908541.12300000002</v>
      </c>
      <c r="R445" s="39">
        <v>296</v>
      </c>
      <c r="S445" s="40">
        <v>270</v>
      </c>
      <c r="T445" s="41">
        <v>136353.32800000001</v>
      </c>
      <c r="U445" s="42">
        <v>189</v>
      </c>
      <c r="V445" s="43">
        <v>175</v>
      </c>
      <c r="W445" s="38">
        <v>14465</v>
      </c>
      <c r="X445" s="39">
        <v>397</v>
      </c>
      <c r="Y445" s="40">
        <v>343</v>
      </c>
      <c r="Z445" s="41">
        <v>260</v>
      </c>
      <c r="AA445" s="108">
        <v>321</v>
      </c>
      <c r="AB445" s="45">
        <v>0</v>
      </c>
      <c r="AC445" s="37">
        <v>100</v>
      </c>
      <c r="AD445" s="46">
        <v>0</v>
      </c>
    </row>
    <row r="446" spans="1:30" s="3" customFormat="1" ht="18.75" customHeight="1">
      <c r="A446" s="32">
        <v>444</v>
      </c>
      <c r="B446" s="34" t="s">
        <v>475</v>
      </c>
      <c r="C446" s="35" t="s">
        <v>3058</v>
      </c>
      <c r="D446" s="45">
        <v>395</v>
      </c>
      <c r="E446" s="38">
        <v>1255488.594</v>
      </c>
      <c r="F446" s="39">
        <v>462</v>
      </c>
      <c r="G446" s="40">
        <v>410</v>
      </c>
      <c r="H446" s="41">
        <v>1283164.5349999999</v>
      </c>
      <c r="I446" s="42">
        <v>301</v>
      </c>
      <c r="J446" s="43">
        <v>268</v>
      </c>
      <c r="K446" s="38">
        <v>563011.94900000002</v>
      </c>
      <c r="L446" s="39">
        <v>264</v>
      </c>
      <c r="M446" s="40">
        <v>232</v>
      </c>
      <c r="N446" s="41">
        <v>737021.86300000001</v>
      </c>
      <c r="O446" s="42">
        <v>334</v>
      </c>
      <c r="P446" s="43">
        <v>288</v>
      </c>
      <c r="Q446" s="38">
        <v>1325144.223</v>
      </c>
      <c r="R446" s="39">
        <v>246</v>
      </c>
      <c r="S446" s="40">
        <v>222</v>
      </c>
      <c r="T446" s="41">
        <v>216522.867</v>
      </c>
      <c r="U446" s="42">
        <v>203</v>
      </c>
      <c r="V446" s="43">
        <v>189</v>
      </c>
      <c r="W446" s="38">
        <v>12253</v>
      </c>
      <c r="X446" s="39">
        <v>218</v>
      </c>
      <c r="Y446" s="40">
        <v>172</v>
      </c>
      <c r="Z446" s="41">
        <v>635</v>
      </c>
      <c r="AA446" s="108">
        <v>321</v>
      </c>
      <c r="AB446" s="45">
        <v>0</v>
      </c>
      <c r="AC446" s="37">
        <v>100</v>
      </c>
      <c r="AD446" s="46">
        <v>0</v>
      </c>
    </row>
    <row r="447" spans="1:30" s="3" customFormat="1" ht="18.75" customHeight="1">
      <c r="A447" s="48">
        <v>445</v>
      </c>
      <c r="B447" s="50" t="s">
        <v>2138</v>
      </c>
      <c r="C447" s="51" t="s">
        <v>88</v>
      </c>
      <c r="D447" s="52">
        <v>396</v>
      </c>
      <c r="E447" s="54">
        <v>1255365.827</v>
      </c>
      <c r="F447" s="55">
        <v>298</v>
      </c>
      <c r="G447" s="56">
        <v>262</v>
      </c>
      <c r="H447" s="57">
        <v>2092281.9839999999</v>
      </c>
      <c r="I447" s="58" t="s">
        <v>3052</v>
      </c>
      <c r="J447" s="59" t="s">
        <v>3052</v>
      </c>
      <c r="K447" s="54">
        <v>-325022.31300000002</v>
      </c>
      <c r="L447" s="55" t="s">
        <v>3052</v>
      </c>
      <c r="M447" s="56" t="s">
        <v>3052</v>
      </c>
      <c r="N447" s="57">
        <v>-31338.963</v>
      </c>
      <c r="O447" s="58">
        <v>250</v>
      </c>
      <c r="P447" s="59">
        <v>213</v>
      </c>
      <c r="Q447" s="54">
        <v>2133674.9070000001</v>
      </c>
      <c r="R447" s="55">
        <v>460</v>
      </c>
      <c r="S447" s="56">
        <v>428</v>
      </c>
      <c r="T447" s="66" t="s">
        <v>3052</v>
      </c>
      <c r="U447" s="58">
        <v>227</v>
      </c>
      <c r="V447" s="59">
        <v>213</v>
      </c>
      <c r="W447" s="54">
        <v>9698</v>
      </c>
      <c r="X447" s="55">
        <v>402</v>
      </c>
      <c r="Y447" s="56">
        <v>348</v>
      </c>
      <c r="Z447" s="57">
        <v>255</v>
      </c>
      <c r="AA447" s="109">
        <v>383</v>
      </c>
      <c r="AB447" s="52">
        <v>0</v>
      </c>
      <c r="AC447" s="60">
        <v>100</v>
      </c>
      <c r="AD447" s="61">
        <v>0</v>
      </c>
    </row>
    <row r="448" spans="1:30" s="3" customFormat="1" ht="18.75" customHeight="1">
      <c r="A448" s="167">
        <v>446</v>
      </c>
      <c r="B448" s="169" t="s">
        <v>923</v>
      </c>
      <c r="C448" s="170" t="s">
        <v>3056</v>
      </c>
      <c r="D448" s="171">
        <v>397</v>
      </c>
      <c r="E448" s="173">
        <v>1249555.9709999999</v>
      </c>
      <c r="F448" s="174">
        <v>412</v>
      </c>
      <c r="G448" s="175">
        <v>363</v>
      </c>
      <c r="H448" s="176">
        <v>1493671.9720000001</v>
      </c>
      <c r="I448" s="177">
        <v>326</v>
      </c>
      <c r="J448" s="178">
        <v>292</v>
      </c>
      <c r="K448" s="173">
        <v>507174.41</v>
      </c>
      <c r="L448" s="174">
        <v>280</v>
      </c>
      <c r="M448" s="175">
        <v>247</v>
      </c>
      <c r="N448" s="176">
        <v>663647.054</v>
      </c>
      <c r="O448" s="177">
        <v>307</v>
      </c>
      <c r="P448" s="178">
        <v>263</v>
      </c>
      <c r="Q448" s="173">
        <v>1521759.149</v>
      </c>
      <c r="R448" s="174">
        <v>283</v>
      </c>
      <c r="S448" s="175">
        <v>257</v>
      </c>
      <c r="T448" s="176">
        <v>150778.97200000001</v>
      </c>
      <c r="U448" s="177">
        <v>197</v>
      </c>
      <c r="V448" s="178">
        <v>183</v>
      </c>
      <c r="W448" s="173">
        <v>13358</v>
      </c>
      <c r="X448" s="174">
        <v>274</v>
      </c>
      <c r="Y448" s="175">
        <v>224</v>
      </c>
      <c r="Z448" s="176">
        <v>470</v>
      </c>
      <c r="AA448" s="179">
        <v>321</v>
      </c>
      <c r="AB448" s="171">
        <v>0</v>
      </c>
      <c r="AC448" s="180">
        <v>100</v>
      </c>
      <c r="AD448" s="181">
        <v>0</v>
      </c>
    </row>
    <row r="449" spans="1:30" s="3" customFormat="1" ht="18.75" customHeight="1">
      <c r="A449" s="32">
        <v>447</v>
      </c>
      <c r="B449" s="34" t="s">
        <v>2139</v>
      </c>
      <c r="C449" s="35" t="s">
        <v>3058</v>
      </c>
      <c r="D449" s="45">
        <v>398</v>
      </c>
      <c r="E449" s="38">
        <v>1244161.075</v>
      </c>
      <c r="F449" s="39">
        <v>453</v>
      </c>
      <c r="G449" s="40">
        <v>401</v>
      </c>
      <c r="H449" s="41">
        <v>1306874.9790000001</v>
      </c>
      <c r="I449" s="42">
        <v>453</v>
      </c>
      <c r="J449" s="43">
        <v>407</v>
      </c>
      <c r="K449" s="38">
        <v>170520.05100000001</v>
      </c>
      <c r="L449" s="39">
        <v>404</v>
      </c>
      <c r="M449" s="40">
        <v>365</v>
      </c>
      <c r="N449" s="41">
        <v>287286.33600000001</v>
      </c>
      <c r="O449" s="42">
        <v>487</v>
      </c>
      <c r="P449" s="43">
        <v>432</v>
      </c>
      <c r="Q449" s="38">
        <v>491840.71399999998</v>
      </c>
      <c r="R449" s="39">
        <v>382</v>
      </c>
      <c r="S449" s="40">
        <v>353</v>
      </c>
      <c r="T449" s="41">
        <v>55316.582000000002</v>
      </c>
      <c r="U449" s="42">
        <v>417</v>
      </c>
      <c r="V449" s="43">
        <v>388</v>
      </c>
      <c r="W449" s="38">
        <v>25</v>
      </c>
      <c r="X449" s="39">
        <v>438</v>
      </c>
      <c r="Y449" s="40">
        <v>384</v>
      </c>
      <c r="Z449" s="41">
        <v>193</v>
      </c>
      <c r="AA449" s="108">
        <v>311</v>
      </c>
      <c r="AB449" s="45">
        <v>0</v>
      </c>
      <c r="AC449" s="37">
        <v>51</v>
      </c>
      <c r="AD449" s="46">
        <v>49</v>
      </c>
    </row>
    <row r="450" spans="1:30" s="3" customFormat="1" ht="18.75" customHeight="1">
      <c r="A450" s="32">
        <v>448</v>
      </c>
      <c r="B450" s="34" t="s">
        <v>1466</v>
      </c>
      <c r="C450" s="35" t="s">
        <v>88</v>
      </c>
      <c r="D450" s="45">
        <v>399</v>
      </c>
      <c r="E450" s="38">
        <v>1242906.713</v>
      </c>
      <c r="F450" s="39">
        <v>387</v>
      </c>
      <c r="G450" s="40">
        <v>342</v>
      </c>
      <c r="H450" s="41">
        <v>1635712.0589999999</v>
      </c>
      <c r="I450" s="42">
        <v>485</v>
      </c>
      <c r="J450" s="43">
        <v>436</v>
      </c>
      <c r="K450" s="38">
        <v>25812.075000000001</v>
      </c>
      <c r="L450" s="39">
        <v>297</v>
      </c>
      <c r="M450" s="40">
        <v>264</v>
      </c>
      <c r="N450" s="41">
        <v>595106.96200000006</v>
      </c>
      <c r="O450" s="42">
        <v>315</v>
      </c>
      <c r="P450" s="43">
        <v>271</v>
      </c>
      <c r="Q450" s="38">
        <v>1476528.3929999999</v>
      </c>
      <c r="R450" s="39">
        <v>149</v>
      </c>
      <c r="S450" s="40">
        <v>129</v>
      </c>
      <c r="T450" s="41">
        <v>498037.88799999998</v>
      </c>
      <c r="U450" s="42">
        <v>260</v>
      </c>
      <c r="V450" s="43">
        <v>243</v>
      </c>
      <c r="W450" s="38">
        <v>6247</v>
      </c>
      <c r="X450" s="39">
        <v>278</v>
      </c>
      <c r="Y450" s="40">
        <v>228</v>
      </c>
      <c r="Z450" s="41">
        <v>463</v>
      </c>
      <c r="AA450" s="108">
        <v>311</v>
      </c>
      <c r="AB450" s="45">
        <v>0</v>
      </c>
      <c r="AC450" s="37">
        <v>100</v>
      </c>
      <c r="AD450" s="46">
        <v>0</v>
      </c>
    </row>
    <row r="451" spans="1:30" s="3" customFormat="1" ht="18.75" customHeight="1">
      <c r="A451" s="32">
        <v>449</v>
      </c>
      <c r="B451" s="34" t="s">
        <v>2140</v>
      </c>
      <c r="C451" s="35" t="s">
        <v>88</v>
      </c>
      <c r="D451" s="45">
        <v>400</v>
      </c>
      <c r="E451" s="38">
        <v>1238422.78</v>
      </c>
      <c r="F451" s="39">
        <v>466</v>
      </c>
      <c r="G451" s="40">
        <v>414</v>
      </c>
      <c r="H451" s="41">
        <v>1256707.851</v>
      </c>
      <c r="I451" s="42">
        <v>240</v>
      </c>
      <c r="J451" s="43">
        <v>211</v>
      </c>
      <c r="K451" s="38">
        <v>774043.63600000006</v>
      </c>
      <c r="L451" s="39">
        <v>413</v>
      </c>
      <c r="M451" s="40">
        <v>373</v>
      </c>
      <c r="N451" s="41">
        <v>257281.81</v>
      </c>
      <c r="O451" s="42">
        <v>284</v>
      </c>
      <c r="P451" s="43">
        <v>243</v>
      </c>
      <c r="Q451" s="38">
        <v>1750698.892</v>
      </c>
      <c r="R451" s="39">
        <v>453</v>
      </c>
      <c r="S451" s="40">
        <v>422</v>
      </c>
      <c r="T451" s="41">
        <v>-48936.959999999999</v>
      </c>
      <c r="U451" s="42">
        <v>109</v>
      </c>
      <c r="V451" s="43">
        <v>98</v>
      </c>
      <c r="W451" s="38">
        <v>26391</v>
      </c>
      <c r="X451" s="39">
        <v>201</v>
      </c>
      <c r="Y451" s="40">
        <v>156</v>
      </c>
      <c r="Z451" s="41">
        <v>700</v>
      </c>
      <c r="AA451" s="108">
        <v>314</v>
      </c>
      <c r="AB451" s="45">
        <v>0</v>
      </c>
      <c r="AC451" s="37">
        <v>0</v>
      </c>
      <c r="AD451" s="46">
        <v>100</v>
      </c>
    </row>
    <row r="452" spans="1:30" s="3" customFormat="1" ht="18.75" customHeight="1">
      <c r="A452" s="152">
        <v>450</v>
      </c>
      <c r="B452" s="154" t="s">
        <v>2108</v>
      </c>
      <c r="C452" s="155" t="s">
        <v>3054</v>
      </c>
      <c r="D452" s="156">
        <v>50</v>
      </c>
      <c r="E452" s="158">
        <v>1233553.655</v>
      </c>
      <c r="F452" s="159">
        <v>403</v>
      </c>
      <c r="G452" s="160">
        <v>49</v>
      </c>
      <c r="H452" s="161">
        <v>1553605.084</v>
      </c>
      <c r="I452" s="162">
        <v>346</v>
      </c>
      <c r="J452" s="163">
        <v>37</v>
      </c>
      <c r="K452" s="158">
        <v>466100.07</v>
      </c>
      <c r="L452" s="159">
        <v>458</v>
      </c>
      <c r="M452" s="160">
        <v>43</v>
      </c>
      <c r="N452" s="161">
        <v>133465.663</v>
      </c>
      <c r="O452" s="162">
        <v>398</v>
      </c>
      <c r="P452" s="163">
        <v>50</v>
      </c>
      <c r="Q452" s="158">
        <v>959043.44</v>
      </c>
      <c r="R452" s="159">
        <v>324</v>
      </c>
      <c r="S452" s="160">
        <v>28</v>
      </c>
      <c r="T452" s="161">
        <v>114496.624</v>
      </c>
      <c r="U452" s="162" t="s">
        <v>3052</v>
      </c>
      <c r="V452" s="163" t="s">
        <v>3052</v>
      </c>
      <c r="W452" s="206" t="s">
        <v>3052</v>
      </c>
      <c r="X452" s="159">
        <v>376</v>
      </c>
      <c r="Y452" s="160">
        <v>54</v>
      </c>
      <c r="Z452" s="161">
        <v>300</v>
      </c>
      <c r="AA452" s="164">
        <v>354</v>
      </c>
      <c r="AB452" s="156">
        <v>100</v>
      </c>
      <c r="AC452" s="165">
        <v>0</v>
      </c>
      <c r="AD452" s="166">
        <v>0</v>
      </c>
    </row>
    <row r="453" spans="1:30" s="3" customFormat="1" ht="18.75" customHeight="1">
      <c r="A453" s="18">
        <v>451</v>
      </c>
      <c r="B453" s="20" t="s">
        <v>1406</v>
      </c>
      <c r="C453" s="21" t="s">
        <v>3054</v>
      </c>
      <c r="D453" s="22">
        <v>51</v>
      </c>
      <c r="E453" s="24">
        <v>1229172.6140000001</v>
      </c>
      <c r="F453" s="25">
        <v>468</v>
      </c>
      <c r="G453" s="26">
        <v>53</v>
      </c>
      <c r="H453" s="27">
        <v>1245034.307</v>
      </c>
      <c r="I453" s="28">
        <v>470</v>
      </c>
      <c r="J453" s="29">
        <v>48</v>
      </c>
      <c r="K453" s="24">
        <v>135228.568</v>
      </c>
      <c r="L453" s="25">
        <v>403</v>
      </c>
      <c r="M453" s="26">
        <v>39</v>
      </c>
      <c r="N453" s="27">
        <v>290868.43400000001</v>
      </c>
      <c r="O453" s="28">
        <v>435</v>
      </c>
      <c r="P453" s="29">
        <v>52</v>
      </c>
      <c r="Q453" s="24">
        <v>768034.745</v>
      </c>
      <c r="R453" s="25">
        <v>412</v>
      </c>
      <c r="S453" s="26">
        <v>30</v>
      </c>
      <c r="T453" s="27">
        <v>25748.276999999998</v>
      </c>
      <c r="U453" s="28" t="s">
        <v>3052</v>
      </c>
      <c r="V453" s="29" t="s">
        <v>3052</v>
      </c>
      <c r="W453" s="64" t="s">
        <v>3052</v>
      </c>
      <c r="X453" s="25">
        <v>469</v>
      </c>
      <c r="Y453" s="26">
        <v>55</v>
      </c>
      <c r="Z453" s="27">
        <v>139</v>
      </c>
      <c r="AA453" s="107">
        <v>311</v>
      </c>
      <c r="AB453" s="22">
        <v>98</v>
      </c>
      <c r="AC453" s="30">
        <v>2</v>
      </c>
      <c r="AD453" s="31">
        <v>0</v>
      </c>
    </row>
    <row r="454" spans="1:30" s="3" customFormat="1" ht="18.75" customHeight="1">
      <c r="A454" s="32">
        <v>452</v>
      </c>
      <c r="B454" s="34" t="s">
        <v>1087</v>
      </c>
      <c r="C454" s="35" t="s">
        <v>88</v>
      </c>
      <c r="D454" s="45">
        <v>401</v>
      </c>
      <c r="E454" s="38">
        <v>1227440.456</v>
      </c>
      <c r="F454" s="39">
        <v>461</v>
      </c>
      <c r="G454" s="40">
        <v>409</v>
      </c>
      <c r="H454" s="41">
        <v>1285245.4809999999</v>
      </c>
      <c r="I454" s="42">
        <v>214</v>
      </c>
      <c r="J454" s="43">
        <v>186</v>
      </c>
      <c r="K454" s="38">
        <v>900049.48400000005</v>
      </c>
      <c r="L454" s="39">
        <v>423</v>
      </c>
      <c r="M454" s="40">
        <v>383</v>
      </c>
      <c r="N454" s="41">
        <v>227310.11</v>
      </c>
      <c r="O454" s="42">
        <v>404</v>
      </c>
      <c r="P454" s="43">
        <v>354</v>
      </c>
      <c r="Q454" s="38">
        <v>924293.66899999999</v>
      </c>
      <c r="R454" s="39">
        <v>276</v>
      </c>
      <c r="S454" s="40">
        <v>250</v>
      </c>
      <c r="T454" s="41">
        <v>160490.09</v>
      </c>
      <c r="U454" s="42">
        <v>225</v>
      </c>
      <c r="V454" s="43">
        <v>211</v>
      </c>
      <c r="W454" s="38">
        <v>9983</v>
      </c>
      <c r="X454" s="39">
        <v>317</v>
      </c>
      <c r="Y454" s="40">
        <v>265</v>
      </c>
      <c r="Z454" s="41">
        <v>400</v>
      </c>
      <c r="AA454" s="108">
        <v>311</v>
      </c>
      <c r="AB454" s="45">
        <v>0</v>
      </c>
      <c r="AC454" s="37">
        <v>100</v>
      </c>
      <c r="AD454" s="46">
        <v>0</v>
      </c>
    </row>
    <row r="455" spans="1:30" s="3" customFormat="1" ht="18.75" customHeight="1">
      <c r="A455" s="137">
        <v>453</v>
      </c>
      <c r="B455" s="139" t="s">
        <v>2307</v>
      </c>
      <c r="C455" s="140" t="s">
        <v>3056</v>
      </c>
      <c r="D455" s="141">
        <v>402</v>
      </c>
      <c r="E455" s="143">
        <v>1220649.875</v>
      </c>
      <c r="F455" s="144">
        <v>472</v>
      </c>
      <c r="G455" s="145">
        <v>419</v>
      </c>
      <c r="H455" s="146">
        <v>1226857.3149999999</v>
      </c>
      <c r="I455" s="147">
        <v>425</v>
      </c>
      <c r="J455" s="148">
        <v>379</v>
      </c>
      <c r="K455" s="143">
        <v>259842.742</v>
      </c>
      <c r="L455" s="144">
        <v>391</v>
      </c>
      <c r="M455" s="145">
        <v>354</v>
      </c>
      <c r="N455" s="146">
        <v>313536.196</v>
      </c>
      <c r="O455" s="147">
        <v>473</v>
      </c>
      <c r="P455" s="148">
        <v>419</v>
      </c>
      <c r="Q455" s="143">
        <v>582874.80099999998</v>
      </c>
      <c r="R455" s="144">
        <v>367</v>
      </c>
      <c r="S455" s="145">
        <v>338</v>
      </c>
      <c r="T455" s="146">
        <v>70732.634000000005</v>
      </c>
      <c r="U455" s="147">
        <v>368</v>
      </c>
      <c r="V455" s="148">
        <v>343</v>
      </c>
      <c r="W455" s="143">
        <v>1108</v>
      </c>
      <c r="X455" s="144">
        <v>405</v>
      </c>
      <c r="Y455" s="145">
        <v>351</v>
      </c>
      <c r="Z455" s="146">
        <v>250</v>
      </c>
      <c r="AA455" s="149">
        <v>341</v>
      </c>
      <c r="AB455" s="141">
        <v>0</v>
      </c>
      <c r="AC455" s="150">
        <v>100</v>
      </c>
      <c r="AD455" s="151">
        <v>0</v>
      </c>
    </row>
    <row r="456" spans="1:30" s="3" customFormat="1" ht="18.75" customHeight="1">
      <c r="A456" s="32">
        <v>454</v>
      </c>
      <c r="B456" s="34" t="s">
        <v>2141</v>
      </c>
      <c r="C456" s="35" t="s">
        <v>1809</v>
      </c>
      <c r="D456" s="45">
        <v>403</v>
      </c>
      <c r="E456" s="38">
        <v>1220186.9180000001</v>
      </c>
      <c r="F456" s="39">
        <v>455</v>
      </c>
      <c r="G456" s="40">
        <v>403</v>
      </c>
      <c r="H456" s="41">
        <v>1304422.4029999999</v>
      </c>
      <c r="I456" s="42">
        <v>444</v>
      </c>
      <c r="J456" s="43">
        <v>398</v>
      </c>
      <c r="K456" s="38">
        <v>212436.15400000001</v>
      </c>
      <c r="L456" s="39">
        <v>460</v>
      </c>
      <c r="M456" s="40">
        <v>417</v>
      </c>
      <c r="N456" s="41">
        <v>118496.46400000001</v>
      </c>
      <c r="O456" s="42">
        <v>402</v>
      </c>
      <c r="P456" s="43">
        <v>352</v>
      </c>
      <c r="Q456" s="38">
        <v>929606.30700000003</v>
      </c>
      <c r="R456" s="39">
        <v>406</v>
      </c>
      <c r="S456" s="40">
        <v>377</v>
      </c>
      <c r="T456" s="41">
        <v>31098.966</v>
      </c>
      <c r="U456" s="42">
        <v>254</v>
      </c>
      <c r="V456" s="43">
        <v>238</v>
      </c>
      <c r="W456" s="38">
        <v>6590</v>
      </c>
      <c r="X456" s="39">
        <v>444</v>
      </c>
      <c r="Y456" s="40">
        <v>390</v>
      </c>
      <c r="Z456" s="41">
        <v>180</v>
      </c>
      <c r="AA456" s="108">
        <v>381</v>
      </c>
      <c r="AB456" s="45">
        <v>0</v>
      </c>
      <c r="AC456" s="37">
        <v>100</v>
      </c>
      <c r="AD456" s="46">
        <v>0</v>
      </c>
    </row>
    <row r="457" spans="1:30" s="3" customFormat="1" ht="18.75" customHeight="1">
      <c r="A457" s="48">
        <v>455</v>
      </c>
      <c r="B457" s="50" t="s">
        <v>2142</v>
      </c>
      <c r="C457" s="51" t="s">
        <v>3054</v>
      </c>
      <c r="D457" s="68">
        <v>52</v>
      </c>
      <c r="E457" s="54">
        <v>1214722.709</v>
      </c>
      <c r="F457" s="55">
        <v>475</v>
      </c>
      <c r="G457" s="56">
        <v>54</v>
      </c>
      <c r="H457" s="57">
        <v>1214722.709</v>
      </c>
      <c r="I457" s="58">
        <v>340</v>
      </c>
      <c r="J457" s="59">
        <v>35</v>
      </c>
      <c r="K457" s="54">
        <v>480771.80599999998</v>
      </c>
      <c r="L457" s="55" t="s">
        <v>3052</v>
      </c>
      <c r="M457" s="56" t="s">
        <v>3052</v>
      </c>
      <c r="N457" s="57">
        <v>-476690.52500000002</v>
      </c>
      <c r="O457" s="58">
        <v>464</v>
      </c>
      <c r="P457" s="59">
        <v>54</v>
      </c>
      <c r="Q457" s="54">
        <v>644260.87300000002</v>
      </c>
      <c r="R457" s="55">
        <v>479</v>
      </c>
      <c r="S457" s="56">
        <v>40</v>
      </c>
      <c r="T457" s="57">
        <v>-598496.63399999996</v>
      </c>
      <c r="U457" s="58" t="s">
        <v>3052</v>
      </c>
      <c r="V457" s="59" t="s">
        <v>3052</v>
      </c>
      <c r="W457" s="65" t="s">
        <v>3052</v>
      </c>
      <c r="X457" s="55">
        <v>51</v>
      </c>
      <c r="Y457" s="56">
        <v>25</v>
      </c>
      <c r="Z457" s="57">
        <v>1896</v>
      </c>
      <c r="AA457" s="109">
        <v>384</v>
      </c>
      <c r="AB457" s="52">
        <v>100</v>
      </c>
      <c r="AC457" s="60">
        <v>0</v>
      </c>
      <c r="AD457" s="61">
        <v>0</v>
      </c>
    </row>
    <row r="458" spans="1:30" s="3" customFormat="1" ht="18.75" customHeight="1">
      <c r="A458" s="18">
        <v>456</v>
      </c>
      <c r="B458" s="20" t="s">
        <v>2143</v>
      </c>
      <c r="C458" s="21" t="s">
        <v>3154</v>
      </c>
      <c r="D458" s="22">
        <v>404</v>
      </c>
      <c r="E458" s="24">
        <v>1212523.4069999999</v>
      </c>
      <c r="F458" s="25">
        <v>477</v>
      </c>
      <c r="G458" s="26">
        <v>423</v>
      </c>
      <c r="H458" s="27">
        <v>1212523.4069999999</v>
      </c>
      <c r="I458" s="28">
        <v>347</v>
      </c>
      <c r="J458" s="29">
        <v>310</v>
      </c>
      <c r="K458" s="24">
        <v>461867.804</v>
      </c>
      <c r="L458" s="25">
        <v>335</v>
      </c>
      <c r="M458" s="26">
        <v>302</v>
      </c>
      <c r="N458" s="27">
        <v>449524.06099999999</v>
      </c>
      <c r="O458" s="28">
        <v>378</v>
      </c>
      <c r="P458" s="29">
        <v>331</v>
      </c>
      <c r="Q458" s="24">
        <v>1091272.2779999999</v>
      </c>
      <c r="R458" s="25">
        <v>204</v>
      </c>
      <c r="S458" s="26">
        <v>183</v>
      </c>
      <c r="T458" s="27">
        <v>302856.51799999998</v>
      </c>
      <c r="U458" s="28">
        <v>274</v>
      </c>
      <c r="V458" s="29">
        <v>256</v>
      </c>
      <c r="W458" s="24">
        <v>5432</v>
      </c>
      <c r="X458" s="25">
        <v>403</v>
      </c>
      <c r="Y458" s="26">
        <v>349</v>
      </c>
      <c r="Z458" s="27">
        <v>253</v>
      </c>
      <c r="AA458" s="107">
        <v>383</v>
      </c>
      <c r="AB458" s="22">
        <v>2</v>
      </c>
      <c r="AC458" s="30">
        <v>98</v>
      </c>
      <c r="AD458" s="31">
        <v>0</v>
      </c>
    </row>
    <row r="459" spans="1:30" s="3" customFormat="1" ht="18.75" customHeight="1">
      <c r="A459" s="32">
        <v>457</v>
      </c>
      <c r="B459" s="34" t="s">
        <v>2144</v>
      </c>
      <c r="C459" s="35" t="s">
        <v>3056</v>
      </c>
      <c r="D459" s="45">
        <v>405</v>
      </c>
      <c r="E459" s="38">
        <v>1207900.747</v>
      </c>
      <c r="F459" s="39">
        <v>476</v>
      </c>
      <c r="G459" s="40">
        <v>422</v>
      </c>
      <c r="H459" s="41">
        <v>1214057.378</v>
      </c>
      <c r="I459" s="42">
        <v>327</v>
      </c>
      <c r="J459" s="43">
        <v>293</v>
      </c>
      <c r="K459" s="38">
        <v>506751.61700000003</v>
      </c>
      <c r="L459" s="39">
        <v>338</v>
      </c>
      <c r="M459" s="40">
        <v>305</v>
      </c>
      <c r="N459" s="41">
        <v>442470.48599999998</v>
      </c>
      <c r="O459" s="42">
        <v>452</v>
      </c>
      <c r="P459" s="43">
        <v>399</v>
      </c>
      <c r="Q459" s="38">
        <v>702193.61899999995</v>
      </c>
      <c r="R459" s="39">
        <v>202</v>
      </c>
      <c r="S459" s="40">
        <v>181</v>
      </c>
      <c r="T459" s="41">
        <v>310345.27299999999</v>
      </c>
      <c r="U459" s="42">
        <v>349</v>
      </c>
      <c r="V459" s="43">
        <v>326</v>
      </c>
      <c r="W459" s="38">
        <v>2094</v>
      </c>
      <c r="X459" s="39">
        <v>459</v>
      </c>
      <c r="Y459" s="40">
        <v>405</v>
      </c>
      <c r="Z459" s="41">
        <v>159</v>
      </c>
      <c r="AA459" s="108">
        <v>341</v>
      </c>
      <c r="AB459" s="45">
        <v>0</v>
      </c>
      <c r="AC459" s="37">
        <v>100</v>
      </c>
      <c r="AD459" s="46">
        <v>0</v>
      </c>
    </row>
    <row r="460" spans="1:30" s="3" customFormat="1" ht="18.75" customHeight="1">
      <c r="A460" s="32">
        <v>458</v>
      </c>
      <c r="B460" s="34" t="s">
        <v>2145</v>
      </c>
      <c r="C460" s="35" t="s">
        <v>404</v>
      </c>
      <c r="D460" s="45">
        <v>406</v>
      </c>
      <c r="E460" s="38">
        <v>1202606.2609999999</v>
      </c>
      <c r="F460" s="39">
        <v>353</v>
      </c>
      <c r="G460" s="40">
        <v>312</v>
      </c>
      <c r="H460" s="41">
        <v>1794992.051</v>
      </c>
      <c r="I460" s="42">
        <v>433</v>
      </c>
      <c r="J460" s="43">
        <v>387</v>
      </c>
      <c r="K460" s="38">
        <v>241689.30900000001</v>
      </c>
      <c r="L460" s="39">
        <v>354</v>
      </c>
      <c r="M460" s="40">
        <v>320</v>
      </c>
      <c r="N460" s="41">
        <v>397858.03899999999</v>
      </c>
      <c r="O460" s="42">
        <v>483</v>
      </c>
      <c r="P460" s="43">
        <v>428</v>
      </c>
      <c r="Q460" s="38">
        <v>531173.83400000003</v>
      </c>
      <c r="R460" s="39">
        <v>304</v>
      </c>
      <c r="S460" s="40">
        <v>278</v>
      </c>
      <c r="T460" s="41">
        <v>127319.47900000001</v>
      </c>
      <c r="U460" s="42" t="s">
        <v>3052</v>
      </c>
      <c r="V460" s="43" t="s">
        <v>3052</v>
      </c>
      <c r="W460" s="44" t="s">
        <v>3052</v>
      </c>
      <c r="X460" s="39">
        <v>365</v>
      </c>
      <c r="Y460" s="40">
        <v>312</v>
      </c>
      <c r="Z460" s="41">
        <v>312</v>
      </c>
      <c r="AA460" s="108">
        <v>311</v>
      </c>
      <c r="AB460" s="45">
        <v>0</v>
      </c>
      <c r="AC460" s="37">
        <v>88</v>
      </c>
      <c r="AD460" s="46">
        <v>12</v>
      </c>
    </row>
    <row r="461" spans="1:30" s="3" customFormat="1" ht="18.75" customHeight="1">
      <c r="A461" s="137">
        <v>459</v>
      </c>
      <c r="B461" s="139" t="s">
        <v>2761</v>
      </c>
      <c r="C461" s="140" t="s">
        <v>3056</v>
      </c>
      <c r="D461" s="141">
        <v>407</v>
      </c>
      <c r="E461" s="143">
        <v>1198423.5900000001</v>
      </c>
      <c r="F461" s="144">
        <v>272</v>
      </c>
      <c r="G461" s="145">
        <v>239</v>
      </c>
      <c r="H461" s="146">
        <v>2364909.3319999999</v>
      </c>
      <c r="I461" s="147">
        <v>213</v>
      </c>
      <c r="J461" s="148">
        <v>185</v>
      </c>
      <c r="K461" s="143">
        <v>915095.13</v>
      </c>
      <c r="L461" s="144">
        <v>315</v>
      </c>
      <c r="M461" s="145">
        <v>282</v>
      </c>
      <c r="N461" s="146">
        <v>506196.99900000001</v>
      </c>
      <c r="O461" s="147">
        <v>263</v>
      </c>
      <c r="P461" s="148">
        <v>223</v>
      </c>
      <c r="Q461" s="143">
        <v>1965301.9990000001</v>
      </c>
      <c r="R461" s="144">
        <v>155</v>
      </c>
      <c r="S461" s="145">
        <v>135</v>
      </c>
      <c r="T461" s="146">
        <v>476864.93599999999</v>
      </c>
      <c r="U461" s="147">
        <v>413</v>
      </c>
      <c r="V461" s="148">
        <v>385</v>
      </c>
      <c r="W461" s="143">
        <v>79</v>
      </c>
      <c r="X461" s="144">
        <v>166</v>
      </c>
      <c r="Y461" s="145">
        <v>123</v>
      </c>
      <c r="Z461" s="146">
        <v>801</v>
      </c>
      <c r="AA461" s="149">
        <v>322</v>
      </c>
      <c r="AB461" s="141">
        <v>0</v>
      </c>
      <c r="AC461" s="150">
        <v>100</v>
      </c>
      <c r="AD461" s="151">
        <v>0</v>
      </c>
    </row>
    <row r="462" spans="1:30" s="3" customFormat="1" ht="18.75" customHeight="1">
      <c r="A462" s="152">
        <v>460</v>
      </c>
      <c r="B462" s="154" t="s">
        <v>2146</v>
      </c>
      <c r="C462" s="155" t="s">
        <v>3056</v>
      </c>
      <c r="D462" s="156">
        <v>408</v>
      </c>
      <c r="E462" s="158">
        <v>1190781.73</v>
      </c>
      <c r="F462" s="159">
        <v>470</v>
      </c>
      <c r="G462" s="160">
        <v>417</v>
      </c>
      <c r="H462" s="161">
        <v>1239348.73</v>
      </c>
      <c r="I462" s="162">
        <v>440</v>
      </c>
      <c r="J462" s="163">
        <v>394</v>
      </c>
      <c r="K462" s="158">
        <v>221196.97500000001</v>
      </c>
      <c r="L462" s="159">
        <v>336</v>
      </c>
      <c r="M462" s="160">
        <v>303</v>
      </c>
      <c r="N462" s="161">
        <v>447375</v>
      </c>
      <c r="O462" s="162">
        <v>422</v>
      </c>
      <c r="P462" s="163">
        <v>372</v>
      </c>
      <c r="Q462" s="158">
        <v>834659</v>
      </c>
      <c r="R462" s="159">
        <v>445</v>
      </c>
      <c r="S462" s="160">
        <v>415</v>
      </c>
      <c r="T462" s="207" t="s">
        <v>3052</v>
      </c>
      <c r="U462" s="162">
        <v>289</v>
      </c>
      <c r="V462" s="163">
        <v>270</v>
      </c>
      <c r="W462" s="158">
        <v>4500</v>
      </c>
      <c r="X462" s="159">
        <v>450</v>
      </c>
      <c r="Y462" s="160">
        <v>396</v>
      </c>
      <c r="Z462" s="161">
        <v>170</v>
      </c>
      <c r="AA462" s="164">
        <v>383</v>
      </c>
      <c r="AB462" s="156">
        <v>0</v>
      </c>
      <c r="AC462" s="165">
        <v>0</v>
      </c>
      <c r="AD462" s="166">
        <v>100</v>
      </c>
    </row>
    <row r="463" spans="1:30" s="3" customFormat="1" ht="18.75" customHeight="1">
      <c r="A463" s="18">
        <v>461</v>
      </c>
      <c r="B463" s="85" t="s">
        <v>3052</v>
      </c>
      <c r="C463" s="21" t="s">
        <v>1061</v>
      </c>
      <c r="D463" s="22">
        <v>409</v>
      </c>
      <c r="E463" s="64" t="s">
        <v>3052</v>
      </c>
      <c r="F463" s="25">
        <v>471</v>
      </c>
      <c r="G463" s="26">
        <v>418</v>
      </c>
      <c r="H463" s="69" t="s">
        <v>3052</v>
      </c>
      <c r="I463" s="28">
        <v>418</v>
      </c>
      <c r="J463" s="29">
        <v>373</v>
      </c>
      <c r="K463" s="64" t="s">
        <v>3052</v>
      </c>
      <c r="L463" s="25">
        <v>306</v>
      </c>
      <c r="M463" s="26">
        <v>273</v>
      </c>
      <c r="N463" s="69" t="s">
        <v>3052</v>
      </c>
      <c r="O463" s="28">
        <v>376</v>
      </c>
      <c r="P463" s="29">
        <v>329</v>
      </c>
      <c r="Q463" s="64" t="s">
        <v>3052</v>
      </c>
      <c r="R463" s="25">
        <v>295</v>
      </c>
      <c r="S463" s="26">
        <v>269</v>
      </c>
      <c r="T463" s="69" t="s">
        <v>3052</v>
      </c>
      <c r="U463" s="28">
        <v>169</v>
      </c>
      <c r="V463" s="29">
        <v>155</v>
      </c>
      <c r="W463" s="64" t="s">
        <v>3052</v>
      </c>
      <c r="X463" s="25">
        <v>414</v>
      </c>
      <c r="Y463" s="26">
        <v>360</v>
      </c>
      <c r="Z463" s="69" t="s">
        <v>3052</v>
      </c>
      <c r="AA463" s="107">
        <v>321</v>
      </c>
      <c r="AB463" s="22">
        <v>0</v>
      </c>
      <c r="AC463" s="30">
        <v>100</v>
      </c>
      <c r="AD463" s="31">
        <v>0</v>
      </c>
    </row>
    <row r="464" spans="1:30" s="3" customFormat="1" ht="18.75" customHeight="1">
      <c r="A464" s="32">
        <v>462</v>
      </c>
      <c r="B464" s="34" t="s">
        <v>2147</v>
      </c>
      <c r="C464" s="35" t="s">
        <v>1061</v>
      </c>
      <c r="D464" s="45">
        <v>410</v>
      </c>
      <c r="E464" s="38">
        <v>1170590.28</v>
      </c>
      <c r="F464" s="39">
        <v>478</v>
      </c>
      <c r="G464" s="40">
        <v>424</v>
      </c>
      <c r="H464" s="41">
        <v>1196416.4669999999</v>
      </c>
      <c r="I464" s="42">
        <v>244</v>
      </c>
      <c r="J464" s="43">
        <v>214</v>
      </c>
      <c r="K464" s="38">
        <v>765919.49800000002</v>
      </c>
      <c r="L464" s="39">
        <v>307</v>
      </c>
      <c r="M464" s="40">
        <v>274</v>
      </c>
      <c r="N464" s="41">
        <v>536216.45799999998</v>
      </c>
      <c r="O464" s="42">
        <v>390</v>
      </c>
      <c r="P464" s="43">
        <v>341</v>
      </c>
      <c r="Q464" s="38">
        <v>1004928.17</v>
      </c>
      <c r="R464" s="39">
        <v>208</v>
      </c>
      <c r="S464" s="40">
        <v>187</v>
      </c>
      <c r="T464" s="41">
        <v>292561.68300000002</v>
      </c>
      <c r="U464" s="42">
        <v>270</v>
      </c>
      <c r="V464" s="43">
        <v>252</v>
      </c>
      <c r="W464" s="38">
        <v>5652</v>
      </c>
      <c r="X464" s="39">
        <v>244</v>
      </c>
      <c r="Y464" s="40">
        <v>198</v>
      </c>
      <c r="Z464" s="41">
        <v>547</v>
      </c>
      <c r="AA464" s="108">
        <v>384</v>
      </c>
      <c r="AB464" s="45">
        <v>0</v>
      </c>
      <c r="AC464" s="37">
        <v>100</v>
      </c>
      <c r="AD464" s="46">
        <v>0</v>
      </c>
    </row>
    <row r="465" spans="1:30" s="3" customFormat="1" ht="18.75" customHeight="1">
      <c r="A465" s="137">
        <v>463</v>
      </c>
      <c r="B465" s="139" t="s">
        <v>940</v>
      </c>
      <c r="C465" s="140" t="s">
        <v>3056</v>
      </c>
      <c r="D465" s="141">
        <v>411</v>
      </c>
      <c r="E465" s="143">
        <v>1168950.2479999999</v>
      </c>
      <c r="F465" s="144">
        <v>356</v>
      </c>
      <c r="G465" s="145">
        <v>315</v>
      </c>
      <c r="H465" s="146">
        <v>1781278.912</v>
      </c>
      <c r="I465" s="147">
        <v>475</v>
      </c>
      <c r="J465" s="148">
        <v>427</v>
      </c>
      <c r="K465" s="143">
        <v>116916.754</v>
      </c>
      <c r="L465" s="144">
        <v>454</v>
      </c>
      <c r="M465" s="145">
        <v>412</v>
      </c>
      <c r="N465" s="146">
        <v>141041.658</v>
      </c>
      <c r="O465" s="147">
        <v>379</v>
      </c>
      <c r="P465" s="148">
        <v>332</v>
      </c>
      <c r="Q465" s="143">
        <v>1090016.6669999999</v>
      </c>
      <c r="R465" s="144">
        <v>309</v>
      </c>
      <c r="S465" s="145">
        <v>283</v>
      </c>
      <c r="T465" s="146">
        <v>121510.539</v>
      </c>
      <c r="U465" s="147">
        <v>94</v>
      </c>
      <c r="V465" s="148">
        <v>83</v>
      </c>
      <c r="W465" s="143">
        <v>30302</v>
      </c>
      <c r="X465" s="144">
        <v>484</v>
      </c>
      <c r="Y465" s="145">
        <v>429</v>
      </c>
      <c r="Z465" s="146">
        <v>101</v>
      </c>
      <c r="AA465" s="149">
        <v>322</v>
      </c>
      <c r="AB465" s="141">
        <v>0</v>
      </c>
      <c r="AC465" s="150">
        <v>100</v>
      </c>
      <c r="AD465" s="151">
        <v>0</v>
      </c>
    </row>
    <row r="466" spans="1:30" s="3" customFormat="1" ht="18.75" customHeight="1">
      <c r="A466" s="137">
        <v>464</v>
      </c>
      <c r="B466" s="139" t="s">
        <v>255</v>
      </c>
      <c r="C466" s="140" t="s">
        <v>3056</v>
      </c>
      <c r="D466" s="141">
        <v>412</v>
      </c>
      <c r="E466" s="143">
        <v>1164496.5179999999</v>
      </c>
      <c r="F466" s="144">
        <v>431</v>
      </c>
      <c r="G466" s="145">
        <v>379</v>
      </c>
      <c r="H466" s="146">
        <v>1408977.2409999999</v>
      </c>
      <c r="I466" s="147">
        <v>486</v>
      </c>
      <c r="J466" s="148">
        <v>437</v>
      </c>
      <c r="K466" s="143">
        <v>13292.791999999999</v>
      </c>
      <c r="L466" s="144">
        <v>469</v>
      </c>
      <c r="M466" s="145">
        <v>426</v>
      </c>
      <c r="N466" s="146">
        <v>73018.274000000005</v>
      </c>
      <c r="O466" s="147">
        <v>498</v>
      </c>
      <c r="P466" s="148">
        <v>443</v>
      </c>
      <c r="Q466" s="143">
        <v>309500.14500000002</v>
      </c>
      <c r="R466" s="144">
        <v>436</v>
      </c>
      <c r="S466" s="145">
        <v>406</v>
      </c>
      <c r="T466" s="146">
        <v>8711.7510000000002</v>
      </c>
      <c r="U466" s="147">
        <v>110</v>
      </c>
      <c r="V466" s="148">
        <v>99</v>
      </c>
      <c r="W466" s="143">
        <v>26275</v>
      </c>
      <c r="X466" s="144">
        <v>496</v>
      </c>
      <c r="Y466" s="145">
        <v>441</v>
      </c>
      <c r="Z466" s="146">
        <v>60</v>
      </c>
      <c r="AA466" s="149">
        <v>390</v>
      </c>
      <c r="AB466" s="141">
        <v>0</v>
      </c>
      <c r="AC466" s="150">
        <v>100</v>
      </c>
      <c r="AD466" s="151">
        <v>0</v>
      </c>
    </row>
    <row r="467" spans="1:30" s="3" customFormat="1" ht="18.75" customHeight="1">
      <c r="A467" s="152">
        <v>465</v>
      </c>
      <c r="B467" s="190" t="s">
        <v>3052</v>
      </c>
      <c r="C467" s="155" t="s">
        <v>3056</v>
      </c>
      <c r="D467" s="156">
        <v>413</v>
      </c>
      <c r="E467" s="206" t="s">
        <v>3052</v>
      </c>
      <c r="F467" s="159">
        <v>474</v>
      </c>
      <c r="G467" s="160">
        <v>421</v>
      </c>
      <c r="H467" s="207" t="s">
        <v>3052</v>
      </c>
      <c r="I467" s="162">
        <v>385</v>
      </c>
      <c r="J467" s="163">
        <v>342</v>
      </c>
      <c r="K467" s="206" t="s">
        <v>3052</v>
      </c>
      <c r="L467" s="159" t="s">
        <v>3052</v>
      </c>
      <c r="M467" s="160" t="s">
        <v>3052</v>
      </c>
      <c r="N467" s="207" t="s">
        <v>3052</v>
      </c>
      <c r="O467" s="162">
        <v>455</v>
      </c>
      <c r="P467" s="163">
        <v>402</v>
      </c>
      <c r="Q467" s="206" t="s">
        <v>3052</v>
      </c>
      <c r="R467" s="159">
        <v>466</v>
      </c>
      <c r="S467" s="160">
        <v>431</v>
      </c>
      <c r="T467" s="207" t="s">
        <v>3052</v>
      </c>
      <c r="U467" s="162">
        <v>336</v>
      </c>
      <c r="V467" s="163">
        <v>314</v>
      </c>
      <c r="W467" s="206" t="s">
        <v>3052</v>
      </c>
      <c r="X467" s="159">
        <v>252</v>
      </c>
      <c r="Y467" s="160">
        <v>206</v>
      </c>
      <c r="Z467" s="207" t="s">
        <v>3052</v>
      </c>
      <c r="AA467" s="164">
        <v>322</v>
      </c>
      <c r="AB467" s="156">
        <v>0</v>
      </c>
      <c r="AC467" s="165">
        <v>100</v>
      </c>
      <c r="AD467" s="166">
        <v>0</v>
      </c>
    </row>
    <row r="468" spans="1:30" s="3" customFormat="1" ht="18.75" customHeight="1">
      <c r="A468" s="167">
        <v>466</v>
      </c>
      <c r="B468" s="169" t="s">
        <v>941</v>
      </c>
      <c r="C468" s="170" t="s">
        <v>3056</v>
      </c>
      <c r="D468" s="171">
        <v>414</v>
      </c>
      <c r="E468" s="173">
        <v>1159651.233</v>
      </c>
      <c r="F468" s="174">
        <v>482</v>
      </c>
      <c r="G468" s="175">
        <v>428</v>
      </c>
      <c r="H468" s="176">
        <v>1159651.233</v>
      </c>
      <c r="I468" s="177">
        <v>192</v>
      </c>
      <c r="J468" s="178">
        <v>165</v>
      </c>
      <c r="K468" s="173">
        <v>1020002.226</v>
      </c>
      <c r="L468" s="174">
        <v>236</v>
      </c>
      <c r="M468" s="175">
        <v>208</v>
      </c>
      <c r="N468" s="176">
        <v>825974.46100000001</v>
      </c>
      <c r="O468" s="177">
        <v>347</v>
      </c>
      <c r="P468" s="178">
        <v>301</v>
      </c>
      <c r="Q468" s="173">
        <v>1266522.4720000001</v>
      </c>
      <c r="R468" s="174">
        <v>134</v>
      </c>
      <c r="S468" s="175">
        <v>114</v>
      </c>
      <c r="T468" s="176">
        <v>543031.08799999999</v>
      </c>
      <c r="U468" s="177">
        <v>351</v>
      </c>
      <c r="V468" s="178">
        <v>328</v>
      </c>
      <c r="W468" s="173">
        <v>2073</v>
      </c>
      <c r="X468" s="174">
        <v>299</v>
      </c>
      <c r="Y468" s="175">
        <v>247</v>
      </c>
      <c r="Z468" s="176">
        <v>425</v>
      </c>
      <c r="AA468" s="179">
        <v>384</v>
      </c>
      <c r="AB468" s="171">
        <v>0</v>
      </c>
      <c r="AC468" s="180">
        <v>44</v>
      </c>
      <c r="AD468" s="181">
        <v>56</v>
      </c>
    </row>
    <row r="469" spans="1:30" s="3" customFormat="1" ht="18.75" customHeight="1">
      <c r="A469" s="137">
        <v>467</v>
      </c>
      <c r="B469" s="139" t="s">
        <v>2302</v>
      </c>
      <c r="C469" s="140" t="s">
        <v>3056</v>
      </c>
      <c r="D469" s="141">
        <v>415</v>
      </c>
      <c r="E469" s="143">
        <v>1154631.753</v>
      </c>
      <c r="F469" s="144">
        <v>483</v>
      </c>
      <c r="G469" s="145">
        <v>429</v>
      </c>
      <c r="H469" s="146">
        <v>1156500.923</v>
      </c>
      <c r="I469" s="147">
        <v>342</v>
      </c>
      <c r="J469" s="148">
        <v>307</v>
      </c>
      <c r="K469" s="143">
        <v>477195.42099999997</v>
      </c>
      <c r="L469" s="144">
        <v>353</v>
      </c>
      <c r="M469" s="145">
        <v>319</v>
      </c>
      <c r="N469" s="146">
        <v>400151.16600000003</v>
      </c>
      <c r="O469" s="147">
        <v>400</v>
      </c>
      <c r="P469" s="148">
        <v>350</v>
      </c>
      <c r="Q469" s="143">
        <v>934168.245</v>
      </c>
      <c r="R469" s="144">
        <v>274</v>
      </c>
      <c r="S469" s="145">
        <v>248</v>
      </c>
      <c r="T469" s="146">
        <v>161459.78200000001</v>
      </c>
      <c r="U469" s="147">
        <v>424</v>
      </c>
      <c r="V469" s="148">
        <v>394</v>
      </c>
      <c r="W469" s="143">
        <v>2</v>
      </c>
      <c r="X469" s="144">
        <v>488</v>
      </c>
      <c r="Y469" s="145">
        <v>433</v>
      </c>
      <c r="Z469" s="146">
        <v>93</v>
      </c>
      <c r="AA469" s="149">
        <v>372</v>
      </c>
      <c r="AB469" s="141">
        <v>0</v>
      </c>
      <c r="AC469" s="150">
        <v>100</v>
      </c>
      <c r="AD469" s="151">
        <v>0</v>
      </c>
    </row>
    <row r="470" spans="1:30" s="3" customFormat="1" ht="18.75" customHeight="1">
      <c r="A470" s="32">
        <v>468</v>
      </c>
      <c r="B470" s="34" t="s">
        <v>2287</v>
      </c>
      <c r="C470" s="35" t="s">
        <v>2648</v>
      </c>
      <c r="D470" s="45">
        <v>416</v>
      </c>
      <c r="E470" s="38">
        <v>1149912.0870000001</v>
      </c>
      <c r="F470" s="39">
        <v>485</v>
      </c>
      <c r="G470" s="40">
        <v>431</v>
      </c>
      <c r="H470" s="41">
        <v>1149912.0870000001</v>
      </c>
      <c r="I470" s="42">
        <v>316</v>
      </c>
      <c r="J470" s="43">
        <v>283</v>
      </c>
      <c r="K470" s="38">
        <v>525271.17500000005</v>
      </c>
      <c r="L470" s="39">
        <v>195</v>
      </c>
      <c r="M470" s="40">
        <v>169</v>
      </c>
      <c r="N470" s="41">
        <v>1035649.9939999999</v>
      </c>
      <c r="O470" s="42">
        <v>329</v>
      </c>
      <c r="P470" s="43">
        <v>283</v>
      </c>
      <c r="Q470" s="38">
        <v>1348117.8859999999</v>
      </c>
      <c r="R470" s="39">
        <v>138</v>
      </c>
      <c r="S470" s="40">
        <v>118</v>
      </c>
      <c r="T470" s="41">
        <v>535008.80700000003</v>
      </c>
      <c r="U470" s="42">
        <v>400</v>
      </c>
      <c r="V470" s="43">
        <v>374</v>
      </c>
      <c r="W470" s="38">
        <v>498</v>
      </c>
      <c r="X470" s="39">
        <v>434</v>
      </c>
      <c r="Y470" s="40">
        <v>380</v>
      </c>
      <c r="Z470" s="41">
        <v>206</v>
      </c>
      <c r="AA470" s="108">
        <v>369</v>
      </c>
      <c r="AB470" s="45">
        <v>0</v>
      </c>
      <c r="AC470" s="37">
        <v>100</v>
      </c>
      <c r="AD470" s="46">
        <v>0</v>
      </c>
    </row>
    <row r="471" spans="1:30" s="3" customFormat="1" ht="18.75" customHeight="1">
      <c r="A471" s="137">
        <v>469</v>
      </c>
      <c r="B471" s="188" t="s">
        <v>3052</v>
      </c>
      <c r="C471" s="140" t="s">
        <v>3056</v>
      </c>
      <c r="D471" s="141">
        <v>417</v>
      </c>
      <c r="E471" s="186" t="s">
        <v>3052</v>
      </c>
      <c r="F471" s="144">
        <v>442</v>
      </c>
      <c r="G471" s="145">
        <v>390</v>
      </c>
      <c r="H471" s="187" t="s">
        <v>3052</v>
      </c>
      <c r="I471" s="147">
        <v>369</v>
      </c>
      <c r="J471" s="148">
        <v>328</v>
      </c>
      <c r="K471" s="186" t="s">
        <v>3052</v>
      </c>
      <c r="L471" s="144" t="s">
        <v>3052</v>
      </c>
      <c r="M471" s="145" t="s">
        <v>3052</v>
      </c>
      <c r="N471" s="187" t="s">
        <v>3052</v>
      </c>
      <c r="O471" s="147">
        <v>386</v>
      </c>
      <c r="P471" s="148">
        <v>338</v>
      </c>
      <c r="Q471" s="186" t="s">
        <v>3052</v>
      </c>
      <c r="R471" s="144">
        <v>407</v>
      </c>
      <c r="S471" s="145">
        <v>378</v>
      </c>
      <c r="T471" s="187" t="s">
        <v>3052</v>
      </c>
      <c r="U471" s="147">
        <v>423</v>
      </c>
      <c r="V471" s="148">
        <v>393</v>
      </c>
      <c r="W471" s="186" t="s">
        <v>3052</v>
      </c>
      <c r="X471" s="144">
        <v>467</v>
      </c>
      <c r="Y471" s="145">
        <v>413</v>
      </c>
      <c r="Z471" s="187" t="s">
        <v>3052</v>
      </c>
      <c r="AA471" s="149">
        <v>383</v>
      </c>
      <c r="AB471" s="141">
        <v>0</v>
      </c>
      <c r="AC471" s="150">
        <v>25</v>
      </c>
      <c r="AD471" s="151">
        <v>75</v>
      </c>
    </row>
    <row r="472" spans="1:30" s="3" customFormat="1" ht="18.75" customHeight="1">
      <c r="A472" s="48">
        <v>470</v>
      </c>
      <c r="B472" s="50" t="s">
        <v>942</v>
      </c>
      <c r="C472" s="51" t="s">
        <v>88</v>
      </c>
      <c r="D472" s="52">
        <v>418</v>
      </c>
      <c r="E472" s="54">
        <v>1147247.074</v>
      </c>
      <c r="F472" s="55">
        <v>448</v>
      </c>
      <c r="G472" s="56">
        <v>396</v>
      </c>
      <c r="H472" s="57">
        <v>1325576.7760000001</v>
      </c>
      <c r="I472" s="58">
        <v>471</v>
      </c>
      <c r="J472" s="59">
        <v>423</v>
      </c>
      <c r="K472" s="54">
        <v>133462.94899999999</v>
      </c>
      <c r="L472" s="55">
        <v>462</v>
      </c>
      <c r="M472" s="56">
        <v>419</v>
      </c>
      <c r="N472" s="57">
        <v>105633.842</v>
      </c>
      <c r="O472" s="58">
        <v>493</v>
      </c>
      <c r="P472" s="59">
        <v>438</v>
      </c>
      <c r="Q472" s="54">
        <v>437465.64399999997</v>
      </c>
      <c r="R472" s="55">
        <v>314</v>
      </c>
      <c r="S472" s="56">
        <v>288</v>
      </c>
      <c r="T472" s="57">
        <v>119270.38499999999</v>
      </c>
      <c r="U472" s="58">
        <v>299</v>
      </c>
      <c r="V472" s="59">
        <v>279</v>
      </c>
      <c r="W472" s="54">
        <v>4172</v>
      </c>
      <c r="X472" s="55">
        <v>489</v>
      </c>
      <c r="Y472" s="56">
        <v>434</v>
      </c>
      <c r="Z472" s="57">
        <v>85</v>
      </c>
      <c r="AA472" s="109">
        <v>381</v>
      </c>
      <c r="AB472" s="52">
        <v>0</v>
      </c>
      <c r="AC472" s="60">
        <v>100</v>
      </c>
      <c r="AD472" s="61">
        <v>0</v>
      </c>
    </row>
    <row r="473" spans="1:30" s="3" customFormat="1" ht="18.75" customHeight="1">
      <c r="A473" s="18">
        <v>471</v>
      </c>
      <c r="B473" s="20" t="s">
        <v>943</v>
      </c>
      <c r="C473" s="21" t="s">
        <v>3113</v>
      </c>
      <c r="D473" s="22">
        <v>419</v>
      </c>
      <c r="E473" s="24">
        <v>1145995.3049999999</v>
      </c>
      <c r="F473" s="25">
        <v>484</v>
      </c>
      <c r="G473" s="26">
        <v>430</v>
      </c>
      <c r="H473" s="27">
        <v>1156420.236</v>
      </c>
      <c r="I473" s="28">
        <v>469</v>
      </c>
      <c r="J473" s="29">
        <v>422</v>
      </c>
      <c r="K473" s="24">
        <v>142075.734</v>
      </c>
      <c r="L473" s="25">
        <v>327</v>
      </c>
      <c r="M473" s="26">
        <v>294</v>
      </c>
      <c r="N473" s="27">
        <v>464865.85800000001</v>
      </c>
      <c r="O473" s="28">
        <v>270</v>
      </c>
      <c r="P473" s="29">
        <v>229</v>
      </c>
      <c r="Q473" s="24">
        <v>1910294.085</v>
      </c>
      <c r="R473" s="25">
        <v>338</v>
      </c>
      <c r="S473" s="26">
        <v>309</v>
      </c>
      <c r="T473" s="27">
        <v>100226.59699999999</v>
      </c>
      <c r="U473" s="28">
        <v>301</v>
      </c>
      <c r="V473" s="29">
        <v>281</v>
      </c>
      <c r="W473" s="24">
        <v>4042</v>
      </c>
      <c r="X473" s="25">
        <v>354</v>
      </c>
      <c r="Y473" s="26">
        <v>301</v>
      </c>
      <c r="Z473" s="27">
        <v>327</v>
      </c>
      <c r="AA473" s="107">
        <v>382</v>
      </c>
      <c r="AB473" s="22">
        <v>0</v>
      </c>
      <c r="AC473" s="30">
        <v>100</v>
      </c>
      <c r="AD473" s="31">
        <v>0</v>
      </c>
    </row>
    <row r="474" spans="1:30" s="3" customFormat="1" ht="18.75" customHeight="1">
      <c r="A474" s="32">
        <v>472</v>
      </c>
      <c r="B474" s="34" t="s">
        <v>130</v>
      </c>
      <c r="C474" s="35" t="s">
        <v>3164</v>
      </c>
      <c r="D474" s="45">
        <v>420</v>
      </c>
      <c r="E474" s="38">
        <v>1141704.7339999999</v>
      </c>
      <c r="F474" s="39">
        <v>425</v>
      </c>
      <c r="G474" s="40">
        <v>375</v>
      </c>
      <c r="H474" s="41">
        <v>1423370.787</v>
      </c>
      <c r="I474" s="42">
        <v>484</v>
      </c>
      <c r="J474" s="43">
        <v>435</v>
      </c>
      <c r="K474" s="38">
        <v>32059.382000000001</v>
      </c>
      <c r="L474" s="39">
        <v>479</v>
      </c>
      <c r="M474" s="40">
        <v>436</v>
      </c>
      <c r="N474" s="41">
        <v>21060.9</v>
      </c>
      <c r="O474" s="42">
        <v>500</v>
      </c>
      <c r="P474" s="43">
        <v>445</v>
      </c>
      <c r="Q474" s="38">
        <v>266500.2</v>
      </c>
      <c r="R474" s="39">
        <v>422</v>
      </c>
      <c r="S474" s="40">
        <v>392</v>
      </c>
      <c r="T474" s="41">
        <v>17912.225999999999</v>
      </c>
      <c r="U474" s="42">
        <v>92</v>
      </c>
      <c r="V474" s="43">
        <v>81</v>
      </c>
      <c r="W474" s="38">
        <v>31362</v>
      </c>
      <c r="X474" s="39">
        <v>462</v>
      </c>
      <c r="Y474" s="40">
        <v>408</v>
      </c>
      <c r="Z474" s="41">
        <v>151</v>
      </c>
      <c r="AA474" s="108">
        <v>311</v>
      </c>
      <c r="AB474" s="45">
        <v>0</v>
      </c>
      <c r="AC474" s="37">
        <v>100</v>
      </c>
      <c r="AD474" s="46">
        <v>0</v>
      </c>
    </row>
    <row r="475" spans="1:30" s="3" customFormat="1" ht="18.75" customHeight="1">
      <c r="A475" s="137">
        <v>473</v>
      </c>
      <c r="B475" s="139" t="s">
        <v>2263</v>
      </c>
      <c r="C475" s="140" t="s">
        <v>3056</v>
      </c>
      <c r="D475" s="185">
        <v>421</v>
      </c>
      <c r="E475" s="143">
        <v>1138359.763</v>
      </c>
      <c r="F475" s="144">
        <v>481</v>
      </c>
      <c r="G475" s="145">
        <v>427</v>
      </c>
      <c r="H475" s="146">
        <v>1166976.7120000001</v>
      </c>
      <c r="I475" s="147">
        <v>403</v>
      </c>
      <c r="J475" s="148">
        <v>360</v>
      </c>
      <c r="K475" s="143">
        <v>332001.859</v>
      </c>
      <c r="L475" s="144">
        <v>436</v>
      </c>
      <c r="M475" s="145">
        <v>396</v>
      </c>
      <c r="N475" s="146">
        <v>201628.91200000001</v>
      </c>
      <c r="O475" s="147">
        <v>465</v>
      </c>
      <c r="P475" s="148">
        <v>411</v>
      </c>
      <c r="Q475" s="143">
        <v>641383.63100000005</v>
      </c>
      <c r="R475" s="144">
        <v>373</v>
      </c>
      <c r="S475" s="145">
        <v>341</v>
      </c>
      <c r="T475" s="146">
        <v>69353.207999999999</v>
      </c>
      <c r="U475" s="147">
        <v>248</v>
      </c>
      <c r="V475" s="148">
        <v>232</v>
      </c>
      <c r="W475" s="143">
        <v>7412</v>
      </c>
      <c r="X475" s="144">
        <v>251</v>
      </c>
      <c r="Y475" s="145">
        <v>205</v>
      </c>
      <c r="Z475" s="146">
        <v>525</v>
      </c>
      <c r="AA475" s="149">
        <v>384</v>
      </c>
      <c r="AB475" s="141">
        <v>0</v>
      </c>
      <c r="AC475" s="150">
        <v>80</v>
      </c>
      <c r="AD475" s="151">
        <v>20</v>
      </c>
    </row>
    <row r="476" spans="1:30" s="3" customFormat="1" ht="18.75" customHeight="1">
      <c r="A476" s="32">
        <v>474</v>
      </c>
      <c r="B476" s="34" t="s">
        <v>2625</v>
      </c>
      <c r="C476" s="35" t="s">
        <v>3103</v>
      </c>
      <c r="D476" s="45">
        <v>422</v>
      </c>
      <c r="E476" s="38">
        <v>1135462.9509999999</v>
      </c>
      <c r="F476" s="39">
        <v>432</v>
      </c>
      <c r="G476" s="40">
        <v>380</v>
      </c>
      <c r="H476" s="41">
        <v>1408706.2579999999</v>
      </c>
      <c r="I476" s="42">
        <v>482</v>
      </c>
      <c r="J476" s="43">
        <v>434</v>
      </c>
      <c r="K476" s="38">
        <v>76438.842999999993</v>
      </c>
      <c r="L476" s="39">
        <v>395</v>
      </c>
      <c r="M476" s="40">
        <v>357</v>
      </c>
      <c r="N476" s="41">
        <v>308233.86300000001</v>
      </c>
      <c r="O476" s="42">
        <v>490</v>
      </c>
      <c r="P476" s="43">
        <v>435</v>
      </c>
      <c r="Q476" s="38">
        <v>475231.15500000003</v>
      </c>
      <c r="R476" s="39">
        <v>408</v>
      </c>
      <c r="S476" s="40">
        <v>379</v>
      </c>
      <c r="T476" s="41">
        <v>30564.3</v>
      </c>
      <c r="U476" s="42">
        <v>411</v>
      </c>
      <c r="V476" s="43">
        <v>384</v>
      </c>
      <c r="W476" s="38">
        <v>94</v>
      </c>
      <c r="X476" s="39">
        <v>437</v>
      </c>
      <c r="Y476" s="40">
        <v>383</v>
      </c>
      <c r="Z476" s="41">
        <v>200</v>
      </c>
      <c r="AA476" s="108">
        <v>356</v>
      </c>
      <c r="AB476" s="45">
        <v>0</v>
      </c>
      <c r="AC476" s="37">
        <v>100</v>
      </c>
      <c r="AD476" s="46">
        <v>0</v>
      </c>
    </row>
    <row r="477" spans="1:30" s="3" customFormat="1" ht="18.75" customHeight="1">
      <c r="A477" s="152">
        <v>475</v>
      </c>
      <c r="B477" s="154" t="s">
        <v>3144</v>
      </c>
      <c r="C477" s="155" t="s">
        <v>3056</v>
      </c>
      <c r="D477" s="156">
        <v>423</v>
      </c>
      <c r="E477" s="158">
        <v>1127877.9099999999</v>
      </c>
      <c r="F477" s="159">
        <v>469</v>
      </c>
      <c r="G477" s="160">
        <v>416</v>
      </c>
      <c r="H477" s="161">
        <v>1243965.8</v>
      </c>
      <c r="I477" s="162">
        <v>394</v>
      </c>
      <c r="J477" s="163">
        <v>351</v>
      </c>
      <c r="K477" s="158">
        <v>357840.94900000002</v>
      </c>
      <c r="L477" s="159">
        <v>419</v>
      </c>
      <c r="M477" s="160">
        <v>379</v>
      </c>
      <c r="N477" s="161">
        <v>234529.76699999999</v>
      </c>
      <c r="O477" s="162">
        <v>482</v>
      </c>
      <c r="P477" s="163">
        <v>427</v>
      </c>
      <c r="Q477" s="158">
        <v>533546.23100000003</v>
      </c>
      <c r="R477" s="159">
        <v>275</v>
      </c>
      <c r="S477" s="160">
        <v>249</v>
      </c>
      <c r="T477" s="161">
        <v>160663.658</v>
      </c>
      <c r="U477" s="162">
        <v>406</v>
      </c>
      <c r="V477" s="163">
        <v>379</v>
      </c>
      <c r="W477" s="158">
        <v>174</v>
      </c>
      <c r="X477" s="159">
        <v>382</v>
      </c>
      <c r="Y477" s="160">
        <v>328</v>
      </c>
      <c r="Z477" s="161">
        <v>292</v>
      </c>
      <c r="AA477" s="164">
        <v>332</v>
      </c>
      <c r="AB477" s="156">
        <v>0</v>
      </c>
      <c r="AC477" s="165">
        <v>100</v>
      </c>
      <c r="AD477" s="166">
        <v>0</v>
      </c>
    </row>
    <row r="478" spans="1:30" s="3" customFormat="1" ht="18.75" customHeight="1">
      <c r="A478" s="167">
        <v>476</v>
      </c>
      <c r="B478" s="169" t="s">
        <v>485</v>
      </c>
      <c r="C478" s="170" t="s">
        <v>3056</v>
      </c>
      <c r="D478" s="171">
        <v>424</v>
      </c>
      <c r="E478" s="173">
        <v>1121466.8600000001</v>
      </c>
      <c r="F478" s="174">
        <v>490</v>
      </c>
      <c r="G478" s="175">
        <v>436</v>
      </c>
      <c r="H478" s="176">
        <v>1124670.9920000001</v>
      </c>
      <c r="I478" s="177">
        <v>468</v>
      </c>
      <c r="J478" s="178">
        <v>421</v>
      </c>
      <c r="K478" s="173">
        <v>144784.75700000001</v>
      </c>
      <c r="L478" s="174">
        <v>389</v>
      </c>
      <c r="M478" s="175">
        <v>352</v>
      </c>
      <c r="N478" s="176">
        <v>315368.02</v>
      </c>
      <c r="O478" s="177">
        <v>468</v>
      </c>
      <c r="P478" s="178">
        <v>414</v>
      </c>
      <c r="Q478" s="173">
        <v>627207.326</v>
      </c>
      <c r="R478" s="174">
        <v>421</v>
      </c>
      <c r="S478" s="175">
        <v>391</v>
      </c>
      <c r="T478" s="176">
        <v>18893.073</v>
      </c>
      <c r="U478" s="177">
        <v>194</v>
      </c>
      <c r="V478" s="178">
        <v>180</v>
      </c>
      <c r="W478" s="173">
        <v>13809</v>
      </c>
      <c r="X478" s="174">
        <v>383</v>
      </c>
      <c r="Y478" s="175">
        <v>329</v>
      </c>
      <c r="Z478" s="176">
        <v>291</v>
      </c>
      <c r="AA478" s="179">
        <v>311</v>
      </c>
      <c r="AB478" s="171">
        <v>0</v>
      </c>
      <c r="AC478" s="180">
        <v>100</v>
      </c>
      <c r="AD478" s="181">
        <v>0</v>
      </c>
    </row>
    <row r="479" spans="1:30" s="3" customFormat="1" ht="18.75" customHeight="1">
      <c r="A479" s="32">
        <v>477</v>
      </c>
      <c r="B479" s="34" t="s">
        <v>944</v>
      </c>
      <c r="C479" s="35" t="s">
        <v>3054</v>
      </c>
      <c r="D479" s="45">
        <v>53</v>
      </c>
      <c r="E479" s="38">
        <v>1119399</v>
      </c>
      <c r="F479" s="39">
        <v>361</v>
      </c>
      <c r="G479" s="40">
        <v>43</v>
      </c>
      <c r="H479" s="41">
        <v>1738790</v>
      </c>
      <c r="I479" s="42" t="s">
        <v>3052</v>
      </c>
      <c r="J479" s="43" t="s">
        <v>3052</v>
      </c>
      <c r="K479" s="38">
        <v>-4376111</v>
      </c>
      <c r="L479" s="39" t="s">
        <v>3052</v>
      </c>
      <c r="M479" s="40" t="s">
        <v>3052</v>
      </c>
      <c r="N479" s="41">
        <v>-6308046</v>
      </c>
      <c r="O479" s="42">
        <v>50</v>
      </c>
      <c r="P479" s="43">
        <v>14</v>
      </c>
      <c r="Q479" s="38">
        <v>7587343</v>
      </c>
      <c r="R479" s="39">
        <v>493</v>
      </c>
      <c r="S479" s="40">
        <v>49</v>
      </c>
      <c r="T479" s="41">
        <v>-3585478</v>
      </c>
      <c r="U479" s="42" t="s">
        <v>3052</v>
      </c>
      <c r="V479" s="43" t="s">
        <v>3052</v>
      </c>
      <c r="W479" s="44" t="s">
        <v>3052</v>
      </c>
      <c r="X479" s="39">
        <v>25</v>
      </c>
      <c r="Y479" s="40">
        <v>17</v>
      </c>
      <c r="Z479" s="41">
        <v>3144</v>
      </c>
      <c r="AA479" s="108">
        <v>382</v>
      </c>
      <c r="AB479" s="45">
        <v>100</v>
      </c>
      <c r="AC479" s="37">
        <v>0</v>
      </c>
      <c r="AD479" s="46">
        <v>0</v>
      </c>
    </row>
    <row r="480" spans="1:30" s="3" customFormat="1" ht="18.75" customHeight="1">
      <c r="A480" s="32">
        <v>478</v>
      </c>
      <c r="B480" s="34" t="s">
        <v>1380</v>
      </c>
      <c r="C480" s="35" t="s">
        <v>3098</v>
      </c>
      <c r="D480" s="45">
        <v>425</v>
      </c>
      <c r="E480" s="38">
        <v>1119025.8060000001</v>
      </c>
      <c r="F480" s="39">
        <v>467</v>
      </c>
      <c r="G480" s="40">
        <v>415</v>
      </c>
      <c r="H480" s="41">
        <v>1245834.9609999999</v>
      </c>
      <c r="I480" s="42">
        <v>248</v>
      </c>
      <c r="J480" s="43">
        <v>218</v>
      </c>
      <c r="K480" s="38">
        <v>748759.951</v>
      </c>
      <c r="L480" s="39">
        <v>332</v>
      </c>
      <c r="M480" s="40">
        <v>299</v>
      </c>
      <c r="N480" s="41">
        <v>455535.47399999999</v>
      </c>
      <c r="O480" s="42">
        <v>293</v>
      </c>
      <c r="P480" s="43">
        <v>250</v>
      </c>
      <c r="Q480" s="38">
        <v>1621033.2339999999</v>
      </c>
      <c r="R480" s="39">
        <v>218</v>
      </c>
      <c r="S480" s="40">
        <v>196</v>
      </c>
      <c r="T480" s="41">
        <v>265157.30099999998</v>
      </c>
      <c r="U480" s="42">
        <v>206</v>
      </c>
      <c r="V480" s="43">
        <v>192</v>
      </c>
      <c r="W480" s="38">
        <v>11912</v>
      </c>
      <c r="X480" s="39">
        <v>148</v>
      </c>
      <c r="Y480" s="40">
        <v>108</v>
      </c>
      <c r="Z480" s="41">
        <v>864</v>
      </c>
      <c r="AA480" s="108">
        <v>321</v>
      </c>
      <c r="AB480" s="45">
        <v>0</v>
      </c>
      <c r="AC480" s="37">
        <v>100</v>
      </c>
      <c r="AD480" s="46">
        <v>0</v>
      </c>
    </row>
    <row r="481" spans="1:30" s="3" customFormat="1" ht="18.75" customHeight="1">
      <c r="A481" s="137">
        <v>479</v>
      </c>
      <c r="B481" s="139" t="s">
        <v>1100</v>
      </c>
      <c r="C481" s="140" t="s">
        <v>3056</v>
      </c>
      <c r="D481" s="141">
        <v>426</v>
      </c>
      <c r="E481" s="143">
        <v>1118741.5179999999</v>
      </c>
      <c r="F481" s="144">
        <v>479</v>
      </c>
      <c r="G481" s="145">
        <v>425</v>
      </c>
      <c r="H481" s="146">
        <v>1186911.568</v>
      </c>
      <c r="I481" s="147">
        <v>350</v>
      </c>
      <c r="J481" s="148">
        <v>311</v>
      </c>
      <c r="K481" s="143">
        <v>455542.60100000002</v>
      </c>
      <c r="L481" s="144">
        <v>275</v>
      </c>
      <c r="M481" s="145">
        <v>242</v>
      </c>
      <c r="N481" s="146">
        <v>705083.36699999997</v>
      </c>
      <c r="O481" s="147">
        <v>412</v>
      </c>
      <c r="P481" s="148">
        <v>362</v>
      </c>
      <c r="Q481" s="143">
        <v>885929.696</v>
      </c>
      <c r="R481" s="144">
        <v>388</v>
      </c>
      <c r="S481" s="145">
        <v>359</v>
      </c>
      <c r="T481" s="146">
        <v>50066.756999999998</v>
      </c>
      <c r="U481" s="147">
        <v>196</v>
      </c>
      <c r="V481" s="148">
        <v>182</v>
      </c>
      <c r="W481" s="143">
        <v>13435</v>
      </c>
      <c r="X481" s="144">
        <v>247</v>
      </c>
      <c r="Y481" s="145">
        <v>201</v>
      </c>
      <c r="Z481" s="146">
        <v>537</v>
      </c>
      <c r="AA481" s="149">
        <v>322</v>
      </c>
      <c r="AB481" s="141">
        <v>0</v>
      </c>
      <c r="AC481" s="150">
        <v>100</v>
      </c>
      <c r="AD481" s="151">
        <v>0</v>
      </c>
    </row>
    <row r="482" spans="1:30" s="3" customFormat="1" ht="18.75" customHeight="1">
      <c r="A482" s="48">
        <v>480</v>
      </c>
      <c r="B482" s="50" t="s">
        <v>945</v>
      </c>
      <c r="C482" s="51" t="s">
        <v>109</v>
      </c>
      <c r="D482" s="52">
        <v>427</v>
      </c>
      <c r="E482" s="54">
        <v>1117776.3289999999</v>
      </c>
      <c r="F482" s="55">
        <v>492</v>
      </c>
      <c r="G482" s="56">
        <v>438</v>
      </c>
      <c r="H482" s="57">
        <v>1119177.595</v>
      </c>
      <c r="I482" s="58">
        <v>296</v>
      </c>
      <c r="J482" s="59">
        <v>263</v>
      </c>
      <c r="K482" s="54">
        <v>575429.53700000001</v>
      </c>
      <c r="L482" s="55">
        <v>293</v>
      </c>
      <c r="M482" s="56">
        <v>260</v>
      </c>
      <c r="N482" s="57">
        <v>609716.30700000003</v>
      </c>
      <c r="O482" s="58">
        <v>408</v>
      </c>
      <c r="P482" s="59">
        <v>358</v>
      </c>
      <c r="Q482" s="54">
        <v>897250.68099999998</v>
      </c>
      <c r="R482" s="55">
        <v>184</v>
      </c>
      <c r="S482" s="56">
        <v>163</v>
      </c>
      <c r="T482" s="57">
        <v>378414.533</v>
      </c>
      <c r="U482" s="58">
        <v>421</v>
      </c>
      <c r="V482" s="59">
        <v>392</v>
      </c>
      <c r="W482" s="54">
        <v>11</v>
      </c>
      <c r="X482" s="55">
        <v>401</v>
      </c>
      <c r="Y482" s="56">
        <v>347</v>
      </c>
      <c r="Z482" s="57">
        <v>256</v>
      </c>
      <c r="AA482" s="109">
        <v>341</v>
      </c>
      <c r="AB482" s="52">
        <v>0</v>
      </c>
      <c r="AC482" s="60">
        <v>100</v>
      </c>
      <c r="AD482" s="61">
        <v>0</v>
      </c>
    </row>
    <row r="483" spans="1:30" s="3" customFormat="1" ht="18.75" customHeight="1">
      <c r="A483" s="167">
        <v>481</v>
      </c>
      <c r="B483" s="169" t="s">
        <v>1197</v>
      </c>
      <c r="C483" s="170" t="s">
        <v>3056</v>
      </c>
      <c r="D483" s="171">
        <v>428</v>
      </c>
      <c r="E483" s="173">
        <v>1117568.1510000001</v>
      </c>
      <c r="F483" s="174">
        <v>491</v>
      </c>
      <c r="G483" s="175">
        <v>437</v>
      </c>
      <c r="H483" s="176">
        <v>1124158.1429999999</v>
      </c>
      <c r="I483" s="177">
        <v>445</v>
      </c>
      <c r="J483" s="178">
        <v>399</v>
      </c>
      <c r="K483" s="173">
        <v>206495.53700000001</v>
      </c>
      <c r="L483" s="174">
        <v>329</v>
      </c>
      <c r="M483" s="175">
        <v>296</v>
      </c>
      <c r="N483" s="176">
        <v>459540.22399999999</v>
      </c>
      <c r="O483" s="177">
        <v>475</v>
      </c>
      <c r="P483" s="178">
        <v>421</v>
      </c>
      <c r="Q483" s="173">
        <v>579035.07999999996</v>
      </c>
      <c r="R483" s="174">
        <v>372</v>
      </c>
      <c r="S483" s="175">
        <v>343</v>
      </c>
      <c r="T483" s="176">
        <v>65106.957999999999</v>
      </c>
      <c r="U483" s="177">
        <v>207</v>
      </c>
      <c r="V483" s="178">
        <v>193</v>
      </c>
      <c r="W483" s="173">
        <v>11810</v>
      </c>
      <c r="X483" s="174">
        <v>480</v>
      </c>
      <c r="Y483" s="175">
        <v>425</v>
      </c>
      <c r="Z483" s="176">
        <v>116</v>
      </c>
      <c r="AA483" s="179">
        <v>356</v>
      </c>
      <c r="AB483" s="171">
        <v>0</v>
      </c>
      <c r="AC483" s="180">
        <v>100</v>
      </c>
      <c r="AD483" s="181">
        <v>0</v>
      </c>
    </row>
    <row r="484" spans="1:30" s="3" customFormat="1" ht="18.75" customHeight="1">
      <c r="A484" s="137">
        <v>482</v>
      </c>
      <c r="B484" s="139" t="s">
        <v>946</v>
      </c>
      <c r="C484" s="140" t="s">
        <v>3056</v>
      </c>
      <c r="D484" s="141">
        <v>429</v>
      </c>
      <c r="E484" s="143">
        <v>1117352.74</v>
      </c>
      <c r="F484" s="144">
        <v>489</v>
      </c>
      <c r="G484" s="145">
        <v>435</v>
      </c>
      <c r="H484" s="146">
        <v>1130334.905</v>
      </c>
      <c r="I484" s="147">
        <v>456</v>
      </c>
      <c r="J484" s="148">
        <v>410</v>
      </c>
      <c r="K484" s="143">
        <v>163417.09899999999</v>
      </c>
      <c r="L484" s="144">
        <v>447</v>
      </c>
      <c r="M484" s="145">
        <v>406</v>
      </c>
      <c r="N484" s="146">
        <v>166287.133</v>
      </c>
      <c r="O484" s="147">
        <v>451</v>
      </c>
      <c r="P484" s="148">
        <v>398</v>
      </c>
      <c r="Q484" s="143">
        <v>705301.96900000004</v>
      </c>
      <c r="R484" s="144">
        <v>390</v>
      </c>
      <c r="S484" s="145">
        <v>361</v>
      </c>
      <c r="T484" s="146">
        <v>47977.084000000003</v>
      </c>
      <c r="U484" s="147">
        <v>251</v>
      </c>
      <c r="V484" s="148">
        <v>235</v>
      </c>
      <c r="W484" s="143">
        <v>7106</v>
      </c>
      <c r="X484" s="144">
        <v>474</v>
      </c>
      <c r="Y484" s="145">
        <v>419</v>
      </c>
      <c r="Z484" s="146">
        <v>128</v>
      </c>
      <c r="AA484" s="149">
        <v>313</v>
      </c>
      <c r="AB484" s="141">
        <v>0</v>
      </c>
      <c r="AC484" s="150">
        <v>100</v>
      </c>
      <c r="AD484" s="151">
        <v>0</v>
      </c>
    </row>
    <row r="485" spans="1:30" s="3" customFormat="1" ht="18.75" customHeight="1">
      <c r="A485" s="32">
        <v>483</v>
      </c>
      <c r="B485" s="34" t="s">
        <v>947</v>
      </c>
      <c r="C485" s="35" t="s">
        <v>3058</v>
      </c>
      <c r="D485" s="45">
        <v>430</v>
      </c>
      <c r="E485" s="38">
        <v>1114073.1410000001</v>
      </c>
      <c r="F485" s="39">
        <v>440</v>
      </c>
      <c r="G485" s="40">
        <v>388</v>
      </c>
      <c r="H485" s="41">
        <v>1373828.66</v>
      </c>
      <c r="I485" s="42">
        <v>429</v>
      </c>
      <c r="J485" s="43">
        <v>383</v>
      </c>
      <c r="K485" s="38">
        <v>252134.774</v>
      </c>
      <c r="L485" s="39">
        <v>383</v>
      </c>
      <c r="M485" s="40">
        <v>347</v>
      </c>
      <c r="N485" s="41">
        <v>343154.13699999999</v>
      </c>
      <c r="O485" s="42">
        <v>321</v>
      </c>
      <c r="P485" s="43">
        <v>277</v>
      </c>
      <c r="Q485" s="38">
        <v>1422018.537</v>
      </c>
      <c r="R485" s="39">
        <v>429</v>
      </c>
      <c r="S485" s="40">
        <v>399</v>
      </c>
      <c r="T485" s="41">
        <v>13597.59</v>
      </c>
      <c r="U485" s="42">
        <v>219</v>
      </c>
      <c r="V485" s="43">
        <v>205</v>
      </c>
      <c r="W485" s="38">
        <v>10658</v>
      </c>
      <c r="X485" s="39">
        <v>475</v>
      </c>
      <c r="Y485" s="40">
        <v>420</v>
      </c>
      <c r="Z485" s="41">
        <v>125</v>
      </c>
      <c r="AA485" s="108">
        <v>383</v>
      </c>
      <c r="AB485" s="45">
        <v>2</v>
      </c>
      <c r="AC485" s="37">
        <v>98</v>
      </c>
      <c r="AD485" s="46">
        <v>0</v>
      </c>
    </row>
    <row r="486" spans="1:30" s="3" customFormat="1" ht="18.75" customHeight="1">
      <c r="A486" s="32">
        <v>484</v>
      </c>
      <c r="B486" s="67" t="s">
        <v>3052</v>
      </c>
      <c r="C486" s="35" t="s">
        <v>3051</v>
      </c>
      <c r="D486" s="45">
        <v>431</v>
      </c>
      <c r="E486" s="44" t="s">
        <v>3052</v>
      </c>
      <c r="F486" s="39">
        <v>480</v>
      </c>
      <c r="G486" s="40">
        <v>426</v>
      </c>
      <c r="H486" s="62" t="s">
        <v>3052</v>
      </c>
      <c r="I486" s="42">
        <v>378</v>
      </c>
      <c r="J486" s="43">
        <v>336</v>
      </c>
      <c r="K486" s="44" t="s">
        <v>3052</v>
      </c>
      <c r="L486" s="39">
        <v>412</v>
      </c>
      <c r="M486" s="40">
        <v>372</v>
      </c>
      <c r="N486" s="62" t="s">
        <v>3052</v>
      </c>
      <c r="O486" s="42">
        <v>442</v>
      </c>
      <c r="P486" s="43">
        <v>390</v>
      </c>
      <c r="Q486" s="44" t="s">
        <v>3052</v>
      </c>
      <c r="R486" s="39">
        <v>351</v>
      </c>
      <c r="S486" s="40">
        <v>322</v>
      </c>
      <c r="T486" s="62" t="s">
        <v>3052</v>
      </c>
      <c r="U486" s="42" t="s">
        <v>3052</v>
      </c>
      <c r="V486" s="43" t="s">
        <v>3052</v>
      </c>
      <c r="W486" s="44" t="s">
        <v>3052</v>
      </c>
      <c r="X486" s="39">
        <v>452</v>
      </c>
      <c r="Y486" s="40">
        <v>398</v>
      </c>
      <c r="Z486" s="62" t="s">
        <v>3052</v>
      </c>
      <c r="AA486" s="108">
        <v>341</v>
      </c>
      <c r="AB486" s="45">
        <v>0</v>
      </c>
      <c r="AC486" s="37">
        <v>100</v>
      </c>
      <c r="AD486" s="46">
        <v>0</v>
      </c>
    </row>
    <row r="487" spans="1:30" s="3" customFormat="1" ht="18.75" customHeight="1">
      <c r="A487" s="48">
        <v>485</v>
      </c>
      <c r="B487" s="50" t="s">
        <v>1988</v>
      </c>
      <c r="C487" s="51" t="s">
        <v>108</v>
      </c>
      <c r="D487" s="52">
        <v>432</v>
      </c>
      <c r="E487" s="54">
        <v>1110607.5959999999</v>
      </c>
      <c r="F487" s="55">
        <v>493</v>
      </c>
      <c r="G487" s="56">
        <v>439</v>
      </c>
      <c r="H487" s="57">
        <v>1118924.993</v>
      </c>
      <c r="I487" s="58">
        <v>398</v>
      </c>
      <c r="J487" s="59">
        <v>355</v>
      </c>
      <c r="K487" s="54">
        <v>340601.97100000002</v>
      </c>
      <c r="L487" s="55">
        <v>355</v>
      </c>
      <c r="M487" s="56">
        <v>321</v>
      </c>
      <c r="N487" s="57">
        <v>397275.78700000001</v>
      </c>
      <c r="O487" s="58">
        <v>466</v>
      </c>
      <c r="P487" s="59">
        <v>412</v>
      </c>
      <c r="Q487" s="54">
        <v>640540.24800000002</v>
      </c>
      <c r="R487" s="55">
        <v>307</v>
      </c>
      <c r="S487" s="56">
        <v>281</v>
      </c>
      <c r="T487" s="57">
        <v>122465.52499999999</v>
      </c>
      <c r="U487" s="58" t="s">
        <v>3052</v>
      </c>
      <c r="V487" s="59" t="s">
        <v>3052</v>
      </c>
      <c r="W487" s="65" t="s">
        <v>3052</v>
      </c>
      <c r="X487" s="55">
        <v>441</v>
      </c>
      <c r="Y487" s="56">
        <v>387</v>
      </c>
      <c r="Z487" s="57">
        <v>188</v>
      </c>
      <c r="AA487" s="109">
        <v>369</v>
      </c>
      <c r="AB487" s="52">
        <v>1</v>
      </c>
      <c r="AC487" s="60">
        <v>99</v>
      </c>
      <c r="AD487" s="61">
        <v>0</v>
      </c>
    </row>
    <row r="488" spans="1:30" s="3" customFormat="1" ht="18.75" customHeight="1">
      <c r="A488" s="167">
        <v>486</v>
      </c>
      <c r="B488" s="169" t="s">
        <v>948</v>
      </c>
      <c r="C488" s="170" t="s">
        <v>3056</v>
      </c>
      <c r="D488" s="171">
        <v>433</v>
      </c>
      <c r="E488" s="173">
        <v>1105063.723</v>
      </c>
      <c r="F488" s="174">
        <v>496</v>
      </c>
      <c r="G488" s="175">
        <v>442</v>
      </c>
      <c r="H488" s="176">
        <v>1108172.5020000001</v>
      </c>
      <c r="I488" s="177">
        <v>442</v>
      </c>
      <c r="J488" s="178">
        <v>396</v>
      </c>
      <c r="K488" s="173">
        <v>215694.99600000001</v>
      </c>
      <c r="L488" s="174">
        <v>382</v>
      </c>
      <c r="M488" s="175">
        <v>346</v>
      </c>
      <c r="N488" s="176">
        <v>346901.02899999998</v>
      </c>
      <c r="O488" s="177">
        <v>485</v>
      </c>
      <c r="P488" s="178">
        <v>430</v>
      </c>
      <c r="Q488" s="173">
        <v>500077.02</v>
      </c>
      <c r="R488" s="174">
        <v>243</v>
      </c>
      <c r="S488" s="175">
        <v>219</v>
      </c>
      <c r="T488" s="176">
        <v>228106.348</v>
      </c>
      <c r="U488" s="177">
        <v>315</v>
      </c>
      <c r="V488" s="178">
        <v>295</v>
      </c>
      <c r="W488" s="173">
        <v>3493</v>
      </c>
      <c r="X488" s="174">
        <v>476</v>
      </c>
      <c r="Y488" s="175">
        <v>421</v>
      </c>
      <c r="Z488" s="176">
        <v>124</v>
      </c>
      <c r="AA488" s="179">
        <v>371</v>
      </c>
      <c r="AB488" s="171">
        <v>0</v>
      </c>
      <c r="AC488" s="180">
        <v>100</v>
      </c>
      <c r="AD488" s="181">
        <v>0</v>
      </c>
    </row>
    <row r="489" spans="1:30" s="3" customFormat="1" ht="18.75" customHeight="1">
      <c r="A489" s="137">
        <v>487</v>
      </c>
      <c r="B489" s="139" t="s">
        <v>636</v>
      </c>
      <c r="C489" s="140" t="s">
        <v>3056</v>
      </c>
      <c r="D489" s="141">
        <v>434</v>
      </c>
      <c r="E489" s="143">
        <v>1104970.17</v>
      </c>
      <c r="F489" s="144">
        <v>488</v>
      </c>
      <c r="G489" s="145">
        <v>434</v>
      </c>
      <c r="H489" s="146">
        <v>1137477.9480000001</v>
      </c>
      <c r="I489" s="147">
        <v>377</v>
      </c>
      <c r="J489" s="148">
        <v>335</v>
      </c>
      <c r="K489" s="143">
        <v>395800.99599999998</v>
      </c>
      <c r="L489" s="144">
        <v>296</v>
      </c>
      <c r="M489" s="145">
        <v>263</v>
      </c>
      <c r="N489" s="146">
        <v>599328.32299999997</v>
      </c>
      <c r="O489" s="147">
        <v>297</v>
      </c>
      <c r="P489" s="148">
        <v>253</v>
      </c>
      <c r="Q489" s="143">
        <v>1591628.1029999999</v>
      </c>
      <c r="R489" s="144">
        <v>365</v>
      </c>
      <c r="S489" s="145">
        <v>336</v>
      </c>
      <c r="T489" s="146">
        <v>71348.631999999998</v>
      </c>
      <c r="U489" s="147">
        <v>174</v>
      </c>
      <c r="V489" s="148">
        <v>160</v>
      </c>
      <c r="W489" s="143">
        <v>16295</v>
      </c>
      <c r="X489" s="144">
        <v>204</v>
      </c>
      <c r="Y489" s="145">
        <v>159</v>
      </c>
      <c r="Z489" s="146">
        <v>687</v>
      </c>
      <c r="AA489" s="149">
        <v>322</v>
      </c>
      <c r="AB489" s="141">
        <v>0</v>
      </c>
      <c r="AC489" s="150">
        <v>100</v>
      </c>
      <c r="AD489" s="151">
        <v>0</v>
      </c>
    </row>
    <row r="490" spans="1:30" s="3" customFormat="1" ht="18.75" customHeight="1">
      <c r="A490" s="32">
        <v>488</v>
      </c>
      <c r="B490" s="34" t="s">
        <v>322</v>
      </c>
      <c r="C490" s="35" t="s">
        <v>3054</v>
      </c>
      <c r="D490" s="45">
        <v>54</v>
      </c>
      <c r="E490" s="38">
        <v>1104500</v>
      </c>
      <c r="F490" s="39">
        <v>422</v>
      </c>
      <c r="G490" s="40">
        <v>50</v>
      </c>
      <c r="H490" s="41">
        <v>1440611.959</v>
      </c>
      <c r="I490" s="42">
        <v>242</v>
      </c>
      <c r="J490" s="43">
        <v>30</v>
      </c>
      <c r="K490" s="38">
        <v>770952.50899999996</v>
      </c>
      <c r="L490" s="39">
        <v>108</v>
      </c>
      <c r="M490" s="40">
        <v>19</v>
      </c>
      <c r="N490" s="41">
        <v>1858245.943</v>
      </c>
      <c r="O490" s="42">
        <v>192</v>
      </c>
      <c r="P490" s="43">
        <v>30</v>
      </c>
      <c r="Q490" s="38">
        <v>2731578.3879999998</v>
      </c>
      <c r="R490" s="39">
        <v>122</v>
      </c>
      <c r="S490" s="40">
        <v>20</v>
      </c>
      <c r="T490" s="41">
        <v>613930.91</v>
      </c>
      <c r="U490" s="42">
        <v>142</v>
      </c>
      <c r="V490" s="43">
        <v>14</v>
      </c>
      <c r="W490" s="38">
        <v>21245</v>
      </c>
      <c r="X490" s="39">
        <v>318</v>
      </c>
      <c r="Y490" s="40">
        <v>53</v>
      </c>
      <c r="Z490" s="41">
        <v>399</v>
      </c>
      <c r="AA490" s="108">
        <v>384</v>
      </c>
      <c r="AB490" s="45">
        <v>94</v>
      </c>
      <c r="AC490" s="37">
        <v>0</v>
      </c>
      <c r="AD490" s="46">
        <v>6</v>
      </c>
    </row>
    <row r="491" spans="1:30" s="3" customFormat="1" ht="18.75" customHeight="1">
      <c r="A491" s="137">
        <v>489</v>
      </c>
      <c r="B491" s="139" t="s">
        <v>2757</v>
      </c>
      <c r="C491" s="140" t="s">
        <v>3056</v>
      </c>
      <c r="D491" s="141">
        <v>435</v>
      </c>
      <c r="E491" s="143">
        <v>1102594.9620000001</v>
      </c>
      <c r="F491" s="144">
        <v>494</v>
      </c>
      <c r="G491" s="145">
        <v>440</v>
      </c>
      <c r="H491" s="146">
        <v>1110211.1980000001</v>
      </c>
      <c r="I491" s="147">
        <v>370</v>
      </c>
      <c r="J491" s="148">
        <v>329</v>
      </c>
      <c r="K491" s="143">
        <v>403199.46100000001</v>
      </c>
      <c r="L491" s="144">
        <v>384</v>
      </c>
      <c r="M491" s="145">
        <v>348</v>
      </c>
      <c r="N491" s="146">
        <v>340982.29200000002</v>
      </c>
      <c r="O491" s="147">
        <v>449</v>
      </c>
      <c r="P491" s="148">
        <v>396</v>
      </c>
      <c r="Q491" s="143">
        <v>709604.201</v>
      </c>
      <c r="R491" s="144">
        <v>369</v>
      </c>
      <c r="S491" s="145">
        <v>340</v>
      </c>
      <c r="T491" s="146">
        <v>70313.324999999997</v>
      </c>
      <c r="U491" s="147">
        <v>178</v>
      </c>
      <c r="V491" s="148">
        <v>164</v>
      </c>
      <c r="W491" s="143">
        <v>16010</v>
      </c>
      <c r="X491" s="144">
        <v>311</v>
      </c>
      <c r="Y491" s="145">
        <v>259</v>
      </c>
      <c r="Z491" s="146">
        <v>407</v>
      </c>
      <c r="AA491" s="149">
        <v>371</v>
      </c>
      <c r="AB491" s="141">
        <v>0</v>
      </c>
      <c r="AC491" s="150">
        <v>100</v>
      </c>
      <c r="AD491" s="151">
        <v>0</v>
      </c>
    </row>
    <row r="492" spans="1:30" s="3" customFormat="1" ht="18.75" customHeight="1">
      <c r="A492" s="152">
        <v>490</v>
      </c>
      <c r="B492" s="154" t="s">
        <v>1307</v>
      </c>
      <c r="C492" s="155" t="s">
        <v>3056</v>
      </c>
      <c r="D492" s="156">
        <v>436</v>
      </c>
      <c r="E492" s="158">
        <v>1093435.8770000001</v>
      </c>
      <c r="F492" s="159">
        <v>330</v>
      </c>
      <c r="G492" s="160">
        <v>292</v>
      </c>
      <c r="H492" s="161">
        <v>1932398.1170000001</v>
      </c>
      <c r="I492" s="162">
        <v>341</v>
      </c>
      <c r="J492" s="163">
        <v>306</v>
      </c>
      <c r="K492" s="158">
        <v>477845.92300000001</v>
      </c>
      <c r="L492" s="159">
        <v>128</v>
      </c>
      <c r="M492" s="160">
        <v>108</v>
      </c>
      <c r="N492" s="161">
        <v>1619749.594</v>
      </c>
      <c r="O492" s="162">
        <v>199</v>
      </c>
      <c r="P492" s="163">
        <v>168</v>
      </c>
      <c r="Q492" s="158">
        <v>2686952.6370000001</v>
      </c>
      <c r="R492" s="159">
        <v>451</v>
      </c>
      <c r="S492" s="160">
        <v>420</v>
      </c>
      <c r="T492" s="161">
        <v>-46395.701000000001</v>
      </c>
      <c r="U492" s="162">
        <v>156</v>
      </c>
      <c r="V492" s="163">
        <v>142</v>
      </c>
      <c r="W492" s="158">
        <v>18290</v>
      </c>
      <c r="X492" s="159">
        <v>220</v>
      </c>
      <c r="Y492" s="160">
        <v>174</v>
      </c>
      <c r="Z492" s="161">
        <v>630</v>
      </c>
      <c r="AA492" s="164">
        <v>321</v>
      </c>
      <c r="AB492" s="156">
        <v>0</v>
      </c>
      <c r="AC492" s="165">
        <v>100</v>
      </c>
      <c r="AD492" s="166">
        <v>0</v>
      </c>
    </row>
    <row r="493" spans="1:30" s="3" customFormat="1" ht="18.75" customHeight="1">
      <c r="A493" s="18">
        <v>491</v>
      </c>
      <c r="B493" s="20" t="s">
        <v>949</v>
      </c>
      <c r="C493" s="21" t="s">
        <v>3054</v>
      </c>
      <c r="D493" s="22">
        <v>55</v>
      </c>
      <c r="E493" s="24">
        <v>1091940.6459999999</v>
      </c>
      <c r="F493" s="25">
        <v>498</v>
      </c>
      <c r="G493" s="26">
        <v>55</v>
      </c>
      <c r="H493" s="27">
        <v>1100224.45</v>
      </c>
      <c r="I493" s="28">
        <v>464</v>
      </c>
      <c r="J493" s="29">
        <v>47</v>
      </c>
      <c r="K493" s="24">
        <v>152044.69</v>
      </c>
      <c r="L493" s="25">
        <v>388</v>
      </c>
      <c r="M493" s="26">
        <v>37</v>
      </c>
      <c r="N493" s="27">
        <v>319179.03100000002</v>
      </c>
      <c r="O493" s="28">
        <v>447</v>
      </c>
      <c r="P493" s="29">
        <v>53</v>
      </c>
      <c r="Q493" s="24">
        <v>715856.44200000004</v>
      </c>
      <c r="R493" s="25">
        <v>463</v>
      </c>
      <c r="S493" s="26">
        <v>35</v>
      </c>
      <c r="T493" s="27">
        <v>-153588.867</v>
      </c>
      <c r="U493" s="28" t="s">
        <v>3052</v>
      </c>
      <c r="V493" s="29" t="s">
        <v>3052</v>
      </c>
      <c r="W493" s="64" t="s">
        <v>3052</v>
      </c>
      <c r="X493" s="25">
        <v>262</v>
      </c>
      <c r="Y493" s="26">
        <v>49</v>
      </c>
      <c r="Z493" s="27">
        <v>496</v>
      </c>
      <c r="AA493" s="107">
        <v>372</v>
      </c>
      <c r="AB493" s="22">
        <v>99</v>
      </c>
      <c r="AC493" s="30">
        <v>1</v>
      </c>
      <c r="AD493" s="31">
        <v>0</v>
      </c>
    </row>
    <row r="494" spans="1:30" s="3" customFormat="1" ht="18.75" customHeight="1">
      <c r="A494" s="137">
        <v>492</v>
      </c>
      <c r="B494" s="139" t="s">
        <v>950</v>
      </c>
      <c r="C494" s="140" t="s">
        <v>3056</v>
      </c>
      <c r="D494" s="141">
        <v>437</v>
      </c>
      <c r="E494" s="143">
        <v>1085366</v>
      </c>
      <c r="F494" s="144">
        <v>497</v>
      </c>
      <c r="G494" s="145">
        <v>443</v>
      </c>
      <c r="H494" s="146">
        <v>1106124</v>
      </c>
      <c r="I494" s="147">
        <v>390</v>
      </c>
      <c r="J494" s="148">
        <v>347</v>
      </c>
      <c r="K494" s="143">
        <v>381297</v>
      </c>
      <c r="L494" s="144">
        <v>432</v>
      </c>
      <c r="M494" s="145">
        <v>392</v>
      </c>
      <c r="N494" s="146">
        <v>207706</v>
      </c>
      <c r="O494" s="147">
        <v>444</v>
      </c>
      <c r="P494" s="148">
        <v>392</v>
      </c>
      <c r="Q494" s="143">
        <v>739019</v>
      </c>
      <c r="R494" s="144">
        <v>291</v>
      </c>
      <c r="S494" s="145">
        <v>265</v>
      </c>
      <c r="T494" s="146">
        <v>139937</v>
      </c>
      <c r="U494" s="147">
        <v>399</v>
      </c>
      <c r="V494" s="148">
        <v>373</v>
      </c>
      <c r="W494" s="143">
        <v>502</v>
      </c>
      <c r="X494" s="144">
        <v>478</v>
      </c>
      <c r="Y494" s="145">
        <v>423</v>
      </c>
      <c r="Z494" s="146">
        <v>121</v>
      </c>
      <c r="AA494" s="149">
        <v>352</v>
      </c>
      <c r="AB494" s="141">
        <v>0</v>
      </c>
      <c r="AC494" s="150">
        <v>100</v>
      </c>
      <c r="AD494" s="151">
        <v>0</v>
      </c>
    </row>
    <row r="495" spans="1:30" s="3" customFormat="1" ht="18.75" customHeight="1">
      <c r="A495" s="32">
        <v>493</v>
      </c>
      <c r="B495" s="34" t="s">
        <v>2175</v>
      </c>
      <c r="C495" s="35" t="s">
        <v>3058</v>
      </c>
      <c r="D495" s="45">
        <v>438</v>
      </c>
      <c r="E495" s="38">
        <v>1083232.4790000001</v>
      </c>
      <c r="F495" s="39">
        <v>487</v>
      </c>
      <c r="G495" s="40">
        <v>433</v>
      </c>
      <c r="H495" s="41">
        <v>1139367.243</v>
      </c>
      <c r="I495" s="42">
        <v>383</v>
      </c>
      <c r="J495" s="43">
        <v>340</v>
      </c>
      <c r="K495" s="38">
        <v>389985.90600000002</v>
      </c>
      <c r="L495" s="39">
        <v>372</v>
      </c>
      <c r="M495" s="40">
        <v>338</v>
      </c>
      <c r="N495" s="41">
        <v>357541.31199999998</v>
      </c>
      <c r="O495" s="42">
        <v>413</v>
      </c>
      <c r="P495" s="43">
        <v>363</v>
      </c>
      <c r="Q495" s="38">
        <v>883362.10699999996</v>
      </c>
      <c r="R495" s="39">
        <v>260</v>
      </c>
      <c r="S495" s="40">
        <v>234</v>
      </c>
      <c r="T495" s="41">
        <v>191207.33499999999</v>
      </c>
      <c r="U495" s="42">
        <v>217</v>
      </c>
      <c r="V495" s="43">
        <v>203</v>
      </c>
      <c r="W495" s="38">
        <v>10926</v>
      </c>
      <c r="X495" s="39">
        <v>427</v>
      </c>
      <c r="Y495" s="40">
        <v>373</v>
      </c>
      <c r="Z495" s="41">
        <v>212</v>
      </c>
      <c r="AA495" s="108">
        <v>371</v>
      </c>
      <c r="AB495" s="45">
        <v>0</v>
      </c>
      <c r="AC495" s="37">
        <v>60</v>
      </c>
      <c r="AD495" s="46">
        <v>40</v>
      </c>
    </row>
    <row r="496" spans="1:30" s="3" customFormat="1" ht="18.75" customHeight="1">
      <c r="A496" s="137">
        <v>494</v>
      </c>
      <c r="B496" s="139" t="s">
        <v>1647</v>
      </c>
      <c r="C496" s="140" t="s">
        <v>3056</v>
      </c>
      <c r="D496" s="141">
        <v>439</v>
      </c>
      <c r="E496" s="143">
        <v>1082409.932</v>
      </c>
      <c r="F496" s="144">
        <v>486</v>
      </c>
      <c r="G496" s="145">
        <v>432</v>
      </c>
      <c r="H496" s="146">
        <v>1143814.2220000001</v>
      </c>
      <c r="I496" s="147">
        <v>422</v>
      </c>
      <c r="J496" s="148">
        <v>376</v>
      </c>
      <c r="K496" s="143">
        <v>268579.663</v>
      </c>
      <c r="L496" s="144">
        <v>342</v>
      </c>
      <c r="M496" s="145">
        <v>309</v>
      </c>
      <c r="N496" s="146">
        <v>419911.38199999998</v>
      </c>
      <c r="O496" s="147">
        <v>457</v>
      </c>
      <c r="P496" s="148">
        <v>404</v>
      </c>
      <c r="Q496" s="143">
        <v>689919.69</v>
      </c>
      <c r="R496" s="144">
        <v>319</v>
      </c>
      <c r="S496" s="145">
        <v>293</v>
      </c>
      <c r="T496" s="146">
        <v>116113.356</v>
      </c>
      <c r="U496" s="147">
        <v>402</v>
      </c>
      <c r="V496" s="148">
        <v>376</v>
      </c>
      <c r="W496" s="143">
        <v>348</v>
      </c>
      <c r="X496" s="144">
        <v>491</v>
      </c>
      <c r="Y496" s="145">
        <v>436</v>
      </c>
      <c r="Z496" s="146">
        <v>83</v>
      </c>
      <c r="AA496" s="149">
        <v>321</v>
      </c>
      <c r="AB496" s="141">
        <v>0</v>
      </c>
      <c r="AC496" s="150">
        <v>100</v>
      </c>
      <c r="AD496" s="151">
        <v>0</v>
      </c>
    </row>
    <row r="497" spans="1:30" s="3" customFormat="1" ht="18.75" customHeight="1">
      <c r="A497" s="152">
        <v>495</v>
      </c>
      <c r="B497" s="154" t="s">
        <v>951</v>
      </c>
      <c r="C497" s="155" t="s">
        <v>3056</v>
      </c>
      <c r="D497" s="156">
        <v>440</v>
      </c>
      <c r="E497" s="158">
        <v>1076718.0190000001</v>
      </c>
      <c r="F497" s="159">
        <v>473</v>
      </c>
      <c r="G497" s="160">
        <v>420</v>
      </c>
      <c r="H497" s="161">
        <v>1226666.8489999999</v>
      </c>
      <c r="I497" s="162">
        <v>363</v>
      </c>
      <c r="J497" s="163">
        <v>323</v>
      </c>
      <c r="K497" s="158">
        <v>412599.91600000003</v>
      </c>
      <c r="L497" s="159">
        <v>474</v>
      </c>
      <c r="M497" s="160">
        <v>431</v>
      </c>
      <c r="N497" s="161">
        <v>52766.637000000002</v>
      </c>
      <c r="O497" s="162">
        <v>456</v>
      </c>
      <c r="P497" s="163">
        <v>403</v>
      </c>
      <c r="Q497" s="158">
        <v>696794.49399999995</v>
      </c>
      <c r="R497" s="159">
        <v>431</v>
      </c>
      <c r="S497" s="160">
        <v>401</v>
      </c>
      <c r="T497" s="161">
        <v>11641.429</v>
      </c>
      <c r="U497" s="162" t="s">
        <v>3052</v>
      </c>
      <c r="V497" s="163" t="s">
        <v>3052</v>
      </c>
      <c r="W497" s="206" t="s">
        <v>3052</v>
      </c>
      <c r="X497" s="159">
        <v>477</v>
      </c>
      <c r="Y497" s="160">
        <v>422</v>
      </c>
      <c r="Z497" s="161">
        <v>123</v>
      </c>
      <c r="AA497" s="164">
        <v>352</v>
      </c>
      <c r="AB497" s="156">
        <v>0</v>
      </c>
      <c r="AC497" s="165">
        <v>100</v>
      </c>
      <c r="AD497" s="166">
        <v>0</v>
      </c>
    </row>
    <row r="498" spans="1:30" s="3" customFormat="1" ht="18.75" customHeight="1">
      <c r="A498" s="167">
        <v>496</v>
      </c>
      <c r="B498" s="169" t="s">
        <v>952</v>
      </c>
      <c r="C498" s="170" t="s">
        <v>3056</v>
      </c>
      <c r="D498" s="171">
        <v>441</v>
      </c>
      <c r="E498" s="173">
        <v>1075260.6070000001</v>
      </c>
      <c r="F498" s="174">
        <v>499</v>
      </c>
      <c r="G498" s="175">
        <v>444</v>
      </c>
      <c r="H498" s="176">
        <v>1084990.1129999999</v>
      </c>
      <c r="I498" s="177">
        <v>335</v>
      </c>
      <c r="J498" s="178">
        <v>301</v>
      </c>
      <c r="K498" s="173">
        <v>491834.18199999997</v>
      </c>
      <c r="L498" s="174">
        <v>323</v>
      </c>
      <c r="M498" s="175">
        <v>290</v>
      </c>
      <c r="N498" s="176">
        <v>473106.81800000003</v>
      </c>
      <c r="O498" s="177">
        <v>439</v>
      </c>
      <c r="P498" s="178">
        <v>387</v>
      </c>
      <c r="Q498" s="173">
        <v>755964.64300000004</v>
      </c>
      <c r="R498" s="174">
        <v>245</v>
      </c>
      <c r="S498" s="175">
        <v>221</v>
      </c>
      <c r="T498" s="176">
        <v>220884.58600000001</v>
      </c>
      <c r="U498" s="177">
        <v>324</v>
      </c>
      <c r="V498" s="178">
        <v>304</v>
      </c>
      <c r="W498" s="173">
        <v>3159</v>
      </c>
      <c r="X498" s="174">
        <v>233</v>
      </c>
      <c r="Y498" s="175">
        <v>187</v>
      </c>
      <c r="Z498" s="176">
        <v>589</v>
      </c>
      <c r="AA498" s="179">
        <v>321</v>
      </c>
      <c r="AB498" s="171">
        <v>0</v>
      </c>
      <c r="AC498" s="180">
        <v>100</v>
      </c>
      <c r="AD498" s="181">
        <v>0</v>
      </c>
    </row>
    <row r="499" spans="1:30" s="3" customFormat="1" ht="18.75" customHeight="1">
      <c r="A499" s="32">
        <v>497</v>
      </c>
      <c r="B499" s="34" t="s">
        <v>953</v>
      </c>
      <c r="C499" s="35" t="s">
        <v>88</v>
      </c>
      <c r="D499" s="45">
        <v>442</v>
      </c>
      <c r="E499" s="38">
        <v>1073851.8999999999</v>
      </c>
      <c r="F499" s="39">
        <v>500</v>
      </c>
      <c r="G499" s="40">
        <v>445</v>
      </c>
      <c r="H499" s="41">
        <v>1073851.8999999999</v>
      </c>
      <c r="I499" s="42">
        <v>355</v>
      </c>
      <c r="J499" s="43">
        <v>315</v>
      </c>
      <c r="K499" s="38">
        <v>435820.85499999998</v>
      </c>
      <c r="L499" s="39">
        <v>394</v>
      </c>
      <c r="M499" s="40">
        <v>356</v>
      </c>
      <c r="N499" s="41">
        <v>308628.81199999998</v>
      </c>
      <c r="O499" s="42">
        <v>405</v>
      </c>
      <c r="P499" s="43">
        <v>355</v>
      </c>
      <c r="Q499" s="38">
        <v>921656.79299999995</v>
      </c>
      <c r="R499" s="39">
        <v>325</v>
      </c>
      <c r="S499" s="40">
        <v>297</v>
      </c>
      <c r="T499" s="41">
        <v>113687.788</v>
      </c>
      <c r="U499" s="42">
        <v>269</v>
      </c>
      <c r="V499" s="43">
        <v>251</v>
      </c>
      <c r="W499" s="38">
        <v>5657</v>
      </c>
      <c r="X499" s="39">
        <v>342</v>
      </c>
      <c r="Y499" s="40">
        <v>289</v>
      </c>
      <c r="Z499" s="41">
        <v>350</v>
      </c>
      <c r="AA499" s="108">
        <v>356</v>
      </c>
      <c r="AB499" s="45">
        <v>0</v>
      </c>
      <c r="AC499" s="37">
        <v>100</v>
      </c>
      <c r="AD499" s="46">
        <v>0</v>
      </c>
    </row>
    <row r="500" spans="1:30" s="3" customFormat="1" ht="18.75" customHeight="1">
      <c r="A500" s="137">
        <v>498</v>
      </c>
      <c r="B500" s="139" t="s">
        <v>954</v>
      </c>
      <c r="C500" s="140" t="s">
        <v>3056</v>
      </c>
      <c r="D500" s="141">
        <v>443</v>
      </c>
      <c r="E500" s="143">
        <v>1071038.7109999999</v>
      </c>
      <c r="F500" s="144">
        <v>435</v>
      </c>
      <c r="G500" s="145">
        <v>383</v>
      </c>
      <c r="H500" s="146">
        <v>1392101.574</v>
      </c>
      <c r="I500" s="147">
        <v>472</v>
      </c>
      <c r="J500" s="148">
        <v>424</v>
      </c>
      <c r="K500" s="143">
        <v>130941.152</v>
      </c>
      <c r="L500" s="144">
        <v>478</v>
      </c>
      <c r="M500" s="145">
        <v>435</v>
      </c>
      <c r="N500" s="146">
        <v>35729.841999999997</v>
      </c>
      <c r="O500" s="147">
        <v>494</v>
      </c>
      <c r="P500" s="148">
        <v>439</v>
      </c>
      <c r="Q500" s="143">
        <v>392785.24200000003</v>
      </c>
      <c r="R500" s="144">
        <v>411</v>
      </c>
      <c r="S500" s="145">
        <v>382</v>
      </c>
      <c r="T500" s="146">
        <v>26779.598000000002</v>
      </c>
      <c r="U500" s="147">
        <v>181</v>
      </c>
      <c r="V500" s="148">
        <v>167</v>
      </c>
      <c r="W500" s="143">
        <v>15611</v>
      </c>
      <c r="X500" s="144">
        <v>315</v>
      </c>
      <c r="Y500" s="145">
        <v>263</v>
      </c>
      <c r="Z500" s="146">
        <v>401</v>
      </c>
      <c r="AA500" s="149">
        <v>321</v>
      </c>
      <c r="AB500" s="141">
        <v>0</v>
      </c>
      <c r="AC500" s="150">
        <v>100</v>
      </c>
      <c r="AD500" s="151">
        <v>0</v>
      </c>
    </row>
    <row r="501" spans="1:30" s="3" customFormat="1" ht="18.75" customHeight="1">
      <c r="A501" s="32">
        <v>499</v>
      </c>
      <c r="B501" s="34" t="s">
        <v>459</v>
      </c>
      <c r="C501" s="35" t="s">
        <v>88</v>
      </c>
      <c r="D501" s="45">
        <v>444</v>
      </c>
      <c r="E501" s="38">
        <v>1069713.335</v>
      </c>
      <c r="F501" s="39">
        <v>449</v>
      </c>
      <c r="G501" s="40">
        <v>397</v>
      </c>
      <c r="H501" s="41">
        <v>1321810.645</v>
      </c>
      <c r="I501" s="42">
        <v>279</v>
      </c>
      <c r="J501" s="43">
        <v>247</v>
      </c>
      <c r="K501" s="38">
        <v>637970.31299999997</v>
      </c>
      <c r="L501" s="39">
        <v>299</v>
      </c>
      <c r="M501" s="40">
        <v>266</v>
      </c>
      <c r="N501" s="41">
        <v>568116.64099999995</v>
      </c>
      <c r="O501" s="42">
        <v>288</v>
      </c>
      <c r="P501" s="43">
        <v>246</v>
      </c>
      <c r="Q501" s="38">
        <v>1705862.1359999999</v>
      </c>
      <c r="R501" s="39">
        <v>273</v>
      </c>
      <c r="S501" s="40">
        <v>247</v>
      </c>
      <c r="T501" s="41">
        <v>161511.26300000001</v>
      </c>
      <c r="U501" s="42">
        <v>297</v>
      </c>
      <c r="V501" s="43">
        <v>277</v>
      </c>
      <c r="W501" s="38">
        <v>4218</v>
      </c>
      <c r="X501" s="39">
        <v>282</v>
      </c>
      <c r="Y501" s="40">
        <v>232</v>
      </c>
      <c r="Z501" s="41">
        <v>459</v>
      </c>
      <c r="AA501" s="108">
        <v>383</v>
      </c>
      <c r="AB501" s="45">
        <v>0</v>
      </c>
      <c r="AC501" s="37">
        <v>100</v>
      </c>
      <c r="AD501" s="46">
        <v>0</v>
      </c>
    </row>
    <row r="502" spans="1:30" s="3" customFormat="1" ht="18.75" customHeight="1">
      <c r="A502" s="191">
        <v>500</v>
      </c>
      <c r="B502" s="193" t="s">
        <v>593</v>
      </c>
      <c r="C502" s="194" t="s">
        <v>3056</v>
      </c>
      <c r="D502" s="195">
        <v>445</v>
      </c>
      <c r="E502" s="197">
        <v>1067083.997</v>
      </c>
      <c r="F502" s="198">
        <v>495</v>
      </c>
      <c r="G502" s="199">
        <v>441</v>
      </c>
      <c r="H502" s="200">
        <v>1109137.6129999999</v>
      </c>
      <c r="I502" s="201">
        <v>447</v>
      </c>
      <c r="J502" s="202">
        <v>401</v>
      </c>
      <c r="K502" s="197">
        <v>201217.079</v>
      </c>
      <c r="L502" s="198">
        <v>456</v>
      </c>
      <c r="M502" s="199">
        <v>414</v>
      </c>
      <c r="N502" s="200">
        <v>136994.242</v>
      </c>
      <c r="O502" s="201">
        <v>489</v>
      </c>
      <c r="P502" s="202">
        <v>434</v>
      </c>
      <c r="Q502" s="197">
        <v>477999.00900000002</v>
      </c>
      <c r="R502" s="198">
        <v>368</v>
      </c>
      <c r="S502" s="199">
        <v>339</v>
      </c>
      <c r="T502" s="200">
        <v>70366.289999999994</v>
      </c>
      <c r="U502" s="201">
        <v>160</v>
      </c>
      <c r="V502" s="202">
        <v>146</v>
      </c>
      <c r="W502" s="197">
        <v>17166</v>
      </c>
      <c r="X502" s="198">
        <v>363</v>
      </c>
      <c r="Y502" s="199">
        <v>310</v>
      </c>
      <c r="Z502" s="200">
        <v>315</v>
      </c>
      <c r="AA502" s="203">
        <v>322</v>
      </c>
      <c r="AB502" s="195">
        <v>0</v>
      </c>
      <c r="AC502" s="204">
        <v>100</v>
      </c>
      <c r="AD502" s="205">
        <v>0</v>
      </c>
    </row>
    <row r="503" spans="1:30" s="3" customFormat="1">
      <c r="A503" s="658" t="s">
        <v>3203</v>
      </c>
      <c r="B503" s="658"/>
    </row>
    <row r="504" spans="1:30" ht="22.5" customHeight="1">
      <c r="A504" s="716"/>
      <c r="B504" s="716"/>
      <c r="C504" s="661" t="s">
        <v>3204</v>
      </c>
      <c r="D504" s="661"/>
      <c r="E504" s="211">
        <v>2425645884.2020001</v>
      </c>
      <c r="G504" s="704">
        <v>2980565542.6090002</v>
      </c>
      <c r="H504" s="704"/>
      <c r="J504" s="704">
        <v>868796074.07700002</v>
      </c>
      <c r="K504" s="663"/>
      <c r="M504" s="704">
        <v>968492662.81500006</v>
      </c>
      <c r="N504" s="663"/>
      <c r="P504" s="704">
        <v>2492066723.3520002</v>
      </c>
      <c r="Q504" s="663"/>
      <c r="S504" s="704">
        <v>248579041.45500001</v>
      </c>
      <c r="T504" s="663"/>
      <c r="V504" s="704">
        <v>9539326</v>
      </c>
      <c r="W504" s="663"/>
      <c r="Y504" s="704">
        <v>539238</v>
      </c>
      <c r="Z504" s="663"/>
      <c r="AA504" s="90"/>
      <c r="AB504" s="90"/>
      <c r="AC504" s="90"/>
      <c r="AD504" s="90"/>
    </row>
    <row r="505" spans="1:30" hidden="1">
      <c r="A505" s="3"/>
      <c r="B505" s="3"/>
      <c r="D505" s="88"/>
      <c r="E505" s="90"/>
      <c r="H505" s="90"/>
      <c r="K505" s="90"/>
      <c r="N505" s="90"/>
      <c r="Q505" s="90"/>
      <c r="T505" s="90"/>
      <c r="W505" s="90"/>
      <c r="Z505" s="90"/>
      <c r="AA505" s="90"/>
      <c r="AB505" s="90"/>
      <c r="AC505" s="90"/>
      <c r="AD505" s="90"/>
    </row>
    <row r="506" spans="1:30" hidden="1">
      <c r="C506" s="87">
        <f>SUM(E504:AB504)</f>
        <v>9994224492.5100002</v>
      </c>
      <c r="D506" s="88" t="s">
        <v>1316</v>
      </c>
      <c r="E506" s="90">
        <f>E504/500</f>
        <v>4851291.7684040004</v>
      </c>
      <c r="H506" s="90">
        <f>G504/500</f>
        <v>5961131.0852180002</v>
      </c>
      <c r="K506" s="90">
        <f>J504/500</f>
        <v>1737592.1481540001</v>
      </c>
      <c r="N506" s="90">
        <f>M504/500</f>
        <v>1936985.3256300001</v>
      </c>
      <c r="Q506" s="90">
        <f>P504/500</f>
        <v>4984133.4467040002</v>
      </c>
      <c r="T506" s="90">
        <f>S504/500</f>
        <v>497158.08291</v>
      </c>
      <c r="W506" s="90">
        <f>V504/500</f>
        <v>19078.651999999998</v>
      </c>
      <c r="Z506" s="90">
        <f>Y504/500</f>
        <v>1078.4760000000001</v>
      </c>
      <c r="AA506" s="90"/>
    </row>
    <row r="507" spans="1:30" hidden="1"/>
    <row r="508" spans="1:30" hidden="1">
      <c r="E508" s="90">
        <f>SUM(E3:E502)</f>
        <v>2338510549.2070017</v>
      </c>
      <c r="H508" s="90">
        <f>SUM(H3:H502)</f>
        <v>2872206039.2890015</v>
      </c>
      <c r="K508" s="90">
        <f>SUM(K3:K502)</f>
        <v>849692915.90599906</v>
      </c>
      <c r="N508" s="90">
        <f>SUM(N3:N502)</f>
        <v>943295306.66600049</v>
      </c>
      <c r="Q508" s="90">
        <f>SUM(Q3:Q502)</f>
        <v>2400636365.3389988</v>
      </c>
      <c r="T508" s="90">
        <f>SUM(T3:T502)</f>
        <v>241357089.10400003</v>
      </c>
      <c r="W508" s="90">
        <f>SUM(W3:W502)</f>
        <v>9097732</v>
      </c>
      <c r="Z508" s="90">
        <f>SUM(Z3:Z502)</f>
        <v>529425</v>
      </c>
      <c r="AA508" s="90"/>
    </row>
    <row r="509" spans="1:30" hidden="1">
      <c r="E509" s="90">
        <f>E504-E508</f>
        <v>87135334.994998455</v>
      </c>
      <c r="H509" s="90">
        <f>G504-H508</f>
        <v>108359503.31999874</v>
      </c>
      <c r="K509" s="90">
        <f>J504-K508</f>
        <v>19103158.171000957</v>
      </c>
      <c r="N509" s="90">
        <f>M504-N508</f>
        <v>25197356.148999572</v>
      </c>
      <c r="Q509" s="90">
        <f>P504-Q508</f>
        <v>91430358.013001442</v>
      </c>
      <c r="T509" s="90">
        <f>S504-T508</f>
        <v>7221952.3509999812</v>
      </c>
      <c r="W509" s="90">
        <f>V504-W508</f>
        <v>441594</v>
      </c>
      <c r="Z509" s="90">
        <f>Y504-Z508</f>
        <v>9813</v>
      </c>
      <c r="AA509" s="90"/>
    </row>
    <row r="510" spans="1:30" hidden="1">
      <c r="E510" s="101">
        <f>E509/E508*100</f>
        <v>3.7261039948930907</v>
      </c>
      <c r="H510" s="101">
        <f>H509/H508*100</f>
        <v>3.7726925519181256</v>
      </c>
      <c r="K510" s="101">
        <f>K509/K508*100</f>
        <v>2.2482426078169548</v>
      </c>
      <c r="N510" s="101">
        <f>N509/N508*100</f>
        <v>2.6712055038265325</v>
      </c>
      <c r="Q510" s="101">
        <f>Q509/Q508*100</f>
        <v>3.8085883948563106</v>
      </c>
      <c r="T510" s="101">
        <f>T509/T508*100</f>
        <v>2.9922271509862566</v>
      </c>
      <c r="W510" s="101">
        <f>W509/W508*100</f>
        <v>4.8538910576833878</v>
      </c>
      <c r="Z510" s="101">
        <f>Z509/Z508*100</f>
        <v>1.8535203286584503</v>
      </c>
      <c r="AA510" s="101"/>
    </row>
    <row r="511" spans="1:30" hidden="1"/>
    <row r="512" spans="1:30" hidden="1"/>
  </sheetData>
  <sheetProtection password="CFD1" sheet="1" objects="1" scenarios="1" autoFilter="0"/>
  <autoFilter ref="A2:AD504"/>
  <mergeCells count="24">
    <mergeCell ref="F1:H1"/>
    <mergeCell ref="I1:K1"/>
    <mergeCell ref="L1:N1"/>
    <mergeCell ref="B1:B2"/>
    <mergeCell ref="C1:C2"/>
    <mergeCell ref="D1:D2"/>
    <mergeCell ref="E1:E2"/>
    <mergeCell ref="AD1:AD2"/>
    <mergeCell ref="AB1:AB2"/>
    <mergeCell ref="X1:Z1"/>
    <mergeCell ref="O1:Q1"/>
    <mergeCell ref="R1:T1"/>
    <mergeCell ref="U1:W1"/>
    <mergeCell ref="AC1:AC2"/>
    <mergeCell ref="AA1:AA2"/>
    <mergeCell ref="A503:B504"/>
    <mergeCell ref="C504:D504"/>
    <mergeCell ref="G504:H504"/>
    <mergeCell ref="J504:K504"/>
    <mergeCell ref="Y504:Z504"/>
    <mergeCell ref="M504:N504"/>
    <mergeCell ref="P504:Q504"/>
    <mergeCell ref="S504:T504"/>
    <mergeCell ref="V504:W504"/>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29" man="1"/>
    <brk id="102" max="29" man="1"/>
    <brk id="152" max="29" man="1"/>
    <brk id="202" max="29" man="1"/>
    <brk id="252" max="29" man="1"/>
    <brk id="302" max="29" man="1"/>
    <brk id="352" max="29" man="1"/>
    <brk id="402" max="29" man="1"/>
    <brk id="452" max="29" man="1"/>
  </rowBreaks>
  <colBreaks count="1" manualBreakCount="1">
    <brk id="17" max="503"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WWO517"/>
  <sheetViews>
    <sheetView showGridLines="0" tabSelected="1" zoomScale="80" zoomScaleNormal="80" zoomScaleSheetLayoutView="42" workbookViewId="0">
      <pane ySplit="2" topLeftCell="A3" activePane="bottomLeft" state="frozen"/>
      <selection sqref="A1:B1"/>
      <selection pane="bottomLeft" activeCell="C21" sqref="C21"/>
    </sheetView>
  </sheetViews>
  <sheetFormatPr defaultColWidth="0" defaultRowHeight="11.25" zeroHeight="1"/>
  <cols>
    <col min="1" max="2" width="7.85546875" style="122" customWidth="1"/>
    <col min="3" max="3" width="52.42578125" style="122" customWidth="1"/>
    <col min="4" max="4" width="15.7109375" style="122" customWidth="1"/>
    <col min="5" max="6" width="7.85546875" style="122" customWidth="1"/>
    <col min="7" max="7" width="15.42578125" style="122" customWidth="1"/>
    <col min="8" max="9" width="11" style="122" customWidth="1"/>
    <col min="10" max="10" width="15.42578125" style="122" customWidth="1"/>
    <col min="11" max="12" width="11" style="122" customWidth="1"/>
    <col min="13" max="13" width="15.42578125" style="122" customWidth="1"/>
    <col min="14" max="15" width="11" style="122" customWidth="1"/>
    <col min="16" max="16" width="15.42578125" style="122" customWidth="1"/>
    <col min="17" max="18" width="11" style="122" customWidth="1"/>
    <col min="19" max="19" width="15.28515625" style="122" customWidth="1"/>
    <col min="20" max="21" width="11" style="122" customWidth="1"/>
    <col min="22" max="22" width="13.85546875" style="122" customWidth="1"/>
    <col min="23" max="24" width="11" style="122" customWidth="1"/>
    <col min="25" max="25" width="13.85546875" style="122" customWidth="1"/>
    <col min="26" max="27" width="11" style="122" customWidth="1"/>
    <col min="28" max="28" width="13.85546875" style="122" customWidth="1"/>
    <col min="29" max="30" width="14.28515625" style="122" customWidth="1"/>
    <col min="31" max="31" width="14" style="122" customWidth="1"/>
    <col min="32" max="33" width="13.85546875" style="122" customWidth="1"/>
    <col min="34" max="256" width="9.140625" style="122" hidden="1"/>
    <col min="257" max="258" width="7.85546875" style="122" customWidth="1"/>
    <col min="259" max="259" width="52.42578125" style="122" customWidth="1"/>
    <col min="260" max="260" width="15.7109375" style="122" customWidth="1"/>
    <col min="261" max="262" width="7.85546875" style="122" customWidth="1"/>
    <col min="263" max="263" width="15.42578125" style="122" customWidth="1"/>
    <col min="264" max="265" width="11" style="122" customWidth="1"/>
    <col min="266" max="266" width="15.42578125" style="122" customWidth="1"/>
    <col min="267" max="268" width="11" style="122" customWidth="1"/>
    <col min="269" max="269" width="15.42578125" style="122" customWidth="1"/>
    <col min="270" max="271" width="11" style="122" customWidth="1"/>
    <col min="272" max="272" width="15.42578125" style="122" customWidth="1"/>
    <col min="273" max="274" width="11" style="122" customWidth="1"/>
    <col min="275" max="275" width="15.28515625" style="122" customWidth="1"/>
    <col min="276" max="277" width="11" style="122" customWidth="1"/>
    <col min="278" max="278" width="13.85546875" style="122" customWidth="1"/>
    <col min="279" max="280" width="11" style="122" customWidth="1"/>
    <col min="281" max="281" width="13.85546875" style="122" customWidth="1"/>
    <col min="282" max="283" width="11" style="122" customWidth="1"/>
    <col min="284" max="284" width="13.85546875" style="122" customWidth="1"/>
    <col min="285" max="286" width="14.28515625" style="122" customWidth="1"/>
    <col min="287" max="287" width="14" style="122" customWidth="1"/>
    <col min="288" max="289" width="13.85546875" style="122" customWidth="1"/>
    <col min="290" max="512" width="9.140625" style="122" hidden="1"/>
    <col min="513" max="514" width="7.85546875" style="122" customWidth="1"/>
    <col min="515" max="515" width="52.42578125" style="122" customWidth="1"/>
    <col min="516" max="516" width="15.7109375" style="122" customWidth="1"/>
    <col min="517" max="518" width="7.85546875" style="122" customWidth="1"/>
    <col min="519" max="519" width="15.42578125" style="122" customWidth="1"/>
    <col min="520" max="521" width="11" style="122" customWidth="1"/>
    <col min="522" max="522" width="15.42578125" style="122" customWidth="1"/>
    <col min="523" max="524" width="11" style="122" customWidth="1"/>
    <col min="525" max="525" width="15.42578125" style="122" customWidth="1"/>
    <col min="526" max="527" width="11" style="122" customWidth="1"/>
    <col min="528" max="528" width="15.42578125" style="122" customWidth="1"/>
    <col min="529" max="530" width="11" style="122" customWidth="1"/>
    <col min="531" max="531" width="15.28515625" style="122" customWidth="1"/>
    <col min="532" max="533" width="11" style="122" customWidth="1"/>
    <col min="534" max="534" width="13.85546875" style="122" customWidth="1"/>
    <col min="535" max="536" width="11" style="122" customWidth="1"/>
    <col min="537" max="537" width="13.85546875" style="122" customWidth="1"/>
    <col min="538" max="539" width="11" style="122" customWidth="1"/>
    <col min="540" max="540" width="13.85546875" style="122" customWidth="1"/>
    <col min="541" max="542" width="14.28515625" style="122" customWidth="1"/>
    <col min="543" max="543" width="14" style="122" customWidth="1"/>
    <col min="544" max="545" width="13.85546875" style="122" customWidth="1"/>
    <col min="546" max="768" width="9.140625" style="122" hidden="1"/>
    <col min="769" max="770" width="7.85546875" style="122" customWidth="1"/>
    <col min="771" max="771" width="52.42578125" style="122" customWidth="1"/>
    <col min="772" max="772" width="15.7109375" style="122" customWidth="1"/>
    <col min="773" max="774" width="7.85546875" style="122" customWidth="1"/>
    <col min="775" max="775" width="15.42578125" style="122" customWidth="1"/>
    <col min="776" max="777" width="11" style="122" customWidth="1"/>
    <col min="778" max="778" width="15.42578125" style="122" customWidth="1"/>
    <col min="779" max="780" width="11" style="122" customWidth="1"/>
    <col min="781" max="781" width="15.42578125" style="122" customWidth="1"/>
    <col min="782" max="783" width="11" style="122" customWidth="1"/>
    <col min="784" max="784" width="15.42578125" style="122" customWidth="1"/>
    <col min="785" max="786" width="11" style="122" customWidth="1"/>
    <col min="787" max="787" width="15.28515625" style="122" customWidth="1"/>
    <col min="788" max="789" width="11" style="122" customWidth="1"/>
    <col min="790" max="790" width="13.85546875" style="122" customWidth="1"/>
    <col min="791" max="792" width="11" style="122" customWidth="1"/>
    <col min="793" max="793" width="13.85546875" style="122" customWidth="1"/>
    <col min="794" max="795" width="11" style="122" customWidth="1"/>
    <col min="796" max="796" width="13.85546875" style="122" customWidth="1"/>
    <col min="797" max="798" width="14.28515625" style="122" customWidth="1"/>
    <col min="799" max="799" width="14" style="122" customWidth="1"/>
    <col min="800" max="801" width="13.85546875" style="122" customWidth="1"/>
    <col min="802" max="1024" width="9.140625" style="122" hidden="1"/>
    <col min="1025" max="1026" width="7.85546875" style="122" customWidth="1"/>
    <col min="1027" max="1027" width="52.42578125" style="122" customWidth="1"/>
    <col min="1028" max="1028" width="15.7109375" style="122" customWidth="1"/>
    <col min="1029" max="1030" width="7.85546875" style="122" customWidth="1"/>
    <col min="1031" max="1031" width="15.42578125" style="122" customWidth="1"/>
    <col min="1032" max="1033" width="11" style="122" customWidth="1"/>
    <col min="1034" max="1034" width="15.42578125" style="122" customWidth="1"/>
    <col min="1035" max="1036" width="11" style="122" customWidth="1"/>
    <col min="1037" max="1037" width="15.42578125" style="122" customWidth="1"/>
    <col min="1038" max="1039" width="11" style="122" customWidth="1"/>
    <col min="1040" max="1040" width="15.42578125" style="122" customWidth="1"/>
    <col min="1041" max="1042" width="11" style="122" customWidth="1"/>
    <col min="1043" max="1043" width="15.28515625" style="122" customWidth="1"/>
    <col min="1044" max="1045" width="11" style="122" customWidth="1"/>
    <col min="1046" max="1046" width="13.85546875" style="122" customWidth="1"/>
    <col min="1047" max="1048" width="11" style="122" customWidth="1"/>
    <col min="1049" max="1049" width="13.85546875" style="122" customWidth="1"/>
    <col min="1050" max="1051" width="11" style="122" customWidth="1"/>
    <col min="1052" max="1052" width="13.85546875" style="122" customWidth="1"/>
    <col min="1053" max="1054" width="14.28515625" style="122" customWidth="1"/>
    <col min="1055" max="1055" width="14" style="122" customWidth="1"/>
    <col min="1056" max="1057" width="13.85546875" style="122" customWidth="1"/>
    <col min="1058" max="1280" width="9.140625" style="122" hidden="1"/>
    <col min="1281" max="1282" width="7.85546875" style="122" customWidth="1"/>
    <col min="1283" max="1283" width="52.42578125" style="122" customWidth="1"/>
    <col min="1284" max="1284" width="15.7109375" style="122" customWidth="1"/>
    <col min="1285" max="1286" width="7.85546875" style="122" customWidth="1"/>
    <col min="1287" max="1287" width="15.42578125" style="122" customWidth="1"/>
    <col min="1288" max="1289" width="11" style="122" customWidth="1"/>
    <col min="1290" max="1290" width="15.42578125" style="122" customWidth="1"/>
    <col min="1291" max="1292" width="11" style="122" customWidth="1"/>
    <col min="1293" max="1293" width="15.42578125" style="122" customWidth="1"/>
    <col min="1294" max="1295" width="11" style="122" customWidth="1"/>
    <col min="1296" max="1296" width="15.42578125" style="122" customWidth="1"/>
    <col min="1297" max="1298" width="11" style="122" customWidth="1"/>
    <col min="1299" max="1299" width="15.28515625" style="122" customWidth="1"/>
    <col min="1300" max="1301" width="11" style="122" customWidth="1"/>
    <col min="1302" max="1302" width="13.85546875" style="122" customWidth="1"/>
    <col min="1303" max="1304" width="11" style="122" customWidth="1"/>
    <col min="1305" max="1305" width="13.85546875" style="122" customWidth="1"/>
    <col min="1306" max="1307" width="11" style="122" customWidth="1"/>
    <col min="1308" max="1308" width="13.85546875" style="122" customWidth="1"/>
    <col min="1309" max="1310" width="14.28515625" style="122" customWidth="1"/>
    <col min="1311" max="1311" width="14" style="122" customWidth="1"/>
    <col min="1312" max="1313" width="13.85546875" style="122" customWidth="1"/>
    <col min="1314" max="1536" width="9.140625" style="122" hidden="1"/>
    <col min="1537" max="1538" width="7.85546875" style="122" customWidth="1"/>
    <col min="1539" max="1539" width="52.42578125" style="122" customWidth="1"/>
    <col min="1540" max="1540" width="15.7109375" style="122" customWidth="1"/>
    <col min="1541" max="1542" width="7.85546875" style="122" customWidth="1"/>
    <col min="1543" max="1543" width="15.42578125" style="122" customWidth="1"/>
    <col min="1544" max="1545" width="11" style="122" customWidth="1"/>
    <col min="1546" max="1546" width="15.42578125" style="122" customWidth="1"/>
    <col min="1547" max="1548" width="11" style="122" customWidth="1"/>
    <col min="1549" max="1549" width="15.42578125" style="122" customWidth="1"/>
    <col min="1550" max="1551" width="11" style="122" customWidth="1"/>
    <col min="1552" max="1552" width="15.42578125" style="122" customWidth="1"/>
    <col min="1553" max="1554" width="11" style="122" customWidth="1"/>
    <col min="1555" max="1555" width="15.28515625" style="122" customWidth="1"/>
    <col min="1556" max="1557" width="11" style="122" customWidth="1"/>
    <col min="1558" max="1558" width="13.85546875" style="122" customWidth="1"/>
    <col min="1559" max="1560" width="11" style="122" customWidth="1"/>
    <col min="1561" max="1561" width="13.85546875" style="122" customWidth="1"/>
    <col min="1562" max="1563" width="11" style="122" customWidth="1"/>
    <col min="1564" max="1564" width="13.85546875" style="122" customWidth="1"/>
    <col min="1565" max="1566" width="14.28515625" style="122" customWidth="1"/>
    <col min="1567" max="1567" width="14" style="122" customWidth="1"/>
    <col min="1568" max="1569" width="13.85546875" style="122" customWidth="1"/>
    <col min="1570" max="1792" width="9.140625" style="122" hidden="1"/>
    <col min="1793" max="1794" width="7.85546875" style="122" customWidth="1"/>
    <col min="1795" max="1795" width="52.42578125" style="122" customWidth="1"/>
    <col min="1796" max="1796" width="15.7109375" style="122" customWidth="1"/>
    <col min="1797" max="1798" width="7.85546875" style="122" customWidth="1"/>
    <col min="1799" max="1799" width="15.42578125" style="122" customWidth="1"/>
    <col min="1800" max="1801" width="11" style="122" customWidth="1"/>
    <col min="1802" max="1802" width="15.42578125" style="122" customWidth="1"/>
    <col min="1803" max="1804" width="11" style="122" customWidth="1"/>
    <col min="1805" max="1805" width="15.42578125" style="122" customWidth="1"/>
    <col min="1806" max="1807" width="11" style="122" customWidth="1"/>
    <col min="1808" max="1808" width="15.42578125" style="122" customWidth="1"/>
    <col min="1809" max="1810" width="11" style="122" customWidth="1"/>
    <col min="1811" max="1811" width="15.28515625" style="122" customWidth="1"/>
    <col min="1812" max="1813" width="11" style="122" customWidth="1"/>
    <col min="1814" max="1814" width="13.85546875" style="122" customWidth="1"/>
    <col min="1815" max="1816" width="11" style="122" customWidth="1"/>
    <col min="1817" max="1817" width="13.85546875" style="122" customWidth="1"/>
    <col min="1818" max="1819" width="11" style="122" customWidth="1"/>
    <col min="1820" max="1820" width="13.85546875" style="122" customWidth="1"/>
    <col min="1821" max="1822" width="14.28515625" style="122" customWidth="1"/>
    <col min="1823" max="1823" width="14" style="122" customWidth="1"/>
    <col min="1824" max="1825" width="13.85546875" style="122" customWidth="1"/>
    <col min="1826" max="2048" width="9.140625" style="122" hidden="1"/>
    <col min="2049" max="2050" width="7.85546875" style="122" customWidth="1"/>
    <col min="2051" max="2051" width="52.42578125" style="122" customWidth="1"/>
    <col min="2052" max="2052" width="15.7109375" style="122" customWidth="1"/>
    <col min="2053" max="2054" width="7.85546875" style="122" customWidth="1"/>
    <col min="2055" max="2055" width="15.42578125" style="122" customWidth="1"/>
    <col min="2056" max="2057" width="11" style="122" customWidth="1"/>
    <col min="2058" max="2058" width="15.42578125" style="122" customWidth="1"/>
    <col min="2059" max="2060" width="11" style="122" customWidth="1"/>
    <col min="2061" max="2061" width="15.42578125" style="122" customWidth="1"/>
    <col min="2062" max="2063" width="11" style="122" customWidth="1"/>
    <col min="2064" max="2064" width="15.42578125" style="122" customWidth="1"/>
    <col min="2065" max="2066" width="11" style="122" customWidth="1"/>
    <col min="2067" max="2067" width="15.28515625" style="122" customWidth="1"/>
    <col min="2068" max="2069" width="11" style="122" customWidth="1"/>
    <col min="2070" max="2070" width="13.85546875" style="122" customWidth="1"/>
    <col min="2071" max="2072" width="11" style="122" customWidth="1"/>
    <col min="2073" max="2073" width="13.85546875" style="122" customWidth="1"/>
    <col min="2074" max="2075" width="11" style="122" customWidth="1"/>
    <col min="2076" max="2076" width="13.85546875" style="122" customWidth="1"/>
    <col min="2077" max="2078" width="14.28515625" style="122" customWidth="1"/>
    <col min="2079" max="2079" width="14" style="122" customWidth="1"/>
    <col min="2080" max="2081" width="13.85546875" style="122" customWidth="1"/>
    <col min="2082" max="2304" width="9.140625" style="122" hidden="1"/>
    <col min="2305" max="2306" width="7.85546875" style="122" customWidth="1"/>
    <col min="2307" max="2307" width="52.42578125" style="122" customWidth="1"/>
    <col min="2308" max="2308" width="15.7109375" style="122" customWidth="1"/>
    <col min="2309" max="2310" width="7.85546875" style="122" customWidth="1"/>
    <col min="2311" max="2311" width="15.42578125" style="122" customWidth="1"/>
    <col min="2312" max="2313" width="11" style="122" customWidth="1"/>
    <col min="2314" max="2314" width="15.42578125" style="122" customWidth="1"/>
    <col min="2315" max="2316" width="11" style="122" customWidth="1"/>
    <col min="2317" max="2317" width="15.42578125" style="122" customWidth="1"/>
    <col min="2318" max="2319" width="11" style="122" customWidth="1"/>
    <col min="2320" max="2320" width="15.42578125" style="122" customWidth="1"/>
    <col min="2321" max="2322" width="11" style="122" customWidth="1"/>
    <col min="2323" max="2323" width="15.28515625" style="122" customWidth="1"/>
    <col min="2324" max="2325" width="11" style="122" customWidth="1"/>
    <col min="2326" max="2326" width="13.85546875" style="122" customWidth="1"/>
    <col min="2327" max="2328" width="11" style="122" customWidth="1"/>
    <col min="2329" max="2329" width="13.85546875" style="122" customWidth="1"/>
    <col min="2330" max="2331" width="11" style="122" customWidth="1"/>
    <col min="2332" max="2332" width="13.85546875" style="122" customWidth="1"/>
    <col min="2333" max="2334" width="14.28515625" style="122" customWidth="1"/>
    <col min="2335" max="2335" width="14" style="122" customWidth="1"/>
    <col min="2336" max="2337" width="13.85546875" style="122" customWidth="1"/>
    <col min="2338" max="2560" width="9.140625" style="122" hidden="1"/>
    <col min="2561" max="2562" width="7.85546875" style="122" customWidth="1"/>
    <col min="2563" max="2563" width="52.42578125" style="122" customWidth="1"/>
    <col min="2564" max="2564" width="15.7109375" style="122" customWidth="1"/>
    <col min="2565" max="2566" width="7.85546875" style="122" customWidth="1"/>
    <col min="2567" max="2567" width="15.42578125" style="122" customWidth="1"/>
    <col min="2568" max="2569" width="11" style="122" customWidth="1"/>
    <col min="2570" max="2570" width="15.42578125" style="122" customWidth="1"/>
    <col min="2571" max="2572" width="11" style="122" customWidth="1"/>
    <col min="2573" max="2573" width="15.42578125" style="122" customWidth="1"/>
    <col min="2574" max="2575" width="11" style="122" customWidth="1"/>
    <col min="2576" max="2576" width="15.42578125" style="122" customWidth="1"/>
    <col min="2577" max="2578" width="11" style="122" customWidth="1"/>
    <col min="2579" max="2579" width="15.28515625" style="122" customWidth="1"/>
    <col min="2580" max="2581" width="11" style="122" customWidth="1"/>
    <col min="2582" max="2582" width="13.85546875" style="122" customWidth="1"/>
    <col min="2583" max="2584" width="11" style="122" customWidth="1"/>
    <col min="2585" max="2585" width="13.85546875" style="122" customWidth="1"/>
    <col min="2586" max="2587" width="11" style="122" customWidth="1"/>
    <col min="2588" max="2588" width="13.85546875" style="122" customWidth="1"/>
    <col min="2589" max="2590" width="14.28515625" style="122" customWidth="1"/>
    <col min="2591" max="2591" width="14" style="122" customWidth="1"/>
    <col min="2592" max="2593" width="13.85546875" style="122" customWidth="1"/>
    <col min="2594" max="2816" width="9.140625" style="122" hidden="1"/>
    <col min="2817" max="2818" width="7.85546875" style="122" customWidth="1"/>
    <col min="2819" max="2819" width="52.42578125" style="122" customWidth="1"/>
    <col min="2820" max="2820" width="15.7109375" style="122" customWidth="1"/>
    <col min="2821" max="2822" width="7.85546875" style="122" customWidth="1"/>
    <col min="2823" max="2823" width="15.42578125" style="122" customWidth="1"/>
    <col min="2824" max="2825" width="11" style="122" customWidth="1"/>
    <col min="2826" max="2826" width="15.42578125" style="122" customWidth="1"/>
    <col min="2827" max="2828" width="11" style="122" customWidth="1"/>
    <col min="2829" max="2829" width="15.42578125" style="122" customWidth="1"/>
    <col min="2830" max="2831" width="11" style="122" customWidth="1"/>
    <col min="2832" max="2832" width="15.42578125" style="122" customWidth="1"/>
    <col min="2833" max="2834" width="11" style="122" customWidth="1"/>
    <col min="2835" max="2835" width="15.28515625" style="122" customWidth="1"/>
    <col min="2836" max="2837" width="11" style="122" customWidth="1"/>
    <col min="2838" max="2838" width="13.85546875" style="122" customWidth="1"/>
    <col min="2839" max="2840" width="11" style="122" customWidth="1"/>
    <col min="2841" max="2841" width="13.85546875" style="122" customWidth="1"/>
    <col min="2842" max="2843" width="11" style="122" customWidth="1"/>
    <col min="2844" max="2844" width="13.85546875" style="122" customWidth="1"/>
    <col min="2845" max="2846" width="14.28515625" style="122" customWidth="1"/>
    <col min="2847" max="2847" width="14" style="122" customWidth="1"/>
    <col min="2848" max="2849" width="13.85546875" style="122" customWidth="1"/>
    <col min="2850" max="3072" width="9.140625" style="122" hidden="1"/>
    <col min="3073" max="3074" width="7.85546875" style="122" customWidth="1"/>
    <col min="3075" max="3075" width="52.42578125" style="122" customWidth="1"/>
    <col min="3076" max="3076" width="15.7109375" style="122" customWidth="1"/>
    <col min="3077" max="3078" width="7.85546875" style="122" customWidth="1"/>
    <col min="3079" max="3079" width="15.42578125" style="122" customWidth="1"/>
    <col min="3080" max="3081" width="11" style="122" customWidth="1"/>
    <col min="3082" max="3082" width="15.42578125" style="122" customWidth="1"/>
    <col min="3083" max="3084" width="11" style="122" customWidth="1"/>
    <col min="3085" max="3085" width="15.42578125" style="122" customWidth="1"/>
    <col min="3086" max="3087" width="11" style="122" customWidth="1"/>
    <col min="3088" max="3088" width="15.42578125" style="122" customWidth="1"/>
    <col min="3089" max="3090" width="11" style="122" customWidth="1"/>
    <col min="3091" max="3091" width="15.28515625" style="122" customWidth="1"/>
    <col min="3092" max="3093" width="11" style="122" customWidth="1"/>
    <col min="3094" max="3094" width="13.85546875" style="122" customWidth="1"/>
    <col min="3095" max="3096" width="11" style="122" customWidth="1"/>
    <col min="3097" max="3097" width="13.85546875" style="122" customWidth="1"/>
    <col min="3098" max="3099" width="11" style="122" customWidth="1"/>
    <col min="3100" max="3100" width="13.85546875" style="122" customWidth="1"/>
    <col min="3101" max="3102" width="14.28515625" style="122" customWidth="1"/>
    <col min="3103" max="3103" width="14" style="122" customWidth="1"/>
    <col min="3104" max="3105" width="13.85546875" style="122" customWidth="1"/>
    <col min="3106" max="3328" width="9.140625" style="122" hidden="1"/>
    <col min="3329" max="3330" width="7.85546875" style="122" customWidth="1"/>
    <col min="3331" max="3331" width="52.42578125" style="122" customWidth="1"/>
    <col min="3332" max="3332" width="15.7109375" style="122" customWidth="1"/>
    <col min="3333" max="3334" width="7.85546875" style="122" customWidth="1"/>
    <col min="3335" max="3335" width="15.42578125" style="122" customWidth="1"/>
    <col min="3336" max="3337" width="11" style="122" customWidth="1"/>
    <col min="3338" max="3338" width="15.42578125" style="122" customWidth="1"/>
    <col min="3339" max="3340" width="11" style="122" customWidth="1"/>
    <col min="3341" max="3341" width="15.42578125" style="122" customWidth="1"/>
    <col min="3342" max="3343" width="11" style="122" customWidth="1"/>
    <col min="3344" max="3344" width="15.42578125" style="122" customWidth="1"/>
    <col min="3345" max="3346" width="11" style="122" customWidth="1"/>
    <col min="3347" max="3347" width="15.28515625" style="122" customWidth="1"/>
    <col min="3348" max="3349" width="11" style="122" customWidth="1"/>
    <col min="3350" max="3350" width="13.85546875" style="122" customWidth="1"/>
    <col min="3351" max="3352" width="11" style="122" customWidth="1"/>
    <col min="3353" max="3353" width="13.85546875" style="122" customWidth="1"/>
    <col min="3354" max="3355" width="11" style="122" customWidth="1"/>
    <col min="3356" max="3356" width="13.85546875" style="122" customWidth="1"/>
    <col min="3357" max="3358" width="14.28515625" style="122" customWidth="1"/>
    <col min="3359" max="3359" width="14" style="122" customWidth="1"/>
    <col min="3360" max="3361" width="13.85546875" style="122" customWidth="1"/>
    <col min="3362" max="3584" width="9.140625" style="122" hidden="1"/>
    <col min="3585" max="3586" width="7.85546875" style="122" customWidth="1"/>
    <col min="3587" max="3587" width="52.42578125" style="122" customWidth="1"/>
    <col min="3588" max="3588" width="15.7109375" style="122" customWidth="1"/>
    <col min="3589" max="3590" width="7.85546875" style="122" customWidth="1"/>
    <col min="3591" max="3591" width="15.42578125" style="122" customWidth="1"/>
    <col min="3592" max="3593" width="11" style="122" customWidth="1"/>
    <col min="3594" max="3594" width="15.42578125" style="122" customWidth="1"/>
    <col min="3595" max="3596" width="11" style="122" customWidth="1"/>
    <col min="3597" max="3597" width="15.42578125" style="122" customWidth="1"/>
    <col min="3598" max="3599" width="11" style="122" customWidth="1"/>
    <col min="3600" max="3600" width="15.42578125" style="122" customWidth="1"/>
    <col min="3601" max="3602" width="11" style="122" customWidth="1"/>
    <col min="3603" max="3603" width="15.28515625" style="122" customWidth="1"/>
    <col min="3604" max="3605" width="11" style="122" customWidth="1"/>
    <col min="3606" max="3606" width="13.85546875" style="122" customWidth="1"/>
    <col min="3607" max="3608" width="11" style="122" customWidth="1"/>
    <col min="3609" max="3609" width="13.85546875" style="122" customWidth="1"/>
    <col min="3610" max="3611" width="11" style="122" customWidth="1"/>
    <col min="3612" max="3612" width="13.85546875" style="122" customWidth="1"/>
    <col min="3613" max="3614" width="14.28515625" style="122" customWidth="1"/>
    <col min="3615" max="3615" width="14" style="122" customWidth="1"/>
    <col min="3616" max="3617" width="13.85546875" style="122" customWidth="1"/>
    <col min="3618" max="3840" width="9.140625" style="122" hidden="1"/>
    <col min="3841" max="3842" width="7.85546875" style="122" customWidth="1"/>
    <col min="3843" max="3843" width="52.42578125" style="122" customWidth="1"/>
    <col min="3844" max="3844" width="15.7109375" style="122" customWidth="1"/>
    <col min="3845" max="3846" width="7.85546875" style="122" customWidth="1"/>
    <col min="3847" max="3847" width="15.42578125" style="122" customWidth="1"/>
    <col min="3848" max="3849" width="11" style="122" customWidth="1"/>
    <col min="3850" max="3850" width="15.42578125" style="122" customWidth="1"/>
    <col min="3851" max="3852" width="11" style="122" customWidth="1"/>
    <col min="3853" max="3853" width="15.42578125" style="122" customWidth="1"/>
    <col min="3854" max="3855" width="11" style="122" customWidth="1"/>
    <col min="3856" max="3856" width="15.42578125" style="122" customWidth="1"/>
    <col min="3857" max="3858" width="11" style="122" customWidth="1"/>
    <col min="3859" max="3859" width="15.28515625" style="122" customWidth="1"/>
    <col min="3860" max="3861" width="11" style="122" customWidth="1"/>
    <col min="3862" max="3862" width="13.85546875" style="122" customWidth="1"/>
    <col min="3863" max="3864" width="11" style="122" customWidth="1"/>
    <col min="3865" max="3865" width="13.85546875" style="122" customWidth="1"/>
    <col min="3866" max="3867" width="11" style="122" customWidth="1"/>
    <col min="3868" max="3868" width="13.85546875" style="122" customWidth="1"/>
    <col min="3869" max="3870" width="14.28515625" style="122" customWidth="1"/>
    <col min="3871" max="3871" width="14" style="122" customWidth="1"/>
    <col min="3872" max="3873" width="13.85546875" style="122" customWidth="1"/>
    <col min="3874" max="4096" width="9.140625" style="122" hidden="1"/>
    <col min="4097" max="4098" width="7.85546875" style="122" customWidth="1"/>
    <col min="4099" max="4099" width="52.42578125" style="122" customWidth="1"/>
    <col min="4100" max="4100" width="15.7109375" style="122" customWidth="1"/>
    <col min="4101" max="4102" width="7.85546875" style="122" customWidth="1"/>
    <col min="4103" max="4103" width="15.42578125" style="122" customWidth="1"/>
    <col min="4104" max="4105" width="11" style="122" customWidth="1"/>
    <col min="4106" max="4106" width="15.42578125" style="122" customWidth="1"/>
    <col min="4107" max="4108" width="11" style="122" customWidth="1"/>
    <col min="4109" max="4109" width="15.42578125" style="122" customWidth="1"/>
    <col min="4110" max="4111" width="11" style="122" customWidth="1"/>
    <col min="4112" max="4112" width="15.42578125" style="122" customWidth="1"/>
    <col min="4113" max="4114" width="11" style="122" customWidth="1"/>
    <col min="4115" max="4115" width="15.28515625" style="122" customWidth="1"/>
    <col min="4116" max="4117" width="11" style="122" customWidth="1"/>
    <col min="4118" max="4118" width="13.85546875" style="122" customWidth="1"/>
    <col min="4119" max="4120" width="11" style="122" customWidth="1"/>
    <col min="4121" max="4121" width="13.85546875" style="122" customWidth="1"/>
    <col min="4122" max="4123" width="11" style="122" customWidth="1"/>
    <col min="4124" max="4124" width="13.85546875" style="122" customWidth="1"/>
    <col min="4125" max="4126" width="14.28515625" style="122" customWidth="1"/>
    <col min="4127" max="4127" width="14" style="122" customWidth="1"/>
    <col min="4128" max="4129" width="13.85546875" style="122" customWidth="1"/>
    <col min="4130" max="4352" width="9.140625" style="122" hidden="1"/>
    <col min="4353" max="4354" width="7.85546875" style="122" customWidth="1"/>
    <col min="4355" max="4355" width="52.42578125" style="122" customWidth="1"/>
    <col min="4356" max="4356" width="15.7109375" style="122" customWidth="1"/>
    <col min="4357" max="4358" width="7.85546875" style="122" customWidth="1"/>
    <col min="4359" max="4359" width="15.42578125" style="122" customWidth="1"/>
    <col min="4360" max="4361" width="11" style="122" customWidth="1"/>
    <col min="4362" max="4362" width="15.42578125" style="122" customWidth="1"/>
    <col min="4363" max="4364" width="11" style="122" customWidth="1"/>
    <col min="4365" max="4365" width="15.42578125" style="122" customWidth="1"/>
    <col min="4366" max="4367" width="11" style="122" customWidth="1"/>
    <col min="4368" max="4368" width="15.42578125" style="122" customWidth="1"/>
    <col min="4369" max="4370" width="11" style="122" customWidth="1"/>
    <col min="4371" max="4371" width="15.28515625" style="122" customWidth="1"/>
    <col min="4372" max="4373" width="11" style="122" customWidth="1"/>
    <col min="4374" max="4374" width="13.85546875" style="122" customWidth="1"/>
    <col min="4375" max="4376" width="11" style="122" customWidth="1"/>
    <col min="4377" max="4377" width="13.85546875" style="122" customWidth="1"/>
    <col min="4378" max="4379" width="11" style="122" customWidth="1"/>
    <col min="4380" max="4380" width="13.85546875" style="122" customWidth="1"/>
    <col min="4381" max="4382" width="14.28515625" style="122" customWidth="1"/>
    <col min="4383" max="4383" width="14" style="122" customWidth="1"/>
    <col min="4384" max="4385" width="13.85546875" style="122" customWidth="1"/>
    <col min="4386" max="4608" width="9.140625" style="122" hidden="1"/>
    <col min="4609" max="4610" width="7.85546875" style="122" customWidth="1"/>
    <col min="4611" max="4611" width="52.42578125" style="122" customWidth="1"/>
    <col min="4612" max="4612" width="15.7109375" style="122" customWidth="1"/>
    <col min="4613" max="4614" width="7.85546875" style="122" customWidth="1"/>
    <col min="4615" max="4615" width="15.42578125" style="122" customWidth="1"/>
    <col min="4616" max="4617" width="11" style="122" customWidth="1"/>
    <col min="4618" max="4618" width="15.42578125" style="122" customWidth="1"/>
    <col min="4619" max="4620" width="11" style="122" customWidth="1"/>
    <col min="4621" max="4621" width="15.42578125" style="122" customWidth="1"/>
    <col min="4622" max="4623" width="11" style="122" customWidth="1"/>
    <col min="4624" max="4624" width="15.42578125" style="122" customWidth="1"/>
    <col min="4625" max="4626" width="11" style="122" customWidth="1"/>
    <col min="4627" max="4627" width="15.28515625" style="122" customWidth="1"/>
    <col min="4628" max="4629" width="11" style="122" customWidth="1"/>
    <col min="4630" max="4630" width="13.85546875" style="122" customWidth="1"/>
    <col min="4631" max="4632" width="11" style="122" customWidth="1"/>
    <col min="4633" max="4633" width="13.85546875" style="122" customWidth="1"/>
    <col min="4634" max="4635" width="11" style="122" customWidth="1"/>
    <col min="4636" max="4636" width="13.85546875" style="122" customWidth="1"/>
    <col min="4637" max="4638" width="14.28515625" style="122" customWidth="1"/>
    <col min="4639" max="4639" width="14" style="122" customWidth="1"/>
    <col min="4640" max="4641" width="13.85546875" style="122" customWidth="1"/>
    <col min="4642" max="4864" width="9.140625" style="122" hidden="1"/>
    <col min="4865" max="4866" width="7.85546875" style="122" customWidth="1"/>
    <col min="4867" max="4867" width="52.42578125" style="122" customWidth="1"/>
    <col min="4868" max="4868" width="15.7109375" style="122" customWidth="1"/>
    <col min="4869" max="4870" width="7.85546875" style="122" customWidth="1"/>
    <col min="4871" max="4871" width="15.42578125" style="122" customWidth="1"/>
    <col min="4872" max="4873" width="11" style="122" customWidth="1"/>
    <col min="4874" max="4874" width="15.42578125" style="122" customWidth="1"/>
    <col min="4875" max="4876" width="11" style="122" customWidth="1"/>
    <col min="4877" max="4877" width="15.42578125" style="122" customWidth="1"/>
    <col min="4878" max="4879" width="11" style="122" customWidth="1"/>
    <col min="4880" max="4880" width="15.42578125" style="122" customWidth="1"/>
    <col min="4881" max="4882" width="11" style="122" customWidth="1"/>
    <col min="4883" max="4883" width="15.28515625" style="122" customWidth="1"/>
    <col min="4884" max="4885" width="11" style="122" customWidth="1"/>
    <col min="4886" max="4886" width="13.85546875" style="122" customWidth="1"/>
    <col min="4887" max="4888" width="11" style="122" customWidth="1"/>
    <col min="4889" max="4889" width="13.85546875" style="122" customWidth="1"/>
    <col min="4890" max="4891" width="11" style="122" customWidth="1"/>
    <col min="4892" max="4892" width="13.85546875" style="122" customWidth="1"/>
    <col min="4893" max="4894" width="14.28515625" style="122" customWidth="1"/>
    <col min="4895" max="4895" width="14" style="122" customWidth="1"/>
    <col min="4896" max="4897" width="13.85546875" style="122" customWidth="1"/>
    <col min="4898" max="5120" width="9.140625" style="122" hidden="1"/>
    <col min="5121" max="5122" width="7.85546875" style="122" customWidth="1"/>
    <col min="5123" max="5123" width="52.42578125" style="122" customWidth="1"/>
    <col min="5124" max="5124" width="15.7109375" style="122" customWidth="1"/>
    <col min="5125" max="5126" width="7.85546875" style="122" customWidth="1"/>
    <col min="5127" max="5127" width="15.42578125" style="122" customWidth="1"/>
    <col min="5128" max="5129" width="11" style="122" customWidth="1"/>
    <col min="5130" max="5130" width="15.42578125" style="122" customWidth="1"/>
    <col min="5131" max="5132" width="11" style="122" customWidth="1"/>
    <col min="5133" max="5133" width="15.42578125" style="122" customWidth="1"/>
    <col min="5134" max="5135" width="11" style="122" customWidth="1"/>
    <col min="5136" max="5136" width="15.42578125" style="122" customWidth="1"/>
    <col min="5137" max="5138" width="11" style="122" customWidth="1"/>
    <col min="5139" max="5139" width="15.28515625" style="122" customWidth="1"/>
    <col min="5140" max="5141" width="11" style="122" customWidth="1"/>
    <col min="5142" max="5142" width="13.85546875" style="122" customWidth="1"/>
    <col min="5143" max="5144" width="11" style="122" customWidth="1"/>
    <col min="5145" max="5145" width="13.85546875" style="122" customWidth="1"/>
    <col min="5146" max="5147" width="11" style="122" customWidth="1"/>
    <col min="5148" max="5148" width="13.85546875" style="122" customWidth="1"/>
    <col min="5149" max="5150" width="14.28515625" style="122" customWidth="1"/>
    <col min="5151" max="5151" width="14" style="122" customWidth="1"/>
    <col min="5152" max="5153" width="13.85546875" style="122" customWidth="1"/>
    <col min="5154" max="5376" width="9.140625" style="122" hidden="1"/>
    <col min="5377" max="5378" width="7.85546875" style="122" customWidth="1"/>
    <col min="5379" max="5379" width="52.42578125" style="122" customWidth="1"/>
    <col min="5380" max="5380" width="15.7109375" style="122" customWidth="1"/>
    <col min="5381" max="5382" width="7.85546875" style="122" customWidth="1"/>
    <col min="5383" max="5383" width="15.42578125" style="122" customWidth="1"/>
    <col min="5384" max="5385" width="11" style="122" customWidth="1"/>
    <col min="5386" max="5386" width="15.42578125" style="122" customWidth="1"/>
    <col min="5387" max="5388" width="11" style="122" customWidth="1"/>
    <col min="5389" max="5389" width="15.42578125" style="122" customWidth="1"/>
    <col min="5390" max="5391" width="11" style="122" customWidth="1"/>
    <col min="5392" max="5392" width="15.42578125" style="122" customWidth="1"/>
    <col min="5393" max="5394" width="11" style="122" customWidth="1"/>
    <col min="5395" max="5395" width="15.28515625" style="122" customWidth="1"/>
    <col min="5396" max="5397" width="11" style="122" customWidth="1"/>
    <col min="5398" max="5398" width="13.85546875" style="122" customWidth="1"/>
    <col min="5399" max="5400" width="11" style="122" customWidth="1"/>
    <col min="5401" max="5401" width="13.85546875" style="122" customWidth="1"/>
    <col min="5402" max="5403" width="11" style="122" customWidth="1"/>
    <col min="5404" max="5404" width="13.85546875" style="122" customWidth="1"/>
    <col min="5405" max="5406" width="14.28515625" style="122" customWidth="1"/>
    <col min="5407" max="5407" width="14" style="122" customWidth="1"/>
    <col min="5408" max="5409" width="13.85546875" style="122" customWidth="1"/>
    <col min="5410" max="5632" width="9.140625" style="122" hidden="1"/>
    <col min="5633" max="5634" width="7.85546875" style="122" customWidth="1"/>
    <col min="5635" max="5635" width="52.42578125" style="122" customWidth="1"/>
    <col min="5636" max="5636" width="15.7109375" style="122" customWidth="1"/>
    <col min="5637" max="5638" width="7.85546875" style="122" customWidth="1"/>
    <col min="5639" max="5639" width="15.42578125" style="122" customWidth="1"/>
    <col min="5640" max="5641" width="11" style="122" customWidth="1"/>
    <col min="5642" max="5642" width="15.42578125" style="122" customWidth="1"/>
    <col min="5643" max="5644" width="11" style="122" customWidth="1"/>
    <col min="5645" max="5645" width="15.42578125" style="122" customWidth="1"/>
    <col min="5646" max="5647" width="11" style="122" customWidth="1"/>
    <col min="5648" max="5648" width="15.42578125" style="122" customWidth="1"/>
    <col min="5649" max="5650" width="11" style="122" customWidth="1"/>
    <col min="5651" max="5651" width="15.28515625" style="122" customWidth="1"/>
    <col min="5652" max="5653" width="11" style="122" customWidth="1"/>
    <col min="5654" max="5654" width="13.85546875" style="122" customWidth="1"/>
    <col min="5655" max="5656" width="11" style="122" customWidth="1"/>
    <col min="5657" max="5657" width="13.85546875" style="122" customWidth="1"/>
    <col min="5658" max="5659" width="11" style="122" customWidth="1"/>
    <col min="5660" max="5660" width="13.85546875" style="122" customWidth="1"/>
    <col min="5661" max="5662" width="14.28515625" style="122" customWidth="1"/>
    <col min="5663" max="5663" width="14" style="122" customWidth="1"/>
    <col min="5664" max="5665" width="13.85546875" style="122" customWidth="1"/>
    <col min="5666" max="5888" width="9.140625" style="122" hidden="1"/>
    <col min="5889" max="5890" width="7.85546875" style="122" customWidth="1"/>
    <col min="5891" max="5891" width="52.42578125" style="122" customWidth="1"/>
    <col min="5892" max="5892" width="15.7109375" style="122" customWidth="1"/>
    <col min="5893" max="5894" width="7.85546875" style="122" customWidth="1"/>
    <col min="5895" max="5895" width="15.42578125" style="122" customWidth="1"/>
    <col min="5896" max="5897" width="11" style="122" customWidth="1"/>
    <col min="5898" max="5898" width="15.42578125" style="122" customWidth="1"/>
    <col min="5899" max="5900" width="11" style="122" customWidth="1"/>
    <col min="5901" max="5901" width="15.42578125" style="122" customWidth="1"/>
    <col min="5902" max="5903" width="11" style="122" customWidth="1"/>
    <col min="5904" max="5904" width="15.42578125" style="122" customWidth="1"/>
    <col min="5905" max="5906" width="11" style="122" customWidth="1"/>
    <col min="5907" max="5907" width="15.28515625" style="122" customWidth="1"/>
    <col min="5908" max="5909" width="11" style="122" customWidth="1"/>
    <col min="5910" max="5910" width="13.85546875" style="122" customWidth="1"/>
    <col min="5911" max="5912" width="11" style="122" customWidth="1"/>
    <col min="5913" max="5913" width="13.85546875" style="122" customWidth="1"/>
    <col min="5914" max="5915" width="11" style="122" customWidth="1"/>
    <col min="5916" max="5916" width="13.85546875" style="122" customWidth="1"/>
    <col min="5917" max="5918" width="14.28515625" style="122" customWidth="1"/>
    <col min="5919" max="5919" width="14" style="122" customWidth="1"/>
    <col min="5920" max="5921" width="13.85546875" style="122" customWidth="1"/>
    <col min="5922" max="6144" width="9.140625" style="122" hidden="1"/>
    <col min="6145" max="6146" width="7.85546875" style="122" customWidth="1"/>
    <col min="6147" max="6147" width="52.42578125" style="122" customWidth="1"/>
    <col min="6148" max="6148" width="15.7109375" style="122" customWidth="1"/>
    <col min="6149" max="6150" width="7.85546875" style="122" customWidth="1"/>
    <col min="6151" max="6151" width="15.42578125" style="122" customWidth="1"/>
    <col min="6152" max="6153" width="11" style="122" customWidth="1"/>
    <col min="6154" max="6154" width="15.42578125" style="122" customWidth="1"/>
    <col min="6155" max="6156" width="11" style="122" customWidth="1"/>
    <col min="6157" max="6157" width="15.42578125" style="122" customWidth="1"/>
    <col min="6158" max="6159" width="11" style="122" customWidth="1"/>
    <col min="6160" max="6160" width="15.42578125" style="122" customWidth="1"/>
    <col min="6161" max="6162" width="11" style="122" customWidth="1"/>
    <col min="6163" max="6163" width="15.28515625" style="122" customWidth="1"/>
    <col min="6164" max="6165" width="11" style="122" customWidth="1"/>
    <col min="6166" max="6166" width="13.85546875" style="122" customWidth="1"/>
    <col min="6167" max="6168" width="11" style="122" customWidth="1"/>
    <col min="6169" max="6169" width="13.85546875" style="122" customWidth="1"/>
    <col min="6170" max="6171" width="11" style="122" customWidth="1"/>
    <col min="6172" max="6172" width="13.85546875" style="122" customWidth="1"/>
    <col min="6173" max="6174" width="14.28515625" style="122" customWidth="1"/>
    <col min="6175" max="6175" width="14" style="122" customWidth="1"/>
    <col min="6176" max="6177" width="13.85546875" style="122" customWidth="1"/>
    <col min="6178" max="6400" width="9.140625" style="122" hidden="1"/>
    <col min="6401" max="6402" width="7.85546875" style="122" customWidth="1"/>
    <col min="6403" max="6403" width="52.42578125" style="122" customWidth="1"/>
    <col min="6404" max="6404" width="15.7109375" style="122" customWidth="1"/>
    <col min="6405" max="6406" width="7.85546875" style="122" customWidth="1"/>
    <col min="6407" max="6407" width="15.42578125" style="122" customWidth="1"/>
    <col min="6408" max="6409" width="11" style="122" customWidth="1"/>
    <col min="6410" max="6410" width="15.42578125" style="122" customWidth="1"/>
    <col min="6411" max="6412" width="11" style="122" customWidth="1"/>
    <col min="6413" max="6413" width="15.42578125" style="122" customWidth="1"/>
    <col min="6414" max="6415" width="11" style="122" customWidth="1"/>
    <col min="6416" max="6416" width="15.42578125" style="122" customWidth="1"/>
    <col min="6417" max="6418" width="11" style="122" customWidth="1"/>
    <col min="6419" max="6419" width="15.28515625" style="122" customWidth="1"/>
    <col min="6420" max="6421" width="11" style="122" customWidth="1"/>
    <col min="6422" max="6422" width="13.85546875" style="122" customWidth="1"/>
    <col min="6423" max="6424" width="11" style="122" customWidth="1"/>
    <col min="6425" max="6425" width="13.85546875" style="122" customWidth="1"/>
    <col min="6426" max="6427" width="11" style="122" customWidth="1"/>
    <col min="6428" max="6428" width="13.85546875" style="122" customWidth="1"/>
    <col min="6429" max="6430" width="14.28515625" style="122" customWidth="1"/>
    <col min="6431" max="6431" width="14" style="122" customWidth="1"/>
    <col min="6432" max="6433" width="13.85546875" style="122" customWidth="1"/>
    <col min="6434" max="6656" width="9.140625" style="122" hidden="1"/>
    <col min="6657" max="6658" width="7.85546875" style="122" customWidth="1"/>
    <col min="6659" max="6659" width="52.42578125" style="122" customWidth="1"/>
    <col min="6660" max="6660" width="15.7109375" style="122" customWidth="1"/>
    <col min="6661" max="6662" width="7.85546875" style="122" customWidth="1"/>
    <col min="6663" max="6663" width="15.42578125" style="122" customWidth="1"/>
    <col min="6664" max="6665" width="11" style="122" customWidth="1"/>
    <col min="6666" max="6666" width="15.42578125" style="122" customWidth="1"/>
    <col min="6667" max="6668" width="11" style="122" customWidth="1"/>
    <col min="6669" max="6669" width="15.42578125" style="122" customWidth="1"/>
    <col min="6670" max="6671" width="11" style="122" customWidth="1"/>
    <col min="6672" max="6672" width="15.42578125" style="122" customWidth="1"/>
    <col min="6673" max="6674" width="11" style="122" customWidth="1"/>
    <col min="6675" max="6675" width="15.28515625" style="122" customWidth="1"/>
    <col min="6676" max="6677" width="11" style="122" customWidth="1"/>
    <col min="6678" max="6678" width="13.85546875" style="122" customWidth="1"/>
    <col min="6679" max="6680" width="11" style="122" customWidth="1"/>
    <col min="6681" max="6681" width="13.85546875" style="122" customWidth="1"/>
    <col min="6682" max="6683" width="11" style="122" customWidth="1"/>
    <col min="6684" max="6684" width="13.85546875" style="122" customWidth="1"/>
    <col min="6685" max="6686" width="14.28515625" style="122" customWidth="1"/>
    <col min="6687" max="6687" width="14" style="122" customWidth="1"/>
    <col min="6688" max="6689" width="13.85546875" style="122" customWidth="1"/>
    <col min="6690" max="6912" width="9.140625" style="122" hidden="1"/>
    <col min="6913" max="6914" width="7.85546875" style="122" customWidth="1"/>
    <col min="6915" max="6915" width="52.42578125" style="122" customWidth="1"/>
    <col min="6916" max="6916" width="15.7109375" style="122" customWidth="1"/>
    <col min="6917" max="6918" width="7.85546875" style="122" customWidth="1"/>
    <col min="6919" max="6919" width="15.42578125" style="122" customWidth="1"/>
    <col min="6920" max="6921" width="11" style="122" customWidth="1"/>
    <col min="6922" max="6922" width="15.42578125" style="122" customWidth="1"/>
    <col min="6923" max="6924" width="11" style="122" customWidth="1"/>
    <col min="6925" max="6925" width="15.42578125" style="122" customWidth="1"/>
    <col min="6926" max="6927" width="11" style="122" customWidth="1"/>
    <col min="6928" max="6928" width="15.42578125" style="122" customWidth="1"/>
    <col min="6929" max="6930" width="11" style="122" customWidth="1"/>
    <col min="6931" max="6931" width="15.28515625" style="122" customWidth="1"/>
    <col min="6932" max="6933" width="11" style="122" customWidth="1"/>
    <col min="6934" max="6934" width="13.85546875" style="122" customWidth="1"/>
    <col min="6935" max="6936" width="11" style="122" customWidth="1"/>
    <col min="6937" max="6937" width="13.85546875" style="122" customWidth="1"/>
    <col min="6938" max="6939" width="11" style="122" customWidth="1"/>
    <col min="6940" max="6940" width="13.85546875" style="122" customWidth="1"/>
    <col min="6941" max="6942" width="14.28515625" style="122" customWidth="1"/>
    <col min="6943" max="6943" width="14" style="122" customWidth="1"/>
    <col min="6944" max="6945" width="13.85546875" style="122" customWidth="1"/>
    <col min="6946" max="7168" width="9.140625" style="122" hidden="1"/>
    <col min="7169" max="7170" width="7.85546875" style="122" customWidth="1"/>
    <col min="7171" max="7171" width="52.42578125" style="122" customWidth="1"/>
    <col min="7172" max="7172" width="15.7109375" style="122" customWidth="1"/>
    <col min="7173" max="7174" width="7.85546875" style="122" customWidth="1"/>
    <col min="7175" max="7175" width="15.42578125" style="122" customWidth="1"/>
    <col min="7176" max="7177" width="11" style="122" customWidth="1"/>
    <col min="7178" max="7178" width="15.42578125" style="122" customWidth="1"/>
    <col min="7179" max="7180" width="11" style="122" customWidth="1"/>
    <col min="7181" max="7181" width="15.42578125" style="122" customWidth="1"/>
    <col min="7182" max="7183" width="11" style="122" customWidth="1"/>
    <col min="7184" max="7184" width="15.42578125" style="122" customWidth="1"/>
    <col min="7185" max="7186" width="11" style="122" customWidth="1"/>
    <col min="7187" max="7187" width="15.28515625" style="122" customWidth="1"/>
    <col min="7188" max="7189" width="11" style="122" customWidth="1"/>
    <col min="7190" max="7190" width="13.85546875" style="122" customWidth="1"/>
    <col min="7191" max="7192" width="11" style="122" customWidth="1"/>
    <col min="7193" max="7193" width="13.85546875" style="122" customWidth="1"/>
    <col min="7194" max="7195" width="11" style="122" customWidth="1"/>
    <col min="7196" max="7196" width="13.85546875" style="122" customWidth="1"/>
    <col min="7197" max="7198" width="14.28515625" style="122" customWidth="1"/>
    <col min="7199" max="7199" width="14" style="122" customWidth="1"/>
    <col min="7200" max="7201" width="13.85546875" style="122" customWidth="1"/>
    <col min="7202" max="7424" width="9.140625" style="122" hidden="1"/>
    <col min="7425" max="7426" width="7.85546875" style="122" customWidth="1"/>
    <col min="7427" max="7427" width="52.42578125" style="122" customWidth="1"/>
    <col min="7428" max="7428" width="15.7109375" style="122" customWidth="1"/>
    <col min="7429" max="7430" width="7.85546875" style="122" customWidth="1"/>
    <col min="7431" max="7431" width="15.42578125" style="122" customWidth="1"/>
    <col min="7432" max="7433" width="11" style="122" customWidth="1"/>
    <col min="7434" max="7434" width="15.42578125" style="122" customWidth="1"/>
    <col min="7435" max="7436" width="11" style="122" customWidth="1"/>
    <col min="7437" max="7437" width="15.42578125" style="122" customWidth="1"/>
    <col min="7438" max="7439" width="11" style="122" customWidth="1"/>
    <col min="7440" max="7440" width="15.42578125" style="122" customWidth="1"/>
    <col min="7441" max="7442" width="11" style="122" customWidth="1"/>
    <col min="7443" max="7443" width="15.28515625" style="122" customWidth="1"/>
    <col min="7444" max="7445" width="11" style="122" customWidth="1"/>
    <col min="7446" max="7446" width="13.85546875" style="122" customWidth="1"/>
    <col min="7447" max="7448" width="11" style="122" customWidth="1"/>
    <col min="7449" max="7449" width="13.85546875" style="122" customWidth="1"/>
    <col min="7450" max="7451" width="11" style="122" customWidth="1"/>
    <col min="7452" max="7452" width="13.85546875" style="122" customWidth="1"/>
    <col min="7453" max="7454" width="14.28515625" style="122" customWidth="1"/>
    <col min="7455" max="7455" width="14" style="122" customWidth="1"/>
    <col min="7456" max="7457" width="13.85546875" style="122" customWidth="1"/>
    <col min="7458" max="7680" width="9.140625" style="122" hidden="1"/>
    <col min="7681" max="7682" width="7.85546875" style="122" customWidth="1"/>
    <col min="7683" max="7683" width="52.42578125" style="122" customWidth="1"/>
    <col min="7684" max="7684" width="15.7109375" style="122" customWidth="1"/>
    <col min="7685" max="7686" width="7.85546875" style="122" customWidth="1"/>
    <col min="7687" max="7687" width="15.42578125" style="122" customWidth="1"/>
    <col min="7688" max="7689" width="11" style="122" customWidth="1"/>
    <col min="7690" max="7690" width="15.42578125" style="122" customWidth="1"/>
    <col min="7691" max="7692" width="11" style="122" customWidth="1"/>
    <col min="7693" max="7693" width="15.42578125" style="122" customWidth="1"/>
    <col min="7694" max="7695" width="11" style="122" customWidth="1"/>
    <col min="7696" max="7696" width="15.42578125" style="122" customWidth="1"/>
    <col min="7697" max="7698" width="11" style="122" customWidth="1"/>
    <col min="7699" max="7699" width="15.28515625" style="122" customWidth="1"/>
    <col min="7700" max="7701" width="11" style="122" customWidth="1"/>
    <col min="7702" max="7702" width="13.85546875" style="122" customWidth="1"/>
    <col min="7703" max="7704" width="11" style="122" customWidth="1"/>
    <col min="7705" max="7705" width="13.85546875" style="122" customWidth="1"/>
    <col min="7706" max="7707" width="11" style="122" customWidth="1"/>
    <col min="7708" max="7708" width="13.85546875" style="122" customWidth="1"/>
    <col min="7709" max="7710" width="14.28515625" style="122" customWidth="1"/>
    <col min="7711" max="7711" width="14" style="122" customWidth="1"/>
    <col min="7712" max="7713" width="13.85546875" style="122" customWidth="1"/>
    <col min="7714" max="7936" width="9.140625" style="122" hidden="1"/>
    <col min="7937" max="7938" width="7.85546875" style="122" customWidth="1"/>
    <col min="7939" max="7939" width="52.42578125" style="122" customWidth="1"/>
    <col min="7940" max="7940" width="15.7109375" style="122" customWidth="1"/>
    <col min="7941" max="7942" width="7.85546875" style="122" customWidth="1"/>
    <col min="7943" max="7943" width="15.42578125" style="122" customWidth="1"/>
    <col min="7944" max="7945" width="11" style="122" customWidth="1"/>
    <col min="7946" max="7946" width="15.42578125" style="122" customWidth="1"/>
    <col min="7947" max="7948" width="11" style="122" customWidth="1"/>
    <col min="7949" max="7949" width="15.42578125" style="122" customWidth="1"/>
    <col min="7950" max="7951" width="11" style="122" customWidth="1"/>
    <col min="7952" max="7952" width="15.42578125" style="122" customWidth="1"/>
    <col min="7953" max="7954" width="11" style="122" customWidth="1"/>
    <col min="7955" max="7955" width="15.28515625" style="122" customWidth="1"/>
    <col min="7956" max="7957" width="11" style="122" customWidth="1"/>
    <col min="7958" max="7958" width="13.85546875" style="122" customWidth="1"/>
    <col min="7959" max="7960" width="11" style="122" customWidth="1"/>
    <col min="7961" max="7961" width="13.85546875" style="122" customWidth="1"/>
    <col min="7962" max="7963" width="11" style="122" customWidth="1"/>
    <col min="7964" max="7964" width="13.85546875" style="122" customWidth="1"/>
    <col min="7965" max="7966" width="14.28515625" style="122" customWidth="1"/>
    <col min="7967" max="7967" width="14" style="122" customWidth="1"/>
    <col min="7968" max="7969" width="13.85546875" style="122" customWidth="1"/>
    <col min="7970" max="8192" width="9.140625" style="122" hidden="1"/>
    <col min="8193" max="8194" width="7.85546875" style="122" customWidth="1"/>
    <col min="8195" max="8195" width="52.42578125" style="122" customWidth="1"/>
    <col min="8196" max="8196" width="15.7109375" style="122" customWidth="1"/>
    <col min="8197" max="8198" width="7.85546875" style="122" customWidth="1"/>
    <col min="8199" max="8199" width="15.42578125" style="122" customWidth="1"/>
    <col min="8200" max="8201" width="11" style="122" customWidth="1"/>
    <col min="8202" max="8202" width="15.42578125" style="122" customWidth="1"/>
    <col min="8203" max="8204" width="11" style="122" customWidth="1"/>
    <col min="8205" max="8205" width="15.42578125" style="122" customWidth="1"/>
    <col min="8206" max="8207" width="11" style="122" customWidth="1"/>
    <col min="8208" max="8208" width="15.42578125" style="122" customWidth="1"/>
    <col min="8209" max="8210" width="11" style="122" customWidth="1"/>
    <col min="8211" max="8211" width="15.28515625" style="122" customWidth="1"/>
    <col min="8212" max="8213" width="11" style="122" customWidth="1"/>
    <col min="8214" max="8214" width="13.85546875" style="122" customWidth="1"/>
    <col min="8215" max="8216" width="11" style="122" customWidth="1"/>
    <col min="8217" max="8217" width="13.85546875" style="122" customWidth="1"/>
    <col min="8218" max="8219" width="11" style="122" customWidth="1"/>
    <col min="8220" max="8220" width="13.85546875" style="122" customWidth="1"/>
    <col min="8221" max="8222" width="14.28515625" style="122" customWidth="1"/>
    <col min="8223" max="8223" width="14" style="122" customWidth="1"/>
    <col min="8224" max="8225" width="13.85546875" style="122" customWidth="1"/>
    <col min="8226" max="8448" width="9.140625" style="122" hidden="1"/>
    <col min="8449" max="8450" width="7.85546875" style="122" customWidth="1"/>
    <col min="8451" max="8451" width="52.42578125" style="122" customWidth="1"/>
    <col min="8452" max="8452" width="15.7109375" style="122" customWidth="1"/>
    <col min="8453" max="8454" width="7.85546875" style="122" customWidth="1"/>
    <col min="8455" max="8455" width="15.42578125" style="122" customWidth="1"/>
    <col min="8456" max="8457" width="11" style="122" customWidth="1"/>
    <col min="8458" max="8458" width="15.42578125" style="122" customWidth="1"/>
    <col min="8459" max="8460" width="11" style="122" customWidth="1"/>
    <col min="8461" max="8461" width="15.42578125" style="122" customWidth="1"/>
    <col min="8462" max="8463" width="11" style="122" customWidth="1"/>
    <col min="8464" max="8464" width="15.42578125" style="122" customWidth="1"/>
    <col min="8465" max="8466" width="11" style="122" customWidth="1"/>
    <col min="8467" max="8467" width="15.28515625" style="122" customWidth="1"/>
    <col min="8468" max="8469" width="11" style="122" customWidth="1"/>
    <col min="8470" max="8470" width="13.85546875" style="122" customWidth="1"/>
    <col min="8471" max="8472" width="11" style="122" customWidth="1"/>
    <col min="8473" max="8473" width="13.85546875" style="122" customWidth="1"/>
    <col min="8474" max="8475" width="11" style="122" customWidth="1"/>
    <col min="8476" max="8476" width="13.85546875" style="122" customWidth="1"/>
    <col min="8477" max="8478" width="14.28515625" style="122" customWidth="1"/>
    <col min="8479" max="8479" width="14" style="122" customWidth="1"/>
    <col min="8480" max="8481" width="13.85546875" style="122" customWidth="1"/>
    <col min="8482" max="8704" width="9.140625" style="122" hidden="1"/>
    <col min="8705" max="8706" width="7.85546875" style="122" customWidth="1"/>
    <col min="8707" max="8707" width="52.42578125" style="122" customWidth="1"/>
    <col min="8708" max="8708" width="15.7109375" style="122" customWidth="1"/>
    <col min="8709" max="8710" width="7.85546875" style="122" customWidth="1"/>
    <col min="8711" max="8711" width="15.42578125" style="122" customWidth="1"/>
    <col min="8712" max="8713" width="11" style="122" customWidth="1"/>
    <col min="8714" max="8714" width="15.42578125" style="122" customWidth="1"/>
    <col min="8715" max="8716" width="11" style="122" customWidth="1"/>
    <col min="8717" max="8717" width="15.42578125" style="122" customWidth="1"/>
    <col min="8718" max="8719" width="11" style="122" customWidth="1"/>
    <col min="8720" max="8720" width="15.42578125" style="122" customWidth="1"/>
    <col min="8721" max="8722" width="11" style="122" customWidth="1"/>
    <col min="8723" max="8723" width="15.28515625" style="122" customWidth="1"/>
    <col min="8724" max="8725" width="11" style="122" customWidth="1"/>
    <col min="8726" max="8726" width="13.85546875" style="122" customWidth="1"/>
    <col min="8727" max="8728" width="11" style="122" customWidth="1"/>
    <col min="8729" max="8729" width="13.85546875" style="122" customWidth="1"/>
    <col min="8730" max="8731" width="11" style="122" customWidth="1"/>
    <col min="8732" max="8732" width="13.85546875" style="122" customWidth="1"/>
    <col min="8733" max="8734" width="14.28515625" style="122" customWidth="1"/>
    <col min="8735" max="8735" width="14" style="122" customWidth="1"/>
    <col min="8736" max="8737" width="13.85546875" style="122" customWidth="1"/>
    <col min="8738" max="8960" width="9.140625" style="122" hidden="1"/>
    <col min="8961" max="8962" width="7.85546875" style="122" customWidth="1"/>
    <col min="8963" max="8963" width="52.42578125" style="122" customWidth="1"/>
    <col min="8964" max="8964" width="15.7109375" style="122" customWidth="1"/>
    <col min="8965" max="8966" width="7.85546875" style="122" customWidth="1"/>
    <col min="8967" max="8967" width="15.42578125" style="122" customWidth="1"/>
    <col min="8968" max="8969" width="11" style="122" customWidth="1"/>
    <col min="8970" max="8970" width="15.42578125" style="122" customWidth="1"/>
    <col min="8971" max="8972" width="11" style="122" customWidth="1"/>
    <col min="8973" max="8973" width="15.42578125" style="122" customWidth="1"/>
    <col min="8974" max="8975" width="11" style="122" customWidth="1"/>
    <col min="8976" max="8976" width="15.42578125" style="122" customWidth="1"/>
    <col min="8977" max="8978" width="11" style="122" customWidth="1"/>
    <col min="8979" max="8979" width="15.28515625" style="122" customWidth="1"/>
    <col min="8980" max="8981" width="11" style="122" customWidth="1"/>
    <col min="8982" max="8982" width="13.85546875" style="122" customWidth="1"/>
    <col min="8983" max="8984" width="11" style="122" customWidth="1"/>
    <col min="8985" max="8985" width="13.85546875" style="122" customWidth="1"/>
    <col min="8986" max="8987" width="11" style="122" customWidth="1"/>
    <col min="8988" max="8988" width="13.85546875" style="122" customWidth="1"/>
    <col min="8989" max="8990" width="14.28515625" style="122" customWidth="1"/>
    <col min="8991" max="8991" width="14" style="122" customWidth="1"/>
    <col min="8992" max="8993" width="13.85546875" style="122" customWidth="1"/>
    <col min="8994" max="9216" width="9.140625" style="122" hidden="1"/>
    <col min="9217" max="9218" width="7.85546875" style="122" customWidth="1"/>
    <col min="9219" max="9219" width="52.42578125" style="122" customWidth="1"/>
    <col min="9220" max="9220" width="15.7109375" style="122" customWidth="1"/>
    <col min="9221" max="9222" width="7.85546875" style="122" customWidth="1"/>
    <col min="9223" max="9223" width="15.42578125" style="122" customWidth="1"/>
    <col min="9224" max="9225" width="11" style="122" customWidth="1"/>
    <col min="9226" max="9226" width="15.42578125" style="122" customWidth="1"/>
    <col min="9227" max="9228" width="11" style="122" customWidth="1"/>
    <col min="9229" max="9229" width="15.42578125" style="122" customWidth="1"/>
    <col min="9230" max="9231" width="11" style="122" customWidth="1"/>
    <col min="9232" max="9232" width="15.42578125" style="122" customWidth="1"/>
    <col min="9233" max="9234" width="11" style="122" customWidth="1"/>
    <col min="9235" max="9235" width="15.28515625" style="122" customWidth="1"/>
    <col min="9236" max="9237" width="11" style="122" customWidth="1"/>
    <col min="9238" max="9238" width="13.85546875" style="122" customWidth="1"/>
    <col min="9239" max="9240" width="11" style="122" customWidth="1"/>
    <col min="9241" max="9241" width="13.85546875" style="122" customWidth="1"/>
    <col min="9242" max="9243" width="11" style="122" customWidth="1"/>
    <col min="9244" max="9244" width="13.85546875" style="122" customWidth="1"/>
    <col min="9245" max="9246" width="14.28515625" style="122" customWidth="1"/>
    <col min="9247" max="9247" width="14" style="122" customWidth="1"/>
    <col min="9248" max="9249" width="13.85546875" style="122" customWidth="1"/>
    <col min="9250" max="9472" width="9.140625" style="122" hidden="1"/>
    <col min="9473" max="9474" width="7.85546875" style="122" customWidth="1"/>
    <col min="9475" max="9475" width="52.42578125" style="122" customWidth="1"/>
    <col min="9476" max="9476" width="15.7109375" style="122" customWidth="1"/>
    <col min="9477" max="9478" width="7.85546875" style="122" customWidth="1"/>
    <col min="9479" max="9479" width="15.42578125" style="122" customWidth="1"/>
    <col min="9480" max="9481" width="11" style="122" customWidth="1"/>
    <col min="9482" max="9482" width="15.42578125" style="122" customWidth="1"/>
    <col min="9483" max="9484" width="11" style="122" customWidth="1"/>
    <col min="9485" max="9485" width="15.42578125" style="122" customWidth="1"/>
    <col min="9486" max="9487" width="11" style="122" customWidth="1"/>
    <col min="9488" max="9488" width="15.42578125" style="122" customWidth="1"/>
    <col min="9489" max="9490" width="11" style="122" customWidth="1"/>
    <col min="9491" max="9491" width="15.28515625" style="122" customWidth="1"/>
    <col min="9492" max="9493" width="11" style="122" customWidth="1"/>
    <col min="9494" max="9494" width="13.85546875" style="122" customWidth="1"/>
    <col min="9495" max="9496" width="11" style="122" customWidth="1"/>
    <col min="9497" max="9497" width="13.85546875" style="122" customWidth="1"/>
    <col min="9498" max="9499" width="11" style="122" customWidth="1"/>
    <col min="9500" max="9500" width="13.85546875" style="122" customWidth="1"/>
    <col min="9501" max="9502" width="14.28515625" style="122" customWidth="1"/>
    <col min="9503" max="9503" width="14" style="122" customWidth="1"/>
    <col min="9504" max="9505" width="13.85546875" style="122" customWidth="1"/>
    <col min="9506" max="9728" width="9.140625" style="122" hidden="1"/>
    <col min="9729" max="9730" width="7.85546875" style="122" customWidth="1"/>
    <col min="9731" max="9731" width="52.42578125" style="122" customWidth="1"/>
    <col min="9732" max="9732" width="15.7109375" style="122" customWidth="1"/>
    <col min="9733" max="9734" width="7.85546875" style="122" customWidth="1"/>
    <col min="9735" max="9735" width="15.42578125" style="122" customWidth="1"/>
    <col min="9736" max="9737" width="11" style="122" customWidth="1"/>
    <col min="9738" max="9738" width="15.42578125" style="122" customWidth="1"/>
    <col min="9739" max="9740" width="11" style="122" customWidth="1"/>
    <col min="9741" max="9741" width="15.42578125" style="122" customWidth="1"/>
    <col min="9742" max="9743" width="11" style="122" customWidth="1"/>
    <col min="9744" max="9744" width="15.42578125" style="122" customWidth="1"/>
    <col min="9745" max="9746" width="11" style="122" customWidth="1"/>
    <col min="9747" max="9747" width="15.28515625" style="122" customWidth="1"/>
    <col min="9748" max="9749" width="11" style="122" customWidth="1"/>
    <col min="9750" max="9750" width="13.85546875" style="122" customWidth="1"/>
    <col min="9751" max="9752" width="11" style="122" customWidth="1"/>
    <col min="9753" max="9753" width="13.85546875" style="122" customWidth="1"/>
    <col min="9754" max="9755" width="11" style="122" customWidth="1"/>
    <col min="9756" max="9756" width="13.85546875" style="122" customWidth="1"/>
    <col min="9757" max="9758" width="14.28515625" style="122" customWidth="1"/>
    <col min="9759" max="9759" width="14" style="122" customWidth="1"/>
    <col min="9760" max="9761" width="13.85546875" style="122" customWidth="1"/>
    <col min="9762" max="9984" width="9.140625" style="122" hidden="1"/>
    <col min="9985" max="9986" width="7.85546875" style="122" customWidth="1"/>
    <col min="9987" max="9987" width="52.42578125" style="122" customWidth="1"/>
    <col min="9988" max="9988" width="15.7109375" style="122" customWidth="1"/>
    <col min="9989" max="9990" width="7.85546875" style="122" customWidth="1"/>
    <col min="9991" max="9991" width="15.42578125" style="122" customWidth="1"/>
    <col min="9992" max="9993" width="11" style="122" customWidth="1"/>
    <col min="9994" max="9994" width="15.42578125" style="122" customWidth="1"/>
    <col min="9995" max="9996" width="11" style="122" customWidth="1"/>
    <col min="9997" max="9997" width="15.42578125" style="122" customWidth="1"/>
    <col min="9998" max="9999" width="11" style="122" customWidth="1"/>
    <col min="10000" max="10000" width="15.42578125" style="122" customWidth="1"/>
    <col min="10001" max="10002" width="11" style="122" customWidth="1"/>
    <col min="10003" max="10003" width="15.28515625" style="122" customWidth="1"/>
    <col min="10004" max="10005" width="11" style="122" customWidth="1"/>
    <col min="10006" max="10006" width="13.85546875" style="122" customWidth="1"/>
    <col min="10007" max="10008" width="11" style="122" customWidth="1"/>
    <col min="10009" max="10009" width="13.85546875" style="122" customWidth="1"/>
    <col min="10010" max="10011" width="11" style="122" customWidth="1"/>
    <col min="10012" max="10012" width="13.85546875" style="122" customWidth="1"/>
    <col min="10013" max="10014" width="14.28515625" style="122" customWidth="1"/>
    <col min="10015" max="10015" width="14" style="122" customWidth="1"/>
    <col min="10016" max="10017" width="13.85546875" style="122" customWidth="1"/>
    <col min="10018" max="10240" width="9.140625" style="122" hidden="1"/>
    <col min="10241" max="10242" width="7.85546875" style="122" customWidth="1"/>
    <col min="10243" max="10243" width="52.42578125" style="122" customWidth="1"/>
    <col min="10244" max="10244" width="15.7109375" style="122" customWidth="1"/>
    <col min="10245" max="10246" width="7.85546875" style="122" customWidth="1"/>
    <col min="10247" max="10247" width="15.42578125" style="122" customWidth="1"/>
    <col min="10248" max="10249" width="11" style="122" customWidth="1"/>
    <col min="10250" max="10250" width="15.42578125" style="122" customWidth="1"/>
    <col min="10251" max="10252" width="11" style="122" customWidth="1"/>
    <col min="10253" max="10253" width="15.42578125" style="122" customWidth="1"/>
    <col min="10254" max="10255" width="11" style="122" customWidth="1"/>
    <col min="10256" max="10256" width="15.42578125" style="122" customWidth="1"/>
    <col min="10257" max="10258" width="11" style="122" customWidth="1"/>
    <col min="10259" max="10259" width="15.28515625" style="122" customWidth="1"/>
    <col min="10260" max="10261" width="11" style="122" customWidth="1"/>
    <col min="10262" max="10262" width="13.85546875" style="122" customWidth="1"/>
    <col min="10263" max="10264" width="11" style="122" customWidth="1"/>
    <col min="10265" max="10265" width="13.85546875" style="122" customWidth="1"/>
    <col min="10266" max="10267" width="11" style="122" customWidth="1"/>
    <col min="10268" max="10268" width="13.85546875" style="122" customWidth="1"/>
    <col min="10269" max="10270" width="14.28515625" style="122" customWidth="1"/>
    <col min="10271" max="10271" width="14" style="122" customWidth="1"/>
    <col min="10272" max="10273" width="13.85546875" style="122" customWidth="1"/>
    <col min="10274" max="10496" width="9.140625" style="122" hidden="1"/>
    <col min="10497" max="10498" width="7.85546875" style="122" customWidth="1"/>
    <col min="10499" max="10499" width="52.42578125" style="122" customWidth="1"/>
    <col min="10500" max="10500" width="15.7109375" style="122" customWidth="1"/>
    <col min="10501" max="10502" width="7.85546875" style="122" customWidth="1"/>
    <col min="10503" max="10503" width="15.42578125" style="122" customWidth="1"/>
    <col min="10504" max="10505" width="11" style="122" customWidth="1"/>
    <col min="10506" max="10506" width="15.42578125" style="122" customWidth="1"/>
    <col min="10507" max="10508" width="11" style="122" customWidth="1"/>
    <col min="10509" max="10509" width="15.42578125" style="122" customWidth="1"/>
    <col min="10510" max="10511" width="11" style="122" customWidth="1"/>
    <col min="10512" max="10512" width="15.42578125" style="122" customWidth="1"/>
    <col min="10513" max="10514" width="11" style="122" customWidth="1"/>
    <col min="10515" max="10515" width="15.28515625" style="122" customWidth="1"/>
    <col min="10516" max="10517" width="11" style="122" customWidth="1"/>
    <col min="10518" max="10518" width="13.85546875" style="122" customWidth="1"/>
    <col min="10519" max="10520" width="11" style="122" customWidth="1"/>
    <col min="10521" max="10521" width="13.85546875" style="122" customWidth="1"/>
    <col min="10522" max="10523" width="11" style="122" customWidth="1"/>
    <col min="10524" max="10524" width="13.85546875" style="122" customWidth="1"/>
    <col min="10525" max="10526" width="14.28515625" style="122" customWidth="1"/>
    <col min="10527" max="10527" width="14" style="122" customWidth="1"/>
    <col min="10528" max="10529" width="13.85546875" style="122" customWidth="1"/>
    <col min="10530" max="10752" width="9.140625" style="122" hidden="1"/>
    <col min="10753" max="10754" width="7.85546875" style="122" customWidth="1"/>
    <col min="10755" max="10755" width="52.42578125" style="122" customWidth="1"/>
    <col min="10756" max="10756" width="15.7109375" style="122" customWidth="1"/>
    <col min="10757" max="10758" width="7.85546875" style="122" customWidth="1"/>
    <col min="10759" max="10759" width="15.42578125" style="122" customWidth="1"/>
    <col min="10760" max="10761" width="11" style="122" customWidth="1"/>
    <col min="10762" max="10762" width="15.42578125" style="122" customWidth="1"/>
    <col min="10763" max="10764" width="11" style="122" customWidth="1"/>
    <col min="10765" max="10765" width="15.42578125" style="122" customWidth="1"/>
    <col min="10766" max="10767" width="11" style="122" customWidth="1"/>
    <col min="10768" max="10768" width="15.42578125" style="122" customWidth="1"/>
    <col min="10769" max="10770" width="11" style="122" customWidth="1"/>
    <col min="10771" max="10771" width="15.28515625" style="122" customWidth="1"/>
    <col min="10772" max="10773" width="11" style="122" customWidth="1"/>
    <col min="10774" max="10774" width="13.85546875" style="122" customWidth="1"/>
    <col min="10775" max="10776" width="11" style="122" customWidth="1"/>
    <col min="10777" max="10777" width="13.85546875" style="122" customWidth="1"/>
    <col min="10778" max="10779" width="11" style="122" customWidth="1"/>
    <col min="10780" max="10780" width="13.85546875" style="122" customWidth="1"/>
    <col min="10781" max="10782" width="14.28515625" style="122" customWidth="1"/>
    <col min="10783" max="10783" width="14" style="122" customWidth="1"/>
    <col min="10784" max="10785" width="13.85546875" style="122" customWidth="1"/>
    <col min="10786" max="11008" width="9.140625" style="122" hidden="1"/>
    <col min="11009" max="11010" width="7.85546875" style="122" customWidth="1"/>
    <col min="11011" max="11011" width="52.42578125" style="122" customWidth="1"/>
    <col min="11012" max="11012" width="15.7109375" style="122" customWidth="1"/>
    <col min="11013" max="11014" width="7.85546875" style="122" customWidth="1"/>
    <col min="11015" max="11015" width="15.42578125" style="122" customWidth="1"/>
    <col min="11016" max="11017" width="11" style="122" customWidth="1"/>
    <col min="11018" max="11018" width="15.42578125" style="122" customWidth="1"/>
    <col min="11019" max="11020" width="11" style="122" customWidth="1"/>
    <col min="11021" max="11021" width="15.42578125" style="122" customWidth="1"/>
    <col min="11022" max="11023" width="11" style="122" customWidth="1"/>
    <col min="11024" max="11024" width="15.42578125" style="122" customWidth="1"/>
    <col min="11025" max="11026" width="11" style="122" customWidth="1"/>
    <col min="11027" max="11027" width="15.28515625" style="122" customWidth="1"/>
    <col min="11028" max="11029" width="11" style="122" customWidth="1"/>
    <col min="11030" max="11030" width="13.85546875" style="122" customWidth="1"/>
    <col min="11031" max="11032" width="11" style="122" customWidth="1"/>
    <col min="11033" max="11033" width="13.85546875" style="122" customWidth="1"/>
    <col min="11034" max="11035" width="11" style="122" customWidth="1"/>
    <col min="11036" max="11036" width="13.85546875" style="122" customWidth="1"/>
    <col min="11037" max="11038" width="14.28515625" style="122" customWidth="1"/>
    <col min="11039" max="11039" width="14" style="122" customWidth="1"/>
    <col min="11040" max="11041" width="13.85546875" style="122" customWidth="1"/>
    <col min="11042" max="11264" width="9.140625" style="122" hidden="1"/>
    <col min="11265" max="11266" width="7.85546875" style="122" customWidth="1"/>
    <col min="11267" max="11267" width="52.42578125" style="122" customWidth="1"/>
    <col min="11268" max="11268" width="15.7109375" style="122" customWidth="1"/>
    <col min="11269" max="11270" width="7.85546875" style="122" customWidth="1"/>
    <col min="11271" max="11271" width="15.42578125" style="122" customWidth="1"/>
    <col min="11272" max="11273" width="11" style="122" customWidth="1"/>
    <col min="11274" max="11274" width="15.42578125" style="122" customWidth="1"/>
    <col min="11275" max="11276" width="11" style="122" customWidth="1"/>
    <col min="11277" max="11277" width="15.42578125" style="122" customWidth="1"/>
    <col min="11278" max="11279" width="11" style="122" customWidth="1"/>
    <col min="11280" max="11280" width="15.42578125" style="122" customWidth="1"/>
    <col min="11281" max="11282" width="11" style="122" customWidth="1"/>
    <col min="11283" max="11283" width="15.28515625" style="122" customWidth="1"/>
    <col min="11284" max="11285" width="11" style="122" customWidth="1"/>
    <col min="11286" max="11286" width="13.85546875" style="122" customWidth="1"/>
    <col min="11287" max="11288" width="11" style="122" customWidth="1"/>
    <col min="11289" max="11289" width="13.85546875" style="122" customWidth="1"/>
    <col min="11290" max="11291" width="11" style="122" customWidth="1"/>
    <col min="11292" max="11292" width="13.85546875" style="122" customWidth="1"/>
    <col min="11293" max="11294" width="14.28515625" style="122" customWidth="1"/>
    <col min="11295" max="11295" width="14" style="122" customWidth="1"/>
    <col min="11296" max="11297" width="13.85546875" style="122" customWidth="1"/>
    <col min="11298" max="11520" width="9.140625" style="122" hidden="1"/>
    <col min="11521" max="11522" width="7.85546875" style="122" customWidth="1"/>
    <col min="11523" max="11523" width="52.42578125" style="122" customWidth="1"/>
    <col min="11524" max="11524" width="15.7109375" style="122" customWidth="1"/>
    <col min="11525" max="11526" width="7.85546875" style="122" customWidth="1"/>
    <col min="11527" max="11527" width="15.42578125" style="122" customWidth="1"/>
    <col min="11528" max="11529" width="11" style="122" customWidth="1"/>
    <col min="11530" max="11530" width="15.42578125" style="122" customWidth="1"/>
    <col min="11531" max="11532" width="11" style="122" customWidth="1"/>
    <col min="11533" max="11533" width="15.42578125" style="122" customWidth="1"/>
    <col min="11534" max="11535" width="11" style="122" customWidth="1"/>
    <col min="11536" max="11536" width="15.42578125" style="122" customWidth="1"/>
    <col min="11537" max="11538" width="11" style="122" customWidth="1"/>
    <col min="11539" max="11539" width="15.28515625" style="122" customWidth="1"/>
    <col min="11540" max="11541" width="11" style="122" customWidth="1"/>
    <col min="11542" max="11542" width="13.85546875" style="122" customWidth="1"/>
    <col min="11543" max="11544" width="11" style="122" customWidth="1"/>
    <col min="11545" max="11545" width="13.85546875" style="122" customWidth="1"/>
    <col min="11546" max="11547" width="11" style="122" customWidth="1"/>
    <col min="11548" max="11548" width="13.85546875" style="122" customWidth="1"/>
    <col min="11549" max="11550" width="14.28515625" style="122" customWidth="1"/>
    <col min="11551" max="11551" width="14" style="122" customWidth="1"/>
    <col min="11552" max="11553" width="13.85546875" style="122" customWidth="1"/>
    <col min="11554" max="11776" width="9.140625" style="122" hidden="1"/>
    <col min="11777" max="11778" width="7.85546875" style="122" customWidth="1"/>
    <col min="11779" max="11779" width="52.42578125" style="122" customWidth="1"/>
    <col min="11780" max="11780" width="15.7109375" style="122" customWidth="1"/>
    <col min="11781" max="11782" width="7.85546875" style="122" customWidth="1"/>
    <col min="11783" max="11783" width="15.42578125" style="122" customWidth="1"/>
    <col min="11784" max="11785" width="11" style="122" customWidth="1"/>
    <col min="11786" max="11786" width="15.42578125" style="122" customWidth="1"/>
    <col min="11787" max="11788" width="11" style="122" customWidth="1"/>
    <col min="11789" max="11789" width="15.42578125" style="122" customWidth="1"/>
    <col min="11790" max="11791" width="11" style="122" customWidth="1"/>
    <col min="11792" max="11792" width="15.42578125" style="122" customWidth="1"/>
    <col min="11793" max="11794" width="11" style="122" customWidth="1"/>
    <col min="11795" max="11795" width="15.28515625" style="122" customWidth="1"/>
    <col min="11796" max="11797" width="11" style="122" customWidth="1"/>
    <col min="11798" max="11798" width="13.85546875" style="122" customWidth="1"/>
    <col min="11799" max="11800" width="11" style="122" customWidth="1"/>
    <col min="11801" max="11801" width="13.85546875" style="122" customWidth="1"/>
    <col min="11802" max="11803" width="11" style="122" customWidth="1"/>
    <col min="11804" max="11804" width="13.85546875" style="122" customWidth="1"/>
    <col min="11805" max="11806" width="14.28515625" style="122" customWidth="1"/>
    <col min="11807" max="11807" width="14" style="122" customWidth="1"/>
    <col min="11808" max="11809" width="13.85546875" style="122" customWidth="1"/>
    <col min="11810" max="12032" width="9.140625" style="122" hidden="1"/>
    <col min="12033" max="12034" width="7.85546875" style="122" customWidth="1"/>
    <col min="12035" max="12035" width="52.42578125" style="122" customWidth="1"/>
    <col min="12036" max="12036" width="15.7109375" style="122" customWidth="1"/>
    <col min="12037" max="12038" width="7.85546875" style="122" customWidth="1"/>
    <col min="12039" max="12039" width="15.42578125" style="122" customWidth="1"/>
    <col min="12040" max="12041" width="11" style="122" customWidth="1"/>
    <col min="12042" max="12042" width="15.42578125" style="122" customWidth="1"/>
    <col min="12043" max="12044" width="11" style="122" customWidth="1"/>
    <col min="12045" max="12045" width="15.42578125" style="122" customWidth="1"/>
    <col min="12046" max="12047" width="11" style="122" customWidth="1"/>
    <col min="12048" max="12048" width="15.42578125" style="122" customWidth="1"/>
    <col min="12049" max="12050" width="11" style="122" customWidth="1"/>
    <col min="12051" max="12051" width="15.28515625" style="122" customWidth="1"/>
    <col min="12052" max="12053" width="11" style="122" customWidth="1"/>
    <col min="12054" max="12054" width="13.85546875" style="122" customWidth="1"/>
    <col min="12055" max="12056" width="11" style="122" customWidth="1"/>
    <col min="12057" max="12057" width="13.85546875" style="122" customWidth="1"/>
    <col min="12058" max="12059" width="11" style="122" customWidth="1"/>
    <col min="12060" max="12060" width="13.85546875" style="122" customWidth="1"/>
    <col min="12061" max="12062" width="14.28515625" style="122" customWidth="1"/>
    <col min="12063" max="12063" width="14" style="122" customWidth="1"/>
    <col min="12064" max="12065" width="13.85546875" style="122" customWidth="1"/>
    <col min="12066" max="12288" width="9.140625" style="122" hidden="1"/>
    <col min="12289" max="12290" width="7.85546875" style="122" customWidth="1"/>
    <col min="12291" max="12291" width="52.42578125" style="122" customWidth="1"/>
    <col min="12292" max="12292" width="15.7109375" style="122" customWidth="1"/>
    <col min="12293" max="12294" width="7.85546875" style="122" customWidth="1"/>
    <col min="12295" max="12295" width="15.42578125" style="122" customWidth="1"/>
    <col min="12296" max="12297" width="11" style="122" customWidth="1"/>
    <col min="12298" max="12298" width="15.42578125" style="122" customWidth="1"/>
    <col min="12299" max="12300" width="11" style="122" customWidth="1"/>
    <col min="12301" max="12301" width="15.42578125" style="122" customWidth="1"/>
    <col min="12302" max="12303" width="11" style="122" customWidth="1"/>
    <col min="12304" max="12304" width="15.42578125" style="122" customWidth="1"/>
    <col min="12305" max="12306" width="11" style="122" customWidth="1"/>
    <col min="12307" max="12307" width="15.28515625" style="122" customWidth="1"/>
    <col min="12308" max="12309" width="11" style="122" customWidth="1"/>
    <col min="12310" max="12310" width="13.85546875" style="122" customWidth="1"/>
    <col min="12311" max="12312" width="11" style="122" customWidth="1"/>
    <col min="12313" max="12313" width="13.85546875" style="122" customWidth="1"/>
    <col min="12314" max="12315" width="11" style="122" customWidth="1"/>
    <col min="12316" max="12316" width="13.85546875" style="122" customWidth="1"/>
    <col min="12317" max="12318" width="14.28515625" style="122" customWidth="1"/>
    <col min="12319" max="12319" width="14" style="122" customWidth="1"/>
    <col min="12320" max="12321" width="13.85546875" style="122" customWidth="1"/>
    <col min="12322" max="12544" width="9.140625" style="122" hidden="1"/>
    <col min="12545" max="12546" width="7.85546875" style="122" customWidth="1"/>
    <col min="12547" max="12547" width="52.42578125" style="122" customWidth="1"/>
    <col min="12548" max="12548" width="15.7109375" style="122" customWidth="1"/>
    <col min="12549" max="12550" width="7.85546875" style="122" customWidth="1"/>
    <col min="12551" max="12551" width="15.42578125" style="122" customWidth="1"/>
    <col min="12552" max="12553" width="11" style="122" customWidth="1"/>
    <col min="12554" max="12554" width="15.42578125" style="122" customWidth="1"/>
    <col min="12555" max="12556" width="11" style="122" customWidth="1"/>
    <col min="12557" max="12557" width="15.42578125" style="122" customWidth="1"/>
    <col min="12558" max="12559" width="11" style="122" customWidth="1"/>
    <col min="12560" max="12560" width="15.42578125" style="122" customWidth="1"/>
    <col min="12561" max="12562" width="11" style="122" customWidth="1"/>
    <col min="12563" max="12563" width="15.28515625" style="122" customWidth="1"/>
    <col min="12564" max="12565" width="11" style="122" customWidth="1"/>
    <col min="12566" max="12566" width="13.85546875" style="122" customWidth="1"/>
    <col min="12567" max="12568" width="11" style="122" customWidth="1"/>
    <col min="12569" max="12569" width="13.85546875" style="122" customWidth="1"/>
    <col min="12570" max="12571" width="11" style="122" customWidth="1"/>
    <col min="12572" max="12572" width="13.85546875" style="122" customWidth="1"/>
    <col min="12573" max="12574" width="14.28515625" style="122" customWidth="1"/>
    <col min="12575" max="12575" width="14" style="122" customWidth="1"/>
    <col min="12576" max="12577" width="13.85546875" style="122" customWidth="1"/>
    <col min="12578" max="12800" width="9.140625" style="122" hidden="1"/>
    <col min="12801" max="12802" width="7.85546875" style="122" customWidth="1"/>
    <col min="12803" max="12803" width="52.42578125" style="122" customWidth="1"/>
    <col min="12804" max="12804" width="15.7109375" style="122" customWidth="1"/>
    <col min="12805" max="12806" width="7.85546875" style="122" customWidth="1"/>
    <col min="12807" max="12807" width="15.42578125" style="122" customWidth="1"/>
    <col min="12808" max="12809" width="11" style="122" customWidth="1"/>
    <col min="12810" max="12810" width="15.42578125" style="122" customWidth="1"/>
    <col min="12811" max="12812" width="11" style="122" customWidth="1"/>
    <col min="12813" max="12813" width="15.42578125" style="122" customWidth="1"/>
    <col min="12814" max="12815" width="11" style="122" customWidth="1"/>
    <col min="12816" max="12816" width="15.42578125" style="122" customWidth="1"/>
    <col min="12817" max="12818" width="11" style="122" customWidth="1"/>
    <col min="12819" max="12819" width="15.28515625" style="122" customWidth="1"/>
    <col min="12820" max="12821" width="11" style="122" customWidth="1"/>
    <col min="12822" max="12822" width="13.85546875" style="122" customWidth="1"/>
    <col min="12823" max="12824" width="11" style="122" customWidth="1"/>
    <col min="12825" max="12825" width="13.85546875" style="122" customWidth="1"/>
    <col min="12826" max="12827" width="11" style="122" customWidth="1"/>
    <col min="12828" max="12828" width="13.85546875" style="122" customWidth="1"/>
    <col min="12829" max="12830" width="14.28515625" style="122" customWidth="1"/>
    <col min="12831" max="12831" width="14" style="122" customWidth="1"/>
    <col min="12832" max="12833" width="13.85546875" style="122" customWidth="1"/>
    <col min="12834" max="13056" width="9.140625" style="122" hidden="1"/>
    <col min="13057" max="13058" width="7.85546875" style="122" customWidth="1"/>
    <col min="13059" max="13059" width="52.42578125" style="122" customWidth="1"/>
    <col min="13060" max="13060" width="15.7109375" style="122" customWidth="1"/>
    <col min="13061" max="13062" width="7.85546875" style="122" customWidth="1"/>
    <col min="13063" max="13063" width="15.42578125" style="122" customWidth="1"/>
    <col min="13064" max="13065" width="11" style="122" customWidth="1"/>
    <col min="13066" max="13066" width="15.42578125" style="122" customWidth="1"/>
    <col min="13067" max="13068" width="11" style="122" customWidth="1"/>
    <col min="13069" max="13069" width="15.42578125" style="122" customWidth="1"/>
    <col min="13070" max="13071" width="11" style="122" customWidth="1"/>
    <col min="13072" max="13072" width="15.42578125" style="122" customWidth="1"/>
    <col min="13073" max="13074" width="11" style="122" customWidth="1"/>
    <col min="13075" max="13075" width="15.28515625" style="122" customWidth="1"/>
    <col min="13076" max="13077" width="11" style="122" customWidth="1"/>
    <col min="13078" max="13078" width="13.85546875" style="122" customWidth="1"/>
    <col min="13079" max="13080" width="11" style="122" customWidth="1"/>
    <col min="13081" max="13081" width="13.85546875" style="122" customWidth="1"/>
    <col min="13082" max="13083" width="11" style="122" customWidth="1"/>
    <col min="13084" max="13084" width="13.85546875" style="122" customWidth="1"/>
    <col min="13085" max="13086" width="14.28515625" style="122" customWidth="1"/>
    <col min="13087" max="13087" width="14" style="122" customWidth="1"/>
    <col min="13088" max="13089" width="13.85546875" style="122" customWidth="1"/>
    <col min="13090" max="13312" width="9.140625" style="122" hidden="1"/>
    <col min="13313" max="13314" width="7.85546875" style="122" customWidth="1"/>
    <col min="13315" max="13315" width="52.42578125" style="122" customWidth="1"/>
    <col min="13316" max="13316" width="15.7109375" style="122" customWidth="1"/>
    <col min="13317" max="13318" width="7.85546875" style="122" customWidth="1"/>
    <col min="13319" max="13319" width="15.42578125" style="122" customWidth="1"/>
    <col min="13320" max="13321" width="11" style="122" customWidth="1"/>
    <col min="13322" max="13322" width="15.42578125" style="122" customWidth="1"/>
    <col min="13323" max="13324" width="11" style="122" customWidth="1"/>
    <col min="13325" max="13325" width="15.42578125" style="122" customWidth="1"/>
    <col min="13326" max="13327" width="11" style="122" customWidth="1"/>
    <col min="13328" max="13328" width="15.42578125" style="122" customWidth="1"/>
    <col min="13329" max="13330" width="11" style="122" customWidth="1"/>
    <col min="13331" max="13331" width="15.28515625" style="122" customWidth="1"/>
    <col min="13332" max="13333" width="11" style="122" customWidth="1"/>
    <col min="13334" max="13334" width="13.85546875" style="122" customWidth="1"/>
    <col min="13335" max="13336" width="11" style="122" customWidth="1"/>
    <col min="13337" max="13337" width="13.85546875" style="122" customWidth="1"/>
    <col min="13338" max="13339" width="11" style="122" customWidth="1"/>
    <col min="13340" max="13340" width="13.85546875" style="122" customWidth="1"/>
    <col min="13341" max="13342" width="14.28515625" style="122" customWidth="1"/>
    <col min="13343" max="13343" width="14" style="122" customWidth="1"/>
    <col min="13344" max="13345" width="13.85546875" style="122" customWidth="1"/>
    <col min="13346" max="13568" width="9.140625" style="122" hidden="1"/>
    <col min="13569" max="13570" width="7.85546875" style="122" customWidth="1"/>
    <col min="13571" max="13571" width="52.42578125" style="122" customWidth="1"/>
    <col min="13572" max="13572" width="15.7109375" style="122" customWidth="1"/>
    <col min="13573" max="13574" width="7.85546875" style="122" customWidth="1"/>
    <col min="13575" max="13575" width="15.42578125" style="122" customWidth="1"/>
    <col min="13576" max="13577" width="11" style="122" customWidth="1"/>
    <col min="13578" max="13578" width="15.42578125" style="122" customWidth="1"/>
    <col min="13579" max="13580" width="11" style="122" customWidth="1"/>
    <col min="13581" max="13581" width="15.42578125" style="122" customWidth="1"/>
    <col min="13582" max="13583" width="11" style="122" customWidth="1"/>
    <col min="13584" max="13584" width="15.42578125" style="122" customWidth="1"/>
    <col min="13585" max="13586" width="11" style="122" customWidth="1"/>
    <col min="13587" max="13587" width="15.28515625" style="122" customWidth="1"/>
    <col min="13588" max="13589" width="11" style="122" customWidth="1"/>
    <col min="13590" max="13590" width="13.85546875" style="122" customWidth="1"/>
    <col min="13591" max="13592" width="11" style="122" customWidth="1"/>
    <col min="13593" max="13593" width="13.85546875" style="122" customWidth="1"/>
    <col min="13594" max="13595" width="11" style="122" customWidth="1"/>
    <col min="13596" max="13596" width="13.85546875" style="122" customWidth="1"/>
    <col min="13597" max="13598" width="14.28515625" style="122" customWidth="1"/>
    <col min="13599" max="13599" width="14" style="122" customWidth="1"/>
    <col min="13600" max="13601" width="13.85546875" style="122" customWidth="1"/>
    <col min="13602" max="13824" width="9.140625" style="122" hidden="1"/>
    <col min="13825" max="13826" width="7.85546875" style="122" customWidth="1"/>
    <col min="13827" max="13827" width="52.42578125" style="122" customWidth="1"/>
    <col min="13828" max="13828" width="15.7109375" style="122" customWidth="1"/>
    <col min="13829" max="13830" width="7.85546875" style="122" customWidth="1"/>
    <col min="13831" max="13831" width="15.42578125" style="122" customWidth="1"/>
    <col min="13832" max="13833" width="11" style="122" customWidth="1"/>
    <col min="13834" max="13834" width="15.42578125" style="122" customWidth="1"/>
    <col min="13835" max="13836" width="11" style="122" customWidth="1"/>
    <col min="13837" max="13837" width="15.42578125" style="122" customWidth="1"/>
    <col min="13838" max="13839" width="11" style="122" customWidth="1"/>
    <col min="13840" max="13840" width="15.42578125" style="122" customWidth="1"/>
    <col min="13841" max="13842" width="11" style="122" customWidth="1"/>
    <col min="13843" max="13843" width="15.28515625" style="122" customWidth="1"/>
    <col min="13844" max="13845" width="11" style="122" customWidth="1"/>
    <col min="13846" max="13846" width="13.85546875" style="122" customWidth="1"/>
    <col min="13847" max="13848" width="11" style="122" customWidth="1"/>
    <col min="13849" max="13849" width="13.85546875" style="122" customWidth="1"/>
    <col min="13850" max="13851" width="11" style="122" customWidth="1"/>
    <col min="13852" max="13852" width="13.85546875" style="122" customWidth="1"/>
    <col min="13853" max="13854" width="14.28515625" style="122" customWidth="1"/>
    <col min="13855" max="13855" width="14" style="122" customWidth="1"/>
    <col min="13856" max="13857" width="13.85546875" style="122" customWidth="1"/>
    <col min="13858" max="14080" width="9.140625" style="122" hidden="1"/>
    <col min="14081" max="14082" width="7.85546875" style="122" customWidth="1"/>
    <col min="14083" max="14083" width="52.42578125" style="122" customWidth="1"/>
    <col min="14084" max="14084" width="15.7109375" style="122" customWidth="1"/>
    <col min="14085" max="14086" width="7.85546875" style="122" customWidth="1"/>
    <col min="14087" max="14087" width="15.42578125" style="122" customWidth="1"/>
    <col min="14088" max="14089" width="11" style="122" customWidth="1"/>
    <col min="14090" max="14090" width="15.42578125" style="122" customWidth="1"/>
    <col min="14091" max="14092" width="11" style="122" customWidth="1"/>
    <col min="14093" max="14093" width="15.42578125" style="122" customWidth="1"/>
    <col min="14094" max="14095" width="11" style="122" customWidth="1"/>
    <col min="14096" max="14096" width="15.42578125" style="122" customWidth="1"/>
    <col min="14097" max="14098" width="11" style="122" customWidth="1"/>
    <col min="14099" max="14099" width="15.28515625" style="122" customWidth="1"/>
    <col min="14100" max="14101" width="11" style="122" customWidth="1"/>
    <col min="14102" max="14102" width="13.85546875" style="122" customWidth="1"/>
    <col min="14103" max="14104" width="11" style="122" customWidth="1"/>
    <col min="14105" max="14105" width="13.85546875" style="122" customWidth="1"/>
    <col min="14106" max="14107" width="11" style="122" customWidth="1"/>
    <col min="14108" max="14108" width="13.85546875" style="122" customWidth="1"/>
    <col min="14109" max="14110" width="14.28515625" style="122" customWidth="1"/>
    <col min="14111" max="14111" width="14" style="122" customWidth="1"/>
    <col min="14112" max="14113" width="13.85546875" style="122" customWidth="1"/>
    <col min="14114" max="14336" width="9.140625" style="122" hidden="1"/>
    <col min="14337" max="14338" width="7.85546875" style="122" customWidth="1"/>
    <col min="14339" max="14339" width="52.42578125" style="122" customWidth="1"/>
    <col min="14340" max="14340" width="15.7109375" style="122" customWidth="1"/>
    <col min="14341" max="14342" width="7.85546875" style="122" customWidth="1"/>
    <col min="14343" max="14343" width="15.42578125" style="122" customWidth="1"/>
    <col min="14344" max="14345" width="11" style="122" customWidth="1"/>
    <col min="14346" max="14346" width="15.42578125" style="122" customWidth="1"/>
    <col min="14347" max="14348" width="11" style="122" customWidth="1"/>
    <col min="14349" max="14349" width="15.42578125" style="122" customWidth="1"/>
    <col min="14350" max="14351" width="11" style="122" customWidth="1"/>
    <col min="14352" max="14352" width="15.42578125" style="122" customWidth="1"/>
    <col min="14353" max="14354" width="11" style="122" customWidth="1"/>
    <col min="14355" max="14355" width="15.28515625" style="122" customWidth="1"/>
    <col min="14356" max="14357" width="11" style="122" customWidth="1"/>
    <col min="14358" max="14358" width="13.85546875" style="122" customWidth="1"/>
    <col min="14359" max="14360" width="11" style="122" customWidth="1"/>
    <col min="14361" max="14361" width="13.85546875" style="122" customWidth="1"/>
    <col min="14362" max="14363" width="11" style="122" customWidth="1"/>
    <col min="14364" max="14364" width="13.85546875" style="122" customWidth="1"/>
    <col min="14365" max="14366" width="14.28515625" style="122" customWidth="1"/>
    <col min="14367" max="14367" width="14" style="122" customWidth="1"/>
    <col min="14368" max="14369" width="13.85546875" style="122" customWidth="1"/>
    <col min="14370" max="14592" width="9.140625" style="122" hidden="1"/>
    <col min="14593" max="14594" width="7.85546875" style="122" customWidth="1"/>
    <col min="14595" max="14595" width="52.42578125" style="122" customWidth="1"/>
    <col min="14596" max="14596" width="15.7109375" style="122" customWidth="1"/>
    <col min="14597" max="14598" width="7.85546875" style="122" customWidth="1"/>
    <col min="14599" max="14599" width="15.42578125" style="122" customWidth="1"/>
    <col min="14600" max="14601" width="11" style="122" customWidth="1"/>
    <col min="14602" max="14602" width="15.42578125" style="122" customWidth="1"/>
    <col min="14603" max="14604" width="11" style="122" customWidth="1"/>
    <col min="14605" max="14605" width="15.42578125" style="122" customWidth="1"/>
    <col min="14606" max="14607" width="11" style="122" customWidth="1"/>
    <col min="14608" max="14608" width="15.42578125" style="122" customWidth="1"/>
    <col min="14609" max="14610" width="11" style="122" customWidth="1"/>
    <col min="14611" max="14611" width="15.28515625" style="122" customWidth="1"/>
    <col min="14612" max="14613" width="11" style="122" customWidth="1"/>
    <col min="14614" max="14614" width="13.85546875" style="122" customWidth="1"/>
    <col min="14615" max="14616" width="11" style="122" customWidth="1"/>
    <col min="14617" max="14617" width="13.85546875" style="122" customWidth="1"/>
    <col min="14618" max="14619" width="11" style="122" customWidth="1"/>
    <col min="14620" max="14620" width="13.85546875" style="122" customWidth="1"/>
    <col min="14621" max="14622" width="14.28515625" style="122" customWidth="1"/>
    <col min="14623" max="14623" width="14" style="122" customWidth="1"/>
    <col min="14624" max="14625" width="13.85546875" style="122" customWidth="1"/>
    <col min="14626" max="14848" width="9.140625" style="122" hidden="1"/>
    <col min="14849" max="14850" width="7.85546875" style="122" customWidth="1"/>
    <col min="14851" max="14851" width="52.42578125" style="122" customWidth="1"/>
    <col min="14852" max="14852" width="15.7109375" style="122" customWidth="1"/>
    <col min="14853" max="14854" width="7.85546875" style="122" customWidth="1"/>
    <col min="14855" max="14855" width="15.42578125" style="122" customWidth="1"/>
    <col min="14856" max="14857" width="11" style="122" customWidth="1"/>
    <col min="14858" max="14858" width="15.42578125" style="122" customWidth="1"/>
    <col min="14859" max="14860" width="11" style="122" customWidth="1"/>
    <col min="14861" max="14861" width="15.42578125" style="122" customWidth="1"/>
    <col min="14862" max="14863" width="11" style="122" customWidth="1"/>
    <col min="14864" max="14864" width="15.42578125" style="122" customWidth="1"/>
    <col min="14865" max="14866" width="11" style="122" customWidth="1"/>
    <col min="14867" max="14867" width="15.28515625" style="122" customWidth="1"/>
    <col min="14868" max="14869" width="11" style="122" customWidth="1"/>
    <col min="14870" max="14870" width="13.85546875" style="122" customWidth="1"/>
    <col min="14871" max="14872" width="11" style="122" customWidth="1"/>
    <col min="14873" max="14873" width="13.85546875" style="122" customWidth="1"/>
    <col min="14874" max="14875" width="11" style="122" customWidth="1"/>
    <col min="14876" max="14876" width="13.85546875" style="122" customWidth="1"/>
    <col min="14877" max="14878" width="14.28515625" style="122" customWidth="1"/>
    <col min="14879" max="14879" width="14" style="122" customWidth="1"/>
    <col min="14880" max="14881" width="13.85546875" style="122" customWidth="1"/>
    <col min="14882" max="15104" width="9.140625" style="122" hidden="1"/>
    <col min="15105" max="15106" width="7.85546875" style="122" customWidth="1"/>
    <col min="15107" max="15107" width="52.42578125" style="122" customWidth="1"/>
    <col min="15108" max="15108" width="15.7109375" style="122" customWidth="1"/>
    <col min="15109" max="15110" width="7.85546875" style="122" customWidth="1"/>
    <col min="15111" max="15111" width="15.42578125" style="122" customWidth="1"/>
    <col min="15112" max="15113" width="11" style="122" customWidth="1"/>
    <col min="15114" max="15114" width="15.42578125" style="122" customWidth="1"/>
    <col min="15115" max="15116" width="11" style="122" customWidth="1"/>
    <col min="15117" max="15117" width="15.42578125" style="122" customWidth="1"/>
    <col min="15118" max="15119" width="11" style="122" customWidth="1"/>
    <col min="15120" max="15120" width="15.42578125" style="122" customWidth="1"/>
    <col min="15121" max="15122" width="11" style="122" customWidth="1"/>
    <col min="15123" max="15123" width="15.28515625" style="122" customWidth="1"/>
    <col min="15124" max="15125" width="11" style="122" customWidth="1"/>
    <col min="15126" max="15126" width="13.85546875" style="122" customWidth="1"/>
    <col min="15127" max="15128" width="11" style="122" customWidth="1"/>
    <col min="15129" max="15129" width="13.85546875" style="122" customWidth="1"/>
    <col min="15130" max="15131" width="11" style="122" customWidth="1"/>
    <col min="15132" max="15132" width="13.85546875" style="122" customWidth="1"/>
    <col min="15133" max="15134" width="14.28515625" style="122" customWidth="1"/>
    <col min="15135" max="15135" width="14" style="122" customWidth="1"/>
    <col min="15136" max="15137" width="13.85546875" style="122" customWidth="1"/>
    <col min="15138" max="15360" width="9.140625" style="122" hidden="1"/>
    <col min="15361" max="15362" width="7.85546875" style="122" customWidth="1"/>
    <col min="15363" max="15363" width="52.42578125" style="122" customWidth="1"/>
    <col min="15364" max="15364" width="15.7109375" style="122" customWidth="1"/>
    <col min="15365" max="15366" width="7.85546875" style="122" customWidth="1"/>
    <col min="15367" max="15367" width="15.42578125" style="122" customWidth="1"/>
    <col min="15368" max="15369" width="11" style="122" customWidth="1"/>
    <col min="15370" max="15370" width="15.42578125" style="122" customWidth="1"/>
    <col min="15371" max="15372" width="11" style="122" customWidth="1"/>
    <col min="15373" max="15373" width="15.42578125" style="122" customWidth="1"/>
    <col min="15374" max="15375" width="11" style="122" customWidth="1"/>
    <col min="15376" max="15376" width="15.42578125" style="122" customWidth="1"/>
    <col min="15377" max="15378" width="11" style="122" customWidth="1"/>
    <col min="15379" max="15379" width="15.28515625" style="122" customWidth="1"/>
    <col min="15380" max="15381" width="11" style="122" customWidth="1"/>
    <col min="15382" max="15382" width="13.85546875" style="122" customWidth="1"/>
    <col min="15383" max="15384" width="11" style="122" customWidth="1"/>
    <col min="15385" max="15385" width="13.85546875" style="122" customWidth="1"/>
    <col min="15386" max="15387" width="11" style="122" customWidth="1"/>
    <col min="15388" max="15388" width="13.85546875" style="122" customWidth="1"/>
    <col min="15389" max="15390" width="14.28515625" style="122" customWidth="1"/>
    <col min="15391" max="15391" width="14" style="122" customWidth="1"/>
    <col min="15392" max="15393" width="13.85546875" style="122" customWidth="1"/>
    <col min="15394" max="15616" width="9.140625" style="122" hidden="1"/>
    <col min="15617" max="15618" width="7.85546875" style="122" customWidth="1"/>
    <col min="15619" max="15619" width="52.42578125" style="122" customWidth="1"/>
    <col min="15620" max="15620" width="15.7109375" style="122" customWidth="1"/>
    <col min="15621" max="15622" width="7.85546875" style="122" customWidth="1"/>
    <col min="15623" max="15623" width="15.42578125" style="122" customWidth="1"/>
    <col min="15624" max="15625" width="11" style="122" customWidth="1"/>
    <col min="15626" max="15626" width="15.42578125" style="122" customWidth="1"/>
    <col min="15627" max="15628" width="11" style="122" customWidth="1"/>
    <col min="15629" max="15629" width="15.42578125" style="122" customWidth="1"/>
    <col min="15630" max="15631" width="11" style="122" customWidth="1"/>
    <col min="15632" max="15632" width="15.42578125" style="122" customWidth="1"/>
    <col min="15633" max="15634" width="11" style="122" customWidth="1"/>
    <col min="15635" max="15635" width="15.28515625" style="122" customWidth="1"/>
    <col min="15636" max="15637" width="11" style="122" customWidth="1"/>
    <col min="15638" max="15638" width="13.85546875" style="122" customWidth="1"/>
    <col min="15639" max="15640" width="11" style="122" customWidth="1"/>
    <col min="15641" max="15641" width="13.85546875" style="122" customWidth="1"/>
    <col min="15642" max="15643" width="11" style="122" customWidth="1"/>
    <col min="15644" max="15644" width="13.85546875" style="122" customWidth="1"/>
    <col min="15645" max="15646" width="14.28515625" style="122" customWidth="1"/>
    <col min="15647" max="15647" width="14" style="122" customWidth="1"/>
    <col min="15648" max="15649" width="13.85546875" style="122" customWidth="1"/>
    <col min="15650" max="15872" width="9.140625" style="122" hidden="1"/>
    <col min="15873" max="15874" width="7.85546875" style="122" customWidth="1"/>
    <col min="15875" max="15875" width="52.42578125" style="122" customWidth="1"/>
    <col min="15876" max="15876" width="15.7109375" style="122" customWidth="1"/>
    <col min="15877" max="15878" width="7.85546875" style="122" customWidth="1"/>
    <col min="15879" max="15879" width="15.42578125" style="122" customWidth="1"/>
    <col min="15880" max="15881" width="11" style="122" customWidth="1"/>
    <col min="15882" max="15882" width="15.42578125" style="122" customWidth="1"/>
    <col min="15883" max="15884" width="11" style="122" customWidth="1"/>
    <col min="15885" max="15885" width="15.42578125" style="122" customWidth="1"/>
    <col min="15886" max="15887" width="11" style="122" customWidth="1"/>
    <col min="15888" max="15888" width="15.42578125" style="122" customWidth="1"/>
    <col min="15889" max="15890" width="11" style="122" customWidth="1"/>
    <col min="15891" max="15891" width="15.28515625" style="122" customWidth="1"/>
    <col min="15892" max="15893" width="11" style="122" customWidth="1"/>
    <col min="15894" max="15894" width="13.85546875" style="122" customWidth="1"/>
    <col min="15895" max="15896" width="11" style="122" customWidth="1"/>
    <col min="15897" max="15897" width="13.85546875" style="122" customWidth="1"/>
    <col min="15898" max="15899" width="11" style="122" customWidth="1"/>
    <col min="15900" max="15900" width="13.85546875" style="122" customWidth="1"/>
    <col min="15901" max="15902" width="14.28515625" style="122" customWidth="1"/>
    <col min="15903" max="15903" width="14" style="122" customWidth="1"/>
    <col min="15904" max="15905" width="13.85546875" style="122" customWidth="1"/>
    <col min="15906" max="16128" width="9.140625" style="122" hidden="1"/>
    <col min="16129" max="16130" width="7.85546875" style="122" customWidth="1"/>
    <col min="16131" max="16131" width="52.42578125" style="122" customWidth="1"/>
    <col min="16132" max="16132" width="15.7109375" style="122" customWidth="1"/>
    <col min="16133" max="16134" width="7.85546875" style="122" customWidth="1"/>
    <col min="16135" max="16135" width="15.42578125" style="122" customWidth="1"/>
    <col min="16136" max="16137" width="11" style="122" customWidth="1"/>
    <col min="16138" max="16138" width="15.42578125" style="122" customWidth="1"/>
    <col min="16139" max="16140" width="11" style="122" customWidth="1"/>
    <col min="16141" max="16141" width="15.42578125" style="122" customWidth="1"/>
    <col min="16142" max="16143" width="11" style="122" customWidth="1"/>
    <col min="16144" max="16144" width="15.42578125" style="122" customWidth="1"/>
    <col min="16145" max="16146" width="11" style="122" customWidth="1"/>
    <col min="16147" max="16147" width="15.28515625" style="122" customWidth="1"/>
    <col min="16148" max="16149" width="11" style="122" customWidth="1"/>
    <col min="16150" max="16150" width="13.85546875" style="122" customWidth="1"/>
    <col min="16151" max="16152" width="11" style="122" customWidth="1"/>
    <col min="16153" max="16153" width="13.85546875" style="122" customWidth="1"/>
    <col min="16154" max="16155" width="11" style="122" customWidth="1"/>
    <col min="16156" max="16156" width="13.85546875" style="122" customWidth="1"/>
    <col min="16157" max="16158" width="14.28515625" style="122" customWidth="1"/>
    <col min="16159" max="16159" width="14" style="122" customWidth="1"/>
    <col min="16160" max="16161" width="13.85546875" style="122" customWidth="1"/>
    <col min="16162" max="16384" width="9.140625" style="122" hidden="1"/>
  </cols>
  <sheetData>
    <row r="1" spans="1:33" s="222" customFormat="1" ht="37.5" customHeight="1">
      <c r="A1" s="645" t="s">
        <v>3033</v>
      </c>
      <c r="B1" s="646"/>
      <c r="C1" s="647" t="s">
        <v>3034</v>
      </c>
      <c r="D1" s="649" t="s">
        <v>3035</v>
      </c>
      <c r="E1" s="642" t="s">
        <v>3036</v>
      </c>
      <c r="F1" s="647" t="s">
        <v>3037</v>
      </c>
      <c r="G1" s="649" t="s">
        <v>3038</v>
      </c>
      <c r="H1" s="642" t="s">
        <v>3039</v>
      </c>
      <c r="I1" s="652"/>
      <c r="J1" s="650"/>
      <c r="K1" s="642" t="s">
        <v>3040</v>
      </c>
      <c r="L1" s="652"/>
      <c r="M1" s="650"/>
      <c r="N1" s="654" t="s">
        <v>2768</v>
      </c>
      <c r="O1" s="655"/>
      <c r="P1" s="656"/>
      <c r="Q1" s="657" t="s">
        <v>3043</v>
      </c>
      <c r="R1" s="652"/>
      <c r="S1" s="650"/>
      <c r="T1" s="642" t="s">
        <v>85</v>
      </c>
      <c r="U1" s="652"/>
      <c r="V1" s="650"/>
      <c r="W1" s="642" t="s">
        <v>83</v>
      </c>
      <c r="X1" s="643"/>
      <c r="Y1" s="644"/>
      <c r="Z1" s="642" t="s">
        <v>3032</v>
      </c>
      <c r="AA1" s="647"/>
      <c r="AB1" s="649"/>
      <c r="AC1" s="664" t="s">
        <v>3280</v>
      </c>
      <c r="AD1" s="665"/>
      <c r="AE1" s="642" t="s">
        <v>3044</v>
      </c>
      <c r="AF1" s="647" t="s">
        <v>3045</v>
      </c>
      <c r="AG1" s="649" t="s">
        <v>3046</v>
      </c>
    </row>
    <row r="2" spans="1:33" s="226" customFormat="1" ht="24.75" customHeight="1">
      <c r="A2" s="223">
        <v>2012</v>
      </c>
      <c r="B2" s="224">
        <v>2011</v>
      </c>
      <c r="C2" s="648"/>
      <c r="D2" s="650"/>
      <c r="E2" s="651"/>
      <c r="F2" s="652"/>
      <c r="G2" s="653"/>
      <c r="H2" s="118" t="s">
        <v>933</v>
      </c>
      <c r="I2" s="119" t="s">
        <v>934</v>
      </c>
      <c r="J2" s="225" t="s">
        <v>3047</v>
      </c>
      <c r="K2" s="118" t="s">
        <v>933</v>
      </c>
      <c r="L2" s="119" t="s">
        <v>934</v>
      </c>
      <c r="M2" s="225" t="s">
        <v>3047</v>
      </c>
      <c r="N2" s="118" t="s">
        <v>933</v>
      </c>
      <c r="O2" s="119" t="s">
        <v>934</v>
      </c>
      <c r="P2" s="225" t="s">
        <v>3048</v>
      </c>
      <c r="Q2" s="118" t="s">
        <v>933</v>
      </c>
      <c r="R2" s="119" t="s">
        <v>934</v>
      </c>
      <c r="S2" s="225" t="s">
        <v>3047</v>
      </c>
      <c r="T2" s="118" t="s">
        <v>933</v>
      </c>
      <c r="U2" s="119" t="s">
        <v>934</v>
      </c>
      <c r="V2" s="225" t="s">
        <v>3047</v>
      </c>
      <c r="W2" s="118" t="s">
        <v>933</v>
      </c>
      <c r="X2" s="119" t="s">
        <v>934</v>
      </c>
      <c r="Y2" s="225" t="s">
        <v>84</v>
      </c>
      <c r="Z2" s="118" t="s">
        <v>933</v>
      </c>
      <c r="AA2" s="119" t="s">
        <v>934</v>
      </c>
      <c r="AB2" s="225" t="s">
        <v>3049</v>
      </c>
      <c r="AC2" s="532" t="s">
        <v>3281</v>
      </c>
      <c r="AD2" s="533" t="s">
        <v>3282</v>
      </c>
      <c r="AE2" s="642"/>
      <c r="AF2" s="647"/>
      <c r="AG2" s="649"/>
    </row>
    <row r="3" spans="1:33" ht="18.75" customHeight="1">
      <c r="A3" s="227">
        <v>1</v>
      </c>
      <c r="B3" s="228">
        <v>1</v>
      </c>
      <c r="C3" s="229" t="s">
        <v>3050</v>
      </c>
      <c r="D3" s="230" t="s">
        <v>3051</v>
      </c>
      <c r="E3" s="231" t="s">
        <v>3052</v>
      </c>
      <c r="F3" s="232">
        <v>1</v>
      </c>
      <c r="G3" s="233">
        <v>40118028063</v>
      </c>
      <c r="H3" s="234">
        <v>1</v>
      </c>
      <c r="I3" s="235">
        <v>1</v>
      </c>
      <c r="J3" s="236">
        <v>42547655327</v>
      </c>
      <c r="K3" s="237">
        <v>1</v>
      </c>
      <c r="L3" s="238">
        <v>1</v>
      </c>
      <c r="M3" s="233">
        <v>21510573305</v>
      </c>
      <c r="N3" s="234">
        <v>6</v>
      </c>
      <c r="O3" s="235">
        <v>4</v>
      </c>
      <c r="P3" s="236">
        <v>3155778078</v>
      </c>
      <c r="Q3" s="237">
        <v>2</v>
      </c>
      <c r="R3" s="238">
        <v>1</v>
      </c>
      <c r="S3" s="233">
        <v>14400825682</v>
      </c>
      <c r="T3" s="234">
        <v>2</v>
      </c>
      <c r="U3" s="235">
        <v>1</v>
      </c>
      <c r="V3" s="236">
        <v>1183493662</v>
      </c>
      <c r="W3" s="237">
        <v>1</v>
      </c>
      <c r="X3" s="238">
        <v>1</v>
      </c>
      <c r="Y3" s="233">
        <v>5016126</v>
      </c>
      <c r="Z3" s="234">
        <v>23</v>
      </c>
      <c r="AA3" s="235">
        <v>16</v>
      </c>
      <c r="AB3" s="236">
        <v>4358</v>
      </c>
      <c r="AC3" s="534">
        <v>353</v>
      </c>
      <c r="AD3" s="535" t="s">
        <v>3283</v>
      </c>
      <c r="AE3" s="231">
        <v>0</v>
      </c>
      <c r="AF3" s="241">
        <v>100</v>
      </c>
      <c r="AG3" s="242">
        <v>0</v>
      </c>
    </row>
    <row r="4" spans="1:33" ht="18.75" customHeight="1">
      <c r="A4" s="536">
        <v>2</v>
      </c>
      <c r="B4" s="537">
        <v>2</v>
      </c>
      <c r="C4" s="538" t="s">
        <v>3055</v>
      </c>
      <c r="D4" s="539" t="s">
        <v>3056</v>
      </c>
      <c r="E4" s="540" t="s">
        <v>3052</v>
      </c>
      <c r="F4" s="541">
        <v>2</v>
      </c>
      <c r="G4" s="542">
        <v>8164892972</v>
      </c>
      <c r="H4" s="543">
        <v>3</v>
      </c>
      <c r="I4" s="544">
        <v>3</v>
      </c>
      <c r="J4" s="545">
        <v>9956162092</v>
      </c>
      <c r="K4" s="546">
        <v>11</v>
      </c>
      <c r="L4" s="547">
        <v>9</v>
      </c>
      <c r="M4" s="542">
        <v>1418446383</v>
      </c>
      <c r="N4" s="543">
        <v>22</v>
      </c>
      <c r="O4" s="544">
        <v>17</v>
      </c>
      <c r="P4" s="545">
        <v>1284800416</v>
      </c>
      <c r="Q4" s="546">
        <v>11</v>
      </c>
      <c r="R4" s="547">
        <v>9</v>
      </c>
      <c r="S4" s="542">
        <v>3995539180</v>
      </c>
      <c r="T4" s="543">
        <v>9</v>
      </c>
      <c r="U4" s="544">
        <v>6</v>
      </c>
      <c r="V4" s="545">
        <v>502155243</v>
      </c>
      <c r="W4" s="546">
        <v>2</v>
      </c>
      <c r="X4" s="547">
        <v>2</v>
      </c>
      <c r="Y4" s="542">
        <v>3198825</v>
      </c>
      <c r="Z4" s="543">
        <v>5</v>
      </c>
      <c r="AA4" s="544">
        <v>2</v>
      </c>
      <c r="AB4" s="545">
        <v>9693</v>
      </c>
      <c r="AC4" s="548">
        <v>384</v>
      </c>
      <c r="AD4" s="549" t="s">
        <v>3284</v>
      </c>
      <c r="AE4" s="550">
        <v>0</v>
      </c>
      <c r="AF4" s="541">
        <v>58.96</v>
      </c>
      <c r="AG4" s="551">
        <v>41.04</v>
      </c>
    </row>
    <row r="5" spans="1:33" ht="18.75" customHeight="1">
      <c r="A5" s="536">
        <v>3</v>
      </c>
      <c r="B5" s="537">
        <v>3</v>
      </c>
      <c r="C5" s="538" t="s">
        <v>3059</v>
      </c>
      <c r="D5" s="539" t="s">
        <v>3056</v>
      </c>
      <c r="E5" s="550" t="s">
        <v>3052</v>
      </c>
      <c r="F5" s="552">
        <v>3</v>
      </c>
      <c r="G5" s="542">
        <v>7529420343</v>
      </c>
      <c r="H5" s="543">
        <v>6</v>
      </c>
      <c r="I5" s="544">
        <v>6</v>
      </c>
      <c r="J5" s="545">
        <v>7531936333</v>
      </c>
      <c r="K5" s="546" t="s">
        <v>3052</v>
      </c>
      <c r="L5" s="547" t="s">
        <v>3052</v>
      </c>
      <c r="M5" s="553" t="s">
        <v>3052</v>
      </c>
      <c r="N5" s="543" t="s">
        <v>3052</v>
      </c>
      <c r="O5" s="544" t="s">
        <v>3052</v>
      </c>
      <c r="P5" s="554" t="s">
        <v>3052</v>
      </c>
      <c r="Q5" s="546" t="s">
        <v>3052</v>
      </c>
      <c r="R5" s="547" t="s">
        <v>3052</v>
      </c>
      <c r="S5" s="553" t="s">
        <v>3052</v>
      </c>
      <c r="T5" s="543" t="s">
        <v>3052</v>
      </c>
      <c r="U5" s="544" t="s">
        <v>3052</v>
      </c>
      <c r="V5" s="554" t="s">
        <v>3052</v>
      </c>
      <c r="W5" s="546">
        <v>3</v>
      </c>
      <c r="X5" s="547">
        <v>3</v>
      </c>
      <c r="Y5" s="542">
        <v>3152967</v>
      </c>
      <c r="Z5" s="543">
        <v>12</v>
      </c>
      <c r="AA5" s="544">
        <v>7</v>
      </c>
      <c r="AB5" s="545">
        <v>6268</v>
      </c>
      <c r="AC5" s="548">
        <v>384</v>
      </c>
      <c r="AD5" s="549" t="s">
        <v>3284</v>
      </c>
      <c r="AE5" s="550">
        <v>0</v>
      </c>
      <c r="AF5" s="541">
        <v>49</v>
      </c>
      <c r="AG5" s="551">
        <v>51</v>
      </c>
    </row>
    <row r="6" spans="1:33" ht="18.75" customHeight="1">
      <c r="A6" s="536">
        <v>4</v>
      </c>
      <c r="B6" s="537">
        <v>6</v>
      </c>
      <c r="C6" s="538" t="s">
        <v>3061</v>
      </c>
      <c r="D6" s="539" t="s">
        <v>3056</v>
      </c>
      <c r="E6" s="550" t="s">
        <v>3052</v>
      </c>
      <c r="F6" s="552">
        <v>4</v>
      </c>
      <c r="G6" s="542">
        <v>7221822854</v>
      </c>
      <c r="H6" s="543">
        <v>4</v>
      </c>
      <c r="I6" s="544">
        <v>4</v>
      </c>
      <c r="J6" s="545">
        <v>8841675555</v>
      </c>
      <c r="K6" s="546">
        <v>10</v>
      </c>
      <c r="L6" s="547">
        <v>8</v>
      </c>
      <c r="M6" s="542">
        <v>1529164385</v>
      </c>
      <c r="N6" s="543">
        <v>9</v>
      </c>
      <c r="O6" s="544">
        <v>5</v>
      </c>
      <c r="P6" s="545">
        <v>2177849523</v>
      </c>
      <c r="Q6" s="546">
        <v>7</v>
      </c>
      <c r="R6" s="547">
        <v>5</v>
      </c>
      <c r="S6" s="542">
        <v>7101545999</v>
      </c>
      <c r="T6" s="543">
        <v>28</v>
      </c>
      <c r="U6" s="544">
        <v>24</v>
      </c>
      <c r="V6" s="545">
        <v>209606787</v>
      </c>
      <c r="W6" s="546">
        <v>4</v>
      </c>
      <c r="X6" s="547">
        <v>4</v>
      </c>
      <c r="Y6" s="542">
        <v>2218803</v>
      </c>
      <c r="Z6" s="543">
        <v>1</v>
      </c>
      <c r="AA6" s="544">
        <v>1</v>
      </c>
      <c r="AB6" s="545">
        <v>15832</v>
      </c>
      <c r="AC6" s="548">
        <v>383</v>
      </c>
      <c r="AD6" s="549" t="s">
        <v>3285</v>
      </c>
      <c r="AE6" s="550">
        <v>0</v>
      </c>
      <c r="AF6" s="541">
        <v>100</v>
      </c>
      <c r="AG6" s="551">
        <v>0</v>
      </c>
    </row>
    <row r="7" spans="1:33" ht="18.75" customHeight="1">
      <c r="A7" s="309">
        <v>5</v>
      </c>
      <c r="B7" s="310">
        <v>4</v>
      </c>
      <c r="C7" s="311" t="s">
        <v>3053</v>
      </c>
      <c r="D7" s="312" t="s">
        <v>1893</v>
      </c>
      <c r="E7" s="313">
        <v>1</v>
      </c>
      <c r="F7" s="314" t="s">
        <v>3052</v>
      </c>
      <c r="G7" s="315">
        <v>6939885287</v>
      </c>
      <c r="H7" s="316">
        <v>8</v>
      </c>
      <c r="I7" s="317">
        <v>1</v>
      </c>
      <c r="J7" s="318">
        <v>6939885287</v>
      </c>
      <c r="K7" s="319">
        <v>12</v>
      </c>
      <c r="L7" s="320">
        <v>3</v>
      </c>
      <c r="M7" s="315">
        <v>1368757440</v>
      </c>
      <c r="N7" s="316">
        <v>1</v>
      </c>
      <c r="O7" s="317">
        <v>1</v>
      </c>
      <c r="P7" s="318">
        <v>18598776485</v>
      </c>
      <c r="Q7" s="319">
        <v>1</v>
      </c>
      <c r="R7" s="320">
        <v>1</v>
      </c>
      <c r="S7" s="315">
        <v>22715522366</v>
      </c>
      <c r="T7" s="316">
        <v>12</v>
      </c>
      <c r="U7" s="317">
        <v>4</v>
      </c>
      <c r="V7" s="318">
        <v>423448443</v>
      </c>
      <c r="W7" s="319" t="s">
        <v>3052</v>
      </c>
      <c r="X7" s="320" t="s">
        <v>3052</v>
      </c>
      <c r="Y7" s="332" t="s">
        <v>3052</v>
      </c>
      <c r="Z7" s="316">
        <v>4</v>
      </c>
      <c r="AA7" s="317">
        <v>3</v>
      </c>
      <c r="AB7" s="318">
        <v>9972</v>
      </c>
      <c r="AC7" s="555">
        <v>400</v>
      </c>
      <c r="AD7" s="556" t="s">
        <v>3286</v>
      </c>
      <c r="AE7" s="313">
        <v>100</v>
      </c>
      <c r="AF7" s="323">
        <v>0</v>
      </c>
      <c r="AG7" s="324">
        <v>0</v>
      </c>
    </row>
    <row r="8" spans="1:33" ht="18.75" customHeight="1">
      <c r="A8" s="557">
        <v>6</v>
      </c>
      <c r="B8" s="558">
        <v>5</v>
      </c>
      <c r="C8" s="559" t="s">
        <v>3060</v>
      </c>
      <c r="D8" s="560" t="s">
        <v>3056</v>
      </c>
      <c r="E8" s="561" t="s">
        <v>3052</v>
      </c>
      <c r="F8" s="562">
        <v>5</v>
      </c>
      <c r="G8" s="563">
        <v>5611895875</v>
      </c>
      <c r="H8" s="564">
        <v>9</v>
      </c>
      <c r="I8" s="565">
        <v>8</v>
      </c>
      <c r="J8" s="566">
        <v>6916761426</v>
      </c>
      <c r="K8" s="567">
        <v>14</v>
      </c>
      <c r="L8" s="568">
        <v>11</v>
      </c>
      <c r="M8" s="563">
        <v>1182957950</v>
      </c>
      <c r="N8" s="564">
        <v>25</v>
      </c>
      <c r="O8" s="565">
        <v>20</v>
      </c>
      <c r="P8" s="566">
        <v>1212332068</v>
      </c>
      <c r="Q8" s="567">
        <v>10</v>
      </c>
      <c r="R8" s="568">
        <v>8</v>
      </c>
      <c r="S8" s="563">
        <v>4010131558</v>
      </c>
      <c r="T8" s="564">
        <v>8</v>
      </c>
      <c r="U8" s="565">
        <v>5</v>
      </c>
      <c r="V8" s="566">
        <v>535643853</v>
      </c>
      <c r="W8" s="567">
        <v>5</v>
      </c>
      <c r="X8" s="568">
        <v>5</v>
      </c>
      <c r="Y8" s="563">
        <v>2064754</v>
      </c>
      <c r="Z8" s="564">
        <v>7</v>
      </c>
      <c r="AA8" s="565">
        <v>4</v>
      </c>
      <c r="AB8" s="566">
        <v>7523</v>
      </c>
      <c r="AC8" s="569">
        <v>384</v>
      </c>
      <c r="AD8" s="570" t="s">
        <v>3284</v>
      </c>
      <c r="AE8" s="561">
        <v>0</v>
      </c>
      <c r="AF8" s="571">
        <v>62.14</v>
      </c>
      <c r="AG8" s="572">
        <v>37.86</v>
      </c>
    </row>
    <row r="9" spans="1:33" ht="18.75" customHeight="1">
      <c r="A9" s="243">
        <v>7</v>
      </c>
      <c r="B9" s="244">
        <v>8</v>
      </c>
      <c r="C9" s="245" t="s">
        <v>1104</v>
      </c>
      <c r="D9" s="246" t="s">
        <v>1696</v>
      </c>
      <c r="E9" s="258" t="s">
        <v>3052</v>
      </c>
      <c r="F9" s="308">
        <v>6</v>
      </c>
      <c r="G9" s="249">
        <v>5399769455</v>
      </c>
      <c r="H9" s="250">
        <v>10</v>
      </c>
      <c r="I9" s="251">
        <v>9</v>
      </c>
      <c r="J9" s="252">
        <v>5399769455</v>
      </c>
      <c r="K9" s="253">
        <v>13</v>
      </c>
      <c r="L9" s="254">
        <v>10</v>
      </c>
      <c r="M9" s="249">
        <v>1348274029</v>
      </c>
      <c r="N9" s="250">
        <v>10</v>
      </c>
      <c r="O9" s="251">
        <v>6</v>
      </c>
      <c r="P9" s="252">
        <v>1934486677</v>
      </c>
      <c r="Q9" s="253">
        <v>9</v>
      </c>
      <c r="R9" s="254">
        <v>7</v>
      </c>
      <c r="S9" s="249">
        <v>5684710067</v>
      </c>
      <c r="T9" s="250">
        <v>184</v>
      </c>
      <c r="U9" s="251">
        <v>178</v>
      </c>
      <c r="V9" s="252">
        <v>29646729</v>
      </c>
      <c r="W9" s="253">
        <v>25</v>
      </c>
      <c r="X9" s="254">
        <v>24</v>
      </c>
      <c r="Y9" s="249">
        <v>490286</v>
      </c>
      <c r="Z9" s="250">
        <v>16</v>
      </c>
      <c r="AA9" s="251">
        <v>11</v>
      </c>
      <c r="AB9" s="252">
        <v>5773</v>
      </c>
      <c r="AC9" s="573">
        <v>371</v>
      </c>
      <c r="AD9" s="574" t="s">
        <v>3287</v>
      </c>
      <c r="AE9" s="258">
        <v>0</v>
      </c>
      <c r="AF9" s="248">
        <v>100</v>
      </c>
      <c r="AG9" s="259">
        <v>0</v>
      </c>
    </row>
    <row r="10" spans="1:33" ht="18.75" customHeight="1">
      <c r="A10" s="243">
        <v>8</v>
      </c>
      <c r="B10" s="244">
        <v>7</v>
      </c>
      <c r="C10" s="245" t="s">
        <v>3057</v>
      </c>
      <c r="D10" s="246" t="s">
        <v>3288</v>
      </c>
      <c r="E10" s="258" t="s">
        <v>3052</v>
      </c>
      <c r="F10" s="308">
        <v>7</v>
      </c>
      <c r="G10" s="249">
        <v>5107059385</v>
      </c>
      <c r="H10" s="250">
        <v>7</v>
      </c>
      <c r="I10" s="251">
        <v>7</v>
      </c>
      <c r="J10" s="252">
        <v>7387239130</v>
      </c>
      <c r="K10" s="253">
        <v>20</v>
      </c>
      <c r="L10" s="254">
        <v>16</v>
      </c>
      <c r="M10" s="249">
        <v>835934991</v>
      </c>
      <c r="N10" s="250">
        <v>3</v>
      </c>
      <c r="O10" s="251">
        <v>1</v>
      </c>
      <c r="P10" s="252">
        <v>5481985152</v>
      </c>
      <c r="Q10" s="253">
        <v>3</v>
      </c>
      <c r="R10" s="254">
        <v>2</v>
      </c>
      <c r="S10" s="249">
        <v>8137418864</v>
      </c>
      <c r="T10" s="250">
        <v>39</v>
      </c>
      <c r="U10" s="251">
        <v>35</v>
      </c>
      <c r="V10" s="252">
        <v>146783470</v>
      </c>
      <c r="W10" s="253">
        <v>57</v>
      </c>
      <c r="X10" s="254">
        <v>56</v>
      </c>
      <c r="Y10" s="249">
        <v>201850</v>
      </c>
      <c r="Z10" s="250">
        <v>11</v>
      </c>
      <c r="AA10" s="251">
        <v>6</v>
      </c>
      <c r="AB10" s="252">
        <v>6698</v>
      </c>
      <c r="AC10" s="573">
        <v>371</v>
      </c>
      <c r="AD10" s="574" t="s">
        <v>3287</v>
      </c>
      <c r="AE10" s="258">
        <v>0</v>
      </c>
      <c r="AF10" s="248">
        <v>100</v>
      </c>
      <c r="AG10" s="259">
        <v>0</v>
      </c>
    </row>
    <row r="11" spans="1:33" ht="18.75" customHeight="1">
      <c r="A11" s="536">
        <v>9</v>
      </c>
      <c r="B11" s="537">
        <v>9</v>
      </c>
      <c r="C11" s="538" t="s">
        <v>2418</v>
      </c>
      <c r="D11" s="539" t="s">
        <v>3056</v>
      </c>
      <c r="E11" s="550" t="s">
        <v>3052</v>
      </c>
      <c r="F11" s="552">
        <v>8</v>
      </c>
      <c r="G11" s="542">
        <v>4921735222</v>
      </c>
      <c r="H11" s="543">
        <v>13</v>
      </c>
      <c r="I11" s="544">
        <v>12</v>
      </c>
      <c r="J11" s="545">
        <v>4921735222</v>
      </c>
      <c r="K11" s="546">
        <v>36</v>
      </c>
      <c r="L11" s="547">
        <v>30</v>
      </c>
      <c r="M11" s="542">
        <v>478704801</v>
      </c>
      <c r="N11" s="543">
        <v>41</v>
      </c>
      <c r="O11" s="544">
        <v>35</v>
      </c>
      <c r="P11" s="545">
        <v>824296281</v>
      </c>
      <c r="Q11" s="546">
        <v>26</v>
      </c>
      <c r="R11" s="547">
        <v>22</v>
      </c>
      <c r="S11" s="542">
        <v>2243586330</v>
      </c>
      <c r="T11" s="543">
        <v>52</v>
      </c>
      <c r="U11" s="544">
        <v>47</v>
      </c>
      <c r="V11" s="545">
        <v>117817766</v>
      </c>
      <c r="W11" s="546">
        <v>7</v>
      </c>
      <c r="X11" s="547">
        <v>7</v>
      </c>
      <c r="Y11" s="542">
        <v>1261441</v>
      </c>
      <c r="Z11" s="543">
        <v>30</v>
      </c>
      <c r="AA11" s="544">
        <v>22</v>
      </c>
      <c r="AB11" s="545">
        <v>3601</v>
      </c>
      <c r="AC11" s="548">
        <v>371</v>
      </c>
      <c r="AD11" s="549" t="s">
        <v>3287</v>
      </c>
      <c r="AE11" s="550">
        <v>0</v>
      </c>
      <c r="AF11" s="541">
        <v>100</v>
      </c>
      <c r="AG11" s="551">
        <v>0</v>
      </c>
    </row>
    <row r="12" spans="1:33" ht="18.75" customHeight="1">
      <c r="A12" s="575">
        <v>10</v>
      </c>
      <c r="B12" s="576">
        <v>10</v>
      </c>
      <c r="C12" s="577" t="s">
        <v>1695</v>
      </c>
      <c r="D12" s="578" t="s">
        <v>3056</v>
      </c>
      <c r="E12" s="579" t="s">
        <v>3052</v>
      </c>
      <c r="F12" s="580">
        <v>9</v>
      </c>
      <c r="G12" s="581">
        <v>4689703272</v>
      </c>
      <c r="H12" s="582">
        <v>11</v>
      </c>
      <c r="I12" s="583">
        <v>10</v>
      </c>
      <c r="J12" s="584">
        <v>5361396049</v>
      </c>
      <c r="K12" s="585">
        <v>6</v>
      </c>
      <c r="L12" s="586">
        <v>6</v>
      </c>
      <c r="M12" s="581">
        <v>2735762164</v>
      </c>
      <c r="N12" s="582">
        <v>12</v>
      </c>
      <c r="O12" s="583">
        <v>7</v>
      </c>
      <c r="P12" s="584">
        <v>1694913033</v>
      </c>
      <c r="Q12" s="585">
        <v>29</v>
      </c>
      <c r="R12" s="586">
        <v>25</v>
      </c>
      <c r="S12" s="581">
        <v>2169969148</v>
      </c>
      <c r="T12" s="582">
        <v>34</v>
      </c>
      <c r="U12" s="583">
        <v>30</v>
      </c>
      <c r="V12" s="584">
        <v>170058084</v>
      </c>
      <c r="W12" s="585">
        <v>32</v>
      </c>
      <c r="X12" s="586">
        <v>31</v>
      </c>
      <c r="Y12" s="581">
        <v>390402</v>
      </c>
      <c r="Z12" s="582">
        <v>171</v>
      </c>
      <c r="AA12" s="583">
        <v>160</v>
      </c>
      <c r="AB12" s="584">
        <v>1045</v>
      </c>
      <c r="AC12" s="587">
        <v>353</v>
      </c>
      <c r="AD12" s="588" t="s">
        <v>3283</v>
      </c>
      <c r="AE12" s="579">
        <v>0</v>
      </c>
      <c r="AF12" s="589">
        <v>100</v>
      </c>
      <c r="AG12" s="590">
        <v>0</v>
      </c>
    </row>
    <row r="13" spans="1:33" ht="18.75" customHeight="1">
      <c r="A13" s="227">
        <v>11</v>
      </c>
      <c r="B13" s="228">
        <v>12</v>
      </c>
      <c r="C13" s="229" t="s">
        <v>1701</v>
      </c>
      <c r="D13" s="230" t="s">
        <v>1702</v>
      </c>
      <c r="E13" s="231" t="s">
        <v>3052</v>
      </c>
      <c r="F13" s="232">
        <v>10</v>
      </c>
      <c r="G13" s="233">
        <v>3970626002</v>
      </c>
      <c r="H13" s="234">
        <v>14</v>
      </c>
      <c r="I13" s="235">
        <v>13</v>
      </c>
      <c r="J13" s="236">
        <v>4380923245</v>
      </c>
      <c r="K13" s="237">
        <v>69</v>
      </c>
      <c r="L13" s="238">
        <v>62</v>
      </c>
      <c r="M13" s="233">
        <v>219807086</v>
      </c>
      <c r="N13" s="234">
        <v>24</v>
      </c>
      <c r="O13" s="235">
        <v>19</v>
      </c>
      <c r="P13" s="236">
        <v>1256014325</v>
      </c>
      <c r="Q13" s="237">
        <v>23</v>
      </c>
      <c r="R13" s="238">
        <v>19</v>
      </c>
      <c r="S13" s="233">
        <v>2379515648</v>
      </c>
      <c r="T13" s="234">
        <v>402</v>
      </c>
      <c r="U13" s="235">
        <v>395</v>
      </c>
      <c r="V13" s="236">
        <v>2042887</v>
      </c>
      <c r="W13" s="237">
        <v>9</v>
      </c>
      <c r="X13" s="238">
        <v>9</v>
      </c>
      <c r="Y13" s="233">
        <v>1041520</v>
      </c>
      <c r="Z13" s="234">
        <v>51</v>
      </c>
      <c r="AA13" s="235">
        <v>43</v>
      </c>
      <c r="AB13" s="236">
        <v>2451</v>
      </c>
      <c r="AC13" s="534">
        <v>351</v>
      </c>
      <c r="AD13" s="535" t="s">
        <v>3289</v>
      </c>
      <c r="AE13" s="231">
        <v>0</v>
      </c>
      <c r="AF13" s="241">
        <v>100</v>
      </c>
      <c r="AG13" s="242">
        <v>0</v>
      </c>
    </row>
    <row r="14" spans="1:33" ht="18.75" customHeight="1">
      <c r="A14" s="536">
        <v>12</v>
      </c>
      <c r="B14" s="537">
        <v>14</v>
      </c>
      <c r="C14" s="538" t="s">
        <v>1697</v>
      </c>
      <c r="D14" s="539" t="s">
        <v>3056</v>
      </c>
      <c r="E14" s="550" t="s">
        <v>3052</v>
      </c>
      <c r="F14" s="552">
        <v>11</v>
      </c>
      <c r="G14" s="542">
        <v>3588003475</v>
      </c>
      <c r="H14" s="543">
        <v>15</v>
      </c>
      <c r="I14" s="544">
        <v>14</v>
      </c>
      <c r="J14" s="545">
        <v>3589178947</v>
      </c>
      <c r="K14" s="546" t="s">
        <v>3052</v>
      </c>
      <c r="L14" s="547" t="s">
        <v>3052</v>
      </c>
      <c r="M14" s="553" t="s">
        <v>3052</v>
      </c>
      <c r="N14" s="543">
        <v>15</v>
      </c>
      <c r="O14" s="544">
        <v>10</v>
      </c>
      <c r="P14" s="545">
        <v>1416679714</v>
      </c>
      <c r="Q14" s="546">
        <v>16</v>
      </c>
      <c r="R14" s="547">
        <v>13</v>
      </c>
      <c r="S14" s="542">
        <v>3321861904</v>
      </c>
      <c r="T14" s="543" t="s">
        <v>3052</v>
      </c>
      <c r="U14" s="544" t="s">
        <v>3052</v>
      </c>
      <c r="V14" s="554" t="s">
        <v>3052</v>
      </c>
      <c r="W14" s="546">
        <v>15</v>
      </c>
      <c r="X14" s="547">
        <v>14</v>
      </c>
      <c r="Y14" s="542">
        <v>747226</v>
      </c>
      <c r="Z14" s="543">
        <v>139</v>
      </c>
      <c r="AA14" s="544">
        <v>130</v>
      </c>
      <c r="AB14" s="545">
        <v>1248</v>
      </c>
      <c r="AC14" s="548">
        <v>372</v>
      </c>
      <c r="AD14" s="549" t="s">
        <v>3287</v>
      </c>
      <c r="AE14" s="550">
        <v>0</v>
      </c>
      <c r="AF14" s="541">
        <v>100</v>
      </c>
      <c r="AG14" s="551">
        <v>0</v>
      </c>
    </row>
    <row r="15" spans="1:33" ht="18.75" customHeight="1">
      <c r="A15" s="536">
        <v>13</v>
      </c>
      <c r="B15" s="537">
        <v>11</v>
      </c>
      <c r="C15" s="538" t="s">
        <v>2419</v>
      </c>
      <c r="D15" s="539" t="s">
        <v>3056</v>
      </c>
      <c r="E15" s="550" t="s">
        <v>3052</v>
      </c>
      <c r="F15" s="552">
        <v>12</v>
      </c>
      <c r="G15" s="542">
        <v>3512714226</v>
      </c>
      <c r="H15" s="543">
        <v>12</v>
      </c>
      <c r="I15" s="544">
        <v>11</v>
      </c>
      <c r="J15" s="545">
        <v>5249154957</v>
      </c>
      <c r="K15" s="546" t="s">
        <v>3052</v>
      </c>
      <c r="L15" s="547" t="s">
        <v>3052</v>
      </c>
      <c r="M15" s="553" t="s">
        <v>3052</v>
      </c>
      <c r="N15" s="543" t="s">
        <v>3052</v>
      </c>
      <c r="O15" s="544" t="s">
        <v>3052</v>
      </c>
      <c r="P15" s="554" t="s">
        <v>3052</v>
      </c>
      <c r="Q15" s="546" t="s">
        <v>3052</v>
      </c>
      <c r="R15" s="547" t="s">
        <v>3052</v>
      </c>
      <c r="S15" s="553" t="s">
        <v>3052</v>
      </c>
      <c r="T15" s="543" t="s">
        <v>3052</v>
      </c>
      <c r="U15" s="544" t="s">
        <v>3052</v>
      </c>
      <c r="V15" s="554" t="s">
        <v>3052</v>
      </c>
      <c r="W15" s="546">
        <v>19</v>
      </c>
      <c r="X15" s="547">
        <v>18</v>
      </c>
      <c r="Y15" s="542">
        <v>564167</v>
      </c>
      <c r="Z15" s="543">
        <v>17</v>
      </c>
      <c r="AA15" s="544">
        <v>12</v>
      </c>
      <c r="AB15" s="545">
        <v>5731</v>
      </c>
      <c r="AC15" s="548">
        <v>384</v>
      </c>
      <c r="AD15" s="549" t="s">
        <v>3284</v>
      </c>
      <c r="AE15" s="550">
        <v>5</v>
      </c>
      <c r="AF15" s="541">
        <v>10</v>
      </c>
      <c r="AG15" s="551">
        <v>85</v>
      </c>
    </row>
    <row r="16" spans="1:33" ht="18.75" customHeight="1">
      <c r="A16" s="536">
        <v>14</v>
      </c>
      <c r="B16" s="537">
        <v>13</v>
      </c>
      <c r="C16" s="538" t="s">
        <v>1700</v>
      </c>
      <c r="D16" s="539" t="s">
        <v>3056</v>
      </c>
      <c r="E16" s="550" t="s">
        <v>3052</v>
      </c>
      <c r="F16" s="552">
        <v>13</v>
      </c>
      <c r="G16" s="542">
        <v>3378591847</v>
      </c>
      <c r="H16" s="543">
        <v>17</v>
      </c>
      <c r="I16" s="544">
        <v>16</v>
      </c>
      <c r="J16" s="545">
        <v>3418403092</v>
      </c>
      <c r="K16" s="546">
        <v>65</v>
      </c>
      <c r="L16" s="547">
        <v>58</v>
      </c>
      <c r="M16" s="542">
        <v>230506476</v>
      </c>
      <c r="N16" s="543">
        <v>14</v>
      </c>
      <c r="O16" s="544">
        <v>9</v>
      </c>
      <c r="P16" s="545">
        <v>1528496070</v>
      </c>
      <c r="Q16" s="546">
        <v>14</v>
      </c>
      <c r="R16" s="547">
        <v>11</v>
      </c>
      <c r="S16" s="542">
        <v>3669521556</v>
      </c>
      <c r="T16" s="543">
        <v>49</v>
      </c>
      <c r="U16" s="544">
        <v>44</v>
      </c>
      <c r="V16" s="545">
        <v>121715107</v>
      </c>
      <c r="W16" s="546">
        <v>6</v>
      </c>
      <c r="X16" s="547">
        <v>6</v>
      </c>
      <c r="Y16" s="542">
        <v>1663699</v>
      </c>
      <c r="Z16" s="543">
        <v>20</v>
      </c>
      <c r="AA16" s="544">
        <v>14</v>
      </c>
      <c r="AB16" s="545">
        <v>5222</v>
      </c>
      <c r="AC16" s="548">
        <v>383</v>
      </c>
      <c r="AD16" s="549" t="s">
        <v>3290</v>
      </c>
      <c r="AE16" s="550">
        <v>0</v>
      </c>
      <c r="AF16" s="541">
        <v>25.31</v>
      </c>
      <c r="AG16" s="551">
        <v>74.69</v>
      </c>
    </row>
    <row r="17" spans="1:33" ht="18.75" customHeight="1">
      <c r="A17" s="309">
        <v>15</v>
      </c>
      <c r="B17" s="310">
        <v>16</v>
      </c>
      <c r="C17" s="311" t="s">
        <v>1703</v>
      </c>
      <c r="D17" s="312" t="s">
        <v>1893</v>
      </c>
      <c r="E17" s="313">
        <v>2</v>
      </c>
      <c r="F17" s="314" t="s">
        <v>3052</v>
      </c>
      <c r="G17" s="315">
        <v>2886203748</v>
      </c>
      <c r="H17" s="316">
        <v>19</v>
      </c>
      <c r="I17" s="317">
        <v>2</v>
      </c>
      <c r="J17" s="318">
        <v>3182800596</v>
      </c>
      <c r="K17" s="319">
        <v>9</v>
      </c>
      <c r="L17" s="320">
        <v>2</v>
      </c>
      <c r="M17" s="315">
        <v>1575032872</v>
      </c>
      <c r="N17" s="316">
        <v>7</v>
      </c>
      <c r="O17" s="317">
        <v>3</v>
      </c>
      <c r="P17" s="318">
        <v>2448058711</v>
      </c>
      <c r="Q17" s="319">
        <v>17</v>
      </c>
      <c r="R17" s="320">
        <v>4</v>
      </c>
      <c r="S17" s="315">
        <v>3035860078</v>
      </c>
      <c r="T17" s="316">
        <v>3</v>
      </c>
      <c r="U17" s="317">
        <v>2</v>
      </c>
      <c r="V17" s="318">
        <v>860015795</v>
      </c>
      <c r="W17" s="319" t="s">
        <v>3052</v>
      </c>
      <c r="X17" s="320" t="s">
        <v>3052</v>
      </c>
      <c r="Y17" s="332" t="s">
        <v>3052</v>
      </c>
      <c r="Z17" s="316">
        <v>8</v>
      </c>
      <c r="AA17" s="317">
        <v>4</v>
      </c>
      <c r="AB17" s="318">
        <v>7318</v>
      </c>
      <c r="AC17" s="555">
        <v>210</v>
      </c>
      <c r="AD17" s="556" t="s">
        <v>3291</v>
      </c>
      <c r="AE17" s="313">
        <v>100</v>
      </c>
      <c r="AF17" s="323">
        <v>0</v>
      </c>
      <c r="AG17" s="324">
        <v>0</v>
      </c>
    </row>
    <row r="18" spans="1:33" ht="18.75" customHeight="1">
      <c r="A18" s="227">
        <v>16</v>
      </c>
      <c r="B18" s="228">
        <v>21</v>
      </c>
      <c r="C18" s="229" t="s">
        <v>1706</v>
      </c>
      <c r="D18" s="230" t="s">
        <v>1893</v>
      </c>
      <c r="E18" s="362">
        <v>3</v>
      </c>
      <c r="F18" s="241" t="s">
        <v>3052</v>
      </c>
      <c r="G18" s="233">
        <v>2682799694</v>
      </c>
      <c r="H18" s="234">
        <v>21</v>
      </c>
      <c r="I18" s="235">
        <v>3</v>
      </c>
      <c r="J18" s="236">
        <v>2686067239</v>
      </c>
      <c r="K18" s="237">
        <v>24</v>
      </c>
      <c r="L18" s="238">
        <v>5</v>
      </c>
      <c r="M18" s="233">
        <v>727120725</v>
      </c>
      <c r="N18" s="234">
        <v>8</v>
      </c>
      <c r="O18" s="235">
        <v>4</v>
      </c>
      <c r="P18" s="236">
        <v>2239979632</v>
      </c>
      <c r="Q18" s="237">
        <v>12</v>
      </c>
      <c r="R18" s="238">
        <v>3</v>
      </c>
      <c r="S18" s="233">
        <v>3941680677</v>
      </c>
      <c r="T18" s="234">
        <v>497</v>
      </c>
      <c r="U18" s="235">
        <v>12</v>
      </c>
      <c r="V18" s="236">
        <v>-198228580</v>
      </c>
      <c r="W18" s="237">
        <v>362</v>
      </c>
      <c r="X18" s="238">
        <v>3</v>
      </c>
      <c r="Y18" s="233">
        <v>14360</v>
      </c>
      <c r="Z18" s="234">
        <v>2</v>
      </c>
      <c r="AA18" s="235">
        <v>1</v>
      </c>
      <c r="AB18" s="236">
        <v>12076</v>
      </c>
      <c r="AC18" s="534">
        <v>311</v>
      </c>
      <c r="AD18" s="535" t="s">
        <v>3292</v>
      </c>
      <c r="AE18" s="231">
        <v>100</v>
      </c>
      <c r="AF18" s="241">
        <v>0</v>
      </c>
      <c r="AG18" s="242">
        <v>0</v>
      </c>
    </row>
    <row r="19" spans="1:33" ht="18.75" customHeight="1">
      <c r="A19" s="536">
        <v>17</v>
      </c>
      <c r="B19" s="537">
        <v>18</v>
      </c>
      <c r="C19" s="538" t="s">
        <v>2420</v>
      </c>
      <c r="D19" s="539" t="s">
        <v>3056</v>
      </c>
      <c r="E19" s="550" t="s">
        <v>3052</v>
      </c>
      <c r="F19" s="552">
        <v>14</v>
      </c>
      <c r="G19" s="542">
        <v>2668435531</v>
      </c>
      <c r="H19" s="543">
        <v>18</v>
      </c>
      <c r="I19" s="544">
        <v>17</v>
      </c>
      <c r="J19" s="545">
        <v>3218014528</v>
      </c>
      <c r="K19" s="546" t="s">
        <v>3052</v>
      </c>
      <c r="L19" s="547" t="s">
        <v>3052</v>
      </c>
      <c r="M19" s="553" t="s">
        <v>3052</v>
      </c>
      <c r="N19" s="543" t="s">
        <v>3052</v>
      </c>
      <c r="O19" s="544" t="s">
        <v>3052</v>
      </c>
      <c r="P19" s="554" t="s">
        <v>3052</v>
      </c>
      <c r="Q19" s="546" t="s">
        <v>3052</v>
      </c>
      <c r="R19" s="547" t="s">
        <v>3052</v>
      </c>
      <c r="S19" s="553" t="s">
        <v>3052</v>
      </c>
      <c r="T19" s="543" t="s">
        <v>3052</v>
      </c>
      <c r="U19" s="544" t="s">
        <v>3052</v>
      </c>
      <c r="V19" s="554" t="s">
        <v>3052</v>
      </c>
      <c r="W19" s="546">
        <v>209</v>
      </c>
      <c r="X19" s="547">
        <v>208</v>
      </c>
      <c r="Y19" s="542">
        <v>62169</v>
      </c>
      <c r="Z19" s="543" t="s">
        <v>3052</v>
      </c>
      <c r="AA19" s="544" t="s">
        <v>3052</v>
      </c>
      <c r="AB19" s="554" t="s">
        <v>3052</v>
      </c>
      <c r="AC19" s="548">
        <v>311</v>
      </c>
      <c r="AD19" s="549" t="s">
        <v>3292</v>
      </c>
      <c r="AE19" s="550">
        <v>0</v>
      </c>
      <c r="AF19" s="541">
        <v>0.02</v>
      </c>
      <c r="AG19" s="551">
        <v>99.98</v>
      </c>
    </row>
    <row r="20" spans="1:33" ht="18.75" customHeight="1">
      <c r="A20" s="536">
        <v>18</v>
      </c>
      <c r="B20" s="537">
        <v>17</v>
      </c>
      <c r="C20" s="538" t="s">
        <v>287</v>
      </c>
      <c r="D20" s="539" t="s">
        <v>3056</v>
      </c>
      <c r="E20" s="550" t="s">
        <v>3052</v>
      </c>
      <c r="F20" s="552">
        <v>15</v>
      </c>
      <c r="G20" s="542">
        <v>2544013609</v>
      </c>
      <c r="H20" s="543">
        <v>16</v>
      </c>
      <c r="I20" s="544">
        <v>15</v>
      </c>
      <c r="J20" s="545">
        <v>3497220295</v>
      </c>
      <c r="K20" s="546">
        <v>27</v>
      </c>
      <c r="L20" s="547">
        <v>22</v>
      </c>
      <c r="M20" s="542">
        <v>674084102</v>
      </c>
      <c r="N20" s="543">
        <v>28</v>
      </c>
      <c r="O20" s="544">
        <v>22</v>
      </c>
      <c r="P20" s="545">
        <v>1149030899</v>
      </c>
      <c r="Q20" s="546">
        <v>38</v>
      </c>
      <c r="R20" s="547">
        <v>33</v>
      </c>
      <c r="S20" s="542">
        <v>1909799017</v>
      </c>
      <c r="T20" s="543">
        <v>25</v>
      </c>
      <c r="U20" s="544">
        <v>21</v>
      </c>
      <c r="V20" s="545">
        <v>210674549</v>
      </c>
      <c r="W20" s="546">
        <v>12</v>
      </c>
      <c r="X20" s="547">
        <v>12</v>
      </c>
      <c r="Y20" s="542">
        <v>841311</v>
      </c>
      <c r="Z20" s="543">
        <v>14</v>
      </c>
      <c r="AA20" s="544">
        <v>9</v>
      </c>
      <c r="AB20" s="545">
        <v>5878</v>
      </c>
      <c r="AC20" s="548">
        <v>383</v>
      </c>
      <c r="AD20" s="549" t="s">
        <v>3285</v>
      </c>
      <c r="AE20" s="550">
        <v>0</v>
      </c>
      <c r="AF20" s="541">
        <v>0.72</v>
      </c>
      <c r="AG20" s="551">
        <v>99.28</v>
      </c>
    </row>
    <row r="21" spans="1:33" ht="18.75" customHeight="1">
      <c r="A21" s="536">
        <v>19</v>
      </c>
      <c r="B21" s="537" t="s">
        <v>3052</v>
      </c>
      <c r="C21" s="538" t="s">
        <v>3293</v>
      </c>
      <c r="D21" s="539" t="s">
        <v>3056</v>
      </c>
      <c r="E21" s="540" t="s">
        <v>3052</v>
      </c>
      <c r="F21" s="541">
        <v>16</v>
      </c>
      <c r="G21" s="542">
        <v>2428112269</v>
      </c>
      <c r="H21" s="543">
        <v>20</v>
      </c>
      <c r="I21" s="544">
        <v>18</v>
      </c>
      <c r="J21" s="545">
        <v>3006145030</v>
      </c>
      <c r="K21" s="546">
        <v>429</v>
      </c>
      <c r="L21" s="547">
        <v>416</v>
      </c>
      <c r="M21" s="542">
        <v>17923686</v>
      </c>
      <c r="N21" s="543" t="s">
        <v>3052</v>
      </c>
      <c r="O21" s="544" t="s">
        <v>3052</v>
      </c>
      <c r="P21" s="554" t="s">
        <v>3052</v>
      </c>
      <c r="Q21" s="546" t="s">
        <v>3052</v>
      </c>
      <c r="R21" s="547" t="s">
        <v>3052</v>
      </c>
      <c r="S21" s="553" t="s">
        <v>3052</v>
      </c>
      <c r="T21" s="543">
        <v>388</v>
      </c>
      <c r="U21" s="544">
        <v>382</v>
      </c>
      <c r="V21" s="545">
        <v>2843466</v>
      </c>
      <c r="W21" s="546">
        <v>62</v>
      </c>
      <c r="X21" s="547">
        <v>61</v>
      </c>
      <c r="Y21" s="542">
        <v>191867</v>
      </c>
      <c r="Z21" s="543">
        <v>491</v>
      </c>
      <c r="AA21" s="544">
        <v>478</v>
      </c>
      <c r="AB21" s="545">
        <v>100</v>
      </c>
      <c r="AC21" s="548">
        <v>372</v>
      </c>
      <c r="AD21" s="549" t="s">
        <v>3287</v>
      </c>
      <c r="AE21" s="550">
        <v>0</v>
      </c>
      <c r="AF21" s="541">
        <v>100</v>
      </c>
      <c r="AG21" s="551">
        <v>0</v>
      </c>
    </row>
    <row r="22" spans="1:33" ht="18.75" customHeight="1">
      <c r="A22" s="575">
        <v>20</v>
      </c>
      <c r="B22" s="576">
        <v>27</v>
      </c>
      <c r="C22" s="577" t="s">
        <v>1709</v>
      </c>
      <c r="D22" s="578" t="s">
        <v>3056</v>
      </c>
      <c r="E22" s="579" t="s">
        <v>3052</v>
      </c>
      <c r="F22" s="580">
        <v>17</v>
      </c>
      <c r="G22" s="581">
        <v>2377060763</v>
      </c>
      <c r="H22" s="582">
        <v>23</v>
      </c>
      <c r="I22" s="583">
        <v>20</v>
      </c>
      <c r="J22" s="584">
        <v>2413051485</v>
      </c>
      <c r="K22" s="585">
        <v>17</v>
      </c>
      <c r="L22" s="586">
        <v>13</v>
      </c>
      <c r="M22" s="581">
        <v>873407512</v>
      </c>
      <c r="N22" s="582">
        <v>154</v>
      </c>
      <c r="O22" s="583">
        <v>145</v>
      </c>
      <c r="P22" s="584">
        <v>251712983</v>
      </c>
      <c r="Q22" s="585">
        <v>123</v>
      </c>
      <c r="R22" s="586">
        <v>115</v>
      </c>
      <c r="S22" s="581">
        <v>653977046</v>
      </c>
      <c r="T22" s="582">
        <v>138</v>
      </c>
      <c r="U22" s="583">
        <v>133</v>
      </c>
      <c r="V22" s="584">
        <v>41812894</v>
      </c>
      <c r="W22" s="585">
        <v>437</v>
      </c>
      <c r="X22" s="586">
        <v>432</v>
      </c>
      <c r="Y22" s="581">
        <v>1529</v>
      </c>
      <c r="Z22" s="582">
        <v>227</v>
      </c>
      <c r="AA22" s="583">
        <v>215</v>
      </c>
      <c r="AB22" s="584">
        <v>760</v>
      </c>
      <c r="AC22" s="587">
        <v>353</v>
      </c>
      <c r="AD22" s="588" t="s">
        <v>3283</v>
      </c>
      <c r="AE22" s="579">
        <v>0</v>
      </c>
      <c r="AF22" s="589">
        <v>0.12</v>
      </c>
      <c r="AG22" s="590">
        <v>99.88</v>
      </c>
    </row>
    <row r="23" spans="1:33" ht="18.75" customHeight="1">
      <c r="A23" s="557">
        <v>21</v>
      </c>
      <c r="B23" s="558">
        <v>20</v>
      </c>
      <c r="C23" s="559" t="s">
        <v>2012</v>
      </c>
      <c r="D23" s="560" t="s">
        <v>3056</v>
      </c>
      <c r="E23" s="561" t="s">
        <v>3052</v>
      </c>
      <c r="F23" s="562">
        <v>18</v>
      </c>
      <c r="G23" s="563">
        <v>2320906416</v>
      </c>
      <c r="H23" s="564">
        <v>26</v>
      </c>
      <c r="I23" s="565">
        <v>22</v>
      </c>
      <c r="J23" s="566">
        <v>2320906416</v>
      </c>
      <c r="K23" s="567">
        <v>16</v>
      </c>
      <c r="L23" s="568">
        <v>12</v>
      </c>
      <c r="M23" s="563">
        <v>1048125905</v>
      </c>
      <c r="N23" s="564">
        <v>260</v>
      </c>
      <c r="O23" s="565">
        <v>249</v>
      </c>
      <c r="P23" s="566">
        <v>136537278</v>
      </c>
      <c r="Q23" s="567">
        <v>53</v>
      </c>
      <c r="R23" s="568">
        <v>47</v>
      </c>
      <c r="S23" s="563">
        <v>1385725369</v>
      </c>
      <c r="T23" s="564">
        <v>158</v>
      </c>
      <c r="U23" s="565">
        <v>153</v>
      </c>
      <c r="V23" s="566">
        <v>36328454</v>
      </c>
      <c r="W23" s="567">
        <v>379</v>
      </c>
      <c r="X23" s="568">
        <v>376</v>
      </c>
      <c r="Y23" s="563">
        <v>11230</v>
      </c>
      <c r="Z23" s="564">
        <v>86</v>
      </c>
      <c r="AA23" s="565">
        <v>78</v>
      </c>
      <c r="AB23" s="566">
        <v>1836</v>
      </c>
      <c r="AC23" s="569">
        <v>353</v>
      </c>
      <c r="AD23" s="570" t="s">
        <v>3283</v>
      </c>
      <c r="AE23" s="561">
        <v>0</v>
      </c>
      <c r="AF23" s="571">
        <v>100</v>
      </c>
      <c r="AG23" s="572">
        <v>0</v>
      </c>
    </row>
    <row r="24" spans="1:33" ht="18.75" customHeight="1">
      <c r="A24" s="243">
        <v>22</v>
      </c>
      <c r="B24" s="244">
        <v>25</v>
      </c>
      <c r="C24" s="245" t="s">
        <v>1660</v>
      </c>
      <c r="D24" s="246" t="s">
        <v>1696</v>
      </c>
      <c r="E24" s="258" t="s">
        <v>3052</v>
      </c>
      <c r="F24" s="308">
        <v>19</v>
      </c>
      <c r="G24" s="249">
        <v>2301546781</v>
      </c>
      <c r="H24" s="250">
        <v>28</v>
      </c>
      <c r="I24" s="251">
        <v>24</v>
      </c>
      <c r="J24" s="252">
        <v>2302514076</v>
      </c>
      <c r="K24" s="253">
        <v>52</v>
      </c>
      <c r="L24" s="254">
        <v>45</v>
      </c>
      <c r="M24" s="249">
        <v>297228471</v>
      </c>
      <c r="N24" s="250" t="s">
        <v>3052</v>
      </c>
      <c r="O24" s="251" t="s">
        <v>3052</v>
      </c>
      <c r="P24" s="325" t="s">
        <v>3052</v>
      </c>
      <c r="Q24" s="253" t="s">
        <v>3052</v>
      </c>
      <c r="R24" s="254" t="s">
        <v>3052</v>
      </c>
      <c r="S24" s="256" t="s">
        <v>3052</v>
      </c>
      <c r="T24" s="250">
        <v>129</v>
      </c>
      <c r="U24" s="251">
        <v>124</v>
      </c>
      <c r="V24" s="252">
        <v>45877281</v>
      </c>
      <c r="W24" s="253">
        <v>35</v>
      </c>
      <c r="X24" s="254">
        <v>34</v>
      </c>
      <c r="Y24" s="249">
        <v>367503</v>
      </c>
      <c r="Z24" s="250" t="s">
        <v>3052</v>
      </c>
      <c r="AA24" s="251" t="s">
        <v>3052</v>
      </c>
      <c r="AB24" s="325" t="s">
        <v>3052</v>
      </c>
      <c r="AC24" s="573">
        <v>371</v>
      </c>
      <c r="AD24" s="574" t="s">
        <v>3287</v>
      </c>
      <c r="AE24" s="258">
        <v>0</v>
      </c>
      <c r="AF24" s="248">
        <v>100</v>
      </c>
      <c r="AG24" s="259">
        <v>0</v>
      </c>
    </row>
    <row r="25" spans="1:33" ht="18.75" customHeight="1">
      <c r="A25" s="243">
        <v>23</v>
      </c>
      <c r="B25" s="244">
        <v>22</v>
      </c>
      <c r="C25" s="245" t="s">
        <v>297</v>
      </c>
      <c r="D25" s="246" t="s">
        <v>1054</v>
      </c>
      <c r="E25" s="258" t="s">
        <v>3052</v>
      </c>
      <c r="F25" s="308">
        <v>20</v>
      </c>
      <c r="G25" s="249">
        <v>2229932000</v>
      </c>
      <c r="H25" s="250">
        <v>25</v>
      </c>
      <c r="I25" s="251">
        <v>21</v>
      </c>
      <c r="J25" s="252">
        <v>2340846202</v>
      </c>
      <c r="K25" s="253">
        <v>192</v>
      </c>
      <c r="L25" s="254">
        <v>182</v>
      </c>
      <c r="M25" s="249">
        <v>89551400</v>
      </c>
      <c r="N25" s="250">
        <v>349</v>
      </c>
      <c r="O25" s="251">
        <v>338</v>
      </c>
      <c r="P25" s="252">
        <v>77174617</v>
      </c>
      <c r="Q25" s="253">
        <v>110</v>
      </c>
      <c r="R25" s="254">
        <v>102</v>
      </c>
      <c r="S25" s="249">
        <v>751863068</v>
      </c>
      <c r="T25" s="250">
        <v>121</v>
      </c>
      <c r="U25" s="251">
        <v>116</v>
      </c>
      <c r="V25" s="252">
        <v>47369772</v>
      </c>
      <c r="W25" s="253">
        <v>21</v>
      </c>
      <c r="X25" s="254">
        <v>20</v>
      </c>
      <c r="Y25" s="249">
        <v>515605</v>
      </c>
      <c r="Z25" s="250">
        <v>242</v>
      </c>
      <c r="AA25" s="251">
        <v>230</v>
      </c>
      <c r="AB25" s="252">
        <v>699</v>
      </c>
      <c r="AC25" s="573">
        <v>372</v>
      </c>
      <c r="AD25" s="574" t="s">
        <v>3287</v>
      </c>
      <c r="AE25" s="258">
        <v>0</v>
      </c>
      <c r="AF25" s="248">
        <v>100</v>
      </c>
      <c r="AG25" s="259">
        <v>0</v>
      </c>
    </row>
    <row r="26" spans="1:33" ht="18.75" customHeight="1">
      <c r="A26" s="243">
        <v>24</v>
      </c>
      <c r="B26" s="244">
        <v>19</v>
      </c>
      <c r="C26" s="245" t="s">
        <v>1705</v>
      </c>
      <c r="D26" s="246" t="s">
        <v>3051</v>
      </c>
      <c r="E26" s="258" t="s">
        <v>3052</v>
      </c>
      <c r="F26" s="308">
        <v>21</v>
      </c>
      <c r="G26" s="249">
        <v>2220408085</v>
      </c>
      <c r="H26" s="250">
        <v>27</v>
      </c>
      <c r="I26" s="251">
        <v>23</v>
      </c>
      <c r="J26" s="252">
        <v>2308544260</v>
      </c>
      <c r="K26" s="253">
        <v>74</v>
      </c>
      <c r="L26" s="254">
        <v>67</v>
      </c>
      <c r="M26" s="249">
        <v>202642500</v>
      </c>
      <c r="N26" s="250">
        <v>88</v>
      </c>
      <c r="O26" s="251">
        <v>80</v>
      </c>
      <c r="P26" s="252">
        <v>393139937</v>
      </c>
      <c r="Q26" s="253">
        <v>72</v>
      </c>
      <c r="R26" s="254">
        <v>64</v>
      </c>
      <c r="S26" s="249">
        <v>1060079437</v>
      </c>
      <c r="T26" s="250">
        <v>480</v>
      </c>
      <c r="U26" s="251">
        <v>471</v>
      </c>
      <c r="V26" s="252">
        <v>-24761955</v>
      </c>
      <c r="W26" s="253">
        <v>30</v>
      </c>
      <c r="X26" s="254">
        <v>29</v>
      </c>
      <c r="Y26" s="249">
        <v>405094</v>
      </c>
      <c r="Z26" s="250">
        <v>187</v>
      </c>
      <c r="AA26" s="251">
        <v>176</v>
      </c>
      <c r="AB26" s="252">
        <v>950</v>
      </c>
      <c r="AC26" s="573">
        <v>371</v>
      </c>
      <c r="AD26" s="574" t="s">
        <v>3287</v>
      </c>
      <c r="AE26" s="258">
        <v>0</v>
      </c>
      <c r="AF26" s="248">
        <v>100</v>
      </c>
      <c r="AG26" s="259">
        <v>0</v>
      </c>
    </row>
    <row r="27" spans="1:33" ht="18.75" customHeight="1">
      <c r="A27" s="309">
        <v>25</v>
      </c>
      <c r="B27" s="310">
        <v>26</v>
      </c>
      <c r="C27" s="311" t="s">
        <v>295</v>
      </c>
      <c r="D27" s="312" t="s">
        <v>1893</v>
      </c>
      <c r="E27" s="313">
        <v>4</v>
      </c>
      <c r="F27" s="314" t="s">
        <v>3052</v>
      </c>
      <c r="G27" s="315">
        <v>2174138647</v>
      </c>
      <c r="H27" s="316">
        <v>24</v>
      </c>
      <c r="I27" s="317">
        <v>4</v>
      </c>
      <c r="J27" s="318">
        <v>2400623842</v>
      </c>
      <c r="K27" s="319">
        <v>7</v>
      </c>
      <c r="L27" s="320">
        <v>1</v>
      </c>
      <c r="M27" s="315">
        <v>2427244939</v>
      </c>
      <c r="N27" s="316">
        <v>2</v>
      </c>
      <c r="O27" s="317">
        <v>2</v>
      </c>
      <c r="P27" s="318">
        <v>6918207721</v>
      </c>
      <c r="Q27" s="319">
        <v>4</v>
      </c>
      <c r="R27" s="320">
        <v>2</v>
      </c>
      <c r="S27" s="315">
        <v>7906281291</v>
      </c>
      <c r="T27" s="316">
        <v>1</v>
      </c>
      <c r="U27" s="317">
        <v>1</v>
      </c>
      <c r="V27" s="318">
        <v>1471136277</v>
      </c>
      <c r="W27" s="319" t="s">
        <v>3052</v>
      </c>
      <c r="X27" s="320" t="s">
        <v>3052</v>
      </c>
      <c r="Y27" s="332" t="s">
        <v>3052</v>
      </c>
      <c r="Z27" s="316">
        <v>21</v>
      </c>
      <c r="AA27" s="317">
        <v>7</v>
      </c>
      <c r="AB27" s="318">
        <v>4804</v>
      </c>
      <c r="AC27" s="555">
        <v>210</v>
      </c>
      <c r="AD27" s="556" t="s">
        <v>3294</v>
      </c>
      <c r="AE27" s="313">
        <v>100</v>
      </c>
      <c r="AF27" s="323">
        <v>0</v>
      </c>
      <c r="AG27" s="324">
        <v>0</v>
      </c>
    </row>
    <row r="28" spans="1:33" ht="18.75" customHeight="1">
      <c r="A28" s="227">
        <v>26</v>
      </c>
      <c r="B28" s="228">
        <v>24</v>
      </c>
      <c r="C28" s="229" t="s">
        <v>1707</v>
      </c>
      <c r="D28" s="230" t="s">
        <v>3051</v>
      </c>
      <c r="E28" s="231" t="s">
        <v>3052</v>
      </c>
      <c r="F28" s="232">
        <v>22</v>
      </c>
      <c r="G28" s="233">
        <v>2135657221</v>
      </c>
      <c r="H28" s="234">
        <v>29</v>
      </c>
      <c r="I28" s="235">
        <v>25</v>
      </c>
      <c r="J28" s="236">
        <v>2244400269</v>
      </c>
      <c r="K28" s="237">
        <v>236</v>
      </c>
      <c r="L28" s="238">
        <v>225</v>
      </c>
      <c r="M28" s="233">
        <v>70890354</v>
      </c>
      <c r="N28" s="234">
        <v>161</v>
      </c>
      <c r="O28" s="235">
        <v>152</v>
      </c>
      <c r="P28" s="236">
        <v>239801397</v>
      </c>
      <c r="Q28" s="237">
        <v>100</v>
      </c>
      <c r="R28" s="238">
        <v>92</v>
      </c>
      <c r="S28" s="233">
        <v>847041249</v>
      </c>
      <c r="T28" s="234">
        <v>181</v>
      </c>
      <c r="U28" s="235">
        <v>175</v>
      </c>
      <c r="V28" s="236">
        <v>30102672</v>
      </c>
      <c r="W28" s="237">
        <v>27</v>
      </c>
      <c r="X28" s="238">
        <v>26</v>
      </c>
      <c r="Y28" s="233">
        <v>470633</v>
      </c>
      <c r="Z28" s="234">
        <v>258</v>
      </c>
      <c r="AA28" s="235">
        <v>246</v>
      </c>
      <c r="AB28" s="236">
        <v>640</v>
      </c>
      <c r="AC28" s="534">
        <v>372</v>
      </c>
      <c r="AD28" s="535" t="s">
        <v>3287</v>
      </c>
      <c r="AE28" s="231">
        <v>0</v>
      </c>
      <c r="AF28" s="241">
        <v>100</v>
      </c>
      <c r="AG28" s="242">
        <v>0</v>
      </c>
    </row>
    <row r="29" spans="1:33" ht="18.75" customHeight="1">
      <c r="A29" s="536">
        <v>27</v>
      </c>
      <c r="B29" s="537">
        <v>32</v>
      </c>
      <c r="C29" s="538" t="s">
        <v>2421</v>
      </c>
      <c r="D29" s="539" t="s">
        <v>3056</v>
      </c>
      <c r="E29" s="550" t="s">
        <v>3052</v>
      </c>
      <c r="F29" s="552">
        <v>23</v>
      </c>
      <c r="G29" s="542">
        <v>1948104661</v>
      </c>
      <c r="H29" s="543">
        <v>36</v>
      </c>
      <c r="I29" s="544">
        <v>32</v>
      </c>
      <c r="J29" s="545">
        <v>1951663296</v>
      </c>
      <c r="K29" s="546">
        <v>431</v>
      </c>
      <c r="L29" s="547">
        <v>418</v>
      </c>
      <c r="M29" s="542">
        <v>17820167</v>
      </c>
      <c r="N29" s="543">
        <v>99</v>
      </c>
      <c r="O29" s="544">
        <v>90</v>
      </c>
      <c r="P29" s="545">
        <v>364799221</v>
      </c>
      <c r="Q29" s="546">
        <v>61</v>
      </c>
      <c r="R29" s="547">
        <v>53</v>
      </c>
      <c r="S29" s="542">
        <v>1236096969</v>
      </c>
      <c r="T29" s="543">
        <v>486</v>
      </c>
      <c r="U29" s="544">
        <v>476</v>
      </c>
      <c r="V29" s="545">
        <v>-39772033</v>
      </c>
      <c r="W29" s="546">
        <v>16</v>
      </c>
      <c r="X29" s="547">
        <v>15</v>
      </c>
      <c r="Y29" s="542">
        <v>728305</v>
      </c>
      <c r="Z29" s="543">
        <v>222</v>
      </c>
      <c r="AA29" s="544">
        <v>210</v>
      </c>
      <c r="AB29" s="545">
        <v>798</v>
      </c>
      <c r="AC29" s="548">
        <v>371</v>
      </c>
      <c r="AD29" s="549" t="s">
        <v>3287</v>
      </c>
      <c r="AE29" s="550">
        <v>0</v>
      </c>
      <c r="AF29" s="541">
        <v>88</v>
      </c>
      <c r="AG29" s="551">
        <v>12</v>
      </c>
    </row>
    <row r="30" spans="1:33" ht="18.75" customHeight="1">
      <c r="A30" s="536">
        <v>28</v>
      </c>
      <c r="B30" s="537">
        <v>23</v>
      </c>
      <c r="C30" s="538" t="s">
        <v>2013</v>
      </c>
      <c r="D30" s="539" t="s">
        <v>3056</v>
      </c>
      <c r="E30" s="550" t="s">
        <v>3052</v>
      </c>
      <c r="F30" s="552">
        <v>24</v>
      </c>
      <c r="G30" s="542">
        <v>1932093498</v>
      </c>
      <c r="H30" s="543">
        <v>37</v>
      </c>
      <c r="I30" s="544">
        <v>33</v>
      </c>
      <c r="J30" s="545">
        <v>1939329106</v>
      </c>
      <c r="K30" s="546">
        <v>101</v>
      </c>
      <c r="L30" s="547">
        <v>93</v>
      </c>
      <c r="M30" s="542">
        <v>167218591</v>
      </c>
      <c r="N30" s="543">
        <v>93</v>
      </c>
      <c r="O30" s="544">
        <v>84</v>
      </c>
      <c r="P30" s="545">
        <v>379440193</v>
      </c>
      <c r="Q30" s="546">
        <v>73</v>
      </c>
      <c r="R30" s="547">
        <v>65</v>
      </c>
      <c r="S30" s="542">
        <v>1059616122</v>
      </c>
      <c r="T30" s="543">
        <v>141</v>
      </c>
      <c r="U30" s="544">
        <v>136</v>
      </c>
      <c r="V30" s="545">
        <v>41582804</v>
      </c>
      <c r="W30" s="546">
        <v>63</v>
      </c>
      <c r="X30" s="547">
        <v>62</v>
      </c>
      <c r="Y30" s="542">
        <v>191258</v>
      </c>
      <c r="Z30" s="543">
        <v>238</v>
      </c>
      <c r="AA30" s="544">
        <v>226</v>
      </c>
      <c r="AB30" s="545">
        <v>703</v>
      </c>
      <c r="AC30" s="548">
        <v>371</v>
      </c>
      <c r="AD30" s="549" t="s">
        <v>3287</v>
      </c>
      <c r="AE30" s="550">
        <v>0</v>
      </c>
      <c r="AF30" s="541">
        <v>54.67</v>
      </c>
      <c r="AG30" s="551">
        <v>45.33</v>
      </c>
    </row>
    <row r="31" spans="1:33" ht="18.75" customHeight="1">
      <c r="A31" s="243">
        <v>29</v>
      </c>
      <c r="B31" s="244">
        <v>15</v>
      </c>
      <c r="C31" s="245" t="s">
        <v>1698</v>
      </c>
      <c r="D31" s="246" t="s">
        <v>1319</v>
      </c>
      <c r="E31" s="258" t="s">
        <v>3052</v>
      </c>
      <c r="F31" s="308">
        <v>25</v>
      </c>
      <c r="G31" s="249">
        <v>1927006807</v>
      </c>
      <c r="H31" s="250">
        <v>35</v>
      </c>
      <c r="I31" s="251">
        <v>31</v>
      </c>
      <c r="J31" s="252">
        <v>1955723523</v>
      </c>
      <c r="K31" s="253" t="s">
        <v>3052</v>
      </c>
      <c r="L31" s="254" t="s">
        <v>3052</v>
      </c>
      <c r="M31" s="256" t="s">
        <v>3052</v>
      </c>
      <c r="N31" s="250" t="s">
        <v>3052</v>
      </c>
      <c r="O31" s="251" t="s">
        <v>3052</v>
      </c>
      <c r="P31" s="325" t="s">
        <v>3052</v>
      </c>
      <c r="Q31" s="253" t="s">
        <v>3052</v>
      </c>
      <c r="R31" s="254" t="s">
        <v>3052</v>
      </c>
      <c r="S31" s="256" t="s">
        <v>3052</v>
      </c>
      <c r="T31" s="250" t="s">
        <v>3052</v>
      </c>
      <c r="U31" s="251" t="s">
        <v>3052</v>
      </c>
      <c r="V31" s="325" t="s">
        <v>3052</v>
      </c>
      <c r="W31" s="253">
        <v>10</v>
      </c>
      <c r="X31" s="254">
        <v>10</v>
      </c>
      <c r="Y31" s="249">
        <v>957214</v>
      </c>
      <c r="Z31" s="250">
        <v>55</v>
      </c>
      <c r="AA31" s="251">
        <v>47</v>
      </c>
      <c r="AB31" s="252">
        <v>2382</v>
      </c>
      <c r="AC31" s="573">
        <v>384</v>
      </c>
      <c r="AD31" s="574" t="s">
        <v>3284</v>
      </c>
      <c r="AE31" s="258">
        <v>0</v>
      </c>
      <c r="AF31" s="248">
        <v>0</v>
      </c>
      <c r="AG31" s="259">
        <v>100</v>
      </c>
    </row>
    <row r="32" spans="1:33" ht="18.75" customHeight="1">
      <c r="A32" s="575">
        <v>30</v>
      </c>
      <c r="B32" s="576">
        <v>30</v>
      </c>
      <c r="C32" s="577" t="s">
        <v>2016</v>
      </c>
      <c r="D32" s="578" t="s">
        <v>3056</v>
      </c>
      <c r="E32" s="579" t="s">
        <v>3052</v>
      </c>
      <c r="F32" s="580">
        <v>26</v>
      </c>
      <c r="G32" s="581">
        <v>1813102696</v>
      </c>
      <c r="H32" s="582">
        <v>30</v>
      </c>
      <c r="I32" s="583">
        <v>26</v>
      </c>
      <c r="J32" s="584">
        <v>2163663373</v>
      </c>
      <c r="K32" s="585">
        <v>43</v>
      </c>
      <c r="L32" s="586">
        <v>37</v>
      </c>
      <c r="M32" s="581">
        <v>406144849</v>
      </c>
      <c r="N32" s="582">
        <v>76</v>
      </c>
      <c r="O32" s="583">
        <v>68</v>
      </c>
      <c r="P32" s="584">
        <v>447782134</v>
      </c>
      <c r="Q32" s="585">
        <v>56</v>
      </c>
      <c r="R32" s="586">
        <v>50</v>
      </c>
      <c r="S32" s="581">
        <v>1341501315</v>
      </c>
      <c r="T32" s="582">
        <v>482</v>
      </c>
      <c r="U32" s="583">
        <v>472</v>
      </c>
      <c r="V32" s="584">
        <v>-25533666</v>
      </c>
      <c r="W32" s="585">
        <v>13</v>
      </c>
      <c r="X32" s="586">
        <v>13</v>
      </c>
      <c r="Y32" s="581">
        <v>822319</v>
      </c>
      <c r="Z32" s="582">
        <v>15</v>
      </c>
      <c r="AA32" s="583">
        <v>10</v>
      </c>
      <c r="AB32" s="584">
        <v>5830</v>
      </c>
      <c r="AC32" s="587">
        <v>383</v>
      </c>
      <c r="AD32" s="588" t="s">
        <v>3285</v>
      </c>
      <c r="AE32" s="579">
        <v>0</v>
      </c>
      <c r="AF32" s="589">
        <v>100</v>
      </c>
      <c r="AG32" s="590">
        <v>0</v>
      </c>
    </row>
    <row r="33" spans="1:33" ht="18.75" customHeight="1">
      <c r="A33" s="557">
        <v>31</v>
      </c>
      <c r="B33" s="558">
        <v>36</v>
      </c>
      <c r="C33" s="559" t="s">
        <v>3295</v>
      </c>
      <c r="D33" s="560" t="s">
        <v>3056</v>
      </c>
      <c r="E33" s="561" t="s">
        <v>3052</v>
      </c>
      <c r="F33" s="562">
        <v>27</v>
      </c>
      <c r="G33" s="563">
        <v>1800698659</v>
      </c>
      <c r="H33" s="564">
        <v>39</v>
      </c>
      <c r="I33" s="565">
        <v>35</v>
      </c>
      <c r="J33" s="566">
        <v>1873258180</v>
      </c>
      <c r="K33" s="567" t="s">
        <v>3052</v>
      </c>
      <c r="L33" s="568" t="s">
        <v>3052</v>
      </c>
      <c r="M33" s="591" t="s">
        <v>3052</v>
      </c>
      <c r="N33" s="564" t="s">
        <v>3052</v>
      </c>
      <c r="O33" s="565" t="s">
        <v>3052</v>
      </c>
      <c r="P33" s="592" t="s">
        <v>3052</v>
      </c>
      <c r="Q33" s="567" t="s">
        <v>3052</v>
      </c>
      <c r="R33" s="568" t="s">
        <v>3052</v>
      </c>
      <c r="S33" s="591" t="s">
        <v>3052</v>
      </c>
      <c r="T33" s="564" t="s">
        <v>3052</v>
      </c>
      <c r="U33" s="565" t="s">
        <v>3052</v>
      </c>
      <c r="V33" s="592" t="s">
        <v>3052</v>
      </c>
      <c r="W33" s="567" t="s">
        <v>3052</v>
      </c>
      <c r="X33" s="568" t="s">
        <v>3052</v>
      </c>
      <c r="Y33" s="591" t="s">
        <v>3052</v>
      </c>
      <c r="Z33" s="564" t="s">
        <v>3052</v>
      </c>
      <c r="AA33" s="565" t="s">
        <v>3052</v>
      </c>
      <c r="AB33" s="592" t="s">
        <v>3052</v>
      </c>
      <c r="AC33" s="569">
        <v>314</v>
      </c>
      <c r="AD33" s="570" t="s">
        <v>3296</v>
      </c>
      <c r="AE33" s="561">
        <v>0</v>
      </c>
      <c r="AF33" s="571">
        <v>25</v>
      </c>
      <c r="AG33" s="572">
        <v>75</v>
      </c>
    </row>
    <row r="34" spans="1:33" ht="18.75" customHeight="1">
      <c r="A34" s="243">
        <v>32</v>
      </c>
      <c r="B34" s="244">
        <v>35</v>
      </c>
      <c r="C34" s="245" t="s">
        <v>3093</v>
      </c>
      <c r="D34" s="246" t="s">
        <v>3058</v>
      </c>
      <c r="E34" s="247" t="s">
        <v>3052</v>
      </c>
      <c r="F34" s="248">
        <v>28</v>
      </c>
      <c r="G34" s="249">
        <v>1781623268</v>
      </c>
      <c r="H34" s="250">
        <v>31</v>
      </c>
      <c r="I34" s="251">
        <v>27</v>
      </c>
      <c r="J34" s="252">
        <v>1995512139</v>
      </c>
      <c r="K34" s="253">
        <v>30</v>
      </c>
      <c r="L34" s="254">
        <v>25</v>
      </c>
      <c r="M34" s="249">
        <v>617200487</v>
      </c>
      <c r="N34" s="250">
        <v>54</v>
      </c>
      <c r="O34" s="251">
        <v>46</v>
      </c>
      <c r="P34" s="252">
        <v>628966003</v>
      </c>
      <c r="Q34" s="253">
        <v>54</v>
      </c>
      <c r="R34" s="254">
        <v>48</v>
      </c>
      <c r="S34" s="249">
        <v>1368710103</v>
      </c>
      <c r="T34" s="250">
        <v>15</v>
      </c>
      <c r="U34" s="251">
        <v>11</v>
      </c>
      <c r="V34" s="252">
        <v>297701096</v>
      </c>
      <c r="W34" s="253">
        <v>36</v>
      </c>
      <c r="X34" s="254">
        <v>35</v>
      </c>
      <c r="Y34" s="249">
        <v>349897</v>
      </c>
      <c r="Z34" s="250">
        <v>44</v>
      </c>
      <c r="AA34" s="251">
        <v>36</v>
      </c>
      <c r="AB34" s="252">
        <v>2561</v>
      </c>
      <c r="AC34" s="573">
        <v>382</v>
      </c>
      <c r="AD34" s="574" t="s">
        <v>3297</v>
      </c>
      <c r="AE34" s="258">
        <v>0</v>
      </c>
      <c r="AF34" s="248">
        <v>62.5</v>
      </c>
      <c r="AG34" s="259">
        <v>37.5</v>
      </c>
    </row>
    <row r="35" spans="1:33" ht="18.75" customHeight="1">
      <c r="A35" s="536">
        <v>33</v>
      </c>
      <c r="B35" s="537">
        <v>31</v>
      </c>
      <c r="C35" s="538" t="s">
        <v>294</v>
      </c>
      <c r="D35" s="539" t="s">
        <v>3056</v>
      </c>
      <c r="E35" s="550" t="s">
        <v>3052</v>
      </c>
      <c r="F35" s="552">
        <v>29</v>
      </c>
      <c r="G35" s="542">
        <v>1764744557</v>
      </c>
      <c r="H35" s="543">
        <v>42</v>
      </c>
      <c r="I35" s="544">
        <v>38</v>
      </c>
      <c r="J35" s="545">
        <v>1810403303</v>
      </c>
      <c r="K35" s="546">
        <v>32</v>
      </c>
      <c r="L35" s="547">
        <v>27</v>
      </c>
      <c r="M35" s="542">
        <v>540127658</v>
      </c>
      <c r="N35" s="543">
        <v>16</v>
      </c>
      <c r="O35" s="544">
        <v>11</v>
      </c>
      <c r="P35" s="545">
        <v>1384819652</v>
      </c>
      <c r="Q35" s="546">
        <v>19</v>
      </c>
      <c r="R35" s="547">
        <v>15</v>
      </c>
      <c r="S35" s="542">
        <v>2538175516</v>
      </c>
      <c r="T35" s="543">
        <v>23</v>
      </c>
      <c r="U35" s="544">
        <v>19</v>
      </c>
      <c r="V35" s="545">
        <v>224293664</v>
      </c>
      <c r="W35" s="546">
        <v>350</v>
      </c>
      <c r="X35" s="547">
        <v>348</v>
      </c>
      <c r="Y35" s="542">
        <v>17105</v>
      </c>
      <c r="Z35" s="543">
        <v>166</v>
      </c>
      <c r="AA35" s="544">
        <v>155</v>
      </c>
      <c r="AB35" s="545">
        <v>1070</v>
      </c>
      <c r="AC35" s="548">
        <v>313</v>
      </c>
      <c r="AD35" s="549" t="s">
        <v>3298</v>
      </c>
      <c r="AE35" s="550">
        <v>0</v>
      </c>
      <c r="AF35" s="541">
        <v>79.91</v>
      </c>
      <c r="AG35" s="551">
        <v>20.09</v>
      </c>
    </row>
    <row r="36" spans="1:33" ht="18.75" customHeight="1">
      <c r="A36" s="243">
        <v>34</v>
      </c>
      <c r="B36" s="244">
        <v>34</v>
      </c>
      <c r="C36" s="245" t="s">
        <v>1063</v>
      </c>
      <c r="D36" s="246" t="s">
        <v>1064</v>
      </c>
      <c r="E36" s="258" t="s">
        <v>3052</v>
      </c>
      <c r="F36" s="308">
        <v>30</v>
      </c>
      <c r="G36" s="249">
        <v>1665264218</v>
      </c>
      <c r="H36" s="250">
        <v>44</v>
      </c>
      <c r="I36" s="251">
        <v>40</v>
      </c>
      <c r="J36" s="252">
        <v>1665293588</v>
      </c>
      <c r="K36" s="253" t="s">
        <v>3052</v>
      </c>
      <c r="L36" s="254" t="s">
        <v>3052</v>
      </c>
      <c r="M36" s="256" t="s">
        <v>3052</v>
      </c>
      <c r="N36" s="250" t="s">
        <v>3052</v>
      </c>
      <c r="O36" s="251" t="s">
        <v>3052</v>
      </c>
      <c r="P36" s="325" t="s">
        <v>3052</v>
      </c>
      <c r="Q36" s="253" t="s">
        <v>3052</v>
      </c>
      <c r="R36" s="254" t="s">
        <v>3052</v>
      </c>
      <c r="S36" s="256" t="s">
        <v>3052</v>
      </c>
      <c r="T36" s="250" t="s">
        <v>3052</v>
      </c>
      <c r="U36" s="251" t="s">
        <v>3052</v>
      </c>
      <c r="V36" s="325" t="s">
        <v>3052</v>
      </c>
      <c r="W36" s="253" t="s">
        <v>3052</v>
      </c>
      <c r="X36" s="254" t="s">
        <v>3052</v>
      </c>
      <c r="Y36" s="256" t="s">
        <v>3052</v>
      </c>
      <c r="Z36" s="250" t="s">
        <v>3052</v>
      </c>
      <c r="AA36" s="251" t="s">
        <v>3052</v>
      </c>
      <c r="AB36" s="325" t="s">
        <v>3052</v>
      </c>
      <c r="AC36" s="573">
        <v>371</v>
      </c>
      <c r="AD36" s="574" t="s">
        <v>3287</v>
      </c>
      <c r="AE36" s="258">
        <v>0</v>
      </c>
      <c r="AF36" s="248">
        <v>100</v>
      </c>
      <c r="AG36" s="259">
        <v>0</v>
      </c>
    </row>
    <row r="37" spans="1:33" ht="18.75" customHeight="1">
      <c r="A37" s="309">
        <v>35</v>
      </c>
      <c r="B37" s="310">
        <v>39</v>
      </c>
      <c r="C37" s="311" t="s">
        <v>2422</v>
      </c>
      <c r="D37" s="312" t="s">
        <v>2423</v>
      </c>
      <c r="E37" s="313" t="s">
        <v>3052</v>
      </c>
      <c r="F37" s="314">
        <v>31</v>
      </c>
      <c r="G37" s="315">
        <v>1645692514</v>
      </c>
      <c r="H37" s="316">
        <v>40</v>
      </c>
      <c r="I37" s="317">
        <v>36</v>
      </c>
      <c r="J37" s="318">
        <v>1833981300</v>
      </c>
      <c r="K37" s="319">
        <v>140</v>
      </c>
      <c r="L37" s="320">
        <v>131</v>
      </c>
      <c r="M37" s="315">
        <v>125450259</v>
      </c>
      <c r="N37" s="316">
        <v>321</v>
      </c>
      <c r="O37" s="317">
        <v>310</v>
      </c>
      <c r="P37" s="318">
        <v>94299077</v>
      </c>
      <c r="Q37" s="319">
        <v>113</v>
      </c>
      <c r="R37" s="320">
        <v>105</v>
      </c>
      <c r="S37" s="315">
        <v>734272802</v>
      </c>
      <c r="T37" s="316">
        <v>307</v>
      </c>
      <c r="U37" s="317">
        <v>301</v>
      </c>
      <c r="V37" s="318">
        <v>9834016</v>
      </c>
      <c r="W37" s="319">
        <v>181</v>
      </c>
      <c r="X37" s="320">
        <v>180</v>
      </c>
      <c r="Y37" s="315">
        <v>77090</v>
      </c>
      <c r="Z37" s="316">
        <v>270</v>
      </c>
      <c r="AA37" s="317">
        <v>258</v>
      </c>
      <c r="AB37" s="318">
        <v>607</v>
      </c>
      <c r="AC37" s="555">
        <v>371</v>
      </c>
      <c r="AD37" s="556" t="s">
        <v>3287</v>
      </c>
      <c r="AE37" s="313">
        <v>0</v>
      </c>
      <c r="AF37" s="323">
        <v>100</v>
      </c>
      <c r="AG37" s="324">
        <v>0</v>
      </c>
    </row>
    <row r="38" spans="1:33" ht="18.75" customHeight="1">
      <c r="A38" s="557">
        <v>36</v>
      </c>
      <c r="B38" s="558">
        <v>28</v>
      </c>
      <c r="C38" s="559" t="s">
        <v>0</v>
      </c>
      <c r="D38" s="560" t="s">
        <v>3056</v>
      </c>
      <c r="E38" s="561" t="s">
        <v>3052</v>
      </c>
      <c r="F38" s="562">
        <v>32</v>
      </c>
      <c r="G38" s="563">
        <v>1621190173</v>
      </c>
      <c r="H38" s="564">
        <v>46</v>
      </c>
      <c r="I38" s="565">
        <v>42</v>
      </c>
      <c r="J38" s="566">
        <v>1625800983</v>
      </c>
      <c r="K38" s="567">
        <v>37</v>
      </c>
      <c r="L38" s="568">
        <v>31</v>
      </c>
      <c r="M38" s="563">
        <v>460466904</v>
      </c>
      <c r="N38" s="564">
        <v>34</v>
      </c>
      <c r="O38" s="565">
        <v>28</v>
      </c>
      <c r="P38" s="566">
        <v>986061018</v>
      </c>
      <c r="Q38" s="567">
        <v>44</v>
      </c>
      <c r="R38" s="568">
        <v>39</v>
      </c>
      <c r="S38" s="563">
        <v>1664001730</v>
      </c>
      <c r="T38" s="564">
        <v>14</v>
      </c>
      <c r="U38" s="565">
        <v>10</v>
      </c>
      <c r="V38" s="566">
        <v>335345461</v>
      </c>
      <c r="W38" s="567">
        <v>37</v>
      </c>
      <c r="X38" s="568">
        <v>36</v>
      </c>
      <c r="Y38" s="563">
        <v>322695</v>
      </c>
      <c r="Z38" s="564">
        <v>228</v>
      </c>
      <c r="AA38" s="565">
        <v>216</v>
      </c>
      <c r="AB38" s="566">
        <v>756</v>
      </c>
      <c r="AC38" s="569">
        <v>352</v>
      </c>
      <c r="AD38" s="570" t="s">
        <v>3289</v>
      </c>
      <c r="AE38" s="561">
        <v>0</v>
      </c>
      <c r="AF38" s="571">
        <v>100</v>
      </c>
      <c r="AG38" s="572">
        <v>0</v>
      </c>
    </row>
    <row r="39" spans="1:33" ht="18.75" customHeight="1">
      <c r="A39" s="243">
        <v>37</v>
      </c>
      <c r="B39" s="244">
        <v>29</v>
      </c>
      <c r="C39" s="245" t="s">
        <v>1059</v>
      </c>
      <c r="D39" s="246" t="s">
        <v>3051</v>
      </c>
      <c r="E39" s="258" t="s">
        <v>3052</v>
      </c>
      <c r="F39" s="308">
        <v>33</v>
      </c>
      <c r="G39" s="249">
        <v>1580838015</v>
      </c>
      <c r="H39" s="250">
        <v>22</v>
      </c>
      <c r="I39" s="251">
        <v>19</v>
      </c>
      <c r="J39" s="252">
        <v>2464044456</v>
      </c>
      <c r="K39" s="253" t="s">
        <v>3052</v>
      </c>
      <c r="L39" s="254" t="s">
        <v>3052</v>
      </c>
      <c r="M39" s="256" t="s">
        <v>3052</v>
      </c>
      <c r="N39" s="250" t="s">
        <v>3052</v>
      </c>
      <c r="O39" s="251" t="s">
        <v>3052</v>
      </c>
      <c r="P39" s="325" t="s">
        <v>3052</v>
      </c>
      <c r="Q39" s="253" t="s">
        <v>3052</v>
      </c>
      <c r="R39" s="254" t="s">
        <v>3052</v>
      </c>
      <c r="S39" s="256" t="s">
        <v>3052</v>
      </c>
      <c r="T39" s="250" t="s">
        <v>3052</v>
      </c>
      <c r="U39" s="251" t="s">
        <v>3052</v>
      </c>
      <c r="V39" s="325" t="s">
        <v>3052</v>
      </c>
      <c r="W39" s="253">
        <v>157</v>
      </c>
      <c r="X39" s="254">
        <v>156</v>
      </c>
      <c r="Y39" s="249">
        <v>89458</v>
      </c>
      <c r="Z39" s="250" t="s">
        <v>3052</v>
      </c>
      <c r="AA39" s="251" t="s">
        <v>3052</v>
      </c>
      <c r="AB39" s="325" t="s">
        <v>3052</v>
      </c>
      <c r="AC39" s="573">
        <v>384</v>
      </c>
      <c r="AD39" s="574" t="s">
        <v>3284</v>
      </c>
      <c r="AE39" s="258">
        <v>0</v>
      </c>
      <c r="AF39" s="248">
        <v>10.71</v>
      </c>
      <c r="AG39" s="259">
        <v>89.29</v>
      </c>
    </row>
    <row r="40" spans="1:33" ht="18.75" customHeight="1">
      <c r="A40" s="243">
        <v>38</v>
      </c>
      <c r="B40" s="244">
        <v>41</v>
      </c>
      <c r="C40" s="245" t="s">
        <v>290</v>
      </c>
      <c r="D40" s="246" t="s">
        <v>1702</v>
      </c>
      <c r="E40" s="258" t="s">
        <v>3052</v>
      </c>
      <c r="F40" s="308">
        <v>34</v>
      </c>
      <c r="G40" s="249">
        <v>1562122304</v>
      </c>
      <c r="H40" s="250">
        <v>45</v>
      </c>
      <c r="I40" s="251">
        <v>41</v>
      </c>
      <c r="J40" s="252">
        <v>1646565688</v>
      </c>
      <c r="K40" s="253">
        <v>340</v>
      </c>
      <c r="L40" s="254">
        <v>327</v>
      </c>
      <c r="M40" s="249">
        <v>41707166</v>
      </c>
      <c r="N40" s="250">
        <v>67</v>
      </c>
      <c r="O40" s="251">
        <v>59</v>
      </c>
      <c r="P40" s="252">
        <v>512006590</v>
      </c>
      <c r="Q40" s="253">
        <v>84</v>
      </c>
      <c r="R40" s="254">
        <v>76</v>
      </c>
      <c r="S40" s="249">
        <v>996766151</v>
      </c>
      <c r="T40" s="250">
        <v>455</v>
      </c>
      <c r="U40" s="251">
        <v>447</v>
      </c>
      <c r="V40" s="252">
        <v>-4934160</v>
      </c>
      <c r="W40" s="253">
        <v>18</v>
      </c>
      <c r="X40" s="254">
        <v>17</v>
      </c>
      <c r="Y40" s="249">
        <v>588661</v>
      </c>
      <c r="Z40" s="250">
        <v>186</v>
      </c>
      <c r="AA40" s="251">
        <v>175</v>
      </c>
      <c r="AB40" s="252">
        <v>952</v>
      </c>
      <c r="AC40" s="573">
        <v>371</v>
      </c>
      <c r="AD40" s="574" t="s">
        <v>3287</v>
      </c>
      <c r="AE40" s="258">
        <v>0</v>
      </c>
      <c r="AF40" s="248">
        <v>100</v>
      </c>
      <c r="AG40" s="259">
        <v>0</v>
      </c>
    </row>
    <row r="41" spans="1:33" ht="18.75" customHeight="1">
      <c r="A41" s="243">
        <v>39</v>
      </c>
      <c r="B41" s="244">
        <v>40</v>
      </c>
      <c r="C41" s="245" t="s">
        <v>2018</v>
      </c>
      <c r="D41" s="246" t="s">
        <v>1061</v>
      </c>
      <c r="E41" s="258" t="s">
        <v>3052</v>
      </c>
      <c r="F41" s="308">
        <v>35</v>
      </c>
      <c r="G41" s="249">
        <v>1552961516</v>
      </c>
      <c r="H41" s="250">
        <v>32</v>
      </c>
      <c r="I41" s="251">
        <v>28</v>
      </c>
      <c r="J41" s="252">
        <v>1992474543</v>
      </c>
      <c r="K41" s="253" t="s">
        <v>3052</v>
      </c>
      <c r="L41" s="254" t="s">
        <v>3052</v>
      </c>
      <c r="M41" s="256" t="s">
        <v>3052</v>
      </c>
      <c r="N41" s="250" t="s">
        <v>3052</v>
      </c>
      <c r="O41" s="251" t="s">
        <v>3052</v>
      </c>
      <c r="P41" s="325" t="s">
        <v>3052</v>
      </c>
      <c r="Q41" s="253">
        <v>41</v>
      </c>
      <c r="R41" s="254">
        <v>36</v>
      </c>
      <c r="S41" s="249">
        <v>1795561281</v>
      </c>
      <c r="T41" s="250" t="s">
        <v>3052</v>
      </c>
      <c r="U41" s="251" t="s">
        <v>3052</v>
      </c>
      <c r="V41" s="325" t="s">
        <v>3052</v>
      </c>
      <c r="W41" s="253">
        <v>11</v>
      </c>
      <c r="X41" s="254">
        <v>11</v>
      </c>
      <c r="Y41" s="249">
        <v>848705</v>
      </c>
      <c r="Z41" s="250">
        <v>18</v>
      </c>
      <c r="AA41" s="251">
        <v>13</v>
      </c>
      <c r="AB41" s="252">
        <v>5652</v>
      </c>
      <c r="AC41" s="573">
        <v>384</v>
      </c>
      <c r="AD41" s="574" t="s">
        <v>3284</v>
      </c>
      <c r="AE41" s="258">
        <v>0</v>
      </c>
      <c r="AF41" s="248">
        <v>0</v>
      </c>
      <c r="AG41" s="259">
        <v>100</v>
      </c>
    </row>
    <row r="42" spans="1:33" ht="18.75" customHeight="1">
      <c r="A42" s="309">
        <v>40</v>
      </c>
      <c r="B42" s="310">
        <v>50</v>
      </c>
      <c r="C42" s="311" t="s">
        <v>2425</v>
      </c>
      <c r="D42" s="312" t="s">
        <v>2426</v>
      </c>
      <c r="E42" s="313" t="s">
        <v>3052</v>
      </c>
      <c r="F42" s="314">
        <v>36</v>
      </c>
      <c r="G42" s="315">
        <v>1533390373</v>
      </c>
      <c r="H42" s="316">
        <v>48</v>
      </c>
      <c r="I42" s="317">
        <v>44</v>
      </c>
      <c r="J42" s="318">
        <v>1548025332</v>
      </c>
      <c r="K42" s="319" t="s">
        <v>3052</v>
      </c>
      <c r="L42" s="320" t="s">
        <v>3052</v>
      </c>
      <c r="M42" s="332" t="s">
        <v>3052</v>
      </c>
      <c r="N42" s="316">
        <v>50</v>
      </c>
      <c r="O42" s="317">
        <v>42</v>
      </c>
      <c r="P42" s="318">
        <v>682755337</v>
      </c>
      <c r="Q42" s="319">
        <v>33</v>
      </c>
      <c r="R42" s="320">
        <v>29</v>
      </c>
      <c r="S42" s="315">
        <v>2043254634</v>
      </c>
      <c r="T42" s="316" t="s">
        <v>3052</v>
      </c>
      <c r="U42" s="317" t="s">
        <v>3052</v>
      </c>
      <c r="V42" s="333" t="s">
        <v>3052</v>
      </c>
      <c r="W42" s="319" t="s">
        <v>3052</v>
      </c>
      <c r="X42" s="320" t="s">
        <v>3052</v>
      </c>
      <c r="Y42" s="332" t="s">
        <v>3052</v>
      </c>
      <c r="Z42" s="316">
        <v>273</v>
      </c>
      <c r="AA42" s="317">
        <v>261</v>
      </c>
      <c r="AB42" s="318">
        <v>599</v>
      </c>
      <c r="AC42" s="555">
        <v>400</v>
      </c>
      <c r="AD42" s="556" t="s">
        <v>3286</v>
      </c>
      <c r="AE42" s="313">
        <v>0</v>
      </c>
      <c r="AF42" s="323">
        <v>100</v>
      </c>
      <c r="AG42" s="324">
        <v>0</v>
      </c>
    </row>
    <row r="43" spans="1:33" ht="18.75" customHeight="1">
      <c r="A43" s="227">
        <v>41</v>
      </c>
      <c r="B43" s="228">
        <v>38</v>
      </c>
      <c r="C43" s="229" t="s">
        <v>1084</v>
      </c>
      <c r="D43" s="230" t="s">
        <v>1893</v>
      </c>
      <c r="E43" s="231">
        <v>5</v>
      </c>
      <c r="F43" s="232" t="s">
        <v>3052</v>
      </c>
      <c r="G43" s="233">
        <v>1487462707</v>
      </c>
      <c r="H43" s="234">
        <v>50</v>
      </c>
      <c r="I43" s="235">
        <v>5</v>
      </c>
      <c r="J43" s="236">
        <v>1487462707</v>
      </c>
      <c r="K43" s="237">
        <v>15</v>
      </c>
      <c r="L43" s="238">
        <v>4</v>
      </c>
      <c r="M43" s="233">
        <v>1068918753</v>
      </c>
      <c r="N43" s="234">
        <v>11</v>
      </c>
      <c r="O43" s="235">
        <v>5</v>
      </c>
      <c r="P43" s="236">
        <v>1735237771</v>
      </c>
      <c r="Q43" s="237">
        <v>37</v>
      </c>
      <c r="R43" s="238">
        <v>5</v>
      </c>
      <c r="S43" s="233">
        <v>1942111390</v>
      </c>
      <c r="T43" s="234">
        <v>5</v>
      </c>
      <c r="U43" s="235">
        <v>3</v>
      </c>
      <c r="V43" s="236">
        <v>779076724</v>
      </c>
      <c r="W43" s="237">
        <v>14</v>
      </c>
      <c r="X43" s="238">
        <v>1</v>
      </c>
      <c r="Y43" s="233">
        <v>795814</v>
      </c>
      <c r="Z43" s="234">
        <v>27</v>
      </c>
      <c r="AA43" s="235">
        <v>8</v>
      </c>
      <c r="AB43" s="236">
        <v>3754</v>
      </c>
      <c r="AC43" s="534">
        <v>351</v>
      </c>
      <c r="AD43" s="535" t="s">
        <v>3289</v>
      </c>
      <c r="AE43" s="231">
        <v>100</v>
      </c>
      <c r="AF43" s="241">
        <v>0</v>
      </c>
      <c r="AG43" s="242">
        <v>0</v>
      </c>
    </row>
    <row r="44" spans="1:33" ht="18.75" customHeight="1">
      <c r="A44" s="536">
        <v>42</v>
      </c>
      <c r="B44" s="537">
        <v>52</v>
      </c>
      <c r="C44" s="538" t="s">
        <v>2021</v>
      </c>
      <c r="D44" s="539" t="s">
        <v>3056</v>
      </c>
      <c r="E44" s="550" t="s">
        <v>3052</v>
      </c>
      <c r="F44" s="552">
        <v>37</v>
      </c>
      <c r="G44" s="542">
        <v>1486632613</v>
      </c>
      <c r="H44" s="543">
        <v>47</v>
      </c>
      <c r="I44" s="544">
        <v>43</v>
      </c>
      <c r="J44" s="545">
        <v>1573480058</v>
      </c>
      <c r="K44" s="546">
        <v>45</v>
      </c>
      <c r="L44" s="547">
        <v>39</v>
      </c>
      <c r="M44" s="542">
        <v>369912106</v>
      </c>
      <c r="N44" s="543">
        <v>52</v>
      </c>
      <c r="O44" s="544">
        <v>44</v>
      </c>
      <c r="P44" s="545">
        <v>656319849</v>
      </c>
      <c r="Q44" s="546">
        <v>20</v>
      </c>
      <c r="R44" s="547">
        <v>16</v>
      </c>
      <c r="S44" s="542">
        <v>2476170419</v>
      </c>
      <c r="T44" s="543">
        <v>26</v>
      </c>
      <c r="U44" s="544">
        <v>22</v>
      </c>
      <c r="V44" s="545">
        <v>210243727</v>
      </c>
      <c r="W44" s="546">
        <v>104</v>
      </c>
      <c r="X44" s="547">
        <v>103</v>
      </c>
      <c r="Y44" s="542">
        <v>121717</v>
      </c>
      <c r="Z44" s="543">
        <v>69</v>
      </c>
      <c r="AA44" s="544">
        <v>61</v>
      </c>
      <c r="AB44" s="545">
        <v>2060</v>
      </c>
      <c r="AC44" s="548">
        <v>331</v>
      </c>
      <c r="AD44" s="549" t="s">
        <v>3299</v>
      </c>
      <c r="AE44" s="550">
        <v>0</v>
      </c>
      <c r="AF44" s="541">
        <v>100</v>
      </c>
      <c r="AG44" s="551">
        <v>0</v>
      </c>
    </row>
    <row r="45" spans="1:33" ht="18.75" customHeight="1">
      <c r="A45" s="536">
        <v>43</v>
      </c>
      <c r="B45" s="537">
        <v>60</v>
      </c>
      <c r="C45" s="538" t="s">
        <v>2017</v>
      </c>
      <c r="D45" s="539" t="s">
        <v>3056</v>
      </c>
      <c r="E45" s="550" t="s">
        <v>3052</v>
      </c>
      <c r="F45" s="552">
        <v>38</v>
      </c>
      <c r="G45" s="542">
        <v>1453852000</v>
      </c>
      <c r="H45" s="543">
        <v>49</v>
      </c>
      <c r="I45" s="544">
        <v>45</v>
      </c>
      <c r="J45" s="545">
        <v>1497108310</v>
      </c>
      <c r="K45" s="546">
        <v>141</v>
      </c>
      <c r="L45" s="547">
        <v>132</v>
      </c>
      <c r="M45" s="542">
        <v>123771491</v>
      </c>
      <c r="N45" s="543">
        <v>122</v>
      </c>
      <c r="O45" s="544">
        <v>113</v>
      </c>
      <c r="P45" s="545">
        <v>302444175</v>
      </c>
      <c r="Q45" s="546">
        <v>99</v>
      </c>
      <c r="R45" s="547">
        <v>91</v>
      </c>
      <c r="S45" s="542">
        <v>847290094</v>
      </c>
      <c r="T45" s="543">
        <v>219</v>
      </c>
      <c r="U45" s="544">
        <v>213</v>
      </c>
      <c r="V45" s="545">
        <v>22592127</v>
      </c>
      <c r="W45" s="546">
        <v>250</v>
      </c>
      <c r="X45" s="547">
        <v>248</v>
      </c>
      <c r="Y45" s="542">
        <v>45984</v>
      </c>
      <c r="Z45" s="543">
        <v>107</v>
      </c>
      <c r="AA45" s="544">
        <v>99</v>
      </c>
      <c r="AB45" s="545">
        <v>1523</v>
      </c>
      <c r="AC45" s="548">
        <v>311</v>
      </c>
      <c r="AD45" s="549" t="s">
        <v>3292</v>
      </c>
      <c r="AE45" s="550">
        <v>0</v>
      </c>
      <c r="AF45" s="541">
        <v>83</v>
      </c>
      <c r="AG45" s="551">
        <v>17</v>
      </c>
    </row>
    <row r="46" spans="1:33" ht="18.75" customHeight="1">
      <c r="A46" s="243">
        <v>44</v>
      </c>
      <c r="B46" s="244">
        <v>49</v>
      </c>
      <c r="C46" s="245" t="s">
        <v>3091</v>
      </c>
      <c r="D46" s="246" t="s">
        <v>3092</v>
      </c>
      <c r="E46" s="258" t="s">
        <v>3052</v>
      </c>
      <c r="F46" s="308">
        <v>39</v>
      </c>
      <c r="G46" s="249">
        <v>1447201610</v>
      </c>
      <c r="H46" s="250">
        <v>51</v>
      </c>
      <c r="I46" s="251">
        <v>46</v>
      </c>
      <c r="J46" s="252">
        <v>1478099792</v>
      </c>
      <c r="K46" s="253">
        <v>42</v>
      </c>
      <c r="L46" s="254">
        <v>36</v>
      </c>
      <c r="M46" s="249">
        <v>406279140</v>
      </c>
      <c r="N46" s="250">
        <v>33</v>
      </c>
      <c r="O46" s="251">
        <v>27</v>
      </c>
      <c r="P46" s="252">
        <v>1038207049</v>
      </c>
      <c r="Q46" s="253">
        <v>36</v>
      </c>
      <c r="R46" s="254">
        <v>32</v>
      </c>
      <c r="S46" s="249">
        <v>1983574718</v>
      </c>
      <c r="T46" s="250">
        <v>42</v>
      </c>
      <c r="U46" s="251">
        <v>38</v>
      </c>
      <c r="V46" s="252">
        <v>142782148</v>
      </c>
      <c r="W46" s="253">
        <v>380</v>
      </c>
      <c r="X46" s="254">
        <v>377</v>
      </c>
      <c r="Y46" s="249">
        <v>11162</v>
      </c>
      <c r="Z46" s="250">
        <v>42</v>
      </c>
      <c r="AA46" s="251">
        <v>34</v>
      </c>
      <c r="AB46" s="252">
        <v>2608</v>
      </c>
      <c r="AC46" s="573">
        <v>311</v>
      </c>
      <c r="AD46" s="574" t="s">
        <v>3292</v>
      </c>
      <c r="AE46" s="258">
        <v>0</v>
      </c>
      <c r="AF46" s="248">
        <v>100</v>
      </c>
      <c r="AG46" s="259">
        <v>0</v>
      </c>
    </row>
    <row r="47" spans="1:33" ht="18.75" customHeight="1">
      <c r="A47" s="309">
        <v>45</v>
      </c>
      <c r="B47" s="310">
        <v>45</v>
      </c>
      <c r="C47" s="311" t="s">
        <v>3094</v>
      </c>
      <c r="D47" s="312" t="s">
        <v>3051</v>
      </c>
      <c r="E47" s="313" t="s">
        <v>3052</v>
      </c>
      <c r="F47" s="314">
        <v>40</v>
      </c>
      <c r="G47" s="315">
        <v>1403893536</v>
      </c>
      <c r="H47" s="316">
        <v>38</v>
      </c>
      <c r="I47" s="317">
        <v>34</v>
      </c>
      <c r="J47" s="318">
        <v>1929061735</v>
      </c>
      <c r="K47" s="319">
        <v>39</v>
      </c>
      <c r="L47" s="320">
        <v>33</v>
      </c>
      <c r="M47" s="315">
        <v>439506801</v>
      </c>
      <c r="N47" s="316">
        <v>36</v>
      </c>
      <c r="O47" s="317">
        <v>30</v>
      </c>
      <c r="P47" s="318">
        <v>933824708</v>
      </c>
      <c r="Q47" s="319">
        <v>28</v>
      </c>
      <c r="R47" s="320">
        <v>24</v>
      </c>
      <c r="S47" s="315">
        <v>2178565135</v>
      </c>
      <c r="T47" s="316">
        <v>21</v>
      </c>
      <c r="U47" s="317">
        <v>17</v>
      </c>
      <c r="V47" s="318">
        <v>232538007</v>
      </c>
      <c r="W47" s="319">
        <v>219</v>
      </c>
      <c r="X47" s="320">
        <v>217</v>
      </c>
      <c r="Y47" s="315">
        <v>57785</v>
      </c>
      <c r="Z47" s="316">
        <v>92</v>
      </c>
      <c r="AA47" s="317">
        <v>84</v>
      </c>
      <c r="AB47" s="318">
        <v>1733</v>
      </c>
      <c r="AC47" s="555">
        <v>331</v>
      </c>
      <c r="AD47" s="556" t="s">
        <v>3299</v>
      </c>
      <c r="AE47" s="313">
        <v>0</v>
      </c>
      <c r="AF47" s="323">
        <v>100</v>
      </c>
      <c r="AG47" s="324">
        <v>0</v>
      </c>
    </row>
    <row r="48" spans="1:33" ht="18.75" customHeight="1">
      <c r="A48" s="227">
        <v>46</v>
      </c>
      <c r="B48" s="228">
        <v>42</v>
      </c>
      <c r="C48" s="229" t="s">
        <v>2019</v>
      </c>
      <c r="D48" s="230" t="s">
        <v>3058</v>
      </c>
      <c r="E48" s="231" t="s">
        <v>3052</v>
      </c>
      <c r="F48" s="232">
        <v>41</v>
      </c>
      <c r="G48" s="233">
        <v>1369000241</v>
      </c>
      <c r="H48" s="234">
        <v>60</v>
      </c>
      <c r="I48" s="235">
        <v>55</v>
      </c>
      <c r="J48" s="236">
        <v>1369210137</v>
      </c>
      <c r="K48" s="237">
        <v>22</v>
      </c>
      <c r="L48" s="238">
        <v>18</v>
      </c>
      <c r="M48" s="233">
        <v>756093524</v>
      </c>
      <c r="N48" s="234">
        <v>27</v>
      </c>
      <c r="O48" s="235">
        <v>21</v>
      </c>
      <c r="P48" s="236">
        <v>1159809690</v>
      </c>
      <c r="Q48" s="237">
        <v>13</v>
      </c>
      <c r="R48" s="238">
        <v>10</v>
      </c>
      <c r="S48" s="233">
        <v>3836745224</v>
      </c>
      <c r="T48" s="234">
        <v>18</v>
      </c>
      <c r="U48" s="235">
        <v>14</v>
      </c>
      <c r="V48" s="236">
        <v>244902216</v>
      </c>
      <c r="W48" s="237">
        <v>82</v>
      </c>
      <c r="X48" s="238">
        <v>81</v>
      </c>
      <c r="Y48" s="233">
        <v>154202</v>
      </c>
      <c r="Z48" s="234">
        <v>22</v>
      </c>
      <c r="AA48" s="235">
        <v>15</v>
      </c>
      <c r="AB48" s="236">
        <v>4600</v>
      </c>
      <c r="AC48" s="534">
        <v>383</v>
      </c>
      <c r="AD48" s="535" t="s">
        <v>3290</v>
      </c>
      <c r="AE48" s="231">
        <v>0</v>
      </c>
      <c r="AF48" s="241">
        <v>100</v>
      </c>
      <c r="AG48" s="242">
        <v>0</v>
      </c>
    </row>
    <row r="49" spans="1:33" ht="18.75" customHeight="1">
      <c r="A49" s="243">
        <v>47</v>
      </c>
      <c r="B49" s="244">
        <v>78</v>
      </c>
      <c r="C49" s="245" t="s">
        <v>2431</v>
      </c>
      <c r="D49" s="246" t="s">
        <v>1056</v>
      </c>
      <c r="E49" s="258" t="s">
        <v>3052</v>
      </c>
      <c r="F49" s="308">
        <v>42</v>
      </c>
      <c r="G49" s="249">
        <v>1356143541</v>
      </c>
      <c r="H49" s="250">
        <v>58</v>
      </c>
      <c r="I49" s="251">
        <v>53</v>
      </c>
      <c r="J49" s="252">
        <v>1394046118</v>
      </c>
      <c r="K49" s="253" t="s">
        <v>3052</v>
      </c>
      <c r="L49" s="254" t="s">
        <v>3052</v>
      </c>
      <c r="M49" s="256" t="s">
        <v>3052</v>
      </c>
      <c r="N49" s="250" t="s">
        <v>3052</v>
      </c>
      <c r="O49" s="251" t="s">
        <v>3052</v>
      </c>
      <c r="P49" s="325" t="s">
        <v>3052</v>
      </c>
      <c r="Q49" s="253" t="s">
        <v>3052</v>
      </c>
      <c r="R49" s="254" t="s">
        <v>3052</v>
      </c>
      <c r="S49" s="256" t="s">
        <v>3052</v>
      </c>
      <c r="T49" s="250" t="s">
        <v>3052</v>
      </c>
      <c r="U49" s="251" t="s">
        <v>3052</v>
      </c>
      <c r="V49" s="325" t="s">
        <v>3052</v>
      </c>
      <c r="W49" s="253">
        <v>67</v>
      </c>
      <c r="X49" s="254">
        <v>66</v>
      </c>
      <c r="Y49" s="249">
        <v>176922</v>
      </c>
      <c r="Z49" s="250">
        <v>95</v>
      </c>
      <c r="AA49" s="251">
        <v>87</v>
      </c>
      <c r="AB49" s="252">
        <v>1700</v>
      </c>
      <c r="AC49" s="573">
        <v>371</v>
      </c>
      <c r="AD49" s="574" t="s">
        <v>3287</v>
      </c>
      <c r="AE49" s="258">
        <v>0</v>
      </c>
      <c r="AF49" s="248">
        <v>0</v>
      </c>
      <c r="AG49" s="259">
        <v>100</v>
      </c>
    </row>
    <row r="50" spans="1:33" ht="18.75" customHeight="1">
      <c r="A50" s="536">
        <v>48</v>
      </c>
      <c r="B50" s="537">
        <v>37</v>
      </c>
      <c r="C50" s="538" t="s">
        <v>289</v>
      </c>
      <c r="D50" s="539" t="s">
        <v>3056</v>
      </c>
      <c r="E50" s="550" t="s">
        <v>3052</v>
      </c>
      <c r="F50" s="552">
        <v>43</v>
      </c>
      <c r="G50" s="542">
        <v>1354522492</v>
      </c>
      <c r="H50" s="543">
        <v>56</v>
      </c>
      <c r="I50" s="544">
        <v>51</v>
      </c>
      <c r="J50" s="545">
        <v>1427683921</v>
      </c>
      <c r="K50" s="546">
        <v>308</v>
      </c>
      <c r="L50" s="547">
        <v>295</v>
      </c>
      <c r="M50" s="542">
        <v>48659427</v>
      </c>
      <c r="N50" s="543">
        <v>129</v>
      </c>
      <c r="O50" s="544">
        <v>120</v>
      </c>
      <c r="P50" s="545">
        <v>290288392</v>
      </c>
      <c r="Q50" s="546">
        <v>78</v>
      </c>
      <c r="R50" s="547">
        <v>70</v>
      </c>
      <c r="S50" s="542">
        <v>1012998773</v>
      </c>
      <c r="T50" s="543">
        <v>276</v>
      </c>
      <c r="U50" s="544">
        <v>270</v>
      </c>
      <c r="V50" s="545">
        <v>13417329</v>
      </c>
      <c r="W50" s="546">
        <v>20</v>
      </c>
      <c r="X50" s="547">
        <v>19</v>
      </c>
      <c r="Y50" s="542">
        <v>546843</v>
      </c>
      <c r="Z50" s="543">
        <v>206</v>
      </c>
      <c r="AA50" s="544">
        <v>195</v>
      </c>
      <c r="AB50" s="545">
        <v>860</v>
      </c>
      <c r="AC50" s="548">
        <v>371</v>
      </c>
      <c r="AD50" s="549" t="s">
        <v>3287</v>
      </c>
      <c r="AE50" s="550">
        <v>0</v>
      </c>
      <c r="AF50" s="541">
        <v>100</v>
      </c>
      <c r="AG50" s="551">
        <v>0</v>
      </c>
    </row>
    <row r="51" spans="1:33" ht="18.75" customHeight="1">
      <c r="A51" s="536">
        <v>49</v>
      </c>
      <c r="B51" s="537">
        <v>44</v>
      </c>
      <c r="C51" s="538" t="s">
        <v>2020</v>
      </c>
      <c r="D51" s="539" t="s">
        <v>3056</v>
      </c>
      <c r="E51" s="540" t="s">
        <v>3052</v>
      </c>
      <c r="F51" s="541">
        <v>44</v>
      </c>
      <c r="G51" s="542">
        <v>1349544102</v>
      </c>
      <c r="H51" s="543">
        <v>53</v>
      </c>
      <c r="I51" s="544">
        <v>48</v>
      </c>
      <c r="J51" s="545">
        <v>1434307136</v>
      </c>
      <c r="K51" s="546">
        <v>89</v>
      </c>
      <c r="L51" s="547">
        <v>82</v>
      </c>
      <c r="M51" s="542">
        <v>181086619</v>
      </c>
      <c r="N51" s="543">
        <v>158</v>
      </c>
      <c r="O51" s="544">
        <v>149</v>
      </c>
      <c r="P51" s="545">
        <v>245528572</v>
      </c>
      <c r="Q51" s="546">
        <v>77</v>
      </c>
      <c r="R51" s="547">
        <v>69</v>
      </c>
      <c r="S51" s="542">
        <v>1018387356</v>
      </c>
      <c r="T51" s="543">
        <v>80</v>
      </c>
      <c r="U51" s="544">
        <v>75</v>
      </c>
      <c r="V51" s="545">
        <v>75846581</v>
      </c>
      <c r="W51" s="546">
        <v>26</v>
      </c>
      <c r="X51" s="547">
        <v>25</v>
      </c>
      <c r="Y51" s="542">
        <v>483601</v>
      </c>
      <c r="Z51" s="543">
        <v>131</v>
      </c>
      <c r="AA51" s="544">
        <v>122</v>
      </c>
      <c r="AB51" s="545">
        <v>1303</v>
      </c>
      <c r="AC51" s="548">
        <v>371</v>
      </c>
      <c r="AD51" s="549" t="s">
        <v>3287</v>
      </c>
      <c r="AE51" s="550">
        <v>1.35</v>
      </c>
      <c r="AF51" s="541">
        <v>91.98</v>
      </c>
      <c r="AG51" s="551">
        <v>6.67</v>
      </c>
    </row>
    <row r="52" spans="1:33" ht="18.75" customHeight="1">
      <c r="A52" s="575">
        <v>50</v>
      </c>
      <c r="B52" s="576">
        <v>46</v>
      </c>
      <c r="C52" s="577" t="s">
        <v>7</v>
      </c>
      <c r="D52" s="578" t="s">
        <v>3056</v>
      </c>
      <c r="E52" s="579" t="s">
        <v>3052</v>
      </c>
      <c r="F52" s="580">
        <v>45</v>
      </c>
      <c r="G52" s="581">
        <v>1307406709</v>
      </c>
      <c r="H52" s="582">
        <v>52</v>
      </c>
      <c r="I52" s="583">
        <v>47</v>
      </c>
      <c r="J52" s="584">
        <v>1443456517</v>
      </c>
      <c r="K52" s="585">
        <v>38</v>
      </c>
      <c r="L52" s="586">
        <v>32</v>
      </c>
      <c r="M52" s="581">
        <v>444909044</v>
      </c>
      <c r="N52" s="582">
        <v>75</v>
      </c>
      <c r="O52" s="583">
        <v>67</v>
      </c>
      <c r="P52" s="584">
        <v>471787993</v>
      </c>
      <c r="Q52" s="585">
        <v>62</v>
      </c>
      <c r="R52" s="586">
        <v>54</v>
      </c>
      <c r="S52" s="581">
        <v>1208123039</v>
      </c>
      <c r="T52" s="582">
        <v>54</v>
      </c>
      <c r="U52" s="583">
        <v>49</v>
      </c>
      <c r="V52" s="584">
        <v>111460221</v>
      </c>
      <c r="W52" s="585">
        <v>52</v>
      </c>
      <c r="X52" s="586">
        <v>51</v>
      </c>
      <c r="Y52" s="581">
        <v>217903</v>
      </c>
      <c r="Z52" s="582">
        <v>90</v>
      </c>
      <c r="AA52" s="583">
        <v>82</v>
      </c>
      <c r="AB52" s="584">
        <v>1745</v>
      </c>
      <c r="AC52" s="587">
        <v>355</v>
      </c>
      <c r="AD52" s="588" t="s">
        <v>3300</v>
      </c>
      <c r="AE52" s="579">
        <v>0</v>
      </c>
      <c r="AF52" s="589">
        <v>56.37</v>
      </c>
      <c r="AG52" s="590">
        <v>43.63</v>
      </c>
    </row>
    <row r="53" spans="1:33" ht="18.75" customHeight="1">
      <c r="A53" s="557">
        <v>51</v>
      </c>
      <c r="B53" s="558">
        <v>57</v>
      </c>
      <c r="C53" s="559" t="s">
        <v>1068</v>
      </c>
      <c r="D53" s="560" t="s">
        <v>3056</v>
      </c>
      <c r="E53" s="561" t="s">
        <v>3052</v>
      </c>
      <c r="F53" s="562">
        <v>46</v>
      </c>
      <c r="G53" s="563">
        <v>1266031377</v>
      </c>
      <c r="H53" s="564">
        <v>54</v>
      </c>
      <c r="I53" s="565">
        <v>49</v>
      </c>
      <c r="J53" s="566">
        <v>1430801038</v>
      </c>
      <c r="K53" s="567">
        <v>80</v>
      </c>
      <c r="L53" s="568">
        <v>73</v>
      </c>
      <c r="M53" s="563">
        <v>189189237</v>
      </c>
      <c r="N53" s="564">
        <v>57</v>
      </c>
      <c r="O53" s="565">
        <v>49</v>
      </c>
      <c r="P53" s="566">
        <v>605817862</v>
      </c>
      <c r="Q53" s="567">
        <v>87</v>
      </c>
      <c r="R53" s="568">
        <v>79</v>
      </c>
      <c r="S53" s="563">
        <v>949596714</v>
      </c>
      <c r="T53" s="564">
        <v>46</v>
      </c>
      <c r="U53" s="565">
        <v>41</v>
      </c>
      <c r="V53" s="566">
        <v>133554338</v>
      </c>
      <c r="W53" s="567">
        <v>383</v>
      </c>
      <c r="X53" s="568">
        <v>380</v>
      </c>
      <c r="Y53" s="563">
        <v>10726</v>
      </c>
      <c r="Z53" s="564">
        <v>278</v>
      </c>
      <c r="AA53" s="565">
        <v>266</v>
      </c>
      <c r="AB53" s="566">
        <v>580</v>
      </c>
      <c r="AC53" s="569">
        <v>351</v>
      </c>
      <c r="AD53" s="570" t="s">
        <v>3289</v>
      </c>
      <c r="AE53" s="561">
        <v>0</v>
      </c>
      <c r="AF53" s="571">
        <v>100</v>
      </c>
      <c r="AG53" s="572">
        <v>0</v>
      </c>
    </row>
    <row r="54" spans="1:33" ht="18.75" customHeight="1">
      <c r="A54" s="536">
        <v>52</v>
      </c>
      <c r="B54" s="537">
        <v>43</v>
      </c>
      <c r="C54" s="538" t="s">
        <v>1062</v>
      </c>
      <c r="D54" s="539" t="s">
        <v>3056</v>
      </c>
      <c r="E54" s="550" t="s">
        <v>3052</v>
      </c>
      <c r="F54" s="552">
        <v>47</v>
      </c>
      <c r="G54" s="542">
        <v>1264031075</v>
      </c>
      <c r="H54" s="543">
        <v>59</v>
      </c>
      <c r="I54" s="544">
        <v>54</v>
      </c>
      <c r="J54" s="545">
        <v>1389172834</v>
      </c>
      <c r="K54" s="546">
        <v>302</v>
      </c>
      <c r="L54" s="547">
        <v>289</v>
      </c>
      <c r="M54" s="542">
        <v>50178536</v>
      </c>
      <c r="N54" s="543">
        <v>63</v>
      </c>
      <c r="O54" s="544">
        <v>55</v>
      </c>
      <c r="P54" s="545">
        <v>555824279</v>
      </c>
      <c r="Q54" s="546">
        <v>55</v>
      </c>
      <c r="R54" s="547">
        <v>49</v>
      </c>
      <c r="S54" s="542">
        <v>1342079497</v>
      </c>
      <c r="T54" s="543">
        <v>160</v>
      </c>
      <c r="U54" s="544">
        <v>154</v>
      </c>
      <c r="V54" s="545">
        <v>36215284</v>
      </c>
      <c r="W54" s="546">
        <v>17</v>
      </c>
      <c r="X54" s="547">
        <v>16</v>
      </c>
      <c r="Y54" s="542">
        <v>629972</v>
      </c>
      <c r="Z54" s="543">
        <v>269</v>
      </c>
      <c r="AA54" s="544">
        <v>257</v>
      </c>
      <c r="AB54" s="545">
        <v>615</v>
      </c>
      <c r="AC54" s="548">
        <v>371</v>
      </c>
      <c r="AD54" s="549" t="s">
        <v>3287</v>
      </c>
      <c r="AE54" s="550">
        <v>0</v>
      </c>
      <c r="AF54" s="541">
        <v>100</v>
      </c>
      <c r="AG54" s="551">
        <v>0</v>
      </c>
    </row>
    <row r="55" spans="1:33" ht="18.75" customHeight="1">
      <c r="A55" s="536">
        <v>53</v>
      </c>
      <c r="B55" s="595">
        <v>63</v>
      </c>
      <c r="C55" s="538" t="s">
        <v>2</v>
      </c>
      <c r="D55" s="539" t="s">
        <v>1893</v>
      </c>
      <c r="E55" s="550">
        <v>6</v>
      </c>
      <c r="F55" s="552" t="s">
        <v>3052</v>
      </c>
      <c r="G55" s="542">
        <v>1259824969</v>
      </c>
      <c r="H55" s="543">
        <v>65</v>
      </c>
      <c r="I55" s="544">
        <v>6</v>
      </c>
      <c r="J55" s="545">
        <v>1259824969</v>
      </c>
      <c r="K55" s="546">
        <v>46</v>
      </c>
      <c r="L55" s="547">
        <v>7</v>
      </c>
      <c r="M55" s="542">
        <v>357049841</v>
      </c>
      <c r="N55" s="543">
        <v>49</v>
      </c>
      <c r="O55" s="544">
        <v>8</v>
      </c>
      <c r="P55" s="545">
        <v>714407901</v>
      </c>
      <c r="Q55" s="546">
        <v>57</v>
      </c>
      <c r="R55" s="547">
        <v>7</v>
      </c>
      <c r="S55" s="542">
        <v>1278686496</v>
      </c>
      <c r="T55" s="543">
        <v>492</v>
      </c>
      <c r="U55" s="544">
        <v>11</v>
      </c>
      <c r="V55" s="545">
        <v>-64827541</v>
      </c>
      <c r="W55" s="546">
        <v>387</v>
      </c>
      <c r="X55" s="547">
        <v>4</v>
      </c>
      <c r="Y55" s="542">
        <v>9699</v>
      </c>
      <c r="Z55" s="543">
        <v>9</v>
      </c>
      <c r="AA55" s="544">
        <v>5</v>
      </c>
      <c r="AB55" s="545">
        <v>7156</v>
      </c>
      <c r="AC55" s="548">
        <v>311</v>
      </c>
      <c r="AD55" s="549" t="s">
        <v>3292</v>
      </c>
      <c r="AE55" s="550">
        <v>100</v>
      </c>
      <c r="AF55" s="541">
        <v>0</v>
      </c>
      <c r="AG55" s="551">
        <v>0</v>
      </c>
    </row>
    <row r="56" spans="1:33" ht="18.75" customHeight="1">
      <c r="A56" s="243">
        <v>54</v>
      </c>
      <c r="B56" s="244">
        <v>56</v>
      </c>
      <c r="C56" s="245" t="s">
        <v>2047</v>
      </c>
      <c r="D56" s="246" t="s">
        <v>3051</v>
      </c>
      <c r="E56" s="258" t="s">
        <v>3052</v>
      </c>
      <c r="F56" s="308">
        <v>48</v>
      </c>
      <c r="G56" s="249">
        <v>1244389059</v>
      </c>
      <c r="H56" s="250">
        <v>41</v>
      </c>
      <c r="I56" s="251">
        <v>37</v>
      </c>
      <c r="J56" s="252">
        <v>1818030211</v>
      </c>
      <c r="K56" s="253" t="s">
        <v>3052</v>
      </c>
      <c r="L56" s="254" t="s">
        <v>3052</v>
      </c>
      <c r="M56" s="256" t="s">
        <v>3052</v>
      </c>
      <c r="N56" s="250" t="s">
        <v>3052</v>
      </c>
      <c r="O56" s="251" t="s">
        <v>3052</v>
      </c>
      <c r="P56" s="325" t="s">
        <v>3052</v>
      </c>
      <c r="Q56" s="253">
        <v>5</v>
      </c>
      <c r="R56" s="254">
        <v>3</v>
      </c>
      <c r="S56" s="249">
        <v>7496078081</v>
      </c>
      <c r="T56" s="250" t="s">
        <v>3052</v>
      </c>
      <c r="U56" s="251" t="s">
        <v>3052</v>
      </c>
      <c r="V56" s="325" t="s">
        <v>3052</v>
      </c>
      <c r="W56" s="253" t="s">
        <v>3052</v>
      </c>
      <c r="X56" s="254" t="s">
        <v>3052</v>
      </c>
      <c r="Y56" s="256" t="s">
        <v>3052</v>
      </c>
      <c r="Z56" s="250" t="s">
        <v>3052</v>
      </c>
      <c r="AA56" s="251" t="s">
        <v>3052</v>
      </c>
      <c r="AB56" s="325" t="s">
        <v>3052</v>
      </c>
      <c r="AC56" s="573">
        <v>400</v>
      </c>
      <c r="AD56" s="574" t="s">
        <v>3286</v>
      </c>
      <c r="AE56" s="258">
        <v>0</v>
      </c>
      <c r="AF56" s="248">
        <v>100</v>
      </c>
      <c r="AG56" s="259">
        <v>0</v>
      </c>
    </row>
    <row r="57" spans="1:33" ht="18.75" customHeight="1">
      <c r="A57" s="309">
        <v>55</v>
      </c>
      <c r="B57" s="310">
        <v>64</v>
      </c>
      <c r="C57" s="311" t="s">
        <v>3102</v>
      </c>
      <c r="D57" s="312" t="s">
        <v>3103</v>
      </c>
      <c r="E57" s="335" t="s">
        <v>3052</v>
      </c>
      <c r="F57" s="323">
        <v>49</v>
      </c>
      <c r="G57" s="315">
        <v>1230002340</v>
      </c>
      <c r="H57" s="316">
        <v>63</v>
      </c>
      <c r="I57" s="317">
        <v>58</v>
      </c>
      <c r="J57" s="318">
        <v>1298664387</v>
      </c>
      <c r="K57" s="319">
        <v>66</v>
      </c>
      <c r="L57" s="320">
        <v>59</v>
      </c>
      <c r="M57" s="315">
        <v>227991291</v>
      </c>
      <c r="N57" s="316">
        <v>23</v>
      </c>
      <c r="O57" s="317">
        <v>18</v>
      </c>
      <c r="P57" s="318">
        <v>1256485771</v>
      </c>
      <c r="Q57" s="319">
        <v>22</v>
      </c>
      <c r="R57" s="320">
        <v>18</v>
      </c>
      <c r="S57" s="315">
        <v>2401041841</v>
      </c>
      <c r="T57" s="316">
        <v>148</v>
      </c>
      <c r="U57" s="317">
        <v>143</v>
      </c>
      <c r="V57" s="318">
        <v>39518816</v>
      </c>
      <c r="W57" s="319">
        <v>39</v>
      </c>
      <c r="X57" s="320">
        <v>38</v>
      </c>
      <c r="Y57" s="315">
        <v>297031</v>
      </c>
      <c r="Z57" s="316">
        <v>10</v>
      </c>
      <c r="AA57" s="317">
        <v>5</v>
      </c>
      <c r="AB57" s="318">
        <v>6740</v>
      </c>
      <c r="AC57" s="555">
        <v>321</v>
      </c>
      <c r="AD57" s="556" t="s">
        <v>3301</v>
      </c>
      <c r="AE57" s="313">
        <v>0</v>
      </c>
      <c r="AF57" s="323">
        <v>100</v>
      </c>
      <c r="AG57" s="324">
        <v>0</v>
      </c>
    </row>
    <row r="58" spans="1:33" ht="18.75" customHeight="1">
      <c r="A58" s="227">
        <v>56</v>
      </c>
      <c r="B58" s="228">
        <v>67</v>
      </c>
      <c r="C58" s="229" t="s">
        <v>2024</v>
      </c>
      <c r="D58" s="230" t="s">
        <v>1662</v>
      </c>
      <c r="E58" s="231" t="s">
        <v>3052</v>
      </c>
      <c r="F58" s="232">
        <v>50</v>
      </c>
      <c r="G58" s="233">
        <v>1203170138</v>
      </c>
      <c r="H58" s="234">
        <v>62</v>
      </c>
      <c r="I58" s="235">
        <v>57</v>
      </c>
      <c r="J58" s="236">
        <v>1326184466</v>
      </c>
      <c r="K58" s="237">
        <v>53</v>
      </c>
      <c r="L58" s="238">
        <v>46</v>
      </c>
      <c r="M58" s="233">
        <v>295888888</v>
      </c>
      <c r="N58" s="234">
        <v>178</v>
      </c>
      <c r="O58" s="235">
        <v>169</v>
      </c>
      <c r="P58" s="236">
        <v>218760650</v>
      </c>
      <c r="Q58" s="237">
        <v>147</v>
      </c>
      <c r="R58" s="238">
        <v>138</v>
      </c>
      <c r="S58" s="233">
        <v>556209358</v>
      </c>
      <c r="T58" s="234">
        <v>47</v>
      </c>
      <c r="U58" s="235">
        <v>42</v>
      </c>
      <c r="V58" s="236">
        <v>128352668</v>
      </c>
      <c r="W58" s="237">
        <v>385</v>
      </c>
      <c r="X58" s="238">
        <v>382</v>
      </c>
      <c r="Y58" s="233">
        <v>10296</v>
      </c>
      <c r="Z58" s="234">
        <v>35</v>
      </c>
      <c r="AA58" s="235">
        <v>27</v>
      </c>
      <c r="AB58" s="236">
        <v>3278</v>
      </c>
      <c r="AC58" s="534">
        <v>311</v>
      </c>
      <c r="AD58" s="535" t="s">
        <v>3292</v>
      </c>
      <c r="AE58" s="231">
        <v>0</v>
      </c>
      <c r="AF58" s="241">
        <v>100</v>
      </c>
      <c r="AG58" s="242">
        <v>0</v>
      </c>
    </row>
    <row r="59" spans="1:33" ht="18.75" customHeight="1">
      <c r="A59" s="243">
        <v>57</v>
      </c>
      <c r="B59" s="244">
        <v>48</v>
      </c>
      <c r="C59" s="245" t="s">
        <v>3302</v>
      </c>
      <c r="D59" s="246" t="s">
        <v>3164</v>
      </c>
      <c r="E59" s="258" t="s">
        <v>3052</v>
      </c>
      <c r="F59" s="308">
        <v>51</v>
      </c>
      <c r="G59" s="249">
        <v>1203000235</v>
      </c>
      <c r="H59" s="250">
        <v>68</v>
      </c>
      <c r="I59" s="251">
        <v>62</v>
      </c>
      <c r="J59" s="252">
        <v>1203399308</v>
      </c>
      <c r="K59" s="253">
        <v>430</v>
      </c>
      <c r="L59" s="254">
        <v>417</v>
      </c>
      <c r="M59" s="249">
        <v>17820769</v>
      </c>
      <c r="N59" s="250">
        <v>359</v>
      </c>
      <c r="O59" s="251">
        <v>347</v>
      </c>
      <c r="P59" s="252">
        <v>72535555</v>
      </c>
      <c r="Q59" s="253">
        <v>216</v>
      </c>
      <c r="R59" s="254">
        <v>205</v>
      </c>
      <c r="S59" s="249">
        <v>383733917</v>
      </c>
      <c r="T59" s="250">
        <v>308</v>
      </c>
      <c r="U59" s="251">
        <v>302</v>
      </c>
      <c r="V59" s="252">
        <v>9829864</v>
      </c>
      <c r="W59" s="253">
        <v>23</v>
      </c>
      <c r="X59" s="254">
        <v>22</v>
      </c>
      <c r="Y59" s="249">
        <v>496159</v>
      </c>
      <c r="Z59" s="250">
        <v>383</v>
      </c>
      <c r="AA59" s="251">
        <v>370</v>
      </c>
      <c r="AB59" s="252">
        <v>310</v>
      </c>
      <c r="AC59" s="573">
        <v>311</v>
      </c>
      <c r="AD59" s="574" t="s">
        <v>3292</v>
      </c>
      <c r="AE59" s="258">
        <v>0</v>
      </c>
      <c r="AF59" s="248">
        <v>100</v>
      </c>
      <c r="AG59" s="259">
        <v>0</v>
      </c>
    </row>
    <row r="60" spans="1:33" ht="18.75" customHeight="1">
      <c r="A60" s="243">
        <v>58</v>
      </c>
      <c r="B60" s="244">
        <v>58</v>
      </c>
      <c r="C60" s="245" t="s">
        <v>2427</v>
      </c>
      <c r="D60" s="246" t="s">
        <v>3106</v>
      </c>
      <c r="E60" s="258" t="s">
        <v>3052</v>
      </c>
      <c r="F60" s="308">
        <v>52</v>
      </c>
      <c r="G60" s="249">
        <v>1200993612</v>
      </c>
      <c r="H60" s="250">
        <v>67</v>
      </c>
      <c r="I60" s="251">
        <v>61</v>
      </c>
      <c r="J60" s="252">
        <v>1203985742</v>
      </c>
      <c r="K60" s="253">
        <v>87</v>
      </c>
      <c r="L60" s="254">
        <v>80</v>
      </c>
      <c r="M60" s="249">
        <v>181280946</v>
      </c>
      <c r="N60" s="250">
        <v>276</v>
      </c>
      <c r="O60" s="251">
        <v>265</v>
      </c>
      <c r="P60" s="252">
        <v>123819508</v>
      </c>
      <c r="Q60" s="253">
        <v>102</v>
      </c>
      <c r="R60" s="254">
        <v>94</v>
      </c>
      <c r="S60" s="249">
        <v>811778256</v>
      </c>
      <c r="T60" s="250">
        <v>321</v>
      </c>
      <c r="U60" s="251">
        <v>315</v>
      </c>
      <c r="V60" s="252">
        <v>8640685</v>
      </c>
      <c r="W60" s="253">
        <v>202</v>
      </c>
      <c r="X60" s="254">
        <v>201</v>
      </c>
      <c r="Y60" s="249">
        <v>65262</v>
      </c>
      <c r="Z60" s="250">
        <v>33</v>
      </c>
      <c r="AA60" s="251">
        <v>25</v>
      </c>
      <c r="AB60" s="252">
        <v>3393</v>
      </c>
      <c r="AC60" s="573">
        <v>311</v>
      </c>
      <c r="AD60" s="574" t="s">
        <v>3292</v>
      </c>
      <c r="AE60" s="258">
        <v>0</v>
      </c>
      <c r="AF60" s="248">
        <v>83.68</v>
      </c>
      <c r="AG60" s="259">
        <v>16.32</v>
      </c>
    </row>
    <row r="61" spans="1:33" ht="18.75" customHeight="1">
      <c r="A61" s="536">
        <v>59</v>
      </c>
      <c r="B61" s="537">
        <v>51</v>
      </c>
      <c r="C61" s="538" t="s">
        <v>833</v>
      </c>
      <c r="D61" s="539" t="s">
        <v>3056</v>
      </c>
      <c r="E61" s="550" t="s">
        <v>3052</v>
      </c>
      <c r="F61" s="552">
        <v>53</v>
      </c>
      <c r="G61" s="542">
        <v>1178831548</v>
      </c>
      <c r="H61" s="543">
        <v>70</v>
      </c>
      <c r="I61" s="544">
        <v>64</v>
      </c>
      <c r="J61" s="545">
        <v>1192053387</v>
      </c>
      <c r="K61" s="546">
        <v>82</v>
      </c>
      <c r="L61" s="547">
        <v>75</v>
      </c>
      <c r="M61" s="542">
        <v>184348041</v>
      </c>
      <c r="N61" s="543">
        <v>82</v>
      </c>
      <c r="O61" s="544">
        <v>74</v>
      </c>
      <c r="P61" s="545">
        <v>411905025</v>
      </c>
      <c r="Q61" s="546">
        <v>85</v>
      </c>
      <c r="R61" s="547">
        <v>77</v>
      </c>
      <c r="S61" s="542">
        <v>952322142</v>
      </c>
      <c r="T61" s="543">
        <v>75</v>
      </c>
      <c r="U61" s="544">
        <v>70</v>
      </c>
      <c r="V61" s="545">
        <v>86195977</v>
      </c>
      <c r="W61" s="546">
        <v>22</v>
      </c>
      <c r="X61" s="547">
        <v>21</v>
      </c>
      <c r="Y61" s="542">
        <v>500136</v>
      </c>
      <c r="Z61" s="543">
        <v>183</v>
      </c>
      <c r="AA61" s="544">
        <v>172</v>
      </c>
      <c r="AB61" s="545">
        <v>970</v>
      </c>
      <c r="AC61" s="548">
        <v>372</v>
      </c>
      <c r="AD61" s="549" t="s">
        <v>3287</v>
      </c>
      <c r="AE61" s="550">
        <v>0</v>
      </c>
      <c r="AF61" s="541">
        <v>100</v>
      </c>
      <c r="AG61" s="551">
        <v>0</v>
      </c>
    </row>
    <row r="62" spans="1:33" ht="18.75" customHeight="1">
      <c r="A62" s="309">
        <v>60</v>
      </c>
      <c r="B62" s="310">
        <v>72</v>
      </c>
      <c r="C62" s="311" t="s">
        <v>2430</v>
      </c>
      <c r="D62" s="312" t="s">
        <v>1054</v>
      </c>
      <c r="E62" s="313" t="s">
        <v>3052</v>
      </c>
      <c r="F62" s="314">
        <v>54</v>
      </c>
      <c r="G62" s="315">
        <v>1171127797</v>
      </c>
      <c r="H62" s="316">
        <v>64</v>
      </c>
      <c r="I62" s="317">
        <v>59</v>
      </c>
      <c r="J62" s="318">
        <v>1263877885</v>
      </c>
      <c r="K62" s="319" t="s">
        <v>3052</v>
      </c>
      <c r="L62" s="320" t="s">
        <v>3052</v>
      </c>
      <c r="M62" s="332" t="s">
        <v>3052</v>
      </c>
      <c r="N62" s="316" t="s">
        <v>3052</v>
      </c>
      <c r="O62" s="317" t="s">
        <v>3052</v>
      </c>
      <c r="P62" s="333" t="s">
        <v>3052</v>
      </c>
      <c r="Q62" s="319" t="s">
        <v>3052</v>
      </c>
      <c r="R62" s="320" t="s">
        <v>3052</v>
      </c>
      <c r="S62" s="332" t="s">
        <v>3052</v>
      </c>
      <c r="T62" s="316" t="s">
        <v>3052</v>
      </c>
      <c r="U62" s="317" t="s">
        <v>3052</v>
      </c>
      <c r="V62" s="333" t="s">
        <v>3052</v>
      </c>
      <c r="W62" s="319" t="s">
        <v>3052</v>
      </c>
      <c r="X62" s="320" t="s">
        <v>3052</v>
      </c>
      <c r="Y62" s="332" t="s">
        <v>3052</v>
      </c>
      <c r="Z62" s="316" t="s">
        <v>3052</v>
      </c>
      <c r="AA62" s="317" t="s">
        <v>3052</v>
      </c>
      <c r="AB62" s="333" t="s">
        <v>3052</v>
      </c>
      <c r="AC62" s="555">
        <v>311</v>
      </c>
      <c r="AD62" s="556" t="s">
        <v>3292</v>
      </c>
      <c r="AE62" s="313">
        <v>0</v>
      </c>
      <c r="AF62" s="323">
        <v>100</v>
      </c>
      <c r="AG62" s="324">
        <v>0</v>
      </c>
    </row>
    <row r="63" spans="1:33" ht="18.75" customHeight="1">
      <c r="A63" s="227">
        <v>61</v>
      </c>
      <c r="B63" s="228">
        <v>61</v>
      </c>
      <c r="C63" s="229" t="s">
        <v>3108</v>
      </c>
      <c r="D63" s="230" t="s">
        <v>1056</v>
      </c>
      <c r="E63" s="231" t="s">
        <v>3052</v>
      </c>
      <c r="F63" s="232">
        <v>55</v>
      </c>
      <c r="G63" s="233">
        <v>1161847288</v>
      </c>
      <c r="H63" s="234">
        <v>55</v>
      </c>
      <c r="I63" s="235">
        <v>50</v>
      </c>
      <c r="J63" s="236">
        <v>1428521725</v>
      </c>
      <c r="K63" s="237">
        <v>164</v>
      </c>
      <c r="L63" s="238">
        <v>155</v>
      </c>
      <c r="M63" s="233">
        <v>104562026</v>
      </c>
      <c r="N63" s="234">
        <v>165</v>
      </c>
      <c r="O63" s="235">
        <v>156</v>
      </c>
      <c r="P63" s="236">
        <v>233168573</v>
      </c>
      <c r="Q63" s="237">
        <v>96</v>
      </c>
      <c r="R63" s="238">
        <v>88</v>
      </c>
      <c r="S63" s="233">
        <v>862365497</v>
      </c>
      <c r="T63" s="234">
        <v>311</v>
      </c>
      <c r="U63" s="235">
        <v>305</v>
      </c>
      <c r="V63" s="236">
        <v>9464779</v>
      </c>
      <c r="W63" s="237">
        <v>38</v>
      </c>
      <c r="X63" s="238">
        <v>37</v>
      </c>
      <c r="Y63" s="233">
        <v>315190</v>
      </c>
      <c r="Z63" s="234">
        <v>285</v>
      </c>
      <c r="AA63" s="235">
        <v>273</v>
      </c>
      <c r="AB63" s="236">
        <v>544</v>
      </c>
      <c r="AC63" s="534">
        <v>371</v>
      </c>
      <c r="AD63" s="535" t="s">
        <v>3287</v>
      </c>
      <c r="AE63" s="231">
        <v>0</v>
      </c>
      <c r="AF63" s="241">
        <v>100</v>
      </c>
      <c r="AG63" s="242">
        <v>0</v>
      </c>
    </row>
    <row r="64" spans="1:33" ht="18.75" customHeight="1">
      <c r="A64" s="536">
        <v>62</v>
      </c>
      <c r="B64" s="537">
        <v>97</v>
      </c>
      <c r="C64" s="538" t="s">
        <v>2977</v>
      </c>
      <c r="D64" s="539" t="s">
        <v>3056</v>
      </c>
      <c r="E64" s="550" t="s">
        <v>3052</v>
      </c>
      <c r="F64" s="552">
        <v>56</v>
      </c>
      <c r="G64" s="542">
        <v>1138804707</v>
      </c>
      <c r="H64" s="543">
        <v>57</v>
      </c>
      <c r="I64" s="544">
        <v>52</v>
      </c>
      <c r="J64" s="545">
        <v>1398563541</v>
      </c>
      <c r="K64" s="546">
        <v>88</v>
      </c>
      <c r="L64" s="547">
        <v>81</v>
      </c>
      <c r="M64" s="542">
        <v>181223512</v>
      </c>
      <c r="N64" s="543">
        <v>42</v>
      </c>
      <c r="O64" s="544">
        <v>36</v>
      </c>
      <c r="P64" s="545">
        <v>824140620</v>
      </c>
      <c r="Q64" s="546">
        <v>35</v>
      </c>
      <c r="R64" s="547">
        <v>31</v>
      </c>
      <c r="S64" s="542">
        <v>2024411567</v>
      </c>
      <c r="T64" s="543">
        <v>140</v>
      </c>
      <c r="U64" s="544">
        <v>135</v>
      </c>
      <c r="V64" s="545">
        <v>41593842</v>
      </c>
      <c r="W64" s="546">
        <v>176</v>
      </c>
      <c r="X64" s="547">
        <v>175</v>
      </c>
      <c r="Y64" s="542">
        <v>78881</v>
      </c>
      <c r="Z64" s="543">
        <v>401</v>
      </c>
      <c r="AA64" s="544">
        <v>388</v>
      </c>
      <c r="AB64" s="545">
        <v>280</v>
      </c>
      <c r="AC64" s="548">
        <v>400</v>
      </c>
      <c r="AD64" s="549" t="s">
        <v>3286</v>
      </c>
      <c r="AE64" s="550">
        <v>0</v>
      </c>
      <c r="AF64" s="541">
        <v>83.38</v>
      </c>
      <c r="AG64" s="551">
        <v>16.62</v>
      </c>
    </row>
    <row r="65" spans="1:33" ht="18.75" customHeight="1">
      <c r="A65" s="536">
        <v>63</v>
      </c>
      <c r="B65" s="537">
        <v>68</v>
      </c>
      <c r="C65" s="538" t="s">
        <v>863</v>
      </c>
      <c r="D65" s="539" t="s">
        <v>3056</v>
      </c>
      <c r="E65" s="550" t="s">
        <v>3052</v>
      </c>
      <c r="F65" s="552">
        <v>57</v>
      </c>
      <c r="G65" s="542">
        <v>1108266569</v>
      </c>
      <c r="H65" s="543">
        <v>66</v>
      </c>
      <c r="I65" s="544">
        <v>60</v>
      </c>
      <c r="J65" s="545">
        <v>1239839126</v>
      </c>
      <c r="K65" s="546" t="s">
        <v>3052</v>
      </c>
      <c r="L65" s="547" t="s">
        <v>3052</v>
      </c>
      <c r="M65" s="553" t="s">
        <v>3052</v>
      </c>
      <c r="N65" s="543" t="s">
        <v>3052</v>
      </c>
      <c r="O65" s="544" t="s">
        <v>3052</v>
      </c>
      <c r="P65" s="554" t="s">
        <v>3052</v>
      </c>
      <c r="Q65" s="546" t="s">
        <v>3052</v>
      </c>
      <c r="R65" s="547" t="s">
        <v>3052</v>
      </c>
      <c r="S65" s="553" t="s">
        <v>3052</v>
      </c>
      <c r="T65" s="543" t="s">
        <v>3052</v>
      </c>
      <c r="U65" s="544" t="s">
        <v>3052</v>
      </c>
      <c r="V65" s="554" t="s">
        <v>3052</v>
      </c>
      <c r="W65" s="546">
        <v>47</v>
      </c>
      <c r="X65" s="547">
        <v>46</v>
      </c>
      <c r="Y65" s="542">
        <v>239806</v>
      </c>
      <c r="Z65" s="543">
        <v>78</v>
      </c>
      <c r="AA65" s="544">
        <v>70</v>
      </c>
      <c r="AB65" s="545">
        <v>1945</v>
      </c>
      <c r="AC65" s="548">
        <v>352</v>
      </c>
      <c r="AD65" s="549" t="s">
        <v>3289</v>
      </c>
      <c r="AE65" s="550">
        <v>0</v>
      </c>
      <c r="AF65" s="541">
        <v>100</v>
      </c>
      <c r="AG65" s="551">
        <v>0</v>
      </c>
    </row>
    <row r="66" spans="1:33" ht="18.75" customHeight="1">
      <c r="A66" s="536">
        <v>64</v>
      </c>
      <c r="B66" s="537">
        <v>62</v>
      </c>
      <c r="C66" s="538" t="s">
        <v>291</v>
      </c>
      <c r="D66" s="539" t="s">
        <v>3056</v>
      </c>
      <c r="E66" s="550" t="s">
        <v>3052</v>
      </c>
      <c r="F66" s="552">
        <v>58</v>
      </c>
      <c r="G66" s="542">
        <v>1102234463</v>
      </c>
      <c r="H66" s="543">
        <v>73</v>
      </c>
      <c r="I66" s="544">
        <v>67</v>
      </c>
      <c r="J66" s="545">
        <v>1104687631</v>
      </c>
      <c r="K66" s="546">
        <v>193</v>
      </c>
      <c r="L66" s="547">
        <v>183</v>
      </c>
      <c r="M66" s="542">
        <v>89198514</v>
      </c>
      <c r="N66" s="543">
        <v>233</v>
      </c>
      <c r="O66" s="544">
        <v>222</v>
      </c>
      <c r="P66" s="545">
        <v>157536849</v>
      </c>
      <c r="Q66" s="546">
        <v>208</v>
      </c>
      <c r="R66" s="547">
        <v>198</v>
      </c>
      <c r="S66" s="542">
        <v>406114659</v>
      </c>
      <c r="T66" s="543">
        <v>398</v>
      </c>
      <c r="U66" s="544">
        <v>391</v>
      </c>
      <c r="V66" s="545">
        <v>2176028</v>
      </c>
      <c r="W66" s="546">
        <v>119</v>
      </c>
      <c r="X66" s="547">
        <v>118</v>
      </c>
      <c r="Y66" s="542">
        <v>110463</v>
      </c>
      <c r="Z66" s="543">
        <v>255</v>
      </c>
      <c r="AA66" s="544">
        <v>243</v>
      </c>
      <c r="AB66" s="545">
        <v>649</v>
      </c>
      <c r="AC66" s="548">
        <v>371</v>
      </c>
      <c r="AD66" s="549" t="s">
        <v>3287</v>
      </c>
      <c r="AE66" s="550">
        <v>0</v>
      </c>
      <c r="AF66" s="541">
        <v>100</v>
      </c>
      <c r="AG66" s="551">
        <v>0</v>
      </c>
    </row>
    <row r="67" spans="1:33" ht="18.75" customHeight="1">
      <c r="A67" s="309">
        <v>65</v>
      </c>
      <c r="B67" s="310">
        <v>59</v>
      </c>
      <c r="C67" s="311" t="s">
        <v>3097</v>
      </c>
      <c r="D67" s="312" t="s">
        <v>3098</v>
      </c>
      <c r="E67" s="313" t="s">
        <v>3052</v>
      </c>
      <c r="F67" s="314">
        <v>59</v>
      </c>
      <c r="G67" s="315">
        <v>1087022538</v>
      </c>
      <c r="H67" s="316">
        <v>75</v>
      </c>
      <c r="I67" s="317">
        <v>69</v>
      </c>
      <c r="J67" s="318">
        <v>1095003553</v>
      </c>
      <c r="K67" s="319">
        <v>188</v>
      </c>
      <c r="L67" s="320">
        <v>179</v>
      </c>
      <c r="M67" s="315">
        <v>91966293</v>
      </c>
      <c r="N67" s="316">
        <v>132</v>
      </c>
      <c r="O67" s="317">
        <v>123</v>
      </c>
      <c r="P67" s="318">
        <v>287769810</v>
      </c>
      <c r="Q67" s="319">
        <v>119</v>
      </c>
      <c r="R67" s="320">
        <v>111</v>
      </c>
      <c r="S67" s="315">
        <v>667849378</v>
      </c>
      <c r="T67" s="316">
        <v>152</v>
      </c>
      <c r="U67" s="317">
        <v>147</v>
      </c>
      <c r="V67" s="318">
        <v>37954238</v>
      </c>
      <c r="W67" s="319">
        <v>71</v>
      </c>
      <c r="X67" s="320">
        <v>70</v>
      </c>
      <c r="Y67" s="315">
        <v>170855</v>
      </c>
      <c r="Z67" s="316">
        <v>180</v>
      </c>
      <c r="AA67" s="317">
        <v>169</v>
      </c>
      <c r="AB67" s="318">
        <v>998</v>
      </c>
      <c r="AC67" s="555">
        <v>383</v>
      </c>
      <c r="AD67" s="556" t="s">
        <v>3285</v>
      </c>
      <c r="AE67" s="313">
        <v>0</v>
      </c>
      <c r="AF67" s="323">
        <v>100</v>
      </c>
      <c r="AG67" s="324">
        <v>0</v>
      </c>
    </row>
    <row r="68" spans="1:33" ht="18.75" customHeight="1">
      <c r="A68" s="557">
        <v>66</v>
      </c>
      <c r="B68" s="558">
        <v>55</v>
      </c>
      <c r="C68" s="559" t="s">
        <v>3</v>
      </c>
      <c r="D68" s="560" t="s">
        <v>3056</v>
      </c>
      <c r="E68" s="561" t="s">
        <v>3052</v>
      </c>
      <c r="F68" s="562">
        <v>60</v>
      </c>
      <c r="G68" s="563">
        <v>1085725270</v>
      </c>
      <c r="H68" s="564">
        <v>74</v>
      </c>
      <c r="I68" s="565">
        <v>68</v>
      </c>
      <c r="J68" s="566">
        <v>1100818123</v>
      </c>
      <c r="K68" s="567">
        <v>167</v>
      </c>
      <c r="L68" s="568">
        <v>158</v>
      </c>
      <c r="M68" s="563">
        <v>104154644</v>
      </c>
      <c r="N68" s="564">
        <v>87</v>
      </c>
      <c r="O68" s="565">
        <v>79</v>
      </c>
      <c r="P68" s="566">
        <v>401021061</v>
      </c>
      <c r="Q68" s="567">
        <v>117</v>
      </c>
      <c r="R68" s="568">
        <v>109</v>
      </c>
      <c r="S68" s="563">
        <v>688993623</v>
      </c>
      <c r="T68" s="564">
        <v>154</v>
      </c>
      <c r="U68" s="565">
        <v>149</v>
      </c>
      <c r="V68" s="566">
        <v>37326068</v>
      </c>
      <c r="W68" s="567">
        <v>129</v>
      </c>
      <c r="X68" s="568">
        <v>128</v>
      </c>
      <c r="Y68" s="563">
        <v>103101</v>
      </c>
      <c r="Z68" s="564">
        <v>235</v>
      </c>
      <c r="AA68" s="565">
        <v>223</v>
      </c>
      <c r="AB68" s="566">
        <v>711</v>
      </c>
      <c r="AC68" s="569">
        <v>371</v>
      </c>
      <c r="AD68" s="570" t="s">
        <v>3287</v>
      </c>
      <c r="AE68" s="561">
        <v>0</v>
      </c>
      <c r="AF68" s="571">
        <v>100</v>
      </c>
      <c r="AG68" s="572">
        <v>0</v>
      </c>
    </row>
    <row r="69" spans="1:33" ht="18.75" customHeight="1">
      <c r="A69" s="243">
        <v>67</v>
      </c>
      <c r="B69" s="244">
        <v>82</v>
      </c>
      <c r="C69" s="245" t="s">
        <v>3244</v>
      </c>
      <c r="D69" s="246" t="s">
        <v>3058</v>
      </c>
      <c r="E69" s="258" t="s">
        <v>3052</v>
      </c>
      <c r="F69" s="308">
        <v>61</v>
      </c>
      <c r="G69" s="249">
        <v>1085155678</v>
      </c>
      <c r="H69" s="250">
        <v>77</v>
      </c>
      <c r="I69" s="251">
        <v>71</v>
      </c>
      <c r="J69" s="252">
        <v>1085155678</v>
      </c>
      <c r="K69" s="253">
        <v>18</v>
      </c>
      <c r="L69" s="254">
        <v>14</v>
      </c>
      <c r="M69" s="249">
        <v>857450554</v>
      </c>
      <c r="N69" s="250">
        <v>20</v>
      </c>
      <c r="O69" s="251">
        <v>15</v>
      </c>
      <c r="P69" s="252">
        <v>1319110310</v>
      </c>
      <c r="Q69" s="253">
        <v>51</v>
      </c>
      <c r="R69" s="254">
        <v>45</v>
      </c>
      <c r="S69" s="249">
        <v>1414612270</v>
      </c>
      <c r="T69" s="250">
        <v>7</v>
      </c>
      <c r="U69" s="251">
        <v>4</v>
      </c>
      <c r="V69" s="252">
        <v>681692288</v>
      </c>
      <c r="W69" s="253">
        <v>189</v>
      </c>
      <c r="X69" s="254">
        <v>188</v>
      </c>
      <c r="Y69" s="249">
        <v>72149</v>
      </c>
      <c r="Z69" s="250">
        <v>157</v>
      </c>
      <c r="AA69" s="251">
        <v>147</v>
      </c>
      <c r="AB69" s="252">
        <v>1089</v>
      </c>
      <c r="AC69" s="573">
        <v>210</v>
      </c>
      <c r="AD69" s="574" t="s">
        <v>3303</v>
      </c>
      <c r="AE69" s="258">
        <v>0</v>
      </c>
      <c r="AF69" s="248">
        <v>0.01</v>
      </c>
      <c r="AG69" s="259">
        <v>99.99</v>
      </c>
    </row>
    <row r="70" spans="1:33" ht="18.75" customHeight="1">
      <c r="A70" s="536">
        <v>68</v>
      </c>
      <c r="B70" s="537">
        <v>71</v>
      </c>
      <c r="C70" s="538" t="s">
        <v>4</v>
      </c>
      <c r="D70" s="539" t="s">
        <v>3056</v>
      </c>
      <c r="E70" s="550" t="s">
        <v>3052</v>
      </c>
      <c r="F70" s="552">
        <v>62</v>
      </c>
      <c r="G70" s="542">
        <v>1084532911</v>
      </c>
      <c r="H70" s="543">
        <v>76</v>
      </c>
      <c r="I70" s="544">
        <v>70</v>
      </c>
      <c r="J70" s="545">
        <v>1092965205</v>
      </c>
      <c r="K70" s="546">
        <v>5</v>
      </c>
      <c r="L70" s="547">
        <v>5</v>
      </c>
      <c r="M70" s="542">
        <v>3368330190</v>
      </c>
      <c r="N70" s="543">
        <v>4</v>
      </c>
      <c r="O70" s="544">
        <v>2</v>
      </c>
      <c r="P70" s="545">
        <v>5217641158</v>
      </c>
      <c r="Q70" s="546">
        <v>6</v>
      </c>
      <c r="R70" s="547">
        <v>4</v>
      </c>
      <c r="S70" s="542">
        <v>7312732796</v>
      </c>
      <c r="T70" s="543">
        <v>13</v>
      </c>
      <c r="U70" s="544">
        <v>9</v>
      </c>
      <c r="V70" s="545">
        <v>354897086</v>
      </c>
      <c r="W70" s="546">
        <v>262</v>
      </c>
      <c r="X70" s="547">
        <v>260</v>
      </c>
      <c r="Y70" s="542">
        <v>42100</v>
      </c>
      <c r="Z70" s="543">
        <v>173</v>
      </c>
      <c r="AA70" s="544">
        <v>162</v>
      </c>
      <c r="AB70" s="545">
        <v>1034</v>
      </c>
      <c r="AC70" s="548">
        <v>313</v>
      </c>
      <c r="AD70" s="549" t="s">
        <v>3298</v>
      </c>
      <c r="AE70" s="550">
        <v>0</v>
      </c>
      <c r="AF70" s="541">
        <v>76</v>
      </c>
      <c r="AG70" s="551">
        <v>24</v>
      </c>
    </row>
    <row r="71" spans="1:33" ht="18.75" customHeight="1">
      <c r="A71" s="536">
        <v>69</v>
      </c>
      <c r="B71" s="537">
        <v>54</v>
      </c>
      <c r="C71" s="538" t="s">
        <v>3096</v>
      </c>
      <c r="D71" s="539" t="s">
        <v>3056</v>
      </c>
      <c r="E71" s="550" t="s">
        <v>3052</v>
      </c>
      <c r="F71" s="552">
        <v>63</v>
      </c>
      <c r="G71" s="542">
        <v>1083489185</v>
      </c>
      <c r="H71" s="543">
        <v>69</v>
      </c>
      <c r="I71" s="544">
        <v>63</v>
      </c>
      <c r="J71" s="545">
        <v>1201205827</v>
      </c>
      <c r="K71" s="546">
        <v>56</v>
      </c>
      <c r="L71" s="547">
        <v>49</v>
      </c>
      <c r="M71" s="542">
        <v>268841294</v>
      </c>
      <c r="N71" s="543">
        <v>143</v>
      </c>
      <c r="O71" s="544">
        <v>134</v>
      </c>
      <c r="P71" s="545">
        <v>263514745</v>
      </c>
      <c r="Q71" s="546">
        <v>139</v>
      </c>
      <c r="R71" s="547">
        <v>130</v>
      </c>
      <c r="S71" s="542">
        <v>574915196</v>
      </c>
      <c r="T71" s="543">
        <v>170</v>
      </c>
      <c r="U71" s="544">
        <v>164</v>
      </c>
      <c r="V71" s="545">
        <v>33093966</v>
      </c>
      <c r="W71" s="546">
        <v>33</v>
      </c>
      <c r="X71" s="547">
        <v>32</v>
      </c>
      <c r="Y71" s="542">
        <v>375122</v>
      </c>
      <c r="Z71" s="543">
        <v>93</v>
      </c>
      <c r="AA71" s="544">
        <v>85</v>
      </c>
      <c r="AB71" s="545">
        <v>1710</v>
      </c>
      <c r="AC71" s="548">
        <v>355</v>
      </c>
      <c r="AD71" s="549" t="s">
        <v>3300</v>
      </c>
      <c r="AE71" s="550">
        <v>0</v>
      </c>
      <c r="AF71" s="541">
        <v>0</v>
      </c>
      <c r="AG71" s="551">
        <v>100</v>
      </c>
    </row>
    <row r="72" spans="1:33" ht="18.75" customHeight="1">
      <c r="A72" s="575">
        <v>70</v>
      </c>
      <c r="B72" s="576">
        <v>53</v>
      </c>
      <c r="C72" s="577" t="s">
        <v>2026</v>
      </c>
      <c r="D72" s="578" t="s">
        <v>3056</v>
      </c>
      <c r="E72" s="579" t="s">
        <v>3052</v>
      </c>
      <c r="F72" s="580">
        <v>64</v>
      </c>
      <c r="G72" s="581">
        <v>1082433865</v>
      </c>
      <c r="H72" s="582">
        <v>33</v>
      </c>
      <c r="I72" s="583">
        <v>29</v>
      </c>
      <c r="J72" s="584">
        <v>1987786865</v>
      </c>
      <c r="K72" s="585">
        <v>31</v>
      </c>
      <c r="L72" s="586">
        <v>26</v>
      </c>
      <c r="M72" s="581">
        <v>560059303</v>
      </c>
      <c r="N72" s="582">
        <v>79</v>
      </c>
      <c r="O72" s="583">
        <v>71</v>
      </c>
      <c r="P72" s="584">
        <v>424572358</v>
      </c>
      <c r="Q72" s="585">
        <v>47</v>
      </c>
      <c r="R72" s="586">
        <v>41</v>
      </c>
      <c r="S72" s="581">
        <v>1458567701</v>
      </c>
      <c r="T72" s="582">
        <v>33</v>
      </c>
      <c r="U72" s="583">
        <v>29</v>
      </c>
      <c r="V72" s="584">
        <v>185761614</v>
      </c>
      <c r="W72" s="585">
        <v>24</v>
      </c>
      <c r="X72" s="586">
        <v>23</v>
      </c>
      <c r="Y72" s="581">
        <v>491822</v>
      </c>
      <c r="Z72" s="582">
        <v>43</v>
      </c>
      <c r="AA72" s="583">
        <v>35</v>
      </c>
      <c r="AB72" s="584">
        <v>2579</v>
      </c>
      <c r="AC72" s="587">
        <v>383</v>
      </c>
      <c r="AD72" s="588" t="s">
        <v>3285</v>
      </c>
      <c r="AE72" s="579">
        <v>0</v>
      </c>
      <c r="AF72" s="589">
        <v>0.22</v>
      </c>
      <c r="AG72" s="590">
        <v>99.78</v>
      </c>
    </row>
    <row r="73" spans="1:33" ht="18.75" customHeight="1">
      <c r="A73" s="557">
        <v>71</v>
      </c>
      <c r="B73" s="558">
        <v>70</v>
      </c>
      <c r="C73" s="559" t="s">
        <v>2429</v>
      </c>
      <c r="D73" s="560" t="s">
        <v>3056</v>
      </c>
      <c r="E73" s="561" t="s">
        <v>3052</v>
      </c>
      <c r="F73" s="562">
        <v>65</v>
      </c>
      <c r="G73" s="563">
        <v>1064280219</v>
      </c>
      <c r="H73" s="564">
        <v>78</v>
      </c>
      <c r="I73" s="565">
        <v>72</v>
      </c>
      <c r="J73" s="566">
        <v>1072472567</v>
      </c>
      <c r="K73" s="567">
        <v>237</v>
      </c>
      <c r="L73" s="568">
        <v>226</v>
      </c>
      <c r="M73" s="563">
        <v>70630770</v>
      </c>
      <c r="N73" s="564" t="s">
        <v>3052</v>
      </c>
      <c r="O73" s="565" t="s">
        <v>3052</v>
      </c>
      <c r="P73" s="592" t="s">
        <v>3052</v>
      </c>
      <c r="Q73" s="567" t="s">
        <v>3052</v>
      </c>
      <c r="R73" s="568" t="s">
        <v>3052</v>
      </c>
      <c r="S73" s="591" t="s">
        <v>3052</v>
      </c>
      <c r="T73" s="564">
        <v>231</v>
      </c>
      <c r="U73" s="565">
        <v>225</v>
      </c>
      <c r="V73" s="566">
        <v>19546004</v>
      </c>
      <c r="W73" s="567">
        <v>28</v>
      </c>
      <c r="X73" s="568">
        <v>27</v>
      </c>
      <c r="Y73" s="563">
        <v>427214</v>
      </c>
      <c r="Z73" s="564">
        <v>217</v>
      </c>
      <c r="AA73" s="565">
        <v>205</v>
      </c>
      <c r="AB73" s="566">
        <v>810</v>
      </c>
      <c r="AC73" s="569">
        <v>371</v>
      </c>
      <c r="AD73" s="570" t="s">
        <v>3287</v>
      </c>
      <c r="AE73" s="561">
        <v>0</v>
      </c>
      <c r="AF73" s="571">
        <v>100</v>
      </c>
      <c r="AG73" s="572">
        <v>0</v>
      </c>
    </row>
    <row r="74" spans="1:33" ht="18.75" customHeight="1">
      <c r="A74" s="243">
        <v>72</v>
      </c>
      <c r="B74" s="244">
        <v>77</v>
      </c>
      <c r="C74" s="245" t="s">
        <v>2669</v>
      </c>
      <c r="D74" s="246" t="s">
        <v>3058</v>
      </c>
      <c r="E74" s="258" t="s">
        <v>3052</v>
      </c>
      <c r="F74" s="308">
        <v>66</v>
      </c>
      <c r="G74" s="249">
        <v>1041141929</v>
      </c>
      <c r="H74" s="250">
        <v>81</v>
      </c>
      <c r="I74" s="251">
        <v>75</v>
      </c>
      <c r="J74" s="252">
        <v>1043359671</v>
      </c>
      <c r="K74" s="253">
        <v>21</v>
      </c>
      <c r="L74" s="254">
        <v>17</v>
      </c>
      <c r="M74" s="249">
        <v>777254397</v>
      </c>
      <c r="N74" s="250">
        <v>17</v>
      </c>
      <c r="O74" s="251">
        <v>12</v>
      </c>
      <c r="P74" s="252">
        <v>1359430852</v>
      </c>
      <c r="Q74" s="253">
        <v>46</v>
      </c>
      <c r="R74" s="254">
        <v>40</v>
      </c>
      <c r="S74" s="249">
        <v>1475586422</v>
      </c>
      <c r="T74" s="250">
        <v>6</v>
      </c>
      <c r="U74" s="251">
        <v>3</v>
      </c>
      <c r="V74" s="252">
        <v>712747544</v>
      </c>
      <c r="W74" s="253" t="s">
        <v>3052</v>
      </c>
      <c r="X74" s="254" t="s">
        <v>3052</v>
      </c>
      <c r="Y74" s="256" t="s">
        <v>3052</v>
      </c>
      <c r="Z74" s="250">
        <v>141</v>
      </c>
      <c r="AA74" s="251">
        <v>132</v>
      </c>
      <c r="AB74" s="252">
        <v>1240</v>
      </c>
      <c r="AC74" s="573">
        <v>210</v>
      </c>
      <c r="AD74" s="574" t="s">
        <v>3303</v>
      </c>
      <c r="AE74" s="258">
        <v>0</v>
      </c>
      <c r="AF74" s="248">
        <v>100</v>
      </c>
      <c r="AG74" s="259">
        <v>0</v>
      </c>
    </row>
    <row r="75" spans="1:33" ht="18.75" customHeight="1">
      <c r="A75" s="243">
        <v>73</v>
      </c>
      <c r="B75" s="244">
        <v>73</v>
      </c>
      <c r="C75" s="245" t="s">
        <v>2029</v>
      </c>
      <c r="D75" s="246" t="s">
        <v>3154</v>
      </c>
      <c r="E75" s="258" t="s">
        <v>3052</v>
      </c>
      <c r="F75" s="308">
        <v>67</v>
      </c>
      <c r="G75" s="249">
        <v>1005238229</v>
      </c>
      <c r="H75" s="250">
        <v>84</v>
      </c>
      <c r="I75" s="251">
        <v>78</v>
      </c>
      <c r="J75" s="252">
        <v>1021464544</v>
      </c>
      <c r="K75" s="253" t="s">
        <v>3052</v>
      </c>
      <c r="L75" s="254" t="s">
        <v>3052</v>
      </c>
      <c r="M75" s="256" t="s">
        <v>3052</v>
      </c>
      <c r="N75" s="250" t="s">
        <v>3052</v>
      </c>
      <c r="O75" s="251" t="s">
        <v>3052</v>
      </c>
      <c r="P75" s="325" t="s">
        <v>3052</v>
      </c>
      <c r="Q75" s="253" t="s">
        <v>3052</v>
      </c>
      <c r="R75" s="254" t="s">
        <v>3052</v>
      </c>
      <c r="S75" s="256" t="s">
        <v>3052</v>
      </c>
      <c r="T75" s="250" t="s">
        <v>3052</v>
      </c>
      <c r="U75" s="251" t="s">
        <v>3052</v>
      </c>
      <c r="V75" s="325" t="s">
        <v>3052</v>
      </c>
      <c r="W75" s="253">
        <v>211</v>
      </c>
      <c r="X75" s="254">
        <v>210</v>
      </c>
      <c r="Y75" s="249">
        <v>61001</v>
      </c>
      <c r="Z75" s="250" t="s">
        <v>3052</v>
      </c>
      <c r="AA75" s="251" t="s">
        <v>3052</v>
      </c>
      <c r="AB75" s="325" t="s">
        <v>3052</v>
      </c>
      <c r="AC75" s="573">
        <v>311</v>
      </c>
      <c r="AD75" s="574" t="s">
        <v>3292</v>
      </c>
      <c r="AE75" s="258">
        <v>0</v>
      </c>
      <c r="AF75" s="248">
        <v>100</v>
      </c>
      <c r="AG75" s="259">
        <v>0</v>
      </c>
    </row>
    <row r="76" spans="1:33" ht="18.75" customHeight="1">
      <c r="A76" s="243">
        <v>74</v>
      </c>
      <c r="B76" s="244">
        <v>69</v>
      </c>
      <c r="C76" s="245" t="s">
        <v>2428</v>
      </c>
      <c r="D76" s="246" t="s">
        <v>2187</v>
      </c>
      <c r="E76" s="258" t="s">
        <v>3052</v>
      </c>
      <c r="F76" s="308">
        <v>68</v>
      </c>
      <c r="G76" s="249">
        <v>1004546565</v>
      </c>
      <c r="H76" s="250">
        <v>86</v>
      </c>
      <c r="I76" s="251">
        <v>80</v>
      </c>
      <c r="J76" s="252">
        <v>1004546565</v>
      </c>
      <c r="K76" s="253">
        <v>211</v>
      </c>
      <c r="L76" s="254">
        <v>201</v>
      </c>
      <c r="M76" s="249">
        <v>80187996</v>
      </c>
      <c r="N76" s="250">
        <v>159</v>
      </c>
      <c r="O76" s="251">
        <v>150</v>
      </c>
      <c r="P76" s="252">
        <v>242998765</v>
      </c>
      <c r="Q76" s="253">
        <v>122</v>
      </c>
      <c r="R76" s="254">
        <v>114</v>
      </c>
      <c r="S76" s="249">
        <v>662844801</v>
      </c>
      <c r="T76" s="250">
        <v>484</v>
      </c>
      <c r="U76" s="251">
        <v>474</v>
      </c>
      <c r="V76" s="252">
        <v>-30111156</v>
      </c>
      <c r="W76" s="253">
        <v>65</v>
      </c>
      <c r="X76" s="254">
        <v>64</v>
      </c>
      <c r="Y76" s="249">
        <v>183719</v>
      </c>
      <c r="Z76" s="250">
        <v>138</v>
      </c>
      <c r="AA76" s="251">
        <v>129</v>
      </c>
      <c r="AB76" s="252">
        <v>1249</v>
      </c>
      <c r="AC76" s="573">
        <v>352</v>
      </c>
      <c r="AD76" s="574" t="s">
        <v>3289</v>
      </c>
      <c r="AE76" s="258">
        <v>0</v>
      </c>
      <c r="AF76" s="248">
        <v>100</v>
      </c>
      <c r="AG76" s="259">
        <v>0</v>
      </c>
    </row>
    <row r="77" spans="1:33" ht="18.75" customHeight="1">
      <c r="A77" s="575">
        <v>75</v>
      </c>
      <c r="B77" s="576">
        <v>66</v>
      </c>
      <c r="C77" s="577" t="s">
        <v>2025</v>
      </c>
      <c r="D77" s="578" t="s">
        <v>3056</v>
      </c>
      <c r="E77" s="579" t="s">
        <v>3052</v>
      </c>
      <c r="F77" s="580">
        <v>69</v>
      </c>
      <c r="G77" s="581">
        <v>992214050</v>
      </c>
      <c r="H77" s="582">
        <v>82</v>
      </c>
      <c r="I77" s="583">
        <v>76</v>
      </c>
      <c r="J77" s="584">
        <v>1027374586</v>
      </c>
      <c r="K77" s="585">
        <v>48</v>
      </c>
      <c r="L77" s="586">
        <v>41</v>
      </c>
      <c r="M77" s="581">
        <v>337296481</v>
      </c>
      <c r="N77" s="582">
        <v>53</v>
      </c>
      <c r="O77" s="583">
        <v>45</v>
      </c>
      <c r="P77" s="584">
        <v>640438841</v>
      </c>
      <c r="Q77" s="585">
        <v>76</v>
      </c>
      <c r="R77" s="586">
        <v>68</v>
      </c>
      <c r="S77" s="581">
        <v>1031805805</v>
      </c>
      <c r="T77" s="582">
        <v>37</v>
      </c>
      <c r="U77" s="583">
        <v>33</v>
      </c>
      <c r="V77" s="584">
        <v>156165842</v>
      </c>
      <c r="W77" s="585">
        <v>108</v>
      </c>
      <c r="X77" s="586">
        <v>107</v>
      </c>
      <c r="Y77" s="581">
        <v>118454</v>
      </c>
      <c r="Z77" s="582">
        <v>153</v>
      </c>
      <c r="AA77" s="583">
        <v>143</v>
      </c>
      <c r="AB77" s="584">
        <v>1111</v>
      </c>
      <c r="AC77" s="587">
        <v>369</v>
      </c>
      <c r="AD77" s="588" t="s">
        <v>3304</v>
      </c>
      <c r="AE77" s="579">
        <v>0</v>
      </c>
      <c r="AF77" s="589">
        <v>60.3</v>
      </c>
      <c r="AG77" s="590">
        <v>39.700000000000003</v>
      </c>
    </row>
    <row r="78" spans="1:33" ht="18.75" customHeight="1">
      <c r="A78" s="557">
        <v>76</v>
      </c>
      <c r="B78" s="558">
        <v>80</v>
      </c>
      <c r="C78" s="559" t="s">
        <v>2027</v>
      </c>
      <c r="D78" s="560" t="s">
        <v>3056</v>
      </c>
      <c r="E78" s="561" t="s">
        <v>3052</v>
      </c>
      <c r="F78" s="562">
        <v>70</v>
      </c>
      <c r="G78" s="563">
        <v>966444823</v>
      </c>
      <c r="H78" s="564">
        <v>85</v>
      </c>
      <c r="I78" s="565">
        <v>79</v>
      </c>
      <c r="J78" s="566">
        <v>1007160418</v>
      </c>
      <c r="K78" s="567" t="s">
        <v>3052</v>
      </c>
      <c r="L78" s="568" t="s">
        <v>3052</v>
      </c>
      <c r="M78" s="591" t="s">
        <v>3052</v>
      </c>
      <c r="N78" s="564">
        <v>306</v>
      </c>
      <c r="O78" s="565">
        <v>295</v>
      </c>
      <c r="P78" s="566">
        <v>100744281</v>
      </c>
      <c r="Q78" s="567">
        <v>183</v>
      </c>
      <c r="R78" s="568">
        <v>173</v>
      </c>
      <c r="S78" s="563">
        <v>452451698</v>
      </c>
      <c r="T78" s="564" t="s">
        <v>3052</v>
      </c>
      <c r="U78" s="565" t="s">
        <v>3052</v>
      </c>
      <c r="V78" s="592" t="s">
        <v>3052</v>
      </c>
      <c r="W78" s="567">
        <v>364</v>
      </c>
      <c r="X78" s="568">
        <v>361</v>
      </c>
      <c r="Y78" s="563">
        <v>13831</v>
      </c>
      <c r="Z78" s="564">
        <v>34</v>
      </c>
      <c r="AA78" s="565">
        <v>26</v>
      </c>
      <c r="AB78" s="566">
        <v>3319</v>
      </c>
      <c r="AC78" s="569">
        <v>311</v>
      </c>
      <c r="AD78" s="570" t="s">
        <v>3292</v>
      </c>
      <c r="AE78" s="561">
        <v>0</v>
      </c>
      <c r="AF78" s="571">
        <v>0</v>
      </c>
      <c r="AG78" s="572">
        <v>100</v>
      </c>
    </row>
    <row r="79" spans="1:33" ht="18.75" customHeight="1">
      <c r="A79" s="243">
        <v>77</v>
      </c>
      <c r="B79" s="244">
        <v>76</v>
      </c>
      <c r="C79" s="245" t="s">
        <v>3149</v>
      </c>
      <c r="D79" s="246" t="s">
        <v>3150</v>
      </c>
      <c r="E79" s="258" t="s">
        <v>3052</v>
      </c>
      <c r="F79" s="308">
        <v>71</v>
      </c>
      <c r="G79" s="249">
        <v>941088158</v>
      </c>
      <c r="H79" s="250">
        <v>83</v>
      </c>
      <c r="I79" s="251">
        <v>77</v>
      </c>
      <c r="J79" s="252">
        <v>1021613819</v>
      </c>
      <c r="K79" s="253">
        <v>249</v>
      </c>
      <c r="L79" s="254">
        <v>238</v>
      </c>
      <c r="M79" s="249">
        <v>64763849</v>
      </c>
      <c r="N79" s="250">
        <v>128</v>
      </c>
      <c r="O79" s="251">
        <v>119</v>
      </c>
      <c r="P79" s="252">
        <v>290382574</v>
      </c>
      <c r="Q79" s="253">
        <v>174</v>
      </c>
      <c r="R79" s="254">
        <v>164</v>
      </c>
      <c r="S79" s="249">
        <v>469065221</v>
      </c>
      <c r="T79" s="250">
        <v>299</v>
      </c>
      <c r="U79" s="251">
        <v>293</v>
      </c>
      <c r="V79" s="252">
        <v>10381917</v>
      </c>
      <c r="W79" s="253" t="s">
        <v>3052</v>
      </c>
      <c r="X79" s="254" t="s">
        <v>3052</v>
      </c>
      <c r="Y79" s="256" t="s">
        <v>3052</v>
      </c>
      <c r="Z79" s="250">
        <v>194</v>
      </c>
      <c r="AA79" s="251">
        <v>183</v>
      </c>
      <c r="AB79" s="252">
        <v>905</v>
      </c>
      <c r="AC79" s="573">
        <v>311</v>
      </c>
      <c r="AD79" s="574" t="s">
        <v>3292</v>
      </c>
      <c r="AE79" s="258">
        <v>0</v>
      </c>
      <c r="AF79" s="248">
        <v>100</v>
      </c>
      <c r="AG79" s="259">
        <v>0</v>
      </c>
    </row>
    <row r="80" spans="1:33" ht="18.75" customHeight="1">
      <c r="A80" s="536">
        <v>78</v>
      </c>
      <c r="B80" s="537">
        <v>65</v>
      </c>
      <c r="C80" s="538" t="s">
        <v>3100</v>
      </c>
      <c r="D80" s="539" t="s">
        <v>3056</v>
      </c>
      <c r="E80" s="550" t="s">
        <v>3052</v>
      </c>
      <c r="F80" s="552">
        <v>72</v>
      </c>
      <c r="G80" s="542">
        <v>923159236</v>
      </c>
      <c r="H80" s="543">
        <v>89</v>
      </c>
      <c r="I80" s="544">
        <v>83</v>
      </c>
      <c r="J80" s="545">
        <v>923159236</v>
      </c>
      <c r="K80" s="546" t="s">
        <v>3052</v>
      </c>
      <c r="L80" s="547" t="s">
        <v>3052</v>
      </c>
      <c r="M80" s="553" t="s">
        <v>3052</v>
      </c>
      <c r="N80" s="543" t="s">
        <v>3052</v>
      </c>
      <c r="O80" s="544" t="s">
        <v>3052</v>
      </c>
      <c r="P80" s="554" t="s">
        <v>3052</v>
      </c>
      <c r="Q80" s="546" t="s">
        <v>3052</v>
      </c>
      <c r="R80" s="547" t="s">
        <v>3052</v>
      </c>
      <c r="S80" s="553" t="s">
        <v>3052</v>
      </c>
      <c r="T80" s="543" t="s">
        <v>3052</v>
      </c>
      <c r="U80" s="544" t="s">
        <v>3052</v>
      </c>
      <c r="V80" s="554" t="s">
        <v>3052</v>
      </c>
      <c r="W80" s="546" t="s">
        <v>3052</v>
      </c>
      <c r="X80" s="547" t="s">
        <v>3052</v>
      </c>
      <c r="Y80" s="553" t="s">
        <v>3052</v>
      </c>
      <c r="Z80" s="543" t="s">
        <v>3052</v>
      </c>
      <c r="AA80" s="544" t="s">
        <v>3052</v>
      </c>
      <c r="AB80" s="554" t="s">
        <v>3052</v>
      </c>
      <c r="AC80" s="548">
        <v>384</v>
      </c>
      <c r="AD80" s="549" t="s">
        <v>3284</v>
      </c>
      <c r="AE80" s="550">
        <v>0</v>
      </c>
      <c r="AF80" s="541">
        <v>0</v>
      </c>
      <c r="AG80" s="551">
        <v>100</v>
      </c>
    </row>
    <row r="81" spans="1:33" ht="18.75" customHeight="1">
      <c r="A81" s="536">
        <v>79</v>
      </c>
      <c r="B81" s="537">
        <v>81</v>
      </c>
      <c r="C81" s="538" t="s">
        <v>1840</v>
      </c>
      <c r="D81" s="539" t="s">
        <v>3056</v>
      </c>
      <c r="E81" s="550" t="s">
        <v>3052</v>
      </c>
      <c r="F81" s="552">
        <v>73</v>
      </c>
      <c r="G81" s="542">
        <v>897884935</v>
      </c>
      <c r="H81" s="543">
        <v>71</v>
      </c>
      <c r="I81" s="544">
        <v>65</v>
      </c>
      <c r="J81" s="545">
        <v>1141950441</v>
      </c>
      <c r="K81" s="546">
        <v>61</v>
      </c>
      <c r="L81" s="547">
        <v>54</v>
      </c>
      <c r="M81" s="542">
        <v>243678078</v>
      </c>
      <c r="N81" s="543">
        <v>119</v>
      </c>
      <c r="O81" s="544">
        <v>110</v>
      </c>
      <c r="P81" s="545">
        <v>307211834</v>
      </c>
      <c r="Q81" s="546">
        <v>154</v>
      </c>
      <c r="R81" s="547">
        <v>145</v>
      </c>
      <c r="S81" s="542">
        <v>542680944</v>
      </c>
      <c r="T81" s="543">
        <v>82</v>
      </c>
      <c r="U81" s="544">
        <v>77</v>
      </c>
      <c r="V81" s="545">
        <v>74155801</v>
      </c>
      <c r="W81" s="546">
        <v>34</v>
      </c>
      <c r="X81" s="547">
        <v>33</v>
      </c>
      <c r="Y81" s="542">
        <v>372510</v>
      </c>
      <c r="Z81" s="543">
        <v>128</v>
      </c>
      <c r="AA81" s="544">
        <v>119</v>
      </c>
      <c r="AB81" s="545">
        <v>1314</v>
      </c>
      <c r="AC81" s="548">
        <v>355</v>
      </c>
      <c r="AD81" s="549" t="s">
        <v>3300</v>
      </c>
      <c r="AE81" s="550">
        <v>0</v>
      </c>
      <c r="AF81" s="541">
        <v>25.4</v>
      </c>
      <c r="AG81" s="551">
        <v>74.599999999999994</v>
      </c>
    </row>
    <row r="82" spans="1:33" ht="18.75" customHeight="1">
      <c r="A82" s="575">
        <v>80</v>
      </c>
      <c r="B82" s="576">
        <v>75</v>
      </c>
      <c r="C82" s="577" t="s">
        <v>2188</v>
      </c>
      <c r="D82" s="578" t="s">
        <v>3056</v>
      </c>
      <c r="E82" s="593" t="s">
        <v>3052</v>
      </c>
      <c r="F82" s="589">
        <v>74</v>
      </c>
      <c r="G82" s="581">
        <v>888501635</v>
      </c>
      <c r="H82" s="582">
        <v>93</v>
      </c>
      <c r="I82" s="583">
        <v>87</v>
      </c>
      <c r="J82" s="584">
        <v>889374004</v>
      </c>
      <c r="K82" s="585">
        <v>281</v>
      </c>
      <c r="L82" s="586">
        <v>269</v>
      </c>
      <c r="M82" s="581">
        <v>55432661</v>
      </c>
      <c r="N82" s="582">
        <v>257</v>
      </c>
      <c r="O82" s="583">
        <v>246</v>
      </c>
      <c r="P82" s="584">
        <v>137378962</v>
      </c>
      <c r="Q82" s="585">
        <v>354</v>
      </c>
      <c r="R82" s="586">
        <v>342</v>
      </c>
      <c r="S82" s="581">
        <v>213298962</v>
      </c>
      <c r="T82" s="582">
        <v>251</v>
      </c>
      <c r="U82" s="583">
        <v>245</v>
      </c>
      <c r="V82" s="584">
        <v>16482720</v>
      </c>
      <c r="W82" s="585">
        <v>450</v>
      </c>
      <c r="X82" s="586">
        <v>445</v>
      </c>
      <c r="Y82" s="581">
        <v>237</v>
      </c>
      <c r="Z82" s="582">
        <v>477</v>
      </c>
      <c r="AA82" s="583">
        <v>464</v>
      </c>
      <c r="AB82" s="584">
        <v>142</v>
      </c>
      <c r="AC82" s="587">
        <v>353</v>
      </c>
      <c r="AD82" s="588" t="s">
        <v>3283</v>
      </c>
      <c r="AE82" s="579">
        <v>0</v>
      </c>
      <c r="AF82" s="589">
        <v>100</v>
      </c>
      <c r="AG82" s="590">
        <v>0</v>
      </c>
    </row>
    <row r="83" spans="1:33" ht="18.75" customHeight="1">
      <c r="A83" s="557">
        <v>81</v>
      </c>
      <c r="B83" s="558">
        <v>104</v>
      </c>
      <c r="C83" s="559" t="s">
        <v>3159</v>
      </c>
      <c r="D83" s="560" t="s">
        <v>3056</v>
      </c>
      <c r="E83" s="561" t="s">
        <v>3052</v>
      </c>
      <c r="F83" s="562">
        <v>75</v>
      </c>
      <c r="G83" s="563">
        <v>844690081</v>
      </c>
      <c r="H83" s="564">
        <v>87</v>
      </c>
      <c r="I83" s="565">
        <v>81</v>
      </c>
      <c r="J83" s="566">
        <v>976065546</v>
      </c>
      <c r="K83" s="567">
        <v>59</v>
      </c>
      <c r="L83" s="568">
        <v>52</v>
      </c>
      <c r="M83" s="563">
        <v>262723257</v>
      </c>
      <c r="N83" s="564">
        <v>37</v>
      </c>
      <c r="O83" s="565">
        <v>31</v>
      </c>
      <c r="P83" s="566">
        <v>894856165</v>
      </c>
      <c r="Q83" s="567">
        <v>66</v>
      </c>
      <c r="R83" s="568">
        <v>58</v>
      </c>
      <c r="S83" s="563">
        <v>1168011735</v>
      </c>
      <c r="T83" s="564">
        <v>63</v>
      </c>
      <c r="U83" s="565">
        <v>58</v>
      </c>
      <c r="V83" s="566">
        <v>104458392</v>
      </c>
      <c r="W83" s="567">
        <v>41</v>
      </c>
      <c r="X83" s="568">
        <v>40</v>
      </c>
      <c r="Y83" s="563">
        <v>274122</v>
      </c>
      <c r="Z83" s="564">
        <v>181</v>
      </c>
      <c r="AA83" s="565">
        <v>170</v>
      </c>
      <c r="AB83" s="566">
        <v>975</v>
      </c>
      <c r="AC83" s="569">
        <v>352</v>
      </c>
      <c r="AD83" s="570" t="s">
        <v>3289</v>
      </c>
      <c r="AE83" s="561">
        <v>0</v>
      </c>
      <c r="AF83" s="571">
        <v>100</v>
      </c>
      <c r="AG83" s="572">
        <v>0</v>
      </c>
    </row>
    <row r="84" spans="1:33" ht="18.75" customHeight="1">
      <c r="A84" s="536">
        <v>82</v>
      </c>
      <c r="B84" s="537">
        <v>89</v>
      </c>
      <c r="C84" s="538" t="s">
        <v>2432</v>
      </c>
      <c r="D84" s="539" t="s">
        <v>3056</v>
      </c>
      <c r="E84" s="550" t="s">
        <v>3052</v>
      </c>
      <c r="F84" s="552">
        <v>76</v>
      </c>
      <c r="G84" s="542">
        <v>840507645</v>
      </c>
      <c r="H84" s="543">
        <v>99</v>
      </c>
      <c r="I84" s="544">
        <v>93</v>
      </c>
      <c r="J84" s="545">
        <v>844799710</v>
      </c>
      <c r="K84" s="546">
        <v>184</v>
      </c>
      <c r="L84" s="547">
        <v>175</v>
      </c>
      <c r="M84" s="542">
        <v>94391876</v>
      </c>
      <c r="N84" s="543">
        <v>287</v>
      </c>
      <c r="O84" s="544">
        <v>276</v>
      </c>
      <c r="P84" s="545">
        <v>113213776</v>
      </c>
      <c r="Q84" s="546">
        <v>418</v>
      </c>
      <c r="R84" s="547">
        <v>405</v>
      </c>
      <c r="S84" s="542">
        <v>150841737</v>
      </c>
      <c r="T84" s="543">
        <v>204</v>
      </c>
      <c r="U84" s="544">
        <v>198</v>
      </c>
      <c r="V84" s="545">
        <v>24819836</v>
      </c>
      <c r="W84" s="546">
        <v>55</v>
      </c>
      <c r="X84" s="547">
        <v>54</v>
      </c>
      <c r="Y84" s="542">
        <v>206057</v>
      </c>
      <c r="Z84" s="543">
        <v>192</v>
      </c>
      <c r="AA84" s="544">
        <v>181</v>
      </c>
      <c r="AB84" s="545">
        <v>917</v>
      </c>
      <c r="AC84" s="548">
        <v>383</v>
      </c>
      <c r="AD84" s="549" t="s">
        <v>3290</v>
      </c>
      <c r="AE84" s="550">
        <v>0</v>
      </c>
      <c r="AF84" s="541">
        <v>100</v>
      </c>
      <c r="AG84" s="551">
        <v>0</v>
      </c>
    </row>
    <row r="85" spans="1:33" ht="18.75" customHeight="1">
      <c r="A85" s="243">
        <v>83</v>
      </c>
      <c r="B85" s="244">
        <v>47</v>
      </c>
      <c r="C85" s="245" t="s">
        <v>826</v>
      </c>
      <c r="D85" s="246" t="s">
        <v>3058</v>
      </c>
      <c r="E85" s="258" t="s">
        <v>3052</v>
      </c>
      <c r="F85" s="308">
        <v>77</v>
      </c>
      <c r="G85" s="249">
        <v>833745217</v>
      </c>
      <c r="H85" s="250">
        <v>72</v>
      </c>
      <c r="I85" s="251">
        <v>66</v>
      </c>
      <c r="J85" s="252">
        <v>1140904440</v>
      </c>
      <c r="K85" s="253">
        <v>29</v>
      </c>
      <c r="L85" s="254">
        <v>24</v>
      </c>
      <c r="M85" s="249">
        <v>641593541</v>
      </c>
      <c r="N85" s="250">
        <v>30</v>
      </c>
      <c r="O85" s="251">
        <v>24</v>
      </c>
      <c r="P85" s="252">
        <v>1059307389</v>
      </c>
      <c r="Q85" s="253">
        <v>30</v>
      </c>
      <c r="R85" s="254">
        <v>26</v>
      </c>
      <c r="S85" s="249">
        <v>2102928221</v>
      </c>
      <c r="T85" s="250">
        <v>27</v>
      </c>
      <c r="U85" s="251">
        <v>23</v>
      </c>
      <c r="V85" s="252">
        <v>209611535</v>
      </c>
      <c r="W85" s="253">
        <v>44</v>
      </c>
      <c r="X85" s="254">
        <v>43</v>
      </c>
      <c r="Y85" s="249">
        <v>250499</v>
      </c>
      <c r="Z85" s="250">
        <v>24</v>
      </c>
      <c r="AA85" s="251">
        <v>17</v>
      </c>
      <c r="AB85" s="252">
        <v>4172</v>
      </c>
      <c r="AC85" s="573">
        <v>384</v>
      </c>
      <c r="AD85" s="574" t="s">
        <v>3305</v>
      </c>
      <c r="AE85" s="258">
        <v>45.45</v>
      </c>
      <c r="AF85" s="248">
        <v>54.55</v>
      </c>
      <c r="AG85" s="259">
        <v>0</v>
      </c>
    </row>
    <row r="86" spans="1:33" ht="18.75" customHeight="1">
      <c r="A86" s="243">
        <v>84</v>
      </c>
      <c r="B86" s="244">
        <v>79</v>
      </c>
      <c r="C86" s="245" t="s">
        <v>3173</v>
      </c>
      <c r="D86" s="246" t="s">
        <v>3098</v>
      </c>
      <c r="E86" s="258" t="s">
        <v>3052</v>
      </c>
      <c r="F86" s="308">
        <v>78</v>
      </c>
      <c r="G86" s="249">
        <v>832399613</v>
      </c>
      <c r="H86" s="250">
        <v>97</v>
      </c>
      <c r="I86" s="251">
        <v>91</v>
      </c>
      <c r="J86" s="252">
        <v>854094659</v>
      </c>
      <c r="K86" s="253">
        <v>62</v>
      </c>
      <c r="L86" s="254">
        <v>55</v>
      </c>
      <c r="M86" s="249">
        <v>237595608</v>
      </c>
      <c r="N86" s="250">
        <v>71</v>
      </c>
      <c r="O86" s="251">
        <v>63</v>
      </c>
      <c r="P86" s="252">
        <v>489607577</v>
      </c>
      <c r="Q86" s="253">
        <v>129</v>
      </c>
      <c r="R86" s="254">
        <v>120</v>
      </c>
      <c r="S86" s="249">
        <v>619709803</v>
      </c>
      <c r="T86" s="250">
        <v>60</v>
      </c>
      <c r="U86" s="251">
        <v>55</v>
      </c>
      <c r="V86" s="252">
        <v>108205042</v>
      </c>
      <c r="W86" s="253">
        <v>253</v>
      </c>
      <c r="X86" s="254">
        <v>251</v>
      </c>
      <c r="Y86" s="249">
        <v>44812</v>
      </c>
      <c r="Z86" s="250">
        <v>28</v>
      </c>
      <c r="AA86" s="251">
        <v>20</v>
      </c>
      <c r="AB86" s="252">
        <v>3672</v>
      </c>
      <c r="AC86" s="573">
        <v>332</v>
      </c>
      <c r="AD86" s="574" t="s">
        <v>3306</v>
      </c>
      <c r="AE86" s="258">
        <v>0</v>
      </c>
      <c r="AF86" s="248">
        <v>100</v>
      </c>
      <c r="AG86" s="259">
        <v>0</v>
      </c>
    </row>
    <row r="87" spans="1:33" ht="18.75" customHeight="1">
      <c r="A87" s="575">
        <v>85</v>
      </c>
      <c r="B87" s="576">
        <v>83</v>
      </c>
      <c r="C87" s="577" t="s">
        <v>2035</v>
      </c>
      <c r="D87" s="578" t="s">
        <v>3056</v>
      </c>
      <c r="E87" s="579" t="s">
        <v>3052</v>
      </c>
      <c r="F87" s="580">
        <v>79</v>
      </c>
      <c r="G87" s="581">
        <v>819747690</v>
      </c>
      <c r="H87" s="582">
        <v>95</v>
      </c>
      <c r="I87" s="583">
        <v>89</v>
      </c>
      <c r="J87" s="584">
        <v>867798653</v>
      </c>
      <c r="K87" s="585">
        <v>245</v>
      </c>
      <c r="L87" s="586">
        <v>234</v>
      </c>
      <c r="M87" s="581">
        <v>65873348</v>
      </c>
      <c r="N87" s="582">
        <v>183</v>
      </c>
      <c r="O87" s="583">
        <v>174</v>
      </c>
      <c r="P87" s="584">
        <v>212516090</v>
      </c>
      <c r="Q87" s="585">
        <v>95</v>
      </c>
      <c r="R87" s="586">
        <v>87</v>
      </c>
      <c r="S87" s="581">
        <v>874676868</v>
      </c>
      <c r="T87" s="582">
        <v>136</v>
      </c>
      <c r="U87" s="583">
        <v>131</v>
      </c>
      <c r="V87" s="584">
        <v>42390309</v>
      </c>
      <c r="W87" s="585">
        <v>314</v>
      </c>
      <c r="X87" s="586">
        <v>312</v>
      </c>
      <c r="Y87" s="581">
        <v>26542</v>
      </c>
      <c r="Z87" s="582">
        <v>328</v>
      </c>
      <c r="AA87" s="583">
        <v>316</v>
      </c>
      <c r="AB87" s="584">
        <v>423</v>
      </c>
      <c r="AC87" s="587">
        <v>311</v>
      </c>
      <c r="AD87" s="588" t="s">
        <v>3292</v>
      </c>
      <c r="AE87" s="579">
        <v>0</v>
      </c>
      <c r="AF87" s="589">
        <v>100</v>
      </c>
      <c r="AG87" s="590">
        <v>0</v>
      </c>
    </row>
    <row r="88" spans="1:33" ht="18.75" customHeight="1">
      <c r="A88" s="227">
        <v>86</v>
      </c>
      <c r="B88" s="228">
        <v>92</v>
      </c>
      <c r="C88" s="229" t="s">
        <v>2033</v>
      </c>
      <c r="D88" s="230" t="s">
        <v>407</v>
      </c>
      <c r="E88" s="231" t="s">
        <v>3052</v>
      </c>
      <c r="F88" s="232">
        <v>80</v>
      </c>
      <c r="G88" s="233">
        <v>808805747</v>
      </c>
      <c r="H88" s="234">
        <v>109</v>
      </c>
      <c r="I88" s="235">
        <v>102</v>
      </c>
      <c r="J88" s="236">
        <v>814924309</v>
      </c>
      <c r="K88" s="237" t="s">
        <v>3052</v>
      </c>
      <c r="L88" s="238" t="s">
        <v>3052</v>
      </c>
      <c r="M88" s="338" t="s">
        <v>3052</v>
      </c>
      <c r="N88" s="234" t="s">
        <v>3052</v>
      </c>
      <c r="O88" s="235" t="s">
        <v>3052</v>
      </c>
      <c r="P88" s="342" t="s">
        <v>3052</v>
      </c>
      <c r="Q88" s="237" t="s">
        <v>3052</v>
      </c>
      <c r="R88" s="238" t="s">
        <v>3052</v>
      </c>
      <c r="S88" s="338" t="s">
        <v>3052</v>
      </c>
      <c r="T88" s="234" t="s">
        <v>3052</v>
      </c>
      <c r="U88" s="235" t="s">
        <v>3052</v>
      </c>
      <c r="V88" s="342" t="s">
        <v>3052</v>
      </c>
      <c r="W88" s="237">
        <v>167</v>
      </c>
      <c r="X88" s="238">
        <v>166</v>
      </c>
      <c r="Y88" s="233">
        <v>84652</v>
      </c>
      <c r="Z88" s="234">
        <v>38</v>
      </c>
      <c r="AA88" s="235">
        <v>30</v>
      </c>
      <c r="AB88" s="236">
        <v>3150</v>
      </c>
      <c r="AC88" s="534">
        <v>311</v>
      </c>
      <c r="AD88" s="535" t="s">
        <v>3292</v>
      </c>
      <c r="AE88" s="231">
        <v>0</v>
      </c>
      <c r="AF88" s="241">
        <v>100</v>
      </c>
      <c r="AG88" s="242">
        <v>0</v>
      </c>
    </row>
    <row r="89" spans="1:33" ht="18.75" customHeight="1">
      <c r="A89" s="536">
        <v>87</v>
      </c>
      <c r="B89" s="537">
        <v>93</v>
      </c>
      <c r="C89" s="538" t="s">
        <v>2434</v>
      </c>
      <c r="D89" s="539" t="s">
        <v>3056</v>
      </c>
      <c r="E89" s="550" t="s">
        <v>3052</v>
      </c>
      <c r="F89" s="552">
        <v>81</v>
      </c>
      <c r="G89" s="542">
        <v>804079244</v>
      </c>
      <c r="H89" s="543">
        <v>91</v>
      </c>
      <c r="I89" s="544">
        <v>85</v>
      </c>
      <c r="J89" s="545">
        <v>894411628</v>
      </c>
      <c r="K89" s="546">
        <v>57</v>
      </c>
      <c r="L89" s="547">
        <v>50</v>
      </c>
      <c r="M89" s="542">
        <v>267517818</v>
      </c>
      <c r="N89" s="543">
        <v>174</v>
      </c>
      <c r="O89" s="544">
        <v>165</v>
      </c>
      <c r="P89" s="545">
        <v>223571437</v>
      </c>
      <c r="Q89" s="546">
        <v>71</v>
      </c>
      <c r="R89" s="547">
        <v>63</v>
      </c>
      <c r="S89" s="542">
        <v>1089394225</v>
      </c>
      <c r="T89" s="543">
        <v>85</v>
      </c>
      <c r="U89" s="544">
        <v>80</v>
      </c>
      <c r="V89" s="545">
        <v>71297806</v>
      </c>
      <c r="W89" s="546">
        <v>85</v>
      </c>
      <c r="X89" s="547">
        <v>84</v>
      </c>
      <c r="Y89" s="542">
        <v>145786</v>
      </c>
      <c r="Z89" s="543">
        <v>75</v>
      </c>
      <c r="AA89" s="544">
        <v>67</v>
      </c>
      <c r="AB89" s="545">
        <v>2004</v>
      </c>
      <c r="AC89" s="548">
        <v>384</v>
      </c>
      <c r="AD89" s="549" t="s">
        <v>3284</v>
      </c>
      <c r="AE89" s="550">
        <v>0</v>
      </c>
      <c r="AF89" s="541">
        <v>100</v>
      </c>
      <c r="AG89" s="551">
        <v>0</v>
      </c>
    </row>
    <row r="90" spans="1:33" ht="18.75" customHeight="1">
      <c r="A90" s="243">
        <v>88</v>
      </c>
      <c r="B90" s="244">
        <v>84</v>
      </c>
      <c r="C90" s="245" t="s">
        <v>3307</v>
      </c>
      <c r="D90" s="246" t="s">
        <v>3113</v>
      </c>
      <c r="E90" s="258" t="s">
        <v>3052</v>
      </c>
      <c r="F90" s="308">
        <v>82</v>
      </c>
      <c r="G90" s="249">
        <v>799027860</v>
      </c>
      <c r="H90" s="250">
        <v>112</v>
      </c>
      <c r="I90" s="251">
        <v>105</v>
      </c>
      <c r="J90" s="252">
        <v>800038539</v>
      </c>
      <c r="K90" s="253">
        <v>54</v>
      </c>
      <c r="L90" s="254">
        <v>47</v>
      </c>
      <c r="M90" s="249">
        <v>286857989</v>
      </c>
      <c r="N90" s="250">
        <v>51</v>
      </c>
      <c r="O90" s="251">
        <v>43</v>
      </c>
      <c r="P90" s="252">
        <v>666942915</v>
      </c>
      <c r="Q90" s="253">
        <v>69</v>
      </c>
      <c r="R90" s="254">
        <v>61</v>
      </c>
      <c r="S90" s="249">
        <v>1120491900</v>
      </c>
      <c r="T90" s="250">
        <v>45</v>
      </c>
      <c r="U90" s="251">
        <v>40</v>
      </c>
      <c r="V90" s="252">
        <v>134096514</v>
      </c>
      <c r="W90" s="253">
        <v>117</v>
      </c>
      <c r="X90" s="254">
        <v>116</v>
      </c>
      <c r="Y90" s="249">
        <v>111133</v>
      </c>
      <c r="Z90" s="250">
        <v>177</v>
      </c>
      <c r="AA90" s="251">
        <v>166</v>
      </c>
      <c r="AB90" s="252">
        <v>1004</v>
      </c>
      <c r="AC90" s="573">
        <v>369</v>
      </c>
      <c r="AD90" s="574" t="s">
        <v>3304</v>
      </c>
      <c r="AE90" s="258">
        <v>0</v>
      </c>
      <c r="AF90" s="248">
        <v>86.05</v>
      </c>
      <c r="AG90" s="259">
        <v>13.95</v>
      </c>
    </row>
    <row r="91" spans="1:33" ht="18.75" customHeight="1">
      <c r="A91" s="243">
        <v>89</v>
      </c>
      <c r="B91" s="244">
        <v>119</v>
      </c>
      <c r="C91" s="245" t="s">
        <v>146</v>
      </c>
      <c r="D91" s="246" t="s">
        <v>1702</v>
      </c>
      <c r="E91" s="258" t="s">
        <v>3052</v>
      </c>
      <c r="F91" s="308">
        <v>83</v>
      </c>
      <c r="G91" s="249">
        <v>797520804</v>
      </c>
      <c r="H91" s="250">
        <v>113</v>
      </c>
      <c r="I91" s="251">
        <v>106</v>
      </c>
      <c r="J91" s="252">
        <v>797736729</v>
      </c>
      <c r="K91" s="253">
        <v>3</v>
      </c>
      <c r="L91" s="254">
        <v>3</v>
      </c>
      <c r="M91" s="249">
        <v>5725858640</v>
      </c>
      <c r="N91" s="250">
        <v>124</v>
      </c>
      <c r="O91" s="251">
        <v>115</v>
      </c>
      <c r="P91" s="252">
        <v>295996688</v>
      </c>
      <c r="Q91" s="253">
        <v>89</v>
      </c>
      <c r="R91" s="254">
        <v>81</v>
      </c>
      <c r="S91" s="249">
        <v>905501920</v>
      </c>
      <c r="T91" s="250">
        <v>66</v>
      </c>
      <c r="U91" s="251">
        <v>61</v>
      </c>
      <c r="V91" s="252">
        <v>101897863</v>
      </c>
      <c r="W91" s="253">
        <v>98</v>
      </c>
      <c r="X91" s="254">
        <v>97</v>
      </c>
      <c r="Y91" s="249">
        <v>127809</v>
      </c>
      <c r="Z91" s="250">
        <v>321</v>
      </c>
      <c r="AA91" s="251">
        <v>309</v>
      </c>
      <c r="AB91" s="252">
        <v>432</v>
      </c>
      <c r="AC91" s="573">
        <v>314</v>
      </c>
      <c r="AD91" s="574" t="s">
        <v>3296</v>
      </c>
      <c r="AE91" s="258">
        <v>0</v>
      </c>
      <c r="AF91" s="248">
        <v>0</v>
      </c>
      <c r="AG91" s="259">
        <v>100</v>
      </c>
    </row>
    <row r="92" spans="1:33" ht="18.75" customHeight="1">
      <c r="A92" s="575">
        <v>90</v>
      </c>
      <c r="B92" s="594">
        <v>145</v>
      </c>
      <c r="C92" s="577" t="s">
        <v>3155</v>
      </c>
      <c r="D92" s="578" t="s">
        <v>3056</v>
      </c>
      <c r="E92" s="579" t="s">
        <v>3052</v>
      </c>
      <c r="F92" s="580">
        <v>84</v>
      </c>
      <c r="G92" s="581">
        <v>794732082</v>
      </c>
      <c r="H92" s="582">
        <v>110</v>
      </c>
      <c r="I92" s="583">
        <v>103</v>
      </c>
      <c r="J92" s="584">
        <v>808856166</v>
      </c>
      <c r="K92" s="585">
        <v>500</v>
      </c>
      <c r="L92" s="586">
        <v>487</v>
      </c>
      <c r="M92" s="581">
        <v>-220584193</v>
      </c>
      <c r="N92" s="582">
        <v>18</v>
      </c>
      <c r="O92" s="583">
        <v>13</v>
      </c>
      <c r="P92" s="584">
        <v>1359148138</v>
      </c>
      <c r="Q92" s="585">
        <v>24</v>
      </c>
      <c r="R92" s="586">
        <v>20</v>
      </c>
      <c r="S92" s="581">
        <v>2365704626</v>
      </c>
      <c r="T92" s="582">
        <v>498</v>
      </c>
      <c r="U92" s="583">
        <v>486</v>
      </c>
      <c r="V92" s="584">
        <v>-317113709</v>
      </c>
      <c r="W92" s="585">
        <v>216</v>
      </c>
      <c r="X92" s="586">
        <v>215</v>
      </c>
      <c r="Y92" s="581">
        <v>59390</v>
      </c>
      <c r="Z92" s="582">
        <v>73</v>
      </c>
      <c r="AA92" s="583">
        <v>65</v>
      </c>
      <c r="AB92" s="584">
        <v>2041</v>
      </c>
      <c r="AC92" s="587">
        <v>311</v>
      </c>
      <c r="AD92" s="588" t="s">
        <v>3292</v>
      </c>
      <c r="AE92" s="579">
        <v>0</v>
      </c>
      <c r="AF92" s="589">
        <v>78.56</v>
      </c>
      <c r="AG92" s="590">
        <v>21.44</v>
      </c>
    </row>
    <row r="93" spans="1:33" ht="18.75" customHeight="1">
      <c r="A93" s="227">
        <v>91</v>
      </c>
      <c r="B93" s="228">
        <v>102</v>
      </c>
      <c r="C93" s="229" t="s">
        <v>2045</v>
      </c>
      <c r="D93" s="230" t="s">
        <v>3051</v>
      </c>
      <c r="E93" s="231" t="s">
        <v>3052</v>
      </c>
      <c r="F93" s="232">
        <v>85</v>
      </c>
      <c r="G93" s="233">
        <v>791845320</v>
      </c>
      <c r="H93" s="234">
        <v>108</v>
      </c>
      <c r="I93" s="235">
        <v>101</v>
      </c>
      <c r="J93" s="236">
        <v>816007608</v>
      </c>
      <c r="K93" s="237">
        <v>169</v>
      </c>
      <c r="L93" s="238">
        <v>160</v>
      </c>
      <c r="M93" s="233">
        <v>101285516</v>
      </c>
      <c r="N93" s="234">
        <v>173</v>
      </c>
      <c r="O93" s="235">
        <v>164</v>
      </c>
      <c r="P93" s="236">
        <v>226051868</v>
      </c>
      <c r="Q93" s="237">
        <v>178</v>
      </c>
      <c r="R93" s="238">
        <v>168</v>
      </c>
      <c r="S93" s="233">
        <v>464653471</v>
      </c>
      <c r="T93" s="234">
        <v>100</v>
      </c>
      <c r="U93" s="235">
        <v>95</v>
      </c>
      <c r="V93" s="236">
        <v>57208378</v>
      </c>
      <c r="W93" s="237">
        <v>208</v>
      </c>
      <c r="X93" s="238">
        <v>207</v>
      </c>
      <c r="Y93" s="233">
        <v>62275</v>
      </c>
      <c r="Z93" s="234">
        <v>359</v>
      </c>
      <c r="AA93" s="235">
        <v>346</v>
      </c>
      <c r="AB93" s="236">
        <v>345</v>
      </c>
      <c r="AC93" s="534">
        <v>381</v>
      </c>
      <c r="AD93" s="535" t="s">
        <v>3308</v>
      </c>
      <c r="AE93" s="231">
        <v>0</v>
      </c>
      <c r="AF93" s="241">
        <v>100</v>
      </c>
      <c r="AG93" s="242">
        <v>0</v>
      </c>
    </row>
    <row r="94" spans="1:33" ht="18.75" customHeight="1">
      <c r="A94" s="243">
        <v>92</v>
      </c>
      <c r="B94" s="244">
        <v>103</v>
      </c>
      <c r="C94" s="245" t="s">
        <v>405</v>
      </c>
      <c r="D94" s="246" t="s">
        <v>404</v>
      </c>
      <c r="E94" s="258" t="s">
        <v>3052</v>
      </c>
      <c r="F94" s="308">
        <v>86</v>
      </c>
      <c r="G94" s="249">
        <v>785840298</v>
      </c>
      <c r="H94" s="250">
        <v>102</v>
      </c>
      <c r="I94" s="251">
        <v>96</v>
      </c>
      <c r="J94" s="252">
        <v>823157055</v>
      </c>
      <c r="K94" s="253">
        <v>199</v>
      </c>
      <c r="L94" s="254">
        <v>189</v>
      </c>
      <c r="M94" s="249">
        <v>85352484</v>
      </c>
      <c r="N94" s="250">
        <v>207</v>
      </c>
      <c r="O94" s="251">
        <v>198</v>
      </c>
      <c r="P94" s="252">
        <v>179113477</v>
      </c>
      <c r="Q94" s="253">
        <v>234</v>
      </c>
      <c r="R94" s="254">
        <v>223</v>
      </c>
      <c r="S94" s="249">
        <v>340658302</v>
      </c>
      <c r="T94" s="250">
        <v>197</v>
      </c>
      <c r="U94" s="251">
        <v>191</v>
      </c>
      <c r="V94" s="252">
        <v>26331115</v>
      </c>
      <c r="W94" s="253">
        <v>371</v>
      </c>
      <c r="X94" s="254">
        <v>368</v>
      </c>
      <c r="Y94" s="249">
        <v>12817</v>
      </c>
      <c r="Z94" s="250">
        <v>57</v>
      </c>
      <c r="AA94" s="251">
        <v>49</v>
      </c>
      <c r="AB94" s="252">
        <v>2358</v>
      </c>
      <c r="AC94" s="573">
        <v>311</v>
      </c>
      <c r="AD94" s="574" t="s">
        <v>3292</v>
      </c>
      <c r="AE94" s="258">
        <v>0</v>
      </c>
      <c r="AF94" s="248">
        <v>100</v>
      </c>
      <c r="AG94" s="259">
        <v>0</v>
      </c>
    </row>
    <row r="95" spans="1:33" ht="18.75" customHeight="1">
      <c r="A95" s="536">
        <v>93</v>
      </c>
      <c r="B95" s="537">
        <v>96</v>
      </c>
      <c r="C95" s="538" t="s">
        <v>3109</v>
      </c>
      <c r="D95" s="539" t="s">
        <v>3056</v>
      </c>
      <c r="E95" s="550" t="s">
        <v>3052</v>
      </c>
      <c r="F95" s="552">
        <v>87</v>
      </c>
      <c r="G95" s="542">
        <v>783882331</v>
      </c>
      <c r="H95" s="543">
        <v>101</v>
      </c>
      <c r="I95" s="544">
        <v>95</v>
      </c>
      <c r="J95" s="545">
        <v>832123918</v>
      </c>
      <c r="K95" s="546">
        <v>81</v>
      </c>
      <c r="L95" s="547">
        <v>74</v>
      </c>
      <c r="M95" s="542">
        <v>187187427</v>
      </c>
      <c r="N95" s="543">
        <v>135</v>
      </c>
      <c r="O95" s="544">
        <v>126</v>
      </c>
      <c r="P95" s="545">
        <v>279469415</v>
      </c>
      <c r="Q95" s="546">
        <v>121</v>
      </c>
      <c r="R95" s="547">
        <v>113</v>
      </c>
      <c r="S95" s="542">
        <v>663025672</v>
      </c>
      <c r="T95" s="543">
        <v>48</v>
      </c>
      <c r="U95" s="544">
        <v>43</v>
      </c>
      <c r="V95" s="545">
        <v>125051662</v>
      </c>
      <c r="W95" s="546">
        <v>255</v>
      </c>
      <c r="X95" s="547">
        <v>253</v>
      </c>
      <c r="Y95" s="542">
        <v>43638</v>
      </c>
      <c r="Z95" s="543">
        <v>147</v>
      </c>
      <c r="AA95" s="544">
        <v>138</v>
      </c>
      <c r="AB95" s="545">
        <v>1165</v>
      </c>
      <c r="AC95" s="548">
        <v>311</v>
      </c>
      <c r="AD95" s="549" t="s">
        <v>3292</v>
      </c>
      <c r="AE95" s="550">
        <v>0</v>
      </c>
      <c r="AF95" s="541">
        <v>100</v>
      </c>
      <c r="AG95" s="551">
        <v>0</v>
      </c>
    </row>
    <row r="96" spans="1:33" ht="18.75" customHeight="1">
      <c r="A96" s="243">
        <v>94</v>
      </c>
      <c r="B96" s="244">
        <v>108</v>
      </c>
      <c r="C96" s="245" t="s">
        <v>2050</v>
      </c>
      <c r="D96" s="246" t="s">
        <v>3103</v>
      </c>
      <c r="E96" s="258" t="s">
        <v>3052</v>
      </c>
      <c r="F96" s="308">
        <v>88</v>
      </c>
      <c r="G96" s="249">
        <v>776252860</v>
      </c>
      <c r="H96" s="250">
        <v>115</v>
      </c>
      <c r="I96" s="251">
        <v>108</v>
      </c>
      <c r="J96" s="252">
        <v>777919647</v>
      </c>
      <c r="K96" s="253" t="s">
        <v>3052</v>
      </c>
      <c r="L96" s="254" t="s">
        <v>3052</v>
      </c>
      <c r="M96" s="256" t="s">
        <v>3052</v>
      </c>
      <c r="N96" s="250" t="s">
        <v>3052</v>
      </c>
      <c r="O96" s="251" t="s">
        <v>3052</v>
      </c>
      <c r="P96" s="325" t="s">
        <v>3052</v>
      </c>
      <c r="Q96" s="253" t="s">
        <v>3052</v>
      </c>
      <c r="R96" s="254" t="s">
        <v>3052</v>
      </c>
      <c r="S96" s="256" t="s">
        <v>3052</v>
      </c>
      <c r="T96" s="250" t="s">
        <v>3052</v>
      </c>
      <c r="U96" s="251" t="s">
        <v>3052</v>
      </c>
      <c r="V96" s="325" t="s">
        <v>3052</v>
      </c>
      <c r="W96" s="253" t="s">
        <v>3052</v>
      </c>
      <c r="X96" s="254" t="s">
        <v>3052</v>
      </c>
      <c r="Y96" s="256" t="s">
        <v>3052</v>
      </c>
      <c r="Z96" s="250">
        <v>61</v>
      </c>
      <c r="AA96" s="251">
        <v>53</v>
      </c>
      <c r="AB96" s="252">
        <v>2255</v>
      </c>
      <c r="AC96" s="573">
        <v>321</v>
      </c>
      <c r="AD96" s="574" t="s">
        <v>3301</v>
      </c>
      <c r="AE96" s="258">
        <v>0</v>
      </c>
      <c r="AF96" s="248">
        <v>100</v>
      </c>
      <c r="AG96" s="259">
        <v>0</v>
      </c>
    </row>
    <row r="97" spans="1:33" ht="18.75" customHeight="1">
      <c r="A97" s="309">
        <v>95</v>
      </c>
      <c r="B97" s="310">
        <v>114</v>
      </c>
      <c r="C97" s="311" t="s">
        <v>401</v>
      </c>
      <c r="D97" s="312" t="s">
        <v>1054</v>
      </c>
      <c r="E97" s="313" t="s">
        <v>3052</v>
      </c>
      <c r="F97" s="314">
        <v>89</v>
      </c>
      <c r="G97" s="315">
        <v>760914503</v>
      </c>
      <c r="H97" s="316">
        <v>117</v>
      </c>
      <c r="I97" s="317">
        <v>110</v>
      </c>
      <c r="J97" s="318">
        <v>764320979</v>
      </c>
      <c r="K97" s="319">
        <v>300</v>
      </c>
      <c r="L97" s="320">
        <v>287</v>
      </c>
      <c r="M97" s="315">
        <v>51410279</v>
      </c>
      <c r="N97" s="316">
        <v>318</v>
      </c>
      <c r="O97" s="317">
        <v>307</v>
      </c>
      <c r="P97" s="318">
        <v>95373757</v>
      </c>
      <c r="Q97" s="319">
        <v>243</v>
      </c>
      <c r="R97" s="320">
        <v>231</v>
      </c>
      <c r="S97" s="315">
        <v>330832798</v>
      </c>
      <c r="T97" s="316">
        <v>252</v>
      </c>
      <c r="U97" s="317">
        <v>246</v>
      </c>
      <c r="V97" s="318">
        <v>16307874</v>
      </c>
      <c r="W97" s="319">
        <v>95</v>
      </c>
      <c r="X97" s="320">
        <v>94</v>
      </c>
      <c r="Y97" s="315">
        <v>128626</v>
      </c>
      <c r="Z97" s="316">
        <v>267</v>
      </c>
      <c r="AA97" s="317">
        <v>255</v>
      </c>
      <c r="AB97" s="318">
        <v>619</v>
      </c>
      <c r="AC97" s="555">
        <v>371</v>
      </c>
      <c r="AD97" s="556" t="s">
        <v>3287</v>
      </c>
      <c r="AE97" s="313">
        <v>0</v>
      </c>
      <c r="AF97" s="323">
        <v>100</v>
      </c>
      <c r="AG97" s="324">
        <v>0</v>
      </c>
    </row>
    <row r="98" spans="1:33" ht="18.75" customHeight="1">
      <c r="A98" s="227">
        <v>96</v>
      </c>
      <c r="B98" s="228">
        <v>98</v>
      </c>
      <c r="C98" s="229" t="s">
        <v>2129</v>
      </c>
      <c r="D98" s="230" t="s">
        <v>1699</v>
      </c>
      <c r="E98" s="231" t="s">
        <v>3052</v>
      </c>
      <c r="F98" s="232">
        <v>90</v>
      </c>
      <c r="G98" s="233">
        <v>745899477</v>
      </c>
      <c r="H98" s="234">
        <v>105</v>
      </c>
      <c r="I98" s="235">
        <v>99</v>
      </c>
      <c r="J98" s="236">
        <v>818602956</v>
      </c>
      <c r="K98" s="237" t="s">
        <v>3052</v>
      </c>
      <c r="L98" s="238" t="s">
        <v>3052</v>
      </c>
      <c r="M98" s="338" t="s">
        <v>3052</v>
      </c>
      <c r="N98" s="234" t="s">
        <v>3052</v>
      </c>
      <c r="O98" s="235" t="s">
        <v>3052</v>
      </c>
      <c r="P98" s="342" t="s">
        <v>3052</v>
      </c>
      <c r="Q98" s="237" t="s">
        <v>3052</v>
      </c>
      <c r="R98" s="238" t="s">
        <v>3052</v>
      </c>
      <c r="S98" s="338" t="s">
        <v>3052</v>
      </c>
      <c r="T98" s="234" t="s">
        <v>3052</v>
      </c>
      <c r="U98" s="235" t="s">
        <v>3052</v>
      </c>
      <c r="V98" s="342" t="s">
        <v>3052</v>
      </c>
      <c r="W98" s="237" t="s">
        <v>3052</v>
      </c>
      <c r="X98" s="238" t="s">
        <v>3052</v>
      </c>
      <c r="Y98" s="338" t="s">
        <v>3052</v>
      </c>
      <c r="Z98" s="234">
        <v>77</v>
      </c>
      <c r="AA98" s="235">
        <v>69</v>
      </c>
      <c r="AB98" s="236">
        <v>1958</v>
      </c>
      <c r="AC98" s="534">
        <v>311</v>
      </c>
      <c r="AD98" s="535" t="s">
        <v>3292</v>
      </c>
      <c r="AE98" s="231">
        <v>0</v>
      </c>
      <c r="AF98" s="241">
        <v>100</v>
      </c>
      <c r="AG98" s="242">
        <v>0</v>
      </c>
    </row>
    <row r="99" spans="1:33" ht="18.75" customHeight="1">
      <c r="A99" s="243">
        <v>97</v>
      </c>
      <c r="B99" s="244">
        <v>94</v>
      </c>
      <c r="C99" s="245" t="s">
        <v>1325</v>
      </c>
      <c r="D99" s="246" t="s">
        <v>1893</v>
      </c>
      <c r="E99" s="258">
        <v>7</v>
      </c>
      <c r="F99" s="308" t="s">
        <v>3052</v>
      </c>
      <c r="G99" s="249">
        <v>743889006</v>
      </c>
      <c r="H99" s="250">
        <v>121</v>
      </c>
      <c r="I99" s="251">
        <v>8</v>
      </c>
      <c r="J99" s="252">
        <v>743889006</v>
      </c>
      <c r="K99" s="253">
        <v>93</v>
      </c>
      <c r="L99" s="254">
        <v>8</v>
      </c>
      <c r="M99" s="249">
        <v>175605851</v>
      </c>
      <c r="N99" s="250">
        <v>26</v>
      </c>
      <c r="O99" s="251">
        <v>6</v>
      </c>
      <c r="P99" s="252">
        <v>1179675141</v>
      </c>
      <c r="Q99" s="253">
        <v>59</v>
      </c>
      <c r="R99" s="254">
        <v>8</v>
      </c>
      <c r="S99" s="249">
        <v>1253237275</v>
      </c>
      <c r="T99" s="250">
        <v>159</v>
      </c>
      <c r="U99" s="251">
        <v>6</v>
      </c>
      <c r="V99" s="252">
        <v>36277355</v>
      </c>
      <c r="W99" s="253" t="s">
        <v>3052</v>
      </c>
      <c r="X99" s="254" t="s">
        <v>3052</v>
      </c>
      <c r="Y99" s="256" t="s">
        <v>3052</v>
      </c>
      <c r="Z99" s="250">
        <v>209</v>
      </c>
      <c r="AA99" s="251">
        <v>12</v>
      </c>
      <c r="AB99" s="252">
        <v>850</v>
      </c>
      <c r="AC99" s="573">
        <v>400</v>
      </c>
      <c r="AD99" s="574" t="s">
        <v>3286</v>
      </c>
      <c r="AE99" s="258">
        <v>99.92</v>
      </c>
      <c r="AF99" s="248">
        <v>0.08</v>
      </c>
      <c r="AG99" s="259">
        <v>0</v>
      </c>
    </row>
    <row r="100" spans="1:33" ht="18.75" customHeight="1">
      <c r="A100" s="243">
        <v>98</v>
      </c>
      <c r="B100" s="244">
        <v>99</v>
      </c>
      <c r="C100" s="245" t="s">
        <v>2436</v>
      </c>
      <c r="D100" s="246" t="s">
        <v>1702</v>
      </c>
      <c r="E100" s="247" t="s">
        <v>3052</v>
      </c>
      <c r="F100" s="248">
        <v>91</v>
      </c>
      <c r="G100" s="249">
        <v>743820608</v>
      </c>
      <c r="H100" s="250">
        <v>107</v>
      </c>
      <c r="I100" s="251">
        <v>100</v>
      </c>
      <c r="J100" s="252">
        <v>817507809</v>
      </c>
      <c r="K100" s="253">
        <v>177</v>
      </c>
      <c r="L100" s="254">
        <v>168</v>
      </c>
      <c r="M100" s="249">
        <v>97753689</v>
      </c>
      <c r="N100" s="250">
        <v>123</v>
      </c>
      <c r="O100" s="251">
        <v>114</v>
      </c>
      <c r="P100" s="252">
        <v>298832100</v>
      </c>
      <c r="Q100" s="253">
        <v>82</v>
      </c>
      <c r="R100" s="254">
        <v>74</v>
      </c>
      <c r="S100" s="249">
        <v>1000903766</v>
      </c>
      <c r="T100" s="250">
        <v>331</v>
      </c>
      <c r="U100" s="251">
        <v>325</v>
      </c>
      <c r="V100" s="252">
        <v>8151884</v>
      </c>
      <c r="W100" s="253">
        <v>43</v>
      </c>
      <c r="X100" s="254">
        <v>42</v>
      </c>
      <c r="Y100" s="249">
        <v>258241</v>
      </c>
      <c r="Z100" s="250">
        <v>216</v>
      </c>
      <c r="AA100" s="251">
        <v>204</v>
      </c>
      <c r="AB100" s="252">
        <v>817</v>
      </c>
      <c r="AC100" s="573">
        <v>371</v>
      </c>
      <c r="AD100" s="574" t="s">
        <v>3287</v>
      </c>
      <c r="AE100" s="258">
        <v>0</v>
      </c>
      <c r="AF100" s="248">
        <v>100</v>
      </c>
      <c r="AG100" s="259">
        <v>0</v>
      </c>
    </row>
    <row r="101" spans="1:33" ht="18.75" customHeight="1">
      <c r="A101" s="536">
        <v>99</v>
      </c>
      <c r="B101" s="595">
        <v>100</v>
      </c>
      <c r="C101" s="538" t="s">
        <v>1838</v>
      </c>
      <c r="D101" s="539" t="s">
        <v>3056</v>
      </c>
      <c r="E101" s="550" t="s">
        <v>3052</v>
      </c>
      <c r="F101" s="552">
        <v>92</v>
      </c>
      <c r="G101" s="542">
        <v>737678727</v>
      </c>
      <c r="H101" s="543">
        <v>116</v>
      </c>
      <c r="I101" s="544">
        <v>109</v>
      </c>
      <c r="J101" s="545">
        <v>775125496</v>
      </c>
      <c r="K101" s="546">
        <v>150</v>
      </c>
      <c r="L101" s="547">
        <v>141</v>
      </c>
      <c r="M101" s="542">
        <v>116031577</v>
      </c>
      <c r="N101" s="543">
        <v>177</v>
      </c>
      <c r="O101" s="544">
        <v>168</v>
      </c>
      <c r="P101" s="545">
        <v>220438326</v>
      </c>
      <c r="Q101" s="546">
        <v>143</v>
      </c>
      <c r="R101" s="547">
        <v>134</v>
      </c>
      <c r="S101" s="542">
        <v>564397267</v>
      </c>
      <c r="T101" s="543">
        <v>237</v>
      </c>
      <c r="U101" s="544">
        <v>231</v>
      </c>
      <c r="V101" s="545">
        <v>18911558</v>
      </c>
      <c r="W101" s="546">
        <v>311</v>
      </c>
      <c r="X101" s="547">
        <v>309</v>
      </c>
      <c r="Y101" s="542">
        <v>27166</v>
      </c>
      <c r="Z101" s="543">
        <v>144</v>
      </c>
      <c r="AA101" s="544">
        <v>135</v>
      </c>
      <c r="AB101" s="545">
        <v>1188</v>
      </c>
      <c r="AC101" s="548">
        <v>311</v>
      </c>
      <c r="AD101" s="549" t="s">
        <v>3292</v>
      </c>
      <c r="AE101" s="550">
        <v>0</v>
      </c>
      <c r="AF101" s="541">
        <v>94.74</v>
      </c>
      <c r="AG101" s="551">
        <v>5.26</v>
      </c>
    </row>
    <row r="102" spans="1:33" ht="18.75" customHeight="1">
      <c r="A102" s="575">
        <v>100</v>
      </c>
      <c r="B102" s="576">
        <v>116</v>
      </c>
      <c r="C102" s="577" t="s">
        <v>3168</v>
      </c>
      <c r="D102" s="578" t="s">
        <v>3056</v>
      </c>
      <c r="E102" s="579" t="s">
        <v>3052</v>
      </c>
      <c r="F102" s="580">
        <v>93</v>
      </c>
      <c r="G102" s="581">
        <v>729675833</v>
      </c>
      <c r="H102" s="582">
        <v>88</v>
      </c>
      <c r="I102" s="583">
        <v>82</v>
      </c>
      <c r="J102" s="584">
        <v>945278062</v>
      </c>
      <c r="K102" s="585">
        <v>77</v>
      </c>
      <c r="L102" s="586">
        <v>70</v>
      </c>
      <c r="M102" s="581">
        <v>193993857</v>
      </c>
      <c r="N102" s="582">
        <v>104</v>
      </c>
      <c r="O102" s="583">
        <v>95</v>
      </c>
      <c r="P102" s="584">
        <v>350041447</v>
      </c>
      <c r="Q102" s="585">
        <v>170</v>
      </c>
      <c r="R102" s="586">
        <v>160</v>
      </c>
      <c r="S102" s="581">
        <v>482361961</v>
      </c>
      <c r="T102" s="582">
        <v>79</v>
      </c>
      <c r="U102" s="583">
        <v>74</v>
      </c>
      <c r="V102" s="584">
        <v>75884005</v>
      </c>
      <c r="W102" s="585">
        <v>353</v>
      </c>
      <c r="X102" s="586">
        <v>351</v>
      </c>
      <c r="Y102" s="581">
        <v>16270</v>
      </c>
      <c r="Z102" s="582">
        <v>233</v>
      </c>
      <c r="AA102" s="583">
        <v>221</v>
      </c>
      <c r="AB102" s="584">
        <v>735</v>
      </c>
      <c r="AC102" s="587">
        <v>352</v>
      </c>
      <c r="AD102" s="588" t="s">
        <v>3289</v>
      </c>
      <c r="AE102" s="579">
        <v>0</v>
      </c>
      <c r="AF102" s="589">
        <v>0.01</v>
      </c>
      <c r="AG102" s="590">
        <v>99.99</v>
      </c>
    </row>
    <row r="103" spans="1:33" ht="18.75" customHeight="1">
      <c r="A103" s="227">
        <v>101</v>
      </c>
      <c r="B103" s="228">
        <v>111</v>
      </c>
      <c r="C103" s="229" t="s">
        <v>403</v>
      </c>
      <c r="D103" s="230" t="s">
        <v>404</v>
      </c>
      <c r="E103" s="231" t="s">
        <v>3052</v>
      </c>
      <c r="F103" s="232">
        <v>94</v>
      </c>
      <c r="G103" s="233">
        <v>728350307</v>
      </c>
      <c r="H103" s="234">
        <v>119</v>
      </c>
      <c r="I103" s="235">
        <v>112</v>
      </c>
      <c r="J103" s="236">
        <v>760012313</v>
      </c>
      <c r="K103" s="237">
        <v>157</v>
      </c>
      <c r="L103" s="238">
        <v>148</v>
      </c>
      <c r="M103" s="233">
        <v>110598475</v>
      </c>
      <c r="N103" s="234">
        <v>152</v>
      </c>
      <c r="O103" s="235">
        <v>143</v>
      </c>
      <c r="P103" s="236">
        <v>252683729</v>
      </c>
      <c r="Q103" s="237">
        <v>203</v>
      </c>
      <c r="R103" s="238">
        <v>193</v>
      </c>
      <c r="S103" s="233">
        <v>412884592</v>
      </c>
      <c r="T103" s="234">
        <v>171</v>
      </c>
      <c r="U103" s="235">
        <v>165</v>
      </c>
      <c r="V103" s="236">
        <v>33027466</v>
      </c>
      <c r="W103" s="237">
        <v>299</v>
      </c>
      <c r="X103" s="238">
        <v>297</v>
      </c>
      <c r="Y103" s="233">
        <v>29626</v>
      </c>
      <c r="Z103" s="234">
        <v>50</v>
      </c>
      <c r="AA103" s="235">
        <v>42</v>
      </c>
      <c r="AB103" s="236">
        <v>2453</v>
      </c>
      <c r="AC103" s="534">
        <v>311</v>
      </c>
      <c r="AD103" s="535" t="s">
        <v>3292</v>
      </c>
      <c r="AE103" s="231">
        <v>0</v>
      </c>
      <c r="AF103" s="241">
        <v>100</v>
      </c>
      <c r="AG103" s="242">
        <v>0</v>
      </c>
    </row>
    <row r="104" spans="1:33" ht="18.75" customHeight="1">
      <c r="A104" s="243">
        <v>102</v>
      </c>
      <c r="B104" s="244">
        <v>95</v>
      </c>
      <c r="C104" s="245" t="s">
        <v>3309</v>
      </c>
      <c r="D104" s="246" t="s">
        <v>816</v>
      </c>
      <c r="E104" s="258" t="s">
        <v>3052</v>
      </c>
      <c r="F104" s="308">
        <v>95</v>
      </c>
      <c r="G104" s="249">
        <v>726423844</v>
      </c>
      <c r="H104" s="250">
        <v>120</v>
      </c>
      <c r="I104" s="251">
        <v>113</v>
      </c>
      <c r="J104" s="252">
        <v>750641900</v>
      </c>
      <c r="K104" s="253">
        <v>174</v>
      </c>
      <c r="L104" s="254">
        <v>165</v>
      </c>
      <c r="M104" s="249">
        <v>99424252</v>
      </c>
      <c r="N104" s="250">
        <v>263</v>
      </c>
      <c r="O104" s="251">
        <v>252</v>
      </c>
      <c r="P104" s="252">
        <v>134563993</v>
      </c>
      <c r="Q104" s="253">
        <v>286</v>
      </c>
      <c r="R104" s="254">
        <v>274</v>
      </c>
      <c r="S104" s="249">
        <v>284197673</v>
      </c>
      <c r="T104" s="250">
        <v>452</v>
      </c>
      <c r="U104" s="251">
        <v>445</v>
      </c>
      <c r="V104" s="252">
        <v>-3557130</v>
      </c>
      <c r="W104" s="253">
        <v>232</v>
      </c>
      <c r="X104" s="254">
        <v>230</v>
      </c>
      <c r="Y104" s="249">
        <v>50750</v>
      </c>
      <c r="Z104" s="250">
        <v>294</v>
      </c>
      <c r="AA104" s="251">
        <v>282</v>
      </c>
      <c r="AB104" s="252">
        <v>518</v>
      </c>
      <c r="AC104" s="573">
        <v>371</v>
      </c>
      <c r="AD104" s="574" t="s">
        <v>3287</v>
      </c>
      <c r="AE104" s="258">
        <v>0</v>
      </c>
      <c r="AF104" s="248">
        <v>100</v>
      </c>
      <c r="AG104" s="259">
        <v>0</v>
      </c>
    </row>
    <row r="105" spans="1:33" ht="18.75" customHeight="1">
      <c r="A105" s="243">
        <v>103</v>
      </c>
      <c r="B105" s="343">
        <v>86</v>
      </c>
      <c r="C105" s="245" t="s">
        <v>3310</v>
      </c>
      <c r="D105" s="246" t="s">
        <v>1893</v>
      </c>
      <c r="E105" s="258">
        <v>8</v>
      </c>
      <c r="F105" s="308" t="s">
        <v>3052</v>
      </c>
      <c r="G105" s="249">
        <v>720468350</v>
      </c>
      <c r="H105" s="250">
        <v>106</v>
      </c>
      <c r="I105" s="251">
        <v>7</v>
      </c>
      <c r="J105" s="252">
        <v>818287569</v>
      </c>
      <c r="K105" s="253">
        <v>35</v>
      </c>
      <c r="L105" s="254">
        <v>6</v>
      </c>
      <c r="M105" s="249">
        <v>483761933</v>
      </c>
      <c r="N105" s="250">
        <v>43</v>
      </c>
      <c r="O105" s="251">
        <v>7</v>
      </c>
      <c r="P105" s="252">
        <v>822966665</v>
      </c>
      <c r="Q105" s="253">
        <v>45</v>
      </c>
      <c r="R105" s="254">
        <v>6</v>
      </c>
      <c r="S105" s="249">
        <v>1562585373</v>
      </c>
      <c r="T105" s="250">
        <v>43</v>
      </c>
      <c r="U105" s="251">
        <v>5</v>
      </c>
      <c r="V105" s="252">
        <v>138807779</v>
      </c>
      <c r="W105" s="253">
        <v>218</v>
      </c>
      <c r="X105" s="254">
        <v>2</v>
      </c>
      <c r="Y105" s="249">
        <v>58585</v>
      </c>
      <c r="Z105" s="250">
        <v>19</v>
      </c>
      <c r="AA105" s="251">
        <v>6</v>
      </c>
      <c r="AB105" s="252">
        <v>5574</v>
      </c>
      <c r="AC105" s="573">
        <v>381</v>
      </c>
      <c r="AD105" s="574" t="s">
        <v>3308</v>
      </c>
      <c r="AE105" s="258">
        <v>100</v>
      </c>
      <c r="AF105" s="248">
        <v>0</v>
      </c>
      <c r="AG105" s="259">
        <v>0</v>
      </c>
    </row>
    <row r="106" spans="1:33" ht="18.75" customHeight="1">
      <c r="A106" s="243">
        <v>104</v>
      </c>
      <c r="B106" s="244">
        <v>106</v>
      </c>
      <c r="C106" s="245" t="s">
        <v>2036</v>
      </c>
      <c r="D106" s="246" t="s">
        <v>1702</v>
      </c>
      <c r="E106" s="258" t="s">
        <v>3052</v>
      </c>
      <c r="F106" s="308">
        <v>96</v>
      </c>
      <c r="G106" s="249">
        <v>720384742</v>
      </c>
      <c r="H106" s="250">
        <v>122</v>
      </c>
      <c r="I106" s="251">
        <v>114</v>
      </c>
      <c r="J106" s="252">
        <v>735649605</v>
      </c>
      <c r="K106" s="253">
        <v>168</v>
      </c>
      <c r="L106" s="254">
        <v>159</v>
      </c>
      <c r="M106" s="249">
        <v>102390616</v>
      </c>
      <c r="N106" s="250">
        <v>168</v>
      </c>
      <c r="O106" s="251">
        <v>159</v>
      </c>
      <c r="P106" s="252">
        <v>231720633</v>
      </c>
      <c r="Q106" s="253">
        <v>210</v>
      </c>
      <c r="R106" s="254">
        <v>199</v>
      </c>
      <c r="S106" s="249">
        <v>395629852</v>
      </c>
      <c r="T106" s="250">
        <v>94</v>
      </c>
      <c r="U106" s="251">
        <v>89</v>
      </c>
      <c r="V106" s="252">
        <v>62238924</v>
      </c>
      <c r="W106" s="253">
        <v>272</v>
      </c>
      <c r="X106" s="254">
        <v>270</v>
      </c>
      <c r="Y106" s="249">
        <v>38251</v>
      </c>
      <c r="Z106" s="250">
        <v>185</v>
      </c>
      <c r="AA106" s="251">
        <v>174</v>
      </c>
      <c r="AB106" s="252">
        <v>957</v>
      </c>
      <c r="AC106" s="573">
        <v>311</v>
      </c>
      <c r="AD106" s="574" t="s">
        <v>3292</v>
      </c>
      <c r="AE106" s="258">
        <v>0</v>
      </c>
      <c r="AF106" s="248">
        <v>100</v>
      </c>
      <c r="AG106" s="259">
        <v>0</v>
      </c>
    </row>
    <row r="107" spans="1:33" ht="18.75" customHeight="1">
      <c r="A107" s="575">
        <v>105</v>
      </c>
      <c r="B107" s="576">
        <v>90</v>
      </c>
      <c r="C107" s="577" t="s">
        <v>2433</v>
      </c>
      <c r="D107" s="578" t="s">
        <v>3056</v>
      </c>
      <c r="E107" s="579" t="s">
        <v>3052</v>
      </c>
      <c r="F107" s="580">
        <v>97</v>
      </c>
      <c r="G107" s="581">
        <v>712275654</v>
      </c>
      <c r="H107" s="582">
        <v>80</v>
      </c>
      <c r="I107" s="583">
        <v>74</v>
      </c>
      <c r="J107" s="584">
        <v>1054018604</v>
      </c>
      <c r="K107" s="585">
        <v>63</v>
      </c>
      <c r="L107" s="586">
        <v>56</v>
      </c>
      <c r="M107" s="581">
        <v>234981238</v>
      </c>
      <c r="N107" s="582">
        <v>21</v>
      </c>
      <c r="O107" s="583">
        <v>16</v>
      </c>
      <c r="P107" s="584">
        <v>1285945730</v>
      </c>
      <c r="Q107" s="585">
        <v>42</v>
      </c>
      <c r="R107" s="586">
        <v>37</v>
      </c>
      <c r="S107" s="581">
        <v>1762677486</v>
      </c>
      <c r="T107" s="582">
        <v>41</v>
      </c>
      <c r="U107" s="583">
        <v>37</v>
      </c>
      <c r="V107" s="584">
        <v>146447002</v>
      </c>
      <c r="W107" s="585">
        <v>139</v>
      </c>
      <c r="X107" s="586">
        <v>138</v>
      </c>
      <c r="Y107" s="581">
        <v>97477</v>
      </c>
      <c r="Z107" s="582">
        <v>87</v>
      </c>
      <c r="AA107" s="583">
        <v>79</v>
      </c>
      <c r="AB107" s="584">
        <v>1805</v>
      </c>
      <c r="AC107" s="587">
        <v>362</v>
      </c>
      <c r="AD107" s="588" t="s">
        <v>3304</v>
      </c>
      <c r="AE107" s="579">
        <v>0</v>
      </c>
      <c r="AF107" s="589">
        <v>88</v>
      </c>
      <c r="AG107" s="590">
        <v>12</v>
      </c>
    </row>
    <row r="108" spans="1:33" ht="18.75" customHeight="1">
      <c r="A108" s="227">
        <v>106</v>
      </c>
      <c r="B108" s="228" t="s">
        <v>3052</v>
      </c>
      <c r="C108" s="229" t="s">
        <v>3311</v>
      </c>
      <c r="D108" s="230" t="s">
        <v>1939</v>
      </c>
      <c r="E108" s="231" t="s">
        <v>3052</v>
      </c>
      <c r="F108" s="232">
        <v>98</v>
      </c>
      <c r="G108" s="233">
        <v>706976970</v>
      </c>
      <c r="H108" s="234">
        <v>128</v>
      </c>
      <c r="I108" s="235">
        <v>120</v>
      </c>
      <c r="J108" s="236">
        <v>706976970</v>
      </c>
      <c r="K108" s="237">
        <v>92</v>
      </c>
      <c r="L108" s="238">
        <v>85</v>
      </c>
      <c r="M108" s="233">
        <v>176394038</v>
      </c>
      <c r="N108" s="234">
        <v>74</v>
      </c>
      <c r="O108" s="235">
        <v>66</v>
      </c>
      <c r="P108" s="236">
        <v>471938312</v>
      </c>
      <c r="Q108" s="237">
        <v>48</v>
      </c>
      <c r="R108" s="238">
        <v>42</v>
      </c>
      <c r="S108" s="233">
        <v>1457342013</v>
      </c>
      <c r="T108" s="234">
        <v>38</v>
      </c>
      <c r="U108" s="235">
        <v>34</v>
      </c>
      <c r="V108" s="236">
        <v>150048106</v>
      </c>
      <c r="W108" s="237" t="s">
        <v>3052</v>
      </c>
      <c r="X108" s="238" t="s">
        <v>3052</v>
      </c>
      <c r="Y108" s="338" t="s">
        <v>3052</v>
      </c>
      <c r="Z108" s="234">
        <v>247</v>
      </c>
      <c r="AA108" s="235">
        <v>235</v>
      </c>
      <c r="AB108" s="236">
        <v>667</v>
      </c>
      <c r="AC108" s="534">
        <v>400</v>
      </c>
      <c r="AD108" s="535" t="s">
        <v>3286</v>
      </c>
      <c r="AE108" s="231">
        <v>0</v>
      </c>
      <c r="AF108" s="241">
        <v>100</v>
      </c>
      <c r="AG108" s="242">
        <v>0</v>
      </c>
    </row>
    <row r="109" spans="1:33" ht="18.75" customHeight="1">
      <c r="A109" s="536">
        <v>107</v>
      </c>
      <c r="B109" s="537">
        <v>124</v>
      </c>
      <c r="C109" s="538" t="s">
        <v>2111</v>
      </c>
      <c r="D109" s="539" t="s">
        <v>3056</v>
      </c>
      <c r="E109" s="550" t="s">
        <v>3052</v>
      </c>
      <c r="F109" s="552">
        <v>99</v>
      </c>
      <c r="G109" s="542">
        <v>689585860</v>
      </c>
      <c r="H109" s="543">
        <v>114</v>
      </c>
      <c r="I109" s="544">
        <v>107</v>
      </c>
      <c r="J109" s="545">
        <v>781410000</v>
      </c>
      <c r="K109" s="546">
        <v>129</v>
      </c>
      <c r="L109" s="547">
        <v>120</v>
      </c>
      <c r="M109" s="542">
        <v>136153429</v>
      </c>
      <c r="N109" s="543">
        <v>167</v>
      </c>
      <c r="O109" s="544">
        <v>158</v>
      </c>
      <c r="P109" s="545">
        <v>232548022</v>
      </c>
      <c r="Q109" s="546">
        <v>98</v>
      </c>
      <c r="R109" s="547">
        <v>90</v>
      </c>
      <c r="S109" s="542">
        <v>847830177</v>
      </c>
      <c r="T109" s="543">
        <v>122</v>
      </c>
      <c r="U109" s="544">
        <v>117</v>
      </c>
      <c r="V109" s="545">
        <v>47287739</v>
      </c>
      <c r="W109" s="546">
        <v>277</v>
      </c>
      <c r="X109" s="547">
        <v>275</v>
      </c>
      <c r="Y109" s="542">
        <v>37252</v>
      </c>
      <c r="Z109" s="543">
        <v>161</v>
      </c>
      <c r="AA109" s="544">
        <v>150</v>
      </c>
      <c r="AB109" s="545">
        <v>1077</v>
      </c>
      <c r="AC109" s="548">
        <v>352</v>
      </c>
      <c r="AD109" s="549" t="s">
        <v>3289</v>
      </c>
      <c r="AE109" s="550">
        <v>0</v>
      </c>
      <c r="AF109" s="541">
        <v>73.62</v>
      </c>
      <c r="AG109" s="551">
        <v>26.38</v>
      </c>
    </row>
    <row r="110" spans="1:33" ht="18.75" customHeight="1">
      <c r="A110" s="243">
        <v>108</v>
      </c>
      <c r="B110" s="244">
        <v>148</v>
      </c>
      <c r="C110" s="245" t="s">
        <v>412</v>
      </c>
      <c r="D110" s="246" t="s">
        <v>413</v>
      </c>
      <c r="E110" s="258" t="s">
        <v>3052</v>
      </c>
      <c r="F110" s="308">
        <v>100</v>
      </c>
      <c r="G110" s="249">
        <v>684731587</v>
      </c>
      <c r="H110" s="250">
        <v>132</v>
      </c>
      <c r="I110" s="251">
        <v>124</v>
      </c>
      <c r="J110" s="252">
        <v>688320661</v>
      </c>
      <c r="K110" s="253">
        <v>41</v>
      </c>
      <c r="L110" s="254">
        <v>35</v>
      </c>
      <c r="M110" s="249">
        <v>414559116</v>
      </c>
      <c r="N110" s="250">
        <v>40</v>
      </c>
      <c r="O110" s="251">
        <v>34</v>
      </c>
      <c r="P110" s="252">
        <v>824467372</v>
      </c>
      <c r="Q110" s="253">
        <v>91</v>
      </c>
      <c r="R110" s="254">
        <v>83</v>
      </c>
      <c r="S110" s="249">
        <v>901178980</v>
      </c>
      <c r="T110" s="250">
        <v>16</v>
      </c>
      <c r="U110" s="251">
        <v>12</v>
      </c>
      <c r="V110" s="252">
        <v>289923990</v>
      </c>
      <c r="W110" s="253">
        <v>332</v>
      </c>
      <c r="X110" s="254">
        <v>330</v>
      </c>
      <c r="Y110" s="249">
        <v>22733</v>
      </c>
      <c r="Z110" s="250">
        <v>99</v>
      </c>
      <c r="AA110" s="251">
        <v>91</v>
      </c>
      <c r="AB110" s="252">
        <v>1656</v>
      </c>
      <c r="AC110" s="573">
        <v>210</v>
      </c>
      <c r="AD110" s="574" t="s">
        <v>3303</v>
      </c>
      <c r="AE110" s="258">
        <v>0</v>
      </c>
      <c r="AF110" s="248">
        <v>100</v>
      </c>
      <c r="AG110" s="259">
        <v>0</v>
      </c>
    </row>
    <row r="111" spans="1:33" ht="18.75" customHeight="1">
      <c r="A111" s="243">
        <v>109</v>
      </c>
      <c r="B111" s="244">
        <v>107</v>
      </c>
      <c r="C111" s="245" t="s">
        <v>1837</v>
      </c>
      <c r="D111" s="246" t="s">
        <v>1061</v>
      </c>
      <c r="E111" s="258" t="s">
        <v>3052</v>
      </c>
      <c r="F111" s="308">
        <v>101</v>
      </c>
      <c r="G111" s="249">
        <v>679598221</v>
      </c>
      <c r="H111" s="250">
        <v>131</v>
      </c>
      <c r="I111" s="251">
        <v>123</v>
      </c>
      <c r="J111" s="252">
        <v>696092098</v>
      </c>
      <c r="K111" s="253">
        <v>253</v>
      </c>
      <c r="L111" s="254">
        <v>242</v>
      </c>
      <c r="M111" s="249">
        <v>63854053</v>
      </c>
      <c r="N111" s="250">
        <v>280</v>
      </c>
      <c r="O111" s="251">
        <v>269</v>
      </c>
      <c r="P111" s="252">
        <v>120710606</v>
      </c>
      <c r="Q111" s="253">
        <v>200</v>
      </c>
      <c r="R111" s="254">
        <v>190</v>
      </c>
      <c r="S111" s="249">
        <v>417204279</v>
      </c>
      <c r="T111" s="250">
        <v>272</v>
      </c>
      <c r="U111" s="251">
        <v>266</v>
      </c>
      <c r="V111" s="252">
        <v>13861435</v>
      </c>
      <c r="W111" s="253">
        <v>84</v>
      </c>
      <c r="X111" s="254">
        <v>83</v>
      </c>
      <c r="Y111" s="249">
        <v>149327</v>
      </c>
      <c r="Z111" s="250">
        <v>313</v>
      </c>
      <c r="AA111" s="251">
        <v>301</v>
      </c>
      <c r="AB111" s="252">
        <v>446</v>
      </c>
      <c r="AC111" s="573">
        <v>383</v>
      </c>
      <c r="AD111" s="574" t="s">
        <v>3285</v>
      </c>
      <c r="AE111" s="258">
        <v>0</v>
      </c>
      <c r="AF111" s="248">
        <v>16.25</v>
      </c>
      <c r="AG111" s="259">
        <v>83.75</v>
      </c>
    </row>
    <row r="112" spans="1:33" ht="18.75" customHeight="1">
      <c r="A112" s="309">
        <v>110</v>
      </c>
      <c r="B112" s="310">
        <v>117</v>
      </c>
      <c r="C112" s="311" t="s">
        <v>2438</v>
      </c>
      <c r="D112" s="312" t="s">
        <v>1702</v>
      </c>
      <c r="E112" s="313" t="s">
        <v>3052</v>
      </c>
      <c r="F112" s="314">
        <v>102</v>
      </c>
      <c r="G112" s="315">
        <v>677110053</v>
      </c>
      <c r="H112" s="316">
        <v>129</v>
      </c>
      <c r="I112" s="317">
        <v>121</v>
      </c>
      <c r="J112" s="318">
        <v>699376918</v>
      </c>
      <c r="K112" s="319">
        <v>359</v>
      </c>
      <c r="L112" s="320">
        <v>346</v>
      </c>
      <c r="M112" s="315">
        <v>38379047</v>
      </c>
      <c r="N112" s="316">
        <v>341</v>
      </c>
      <c r="O112" s="317">
        <v>330</v>
      </c>
      <c r="P112" s="318">
        <v>82009178</v>
      </c>
      <c r="Q112" s="319">
        <v>241</v>
      </c>
      <c r="R112" s="320">
        <v>229</v>
      </c>
      <c r="S112" s="315">
        <v>332628898</v>
      </c>
      <c r="T112" s="316">
        <v>227</v>
      </c>
      <c r="U112" s="317">
        <v>221</v>
      </c>
      <c r="V112" s="318">
        <v>20592397</v>
      </c>
      <c r="W112" s="319">
        <v>131</v>
      </c>
      <c r="X112" s="320">
        <v>130</v>
      </c>
      <c r="Y112" s="315">
        <v>100394</v>
      </c>
      <c r="Z112" s="316">
        <v>337</v>
      </c>
      <c r="AA112" s="317">
        <v>325</v>
      </c>
      <c r="AB112" s="318">
        <v>410</v>
      </c>
      <c r="AC112" s="555">
        <v>311</v>
      </c>
      <c r="AD112" s="556" t="s">
        <v>3292</v>
      </c>
      <c r="AE112" s="313">
        <v>0</v>
      </c>
      <c r="AF112" s="323">
        <v>100</v>
      </c>
      <c r="AG112" s="324">
        <v>0</v>
      </c>
    </row>
    <row r="113" spans="1:33" ht="18.75" customHeight="1">
      <c r="A113" s="557">
        <v>111</v>
      </c>
      <c r="B113" s="558">
        <v>87</v>
      </c>
      <c r="C113" s="559" t="s">
        <v>2037</v>
      </c>
      <c r="D113" s="560" t="s">
        <v>3056</v>
      </c>
      <c r="E113" s="561" t="s">
        <v>3052</v>
      </c>
      <c r="F113" s="562">
        <v>103</v>
      </c>
      <c r="G113" s="563">
        <v>672025503</v>
      </c>
      <c r="H113" s="564">
        <v>43</v>
      </c>
      <c r="I113" s="565">
        <v>39</v>
      </c>
      <c r="J113" s="566">
        <v>1801251087</v>
      </c>
      <c r="K113" s="567" t="s">
        <v>3052</v>
      </c>
      <c r="L113" s="568" t="s">
        <v>3052</v>
      </c>
      <c r="M113" s="591" t="s">
        <v>3052</v>
      </c>
      <c r="N113" s="564" t="s">
        <v>3052</v>
      </c>
      <c r="O113" s="565" t="s">
        <v>3052</v>
      </c>
      <c r="P113" s="592" t="s">
        <v>3052</v>
      </c>
      <c r="Q113" s="567" t="s">
        <v>3052</v>
      </c>
      <c r="R113" s="568" t="s">
        <v>3052</v>
      </c>
      <c r="S113" s="591" t="s">
        <v>3052</v>
      </c>
      <c r="T113" s="564" t="s">
        <v>3052</v>
      </c>
      <c r="U113" s="565" t="s">
        <v>3052</v>
      </c>
      <c r="V113" s="592" t="s">
        <v>3052</v>
      </c>
      <c r="W113" s="567" t="s">
        <v>3052</v>
      </c>
      <c r="X113" s="568" t="s">
        <v>3052</v>
      </c>
      <c r="Y113" s="591" t="s">
        <v>3052</v>
      </c>
      <c r="Z113" s="564">
        <v>407</v>
      </c>
      <c r="AA113" s="565">
        <v>394</v>
      </c>
      <c r="AB113" s="566">
        <v>271</v>
      </c>
      <c r="AC113" s="569">
        <v>311</v>
      </c>
      <c r="AD113" s="570" t="s">
        <v>3292</v>
      </c>
      <c r="AE113" s="561">
        <v>0</v>
      </c>
      <c r="AF113" s="571">
        <v>0</v>
      </c>
      <c r="AG113" s="572">
        <v>100</v>
      </c>
    </row>
    <row r="114" spans="1:33" ht="18.75" customHeight="1">
      <c r="A114" s="243">
        <v>112</v>
      </c>
      <c r="B114" s="244">
        <v>128</v>
      </c>
      <c r="C114" s="245" t="s">
        <v>2049</v>
      </c>
      <c r="D114" s="246" t="s">
        <v>3103</v>
      </c>
      <c r="E114" s="258" t="s">
        <v>3052</v>
      </c>
      <c r="F114" s="308">
        <v>104</v>
      </c>
      <c r="G114" s="249">
        <v>669751052</v>
      </c>
      <c r="H114" s="250">
        <v>104</v>
      </c>
      <c r="I114" s="251">
        <v>98</v>
      </c>
      <c r="J114" s="252">
        <v>818842460</v>
      </c>
      <c r="K114" s="253">
        <v>218</v>
      </c>
      <c r="L114" s="254">
        <v>208</v>
      </c>
      <c r="M114" s="249">
        <v>77807439</v>
      </c>
      <c r="N114" s="250">
        <v>127</v>
      </c>
      <c r="O114" s="251">
        <v>118</v>
      </c>
      <c r="P114" s="252">
        <v>292121489</v>
      </c>
      <c r="Q114" s="253">
        <v>125</v>
      </c>
      <c r="R114" s="254">
        <v>117</v>
      </c>
      <c r="S114" s="249">
        <v>637418832</v>
      </c>
      <c r="T114" s="250">
        <v>246</v>
      </c>
      <c r="U114" s="251">
        <v>240</v>
      </c>
      <c r="V114" s="252">
        <v>17204474</v>
      </c>
      <c r="W114" s="253">
        <v>100</v>
      </c>
      <c r="X114" s="254">
        <v>99</v>
      </c>
      <c r="Y114" s="249">
        <v>124863</v>
      </c>
      <c r="Z114" s="250">
        <v>46</v>
      </c>
      <c r="AA114" s="251">
        <v>38</v>
      </c>
      <c r="AB114" s="252">
        <v>2545</v>
      </c>
      <c r="AC114" s="573">
        <v>356</v>
      </c>
      <c r="AD114" s="574" t="s">
        <v>3300</v>
      </c>
      <c r="AE114" s="258">
        <v>0</v>
      </c>
      <c r="AF114" s="248">
        <v>100</v>
      </c>
      <c r="AG114" s="259">
        <v>0</v>
      </c>
    </row>
    <row r="115" spans="1:33" ht="18.75" customHeight="1">
      <c r="A115" s="243">
        <v>113</v>
      </c>
      <c r="B115" s="244">
        <v>133</v>
      </c>
      <c r="C115" s="245" t="s">
        <v>2061</v>
      </c>
      <c r="D115" s="246" t="s">
        <v>2677</v>
      </c>
      <c r="E115" s="258" t="s">
        <v>3052</v>
      </c>
      <c r="F115" s="308">
        <v>105</v>
      </c>
      <c r="G115" s="249">
        <v>637965117</v>
      </c>
      <c r="H115" s="250">
        <v>137</v>
      </c>
      <c r="I115" s="251">
        <v>129</v>
      </c>
      <c r="J115" s="252">
        <v>640640594</v>
      </c>
      <c r="K115" s="253" t="s">
        <v>3052</v>
      </c>
      <c r="L115" s="254" t="s">
        <v>3052</v>
      </c>
      <c r="M115" s="256" t="s">
        <v>3052</v>
      </c>
      <c r="N115" s="250">
        <v>106</v>
      </c>
      <c r="O115" s="251">
        <v>97</v>
      </c>
      <c r="P115" s="252">
        <v>336870049</v>
      </c>
      <c r="Q115" s="253">
        <v>126</v>
      </c>
      <c r="R115" s="254">
        <v>118</v>
      </c>
      <c r="S115" s="249">
        <v>634989677</v>
      </c>
      <c r="T115" s="250" t="s">
        <v>3052</v>
      </c>
      <c r="U115" s="251" t="s">
        <v>3052</v>
      </c>
      <c r="V115" s="325" t="s">
        <v>3052</v>
      </c>
      <c r="W115" s="253">
        <v>66</v>
      </c>
      <c r="X115" s="254">
        <v>65</v>
      </c>
      <c r="Y115" s="249">
        <v>179107</v>
      </c>
      <c r="Z115" s="250">
        <v>80</v>
      </c>
      <c r="AA115" s="251">
        <v>72</v>
      </c>
      <c r="AB115" s="252">
        <v>1906</v>
      </c>
      <c r="AC115" s="573">
        <v>355</v>
      </c>
      <c r="AD115" s="574" t="s">
        <v>3300</v>
      </c>
      <c r="AE115" s="258">
        <v>0.03</v>
      </c>
      <c r="AF115" s="248">
        <v>99.97</v>
      </c>
      <c r="AG115" s="259">
        <v>0</v>
      </c>
    </row>
    <row r="116" spans="1:33" ht="18.75" customHeight="1">
      <c r="A116" s="243">
        <v>114</v>
      </c>
      <c r="B116" s="244">
        <v>85</v>
      </c>
      <c r="C116" s="245" t="s">
        <v>2184</v>
      </c>
      <c r="D116" s="246" t="s">
        <v>3058</v>
      </c>
      <c r="E116" s="258" t="s">
        <v>3052</v>
      </c>
      <c r="F116" s="308">
        <v>106</v>
      </c>
      <c r="G116" s="249">
        <v>630771402</v>
      </c>
      <c r="H116" s="250">
        <v>141</v>
      </c>
      <c r="I116" s="251">
        <v>133</v>
      </c>
      <c r="J116" s="252">
        <v>631986068</v>
      </c>
      <c r="K116" s="253">
        <v>314</v>
      </c>
      <c r="L116" s="254">
        <v>301</v>
      </c>
      <c r="M116" s="249">
        <v>47219863</v>
      </c>
      <c r="N116" s="250">
        <v>175</v>
      </c>
      <c r="O116" s="251">
        <v>166</v>
      </c>
      <c r="P116" s="252">
        <v>221697533</v>
      </c>
      <c r="Q116" s="253">
        <v>151</v>
      </c>
      <c r="R116" s="254">
        <v>142</v>
      </c>
      <c r="S116" s="249">
        <v>549312905</v>
      </c>
      <c r="T116" s="250">
        <v>249</v>
      </c>
      <c r="U116" s="251">
        <v>243</v>
      </c>
      <c r="V116" s="252">
        <v>16520941</v>
      </c>
      <c r="W116" s="253">
        <v>103</v>
      </c>
      <c r="X116" s="254">
        <v>102</v>
      </c>
      <c r="Y116" s="249">
        <v>122521</v>
      </c>
      <c r="Z116" s="250">
        <v>268</v>
      </c>
      <c r="AA116" s="251">
        <v>256</v>
      </c>
      <c r="AB116" s="252">
        <v>618</v>
      </c>
      <c r="AC116" s="573">
        <v>371</v>
      </c>
      <c r="AD116" s="574" t="s">
        <v>3287</v>
      </c>
      <c r="AE116" s="258">
        <v>0</v>
      </c>
      <c r="AF116" s="248">
        <v>60</v>
      </c>
      <c r="AG116" s="259">
        <v>40</v>
      </c>
    </row>
    <row r="117" spans="1:33" ht="18.75" customHeight="1">
      <c r="A117" s="575">
        <v>115</v>
      </c>
      <c r="B117" s="576">
        <v>141</v>
      </c>
      <c r="C117" s="577" t="s">
        <v>2038</v>
      </c>
      <c r="D117" s="578" t="s">
        <v>3056</v>
      </c>
      <c r="E117" s="579" t="s">
        <v>3052</v>
      </c>
      <c r="F117" s="580">
        <v>107</v>
      </c>
      <c r="G117" s="581">
        <v>615102615</v>
      </c>
      <c r="H117" s="582">
        <v>94</v>
      </c>
      <c r="I117" s="583">
        <v>88</v>
      </c>
      <c r="J117" s="584">
        <v>874653149</v>
      </c>
      <c r="K117" s="585">
        <v>122</v>
      </c>
      <c r="L117" s="586">
        <v>113</v>
      </c>
      <c r="M117" s="581">
        <v>144424830</v>
      </c>
      <c r="N117" s="582">
        <v>171</v>
      </c>
      <c r="O117" s="583">
        <v>162</v>
      </c>
      <c r="P117" s="584">
        <v>228015426</v>
      </c>
      <c r="Q117" s="585">
        <v>160</v>
      </c>
      <c r="R117" s="586">
        <v>150</v>
      </c>
      <c r="S117" s="581">
        <v>526390806</v>
      </c>
      <c r="T117" s="582">
        <v>278</v>
      </c>
      <c r="U117" s="583">
        <v>272</v>
      </c>
      <c r="V117" s="584">
        <v>13225103</v>
      </c>
      <c r="W117" s="585">
        <v>42</v>
      </c>
      <c r="X117" s="586">
        <v>41</v>
      </c>
      <c r="Y117" s="581">
        <v>273588</v>
      </c>
      <c r="Z117" s="582">
        <v>158</v>
      </c>
      <c r="AA117" s="583">
        <v>148</v>
      </c>
      <c r="AB117" s="584">
        <v>1088</v>
      </c>
      <c r="AC117" s="587">
        <v>383</v>
      </c>
      <c r="AD117" s="588" t="s">
        <v>3285</v>
      </c>
      <c r="AE117" s="579">
        <v>0</v>
      </c>
      <c r="AF117" s="589">
        <v>0</v>
      </c>
      <c r="AG117" s="590">
        <v>100</v>
      </c>
    </row>
    <row r="118" spans="1:33" ht="18.75" customHeight="1">
      <c r="A118" s="557">
        <v>116</v>
      </c>
      <c r="B118" s="558">
        <v>113</v>
      </c>
      <c r="C118" s="559" t="s">
        <v>147</v>
      </c>
      <c r="D118" s="560" t="s">
        <v>3056</v>
      </c>
      <c r="E118" s="561" t="s">
        <v>3052</v>
      </c>
      <c r="F118" s="562">
        <v>108</v>
      </c>
      <c r="G118" s="563">
        <v>612417257</v>
      </c>
      <c r="H118" s="564">
        <v>127</v>
      </c>
      <c r="I118" s="565">
        <v>119</v>
      </c>
      <c r="J118" s="566">
        <v>709416364</v>
      </c>
      <c r="K118" s="567">
        <v>79</v>
      </c>
      <c r="L118" s="568">
        <v>72</v>
      </c>
      <c r="M118" s="563">
        <v>190724386</v>
      </c>
      <c r="N118" s="564">
        <v>97</v>
      </c>
      <c r="O118" s="565">
        <v>88</v>
      </c>
      <c r="P118" s="566">
        <v>370935842</v>
      </c>
      <c r="Q118" s="567">
        <v>132</v>
      </c>
      <c r="R118" s="568">
        <v>123</v>
      </c>
      <c r="S118" s="563">
        <v>596976933</v>
      </c>
      <c r="T118" s="564">
        <v>449</v>
      </c>
      <c r="U118" s="565">
        <v>442</v>
      </c>
      <c r="V118" s="566">
        <v>-2297822</v>
      </c>
      <c r="W118" s="567">
        <v>315</v>
      </c>
      <c r="X118" s="568">
        <v>313</v>
      </c>
      <c r="Y118" s="563">
        <v>25570</v>
      </c>
      <c r="Z118" s="564">
        <v>96</v>
      </c>
      <c r="AA118" s="565">
        <v>88</v>
      </c>
      <c r="AB118" s="566">
        <v>1694</v>
      </c>
      <c r="AC118" s="569">
        <v>352</v>
      </c>
      <c r="AD118" s="570" t="s">
        <v>3312</v>
      </c>
      <c r="AE118" s="561">
        <v>0</v>
      </c>
      <c r="AF118" s="571">
        <v>100</v>
      </c>
      <c r="AG118" s="572">
        <v>0</v>
      </c>
    </row>
    <row r="119" spans="1:33" ht="18.75" customHeight="1">
      <c r="A119" s="243">
        <v>117</v>
      </c>
      <c r="B119" s="244">
        <v>121</v>
      </c>
      <c r="C119" s="245" t="s">
        <v>2439</v>
      </c>
      <c r="D119" s="246" t="s">
        <v>3103</v>
      </c>
      <c r="E119" s="258" t="s">
        <v>3052</v>
      </c>
      <c r="F119" s="308">
        <v>109</v>
      </c>
      <c r="G119" s="249">
        <v>605558456</v>
      </c>
      <c r="H119" s="250">
        <v>34</v>
      </c>
      <c r="I119" s="251">
        <v>30</v>
      </c>
      <c r="J119" s="252">
        <v>1968439335</v>
      </c>
      <c r="K119" s="253">
        <v>151</v>
      </c>
      <c r="L119" s="254">
        <v>142</v>
      </c>
      <c r="M119" s="249">
        <v>115027795</v>
      </c>
      <c r="N119" s="250">
        <v>162</v>
      </c>
      <c r="O119" s="251">
        <v>153</v>
      </c>
      <c r="P119" s="252">
        <v>239595036</v>
      </c>
      <c r="Q119" s="253">
        <v>70</v>
      </c>
      <c r="R119" s="254">
        <v>62</v>
      </c>
      <c r="S119" s="249">
        <v>1107981786</v>
      </c>
      <c r="T119" s="250">
        <v>330</v>
      </c>
      <c r="U119" s="251">
        <v>324</v>
      </c>
      <c r="V119" s="252">
        <v>8163851</v>
      </c>
      <c r="W119" s="253">
        <v>29</v>
      </c>
      <c r="X119" s="254">
        <v>28</v>
      </c>
      <c r="Y119" s="249">
        <v>421476</v>
      </c>
      <c r="Z119" s="250">
        <v>215</v>
      </c>
      <c r="AA119" s="251">
        <v>203</v>
      </c>
      <c r="AB119" s="252">
        <v>824</v>
      </c>
      <c r="AC119" s="573">
        <v>311</v>
      </c>
      <c r="AD119" s="574" t="s">
        <v>3292</v>
      </c>
      <c r="AE119" s="258">
        <v>0</v>
      </c>
      <c r="AF119" s="248">
        <v>72.040000000000006</v>
      </c>
      <c r="AG119" s="259">
        <v>27.96</v>
      </c>
    </row>
    <row r="120" spans="1:33" ht="18.75" customHeight="1">
      <c r="A120" s="536">
        <v>118</v>
      </c>
      <c r="B120" s="595">
        <v>88</v>
      </c>
      <c r="C120" s="538" t="s">
        <v>2032</v>
      </c>
      <c r="D120" s="539" t="s">
        <v>3056</v>
      </c>
      <c r="E120" s="550" t="s">
        <v>3052</v>
      </c>
      <c r="F120" s="552">
        <v>110</v>
      </c>
      <c r="G120" s="542">
        <v>601587723</v>
      </c>
      <c r="H120" s="543">
        <v>144</v>
      </c>
      <c r="I120" s="544">
        <v>136</v>
      </c>
      <c r="J120" s="545">
        <v>609023399</v>
      </c>
      <c r="K120" s="546">
        <v>127</v>
      </c>
      <c r="L120" s="547">
        <v>118</v>
      </c>
      <c r="M120" s="542">
        <v>138179113</v>
      </c>
      <c r="N120" s="543">
        <v>45</v>
      </c>
      <c r="O120" s="544">
        <v>38</v>
      </c>
      <c r="P120" s="545">
        <v>779550275</v>
      </c>
      <c r="Q120" s="546">
        <v>64</v>
      </c>
      <c r="R120" s="547">
        <v>56</v>
      </c>
      <c r="S120" s="542">
        <v>1171635731</v>
      </c>
      <c r="T120" s="543">
        <v>89</v>
      </c>
      <c r="U120" s="544">
        <v>84</v>
      </c>
      <c r="V120" s="545">
        <v>66980491</v>
      </c>
      <c r="W120" s="546">
        <v>271</v>
      </c>
      <c r="X120" s="547">
        <v>269</v>
      </c>
      <c r="Y120" s="542">
        <v>38340</v>
      </c>
      <c r="Z120" s="543">
        <v>70</v>
      </c>
      <c r="AA120" s="544">
        <v>62</v>
      </c>
      <c r="AB120" s="545">
        <v>2054</v>
      </c>
      <c r="AC120" s="548">
        <v>321</v>
      </c>
      <c r="AD120" s="549" t="s">
        <v>3301</v>
      </c>
      <c r="AE120" s="550">
        <v>0</v>
      </c>
      <c r="AF120" s="541">
        <v>100</v>
      </c>
      <c r="AG120" s="551">
        <v>0</v>
      </c>
    </row>
    <row r="121" spans="1:33" ht="18.75" customHeight="1">
      <c r="A121" s="536">
        <v>119</v>
      </c>
      <c r="B121" s="595">
        <v>146</v>
      </c>
      <c r="C121" s="538" t="s">
        <v>2048</v>
      </c>
      <c r="D121" s="539" t="s">
        <v>3056</v>
      </c>
      <c r="E121" s="550" t="s">
        <v>3052</v>
      </c>
      <c r="F121" s="552">
        <v>111</v>
      </c>
      <c r="G121" s="542">
        <v>598072049</v>
      </c>
      <c r="H121" s="543">
        <v>123</v>
      </c>
      <c r="I121" s="544">
        <v>115</v>
      </c>
      <c r="J121" s="545">
        <v>732362529</v>
      </c>
      <c r="K121" s="546">
        <v>75</v>
      </c>
      <c r="L121" s="547">
        <v>68</v>
      </c>
      <c r="M121" s="542">
        <v>201894184</v>
      </c>
      <c r="N121" s="543">
        <v>86</v>
      </c>
      <c r="O121" s="544">
        <v>78</v>
      </c>
      <c r="P121" s="545">
        <v>404262315</v>
      </c>
      <c r="Q121" s="546">
        <v>104</v>
      </c>
      <c r="R121" s="547">
        <v>96</v>
      </c>
      <c r="S121" s="542">
        <v>776359800</v>
      </c>
      <c r="T121" s="543">
        <v>259</v>
      </c>
      <c r="U121" s="544">
        <v>253</v>
      </c>
      <c r="V121" s="545">
        <v>15677529</v>
      </c>
      <c r="W121" s="546">
        <v>120</v>
      </c>
      <c r="X121" s="547">
        <v>119</v>
      </c>
      <c r="Y121" s="542">
        <v>109389</v>
      </c>
      <c r="Z121" s="543">
        <v>36</v>
      </c>
      <c r="AA121" s="544">
        <v>28</v>
      </c>
      <c r="AB121" s="545">
        <v>3238</v>
      </c>
      <c r="AC121" s="548">
        <v>361</v>
      </c>
      <c r="AD121" s="549" t="s">
        <v>3304</v>
      </c>
      <c r="AE121" s="550">
        <v>0</v>
      </c>
      <c r="AF121" s="541">
        <v>100</v>
      </c>
      <c r="AG121" s="551">
        <v>0</v>
      </c>
    </row>
    <row r="122" spans="1:33" ht="18.75" customHeight="1">
      <c r="A122" s="309">
        <v>120</v>
      </c>
      <c r="B122" s="310">
        <v>208</v>
      </c>
      <c r="C122" s="311" t="s">
        <v>828</v>
      </c>
      <c r="D122" s="312" t="s">
        <v>829</v>
      </c>
      <c r="E122" s="313" t="s">
        <v>3052</v>
      </c>
      <c r="F122" s="314">
        <v>112</v>
      </c>
      <c r="G122" s="315">
        <v>594921191</v>
      </c>
      <c r="H122" s="316">
        <v>136</v>
      </c>
      <c r="I122" s="317">
        <v>128</v>
      </c>
      <c r="J122" s="318">
        <v>648875041</v>
      </c>
      <c r="K122" s="319">
        <v>139</v>
      </c>
      <c r="L122" s="320">
        <v>130</v>
      </c>
      <c r="M122" s="315">
        <v>125667640</v>
      </c>
      <c r="N122" s="316">
        <v>217</v>
      </c>
      <c r="O122" s="317">
        <v>207</v>
      </c>
      <c r="P122" s="318">
        <v>168562259</v>
      </c>
      <c r="Q122" s="319">
        <v>204</v>
      </c>
      <c r="R122" s="320">
        <v>194</v>
      </c>
      <c r="S122" s="315">
        <v>411826667</v>
      </c>
      <c r="T122" s="316">
        <v>139</v>
      </c>
      <c r="U122" s="317">
        <v>134</v>
      </c>
      <c r="V122" s="318">
        <v>41722972</v>
      </c>
      <c r="W122" s="319">
        <v>111</v>
      </c>
      <c r="X122" s="320">
        <v>110</v>
      </c>
      <c r="Y122" s="315">
        <v>116314</v>
      </c>
      <c r="Z122" s="316">
        <v>29</v>
      </c>
      <c r="AA122" s="317">
        <v>21</v>
      </c>
      <c r="AB122" s="318">
        <v>3668</v>
      </c>
      <c r="AC122" s="555">
        <v>311</v>
      </c>
      <c r="AD122" s="556" t="s">
        <v>3292</v>
      </c>
      <c r="AE122" s="313">
        <v>0</v>
      </c>
      <c r="AF122" s="323">
        <v>100</v>
      </c>
      <c r="AG122" s="324">
        <v>0</v>
      </c>
    </row>
    <row r="123" spans="1:33" ht="18.75" customHeight="1">
      <c r="A123" s="557">
        <v>121</v>
      </c>
      <c r="B123" s="558">
        <v>176</v>
      </c>
      <c r="C123" s="559" t="s">
        <v>842</v>
      </c>
      <c r="D123" s="560" t="s">
        <v>3056</v>
      </c>
      <c r="E123" s="561" t="s">
        <v>3052</v>
      </c>
      <c r="F123" s="562">
        <v>113</v>
      </c>
      <c r="G123" s="563">
        <v>576623930</v>
      </c>
      <c r="H123" s="564">
        <v>124</v>
      </c>
      <c r="I123" s="565">
        <v>116</v>
      </c>
      <c r="J123" s="566">
        <v>730139334</v>
      </c>
      <c r="K123" s="567">
        <v>205</v>
      </c>
      <c r="L123" s="568">
        <v>195</v>
      </c>
      <c r="M123" s="563">
        <v>83260018</v>
      </c>
      <c r="N123" s="564">
        <v>383</v>
      </c>
      <c r="O123" s="565">
        <v>371</v>
      </c>
      <c r="P123" s="566">
        <v>60662314</v>
      </c>
      <c r="Q123" s="567">
        <v>114</v>
      </c>
      <c r="R123" s="568">
        <v>106</v>
      </c>
      <c r="S123" s="563">
        <v>710025647</v>
      </c>
      <c r="T123" s="564">
        <v>88</v>
      </c>
      <c r="U123" s="565">
        <v>83</v>
      </c>
      <c r="V123" s="566">
        <v>67129173</v>
      </c>
      <c r="W123" s="567">
        <v>443</v>
      </c>
      <c r="X123" s="568">
        <v>438</v>
      </c>
      <c r="Y123" s="563">
        <v>1154</v>
      </c>
      <c r="Z123" s="564">
        <v>372</v>
      </c>
      <c r="AA123" s="565">
        <v>359</v>
      </c>
      <c r="AB123" s="566">
        <v>328</v>
      </c>
      <c r="AC123" s="569">
        <v>311</v>
      </c>
      <c r="AD123" s="570" t="s">
        <v>3292</v>
      </c>
      <c r="AE123" s="561">
        <v>0</v>
      </c>
      <c r="AF123" s="571">
        <v>100</v>
      </c>
      <c r="AG123" s="572">
        <v>0</v>
      </c>
    </row>
    <row r="124" spans="1:33" ht="18.75" customHeight="1">
      <c r="A124" s="243">
        <v>122</v>
      </c>
      <c r="B124" s="244">
        <v>181</v>
      </c>
      <c r="C124" s="245" t="s">
        <v>1067</v>
      </c>
      <c r="D124" s="246" t="s">
        <v>3051</v>
      </c>
      <c r="E124" s="258" t="s">
        <v>3052</v>
      </c>
      <c r="F124" s="308">
        <v>114</v>
      </c>
      <c r="G124" s="249">
        <v>573862436</v>
      </c>
      <c r="H124" s="250">
        <v>100</v>
      </c>
      <c r="I124" s="251">
        <v>94</v>
      </c>
      <c r="J124" s="252">
        <v>840917467</v>
      </c>
      <c r="K124" s="253" t="s">
        <v>3052</v>
      </c>
      <c r="L124" s="254" t="s">
        <v>3052</v>
      </c>
      <c r="M124" s="256" t="s">
        <v>3052</v>
      </c>
      <c r="N124" s="250" t="s">
        <v>3052</v>
      </c>
      <c r="O124" s="251" t="s">
        <v>3052</v>
      </c>
      <c r="P124" s="325" t="s">
        <v>3052</v>
      </c>
      <c r="Q124" s="253" t="s">
        <v>3052</v>
      </c>
      <c r="R124" s="254" t="s">
        <v>3052</v>
      </c>
      <c r="S124" s="256" t="s">
        <v>3052</v>
      </c>
      <c r="T124" s="250" t="s">
        <v>3052</v>
      </c>
      <c r="U124" s="251" t="s">
        <v>3052</v>
      </c>
      <c r="V124" s="325" t="s">
        <v>3052</v>
      </c>
      <c r="W124" s="253" t="s">
        <v>3052</v>
      </c>
      <c r="X124" s="254" t="s">
        <v>3052</v>
      </c>
      <c r="Y124" s="256" t="s">
        <v>3052</v>
      </c>
      <c r="Z124" s="250">
        <v>218</v>
      </c>
      <c r="AA124" s="251">
        <v>206</v>
      </c>
      <c r="AB124" s="252">
        <v>809</v>
      </c>
      <c r="AC124" s="573">
        <v>384</v>
      </c>
      <c r="AD124" s="574" t="s">
        <v>3284</v>
      </c>
      <c r="AE124" s="258">
        <v>0</v>
      </c>
      <c r="AF124" s="248">
        <v>0</v>
      </c>
      <c r="AG124" s="259">
        <v>100</v>
      </c>
    </row>
    <row r="125" spans="1:33" ht="18.75" customHeight="1">
      <c r="A125" s="243">
        <v>123</v>
      </c>
      <c r="B125" s="244">
        <v>200</v>
      </c>
      <c r="C125" s="245" t="s">
        <v>2883</v>
      </c>
      <c r="D125" s="246" t="s">
        <v>3058</v>
      </c>
      <c r="E125" s="258" t="s">
        <v>3052</v>
      </c>
      <c r="F125" s="308">
        <v>115</v>
      </c>
      <c r="G125" s="249">
        <v>570217398</v>
      </c>
      <c r="H125" s="250">
        <v>143</v>
      </c>
      <c r="I125" s="251">
        <v>135</v>
      </c>
      <c r="J125" s="252">
        <v>616131182</v>
      </c>
      <c r="K125" s="253">
        <v>114</v>
      </c>
      <c r="L125" s="254">
        <v>105</v>
      </c>
      <c r="M125" s="249">
        <v>154178180</v>
      </c>
      <c r="N125" s="250">
        <v>89</v>
      </c>
      <c r="O125" s="251">
        <v>81</v>
      </c>
      <c r="P125" s="252">
        <v>391274250</v>
      </c>
      <c r="Q125" s="253">
        <v>177</v>
      </c>
      <c r="R125" s="254">
        <v>167</v>
      </c>
      <c r="S125" s="249">
        <v>465186192</v>
      </c>
      <c r="T125" s="250">
        <v>67</v>
      </c>
      <c r="U125" s="251">
        <v>62</v>
      </c>
      <c r="V125" s="252">
        <v>101807953</v>
      </c>
      <c r="W125" s="253">
        <v>138</v>
      </c>
      <c r="X125" s="254">
        <v>137</v>
      </c>
      <c r="Y125" s="249">
        <v>97603</v>
      </c>
      <c r="Z125" s="250">
        <v>154</v>
      </c>
      <c r="AA125" s="251">
        <v>144</v>
      </c>
      <c r="AB125" s="252">
        <v>1105</v>
      </c>
      <c r="AC125" s="573">
        <v>382</v>
      </c>
      <c r="AD125" s="574" t="s">
        <v>3297</v>
      </c>
      <c r="AE125" s="258">
        <v>0</v>
      </c>
      <c r="AF125" s="248">
        <v>100</v>
      </c>
      <c r="AG125" s="259">
        <v>0</v>
      </c>
    </row>
    <row r="126" spans="1:33" ht="18.75" customHeight="1">
      <c r="A126" s="243">
        <v>124</v>
      </c>
      <c r="B126" s="244">
        <v>125</v>
      </c>
      <c r="C126" s="245" t="s">
        <v>880</v>
      </c>
      <c r="D126" s="246" t="s">
        <v>881</v>
      </c>
      <c r="E126" s="258" t="s">
        <v>3052</v>
      </c>
      <c r="F126" s="308">
        <v>116</v>
      </c>
      <c r="G126" s="249">
        <v>570132577</v>
      </c>
      <c r="H126" s="250">
        <v>151</v>
      </c>
      <c r="I126" s="251">
        <v>143</v>
      </c>
      <c r="J126" s="252">
        <v>572916720</v>
      </c>
      <c r="K126" s="253" t="s">
        <v>3052</v>
      </c>
      <c r="L126" s="254" t="s">
        <v>3052</v>
      </c>
      <c r="M126" s="256" t="s">
        <v>3052</v>
      </c>
      <c r="N126" s="250">
        <v>182</v>
      </c>
      <c r="O126" s="251">
        <v>173</v>
      </c>
      <c r="P126" s="252">
        <v>213773577</v>
      </c>
      <c r="Q126" s="253">
        <v>232</v>
      </c>
      <c r="R126" s="254">
        <v>221</v>
      </c>
      <c r="S126" s="249">
        <v>343525929</v>
      </c>
      <c r="T126" s="250" t="s">
        <v>3052</v>
      </c>
      <c r="U126" s="251" t="s">
        <v>3052</v>
      </c>
      <c r="V126" s="325" t="s">
        <v>3052</v>
      </c>
      <c r="W126" s="253">
        <v>46</v>
      </c>
      <c r="X126" s="254">
        <v>45</v>
      </c>
      <c r="Y126" s="249">
        <v>244673</v>
      </c>
      <c r="Z126" s="250" t="s">
        <v>3052</v>
      </c>
      <c r="AA126" s="251" t="s">
        <v>3052</v>
      </c>
      <c r="AB126" s="325" t="s">
        <v>3052</v>
      </c>
      <c r="AC126" s="573">
        <v>381</v>
      </c>
      <c r="AD126" s="574" t="s">
        <v>3308</v>
      </c>
      <c r="AE126" s="258">
        <v>0</v>
      </c>
      <c r="AF126" s="248">
        <v>0</v>
      </c>
      <c r="AG126" s="259">
        <v>100</v>
      </c>
    </row>
    <row r="127" spans="1:33" ht="18.75" customHeight="1">
      <c r="A127" s="596">
        <v>125</v>
      </c>
      <c r="B127" s="597">
        <v>129</v>
      </c>
      <c r="C127" s="598" t="s">
        <v>2043</v>
      </c>
      <c r="D127" s="599" t="s">
        <v>3056</v>
      </c>
      <c r="E127" s="600" t="s">
        <v>3052</v>
      </c>
      <c r="F127" s="601">
        <v>117</v>
      </c>
      <c r="G127" s="602">
        <v>570105161</v>
      </c>
      <c r="H127" s="603">
        <v>149</v>
      </c>
      <c r="I127" s="604">
        <v>141</v>
      </c>
      <c r="J127" s="605">
        <v>587716270</v>
      </c>
      <c r="K127" s="606">
        <v>60</v>
      </c>
      <c r="L127" s="607">
        <v>53</v>
      </c>
      <c r="M127" s="602">
        <v>245424997</v>
      </c>
      <c r="N127" s="603">
        <v>101</v>
      </c>
      <c r="O127" s="604">
        <v>92</v>
      </c>
      <c r="P127" s="605">
        <v>356961489</v>
      </c>
      <c r="Q127" s="606">
        <v>153</v>
      </c>
      <c r="R127" s="607">
        <v>144</v>
      </c>
      <c r="S127" s="602">
        <v>548433360</v>
      </c>
      <c r="T127" s="603">
        <v>78</v>
      </c>
      <c r="U127" s="604">
        <v>73</v>
      </c>
      <c r="V127" s="605">
        <v>78822104</v>
      </c>
      <c r="W127" s="606">
        <v>273</v>
      </c>
      <c r="X127" s="607">
        <v>271</v>
      </c>
      <c r="Y127" s="602">
        <v>37793</v>
      </c>
      <c r="Z127" s="603" t="s">
        <v>3052</v>
      </c>
      <c r="AA127" s="604" t="s">
        <v>3052</v>
      </c>
      <c r="AB127" s="608" t="s">
        <v>3052</v>
      </c>
      <c r="AC127" s="609">
        <v>352</v>
      </c>
      <c r="AD127" s="610" t="s">
        <v>3312</v>
      </c>
      <c r="AE127" s="600">
        <v>0</v>
      </c>
      <c r="AF127" s="611">
        <v>100</v>
      </c>
      <c r="AG127" s="612">
        <v>0</v>
      </c>
    </row>
    <row r="128" spans="1:33" ht="18.75" customHeight="1">
      <c r="A128" s="557">
        <v>126</v>
      </c>
      <c r="B128" s="558">
        <v>126</v>
      </c>
      <c r="C128" s="559" t="s">
        <v>2115</v>
      </c>
      <c r="D128" s="560" t="s">
        <v>3056</v>
      </c>
      <c r="E128" s="561" t="s">
        <v>3052</v>
      </c>
      <c r="F128" s="562">
        <v>118</v>
      </c>
      <c r="G128" s="563">
        <v>565871451</v>
      </c>
      <c r="H128" s="564">
        <v>148</v>
      </c>
      <c r="I128" s="565">
        <v>140</v>
      </c>
      <c r="J128" s="566">
        <v>592093556</v>
      </c>
      <c r="K128" s="567">
        <v>154</v>
      </c>
      <c r="L128" s="568">
        <v>145</v>
      </c>
      <c r="M128" s="563">
        <v>111764856</v>
      </c>
      <c r="N128" s="564">
        <v>302</v>
      </c>
      <c r="O128" s="565">
        <v>291</v>
      </c>
      <c r="P128" s="566">
        <v>105688865</v>
      </c>
      <c r="Q128" s="567">
        <v>155</v>
      </c>
      <c r="R128" s="568">
        <v>146</v>
      </c>
      <c r="S128" s="563">
        <v>541719570</v>
      </c>
      <c r="T128" s="564">
        <v>146</v>
      </c>
      <c r="U128" s="565">
        <v>141</v>
      </c>
      <c r="V128" s="566">
        <v>39738085</v>
      </c>
      <c r="W128" s="567">
        <v>142</v>
      </c>
      <c r="X128" s="568">
        <v>141</v>
      </c>
      <c r="Y128" s="563">
        <v>96974</v>
      </c>
      <c r="Z128" s="564">
        <v>76</v>
      </c>
      <c r="AA128" s="565">
        <v>68</v>
      </c>
      <c r="AB128" s="566">
        <v>1978</v>
      </c>
      <c r="AC128" s="569">
        <v>381</v>
      </c>
      <c r="AD128" s="570" t="s">
        <v>3308</v>
      </c>
      <c r="AE128" s="561">
        <v>0</v>
      </c>
      <c r="AF128" s="571">
        <v>100</v>
      </c>
      <c r="AG128" s="572">
        <v>0</v>
      </c>
    </row>
    <row r="129" spans="1:33" ht="18.75" customHeight="1">
      <c r="A129" s="243">
        <v>127</v>
      </c>
      <c r="B129" s="244">
        <v>112</v>
      </c>
      <c r="C129" s="245" t="s">
        <v>516</v>
      </c>
      <c r="D129" s="246" t="s">
        <v>3162</v>
      </c>
      <c r="E129" s="247" t="s">
        <v>3052</v>
      </c>
      <c r="F129" s="248">
        <v>119</v>
      </c>
      <c r="G129" s="249">
        <v>560485684</v>
      </c>
      <c r="H129" s="250">
        <v>146</v>
      </c>
      <c r="I129" s="251">
        <v>138</v>
      </c>
      <c r="J129" s="252">
        <v>597101501</v>
      </c>
      <c r="K129" s="253">
        <v>90</v>
      </c>
      <c r="L129" s="254">
        <v>83</v>
      </c>
      <c r="M129" s="249">
        <v>180727999</v>
      </c>
      <c r="N129" s="250">
        <v>270</v>
      </c>
      <c r="O129" s="251">
        <v>259</v>
      </c>
      <c r="P129" s="252">
        <v>128220929</v>
      </c>
      <c r="Q129" s="253">
        <v>171</v>
      </c>
      <c r="R129" s="254">
        <v>161</v>
      </c>
      <c r="S129" s="249">
        <v>481324536</v>
      </c>
      <c r="T129" s="250">
        <v>442</v>
      </c>
      <c r="U129" s="251">
        <v>435</v>
      </c>
      <c r="V129" s="252">
        <v>-1466118</v>
      </c>
      <c r="W129" s="253">
        <v>50</v>
      </c>
      <c r="X129" s="254">
        <v>49</v>
      </c>
      <c r="Y129" s="249">
        <v>228538</v>
      </c>
      <c r="Z129" s="250">
        <v>49</v>
      </c>
      <c r="AA129" s="251">
        <v>41</v>
      </c>
      <c r="AB129" s="252">
        <v>2465</v>
      </c>
      <c r="AC129" s="573">
        <v>372</v>
      </c>
      <c r="AD129" s="574" t="s">
        <v>3287</v>
      </c>
      <c r="AE129" s="258">
        <v>0</v>
      </c>
      <c r="AF129" s="248">
        <v>6.43</v>
      </c>
      <c r="AG129" s="259">
        <v>93.57</v>
      </c>
    </row>
    <row r="130" spans="1:33" ht="18.75" customHeight="1">
      <c r="A130" s="536">
        <v>128</v>
      </c>
      <c r="B130" s="537">
        <v>122</v>
      </c>
      <c r="C130" s="538" t="s">
        <v>3169</v>
      </c>
      <c r="D130" s="539" t="s">
        <v>3056</v>
      </c>
      <c r="E130" s="550" t="s">
        <v>3052</v>
      </c>
      <c r="F130" s="552">
        <v>120</v>
      </c>
      <c r="G130" s="542">
        <v>560041270</v>
      </c>
      <c r="H130" s="543">
        <v>118</v>
      </c>
      <c r="I130" s="544">
        <v>111</v>
      </c>
      <c r="J130" s="545">
        <v>761316369</v>
      </c>
      <c r="K130" s="546">
        <v>67</v>
      </c>
      <c r="L130" s="547">
        <v>60</v>
      </c>
      <c r="M130" s="542">
        <v>227624774</v>
      </c>
      <c r="N130" s="543">
        <v>69</v>
      </c>
      <c r="O130" s="544">
        <v>61</v>
      </c>
      <c r="P130" s="545">
        <v>500009964</v>
      </c>
      <c r="Q130" s="546">
        <v>92</v>
      </c>
      <c r="R130" s="547">
        <v>84</v>
      </c>
      <c r="S130" s="542">
        <v>897022668</v>
      </c>
      <c r="T130" s="543">
        <v>230</v>
      </c>
      <c r="U130" s="544">
        <v>224</v>
      </c>
      <c r="V130" s="545">
        <v>19666351</v>
      </c>
      <c r="W130" s="546">
        <v>70</v>
      </c>
      <c r="X130" s="547">
        <v>69</v>
      </c>
      <c r="Y130" s="542">
        <v>172628</v>
      </c>
      <c r="Z130" s="543">
        <v>67</v>
      </c>
      <c r="AA130" s="544">
        <v>59</v>
      </c>
      <c r="AB130" s="545">
        <v>2113</v>
      </c>
      <c r="AC130" s="548">
        <v>362</v>
      </c>
      <c r="AD130" s="549" t="s">
        <v>3304</v>
      </c>
      <c r="AE130" s="550">
        <v>0</v>
      </c>
      <c r="AF130" s="541">
        <v>99.42</v>
      </c>
      <c r="AG130" s="551">
        <v>0.57999999999999996</v>
      </c>
    </row>
    <row r="131" spans="1:33" ht="18.75" customHeight="1">
      <c r="A131" s="536">
        <v>129</v>
      </c>
      <c r="B131" s="537">
        <v>142</v>
      </c>
      <c r="C131" s="538" t="s">
        <v>2041</v>
      </c>
      <c r="D131" s="539" t="s">
        <v>3056</v>
      </c>
      <c r="E131" s="550" t="s">
        <v>3052</v>
      </c>
      <c r="F131" s="552">
        <v>121</v>
      </c>
      <c r="G131" s="542">
        <v>557613396</v>
      </c>
      <c r="H131" s="543">
        <v>145</v>
      </c>
      <c r="I131" s="544">
        <v>137</v>
      </c>
      <c r="J131" s="545">
        <v>598936411</v>
      </c>
      <c r="K131" s="546">
        <v>201</v>
      </c>
      <c r="L131" s="547">
        <v>191</v>
      </c>
      <c r="M131" s="542">
        <v>84223265</v>
      </c>
      <c r="N131" s="543">
        <v>262</v>
      </c>
      <c r="O131" s="544">
        <v>251</v>
      </c>
      <c r="P131" s="545">
        <v>135537813</v>
      </c>
      <c r="Q131" s="546">
        <v>103</v>
      </c>
      <c r="R131" s="547">
        <v>95</v>
      </c>
      <c r="S131" s="542">
        <v>800306622</v>
      </c>
      <c r="T131" s="543">
        <v>115</v>
      </c>
      <c r="U131" s="544">
        <v>110</v>
      </c>
      <c r="V131" s="545">
        <v>49255467</v>
      </c>
      <c r="W131" s="546">
        <v>184</v>
      </c>
      <c r="X131" s="547">
        <v>183</v>
      </c>
      <c r="Y131" s="542">
        <v>75150</v>
      </c>
      <c r="Z131" s="543">
        <v>361</v>
      </c>
      <c r="AA131" s="544">
        <v>348</v>
      </c>
      <c r="AB131" s="545">
        <v>344</v>
      </c>
      <c r="AC131" s="548">
        <v>311</v>
      </c>
      <c r="AD131" s="549" t="s">
        <v>3292</v>
      </c>
      <c r="AE131" s="550">
        <v>0</v>
      </c>
      <c r="AF131" s="541">
        <v>100</v>
      </c>
      <c r="AG131" s="551">
        <v>0</v>
      </c>
    </row>
    <row r="132" spans="1:33" ht="18.75" customHeight="1">
      <c r="A132" s="309">
        <v>130</v>
      </c>
      <c r="B132" s="310">
        <v>184</v>
      </c>
      <c r="C132" s="311" t="s">
        <v>996</v>
      </c>
      <c r="D132" s="312" t="s">
        <v>2187</v>
      </c>
      <c r="E132" s="313" t="s">
        <v>3052</v>
      </c>
      <c r="F132" s="314">
        <v>122</v>
      </c>
      <c r="G132" s="315">
        <v>557523181</v>
      </c>
      <c r="H132" s="316">
        <v>134</v>
      </c>
      <c r="I132" s="317">
        <v>126</v>
      </c>
      <c r="J132" s="318">
        <v>659747564</v>
      </c>
      <c r="K132" s="319">
        <v>376</v>
      </c>
      <c r="L132" s="320">
        <v>363</v>
      </c>
      <c r="M132" s="315">
        <v>32886108</v>
      </c>
      <c r="N132" s="316">
        <v>343</v>
      </c>
      <c r="O132" s="317">
        <v>332</v>
      </c>
      <c r="P132" s="318">
        <v>78779105</v>
      </c>
      <c r="Q132" s="319">
        <v>157</v>
      </c>
      <c r="R132" s="320">
        <v>147</v>
      </c>
      <c r="S132" s="315">
        <v>534947937</v>
      </c>
      <c r="T132" s="316">
        <v>493</v>
      </c>
      <c r="U132" s="317">
        <v>482</v>
      </c>
      <c r="V132" s="318">
        <v>-74893634</v>
      </c>
      <c r="W132" s="319">
        <v>293</v>
      </c>
      <c r="X132" s="320">
        <v>291</v>
      </c>
      <c r="Y132" s="315">
        <v>33328</v>
      </c>
      <c r="Z132" s="316">
        <v>40</v>
      </c>
      <c r="AA132" s="317">
        <v>32</v>
      </c>
      <c r="AB132" s="318">
        <v>3085</v>
      </c>
      <c r="AC132" s="555">
        <v>321</v>
      </c>
      <c r="AD132" s="556" t="s">
        <v>3301</v>
      </c>
      <c r="AE132" s="313">
        <v>0</v>
      </c>
      <c r="AF132" s="323">
        <v>100</v>
      </c>
      <c r="AG132" s="324">
        <v>0</v>
      </c>
    </row>
    <row r="133" spans="1:33" ht="18.75" customHeight="1">
      <c r="A133" s="557">
        <v>131</v>
      </c>
      <c r="B133" s="558" t="s">
        <v>3052</v>
      </c>
      <c r="C133" s="559" t="s">
        <v>145</v>
      </c>
      <c r="D133" s="560" t="s">
        <v>3056</v>
      </c>
      <c r="E133" s="561" t="s">
        <v>3052</v>
      </c>
      <c r="F133" s="562">
        <v>123</v>
      </c>
      <c r="G133" s="563">
        <v>549382559</v>
      </c>
      <c r="H133" s="564">
        <v>156</v>
      </c>
      <c r="I133" s="565">
        <v>148</v>
      </c>
      <c r="J133" s="566">
        <v>550375638</v>
      </c>
      <c r="K133" s="567">
        <v>40</v>
      </c>
      <c r="L133" s="568">
        <v>34</v>
      </c>
      <c r="M133" s="563">
        <v>422671040</v>
      </c>
      <c r="N133" s="564">
        <v>35</v>
      </c>
      <c r="O133" s="565">
        <v>29</v>
      </c>
      <c r="P133" s="566">
        <v>970759021</v>
      </c>
      <c r="Q133" s="567">
        <v>50</v>
      </c>
      <c r="R133" s="568">
        <v>44</v>
      </c>
      <c r="S133" s="563">
        <v>1430511977</v>
      </c>
      <c r="T133" s="564">
        <v>30</v>
      </c>
      <c r="U133" s="565">
        <v>26</v>
      </c>
      <c r="V133" s="566">
        <v>196551025</v>
      </c>
      <c r="W133" s="567" t="s">
        <v>3052</v>
      </c>
      <c r="X133" s="568" t="s">
        <v>3052</v>
      </c>
      <c r="Y133" s="591" t="s">
        <v>3052</v>
      </c>
      <c r="Z133" s="564">
        <v>83</v>
      </c>
      <c r="AA133" s="565">
        <v>75</v>
      </c>
      <c r="AB133" s="566">
        <v>1870</v>
      </c>
      <c r="AC133" s="569">
        <v>342</v>
      </c>
      <c r="AD133" s="570" t="s">
        <v>3313</v>
      </c>
      <c r="AE133" s="561">
        <v>0</v>
      </c>
      <c r="AF133" s="571">
        <v>100</v>
      </c>
      <c r="AG133" s="572">
        <v>0</v>
      </c>
    </row>
    <row r="134" spans="1:33" ht="18.75" customHeight="1">
      <c r="A134" s="536">
        <v>132</v>
      </c>
      <c r="B134" s="537">
        <v>115</v>
      </c>
      <c r="C134" s="538" t="s">
        <v>2046</v>
      </c>
      <c r="D134" s="539" t="s">
        <v>3056</v>
      </c>
      <c r="E134" s="550" t="s">
        <v>3052</v>
      </c>
      <c r="F134" s="552">
        <v>124</v>
      </c>
      <c r="G134" s="542">
        <v>544517134</v>
      </c>
      <c r="H134" s="543">
        <v>153</v>
      </c>
      <c r="I134" s="544">
        <v>145</v>
      </c>
      <c r="J134" s="545">
        <v>566637824</v>
      </c>
      <c r="K134" s="546">
        <v>124</v>
      </c>
      <c r="L134" s="547">
        <v>115</v>
      </c>
      <c r="M134" s="542">
        <v>142326343</v>
      </c>
      <c r="N134" s="543">
        <v>39</v>
      </c>
      <c r="O134" s="544">
        <v>33</v>
      </c>
      <c r="P134" s="545">
        <v>830517936</v>
      </c>
      <c r="Q134" s="546">
        <v>74</v>
      </c>
      <c r="R134" s="547">
        <v>66</v>
      </c>
      <c r="S134" s="542">
        <v>1059355582</v>
      </c>
      <c r="T134" s="543">
        <v>113</v>
      </c>
      <c r="U134" s="544">
        <v>108</v>
      </c>
      <c r="V134" s="545">
        <v>49478733</v>
      </c>
      <c r="W134" s="546">
        <v>45</v>
      </c>
      <c r="X134" s="547">
        <v>44</v>
      </c>
      <c r="Y134" s="542">
        <v>247230</v>
      </c>
      <c r="Z134" s="543">
        <v>127</v>
      </c>
      <c r="AA134" s="544">
        <v>118</v>
      </c>
      <c r="AB134" s="545">
        <v>1317</v>
      </c>
      <c r="AC134" s="548">
        <v>321</v>
      </c>
      <c r="AD134" s="549" t="s">
        <v>3301</v>
      </c>
      <c r="AE134" s="550">
        <v>0</v>
      </c>
      <c r="AF134" s="541">
        <v>100</v>
      </c>
      <c r="AG134" s="551">
        <v>0</v>
      </c>
    </row>
    <row r="135" spans="1:33" ht="18.75" customHeight="1">
      <c r="A135" s="536">
        <v>133</v>
      </c>
      <c r="B135" s="537">
        <v>137</v>
      </c>
      <c r="C135" s="538" t="s">
        <v>2113</v>
      </c>
      <c r="D135" s="539" t="s">
        <v>3056</v>
      </c>
      <c r="E135" s="550" t="s">
        <v>3052</v>
      </c>
      <c r="F135" s="552">
        <v>125</v>
      </c>
      <c r="G135" s="542">
        <v>541181284</v>
      </c>
      <c r="H135" s="543">
        <v>92</v>
      </c>
      <c r="I135" s="544">
        <v>86</v>
      </c>
      <c r="J135" s="545">
        <v>889818203</v>
      </c>
      <c r="K135" s="546">
        <v>439</v>
      </c>
      <c r="L135" s="547">
        <v>426</v>
      </c>
      <c r="M135" s="542">
        <v>15571761</v>
      </c>
      <c r="N135" s="543">
        <v>366</v>
      </c>
      <c r="O135" s="544">
        <v>354</v>
      </c>
      <c r="P135" s="545">
        <v>69933188</v>
      </c>
      <c r="Q135" s="546">
        <v>279</v>
      </c>
      <c r="R135" s="547">
        <v>267</v>
      </c>
      <c r="S135" s="542">
        <v>289661016</v>
      </c>
      <c r="T135" s="543">
        <v>351</v>
      </c>
      <c r="U135" s="544">
        <v>345</v>
      </c>
      <c r="V135" s="545">
        <v>6266073</v>
      </c>
      <c r="W135" s="546">
        <v>278</v>
      </c>
      <c r="X135" s="547">
        <v>276</v>
      </c>
      <c r="Y135" s="542">
        <v>36730</v>
      </c>
      <c r="Z135" s="543">
        <v>432</v>
      </c>
      <c r="AA135" s="544">
        <v>419</v>
      </c>
      <c r="AB135" s="545">
        <v>208</v>
      </c>
      <c r="AC135" s="548">
        <v>371</v>
      </c>
      <c r="AD135" s="549" t="s">
        <v>3287</v>
      </c>
      <c r="AE135" s="550">
        <v>0</v>
      </c>
      <c r="AF135" s="541">
        <v>100</v>
      </c>
      <c r="AG135" s="551">
        <v>0</v>
      </c>
    </row>
    <row r="136" spans="1:33" ht="18.75" customHeight="1">
      <c r="A136" s="243">
        <v>134</v>
      </c>
      <c r="B136" s="244">
        <v>183</v>
      </c>
      <c r="C136" s="245" t="s">
        <v>891</v>
      </c>
      <c r="D136" s="246" t="s">
        <v>3103</v>
      </c>
      <c r="E136" s="258" t="s">
        <v>3052</v>
      </c>
      <c r="F136" s="308">
        <v>126</v>
      </c>
      <c r="G136" s="249">
        <v>540703914</v>
      </c>
      <c r="H136" s="250">
        <v>158</v>
      </c>
      <c r="I136" s="251">
        <v>150</v>
      </c>
      <c r="J136" s="252">
        <v>547340702</v>
      </c>
      <c r="K136" s="253" t="s">
        <v>3052</v>
      </c>
      <c r="L136" s="254" t="s">
        <v>3052</v>
      </c>
      <c r="M136" s="256" t="s">
        <v>3052</v>
      </c>
      <c r="N136" s="250" t="s">
        <v>3052</v>
      </c>
      <c r="O136" s="251" t="s">
        <v>3052</v>
      </c>
      <c r="P136" s="325" t="s">
        <v>3052</v>
      </c>
      <c r="Q136" s="253" t="s">
        <v>3052</v>
      </c>
      <c r="R136" s="254" t="s">
        <v>3052</v>
      </c>
      <c r="S136" s="256" t="s">
        <v>3052</v>
      </c>
      <c r="T136" s="250" t="s">
        <v>3052</v>
      </c>
      <c r="U136" s="251" t="s">
        <v>3052</v>
      </c>
      <c r="V136" s="325" t="s">
        <v>3052</v>
      </c>
      <c r="W136" s="253">
        <v>61</v>
      </c>
      <c r="X136" s="254">
        <v>60</v>
      </c>
      <c r="Y136" s="249">
        <v>196233</v>
      </c>
      <c r="Z136" s="250" t="s">
        <v>3052</v>
      </c>
      <c r="AA136" s="251" t="s">
        <v>3052</v>
      </c>
      <c r="AB136" s="325" t="s">
        <v>3052</v>
      </c>
      <c r="AC136" s="573">
        <v>311</v>
      </c>
      <c r="AD136" s="574" t="s">
        <v>3292</v>
      </c>
      <c r="AE136" s="258">
        <v>0</v>
      </c>
      <c r="AF136" s="248">
        <v>100</v>
      </c>
      <c r="AG136" s="259">
        <v>0</v>
      </c>
    </row>
    <row r="137" spans="1:33" ht="18.75" customHeight="1">
      <c r="A137" s="309">
        <v>135</v>
      </c>
      <c r="B137" s="310">
        <v>105</v>
      </c>
      <c r="C137" s="311" t="s">
        <v>3166</v>
      </c>
      <c r="D137" s="312" t="s">
        <v>3098</v>
      </c>
      <c r="E137" s="313" t="s">
        <v>3052</v>
      </c>
      <c r="F137" s="314">
        <v>127</v>
      </c>
      <c r="G137" s="315">
        <v>540102791</v>
      </c>
      <c r="H137" s="316">
        <v>150</v>
      </c>
      <c r="I137" s="317">
        <v>142</v>
      </c>
      <c r="J137" s="318">
        <v>575596260</v>
      </c>
      <c r="K137" s="319">
        <v>85</v>
      </c>
      <c r="L137" s="320">
        <v>78</v>
      </c>
      <c r="M137" s="315">
        <v>182120947</v>
      </c>
      <c r="N137" s="316">
        <v>137</v>
      </c>
      <c r="O137" s="317">
        <v>128</v>
      </c>
      <c r="P137" s="318">
        <v>276581145</v>
      </c>
      <c r="Q137" s="319">
        <v>111</v>
      </c>
      <c r="R137" s="320">
        <v>103</v>
      </c>
      <c r="S137" s="315">
        <v>750169501</v>
      </c>
      <c r="T137" s="316">
        <v>182</v>
      </c>
      <c r="U137" s="317">
        <v>176</v>
      </c>
      <c r="V137" s="318">
        <v>30102481</v>
      </c>
      <c r="W137" s="319">
        <v>454</v>
      </c>
      <c r="X137" s="320">
        <v>449</v>
      </c>
      <c r="Y137" s="315">
        <v>160</v>
      </c>
      <c r="Z137" s="316">
        <v>54</v>
      </c>
      <c r="AA137" s="317">
        <v>46</v>
      </c>
      <c r="AB137" s="318">
        <v>2383</v>
      </c>
      <c r="AC137" s="555">
        <v>311</v>
      </c>
      <c r="AD137" s="556" t="s">
        <v>3292</v>
      </c>
      <c r="AE137" s="313">
        <v>9.99</v>
      </c>
      <c r="AF137" s="323">
        <v>90.01</v>
      </c>
      <c r="AG137" s="324">
        <v>0</v>
      </c>
    </row>
    <row r="138" spans="1:33" ht="18.75" customHeight="1">
      <c r="A138" s="557">
        <v>136</v>
      </c>
      <c r="B138" s="558">
        <v>120</v>
      </c>
      <c r="C138" s="559" t="s">
        <v>2042</v>
      </c>
      <c r="D138" s="560" t="s">
        <v>3056</v>
      </c>
      <c r="E138" s="561" t="s">
        <v>3052</v>
      </c>
      <c r="F138" s="562">
        <v>128</v>
      </c>
      <c r="G138" s="563">
        <v>538597605</v>
      </c>
      <c r="H138" s="564">
        <v>139</v>
      </c>
      <c r="I138" s="565">
        <v>131</v>
      </c>
      <c r="J138" s="566">
        <v>638341019</v>
      </c>
      <c r="K138" s="567" t="s">
        <v>3052</v>
      </c>
      <c r="L138" s="568" t="s">
        <v>3052</v>
      </c>
      <c r="M138" s="591" t="s">
        <v>3052</v>
      </c>
      <c r="N138" s="564">
        <v>339</v>
      </c>
      <c r="O138" s="565">
        <v>328</v>
      </c>
      <c r="P138" s="566">
        <v>83054198</v>
      </c>
      <c r="Q138" s="567">
        <v>292</v>
      </c>
      <c r="R138" s="568">
        <v>280</v>
      </c>
      <c r="S138" s="563">
        <v>278839376</v>
      </c>
      <c r="T138" s="564" t="s">
        <v>3052</v>
      </c>
      <c r="U138" s="565" t="s">
        <v>3052</v>
      </c>
      <c r="V138" s="592" t="s">
        <v>3052</v>
      </c>
      <c r="W138" s="567">
        <v>351</v>
      </c>
      <c r="X138" s="568">
        <v>349</v>
      </c>
      <c r="Y138" s="563">
        <v>16943</v>
      </c>
      <c r="Z138" s="564">
        <v>231</v>
      </c>
      <c r="AA138" s="565">
        <v>219</v>
      </c>
      <c r="AB138" s="566">
        <v>750</v>
      </c>
      <c r="AC138" s="569">
        <v>311</v>
      </c>
      <c r="AD138" s="570" t="s">
        <v>3292</v>
      </c>
      <c r="AE138" s="561">
        <v>0</v>
      </c>
      <c r="AF138" s="571">
        <v>100</v>
      </c>
      <c r="AG138" s="572">
        <v>0</v>
      </c>
    </row>
    <row r="139" spans="1:33" ht="18.75" customHeight="1">
      <c r="A139" s="536">
        <v>137</v>
      </c>
      <c r="B139" s="537">
        <v>136</v>
      </c>
      <c r="C139" s="538" t="s">
        <v>2440</v>
      </c>
      <c r="D139" s="539" t="s">
        <v>3056</v>
      </c>
      <c r="E139" s="550" t="s">
        <v>3052</v>
      </c>
      <c r="F139" s="552">
        <v>129</v>
      </c>
      <c r="G139" s="542">
        <v>532857524</v>
      </c>
      <c r="H139" s="543">
        <v>162</v>
      </c>
      <c r="I139" s="544">
        <v>154</v>
      </c>
      <c r="J139" s="545">
        <v>532857524</v>
      </c>
      <c r="K139" s="546">
        <v>447</v>
      </c>
      <c r="L139" s="547">
        <v>434</v>
      </c>
      <c r="M139" s="542">
        <v>13968718</v>
      </c>
      <c r="N139" s="543">
        <v>462</v>
      </c>
      <c r="O139" s="544">
        <v>449</v>
      </c>
      <c r="P139" s="545">
        <v>19047691</v>
      </c>
      <c r="Q139" s="546">
        <v>400</v>
      </c>
      <c r="R139" s="547">
        <v>387</v>
      </c>
      <c r="S139" s="542">
        <v>169544785</v>
      </c>
      <c r="T139" s="543">
        <v>309</v>
      </c>
      <c r="U139" s="544">
        <v>303</v>
      </c>
      <c r="V139" s="545">
        <v>9775743</v>
      </c>
      <c r="W139" s="546">
        <v>451</v>
      </c>
      <c r="X139" s="547">
        <v>446</v>
      </c>
      <c r="Y139" s="542">
        <v>199</v>
      </c>
      <c r="Z139" s="543">
        <v>427</v>
      </c>
      <c r="AA139" s="544">
        <v>414</v>
      </c>
      <c r="AB139" s="545">
        <v>224</v>
      </c>
      <c r="AC139" s="548">
        <v>371</v>
      </c>
      <c r="AD139" s="549" t="s">
        <v>3287</v>
      </c>
      <c r="AE139" s="550">
        <v>0</v>
      </c>
      <c r="AF139" s="541">
        <v>100</v>
      </c>
      <c r="AG139" s="551">
        <v>0</v>
      </c>
    </row>
    <row r="140" spans="1:33" ht="18.75" customHeight="1">
      <c r="A140" s="536">
        <v>138</v>
      </c>
      <c r="B140" s="537">
        <v>143</v>
      </c>
      <c r="C140" s="538" t="s">
        <v>149</v>
      </c>
      <c r="D140" s="539" t="s">
        <v>3056</v>
      </c>
      <c r="E140" s="550" t="s">
        <v>3052</v>
      </c>
      <c r="F140" s="552">
        <v>130</v>
      </c>
      <c r="G140" s="542">
        <v>526765793</v>
      </c>
      <c r="H140" s="543">
        <v>152</v>
      </c>
      <c r="I140" s="544">
        <v>144</v>
      </c>
      <c r="J140" s="545">
        <v>569826594</v>
      </c>
      <c r="K140" s="546">
        <v>239</v>
      </c>
      <c r="L140" s="547">
        <v>228</v>
      </c>
      <c r="M140" s="542">
        <v>68899443</v>
      </c>
      <c r="N140" s="543">
        <v>298</v>
      </c>
      <c r="O140" s="544">
        <v>287</v>
      </c>
      <c r="P140" s="545">
        <v>106996291</v>
      </c>
      <c r="Q140" s="546">
        <v>149</v>
      </c>
      <c r="R140" s="547">
        <v>140</v>
      </c>
      <c r="S140" s="542">
        <v>555383209</v>
      </c>
      <c r="T140" s="543">
        <v>285</v>
      </c>
      <c r="U140" s="544">
        <v>279</v>
      </c>
      <c r="V140" s="545">
        <v>12131705</v>
      </c>
      <c r="W140" s="546">
        <v>215</v>
      </c>
      <c r="X140" s="547">
        <v>214</v>
      </c>
      <c r="Y140" s="542">
        <v>59818</v>
      </c>
      <c r="Z140" s="543">
        <v>164</v>
      </c>
      <c r="AA140" s="544">
        <v>153</v>
      </c>
      <c r="AB140" s="545">
        <v>1071</v>
      </c>
      <c r="AC140" s="548">
        <v>381</v>
      </c>
      <c r="AD140" s="549" t="s">
        <v>3308</v>
      </c>
      <c r="AE140" s="550">
        <v>0</v>
      </c>
      <c r="AF140" s="541">
        <v>3.81</v>
      </c>
      <c r="AG140" s="551">
        <v>96.19</v>
      </c>
    </row>
    <row r="141" spans="1:33" ht="18.75" customHeight="1">
      <c r="A141" s="243">
        <v>139</v>
      </c>
      <c r="B141" s="244">
        <v>232</v>
      </c>
      <c r="C141" s="245" t="s">
        <v>906</v>
      </c>
      <c r="D141" s="246" t="s">
        <v>907</v>
      </c>
      <c r="E141" s="258" t="s">
        <v>3052</v>
      </c>
      <c r="F141" s="308">
        <v>131</v>
      </c>
      <c r="G141" s="249">
        <v>525087512</v>
      </c>
      <c r="H141" s="250">
        <v>138</v>
      </c>
      <c r="I141" s="251">
        <v>130</v>
      </c>
      <c r="J141" s="252">
        <v>639211726</v>
      </c>
      <c r="K141" s="253">
        <v>105</v>
      </c>
      <c r="L141" s="254">
        <v>96</v>
      </c>
      <c r="M141" s="249">
        <v>166130872</v>
      </c>
      <c r="N141" s="250">
        <v>65</v>
      </c>
      <c r="O141" s="251">
        <v>57</v>
      </c>
      <c r="P141" s="252">
        <v>550098572</v>
      </c>
      <c r="Q141" s="253">
        <v>75</v>
      </c>
      <c r="R141" s="254">
        <v>67</v>
      </c>
      <c r="S141" s="249">
        <v>1044262164</v>
      </c>
      <c r="T141" s="250">
        <v>35</v>
      </c>
      <c r="U141" s="251">
        <v>31</v>
      </c>
      <c r="V141" s="252">
        <v>164661027</v>
      </c>
      <c r="W141" s="253">
        <v>125</v>
      </c>
      <c r="X141" s="254">
        <v>124</v>
      </c>
      <c r="Y141" s="249">
        <v>105417</v>
      </c>
      <c r="Z141" s="250">
        <v>338</v>
      </c>
      <c r="AA141" s="251">
        <v>326</v>
      </c>
      <c r="AB141" s="252">
        <v>409</v>
      </c>
      <c r="AC141" s="573">
        <v>351</v>
      </c>
      <c r="AD141" s="574" t="s">
        <v>3289</v>
      </c>
      <c r="AE141" s="258">
        <v>0</v>
      </c>
      <c r="AF141" s="248">
        <v>100</v>
      </c>
      <c r="AG141" s="259">
        <v>0</v>
      </c>
    </row>
    <row r="142" spans="1:33" ht="18.75" customHeight="1">
      <c r="A142" s="309">
        <v>140</v>
      </c>
      <c r="B142" s="310">
        <v>139</v>
      </c>
      <c r="C142" s="311" t="s">
        <v>416</v>
      </c>
      <c r="D142" s="312" t="s">
        <v>3051</v>
      </c>
      <c r="E142" s="313" t="s">
        <v>3052</v>
      </c>
      <c r="F142" s="314">
        <v>132</v>
      </c>
      <c r="G142" s="315">
        <v>523270256</v>
      </c>
      <c r="H142" s="316">
        <v>167</v>
      </c>
      <c r="I142" s="317">
        <v>158</v>
      </c>
      <c r="J142" s="318">
        <v>523270256</v>
      </c>
      <c r="K142" s="319">
        <v>263</v>
      </c>
      <c r="L142" s="320">
        <v>252</v>
      </c>
      <c r="M142" s="315">
        <v>61256750</v>
      </c>
      <c r="N142" s="316">
        <v>213</v>
      </c>
      <c r="O142" s="317">
        <v>204</v>
      </c>
      <c r="P142" s="318">
        <v>175194261</v>
      </c>
      <c r="Q142" s="319">
        <v>320</v>
      </c>
      <c r="R142" s="320">
        <v>308</v>
      </c>
      <c r="S142" s="315">
        <v>249940452</v>
      </c>
      <c r="T142" s="316">
        <v>275</v>
      </c>
      <c r="U142" s="317">
        <v>269</v>
      </c>
      <c r="V142" s="318">
        <v>13420787</v>
      </c>
      <c r="W142" s="319">
        <v>114</v>
      </c>
      <c r="X142" s="320">
        <v>113</v>
      </c>
      <c r="Y142" s="315">
        <v>112004</v>
      </c>
      <c r="Z142" s="316">
        <v>170</v>
      </c>
      <c r="AA142" s="317">
        <v>159</v>
      </c>
      <c r="AB142" s="318">
        <v>1046</v>
      </c>
      <c r="AC142" s="555">
        <v>384</v>
      </c>
      <c r="AD142" s="556" t="s">
        <v>3284</v>
      </c>
      <c r="AE142" s="313">
        <v>0</v>
      </c>
      <c r="AF142" s="323">
        <v>0</v>
      </c>
      <c r="AG142" s="324">
        <v>100</v>
      </c>
    </row>
    <row r="143" spans="1:33" ht="18.75" customHeight="1">
      <c r="A143" s="227">
        <v>141</v>
      </c>
      <c r="B143" s="228">
        <v>153</v>
      </c>
      <c r="C143" s="229" t="s">
        <v>2116</v>
      </c>
      <c r="D143" s="230" t="s">
        <v>3098</v>
      </c>
      <c r="E143" s="362" t="s">
        <v>3052</v>
      </c>
      <c r="F143" s="241">
        <v>133</v>
      </c>
      <c r="G143" s="233">
        <v>523062313</v>
      </c>
      <c r="H143" s="234">
        <v>133</v>
      </c>
      <c r="I143" s="235">
        <v>125</v>
      </c>
      <c r="J143" s="236">
        <v>675160157</v>
      </c>
      <c r="K143" s="237">
        <v>107</v>
      </c>
      <c r="L143" s="238">
        <v>98</v>
      </c>
      <c r="M143" s="233">
        <v>163760856</v>
      </c>
      <c r="N143" s="234">
        <v>73</v>
      </c>
      <c r="O143" s="235">
        <v>65</v>
      </c>
      <c r="P143" s="236">
        <v>475328616</v>
      </c>
      <c r="Q143" s="237">
        <v>136</v>
      </c>
      <c r="R143" s="238">
        <v>127</v>
      </c>
      <c r="S143" s="233">
        <v>583006456</v>
      </c>
      <c r="T143" s="234">
        <v>77</v>
      </c>
      <c r="U143" s="235">
        <v>72</v>
      </c>
      <c r="V143" s="236">
        <v>79112331</v>
      </c>
      <c r="W143" s="237">
        <v>248</v>
      </c>
      <c r="X143" s="238">
        <v>246</v>
      </c>
      <c r="Y143" s="233">
        <v>46146</v>
      </c>
      <c r="Z143" s="234">
        <v>47</v>
      </c>
      <c r="AA143" s="235">
        <v>39</v>
      </c>
      <c r="AB143" s="236">
        <v>2531</v>
      </c>
      <c r="AC143" s="534">
        <v>332</v>
      </c>
      <c r="AD143" s="535" t="s">
        <v>3306</v>
      </c>
      <c r="AE143" s="231">
        <v>0</v>
      </c>
      <c r="AF143" s="241">
        <v>100</v>
      </c>
      <c r="AG143" s="242">
        <v>0</v>
      </c>
    </row>
    <row r="144" spans="1:33" ht="18.75" customHeight="1">
      <c r="A144" s="536">
        <v>142</v>
      </c>
      <c r="B144" s="537">
        <v>131</v>
      </c>
      <c r="C144" s="538" t="s">
        <v>3314</v>
      </c>
      <c r="D144" s="539" t="s">
        <v>3056</v>
      </c>
      <c r="E144" s="550" t="s">
        <v>3052</v>
      </c>
      <c r="F144" s="552">
        <v>134</v>
      </c>
      <c r="G144" s="542">
        <v>518404841</v>
      </c>
      <c r="H144" s="543">
        <v>159</v>
      </c>
      <c r="I144" s="544">
        <v>151</v>
      </c>
      <c r="J144" s="545">
        <v>542653060</v>
      </c>
      <c r="K144" s="546">
        <v>113</v>
      </c>
      <c r="L144" s="547">
        <v>104</v>
      </c>
      <c r="M144" s="542">
        <v>155727251</v>
      </c>
      <c r="N144" s="543">
        <v>190</v>
      </c>
      <c r="O144" s="544">
        <v>181</v>
      </c>
      <c r="P144" s="545">
        <v>205443253</v>
      </c>
      <c r="Q144" s="546">
        <v>289</v>
      </c>
      <c r="R144" s="547">
        <v>277</v>
      </c>
      <c r="S144" s="542">
        <v>282067910</v>
      </c>
      <c r="T144" s="543">
        <v>101</v>
      </c>
      <c r="U144" s="544">
        <v>96</v>
      </c>
      <c r="V144" s="545">
        <v>57206008</v>
      </c>
      <c r="W144" s="546">
        <v>48</v>
      </c>
      <c r="X144" s="547">
        <v>47</v>
      </c>
      <c r="Y144" s="542">
        <v>235000</v>
      </c>
      <c r="Z144" s="543">
        <v>82</v>
      </c>
      <c r="AA144" s="544">
        <v>74</v>
      </c>
      <c r="AB144" s="545">
        <v>1898</v>
      </c>
      <c r="AC144" s="548">
        <v>355</v>
      </c>
      <c r="AD144" s="549" t="s">
        <v>3300</v>
      </c>
      <c r="AE144" s="550">
        <v>0</v>
      </c>
      <c r="AF144" s="541">
        <v>0</v>
      </c>
      <c r="AG144" s="551">
        <v>100</v>
      </c>
    </row>
    <row r="145" spans="1:33" ht="18.75" customHeight="1">
      <c r="A145" s="243">
        <v>143</v>
      </c>
      <c r="B145" s="244">
        <v>163</v>
      </c>
      <c r="C145" s="245" t="s">
        <v>1348</v>
      </c>
      <c r="D145" s="246" t="s">
        <v>1893</v>
      </c>
      <c r="E145" s="258">
        <v>9</v>
      </c>
      <c r="F145" s="308" t="s">
        <v>3052</v>
      </c>
      <c r="G145" s="249">
        <v>518223146</v>
      </c>
      <c r="H145" s="250">
        <v>164</v>
      </c>
      <c r="I145" s="251">
        <v>9</v>
      </c>
      <c r="J145" s="252">
        <v>531972537</v>
      </c>
      <c r="K145" s="253" t="s">
        <v>3052</v>
      </c>
      <c r="L145" s="254" t="s">
        <v>3052</v>
      </c>
      <c r="M145" s="256" t="s">
        <v>3052</v>
      </c>
      <c r="N145" s="250" t="s">
        <v>3052</v>
      </c>
      <c r="O145" s="251" t="s">
        <v>3052</v>
      </c>
      <c r="P145" s="325" t="s">
        <v>3052</v>
      </c>
      <c r="Q145" s="253" t="s">
        <v>3052</v>
      </c>
      <c r="R145" s="254" t="s">
        <v>3052</v>
      </c>
      <c r="S145" s="256" t="s">
        <v>3052</v>
      </c>
      <c r="T145" s="250" t="s">
        <v>3052</v>
      </c>
      <c r="U145" s="251" t="s">
        <v>3052</v>
      </c>
      <c r="V145" s="325" t="s">
        <v>3052</v>
      </c>
      <c r="W145" s="253" t="s">
        <v>3052</v>
      </c>
      <c r="X145" s="254" t="s">
        <v>3052</v>
      </c>
      <c r="Y145" s="256" t="s">
        <v>3052</v>
      </c>
      <c r="Z145" s="250" t="s">
        <v>3052</v>
      </c>
      <c r="AA145" s="251" t="s">
        <v>3052</v>
      </c>
      <c r="AB145" s="325" t="s">
        <v>3052</v>
      </c>
      <c r="AC145" s="573">
        <v>311</v>
      </c>
      <c r="AD145" s="574" t="s">
        <v>3292</v>
      </c>
      <c r="AE145" s="258">
        <v>100</v>
      </c>
      <c r="AF145" s="248">
        <v>0</v>
      </c>
      <c r="AG145" s="259">
        <v>0</v>
      </c>
    </row>
    <row r="146" spans="1:33" ht="18.75" customHeight="1">
      <c r="A146" s="536">
        <v>144</v>
      </c>
      <c r="B146" s="537">
        <v>195</v>
      </c>
      <c r="C146" s="538" t="s">
        <v>3315</v>
      </c>
      <c r="D146" s="539" t="s">
        <v>3056</v>
      </c>
      <c r="E146" s="540" t="s">
        <v>3052</v>
      </c>
      <c r="F146" s="541">
        <v>135</v>
      </c>
      <c r="G146" s="542">
        <v>517954884</v>
      </c>
      <c r="H146" s="543">
        <v>111</v>
      </c>
      <c r="I146" s="544">
        <v>104</v>
      </c>
      <c r="J146" s="545">
        <v>807781910</v>
      </c>
      <c r="K146" s="546">
        <v>72</v>
      </c>
      <c r="L146" s="547">
        <v>65</v>
      </c>
      <c r="M146" s="542">
        <v>209923467</v>
      </c>
      <c r="N146" s="543">
        <v>153</v>
      </c>
      <c r="O146" s="544">
        <v>144</v>
      </c>
      <c r="P146" s="545">
        <v>252606344</v>
      </c>
      <c r="Q146" s="546">
        <v>140</v>
      </c>
      <c r="R146" s="547">
        <v>131</v>
      </c>
      <c r="S146" s="542">
        <v>572777231</v>
      </c>
      <c r="T146" s="543">
        <v>130</v>
      </c>
      <c r="U146" s="544">
        <v>125</v>
      </c>
      <c r="V146" s="545">
        <v>45727256</v>
      </c>
      <c r="W146" s="546">
        <v>298</v>
      </c>
      <c r="X146" s="547">
        <v>296</v>
      </c>
      <c r="Y146" s="542">
        <v>30142</v>
      </c>
      <c r="Z146" s="543">
        <v>130</v>
      </c>
      <c r="AA146" s="544">
        <v>121</v>
      </c>
      <c r="AB146" s="545">
        <v>1306</v>
      </c>
      <c r="AC146" s="548">
        <v>352</v>
      </c>
      <c r="AD146" s="549" t="s">
        <v>3289</v>
      </c>
      <c r="AE146" s="550">
        <v>0</v>
      </c>
      <c r="AF146" s="541">
        <v>0</v>
      </c>
      <c r="AG146" s="551">
        <v>100</v>
      </c>
    </row>
    <row r="147" spans="1:33" ht="18.75" customHeight="1">
      <c r="A147" s="309">
        <v>145</v>
      </c>
      <c r="B147" s="310">
        <v>109</v>
      </c>
      <c r="C147" s="311" t="s">
        <v>2437</v>
      </c>
      <c r="D147" s="312" t="s">
        <v>3051</v>
      </c>
      <c r="E147" s="313" t="s">
        <v>3052</v>
      </c>
      <c r="F147" s="314">
        <v>136</v>
      </c>
      <c r="G147" s="315">
        <v>517472935</v>
      </c>
      <c r="H147" s="316">
        <v>163</v>
      </c>
      <c r="I147" s="317">
        <v>155</v>
      </c>
      <c r="J147" s="318">
        <v>532339005</v>
      </c>
      <c r="K147" s="319">
        <v>104</v>
      </c>
      <c r="L147" s="320">
        <v>95</v>
      </c>
      <c r="M147" s="315">
        <v>166608295</v>
      </c>
      <c r="N147" s="316">
        <v>156</v>
      </c>
      <c r="O147" s="317">
        <v>147</v>
      </c>
      <c r="P147" s="318">
        <v>248126785</v>
      </c>
      <c r="Q147" s="319">
        <v>108</v>
      </c>
      <c r="R147" s="320">
        <v>100</v>
      </c>
      <c r="S147" s="315">
        <v>753803395</v>
      </c>
      <c r="T147" s="316">
        <v>284</v>
      </c>
      <c r="U147" s="317">
        <v>278</v>
      </c>
      <c r="V147" s="318">
        <v>12558680</v>
      </c>
      <c r="W147" s="319">
        <v>51</v>
      </c>
      <c r="X147" s="320">
        <v>50</v>
      </c>
      <c r="Y147" s="315">
        <v>226590</v>
      </c>
      <c r="Z147" s="316">
        <v>176</v>
      </c>
      <c r="AA147" s="317">
        <v>165</v>
      </c>
      <c r="AB147" s="318">
        <v>1010</v>
      </c>
      <c r="AC147" s="555">
        <v>383</v>
      </c>
      <c r="AD147" s="556" t="s">
        <v>3285</v>
      </c>
      <c r="AE147" s="313">
        <v>0</v>
      </c>
      <c r="AF147" s="323">
        <v>0.01</v>
      </c>
      <c r="AG147" s="324">
        <v>99.99</v>
      </c>
    </row>
    <row r="148" spans="1:33" ht="18.75" customHeight="1">
      <c r="A148" s="557">
        <v>146</v>
      </c>
      <c r="B148" s="558">
        <v>110</v>
      </c>
      <c r="C148" s="559" t="s">
        <v>3316</v>
      </c>
      <c r="D148" s="560" t="s">
        <v>3056</v>
      </c>
      <c r="E148" s="561" t="s">
        <v>3052</v>
      </c>
      <c r="F148" s="562">
        <v>137</v>
      </c>
      <c r="G148" s="563">
        <v>516415545</v>
      </c>
      <c r="H148" s="564">
        <v>169</v>
      </c>
      <c r="I148" s="565">
        <v>160</v>
      </c>
      <c r="J148" s="566">
        <v>516415545</v>
      </c>
      <c r="K148" s="567">
        <v>147</v>
      </c>
      <c r="L148" s="568">
        <v>138</v>
      </c>
      <c r="M148" s="563">
        <v>118338570</v>
      </c>
      <c r="N148" s="564">
        <v>108</v>
      </c>
      <c r="O148" s="565">
        <v>99</v>
      </c>
      <c r="P148" s="566">
        <v>335286877</v>
      </c>
      <c r="Q148" s="567">
        <v>186</v>
      </c>
      <c r="R148" s="568">
        <v>176</v>
      </c>
      <c r="S148" s="563">
        <v>449743018</v>
      </c>
      <c r="T148" s="564">
        <v>172</v>
      </c>
      <c r="U148" s="565">
        <v>166</v>
      </c>
      <c r="V148" s="566">
        <v>32577530</v>
      </c>
      <c r="W148" s="567">
        <v>163</v>
      </c>
      <c r="X148" s="568">
        <v>162</v>
      </c>
      <c r="Y148" s="563">
        <v>86830</v>
      </c>
      <c r="Z148" s="564">
        <v>230</v>
      </c>
      <c r="AA148" s="565">
        <v>218</v>
      </c>
      <c r="AB148" s="566">
        <v>751</v>
      </c>
      <c r="AC148" s="569">
        <v>371</v>
      </c>
      <c r="AD148" s="570" t="s">
        <v>3287</v>
      </c>
      <c r="AE148" s="561">
        <v>0</v>
      </c>
      <c r="AF148" s="571">
        <v>100</v>
      </c>
      <c r="AG148" s="572">
        <v>0</v>
      </c>
    </row>
    <row r="149" spans="1:33" ht="18.75" customHeight="1">
      <c r="A149" s="243">
        <v>147</v>
      </c>
      <c r="B149" s="244">
        <v>140</v>
      </c>
      <c r="C149" s="245" t="s">
        <v>877</v>
      </c>
      <c r="D149" s="246" t="s">
        <v>1503</v>
      </c>
      <c r="E149" s="258" t="s">
        <v>3052</v>
      </c>
      <c r="F149" s="308">
        <v>138</v>
      </c>
      <c r="G149" s="249">
        <v>513213559</v>
      </c>
      <c r="H149" s="250">
        <v>170</v>
      </c>
      <c r="I149" s="251">
        <v>161</v>
      </c>
      <c r="J149" s="252">
        <v>513213559</v>
      </c>
      <c r="K149" s="253">
        <v>108</v>
      </c>
      <c r="L149" s="254">
        <v>99</v>
      </c>
      <c r="M149" s="249">
        <v>161400742</v>
      </c>
      <c r="N149" s="250">
        <v>61</v>
      </c>
      <c r="O149" s="251">
        <v>53</v>
      </c>
      <c r="P149" s="252">
        <v>568154093</v>
      </c>
      <c r="Q149" s="253">
        <v>105</v>
      </c>
      <c r="R149" s="254">
        <v>97</v>
      </c>
      <c r="S149" s="249">
        <v>775836235</v>
      </c>
      <c r="T149" s="250">
        <v>74</v>
      </c>
      <c r="U149" s="251">
        <v>69</v>
      </c>
      <c r="V149" s="252">
        <v>88011781</v>
      </c>
      <c r="W149" s="253">
        <v>276</v>
      </c>
      <c r="X149" s="254">
        <v>274</v>
      </c>
      <c r="Y149" s="249">
        <v>37447</v>
      </c>
      <c r="Z149" s="250">
        <v>343</v>
      </c>
      <c r="AA149" s="251">
        <v>331</v>
      </c>
      <c r="AB149" s="252">
        <v>396</v>
      </c>
      <c r="AC149" s="573">
        <v>341</v>
      </c>
      <c r="AD149" s="574" t="s">
        <v>3317</v>
      </c>
      <c r="AE149" s="258">
        <v>0</v>
      </c>
      <c r="AF149" s="248">
        <v>100</v>
      </c>
      <c r="AG149" s="259">
        <v>0</v>
      </c>
    </row>
    <row r="150" spans="1:33" ht="18.75" customHeight="1">
      <c r="A150" s="243">
        <v>148</v>
      </c>
      <c r="B150" s="244" t="s">
        <v>3052</v>
      </c>
      <c r="C150" s="343" t="s">
        <v>3052</v>
      </c>
      <c r="D150" s="246" t="s">
        <v>3092</v>
      </c>
      <c r="E150" s="258" t="s">
        <v>3052</v>
      </c>
      <c r="F150" s="308">
        <v>139</v>
      </c>
      <c r="G150" s="256" t="s">
        <v>3052</v>
      </c>
      <c r="H150" s="250">
        <v>171</v>
      </c>
      <c r="I150" s="251">
        <v>162</v>
      </c>
      <c r="J150" s="325" t="s">
        <v>3052</v>
      </c>
      <c r="K150" s="253">
        <v>58</v>
      </c>
      <c r="L150" s="254">
        <v>51</v>
      </c>
      <c r="M150" s="256" t="s">
        <v>3052</v>
      </c>
      <c r="N150" s="250">
        <v>38</v>
      </c>
      <c r="O150" s="251">
        <v>32</v>
      </c>
      <c r="P150" s="325" t="s">
        <v>3052</v>
      </c>
      <c r="Q150" s="253">
        <v>83</v>
      </c>
      <c r="R150" s="254">
        <v>75</v>
      </c>
      <c r="S150" s="256" t="s">
        <v>3052</v>
      </c>
      <c r="T150" s="250">
        <v>29</v>
      </c>
      <c r="U150" s="251">
        <v>25</v>
      </c>
      <c r="V150" s="325" t="s">
        <v>3052</v>
      </c>
      <c r="W150" s="253">
        <v>113</v>
      </c>
      <c r="X150" s="254">
        <v>112</v>
      </c>
      <c r="Y150" s="256" t="s">
        <v>3052</v>
      </c>
      <c r="Z150" s="250">
        <v>135</v>
      </c>
      <c r="AA150" s="251">
        <v>126</v>
      </c>
      <c r="AB150" s="325" t="s">
        <v>3052</v>
      </c>
      <c r="AC150" s="573">
        <v>372</v>
      </c>
      <c r="AD150" s="574" t="s">
        <v>3287</v>
      </c>
      <c r="AE150" s="258">
        <v>0</v>
      </c>
      <c r="AF150" s="248">
        <v>100</v>
      </c>
      <c r="AG150" s="259">
        <v>0</v>
      </c>
    </row>
    <row r="151" spans="1:33" ht="18.75" customHeight="1">
      <c r="A151" s="243">
        <v>149</v>
      </c>
      <c r="B151" s="244">
        <v>101</v>
      </c>
      <c r="C151" s="245" t="s">
        <v>3318</v>
      </c>
      <c r="D151" s="246" t="s">
        <v>3058</v>
      </c>
      <c r="E151" s="258" t="s">
        <v>3052</v>
      </c>
      <c r="F151" s="308">
        <v>140</v>
      </c>
      <c r="G151" s="249">
        <v>505717339</v>
      </c>
      <c r="H151" s="250">
        <v>172</v>
      </c>
      <c r="I151" s="251">
        <v>163</v>
      </c>
      <c r="J151" s="252">
        <v>506765217</v>
      </c>
      <c r="K151" s="253">
        <v>165</v>
      </c>
      <c r="L151" s="254">
        <v>156</v>
      </c>
      <c r="M151" s="249">
        <v>104536187</v>
      </c>
      <c r="N151" s="250">
        <v>121</v>
      </c>
      <c r="O151" s="251">
        <v>112</v>
      </c>
      <c r="P151" s="252">
        <v>302793192</v>
      </c>
      <c r="Q151" s="253">
        <v>206</v>
      </c>
      <c r="R151" s="254">
        <v>196</v>
      </c>
      <c r="S151" s="249">
        <v>406633052</v>
      </c>
      <c r="T151" s="250">
        <v>150</v>
      </c>
      <c r="U151" s="251">
        <v>145</v>
      </c>
      <c r="V151" s="252">
        <v>38966698</v>
      </c>
      <c r="W151" s="253">
        <v>54</v>
      </c>
      <c r="X151" s="254">
        <v>53</v>
      </c>
      <c r="Y151" s="249">
        <v>214247</v>
      </c>
      <c r="Z151" s="250">
        <v>94</v>
      </c>
      <c r="AA151" s="251">
        <v>86</v>
      </c>
      <c r="AB151" s="252">
        <v>1703</v>
      </c>
      <c r="AC151" s="573">
        <v>384</v>
      </c>
      <c r="AD151" s="574" t="s">
        <v>3284</v>
      </c>
      <c r="AE151" s="258">
        <v>0</v>
      </c>
      <c r="AF151" s="248">
        <v>0.02</v>
      </c>
      <c r="AG151" s="259">
        <v>99.98</v>
      </c>
    </row>
    <row r="152" spans="1:33" ht="18.75" customHeight="1">
      <c r="A152" s="309">
        <v>150</v>
      </c>
      <c r="B152" s="310">
        <v>177</v>
      </c>
      <c r="C152" s="311" t="s">
        <v>2060</v>
      </c>
      <c r="D152" s="312" t="s">
        <v>1061</v>
      </c>
      <c r="E152" s="313" t="s">
        <v>3052</v>
      </c>
      <c r="F152" s="314">
        <v>141</v>
      </c>
      <c r="G152" s="315">
        <v>504210621</v>
      </c>
      <c r="H152" s="316">
        <v>173</v>
      </c>
      <c r="I152" s="317">
        <v>164</v>
      </c>
      <c r="J152" s="318">
        <v>504210621</v>
      </c>
      <c r="K152" s="319">
        <v>272</v>
      </c>
      <c r="L152" s="320">
        <v>261</v>
      </c>
      <c r="M152" s="315">
        <v>59143612</v>
      </c>
      <c r="N152" s="316">
        <v>226</v>
      </c>
      <c r="O152" s="317">
        <v>215</v>
      </c>
      <c r="P152" s="318">
        <v>161474383</v>
      </c>
      <c r="Q152" s="319">
        <v>185</v>
      </c>
      <c r="R152" s="320">
        <v>175</v>
      </c>
      <c r="S152" s="315">
        <v>451458240</v>
      </c>
      <c r="T152" s="316">
        <v>405</v>
      </c>
      <c r="U152" s="317">
        <v>398</v>
      </c>
      <c r="V152" s="318">
        <v>1985799</v>
      </c>
      <c r="W152" s="319" t="s">
        <v>3052</v>
      </c>
      <c r="X152" s="320" t="s">
        <v>3052</v>
      </c>
      <c r="Y152" s="332" t="s">
        <v>3052</v>
      </c>
      <c r="Z152" s="316">
        <v>488</v>
      </c>
      <c r="AA152" s="317">
        <v>475</v>
      </c>
      <c r="AB152" s="318">
        <v>102</v>
      </c>
      <c r="AC152" s="555">
        <v>400</v>
      </c>
      <c r="AD152" s="556" t="s">
        <v>3286</v>
      </c>
      <c r="AE152" s="313">
        <v>0</v>
      </c>
      <c r="AF152" s="323">
        <v>100</v>
      </c>
      <c r="AG152" s="324">
        <v>0</v>
      </c>
    </row>
    <row r="153" spans="1:33" ht="18.75" customHeight="1">
      <c r="A153" s="227">
        <v>151</v>
      </c>
      <c r="B153" s="228">
        <v>91</v>
      </c>
      <c r="C153" s="229" t="s">
        <v>2039</v>
      </c>
      <c r="D153" s="230" t="s">
        <v>1061</v>
      </c>
      <c r="E153" s="231" t="s">
        <v>3052</v>
      </c>
      <c r="F153" s="232">
        <v>142</v>
      </c>
      <c r="G153" s="233">
        <v>503377346</v>
      </c>
      <c r="H153" s="234">
        <v>166</v>
      </c>
      <c r="I153" s="235">
        <v>157</v>
      </c>
      <c r="J153" s="236">
        <v>524292805</v>
      </c>
      <c r="K153" s="237">
        <v>404</v>
      </c>
      <c r="L153" s="238">
        <v>391</v>
      </c>
      <c r="M153" s="233">
        <v>24443925</v>
      </c>
      <c r="N153" s="234">
        <v>228</v>
      </c>
      <c r="O153" s="235">
        <v>217</v>
      </c>
      <c r="P153" s="236">
        <v>160067297</v>
      </c>
      <c r="Q153" s="237">
        <v>131</v>
      </c>
      <c r="R153" s="238">
        <v>122</v>
      </c>
      <c r="S153" s="233">
        <v>607400769</v>
      </c>
      <c r="T153" s="234">
        <v>490</v>
      </c>
      <c r="U153" s="235">
        <v>480</v>
      </c>
      <c r="V153" s="236">
        <v>-56460211</v>
      </c>
      <c r="W153" s="237">
        <v>122</v>
      </c>
      <c r="X153" s="238">
        <v>121</v>
      </c>
      <c r="Y153" s="233">
        <v>107943</v>
      </c>
      <c r="Z153" s="234">
        <v>167</v>
      </c>
      <c r="AA153" s="235">
        <v>156</v>
      </c>
      <c r="AB153" s="236">
        <v>1070</v>
      </c>
      <c r="AC153" s="534">
        <v>384</v>
      </c>
      <c r="AD153" s="535" t="s">
        <v>3284</v>
      </c>
      <c r="AE153" s="231">
        <v>0</v>
      </c>
      <c r="AF153" s="241">
        <v>100</v>
      </c>
      <c r="AG153" s="242">
        <v>0</v>
      </c>
    </row>
    <row r="154" spans="1:33" ht="18.75" customHeight="1">
      <c r="A154" s="243">
        <v>152</v>
      </c>
      <c r="B154" s="244">
        <v>135</v>
      </c>
      <c r="C154" s="245" t="s">
        <v>3151</v>
      </c>
      <c r="D154" s="246" t="s">
        <v>1702</v>
      </c>
      <c r="E154" s="258" t="s">
        <v>3052</v>
      </c>
      <c r="F154" s="308">
        <v>143</v>
      </c>
      <c r="G154" s="249">
        <v>503325554</v>
      </c>
      <c r="H154" s="250">
        <v>155</v>
      </c>
      <c r="I154" s="251">
        <v>147</v>
      </c>
      <c r="J154" s="252">
        <v>550690463</v>
      </c>
      <c r="K154" s="253" t="s">
        <v>3052</v>
      </c>
      <c r="L154" s="254" t="s">
        <v>3052</v>
      </c>
      <c r="M154" s="256" t="s">
        <v>3052</v>
      </c>
      <c r="N154" s="250" t="s">
        <v>3052</v>
      </c>
      <c r="O154" s="251" t="s">
        <v>3052</v>
      </c>
      <c r="P154" s="325" t="s">
        <v>3052</v>
      </c>
      <c r="Q154" s="253" t="s">
        <v>3052</v>
      </c>
      <c r="R154" s="254" t="s">
        <v>3052</v>
      </c>
      <c r="S154" s="256" t="s">
        <v>3052</v>
      </c>
      <c r="T154" s="250" t="s">
        <v>3052</v>
      </c>
      <c r="U154" s="251" t="s">
        <v>3052</v>
      </c>
      <c r="V154" s="325" t="s">
        <v>3052</v>
      </c>
      <c r="W154" s="253" t="s">
        <v>3052</v>
      </c>
      <c r="X154" s="254" t="s">
        <v>3052</v>
      </c>
      <c r="Y154" s="256" t="s">
        <v>3052</v>
      </c>
      <c r="Z154" s="250">
        <v>281</v>
      </c>
      <c r="AA154" s="251">
        <v>269</v>
      </c>
      <c r="AB154" s="252">
        <v>572</v>
      </c>
      <c r="AC154" s="573">
        <v>371</v>
      </c>
      <c r="AD154" s="574" t="s">
        <v>3287</v>
      </c>
      <c r="AE154" s="258">
        <v>0</v>
      </c>
      <c r="AF154" s="248">
        <v>100</v>
      </c>
      <c r="AG154" s="259">
        <v>0</v>
      </c>
    </row>
    <row r="155" spans="1:33" ht="18.75" customHeight="1">
      <c r="A155" s="243">
        <v>153</v>
      </c>
      <c r="B155" s="244">
        <v>151</v>
      </c>
      <c r="C155" s="245" t="s">
        <v>2444</v>
      </c>
      <c r="D155" s="246" t="s">
        <v>1696</v>
      </c>
      <c r="E155" s="258" t="s">
        <v>3052</v>
      </c>
      <c r="F155" s="308">
        <v>144</v>
      </c>
      <c r="G155" s="249">
        <v>503118334</v>
      </c>
      <c r="H155" s="250">
        <v>174</v>
      </c>
      <c r="I155" s="251">
        <v>165</v>
      </c>
      <c r="J155" s="252">
        <v>503189461</v>
      </c>
      <c r="K155" s="253">
        <v>481</v>
      </c>
      <c r="L155" s="254">
        <v>468</v>
      </c>
      <c r="M155" s="249">
        <v>6956239</v>
      </c>
      <c r="N155" s="250" t="s">
        <v>3052</v>
      </c>
      <c r="O155" s="251" t="s">
        <v>3052</v>
      </c>
      <c r="P155" s="325" t="s">
        <v>3052</v>
      </c>
      <c r="Q155" s="253" t="s">
        <v>3052</v>
      </c>
      <c r="R155" s="254" t="s">
        <v>3052</v>
      </c>
      <c r="S155" s="256" t="s">
        <v>3052</v>
      </c>
      <c r="T155" s="250">
        <v>387</v>
      </c>
      <c r="U155" s="251">
        <v>381</v>
      </c>
      <c r="V155" s="252">
        <v>2873406</v>
      </c>
      <c r="W155" s="253">
        <v>132</v>
      </c>
      <c r="X155" s="254">
        <v>131</v>
      </c>
      <c r="Y155" s="249">
        <v>100215</v>
      </c>
      <c r="Z155" s="250" t="s">
        <v>3052</v>
      </c>
      <c r="AA155" s="251" t="s">
        <v>3052</v>
      </c>
      <c r="AB155" s="325" t="s">
        <v>3052</v>
      </c>
      <c r="AC155" s="573">
        <v>371</v>
      </c>
      <c r="AD155" s="574" t="s">
        <v>3287</v>
      </c>
      <c r="AE155" s="258">
        <v>0</v>
      </c>
      <c r="AF155" s="248">
        <v>100</v>
      </c>
      <c r="AG155" s="259">
        <v>0</v>
      </c>
    </row>
    <row r="156" spans="1:33" ht="18.75" customHeight="1">
      <c r="A156" s="536">
        <v>154</v>
      </c>
      <c r="B156" s="537">
        <v>165</v>
      </c>
      <c r="C156" s="538" t="s">
        <v>2063</v>
      </c>
      <c r="D156" s="539" t="s">
        <v>3056</v>
      </c>
      <c r="E156" s="550" t="s">
        <v>3052</v>
      </c>
      <c r="F156" s="552">
        <v>145</v>
      </c>
      <c r="G156" s="542">
        <v>500543204</v>
      </c>
      <c r="H156" s="543">
        <v>157</v>
      </c>
      <c r="I156" s="544">
        <v>149</v>
      </c>
      <c r="J156" s="545">
        <v>549622708</v>
      </c>
      <c r="K156" s="546">
        <v>121</v>
      </c>
      <c r="L156" s="547">
        <v>112</v>
      </c>
      <c r="M156" s="542">
        <v>144442358</v>
      </c>
      <c r="N156" s="543">
        <v>130</v>
      </c>
      <c r="O156" s="544">
        <v>121</v>
      </c>
      <c r="P156" s="545">
        <v>290273340</v>
      </c>
      <c r="Q156" s="546">
        <v>68</v>
      </c>
      <c r="R156" s="547">
        <v>60</v>
      </c>
      <c r="S156" s="542">
        <v>1125406442</v>
      </c>
      <c r="T156" s="543">
        <v>90</v>
      </c>
      <c r="U156" s="544">
        <v>85</v>
      </c>
      <c r="V156" s="545">
        <v>66276049</v>
      </c>
      <c r="W156" s="546">
        <v>170</v>
      </c>
      <c r="X156" s="547">
        <v>169</v>
      </c>
      <c r="Y156" s="542">
        <v>82754</v>
      </c>
      <c r="Z156" s="543">
        <v>114</v>
      </c>
      <c r="AA156" s="544">
        <v>105</v>
      </c>
      <c r="AB156" s="545">
        <v>1457</v>
      </c>
      <c r="AC156" s="548">
        <v>372</v>
      </c>
      <c r="AD156" s="549" t="s">
        <v>3287</v>
      </c>
      <c r="AE156" s="550">
        <v>0</v>
      </c>
      <c r="AF156" s="541">
        <v>100</v>
      </c>
      <c r="AG156" s="551">
        <v>0</v>
      </c>
    </row>
    <row r="157" spans="1:33" ht="18.75" customHeight="1">
      <c r="A157" s="309">
        <v>155</v>
      </c>
      <c r="B157" s="310">
        <v>167</v>
      </c>
      <c r="C157" s="311" t="s">
        <v>2053</v>
      </c>
      <c r="D157" s="312" t="s">
        <v>2134</v>
      </c>
      <c r="E157" s="313" t="s">
        <v>3052</v>
      </c>
      <c r="F157" s="314">
        <v>146</v>
      </c>
      <c r="G157" s="315">
        <v>496166768</v>
      </c>
      <c r="H157" s="316">
        <v>178</v>
      </c>
      <c r="I157" s="317">
        <v>169</v>
      </c>
      <c r="J157" s="318">
        <v>499619549</v>
      </c>
      <c r="K157" s="319">
        <v>118</v>
      </c>
      <c r="L157" s="320">
        <v>109</v>
      </c>
      <c r="M157" s="315">
        <v>149508999</v>
      </c>
      <c r="N157" s="316">
        <v>245</v>
      </c>
      <c r="O157" s="317">
        <v>234</v>
      </c>
      <c r="P157" s="318">
        <v>146920940</v>
      </c>
      <c r="Q157" s="319">
        <v>60</v>
      </c>
      <c r="R157" s="320">
        <v>52</v>
      </c>
      <c r="S157" s="315">
        <v>1251928998</v>
      </c>
      <c r="T157" s="316">
        <v>95</v>
      </c>
      <c r="U157" s="317">
        <v>90</v>
      </c>
      <c r="V157" s="318">
        <v>61629704</v>
      </c>
      <c r="W157" s="319">
        <v>287</v>
      </c>
      <c r="X157" s="320">
        <v>285</v>
      </c>
      <c r="Y157" s="315">
        <v>34985</v>
      </c>
      <c r="Z157" s="316">
        <v>214</v>
      </c>
      <c r="AA157" s="317">
        <v>202</v>
      </c>
      <c r="AB157" s="318">
        <v>828</v>
      </c>
      <c r="AC157" s="555">
        <v>369</v>
      </c>
      <c r="AD157" s="556" t="s">
        <v>3304</v>
      </c>
      <c r="AE157" s="313">
        <v>0</v>
      </c>
      <c r="AF157" s="323">
        <v>100</v>
      </c>
      <c r="AG157" s="324">
        <v>0</v>
      </c>
    </row>
    <row r="158" spans="1:33" ht="18.75" customHeight="1">
      <c r="A158" s="227">
        <v>156</v>
      </c>
      <c r="B158" s="228" t="s">
        <v>3052</v>
      </c>
      <c r="C158" s="229" t="s">
        <v>3319</v>
      </c>
      <c r="D158" s="230" t="s">
        <v>1061</v>
      </c>
      <c r="E158" s="231" t="s">
        <v>3052</v>
      </c>
      <c r="F158" s="232">
        <v>147</v>
      </c>
      <c r="G158" s="233">
        <v>495251253</v>
      </c>
      <c r="H158" s="234">
        <v>179</v>
      </c>
      <c r="I158" s="235">
        <v>170</v>
      </c>
      <c r="J158" s="236">
        <v>495255724</v>
      </c>
      <c r="K158" s="237">
        <v>180</v>
      </c>
      <c r="L158" s="238">
        <v>171</v>
      </c>
      <c r="M158" s="233">
        <v>95881568</v>
      </c>
      <c r="N158" s="234">
        <v>331</v>
      </c>
      <c r="O158" s="235">
        <v>320</v>
      </c>
      <c r="P158" s="236">
        <v>89379660</v>
      </c>
      <c r="Q158" s="237">
        <v>261</v>
      </c>
      <c r="R158" s="238">
        <v>249</v>
      </c>
      <c r="S158" s="233">
        <v>310173440</v>
      </c>
      <c r="T158" s="234">
        <v>213</v>
      </c>
      <c r="U158" s="235">
        <v>207</v>
      </c>
      <c r="V158" s="236">
        <v>24080497</v>
      </c>
      <c r="W158" s="237">
        <v>246</v>
      </c>
      <c r="X158" s="238">
        <v>244</v>
      </c>
      <c r="Y158" s="233">
        <v>46921</v>
      </c>
      <c r="Z158" s="234">
        <v>81</v>
      </c>
      <c r="AA158" s="235">
        <v>73</v>
      </c>
      <c r="AB158" s="236">
        <v>1900</v>
      </c>
      <c r="AC158" s="534">
        <v>381</v>
      </c>
      <c r="AD158" s="535" t="s">
        <v>3308</v>
      </c>
      <c r="AE158" s="231">
        <v>0</v>
      </c>
      <c r="AF158" s="241">
        <v>100</v>
      </c>
      <c r="AG158" s="242">
        <v>0</v>
      </c>
    </row>
    <row r="159" spans="1:33" ht="18.75" customHeight="1">
      <c r="A159" s="243">
        <v>157</v>
      </c>
      <c r="B159" s="244">
        <v>149</v>
      </c>
      <c r="C159" s="245" t="s">
        <v>2441</v>
      </c>
      <c r="D159" s="246" t="s">
        <v>2442</v>
      </c>
      <c r="E159" s="247" t="s">
        <v>3052</v>
      </c>
      <c r="F159" s="248">
        <v>148</v>
      </c>
      <c r="G159" s="249">
        <v>495019529</v>
      </c>
      <c r="H159" s="250">
        <v>180</v>
      </c>
      <c r="I159" s="251">
        <v>171</v>
      </c>
      <c r="J159" s="252">
        <v>495019529</v>
      </c>
      <c r="K159" s="253">
        <v>44</v>
      </c>
      <c r="L159" s="254">
        <v>38</v>
      </c>
      <c r="M159" s="249">
        <v>401244024</v>
      </c>
      <c r="N159" s="250">
        <v>46</v>
      </c>
      <c r="O159" s="251">
        <v>39</v>
      </c>
      <c r="P159" s="252">
        <v>765558111</v>
      </c>
      <c r="Q159" s="253">
        <v>94</v>
      </c>
      <c r="R159" s="254">
        <v>86</v>
      </c>
      <c r="S159" s="249">
        <v>879938278</v>
      </c>
      <c r="T159" s="250">
        <v>17</v>
      </c>
      <c r="U159" s="251">
        <v>13</v>
      </c>
      <c r="V159" s="252">
        <v>254205619</v>
      </c>
      <c r="W159" s="253">
        <v>40</v>
      </c>
      <c r="X159" s="254">
        <v>39</v>
      </c>
      <c r="Y159" s="249">
        <v>290404</v>
      </c>
      <c r="Z159" s="250">
        <v>290</v>
      </c>
      <c r="AA159" s="251">
        <v>278</v>
      </c>
      <c r="AB159" s="252">
        <v>532</v>
      </c>
      <c r="AC159" s="573">
        <v>210</v>
      </c>
      <c r="AD159" s="574" t="s">
        <v>3303</v>
      </c>
      <c r="AE159" s="258">
        <v>0</v>
      </c>
      <c r="AF159" s="248">
        <v>0</v>
      </c>
      <c r="AG159" s="259">
        <v>100</v>
      </c>
    </row>
    <row r="160" spans="1:33" ht="18.75" customHeight="1">
      <c r="A160" s="243">
        <v>158</v>
      </c>
      <c r="B160" s="244">
        <v>168</v>
      </c>
      <c r="C160" s="245" t="s">
        <v>2446</v>
      </c>
      <c r="D160" s="246" t="s">
        <v>3051</v>
      </c>
      <c r="E160" s="258" t="s">
        <v>3052</v>
      </c>
      <c r="F160" s="308">
        <v>149</v>
      </c>
      <c r="G160" s="249">
        <v>491337893</v>
      </c>
      <c r="H160" s="250">
        <v>147</v>
      </c>
      <c r="I160" s="251">
        <v>139</v>
      </c>
      <c r="J160" s="252">
        <v>595667122</v>
      </c>
      <c r="K160" s="253">
        <v>128</v>
      </c>
      <c r="L160" s="254">
        <v>119</v>
      </c>
      <c r="M160" s="249">
        <v>137330316</v>
      </c>
      <c r="N160" s="250">
        <v>72</v>
      </c>
      <c r="O160" s="251">
        <v>64</v>
      </c>
      <c r="P160" s="252">
        <v>475405306</v>
      </c>
      <c r="Q160" s="253">
        <v>116</v>
      </c>
      <c r="R160" s="254">
        <v>108</v>
      </c>
      <c r="S160" s="249">
        <v>689131374</v>
      </c>
      <c r="T160" s="250">
        <v>173</v>
      </c>
      <c r="U160" s="251">
        <v>167</v>
      </c>
      <c r="V160" s="252">
        <v>32513739</v>
      </c>
      <c r="W160" s="253">
        <v>148</v>
      </c>
      <c r="X160" s="254">
        <v>147</v>
      </c>
      <c r="Y160" s="249">
        <v>94474</v>
      </c>
      <c r="Z160" s="250">
        <v>105</v>
      </c>
      <c r="AA160" s="251">
        <v>97</v>
      </c>
      <c r="AB160" s="252">
        <v>1564</v>
      </c>
      <c r="AC160" s="573">
        <v>311</v>
      </c>
      <c r="AD160" s="574" t="s">
        <v>3292</v>
      </c>
      <c r="AE160" s="258">
        <v>0</v>
      </c>
      <c r="AF160" s="248">
        <v>0.54</v>
      </c>
      <c r="AG160" s="259">
        <v>99.46</v>
      </c>
    </row>
    <row r="161" spans="1:33" ht="18.75" customHeight="1">
      <c r="A161" s="536">
        <v>159</v>
      </c>
      <c r="B161" s="537">
        <v>170</v>
      </c>
      <c r="C161" s="538" t="s">
        <v>3320</v>
      </c>
      <c r="D161" s="539" t="s">
        <v>3056</v>
      </c>
      <c r="E161" s="550" t="s">
        <v>3052</v>
      </c>
      <c r="F161" s="552">
        <v>150</v>
      </c>
      <c r="G161" s="542">
        <v>486615591</v>
      </c>
      <c r="H161" s="543">
        <v>175</v>
      </c>
      <c r="I161" s="544">
        <v>166</v>
      </c>
      <c r="J161" s="545">
        <v>501446866</v>
      </c>
      <c r="K161" s="546">
        <v>290</v>
      </c>
      <c r="L161" s="547">
        <v>277</v>
      </c>
      <c r="M161" s="542">
        <v>53622024</v>
      </c>
      <c r="N161" s="543">
        <v>281</v>
      </c>
      <c r="O161" s="544">
        <v>270</v>
      </c>
      <c r="P161" s="545">
        <v>120177132</v>
      </c>
      <c r="Q161" s="546">
        <v>233</v>
      </c>
      <c r="R161" s="547">
        <v>222</v>
      </c>
      <c r="S161" s="542">
        <v>341509205</v>
      </c>
      <c r="T161" s="543">
        <v>268</v>
      </c>
      <c r="U161" s="544">
        <v>262</v>
      </c>
      <c r="V161" s="545">
        <v>14397943</v>
      </c>
      <c r="W161" s="546" t="s">
        <v>3052</v>
      </c>
      <c r="X161" s="547" t="s">
        <v>3052</v>
      </c>
      <c r="Y161" s="553" t="s">
        <v>3052</v>
      </c>
      <c r="Z161" s="543">
        <v>386</v>
      </c>
      <c r="AA161" s="544">
        <v>373</v>
      </c>
      <c r="AB161" s="545">
        <v>308</v>
      </c>
      <c r="AC161" s="548">
        <v>371</v>
      </c>
      <c r="AD161" s="549" t="s">
        <v>3287</v>
      </c>
      <c r="AE161" s="550">
        <v>0</v>
      </c>
      <c r="AF161" s="541">
        <v>100</v>
      </c>
      <c r="AG161" s="551">
        <v>0</v>
      </c>
    </row>
    <row r="162" spans="1:33" ht="18.75" customHeight="1">
      <c r="A162" s="309">
        <v>160</v>
      </c>
      <c r="B162" s="310">
        <v>162</v>
      </c>
      <c r="C162" s="311" t="s">
        <v>2069</v>
      </c>
      <c r="D162" s="312" t="s">
        <v>885</v>
      </c>
      <c r="E162" s="313" t="s">
        <v>3052</v>
      </c>
      <c r="F162" s="314">
        <v>151</v>
      </c>
      <c r="G162" s="315">
        <v>481032377</v>
      </c>
      <c r="H162" s="316">
        <v>187</v>
      </c>
      <c r="I162" s="317">
        <v>178</v>
      </c>
      <c r="J162" s="318">
        <v>481577987</v>
      </c>
      <c r="K162" s="319">
        <v>51</v>
      </c>
      <c r="L162" s="320">
        <v>44</v>
      </c>
      <c r="M162" s="315">
        <v>303404864</v>
      </c>
      <c r="N162" s="316">
        <v>92</v>
      </c>
      <c r="O162" s="317">
        <v>83</v>
      </c>
      <c r="P162" s="318">
        <v>382597554</v>
      </c>
      <c r="Q162" s="319">
        <v>193</v>
      </c>
      <c r="R162" s="320">
        <v>183</v>
      </c>
      <c r="S162" s="315">
        <v>441299546</v>
      </c>
      <c r="T162" s="316">
        <v>20</v>
      </c>
      <c r="U162" s="317">
        <v>16</v>
      </c>
      <c r="V162" s="318">
        <v>239520899</v>
      </c>
      <c r="W162" s="319" t="s">
        <v>3052</v>
      </c>
      <c r="X162" s="320" t="s">
        <v>3052</v>
      </c>
      <c r="Y162" s="332" t="s">
        <v>3052</v>
      </c>
      <c r="Z162" s="316">
        <v>406</v>
      </c>
      <c r="AA162" s="317">
        <v>393</v>
      </c>
      <c r="AB162" s="318">
        <v>273</v>
      </c>
      <c r="AC162" s="555">
        <v>210</v>
      </c>
      <c r="AD162" s="556" t="s">
        <v>3303</v>
      </c>
      <c r="AE162" s="313">
        <v>0</v>
      </c>
      <c r="AF162" s="323">
        <v>100</v>
      </c>
      <c r="AG162" s="324">
        <v>0</v>
      </c>
    </row>
    <row r="163" spans="1:33" ht="18.75" customHeight="1">
      <c r="A163" s="227">
        <v>161</v>
      </c>
      <c r="B163" s="228">
        <v>157</v>
      </c>
      <c r="C163" s="229" t="s">
        <v>2445</v>
      </c>
      <c r="D163" s="230" t="s">
        <v>3051</v>
      </c>
      <c r="E163" s="231" t="s">
        <v>3052</v>
      </c>
      <c r="F163" s="232">
        <v>152</v>
      </c>
      <c r="G163" s="233">
        <v>479011316</v>
      </c>
      <c r="H163" s="234">
        <v>140</v>
      </c>
      <c r="I163" s="235">
        <v>132</v>
      </c>
      <c r="J163" s="236">
        <v>632494995</v>
      </c>
      <c r="K163" s="237" t="s">
        <v>3052</v>
      </c>
      <c r="L163" s="238" t="s">
        <v>3052</v>
      </c>
      <c r="M163" s="338" t="s">
        <v>3052</v>
      </c>
      <c r="N163" s="234" t="s">
        <v>3052</v>
      </c>
      <c r="O163" s="235" t="s">
        <v>3052</v>
      </c>
      <c r="P163" s="342" t="s">
        <v>3052</v>
      </c>
      <c r="Q163" s="237" t="s">
        <v>3052</v>
      </c>
      <c r="R163" s="238" t="s">
        <v>3052</v>
      </c>
      <c r="S163" s="338" t="s">
        <v>3052</v>
      </c>
      <c r="T163" s="234" t="s">
        <v>3052</v>
      </c>
      <c r="U163" s="235" t="s">
        <v>3052</v>
      </c>
      <c r="V163" s="342" t="s">
        <v>3052</v>
      </c>
      <c r="W163" s="237" t="s">
        <v>3052</v>
      </c>
      <c r="X163" s="238" t="s">
        <v>3052</v>
      </c>
      <c r="Y163" s="338" t="s">
        <v>3052</v>
      </c>
      <c r="Z163" s="234" t="s">
        <v>3052</v>
      </c>
      <c r="AA163" s="235" t="s">
        <v>3052</v>
      </c>
      <c r="AB163" s="342" t="s">
        <v>3052</v>
      </c>
      <c r="AC163" s="534">
        <v>351</v>
      </c>
      <c r="AD163" s="535" t="s">
        <v>3289</v>
      </c>
      <c r="AE163" s="231">
        <v>0</v>
      </c>
      <c r="AF163" s="241">
        <v>100</v>
      </c>
      <c r="AG163" s="242">
        <v>0</v>
      </c>
    </row>
    <row r="164" spans="1:33" ht="18.75" customHeight="1">
      <c r="A164" s="243">
        <v>162</v>
      </c>
      <c r="B164" s="244">
        <v>132</v>
      </c>
      <c r="C164" s="245" t="s">
        <v>825</v>
      </c>
      <c r="D164" s="246" t="s">
        <v>1702</v>
      </c>
      <c r="E164" s="258" t="s">
        <v>3052</v>
      </c>
      <c r="F164" s="308">
        <v>153</v>
      </c>
      <c r="G164" s="249">
        <v>477702907</v>
      </c>
      <c r="H164" s="250">
        <v>176</v>
      </c>
      <c r="I164" s="251">
        <v>167</v>
      </c>
      <c r="J164" s="252">
        <v>500706468</v>
      </c>
      <c r="K164" s="253">
        <v>153</v>
      </c>
      <c r="L164" s="254">
        <v>144</v>
      </c>
      <c r="M164" s="249">
        <v>113808076</v>
      </c>
      <c r="N164" s="250">
        <v>324</v>
      </c>
      <c r="O164" s="251">
        <v>313</v>
      </c>
      <c r="P164" s="252">
        <v>92658043</v>
      </c>
      <c r="Q164" s="253">
        <v>262</v>
      </c>
      <c r="R164" s="254">
        <v>250</v>
      </c>
      <c r="S164" s="249">
        <v>304822701</v>
      </c>
      <c r="T164" s="250">
        <v>193</v>
      </c>
      <c r="U164" s="251">
        <v>187</v>
      </c>
      <c r="V164" s="252">
        <v>27236723</v>
      </c>
      <c r="W164" s="253">
        <v>53</v>
      </c>
      <c r="X164" s="254">
        <v>52</v>
      </c>
      <c r="Y164" s="249">
        <v>216613</v>
      </c>
      <c r="Z164" s="250">
        <v>116</v>
      </c>
      <c r="AA164" s="251">
        <v>107</v>
      </c>
      <c r="AB164" s="252">
        <v>1437</v>
      </c>
      <c r="AC164" s="573">
        <v>384</v>
      </c>
      <c r="AD164" s="574" t="s">
        <v>3284</v>
      </c>
      <c r="AE164" s="258">
        <v>0</v>
      </c>
      <c r="AF164" s="248">
        <v>100</v>
      </c>
      <c r="AG164" s="259">
        <v>0</v>
      </c>
    </row>
    <row r="165" spans="1:33" ht="18.75" customHeight="1">
      <c r="A165" s="536">
        <v>163</v>
      </c>
      <c r="B165" s="537">
        <v>164</v>
      </c>
      <c r="C165" s="538" t="s">
        <v>2660</v>
      </c>
      <c r="D165" s="539" t="s">
        <v>3056</v>
      </c>
      <c r="E165" s="550" t="s">
        <v>3052</v>
      </c>
      <c r="F165" s="552">
        <v>154</v>
      </c>
      <c r="G165" s="542">
        <v>477617993</v>
      </c>
      <c r="H165" s="543">
        <v>189</v>
      </c>
      <c r="I165" s="544">
        <v>180</v>
      </c>
      <c r="J165" s="545">
        <v>477617993</v>
      </c>
      <c r="K165" s="546">
        <v>96</v>
      </c>
      <c r="L165" s="547">
        <v>88</v>
      </c>
      <c r="M165" s="542">
        <v>170639648</v>
      </c>
      <c r="N165" s="543">
        <v>230</v>
      </c>
      <c r="O165" s="544">
        <v>219</v>
      </c>
      <c r="P165" s="545">
        <v>158905233</v>
      </c>
      <c r="Q165" s="546">
        <v>187</v>
      </c>
      <c r="R165" s="547">
        <v>177</v>
      </c>
      <c r="S165" s="542">
        <v>449632720</v>
      </c>
      <c r="T165" s="543">
        <v>247</v>
      </c>
      <c r="U165" s="544">
        <v>241</v>
      </c>
      <c r="V165" s="545">
        <v>17034709</v>
      </c>
      <c r="W165" s="546">
        <v>72</v>
      </c>
      <c r="X165" s="547">
        <v>71</v>
      </c>
      <c r="Y165" s="542">
        <v>170439</v>
      </c>
      <c r="Z165" s="543">
        <v>52</v>
      </c>
      <c r="AA165" s="544">
        <v>44</v>
      </c>
      <c r="AB165" s="545">
        <v>2410</v>
      </c>
      <c r="AC165" s="548">
        <v>355</v>
      </c>
      <c r="AD165" s="549" t="s">
        <v>3300</v>
      </c>
      <c r="AE165" s="550">
        <v>0</v>
      </c>
      <c r="AF165" s="541">
        <v>0.01</v>
      </c>
      <c r="AG165" s="551">
        <v>99.99</v>
      </c>
    </row>
    <row r="166" spans="1:33" ht="18.75" customHeight="1">
      <c r="A166" s="243">
        <v>164</v>
      </c>
      <c r="B166" s="244">
        <v>150</v>
      </c>
      <c r="C166" s="245" t="s">
        <v>2443</v>
      </c>
      <c r="D166" s="246" t="s">
        <v>3103</v>
      </c>
      <c r="E166" s="258" t="s">
        <v>3052</v>
      </c>
      <c r="F166" s="308">
        <v>155</v>
      </c>
      <c r="G166" s="249">
        <v>477473837</v>
      </c>
      <c r="H166" s="250">
        <v>184</v>
      </c>
      <c r="I166" s="251">
        <v>175</v>
      </c>
      <c r="J166" s="252">
        <v>488794513</v>
      </c>
      <c r="K166" s="253">
        <v>117</v>
      </c>
      <c r="L166" s="254">
        <v>108</v>
      </c>
      <c r="M166" s="249">
        <v>149820714</v>
      </c>
      <c r="N166" s="250">
        <v>166</v>
      </c>
      <c r="O166" s="251">
        <v>157</v>
      </c>
      <c r="P166" s="252">
        <v>233076771</v>
      </c>
      <c r="Q166" s="253">
        <v>141</v>
      </c>
      <c r="R166" s="254">
        <v>132</v>
      </c>
      <c r="S166" s="249">
        <v>572007638</v>
      </c>
      <c r="T166" s="250">
        <v>108</v>
      </c>
      <c r="U166" s="251">
        <v>103</v>
      </c>
      <c r="V166" s="252">
        <v>51332325</v>
      </c>
      <c r="W166" s="253">
        <v>141</v>
      </c>
      <c r="X166" s="254">
        <v>140</v>
      </c>
      <c r="Y166" s="249">
        <v>97144</v>
      </c>
      <c r="Z166" s="250">
        <v>60</v>
      </c>
      <c r="AA166" s="251">
        <v>52</v>
      </c>
      <c r="AB166" s="252">
        <v>2272</v>
      </c>
      <c r="AC166" s="573">
        <v>321</v>
      </c>
      <c r="AD166" s="574" t="s">
        <v>3301</v>
      </c>
      <c r="AE166" s="258">
        <v>0</v>
      </c>
      <c r="AF166" s="248">
        <v>100</v>
      </c>
      <c r="AG166" s="259">
        <v>0</v>
      </c>
    </row>
    <row r="167" spans="1:33" ht="18.75" customHeight="1">
      <c r="A167" s="575">
        <v>165</v>
      </c>
      <c r="B167" s="576">
        <v>175</v>
      </c>
      <c r="C167" s="577" t="s">
        <v>868</v>
      </c>
      <c r="D167" s="578" t="s">
        <v>3056</v>
      </c>
      <c r="E167" s="579" t="s">
        <v>3052</v>
      </c>
      <c r="F167" s="580">
        <v>156</v>
      </c>
      <c r="G167" s="581">
        <v>477294054</v>
      </c>
      <c r="H167" s="582">
        <v>190</v>
      </c>
      <c r="I167" s="583">
        <v>181</v>
      </c>
      <c r="J167" s="584">
        <v>477294054</v>
      </c>
      <c r="K167" s="585">
        <v>115</v>
      </c>
      <c r="L167" s="586">
        <v>106</v>
      </c>
      <c r="M167" s="581">
        <v>153797056</v>
      </c>
      <c r="N167" s="582">
        <v>139</v>
      </c>
      <c r="O167" s="583">
        <v>130</v>
      </c>
      <c r="P167" s="584">
        <v>269913238</v>
      </c>
      <c r="Q167" s="585">
        <v>86</v>
      </c>
      <c r="R167" s="586">
        <v>78</v>
      </c>
      <c r="S167" s="581">
        <v>951374019</v>
      </c>
      <c r="T167" s="582">
        <v>225</v>
      </c>
      <c r="U167" s="583">
        <v>219</v>
      </c>
      <c r="V167" s="584">
        <v>21423002</v>
      </c>
      <c r="W167" s="585">
        <v>93</v>
      </c>
      <c r="X167" s="586">
        <v>92</v>
      </c>
      <c r="Y167" s="581">
        <v>131245</v>
      </c>
      <c r="Z167" s="582">
        <v>71</v>
      </c>
      <c r="AA167" s="583">
        <v>63</v>
      </c>
      <c r="AB167" s="584">
        <v>2054</v>
      </c>
      <c r="AC167" s="587">
        <v>384</v>
      </c>
      <c r="AD167" s="588" t="s">
        <v>3284</v>
      </c>
      <c r="AE167" s="579">
        <v>0</v>
      </c>
      <c r="AF167" s="589">
        <v>100</v>
      </c>
      <c r="AG167" s="590">
        <v>0</v>
      </c>
    </row>
    <row r="168" spans="1:33" ht="18.75" customHeight="1">
      <c r="A168" s="227">
        <v>166</v>
      </c>
      <c r="B168" s="228">
        <v>156</v>
      </c>
      <c r="C168" s="229" t="s">
        <v>2649</v>
      </c>
      <c r="D168" s="230" t="s">
        <v>2650</v>
      </c>
      <c r="E168" s="231" t="s">
        <v>3052</v>
      </c>
      <c r="F168" s="232">
        <v>157</v>
      </c>
      <c r="G168" s="233">
        <v>475736357</v>
      </c>
      <c r="H168" s="234">
        <v>191</v>
      </c>
      <c r="I168" s="235">
        <v>182</v>
      </c>
      <c r="J168" s="236">
        <v>475736357</v>
      </c>
      <c r="K168" s="237">
        <v>488</v>
      </c>
      <c r="L168" s="238">
        <v>475</v>
      </c>
      <c r="M168" s="233">
        <v>4473655</v>
      </c>
      <c r="N168" s="234">
        <v>476</v>
      </c>
      <c r="O168" s="235">
        <v>463</v>
      </c>
      <c r="P168" s="236">
        <v>13817371</v>
      </c>
      <c r="Q168" s="237">
        <v>496</v>
      </c>
      <c r="R168" s="238">
        <v>483</v>
      </c>
      <c r="S168" s="233">
        <v>59758321</v>
      </c>
      <c r="T168" s="234">
        <v>394</v>
      </c>
      <c r="U168" s="235">
        <v>387</v>
      </c>
      <c r="V168" s="236">
        <v>2555493</v>
      </c>
      <c r="W168" s="237" t="s">
        <v>3052</v>
      </c>
      <c r="X168" s="238" t="s">
        <v>3052</v>
      </c>
      <c r="Y168" s="338" t="s">
        <v>3052</v>
      </c>
      <c r="Z168" s="234">
        <v>395</v>
      </c>
      <c r="AA168" s="235">
        <v>382</v>
      </c>
      <c r="AB168" s="236">
        <v>297</v>
      </c>
      <c r="AC168" s="534">
        <v>311</v>
      </c>
      <c r="AD168" s="535" t="s">
        <v>3292</v>
      </c>
      <c r="AE168" s="231">
        <v>0</v>
      </c>
      <c r="AF168" s="241">
        <v>100</v>
      </c>
      <c r="AG168" s="242">
        <v>0</v>
      </c>
    </row>
    <row r="169" spans="1:33" ht="18.75" customHeight="1">
      <c r="A169" s="536">
        <v>167</v>
      </c>
      <c r="B169" s="537">
        <v>152</v>
      </c>
      <c r="C169" s="538" t="s">
        <v>2118</v>
      </c>
      <c r="D169" s="539" t="s">
        <v>3056</v>
      </c>
      <c r="E169" s="550" t="s">
        <v>3052</v>
      </c>
      <c r="F169" s="552">
        <v>158</v>
      </c>
      <c r="G169" s="542">
        <v>471915822</v>
      </c>
      <c r="H169" s="543">
        <v>165</v>
      </c>
      <c r="I169" s="544">
        <v>156</v>
      </c>
      <c r="J169" s="545">
        <v>524544599</v>
      </c>
      <c r="K169" s="546" t="s">
        <v>3052</v>
      </c>
      <c r="L169" s="547" t="s">
        <v>3052</v>
      </c>
      <c r="M169" s="553" t="s">
        <v>3052</v>
      </c>
      <c r="N169" s="543">
        <v>328</v>
      </c>
      <c r="O169" s="544">
        <v>317</v>
      </c>
      <c r="P169" s="545">
        <v>91449233</v>
      </c>
      <c r="Q169" s="546">
        <v>134</v>
      </c>
      <c r="R169" s="547">
        <v>125</v>
      </c>
      <c r="S169" s="542">
        <v>592642082</v>
      </c>
      <c r="T169" s="543" t="s">
        <v>3052</v>
      </c>
      <c r="U169" s="544" t="s">
        <v>3052</v>
      </c>
      <c r="V169" s="554" t="s">
        <v>3052</v>
      </c>
      <c r="W169" s="546">
        <v>92</v>
      </c>
      <c r="X169" s="547">
        <v>91</v>
      </c>
      <c r="Y169" s="542">
        <v>132117</v>
      </c>
      <c r="Z169" s="543">
        <v>112</v>
      </c>
      <c r="AA169" s="544">
        <v>103</v>
      </c>
      <c r="AB169" s="545">
        <v>1471</v>
      </c>
      <c r="AC169" s="548">
        <v>361</v>
      </c>
      <c r="AD169" s="549" t="s">
        <v>3304</v>
      </c>
      <c r="AE169" s="550">
        <v>0</v>
      </c>
      <c r="AF169" s="541">
        <v>99.64</v>
      </c>
      <c r="AG169" s="551">
        <v>0.36</v>
      </c>
    </row>
    <row r="170" spans="1:33" ht="18.75" customHeight="1">
      <c r="A170" s="243">
        <v>168</v>
      </c>
      <c r="B170" s="244">
        <v>186</v>
      </c>
      <c r="C170" s="245" t="s">
        <v>901</v>
      </c>
      <c r="D170" s="246" t="s">
        <v>902</v>
      </c>
      <c r="E170" s="258" t="s">
        <v>3052</v>
      </c>
      <c r="F170" s="308">
        <v>159</v>
      </c>
      <c r="G170" s="249">
        <v>468812357</v>
      </c>
      <c r="H170" s="250">
        <v>181</v>
      </c>
      <c r="I170" s="251">
        <v>172</v>
      </c>
      <c r="J170" s="252">
        <v>492796353</v>
      </c>
      <c r="K170" s="253">
        <v>116</v>
      </c>
      <c r="L170" s="254">
        <v>107</v>
      </c>
      <c r="M170" s="249">
        <v>152124486</v>
      </c>
      <c r="N170" s="250">
        <v>113</v>
      </c>
      <c r="O170" s="251">
        <v>104</v>
      </c>
      <c r="P170" s="252">
        <v>318511452</v>
      </c>
      <c r="Q170" s="253">
        <v>97</v>
      </c>
      <c r="R170" s="254">
        <v>89</v>
      </c>
      <c r="S170" s="249">
        <v>856995268</v>
      </c>
      <c r="T170" s="250">
        <v>96</v>
      </c>
      <c r="U170" s="251">
        <v>91</v>
      </c>
      <c r="V170" s="252">
        <v>60820698</v>
      </c>
      <c r="W170" s="253">
        <v>408</v>
      </c>
      <c r="X170" s="254">
        <v>403</v>
      </c>
      <c r="Y170" s="249">
        <v>5290</v>
      </c>
      <c r="Z170" s="250">
        <v>155</v>
      </c>
      <c r="AA170" s="251">
        <v>145</v>
      </c>
      <c r="AB170" s="252">
        <v>1102</v>
      </c>
      <c r="AC170" s="573">
        <v>369</v>
      </c>
      <c r="AD170" s="574" t="s">
        <v>3304</v>
      </c>
      <c r="AE170" s="258">
        <v>0</v>
      </c>
      <c r="AF170" s="248">
        <v>100</v>
      </c>
      <c r="AG170" s="259">
        <v>0</v>
      </c>
    </row>
    <row r="171" spans="1:33" ht="18.75" customHeight="1">
      <c r="A171" s="243">
        <v>169</v>
      </c>
      <c r="B171" s="244">
        <v>166</v>
      </c>
      <c r="C171" s="245" t="s">
        <v>3158</v>
      </c>
      <c r="D171" s="246" t="s">
        <v>3051</v>
      </c>
      <c r="E171" s="258" t="s">
        <v>3052</v>
      </c>
      <c r="F171" s="308">
        <v>160</v>
      </c>
      <c r="G171" s="249">
        <v>468522565</v>
      </c>
      <c r="H171" s="250">
        <v>193</v>
      </c>
      <c r="I171" s="251">
        <v>184</v>
      </c>
      <c r="J171" s="252">
        <v>473522002</v>
      </c>
      <c r="K171" s="253">
        <v>94</v>
      </c>
      <c r="L171" s="254">
        <v>86</v>
      </c>
      <c r="M171" s="249">
        <v>172637264</v>
      </c>
      <c r="N171" s="250">
        <v>47</v>
      </c>
      <c r="O171" s="251">
        <v>40</v>
      </c>
      <c r="P171" s="252">
        <v>755723763</v>
      </c>
      <c r="Q171" s="253">
        <v>79</v>
      </c>
      <c r="R171" s="254">
        <v>71</v>
      </c>
      <c r="S171" s="249">
        <v>1012056679</v>
      </c>
      <c r="T171" s="250">
        <v>83</v>
      </c>
      <c r="U171" s="251">
        <v>78</v>
      </c>
      <c r="V171" s="252">
        <v>73081844</v>
      </c>
      <c r="W171" s="253">
        <v>242</v>
      </c>
      <c r="X171" s="254">
        <v>240</v>
      </c>
      <c r="Y171" s="249">
        <v>47932</v>
      </c>
      <c r="Z171" s="250">
        <v>296</v>
      </c>
      <c r="AA171" s="251">
        <v>284</v>
      </c>
      <c r="AB171" s="252">
        <v>501</v>
      </c>
      <c r="AC171" s="573">
        <v>369</v>
      </c>
      <c r="AD171" s="574" t="s">
        <v>3304</v>
      </c>
      <c r="AE171" s="258">
        <v>0</v>
      </c>
      <c r="AF171" s="248">
        <v>100</v>
      </c>
      <c r="AG171" s="259">
        <v>0</v>
      </c>
    </row>
    <row r="172" spans="1:33" ht="18.75" customHeight="1">
      <c r="A172" s="309">
        <v>170</v>
      </c>
      <c r="B172" s="310">
        <v>171</v>
      </c>
      <c r="C172" s="311" t="s">
        <v>2447</v>
      </c>
      <c r="D172" s="312" t="s">
        <v>881</v>
      </c>
      <c r="E172" s="313" t="s">
        <v>3052</v>
      </c>
      <c r="F172" s="314">
        <v>161</v>
      </c>
      <c r="G172" s="315">
        <v>468022673</v>
      </c>
      <c r="H172" s="316">
        <v>103</v>
      </c>
      <c r="I172" s="317">
        <v>97</v>
      </c>
      <c r="J172" s="318">
        <v>820326837</v>
      </c>
      <c r="K172" s="319">
        <v>381</v>
      </c>
      <c r="L172" s="320">
        <v>368</v>
      </c>
      <c r="M172" s="315">
        <v>31261409</v>
      </c>
      <c r="N172" s="316">
        <v>442</v>
      </c>
      <c r="O172" s="317">
        <v>429</v>
      </c>
      <c r="P172" s="318">
        <v>32929892</v>
      </c>
      <c r="Q172" s="319">
        <v>270</v>
      </c>
      <c r="R172" s="320">
        <v>258</v>
      </c>
      <c r="S172" s="315">
        <v>297271123</v>
      </c>
      <c r="T172" s="316">
        <v>384</v>
      </c>
      <c r="U172" s="317">
        <v>378</v>
      </c>
      <c r="V172" s="318">
        <v>3078416</v>
      </c>
      <c r="W172" s="319">
        <v>435</v>
      </c>
      <c r="X172" s="320">
        <v>430</v>
      </c>
      <c r="Y172" s="315">
        <v>1631</v>
      </c>
      <c r="Z172" s="316">
        <v>438</v>
      </c>
      <c r="AA172" s="317">
        <v>425</v>
      </c>
      <c r="AB172" s="318">
        <v>201</v>
      </c>
      <c r="AC172" s="555">
        <v>311</v>
      </c>
      <c r="AD172" s="556" t="s">
        <v>3292</v>
      </c>
      <c r="AE172" s="313">
        <v>0</v>
      </c>
      <c r="AF172" s="323">
        <v>50</v>
      </c>
      <c r="AG172" s="324">
        <v>50</v>
      </c>
    </row>
    <row r="173" spans="1:33" ht="18.75" customHeight="1">
      <c r="A173" s="227">
        <v>171</v>
      </c>
      <c r="B173" s="228">
        <v>147</v>
      </c>
      <c r="C173" s="229" t="s">
        <v>2056</v>
      </c>
      <c r="D173" s="230" t="s">
        <v>2187</v>
      </c>
      <c r="E173" s="231" t="s">
        <v>3052</v>
      </c>
      <c r="F173" s="232">
        <v>162</v>
      </c>
      <c r="G173" s="233">
        <v>467262190</v>
      </c>
      <c r="H173" s="234">
        <v>79</v>
      </c>
      <c r="I173" s="235">
        <v>73</v>
      </c>
      <c r="J173" s="236">
        <v>1055477247</v>
      </c>
      <c r="K173" s="237" t="s">
        <v>3052</v>
      </c>
      <c r="L173" s="238" t="s">
        <v>3052</v>
      </c>
      <c r="M173" s="338" t="s">
        <v>3052</v>
      </c>
      <c r="N173" s="234" t="s">
        <v>3052</v>
      </c>
      <c r="O173" s="235" t="s">
        <v>3052</v>
      </c>
      <c r="P173" s="342" t="s">
        <v>3052</v>
      </c>
      <c r="Q173" s="237">
        <v>90</v>
      </c>
      <c r="R173" s="238">
        <v>82</v>
      </c>
      <c r="S173" s="233">
        <v>902651204</v>
      </c>
      <c r="T173" s="234" t="s">
        <v>3052</v>
      </c>
      <c r="U173" s="235" t="s">
        <v>3052</v>
      </c>
      <c r="V173" s="342" t="s">
        <v>3052</v>
      </c>
      <c r="W173" s="237">
        <v>76</v>
      </c>
      <c r="X173" s="238">
        <v>75</v>
      </c>
      <c r="Y173" s="233">
        <v>162159</v>
      </c>
      <c r="Z173" s="234">
        <v>103</v>
      </c>
      <c r="AA173" s="235">
        <v>95</v>
      </c>
      <c r="AB173" s="236">
        <v>1622</v>
      </c>
      <c r="AC173" s="534">
        <v>384</v>
      </c>
      <c r="AD173" s="535" t="s">
        <v>3284</v>
      </c>
      <c r="AE173" s="231">
        <v>0</v>
      </c>
      <c r="AF173" s="241">
        <v>100</v>
      </c>
      <c r="AG173" s="242">
        <v>0</v>
      </c>
    </row>
    <row r="174" spans="1:33" ht="18.75" customHeight="1">
      <c r="A174" s="536">
        <v>172</v>
      </c>
      <c r="B174" s="537">
        <v>144</v>
      </c>
      <c r="C174" s="538" t="s">
        <v>2051</v>
      </c>
      <c r="D174" s="539" t="s">
        <v>3056</v>
      </c>
      <c r="E174" s="550" t="s">
        <v>3052</v>
      </c>
      <c r="F174" s="552">
        <v>163</v>
      </c>
      <c r="G174" s="542">
        <v>466474760</v>
      </c>
      <c r="H174" s="543">
        <v>160</v>
      </c>
      <c r="I174" s="544">
        <v>152</v>
      </c>
      <c r="J174" s="545">
        <v>541049032</v>
      </c>
      <c r="K174" s="546">
        <v>213</v>
      </c>
      <c r="L174" s="547">
        <v>203</v>
      </c>
      <c r="M174" s="542">
        <v>79318504</v>
      </c>
      <c r="N174" s="543">
        <v>58</v>
      </c>
      <c r="O174" s="544">
        <v>50</v>
      </c>
      <c r="P174" s="545">
        <v>582015156</v>
      </c>
      <c r="Q174" s="546">
        <v>88</v>
      </c>
      <c r="R174" s="547">
        <v>80</v>
      </c>
      <c r="S174" s="542">
        <v>914023332</v>
      </c>
      <c r="T174" s="543">
        <v>199</v>
      </c>
      <c r="U174" s="544">
        <v>193</v>
      </c>
      <c r="V174" s="545">
        <v>26087578</v>
      </c>
      <c r="W174" s="546">
        <v>77</v>
      </c>
      <c r="X174" s="547">
        <v>76</v>
      </c>
      <c r="Y174" s="542">
        <v>160338</v>
      </c>
      <c r="Z174" s="543">
        <v>89</v>
      </c>
      <c r="AA174" s="544">
        <v>81</v>
      </c>
      <c r="AB174" s="545">
        <v>1767</v>
      </c>
      <c r="AC174" s="548">
        <v>321</v>
      </c>
      <c r="AD174" s="549" t="s">
        <v>3301</v>
      </c>
      <c r="AE174" s="550">
        <v>0</v>
      </c>
      <c r="AF174" s="541">
        <v>100</v>
      </c>
      <c r="AG174" s="551">
        <v>0</v>
      </c>
    </row>
    <row r="175" spans="1:33" ht="18.75" customHeight="1">
      <c r="A175" s="243">
        <v>173</v>
      </c>
      <c r="B175" s="244">
        <v>190</v>
      </c>
      <c r="C175" s="245" t="s">
        <v>2071</v>
      </c>
      <c r="D175" s="246" t="s">
        <v>1702</v>
      </c>
      <c r="E175" s="258" t="s">
        <v>3052</v>
      </c>
      <c r="F175" s="308">
        <v>164</v>
      </c>
      <c r="G175" s="249">
        <v>462648309</v>
      </c>
      <c r="H175" s="250">
        <v>188</v>
      </c>
      <c r="I175" s="251">
        <v>179</v>
      </c>
      <c r="J175" s="252">
        <v>479644352</v>
      </c>
      <c r="K175" s="253">
        <v>146</v>
      </c>
      <c r="L175" s="254">
        <v>137</v>
      </c>
      <c r="M175" s="249">
        <v>119060476</v>
      </c>
      <c r="N175" s="250" t="s">
        <v>3052</v>
      </c>
      <c r="O175" s="251" t="s">
        <v>3052</v>
      </c>
      <c r="P175" s="325" t="s">
        <v>3052</v>
      </c>
      <c r="Q175" s="253" t="s">
        <v>3052</v>
      </c>
      <c r="R175" s="254" t="s">
        <v>3052</v>
      </c>
      <c r="S175" s="256" t="s">
        <v>3052</v>
      </c>
      <c r="T175" s="250">
        <v>216</v>
      </c>
      <c r="U175" s="251">
        <v>210</v>
      </c>
      <c r="V175" s="252">
        <v>23414984</v>
      </c>
      <c r="W175" s="253">
        <v>376</v>
      </c>
      <c r="X175" s="254">
        <v>373</v>
      </c>
      <c r="Y175" s="249">
        <v>11834</v>
      </c>
      <c r="Z175" s="250" t="s">
        <v>3052</v>
      </c>
      <c r="AA175" s="251" t="s">
        <v>3052</v>
      </c>
      <c r="AB175" s="325" t="s">
        <v>3052</v>
      </c>
      <c r="AC175" s="573">
        <v>352</v>
      </c>
      <c r="AD175" s="574" t="s">
        <v>3289</v>
      </c>
      <c r="AE175" s="258">
        <v>0</v>
      </c>
      <c r="AF175" s="248">
        <v>100</v>
      </c>
      <c r="AG175" s="259">
        <v>0</v>
      </c>
    </row>
    <row r="176" spans="1:33" ht="18.75" customHeight="1">
      <c r="A176" s="536">
        <v>174</v>
      </c>
      <c r="B176" s="537">
        <v>192</v>
      </c>
      <c r="C176" s="538" t="s">
        <v>905</v>
      </c>
      <c r="D176" s="539" t="s">
        <v>3056</v>
      </c>
      <c r="E176" s="540" t="s">
        <v>3052</v>
      </c>
      <c r="F176" s="541">
        <v>165</v>
      </c>
      <c r="G176" s="542">
        <v>456071419</v>
      </c>
      <c r="H176" s="543">
        <v>196</v>
      </c>
      <c r="I176" s="544">
        <v>187</v>
      </c>
      <c r="J176" s="545">
        <v>465775259</v>
      </c>
      <c r="K176" s="546">
        <v>112</v>
      </c>
      <c r="L176" s="547">
        <v>103</v>
      </c>
      <c r="M176" s="542">
        <v>156289080</v>
      </c>
      <c r="N176" s="543">
        <v>164</v>
      </c>
      <c r="O176" s="544">
        <v>155</v>
      </c>
      <c r="P176" s="545">
        <v>236800318</v>
      </c>
      <c r="Q176" s="546">
        <v>256</v>
      </c>
      <c r="R176" s="547">
        <v>244</v>
      </c>
      <c r="S176" s="542">
        <v>314872724</v>
      </c>
      <c r="T176" s="543">
        <v>195</v>
      </c>
      <c r="U176" s="544">
        <v>189</v>
      </c>
      <c r="V176" s="545">
        <v>26785702</v>
      </c>
      <c r="W176" s="546" t="s">
        <v>3052</v>
      </c>
      <c r="X176" s="547" t="s">
        <v>3052</v>
      </c>
      <c r="Y176" s="553" t="s">
        <v>3052</v>
      </c>
      <c r="Z176" s="543">
        <v>6</v>
      </c>
      <c r="AA176" s="544">
        <v>3</v>
      </c>
      <c r="AB176" s="545">
        <v>8317</v>
      </c>
      <c r="AC176" s="548">
        <v>311</v>
      </c>
      <c r="AD176" s="549" t="s">
        <v>3292</v>
      </c>
      <c r="AE176" s="550">
        <v>0</v>
      </c>
      <c r="AF176" s="541">
        <v>0</v>
      </c>
      <c r="AG176" s="551">
        <v>100</v>
      </c>
    </row>
    <row r="177" spans="1:33" ht="18.75" customHeight="1">
      <c r="A177" s="575">
        <v>175</v>
      </c>
      <c r="B177" s="576">
        <v>158</v>
      </c>
      <c r="C177" s="577" t="s">
        <v>2044</v>
      </c>
      <c r="D177" s="578" t="s">
        <v>3056</v>
      </c>
      <c r="E177" s="579" t="s">
        <v>3052</v>
      </c>
      <c r="F177" s="580">
        <v>166</v>
      </c>
      <c r="G177" s="581">
        <v>454701595</v>
      </c>
      <c r="H177" s="582">
        <v>182</v>
      </c>
      <c r="I177" s="583">
        <v>173</v>
      </c>
      <c r="J177" s="584">
        <v>491836766</v>
      </c>
      <c r="K177" s="585">
        <v>491</v>
      </c>
      <c r="L177" s="586">
        <v>478</v>
      </c>
      <c r="M177" s="581">
        <v>1470937</v>
      </c>
      <c r="N177" s="582">
        <v>467</v>
      </c>
      <c r="O177" s="583">
        <v>454</v>
      </c>
      <c r="P177" s="584">
        <v>16567405</v>
      </c>
      <c r="Q177" s="585">
        <v>435</v>
      </c>
      <c r="R177" s="586">
        <v>422</v>
      </c>
      <c r="S177" s="581">
        <v>138451925</v>
      </c>
      <c r="T177" s="582">
        <v>421</v>
      </c>
      <c r="U177" s="583">
        <v>414</v>
      </c>
      <c r="V177" s="584">
        <v>1178718</v>
      </c>
      <c r="W177" s="585">
        <v>433</v>
      </c>
      <c r="X177" s="586">
        <v>428</v>
      </c>
      <c r="Y177" s="581">
        <v>2520</v>
      </c>
      <c r="Z177" s="582" t="s">
        <v>3052</v>
      </c>
      <c r="AA177" s="583" t="s">
        <v>3052</v>
      </c>
      <c r="AB177" s="613" t="s">
        <v>3052</v>
      </c>
      <c r="AC177" s="587">
        <v>390</v>
      </c>
      <c r="AD177" s="588" t="s">
        <v>3321</v>
      </c>
      <c r="AE177" s="579">
        <v>0</v>
      </c>
      <c r="AF177" s="589">
        <v>100</v>
      </c>
      <c r="AG177" s="590">
        <v>0</v>
      </c>
    </row>
    <row r="178" spans="1:33" ht="18.75" customHeight="1">
      <c r="A178" s="557">
        <v>176</v>
      </c>
      <c r="B178" s="558">
        <v>154</v>
      </c>
      <c r="C178" s="559" t="s">
        <v>2114</v>
      </c>
      <c r="D178" s="560" t="s">
        <v>3056</v>
      </c>
      <c r="E178" s="561" t="s">
        <v>3052</v>
      </c>
      <c r="F178" s="562">
        <v>167</v>
      </c>
      <c r="G178" s="563">
        <v>454473372</v>
      </c>
      <c r="H178" s="564">
        <v>183</v>
      </c>
      <c r="I178" s="565">
        <v>174</v>
      </c>
      <c r="J178" s="566">
        <v>489826596</v>
      </c>
      <c r="K178" s="567">
        <v>83</v>
      </c>
      <c r="L178" s="568">
        <v>76</v>
      </c>
      <c r="M178" s="563">
        <v>183802651</v>
      </c>
      <c r="N178" s="564">
        <v>148</v>
      </c>
      <c r="O178" s="565">
        <v>139</v>
      </c>
      <c r="P178" s="566">
        <v>256929404</v>
      </c>
      <c r="Q178" s="567">
        <v>275</v>
      </c>
      <c r="R178" s="568">
        <v>263</v>
      </c>
      <c r="S178" s="563">
        <v>293152094</v>
      </c>
      <c r="T178" s="564">
        <v>58</v>
      </c>
      <c r="U178" s="565">
        <v>53</v>
      </c>
      <c r="V178" s="566">
        <v>109661517</v>
      </c>
      <c r="W178" s="567">
        <v>68</v>
      </c>
      <c r="X178" s="568">
        <v>67</v>
      </c>
      <c r="Y178" s="563">
        <v>175836</v>
      </c>
      <c r="Z178" s="564">
        <v>118</v>
      </c>
      <c r="AA178" s="565">
        <v>109</v>
      </c>
      <c r="AB178" s="566">
        <v>1420</v>
      </c>
      <c r="AC178" s="569">
        <v>382</v>
      </c>
      <c r="AD178" s="570" t="s">
        <v>3297</v>
      </c>
      <c r="AE178" s="561">
        <v>0</v>
      </c>
      <c r="AF178" s="571">
        <v>50</v>
      </c>
      <c r="AG178" s="572">
        <v>50</v>
      </c>
    </row>
    <row r="179" spans="1:33" ht="18.75" customHeight="1">
      <c r="A179" s="243">
        <v>177</v>
      </c>
      <c r="B179" s="244">
        <v>191</v>
      </c>
      <c r="C179" s="245" t="s">
        <v>832</v>
      </c>
      <c r="D179" s="246" t="s">
        <v>1056</v>
      </c>
      <c r="E179" s="258" t="s">
        <v>3052</v>
      </c>
      <c r="F179" s="308">
        <v>168</v>
      </c>
      <c r="G179" s="249">
        <v>451809024</v>
      </c>
      <c r="H179" s="250">
        <v>200</v>
      </c>
      <c r="I179" s="251">
        <v>191</v>
      </c>
      <c r="J179" s="252">
        <v>452371344</v>
      </c>
      <c r="K179" s="253">
        <v>461</v>
      </c>
      <c r="L179" s="254">
        <v>448</v>
      </c>
      <c r="M179" s="249">
        <v>10968637</v>
      </c>
      <c r="N179" s="250" t="s">
        <v>3052</v>
      </c>
      <c r="O179" s="251" t="s">
        <v>3052</v>
      </c>
      <c r="P179" s="325" t="s">
        <v>3052</v>
      </c>
      <c r="Q179" s="253" t="s">
        <v>3052</v>
      </c>
      <c r="R179" s="254" t="s">
        <v>3052</v>
      </c>
      <c r="S179" s="256" t="s">
        <v>3052</v>
      </c>
      <c r="T179" s="250">
        <v>420</v>
      </c>
      <c r="U179" s="251">
        <v>413</v>
      </c>
      <c r="V179" s="252">
        <v>1222208</v>
      </c>
      <c r="W179" s="253">
        <v>297</v>
      </c>
      <c r="X179" s="254">
        <v>295</v>
      </c>
      <c r="Y179" s="249">
        <v>30456</v>
      </c>
      <c r="Z179" s="250">
        <v>475</v>
      </c>
      <c r="AA179" s="251">
        <v>462</v>
      </c>
      <c r="AB179" s="252">
        <v>147</v>
      </c>
      <c r="AC179" s="573">
        <v>371</v>
      </c>
      <c r="AD179" s="574" t="s">
        <v>3287</v>
      </c>
      <c r="AE179" s="258">
        <v>0</v>
      </c>
      <c r="AF179" s="248">
        <v>100</v>
      </c>
      <c r="AG179" s="259">
        <v>0</v>
      </c>
    </row>
    <row r="180" spans="1:33" ht="18.75" customHeight="1">
      <c r="A180" s="243">
        <v>178</v>
      </c>
      <c r="B180" s="343">
        <v>172</v>
      </c>
      <c r="C180" s="245" t="s">
        <v>2550</v>
      </c>
      <c r="D180" s="246" t="s">
        <v>1319</v>
      </c>
      <c r="E180" s="258" t="s">
        <v>3052</v>
      </c>
      <c r="F180" s="308">
        <v>169</v>
      </c>
      <c r="G180" s="249">
        <v>449461208</v>
      </c>
      <c r="H180" s="250">
        <v>142</v>
      </c>
      <c r="I180" s="251">
        <v>134</v>
      </c>
      <c r="J180" s="252">
        <v>629136307</v>
      </c>
      <c r="K180" s="253">
        <v>182</v>
      </c>
      <c r="L180" s="254">
        <v>173</v>
      </c>
      <c r="M180" s="249">
        <v>95070733</v>
      </c>
      <c r="N180" s="250">
        <v>253</v>
      </c>
      <c r="O180" s="251">
        <v>242</v>
      </c>
      <c r="P180" s="252">
        <v>143118459</v>
      </c>
      <c r="Q180" s="253">
        <v>150</v>
      </c>
      <c r="R180" s="254">
        <v>141</v>
      </c>
      <c r="S180" s="249">
        <v>551592538</v>
      </c>
      <c r="T180" s="250">
        <v>210</v>
      </c>
      <c r="U180" s="251">
        <v>204</v>
      </c>
      <c r="V180" s="252">
        <v>24140839</v>
      </c>
      <c r="W180" s="253">
        <v>193</v>
      </c>
      <c r="X180" s="254">
        <v>192</v>
      </c>
      <c r="Y180" s="249">
        <v>67987</v>
      </c>
      <c r="Z180" s="250">
        <v>352</v>
      </c>
      <c r="AA180" s="251">
        <v>339</v>
      </c>
      <c r="AB180" s="252">
        <v>363</v>
      </c>
      <c r="AC180" s="573">
        <v>384</v>
      </c>
      <c r="AD180" s="574" t="s">
        <v>3284</v>
      </c>
      <c r="AE180" s="258">
        <v>0</v>
      </c>
      <c r="AF180" s="248">
        <v>100</v>
      </c>
      <c r="AG180" s="259">
        <v>0</v>
      </c>
    </row>
    <row r="181" spans="1:33" ht="18.75" customHeight="1">
      <c r="A181" s="536">
        <v>179</v>
      </c>
      <c r="B181" s="537" t="s">
        <v>3052</v>
      </c>
      <c r="C181" s="595" t="s">
        <v>3052</v>
      </c>
      <c r="D181" s="539" t="s">
        <v>3056</v>
      </c>
      <c r="E181" s="550" t="s">
        <v>3052</v>
      </c>
      <c r="F181" s="552">
        <v>170</v>
      </c>
      <c r="G181" s="553" t="s">
        <v>3052</v>
      </c>
      <c r="H181" s="543">
        <v>194</v>
      </c>
      <c r="I181" s="544">
        <v>185</v>
      </c>
      <c r="J181" s="554" t="s">
        <v>3052</v>
      </c>
      <c r="K181" s="546">
        <v>155</v>
      </c>
      <c r="L181" s="547">
        <v>146</v>
      </c>
      <c r="M181" s="553" t="s">
        <v>3052</v>
      </c>
      <c r="N181" s="543">
        <v>186</v>
      </c>
      <c r="O181" s="544">
        <v>177</v>
      </c>
      <c r="P181" s="554" t="s">
        <v>3052</v>
      </c>
      <c r="Q181" s="546">
        <v>165</v>
      </c>
      <c r="R181" s="547">
        <v>155</v>
      </c>
      <c r="S181" s="553" t="s">
        <v>3052</v>
      </c>
      <c r="T181" s="543">
        <v>137</v>
      </c>
      <c r="U181" s="544">
        <v>132</v>
      </c>
      <c r="V181" s="554" t="s">
        <v>3052</v>
      </c>
      <c r="W181" s="546">
        <v>115</v>
      </c>
      <c r="X181" s="547">
        <v>114</v>
      </c>
      <c r="Y181" s="553" t="s">
        <v>3052</v>
      </c>
      <c r="Z181" s="543">
        <v>98</v>
      </c>
      <c r="AA181" s="544">
        <v>90</v>
      </c>
      <c r="AB181" s="554" t="s">
        <v>3052</v>
      </c>
      <c r="AC181" s="548">
        <v>382</v>
      </c>
      <c r="AD181" s="549" t="s">
        <v>3297</v>
      </c>
      <c r="AE181" s="550">
        <v>0</v>
      </c>
      <c r="AF181" s="541">
        <v>100</v>
      </c>
      <c r="AG181" s="551">
        <v>0</v>
      </c>
    </row>
    <row r="182" spans="1:33" ht="18.75" customHeight="1">
      <c r="A182" s="575">
        <v>180</v>
      </c>
      <c r="B182" s="576">
        <v>169</v>
      </c>
      <c r="C182" s="577" t="s">
        <v>837</v>
      </c>
      <c r="D182" s="578" t="s">
        <v>3056</v>
      </c>
      <c r="E182" s="593" t="s">
        <v>3052</v>
      </c>
      <c r="F182" s="589">
        <v>171</v>
      </c>
      <c r="G182" s="581">
        <v>446528804</v>
      </c>
      <c r="H182" s="582">
        <v>197</v>
      </c>
      <c r="I182" s="583">
        <v>188</v>
      </c>
      <c r="J182" s="584">
        <v>465087891</v>
      </c>
      <c r="K182" s="585">
        <v>208</v>
      </c>
      <c r="L182" s="586">
        <v>198</v>
      </c>
      <c r="M182" s="581">
        <v>81000852</v>
      </c>
      <c r="N182" s="582">
        <v>231</v>
      </c>
      <c r="O182" s="583">
        <v>220</v>
      </c>
      <c r="P182" s="584">
        <v>157813644</v>
      </c>
      <c r="Q182" s="585">
        <v>252</v>
      </c>
      <c r="R182" s="586">
        <v>240</v>
      </c>
      <c r="S182" s="581">
        <v>323124255</v>
      </c>
      <c r="T182" s="582">
        <v>214</v>
      </c>
      <c r="U182" s="583">
        <v>208</v>
      </c>
      <c r="V182" s="584">
        <v>23800281</v>
      </c>
      <c r="W182" s="585">
        <v>86</v>
      </c>
      <c r="X182" s="586">
        <v>85</v>
      </c>
      <c r="Y182" s="581">
        <v>142380</v>
      </c>
      <c r="Z182" s="582">
        <v>244</v>
      </c>
      <c r="AA182" s="583">
        <v>232</v>
      </c>
      <c r="AB182" s="584">
        <v>689</v>
      </c>
      <c r="AC182" s="587">
        <v>356</v>
      </c>
      <c r="AD182" s="588" t="s">
        <v>3300</v>
      </c>
      <c r="AE182" s="579">
        <v>0</v>
      </c>
      <c r="AF182" s="589">
        <v>100</v>
      </c>
      <c r="AG182" s="590">
        <v>0</v>
      </c>
    </row>
    <row r="183" spans="1:33" ht="18.75" customHeight="1">
      <c r="A183" s="557">
        <v>181</v>
      </c>
      <c r="B183" s="558" t="s">
        <v>3052</v>
      </c>
      <c r="C183" s="559" t="s">
        <v>3322</v>
      </c>
      <c r="D183" s="560" t="s">
        <v>3056</v>
      </c>
      <c r="E183" s="561" t="s">
        <v>3052</v>
      </c>
      <c r="F183" s="562">
        <v>172</v>
      </c>
      <c r="G183" s="563">
        <v>440441442</v>
      </c>
      <c r="H183" s="564">
        <v>202</v>
      </c>
      <c r="I183" s="565">
        <v>193</v>
      </c>
      <c r="J183" s="566">
        <v>446606456</v>
      </c>
      <c r="K183" s="567">
        <v>435</v>
      </c>
      <c r="L183" s="568">
        <v>422</v>
      </c>
      <c r="M183" s="563">
        <v>15874142</v>
      </c>
      <c r="N183" s="564">
        <v>408</v>
      </c>
      <c r="O183" s="565">
        <v>396</v>
      </c>
      <c r="P183" s="566">
        <v>49232537</v>
      </c>
      <c r="Q183" s="567">
        <v>366</v>
      </c>
      <c r="R183" s="568">
        <v>353</v>
      </c>
      <c r="S183" s="563">
        <v>201657345</v>
      </c>
      <c r="T183" s="564">
        <v>413</v>
      </c>
      <c r="U183" s="565">
        <v>406</v>
      </c>
      <c r="V183" s="566">
        <v>1531203</v>
      </c>
      <c r="W183" s="567">
        <v>183</v>
      </c>
      <c r="X183" s="568">
        <v>182</v>
      </c>
      <c r="Y183" s="563">
        <v>75378</v>
      </c>
      <c r="Z183" s="564">
        <v>451</v>
      </c>
      <c r="AA183" s="565">
        <v>438</v>
      </c>
      <c r="AB183" s="566">
        <v>175</v>
      </c>
      <c r="AC183" s="569">
        <v>390</v>
      </c>
      <c r="AD183" s="570" t="s">
        <v>3321</v>
      </c>
      <c r="AE183" s="561">
        <v>0</v>
      </c>
      <c r="AF183" s="571">
        <v>100</v>
      </c>
      <c r="AG183" s="572">
        <v>0</v>
      </c>
    </row>
    <row r="184" spans="1:33" ht="18.75" customHeight="1">
      <c r="A184" s="243">
        <v>182</v>
      </c>
      <c r="B184" s="244">
        <v>230</v>
      </c>
      <c r="C184" s="245" t="s">
        <v>2824</v>
      </c>
      <c r="D184" s="246" t="s">
        <v>3098</v>
      </c>
      <c r="E184" s="258" t="s">
        <v>3052</v>
      </c>
      <c r="F184" s="308">
        <v>173</v>
      </c>
      <c r="G184" s="249">
        <v>437942741</v>
      </c>
      <c r="H184" s="250">
        <v>198</v>
      </c>
      <c r="I184" s="251">
        <v>189</v>
      </c>
      <c r="J184" s="252">
        <v>460848840</v>
      </c>
      <c r="K184" s="253">
        <v>278</v>
      </c>
      <c r="L184" s="254">
        <v>266</v>
      </c>
      <c r="M184" s="249">
        <v>56599121</v>
      </c>
      <c r="N184" s="250">
        <v>310</v>
      </c>
      <c r="O184" s="251">
        <v>299</v>
      </c>
      <c r="P184" s="252">
        <v>98060642</v>
      </c>
      <c r="Q184" s="253">
        <v>375</v>
      </c>
      <c r="R184" s="254">
        <v>362</v>
      </c>
      <c r="S184" s="249">
        <v>196519972</v>
      </c>
      <c r="T184" s="250">
        <v>209</v>
      </c>
      <c r="U184" s="251">
        <v>203</v>
      </c>
      <c r="V184" s="252">
        <v>24155090</v>
      </c>
      <c r="W184" s="253">
        <v>112</v>
      </c>
      <c r="X184" s="254">
        <v>111</v>
      </c>
      <c r="Y184" s="249">
        <v>115344</v>
      </c>
      <c r="Z184" s="250">
        <v>250</v>
      </c>
      <c r="AA184" s="251">
        <v>238</v>
      </c>
      <c r="AB184" s="252">
        <v>658</v>
      </c>
      <c r="AC184" s="573">
        <v>381</v>
      </c>
      <c r="AD184" s="574" t="s">
        <v>3308</v>
      </c>
      <c r="AE184" s="258">
        <v>0</v>
      </c>
      <c r="AF184" s="248">
        <v>100</v>
      </c>
      <c r="AG184" s="259">
        <v>0</v>
      </c>
    </row>
    <row r="185" spans="1:33" ht="18.75" customHeight="1">
      <c r="A185" s="536">
        <v>183</v>
      </c>
      <c r="B185" s="537">
        <v>198</v>
      </c>
      <c r="C185" s="538" t="s">
        <v>3323</v>
      </c>
      <c r="D185" s="539" t="s">
        <v>3056</v>
      </c>
      <c r="E185" s="550" t="s">
        <v>3052</v>
      </c>
      <c r="F185" s="552">
        <v>174</v>
      </c>
      <c r="G185" s="542">
        <v>425882320</v>
      </c>
      <c r="H185" s="543">
        <v>212</v>
      </c>
      <c r="I185" s="544">
        <v>203</v>
      </c>
      <c r="J185" s="545">
        <v>425905866</v>
      </c>
      <c r="K185" s="546">
        <v>181</v>
      </c>
      <c r="L185" s="547">
        <v>172</v>
      </c>
      <c r="M185" s="542">
        <v>95171904</v>
      </c>
      <c r="N185" s="543">
        <v>185</v>
      </c>
      <c r="O185" s="544">
        <v>176</v>
      </c>
      <c r="P185" s="545">
        <v>212321732</v>
      </c>
      <c r="Q185" s="546">
        <v>285</v>
      </c>
      <c r="R185" s="547">
        <v>273</v>
      </c>
      <c r="S185" s="542">
        <v>284558880</v>
      </c>
      <c r="T185" s="543">
        <v>192</v>
      </c>
      <c r="U185" s="544">
        <v>186</v>
      </c>
      <c r="V185" s="545">
        <v>27538941</v>
      </c>
      <c r="W185" s="546">
        <v>373</v>
      </c>
      <c r="X185" s="547">
        <v>370</v>
      </c>
      <c r="Y185" s="542">
        <v>12658</v>
      </c>
      <c r="Z185" s="543">
        <v>184</v>
      </c>
      <c r="AA185" s="544">
        <v>173</v>
      </c>
      <c r="AB185" s="545">
        <v>970</v>
      </c>
      <c r="AC185" s="548">
        <v>341</v>
      </c>
      <c r="AD185" s="549" t="s">
        <v>3317</v>
      </c>
      <c r="AE185" s="550">
        <v>0</v>
      </c>
      <c r="AF185" s="541">
        <v>12.54</v>
      </c>
      <c r="AG185" s="551">
        <v>87.46</v>
      </c>
    </row>
    <row r="186" spans="1:33" ht="18.75" customHeight="1">
      <c r="A186" s="243">
        <v>184</v>
      </c>
      <c r="B186" s="244">
        <v>265</v>
      </c>
      <c r="C186" s="245" t="s">
        <v>2577</v>
      </c>
      <c r="D186" s="246" t="s">
        <v>1702</v>
      </c>
      <c r="E186" s="258" t="s">
        <v>3052</v>
      </c>
      <c r="F186" s="308">
        <v>175</v>
      </c>
      <c r="G186" s="249">
        <v>424859918</v>
      </c>
      <c r="H186" s="250">
        <v>199</v>
      </c>
      <c r="I186" s="251">
        <v>190</v>
      </c>
      <c r="J186" s="252">
        <v>459428785</v>
      </c>
      <c r="K186" s="253">
        <v>451</v>
      </c>
      <c r="L186" s="254">
        <v>438</v>
      </c>
      <c r="M186" s="249">
        <v>12955409</v>
      </c>
      <c r="N186" s="250">
        <v>308</v>
      </c>
      <c r="O186" s="251">
        <v>297</v>
      </c>
      <c r="P186" s="252">
        <v>98823458</v>
      </c>
      <c r="Q186" s="253">
        <v>422</v>
      </c>
      <c r="R186" s="254">
        <v>409</v>
      </c>
      <c r="S186" s="249">
        <v>150427290</v>
      </c>
      <c r="T186" s="250">
        <v>355</v>
      </c>
      <c r="U186" s="251">
        <v>349</v>
      </c>
      <c r="V186" s="252">
        <v>6020297</v>
      </c>
      <c r="W186" s="253">
        <v>321</v>
      </c>
      <c r="X186" s="254">
        <v>319</v>
      </c>
      <c r="Y186" s="249">
        <v>24276</v>
      </c>
      <c r="Z186" s="250">
        <v>473</v>
      </c>
      <c r="AA186" s="251">
        <v>460</v>
      </c>
      <c r="AB186" s="252">
        <v>150</v>
      </c>
      <c r="AC186" s="573">
        <v>390</v>
      </c>
      <c r="AD186" s="574" t="s">
        <v>3321</v>
      </c>
      <c r="AE186" s="258">
        <v>0</v>
      </c>
      <c r="AF186" s="248">
        <v>100</v>
      </c>
      <c r="AG186" s="259">
        <v>0</v>
      </c>
    </row>
    <row r="187" spans="1:33" ht="18.75" customHeight="1">
      <c r="A187" s="309">
        <v>185</v>
      </c>
      <c r="B187" s="310">
        <v>161</v>
      </c>
      <c r="C187" s="311" t="s">
        <v>2119</v>
      </c>
      <c r="D187" s="312" t="s">
        <v>3098</v>
      </c>
      <c r="E187" s="313" t="s">
        <v>3052</v>
      </c>
      <c r="F187" s="314">
        <v>176</v>
      </c>
      <c r="G187" s="315">
        <v>424501972</v>
      </c>
      <c r="H187" s="316">
        <v>208</v>
      </c>
      <c r="I187" s="317">
        <v>199</v>
      </c>
      <c r="J187" s="318">
        <v>433996632</v>
      </c>
      <c r="K187" s="319">
        <v>144</v>
      </c>
      <c r="L187" s="320">
        <v>135</v>
      </c>
      <c r="M187" s="315">
        <v>121660275</v>
      </c>
      <c r="N187" s="316">
        <v>120</v>
      </c>
      <c r="O187" s="317">
        <v>111</v>
      </c>
      <c r="P187" s="318">
        <v>307029035</v>
      </c>
      <c r="Q187" s="319">
        <v>168</v>
      </c>
      <c r="R187" s="320">
        <v>158</v>
      </c>
      <c r="S187" s="315">
        <v>487849939</v>
      </c>
      <c r="T187" s="316">
        <v>127</v>
      </c>
      <c r="U187" s="317">
        <v>122</v>
      </c>
      <c r="V187" s="318">
        <v>46253649</v>
      </c>
      <c r="W187" s="319">
        <v>136</v>
      </c>
      <c r="X187" s="320">
        <v>135</v>
      </c>
      <c r="Y187" s="315">
        <v>98000</v>
      </c>
      <c r="Z187" s="316">
        <v>123</v>
      </c>
      <c r="AA187" s="317">
        <v>114</v>
      </c>
      <c r="AB187" s="318">
        <v>1335</v>
      </c>
      <c r="AC187" s="555">
        <v>321</v>
      </c>
      <c r="AD187" s="556" t="s">
        <v>3301</v>
      </c>
      <c r="AE187" s="313">
        <v>0</v>
      </c>
      <c r="AF187" s="323">
        <v>100</v>
      </c>
      <c r="AG187" s="324">
        <v>0</v>
      </c>
    </row>
    <row r="188" spans="1:33" ht="18.75" customHeight="1">
      <c r="A188" s="227">
        <v>186</v>
      </c>
      <c r="B188" s="228">
        <v>182</v>
      </c>
      <c r="C188" s="229" t="s">
        <v>1339</v>
      </c>
      <c r="D188" s="230" t="s">
        <v>1702</v>
      </c>
      <c r="E188" s="231" t="s">
        <v>3052</v>
      </c>
      <c r="F188" s="232">
        <v>177</v>
      </c>
      <c r="G188" s="233">
        <v>423803196</v>
      </c>
      <c r="H188" s="234">
        <v>211</v>
      </c>
      <c r="I188" s="235">
        <v>202</v>
      </c>
      <c r="J188" s="236">
        <v>426458369</v>
      </c>
      <c r="K188" s="237" t="s">
        <v>3052</v>
      </c>
      <c r="L188" s="238" t="s">
        <v>3052</v>
      </c>
      <c r="M188" s="338" t="s">
        <v>3052</v>
      </c>
      <c r="N188" s="234" t="s">
        <v>3052</v>
      </c>
      <c r="O188" s="235" t="s">
        <v>3052</v>
      </c>
      <c r="P188" s="342" t="s">
        <v>3052</v>
      </c>
      <c r="Q188" s="237" t="s">
        <v>3052</v>
      </c>
      <c r="R188" s="238" t="s">
        <v>3052</v>
      </c>
      <c r="S188" s="338" t="s">
        <v>3052</v>
      </c>
      <c r="T188" s="234" t="s">
        <v>3052</v>
      </c>
      <c r="U188" s="235" t="s">
        <v>3052</v>
      </c>
      <c r="V188" s="342" t="s">
        <v>3052</v>
      </c>
      <c r="W188" s="237" t="s">
        <v>3052</v>
      </c>
      <c r="X188" s="238" t="s">
        <v>3052</v>
      </c>
      <c r="Y188" s="338" t="s">
        <v>3052</v>
      </c>
      <c r="Z188" s="234" t="s">
        <v>3052</v>
      </c>
      <c r="AA188" s="235" t="s">
        <v>3052</v>
      </c>
      <c r="AB188" s="342" t="s">
        <v>3052</v>
      </c>
      <c r="AC188" s="534">
        <v>341</v>
      </c>
      <c r="AD188" s="535" t="s">
        <v>3317</v>
      </c>
      <c r="AE188" s="231">
        <v>0</v>
      </c>
      <c r="AF188" s="241">
        <v>33.15</v>
      </c>
      <c r="AG188" s="242">
        <v>66.849999999999994</v>
      </c>
    </row>
    <row r="189" spans="1:33" ht="18.75" customHeight="1">
      <c r="A189" s="536">
        <v>187</v>
      </c>
      <c r="B189" s="537">
        <v>210</v>
      </c>
      <c r="C189" s="538" t="s">
        <v>2090</v>
      </c>
      <c r="D189" s="539" t="s">
        <v>3056</v>
      </c>
      <c r="E189" s="550" t="s">
        <v>3052</v>
      </c>
      <c r="F189" s="552">
        <v>178</v>
      </c>
      <c r="G189" s="542">
        <v>423257032</v>
      </c>
      <c r="H189" s="543">
        <v>214</v>
      </c>
      <c r="I189" s="544">
        <v>205</v>
      </c>
      <c r="J189" s="545">
        <v>423921677</v>
      </c>
      <c r="K189" s="546">
        <v>384</v>
      </c>
      <c r="L189" s="547">
        <v>371</v>
      </c>
      <c r="M189" s="542">
        <v>30420521</v>
      </c>
      <c r="N189" s="543" t="s">
        <v>3052</v>
      </c>
      <c r="O189" s="544" t="s">
        <v>3052</v>
      </c>
      <c r="P189" s="554" t="s">
        <v>3052</v>
      </c>
      <c r="Q189" s="546" t="s">
        <v>3052</v>
      </c>
      <c r="R189" s="547" t="s">
        <v>3052</v>
      </c>
      <c r="S189" s="553" t="s">
        <v>3052</v>
      </c>
      <c r="T189" s="543">
        <v>283</v>
      </c>
      <c r="U189" s="544">
        <v>277</v>
      </c>
      <c r="V189" s="545">
        <v>12684966</v>
      </c>
      <c r="W189" s="546">
        <v>391</v>
      </c>
      <c r="X189" s="547">
        <v>387</v>
      </c>
      <c r="Y189" s="542">
        <v>8386</v>
      </c>
      <c r="Z189" s="543">
        <v>483</v>
      </c>
      <c r="AA189" s="544">
        <v>470</v>
      </c>
      <c r="AB189" s="545">
        <v>129</v>
      </c>
      <c r="AC189" s="548">
        <v>311</v>
      </c>
      <c r="AD189" s="549" t="s">
        <v>3292</v>
      </c>
      <c r="AE189" s="550">
        <v>0</v>
      </c>
      <c r="AF189" s="541">
        <v>100</v>
      </c>
      <c r="AG189" s="551">
        <v>0</v>
      </c>
    </row>
    <row r="190" spans="1:33" ht="18.75" customHeight="1">
      <c r="A190" s="536">
        <v>188</v>
      </c>
      <c r="B190" s="537">
        <v>187</v>
      </c>
      <c r="C190" s="538" t="s">
        <v>2451</v>
      </c>
      <c r="D190" s="539" t="s">
        <v>3056</v>
      </c>
      <c r="E190" s="550" t="s">
        <v>3052</v>
      </c>
      <c r="F190" s="552">
        <v>179</v>
      </c>
      <c r="G190" s="542">
        <v>420150182</v>
      </c>
      <c r="H190" s="543">
        <v>206</v>
      </c>
      <c r="I190" s="544">
        <v>197</v>
      </c>
      <c r="J190" s="545">
        <v>440493205</v>
      </c>
      <c r="K190" s="546">
        <v>136</v>
      </c>
      <c r="L190" s="547">
        <v>127</v>
      </c>
      <c r="M190" s="542">
        <v>127372050</v>
      </c>
      <c r="N190" s="543">
        <v>215</v>
      </c>
      <c r="O190" s="544">
        <v>205</v>
      </c>
      <c r="P190" s="545">
        <v>170818680</v>
      </c>
      <c r="Q190" s="546">
        <v>295</v>
      </c>
      <c r="R190" s="547">
        <v>283</v>
      </c>
      <c r="S190" s="542">
        <v>276137371</v>
      </c>
      <c r="T190" s="543">
        <v>133</v>
      </c>
      <c r="U190" s="544">
        <v>128</v>
      </c>
      <c r="V190" s="545">
        <v>43841846</v>
      </c>
      <c r="W190" s="546">
        <v>195</v>
      </c>
      <c r="X190" s="547">
        <v>194</v>
      </c>
      <c r="Y190" s="542">
        <v>67073</v>
      </c>
      <c r="Z190" s="543">
        <v>232</v>
      </c>
      <c r="AA190" s="544">
        <v>220</v>
      </c>
      <c r="AB190" s="545">
        <v>739</v>
      </c>
      <c r="AC190" s="548">
        <v>383</v>
      </c>
      <c r="AD190" s="549" t="s">
        <v>3285</v>
      </c>
      <c r="AE190" s="550">
        <v>0</v>
      </c>
      <c r="AF190" s="541">
        <v>100</v>
      </c>
      <c r="AG190" s="551">
        <v>0</v>
      </c>
    </row>
    <row r="191" spans="1:33" ht="18.75" customHeight="1">
      <c r="A191" s="536">
        <v>189</v>
      </c>
      <c r="B191" s="537" t="s">
        <v>3052</v>
      </c>
      <c r="C191" s="595" t="s">
        <v>3052</v>
      </c>
      <c r="D191" s="539" t="s">
        <v>3056</v>
      </c>
      <c r="E191" s="550" t="s">
        <v>3052</v>
      </c>
      <c r="F191" s="552">
        <v>180</v>
      </c>
      <c r="G191" s="553" t="s">
        <v>3052</v>
      </c>
      <c r="H191" s="543">
        <v>216</v>
      </c>
      <c r="I191" s="544">
        <v>207</v>
      </c>
      <c r="J191" s="554" t="s">
        <v>3052</v>
      </c>
      <c r="K191" s="546">
        <v>110</v>
      </c>
      <c r="L191" s="547">
        <v>101</v>
      </c>
      <c r="M191" s="553" t="s">
        <v>3052</v>
      </c>
      <c r="N191" s="543">
        <v>116</v>
      </c>
      <c r="O191" s="544">
        <v>107</v>
      </c>
      <c r="P191" s="554" t="s">
        <v>3052</v>
      </c>
      <c r="Q191" s="546">
        <v>222</v>
      </c>
      <c r="R191" s="547">
        <v>211</v>
      </c>
      <c r="S191" s="553" t="s">
        <v>3052</v>
      </c>
      <c r="T191" s="543">
        <v>194</v>
      </c>
      <c r="U191" s="544">
        <v>188</v>
      </c>
      <c r="V191" s="554" t="s">
        <v>3052</v>
      </c>
      <c r="W191" s="546">
        <v>265</v>
      </c>
      <c r="X191" s="547">
        <v>263</v>
      </c>
      <c r="Y191" s="553" t="s">
        <v>3052</v>
      </c>
      <c r="Z191" s="543">
        <v>119</v>
      </c>
      <c r="AA191" s="544">
        <v>110</v>
      </c>
      <c r="AB191" s="554" t="s">
        <v>3052</v>
      </c>
      <c r="AC191" s="548">
        <v>352</v>
      </c>
      <c r="AD191" s="549" t="s">
        <v>3312</v>
      </c>
      <c r="AE191" s="550">
        <v>0</v>
      </c>
      <c r="AF191" s="541">
        <v>7.0000000000000007E-2</v>
      </c>
      <c r="AG191" s="551">
        <v>99.93</v>
      </c>
    </row>
    <row r="192" spans="1:33" ht="18.75" customHeight="1">
      <c r="A192" s="309">
        <v>190</v>
      </c>
      <c r="B192" s="310">
        <v>226</v>
      </c>
      <c r="C192" s="311" t="s">
        <v>2457</v>
      </c>
      <c r="D192" s="312" t="s">
        <v>3092</v>
      </c>
      <c r="E192" s="313" t="s">
        <v>3052</v>
      </c>
      <c r="F192" s="314">
        <v>181</v>
      </c>
      <c r="G192" s="315">
        <v>418227186</v>
      </c>
      <c r="H192" s="316">
        <v>218</v>
      </c>
      <c r="I192" s="317">
        <v>209</v>
      </c>
      <c r="J192" s="318">
        <v>418775187</v>
      </c>
      <c r="K192" s="319">
        <v>171</v>
      </c>
      <c r="L192" s="320">
        <v>162</v>
      </c>
      <c r="M192" s="315">
        <v>100899207</v>
      </c>
      <c r="N192" s="316">
        <v>325</v>
      </c>
      <c r="O192" s="317">
        <v>314</v>
      </c>
      <c r="P192" s="318">
        <v>92636864</v>
      </c>
      <c r="Q192" s="319">
        <v>180</v>
      </c>
      <c r="R192" s="320">
        <v>170</v>
      </c>
      <c r="S192" s="315">
        <v>461898916</v>
      </c>
      <c r="T192" s="316">
        <v>155</v>
      </c>
      <c r="U192" s="317">
        <v>150</v>
      </c>
      <c r="V192" s="318">
        <v>37325554</v>
      </c>
      <c r="W192" s="319">
        <v>280</v>
      </c>
      <c r="X192" s="320">
        <v>278</v>
      </c>
      <c r="Y192" s="315">
        <v>36619</v>
      </c>
      <c r="Z192" s="316">
        <v>253</v>
      </c>
      <c r="AA192" s="317">
        <v>241</v>
      </c>
      <c r="AB192" s="318">
        <v>650</v>
      </c>
      <c r="AC192" s="555">
        <v>356</v>
      </c>
      <c r="AD192" s="556" t="s">
        <v>3300</v>
      </c>
      <c r="AE192" s="313">
        <v>0</v>
      </c>
      <c r="AF192" s="323">
        <v>100</v>
      </c>
      <c r="AG192" s="324">
        <v>0</v>
      </c>
    </row>
    <row r="193" spans="1:33" ht="18.75" customHeight="1">
      <c r="A193" s="227">
        <v>191</v>
      </c>
      <c r="B193" s="228">
        <v>485</v>
      </c>
      <c r="C193" s="229" t="s">
        <v>2096</v>
      </c>
      <c r="D193" s="230" t="s">
        <v>1056</v>
      </c>
      <c r="E193" s="231" t="s">
        <v>3052</v>
      </c>
      <c r="F193" s="232">
        <v>182</v>
      </c>
      <c r="G193" s="233">
        <v>417406424</v>
      </c>
      <c r="H193" s="234">
        <v>205</v>
      </c>
      <c r="I193" s="235">
        <v>196</v>
      </c>
      <c r="J193" s="236">
        <v>441097817</v>
      </c>
      <c r="K193" s="237">
        <v>259</v>
      </c>
      <c r="L193" s="238">
        <v>248</v>
      </c>
      <c r="M193" s="233">
        <v>61899921</v>
      </c>
      <c r="N193" s="234">
        <v>299</v>
      </c>
      <c r="O193" s="235">
        <v>288</v>
      </c>
      <c r="P193" s="236">
        <v>106547157</v>
      </c>
      <c r="Q193" s="237">
        <v>255</v>
      </c>
      <c r="R193" s="238">
        <v>243</v>
      </c>
      <c r="S193" s="233">
        <v>314902149</v>
      </c>
      <c r="T193" s="234">
        <v>333</v>
      </c>
      <c r="U193" s="235">
        <v>327</v>
      </c>
      <c r="V193" s="236">
        <v>7970817</v>
      </c>
      <c r="W193" s="237">
        <v>267</v>
      </c>
      <c r="X193" s="238">
        <v>265</v>
      </c>
      <c r="Y193" s="233">
        <v>40047</v>
      </c>
      <c r="Z193" s="234">
        <v>340</v>
      </c>
      <c r="AA193" s="235">
        <v>328</v>
      </c>
      <c r="AB193" s="236">
        <v>408</v>
      </c>
      <c r="AC193" s="534">
        <v>371</v>
      </c>
      <c r="AD193" s="535" t="s">
        <v>3287</v>
      </c>
      <c r="AE193" s="231">
        <v>0</v>
      </c>
      <c r="AF193" s="241">
        <v>100</v>
      </c>
      <c r="AG193" s="242">
        <v>0</v>
      </c>
    </row>
    <row r="194" spans="1:33" ht="18.75" customHeight="1">
      <c r="A194" s="243">
        <v>192</v>
      </c>
      <c r="B194" s="244">
        <v>199</v>
      </c>
      <c r="C194" s="245" t="s">
        <v>2453</v>
      </c>
      <c r="D194" s="246" t="s">
        <v>1702</v>
      </c>
      <c r="E194" s="258" t="s">
        <v>3052</v>
      </c>
      <c r="F194" s="308">
        <v>183</v>
      </c>
      <c r="G194" s="249">
        <v>417353767</v>
      </c>
      <c r="H194" s="250">
        <v>219</v>
      </c>
      <c r="I194" s="251">
        <v>210</v>
      </c>
      <c r="J194" s="252">
        <v>417683379</v>
      </c>
      <c r="K194" s="253">
        <v>206</v>
      </c>
      <c r="L194" s="254">
        <v>196</v>
      </c>
      <c r="M194" s="249">
        <v>81621749</v>
      </c>
      <c r="N194" s="250">
        <v>201</v>
      </c>
      <c r="O194" s="251">
        <v>192</v>
      </c>
      <c r="P194" s="252">
        <v>186704086</v>
      </c>
      <c r="Q194" s="253">
        <v>296</v>
      </c>
      <c r="R194" s="254">
        <v>284</v>
      </c>
      <c r="S194" s="249">
        <v>273023632</v>
      </c>
      <c r="T194" s="250">
        <v>134</v>
      </c>
      <c r="U194" s="251">
        <v>129</v>
      </c>
      <c r="V194" s="252">
        <v>43234190</v>
      </c>
      <c r="W194" s="253">
        <v>416</v>
      </c>
      <c r="X194" s="254">
        <v>411</v>
      </c>
      <c r="Y194" s="249">
        <v>4348</v>
      </c>
      <c r="Z194" s="250">
        <v>239</v>
      </c>
      <c r="AA194" s="251">
        <v>227</v>
      </c>
      <c r="AB194" s="252">
        <v>702</v>
      </c>
      <c r="AC194" s="573">
        <v>311</v>
      </c>
      <c r="AD194" s="574" t="s">
        <v>3292</v>
      </c>
      <c r="AE194" s="258">
        <v>0</v>
      </c>
      <c r="AF194" s="248">
        <v>100</v>
      </c>
      <c r="AG194" s="259">
        <v>0</v>
      </c>
    </row>
    <row r="195" spans="1:33" ht="18.75" customHeight="1">
      <c r="A195" s="243">
        <v>193</v>
      </c>
      <c r="B195" s="244">
        <v>295</v>
      </c>
      <c r="C195" s="245" t="s">
        <v>2084</v>
      </c>
      <c r="D195" s="246" t="s">
        <v>3058</v>
      </c>
      <c r="E195" s="258" t="s">
        <v>3052</v>
      </c>
      <c r="F195" s="308">
        <v>184</v>
      </c>
      <c r="G195" s="249">
        <v>413932047</v>
      </c>
      <c r="H195" s="250">
        <v>221</v>
      </c>
      <c r="I195" s="251">
        <v>212</v>
      </c>
      <c r="J195" s="252">
        <v>414460483</v>
      </c>
      <c r="K195" s="253">
        <v>50</v>
      </c>
      <c r="L195" s="254">
        <v>43</v>
      </c>
      <c r="M195" s="249">
        <v>311193472</v>
      </c>
      <c r="N195" s="250">
        <v>83</v>
      </c>
      <c r="O195" s="251">
        <v>75</v>
      </c>
      <c r="P195" s="252">
        <v>411250261</v>
      </c>
      <c r="Q195" s="253">
        <v>39</v>
      </c>
      <c r="R195" s="254">
        <v>34</v>
      </c>
      <c r="S195" s="249">
        <v>1832704536</v>
      </c>
      <c r="T195" s="250">
        <v>32</v>
      </c>
      <c r="U195" s="251">
        <v>28</v>
      </c>
      <c r="V195" s="252">
        <v>189572680</v>
      </c>
      <c r="W195" s="253">
        <v>191</v>
      </c>
      <c r="X195" s="254">
        <v>190</v>
      </c>
      <c r="Y195" s="249">
        <v>71211</v>
      </c>
      <c r="Z195" s="250">
        <v>117</v>
      </c>
      <c r="AA195" s="251">
        <v>108</v>
      </c>
      <c r="AB195" s="252">
        <v>1432</v>
      </c>
      <c r="AC195" s="573">
        <v>381</v>
      </c>
      <c r="AD195" s="574" t="s">
        <v>3308</v>
      </c>
      <c r="AE195" s="258">
        <v>15.17</v>
      </c>
      <c r="AF195" s="248">
        <v>84.83</v>
      </c>
      <c r="AG195" s="259">
        <v>0</v>
      </c>
    </row>
    <row r="196" spans="1:33" ht="18.75" customHeight="1">
      <c r="A196" s="243">
        <v>194</v>
      </c>
      <c r="B196" s="244">
        <v>319</v>
      </c>
      <c r="C196" s="245" t="s">
        <v>2553</v>
      </c>
      <c r="D196" s="246" t="s">
        <v>1054</v>
      </c>
      <c r="E196" s="258" t="s">
        <v>3052</v>
      </c>
      <c r="F196" s="308">
        <v>185</v>
      </c>
      <c r="G196" s="249">
        <v>411914424</v>
      </c>
      <c r="H196" s="250">
        <v>215</v>
      </c>
      <c r="I196" s="251">
        <v>206</v>
      </c>
      <c r="J196" s="252">
        <v>420724756</v>
      </c>
      <c r="K196" s="253">
        <v>291</v>
      </c>
      <c r="L196" s="254">
        <v>278</v>
      </c>
      <c r="M196" s="249">
        <v>53609117</v>
      </c>
      <c r="N196" s="250">
        <v>416</v>
      </c>
      <c r="O196" s="251">
        <v>404</v>
      </c>
      <c r="P196" s="252">
        <v>45257913</v>
      </c>
      <c r="Q196" s="253">
        <v>298</v>
      </c>
      <c r="R196" s="254">
        <v>286</v>
      </c>
      <c r="S196" s="249">
        <v>270280760</v>
      </c>
      <c r="T196" s="250">
        <v>310</v>
      </c>
      <c r="U196" s="251">
        <v>304</v>
      </c>
      <c r="V196" s="252">
        <v>9506530</v>
      </c>
      <c r="W196" s="253">
        <v>411</v>
      </c>
      <c r="X196" s="254">
        <v>406</v>
      </c>
      <c r="Y196" s="249">
        <v>5160</v>
      </c>
      <c r="Z196" s="250">
        <v>196</v>
      </c>
      <c r="AA196" s="251">
        <v>185</v>
      </c>
      <c r="AB196" s="252">
        <v>900</v>
      </c>
      <c r="AC196" s="573">
        <v>311</v>
      </c>
      <c r="AD196" s="574" t="s">
        <v>3292</v>
      </c>
      <c r="AE196" s="258">
        <v>0</v>
      </c>
      <c r="AF196" s="248">
        <v>100</v>
      </c>
      <c r="AG196" s="259">
        <v>0</v>
      </c>
    </row>
    <row r="197" spans="1:33" ht="18.75" customHeight="1">
      <c r="A197" s="575">
        <v>195</v>
      </c>
      <c r="B197" s="576">
        <v>257</v>
      </c>
      <c r="C197" s="577" t="s">
        <v>2678</v>
      </c>
      <c r="D197" s="578" t="s">
        <v>3056</v>
      </c>
      <c r="E197" s="579" t="s">
        <v>3052</v>
      </c>
      <c r="F197" s="580">
        <v>186</v>
      </c>
      <c r="G197" s="581">
        <v>409876097</v>
      </c>
      <c r="H197" s="582">
        <v>224</v>
      </c>
      <c r="I197" s="583">
        <v>215</v>
      </c>
      <c r="J197" s="584">
        <v>409876097</v>
      </c>
      <c r="K197" s="585">
        <v>71</v>
      </c>
      <c r="L197" s="586">
        <v>64</v>
      </c>
      <c r="M197" s="581">
        <v>213347649</v>
      </c>
      <c r="N197" s="582">
        <v>136</v>
      </c>
      <c r="O197" s="583">
        <v>127</v>
      </c>
      <c r="P197" s="584">
        <v>278557788</v>
      </c>
      <c r="Q197" s="585">
        <v>220</v>
      </c>
      <c r="R197" s="586">
        <v>209</v>
      </c>
      <c r="S197" s="581">
        <v>376498214</v>
      </c>
      <c r="T197" s="582">
        <v>71</v>
      </c>
      <c r="U197" s="583">
        <v>66</v>
      </c>
      <c r="V197" s="584">
        <v>95330141</v>
      </c>
      <c r="W197" s="585" t="s">
        <v>3052</v>
      </c>
      <c r="X197" s="586" t="s">
        <v>3052</v>
      </c>
      <c r="Y197" s="614" t="s">
        <v>3052</v>
      </c>
      <c r="Z197" s="582">
        <v>245</v>
      </c>
      <c r="AA197" s="583">
        <v>233</v>
      </c>
      <c r="AB197" s="584">
        <v>684</v>
      </c>
      <c r="AC197" s="587">
        <v>362</v>
      </c>
      <c r="AD197" s="588" t="s">
        <v>3304</v>
      </c>
      <c r="AE197" s="579">
        <v>0</v>
      </c>
      <c r="AF197" s="589">
        <v>100</v>
      </c>
      <c r="AG197" s="590">
        <v>0</v>
      </c>
    </row>
    <row r="198" spans="1:33" ht="18.75" customHeight="1">
      <c r="A198" s="557">
        <v>196</v>
      </c>
      <c r="B198" s="558">
        <v>159</v>
      </c>
      <c r="C198" s="559" t="s">
        <v>861</v>
      </c>
      <c r="D198" s="560" t="s">
        <v>3056</v>
      </c>
      <c r="E198" s="561" t="s">
        <v>3052</v>
      </c>
      <c r="F198" s="562">
        <v>187</v>
      </c>
      <c r="G198" s="563">
        <v>409340408</v>
      </c>
      <c r="H198" s="564">
        <v>220</v>
      </c>
      <c r="I198" s="565">
        <v>211</v>
      </c>
      <c r="J198" s="566">
        <v>415865370</v>
      </c>
      <c r="K198" s="567">
        <v>217</v>
      </c>
      <c r="L198" s="568">
        <v>207</v>
      </c>
      <c r="M198" s="563">
        <v>77992012</v>
      </c>
      <c r="N198" s="564">
        <v>163</v>
      </c>
      <c r="O198" s="565">
        <v>154</v>
      </c>
      <c r="P198" s="566">
        <v>237287621</v>
      </c>
      <c r="Q198" s="567">
        <v>291</v>
      </c>
      <c r="R198" s="568">
        <v>279</v>
      </c>
      <c r="S198" s="563">
        <v>280049356</v>
      </c>
      <c r="T198" s="564">
        <v>178</v>
      </c>
      <c r="U198" s="565">
        <v>172</v>
      </c>
      <c r="V198" s="566">
        <v>31557106</v>
      </c>
      <c r="W198" s="567">
        <v>105</v>
      </c>
      <c r="X198" s="568">
        <v>104</v>
      </c>
      <c r="Y198" s="563">
        <v>120303</v>
      </c>
      <c r="Z198" s="564">
        <v>149</v>
      </c>
      <c r="AA198" s="565">
        <v>140</v>
      </c>
      <c r="AB198" s="566">
        <v>1145</v>
      </c>
      <c r="AC198" s="569">
        <v>311</v>
      </c>
      <c r="AD198" s="570" t="s">
        <v>3292</v>
      </c>
      <c r="AE198" s="561">
        <v>0</v>
      </c>
      <c r="AF198" s="571">
        <v>0</v>
      </c>
      <c r="AG198" s="572">
        <v>100</v>
      </c>
    </row>
    <row r="199" spans="1:33" ht="18.75" customHeight="1">
      <c r="A199" s="536">
        <v>197</v>
      </c>
      <c r="B199" s="537" t="s">
        <v>3052</v>
      </c>
      <c r="C199" s="595" t="s">
        <v>3052</v>
      </c>
      <c r="D199" s="539" t="s">
        <v>3056</v>
      </c>
      <c r="E199" s="550" t="s">
        <v>3052</v>
      </c>
      <c r="F199" s="552">
        <v>188</v>
      </c>
      <c r="G199" s="553" t="s">
        <v>3052</v>
      </c>
      <c r="H199" s="543">
        <v>154</v>
      </c>
      <c r="I199" s="544">
        <v>146</v>
      </c>
      <c r="J199" s="554" t="s">
        <v>3052</v>
      </c>
      <c r="K199" s="546">
        <v>120</v>
      </c>
      <c r="L199" s="547">
        <v>111</v>
      </c>
      <c r="M199" s="553" t="s">
        <v>3052</v>
      </c>
      <c r="N199" s="543">
        <v>346</v>
      </c>
      <c r="O199" s="544">
        <v>335</v>
      </c>
      <c r="P199" s="554" t="s">
        <v>3052</v>
      </c>
      <c r="Q199" s="546">
        <v>412</v>
      </c>
      <c r="R199" s="547">
        <v>399</v>
      </c>
      <c r="S199" s="553" t="s">
        <v>3052</v>
      </c>
      <c r="T199" s="543">
        <v>106</v>
      </c>
      <c r="U199" s="544">
        <v>101</v>
      </c>
      <c r="V199" s="554" t="s">
        <v>3052</v>
      </c>
      <c r="W199" s="546">
        <v>340</v>
      </c>
      <c r="X199" s="547">
        <v>338</v>
      </c>
      <c r="Y199" s="553" t="s">
        <v>3052</v>
      </c>
      <c r="Z199" s="543">
        <v>368</v>
      </c>
      <c r="AA199" s="544">
        <v>355</v>
      </c>
      <c r="AB199" s="554" t="s">
        <v>3052</v>
      </c>
      <c r="AC199" s="548">
        <v>352</v>
      </c>
      <c r="AD199" s="549" t="s">
        <v>3289</v>
      </c>
      <c r="AE199" s="550">
        <v>0</v>
      </c>
      <c r="AF199" s="541">
        <v>0</v>
      </c>
      <c r="AG199" s="551">
        <v>100</v>
      </c>
    </row>
    <row r="200" spans="1:33" ht="18.75" customHeight="1">
      <c r="A200" s="536">
        <v>198</v>
      </c>
      <c r="B200" s="537">
        <v>193</v>
      </c>
      <c r="C200" s="538" t="s">
        <v>410</v>
      </c>
      <c r="D200" s="539" t="s">
        <v>3056</v>
      </c>
      <c r="E200" s="550" t="s">
        <v>3052</v>
      </c>
      <c r="F200" s="552">
        <v>189</v>
      </c>
      <c r="G200" s="542">
        <v>404999426</v>
      </c>
      <c r="H200" s="543">
        <v>90</v>
      </c>
      <c r="I200" s="544">
        <v>84</v>
      </c>
      <c r="J200" s="545">
        <v>896842088</v>
      </c>
      <c r="K200" s="546">
        <v>84</v>
      </c>
      <c r="L200" s="547">
        <v>77</v>
      </c>
      <c r="M200" s="542">
        <v>182476874</v>
      </c>
      <c r="N200" s="543">
        <v>48</v>
      </c>
      <c r="O200" s="544">
        <v>41</v>
      </c>
      <c r="P200" s="545">
        <v>751505973</v>
      </c>
      <c r="Q200" s="546">
        <v>81</v>
      </c>
      <c r="R200" s="547">
        <v>73</v>
      </c>
      <c r="S200" s="542">
        <v>1003699942</v>
      </c>
      <c r="T200" s="543">
        <v>69</v>
      </c>
      <c r="U200" s="544">
        <v>64</v>
      </c>
      <c r="V200" s="545">
        <v>98883842</v>
      </c>
      <c r="W200" s="546">
        <v>284</v>
      </c>
      <c r="X200" s="547">
        <v>282</v>
      </c>
      <c r="Y200" s="542">
        <v>36092</v>
      </c>
      <c r="Z200" s="543">
        <v>122</v>
      </c>
      <c r="AA200" s="544">
        <v>113</v>
      </c>
      <c r="AB200" s="545">
        <v>1365</v>
      </c>
      <c r="AC200" s="548">
        <v>362</v>
      </c>
      <c r="AD200" s="549" t="s">
        <v>3304</v>
      </c>
      <c r="AE200" s="550">
        <v>0</v>
      </c>
      <c r="AF200" s="541">
        <v>100</v>
      </c>
      <c r="AG200" s="551">
        <v>0</v>
      </c>
    </row>
    <row r="201" spans="1:33" ht="18.75" customHeight="1">
      <c r="A201" s="536">
        <v>199</v>
      </c>
      <c r="B201" s="537">
        <v>234</v>
      </c>
      <c r="C201" s="538" t="s">
        <v>2079</v>
      </c>
      <c r="D201" s="539" t="s">
        <v>3056</v>
      </c>
      <c r="E201" s="550" t="s">
        <v>3052</v>
      </c>
      <c r="F201" s="552">
        <v>190</v>
      </c>
      <c r="G201" s="542">
        <v>404392102</v>
      </c>
      <c r="H201" s="543">
        <v>213</v>
      </c>
      <c r="I201" s="544">
        <v>204</v>
      </c>
      <c r="J201" s="545">
        <v>424219800</v>
      </c>
      <c r="K201" s="546">
        <v>176</v>
      </c>
      <c r="L201" s="547">
        <v>167</v>
      </c>
      <c r="M201" s="542">
        <v>97775933</v>
      </c>
      <c r="N201" s="543">
        <v>187</v>
      </c>
      <c r="O201" s="544">
        <v>178</v>
      </c>
      <c r="P201" s="545">
        <v>209014085</v>
      </c>
      <c r="Q201" s="546">
        <v>214</v>
      </c>
      <c r="R201" s="547">
        <v>203</v>
      </c>
      <c r="S201" s="542">
        <v>390147614</v>
      </c>
      <c r="T201" s="543">
        <v>222</v>
      </c>
      <c r="U201" s="544">
        <v>216</v>
      </c>
      <c r="V201" s="545">
        <v>21754045</v>
      </c>
      <c r="W201" s="546">
        <v>432</v>
      </c>
      <c r="X201" s="547">
        <v>427</v>
      </c>
      <c r="Y201" s="542">
        <v>2722</v>
      </c>
      <c r="Z201" s="543">
        <v>286</v>
      </c>
      <c r="AA201" s="544">
        <v>274</v>
      </c>
      <c r="AB201" s="545">
        <v>540</v>
      </c>
      <c r="AC201" s="548">
        <v>369</v>
      </c>
      <c r="AD201" s="549" t="s">
        <v>3304</v>
      </c>
      <c r="AE201" s="550">
        <v>0</v>
      </c>
      <c r="AF201" s="541">
        <v>100</v>
      </c>
      <c r="AG201" s="551">
        <v>0</v>
      </c>
    </row>
    <row r="202" spans="1:33" ht="18.75" customHeight="1">
      <c r="A202" s="309">
        <v>200</v>
      </c>
      <c r="B202" s="310">
        <v>160</v>
      </c>
      <c r="C202" s="311" t="s">
        <v>2055</v>
      </c>
      <c r="D202" s="312" t="s">
        <v>3103</v>
      </c>
      <c r="E202" s="313" t="s">
        <v>3052</v>
      </c>
      <c r="F202" s="314">
        <v>191</v>
      </c>
      <c r="G202" s="315">
        <v>402802831</v>
      </c>
      <c r="H202" s="316">
        <v>217</v>
      </c>
      <c r="I202" s="317">
        <v>208</v>
      </c>
      <c r="J202" s="318">
        <v>419557987</v>
      </c>
      <c r="K202" s="319">
        <v>175</v>
      </c>
      <c r="L202" s="320">
        <v>166</v>
      </c>
      <c r="M202" s="315">
        <v>98404791</v>
      </c>
      <c r="N202" s="316">
        <v>100</v>
      </c>
      <c r="O202" s="317">
        <v>91</v>
      </c>
      <c r="P202" s="318">
        <v>361222996</v>
      </c>
      <c r="Q202" s="319">
        <v>158</v>
      </c>
      <c r="R202" s="320">
        <v>148</v>
      </c>
      <c r="S202" s="315">
        <v>530749677</v>
      </c>
      <c r="T202" s="316">
        <v>145</v>
      </c>
      <c r="U202" s="317">
        <v>140</v>
      </c>
      <c r="V202" s="318">
        <v>39765839</v>
      </c>
      <c r="W202" s="319">
        <v>188</v>
      </c>
      <c r="X202" s="320">
        <v>187</v>
      </c>
      <c r="Y202" s="315">
        <v>72591</v>
      </c>
      <c r="Z202" s="316">
        <v>208</v>
      </c>
      <c r="AA202" s="317">
        <v>197</v>
      </c>
      <c r="AB202" s="318">
        <v>853</v>
      </c>
      <c r="AC202" s="555">
        <v>369</v>
      </c>
      <c r="AD202" s="556" t="s">
        <v>3304</v>
      </c>
      <c r="AE202" s="313">
        <v>0</v>
      </c>
      <c r="AF202" s="323">
        <v>70</v>
      </c>
      <c r="AG202" s="324">
        <v>30</v>
      </c>
    </row>
    <row r="203" spans="1:33" ht="18.75" customHeight="1">
      <c r="A203" s="227">
        <v>201</v>
      </c>
      <c r="B203" s="228">
        <v>219</v>
      </c>
      <c r="C203" s="229" t="s">
        <v>2100</v>
      </c>
      <c r="D203" s="230" t="s">
        <v>3058</v>
      </c>
      <c r="E203" s="231" t="s">
        <v>3052</v>
      </c>
      <c r="F203" s="232">
        <v>192</v>
      </c>
      <c r="G203" s="233">
        <v>402785357</v>
      </c>
      <c r="H203" s="234">
        <v>229</v>
      </c>
      <c r="I203" s="235">
        <v>220</v>
      </c>
      <c r="J203" s="236">
        <v>403896231</v>
      </c>
      <c r="K203" s="237" t="s">
        <v>3052</v>
      </c>
      <c r="L203" s="238" t="s">
        <v>3052</v>
      </c>
      <c r="M203" s="338" t="s">
        <v>3052</v>
      </c>
      <c r="N203" s="234">
        <v>210</v>
      </c>
      <c r="O203" s="235">
        <v>201</v>
      </c>
      <c r="P203" s="236">
        <v>176795055</v>
      </c>
      <c r="Q203" s="237">
        <v>159</v>
      </c>
      <c r="R203" s="238">
        <v>149</v>
      </c>
      <c r="S203" s="233">
        <v>527108814</v>
      </c>
      <c r="T203" s="234" t="s">
        <v>3052</v>
      </c>
      <c r="U203" s="235" t="s">
        <v>3052</v>
      </c>
      <c r="V203" s="342" t="s">
        <v>3052</v>
      </c>
      <c r="W203" s="237">
        <v>223</v>
      </c>
      <c r="X203" s="238">
        <v>221</v>
      </c>
      <c r="Y203" s="233">
        <v>55895</v>
      </c>
      <c r="Z203" s="234">
        <v>326</v>
      </c>
      <c r="AA203" s="235">
        <v>314</v>
      </c>
      <c r="AB203" s="236">
        <v>427</v>
      </c>
      <c r="AC203" s="534">
        <v>351</v>
      </c>
      <c r="AD203" s="535" t="s">
        <v>3289</v>
      </c>
      <c r="AE203" s="231">
        <v>26</v>
      </c>
      <c r="AF203" s="241">
        <v>74</v>
      </c>
      <c r="AG203" s="242">
        <v>0</v>
      </c>
    </row>
    <row r="204" spans="1:33" ht="18.75" customHeight="1">
      <c r="A204" s="536">
        <v>202</v>
      </c>
      <c r="B204" s="537">
        <v>229</v>
      </c>
      <c r="C204" s="538" t="s">
        <v>2459</v>
      </c>
      <c r="D204" s="539" t="s">
        <v>3056</v>
      </c>
      <c r="E204" s="550" t="s">
        <v>3052</v>
      </c>
      <c r="F204" s="552">
        <v>193</v>
      </c>
      <c r="G204" s="542">
        <v>401428663</v>
      </c>
      <c r="H204" s="543">
        <v>232</v>
      </c>
      <c r="I204" s="544">
        <v>223</v>
      </c>
      <c r="J204" s="545">
        <v>401589195</v>
      </c>
      <c r="K204" s="546" t="s">
        <v>3052</v>
      </c>
      <c r="L204" s="547" t="s">
        <v>3052</v>
      </c>
      <c r="M204" s="553" t="s">
        <v>3052</v>
      </c>
      <c r="N204" s="543">
        <v>330</v>
      </c>
      <c r="O204" s="544">
        <v>319</v>
      </c>
      <c r="P204" s="545">
        <v>91076053</v>
      </c>
      <c r="Q204" s="546">
        <v>201</v>
      </c>
      <c r="R204" s="547">
        <v>191</v>
      </c>
      <c r="S204" s="542">
        <v>415834879</v>
      </c>
      <c r="T204" s="543" t="s">
        <v>3052</v>
      </c>
      <c r="U204" s="544" t="s">
        <v>3052</v>
      </c>
      <c r="V204" s="554" t="s">
        <v>3052</v>
      </c>
      <c r="W204" s="546">
        <v>401</v>
      </c>
      <c r="X204" s="547">
        <v>397</v>
      </c>
      <c r="Y204" s="542">
        <v>5799</v>
      </c>
      <c r="Z204" s="543">
        <v>439</v>
      </c>
      <c r="AA204" s="544">
        <v>426</v>
      </c>
      <c r="AB204" s="545">
        <v>196</v>
      </c>
      <c r="AC204" s="548">
        <v>383</v>
      </c>
      <c r="AD204" s="549" t="s">
        <v>3285</v>
      </c>
      <c r="AE204" s="550">
        <v>0</v>
      </c>
      <c r="AF204" s="541">
        <v>100</v>
      </c>
      <c r="AG204" s="551">
        <v>0</v>
      </c>
    </row>
    <row r="205" spans="1:33" ht="18.75" customHeight="1">
      <c r="A205" s="536">
        <v>203</v>
      </c>
      <c r="B205" s="537" t="s">
        <v>3052</v>
      </c>
      <c r="C205" s="595" t="s">
        <v>3052</v>
      </c>
      <c r="D205" s="539" t="s">
        <v>3056</v>
      </c>
      <c r="E205" s="550" t="s">
        <v>3052</v>
      </c>
      <c r="F205" s="552">
        <v>194</v>
      </c>
      <c r="G205" s="553" t="s">
        <v>3052</v>
      </c>
      <c r="H205" s="543">
        <v>5</v>
      </c>
      <c r="I205" s="544">
        <v>5</v>
      </c>
      <c r="J205" s="554" t="s">
        <v>3052</v>
      </c>
      <c r="K205" s="546">
        <v>8</v>
      </c>
      <c r="L205" s="547">
        <v>7</v>
      </c>
      <c r="M205" s="553" t="s">
        <v>3052</v>
      </c>
      <c r="N205" s="543">
        <v>55</v>
      </c>
      <c r="O205" s="544">
        <v>47</v>
      </c>
      <c r="P205" s="554" t="s">
        <v>3052</v>
      </c>
      <c r="Q205" s="546">
        <v>31</v>
      </c>
      <c r="R205" s="547">
        <v>27</v>
      </c>
      <c r="S205" s="553" t="s">
        <v>3052</v>
      </c>
      <c r="T205" s="543">
        <v>335</v>
      </c>
      <c r="U205" s="544">
        <v>329</v>
      </c>
      <c r="V205" s="554" t="s">
        <v>3052</v>
      </c>
      <c r="W205" s="546">
        <v>206</v>
      </c>
      <c r="X205" s="547">
        <v>205</v>
      </c>
      <c r="Y205" s="553" t="s">
        <v>3052</v>
      </c>
      <c r="Z205" s="543">
        <v>329</v>
      </c>
      <c r="AA205" s="544">
        <v>317</v>
      </c>
      <c r="AB205" s="554" t="s">
        <v>3052</v>
      </c>
      <c r="AC205" s="548">
        <v>353</v>
      </c>
      <c r="AD205" s="549" t="s">
        <v>3283</v>
      </c>
      <c r="AE205" s="550">
        <v>0</v>
      </c>
      <c r="AF205" s="541">
        <v>0</v>
      </c>
      <c r="AG205" s="551">
        <v>100</v>
      </c>
    </row>
    <row r="206" spans="1:33" ht="18.75" customHeight="1">
      <c r="A206" s="536">
        <v>204</v>
      </c>
      <c r="B206" s="537">
        <v>179</v>
      </c>
      <c r="C206" s="538" t="s">
        <v>2062</v>
      </c>
      <c r="D206" s="539" t="s">
        <v>3056</v>
      </c>
      <c r="E206" s="550" t="s">
        <v>3052</v>
      </c>
      <c r="F206" s="552">
        <v>195</v>
      </c>
      <c r="G206" s="542">
        <v>397851562</v>
      </c>
      <c r="H206" s="543">
        <v>233</v>
      </c>
      <c r="I206" s="544">
        <v>224</v>
      </c>
      <c r="J206" s="545">
        <v>398980267</v>
      </c>
      <c r="K206" s="546" t="s">
        <v>3052</v>
      </c>
      <c r="L206" s="547" t="s">
        <v>3052</v>
      </c>
      <c r="M206" s="553" t="s">
        <v>3052</v>
      </c>
      <c r="N206" s="543" t="s">
        <v>3052</v>
      </c>
      <c r="O206" s="544" t="s">
        <v>3052</v>
      </c>
      <c r="P206" s="554" t="s">
        <v>3052</v>
      </c>
      <c r="Q206" s="546">
        <v>348</v>
      </c>
      <c r="R206" s="547">
        <v>336</v>
      </c>
      <c r="S206" s="542">
        <v>217840720</v>
      </c>
      <c r="T206" s="543" t="s">
        <v>3052</v>
      </c>
      <c r="U206" s="544" t="s">
        <v>3052</v>
      </c>
      <c r="V206" s="554" t="s">
        <v>3052</v>
      </c>
      <c r="W206" s="546">
        <v>121</v>
      </c>
      <c r="X206" s="547">
        <v>120</v>
      </c>
      <c r="Y206" s="542">
        <v>108076</v>
      </c>
      <c r="Z206" s="543">
        <v>324</v>
      </c>
      <c r="AA206" s="544">
        <v>312</v>
      </c>
      <c r="AB206" s="545">
        <v>429</v>
      </c>
      <c r="AC206" s="548">
        <v>383</v>
      </c>
      <c r="AD206" s="549" t="s">
        <v>3285</v>
      </c>
      <c r="AE206" s="550">
        <v>0</v>
      </c>
      <c r="AF206" s="541">
        <v>0</v>
      </c>
      <c r="AG206" s="551">
        <v>100</v>
      </c>
    </row>
    <row r="207" spans="1:33" ht="18.75" customHeight="1">
      <c r="A207" s="309">
        <v>205</v>
      </c>
      <c r="B207" s="310">
        <v>225</v>
      </c>
      <c r="C207" s="311" t="s">
        <v>2456</v>
      </c>
      <c r="D207" s="312" t="s">
        <v>1054</v>
      </c>
      <c r="E207" s="335" t="s">
        <v>3052</v>
      </c>
      <c r="F207" s="323">
        <v>196</v>
      </c>
      <c r="G207" s="315">
        <v>396146740</v>
      </c>
      <c r="H207" s="316">
        <v>209</v>
      </c>
      <c r="I207" s="317">
        <v>200</v>
      </c>
      <c r="J207" s="318">
        <v>432032733</v>
      </c>
      <c r="K207" s="319">
        <v>235</v>
      </c>
      <c r="L207" s="320">
        <v>224</v>
      </c>
      <c r="M207" s="315">
        <v>71065985</v>
      </c>
      <c r="N207" s="316">
        <v>327</v>
      </c>
      <c r="O207" s="317">
        <v>316</v>
      </c>
      <c r="P207" s="318">
        <v>91549478</v>
      </c>
      <c r="Q207" s="319">
        <v>338</v>
      </c>
      <c r="R207" s="320">
        <v>326</v>
      </c>
      <c r="S207" s="315">
        <v>225528180</v>
      </c>
      <c r="T207" s="316">
        <v>404</v>
      </c>
      <c r="U207" s="317">
        <v>397</v>
      </c>
      <c r="V207" s="318">
        <v>2015144</v>
      </c>
      <c r="W207" s="319">
        <v>59</v>
      </c>
      <c r="X207" s="320">
        <v>58</v>
      </c>
      <c r="Y207" s="315">
        <v>200237</v>
      </c>
      <c r="Z207" s="316">
        <v>298</v>
      </c>
      <c r="AA207" s="317">
        <v>286</v>
      </c>
      <c r="AB207" s="318">
        <v>500</v>
      </c>
      <c r="AC207" s="555">
        <v>371</v>
      </c>
      <c r="AD207" s="556" t="s">
        <v>3287</v>
      </c>
      <c r="AE207" s="313">
        <v>0</v>
      </c>
      <c r="AF207" s="323">
        <v>100</v>
      </c>
      <c r="AG207" s="324">
        <v>0</v>
      </c>
    </row>
    <row r="208" spans="1:33" ht="18.75" customHeight="1">
      <c r="A208" s="557">
        <v>206</v>
      </c>
      <c r="B208" s="558">
        <v>203</v>
      </c>
      <c r="C208" s="559" t="s">
        <v>2454</v>
      </c>
      <c r="D208" s="560" t="s">
        <v>3056</v>
      </c>
      <c r="E208" s="561" t="s">
        <v>3052</v>
      </c>
      <c r="F208" s="562">
        <v>197</v>
      </c>
      <c r="G208" s="563">
        <v>393932144</v>
      </c>
      <c r="H208" s="564">
        <v>230</v>
      </c>
      <c r="I208" s="565">
        <v>221</v>
      </c>
      <c r="J208" s="566">
        <v>403278240</v>
      </c>
      <c r="K208" s="567" t="s">
        <v>3052</v>
      </c>
      <c r="L208" s="568" t="s">
        <v>3052</v>
      </c>
      <c r="M208" s="591" t="s">
        <v>3052</v>
      </c>
      <c r="N208" s="564" t="s">
        <v>3052</v>
      </c>
      <c r="O208" s="565" t="s">
        <v>3052</v>
      </c>
      <c r="P208" s="592" t="s">
        <v>3052</v>
      </c>
      <c r="Q208" s="567" t="s">
        <v>3052</v>
      </c>
      <c r="R208" s="568" t="s">
        <v>3052</v>
      </c>
      <c r="S208" s="591" t="s">
        <v>3052</v>
      </c>
      <c r="T208" s="564" t="s">
        <v>3052</v>
      </c>
      <c r="U208" s="565" t="s">
        <v>3052</v>
      </c>
      <c r="V208" s="592" t="s">
        <v>3052</v>
      </c>
      <c r="W208" s="567">
        <v>190</v>
      </c>
      <c r="X208" s="568">
        <v>189</v>
      </c>
      <c r="Y208" s="563">
        <v>71897</v>
      </c>
      <c r="Z208" s="564" t="s">
        <v>3052</v>
      </c>
      <c r="AA208" s="565" t="s">
        <v>3052</v>
      </c>
      <c r="AB208" s="592" t="s">
        <v>3052</v>
      </c>
      <c r="AC208" s="569">
        <v>311</v>
      </c>
      <c r="AD208" s="570" t="s">
        <v>3292</v>
      </c>
      <c r="AE208" s="561">
        <v>0</v>
      </c>
      <c r="AF208" s="571">
        <v>80</v>
      </c>
      <c r="AG208" s="572">
        <v>20</v>
      </c>
    </row>
    <row r="209" spans="1:33" ht="18.75" customHeight="1">
      <c r="A209" s="243">
        <v>207</v>
      </c>
      <c r="B209" s="244">
        <v>296</v>
      </c>
      <c r="C209" s="245" t="s">
        <v>2473</v>
      </c>
      <c r="D209" s="246" t="s">
        <v>3103</v>
      </c>
      <c r="E209" s="258" t="s">
        <v>3052</v>
      </c>
      <c r="F209" s="308">
        <v>198</v>
      </c>
      <c r="G209" s="249">
        <v>391955359</v>
      </c>
      <c r="H209" s="250">
        <v>227</v>
      </c>
      <c r="I209" s="251">
        <v>218</v>
      </c>
      <c r="J209" s="252">
        <v>404996551</v>
      </c>
      <c r="K209" s="253">
        <v>474</v>
      </c>
      <c r="L209" s="254">
        <v>461</v>
      </c>
      <c r="M209" s="249">
        <v>8190212</v>
      </c>
      <c r="N209" s="250">
        <v>471</v>
      </c>
      <c r="O209" s="251">
        <v>458</v>
      </c>
      <c r="P209" s="252">
        <v>15266123</v>
      </c>
      <c r="Q209" s="253">
        <v>397</v>
      </c>
      <c r="R209" s="254">
        <v>384</v>
      </c>
      <c r="S209" s="249">
        <v>174764767</v>
      </c>
      <c r="T209" s="250">
        <v>329</v>
      </c>
      <c r="U209" s="251">
        <v>323</v>
      </c>
      <c r="V209" s="252">
        <v>8168560</v>
      </c>
      <c r="W209" s="253">
        <v>60</v>
      </c>
      <c r="X209" s="254">
        <v>59</v>
      </c>
      <c r="Y209" s="249">
        <v>200090</v>
      </c>
      <c r="Z209" s="250">
        <v>486</v>
      </c>
      <c r="AA209" s="251">
        <v>473</v>
      </c>
      <c r="AB209" s="252">
        <v>122</v>
      </c>
      <c r="AC209" s="573">
        <v>311</v>
      </c>
      <c r="AD209" s="574" t="s">
        <v>3292</v>
      </c>
      <c r="AE209" s="258">
        <v>0</v>
      </c>
      <c r="AF209" s="248">
        <v>100</v>
      </c>
      <c r="AG209" s="259">
        <v>0</v>
      </c>
    </row>
    <row r="210" spans="1:33" ht="18.75" customHeight="1">
      <c r="A210" s="243">
        <v>208</v>
      </c>
      <c r="B210" s="244">
        <v>216</v>
      </c>
      <c r="C210" s="245" t="s">
        <v>873</v>
      </c>
      <c r="D210" s="246" t="s">
        <v>874</v>
      </c>
      <c r="E210" s="258" t="s">
        <v>3052</v>
      </c>
      <c r="F210" s="308">
        <v>199</v>
      </c>
      <c r="G210" s="249">
        <v>390120573</v>
      </c>
      <c r="H210" s="250">
        <v>238</v>
      </c>
      <c r="I210" s="251">
        <v>229</v>
      </c>
      <c r="J210" s="252">
        <v>393060622</v>
      </c>
      <c r="K210" s="253" t="s">
        <v>3052</v>
      </c>
      <c r="L210" s="254" t="s">
        <v>3052</v>
      </c>
      <c r="M210" s="256" t="s">
        <v>3052</v>
      </c>
      <c r="N210" s="250" t="s">
        <v>3052</v>
      </c>
      <c r="O210" s="251" t="s">
        <v>3052</v>
      </c>
      <c r="P210" s="325" t="s">
        <v>3052</v>
      </c>
      <c r="Q210" s="253" t="s">
        <v>3052</v>
      </c>
      <c r="R210" s="254" t="s">
        <v>3052</v>
      </c>
      <c r="S210" s="256" t="s">
        <v>3052</v>
      </c>
      <c r="T210" s="250" t="s">
        <v>3052</v>
      </c>
      <c r="U210" s="251" t="s">
        <v>3052</v>
      </c>
      <c r="V210" s="325" t="s">
        <v>3052</v>
      </c>
      <c r="W210" s="253" t="s">
        <v>3052</v>
      </c>
      <c r="X210" s="254" t="s">
        <v>3052</v>
      </c>
      <c r="Y210" s="256" t="s">
        <v>3052</v>
      </c>
      <c r="Z210" s="250" t="s">
        <v>3052</v>
      </c>
      <c r="AA210" s="251" t="s">
        <v>3052</v>
      </c>
      <c r="AB210" s="325" t="s">
        <v>3052</v>
      </c>
      <c r="AC210" s="573">
        <v>369</v>
      </c>
      <c r="AD210" s="574" t="s">
        <v>3304</v>
      </c>
      <c r="AE210" s="258">
        <v>0</v>
      </c>
      <c r="AF210" s="248">
        <v>100</v>
      </c>
      <c r="AG210" s="259">
        <v>0</v>
      </c>
    </row>
    <row r="211" spans="1:33" ht="18.75" customHeight="1">
      <c r="A211" s="243">
        <v>209</v>
      </c>
      <c r="B211" s="244">
        <v>217</v>
      </c>
      <c r="C211" s="245" t="s">
        <v>887</v>
      </c>
      <c r="D211" s="246" t="s">
        <v>3154</v>
      </c>
      <c r="E211" s="258" t="s">
        <v>3052</v>
      </c>
      <c r="F211" s="308">
        <v>200</v>
      </c>
      <c r="G211" s="249">
        <v>389758208</v>
      </c>
      <c r="H211" s="250">
        <v>228</v>
      </c>
      <c r="I211" s="251">
        <v>219</v>
      </c>
      <c r="J211" s="252">
        <v>404468697</v>
      </c>
      <c r="K211" s="253">
        <v>161</v>
      </c>
      <c r="L211" s="254">
        <v>152</v>
      </c>
      <c r="M211" s="249">
        <v>109273106</v>
      </c>
      <c r="N211" s="250">
        <v>118</v>
      </c>
      <c r="O211" s="251">
        <v>109</v>
      </c>
      <c r="P211" s="252">
        <v>307491233</v>
      </c>
      <c r="Q211" s="253">
        <v>162</v>
      </c>
      <c r="R211" s="254">
        <v>152</v>
      </c>
      <c r="S211" s="249">
        <v>512655977</v>
      </c>
      <c r="T211" s="250">
        <v>220</v>
      </c>
      <c r="U211" s="251">
        <v>214</v>
      </c>
      <c r="V211" s="252">
        <v>22427038</v>
      </c>
      <c r="W211" s="253">
        <v>56</v>
      </c>
      <c r="X211" s="254">
        <v>55</v>
      </c>
      <c r="Y211" s="249">
        <v>203000</v>
      </c>
      <c r="Z211" s="250">
        <v>126</v>
      </c>
      <c r="AA211" s="251">
        <v>117</v>
      </c>
      <c r="AB211" s="252">
        <v>1327</v>
      </c>
      <c r="AC211" s="573">
        <v>384</v>
      </c>
      <c r="AD211" s="574" t="s">
        <v>3305</v>
      </c>
      <c r="AE211" s="258">
        <v>0</v>
      </c>
      <c r="AF211" s="248">
        <v>53.78</v>
      </c>
      <c r="AG211" s="259">
        <v>46.22</v>
      </c>
    </row>
    <row r="212" spans="1:33" ht="18.75" customHeight="1">
      <c r="A212" s="575">
        <v>210</v>
      </c>
      <c r="B212" s="576">
        <v>220</v>
      </c>
      <c r="C212" s="577" t="s">
        <v>2099</v>
      </c>
      <c r="D212" s="578" t="s">
        <v>3056</v>
      </c>
      <c r="E212" s="579" t="s">
        <v>3052</v>
      </c>
      <c r="F212" s="580">
        <v>201</v>
      </c>
      <c r="G212" s="581">
        <v>389208990</v>
      </c>
      <c r="H212" s="582">
        <v>161</v>
      </c>
      <c r="I212" s="583">
        <v>153</v>
      </c>
      <c r="J212" s="584">
        <v>540322916</v>
      </c>
      <c r="K212" s="585">
        <v>310</v>
      </c>
      <c r="L212" s="586">
        <v>297</v>
      </c>
      <c r="M212" s="581">
        <v>47743358</v>
      </c>
      <c r="N212" s="582">
        <v>266</v>
      </c>
      <c r="O212" s="583">
        <v>255</v>
      </c>
      <c r="P212" s="584">
        <v>132611199</v>
      </c>
      <c r="Q212" s="585">
        <v>211</v>
      </c>
      <c r="R212" s="586">
        <v>200</v>
      </c>
      <c r="S212" s="581">
        <v>391833853</v>
      </c>
      <c r="T212" s="582">
        <v>450</v>
      </c>
      <c r="U212" s="583">
        <v>443</v>
      </c>
      <c r="V212" s="584">
        <v>-2575731</v>
      </c>
      <c r="W212" s="585">
        <v>231</v>
      </c>
      <c r="X212" s="586">
        <v>229</v>
      </c>
      <c r="Y212" s="581">
        <v>51393</v>
      </c>
      <c r="Z212" s="582">
        <v>292</v>
      </c>
      <c r="AA212" s="583">
        <v>280</v>
      </c>
      <c r="AB212" s="584">
        <v>520</v>
      </c>
      <c r="AC212" s="587">
        <v>384</v>
      </c>
      <c r="AD212" s="588" t="s">
        <v>3284</v>
      </c>
      <c r="AE212" s="579">
        <v>0</v>
      </c>
      <c r="AF212" s="589">
        <v>70.25</v>
      </c>
      <c r="AG212" s="590">
        <v>29.75</v>
      </c>
    </row>
    <row r="213" spans="1:33" ht="18.75" customHeight="1">
      <c r="A213" s="227">
        <v>211</v>
      </c>
      <c r="B213" s="228">
        <v>241</v>
      </c>
      <c r="C213" s="229" t="s">
        <v>2070</v>
      </c>
      <c r="D213" s="230" t="s">
        <v>3106</v>
      </c>
      <c r="E213" s="231" t="s">
        <v>3052</v>
      </c>
      <c r="F213" s="232">
        <v>202</v>
      </c>
      <c r="G213" s="233">
        <v>388656583</v>
      </c>
      <c r="H213" s="234">
        <v>231</v>
      </c>
      <c r="I213" s="235">
        <v>222</v>
      </c>
      <c r="J213" s="236">
        <v>402315193</v>
      </c>
      <c r="K213" s="237">
        <v>477</v>
      </c>
      <c r="L213" s="238">
        <v>464</v>
      </c>
      <c r="M213" s="233">
        <v>7728088</v>
      </c>
      <c r="N213" s="234">
        <v>495</v>
      </c>
      <c r="O213" s="235">
        <v>482</v>
      </c>
      <c r="P213" s="236">
        <v>-48615913</v>
      </c>
      <c r="Q213" s="237">
        <v>362</v>
      </c>
      <c r="R213" s="238">
        <v>349</v>
      </c>
      <c r="S213" s="233">
        <v>204832910</v>
      </c>
      <c r="T213" s="234">
        <v>489</v>
      </c>
      <c r="U213" s="235">
        <v>479</v>
      </c>
      <c r="V213" s="236">
        <v>-55085773</v>
      </c>
      <c r="W213" s="237">
        <v>294</v>
      </c>
      <c r="X213" s="238">
        <v>292</v>
      </c>
      <c r="Y213" s="233">
        <v>33210</v>
      </c>
      <c r="Z213" s="234">
        <v>104</v>
      </c>
      <c r="AA213" s="235">
        <v>96</v>
      </c>
      <c r="AB213" s="236">
        <v>1599</v>
      </c>
      <c r="AC213" s="534">
        <v>311</v>
      </c>
      <c r="AD213" s="535" t="s">
        <v>3292</v>
      </c>
      <c r="AE213" s="231">
        <v>0</v>
      </c>
      <c r="AF213" s="241">
        <v>100</v>
      </c>
      <c r="AG213" s="242">
        <v>0</v>
      </c>
    </row>
    <row r="214" spans="1:33" ht="18.75" customHeight="1">
      <c r="A214" s="243">
        <v>212</v>
      </c>
      <c r="B214" s="244">
        <v>275</v>
      </c>
      <c r="C214" s="245" t="s">
        <v>1351</v>
      </c>
      <c r="D214" s="246" t="s">
        <v>1061</v>
      </c>
      <c r="E214" s="258" t="s">
        <v>3052</v>
      </c>
      <c r="F214" s="308">
        <v>203</v>
      </c>
      <c r="G214" s="249">
        <v>387432590</v>
      </c>
      <c r="H214" s="250">
        <v>225</v>
      </c>
      <c r="I214" s="251">
        <v>216</v>
      </c>
      <c r="J214" s="252">
        <v>409009707</v>
      </c>
      <c r="K214" s="253" t="s">
        <v>3052</v>
      </c>
      <c r="L214" s="254" t="s">
        <v>3052</v>
      </c>
      <c r="M214" s="256" t="s">
        <v>3052</v>
      </c>
      <c r="N214" s="250" t="s">
        <v>3052</v>
      </c>
      <c r="O214" s="251" t="s">
        <v>3052</v>
      </c>
      <c r="P214" s="325" t="s">
        <v>3052</v>
      </c>
      <c r="Q214" s="253">
        <v>231</v>
      </c>
      <c r="R214" s="254">
        <v>220</v>
      </c>
      <c r="S214" s="249">
        <v>350996914</v>
      </c>
      <c r="T214" s="250" t="s">
        <v>3052</v>
      </c>
      <c r="U214" s="251" t="s">
        <v>3052</v>
      </c>
      <c r="V214" s="325" t="s">
        <v>3052</v>
      </c>
      <c r="W214" s="253">
        <v>233</v>
      </c>
      <c r="X214" s="254">
        <v>231</v>
      </c>
      <c r="Y214" s="249">
        <v>50546</v>
      </c>
      <c r="Z214" s="250">
        <v>129</v>
      </c>
      <c r="AA214" s="251">
        <v>120</v>
      </c>
      <c r="AB214" s="252">
        <v>1309</v>
      </c>
      <c r="AC214" s="573">
        <v>384</v>
      </c>
      <c r="AD214" s="574" t="s">
        <v>3284</v>
      </c>
      <c r="AE214" s="258">
        <v>0</v>
      </c>
      <c r="AF214" s="248">
        <v>50</v>
      </c>
      <c r="AG214" s="259">
        <v>50</v>
      </c>
    </row>
    <row r="215" spans="1:33" ht="18.75" customHeight="1">
      <c r="A215" s="243">
        <v>213</v>
      </c>
      <c r="B215" s="244">
        <v>223</v>
      </c>
      <c r="C215" s="245" t="s">
        <v>2603</v>
      </c>
      <c r="D215" s="246" t="s">
        <v>2187</v>
      </c>
      <c r="E215" s="258" t="s">
        <v>3052</v>
      </c>
      <c r="F215" s="308">
        <v>204</v>
      </c>
      <c r="G215" s="249">
        <v>386723984</v>
      </c>
      <c r="H215" s="250">
        <v>222</v>
      </c>
      <c r="I215" s="251">
        <v>213</v>
      </c>
      <c r="J215" s="252">
        <v>410516666</v>
      </c>
      <c r="K215" s="253">
        <v>406</v>
      </c>
      <c r="L215" s="254">
        <v>393</v>
      </c>
      <c r="M215" s="249">
        <v>24319072</v>
      </c>
      <c r="N215" s="250">
        <v>456</v>
      </c>
      <c r="O215" s="251">
        <v>443</v>
      </c>
      <c r="P215" s="252">
        <v>22459921</v>
      </c>
      <c r="Q215" s="253">
        <v>369</v>
      </c>
      <c r="R215" s="254">
        <v>356</v>
      </c>
      <c r="S215" s="249">
        <v>200552004</v>
      </c>
      <c r="T215" s="250">
        <v>370</v>
      </c>
      <c r="U215" s="251">
        <v>364</v>
      </c>
      <c r="V215" s="252">
        <v>4486677</v>
      </c>
      <c r="W215" s="253">
        <v>179</v>
      </c>
      <c r="X215" s="254">
        <v>178</v>
      </c>
      <c r="Y215" s="249">
        <v>78382</v>
      </c>
      <c r="Z215" s="250">
        <v>481</v>
      </c>
      <c r="AA215" s="251">
        <v>468</v>
      </c>
      <c r="AB215" s="252">
        <v>135</v>
      </c>
      <c r="AC215" s="573">
        <v>311</v>
      </c>
      <c r="AD215" s="574" t="s">
        <v>3292</v>
      </c>
      <c r="AE215" s="258">
        <v>0</v>
      </c>
      <c r="AF215" s="248">
        <v>100</v>
      </c>
      <c r="AG215" s="259">
        <v>0</v>
      </c>
    </row>
    <row r="216" spans="1:33" ht="18.75" customHeight="1">
      <c r="A216" s="536">
        <v>214</v>
      </c>
      <c r="B216" s="537" t="s">
        <v>3052</v>
      </c>
      <c r="C216" s="538" t="s">
        <v>3324</v>
      </c>
      <c r="D216" s="539" t="s">
        <v>3056</v>
      </c>
      <c r="E216" s="550" t="s">
        <v>3052</v>
      </c>
      <c r="F216" s="552">
        <v>205</v>
      </c>
      <c r="G216" s="542">
        <v>384777918</v>
      </c>
      <c r="H216" s="543">
        <v>130</v>
      </c>
      <c r="I216" s="544">
        <v>122</v>
      </c>
      <c r="J216" s="545">
        <v>697024189</v>
      </c>
      <c r="K216" s="546">
        <v>462</v>
      </c>
      <c r="L216" s="547">
        <v>449</v>
      </c>
      <c r="M216" s="542">
        <v>10727678</v>
      </c>
      <c r="N216" s="543">
        <v>388</v>
      </c>
      <c r="O216" s="544">
        <v>376</v>
      </c>
      <c r="P216" s="545">
        <v>59776359</v>
      </c>
      <c r="Q216" s="546">
        <v>316</v>
      </c>
      <c r="R216" s="547">
        <v>304</v>
      </c>
      <c r="S216" s="542">
        <v>252939008</v>
      </c>
      <c r="T216" s="543">
        <v>365</v>
      </c>
      <c r="U216" s="544">
        <v>359</v>
      </c>
      <c r="V216" s="545">
        <v>4997403</v>
      </c>
      <c r="W216" s="546">
        <v>78</v>
      </c>
      <c r="X216" s="547">
        <v>77</v>
      </c>
      <c r="Y216" s="542">
        <v>159145</v>
      </c>
      <c r="Z216" s="543">
        <v>458</v>
      </c>
      <c r="AA216" s="544">
        <v>445</v>
      </c>
      <c r="AB216" s="545">
        <v>164</v>
      </c>
      <c r="AC216" s="548">
        <v>390</v>
      </c>
      <c r="AD216" s="549" t="s">
        <v>3321</v>
      </c>
      <c r="AE216" s="550">
        <v>0</v>
      </c>
      <c r="AF216" s="541">
        <v>100</v>
      </c>
      <c r="AG216" s="551">
        <v>0</v>
      </c>
    </row>
    <row r="217" spans="1:33" ht="18.75" customHeight="1">
      <c r="A217" s="575">
        <v>215</v>
      </c>
      <c r="B217" s="594">
        <v>207</v>
      </c>
      <c r="C217" s="577" t="s">
        <v>2455</v>
      </c>
      <c r="D217" s="578" t="s">
        <v>3056</v>
      </c>
      <c r="E217" s="579" t="s">
        <v>3052</v>
      </c>
      <c r="F217" s="580">
        <v>206</v>
      </c>
      <c r="G217" s="581">
        <v>381171202</v>
      </c>
      <c r="H217" s="582">
        <v>61</v>
      </c>
      <c r="I217" s="583">
        <v>56</v>
      </c>
      <c r="J217" s="584">
        <v>1326282000</v>
      </c>
      <c r="K217" s="585">
        <v>496</v>
      </c>
      <c r="L217" s="586">
        <v>483</v>
      </c>
      <c r="M217" s="581">
        <v>-56586119</v>
      </c>
      <c r="N217" s="582">
        <v>102</v>
      </c>
      <c r="O217" s="583">
        <v>93</v>
      </c>
      <c r="P217" s="584">
        <v>356041966</v>
      </c>
      <c r="Q217" s="585">
        <v>63</v>
      </c>
      <c r="R217" s="586">
        <v>55</v>
      </c>
      <c r="S217" s="581">
        <v>1181033501</v>
      </c>
      <c r="T217" s="582">
        <v>24</v>
      </c>
      <c r="U217" s="583">
        <v>20</v>
      </c>
      <c r="V217" s="584">
        <v>214018006</v>
      </c>
      <c r="W217" s="585">
        <v>345</v>
      </c>
      <c r="X217" s="586">
        <v>343</v>
      </c>
      <c r="Y217" s="581">
        <v>19533</v>
      </c>
      <c r="Z217" s="582">
        <v>331</v>
      </c>
      <c r="AA217" s="583">
        <v>319</v>
      </c>
      <c r="AB217" s="584">
        <v>420</v>
      </c>
      <c r="AC217" s="587">
        <v>351</v>
      </c>
      <c r="AD217" s="588" t="s">
        <v>3289</v>
      </c>
      <c r="AE217" s="579">
        <v>0</v>
      </c>
      <c r="AF217" s="589">
        <v>100</v>
      </c>
      <c r="AG217" s="590">
        <v>0</v>
      </c>
    </row>
    <row r="218" spans="1:33" ht="18.75" customHeight="1">
      <c r="A218" s="227">
        <v>216</v>
      </c>
      <c r="B218" s="228">
        <v>194</v>
      </c>
      <c r="C218" s="229" t="s">
        <v>2452</v>
      </c>
      <c r="D218" s="230" t="s">
        <v>1056</v>
      </c>
      <c r="E218" s="231" t="s">
        <v>3052</v>
      </c>
      <c r="F218" s="232">
        <v>207</v>
      </c>
      <c r="G218" s="233">
        <v>380848659</v>
      </c>
      <c r="H218" s="234">
        <v>241</v>
      </c>
      <c r="I218" s="235">
        <v>232</v>
      </c>
      <c r="J218" s="236">
        <v>383469432</v>
      </c>
      <c r="K218" s="237" t="s">
        <v>3052</v>
      </c>
      <c r="L218" s="238" t="s">
        <v>3052</v>
      </c>
      <c r="M218" s="338" t="s">
        <v>3052</v>
      </c>
      <c r="N218" s="234">
        <v>468</v>
      </c>
      <c r="O218" s="235">
        <v>455</v>
      </c>
      <c r="P218" s="236">
        <v>16305132</v>
      </c>
      <c r="Q218" s="237">
        <v>442</v>
      </c>
      <c r="R218" s="238">
        <v>429</v>
      </c>
      <c r="S218" s="233">
        <v>134326271</v>
      </c>
      <c r="T218" s="234" t="s">
        <v>3052</v>
      </c>
      <c r="U218" s="235" t="s">
        <v>3052</v>
      </c>
      <c r="V218" s="342" t="s">
        <v>3052</v>
      </c>
      <c r="W218" s="237">
        <v>333</v>
      </c>
      <c r="X218" s="238">
        <v>331</v>
      </c>
      <c r="Y218" s="233">
        <v>22479</v>
      </c>
      <c r="Z218" s="234">
        <v>410</v>
      </c>
      <c r="AA218" s="235">
        <v>397</v>
      </c>
      <c r="AB218" s="236">
        <v>264</v>
      </c>
      <c r="AC218" s="534">
        <v>371</v>
      </c>
      <c r="AD218" s="535" t="s">
        <v>3287</v>
      </c>
      <c r="AE218" s="231">
        <v>0</v>
      </c>
      <c r="AF218" s="241">
        <v>100</v>
      </c>
      <c r="AG218" s="242">
        <v>0</v>
      </c>
    </row>
    <row r="219" spans="1:33" ht="18.75" customHeight="1">
      <c r="A219" s="243">
        <v>217</v>
      </c>
      <c r="B219" s="244">
        <v>206</v>
      </c>
      <c r="C219" s="245" t="s">
        <v>871</v>
      </c>
      <c r="D219" s="246" t="s">
        <v>1054</v>
      </c>
      <c r="E219" s="258" t="s">
        <v>3052</v>
      </c>
      <c r="F219" s="308">
        <v>208</v>
      </c>
      <c r="G219" s="249">
        <v>379699106</v>
      </c>
      <c r="H219" s="250">
        <v>226</v>
      </c>
      <c r="I219" s="251">
        <v>217</v>
      </c>
      <c r="J219" s="252">
        <v>407340706</v>
      </c>
      <c r="K219" s="253">
        <v>178</v>
      </c>
      <c r="L219" s="254">
        <v>169</v>
      </c>
      <c r="M219" s="249">
        <v>97693080</v>
      </c>
      <c r="N219" s="250">
        <v>126</v>
      </c>
      <c r="O219" s="251">
        <v>117</v>
      </c>
      <c r="P219" s="252">
        <v>293986824</v>
      </c>
      <c r="Q219" s="253">
        <v>175</v>
      </c>
      <c r="R219" s="254">
        <v>165</v>
      </c>
      <c r="S219" s="249">
        <v>467358650</v>
      </c>
      <c r="T219" s="250">
        <v>346</v>
      </c>
      <c r="U219" s="251">
        <v>340</v>
      </c>
      <c r="V219" s="252">
        <v>6715206</v>
      </c>
      <c r="W219" s="253">
        <v>73</v>
      </c>
      <c r="X219" s="254">
        <v>72</v>
      </c>
      <c r="Y219" s="249">
        <v>165718</v>
      </c>
      <c r="Z219" s="250">
        <v>85</v>
      </c>
      <c r="AA219" s="251">
        <v>77</v>
      </c>
      <c r="AB219" s="252">
        <v>1854</v>
      </c>
      <c r="AC219" s="573">
        <v>321</v>
      </c>
      <c r="AD219" s="574" t="s">
        <v>3301</v>
      </c>
      <c r="AE219" s="258">
        <v>0</v>
      </c>
      <c r="AF219" s="248">
        <v>100</v>
      </c>
      <c r="AG219" s="259">
        <v>0</v>
      </c>
    </row>
    <row r="220" spans="1:33" ht="18.75" customHeight="1">
      <c r="A220" s="243">
        <v>218</v>
      </c>
      <c r="B220" s="244">
        <v>245</v>
      </c>
      <c r="C220" s="245" t="s">
        <v>882</v>
      </c>
      <c r="D220" s="246" t="s">
        <v>1702</v>
      </c>
      <c r="E220" s="258" t="s">
        <v>3052</v>
      </c>
      <c r="F220" s="308">
        <v>209</v>
      </c>
      <c r="G220" s="249">
        <v>376194665</v>
      </c>
      <c r="H220" s="250">
        <v>244</v>
      </c>
      <c r="I220" s="251">
        <v>235</v>
      </c>
      <c r="J220" s="252">
        <v>376196812</v>
      </c>
      <c r="K220" s="253" t="s">
        <v>3052</v>
      </c>
      <c r="L220" s="254" t="s">
        <v>3052</v>
      </c>
      <c r="M220" s="256" t="s">
        <v>3052</v>
      </c>
      <c r="N220" s="250">
        <v>239</v>
      </c>
      <c r="O220" s="251">
        <v>228</v>
      </c>
      <c r="P220" s="252">
        <v>152830151</v>
      </c>
      <c r="Q220" s="253">
        <v>250</v>
      </c>
      <c r="R220" s="254">
        <v>238</v>
      </c>
      <c r="S220" s="249">
        <v>324891019</v>
      </c>
      <c r="T220" s="250" t="s">
        <v>3052</v>
      </c>
      <c r="U220" s="251" t="s">
        <v>3052</v>
      </c>
      <c r="V220" s="325" t="s">
        <v>3052</v>
      </c>
      <c r="W220" s="253" t="s">
        <v>3052</v>
      </c>
      <c r="X220" s="254" t="s">
        <v>3052</v>
      </c>
      <c r="Y220" s="256" t="s">
        <v>3052</v>
      </c>
      <c r="Z220" s="250">
        <v>302</v>
      </c>
      <c r="AA220" s="251">
        <v>290</v>
      </c>
      <c r="AB220" s="252">
        <v>485</v>
      </c>
      <c r="AC220" s="573">
        <v>351</v>
      </c>
      <c r="AD220" s="574" t="s">
        <v>3289</v>
      </c>
      <c r="AE220" s="258">
        <v>0</v>
      </c>
      <c r="AF220" s="248">
        <v>100</v>
      </c>
      <c r="AG220" s="259">
        <v>0</v>
      </c>
    </row>
    <row r="221" spans="1:33" ht="18.75" customHeight="1">
      <c r="A221" s="243">
        <v>219</v>
      </c>
      <c r="B221" s="244">
        <v>174</v>
      </c>
      <c r="C221" s="245" t="s">
        <v>3325</v>
      </c>
      <c r="D221" s="246" t="s">
        <v>885</v>
      </c>
      <c r="E221" s="258" t="s">
        <v>3052</v>
      </c>
      <c r="F221" s="308">
        <v>210</v>
      </c>
      <c r="G221" s="249">
        <v>376158426</v>
      </c>
      <c r="H221" s="250">
        <v>201</v>
      </c>
      <c r="I221" s="251">
        <v>192</v>
      </c>
      <c r="J221" s="252">
        <v>446711033</v>
      </c>
      <c r="K221" s="253" t="s">
        <v>3052</v>
      </c>
      <c r="L221" s="254" t="s">
        <v>3052</v>
      </c>
      <c r="M221" s="256" t="s">
        <v>3052</v>
      </c>
      <c r="N221" s="250" t="s">
        <v>3052</v>
      </c>
      <c r="O221" s="251" t="s">
        <v>3052</v>
      </c>
      <c r="P221" s="325" t="s">
        <v>3052</v>
      </c>
      <c r="Q221" s="253" t="s">
        <v>3052</v>
      </c>
      <c r="R221" s="254" t="s">
        <v>3052</v>
      </c>
      <c r="S221" s="256" t="s">
        <v>3052</v>
      </c>
      <c r="T221" s="250" t="s">
        <v>3052</v>
      </c>
      <c r="U221" s="251" t="s">
        <v>3052</v>
      </c>
      <c r="V221" s="325" t="s">
        <v>3052</v>
      </c>
      <c r="W221" s="253" t="s">
        <v>3052</v>
      </c>
      <c r="X221" s="254" t="s">
        <v>3052</v>
      </c>
      <c r="Y221" s="256" t="s">
        <v>3052</v>
      </c>
      <c r="Z221" s="250">
        <v>282</v>
      </c>
      <c r="AA221" s="251">
        <v>270</v>
      </c>
      <c r="AB221" s="252">
        <v>570</v>
      </c>
      <c r="AC221" s="573">
        <v>371</v>
      </c>
      <c r="AD221" s="574" t="s">
        <v>3287</v>
      </c>
      <c r="AE221" s="258">
        <v>0.01</v>
      </c>
      <c r="AF221" s="248">
        <v>99.99</v>
      </c>
      <c r="AG221" s="259">
        <v>0</v>
      </c>
    </row>
    <row r="222" spans="1:33" ht="18.75" customHeight="1">
      <c r="A222" s="309">
        <v>220</v>
      </c>
      <c r="B222" s="310">
        <v>215</v>
      </c>
      <c r="C222" s="311" t="s">
        <v>2075</v>
      </c>
      <c r="D222" s="312" t="s">
        <v>867</v>
      </c>
      <c r="E222" s="313" t="s">
        <v>3052</v>
      </c>
      <c r="F222" s="314">
        <v>211</v>
      </c>
      <c r="G222" s="315">
        <v>374407176</v>
      </c>
      <c r="H222" s="316">
        <v>245</v>
      </c>
      <c r="I222" s="317">
        <v>236</v>
      </c>
      <c r="J222" s="318">
        <v>374407176</v>
      </c>
      <c r="K222" s="319" t="s">
        <v>3052</v>
      </c>
      <c r="L222" s="320" t="s">
        <v>3052</v>
      </c>
      <c r="M222" s="332" t="s">
        <v>3052</v>
      </c>
      <c r="N222" s="316" t="s">
        <v>3052</v>
      </c>
      <c r="O222" s="317" t="s">
        <v>3052</v>
      </c>
      <c r="P222" s="333" t="s">
        <v>3052</v>
      </c>
      <c r="Q222" s="319" t="s">
        <v>3052</v>
      </c>
      <c r="R222" s="320" t="s">
        <v>3052</v>
      </c>
      <c r="S222" s="332" t="s">
        <v>3052</v>
      </c>
      <c r="T222" s="316" t="s">
        <v>3052</v>
      </c>
      <c r="U222" s="317" t="s">
        <v>3052</v>
      </c>
      <c r="V222" s="333" t="s">
        <v>3052</v>
      </c>
      <c r="W222" s="319">
        <v>75</v>
      </c>
      <c r="X222" s="320">
        <v>74</v>
      </c>
      <c r="Y222" s="315">
        <v>162774</v>
      </c>
      <c r="Z222" s="316">
        <v>31</v>
      </c>
      <c r="AA222" s="317">
        <v>23</v>
      </c>
      <c r="AB222" s="318">
        <v>3596</v>
      </c>
      <c r="AC222" s="555">
        <v>384</v>
      </c>
      <c r="AD222" s="556" t="s">
        <v>3284</v>
      </c>
      <c r="AE222" s="313">
        <v>0</v>
      </c>
      <c r="AF222" s="323">
        <v>0</v>
      </c>
      <c r="AG222" s="324">
        <v>100</v>
      </c>
    </row>
    <row r="223" spans="1:33" ht="18.75" customHeight="1">
      <c r="A223" s="227">
        <v>221</v>
      </c>
      <c r="B223" s="228">
        <v>205</v>
      </c>
      <c r="C223" s="229" t="s">
        <v>2091</v>
      </c>
      <c r="D223" s="230" t="s">
        <v>881</v>
      </c>
      <c r="E223" s="231" t="s">
        <v>3052</v>
      </c>
      <c r="F223" s="232">
        <v>212</v>
      </c>
      <c r="G223" s="233">
        <v>373441598</v>
      </c>
      <c r="H223" s="234">
        <v>135</v>
      </c>
      <c r="I223" s="235">
        <v>127</v>
      </c>
      <c r="J223" s="236">
        <v>651136804</v>
      </c>
      <c r="K223" s="237" t="s">
        <v>3052</v>
      </c>
      <c r="L223" s="238" t="s">
        <v>3052</v>
      </c>
      <c r="M223" s="338" t="s">
        <v>3052</v>
      </c>
      <c r="N223" s="234" t="s">
        <v>3052</v>
      </c>
      <c r="O223" s="235" t="s">
        <v>3052</v>
      </c>
      <c r="P223" s="342" t="s">
        <v>3052</v>
      </c>
      <c r="Q223" s="237" t="s">
        <v>3052</v>
      </c>
      <c r="R223" s="238" t="s">
        <v>3052</v>
      </c>
      <c r="S223" s="338" t="s">
        <v>3052</v>
      </c>
      <c r="T223" s="234" t="s">
        <v>3052</v>
      </c>
      <c r="U223" s="235" t="s">
        <v>3052</v>
      </c>
      <c r="V223" s="342" t="s">
        <v>3052</v>
      </c>
      <c r="W223" s="237">
        <v>99</v>
      </c>
      <c r="X223" s="238">
        <v>98</v>
      </c>
      <c r="Y223" s="233">
        <v>127179</v>
      </c>
      <c r="Z223" s="234">
        <v>132</v>
      </c>
      <c r="AA223" s="235">
        <v>123</v>
      </c>
      <c r="AB223" s="236">
        <v>1300</v>
      </c>
      <c r="AC223" s="534">
        <v>383</v>
      </c>
      <c r="AD223" s="535" t="s">
        <v>3285</v>
      </c>
      <c r="AE223" s="231">
        <v>0</v>
      </c>
      <c r="AF223" s="241">
        <v>0.01</v>
      </c>
      <c r="AG223" s="242">
        <v>99.99</v>
      </c>
    </row>
    <row r="224" spans="1:33" ht="18.75" customHeight="1">
      <c r="A224" s="536">
        <v>222</v>
      </c>
      <c r="B224" s="537">
        <v>304</v>
      </c>
      <c r="C224" s="538" t="s">
        <v>2587</v>
      </c>
      <c r="D224" s="539" t="s">
        <v>3056</v>
      </c>
      <c r="E224" s="550" t="s">
        <v>3052</v>
      </c>
      <c r="F224" s="552">
        <v>213</v>
      </c>
      <c r="G224" s="542">
        <v>372937609</v>
      </c>
      <c r="H224" s="543">
        <v>203</v>
      </c>
      <c r="I224" s="544">
        <v>194</v>
      </c>
      <c r="J224" s="545">
        <v>445780273</v>
      </c>
      <c r="K224" s="546" t="s">
        <v>3052</v>
      </c>
      <c r="L224" s="547" t="s">
        <v>3052</v>
      </c>
      <c r="M224" s="553" t="s">
        <v>3052</v>
      </c>
      <c r="N224" s="543" t="s">
        <v>3052</v>
      </c>
      <c r="O224" s="544" t="s">
        <v>3052</v>
      </c>
      <c r="P224" s="554" t="s">
        <v>3052</v>
      </c>
      <c r="Q224" s="546" t="s">
        <v>3052</v>
      </c>
      <c r="R224" s="547" t="s">
        <v>3052</v>
      </c>
      <c r="S224" s="553" t="s">
        <v>3052</v>
      </c>
      <c r="T224" s="543" t="s">
        <v>3052</v>
      </c>
      <c r="U224" s="544" t="s">
        <v>3052</v>
      </c>
      <c r="V224" s="554" t="s">
        <v>3052</v>
      </c>
      <c r="W224" s="546" t="s">
        <v>3052</v>
      </c>
      <c r="X224" s="547" t="s">
        <v>3052</v>
      </c>
      <c r="Y224" s="553" t="s">
        <v>3052</v>
      </c>
      <c r="Z224" s="543" t="s">
        <v>3052</v>
      </c>
      <c r="AA224" s="544" t="s">
        <v>3052</v>
      </c>
      <c r="AB224" s="554" t="s">
        <v>3052</v>
      </c>
      <c r="AC224" s="548">
        <v>210</v>
      </c>
      <c r="AD224" s="549" t="s">
        <v>3326</v>
      </c>
      <c r="AE224" s="550">
        <v>0</v>
      </c>
      <c r="AF224" s="541">
        <v>100</v>
      </c>
      <c r="AG224" s="551">
        <v>0</v>
      </c>
    </row>
    <row r="225" spans="1:33" ht="18.75" customHeight="1">
      <c r="A225" s="243">
        <v>223</v>
      </c>
      <c r="B225" s="244">
        <v>272</v>
      </c>
      <c r="C225" s="245" t="s">
        <v>3327</v>
      </c>
      <c r="D225" s="246" t="s">
        <v>3058</v>
      </c>
      <c r="E225" s="247" t="s">
        <v>3052</v>
      </c>
      <c r="F225" s="248">
        <v>214</v>
      </c>
      <c r="G225" s="249">
        <v>372614302</v>
      </c>
      <c r="H225" s="250">
        <v>246</v>
      </c>
      <c r="I225" s="251">
        <v>237</v>
      </c>
      <c r="J225" s="252">
        <v>372614302</v>
      </c>
      <c r="K225" s="253">
        <v>132</v>
      </c>
      <c r="L225" s="254">
        <v>123</v>
      </c>
      <c r="M225" s="249">
        <v>131549455</v>
      </c>
      <c r="N225" s="250">
        <v>151</v>
      </c>
      <c r="O225" s="251">
        <v>142</v>
      </c>
      <c r="P225" s="252">
        <v>254869504</v>
      </c>
      <c r="Q225" s="253">
        <v>120</v>
      </c>
      <c r="R225" s="254">
        <v>112</v>
      </c>
      <c r="S225" s="249">
        <v>666446901</v>
      </c>
      <c r="T225" s="250">
        <v>128</v>
      </c>
      <c r="U225" s="251">
        <v>123</v>
      </c>
      <c r="V225" s="252">
        <v>46165560</v>
      </c>
      <c r="W225" s="253">
        <v>110</v>
      </c>
      <c r="X225" s="254">
        <v>109</v>
      </c>
      <c r="Y225" s="249">
        <v>116319</v>
      </c>
      <c r="Z225" s="250">
        <v>145</v>
      </c>
      <c r="AA225" s="251">
        <v>136</v>
      </c>
      <c r="AB225" s="252">
        <v>1177</v>
      </c>
      <c r="AC225" s="573">
        <v>385</v>
      </c>
      <c r="AD225" s="574" t="s">
        <v>3290</v>
      </c>
      <c r="AE225" s="258">
        <v>0</v>
      </c>
      <c r="AF225" s="248">
        <v>100</v>
      </c>
      <c r="AG225" s="259">
        <v>0</v>
      </c>
    </row>
    <row r="226" spans="1:33" ht="18.75" customHeight="1">
      <c r="A226" s="536">
        <v>224</v>
      </c>
      <c r="B226" s="595" t="s">
        <v>3052</v>
      </c>
      <c r="C226" s="595" t="s">
        <v>3052</v>
      </c>
      <c r="D226" s="539" t="s">
        <v>3056</v>
      </c>
      <c r="E226" s="550" t="s">
        <v>3052</v>
      </c>
      <c r="F226" s="552">
        <v>215</v>
      </c>
      <c r="G226" s="553" t="s">
        <v>3052</v>
      </c>
      <c r="H226" s="543">
        <v>204</v>
      </c>
      <c r="I226" s="544">
        <v>195</v>
      </c>
      <c r="J226" s="554" t="s">
        <v>3052</v>
      </c>
      <c r="K226" s="546">
        <v>143</v>
      </c>
      <c r="L226" s="547">
        <v>134</v>
      </c>
      <c r="M226" s="553" t="s">
        <v>3052</v>
      </c>
      <c r="N226" s="543">
        <v>211</v>
      </c>
      <c r="O226" s="544">
        <v>202</v>
      </c>
      <c r="P226" s="554" t="s">
        <v>3052</v>
      </c>
      <c r="Q226" s="546">
        <v>314</v>
      </c>
      <c r="R226" s="547">
        <v>302</v>
      </c>
      <c r="S226" s="553" t="s">
        <v>3052</v>
      </c>
      <c r="T226" s="543">
        <v>107</v>
      </c>
      <c r="U226" s="544">
        <v>102</v>
      </c>
      <c r="V226" s="554" t="s">
        <v>3052</v>
      </c>
      <c r="W226" s="546">
        <v>126</v>
      </c>
      <c r="X226" s="547">
        <v>125</v>
      </c>
      <c r="Y226" s="553" t="s">
        <v>3052</v>
      </c>
      <c r="Z226" s="543">
        <v>323</v>
      </c>
      <c r="AA226" s="544">
        <v>311</v>
      </c>
      <c r="AB226" s="554" t="s">
        <v>3052</v>
      </c>
      <c r="AC226" s="548">
        <v>352</v>
      </c>
      <c r="AD226" s="549" t="s">
        <v>3289</v>
      </c>
      <c r="AE226" s="550">
        <v>0</v>
      </c>
      <c r="AF226" s="541">
        <v>0</v>
      </c>
      <c r="AG226" s="551">
        <v>100</v>
      </c>
    </row>
    <row r="227" spans="1:33" ht="18.75" customHeight="1">
      <c r="A227" s="575">
        <v>225</v>
      </c>
      <c r="B227" s="576">
        <v>263</v>
      </c>
      <c r="C227" s="577" t="s">
        <v>2076</v>
      </c>
      <c r="D227" s="578" t="s">
        <v>3056</v>
      </c>
      <c r="E227" s="579" t="s">
        <v>3052</v>
      </c>
      <c r="F227" s="580">
        <v>216</v>
      </c>
      <c r="G227" s="581">
        <v>368230551</v>
      </c>
      <c r="H227" s="582">
        <v>126</v>
      </c>
      <c r="I227" s="583">
        <v>118</v>
      </c>
      <c r="J227" s="584">
        <v>721327168</v>
      </c>
      <c r="K227" s="585">
        <v>111</v>
      </c>
      <c r="L227" s="586">
        <v>102</v>
      </c>
      <c r="M227" s="581">
        <v>157074457</v>
      </c>
      <c r="N227" s="582">
        <v>96</v>
      </c>
      <c r="O227" s="583">
        <v>87</v>
      </c>
      <c r="P227" s="584">
        <v>371712784</v>
      </c>
      <c r="Q227" s="585">
        <v>198</v>
      </c>
      <c r="R227" s="586">
        <v>188</v>
      </c>
      <c r="S227" s="581">
        <v>420026356</v>
      </c>
      <c r="T227" s="582">
        <v>36</v>
      </c>
      <c r="U227" s="583">
        <v>32</v>
      </c>
      <c r="V227" s="584">
        <v>159819971</v>
      </c>
      <c r="W227" s="585">
        <v>418</v>
      </c>
      <c r="X227" s="586">
        <v>413</v>
      </c>
      <c r="Y227" s="581">
        <v>4188</v>
      </c>
      <c r="Z227" s="582">
        <v>389</v>
      </c>
      <c r="AA227" s="583">
        <v>376</v>
      </c>
      <c r="AB227" s="584">
        <v>307</v>
      </c>
      <c r="AC227" s="587">
        <v>311</v>
      </c>
      <c r="AD227" s="588" t="s">
        <v>3292</v>
      </c>
      <c r="AE227" s="579">
        <v>0</v>
      </c>
      <c r="AF227" s="589">
        <v>0</v>
      </c>
      <c r="AG227" s="590">
        <v>100</v>
      </c>
    </row>
    <row r="228" spans="1:33" ht="18.75" customHeight="1">
      <c r="A228" s="227">
        <v>226</v>
      </c>
      <c r="B228" s="228">
        <v>173</v>
      </c>
      <c r="C228" s="229" t="s">
        <v>821</v>
      </c>
      <c r="D228" s="230" t="s">
        <v>3051</v>
      </c>
      <c r="E228" s="231" t="s">
        <v>3052</v>
      </c>
      <c r="F228" s="232">
        <v>217</v>
      </c>
      <c r="G228" s="233">
        <v>367479337</v>
      </c>
      <c r="H228" s="234">
        <v>243</v>
      </c>
      <c r="I228" s="235">
        <v>234</v>
      </c>
      <c r="J228" s="236">
        <v>377364209</v>
      </c>
      <c r="K228" s="237" t="s">
        <v>3052</v>
      </c>
      <c r="L228" s="238" t="s">
        <v>3052</v>
      </c>
      <c r="M228" s="338" t="s">
        <v>3052</v>
      </c>
      <c r="N228" s="234" t="s">
        <v>3052</v>
      </c>
      <c r="O228" s="235" t="s">
        <v>3052</v>
      </c>
      <c r="P228" s="342" t="s">
        <v>3052</v>
      </c>
      <c r="Q228" s="237" t="s">
        <v>3052</v>
      </c>
      <c r="R228" s="238" t="s">
        <v>3052</v>
      </c>
      <c r="S228" s="338" t="s">
        <v>3052</v>
      </c>
      <c r="T228" s="234" t="s">
        <v>3052</v>
      </c>
      <c r="U228" s="235" t="s">
        <v>3052</v>
      </c>
      <c r="V228" s="342" t="s">
        <v>3052</v>
      </c>
      <c r="W228" s="237">
        <v>349</v>
      </c>
      <c r="X228" s="238">
        <v>347</v>
      </c>
      <c r="Y228" s="233">
        <v>17924</v>
      </c>
      <c r="Z228" s="234">
        <v>246</v>
      </c>
      <c r="AA228" s="235">
        <v>234</v>
      </c>
      <c r="AB228" s="236">
        <v>679</v>
      </c>
      <c r="AC228" s="534">
        <v>331</v>
      </c>
      <c r="AD228" s="535" t="s">
        <v>3299</v>
      </c>
      <c r="AE228" s="231">
        <v>0</v>
      </c>
      <c r="AF228" s="241">
        <v>100</v>
      </c>
      <c r="AG228" s="242">
        <v>0</v>
      </c>
    </row>
    <row r="229" spans="1:33" ht="18.75" customHeight="1">
      <c r="A229" s="536">
        <v>227</v>
      </c>
      <c r="B229" s="537">
        <v>235</v>
      </c>
      <c r="C229" s="538" t="s">
        <v>2072</v>
      </c>
      <c r="D229" s="539" t="s">
        <v>3056</v>
      </c>
      <c r="E229" s="550" t="s">
        <v>3052</v>
      </c>
      <c r="F229" s="552">
        <v>218</v>
      </c>
      <c r="G229" s="542">
        <v>365819478</v>
      </c>
      <c r="H229" s="543">
        <v>248</v>
      </c>
      <c r="I229" s="544">
        <v>239</v>
      </c>
      <c r="J229" s="545">
        <v>370105205</v>
      </c>
      <c r="K229" s="546" t="s">
        <v>3052</v>
      </c>
      <c r="L229" s="547" t="s">
        <v>3052</v>
      </c>
      <c r="M229" s="553" t="s">
        <v>3052</v>
      </c>
      <c r="N229" s="543" t="s">
        <v>3052</v>
      </c>
      <c r="O229" s="544" t="s">
        <v>3052</v>
      </c>
      <c r="P229" s="554" t="s">
        <v>3052</v>
      </c>
      <c r="Q229" s="546" t="s">
        <v>3052</v>
      </c>
      <c r="R229" s="547" t="s">
        <v>3052</v>
      </c>
      <c r="S229" s="553" t="s">
        <v>3052</v>
      </c>
      <c r="T229" s="543" t="s">
        <v>3052</v>
      </c>
      <c r="U229" s="544" t="s">
        <v>3052</v>
      </c>
      <c r="V229" s="554" t="s">
        <v>3052</v>
      </c>
      <c r="W229" s="546" t="s">
        <v>3052</v>
      </c>
      <c r="X229" s="547" t="s">
        <v>3052</v>
      </c>
      <c r="Y229" s="553" t="s">
        <v>3052</v>
      </c>
      <c r="Z229" s="543">
        <v>345</v>
      </c>
      <c r="AA229" s="544">
        <v>333</v>
      </c>
      <c r="AB229" s="545">
        <v>388</v>
      </c>
      <c r="AC229" s="548">
        <v>341</v>
      </c>
      <c r="AD229" s="549" t="s">
        <v>3317</v>
      </c>
      <c r="AE229" s="550">
        <v>0</v>
      </c>
      <c r="AF229" s="541">
        <v>100</v>
      </c>
      <c r="AG229" s="551">
        <v>0</v>
      </c>
    </row>
    <row r="230" spans="1:33" ht="18.75" customHeight="1">
      <c r="A230" s="536">
        <v>228</v>
      </c>
      <c r="B230" s="595">
        <v>242</v>
      </c>
      <c r="C230" s="538" t="s">
        <v>411</v>
      </c>
      <c r="D230" s="539" t="s">
        <v>3056</v>
      </c>
      <c r="E230" s="550" t="s">
        <v>3052</v>
      </c>
      <c r="F230" s="552">
        <v>219</v>
      </c>
      <c r="G230" s="542">
        <v>363872449</v>
      </c>
      <c r="H230" s="543">
        <v>252</v>
      </c>
      <c r="I230" s="544">
        <v>243</v>
      </c>
      <c r="J230" s="545">
        <v>363872449</v>
      </c>
      <c r="K230" s="546">
        <v>274</v>
      </c>
      <c r="L230" s="547">
        <v>262</v>
      </c>
      <c r="M230" s="542">
        <v>58905647</v>
      </c>
      <c r="N230" s="543">
        <v>169</v>
      </c>
      <c r="O230" s="544">
        <v>160</v>
      </c>
      <c r="P230" s="545">
        <v>231409901</v>
      </c>
      <c r="Q230" s="546">
        <v>244</v>
      </c>
      <c r="R230" s="547">
        <v>232</v>
      </c>
      <c r="S230" s="542">
        <v>329564274</v>
      </c>
      <c r="T230" s="543">
        <v>200</v>
      </c>
      <c r="U230" s="544">
        <v>194</v>
      </c>
      <c r="V230" s="545">
        <v>25691740</v>
      </c>
      <c r="W230" s="546">
        <v>258</v>
      </c>
      <c r="X230" s="547">
        <v>256</v>
      </c>
      <c r="Y230" s="542">
        <v>42990</v>
      </c>
      <c r="Z230" s="543">
        <v>391</v>
      </c>
      <c r="AA230" s="544">
        <v>378</v>
      </c>
      <c r="AB230" s="545">
        <v>304</v>
      </c>
      <c r="AC230" s="548">
        <v>351</v>
      </c>
      <c r="AD230" s="549" t="s">
        <v>3289</v>
      </c>
      <c r="AE230" s="550">
        <v>0</v>
      </c>
      <c r="AF230" s="541">
        <v>100</v>
      </c>
      <c r="AG230" s="551">
        <v>0</v>
      </c>
    </row>
    <row r="231" spans="1:33" ht="18.75" customHeight="1">
      <c r="A231" s="536">
        <v>229</v>
      </c>
      <c r="B231" s="537">
        <v>213</v>
      </c>
      <c r="C231" s="538" t="s">
        <v>893</v>
      </c>
      <c r="D231" s="539" t="s">
        <v>3056</v>
      </c>
      <c r="E231" s="550" t="s">
        <v>3052</v>
      </c>
      <c r="F231" s="552">
        <v>220</v>
      </c>
      <c r="G231" s="542">
        <v>361663000</v>
      </c>
      <c r="H231" s="543">
        <v>239</v>
      </c>
      <c r="I231" s="544">
        <v>230</v>
      </c>
      <c r="J231" s="545">
        <v>391590386</v>
      </c>
      <c r="K231" s="546" t="s">
        <v>3052</v>
      </c>
      <c r="L231" s="547" t="s">
        <v>3052</v>
      </c>
      <c r="M231" s="553" t="s">
        <v>3052</v>
      </c>
      <c r="N231" s="543" t="s">
        <v>3052</v>
      </c>
      <c r="O231" s="544" t="s">
        <v>3052</v>
      </c>
      <c r="P231" s="554" t="s">
        <v>3052</v>
      </c>
      <c r="Q231" s="546">
        <v>161</v>
      </c>
      <c r="R231" s="547">
        <v>151</v>
      </c>
      <c r="S231" s="542">
        <v>524601428</v>
      </c>
      <c r="T231" s="543" t="s">
        <v>3052</v>
      </c>
      <c r="U231" s="544" t="s">
        <v>3052</v>
      </c>
      <c r="V231" s="554" t="s">
        <v>3052</v>
      </c>
      <c r="W231" s="546">
        <v>94</v>
      </c>
      <c r="X231" s="547">
        <v>93</v>
      </c>
      <c r="Y231" s="542">
        <v>129845</v>
      </c>
      <c r="Z231" s="543">
        <v>136</v>
      </c>
      <c r="AA231" s="544">
        <v>127</v>
      </c>
      <c r="AB231" s="545">
        <v>1269</v>
      </c>
      <c r="AC231" s="548">
        <v>361</v>
      </c>
      <c r="AD231" s="549" t="s">
        <v>3304</v>
      </c>
      <c r="AE231" s="550">
        <v>0</v>
      </c>
      <c r="AF231" s="541">
        <v>98.82</v>
      </c>
      <c r="AG231" s="551">
        <v>1.18</v>
      </c>
    </row>
    <row r="232" spans="1:33" ht="18.75" customHeight="1">
      <c r="A232" s="309">
        <v>230</v>
      </c>
      <c r="B232" s="310">
        <v>202</v>
      </c>
      <c r="C232" s="311" t="s">
        <v>2066</v>
      </c>
      <c r="D232" s="312" t="s">
        <v>3103</v>
      </c>
      <c r="E232" s="313" t="s">
        <v>3052</v>
      </c>
      <c r="F232" s="314">
        <v>221</v>
      </c>
      <c r="G232" s="315">
        <v>361111855</v>
      </c>
      <c r="H232" s="316">
        <v>251</v>
      </c>
      <c r="I232" s="317">
        <v>242</v>
      </c>
      <c r="J232" s="318">
        <v>365349665</v>
      </c>
      <c r="K232" s="319" t="s">
        <v>3052</v>
      </c>
      <c r="L232" s="320" t="s">
        <v>3052</v>
      </c>
      <c r="M232" s="332" t="s">
        <v>3052</v>
      </c>
      <c r="N232" s="316">
        <v>196</v>
      </c>
      <c r="O232" s="317">
        <v>187</v>
      </c>
      <c r="P232" s="318">
        <v>192998446</v>
      </c>
      <c r="Q232" s="319">
        <v>191</v>
      </c>
      <c r="R232" s="320">
        <v>181</v>
      </c>
      <c r="S232" s="315">
        <v>443150991</v>
      </c>
      <c r="T232" s="316" t="s">
        <v>3052</v>
      </c>
      <c r="U232" s="317" t="s">
        <v>3052</v>
      </c>
      <c r="V232" s="333" t="s">
        <v>3052</v>
      </c>
      <c r="W232" s="319">
        <v>320</v>
      </c>
      <c r="X232" s="320">
        <v>318</v>
      </c>
      <c r="Y232" s="315">
        <v>24398</v>
      </c>
      <c r="Z232" s="316">
        <v>279</v>
      </c>
      <c r="AA232" s="317">
        <v>267</v>
      </c>
      <c r="AB232" s="318">
        <v>578</v>
      </c>
      <c r="AC232" s="555">
        <v>356</v>
      </c>
      <c r="AD232" s="556" t="s">
        <v>3300</v>
      </c>
      <c r="AE232" s="313">
        <v>0</v>
      </c>
      <c r="AF232" s="323">
        <v>100</v>
      </c>
      <c r="AG232" s="324">
        <v>0</v>
      </c>
    </row>
    <row r="233" spans="1:33" ht="18.75" customHeight="1">
      <c r="A233" s="557">
        <v>231</v>
      </c>
      <c r="B233" s="558">
        <v>209</v>
      </c>
      <c r="C233" s="559" t="s">
        <v>886</v>
      </c>
      <c r="D233" s="560" t="s">
        <v>3056</v>
      </c>
      <c r="E233" s="561" t="s">
        <v>3052</v>
      </c>
      <c r="F233" s="562">
        <v>222</v>
      </c>
      <c r="G233" s="563">
        <v>361024956</v>
      </c>
      <c r="H233" s="564">
        <v>210</v>
      </c>
      <c r="I233" s="565">
        <v>201</v>
      </c>
      <c r="J233" s="566">
        <v>426549781</v>
      </c>
      <c r="K233" s="567" t="s">
        <v>3052</v>
      </c>
      <c r="L233" s="568" t="s">
        <v>3052</v>
      </c>
      <c r="M233" s="591" t="s">
        <v>3052</v>
      </c>
      <c r="N233" s="564">
        <v>155</v>
      </c>
      <c r="O233" s="565">
        <v>146</v>
      </c>
      <c r="P233" s="566">
        <v>248270106</v>
      </c>
      <c r="Q233" s="567">
        <v>182</v>
      </c>
      <c r="R233" s="568">
        <v>172</v>
      </c>
      <c r="S233" s="563">
        <v>456528323</v>
      </c>
      <c r="T233" s="564" t="s">
        <v>3052</v>
      </c>
      <c r="U233" s="565" t="s">
        <v>3052</v>
      </c>
      <c r="V233" s="592" t="s">
        <v>3052</v>
      </c>
      <c r="W233" s="567">
        <v>313</v>
      </c>
      <c r="X233" s="568">
        <v>311</v>
      </c>
      <c r="Y233" s="563">
        <v>26560</v>
      </c>
      <c r="Z233" s="564">
        <v>493</v>
      </c>
      <c r="AA233" s="565">
        <v>480</v>
      </c>
      <c r="AB233" s="566">
        <v>78</v>
      </c>
      <c r="AC233" s="569">
        <v>371</v>
      </c>
      <c r="AD233" s="570" t="s">
        <v>3287</v>
      </c>
      <c r="AE233" s="561">
        <v>0</v>
      </c>
      <c r="AF233" s="571">
        <v>100</v>
      </c>
      <c r="AG233" s="572">
        <v>0</v>
      </c>
    </row>
    <row r="234" spans="1:33" ht="18.75" customHeight="1">
      <c r="A234" s="536">
        <v>232</v>
      </c>
      <c r="B234" s="537">
        <v>218</v>
      </c>
      <c r="C234" s="538" t="s">
        <v>2980</v>
      </c>
      <c r="D234" s="539" t="s">
        <v>3056</v>
      </c>
      <c r="E234" s="550" t="s">
        <v>3052</v>
      </c>
      <c r="F234" s="552">
        <v>223</v>
      </c>
      <c r="G234" s="542">
        <v>360607693</v>
      </c>
      <c r="H234" s="543">
        <v>235</v>
      </c>
      <c r="I234" s="544">
        <v>226</v>
      </c>
      <c r="J234" s="545">
        <v>396764483</v>
      </c>
      <c r="K234" s="546">
        <v>130</v>
      </c>
      <c r="L234" s="547">
        <v>121</v>
      </c>
      <c r="M234" s="542">
        <v>135874661</v>
      </c>
      <c r="N234" s="543">
        <v>78</v>
      </c>
      <c r="O234" s="544">
        <v>70</v>
      </c>
      <c r="P234" s="545">
        <v>429457053</v>
      </c>
      <c r="Q234" s="546">
        <v>106</v>
      </c>
      <c r="R234" s="547">
        <v>98</v>
      </c>
      <c r="S234" s="542">
        <v>771392707</v>
      </c>
      <c r="T234" s="543">
        <v>143</v>
      </c>
      <c r="U234" s="544">
        <v>138</v>
      </c>
      <c r="V234" s="545">
        <v>40765378</v>
      </c>
      <c r="W234" s="546">
        <v>395</v>
      </c>
      <c r="X234" s="547">
        <v>391</v>
      </c>
      <c r="Y234" s="542">
        <v>7649</v>
      </c>
      <c r="Z234" s="543">
        <v>97</v>
      </c>
      <c r="AA234" s="544">
        <v>89</v>
      </c>
      <c r="AB234" s="545">
        <v>1661</v>
      </c>
      <c r="AC234" s="548">
        <v>352</v>
      </c>
      <c r="AD234" s="549" t="s">
        <v>3312</v>
      </c>
      <c r="AE234" s="550">
        <v>0</v>
      </c>
      <c r="AF234" s="541">
        <v>17.79</v>
      </c>
      <c r="AG234" s="551">
        <v>82.21</v>
      </c>
    </row>
    <row r="235" spans="1:33" ht="18.75" customHeight="1">
      <c r="A235" s="243">
        <v>233</v>
      </c>
      <c r="B235" s="244">
        <v>248</v>
      </c>
      <c r="C235" s="245" t="s">
        <v>2462</v>
      </c>
      <c r="D235" s="246" t="s">
        <v>3106</v>
      </c>
      <c r="E235" s="258" t="s">
        <v>3052</v>
      </c>
      <c r="F235" s="308">
        <v>224</v>
      </c>
      <c r="G235" s="249">
        <v>360017017</v>
      </c>
      <c r="H235" s="250">
        <v>256</v>
      </c>
      <c r="I235" s="251">
        <v>247</v>
      </c>
      <c r="J235" s="252">
        <v>360530413</v>
      </c>
      <c r="K235" s="253" t="s">
        <v>3052</v>
      </c>
      <c r="L235" s="254" t="s">
        <v>3052</v>
      </c>
      <c r="M235" s="256" t="s">
        <v>3052</v>
      </c>
      <c r="N235" s="250">
        <v>288</v>
      </c>
      <c r="O235" s="251">
        <v>277</v>
      </c>
      <c r="P235" s="252">
        <v>111700418</v>
      </c>
      <c r="Q235" s="253">
        <v>427</v>
      </c>
      <c r="R235" s="254">
        <v>414</v>
      </c>
      <c r="S235" s="249">
        <v>148684398</v>
      </c>
      <c r="T235" s="250" t="s">
        <v>3052</v>
      </c>
      <c r="U235" s="251" t="s">
        <v>3052</v>
      </c>
      <c r="V235" s="325" t="s">
        <v>3052</v>
      </c>
      <c r="W235" s="253">
        <v>389</v>
      </c>
      <c r="X235" s="254">
        <v>385</v>
      </c>
      <c r="Y235" s="249">
        <v>8514</v>
      </c>
      <c r="Z235" s="250">
        <v>283</v>
      </c>
      <c r="AA235" s="251">
        <v>271</v>
      </c>
      <c r="AB235" s="252">
        <v>561</v>
      </c>
      <c r="AC235" s="573">
        <v>311</v>
      </c>
      <c r="AD235" s="574" t="s">
        <v>3292</v>
      </c>
      <c r="AE235" s="258">
        <v>0</v>
      </c>
      <c r="AF235" s="248">
        <v>100</v>
      </c>
      <c r="AG235" s="259">
        <v>0</v>
      </c>
    </row>
    <row r="236" spans="1:33" ht="18.75" customHeight="1">
      <c r="A236" s="243">
        <v>234</v>
      </c>
      <c r="B236" s="244">
        <v>204</v>
      </c>
      <c r="C236" s="245" t="s">
        <v>3328</v>
      </c>
      <c r="D236" s="246" t="s">
        <v>3058</v>
      </c>
      <c r="E236" s="258" t="s">
        <v>3052</v>
      </c>
      <c r="F236" s="308">
        <v>225</v>
      </c>
      <c r="G236" s="249">
        <v>356504296</v>
      </c>
      <c r="H236" s="250">
        <v>247</v>
      </c>
      <c r="I236" s="251">
        <v>238</v>
      </c>
      <c r="J236" s="252">
        <v>371704481</v>
      </c>
      <c r="K236" s="253">
        <v>70</v>
      </c>
      <c r="L236" s="254">
        <v>63</v>
      </c>
      <c r="M236" s="249">
        <v>214643098</v>
      </c>
      <c r="N236" s="250" t="s">
        <v>3052</v>
      </c>
      <c r="O236" s="251" t="s">
        <v>3052</v>
      </c>
      <c r="P236" s="325" t="s">
        <v>3052</v>
      </c>
      <c r="Q236" s="253" t="s">
        <v>3052</v>
      </c>
      <c r="R236" s="254" t="s">
        <v>3052</v>
      </c>
      <c r="S236" s="256" t="s">
        <v>3052</v>
      </c>
      <c r="T236" s="250">
        <v>73</v>
      </c>
      <c r="U236" s="251">
        <v>68</v>
      </c>
      <c r="V236" s="252">
        <v>88509584</v>
      </c>
      <c r="W236" s="253" t="s">
        <v>3052</v>
      </c>
      <c r="X236" s="254" t="s">
        <v>3052</v>
      </c>
      <c r="Y236" s="256" t="s">
        <v>3052</v>
      </c>
      <c r="Z236" s="250" t="s">
        <v>3052</v>
      </c>
      <c r="AA236" s="251" t="s">
        <v>3052</v>
      </c>
      <c r="AB236" s="325" t="s">
        <v>3052</v>
      </c>
      <c r="AC236" s="573">
        <v>400</v>
      </c>
      <c r="AD236" s="574" t="s">
        <v>3286</v>
      </c>
      <c r="AE236" s="258">
        <v>0</v>
      </c>
      <c r="AF236" s="248">
        <v>100</v>
      </c>
      <c r="AG236" s="259">
        <v>0</v>
      </c>
    </row>
    <row r="237" spans="1:33" ht="18.75" customHeight="1">
      <c r="A237" s="309">
        <v>235</v>
      </c>
      <c r="B237" s="310">
        <v>259</v>
      </c>
      <c r="C237" s="311" t="s">
        <v>2464</v>
      </c>
      <c r="D237" s="312" t="s">
        <v>3056</v>
      </c>
      <c r="E237" s="313" t="s">
        <v>3052</v>
      </c>
      <c r="F237" s="314">
        <v>226</v>
      </c>
      <c r="G237" s="315">
        <v>352664046</v>
      </c>
      <c r="H237" s="316">
        <v>2</v>
      </c>
      <c r="I237" s="317">
        <v>2</v>
      </c>
      <c r="J237" s="318">
        <v>20240865024</v>
      </c>
      <c r="K237" s="319">
        <v>4</v>
      </c>
      <c r="L237" s="320">
        <v>4</v>
      </c>
      <c r="M237" s="315">
        <v>4578456481</v>
      </c>
      <c r="N237" s="316">
        <v>13</v>
      </c>
      <c r="O237" s="317">
        <v>8</v>
      </c>
      <c r="P237" s="318">
        <v>1556237531</v>
      </c>
      <c r="Q237" s="319">
        <v>8</v>
      </c>
      <c r="R237" s="320">
        <v>6</v>
      </c>
      <c r="S237" s="315">
        <v>6421322187</v>
      </c>
      <c r="T237" s="316">
        <v>65</v>
      </c>
      <c r="U237" s="317">
        <v>60</v>
      </c>
      <c r="V237" s="318">
        <v>103376569</v>
      </c>
      <c r="W237" s="319">
        <v>8</v>
      </c>
      <c r="X237" s="320">
        <v>8</v>
      </c>
      <c r="Y237" s="315">
        <v>1211981</v>
      </c>
      <c r="Z237" s="316">
        <v>193</v>
      </c>
      <c r="AA237" s="317">
        <v>182</v>
      </c>
      <c r="AB237" s="318">
        <v>911</v>
      </c>
      <c r="AC237" s="555">
        <v>353</v>
      </c>
      <c r="AD237" s="556" t="s">
        <v>3283</v>
      </c>
      <c r="AE237" s="313">
        <v>0</v>
      </c>
      <c r="AF237" s="323">
        <v>58.42</v>
      </c>
      <c r="AG237" s="324">
        <v>41.58</v>
      </c>
    </row>
    <row r="238" spans="1:33" ht="18.75" customHeight="1">
      <c r="A238" s="227">
        <v>236</v>
      </c>
      <c r="B238" s="228">
        <v>240</v>
      </c>
      <c r="C238" s="229" t="s">
        <v>836</v>
      </c>
      <c r="D238" s="230" t="s">
        <v>2187</v>
      </c>
      <c r="E238" s="231" t="s">
        <v>3052</v>
      </c>
      <c r="F238" s="232">
        <v>227</v>
      </c>
      <c r="G238" s="233">
        <v>352524415</v>
      </c>
      <c r="H238" s="234">
        <v>249</v>
      </c>
      <c r="I238" s="235">
        <v>240</v>
      </c>
      <c r="J238" s="236">
        <v>369733907</v>
      </c>
      <c r="K238" s="237">
        <v>196</v>
      </c>
      <c r="L238" s="238">
        <v>186</v>
      </c>
      <c r="M238" s="233">
        <v>88544583</v>
      </c>
      <c r="N238" s="234">
        <v>125</v>
      </c>
      <c r="O238" s="235">
        <v>116</v>
      </c>
      <c r="P238" s="236">
        <v>295595927</v>
      </c>
      <c r="Q238" s="237">
        <v>190</v>
      </c>
      <c r="R238" s="238">
        <v>180</v>
      </c>
      <c r="S238" s="233">
        <v>445963907</v>
      </c>
      <c r="T238" s="234">
        <v>294</v>
      </c>
      <c r="U238" s="235">
        <v>288</v>
      </c>
      <c r="V238" s="236">
        <v>10736042</v>
      </c>
      <c r="W238" s="237">
        <v>123</v>
      </c>
      <c r="X238" s="238">
        <v>122</v>
      </c>
      <c r="Y238" s="233">
        <v>107605</v>
      </c>
      <c r="Z238" s="234">
        <v>48</v>
      </c>
      <c r="AA238" s="235">
        <v>40</v>
      </c>
      <c r="AB238" s="236">
        <v>2500</v>
      </c>
      <c r="AC238" s="534">
        <v>321</v>
      </c>
      <c r="AD238" s="535" t="s">
        <v>3301</v>
      </c>
      <c r="AE238" s="231">
        <v>0</v>
      </c>
      <c r="AF238" s="241">
        <v>100</v>
      </c>
      <c r="AG238" s="242">
        <v>0</v>
      </c>
    </row>
    <row r="239" spans="1:33" ht="18.75" customHeight="1">
      <c r="A239" s="536">
        <v>237</v>
      </c>
      <c r="B239" s="537">
        <v>247</v>
      </c>
      <c r="C239" s="538" t="s">
        <v>3111</v>
      </c>
      <c r="D239" s="539" t="s">
        <v>3056</v>
      </c>
      <c r="E239" s="550" t="s">
        <v>3052</v>
      </c>
      <c r="F239" s="552">
        <v>228</v>
      </c>
      <c r="G239" s="542">
        <v>351872783</v>
      </c>
      <c r="H239" s="543">
        <v>240</v>
      </c>
      <c r="I239" s="544">
        <v>231</v>
      </c>
      <c r="J239" s="545">
        <v>390969759</v>
      </c>
      <c r="K239" s="546">
        <v>148</v>
      </c>
      <c r="L239" s="547">
        <v>139</v>
      </c>
      <c r="M239" s="542">
        <v>117080773</v>
      </c>
      <c r="N239" s="543">
        <v>32</v>
      </c>
      <c r="O239" s="544">
        <v>26</v>
      </c>
      <c r="P239" s="545">
        <v>1044267793</v>
      </c>
      <c r="Q239" s="546">
        <v>34</v>
      </c>
      <c r="R239" s="547">
        <v>30</v>
      </c>
      <c r="S239" s="542">
        <v>2035007301</v>
      </c>
      <c r="T239" s="543">
        <v>111</v>
      </c>
      <c r="U239" s="544">
        <v>106</v>
      </c>
      <c r="V239" s="545">
        <v>50492289</v>
      </c>
      <c r="W239" s="546" t="s">
        <v>3052</v>
      </c>
      <c r="X239" s="547" t="s">
        <v>3052</v>
      </c>
      <c r="Y239" s="553" t="s">
        <v>3052</v>
      </c>
      <c r="Z239" s="543">
        <v>445</v>
      </c>
      <c r="AA239" s="544">
        <v>432</v>
      </c>
      <c r="AB239" s="545">
        <v>181</v>
      </c>
      <c r="AC239" s="548">
        <v>400</v>
      </c>
      <c r="AD239" s="549" t="s">
        <v>3286</v>
      </c>
      <c r="AE239" s="550">
        <v>0</v>
      </c>
      <c r="AF239" s="541">
        <v>62.64</v>
      </c>
      <c r="AG239" s="551">
        <v>37.36</v>
      </c>
    </row>
    <row r="240" spans="1:33" ht="18.75" customHeight="1">
      <c r="A240" s="243">
        <v>238</v>
      </c>
      <c r="B240" s="244">
        <v>214</v>
      </c>
      <c r="C240" s="245" t="s">
        <v>2526</v>
      </c>
      <c r="D240" s="246" t="s">
        <v>3288</v>
      </c>
      <c r="E240" s="258" t="s">
        <v>3052</v>
      </c>
      <c r="F240" s="308">
        <v>229</v>
      </c>
      <c r="G240" s="249">
        <v>350170572</v>
      </c>
      <c r="H240" s="250">
        <v>237</v>
      </c>
      <c r="I240" s="251">
        <v>228</v>
      </c>
      <c r="J240" s="252">
        <v>394403428</v>
      </c>
      <c r="K240" s="253" t="s">
        <v>3052</v>
      </c>
      <c r="L240" s="254" t="s">
        <v>3052</v>
      </c>
      <c r="M240" s="256" t="s">
        <v>3052</v>
      </c>
      <c r="N240" s="250" t="s">
        <v>3052</v>
      </c>
      <c r="O240" s="251" t="s">
        <v>3052</v>
      </c>
      <c r="P240" s="325" t="s">
        <v>3052</v>
      </c>
      <c r="Q240" s="253" t="s">
        <v>3052</v>
      </c>
      <c r="R240" s="254" t="s">
        <v>3052</v>
      </c>
      <c r="S240" s="256" t="s">
        <v>3052</v>
      </c>
      <c r="T240" s="250" t="s">
        <v>3052</v>
      </c>
      <c r="U240" s="251" t="s">
        <v>3052</v>
      </c>
      <c r="V240" s="325" t="s">
        <v>3052</v>
      </c>
      <c r="W240" s="253" t="s">
        <v>3052</v>
      </c>
      <c r="X240" s="254" t="s">
        <v>3052</v>
      </c>
      <c r="Y240" s="256" t="s">
        <v>3052</v>
      </c>
      <c r="Z240" s="250" t="s">
        <v>3052</v>
      </c>
      <c r="AA240" s="251" t="s">
        <v>3052</v>
      </c>
      <c r="AB240" s="325" t="s">
        <v>3052</v>
      </c>
      <c r="AC240" s="573">
        <v>371</v>
      </c>
      <c r="AD240" s="574" t="s">
        <v>3287</v>
      </c>
      <c r="AE240" s="258">
        <v>0</v>
      </c>
      <c r="AF240" s="248">
        <v>100</v>
      </c>
      <c r="AG240" s="259">
        <v>0</v>
      </c>
    </row>
    <row r="241" spans="1:33" ht="18.75" customHeight="1">
      <c r="A241" s="243">
        <v>239</v>
      </c>
      <c r="B241" s="244">
        <v>463</v>
      </c>
      <c r="C241" s="245" t="s">
        <v>2522</v>
      </c>
      <c r="D241" s="246" t="s">
        <v>3103</v>
      </c>
      <c r="E241" s="258" t="s">
        <v>3052</v>
      </c>
      <c r="F241" s="308">
        <v>230</v>
      </c>
      <c r="G241" s="249">
        <v>348698791</v>
      </c>
      <c r="H241" s="250">
        <v>234</v>
      </c>
      <c r="I241" s="251">
        <v>225</v>
      </c>
      <c r="J241" s="252">
        <v>397203884</v>
      </c>
      <c r="K241" s="253" t="s">
        <v>3052</v>
      </c>
      <c r="L241" s="254" t="s">
        <v>3052</v>
      </c>
      <c r="M241" s="256" t="s">
        <v>3052</v>
      </c>
      <c r="N241" s="250">
        <v>481</v>
      </c>
      <c r="O241" s="251">
        <v>468</v>
      </c>
      <c r="P241" s="252">
        <v>12006800</v>
      </c>
      <c r="Q241" s="253">
        <v>446</v>
      </c>
      <c r="R241" s="254">
        <v>433</v>
      </c>
      <c r="S241" s="249">
        <v>130280786</v>
      </c>
      <c r="T241" s="250" t="s">
        <v>3052</v>
      </c>
      <c r="U241" s="251" t="s">
        <v>3052</v>
      </c>
      <c r="V241" s="325" t="s">
        <v>3052</v>
      </c>
      <c r="W241" s="253">
        <v>87</v>
      </c>
      <c r="X241" s="254">
        <v>86</v>
      </c>
      <c r="Y241" s="249">
        <v>139554</v>
      </c>
      <c r="Z241" s="250">
        <v>480</v>
      </c>
      <c r="AA241" s="251">
        <v>467</v>
      </c>
      <c r="AB241" s="252">
        <v>138</v>
      </c>
      <c r="AC241" s="573">
        <v>311</v>
      </c>
      <c r="AD241" s="574" t="s">
        <v>3292</v>
      </c>
      <c r="AE241" s="258">
        <v>0</v>
      </c>
      <c r="AF241" s="248">
        <v>100</v>
      </c>
      <c r="AG241" s="259">
        <v>0</v>
      </c>
    </row>
    <row r="242" spans="1:33" ht="18.75" customHeight="1">
      <c r="A242" s="309">
        <v>240</v>
      </c>
      <c r="B242" s="310">
        <v>212</v>
      </c>
      <c r="C242" s="311" t="s">
        <v>831</v>
      </c>
      <c r="D242" s="312" t="s">
        <v>3106</v>
      </c>
      <c r="E242" s="313" t="s">
        <v>3052</v>
      </c>
      <c r="F242" s="314">
        <v>231</v>
      </c>
      <c r="G242" s="315">
        <v>348515581</v>
      </c>
      <c r="H242" s="316">
        <v>259</v>
      </c>
      <c r="I242" s="317">
        <v>250</v>
      </c>
      <c r="J242" s="318">
        <v>352024904</v>
      </c>
      <c r="K242" s="319">
        <v>401</v>
      </c>
      <c r="L242" s="320">
        <v>388</v>
      </c>
      <c r="M242" s="315">
        <v>24508189</v>
      </c>
      <c r="N242" s="316">
        <v>361</v>
      </c>
      <c r="O242" s="317">
        <v>349</v>
      </c>
      <c r="P242" s="318">
        <v>71290582</v>
      </c>
      <c r="Q242" s="319">
        <v>424</v>
      </c>
      <c r="R242" s="320">
        <v>411</v>
      </c>
      <c r="S242" s="315">
        <v>149575234</v>
      </c>
      <c r="T242" s="316">
        <v>342</v>
      </c>
      <c r="U242" s="317">
        <v>336</v>
      </c>
      <c r="V242" s="318">
        <v>7332237</v>
      </c>
      <c r="W242" s="319">
        <v>415</v>
      </c>
      <c r="X242" s="320">
        <v>410</v>
      </c>
      <c r="Y242" s="315">
        <v>4600</v>
      </c>
      <c r="Z242" s="316">
        <v>426</v>
      </c>
      <c r="AA242" s="317">
        <v>413</v>
      </c>
      <c r="AB242" s="318">
        <v>225</v>
      </c>
      <c r="AC242" s="555">
        <v>311</v>
      </c>
      <c r="AD242" s="556" t="s">
        <v>3292</v>
      </c>
      <c r="AE242" s="313">
        <v>0</v>
      </c>
      <c r="AF242" s="323">
        <v>100</v>
      </c>
      <c r="AG242" s="324">
        <v>0</v>
      </c>
    </row>
    <row r="243" spans="1:33" ht="18.75" customHeight="1">
      <c r="A243" s="227">
        <v>241</v>
      </c>
      <c r="B243" s="228">
        <v>138</v>
      </c>
      <c r="C243" s="229" t="s">
        <v>2975</v>
      </c>
      <c r="D243" s="230" t="s">
        <v>2976</v>
      </c>
      <c r="E243" s="231" t="s">
        <v>3052</v>
      </c>
      <c r="F243" s="232">
        <v>232</v>
      </c>
      <c r="G243" s="233">
        <v>348220692</v>
      </c>
      <c r="H243" s="234">
        <v>242</v>
      </c>
      <c r="I243" s="235">
        <v>233</v>
      </c>
      <c r="J243" s="236">
        <v>380158493</v>
      </c>
      <c r="K243" s="237">
        <v>138</v>
      </c>
      <c r="L243" s="238">
        <v>129</v>
      </c>
      <c r="M243" s="233">
        <v>126377719</v>
      </c>
      <c r="N243" s="234">
        <v>59</v>
      </c>
      <c r="O243" s="235">
        <v>51</v>
      </c>
      <c r="P243" s="236">
        <v>580948024</v>
      </c>
      <c r="Q243" s="237">
        <v>80</v>
      </c>
      <c r="R243" s="238">
        <v>72</v>
      </c>
      <c r="S243" s="233">
        <v>1009387736</v>
      </c>
      <c r="T243" s="234">
        <v>103</v>
      </c>
      <c r="U243" s="235">
        <v>98</v>
      </c>
      <c r="V243" s="236">
        <v>56496255</v>
      </c>
      <c r="W243" s="237">
        <v>197</v>
      </c>
      <c r="X243" s="238">
        <v>196</v>
      </c>
      <c r="Y243" s="233">
        <v>66221</v>
      </c>
      <c r="Z243" s="234">
        <v>200</v>
      </c>
      <c r="AA243" s="235">
        <v>189</v>
      </c>
      <c r="AB243" s="236">
        <v>891</v>
      </c>
      <c r="AC243" s="534">
        <v>210</v>
      </c>
      <c r="AD243" s="535" t="s">
        <v>3303</v>
      </c>
      <c r="AE243" s="231">
        <v>0</v>
      </c>
      <c r="AF243" s="241">
        <v>100</v>
      </c>
      <c r="AG243" s="242">
        <v>0</v>
      </c>
    </row>
    <row r="244" spans="1:33" ht="18.75" customHeight="1">
      <c r="A244" s="536">
        <v>242</v>
      </c>
      <c r="B244" s="537">
        <v>211</v>
      </c>
      <c r="C244" s="538" t="s">
        <v>3013</v>
      </c>
      <c r="D244" s="539" t="s">
        <v>3056</v>
      </c>
      <c r="E244" s="550" t="s">
        <v>3052</v>
      </c>
      <c r="F244" s="552">
        <v>233</v>
      </c>
      <c r="G244" s="542">
        <v>347107712</v>
      </c>
      <c r="H244" s="543">
        <v>262</v>
      </c>
      <c r="I244" s="544">
        <v>253</v>
      </c>
      <c r="J244" s="545">
        <v>347395591</v>
      </c>
      <c r="K244" s="546">
        <v>473</v>
      </c>
      <c r="L244" s="547">
        <v>460</v>
      </c>
      <c r="M244" s="542">
        <v>8442729</v>
      </c>
      <c r="N244" s="543">
        <v>453</v>
      </c>
      <c r="O244" s="544">
        <v>440</v>
      </c>
      <c r="P244" s="545">
        <v>24209438</v>
      </c>
      <c r="Q244" s="546">
        <v>443</v>
      </c>
      <c r="R244" s="547">
        <v>430</v>
      </c>
      <c r="S244" s="542">
        <v>134027484</v>
      </c>
      <c r="T244" s="543">
        <v>411</v>
      </c>
      <c r="U244" s="544">
        <v>404</v>
      </c>
      <c r="V244" s="545">
        <v>1629335</v>
      </c>
      <c r="W244" s="546">
        <v>124</v>
      </c>
      <c r="X244" s="547">
        <v>123</v>
      </c>
      <c r="Y244" s="542">
        <v>106615</v>
      </c>
      <c r="Z244" s="543">
        <v>330</v>
      </c>
      <c r="AA244" s="544">
        <v>318</v>
      </c>
      <c r="AB244" s="545">
        <v>423</v>
      </c>
      <c r="AC244" s="548">
        <v>311</v>
      </c>
      <c r="AD244" s="549" t="s">
        <v>3292</v>
      </c>
      <c r="AE244" s="550">
        <v>0</v>
      </c>
      <c r="AF244" s="541">
        <v>100</v>
      </c>
      <c r="AG244" s="551">
        <v>0</v>
      </c>
    </row>
    <row r="245" spans="1:33" ht="18.75" customHeight="1">
      <c r="A245" s="536">
        <v>243</v>
      </c>
      <c r="B245" s="595">
        <v>221</v>
      </c>
      <c r="C245" s="538" t="s">
        <v>2117</v>
      </c>
      <c r="D245" s="539" t="s">
        <v>3056</v>
      </c>
      <c r="E245" s="550" t="s">
        <v>3052</v>
      </c>
      <c r="F245" s="552">
        <v>234</v>
      </c>
      <c r="G245" s="542">
        <v>346031942</v>
      </c>
      <c r="H245" s="543">
        <v>257</v>
      </c>
      <c r="I245" s="544">
        <v>248</v>
      </c>
      <c r="J245" s="545">
        <v>357081870</v>
      </c>
      <c r="K245" s="546">
        <v>485</v>
      </c>
      <c r="L245" s="547">
        <v>472</v>
      </c>
      <c r="M245" s="542">
        <v>5943602</v>
      </c>
      <c r="N245" s="543">
        <v>184</v>
      </c>
      <c r="O245" s="544">
        <v>175</v>
      </c>
      <c r="P245" s="545">
        <v>212427321</v>
      </c>
      <c r="Q245" s="546">
        <v>245</v>
      </c>
      <c r="R245" s="547">
        <v>233</v>
      </c>
      <c r="S245" s="542">
        <v>329385023</v>
      </c>
      <c r="T245" s="543">
        <v>458</v>
      </c>
      <c r="U245" s="544">
        <v>450</v>
      </c>
      <c r="V245" s="545">
        <v>-5230423</v>
      </c>
      <c r="W245" s="546" t="s">
        <v>3052</v>
      </c>
      <c r="X245" s="547" t="s">
        <v>3052</v>
      </c>
      <c r="Y245" s="553" t="s">
        <v>3052</v>
      </c>
      <c r="Z245" s="543">
        <v>454</v>
      </c>
      <c r="AA245" s="544">
        <v>441</v>
      </c>
      <c r="AB245" s="545">
        <v>170</v>
      </c>
      <c r="AC245" s="548">
        <v>369</v>
      </c>
      <c r="AD245" s="549" t="s">
        <v>3304</v>
      </c>
      <c r="AE245" s="550">
        <v>0</v>
      </c>
      <c r="AF245" s="541">
        <v>100</v>
      </c>
      <c r="AG245" s="551">
        <v>0</v>
      </c>
    </row>
    <row r="246" spans="1:33" ht="18.75" customHeight="1">
      <c r="A246" s="536">
        <v>244</v>
      </c>
      <c r="B246" s="595">
        <v>243</v>
      </c>
      <c r="C246" s="538" t="s">
        <v>3329</v>
      </c>
      <c r="D246" s="539" t="s">
        <v>3056</v>
      </c>
      <c r="E246" s="550" t="s">
        <v>3052</v>
      </c>
      <c r="F246" s="552">
        <v>235</v>
      </c>
      <c r="G246" s="542">
        <v>342267346</v>
      </c>
      <c r="H246" s="543">
        <v>264</v>
      </c>
      <c r="I246" s="544">
        <v>255</v>
      </c>
      <c r="J246" s="545">
        <v>342267346</v>
      </c>
      <c r="K246" s="546">
        <v>198</v>
      </c>
      <c r="L246" s="547">
        <v>188</v>
      </c>
      <c r="M246" s="542">
        <v>85640241</v>
      </c>
      <c r="N246" s="543">
        <v>205</v>
      </c>
      <c r="O246" s="544">
        <v>196</v>
      </c>
      <c r="P246" s="545">
        <v>180653237</v>
      </c>
      <c r="Q246" s="546">
        <v>350</v>
      </c>
      <c r="R246" s="547">
        <v>338</v>
      </c>
      <c r="S246" s="542">
        <v>216130053</v>
      </c>
      <c r="T246" s="543">
        <v>105</v>
      </c>
      <c r="U246" s="544">
        <v>100</v>
      </c>
      <c r="V246" s="545">
        <v>55110295</v>
      </c>
      <c r="W246" s="546">
        <v>329</v>
      </c>
      <c r="X246" s="547">
        <v>327</v>
      </c>
      <c r="Y246" s="542">
        <v>23151</v>
      </c>
      <c r="Z246" s="543">
        <v>277</v>
      </c>
      <c r="AA246" s="544">
        <v>265</v>
      </c>
      <c r="AB246" s="545">
        <v>582</v>
      </c>
      <c r="AC246" s="548">
        <v>381</v>
      </c>
      <c r="AD246" s="549" t="s">
        <v>3308</v>
      </c>
      <c r="AE246" s="550">
        <v>0</v>
      </c>
      <c r="AF246" s="541">
        <v>10</v>
      </c>
      <c r="AG246" s="551">
        <v>90</v>
      </c>
    </row>
    <row r="247" spans="1:33" ht="18.75" customHeight="1">
      <c r="A247" s="575">
        <v>245</v>
      </c>
      <c r="B247" s="576" t="s">
        <v>3052</v>
      </c>
      <c r="C247" s="594" t="s">
        <v>3052</v>
      </c>
      <c r="D247" s="578" t="s">
        <v>3056</v>
      </c>
      <c r="E247" s="579" t="s">
        <v>3052</v>
      </c>
      <c r="F247" s="580">
        <v>236</v>
      </c>
      <c r="G247" s="614" t="s">
        <v>3052</v>
      </c>
      <c r="H247" s="582">
        <v>253</v>
      </c>
      <c r="I247" s="583">
        <v>244</v>
      </c>
      <c r="J247" s="613" t="s">
        <v>3052</v>
      </c>
      <c r="K247" s="585">
        <v>202</v>
      </c>
      <c r="L247" s="586">
        <v>192</v>
      </c>
      <c r="M247" s="614" t="s">
        <v>3052</v>
      </c>
      <c r="N247" s="582">
        <v>193</v>
      </c>
      <c r="O247" s="583">
        <v>184</v>
      </c>
      <c r="P247" s="613" t="s">
        <v>3052</v>
      </c>
      <c r="Q247" s="585">
        <v>264</v>
      </c>
      <c r="R247" s="586">
        <v>252</v>
      </c>
      <c r="S247" s="614" t="s">
        <v>3052</v>
      </c>
      <c r="T247" s="582">
        <v>109</v>
      </c>
      <c r="U247" s="583">
        <v>104</v>
      </c>
      <c r="V247" s="613" t="s">
        <v>3052</v>
      </c>
      <c r="W247" s="585">
        <v>369</v>
      </c>
      <c r="X247" s="586">
        <v>366</v>
      </c>
      <c r="Y247" s="614" t="s">
        <v>3052</v>
      </c>
      <c r="Z247" s="582">
        <v>106</v>
      </c>
      <c r="AA247" s="583">
        <v>98</v>
      </c>
      <c r="AB247" s="613" t="s">
        <v>3052</v>
      </c>
      <c r="AC247" s="587">
        <v>384</v>
      </c>
      <c r="AD247" s="588" t="s">
        <v>3284</v>
      </c>
      <c r="AE247" s="579">
        <v>0</v>
      </c>
      <c r="AF247" s="589">
        <v>80</v>
      </c>
      <c r="AG247" s="590">
        <v>20</v>
      </c>
    </row>
    <row r="248" spans="1:33" ht="18.75" customHeight="1">
      <c r="A248" s="227">
        <v>246</v>
      </c>
      <c r="B248" s="228">
        <v>239</v>
      </c>
      <c r="C248" s="229" t="s">
        <v>2083</v>
      </c>
      <c r="D248" s="230" t="s">
        <v>3058</v>
      </c>
      <c r="E248" s="231" t="s">
        <v>3052</v>
      </c>
      <c r="F248" s="232">
        <v>237</v>
      </c>
      <c r="G248" s="233">
        <v>341416534</v>
      </c>
      <c r="H248" s="234">
        <v>260</v>
      </c>
      <c r="I248" s="235">
        <v>251</v>
      </c>
      <c r="J248" s="236">
        <v>348106722</v>
      </c>
      <c r="K248" s="237">
        <v>216</v>
      </c>
      <c r="L248" s="238">
        <v>206</v>
      </c>
      <c r="M248" s="233">
        <v>78525362</v>
      </c>
      <c r="N248" s="234">
        <v>134</v>
      </c>
      <c r="O248" s="235">
        <v>125</v>
      </c>
      <c r="P248" s="236">
        <v>283479324</v>
      </c>
      <c r="Q248" s="237">
        <v>148</v>
      </c>
      <c r="R248" s="238">
        <v>139</v>
      </c>
      <c r="S248" s="233">
        <v>556203925</v>
      </c>
      <c r="T248" s="234">
        <v>238</v>
      </c>
      <c r="U248" s="235">
        <v>232</v>
      </c>
      <c r="V248" s="236">
        <v>18562524</v>
      </c>
      <c r="W248" s="237">
        <v>445</v>
      </c>
      <c r="X248" s="238">
        <v>440</v>
      </c>
      <c r="Y248" s="233">
        <v>1062</v>
      </c>
      <c r="Z248" s="234">
        <v>259</v>
      </c>
      <c r="AA248" s="235">
        <v>247</v>
      </c>
      <c r="AB248" s="236">
        <v>640</v>
      </c>
      <c r="AC248" s="534">
        <v>369</v>
      </c>
      <c r="AD248" s="535" t="s">
        <v>3304</v>
      </c>
      <c r="AE248" s="231">
        <v>0</v>
      </c>
      <c r="AF248" s="241">
        <v>0</v>
      </c>
      <c r="AG248" s="242">
        <v>100</v>
      </c>
    </row>
    <row r="249" spans="1:33" ht="18.75" customHeight="1">
      <c r="A249" s="243">
        <v>247</v>
      </c>
      <c r="B249" s="244">
        <v>250</v>
      </c>
      <c r="C249" s="245" t="s">
        <v>790</v>
      </c>
      <c r="D249" s="246" t="s">
        <v>3098</v>
      </c>
      <c r="E249" s="258" t="s">
        <v>3052</v>
      </c>
      <c r="F249" s="308">
        <v>238</v>
      </c>
      <c r="G249" s="249">
        <v>338517711</v>
      </c>
      <c r="H249" s="250">
        <v>254</v>
      </c>
      <c r="I249" s="251">
        <v>245</v>
      </c>
      <c r="J249" s="252">
        <v>362824889</v>
      </c>
      <c r="K249" s="253">
        <v>137</v>
      </c>
      <c r="L249" s="254">
        <v>128</v>
      </c>
      <c r="M249" s="249">
        <v>126532753</v>
      </c>
      <c r="N249" s="250">
        <v>144</v>
      </c>
      <c r="O249" s="251">
        <v>135</v>
      </c>
      <c r="P249" s="252">
        <v>261202243</v>
      </c>
      <c r="Q249" s="253">
        <v>228</v>
      </c>
      <c r="R249" s="254">
        <v>217</v>
      </c>
      <c r="S249" s="249">
        <v>355699690</v>
      </c>
      <c r="T249" s="250">
        <v>87</v>
      </c>
      <c r="U249" s="251">
        <v>82</v>
      </c>
      <c r="V249" s="252">
        <v>68300284</v>
      </c>
      <c r="W249" s="253">
        <v>101</v>
      </c>
      <c r="X249" s="254">
        <v>100</v>
      </c>
      <c r="Y249" s="249">
        <v>124276</v>
      </c>
      <c r="Z249" s="250">
        <v>148</v>
      </c>
      <c r="AA249" s="251">
        <v>139</v>
      </c>
      <c r="AB249" s="252">
        <v>1151</v>
      </c>
      <c r="AC249" s="573">
        <v>321</v>
      </c>
      <c r="AD249" s="574" t="s">
        <v>3301</v>
      </c>
      <c r="AE249" s="258">
        <v>0</v>
      </c>
      <c r="AF249" s="248">
        <v>100</v>
      </c>
      <c r="AG249" s="259">
        <v>0</v>
      </c>
    </row>
    <row r="250" spans="1:33" ht="18.75" customHeight="1">
      <c r="A250" s="243">
        <v>248</v>
      </c>
      <c r="B250" s="244">
        <v>276</v>
      </c>
      <c r="C250" s="245" t="s">
        <v>502</v>
      </c>
      <c r="D250" s="246" t="s">
        <v>1662</v>
      </c>
      <c r="E250" s="258" t="s">
        <v>3052</v>
      </c>
      <c r="F250" s="308">
        <v>239</v>
      </c>
      <c r="G250" s="249">
        <v>338388042</v>
      </c>
      <c r="H250" s="250">
        <v>236</v>
      </c>
      <c r="I250" s="251">
        <v>227</v>
      </c>
      <c r="J250" s="252">
        <v>395382688</v>
      </c>
      <c r="K250" s="253">
        <v>345</v>
      </c>
      <c r="L250" s="254">
        <v>332</v>
      </c>
      <c r="M250" s="249">
        <v>40519669</v>
      </c>
      <c r="N250" s="250">
        <v>240</v>
      </c>
      <c r="O250" s="251">
        <v>229</v>
      </c>
      <c r="P250" s="252">
        <v>152626643</v>
      </c>
      <c r="Q250" s="253">
        <v>326</v>
      </c>
      <c r="R250" s="254">
        <v>314</v>
      </c>
      <c r="S250" s="249">
        <v>243025312</v>
      </c>
      <c r="T250" s="250">
        <v>345</v>
      </c>
      <c r="U250" s="251">
        <v>339</v>
      </c>
      <c r="V250" s="252">
        <v>6800749</v>
      </c>
      <c r="W250" s="253" t="s">
        <v>3052</v>
      </c>
      <c r="X250" s="254" t="s">
        <v>3052</v>
      </c>
      <c r="Y250" s="256" t="s">
        <v>3052</v>
      </c>
      <c r="Z250" s="250">
        <v>284</v>
      </c>
      <c r="AA250" s="251">
        <v>272</v>
      </c>
      <c r="AB250" s="252">
        <v>550</v>
      </c>
      <c r="AC250" s="573">
        <v>311</v>
      </c>
      <c r="AD250" s="574" t="s">
        <v>3292</v>
      </c>
      <c r="AE250" s="258">
        <v>0</v>
      </c>
      <c r="AF250" s="248">
        <v>100</v>
      </c>
      <c r="AG250" s="259">
        <v>0</v>
      </c>
    </row>
    <row r="251" spans="1:33" ht="18.75" customHeight="1">
      <c r="A251" s="536">
        <v>249</v>
      </c>
      <c r="B251" s="537">
        <v>155</v>
      </c>
      <c r="C251" s="538" t="s">
        <v>144</v>
      </c>
      <c r="D251" s="539" t="s">
        <v>3056</v>
      </c>
      <c r="E251" s="550" t="s">
        <v>3052</v>
      </c>
      <c r="F251" s="552">
        <v>240</v>
      </c>
      <c r="G251" s="542">
        <v>333825840</v>
      </c>
      <c r="H251" s="543">
        <v>272</v>
      </c>
      <c r="I251" s="544">
        <v>263</v>
      </c>
      <c r="J251" s="545">
        <v>334105518</v>
      </c>
      <c r="K251" s="546">
        <v>427</v>
      </c>
      <c r="L251" s="547">
        <v>414</v>
      </c>
      <c r="M251" s="542">
        <v>18129918</v>
      </c>
      <c r="N251" s="543">
        <v>236</v>
      </c>
      <c r="O251" s="544">
        <v>225</v>
      </c>
      <c r="P251" s="545">
        <v>154757943</v>
      </c>
      <c r="Q251" s="546">
        <v>385</v>
      </c>
      <c r="R251" s="547">
        <v>372</v>
      </c>
      <c r="S251" s="542">
        <v>184400673</v>
      </c>
      <c r="T251" s="543">
        <v>417</v>
      </c>
      <c r="U251" s="544">
        <v>410</v>
      </c>
      <c r="V251" s="545">
        <v>1247894</v>
      </c>
      <c r="W251" s="546">
        <v>96</v>
      </c>
      <c r="X251" s="547">
        <v>95</v>
      </c>
      <c r="Y251" s="542">
        <v>128616</v>
      </c>
      <c r="Z251" s="543">
        <v>358</v>
      </c>
      <c r="AA251" s="544">
        <v>345</v>
      </c>
      <c r="AB251" s="545">
        <v>352</v>
      </c>
      <c r="AC251" s="548">
        <v>371</v>
      </c>
      <c r="AD251" s="549" t="s">
        <v>3287</v>
      </c>
      <c r="AE251" s="550">
        <v>0</v>
      </c>
      <c r="AF251" s="541">
        <v>100</v>
      </c>
      <c r="AG251" s="551">
        <v>0</v>
      </c>
    </row>
    <row r="252" spans="1:33" ht="18.75" customHeight="1">
      <c r="A252" s="344">
        <v>250</v>
      </c>
      <c r="B252" s="345">
        <v>287</v>
      </c>
      <c r="C252" s="346" t="s">
        <v>2542</v>
      </c>
      <c r="D252" s="347" t="s">
        <v>1064</v>
      </c>
      <c r="E252" s="348" t="s">
        <v>3052</v>
      </c>
      <c r="F252" s="349">
        <v>241</v>
      </c>
      <c r="G252" s="350">
        <v>333174936</v>
      </c>
      <c r="H252" s="351">
        <v>258</v>
      </c>
      <c r="I252" s="352">
        <v>249</v>
      </c>
      <c r="J252" s="353">
        <v>354565349</v>
      </c>
      <c r="K252" s="354">
        <v>414</v>
      </c>
      <c r="L252" s="355">
        <v>401</v>
      </c>
      <c r="M252" s="350">
        <v>21600026</v>
      </c>
      <c r="N252" s="351">
        <v>449</v>
      </c>
      <c r="O252" s="352">
        <v>436</v>
      </c>
      <c r="P252" s="353">
        <v>28053978</v>
      </c>
      <c r="Q252" s="354">
        <v>450</v>
      </c>
      <c r="R252" s="355">
        <v>437</v>
      </c>
      <c r="S252" s="350">
        <v>125865136</v>
      </c>
      <c r="T252" s="351">
        <v>349</v>
      </c>
      <c r="U252" s="352">
        <v>343</v>
      </c>
      <c r="V252" s="353">
        <v>6412281</v>
      </c>
      <c r="W252" s="354">
        <v>91</v>
      </c>
      <c r="X252" s="355">
        <v>90</v>
      </c>
      <c r="Y252" s="350">
        <v>132167</v>
      </c>
      <c r="Z252" s="351">
        <v>351</v>
      </c>
      <c r="AA252" s="352">
        <v>338</v>
      </c>
      <c r="AB252" s="353">
        <v>366</v>
      </c>
      <c r="AC252" s="615">
        <v>371</v>
      </c>
      <c r="AD252" s="616" t="s">
        <v>3287</v>
      </c>
      <c r="AE252" s="348">
        <v>0</v>
      </c>
      <c r="AF252" s="358">
        <v>100</v>
      </c>
      <c r="AG252" s="359">
        <v>0</v>
      </c>
    </row>
    <row r="253" spans="1:33" ht="18.75" customHeight="1">
      <c r="A253" s="227">
        <v>251</v>
      </c>
      <c r="B253" s="228">
        <v>249</v>
      </c>
      <c r="C253" s="229" t="s">
        <v>3247</v>
      </c>
      <c r="D253" s="230" t="s">
        <v>3154</v>
      </c>
      <c r="E253" s="231" t="s">
        <v>3052</v>
      </c>
      <c r="F253" s="232">
        <v>242</v>
      </c>
      <c r="G253" s="233">
        <v>332929000</v>
      </c>
      <c r="H253" s="234">
        <v>273</v>
      </c>
      <c r="I253" s="235">
        <v>264</v>
      </c>
      <c r="J253" s="236">
        <v>332929000</v>
      </c>
      <c r="K253" s="237">
        <v>134</v>
      </c>
      <c r="L253" s="238">
        <v>125</v>
      </c>
      <c r="M253" s="233">
        <v>128142001</v>
      </c>
      <c r="N253" s="234">
        <v>195</v>
      </c>
      <c r="O253" s="235">
        <v>186</v>
      </c>
      <c r="P253" s="236">
        <v>193391962</v>
      </c>
      <c r="Q253" s="237">
        <v>249</v>
      </c>
      <c r="R253" s="238">
        <v>237</v>
      </c>
      <c r="S253" s="233">
        <v>325395016</v>
      </c>
      <c r="T253" s="234">
        <v>153</v>
      </c>
      <c r="U253" s="235">
        <v>148</v>
      </c>
      <c r="V253" s="236">
        <v>37419629</v>
      </c>
      <c r="W253" s="237">
        <v>118</v>
      </c>
      <c r="X253" s="238">
        <v>117</v>
      </c>
      <c r="Y253" s="233">
        <v>111052</v>
      </c>
      <c r="Z253" s="234">
        <v>143</v>
      </c>
      <c r="AA253" s="235">
        <v>134</v>
      </c>
      <c r="AB253" s="236">
        <v>1202</v>
      </c>
      <c r="AC253" s="534">
        <v>362</v>
      </c>
      <c r="AD253" s="535" t="s">
        <v>3304</v>
      </c>
      <c r="AE253" s="231">
        <v>0</v>
      </c>
      <c r="AF253" s="241">
        <v>100</v>
      </c>
      <c r="AG253" s="242">
        <v>0</v>
      </c>
    </row>
    <row r="254" spans="1:33" ht="18.75" customHeight="1">
      <c r="A254" s="243">
        <v>252</v>
      </c>
      <c r="B254" s="244">
        <v>233</v>
      </c>
      <c r="C254" s="245" t="s">
        <v>2087</v>
      </c>
      <c r="D254" s="246" t="s">
        <v>1702</v>
      </c>
      <c r="E254" s="247" t="s">
        <v>3052</v>
      </c>
      <c r="F254" s="248">
        <v>243</v>
      </c>
      <c r="G254" s="249">
        <v>330648506</v>
      </c>
      <c r="H254" s="250">
        <v>261</v>
      </c>
      <c r="I254" s="251">
        <v>252</v>
      </c>
      <c r="J254" s="252">
        <v>348003166</v>
      </c>
      <c r="K254" s="253" t="s">
        <v>3052</v>
      </c>
      <c r="L254" s="254" t="s">
        <v>3052</v>
      </c>
      <c r="M254" s="256" t="s">
        <v>3052</v>
      </c>
      <c r="N254" s="250" t="s">
        <v>3052</v>
      </c>
      <c r="O254" s="251" t="s">
        <v>3052</v>
      </c>
      <c r="P254" s="325" t="s">
        <v>3052</v>
      </c>
      <c r="Q254" s="253" t="s">
        <v>3052</v>
      </c>
      <c r="R254" s="254" t="s">
        <v>3052</v>
      </c>
      <c r="S254" s="256" t="s">
        <v>3052</v>
      </c>
      <c r="T254" s="250" t="s">
        <v>3052</v>
      </c>
      <c r="U254" s="251" t="s">
        <v>3052</v>
      </c>
      <c r="V254" s="325" t="s">
        <v>3052</v>
      </c>
      <c r="W254" s="253" t="s">
        <v>3052</v>
      </c>
      <c r="X254" s="254" t="s">
        <v>3052</v>
      </c>
      <c r="Y254" s="256" t="s">
        <v>3052</v>
      </c>
      <c r="Z254" s="250">
        <v>347</v>
      </c>
      <c r="AA254" s="251">
        <v>335</v>
      </c>
      <c r="AB254" s="252">
        <v>379</v>
      </c>
      <c r="AC254" s="573">
        <v>356</v>
      </c>
      <c r="AD254" s="574" t="s">
        <v>3300</v>
      </c>
      <c r="AE254" s="258">
        <v>0</v>
      </c>
      <c r="AF254" s="248">
        <v>75</v>
      </c>
      <c r="AG254" s="259">
        <v>25</v>
      </c>
    </row>
    <row r="255" spans="1:33" ht="18.75" customHeight="1">
      <c r="A255" s="536">
        <v>253</v>
      </c>
      <c r="B255" s="537">
        <v>258</v>
      </c>
      <c r="C255" s="538" t="s">
        <v>2527</v>
      </c>
      <c r="D255" s="539" t="s">
        <v>3056</v>
      </c>
      <c r="E255" s="550" t="s">
        <v>3052</v>
      </c>
      <c r="F255" s="552">
        <v>244</v>
      </c>
      <c r="G255" s="542">
        <v>328951838</v>
      </c>
      <c r="H255" s="543">
        <v>267</v>
      </c>
      <c r="I255" s="544">
        <v>258</v>
      </c>
      <c r="J255" s="545">
        <v>338278334</v>
      </c>
      <c r="K255" s="546">
        <v>194</v>
      </c>
      <c r="L255" s="547">
        <v>184</v>
      </c>
      <c r="M255" s="542">
        <v>88660876</v>
      </c>
      <c r="N255" s="543">
        <v>145</v>
      </c>
      <c r="O255" s="544">
        <v>136</v>
      </c>
      <c r="P255" s="545">
        <v>261019836</v>
      </c>
      <c r="Q255" s="546">
        <v>288</v>
      </c>
      <c r="R255" s="547">
        <v>276</v>
      </c>
      <c r="S255" s="542">
        <v>282186267</v>
      </c>
      <c r="T255" s="543">
        <v>102</v>
      </c>
      <c r="U255" s="544">
        <v>97</v>
      </c>
      <c r="V255" s="545">
        <v>56886624</v>
      </c>
      <c r="W255" s="546">
        <v>143</v>
      </c>
      <c r="X255" s="547">
        <v>142</v>
      </c>
      <c r="Y255" s="542">
        <v>96904</v>
      </c>
      <c r="Z255" s="543">
        <v>315</v>
      </c>
      <c r="AA255" s="544">
        <v>303</v>
      </c>
      <c r="AB255" s="545">
        <v>443</v>
      </c>
      <c r="AC255" s="548">
        <v>372</v>
      </c>
      <c r="AD255" s="549" t="s">
        <v>3287</v>
      </c>
      <c r="AE255" s="550">
        <v>0</v>
      </c>
      <c r="AF255" s="541">
        <v>100</v>
      </c>
      <c r="AG255" s="551">
        <v>0</v>
      </c>
    </row>
    <row r="256" spans="1:33" ht="18.75" customHeight="1">
      <c r="A256" s="243">
        <v>254</v>
      </c>
      <c r="B256" s="244">
        <v>303</v>
      </c>
      <c r="C256" s="245" t="s">
        <v>3008</v>
      </c>
      <c r="D256" s="246" t="s">
        <v>829</v>
      </c>
      <c r="E256" s="258" t="s">
        <v>3052</v>
      </c>
      <c r="F256" s="308">
        <v>245</v>
      </c>
      <c r="G256" s="249">
        <v>328201728</v>
      </c>
      <c r="H256" s="250">
        <v>271</v>
      </c>
      <c r="I256" s="251">
        <v>262</v>
      </c>
      <c r="J256" s="252">
        <v>334686890</v>
      </c>
      <c r="K256" s="253">
        <v>242</v>
      </c>
      <c r="L256" s="254">
        <v>231</v>
      </c>
      <c r="M256" s="249">
        <v>67600522</v>
      </c>
      <c r="N256" s="250">
        <v>334</v>
      </c>
      <c r="O256" s="251">
        <v>323</v>
      </c>
      <c r="P256" s="252">
        <v>86645243</v>
      </c>
      <c r="Q256" s="253">
        <v>393</v>
      </c>
      <c r="R256" s="254">
        <v>380</v>
      </c>
      <c r="S256" s="249">
        <v>177123200</v>
      </c>
      <c r="T256" s="250">
        <v>201</v>
      </c>
      <c r="U256" s="251">
        <v>195</v>
      </c>
      <c r="V256" s="252">
        <v>25467651</v>
      </c>
      <c r="W256" s="253">
        <v>225</v>
      </c>
      <c r="X256" s="254">
        <v>223</v>
      </c>
      <c r="Y256" s="249">
        <v>54442</v>
      </c>
      <c r="Z256" s="250">
        <v>66</v>
      </c>
      <c r="AA256" s="251">
        <v>58</v>
      </c>
      <c r="AB256" s="252">
        <v>2137</v>
      </c>
      <c r="AC256" s="573">
        <v>311</v>
      </c>
      <c r="AD256" s="574" t="s">
        <v>3292</v>
      </c>
      <c r="AE256" s="258">
        <v>0</v>
      </c>
      <c r="AF256" s="248">
        <v>100</v>
      </c>
      <c r="AG256" s="259">
        <v>0</v>
      </c>
    </row>
    <row r="257" spans="1:33" ht="18.75" customHeight="1">
      <c r="A257" s="309">
        <v>255</v>
      </c>
      <c r="B257" s="310">
        <v>302</v>
      </c>
      <c r="C257" s="311" t="s">
        <v>2879</v>
      </c>
      <c r="D257" s="312" t="s">
        <v>3103</v>
      </c>
      <c r="E257" s="313" t="s">
        <v>3052</v>
      </c>
      <c r="F257" s="314">
        <v>246</v>
      </c>
      <c r="G257" s="315">
        <v>326841467</v>
      </c>
      <c r="H257" s="316">
        <v>276</v>
      </c>
      <c r="I257" s="317">
        <v>267</v>
      </c>
      <c r="J257" s="318">
        <v>329315480</v>
      </c>
      <c r="K257" s="319">
        <v>303</v>
      </c>
      <c r="L257" s="320">
        <v>290</v>
      </c>
      <c r="M257" s="315">
        <v>50003653</v>
      </c>
      <c r="N257" s="316">
        <v>377</v>
      </c>
      <c r="O257" s="317">
        <v>365</v>
      </c>
      <c r="P257" s="318">
        <v>62884545</v>
      </c>
      <c r="Q257" s="319">
        <v>431</v>
      </c>
      <c r="R257" s="320">
        <v>418</v>
      </c>
      <c r="S257" s="315">
        <v>145372816</v>
      </c>
      <c r="T257" s="316">
        <v>298</v>
      </c>
      <c r="U257" s="317">
        <v>292</v>
      </c>
      <c r="V257" s="318">
        <v>10402627</v>
      </c>
      <c r="W257" s="319">
        <v>69</v>
      </c>
      <c r="X257" s="320">
        <v>68</v>
      </c>
      <c r="Y257" s="315">
        <v>173997</v>
      </c>
      <c r="Z257" s="316">
        <v>354</v>
      </c>
      <c r="AA257" s="317">
        <v>341</v>
      </c>
      <c r="AB257" s="318">
        <v>360</v>
      </c>
      <c r="AC257" s="555">
        <v>322</v>
      </c>
      <c r="AD257" s="556" t="s">
        <v>3330</v>
      </c>
      <c r="AE257" s="313">
        <v>0</v>
      </c>
      <c r="AF257" s="323">
        <v>100</v>
      </c>
      <c r="AG257" s="324">
        <v>0</v>
      </c>
    </row>
    <row r="258" spans="1:33" ht="18.75" customHeight="1">
      <c r="A258" s="227">
        <v>256</v>
      </c>
      <c r="B258" s="228">
        <v>236</v>
      </c>
      <c r="C258" s="229" t="s">
        <v>2461</v>
      </c>
      <c r="D258" s="230" t="s">
        <v>889</v>
      </c>
      <c r="E258" s="231" t="s">
        <v>3052</v>
      </c>
      <c r="F258" s="232">
        <v>247</v>
      </c>
      <c r="G258" s="233">
        <v>325967313</v>
      </c>
      <c r="H258" s="234">
        <v>255</v>
      </c>
      <c r="I258" s="235">
        <v>246</v>
      </c>
      <c r="J258" s="236">
        <v>362128989</v>
      </c>
      <c r="K258" s="237">
        <v>224</v>
      </c>
      <c r="L258" s="238">
        <v>214</v>
      </c>
      <c r="M258" s="233">
        <v>74310202</v>
      </c>
      <c r="N258" s="234">
        <v>316</v>
      </c>
      <c r="O258" s="235">
        <v>305</v>
      </c>
      <c r="P258" s="236">
        <v>96801313</v>
      </c>
      <c r="Q258" s="237">
        <v>229</v>
      </c>
      <c r="R258" s="238">
        <v>218</v>
      </c>
      <c r="S258" s="233">
        <v>352986668</v>
      </c>
      <c r="T258" s="234">
        <v>202</v>
      </c>
      <c r="U258" s="235">
        <v>196</v>
      </c>
      <c r="V258" s="236">
        <v>25200672</v>
      </c>
      <c r="W258" s="237">
        <v>447</v>
      </c>
      <c r="X258" s="238">
        <v>442</v>
      </c>
      <c r="Y258" s="233">
        <v>451</v>
      </c>
      <c r="Z258" s="234">
        <v>165</v>
      </c>
      <c r="AA258" s="235">
        <v>154</v>
      </c>
      <c r="AB258" s="236">
        <v>1071</v>
      </c>
      <c r="AC258" s="534">
        <v>311</v>
      </c>
      <c r="AD258" s="535" t="s">
        <v>3292</v>
      </c>
      <c r="AE258" s="231">
        <v>0</v>
      </c>
      <c r="AF258" s="241">
        <v>100</v>
      </c>
      <c r="AG258" s="242">
        <v>0</v>
      </c>
    </row>
    <row r="259" spans="1:33" ht="18.75" customHeight="1">
      <c r="A259" s="536">
        <v>257</v>
      </c>
      <c r="B259" s="537" t="s">
        <v>3052</v>
      </c>
      <c r="C259" s="595" t="s">
        <v>3052</v>
      </c>
      <c r="D259" s="539" t="s">
        <v>3056</v>
      </c>
      <c r="E259" s="550" t="s">
        <v>3052</v>
      </c>
      <c r="F259" s="552">
        <v>248</v>
      </c>
      <c r="G259" s="553" t="s">
        <v>3052</v>
      </c>
      <c r="H259" s="543">
        <v>96</v>
      </c>
      <c r="I259" s="544">
        <v>90</v>
      </c>
      <c r="J259" s="554" t="s">
        <v>3052</v>
      </c>
      <c r="K259" s="546">
        <v>119</v>
      </c>
      <c r="L259" s="547">
        <v>110</v>
      </c>
      <c r="M259" s="553" t="s">
        <v>3052</v>
      </c>
      <c r="N259" s="543">
        <v>247</v>
      </c>
      <c r="O259" s="544">
        <v>236</v>
      </c>
      <c r="P259" s="554" t="s">
        <v>3052</v>
      </c>
      <c r="Q259" s="546">
        <v>152</v>
      </c>
      <c r="R259" s="547">
        <v>143</v>
      </c>
      <c r="S259" s="553" t="s">
        <v>3052</v>
      </c>
      <c r="T259" s="543">
        <v>280</v>
      </c>
      <c r="U259" s="544">
        <v>274</v>
      </c>
      <c r="V259" s="554" t="s">
        <v>3052</v>
      </c>
      <c r="W259" s="546">
        <v>318</v>
      </c>
      <c r="X259" s="547">
        <v>316</v>
      </c>
      <c r="Y259" s="553" t="s">
        <v>3052</v>
      </c>
      <c r="Z259" s="543">
        <v>152</v>
      </c>
      <c r="AA259" s="544">
        <v>142</v>
      </c>
      <c r="AB259" s="554" t="s">
        <v>3052</v>
      </c>
      <c r="AC259" s="548">
        <v>352</v>
      </c>
      <c r="AD259" s="549" t="s">
        <v>3312</v>
      </c>
      <c r="AE259" s="550">
        <v>0</v>
      </c>
      <c r="AF259" s="541">
        <v>0</v>
      </c>
      <c r="AG259" s="551">
        <v>100</v>
      </c>
    </row>
    <row r="260" spans="1:33" ht="18.75" customHeight="1">
      <c r="A260" s="243">
        <v>258</v>
      </c>
      <c r="B260" s="244">
        <v>228</v>
      </c>
      <c r="C260" s="245" t="s">
        <v>2458</v>
      </c>
      <c r="D260" s="246" t="s">
        <v>2187</v>
      </c>
      <c r="E260" s="258" t="s">
        <v>3052</v>
      </c>
      <c r="F260" s="308">
        <v>249</v>
      </c>
      <c r="G260" s="249">
        <v>317791944</v>
      </c>
      <c r="H260" s="250">
        <v>286</v>
      </c>
      <c r="I260" s="251">
        <v>277</v>
      </c>
      <c r="J260" s="252">
        <v>317791944</v>
      </c>
      <c r="K260" s="253">
        <v>448</v>
      </c>
      <c r="L260" s="254">
        <v>435</v>
      </c>
      <c r="M260" s="249">
        <v>13856481</v>
      </c>
      <c r="N260" s="250">
        <v>268</v>
      </c>
      <c r="O260" s="251">
        <v>257</v>
      </c>
      <c r="P260" s="252">
        <v>128608954</v>
      </c>
      <c r="Q260" s="253">
        <v>336</v>
      </c>
      <c r="R260" s="254">
        <v>324</v>
      </c>
      <c r="S260" s="249">
        <v>228999586</v>
      </c>
      <c r="T260" s="250">
        <v>463</v>
      </c>
      <c r="U260" s="251">
        <v>455</v>
      </c>
      <c r="V260" s="252">
        <v>-6601926</v>
      </c>
      <c r="W260" s="253">
        <v>365</v>
      </c>
      <c r="X260" s="254">
        <v>362</v>
      </c>
      <c r="Y260" s="249">
        <v>13665</v>
      </c>
      <c r="Z260" s="250">
        <v>471</v>
      </c>
      <c r="AA260" s="251">
        <v>458</v>
      </c>
      <c r="AB260" s="252">
        <v>153</v>
      </c>
      <c r="AC260" s="573">
        <v>351</v>
      </c>
      <c r="AD260" s="574" t="s">
        <v>3289</v>
      </c>
      <c r="AE260" s="258">
        <v>0</v>
      </c>
      <c r="AF260" s="248">
        <v>0</v>
      </c>
      <c r="AG260" s="259">
        <v>100</v>
      </c>
    </row>
    <row r="261" spans="1:33" ht="18.75" customHeight="1">
      <c r="A261" s="536">
        <v>259</v>
      </c>
      <c r="B261" s="537">
        <v>282</v>
      </c>
      <c r="C261" s="538" t="s">
        <v>876</v>
      </c>
      <c r="D261" s="539" t="s">
        <v>3056</v>
      </c>
      <c r="E261" s="550" t="s">
        <v>3052</v>
      </c>
      <c r="F261" s="552">
        <v>250</v>
      </c>
      <c r="G261" s="542">
        <v>313341932</v>
      </c>
      <c r="H261" s="543">
        <v>282</v>
      </c>
      <c r="I261" s="544">
        <v>273</v>
      </c>
      <c r="J261" s="545">
        <v>322320813</v>
      </c>
      <c r="K261" s="546">
        <v>221</v>
      </c>
      <c r="L261" s="547">
        <v>211</v>
      </c>
      <c r="M261" s="542">
        <v>76919334</v>
      </c>
      <c r="N261" s="543">
        <v>259</v>
      </c>
      <c r="O261" s="544">
        <v>248</v>
      </c>
      <c r="P261" s="545">
        <v>137198569</v>
      </c>
      <c r="Q261" s="546">
        <v>373</v>
      </c>
      <c r="R261" s="547">
        <v>360</v>
      </c>
      <c r="S261" s="542">
        <v>198624362</v>
      </c>
      <c r="T261" s="543">
        <v>188</v>
      </c>
      <c r="U261" s="544">
        <v>182</v>
      </c>
      <c r="V261" s="545">
        <v>28282133</v>
      </c>
      <c r="W261" s="546">
        <v>300</v>
      </c>
      <c r="X261" s="547">
        <v>298</v>
      </c>
      <c r="Y261" s="542">
        <v>29528</v>
      </c>
      <c r="Z261" s="543">
        <v>317</v>
      </c>
      <c r="AA261" s="544">
        <v>305</v>
      </c>
      <c r="AB261" s="545">
        <v>436</v>
      </c>
      <c r="AC261" s="548">
        <v>369</v>
      </c>
      <c r="AD261" s="549" t="s">
        <v>3304</v>
      </c>
      <c r="AE261" s="550">
        <v>0</v>
      </c>
      <c r="AF261" s="541">
        <v>100</v>
      </c>
      <c r="AG261" s="551">
        <v>0</v>
      </c>
    </row>
    <row r="262" spans="1:33" ht="18.75" customHeight="1">
      <c r="A262" s="309">
        <v>260</v>
      </c>
      <c r="B262" s="310">
        <v>301</v>
      </c>
      <c r="C262" s="311" t="s">
        <v>2474</v>
      </c>
      <c r="D262" s="312" t="s">
        <v>3103</v>
      </c>
      <c r="E262" s="313" t="s">
        <v>3052</v>
      </c>
      <c r="F262" s="314">
        <v>251</v>
      </c>
      <c r="G262" s="315">
        <v>313325679</v>
      </c>
      <c r="H262" s="316">
        <v>250</v>
      </c>
      <c r="I262" s="317">
        <v>241</v>
      </c>
      <c r="J262" s="318">
        <v>365678419</v>
      </c>
      <c r="K262" s="319" t="s">
        <v>3052</v>
      </c>
      <c r="L262" s="320" t="s">
        <v>3052</v>
      </c>
      <c r="M262" s="332" t="s">
        <v>3052</v>
      </c>
      <c r="N262" s="316" t="s">
        <v>3052</v>
      </c>
      <c r="O262" s="317" t="s">
        <v>3052</v>
      </c>
      <c r="P262" s="333" t="s">
        <v>3052</v>
      </c>
      <c r="Q262" s="319" t="s">
        <v>3052</v>
      </c>
      <c r="R262" s="320" t="s">
        <v>3052</v>
      </c>
      <c r="S262" s="332" t="s">
        <v>3052</v>
      </c>
      <c r="T262" s="316" t="s">
        <v>3052</v>
      </c>
      <c r="U262" s="317" t="s">
        <v>3052</v>
      </c>
      <c r="V262" s="333" t="s">
        <v>3052</v>
      </c>
      <c r="W262" s="319">
        <v>178</v>
      </c>
      <c r="X262" s="320">
        <v>177</v>
      </c>
      <c r="Y262" s="315">
        <v>78732</v>
      </c>
      <c r="Z262" s="316" t="s">
        <v>3052</v>
      </c>
      <c r="AA262" s="317" t="s">
        <v>3052</v>
      </c>
      <c r="AB262" s="333" t="s">
        <v>3052</v>
      </c>
      <c r="AC262" s="555">
        <v>356</v>
      </c>
      <c r="AD262" s="556" t="s">
        <v>3300</v>
      </c>
      <c r="AE262" s="313">
        <v>0</v>
      </c>
      <c r="AF262" s="323">
        <v>100</v>
      </c>
      <c r="AG262" s="324">
        <v>0</v>
      </c>
    </row>
    <row r="263" spans="1:33" ht="18.75" customHeight="1">
      <c r="A263" s="557">
        <v>261</v>
      </c>
      <c r="B263" s="558">
        <v>253</v>
      </c>
      <c r="C263" s="559" t="s">
        <v>2086</v>
      </c>
      <c r="D263" s="560" t="s">
        <v>3056</v>
      </c>
      <c r="E263" s="561" t="s">
        <v>3052</v>
      </c>
      <c r="F263" s="562">
        <v>252</v>
      </c>
      <c r="G263" s="563">
        <v>312451249</v>
      </c>
      <c r="H263" s="564">
        <v>283</v>
      </c>
      <c r="I263" s="565">
        <v>274</v>
      </c>
      <c r="J263" s="566">
        <v>322212636</v>
      </c>
      <c r="K263" s="567">
        <v>280</v>
      </c>
      <c r="L263" s="568">
        <v>268</v>
      </c>
      <c r="M263" s="563">
        <v>55954289</v>
      </c>
      <c r="N263" s="564" t="s">
        <v>3052</v>
      </c>
      <c r="O263" s="565" t="s">
        <v>3052</v>
      </c>
      <c r="P263" s="592" t="s">
        <v>3052</v>
      </c>
      <c r="Q263" s="567" t="s">
        <v>3052</v>
      </c>
      <c r="R263" s="568" t="s">
        <v>3052</v>
      </c>
      <c r="S263" s="591" t="s">
        <v>3052</v>
      </c>
      <c r="T263" s="564">
        <v>340</v>
      </c>
      <c r="U263" s="565">
        <v>334</v>
      </c>
      <c r="V263" s="566">
        <v>7532162</v>
      </c>
      <c r="W263" s="567">
        <v>360</v>
      </c>
      <c r="X263" s="568">
        <v>358</v>
      </c>
      <c r="Y263" s="563">
        <v>14695</v>
      </c>
      <c r="Z263" s="564" t="s">
        <v>3052</v>
      </c>
      <c r="AA263" s="565" t="s">
        <v>3052</v>
      </c>
      <c r="AB263" s="592" t="s">
        <v>3052</v>
      </c>
      <c r="AC263" s="569">
        <v>311</v>
      </c>
      <c r="AD263" s="570" t="s">
        <v>3292</v>
      </c>
      <c r="AE263" s="561">
        <v>0</v>
      </c>
      <c r="AF263" s="571">
        <v>100</v>
      </c>
      <c r="AG263" s="572">
        <v>0</v>
      </c>
    </row>
    <row r="264" spans="1:33" ht="18.75" customHeight="1">
      <c r="A264" s="536">
        <v>262</v>
      </c>
      <c r="B264" s="537">
        <v>222</v>
      </c>
      <c r="C264" s="538" t="s">
        <v>897</v>
      </c>
      <c r="D264" s="539" t="s">
        <v>3056</v>
      </c>
      <c r="E264" s="550" t="s">
        <v>3052</v>
      </c>
      <c r="F264" s="552">
        <v>253</v>
      </c>
      <c r="G264" s="542">
        <v>311622265</v>
      </c>
      <c r="H264" s="543">
        <v>287</v>
      </c>
      <c r="I264" s="544">
        <v>278</v>
      </c>
      <c r="J264" s="545">
        <v>312176897</v>
      </c>
      <c r="K264" s="546">
        <v>231</v>
      </c>
      <c r="L264" s="547">
        <v>220</v>
      </c>
      <c r="M264" s="542">
        <v>72096208</v>
      </c>
      <c r="N264" s="543">
        <v>200</v>
      </c>
      <c r="O264" s="544">
        <v>191</v>
      </c>
      <c r="P264" s="545">
        <v>187196038</v>
      </c>
      <c r="Q264" s="546">
        <v>112</v>
      </c>
      <c r="R264" s="547">
        <v>104</v>
      </c>
      <c r="S264" s="542">
        <v>749883392</v>
      </c>
      <c r="T264" s="543">
        <v>491</v>
      </c>
      <c r="U264" s="544">
        <v>481</v>
      </c>
      <c r="V264" s="545">
        <v>-58178373</v>
      </c>
      <c r="W264" s="546">
        <v>296</v>
      </c>
      <c r="X264" s="547">
        <v>294</v>
      </c>
      <c r="Y264" s="542">
        <v>32494</v>
      </c>
      <c r="Z264" s="543">
        <v>88</v>
      </c>
      <c r="AA264" s="544">
        <v>80</v>
      </c>
      <c r="AB264" s="545">
        <v>1775</v>
      </c>
      <c r="AC264" s="548">
        <v>322</v>
      </c>
      <c r="AD264" s="549" t="s">
        <v>3330</v>
      </c>
      <c r="AE264" s="550">
        <v>0</v>
      </c>
      <c r="AF264" s="541">
        <v>100</v>
      </c>
      <c r="AG264" s="551">
        <v>0</v>
      </c>
    </row>
    <row r="265" spans="1:33" ht="18.75" customHeight="1">
      <c r="A265" s="243">
        <v>263</v>
      </c>
      <c r="B265" s="244">
        <v>270</v>
      </c>
      <c r="C265" s="245" t="s">
        <v>2467</v>
      </c>
      <c r="D265" s="246" t="s">
        <v>3058</v>
      </c>
      <c r="E265" s="258" t="s">
        <v>3052</v>
      </c>
      <c r="F265" s="308">
        <v>254</v>
      </c>
      <c r="G265" s="249">
        <v>310866956</v>
      </c>
      <c r="H265" s="250">
        <v>223</v>
      </c>
      <c r="I265" s="251">
        <v>214</v>
      </c>
      <c r="J265" s="252">
        <v>409925662</v>
      </c>
      <c r="K265" s="253">
        <v>341</v>
      </c>
      <c r="L265" s="254">
        <v>328</v>
      </c>
      <c r="M265" s="249">
        <v>41387859</v>
      </c>
      <c r="N265" s="250">
        <v>297</v>
      </c>
      <c r="O265" s="251">
        <v>286</v>
      </c>
      <c r="P265" s="252">
        <v>107527494</v>
      </c>
      <c r="Q265" s="253">
        <v>304</v>
      </c>
      <c r="R265" s="254">
        <v>292</v>
      </c>
      <c r="S265" s="249">
        <v>261434100</v>
      </c>
      <c r="T265" s="250">
        <v>205</v>
      </c>
      <c r="U265" s="251">
        <v>199</v>
      </c>
      <c r="V265" s="252">
        <v>24509502</v>
      </c>
      <c r="W265" s="253">
        <v>64</v>
      </c>
      <c r="X265" s="254">
        <v>63</v>
      </c>
      <c r="Y265" s="249">
        <v>191031</v>
      </c>
      <c r="Z265" s="250">
        <v>249</v>
      </c>
      <c r="AA265" s="251">
        <v>237</v>
      </c>
      <c r="AB265" s="252">
        <v>660</v>
      </c>
      <c r="AC265" s="573">
        <v>381</v>
      </c>
      <c r="AD265" s="574" t="s">
        <v>3308</v>
      </c>
      <c r="AE265" s="258">
        <v>0.01</v>
      </c>
      <c r="AF265" s="248">
        <v>99.99</v>
      </c>
      <c r="AG265" s="259">
        <v>0</v>
      </c>
    </row>
    <row r="266" spans="1:33" ht="18.75" customHeight="1">
      <c r="A266" s="536">
        <v>264</v>
      </c>
      <c r="B266" s="537">
        <v>489</v>
      </c>
      <c r="C266" s="538" t="s">
        <v>2966</v>
      </c>
      <c r="D266" s="539" t="s">
        <v>1893</v>
      </c>
      <c r="E266" s="550">
        <v>10</v>
      </c>
      <c r="F266" s="552" t="s">
        <v>3052</v>
      </c>
      <c r="G266" s="542">
        <v>310454639</v>
      </c>
      <c r="H266" s="543">
        <v>290</v>
      </c>
      <c r="I266" s="544">
        <v>10</v>
      </c>
      <c r="J266" s="545">
        <v>310454639</v>
      </c>
      <c r="K266" s="546" t="s">
        <v>3052</v>
      </c>
      <c r="L266" s="547" t="s">
        <v>3052</v>
      </c>
      <c r="M266" s="553" t="s">
        <v>3052</v>
      </c>
      <c r="N266" s="543" t="s">
        <v>3052</v>
      </c>
      <c r="O266" s="544" t="s">
        <v>3052</v>
      </c>
      <c r="P266" s="554" t="s">
        <v>3052</v>
      </c>
      <c r="Q266" s="546" t="s">
        <v>3052</v>
      </c>
      <c r="R266" s="547" t="s">
        <v>3052</v>
      </c>
      <c r="S266" s="553" t="s">
        <v>3052</v>
      </c>
      <c r="T266" s="543" t="s">
        <v>3052</v>
      </c>
      <c r="U266" s="544" t="s">
        <v>3052</v>
      </c>
      <c r="V266" s="554" t="s">
        <v>3052</v>
      </c>
      <c r="W266" s="546" t="s">
        <v>3052</v>
      </c>
      <c r="X266" s="547" t="s">
        <v>3052</v>
      </c>
      <c r="Y266" s="553" t="s">
        <v>3052</v>
      </c>
      <c r="Z266" s="543" t="s">
        <v>3052</v>
      </c>
      <c r="AA266" s="544" t="s">
        <v>3052</v>
      </c>
      <c r="AB266" s="554" t="s">
        <v>3052</v>
      </c>
      <c r="AC266" s="548">
        <v>369</v>
      </c>
      <c r="AD266" s="549" t="s">
        <v>3304</v>
      </c>
      <c r="AE266" s="550">
        <v>100</v>
      </c>
      <c r="AF266" s="541">
        <v>0</v>
      </c>
      <c r="AG266" s="551">
        <v>0</v>
      </c>
    </row>
    <row r="267" spans="1:33" ht="18.75" customHeight="1">
      <c r="A267" s="309">
        <v>265</v>
      </c>
      <c r="B267" s="310" t="s">
        <v>3052</v>
      </c>
      <c r="C267" s="311" t="s">
        <v>3331</v>
      </c>
      <c r="D267" s="312" t="s">
        <v>3332</v>
      </c>
      <c r="E267" s="313" t="s">
        <v>3052</v>
      </c>
      <c r="F267" s="314">
        <v>255</v>
      </c>
      <c r="G267" s="315">
        <v>309669631</v>
      </c>
      <c r="H267" s="316">
        <v>289</v>
      </c>
      <c r="I267" s="317">
        <v>280</v>
      </c>
      <c r="J267" s="318">
        <v>310463007</v>
      </c>
      <c r="K267" s="319">
        <v>135</v>
      </c>
      <c r="L267" s="320">
        <v>126</v>
      </c>
      <c r="M267" s="315">
        <v>127732377</v>
      </c>
      <c r="N267" s="316">
        <v>114</v>
      </c>
      <c r="O267" s="317">
        <v>105</v>
      </c>
      <c r="P267" s="318">
        <v>318045428</v>
      </c>
      <c r="Q267" s="319">
        <v>188</v>
      </c>
      <c r="R267" s="320">
        <v>178</v>
      </c>
      <c r="S267" s="315">
        <v>448883021</v>
      </c>
      <c r="T267" s="316">
        <v>92</v>
      </c>
      <c r="U267" s="317">
        <v>87</v>
      </c>
      <c r="V267" s="318">
        <v>63991223</v>
      </c>
      <c r="W267" s="319">
        <v>398</v>
      </c>
      <c r="X267" s="320">
        <v>394</v>
      </c>
      <c r="Y267" s="315">
        <v>7419</v>
      </c>
      <c r="Z267" s="316">
        <v>335</v>
      </c>
      <c r="AA267" s="317">
        <v>323</v>
      </c>
      <c r="AB267" s="318">
        <v>413</v>
      </c>
      <c r="AC267" s="555">
        <v>362</v>
      </c>
      <c r="AD267" s="556" t="s">
        <v>3304</v>
      </c>
      <c r="AE267" s="313">
        <v>0</v>
      </c>
      <c r="AF267" s="323">
        <v>100</v>
      </c>
      <c r="AG267" s="324">
        <v>0</v>
      </c>
    </row>
    <row r="268" spans="1:33" ht="18.75" customHeight="1">
      <c r="A268" s="227">
        <v>266</v>
      </c>
      <c r="B268" s="228">
        <v>300</v>
      </c>
      <c r="C268" s="229" t="s">
        <v>2827</v>
      </c>
      <c r="D268" s="230" t="s">
        <v>1061</v>
      </c>
      <c r="E268" s="362" t="s">
        <v>3052</v>
      </c>
      <c r="F268" s="241">
        <v>256</v>
      </c>
      <c r="G268" s="233">
        <v>309481660</v>
      </c>
      <c r="H268" s="234">
        <v>288</v>
      </c>
      <c r="I268" s="235">
        <v>279</v>
      </c>
      <c r="J268" s="236">
        <v>310735916</v>
      </c>
      <c r="K268" s="237">
        <v>323</v>
      </c>
      <c r="L268" s="238">
        <v>310</v>
      </c>
      <c r="M268" s="233">
        <v>44595499</v>
      </c>
      <c r="N268" s="234">
        <v>399</v>
      </c>
      <c r="O268" s="235">
        <v>387</v>
      </c>
      <c r="P268" s="236">
        <v>55618435</v>
      </c>
      <c r="Q268" s="237">
        <v>339</v>
      </c>
      <c r="R268" s="238">
        <v>327</v>
      </c>
      <c r="S268" s="233">
        <v>225171359</v>
      </c>
      <c r="T268" s="234">
        <v>266</v>
      </c>
      <c r="U268" s="235">
        <v>260</v>
      </c>
      <c r="V268" s="236">
        <v>14598419</v>
      </c>
      <c r="W268" s="237">
        <v>79</v>
      </c>
      <c r="X268" s="238">
        <v>78</v>
      </c>
      <c r="Y268" s="233">
        <v>156791</v>
      </c>
      <c r="Z268" s="234">
        <v>72</v>
      </c>
      <c r="AA268" s="235">
        <v>64</v>
      </c>
      <c r="AB268" s="236">
        <v>2048</v>
      </c>
      <c r="AC268" s="534">
        <v>384</v>
      </c>
      <c r="AD268" s="535" t="s">
        <v>3284</v>
      </c>
      <c r="AE268" s="231">
        <v>0</v>
      </c>
      <c r="AF268" s="241">
        <v>50</v>
      </c>
      <c r="AG268" s="242">
        <v>50</v>
      </c>
    </row>
    <row r="269" spans="1:33" ht="18.75" customHeight="1">
      <c r="A269" s="243">
        <v>267</v>
      </c>
      <c r="B269" s="244">
        <v>252</v>
      </c>
      <c r="C269" s="245" t="s">
        <v>2965</v>
      </c>
      <c r="D269" s="246" t="s">
        <v>3058</v>
      </c>
      <c r="E269" s="258" t="s">
        <v>3052</v>
      </c>
      <c r="F269" s="308">
        <v>257</v>
      </c>
      <c r="G269" s="249">
        <v>306183967</v>
      </c>
      <c r="H269" s="250">
        <v>295</v>
      </c>
      <c r="I269" s="251">
        <v>285</v>
      </c>
      <c r="J269" s="252">
        <v>306183967</v>
      </c>
      <c r="K269" s="253" t="s">
        <v>3052</v>
      </c>
      <c r="L269" s="254" t="s">
        <v>3052</v>
      </c>
      <c r="M269" s="256" t="s">
        <v>3052</v>
      </c>
      <c r="N269" s="250">
        <v>410</v>
      </c>
      <c r="O269" s="251">
        <v>398</v>
      </c>
      <c r="P269" s="252">
        <v>47692421</v>
      </c>
      <c r="Q269" s="253">
        <v>407</v>
      </c>
      <c r="R269" s="254">
        <v>394</v>
      </c>
      <c r="S269" s="249">
        <v>157701047</v>
      </c>
      <c r="T269" s="250" t="s">
        <v>3052</v>
      </c>
      <c r="U269" s="251" t="s">
        <v>3052</v>
      </c>
      <c r="V269" s="325" t="s">
        <v>3052</v>
      </c>
      <c r="W269" s="253" t="s">
        <v>3052</v>
      </c>
      <c r="X269" s="254" t="s">
        <v>3052</v>
      </c>
      <c r="Y269" s="256" t="s">
        <v>3052</v>
      </c>
      <c r="Z269" s="250">
        <v>452</v>
      </c>
      <c r="AA269" s="251">
        <v>439</v>
      </c>
      <c r="AB269" s="252">
        <v>174</v>
      </c>
      <c r="AC269" s="573">
        <v>369</v>
      </c>
      <c r="AD269" s="574" t="s">
        <v>3304</v>
      </c>
      <c r="AE269" s="258">
        <v>0</v>
      </c>
      <c r="AF269" s="248">
        <v>100</v>
      </c>
      <c r="AG269" s="259">
        <v>0</v>
      </c>
    </row>
    <row r="270" spans="1:33" ht="18.75" customHeight="1">
      <c r="A270" s="243">
        <v>268</v>
      </c>
      <c r="B270" s="244">
        <v>254</v>
      </c>
      <c r="C270" s="245" t="s">
        <v>2995</v>
      </c>
      <c r="D270" s="246" t="s">
        <v>881</v>
      </c>
      <c r="E270" s="258" t="s">
        <v>3052</v>
      </c>
      <c r="F270" s="308">
        <v>258</v>
      </c>
      <c r="G270" s="249">
        <v>302840916</v>
      </c>
      <c r="H270" s="250">
        <v>294</v>
      </c>
      <c r="I270" s="251">
        <v>284</v>
      </c>
      <c r="J270" s="252">
        <v>307260489</v>
      </c>
      <c r="K270" s="253" t="s">
        <v>3052</v>
      </c>
      <c r="L270" s="254" t="s">
        <v>3052</v>
      </c>
      <c r="M270" s="256" t="s">
        <v>3052</v>
      </c>
      <c r="N270" s="250">
        <v>249</v>
      </c>
      <c r="O270" s="251">
        <v>238</v>
      </c>
      <c r="P270" s="252">
        <v>144410946</v>
      </c>
      <c r="Q270" s="253">
        <v>370</v>
      </c>
      <c r="R270" s="254">
        <v>357</v>
      </c>
      <c r="S270" s="249">
        <v>200318673</v>
      </c>
      <c r="T270" s="250" t="s">
        <v>3052</v>
      </c>
      <c r="U270" s="251" t="s">
        <v>3052</v>
      </c>
      <c r="V270" s="325" t="s">
        <v>3052</v>
      </c>
      <c r="W270" s="253">
        <v>107</v>
      </c>
      <c r="X270" s="254">
        <v>106</v>
      </c>
      <c r="Y270" s="249">
        <v>118951</v>
      </c>
      <c r="Z270" s="250">
        <v>229</v>
      </c>
      <c r="AA270" s="251">
        <v>217</v>
      </c>
      <c r="AB270" s="252">
        <v>755</v>
      </c>
      <c r="AC270" s="573">
        <v>384</v>
      </c>
      <c r="AD270" s="574" t="s">
        <v>3284</v>
      </c>
      <c r="AE270" s="258">
        <v>0</v>
      </c>
      <c r="AF270" s="248">
        <v>40</v>
      </c>
      <c r="AG270" s="259">
        <v>60</v>
      </c>
    </row>
    <row r="271" spans="1:33" ht="18.75" customHeight="1">
      <c r="A271" s="536">
        <v>269</v>
      </c>
      <c r="B271" s="537">
        <v>331</v>
      </c>
      <c r="C271" s="538" t="s">
        <v>1936</v>
      </c>
      <c r="D271" s="539" t="s">
        <v>3056</v>
      </c>
      <c r="E271" s="540" t="s">
        <v>3052</v>
      </c>
      <c r="F271" s="541">
        <v>259</v>
      </c>
      <c r="G271" s="542">
        <v>302517612</v>
      </c>
      <c r="H271" s="543">
        <v>268</v>
      </c>
      <c r="I271" s="544">
        <v>259</v>
      </c>
      <c r="J271" s="545">
        <v>336920941</v>
      </c>
      <c r="K271" s="546">
        <v>256</v>
      </c>
      <c r="L271" s="547">
        <v>245</v>
      </c>
      <c r="M271" s="542">
        <v>62752163</v>
      </c>
      <c r="N271" s="543">
        <v>405</v>
      </c>
      <c r="O271" s="544">
        <v>393</v>
      </c>
      <c r="P271" s="545">
        <v>49701262</v>
      </c>
      <c r="Q271" s="546">
        <v>273</v>
      </c>
      <c r="R271" s="547">
        <v>261</v>
      </c>
      <c r="S271" s="542">
        <v>294185845</v>
      </c>
      <c r="T271" s="543">
        <v>242</v>
      </c>
      <c r="U271" s="544">
        <v>236</v>
      </c>
      <c r="V271" s="545">
        <v>17481750</v>
      </c>
      <c r="W271" s="546">
        <v>134</v>
      </c>
      <c r="X271" s="547">
        <v>133</v>
      </c>
      <c r="Y271" s="542">
        <v>98873</v>
      </c>
      <c r="Z271" s="543">
        <v>241</v>
      </c>
      <c r="AA271" s="544">
        <v>229</v>
      </c>
      <c r="AB271" s="545">
        <v>700</v>
      </c>
      <c r="AC271" s="548">
        <v>356</v>
      </c>
      <c r="AD271" s="549" t="s">
        <v>3300</v>
      </c>
      <c r="AE271" s="550">
        <v>0</v>
      </c>
      <c r="AF271" s="541">
        <v>100</v>
      </c>
      <c r="AG271" s="551">
        <v>0</v>
      </c>
    </row>
    <row r="272" spans="1:33" ht="18.75" customHeight="1">
      <c r="A272" s="309">
        <v>270</v>
      </c>
      <c r="B272" s="310">
        <v>269</v>
      </c>
      <c r="C272" s="311" t="s">
        <v>2670</v>
      </c>
      <c r="D272" s="312" t="s">
        <v>2671</v>
      </c>
      <c r="E272" s="313" t="s">
        <v>3052</v>
      </c>
      <c r="F272" s="314">
        <v>260</v>
      </c>
      <c r="G272" s="315">
        <v>301196841</v>
      </c>
      <c r="H272" s="316">
        <v>293</v>
      </c>
      <c r="I272" s="317">
        <v>283</v>
      </c>
      <c r="J272" s="318">
        <v>307536606</v>
      </c>
      <c r="K272" s="319">
        <v>348</v>
      </c>
      <c r="L272" s="320">
        <v>335</v>
      </c>
      <c r="M272" s="315">
        <v>39972271</v>
      </c>
      <c r="N272" s="316">
        <v>333</v>
      </c>
      <c r="O272" s="317">
        <v>322</v>
      </c>
      <c r="P272" s="318">
        <v>86770674</v>
      </c>
      <c r="Q272" s="319">
        <v>303</v>
      </c>
      <c r="R272" s="320">
        <v>291</v>
      </c>
      <c r="S272" s="315">
        <v>264596147</v>
      </c>
      <c r="T272" s="316">
        <v>435</v>
      </c>
      <c r="U272" s="317">
        <v>428</v>
      </c>
      <c r="V272" s="318">
        <v>403149</v>
      </c>
      <c r="W272" s="319">
        <v>352</v>
      </c>
      <c r="X272" s="320">
        <v>350</v>
      </c>
      <c r="Y272" s="315">
        <v>16694</v>
      </c>
      <c r="Z272" s="316">
        <v>320</v>
      </c>
      <c r="AA272" s="317">
        <v>308</v>
      </c>
      <c r="AB272" s="318">
        <v>433</v>
      </c>
      <c r="AC272" s="555">
        <v>313</v>
      </c>
      <c r="AD272" s="556" t="s">
        <v>3298</v>
      </c>
      <c r="AE272" s="313">
        <v>0</v>
      </c>
      <c r="AF272" s="323">
        <v>100</v>
      </c>
      <c r="AG272" s="324">
        <v>0</v>
      </c>
    </row>
    <row r="273" spans="1:33" ht="18.75" customHeight="1">
      <c r="A273" s="227">
        <v>271</v>
      </c>
      <c r="B273" s="228">
        <v>360</v>
      </c>
      <c r="C273" s="229" t="s">
        <v>2555</v>
      </c>
      <c r="D273" s="230" t="s">
        <v>2863</v>
      </c>
      <c r="E273" s="231" t="s">
        <v>3052</v>
      </c>
      <c r="F273" s="232">
        <v>261</v>
      </c>
      <c r="G273" s="233">
        <v>301087897</v>
      </c>
      <c r="H273" s="234">
        <v>263</v>
      </c>
      <c r="I273" s="235">
        <v>254</v>
      </c>
      <c r="J273" s="236">
        <v>343950751</v>
      </c>
      <c r="K273" s="237" t="s">
        <v>3052</v>
      </c>
      <c r="L273" s="238" t="s">
        <v>3052</v>
      </c>
      <c r="M273" s="338" t="s">
        <v>3052</v>
      </c>
      <c r="N273" s="234" t="s">
        <v>3052</v>
      </c>
      <c r="O273" s="235" t="s">
        <v>3052</v>
      </c>
      <c r="P273" s="342" t="s">
        <v>3052</v>
      </c>
      <c r="Q273" s="237" t="s">
        <v>3052</v>
      </c>
      <c r="R273" s="238" t="s">
        <v>3052</v>
      </c>
      <c r="S273" s="338" t="s">
        <v>3052</v>
      </c>
      <c r="T273" s="234" t="s">
        <v>3052</v>
      </c>
      <c r="U273" s="235" t="s">
        <v>3052</v>
      </c>
      <c r="V273" s="342" t="s">
        <v>3052</v>
      </c>
      <c r="W273" s="237" t="s">
        <v>3052</v>
      </c>
      <c r="X273" s="238" t="s">
        <v>3052</v>
      </c>
      <c r="Y273" s="338" t="s">
        <v>3052</v>
      </c>
      <c r="Z273" s="234" t="s">
        <v>3052</v>
      </c>
      <c r="AA273" s="235" t="s">
        <v>3052</v>
      </c>
      <c r="AB273" s="342" t="s">
        <v>3052</v>
      </c>
      <c r="AC273" s="534">
        <v>311</v>
      </c>
      <c r="AD273" s="535" t="s">
        <v>3292</v>
      </c>
      <c r="AE273" s="231">
        <v>0</v>
      </c>
      <c r="AF273" s="241">
        <v>100</v>
      </c>
      <c r="AG273" s="242">
        <v>0</v>
      </c>
    </row>
    <row r="274" spans="1:33" ht="18.75" customHeight="1">
      <c r="A274" s="243">
        <v>272</v>
      </c>
      <c r="B274" s="244">
        <v>286</v>
      </c>
      <c r="C274" s="245" t="s">
        <v>808</v>
      </c>
      <c r="D274" s="246" t="s">
        <v>1054</v>
      </c>
      <c r="E274" s="258" t="s">
        <v>3052</v>
      </c>
      <c r="F274" s="308">
        <v>262</v>
      </c>
      <c r="G274" s="249">
        <v>298179084</v>
      </c>
      <c r="H274" s="250">
        <v>300</v>
      </c>
      <c r="I274" s="251">
        <v>289</v>
      </c>
      <c r="J274" s="252">
        <v>299308440</v>
      </c>
      <c r="K274" s="253">
        <v>187</v>
      </c>
      <c r="L274" s="254">
        <v>178</v>
      </c>
      <c r="M274" s="249">
        <v>91987941</v>
      </c>
      <c r="N274" s="250">
        <v>301</v>
      </c>
      <c r="O274" s="251">
        <v>290</v>
      </c>
      <c r="P274" s="252">
        <v>106540655</v>
      </c>
      <c r="Q274" s="253">
        <v>287</v>
      </c>
      <c r="R274" s="254">
        <v>275</v>
      </c>
      <c r="S274" s="249">
        <v>282870583</v>
      </c>
      <c r="T274" s="250">
        <v>169</v>
      </c>
      <c r="U274" s="251">
        <v>163</v>
      </c>
      <c r="V274" s="252">
        <v>33245538</v>
      </c>
      <c r="W274" s="253">
        <v>396</v>
      </c>
      <c r="X274" s="254">
        <v>392</v>
      </c>
      <c r="Y274" s="249">
        <v>7463</v>
      </c>
      <c r="Z274" s="250">
        <v>213</v>
      </c>
      <c r="AA274" s="251">
        <v>201</v>
      </c>
      <c r="AB274" s="252">
        <v>832</v>
      </c>
      <c r="AC274" s="573">
        <v>341</v>
      </c>
      <c r="AD274" s="574" t="s">
        <v>3317</v>
      </c>
      <c r="AE274" s="258">
        <v>0</v>
      </c>
      <c r="AF274" s="248">
        <v>100</v>
      </c>
      <c r="AG274" s="259">
        <v>0</v>
      </c>
    </row>
    <row r="275" spans="1:33" ht="18.75" customHeight="1">
      <c r="A275" s="243">
        <v>273</v>
      </c>
      <c r="B275" s="244">
        <v>274</v>
      </c>
      <c r="C275" s="245" t="s">
        <v>2999</v>
      </c>
      <c r="D275" s="246" t="s">
        <v>3098</v>
      </c>
      <c r="E275" s="258" t="s">
        <v>3052</v>
      </c>
      <c r="F275" s="308">
        <v>263</v>
      </c>
      <c r="G275" s="249">
        <v>297530852</v>
      </c>
      <c r="H275" s="250">
        <v>281</v>
      </c>
      <c r="I275" s="251">
        <v>272</v>
      </c>
      <c r="J275" s="252">
        <v>323040813</v>
      </c>
      <c r="K275" s="253">
        <v>378</v>
      </c>
      <c r="L275" s="254">
        <v>365</v>
      </c>
      <c r="M275" s="249">
        <v>32261104</v>
      </c>
      <c r="N275" s="250">
        <v>295</v>
      </c>
      <c r="O275" s="251">
        <v>284</v>
      </c>
      <c r="P275" s="252">
        <v>108714540</v>
      </c>
      <c r="Q275" s="253">
        <v>383</v>
      </c>
      <c r="R275" s="254">
        <v>370</v>
      </c>
      <c r="S275" s="249">
        <v>189072002</v>
      </c>
      <c r="T275" s="250">
        <v>312</v>
      </c>
      <c r="U275" s="251">
        <v>306</v>
      </c>
      <c r="V275" s="252">
        <v>9357230</v>
      </c>
      <c r="W275" s="253">
        <v>282</v>
      </c>
      <c r="X275" s="254">
        <v>280</v>
      </c>
      <c r="Y275" s="249">
        <v>36435</v>
      </c>
      <c r="Z275" s="250">
        <v>306</v>
      </c>
      <c r="AA275" s="251">
        <v>294</v>
      </c>
      <c r="AB275" s="252">
        <v>463</v>
      </c>
      <c r="AC275" s="573">
        <v>371</v>
      </c>
      <c r="AD275" s="574" t="s">
        <v>3287</v>
      </c>
      <c r="AE275" s="258">
        <v>0</v>
      </c>
      <c r="AF275" s="248">
        <v>100</v>
      </c>
      <c r="AG275" s="259">
        <v>0</v>
      </c>
    </row>
    <row r="276" spans="1:33" ht="18.75" customHeight="1">
      <c r="A276" s="243">
        <v>274</v>
      </c>
      <c r="B276" s="244">
        <v>284</v>
      </c>
      <c r="C276" s="245" t="s">
        <v>2089</v>
      </c>
      <c r="D276" s="246" t="s">
        <v>1049</v>
      </c>
      <c r="E276" s="258" t="s">
        <v>3052</v>
      </c>
      <c r="F276" s="308">
        <v>264</v>
      </c>
      <c r="G276" s="249">
        <v>295362731</v>
      </c>
      <c r="H276" s="250">
        <v>304</v>
      </c>
      <c r="I276" s="251">
        <v>293</v>
      </c>
      <c r="J276" s="252">
        <v>295362731</v>
      </c>
      <c r="K276" s="253">
        <v>230</v>
      </c>
      <c r="L276" s="254">
        <v>219</v>
      </c>
      <c r="M276" s="249">
        <v>72427789</v>
      </c>
      <c r="N276" s="250">
        <v>160</v>
      </c>
      <c r="O276" s="251">
        <v>151</v>
      </c>
      <c r="P276" s="252">
        <v>242385396</v>
      </c>
      <c r="Q276" s="253">
        <v>294</v>
      </c>
      <c r="R276" s="254">
        <v>282</v>
      </c>
      <c r="S276" s="249">
        <v>276864447</v>
      </c>
      <c r="T276" s="250">
        <v>243</v>
      </c>
      <c r="U276" s="251">
        <v>237</v>
      </c>
      <c r="V276" s="252">
        <v>17480882</v>
      </c>
      <c r="W276" s="253">
        <v>226</v>
      </c>
      <c r="X276" s="254">
        <v>224</v>
      </c>
      <c r="Y276" s="249">
        <v>53800</v>
      </c>
      <c r="Z276" s="250">
        <v>64</v>
      </c>
      <c r="AA276" s="251">
        <v>56</v>
      </c>
      <c r="AB276" s="252">
        <v>2150</v>
      </c>
      <c r="AC276" s="573">
        <v>321</v>
      </c>
      <c r="AD276" s="574" t="s">
        <v>3301</v>
      </c>
      <c r="AE276" s="258">
        <v>0</v>
      </c>
      <c r="AF276" s="248">
        <v>100</v>
      </c>
      <c r="AG276" s="259">
        <v>0</v>
      </c>
    </row>
    <row r="277" spans="1:33" ht="18.75" customHeight="1">
      <c r="A277" s="309">
        <v>275</v>
      </c>
      <c r="B277" s="310">
        <v>280</v>
      </c>
      <c r="C277" s="311" t="s">
        <v>2098</v>
      </c>
      <c r="D277" s="312" t="s">
        <v>2691</v>
      </c>
      <c r="E277" s="313" t="s">
        <v>3052</v>
      </c>
      <c r="F277" s="314">
        <v>265</v>
      </c>
      <c r="G277" s="315">
        <v>295073810</v>
      </c>
      <c r="H277" s="316">
        <v>266</v>
      </c>
      <c r="I277" s="317">
        <v>257</v>
      </c>
      <c r="J277" s="318">
        <v>340869514</v>
      </c>
      <c r="K277" s="319" t="s">
        <v>3052</v>
      </c>
      <c r="L277" s="320" t="s">
        <v>3052</v>
      </c>
      <c r="M277" s="332" t="s">
        <v>3052</v>
      </c>
      <c r="N277" s="316" t="s">
        <v>3052</v>
      </c>
      <c r="O277" s="317" t="s">
        <v>3052</v>
      </c>
      <c r="P277" s="333" t="s">
        <v>3052</v>
      </c>
      <c r="Q277" s="319">
        <v>265</v>
      </c>
      <c r="R277" s="320">
        <v>253</v>
      </c>
      <c r="S277" s="315">
        <v>302135105</v>
      </c>
      <c r="T277" s="316" t="s">
        <v>3052</v>
      </c>
      <c r="U277" s="317" t="s">
        <v>3052</v>
      </c>
      <c r="V277" s="333" t="s">
        <v>3052</v>
      </c>
      <c r="W277" s="319">
        <v>405</v>
      </c>
      <c r="X277" s="320">
        <v>400</v>
      </c>
      <c r="Y277" s="315">
        <v>5472</v>
      </c>
      <c r="Z277" s="316" t="s">
        <v>3052</v>
      </c>
      <c r="AA277" s="317" t="s">
        <v>3052</v>
      </c>
      <c r="AB277" s="333" t="s">
        <v>3052</v>
      </c>
      <c r="AC277" s="555">
        <v>352</v>
      </c>
      <c r="AD277" s="556" t="s">
        <v>3289</v>
      </c>
      <c r="AE277" s="313">
        <v>0</v>
      </c>
      <c r="AF277" s="323">
        <v>100</v>
      </c>
      <c r="AG277" s="324">
        <v>0</v>
      </c>
    </row>
    <row r="278" spans="1:33" ht="18.75" customHeight="1">
      <c r="A278" s="227">
        <v>276</v>
      </c>
      <c r="B278" s="228">
        <v>268</v>
      </c>
      <c r="C278" s="229" t="s">
        <v>3148</v>
      </c>
      <c r="D278" s="230" t="s">
        <v>1061</v>
      </c>
      <c r="E278" s="231" t="s">
        <v>3052</v>
      </c>
      <c r="F278" s="232">
        <v>266</v>
      </c>
      <c r="G278" s="233">
        <v>292471644</v>
      </c>
      <c r="H278" s="234">
        <v>192</v>
      </c>
      <c r="I278" s="235">
        <v>183</v>
      </c>
      <c r="J278" s="236">
        <v>475169441</v>
      </c>
      <c r="K278" s="237">
        <v>499</v>
      </c>
      <c r="L278" s="238">
        <v>486</v>
      </c>
      <c r="M278" s="233">
        <v>-217531831</v>
      </c>
      <c r="N278" s="234">
        <v>56</v>
      </c>
      <c r="O278" s="235">
        <v>48</v>
      </c>
      <c r="P278" s="236">
        <v>615455778</v>
      </c>
      <c r="Q278" s="237">
        <v>15</v>
      </c>
      <c r="R278" s="238">
        <v>12</v>
      </c>
      <c r="S278" s="233">
        <v>3546752959</v>
      </c>
      <c r="T278" s="234">
        <v>495</v>
      </c>
      <c r="U278" s="235">
        <v>484</v>
      </c>
      <c r="V278" s="236">
        <v>-127909096</v>
      </c>
      <c r="W278" s="237">
        <v>386</v>
      </c>
      <c r="X278" s="238">
        <v>383</v>
      </c>
      <c r="Y278" s="233">
        <v>9876</v>
      </c>
      <c r="Z278" s="234">
        <v>459</v>
      </c>
      <c r="AA278" s="235">
        <v>446</v>
      </c>
      <c r="AB278" s="236">
        <v>164</v>
      </c>
      <c r="AC278" s="534">
        <v>400</v>
      </c>
      <c r="AD278" s="535" t="s">
        <v>3286</v>
      </c>
      <c r="AE278" s="231">
        <v>0</v>
      </c>
      <c r="AF278" s="241">
        <v>100</v>
      </c>
      <c r="AG278" s="242">
        <v>0</v>
      </c>
    </row>
    <row r="279" spans="1:33" ht="18.75" customHeight="1">
      <c r="A279" s="536">
        <v>277</v>
      </c>
      <c r="B279" s="537" t="s">
        <v>3052</v>
      </c>
      <c r="C279" s="538" t="s">
        <v>3333</v>
      </c>
      <c r="D279" s="539" t="s">
        <v>3056</v>
      </c>
      <c r="E279" s="550" t="s">
        <v>3052</v>
      </c>
      <c r="F279" s="552">
        <v>267</v>
      </c>
      <c r="G279" s="542">
        <v>291941181</v>
      </c>
      <c r="H279" s="543">
        <v>207</v>
      </c>
      <c r="I279" s="544">
        <v>198</v>
      </c>
      <c r="J279" s="545">
        <v>435916480</v>
      </c>
      <c r="K279" s="546" t="s">
        <v>3052</v>
      </c>
      <c r="L279" s="547" t="s">
        <v>3052</v>
      </c>
      <c r="M279" s="553" t="s">
        <v>3052</v>
      </c>
      <c r="N279" s="543" t="s">
        <v>3052</v>
      </c>
      <c r="O279" s="544" t="s">
        <v>3052</v>
      </c>
      <c r="P279" s="554" t="s">
        <v>3052</v>
      </c>
      <c r="Q279" s="546" t="s">
        <v>3052</v>
      </c>
      <c r="R279" s="547" t="s">
        <v>3052</v>
      </c>
      <c r="S279" s="553" t="s">
        <v>3052</v>
      </c>
      <c r="T279" s="543" t="s">
        <v>3052</v>
      </c>
      <c r="U279" s="544" t="s">
        <v>3052</v>
      </c>
      <c r="V279" s="554" t="s">
        <v>3052</v>
      </c>
      <c r="W279" s="546" t="s">
        <v>3052</v>
      </c>
      <c r="X279" s="547" t="s">
        <v>3052</v>
      </c>
      <c r="Y279" s="553" t="s">
        <v>3052</v>
      </c>
      <c r="Z279" s="543" t="s">
        <v>3052</v>
      </c>
      <c r="AA279" s="544" t="s">
        <v>3052</v>
      </c>
      <c r="AB279" s="554" t="s">
        <v>3052</v>
      </c>
      <c r="AC279" s="548">
        <v>371</v>
      </c>
      <c r="AD279" s="549" t="s">
        <v>3287</v>
      </c>
      <c r="AE279" s="550">
        <v>0</v>
      </c>
      <c r="AF279" s="541">
        <v>100</v>
      </c>
      <c r="AG279" s="551">
        <v>0</v>
      </c>
    </row>
    <row r="280" spans="1:33" ht="18.75" customHeight="1">
      <c r="A280" s="243">
        <v>278</v>
      </c>
      <c r="B280" s="244">
        <v>237</v>
      </c>
      <c r="C280" s="245" t="s">
        <v>2073</v>
      </c>
      <c r="D280" s="246" t="s">
        <v>1061</v>
      </c>
      <c r="E280" s="258" t="s">
        <v>3052</v>
      </c>
      <c r="F280" s="308">
        <v>268</v>
      </c>
      <c r="G280" s="249">
        <v>291833284</v>
      </c>
      <c r="H280" s="250">
        <v>279</v>
      </c>
      <c r="I280" s="251">
        <v>270</v>
      </c>
      <c r="J280" s="252">
        <v>323821763</v>
      </c>
      <c r="K280" s="253" t="s">
        <v>3052</v>
      </c>
      <c r="L280" s="254" t="s">
        <v>3052</v>
      </c>
      <c r="M280" s="256" t="s">
        <v>3052</v>
      </c>
      <c r="N280" s="250" t="s">
        <v>3052</v>
      </c>
      <c r="O280" s="251" t="s">
        <v>3052</v>
      </c>
      <c r="P280" s="325" t="s">
        <v>3052</v>
      </c>
      <c r="Q280" s="253" t="s">
        <v>3052</v>
      </c>
      <c r="R280" s="254" t="s">
        <v>3052</v>
      </c>
      <c r="S280" s="256" t="s">
        <v>3052</v>
      </c>
      <c r="T280" s="250" t="s">
        <v>3052</v>
      </c>
      <c r="U280" s="251" t="s">
        <v>3052</v>
      </c>
      <c r="V280" s="325" t="s">
        <v>3052</v>
      </c>
      <c r="W280" s="253">
        <v>116</v>
      </c>
      <c r="X280" s="254">
        <v>115</v>
      </c>
      <c r="Y280" s="249">
        <v>111565</v>
      </c>
      <c r="Z280" s="250">
        <v>56</v>
      </c>
      <c r="AA280" s="251">
        <v>48</v>
      </c>
      <c r="AB280" s="252">
        <v>2381</v>
      </c>
      <c r="AC280" s="573">
        <v>321</v>
      </c>
      <c r="AD280" s="574" t="s">
        <v>3301</v>
      </c>
      <c r="AE280" s="258">
        <v>20</v>
      </c>
      <c r="AF280" s="248">
        <v>80</v>
      </c>
      <c r="AG280" s="259">
        <v>0</v>
      </c>
    </row>
    <row r="281" spans="1:33" ht="18.75" customHeight="1">
      <c r="A281" s="536">
        <v>279</v>
      </c>
      <c r="B281" s="537">
        <v>289</v>
      </c>
      <c r="C281" s="538" t="s">
        <v>2672</v>
      </c>
      <c r="D281" s="539" t="s">
        <v>3056</v>
      </c>
      <c r="E281" s="550" t="s">
        <v>3052</v>
      </c>
      <c r="F281" s="552">
        <v>269</v>
      </c>
      <c r="G281" s="542">
        <v>289389419</v>
      </c>
      <c r="H281" s="543">
        <v>299</v>
      </c>
      <c r="I281" s="544">
        <v>288</v>
      </c>
      <c r="J281" s="545">
        <v>299651834</v>
      </c>
      <c r="K281" s="546" t="s">
        <v>3052</v>
      </c>
      <c r="L281" s="547" t="s">
        <v>3052</v>
      </c>
      <c r="M281" s="553" t="s">
        <v>3052</v>
      </c>
      <c r="N281" s="543">
        <v>80</v>
      </c>
      <c r="O281" s="544">
        <v>72</v>
      </c>
      <c r="P281" s="545">
        <v>415370691</v>
      </c>
      <c r="Q281" s="546">
        <v>195</v>
      </c>
      <c r="R281" s="547">
        <v>185</v>
      </c>
      <c r="S281" s="542">
        <v>440879261</v>
      </c>
      <c r="T281" s="543" t="s">
        <v>3052</v>
      </c>
      <c r="U281" s="544" t="s">
        <v>3052</v>
      </c>
      <c r="V281" s="554" t="s">
        <v>3052</v>
      </c>
      <c r="W281" s="546">
        <v>449</v>
      </c>
      <c r="X281" s="547">
        <v>444</v>
      </c>
      <c r="Y281" s="542">
        <v>248</v>
      </c>
      <c r="Z281" s="543">
        <v>336</v>
      </c>
      <c r="AA281" s="544">
        <v>324</v>
      </c>
      <c r="AB281" s="545">
        <v>413</v>
      </c>
      <c r="AC281" s="548">
        <v>311</v>
      </c>
      <c r="AD281" s="549" t="s">
        <v>3292</v>
      </c>
      <c r="AE281" s="550">
        <v>0</v>
      </c>
      <c r="AF281" s="541">
        <v>100</v>
      </c>
      <c r="AG281" s="551">
        <v>0</v>
      </c>
    </row>
    <row r="282" spans="1:33" ht="18.75" customHeight="1">
      <c r="A282" s="309">
        <v>280</v>
      </c>
      <c r="B282" s="310">
        <v>244</v>
      </c>
      <c r="C282" s="311" t="s">
        <v>883</v>
      </c>
      <c r="D282" s="312" t="s">
        <v>3098</v>
      </c>
      <c r="E282" s="313" t="s">
        <v>3052</v>
      </c>
      <c r="F282" s="314">
        <v>270</v>
      </c>
      <c r="G282" s="315">
        <v>289076738</v>
      </c>
      <c r="H282" s="316">
        <v>310</v>
      </c>
      <c r="I282" s="317">
        <v>299</v>
      </c>
      <c r="J282" s="318">
        <v>290067328</v>
      </c>
      <c r="K282" s="319">
        <v>200</v>
      </c>
      <c r="L282" s="320">
        <v>190</v>
      </c>
      <c r="M282" s="315">
        <v>84543271</v>
      </c>
      <c r="N282" s="316">
        <v>138</v>
      </c>
      <c r="O282" s="317">
        <v>129</v>
      </c>
      <c r="P282" s="318">
        <v>272791606</v>
      </c>
      <c r="Q282" s="319">
        <v>242</v>
      </c>
      <c r="R282" s="320">
        <v>230</v>
      </c>
      <c r="S282" s="315">
        <v>332096275</v>
      </c>
      <c r="T282" s="316">
        <v>99</v>
      </c>
      <c r="U282" s="317">
        <v>94</v>
      </c>
      <c r="V282" s="318">
        <v>58079827</v>
      </c>
      <c r="W282" s="319">
        <v>361</v>
      </c>
      <c r="X282" s="320">
        <v>359</v>
      </c>
      <c r="Y282" s="315">
        <v>14625</v>
      </c>
      <c r="Z282" s="316">
        <v>271</v>
      </c>
      <c r="AA282" s="317">
        <v>259</v>
      </c>
      <c r="AB282" s="318">
        <v>607</v>
      </c>
      <c r="AC282" s="555">
        <v>332</v>
      </c>
      <c r="AD282" s="556" t="s">
        <v>3306</v>
      </c>
      <c r="AE282" s="313">
        <v>0</v>
      </c>
      <c r="AF282" s="323">
        <v>100</v>
      </c>
      <c r="AG282" s="324">
        <v>0</v>
      </c>
    </row>
    <row r="283" spans="1:33" ht="18.75" customHeight="1">
      <c r="A283" s="227">
        <v>281</v>
      </c>
      <c r="B283" s="228">
        <v>283</v>
      </c>
      <c r="C283" s="229" t="s">
        <v>2471</v>
      </c>
      <c r="D283" s="230" t="s">
        <v>1702</v>
      </c>
      <c r="E283" s="231" t="s">
        <v>3052</v>
      </c>
      <c r="F283" s="232">
        <v>271</v>
      </c>
      <c r="G283" s="233">
        <v>289047388</v>
      </c>
      <c r="H283" s="234">
        <v>186</v>
      </c>
      <c r="I283" s="235">
        <v>177</v>
      </c>
      <c r="J283" s="236">
        <v>485523908</v>
      </c>
      <c r="K283" s="237" t="s">
        <v>3052</v>
      </c>
      <c r="L283" s="238" t="s">
        <v>3052</v>
      </c>
      <c r="M283" s="338" t="s">
        <v>3052</v>
      </c>
      <c r="N283" s="234" t="s">
        <v>3052</v>
      </c>
      <c r="O283" s="235" t="s">
        <v>3052</v>
      </c>
      <c r="P283" s="342" t="s">
        <v>3052</v>
      </c>
      <c r="Q283" s="237" t="s">
        <v>3052</v>
      </c>
      <c r="R283" s="238" t="s">
        <v>3052</v>
      </c>
      <c r="S283" s="338" t="s">
        <v>3052</v>
      </c>
      <c r="T283" s="234" t="s">
        <v>3052</v>
      </c>
      <c r="U283" s="235" t="s">
        <v>3052</v>
      </c>
      <c r="V283" s="342" t="s">
        <v>3052</v>
      </c>
      <c r="W283" s="237" t="s">
        <v>3052</v>
      </c>
      <c r="X283" s="238" t="s">
        <v>3052</v>
      </c>
      <c r="Y283" s="338" t="s">
        <v>3052</v>
      </c>
      <c r="Z283" s="234">
        <v>297</v>
      </c>
      <c r="AA283" s="235">
        <v>285</v>
      </c>
      <c r="AB283" s="236">
        <v>501</v>
      </c>
      <c r="AC283" s="534">
        <v>371</v>
      </c>
      <c r="AD283" s="535" t="s">
        <v>3287</v>
      </c>
      <c r="AE283" s="231">
        <v>0</v>
      </c>
      <c r="AF283" s="241">
        <v>100</v>
      </c>
      <c r="AG283" s="242">
        <v>0</v>
      </c>
    </row>
    <row r="284" spans="1:33" ht="18.75" customHeight="1">
      <c r="A284" s="243">
        <v>282</v>
      </c>
      <c r="B284" s="244">
        <v>293</v>
      </c>
      <c r="C284" s="245" t="s">
        <v>2969</v>
      </c>
      <c r="D284" s="246" t="s">
        <v>1049</v>
      </c>
      <c r="E284" s="247" t="s">
        <v>3052</v>
      </c>
      <c r="F284" s="248">
        <v>272</v>
      </c>
      <c r="G284" s="249">
        <v>288868000</v>
      </c>
      <c r="H284" s="250">
        <v>278</v>
      </c>
      <c r="I284" s="251">
        <v>269</v>
      </c>
      <c r="J284" s="252">
        <v>328100482</v>
      </c>
      <c r="K284" s="253" t="s">
        <v>3052</v>
      </c>
      <c r="L284" s="254" t="s">
        <v>3052</v>
      </c>
      <c r="M284" s="256" t="s">
        <v>3052</v>
      </c>
      <c r="N284" s="250">
        <v>110</v>
      </c>
      <c r="O284" s="251">
        <v>101</v>
      </c>
      <c r="P284" s="252">
        <v>320860396</v>
      </c>
      <c r="Q284" s="253">
        <v>138</v>
      </c>
      <c r="R284" s="254">
        <v>129</v>
      </c>
      <c r="S284" s="249">
        <v>576789525</v>
      </c>
      <c r="T284" s="250" t="s">
        <v>3052</v>
      </c>
      <c r="U284" s="251" t="s">
        <v>3052</v>
      </c>
      <c r="V284" s="325" t="s">
        <v>3052</v>
      </c>
      <c r="W284" s="253">
        <v>335</v>
      </c>
      <c r="X284" s="254">
        <v>333</v>
      </c>
      <c r="Y284" s="249">
        <v>22096</v>
      </c>
      <c r="Z284" s="250">
        <v>63</v>
      </c>
      <c r="AA284" s="251">
        <v>55</v>
      </c>
      <c r="AB284" s="252">
        <v>2190</v>
      </c>
      <c r="AC284" s="573">
        <v>321</v>
      </c>
      <c r="AD284" s="574" t="s">
        <v>3301</v>
      </c>
      <c r="AE284" s="258">
        <v>0</v>
      </c>
      <c r="AF284" s="248">
        <v>100</v>
      </c>
      <c r="AG284" s="259">
        <v>0</v>
      </c>
    </row>
    <row r="285" spans="1:33" ht="18.75" customHeight="1">
      <c r="A285" s="536">
        <v>283</v>
      </c>
      <c r="B285" s="537">
        <v>384</v>
      </c>
      <c r="C285" s="538" t="s">
        <v>2496</v>
      </c>
      <c r="D285" s="539" t="s">
        <v>3056</v>
      </c>
      <c r="E285" s="550" t="s">
        <v>3052</v>
      </c>
      <c r="F285" s="552">
        <v>273</v>
      </c>
      <c r="G285" s="542">
        <v>287320934</v>
      </c>
      <c r="H285" s="543">
        <v>315</v>
      </c>
      <c r="I285" s="544">
        <v>304</v>
      </c>
      <c r="J285" s="545">
        <v>287552577</v>
      </c>
      <c r="K285" s="546" t="s">
        <v>3052</v>
      </c>
      <c r="L285" s="547" t="s">
        <v>3052</v>
      </c>
      <c r="M285" s="553" t="s">
        <v>3052</v>
      </c>
      <c r="N285" s="543" t="s">
        <v>3052</v>
      </c>
      <c r="O285" s="544" t="s">
        <v>3052</v>
      </c>
      <c r="P285" s="554" t="s">
        <v>3052</v>
      </c>
      <c r="Q285" s="546" t="s">
        <v>3052</v>
      </c>
      <c r="R285" s="547" t="s">
        <v>3052</v>
      </c>
      <c r="S285" s="553" t="s">
        <v>3052</v>
      </c>
      <c r="T285" s="543" t="s">
        <v>3052</v>
      </c>
      <c r="U285" s="544" t="s">
        <v>3052</v>
      </c>
      <c r="V285" s="554" t="s">
        <v>3052</v>
      </c>
      <c r="W285" s="546">
        <v>80</v>
      </c>
      <c r="X285" s="547">
        <v>79</v>
      </c>
      <c r="Y285" s="542">
        <v>154876</v>
      </c>
      <c r="Z285" s="543">
        <v>189</v>
      </c>
      <c r="AA285" s="544">
        <v>178</v>
      </c>
      <c r="AB285" s="545">
        <v>947</v>
      </c>
      <c r="AC285" s="548">
        <v>390</v>
      </c>
      <c r="AD285" s="549" t="s">
        <v>3321</v>
      </c>
      <c r="AE285" s="550">
        <v>0</v>
      </c>
      <c r="AF285" s="541">
        <v>100</v>
      </c>
      <c r="AG285" s="551">
        <v>0</v>
      </c>
    </row>
    <row r="286" spans="1:33" ht="18.75" customHeight="1">
      <c r="A286" s="243">
        <v>284</v>
      </c>
      <c r="B286" s="244">
        <v>251</v>
      </c>
      <c r="C286" s="245" t="s">
        <v>822</v>
      </c>
      <c r="D286" s="246" t="s">
        <v>2187</v>
      </c>
      <c r="E286" s="258" t="s">
        <v>3052</v>
      </c>
      <c r="F286" s="308">
        <v>274</v>
      </c>
      <c r="G286" s="249">
        <v>287034089</v>
      </c>
      <c r="H286" s="250">
        <v>317</v>
      </c>
      <c r="I286" s="251">
        <v>306</v>
      </c>
      <c r="J286" s="252">
        <v>287034089</v>
      </c>
      <c r="K286" s="253">
        <v>149</v>
      </c>
      <c r="L286" s="254">
        <v>140</v>
      </c>
      <c r="M286" s="249">
        <v>116701759</v>
      </c>
      <c r="N286" s="250">
        <v>60</v>
      </c>
      <c r="O286" s="251">
        <v>52</v>
      </c>
      <c r="P286" s="252">
        <v>569965143</v>
      </c>
      <c r="Q286" s="253">
        <v>118</v>
      </c>
      <c r="R286" s="254">
        <v>110</v>
      </c>
      <c r="S286" s="249">
        <v>677406036</v>
      </c>
      <c r="T286" s="250">
        <v>56</v>
      </c>
      <c r="U286" s="251">
        <v>51</v>
      </c>
      <c r="V286" s="252">
        <v>111070934</v>
      </c>
      <c r="W286" s="253">
        <v>331</v>
      </c>
      <c r="X286" s="254">
        <v>329</v>
      </c>
      <c r="Y286" s="249">
        <v>22950</v>
      </c>
      <c r="Z286" s="250">
        <v>307</v>
      </c>
      <c r="AA286" s="251">
        <v>295</v>
      </c>
      <c r="AB286" s="252">
        <v>462</v>
      </c>
      <c r="AC286" s="573">
        <v>369</v>
      </c>
      <c r="AD286" s="574" t="s">
        <v>3304</v>
      </c>
      <c r="AE286" s="258">
        <v>0</v>
      </c>
      <c r="AF286" s="248">
        <v>100</v>
      </c>
      <c r="AG286" s="259">
        <v>0</v>
      </c>
    </row>
    <row r="287" spans="1:33" ht="18.75" customHeight="1">
      <c r="A287" s="309">
        <v>285</v>
      </c>
      <c r="B287" s="310">
        <v>320</v>
      </c>
      <c r="C287" s="311" t="s">
        <v>2537</v>
      </c>
      <c r="D287" s="312" t="s">
        <v>3051</v>
      </c>
      <c r="E287" s="313" t="s">
        <v>3052</v>
      </c>
      <c r="F287" s="314">
        <v>275</v>
      </c>
      <c r="G287" s="315">
        <v>286761489</v>
      </c>
      <c r="H287" s="316">
        <v>314</v>
      </c>
      <c r="I287" s="317">
        <v>303</v>
      </c>
      <c r="J287" s="318">
        <v>287583341</v>
      </c>
      <c r="K287" s="319">
        <v>454</v>
      </c>
      <c r="L287" s="320">
        <v>441</v>
      </c>
      <c r="M287" s="315">
        <v>11899311</v>
      </c>
      <c r="N287" s="316">
        <v>431</v>
      </c>
      <c r="O287" s="317">
        <v>418</v>
      </c>
      <c r="P287" s="318">
        <v>37698831</v>
      </c>
      <c r="Q287" s="319">
        <v>472</v>
      </c>
      <c r="R287" s="320">
        <v>459</v>
      </c>
      <c r="S287" s="315">
        <v>100269163</v>
      </c>
      <c r="T287" s="316">
        <v>371</v>
      </c>
      <c r="U287" s="317">
        <v>365</v>
      </c>
      <c r="V287" s="318">
        <v>4468672</v>
      </c>
      <c r="W287" s="319">
        <v>430</v>
      </c>
      <c r="X287" s="320">
        <v>425</v>
      </c>
      <c r="Y287" s="315">
        <v>3043</v>
      </c>
      <c r="Z287" s="316">
        <v>484</v>
      </c>
      <c r="AA287" s="317">
        <v>471</v>
      </c>
      <c r="AB287" s="318">
        <v>129</v>
      </c>
      <c r="AC287" s="555">
        <v>311</v>
      </c>
      <c r="AD287" s="556" t="s">
        <v>3292</v>
      </c>
      <c r="AE287" s="313">
        <v>0</v>
      </c>
      <c r="AF287" s="323">
        <v>100</v>
      </c>
      <c r="AG287" s="324">
        <v>0</v>
      </c>
    </row>
    <row r="288" spans="1:33" ht="18.75" customHeight="1">
      <c r="A288" s="557">
        <v>286</v>
      </c>
      <c r="B288" s="558">
        <v>290</v>
      </c>
      <c r="C288" s="559" t="s">
        <v>2538</v>
      </c>
      <c r="D288" s="560" t="s">
        <v>3056</v>
      </c>
      <c r="E288" s="561" t="s">
        <v>3052</v>
      </c>
      <c r="F288" s="562">
        <v>276</v>
      </c>
      <c r="G288" s="563">
        <v>286366528</v>
      </c>
      <c r="H288" s="564">
        <v>316</v>
      </c>
      <c r="I288" s="565">
        <v>305</v>
      </c>
      <c r="J288" s="566">
        <v>287393576</v>
      </c>
      <c r="K288" s="567">
        <v>380</v>
      </c>
      <c r="L288" s="568">
        <v>367</v>
      </c>
      <c r="M288" s="563">
        <v>31339966</v>
      </c>
      <c r="N288" s="564">
        <v>415</v>
      </c>
      <c r="O288" s="565">
        <v>403</v>
      </c>
      <c r="P288" s="566">
        <v>45542699</v>
      </c>
      <c r="Q288" s="567">
        <v>290</v>
      </c>
      <c r="R288" s="568">
        <v>278</v>
      </c>
      <c r="S288" s="563">
        <v>281526763</v>
      </c>
      <c r="T288" s="564">
        <v>441</v>
      </c>
      <c r="U288" s="565">
        <v>434</v>
      </c>
      <c r="V288" s="566">
        <v>-1122685</v>
      </c>
      <c r="W288" s="567">
        <v>155</v>
      </c>
      <c r="X288" s="568">
        <v>154</v>
      </c>
      <c r="Y288" s="563">
        <v>90370</v>
      </c>
      <c r="Z288" s="564">
        <v>384</v>
      </c>
      <c r="AA288" s="565">
        <v>371</v>
      </c>
      <c r="AB288" s="566">
        <v>310</v>
      </c>
      <c r="AC288" s="569">
        <v>372</v>
      </c>
      <c r="AD288" s="570" t="s">
        <v>3287</v>
      </c>
      <c r="AE288" s="561">
        <v>0</v>
      </c>
      <c r="AF288" s="571">
        <v>100</v>
      </c>
      <c r="AG288" s="572">
        <v>0</v>
      </c>
    </row>
    <row r="289" spans="1:33" ht="18.75" customHeight="1">
      <c r="A289" s="243">
        <v>287</v>
      </c>
      <c r="B289" s="244">
        <v>185</v>
      </c>
      <c r="C289" s="245" t="s">
        <v>2450</v>
      </c>
      <c r="D289" s="246" t="s">
        <v>3092</v>
      </c>
      <c r="E289" s="258" t="s">
        <v>3052</v>
      </c>
      <c r="F289" s="308">
        <v>277</v>
      </c>
      <c r="G289" s="249">
        <v>286315685</v>
      </c>
      <c r="H289" s="250">
        <v>307</v>
      </c>
      <c r="I289" s="251">
        <v>296</v>
      </c>
      <c r="J289" s="252">
        <v>291970584</v>
      </c>
      <c r="K289" s="253">
        <v>312</v>
      </c>
      <c r="L289" s="254">
        <v>299</v>
      </c>
      <c r="M289" s="249">
        <v>47468589</v>
      </c>
      <c r="N289" s="250">
        <v>220</v>
      </c>
      <c r="O289" s="251">
        <v>210</v>
      </c>
      <c r="P289" s="252">
        <v>166095680</v>
      </c>
      <c r="Q289" s="253">
        <v>281</v>
      </c>
      <c r="R289" s="254">
        <v>269</v>
      </c>
      <c r="S289" s="249">
        <v>286875373</v>
      </c>
      <c r="T289" s="250">
        <v>142</v>
      </c>
      <c r="U289" s="251">
        <v>137</v>
      </c>
      <c r="V289" s="252">
        <v>41147344</v>
      </c>
      <c r="W289" s="253">
        <v>419</v>
      </c>
      <c r="X289" s="254">
        <v>414</v>
      </c>
      <c r="Y289" s="249">
        <v>4149</v>
      </c>
      <c r="Z289" s="250">
        <v>348</v>
      </c>
      <c r="AA289" s="251">
        <v>336</v>
      </c>
      <c r="AB289" s="252">
        <v>379</v>
      </c>
      <c r="AC289" s="573">
        <v>382</v>
      </c>
      <c r="AD289" s="574" t="s">
        <v>3297</v>
      </c>
      <c r="AE289" s="258">
        <v>0</v>
      </c>
      <c r="AF289" s="248">
        <v>100</v>
      </c>
      <c r="AG289" s="259">
        <v>0</v>
      </c>
    </row>
    <row r="290" spans="1:33" ht="18.75" customHeight="1">
      <c r="A290" s="243">
        <v>288</v>
      </c>
      <c r="B290" s="244">
        <v>305</v>
      </c>
      <c r="C290" s="245" t="s">
        <v>2095</v>
      </c>
      <c r="D290" s="246" t="s">
        <v>1061</v>
      </c>
      <c r="E290" s="258" t="s">
        <v>3052</v>
      </c>
      <c r="F290" s="308">
        <v>278</v>
      </c>
      <c r="G290" s="249">
        <v>285546047</v>
      </c>
      <c r="H290" s="250">
        <v>319</v>
      </c>
      <c r="I290" s="251">
        <v>308</v>
      </c>
      <c r="J290" s="252">
        <v>285917821</v>
      </c>
      <c r="K290" s="253">
        <v>271</v>
      </c>
      <c r="L290" s="254">
        <v>260</v>
      </c>
      <c r="M290" s="249">
        <v>59434361</v>
      </c>
      <c r="N290" s="250">
        <v>447</v>
      </c>
      <c r="O290" s="251">
        <v>434</v>
      </c>
      <c r="P290" s="252">
        <v>29290350</v>
      </c>
      <c r="Q290" s="253">
        <v>480</v>
      </c>
      <c r="R290" s="254">
        <v>467</v>
      </c>
      <c r="S290" s="249">
        <v>90552314</v>
      </c>
      <c r="T290" s="250">
        <v>234</v>
      </c>
      <c r="U290" s="251">
        <v>228</v>
      </c>
      <c r="V290" s="252">
        <v>19465549</v>
      </c>
      <c r="W290" s="253">
        <v>439</v>
      </c>
      <c r="X290" s="254">
        <v>434</v>
      </c>
      <c r="Y290" s="249">
        <v>1429</v>
      </c>
      <c r="Z290" s="250">
        <v>256</v>
      </c>
      <c r="AA290" s="251">
        <v>244</v>
      </c>
      <c r="AB290" s="252">
        <v>647</v>
      </c>
      <c r="AC290" s="573">
        <v>384</v>
      </c>
      <c r="AD290" s="574" t="s">
        <v>3284</v>
      </c>
      <c r="AE290" s="258">
        <v>0</v>
      </c>
      <c r="AF290" s="248">
        <v>50</v>
      </c>
      <c r="AG290" s="259">
        <v>50</v>
      </c>
    </row>
    <row r="291" spans="1:33" ht="18.75" customHeight="1">
      <c r="A291" s="243">
        <v>289</v>
      </c>
      <c r="B291" s="244">
        <v>472</v>
      </c>
      <c r="C291" s="245" t="s">
        <v>1070</v>
      </c>
      <c r="D291" s="246" t="s">
        <v>1056</v>
      </c>
      <c r="E291" s="258" t="s">
        <v>3052</v>
      </c>
      <c r="F291" s="308">
        <v>279</v>
      </c>
      <c r="G291" s="249">
        <v>284316195</v>
      </c>
      <c r="H291" s="250">
        <v>269</v>
      </c>
      <c r="I291" s="251">
        <v>260</v>
      </c>
      <c r="J291" s="252">
        <v>336676606</v>
      </c>
      <c r="K291" s="253">
        <v>489</v>
      </c>
      <c r="L291" s="254">
        <v>476</v>
      </c>
      <c r="M291" s="249">
        <v>3129656</v>
      </c>
      <c r="N291" s="250">
        <v>342</v>
      </c>
      <c r="O291" s="251">
        <v>331</v>
      </c>
      <c r="P291" s="252">
        <v>79256958</v>
      </c>
      <c r="Q291" s="253">
        <v>267</v>
      </c>
      <c r="R291" s="254">
        <v>255</v>
      </c>
      <c r="S291" s="249">
        <v>300234439</v>
      </c>
      <c r="T291" s="250">
        <v>292</v>
      </c>
      <c r="U291" s="251">
        <v>286</v>
      </c>
      <c r="V291" s="252">
        <v>11072751</v>
      </c>
      <c r="W291" s="253">
        <v>289</v>
      </c>
      <c r="X291" s="254">
        <v>287</v>
      </c>
      <c r="Y291" s="249">
        <v>34077</v>
      </c>
      <c r="Z291" s="250">
        <v>487</v>
      </c>
      <c r="AA291" s="251">
        <v>474</v>
      </c>
      <c r="AB291" s="252">
        <v>118</v>
      </c>
      <c r="AC291" s="573">
        <v>371</v>
      </c>
      <c r="AD291" s="574" t="s">
        <v>3287</v>
      </c>
      <c r="AE291" s="258">
        <v>0</v>
      </c>
      <c r="AF291" s="248">
        <v>100</v>
      </c>
      <c r="AG291" s="259">
        <v>0</v>
      </c>
    </row>
    <row r="292" spans="1:33" ht="18.75" customHeight="1">
      <c r="A292" s="309">
        <v>290</v>
      </c>
      <c r="B292" s="310">
        <v>277</v>
      </c>
      <c r="C292" s="311" t="s">
        <v>2470</v>
      </c>
      <c r="D292" s="312" t="s">
        <v>1702</v>
      </c>
      <c r="E292" s="313" t="s">
        <v>3052</v>
      </c>
      <c r="F292" s="314">
        <v>280</v>
      </c>
      <c r="G292" s="315">
        <v>283878625</v>
      </c>
      <c r="H292" s="316">
        <v>305</v>
      </c>
      <c r="I292" s="317">
        <v>294</v>
      </c>
      <c r="J292" s="318">
        <v>293588597</v>
      </c>
      <c r="K292" s="319">
        <v>257</v>
      </c>
      <c r="L292" s="320">
        <v>246</v>
      </c>
      <c r="M292" s="315">
        <v>62100844</v>
      </c>
      <c r="N292" s="316">
        <v>98</v>
      </c>
      <c r="O292" s="317">
        <v>89</v>
      </c>
      <c r="P292" s="318">
        <v>368001224</v>
      </c>
      <c r="Q292" s="319">
        <v>115</v>
      </c>
      <c r="R292" s="320">
        <v>107</v>
      </c>
      <c r="S292" s="315">
        <v>699247189</v>
      </c>
      <c r="T292" s="316">
        <v>217</v>
      </c>
      <c r="U292" s="317">
        <v>211</v>
      </c>
      <c r="V292" s="318">
        <v>22782742</v>
      </c>
      <c r="W292" s="319">
        <v>317</v>
      </c>
      <c r="X292" s="320">
        <v>315</v>
      </c>
      <c r="Y292" s="315">
        <v>24996</v>
      </c>
      <c r="Z292" s="316">
        <v>318</v>
      </c>
      <c r="AA292" s="317">
        <v>306</v>
      </c>
      <c r="AB292" s="318">
        <v>435</v>
      </c>
      <c r="AC292" s="555">
        <v>369</v>
      </c>
      <c r="AD292" s="556" t="s">
        <v>3304</v>
      </c>
      <c r="AE292" s="313">
        <v>0</v>
      </c>
      <c r="AF292" s="323">
        <v>2.2000000000000002</v>
      </c>
      <c r="AG292" s="324">
        <v>97.8</v>
      </c>
    </row>
    <row r="293" spans="1:33" ht="18.75" customHeight="1">
      <c r="A293" s="557">
        <v>291</v>
      </c>
      <c r="B293" s="558">
        <v>281</v>
      </c>
      <c r="C293" s="559" t="s">
        <v>2562</v>
      </c>
      <c r="D293" s="560" t="s">
        <v>3056</v>
      </c>
      <c r="E293" s="561" t="s">
        <v>3052</v>
      </c>
      <c r="F293" s="562">
        <v>281</v>
      </c>
      <c r="G293" s="563">
        <v>283780853</v>
      </c>
      <c r="H293" s="564">
        <v>321</v>
      </c>
      <c r="I293" s="565">
        <v>310</v>
      </c>
      <c r="J293" s="566">
        <v>284245268</v>
      </c>
      <c r="K293" s="567">
        <v>433</v>
      </c>
      <c r="L293" s="568">
        <v>420</v>
      </c>
      <c r="M293" s="563">
        <v>16182068</v>
      </c>
      <c r="N293" s="564">
        <v>403</v>
      </c>
      <c r="O293" s="565">
        <v>391</v>
      </c>
      <c r="P293" s="566">
        <v>53270339</v>
      </c>
      <c r="Q293" s="567">
        <v>441</v>
      </c>
      <c r="R293" s="568">
        <v>428</v>
      </c>
      <c r="S293" s="563">
        <v>134476805</v>
      </c>
      <c r="T293" s="564">
        <v>366</v>
      </c>
      <c r="U293" s="565">
        <v>360</v>
      </c>
      <c r="V293" s="566">
        <v>4925561</v>
      </c>
      <c r="W293" s="567">
        <v>217</v>
      </c>
      <c r="X293" s="568">
        <v>216</v>
      </c>
      <c r="Y293" s="563">
        <v>58873</v>
      </c>
      <c r="Z293" s="564">
        <v>433</v>
      </c>
      <c r="AA293" s="565">
        <v>420</v>
      </c>
      <c r="AB293" s="566">
        <v>208</v>
      </c>
      <c r="AC293" s="569">
        <v>372</v>
      </c>
      <c r="AD293" s="570" t="s">
        <v>3287</v>
      </c>
      <c r="AE293" s="561">
        <v>0</v>
      </c>
      <c r="AF293" s="571">
        <v>100</v>
      </c>
      <c r="AG293" s="572">
        <v>0</v>
      </c>
    </row>
    <row r="294" spans="1:33" ht="18.75" customHeight="1">
      <c r="A294" s="243">
        <v>292</v>
      </c>
      <c r="B294" s="244">
        <v>329</v>
      </c>
      <c r="C294" s="245" t="s">
        <v>2565</v>
      </c>
      <c r="D294" s="246" t="s">
        <v>1702</v>
      </c>
      <c r="E294" s="258" t="s">
        <v>3052</v>
      </c>
      <c r="F294" s="308">
        <v>282</v>
      </c>
      <c r="G294" s="249">
        <v>283188127</v>
      </c>
      <c r="H294" s="250">
        <v>318</v>
      </c>
      <c r="I294" s="251">
        <v>307</v>
      </c>
      <c r="J294" s="252">
        <v>286488127</v>
      </c>
      <c r="K294" s="253" t="s">
        <v>3052</v>
      </c>
      <c r="L294" s="254" t="s">
        <v>3052</v>
      </c>
      <c r="M294" s="256" t="s">
        <v>3052</v>
      </c>
      <c r="N294" s="250" t="s">
        <v>3052</v>
      </c>
      <c r="O294" s="251" t="s">
        <v>3052</v>
      </c>
      <c r="P294" s="325" t="s">
        <v>3052</v>
      </c>
      <c r="Q294" s="253">
        <v>438</v>
      </c>
      <c r="R294" s="254">
        <v>425</v>
      </c>
      <c r="S294" s="249">
        <v>136182782</v>
      </c>
      <c r="T294" s="250" t="s">
        <v>3052</v>
      </c>
      <c r="U294" s="251" t="s">
        <v>3052</v>
      </c>
      <c r="V294" s="325" t="s">
        <v>3052</v>
      </c>
      <c r="W294" s="253">
        <v>429</v>
      </c>
      <c r="X294" s="254">
        <v>424</v>
      </c>
      <c r="Y294" s="249">
        <v>3386</v>
      </c>
      <c r="Z294" s="250">
        <v>280</v>
      </c>
      <c r="AA294" s="251">
        <v>268</v>
      </c>
      <c r="AB294" s="252">
        <v>574</v>
      </c>
      <c r="AC294" s="573">
        <v>352</v>
      </c>
      <c r="AD294" s="574" t="s">
        <v>3289</v>
      </c>
      <c r="AE294" s="258">
        <v>0</v>
      </c>
      <c r="AF294" s="248">
        <v>49</v>
      </c>
      <c r="AG294" s="259">
        <v>51</v>
      </c>
    </row>
    <row r="295" spans="1:33" ht="18.75" customHeight="1">
      <c r="A295" s="536">
        <v>293</v>
      </c>
      <c r="B295" s="537">
        <v>238</v>
      </c>
      <c r="C295" s="538" t="s">
        <v>864</v>
      </c>
      <c r="D295" s="539" t="s">
        <v>3056</v>
      </c>
      <c r="E295" s="550" t="s">
        <v>3052</v>
      </c>
      <c r="F295" s="552">
        <v>283</v>
      </c>
      <c r="G295" s="542">
        <v>282348502</v>
      </c>
      <c r="H295" s="543">
        <v>125</v>
      </c>
      <c r="I295" s="544">
        <v>117</v>
      </c>
      <c r="J295" s="545">
        <v>723512224</v>
      </c>
      <c r="K295" s="546" t="s">
        <v>3052</v>
      </c>
      <c r="L295" s="547" t="s">
        <v>3052</v>
      </c>
      <c r="M295" s="553" t="s">
        <v>3052</v>
      </c>
      <c r="N295" s="543">
        <v>111</v>
      </c>
      <c r="O295" s="544">
        <v>102</v>
      </c>
      <c r="P295" s="545">
        <v>319315110</v>
      </c>
      <c r="Q295" s="546">
        <v>127</v>
      </c>
      <c r="R295" s="547">
        <v>119</v>
      </c>
      <c r="S295" s="542">
        <v>633675611</v>
      </c>
      <c r="T295" s="543" t="s">
        <v>3052</v>
      </c>
      <c r="U295" s="544" t="s">
        <v>3052</v>
      </c>
      <c r="V295" s="554" t="s">
        <v>3052</v>
      </c>
      <c r="W295" s="546">
        <v>187</v>
      </c>
      <c r="X295" s="547">
        <v>186</v>
      </c>
      <c r="Y295" s="542">
        <v>73479</v>
      </c>
      <c r="Z295" s="543">
        <v>205</v>
      </c>
      <c r="AA295" s="544">
        <v>194</v>
      </c>
      <c r="AB295" s="545">
        <v>863</v>
      </c>
      <c r="AC295" s="548">
        <v>383</v>
      </c>
      <c r="AD295" s="549" t="s">
        <v>3285</v>
      </c>
      <c r="AE295" s="550">
        <v>0</v>
      </c>
      <c r="AF295" s="541">
        <v>1</v>
      </c>
      <c r="AG295" s="551">
        <v>99</v>
      </c>
    </row>
    <row r="296" spans="1:33" ht="18.75" customHeight="1">
      <c r="A296" s="536">
        <v>294</v>
      </c>
      <c r="B296" s="537" t="s">
        <v>3052</v>
      </c>
      <c r="C296" s="595" t="s">
        <v>3052</v>
      </c>
      <c r="D296" s="539" t="s">
        <v>3056</v>
      </c>
      <c r="E296" s="550" t="s">
        <v>3052</v>
      </c>
      <c r="F296" s="552">
        <v>284</v>
      </c>
      <c r="G296" s="553" t="s">
        <v>3052</v>
      </c>
      <c r="H296" s="543">
        <v>291</v>
      </c>
      <c r="I296" s="544">
        <v>281</v>
      </c>
      <c r="J296" s="554" t="s">
        <v>3052</v>
      </c>
      <c r="K296" s="546">
        <v>320</v>
      </c>
      <c r="L296" s="547">
        <v>307</v>
      </c>
      <c r="M296" s="553" t="s">
        <v>3052</v>
      </c>
      <c r="N296" s="543">
        <v>396</v>
      </c>
      <c r="O296" s="544">
        <v>384</v>
      </c>
      <c r="P296" s="554" t="s">
        <v>3052</v>
      </c>
      <c r="Q296" s="546">
        <v>367</v>
      </c>
      <c r="R296" s="547">
        <v>354</v>
      </c>
      <c r="S296" s="553" t="s">
        <v>3052</v>
      </c>
      <c r="T296" s="543">
        <v>327</v>
      </c>
      <c r="U296" s="544">
        <v>321</v>
      </c>
      <c r="V296" s="554" t="s">
        <v>3052</v>
      </c>
      <c r="W296" s="546">
        <v>180</v>
      </c>
      <c r="X296" s="547">
        <v>179</v>
      </c>
      <c r="Y296" s="553" t="s">
        <v>3052</v>
      </c>
      <c r="Z296" s="543">
        <v>399</v>
      </c>
      <c r="AA296" s="544">
        <v>386</v>
      </c>
      <c r="AB296" s="554" t="s">
        <v>3052</v>
      </c>
      <c r="AC296" s="548">
        <v>351</v>
      </c>
      <c r="AD296" s="549" t="s">
        <v>3289</v>
      </c>
      <c r="AE296" s="550">
        <v>0</v>
      </c>
      <c r="AF296" s="541">
        <v>51</v>
      </c>
      <c r="AG296" s="551">
        <v>49</v>
      </c>
    </row>
    <row r="297" spans="1:33" ht="18.75" customHeight="1">
      <c r="A297" s="309">
        <v>295</v>
      </c>
      <c r="B297" s="310">
        <v>299</v>
      </c>
      <c r="C297" s="311" t="s">
        <v>2080</v>
      </c>
      <c r="D297" s="312" t="s">
        <v>2081</v>
      </c>
      <c r="E297" s="313" t="s">
        <v>3052</v>
      </c>
      <c r="F297" s="314">
        <v>285</v>
      </c>
      <c r="G297" s="315">
        <v>281483223</v>
      </c>
      <c r="H297" s="316">
        <v>324</v>
      </c>
      <c r="I297" s="317">
        <v>313</v>
      </c>
      <c r="J297" s="318">
        <v>281734007</v>
      </c>
      <c r="K297" s="319">
        <v>126</v>
      </c>
      <c r="L297" s="320">
        <v>117</v>
      </c>
      <c r="M297" s="315">
        <v>140186836</v>
      </c>
      <c r="N297" s="316">
        <v>460</v>
      </c>
      <c r="O297" s="317">
        <v>447</v>
      </c>
      <c r="P297" s="318">
        <v>19573232</v>
      </c>
      <c r="Q297" s="319">
        <v>448</v>
      </c>
      <c r="R297" s="320">
        <v>435</v>
      </c>
      <c r="S297" s="315">
        <v>127902603</v>
      </c>
      <c r="T297" s="316">
        <v>354</v>
      </c>
      <c r="U297" s="317">
        <v>348</v>
      </c>
      <c r="V297" s="318">
        <v>6036137</v>
      </c>
      <c r="W297" s="319" t="s">
        <v>3052</v>
      </c>
      <c r="X297" s="320" t="s">
        <v>3052</v>
      </c>
      <c r="Y297" s="332" t="s">
        <v>3052</v>
      </c>
      <c r="Z297" s="316">
        <v>26</v>
      </c>
      <c r="AA297" s="317">
        <v>19</v>
      </c>
      <c r="AB297" s="318">
        <v>3912</v>
      </c>
      <c r="AC297" s="555">
        <v>210</v>
      </c>
      <c r="AD297" s="556" t="s">
        <v>3291</v>
      </c>
      <c r="AE297" s="313">
        <v>0</v>
      </c>
      <c r="AF297" s="323">
        <v>100</v>
      </c>
      <c r="AG297" s="324">
        <v>0</v>
      </c>
    </row>
    <row r="298" spans="1:33" ht="18.75" customHeight="1">
      <c r="A298" s="557">
        <v>296</v>
      </c>
      <c r="B298" s="558">
        <v>337</v>
      </c>
      <c r="C298" s="559" t="s">
        <v>2528</v>
      </c>
      <c r="D298" s="560" t="s">
        <v>3056</v>
      </c>
      <c r="E298" s="561" t="s">
        <v>3052</v>
      </c>
      <c r="F298" s="562">
        <v>286</v>
      </c>
      <c r="G298" s="563">
        <v>281430444</v>
      </c>
      <c r="H298" s="564">
        <v>322</v>
      </c>
      <c r="I298" s="565">
        <v>311</v>
      </c>
      <c r="J298" s="566">
        <v>283950955</v>
      </c>
      <c r="K298" s="567">
        <v>255</v>
      </c>
      <c r="L298" s="568">
        <v>244</v>
      </c>
      <c r="M298" s="563">
        <v>63607860</v>
      </c>
      <c r="N298" s="564">
        <v>423</v>
      </c>
      <c r="O298" s="565">
        <v>410</v>
      </c>
      <c r="P298" s="566">
        <v>40741437</v>
      </c>
      <c r="Q298" s="567">
        <v>260</v>
      </c>
      <c r="R298" s="568">
        <v>248</v>
      </c>
      <c r="S298" s="563">
        <v>310422589</v>
      </c>
      <c r="T298" s="564">
        <v>473</v>
      </c>
      <c r="U298" s="565">
        <v>465</v>
      </c>
      <c r="V298" s="566">
        <v>-13170889</v>
      </c>
      <c r="W298" s="567">
        <v>378</v>
      </c>
      <c r="X298" s="568">
        <v>375</v>
      </c>
      <c r="Y298" s="563">
        <v>11300</v>
      </c>
      <c r="Z298" s="564">
        <v>300</v>
      </c>
      <c r="AA298" s="565">
        <v>288</v>
      </c>
      <c r="AB298" s="566">
        <v>496</v>
      </c>
      <c r="AC298" s="569">
        <v>311</v>
      </c>
      <c r="AD298" s="570" t="s">
        <v>3292</v>
      </c>
      <c r="AE298" s="561">
        <v>0</v>
      </c>
      <c r="AF298" s="571">
        <v>75</v>
      </c>
      <c r="AG298" s="572">
        <v>25</v>
      </c>
    </row>
    <row r="299" spans="1:33" ht="18.75" customHeight="1">
      <c r="A299" s="536">
        <v>297</v>
      </c>
      <c r="B299" s="537">
        <v>321</v>
      </c>
      <c r="C299" s="538" t="s">
        <v>899</v>
      </c>
      <c r="D299" s="539" t="s">
        <v>3056</v>
      </c>
      <c r="E299" s="550" t="s">
        <v>3052</v>
      </c>
      <c r="F299" s="552">
        <v>287</v>
      </c>
      <c r="G299" s="542">
        <v>280748471</v>
      </c>
      <c r="H299" s="543">
        <v>280</v>
      </c>
      <c r="I299" s="544">
        <v>271</v>
      </c>
      <c r="J299" s="545">
        <v>323311735</v>
      </c>
      <c r="K299" s="546" t="s">
        <v>3052</v>
      </c>
      <c r="L299" s="547" t="s">
        <v>3052</v>
      </c>
      <c r="M299" s="553" t="s">
        <v>3052</v>
      </c>
      <c r="N299" s="543" t="s">
        <v>3052</v>
      </c>
      <c r="O299" s="544" t="s">
        <v>3052</v>
      </c>
      <c r="P299" s="554" t="s">
        <v>3052</v>
      </c>
      <c r="Q299" s="546" t="s">
        <v>3052</v>
      </c>
      <c r="R299" s="547" t="s">
        <v>3052</v>
      </c>
      <c r="S299" s="553" t="s">
        <v>3052</v>
      </c>
      <c r="T299" s="543" t="s">
        <v>3052</v>
      </c>
      <c r="U299" s="544" t="s">
        <v>3052</v>
      </c>
      <c r="V299" s="554" t="s">
        <v>3052</v>
      </c>
      <c r="W299" s="546">
        <v>203</v>
      </c>
      <c r="X299" s="547">
        <v>202</v>
      </c>
      <c r="Y299" s="542">
        <v>64779</v>
      </c>
      <c r="Z299" s="543" t="s">
        <v>3052</v>
      </c>
      <c r="AA299" s="544" t="s">
        <v>3052</v>
      </c>
      <c r="AB299" s="554" t="s">
        <v>3052</v>
      </c>
      <c r="AC299" s="548">
        <v>341</v>
      </c>
      <c r="AD299" s="549" t="s">
        <v>3317</v>
      </c>
      <c r="AE299" s="550">
        <v>0</v>
      </c>
      <c r="AF299" s="541">
        <v>0</v>
      </c>
      <c r="AG299" s="551">
        <v>100</v>
      </c>
    </row>
    <row r="300" spans="1:33" ht="18.75" customHeight="1">
      <c r="A300" s="243">
        <v>298</v>
      </c>
      <c r="B300" s="244">
        <v>458</v>
      </c>
      <c r="C300" s="245" t="s">
        <v>1353</v>
      </c>
      <c r="D300" s="246" t="s">
        <v>3058</v>
      </c>
      <c r="E300" s="258" t="s">
        <v>3052</v>
      </c>
      <c r="F300" s="308">
        <v>288</v>
      </c>
      <c r="G300" s="249">
        <v>278218197</v>
      </c>
      <c r="H300" s="250">
        <v>313</v>
      </c>
      <c r="I300" s="251">
        <v>302</v>
      </c>
      <c r="J300" s="252">
        <v>287972375</v>
      </c>
      <c r="K300" s="253" t="s">
        <v>3052</v>
      </c>
      <c r="L300" s="254" t="s">
        <v>3052</v>
      </c>
      <c r="M300" s="256" t="s">
        <v>3052</v>
      </c>
      <c r="N300" s="250" t="s">
        <v>3052</v>
      </c>
      <c r="O300" s="251" t="s">
        <v>3052</v>
      </c>
      <c r="P300" s="325" t="s">
        <v>3052</v>
      </c>
      <c r="Q300" s="253" t="s">
        <v>3052</v>
      </c>
      <c r="R300" s="254" t="s">
        <v>3052</v>
      </c>
      <c r="S300" s="256" t="s">
        <v>3052</v>
      </c>
      <c r="T300" s="250" t="s">
        <v>3052</v>
      </c>
      <c r="U300" s="251" t="s">
        <v>3052</v>
      </c>
      <c r="V300" s="325" t="s">
        <v>3052</v>
      </c>
      <c r="W300" s="253" t="s">
        <v>3052</v>
      </c>
      <c r="X300" s="254" t="s">
        <v>3052</v>
      </c>
      <c r="Y300" s="256" t="s">
        <v>3052</v>
      </c>
      <c r="Z300" s="250" t="s">
        <v>3052</v>
      </c>
      <c r="AA300" s="251" t="s">
        <v>3052</v>
      </c>
      <c r="AB300" s="325" t="s">
        <v>3052</v>
      </c>
      <c r="AC300" s="573">
        <v>384</v>
      </c>
      <c r="AD300" s="574" t="s">
        <v>3305</v>
      </c>
      <c r="AE300" s="258">
        <v>0</v>
      </c>
      <c r="AF300" s="248">
        <v>51</v>
      </c>
      <c r="AG300" s="259">
        <v>49</v>
      </c>
    </row>
    <row r="301" spans="1:33" ht="18.75" customHeight="1">
      <c r="A301" s="243">
        <v>299</v>
      </c>
      <c r="B301" s="244">
        <v>255</v>
      </c>
      <c r="C301" s="245" t="s">
        <v>2463</v>
      </c>
      <c r="D301" s="246" t="s">
        <v>1702</v>
      </c>
      <c r="E301" s="247" t="s">
        <v>3052</v>
      </c>
      <c r="F301" s="248">
        <v>289</v>
      </c>
      <c r="G301" s="249">
        <v>277859855</v>
      </c>
      <c r="H301" s="250">
        <v>326</v>
      </c>
      <c r="I301" s="251">
        <v>315</v>
      </c>
      <c r="J301" s="252">
        <v>277859855</v>
      </c>
      <c r="K301" s="253">
        <v>156</v>
      </c>
      <c r="L301" s="254">
        <v>147</v>
      </c>
      <c r="M301" s="249">
        <v>110844897</v>
      </c>
      <c r="N301" s="250">
        <v>350</v>
      </c>
      <c r="O301" s="251">
        <v>339</v>
      </c>
      <c r="P301" s="252">
        <v>76710020</v>
      </c>
      <c r="Q301" s="253">
        <v>455</v>
      </c>
      <c r="R301" s="254">
        <v>442</v>
      </c>
      <c r="S301" s="249">
        <v>121125626</v>
      </c>
      <c r="T301" s="250">
        <v>432</v>
      </c>
      <c r="U301" s="251">
        <v>425</v>
      </c>
      <c r="V301" s="252">
        <v>517272</v>
      </c>
      <c r="W301" s="253">
        <v>81</v>
      </c>
      <c r="X301" s="254">
        <v>80</v>
      </c>
      <c r="Y301" s="249">
        <v>154367</v>
      </c>
      <c r="Z301" s="250">
        <v>32</v>
      </c>
      <c r="AA301" s="251">
        <v>24</v>
      </c>
      <c r="AB301" s="252">
        <v>3428</v>
      </c>
      <c r="AC301" s="573">
        <v>322</v>
      </c>
      <c r="AD301" s="574" t="s">
        <v>3330</v>
      </c>
      <c r="AE301" s="258">
        <v>0</v>
      </c>
      <c r="AF301" s="248">
        <v>0</v>
      </c>
      <c r="AG301" s="259">
        <v>100</v>
      </c>
    </row>
    <row r="302" spans="1:33" ht="18.75" customHeight="1">
      <c r="A302" s="575">
        <v>300</v>
      </c>
      <c r="B302" s="576">
        <v>315</v>
      </c>
      <c r="C302" s="577" t="s">
        <v>827</v>
      </c>
      <c r="D302" s="578" t="s">
        <v>3056</v>
      </c>
      <c r="E302" s="579" t="s">
        <v>3052</v>
      </c>
      <c r="F302" s="580">
        <v>290</v>
      </c>
      <c r="G302" s="581">
        <v>275266412</v>
      </c>
      <c r="H302" s="582">
        <v>328</v>
      </c>
      <c r="I302" s="583">
        <v>317</v>
      </c>
      <c r="J302" s="584">
        <v>276239922</v>
      </c>
      <c r="K302" s="585">
        <v>363</v>
      </c>
      <c r="L302" s="586">
        <v>350</v>
      </c>
      <c r="M302" s="581">
        <v>37616513</v>
      </c>
      <c r="N302" s="582">
        <v>133</v>
      </c>
      <c r="O302" s="583">
        <v>124</v>
      </c>
      <c r="P302" s="584">
        <v>285446153</v>
      </c>
      <c r="Q302" s="585">
        <v>227</v>
      </c>
      <c r="R302" s="586">
        <v>216</v>
      </c>
      <c r="S302" s="581">
        <v>355786246</v>
      </c>
      <c r="T302" s="582">
        <v>313</v>
      </c>
      <c r="U302" s="583">
        <v>307</v>
      </c>
      <c r="V302" s="584">
        <v>9291149</v>
      </c>
      <c r="W302" s="585">
        <v>164</v>
      </c>
      <c r="X302" s="586">
        <v>163</v>
      </c>
      <c r="Y302" s="581">
        <v>86644</v>
      </c>
      <c r="Z302" s="582">
        <v>304</v>
      </c>
      <c r="AA302" s="583">
        <v>292</v>
      </c>
      <c r="AB302" s="584">
        <v>476</v>
      </c>
      <c r="AC302" s="587">
        <v>371</v>
      </c>
      <c r="AD302" s="588" t="s">
        <v>3287</v>
      </c>
      <c r="AE302" s="579">
        <v>0</v>
      </c>
      <c r="AF302" s="589">
        <v>100</v>
      </c>
      <c r="AG302" s="590">
        <v>0</v>
      </c>
    </row>
    <row r="303" spans="1:33" ht="18.75" customHeight="1">
      <c r="A303" s="227">
        <v>301</v>
      </c>
      <c r="B303" s="228">
        <v>427</v>
      </c>
      <c r="C303" s="229" t="s">
        <v>2535</v>
      </c>
      <c r="D303" s="230" t="s">
        <v>3106</v>
      </c>
      <c r="E303" s="231" t="s">
        <v>3052</v>
      </c>
      <c r="F303" s="232">
        <v>291</v>
      </c>
      <c r="G303" s="233">
        <v>274957670</v>
      </c>
      <c r="H303" s="234">
        <v>330</v>
      </c>
      <c r="I303" s="235">
        <v>319</v>
      </c>
      <c r="J303" s="236">
        <v>274957670</v>
      </c>
      <c r="K303" s="237">
        <v>248</v>
      </c>
      <c r="L303" s="238">
        <v>237</v>
      </c>
      <c r="M303" s="233">
        <v>64871789</v>
      </c>
      <c r="N303" s="234">
        <v>311</v>
      </c>
      <c r="O303" s="235">
        <v>300</v>
      </c>
      <c r="P303" s="236">
        <v>97963360</v>
      </c>
      <c r="Q303" s="237">
        <v>221</v>
      </c>
      <c r="R303" s="238">
        <v>210</v>
      </c>
      <c r="S303" s="233">
        <v>373649605</v>
      </c>
      <c r="T303" s="234">
        <v>426</v>
      </c>
      <c r="U303" s="235">
        <v>419</v>
      </c>
      <c r="V303" s="236">
        <v>893337</v>
      </c>
      <c r="W303" s="237">
        <v>237</v>
      </c>
      <c r="X303" s="238">
        <v>235</v>
      </c>
      <c r="Y303" s="233">
        <v>49600</v>
      </c>
      <c r="Z303" s="234">
        <v>221</v>
      </c>
      <c r="AA303" s="235">
        <v>209</v>
      </c>
      <c r="AB303" s="236">
        <v>800</v>
      </c>
      <c r="AC303" s="534">
        <v>383</v>
      </c>
      <c r="AD303" s="535" t="s">
        <v>3285</v>
      </c>
      <c r="AE303" s="231">
        <v>0</v>
      </c>
      <c r="AF303" s="241">
        <v>100</v>
      </c>
      <c r="AG303" s="242">
        <v>0</v>
      </c>
    </row>
    <row r="304" spans="1:33" ht="18.75" customHeight="1">
      <c r="A304" s="243">
        <v>302</v>
      </c>
      <c r="B304" s="244">
        <v>262</v>
      </c>
      <c r="C304" s="245" t="s">
        <v>2074</v>
      </c>
      <c r="D304" s="246" t="s">
        <v>1893</v>
      </c>
      <c r="E304" s="258">
        <v>11</v>
      </c>
      <c r="F304" s="308" t="s">
        <v>3052</v>
      </c>
      <c r="G304" s="249">
        <v>274618593</v>
      </c>
      <c r="H304" s="250">
        <v>296</v>
      </c>
      <c r="I304" s="251">
        <v>11</v>
      </c>
      <c r="J304" s="252">
        <v>305199976</v>
      </c>
      <c r="K304" s="253">
        <v>102</v>
      </c>
      <c r="L304" s="254">
        <v>9</v>
      </c>
      <c r="M304" s="249">
        <v>166923485</v>
      </c>
      <c r="N304" s="250">
        <v>90</v>
      </c>
      <c r="O304" s="251">
        <v>9</v>
      </c>
      <c r="P304" s="252">
        <v>387020020</v>
      </c>
      <c r="Q304" s="253">
        <v>156</v>
      </c>
      <c r="R304" s="254">
        <v>10</v>
      </c>
      <c r="S304" s="249">
        <v>538913492</v>
      </c>
      <c r="T304" s="250">
        <v>500</v>
      </c>
      <c r="U304" s="251">
        <v>13</v>
      </c>
      <c r="V304" s="252">
        <v>-529356141</v>
      </c>
      <c r="W304" s="253" t="s">
        <v>3052</v>
      </c>
      <c r="X304" s="254" t="s">
        <v>3052</v>
      </c>
      <c r="Y304" s="256" t="s">
        <v>3052</v>
      </c>
      <c r="Z304" s="250">
        <v>3</v>
      </c>
      <c r="AA304" s="251">
        <v>2</v>
      </c>
      <c r="AB304" s="252">
        <v>11948</v>
      </c>
      <c r="AC304" s="573">
        <v>210</v>
      </c>
      <c r="AD304" s="574" t="s">
        <v>3291</v>
      </c>
      <c r="AE304" s="258">
        <v>100</v>
      </c>
      <c r="AF304" s="248">
        <v>0</v>
      </c>
      <c r="AG304" s="259">
        <v>0</v>
      </c>
    </row>
    <row r="305" spans="1:33" ht="18.75" customHeight="1">
      <c r="A305" s="243">
        <v>303</v>
      </c>
      <c r="B305" s="343">
        <v>441</v>
      </c>
      <c r="C305" s="245" t="s">
        <v>1934</v>
      </c>
      <c r="D305" s="246" t="s">
        <v>816</v>
      </c>
      <c r="E305" s="258" t="s">
        <v>3052</v>
      </c>
      <c r="F305" s="308">
        <v>292</v>
      </c>
      <c r="G305" s="249">
        <v>273538237</v>
      </c>
      <c r="H305" s="250">
        <v>332</v>
      </c>
      <c r="I305" s="251">
        <v>321</v>
      </c>
      <c r="J305" s="252">
        <v>273538237</v>
      </c>
      <c r="K305" s="253" t="s">
        <v>3052</v>
      </c>
      <c r="L305" s="254" t="s">
        <v>3052</v>
      </c>
      <c r="M305" s="256" t="s">
        <v>3052</v>
      </c>
      <c r="N305" s="250">
        <v>170</v>
      </c>
      <c r="O305" s="251">
        <v>161</v>
      </c>
      <c r="P305" s="252">
        <v>228669213</v>
      </c>
      <c r="Q305" s="253">
        <v>306</v>
      </c>
      <c r="R305" s="254">
        <v>294</v>
      </c>
      <c r="S305" s="249">
        <v>257310777</v>
      </c>
      <c r="T305" s="250" t="s">
        <v>3052</v>
      </c>
      <c r="U305" s="251" t="s">
        <v>3052</v>
      </c>
      <c r="V305" s="325" t="s">
        <v>3052</v>
      </c>
      <c r="W305" s="253">
        <v>303</v>
      </c>
      <c r="X305" s="254">
        <v>301</v>
      </c>
      <c r="Y305" s="249">
        <v>28944</v>
      </c>
      <c r="Z305" s="250">
        <v>276</v>
      </c>
      <c r="AA305" s="251">
        <v>264</v>
      </c>
      <c r="AB305" s="252">
        <v>591</v>
      </c>
      <c r="AC305" s="573">
        <v>372</v>
      </c>
      <c r="AD305" s="574" t="s">
        <v>3287</v>
      </c>
      <c r="AE305" s="258">
        <v>0</v>
      </c>
      <c r="AF305" s="248">
        <v>100</v>
      </c>
      <c r="AG305" s="259">
        <v>0</v>
      </c>
    </row>
    <row r="306" spans="1:33" ht="18.75" customHeight="1">
      <c r="A306" s="536">
        <v>304</v>
      </c>
      <c r="B306" s="537">
        <v>326</v>
      </c>
      <c r="C306" s="538" t="s">
        <v>903</v>
      </c>
      <c r="D306" s="539" t="s">
        <v>3056</v>
      </c>
      <c r="E306" s="550" t="s">
        <v>3052</v>
      </c>
      <c r="F306" s="552">
        <v>293</v>
      </c>
      <c r="G306" s="542">
        <v>272104665</v>
      </c>
      <c r="H306" s="543">
        <v>335</v>
      </c>
      <c r="I306" s="544">
        <v>324</v>
      </c>
      <c r="J306" s="545">
        <v>272104665</v>
      </c>
      <c r="K306" s="546" t="s">
        <v>3052</v>
      </c>
      <c r="L306" s="547" t="s">
        <v>3052</v>
      </c>
      <c r="M306" s="553" t="s">
        <v>3052</v>
      </c>
      <c r="N306" s="543" t="s">
        <v>3052</v>
      </c>
      <c r="O306" s="544" t="s">
        <v>3052</v>
      </c>
      <c r="P306" s="554" t="s">
        <v>3052</v>
      </c>
      <c r="Q306" s="546" t="s">
        <v>3052</v>
      </c>
      <c r="R306" s="547" t="s">
        <v>3052</v>
      </c>
      <c r="S306" s="553" t="s">
        <v>3052</v>
      </c>
      <c r="T306" s="543" t="s">
        <v>3052</v>
      </c>
      <c r="U306" s="544" t="s">
        <v>3052</v>
      </c>
      <c r="V306" s="554" t="s">
        <v>3052</v>
      </c>
      <c r="W306" s="546" t="s">
        <v>3052</v>
      </c>
      <c r="X306" s="547" t="s">
        <v>3052</v>
      </c>
      <c r="Y306" s="553" t="s">
        <v>3052</v>
      </c>
      <c r="Z306" s="543" t="s">
        <v>3052</v>
      </c>
      <c r="AA306" s="544" t="s">
        <v>3052</v>
      </c>
      <c r="AB306" s="554" t="s">
        <v>3052</v>
      </c>
      <c r="AC306" s="548">
        <v>342</v>
      </c>
      <c r="AD306" s="549" t="s">
        <v>3313</v>
      </c>
      <c r="AE306" s="550">
        <v>0</v>
      </c>
      <c r="AF306" s="541">
        <v>100</v>
      </c>
      <c r="AG306" s="551">
        <v>0</v>
      </c>
    </row>
    <row r="307" spans="1:33" ht="18.75" customHeight="1">
      <c r="A307" s="309">
        <v>305</v>
      </c>
      <c r="B307" s="310">
        <v>273</v>
      </c>
      <c r="C307" s="311" t="s">
        <v>3334</v>
      </c>
      <c r="D307" s="312" t="s">
        <v>1061</v>
      </c>
      <c r="E307" s="335" t="s">
        <v>3052</v>
      </c>
      <c r="F307" s="323">
        <v>294</v>
      </c>
      <c r="G307" s="315">
        <v>271331869</v>
      </c>
      <c r="H307" s="316">
        <v>297</v>
      </c>
      <c r="I307" s="317">
        <v>286</v>
      </c>
      <c r="J307" s="318">
        <v>301909328</v>
      </c>
      <c r="K307" s="319" t="s">
        <v>3052</v>
      </c>
      <c r="L307" s="320" t="s">
        <v>3052</v>
      </c>
      <c r="M307" s="332" t="s">
        <v>3052</v>
      </c>
      <c r="N307" s="316">
        <v>146</v>
      </c>
      <c r="O307" s="317">
        <v>137</v>
      </c>
      <c r="P307" s="318">
        <v>259204742</v>
      </c>
      <c r="Q307" s="319" t="s">
        <v>3052</v>
      </c>
      <c r="R307" s="320" t="s">
        <v>3052</v>
      </c>
      <c r="S307" s="332" t="s">
        <v>3052</v>
      </c>
      <c r="T307" s="316" t="s">
        <v>3052</v>
      </c>
      <c r="U307" s="317" t="s">
        <v>3052</v>
      </c>
      <c r="V307" s="333" t="s">
        <v>3052</v>
      </c>
      <c r="W307" s="319">
        <v>392</v>
      </c>
      <c r="X307" s="320">
        <v>388</v>
      </c>
      <c r="Y307" s="315">
        <v>8370</v>
      </c>
      <c r="Z307" s="316">
        <v>134</v>
      </c>
      <c r="AA307" s="317">
        <v>125</v>
      </c>
      <c r="AB307" s="318">
        <v>1288</v>
      </c>
      <c r="AC307" s="555">
        <v>384</v>
      </c>
      <c r="AD307" s="556" t="s">
        <v>3284</v>
      </c>
      <c r="AE307" s="313">
        <v>0</v>
      </c>
      <c r="AF307" s="323">
        <v>100</v>
      </c>
      <c r="AG307" s="324">
        <v>0</v>
      </c>
    </row>
    <row r="308" spans="1:33" ht="18.75" customHeight="1">
      <c r="A308" s="227">
        <v>306</v>
      </c>
      <c r="B308" s="228">
        <v>306</v>
      </c>
      <c r="C308" s="229" t="s">
        <v>2545</v>
      </c>
      <c r="D308" s="230" t="s">
        <v>881</v>
      </c>
      <c r="E308" s="231" t="s">
        <v>3052</v>
      </c>
      <c r="F308" s="232">
        <v>295</v>
      </c>
      <c r="G308" s="233">
        <v>270368872</v>
      </c>
      <c r="H308" s="234">
        <v>338</v>
      </c>
      <c r="I308" s="235">
        <v>327</v>
      </c>
      <c r="J308" s="236">
        <v>270755605</v>
      </c>
      <c r="K308" s="237">
        <v>334</v>
      </c>
      <c r="L308" s="238">
        <v>321</v>
      </c>
      <c r="M308" s="233">
        <v>42430028</v>
      </c>
      <c r="N308" s="234">
        <v>371</v>
      </c>
      <c r="O308" s="235">
        <v>359</v>
      </c>
      <c r="P308" s="236">
        <v>68590333</v>
      </c>
      <c r="Q308" s="237">
        <v>409</v>
      </c>
      <c r="R308" s="238">
        <v>396</v>
      </c>
      <c r="S308" s="233">
        <v>154737030</v>
      </c>
      <c r="T308" s="234">
        <v>303</v>
      </c>
      <c r="U308" s="235">
        <v>297</v>
      </c>
      <c r="V308" s="236">
        <v>10144560</v>
      </c>
      <c r="W308" s="237">
        <v>166</v>
      </c>
      <c r="X308" s="238">
        <v>165</v>
      </c>
      <c r="Y308" s="233">
        <v>85818</v>
      </c>
      <c r="Z308" s="234">
        <v>291</v>
      </c>
      <c r="AA308" s="235">
        <v>279</v>
      </c>
      <c r="AB308" s="236">
        <v>522</v>
      </c>
      <c r="AC308" s="534">
        <v>383</v>
      </c>
      <c r="AD308" s="535" t="s">
        <v>3285</v>
      </c>
      <c r="AE308" s="231">
        <v>0</v>
      </c>
      <c r="AF308" s="241">
        <v>100</v>
      </c>
      <c r="AG308" s="242">
        <v>0</v>
      </c>
    </row>
    <row r="309" spans="1:33" ht="18.75" customHeight="1">
      <c r="A309" s="243">
        <v>307</v>
      </c>
      <c r="B309" s="244">
        <v>465</v>
      </c>
      <c r="C309" s="245" t="s">
        <v>2899</v>
      </c>
      <c r="D309" s="246" t="s">
        <v>3058</v>
      </c>
      <c r="E309" s="258" t="s">
        <v>3052</v>
      </c>
      <c r="F309" s="308">
        <v>296</v>
      </c>
      <c r="G309" s="249">
        <v>268355767</v>
      </c>
      <c r="H309" s="250">
        <v>333</v>
      </c>
      <c r="I309" s="251">
        <v>322</v>
      </c>
      <c r="J309" s="252">
        <v>272846263</v>
      </c>
      <c r="K309" s="253">
        <v>385</v>
      </c>
      <c r="L309" s="254">
        <v>372</v>
      </c>
      <c r="M309" s="249">
        <v>29569786</v>
      </c>
      <c r="N309" s="250">
        <v>222</v>
      </c>
      <c r="O309" s="251">
        <v>212</v>
      </c>
      <c r="P309" s="252">
        <v>163336772</v>
      </c>
      <c r="Q309" s="253">
        <v>276</v>
      </c>
      <c r="R309" s="254">
        <v>264</v>
      </c>
      <c r="S309" s="249">
        <v>291924726</v>
      </c>
      <c r="T309" s="250">
        <v>260</v>
      </c>
      <c r="U309" s="251">
        <v>254</v>
      </c>
      <c r="V309" s="252">
        <v>15336315</v>
      </c>
      <c r="W309" s="253">
        <v>342</v>
      </c>
      <c r="X309" s="254">
        <v>340</v>
      </c>
      <c r="Y309" s="249">
        <v>20779</v>
      </c>
      <c r="Z309" s="250">
        <v>197</v>
      </c>
      <c r="AA309" s="251">
        <v>186</v>
      </c>
      <c r="AB309" s="252">
        <v>900</v>
      </c>
      <c r="AC309" s="573">
        <v>324</v>
      </c>
      <c r="AD309" s="574" t="s">
        <v>3335</v>
      </c>
      <c r="AE309" s="258">
        <v>0</v>
      </c>
      <c r="AF309" s="248">
        <v>100</v>
      </c>
      <c r="AG309" s="259">
        <v>0</v>
      </c>
    </row>
    <row r="310" spans="1:33" ht="18.75" customHeight="1">
      <c r="A310" s="243">
        <v>308</v>
      </c>
      <c r="B310" s="244">
        <v>339</v>
      </c>
      <c r="C310" s="245" t="s">
        <v>792</v>
      </c>
      <c r="D310" s="246" t="s">
        <v>3103</v>
      </c>
      <c r="E310" s="258" t="s">
        <v>3052</v>
      </c>
      <c r="F310" s="308">
        <v>297</v>
      </c>
      <c r="G310" s="249">
        <v>267538541</v>
      </c>
      <c r="H310" s="250">
        <v>331</v>
      </c>
      <c r="I310" s="251">
        <v>320</v>
      </c>
      <c r="J310" s="252">
        <v>274288999</v>
      </c>
      <c r="K310" s="253">
        <v>244</v>
      </c>
      <c r="L310" s="254">
        <v>233</v>
      </c>
      <c r="M310" s="249">
        <v>65981284</v>
      </c>
      <c r="N310" s="250">
        <v>221</v>
      </c>
      <c r="O310" s="251">
        <v>211</v>
      </c>
      <c r="P310" s="252">
        <v>163605160</v>
      </c>
      <c r="Q310" s="253">
        <v>202</v>
      </c>
      <c r="R310" s="254">
        <v>192</v>
      </c>
      <c r="S310" s="249">
        <v>414000208</v>
      </c>
      <c r="T310" s="250">
        <v>287</v>
      </c>
      <c r="U310" s="251">
        <v>281</v>
      </c>
      <c r="V310" s="252">
        <v>12018937</v>
      </c>
      <c r="W310" s="253">
        <v>458</v>
      </c>
      <c r="X310" s="254">
        <v>453</v>
      </c>
      <c r="Y310" s="249">
        <v>14</v>
      </c>
      <c r="Z310" s="250">
        <v>102</v>
      </c>
      <c r="AA310" s="251">
        <v>94</v>
      </c>
      <c r="AB310" s="252">
        <v>1626</v>
      </c>
      <c r="AC310" s="573">
        <v>321</v>
      </c>
      <c r="AD310" s="574" t="s">
        <v>3301</v>
      </c>
      <c r="AE310" s="258">
        <v>0</v>
      </c>
      <c r="AF310" s="248">
        <v>100</v>
      </c>
      <c r="AG310" s="259">
        <v>0</v>
      </c>
    </row>
    <row r="311" spans="1:33" ht="18.75" customHeight="1">
      <c r="A311" s="243">
        <v>309</v>
      </c>
      <c r="B311" s="244">
        <v>285</v>
      </c>
      <c r="C311" s="245" t="s">
        <v>811</v>
      </c>
      <c r="D311" s="246" t="s">
        <v>1702</v>
      </c>
      <c r="E311" s="258" t="s">
        <v>3052</v>
      </c>
      <c r="F311" s="308">
        <v>298</v>
      </c>
      <c r="G311" s="249">
        <v>264489676</v>
      </c>
      <c r="H311" s="250">
        <v>347</v>
      </c>
      <c r="I311" s="251">
        <v>336</v>
      </c>
      <c r="J311" s="252">
        <v>264770306</v>
      </c>
      <c r="K311" s="253" t="s">
        <v>3052</v>
      </c>
      <c r="L311" s="254" t="s">
        <v>3052</v>
      </c>
      <c r="M311" s="256" t="s">
        <v>3052</v>
      </c>
      <c r="N311" s="250" t="s">
        <v>3052</v>
      </c>
      <c r="O311" s="251" t="s">
        <v>3052</v>
      </c>
      <c r="P311" s="325" t="s">
        <v>3052</v>
      </c>
      <c r="Q311" s="253" t="s">
        <v>3052</v>
      </c>
      <c r="R311" s="254" t="s">
        <v>3052</v>
      </c>
      <c r="S311" s="256" t="s">
        <v>3052</v>
      </c>
      <c r="T311" s="250" t="s">
        <v>3052</v>
      </c>
      <c r="U311" s="251" t="s">
        <v>3052</v>
      </c>
      <c r="V311" s="325" t="s">
        <v>3052</v>
      </c>
      <c r="W311" s="253">
        <v>251</v>
      </c>
      <c r="X311" s="254">
        <v>249</v>
      </c>
      <c r="Y311" s="249">
        <v>45717</v>
      </c>
      <c r="Z311" s="250" t="s">
        <v>3052</v>
      </c>
      <c r="AA311" s="251" t="s">
        <v>3052</v>
      </c>
      <c r="AB311" s="325" t="s">
        <v>3052</v>
      </c>
      <c r="AC311" s="573">
        <v>356</v>
      </c>
      <c r="AD311" s="574" t="s">
        <v>3300</v>
      </c>
      <c r="AE311" s="258">
        <v>0</v>
      </c>
      <c r="AF311" s="248">
        <v>100</v>
      </c>
      <c r="AG311" s="259">
        <v>0</v>
      </c>
    </row>
    <row r="312" spans="1:33" ht="18.75" customHeight="1">
      <c r="A312" s="309">
        <v>310</v>
      </c>
      <c r="B312" s="310">
        <v>266</v>
      </c>
      <c r="C312" s="311" t="s">
        <v>2466</v>
      </c>
      <c r="D312" s="312" t="s">
        <v>2657</v>
      </c>
      <c r="E312" s="313" t="s">
        <v>3052</v>
      </c>
      <c r="F312" s="314">
        <v>299</v>
      </c>
      <c r="G312" s="315">
        <v>264096744</v>
      </c>
      <c r="H312" s="316">
        <v>275</v>
      </c>
      <c r="I312" s="317">
        <v>266</v>
      </c>
      <c r="J312" s="318">
        <v>330231017</v>
      </c>
      <c r="K312" s="319">
        <v>261</v>
      </c>
      <c r="L312" s="320">
        <v>250</v>
      </c>
      <c r="M312" s="315">
        <v>61429200</v>
      </c>
      <c r="N312" s="316">
        <v>227</v>
      </c>
      <c r="O312" s="317">
        <v>216</v>
      </c>
      <c r="P312" s="318">
        <v>161069407</v>
      </c>
      <c r="Q312" s="319">
        <v>164</v>
      </c>
      <c r="R312" s="320">
        <v>154</v>
      </c>
      <c r="S312" s="315">
        <v>510669579</v>
      </c>
      <c r="T312" s="316">
        <v>212</v>
      </c>
      <c r="U312" s="317">
        <v>206</v>
      </c>
      <c r="V312" s="318">
        <v>24084195</v>
      </c>
      <c r="W312" s="319">
        <v>177</v>
      </c>
      <c r="X312" s="320">
        <v>176</v>
      </c>
      <c r="Y312" s="315">
        <v>78739</v>
      </c>
      <c r="Z312" s="316">
        <v>202</v>
      </c>
      <c r="AA312" s="317">
        <v>191</v>
      </c>
      <c r="AB312" s="318">
        <v>870</v>
      </c>
      <c r="AC312" s="555">
        <v>356</v>
      </c>
      <c r="AD312" s="556" t="s">
        <v>3300</v>
      </c>
      <c r="AE312" s="313">
        <v>0</v>
      </c>
      <c r="AF312" s="323">
        <v>100</v>
      </c>
      <c r="AG312" s="324">
        <v>0</v>
      </c>
    </row>
    <row r="313" spans="1:33" ht="18.75" customHeight="1">
      <c r="A313" s="227">
        <v>311</v>
      </c>
      <c r="B313" s="228">
        <v>291</v>
      </c>
      <c r="C313" s="229" t="s">
        <v>1951</v>
      </c>
      <c r="D313" s="230" t="s">
        <v>1702</v>
      </c>
      <c r="E313" s="231" t="s">
        <v>3052</v>
      </c>
      <c r="F313" s="232">
        <v>300</v>
      </c>
      <c r="G313" s="233">
        <v>262497945</v>
      </c>
      <c r="H313" s="234">
        <v>329</v>
      </c>
      <c r="I313" s="235">
        <v>318</v>
      </c>
      <c r="J313" s="236">
        <v>275744920</v>
      </c>
      <c r="K313" s="237">
        <v>293</v>
      </c>
      <c r="L313" s="238">
        <v>280</v>
      </c>
      <c r="M313" s="233">
        <v>53149074</v>
      </c>
      <c r="N313" s="234">
        <v>91</v>
      </c>
      <c r="O313" s="235">
        <v>82</v>
      </c>
      <c r="P313" s="236">
        <v>384407933</v>
      </c>
      <c r="Q313" s="237">
        <v>172</v>
      </c>
      <c r="R313" s="238">
        <v>162</v>
      </c>
      <c r="S313" s="233">
        <v>479004537</v>
      </c>
      <c r="T313" s="234">
        <v>218</v>
      </c>
      <c r="U313" s="235">
        <v>212</v>
      </c>
      <c r="V313" s="236">
        <v>22684527</v>
      </c>
      <c r="W313" s="237">
        <v>341</v>
      </c>
      <c r="X313" s="238">
        <v>339</v>
      </c>
      <c r="Y313" s="233">
        <v>20856</v>
      </c>
      <c r="Z313" s="234">
        <v>366</v>
      </c>
      <c r="AA313" s="235">
        <v>353</v>
      </c>
      <c r="AB313" s="236">
        <v>334</v>
      </c>
      <c r="AC313" s="534">
        <v>369</v>
      </c>
      <c r="AD313" s="535" t="s">
        <v>3304</v>
      </c>
      <c r="AE313" s="231">
        <v>0</v>
      </c>
      <c r="AF313" s="241">
        <v>100</v>
      </c>
      <c r="AG313" s="242">
        <v>0</v>
      </c>
    </row>
    <row r="314" spans="1:33" ht="18.75" customHeight="1">
      <c r="A314" s="243">
        <v>312</v>
      </c>
      <c r="B314" s="244">
        <v>332</v>
      </c>
      <c r="C314" s="245" t="s">
        <v>2651</v>
      </c>
      <c r="D314" s="246" t="s">
        <v>1054</v>
      </c>
      <c r="E314" s="258" t="s">
        <v>3052</v>
      </c>
      <c r="F314" s="308">
        <v>301</v>
      </c>
      <c r="G314" s="249">
        <v>261238323</v>
      </c>
      <c r="H314" s="250">
        <v>349</v>
      </c>
      <c r="I314" s="251">
        <v>338</v>
      </c>
      <c r="J314" s="252">
        <v>262975846</v>
      </c>
      <c r="K314" s="253">
        <v>457</v>
      </c>
      <c r="L314" s="254">
        <v>444</v>
      </c>
      <c r="M314" s="249">
        <v>11590226</v>
      </c>
      <c r="N314" s="250">
        <v>438</v>
      </c>
      <c r="O314" s="251">
        <v>425</v>
      </c>
      <c r="P314" s="252">
        <v>33956271</v>
      </c>
      <c r="Q314" s="253">
        <v>467</v>
      </c>
      <c r="R314" s="254">
        <v>454</v>
      </c>
      <c r="S314" s="249">
        <v>112049279</v>
      </c>
      <c r="T314" s="250">
        <v>341</v>
      </c>
      <c r="U314" s="251">
        <v>335</v>
      </c>
      <c r="V314" s="252">
        <v>7361644</v>
      </c>
      <c r="W314" s="253">
        <v>147</v>
      </c>
      <c r="X314" s="254">
        <v>146</v>
      </c>
      <c r="Y314" s="249">
        <v>95207</v>
      </c>
      <c r="Z314" s="250">
        <v>455</v>
      </c>
      <c r="AA314" s="251">
        <v>442</v>
      </c>
      <c r="AB314" s="252">
        <v>170</v>
      </c>
      <c r="AC314" s="573">
        <v>383</v>
      </c>
      <c r="AD314" s="574" t="s">
        <v>3285</v>
      </c>
      <c r="AE314" s="258">
        <v>0</v>
      </c>
      <c r="AF314" s="248">
        <v>100</v>
      </c>
      <c r="AG314" s="259">
        <v>0</v>
      </c>
    </row>
    <row r="315" spans="1:33" ht="18.75" customHeight="1">
      <c r="A315" s="243">
        <v>313</v>
      </c>
      <c r="B315" s="244">
        <v>346</v>
      </c>
      <c r="C315" s="245" t="s">
        <v>989</v>
      </c>
      <c r="D315" s="246" t="s">
        <v>1702</v>
      </c>
      <c r="E315" s="258" t="s">
        <v>3052</v>
      </c>
      <c r="F315" s="308">
        <v>302</v>
      </c>
      <c r="G315" s="249">
        <v>260141769</v>
      </c>
      <c r="H315" s="250">
        <v>302</v>
      </c>
      <c r="I315" s="251">
        <v>291</v>
      </c>
      <c r="J315" s="252">
        <v>295654373</v>
      </c>
      <c r="K315" s="253">
        <v>214</v>
      </c>
      <c r="L315" s="254">
        <v>204</v>
      </c>
      <c r="M315" s="249">
        <v>79297898</v>
      </c>
      <c r="N315" s="250">
        <v>282</v>
      </c>
      <c r="O315" s="251">
        <v>271</v>
      </c>
      <c r="P315" s="252">
        <v>119958274</v>
      </c>
      <c r="Q315" s="253">
        <v>282</v>
      </c>
      <c r="R315" s="254">
        <v>270</v>
      </c>
      <c r="S315" s="249">
        <v>286800894</v>
      </c>
      <c r="T315" s="250">
        <v>223</v>
      </c>
      <c r="U315" s="251">
        <v>217</v>
      </c>
      <c r="V315" s="252">
        <v>21750089</v>
      </c>
      <c r="W315" s="253">
        <v>344</v>
      </c>
      <c r="X315" s="254">
        <v>342</v>
      </c>
      <c r="Y315" s="249">
        <v>19597</v>
      </c>
      <c r="Z315" s="250">
        <v>387</v>
      </c>
      <c r="AA315" s="251">
        <v>374</v>
      </c>
      <c r="AB315" s="252">
        <v>308</v>
      </c>
      <c r="AC315" s="573">
        <v>356</v>
      </c>
      <c r="AD315" s="574" t="s">
        <v>3300</v>
      </c>
      <c r="AE315" s="258">
        <v>0</v>
      </c>
      <c r="AF315" s="248">
        <v>2.46</v>
      </c>
      <c r="AG315" s="259">
        <v>97.54</v>
      </c>
    </row>
    <row r="316" spans="1:33" ht="18.75" customHeight="1">
      <c r="A316" s="243">
        <v>314</v>
      </c>
      <c r="B316" s="244">
        <v>352</v>
      </c>
      <c r="C316" s="245" t="s">
        <v>2564</v>
      </c>
      <c r="D316" s="246" t="s">
        <v>2657</v>
      </c>
      <c r="E316" s="258" t="s">
        <v>3052</v>
      </c>
      <c r="F316" s="308">
        <v>303</v>
      </c>
      <c r="G316" s="249">
        <v>258488846</v>
      </c>
      <c r="H316" s="250">
        <v>342</v>
      </c>
      <c r="I316" s="251">
        <v>331</v>
      </c>
      <c r="J316" s="252">
        <v>266225676</v>
      </c>
      <c r="K316" s="253">
        <v>204</v>
      </c>
      <c r="L316" s="254">
        <v>194</v>
      </c>
      <c r="M316" s="249">
        <v>83401709</v>
      </c>
      <c r="N316" s="250">
        <v>232</v>
      </c>
      <c r="O316" s="251">
        <v>221</v>
      </c>
      <c r="P316" s="252">
        <v>157542907</v>
      </c>
      <c r="Q316" s="253">
        <v>323</v>
      </c>
      <c r="R316" s="254">
        <v>311</v>
      </c>
      <c r="S316" s="249">
        <v>247750142</v>
      </c>
      <c r="T316" s="250">
        <v>126</v>
      </c>
      <c r="U316" s="251">
        <v>121</v>
      </c>
      <c r="V316" s="252">
        <v>46518420</v>
      </c>
      <c r="W316" s="253">
        <v>186</v>
      </c>
      <c r="X316" s="254">
        <v>185</v>
      </c>
      <c r="Y316" s="249">
        <v>73895</v>
      </c>
      <c r="Z316" s="250">
        <v>240</v>
      </c>
      <c r="AA316" s="251">
        <v>228</v>
      </c>
      <c r="AB316" s="252">
        <v>701</v>
      </c>
      <c r="AC316" s="573">
        <v>332</v>
      </c>
      <c r="AD316" s="574" t="s">
        <v>3306</v>
      </c>
      <c r="AE316" s="258">
        <v>0</v>
      </c>
      <c r="AF316" s="248">
        <v>100</v>
      </c>
      <c r="AG316" s="259">
        <v>0</v>
      </c>
    </row>
    <row r="317" spans="1:33" ht="18.75" customHeight="1">
      <c r="A317" s="309">
        <v>315</v>
      </c>
      <c r="B317" s="310">
        <v>264</v>
      </c>
      <c r="C317" s="311" t="s">
        <v>2465</v>
      </c>
      <c r="D317" s="312" t="s">
        <v>371</v>
      </c>
      <c r="E317" s="313" t="s">
        <v>3052</v>
      </c>
      <c r="F317" s="314">
        <v>304</v>
      </c>
      <c r="G317" s="315">
        <v>257409308</v>
      </c>
      <c r="H317" s="316">
        <v>352</v>
      </c>
      <c r="I317" s="317">
        <v>341</v>
      </c>
      <c r="J317" s="318">
        <v>261161039</v>
      </c>
      <c r="K317" s="319">
        <v>227</v>
      </c>
      <c r="L317" s="320">
        <v>217</v>
      </c>
      <c r="M317" s="315">
        <v>73010672</v>
      </c>
      <c r="N317" s="316">
        <v>275</v>
      </c>
      <c r="O317" s="317">
        <v>264</v>
      </c>
      <c r="P317" s="318">
        <v>124477055</v>
      </c>
      <c r="Q317" s="319">
        <v>218</v>
      </c>
      <c r="R317" s="320">
        <v>207</v>
      </c>
      <c r="S317" s="315">
        <v>381097648</v>
      </c>
      <c r="T317" s="316">
        <v>180</v>
      </c>
      <c r="U317" s="317">
        <v>174</v>
      </c>
      <c r="V317" s="318">
        <v>30980744</v>
      </c>
      <c r="W317" s="319" t="s">
        <v>3052</v>
      </c>
      <c r="X317" s="320" t="s">
        <v>3052</v>
      </c>
      <c r="Y317" s="332" t="s">
        <v>3052</v>
      </c>
      <c r="Z317" s="316">
        <v>211</v>
      </c>
      <c r="AA317" s="317">
        <v>199</v>
      </c>
      <c r="AB317" s="318">
        <v>839</v>
      </c>
      <c r="AC317" s="555">
        <v>311</v>
      </c>
      <c r="AD317" s="556" t="s">
        <v>3292</v>
      </c>
      <c r="AE317" s="313">
        <v>0</v>
      </c>
      <c r="AF317" s="323">
        <v>80</v>
      </c>
      <c r="AG317" s="324">
        <v>20</v>
      </c>
    </row>
    <row r="318" spans="1:33" ht="18.75" customHeight="1">
      <c r="A318" s="227">
        <v>316</v>
      </c>
      <c r="B318" s="228" t="s">
        <v>3052</v>
      </c>
      <c r="C318" s="229" t="s">
        <v>2130</v>
      </c>
      <c r="D318" s="230" t="s">
        <v>2650</v>
      </c>
      <c r="E318" s="231" t="s">
        <v>3052</v>
      </c>
      <c r="F318" s="232">
        <v>305</v>
      </c>
      <c r="G318" s="233">
        <v>257176358</v>
      </c>
      <c r="H318" s="234">
        <v>336</v>
      </c>
      <c r="I318" s="235">
        <v>325</v>
      </c>
      <c r="J318" s="236">
        <v>272072440</v>
      </c>
      <c r="K318" s="237">
        <v>444</v>
      </c>
      <c r="L318" s="238">
        <v>431</v>
      </c>
      <c r="M318" s="233">
        <v>14629093</v>
      </c>
      <c r="N318" s="234">
        <v>283</v>
      </c>
      <c r="O318" s="235">
        <v>272</v>
      </c>
      <c r="P318" s="236">
        <v>117319495</v>
      </c>
      <c r="Q318" s="237">
        <v>277</v>
      </c>
      <c r="R318" s="238">
        <v>265</v>
      </c>
      <c r="S318" s="233">
        <v>291845852</v>
      </c>
      <c r="T318" s="234">
        <v>380</v>
      </c>
      <c r="U318" s="235">
        <v>374</v>
      </c>
      <c r="V318" s="236">
        <v>3601316</v>
      </c>
      <c r="W318" s="237">
        <v>109</v>
      </c>
      <c r="X318" s="238">
        <v>108</v>
      </c>
      <c r="Y318" s="233">
        <v>117077</v>
      </c>
      <c r="Z318" s="234">
        <v>392</v>
      </c>
      <c r="AA318" s="235">
        <v>379</v>
      </c>
      <c r="AB318" s="236">
        <v>303</v>
      </c>
      <c r="AC318" s="534">
        <v>371</v>
      </c>
      <c r="AD318" s="535" t="s">
        <v>3287</v>
      </c>
      <c r="AE318" s="231">
        <v>0</v>
      </c>
      <c r="AF318" s="241">
        <v>100</v>
      </c>
      <c r="AG318" s="242">
        <v>0</v>
      </c>
    </row>
    <row r="319" spans="1:33" ht="18.75" customHeight="1">
      <c r="A319" s="536">
        <v>317</v>
      </c>
      <c r="B319" s="537">
        <v>288</v>
      </c>
      <c r="C319" s="538" t="s">
        <v>2472</v>
      </c>
      <c r="D319" s="539" t="s">
        <v>3056</v>
      </c>
      <c r="E319" s="550" t="s">
        <v>3052</v>
      </c>
      <c r="F319" s="552">
        <v>306</v>
      </c>
      <c r="G319" s="542">
        <v>256711843</v>
      </c>
      <c r="H319" s="543">
        <v>323</v>
      </c>
      <c r="I319" s="544">
        <v>312</v>
      </c>
      <c r="J319" s="545">
        <v>282717685</v>
      </c>
      <c r="K319" s="546">
        <v>279</v>
      </c>
      <c r="L319" s="547">
        <v>267</v>
      </c>
      <c r="M319" s="542">
        <v>56163373</v>
      </c>
      <c r="N319" s="543">
        <v>189</v>
      </c>
      <c r="O319" s="544">
        <v>180</v>
      </c>
      <c r="P319" s="545">
        <v>206081010</v>
      </c>
      <c r="Q319" s="546">
        <v>194</v>
      </c>
      <c r="R319" s="547">
        <v>184</v>
      </c>
      <c r="S319" s="542">
        <v>441223247</v>
      </c>
      <c r="T319" s="543">
        <v>211</v>
      </c>
      <c r="U319" s="544">
        <v>205</v>
      </c>
      <c r="V319" s="545">
        <v>24113134</v>
      </c>
      <c r="W319" s="546">
        <v>151</v>
      </c>
      <c r="X319" s="547">
        <v>150</v>
      </c>
      <c r="Y319" s="542">
        <v>91784</v>
      </c>
      <c r="Z319" s="543">
        <v>108</v>
      </c>
      <c r="AA319" s="544">
        <v>100</v>
      </c>
      <c r="AB319" s="545">
        <v>1505</v>
      </c>
      <c r="AC319" s="548">
        <v>321</v>
      </c>
      <c r="AD319" s="549" t="s">
        <v>3301</v>
      </c>
      <c r="AE319" s="550">
        <v>0</v>
      </c>
      <c r="AF319" s="541">
        <v>100</v>
      </c>
      <c r="AG319" s="551">
        <v>0</v>
      </c>
    </row>
    <row r="320" spans="1:33" ht="18.75" customHeight="1">
      <c r="A320" s="536">
        <v>318</v>
      </c>
      <c r="B320" s="537" t="s">
        <v>3052</v>
      </c>
      <c r="C320" s="595" t="s">
        <v>3052</v>
      </c>
      <c r="D320" s="539" t="s">
        <v>3056</v>
      </c>
      <c r="E320" s="550" t="s">
        <v>3052</v>
      </c>
      <c r="F320" s="552">
        <v>307</v>
      </c>
      <c r="G320" s="553" t="s">
        <v>3052</v>
      </c>
      <c r="H320" s="543">
        <v>356</v>
      </c>
      <c r="I320" s="544">
        <v>345</v>
      </c>
      <c r="J320" s="554" t="s">
        <v>3052</v>
      </c>
      <c r="K320" s="546">
        <v>350</v>
      </c>
      <c r="L320" s="547">
        <v>337</v>
      </c>
      <c r="M320" s="553" t="s">
        <v>3052</v>
      </c>
      <c r="N320" s="543">
        <v>434</v>
      </c>
      <c r="O320" s="544">
        <v>421</v>
      </c>
      <c r="P320" s="554" t="s">
        <v>3052</v>
      </c>
      <c r="Q320" s="546">
        <v>468</v>
      </c>
      <c r="R320" s="547">
        <v>455</v>
      </c>
      <c r="S320" s="553" t="s">
        <v>3052</v>
      </c>
      <c r="T320" s="543">
        <v>323</v>
      </c>
      <c r="U320" s="544">
        <v>317</v>
      </c>
      <c r="V320" s="554" t="s">
        <v>3052</v>
      </c>
      <c r="W320" s="546">
        <v>367</v>
      </c>
      <c r="X320" s="547">
        <v>364</v>
      </c>
      <c r="Y320" s="553" t="s">
        <v>3052</v>
      </c>
      <c r="Z320" s="543">
        <v>237</v>
      </c>
      <c r="AA320" s="544">
        <v>225</v>
      </c>
      <c r="AB320" s="554" t="s">
        <v>3052</v>
      </c>
      <c r="AC320" s="548">
        <v>384</v>
      </c>
      <c r="AD320" s="549" t="s">
        <v>3284</v>
      </c>
      <c r="AE320" s="550">
        <v>0</v>
      </c>
      <c r="AF320" s="541">
        <v>100</v>
      </c>
      <c r="AG320" s="551">
        <v>0</v>
      </c>
    </row>
    <row r="321" spans="1:33" ht="18.75" customHeight="1">
      <c r="A321" s="243">
        <v>319</v>
      </c>
      <c r="B321" s="244">
        <v>307</v>
      </c>
      <c r="C321" s="245" t="s">
        <v>2475</v>
      </c>
      <c r="D321" s="246" t="s">
        <v>3051</v>
      </c>
      <c r="E321" s="258" t="s">
        <v>3052</v>
      </c>
      <c r="F321" s="308">
        <v>308</v>
      </c>
      <c r="G321" s="249">
        <v>254696056</v>
      </c>
      <c r="H321" s="250">
        <v>343</v>
      </c>
      <c r="I321" s="251">
        <v>332</v>
      </c>
      <c r="J321" s="252">
        <v>266223262</v>
      </c>
      <c r="K321" s="253">
        <v>351</v>
      </c>
      <c r="L321" s="254">
        <v>338</v>
      </c>
      <c r="M321" s="249">
        <v>39579208</v>
      </c>
      <c r="N321" s="250">
        <v>258</v>
      </c>
      <c r="O321" s="251">
        <v>247</v>
      </c>
      <c r="P321" s="252">
        <v>137314574</v>
      </c>
      <c r="Q321" s="253">
        <v>331</v>
      </c>
      <c r="R321" s="254">
        <v>319</v>
      </c>
      <c r="S321" s="249">
        <v>237454016</v>
      </c>
      <c r="T321" s="250">
        <v>334</v>
      </c>
      <c r="U321" s="251">
        <v>328</v>
      </c>
      <c r="V321" s="252">
        <v>7965400</v>
      </c>
      <c r="W321" s="253">
        <v>241</v>
      </c>
      <c r="X321" s="254">
        <v>239</v>
      </c>
      <c r="Y321" s="249">
        <v>48178</v>
      </c>
      <c r="Z321" s="250">
        <v>353</v>
      </c>
      <c r="AA321" s="251">
        <v>340</v>
      </c>
      <c r="AB321" s="252">
        <v>361</v>
      </c>
      <c r="AC321" s="573">
        <v>371</v>
      </c>
      <c r="AD321" s="574" t="s">
        <v>3287</v>
      </c>
      <c r="AE321" s="258">
        <v>0</v>
      </c>
      <c r="AF321" s="248">
        <v>100</v>
      </c>
      <c r="AG321" s="259">
        <v>0</v>
      </c>
    </row>
    <row r="322" spans="1:33" ht="18.75" customHeight="1">
      <c r="A322" s="575">
        <v>320</v>
      </c>
      <c r="B322" s="576">
        <v>348</v>
      </c>
      <c r="C322" s="577" t="s">
        <v>2232</v>
      </c>
      <c r="D322" s="578" t="s">
        <v>3056</v>
      </c>
      <c r="E322" s="579" t="s">
        <v>3052</v>
      </c>
      <c r="F322" s="580">
        <v>309</v>
      </c>
      <c r="G322" s="581">
        <v>252772873</v>
      </c>
      <c r="H322" s="582">
        <v>344</v>
      </c>
      <c r="I322" s="583">
        <v>333</v>
      </c>
      <c r="J322" s="584">
        <v>265956930</v>
      </c>
      <c r="K322" s="585" t="s">
        <v>3052</v>
      </c>
      <c r="L322" s="586" t="s">
        <v>3052</v>
      </c>
      <c r="M322" s="614" t="s">
        <v>3052</v>
      </c>
      <c r="N322" s="582" t="s">
        <v>3052</v>
      </c>
      <c r="O322" s="583" t="s">
        <v>3052</v>
      </c>
      <c r="P322" s="613" t="s">
        <v>3052</v>
      </c>
      <c r="Q322" s="585" t="s">
        <v>3052</v>
      </c>
      <c r="R322" s="586" t="s">
        <v>3052</v>
      </c>
      <c r="S322" s="614" t="s">
        <v>3052</v>
      </c>
      <c r="T322" s="582" t="s">
        <v>3052</v>
      </c>
      <c r="U322" s="583" t="s">
        <v>3052</v>
      </c>
      <c r="V322" s="613" t="s">
        <v>3052</v>
      </c>
      <c r="W322" s="585" t="s">
        <v>3052</v>
      </c>
      <c r="X322" s="586" t="s">
        <v>3052</v>
      </c>
      <c r="Y322" s="614" t="s">
        <v>3052</v>
      </c>
      <c r="Z322" s="582" t="s">
        <v>3052</v>
      </c>
      <c r="AA322" s="583" t="s">
        <v>3052</v>
      </c>
      <c r="AB322" s="613" t="s">
        <v>3052</v>
      </c>
      <c r="AC322" s="587">
        <v>356</v>
      </c>
      <c r="AD322" s="588" t="s">
        <v>3300</v>
      </c>
      <c r="AE322" s="579">
        <v>0</v>
      </c>
      <c r="AF322" s="589">
        <v>100</v>
      </c>
      <c r="AG322" s="590">
        <v>0</v>
      </c>
    </row>
    <row r="323" spans="1:33" ht="18.75" customHeight="1">
      <c r="A323" s="557">
        <v>321</v>
      </c>
      <c r="B323" s="558">
        <v>435</v>
      </c>
      <c r="C323" s="559" t="s">
        <v>2516</v>
      </c>
      <c r="D323" s="560" t="s">
        <v>3056</v>
      </c>
      <c r="E323" s="561" t="s">
        <v>3052</v>
      </c>
      <c r="F323" s="562">
        <v>310</v>
      </c>
      <c r="G323" s="563">
        <v>252319020</v>
      </c>
      <c r="H323" s="564">
        <v>367</v>
      </c>
      <c r="I323" s="565">
        <v>356</v>
      </c>
      <c r="J323" s="566">
        <v>252395652</v>
      </c>
      <c r="K323" s="567" t="s">
        <v>3052</v>
      </c>
      <c r="L323" s="568" t="s">
        <v>3052</v>
      </c>
      <c r="M323" s="591" t="s">
        <v>3052</v>
      </c>
      <c r="N323" s="564">
        <v>244</v>
      </c>
      <c r="O323" s="565">
        <v>233</v>
      </c>
      <c r="P323" s="566">
        <v>147112508</v>
      </c>
      <c r="Q323" s="567">
        <v>364</v>
      </c>
      <c r="R323" s="568">
        <v>351</v>
      </c>
      <c r="S323" s="563">
        <v>203491470</v>
      </c>
      <c r="T323" s="564" t="s">
        <v>3052</v>
      </c>
      <c r="U323" s="565" t="s">
        <v>3052</v>
      </c>
      <c r="V323" s="592" t="s">
        <v>3052</v>
      </c>
      <c r="W323" s="567" t="s">
        <v>3052</v>
      </c>
      <c r="X323" s="568" t="s">
        <v>3052</v>
      </c>
      <c r="Y323" s="591" t="s">
        <v>3052</v>
      </c>
      <c r="Z323" s="564" t="s">
        <v>3052</v>
      </c>
      <c r="AA323" s="565" t="s">
        <v>3052</v>
      </c>
      <c r="AB323" s="592" t="s">
        <v>3052</v>
      </c>
      <c r="AC323" s="569">
        <v>352</v>
      </c>
      <c r="AD323" s="570" t="s">
        <v>3312</v>
      </c>
      <c r="AE323" s="561">
        <v>0</v>
      </c>
      <c r="AF323" s="571">
        <v>100</v>
      </c>
      <c r="AG323" s="572">
        <v>0</v>
      </c>
    </row>
    <row r="324" spans="1:33" ht="18.75" customHeight="1">
      <c r="A324" s="536">
        <v>322</v>
      </c>
      <c r="B324" s="537">
        <v>261</v>
      </c>
      <c r="C324" s="538" t="s">
        <v>2533</v>
      </c>
      <c r="D324" s="539" t="s">
        <v>3056</v>
      </c>
      <c r="E324" s="550" t="s">
        <v>3052</v>
      </c>
      <c r="F324" s="552">
        <v>311</v>
      </c>
      <c r="G324" s="542">
        <v>251757218</v>
      </c>
      <c r="H324" s="543">
        <v>351</v>
      </c>
      <c r="I324" s="544">
        <v>340</v>
      </c>
      <c r="J324" s="545">
        <v>261734295</v>
      </c>
      <c r="K324" s="546" t="s">
        <v>3052</v>
      </c>
      <c r="L324" s="547" t="s">
        <v>3052</v>
      </c>
      <c r="M324" s="553" t="s">
        <v>3052</v>
      </c>
      <c r="N324" s="543">
        <v>402</v>
      </c>
      <c r="O324" s="544">
        <v>390</v>
      </c>
      <c r="P324" s="545">
        <v>53988602</v>
      </c>
      <c r="Q324" s="546">
        <v>325</v>
      </c>
      <c r="R324" s="547">
        <v>313</v>
      </c>
      <c r="S324" s="542">
        <v>246183638</v>
      </c>
      <c r="T324" s="543" t="s">
        <v>3052</v>
      </c>
      <c r="U324" s="544" t="s">
        <v>3052</v>
      </c>
      <c r="V324" s="554" t="s">
        <v>3052</v>
      </c>
      <c r="W324" s="546">
        <v>244</v>
      </c>
      <c r="X324" s="547">
        <v>242</v>
      </c>
      <c r="Y324" s="542">
        <v>46940</v>
      </c>
      <c r="Z324" s="543">
        <v>364</v>
      </c>
      <c r="AA324" s="544">
        <v>351</v>
      </c>
      <c r="AB324" s="545">
        <v>340</v>
      </c>
      <c r="AC324" s="548">
        <v>356</v>
      </c>
      <c r="AD324" s="549" t="s">
        <v>3300</v>
      </c>
      <c r="AE324" s="550">
        <v>0</v>
      </c>
      <c r="AF324" s="541">
        <v>100</v>
      </c>
      <c r="AG324" s="551">
        <v>0</v>
      </c>
    </row>
    <row r="325" spans="1:33" ht="18.75" customHeight="1">
      <c r="A325" s="536">
        <v>323</v>
      </c>
      <c r="B325" s="537">
        <v>359</v>
      </c>
      <c r="C325" s="538" t="s">
        <v>2569</v>
      </c>
      <c r="D325" s="539" t="s">
        <v>3056</v>
      </c>
      <c r="E325" s="550" t="s">
        <v>3052</v>
      </c>
      <c r="F325" s="552">
        <v>312</v>
      </c>
      <c r="G325" s="542">
        <v>251358709</v>
      </c>
      <c r="H325" s="543">
        <v>362</v>
      </c>
      <c r="I325" s="544">
        <v>351</v>
      </c>
      <c r="J325" s="545">
        <v>255837280</v>
      </c>
      <c r="K325" s="546">
        <v>215</v>
      </c>
      <c r="L325" s="547">
        <v>205</v>
      </c>
      <c r="M325" s="542">
        <v>78635135</v>
      </c>
      <c r="N325" s="543">
        <v>353</v>
      </c>
      <c r="O325" s="544">
        <v>341</v>
      </c>
      <c r="P325" s="545">
        <v>75337628</v>
      </c>
      <c r="Q325" s="546">
        <v>355</v>
      </c>
      <c r="R325" s="547">
        <v>343</v>
      </c>
      <c r="S325" s="542">
        <v>212748534</v>
      </c>
      <c r="T325" s="543">
        <v>336</v>
      </c>
      <c r="U325" s="544">
        <v>330</v>
      </c>
      <c r="V325" s="545">
        <v>7627797</v>
      </c>
      <c r="W325" s="546">
        <v>174</v>
      </c>
      <c r="X325" s="547">
        <v>173</v>
      </c>
      <c r="Y325" s="542">
        <v>80872</v>
      </c>
      <c r="Z325" s="543">
        <v>84</v>
      </c>
      <c r="AA325" s="544">
        <v>76</v>
      </c>
      <c r="AB325" s="545">
        <v>1859</v>
      </c>
      <c r="AC325" s="548">
        <v>321</v>
      </c>
      <c r="AD325" s="549" t="s">
        <v>3301</v>
      </c>
      <c r="AE325" s="550">
        <v>0</v>
      </c>
      <c r="AF325" s="541">
        <v>100</v>
      </c>
      <c r="AG325" s="551">
        <v>0</v>
      </c>
    </row>
    <row r="326" spans="1:33" ht="18.75" customHeight="1">
      <c r="A326" s="536">
        <v>324</v>
      </c>
      <c r="B326" s="537">
        <v>325</v>
      </c>
      <c r="C326" s="538" t="s">
        <v>1047</v>
      </c>
      <c r="D326" s="539" t="s">
        <v>3056</v>
      </c>
      <c r="E326" s="550" t="s">
        <v>3052</v>
      </c>
      <c r="F326" s="552">
        <v>313</v>
      </c>
      <c r="G326" s="542">
        <v>251081698</v>
      </c>
      <c r="H326" s="543">
        <v>369</v>
      </c>
      <c r="I326" s="544">
        <v>358</v>
      </c>
      <c r="J326" s="545">
        <v>251499579</v>
      </c>
      <c r="K326" s="546">
        <v>275</v>
      </c>
      <c r="L326" s="547">
        <v>263</v>
      </c>
      <c r="M326" s="542">
        <v>58334841</v>
      </c>
      <c r="N326" s="543">
        <v>242</v>
      </c>
      <c r="O326" s="544">
        <v>231</v>
      </c>
      <c r="P326" s="545">
        <v>149043306</v>
      </c>
      <c r="Q326" s="546">
        <v>399</v>
      </c>
      <c r="R326" s="547">
        <v>386</v>
      </c>
      <c r="S326" s="542">
        <v>172513652</v>
      </c>
      <c r="T326" s="543">
        <v>255</v>
      </c>
      <c r="U326" s="544">
        <v>249</v>
      </c>
      <c r="V326" s="545">
        <v>16200372</v>
      </c>
      <c r="W326" s="546">
        <v>227</v>
      </c>
      <c r="X326" s="547">
        <v>225</v>
      </c>
      <c r="Y326" s="542">
        <v>53471</v>
      </c>
      <c r="Z326" s="543">
        <v>485</v>
      </c>
      <c r="AA326" s="544">
        <v>472</v>
      </c>
      <c r="AB326" s="545">
        <v>125</v>
      </c>
      <c r="AC326" s="548">
        <v>372</v>
      </c>
      <c r="AD326" s="549" t="s">
        <v>3287</v>
      </c>
      <c r="AE326" s="550">
        <v>0</v>
      </c>
      <c r="AF326" s="541">
        <v>100</v>
      </c>
      <c r="AG326" s="551">
        <v>0</v>
      </c>
    </row>
    <row r="327" spans="1:33" ht="18.75" customHeight="1">
      <c r="A327" s="575">
        <v>325</v>
      </c>
      <c r="B327" s="576">
        <v>333</v>
      </c>
      <c r="C327" s="577" t="s">
        <v>1500</v>
      </c>
      <c r="D327" s="578" t="s">
        <v>3056</v>
      </c>
      <c r="E327" s="579" t="s">
        <v>3052</v>
      </c>
      <c r="F327" s="580">
        <v>314</v>
      </c>
      <c r="G327" s="581">
        <v>250660699</v>
      </c>
      <c r="H327" s="582">
        <v>358</v>
      </c>
      <c r="I327" s="583">
        <v>347</v>
      </c>
      <c r="J327" s="584">
        <v>258595821</v>
      </c>
      <c r="K327" s="585">
        <v>246</v>
      </c>
      <c r="L327" s="586">
        <v>235</v>
      </c>
      <c r="M327" s="581">
        <v>65646329</v>
      </c>
      <c r="N327" s="582">
        <v>279</v>
      </c>
      <c r="O327" s="583">
        <v>268</v>
      </c>
      <c r="P327" s="584">
        <v>121874196</v>
      </c>
      <c r="Q327" s="585">
        <v>357</v>
      </c>
      <c r="R327" s="586">
        <v>345</v>
      </c>
      <c r="S327" s="581">
        <v>210943403</v>
      </c>
      <c r="T327" s="582">
        <v>233</v>
      </c>
      <c r="U327" s="583">
        <v>227</v>
      </c>
      <c r="V327" s="584">
        <v>19470464</v>
      </c>
      <c r="W327" s="585">
        <v>295</v>
      </c>
      <c r="X327" s="586">
        <v>293</v>
      </c>
      <c r="Y327" s="581">
        <v>32565</v>
      </c>
      <c r="Z327" s="582">
        <v>312</v>
      </c>
      <c r="AA327" s="583">
        <v>300</v>
      </c>
      <c r="AB327" s="584">
        <v>449</v>
      </c>
      <c r="AC327" s="587">
        <v>351</v>
      </c>
      <c r="AD327" s="588" t="s">
        <v>3289</v>
      </c>
      <c r="AE327" s="579">
        <v>0</v>
      </c>
      <c r="AF327" s="589">
        <v>100</v>
      </c>
      <c r="AG327" s="590">
        <v>0</v>
      </c>
    </row>
    <row r="328" spans="1:33" ht="18.75" customHeight="1">
      <c r="A328" s="227">
        <v>326</v>
      </c>
      <c r="B328" s="228">
        <v>356</v>
      </c>
      <c r="C328" s="229" t="s">
        <v>3196</v>
      </c>
      <c r="D328" s="230" t="s">
        <v>1061</v>
      </c>
      <c r="E328" s="231" t="s">
        <v>3052</v>
      </c>
      <c r="F328" s="232">
        <v>315</v>
      </c>
      <c r="G328" s="233">
        <v>250637028</v>
      </c>
      <c r="H328" s="234">
        <v>270</v>
      </c>
      <c r="I328" s="235">
        <v>261</v>
      </c>
      <c r="J328" s="236">
        <v>335226392</v>
      </c>
      <c r="K328" s="237" t="s">
        <v>3052</v>
      </c>
      <c r="L328" s="238" t="s">
        <v>3052</v>
      </c>
      <c r="M328" s="338" t="s">
        <v>3052</v>
      </c>
      <c r="N328" s="234" t="s">
        <v>3052</v>
      </c>
      <c r="O328" s="235" t="s">
        <v>3052</v>
      </c>
      <c r="P328" s="342" t="s">
        <v>3052</v>
      </c>
      <c r="Q328" s="237" t="s">
        <v>3052</v>
      </c>
      <c r="R328" s="238" t="s">
        <v>3052</v>
      </c>
      <c r="S328" s="338" t="s">
        <v>3052</v>
      </c>
      <c r="T328" s="234" t="s">
        <v>3052</v>
      </c>
      <c r="U328" s="235" t="s">
        <v>3052</v>
      </c>
      <c r="V328" s="342" t="s">
        <v>3052</v>
      </c>
      <c r="W328" s="237">
        <v>88</v>
      </c>
      <c r="X328" s="238">
        <v>87</v>
      </c>
      <c r="Y328" s="233">
        <v>138829</v>
      </c>
      <c r="Z328" s="234">
        <v>174</v>
      </c>
      <c r="AA328" s="235">
        <v>163</v>
      </c>
      <c r="AB328" s="236">
        <v>1033</v>
      </c>
      <c r="AC328" s="534">
        <v>382</v>
      </c>
      <c r="AD328" s="535" t="s">
        <v>3297</v>
      </c>
      <c r="AE328" s="231">
        <v>0</v>
      </c>
      <c r="AF328" s="241">
        <v>0</v>
      </c>
      <c r="AG328" s="242">
        <v>100</v>
      </c>
    </row>
    <row r="329" spans="1:33" ht="18.75" customHeight="1">
      <c r="A329" s="243">
        <v>327</v>
      </c>
      <c r="B329" s="244">
        <v>353</v>
      </c>
      <c r="C329" s="245" t="s">
        <v>2488</v>
      </c>
      <c r="D329" s="246" t="s">
        <v>1702</v>
      </c>
      <c r="E329" s="258" t="s">
        <v>3052</v>
      </c>
      <c r="F329" s="308">
        <v>316</v>
      </c>
      <c r="G329" s="249">
        <v>249503499</v>
      </c>
      <c r="H329" s="250">
        <v>312</v>
      </c>
      <c r="I329" s="251">
        <v>301</v>
      </c>
      <c r="J329" s="252">
        <v>288004289</v>
      </c>
      <c r="K329" s="253" t="s">
        <v>3052</v>
      </c>
      <c r="L329" s="254" t="s">
        <v>3052</v>
      </c>
      <c r="M329" s="256" t="s">
        <v>3052</v>
      </c>
      <c r="N329" s="250">
        <v>389</v>
      </c>
      <c r="O329" s="251">
        <v>377</v>
      </c>
      <c r="P329" s="252">
        <v>59707034</v>
      </c>
      <c r="Q329" s="253">
        <v>456</v>
      </c>
      <c r="R329" s="254">
        <v>443</v>
      </c>
      <c r="S329" s="249">
        <v>120342733</v>
      </c>
      <c r="T329" s="250" t="s">
        <v>3052</v>
      </c>
      <c r="U329" s="251" t="s">
        <v>3052</v>
      </c>
      <c r="V329" s="325" t="s">
        <v>3052</v>
      </c>
      <c r="W329" s="253">
        <v>97</v>
      </c>
      <c r="X329" s="254">
        <v>96</v>
      </c>
      <c r="Y329" s="249">
        <v>128044</v>
      </c>
      <c r="Z329" s="250">
        <v>363</v>
      </c>
      <c r="AA329" s="251">
        <v>350</v>
      </c>
      <c r="AB329" s="252">
        <v>341</v>
      </c>
      <c r="AC329" s="573">
        <v>322</v>
      </c>
      <c r="AD329" s="574" t="s">
        <v>3330</v>
      </c>
      <c r="AE329" s="258">
        <v>0</v>
      </c>
      <c r="AF329" s="248">
        <v>24.67</v>
      </c>
      <c r="AG329" s="259">
        <v>75.33</v>
      </c>
    </row>
    <row r="330" spans="1:33" ht="18.75" customHeight="1">
      <c r="A330" s="243">
        <v>328</v>
      </c>
      <c r="B330" s="244">
        <v>484</v>
      </c>
      <c r="C330" s="245" t="s">
        <v>1073</v>
      </c>
      <c r="D330" s="246" t="s">
        <v>3051</v>
      </c>
      <c r="E330" s="258" t="s">
        <v>3052</v>
      </c>
      <c r="F330" s="308">
        <v>317</v>
      </c>
      <c r="G330" s="249">
        <v>248903788</v>
      </c>
      <c r="H330" s="250">
        <v>309</v>
      </c>
      <c r="I330" s="251">
        <v>298</v>
      </c>
      <c r="J330" s="252">
        <v>290226984</v>
      </c>
      <c r="K330" s="253">
        <v>305</v>
      </c>
      <c r="L330" s="254">
        <v>292</v>
      </c>
      <c r="M330" s="249">
        <v>49595219</v>
      </c>
      <c r="N330" s="250">
        <v>443</v>
      </c>
      <c r="O330" s="251">
        <v>430</v>
      </c>
      <c r="P330" s="252">
        <v>32616626</v>
      </c>
      <c r="Q330" s="253">
        <v>311</v>
      </c>
      <c r="R330" s="254">
        <v>299</v>
      </c>
      <c r="S330" s="249">
        <v>255230316</v>
      </c>
      <c r="T330" s="250">
        <v>347</v>
      </c>
      <c r="U330" s="251">
        <v>341</v>
      </c>
      <c r="V330" s="252">
        <v>6709256</v>
      </c>
      <c r="W330" s="253">
        <v>83</v>
      </c>
      <c r="X330" s="254">
        <v>82</v>
      </c>
      <c r="Y330" s="249">
        <v>151407</v>
      </c>
      <c r="Z330" s="250">
        <v>266</v>
      </c>
      <c r="AA330" s="251">
        <v>254</v>
      </c>
      <c r="AB330" s="252">
        <v>620</v>
      </c>
      <c r="AC330" s="573">
        <v>381</v>
      </c>
      <c r="AD330" s="574" t="s">
        <v>3308</v>
      </c>
      <c r="AE330" s="258">
        <v>0</v>
      </c>
      <c r="AF330" s="248">
        <v>100</v>
      </c>
      <c r="AG330" s="259">
        <v>0</v>
      </c>
    </row>
    <row r="331" spans="1:33" ht="18.75" customHeight="1">
      <c r="A331" s="243">
        <v>329</v>
      </c>
      <c r="B331" s="244">
        <v>314</v>
      </c>
      <c r="C331" s="245" t="s">
        <v>2551</v>
      </c>
      <c r="D331" s="246" t="s">
        <v>3058</v>
      </c>
      <c r="E331" s="258" t="s">
        <v>3052</v>
      </c>
      <c r="F331" s="308">
        <v>318</v>
      </c>
      <c r="G331" s="249">
        <v>248048121</v>
      </c>
      <c r="H331" s="250">
        <v>370</v>
      </c>
      <c r="I331" s="251">
        <v>359</v>
      </c>
      <c r="J331" s="252">
        <v>250215349</v>
      </c>
      <c r="K331" s="253">
        <v>131</v>
      </c>
      <c r="L331" s="254">
        <v>122</v>
      </c>
      <c r="M331" s="249">
        <v>133952742</v>
      </c>
      <c r="N331" s="250">
        <v>147</v>
      </c>
      <c r="O331" s="251">
        <v>138</v>
      </c>
      <c r="P331" s="252">
        <v>258782017</v>
      </c>
      <c r="Q331" s="253">
        <v>176</v>
      </c>
      <c r="R331" s="254">
        <v>166</v>
      </c>
      <c r="S331" s="249">
        <v>466560846</v>
      </c>
      <c r="T331" s="250">
        <v>124</v>
      </c>
      <c r="U331" s="251">
        <v>119</v>
      </c>
      <c r="V331" s="252">
        <v>46677860</v>
      </c>
      <c r="W331" s="253">
        <v>169</v>
      </c>
      <c r="X331" s="254">
        <v>168</v>
      </c>
      <c r="Y331" s="249">
        <v>83575</v>
      </c>
      <c r="Z331" s="250">
        <v>79</v>
      </c>
      <c r="AA331" s="251">
        <v>71</v>
      </c>
      <c r="AB331" s="252">
        <v>1922</v>
      </c>
      <c r="AC331" s="573">
        <v>382</v>
      </c>
      <c r="AD331" s="574" t="s">
        <v>3297</v>
      </c>
      <c r="AE331" s="258">
        <v>0</v>
      </c>
      <c r="AF331" s="248">
        <v>96.65</v>
      </c>
      <c r="AG331" s="259">
        <v>3.35</v>
      </c>
    </row>
    <row r="332" spans="1:33" ht="18.75" customHeight="1">
      <c r="A332" s="309">
        <v>330</v>
      </c>
      <c r="B332" s="310">
        <v>267</v>
      </c>
      <c r="C332" s="311" t="s">
        <v>2978</v>
      </c>
      <c r="D332" s="312" t="s">
        <v>881</v>
      </c>
      <c r="E332" s="335" t="s">
        <v>3052</v>
      </c>
      <c r="F332" s="323">
        <v>319</v>
      </c>
      <c r="G332" s="315">
        <v>246713387</v>
      </c>
      <c r="H332" s="316">
        <v>355</v>
      </c>
      <c r="I332" s="317">
        <v>344</v>
      </c>
      <c r="J332" s="318">
        <v>259419102</v>
      </c>
      <c r="K332" s="319" t="s">
        <v>3052</v>
      </c>
      <c r="L332" s="320" t="s">
        <v>3052</v>
      </c>
      <c r="M332" s="332" t="s">
        <v>3052</v>
      </c>
      <c r="N332" s="316" t="s">
        <v>3052</v>
      </c>
      <c r="O332" s="317" t="s">
        <v>3052</v>
      </c>
      <c r="P332" s="333" t="s">
        <v>3052</v>
      </c>
      <c r="Q332" s="319">
        <v>414</v>
      </c>
      <c r="R332" s="320">
        <v>401</v>
      </c>
      <c r="S332" s="315">
        <v>153175416</v>
      </c>
      <c r="T332" s="316" t="s">
        <v>3052</v>
      </c>
      <c r="U332" s="317" t="s">
        <v>3052</v>
      </c>
      <c r="V332" s="333" t="s">
        <v>3052</v>
      </c>
      <c r="W332" s="319">
        <v>260</v>
      </c>
      <c r="X332" s="320">
        <v>258</v>
      </c>
      <c r="Y332" s="315">
        <v>42912</v>
      </c>
      <c r="Z332" s="316">
        <v>212</v>
      </c>
      <c r="AA332" s="317">
        <v>200</v>
      </c>
      <c r="AB332" s="318">
        <v>839</v>
      </c>
      <c r="AC332" s="555">
        <v>311</v>
      </c>
      <c r="AD332" s="556" t="s">
        <v>3292</v>
      </c>
      <c r="AE332" s="313">
        <v>0</v>
      </c>
      <c r="AF332" s="323">
        <v>100</v>
      </c>
      <c r="AG332" s="324">
        <v>0</v>
      </c>
    </row>
    <row r="333" spans="1:33" ht="18.75" customHeight="1">
      <c r="A333" s="557">
        <v>331</v>
      </c>
      <c r="B333" s="558">
        <v>357</v>
      </c>
      <c r="C333" s="559" t="s">
        <v>3006</v>
      </c>
      <c r="D333" s="560" t="s">
        <v>3056</v>
      </c>
      <c r="E333" s="561" t="s">
        <v>3052</v>
      </c>
      <c r="F333" s="562">
        <v>320</v>
      </c>
      <c r="G333" s="563">
        <v>246184030</v>
      </c>
      <c r="H333" s="564">
        <v>337</v>
      </c>
      <c r="I333" s="565">
        <v>326</v>
      </c>
      <c r="J333" s="566">
        <v>272055614</v>
      </c>
      <c r="K333" s="567">
        <v>166</v>
      </c>
      <c r="L333" s="568">
        <v>157</v>
      </c>
      <c r="M333" s="563">
        <v>104332327</v>
      </c>
      <c r="N333" s="564">
        <v>284</v>
      </c>
      <c r="O333" s="565">
        <v>273</v>
      </c>
      <c r="P333" s="566">
        <v>117183090</v>
      </c>
      <c r="Q333" s="567">
        <v>322</v>
      </c>
      <c r="R333" s="568">
        <v>310</v>
      </c>
      <c r="S333" s="563">
        <v>248911301</v>
      </c>
      <c r="T333" s="564">
        <v>125</v>
      </c>
      <c r="U333" s="565">
        <v>120</v>
      </c>
      <c r="V333" s="566">
        <v>46609574</v>
      </c>
      <c r="W333" s="567">
        <v>207</v>
      </c>
      <c r="X333" s="568">
        <v>206</v>
      </c>
      <c r="Y333" s="563">
        <v>62648</v>
      </c>
      <c r="Z333" s="564">
        <v>243</v>
      </c>
      <c r="AA333" s="565">
        <v>231</v>
      </c>
      <c r="AB333" s="566">
        <v>697</v>
      </c>
      <c r="AC333" s="569">
        <v>383</v>
      </c>
      <c r="AD333" s="570" t="s">
        <v>3285</v>
      </c>
      <c r="AE333" s="561">
        <v>0</v>
      </c>
      <c r="AF333" s="571">
        <v>100</v>
      </c>
      <c r="AG333" s="572">
        <v>0</v>
      </c>
    </row>
    <row r="334" spans="1:33" ht="18.75" customHeight="1">
      <c r="A334" s="536">
        <v>332</v>
      </c>
      <c r="B334" s="537">
        <v>336</v>
      </c>
      <c r="C334" s="538" t="s">
        <v>2483</v>
      </c>
      <c r="D334" s="539" t="s">
        <v>3056</v>
      </c>
      <c r="E334" s="550" t="s">
        <v>3052</v>
      </c>
      <c r="F334" s="552">
        <v>321</v>
      </c>
      <c r="G334" s="542">
        <v>246126579</v>
      </c>
      <c r="H334" s="543">
        <v>308</v>
      </c>
      <c r="I334" s="544">
        <v>297</v>
      </c>
      <c r="J334" s="545">
        <v>290313041</v>
      </c>
      <c r="K334" s="546">
        <v>294</v>
      </c>
      <c r="L334" s="547">
        <v>281</v>
      </c>
      <c r="M334" s="542">
        <v>53040788</v>
      </c>
      <c r="N334" s="543">
        <v>265</v>
      </c>
      <c r="O334" s="544">
        <v>254</v>
      </c>
      <c r="P334" s="545">
        <v>133214455</v>
      </c>
      <c r="Q334" s="546">
        <v>254</v>
      </c>
      <c r="R334" s="547">
        <v>242</v>
      </c>
      <c r="S334" s="542">
        <v>316164807</v>
      </c>
      <c r="T334" s="543">
        <v>433</v>
      </c>
      <c r="U334" s="544">
        <v>426</v>
      </c>
      <c r="V334" s="545">
        <v>512077</v>
      </c>
      <c r="W334" s="546">
        <v>212</v>
      </c>
      <c r="X334" s="547">
        <v>211</v>
      </c>
      <c r="Y334" s="542">
        <v>60911</v>
      </c>
      <c r="Z334" s="543">
        <v>125</v>
      </c>
      <c r="AA334" s="544">
        <v>116</v>
      </c>
      <c r="AB334" s="545">
        <v>1328</v>
      </c>
      <c r="AC334" s="548">
        <v>381</v>
      </c>
      <c r="AD334" s="549" t="s">
        <v>3308</v>
      </c>
      <c r="AE334" s="550">
        <v>0</v>
      </c>
      <c r="AF334" s="541">
        <v>75.66</v>
      </c>
      <c r="AG334" s="551">
        <v>24.34</v>
      </c>
    </row>
    <row r="335" spans="1:33" ht="18.75" customHeight="1">
      <c r="A335" s="243">
        <v>333</v>
      </c>
      <c r="B335" s="244">
        <v>392</v>
      </c>
      <c r="C335" s="245" t="s">
        <v>3012</v>
      </c>
      <c r="D335" s="246" t="s">
        <v>3058</v>
      </c>
      <c r="E335" s="258" t="s">
        <v>3052</v>
      </c>
      <c r="F335" s="308">
        <v>322</v>
      </c>
      <c r="G335" s="249">
        <v>244869670</v>
      </c>
      <c r="H335" s="250">
        <v>361</v>
      </c>
      <c r="I335" s="251">
        <v>350</v>
      </c>
      <c r="J335" s="252">
        <v>256597877</v>
      </c>
      <c r="K335" s="253" t="s">
        <v>3052</v>
      </c>
      <c r="L335" s="254" t="s">
        <v>3052</v>
      </c>
      <c r="M335" s="256" t="s">
        <v>3052</v>
      </c>
      <c r="N335" s="250" t="s">
        <v>3052</v>
      </c>
      <c r="O335" s="251" t="s">
        <v>3052</v>
      </c>
      <c r="P335" s="325" t="s">
        <v>3052</v>
      </c>
      <c r="Q335" s="253" t="s">
        <v>3052</v>
      </c>
      <c r="R335" s="254" t="s">
        <v>3052</v>
      </c>
      <c r="S335" s="256" t="s">
        <v>3052</v>
      </c>
      <c r="T335" s="250" t="s">
        <v>3052</v>
      </c>
      <c r="U335" s="251" t="s">
        <v>3052</v>
      </c>
      <c r="V335" s="325" t="s">
        <v>3052</v>
      </c>
      <c r="W335" s="253">
        <v>357</v>
      </c>
      <c r="X335" s="254">
        <v>355</v>
      </c>
      <c r="Y335" s="249">
        <v>15309</v>
      </c>
      <c r="Z335" s="250" t="s">
        <v>3052</v>
      </c>
      <c r="AA335" s="251" t="s">
        <v>3052</v>
      </c>
      <c r="AB335" s="325" t="s">
        <v>3052</v>
      </c>
      <c r="AC335" s="573">
        <v>381</v>
      </c>
      <c r="AD335" s="574" t="s">
        <v>3308</v>
      </c>
      <c r="AE335" s="258">
        <v>0</v>
      </c>
      <c r="AF335" s="248">
        <v>100</v>
      </c>
      <c r="AG335" s="259">
        <v>0</v>
      </c>
    </row>
    <row r="336" spans="1:33" ht="18.75" customHeight="1">
      <c r="A336" s="536">
        <v>334</v>
      </c>
      <c r="B336" s="537">
        <v>292</v>
      </c>
      <c r="C336" s="538" t="s">
        <v>785</v>
      </c>
      <c r="D336" s="539" t="s">
        <v>3056</v>
      </c>
      <c r="E336" s="550" t="s">
        <v>3052</v>
      </c>
      <c r="F336" s="552">
        <v>323</v>
      </c>
      <c r="G336" s="542">
        <v>244374298</v>
      </c>
      <c r="H336" s="543">
        <v>168</v>
      </c>
      <c r="I336" s="544">
        <v>159</v>
      </c>
      <c r="J336" s="545">
        <v>522840659</v>
      </c>
      <c r="K336" s="546">
        <v>100</v>
      </c>
      <c r="L336" s="547">
        <v>92</v>
      </c>
      <c r="M336" s="542">
        <v>168386869</v>
      </c>
      <c r="N336" s="543">
        <v>206</v>
      </c>
      <c r="O336" s="544">
        <v>197</v>
      </c>
      <c r="P336" s="545">
        <v>180035299</v>
      </c>
      <c r="Q336" s="546">
        <v>135</v>
      </c>
      <c r="R336" s="547">
        <v>126</v>
      </c>
      <c r="S336" s="542">
        <v>587102105</v>
      </c>
      <c r="T336" s="543">
        <v>93</v>
      </c>
      <c r="U336" s="544">
        <v>88</v>
      </c>
      <c r="V336" s="545">
        <v>62268923</v>
      </c>
      <c r="W336" s="546">
        <v>238</v>
      </c>
      <c r="X336" s="547">
        <v>236</v>
      </c>
      <c r="Y336" s="542">
        <v>49306</v>
      </c>
      <c r="Z336" s="543">
        <v>39</v>
      </c>
      <c r="AA336" s="544">
        <v>31</v>
      </c>
      <c r="AB336" s="545">
        <v>3109</v>
      </c>
      <c r="AC336" s="548">
        <v>322</v>
      </c>
      <c r="AD336" s="549" t="s">
        <v>3330</v>
      </c>
      <c r="AE336" s="550">
        <v>0</v>
      </c>
      <c r="AF336" s="541">
        <v>96</v>
      </c>
      <c r="AG336" s="551">
        <v>4</v>
      </c>
    </row>
    <row r="337" spans="1:33" ht="18.75" customHeight="1">
      <c r="A337" s="309">
        <v>335</v>
      </c>
      <c r="B337" s="310">
        <v>317</v>
      </c>
      <c r="C337" s="311" t="s">
        <v>2479</v>
      </c>
      <c r="D337" s="312" t="s">
        <v>3051</v>
      </c>
      <c r="E337" s="313" t="s">
        <v>3052</v>
      </c>
      <c r="F337" s="314">
        <v>324</v>
      </c>
      <c r="G337" s="315">
        <v>244011250</v>
      </c>
      <c r="H337" s="316">
        <v>357</v>
      </c>
      <c r="I337" s="317">
        <v>346</v>
      </c>
      <c r="J337" s="318">
        <v>258930752</v>
      </c>
      <c r="K337" s="319">
        <v>479</v>
      </c>
      <c r="L337" s="320">
        <v>466</v>
      </c>
      <c r="M337" s="315">
        <v>7391436</v>
      </c>
      <c r="N337" s="316">
        <v>84</v>
      </c>
      <c r="O337" s="317">
        <v>76</v>
      </c>
      <c r="P337" s="318">
        <v>409375013</v>
      </c>
      <c r="Q337" s="319">
        <v>133</v>
      </c>
      <c r="R337" s="320">
        <v>124</v>
      </c>
      <c r="S337" s="315">
        <v>596910310</v>
      </c>
      <c r="T337" s="316">
        <v>485</v>
      </c>
      <c r="U337" s="317">
        <v>475</v>
      </c>
      <c r="V337" s="318">
        <v>-37438495</v>
      </c>
      <c r="W337" s="319" t="s">
        <v>3052</v>
      </c>
      <c r="X337" s="320" t="s">
        <v>3052</v>
      </c>
      <c r="Y337" s="332" t="s">
        <v>3052</v>
      </c>
      <c r="Z337" s="316">
        <v>489</v>
      </c>
      <c r="AA337" s="317">
        <v>476</v>
      </c>
      <c r="AB337" s="318">
        <v>101</v>
      </c>
      <c r="AC337" s="555">
        <v>400</v>
      </c>
      <c r="AD337" s="556" t="s">
        <v>3286</v>
      </c>
      <c r="AE337" s="313">
        <v>0</v>
      </c>
      <c r="AF337" s="323">
        <v>50.38</v>
      </c>
      <c r="AG337" s="324">
        <v>49.62</v>
      </c>
    </row>
    <row r="338" spans="1:33" ht="18.75" customHeight="1">
      <c r="A338" s="227">
        <v>336</v>
      </c>
      <c r="B338" s="228">
        <v>412</v>
      </c>
      <c r="C338" s="229" t="s">
        <v>2591</v>
      </c>
      <c r="D338" s="230" t="s">
        <v>1503</v>
      </c>
      <c r="E338" s="231" t="s">
        <v>3052</v>
      </c>
      <c r="F338" s="232">
        <v>325</v>
      </c>
      <c r="G338" s="233">
        <v>243022836</v>
      </c>
      <c r="H338" s="234">
        <v>365</v>
      </c>
      <c r="I338" s="235">
        <v>354</v>
      </c>
      <c r="J338" s="236">
        <v>253351840</v>
      </c>
      <c r="K338" s="237" t="s">
        <v>3052</v>
      </c>
      <c r="L338" s="238" t="s">
        <v>3052</v>
      </c>
      <c r="M338" s="338" t="s">
        <v>3052</v>
      </c>
      <c r="N338" s="234" t="s">
        <v>3052</v>
      </c>
      <c r="O338" s="235" t="s">
        <v>3052</v>
      </c>
      <c r="P338" s="342" t="s">
        <v>3052</v>
      </c>
      <c r="Q338" s="237" t="s">
        <v>3052</v>
      </c>
      <c r="R338" s="238" t="s">
        <v>3052</v>
      </c>
      <c r="S338" s="338" t="s">
        <v>3052</v>
      </c>
      <c r="T338" s="234" t="s">
        <v>3052</v>
      </c>
      <c r="U338" s="235" t="s">
        <v>3052</v>
      </c>
      <c r="V338" s="342" t="s">
        <v>3052</v>
      </c>
      <c r="W338" s="237" t="s">
        <v>3052</v>
      </c>
      <c r="X338" s="238" t="s">
        <v>3052</v>
      </c>
      <c r="Y338" s="338" t="s">
        <v>3052</v>
      </c>
      <c r="Z338" s="234" t="s">
        <v>3052</v>
      </c>
      <c r="AA338" s="235" t="s">
        <v>3052</v>
      </c>
      <c r="AB338" s="342" t="s">
        <v>3052</v>
      </c>
      <c r="AC338" s="534">
        <v>341</v>
      </c>
      <c r="AD338" s="535" t="s">
        <v>3317</v>
      </c>
      <c r="AE338" s="231">
        <v>0</v>
      </c>
      <c r="AF338" s="241">
        <v>100</v>
      </c>
      <c r="AG338" s="242">
        <v>0</v>
      </c>
    </row>
    <row r="339" spans="1:33" ht="18.75" customHeight="1">
      <c r="A339" s="243">
        <v>337</v>
      </c>
      <c r="B339" s="244" t="s">
        <v>3052</v>
      </c>
      <c r="C339" s="245" t="s">
        <v>3001</v>
      </c>
      <c r="D339" s="246" t="s">
        <v>3058</v>
      </c>
      <c r="E339" s="258" t="s">
        <v>3052</v>
      </c>
      <c r="F339" s="308">
        <v>326</v>
      </c>
      <c r="G339" s="249">
        <v>242498336</v>
      </c>
      <c r="H339" s="250">
        <v>378</v>
      </c>
      <c r="I339" s="251">
        <v>367</v>
      </c>
      <c r="J339" s="252">
        <v>242498336</v>
      </c>
      <c r="K339" s="253">
        <v>339</v>
      </c>
      <c r="L339" s="254">
        <v>326</v>
      </c>
      <c r="M339" s="249">
        <v>41870998</v>
      </c>
      <c r="N339" s="250">
        <v>296</v>
      </c>
      <c r="O339" s="251">
        <v>285</v>
      </c>
      <c r="P339" s="252">
        <v>108328511</v>
      </c>
      <c r="Q339" s="253">
        <v>240</v>
      </c>
      <c r="R339" s="254">
        <v>228</v>
      </c>
      <c r="S339" s="249">
        <v>333635310</v>
      </c>
      <c r="T339" s="250">
        <v>399</v>
      </c>
      <c r="U339" s="251">
        <v>392</v>
      </c>
      <c r="V339" s="252">
        <v>2127135</v>
      </c>
      <c r="W339" s="253">
        <v>168</v>
      </c>
      <c r="X339" s="254">
        <v>167</v>
      </c>
      <c r="Y339" s="249">
        <v>84219</v>
      </c>
      <c r="Z339" s="250">
        <v>460</v>
      </c>
      <c r="AA339" s="251">
        <v>447</v>
      </c>
      <c r="AB339" s="252">
        <v>164</v>
      </c>
      <c r="AC339" s="573">
        <v>383</v>
      </c>
      <c r="AD339" s="574" t="s">
        <v>3285</v>
      </c>
      <c r="AE339" s="258">
        <v>0</v>
      </c>
      <c r="AF339" s="248">
        <v>100</v>
      </c>
      <c r="AG339" s="259">
        <v>0</v>
      </c>
    </row>
    <row r="340" spans="1:33" ht="18.75" customHeight="1">
      <c r="A340" s="536">
        <v>338</v>
      </c>
      <c r="B340" s="537">
        <v>271</v>
      </c>
      <c r="C340" s="538" t="s">
        <v>2468</v>
      </c>
      <c r="D340" s="539" t="s">
        <v>3056</v>
      </c>
      <c r="E340" s="550" t="s">
        <v>3052</v>
      </c>
      <c r="F340" s="552">
        <v>327</v>
      </c>
      <c r="G340" s="542">
        <v>242024095</v>
      </c>
      <c r="H340" s="543">
        <v>325</v>
      </c>
      <c r="I340" s="544">
        <v>314</v>
      </c>
      <c r="J340" s="545">
        <v>279144678</v>
      </c>
      <c r="K340" s="546">
        <v>307</v>
      </c>
      <c r="L340" s="547">
        <v>294</v>
      </c>
      <c r="M340" s="542">
        <v>49369499</v>
      </c>
      <c r="N340" s="543">
        <v>309</v>
      </c>
      <c r="O340" s="544">
        <v>298</v>
      </c>
      <c r="P340" s="545">
        <v>98590367</v>
      </c>
      <c r="Q340" s="546">
        <v>395</v>
      </c>
      <c r="R340" s="547">
        <v>382</v>
      </c>
      <c r="S340" s="542">
        <v>176134071</v>
      </c>
      <c r="T340" s="543">
        <v>459</v>
      </c>
      <c r="U340" s="544">
        <v>451</v>
      </c>
      <c r="V340" s="545">
        <v>-5469456</v>
      </c>
      <c r="W340" s="546">
        <v>388</v>
      </c>
      <c r="X340" s="547">
        <v>384</v>
      </c>
      <c r="Y340" s="542">
        <v>8844</v>
      </c>
      <c r="Z340" s="543">
        <v>371</v>
      </c>
      <c r="AA340" s="544">
        <v>358</v>
      </c>
      <c r="AB340" s="545">
        <v>330</v>
      </c>
      <c r="AC340" s="548">
        <v>352</v>
      </c>
      <c r="AD340" s="549" t="s">
        <v>3289</v>
      </c>
      <c r="AE340" s="550">
        <v>0</v>
      </c>
      <c r="AF340" s="541">
        <v>60.59</v>
      </c>
      <c r="AG340" s="551">
        <v>39.409999999999997</v>
      </c>
    </row>
    <row r="341" spans="1:33" ht="18.75" customHeight="1">
      <c r="A341" s="536">
        <v>339</v>
      </c>
      <c r="B341" s="537" t="s">
        <v>3052</v>
      </c>
      <c r="C341" s="538" t="s">
        <v>3336</v>
      </c>
      <c r="D341" s="539" t="s">
        <v>3056</v>
      </c>
      <c r="E341" s="550" t="s">
        <v>3052</v>
      </c>
      <c r="F341" s="552">
        <v>328</v>
      </c>
      <c r="G341" s="542">
        <v>241744020</v>
      </c>
      <c r="H341" s="543">
        <v>303</v>
      </c>
      <c r="I341" s="544">
        <v>292</v>
      </c>
      <c r="J341" s="545">
        <v>295526752</v>
      </c>
      <c r="K341" s="546">
        <v>247</v>
      </c>
      <c r="L341" s="547">
        <v>236</v>
      </c>
      <c r="M341" s="542">
        <v>65629818</v>
      </c>
      <c r="N341" s="543">
        <v>364</v>
      </c>
      <c r="O341" s="544">
        <v>352</v>
      </c>
      <c r="P341" s="545">
        <v>70189301</v>
      </c>
      <c r="Q341" s="546">
        <v>146</v>
      </c>
      <c r="R341" s="547">
        <v>137</v>
      </c>
      <c r="S341" s="542">
        <v>559333576</v>
      </c>
      <c r="T341" s="543">
        <v>240</v>
      </c>
      <c r="U341" s="544">
        <v>234</v>
      </c>
      <c r="V341" s="545">
        <v>17930193</v>
      </c>
      <c r="W341" s="546">
        <v>302</v>
      </c>
      <c r="X341" s="547">
        <v>300</v>
      </c>
      <c r="Y341" s="542">
        <v>29231</v>
      </c>
      <c r="Z341" s="543">
        <v>172</v>
      </c>
      <c r="AA341" s="544">
        <v>161</v>
      </c>
      <c r="AB341" s="545">
        <v>1037</v>
      </c>
      <c r="AC341" s="548">
        <v>361</v>
      </c>
      <c r="AD341" s="549" t="s">
        <v>3304</v>
      </c>
      <c r="AE341" s="550">
        <v>0</v>
      </c>
      <c r="AF341" s="541">
        <v>100</v>
      </c>
      <c r="AG341" s="551">
        <v>0</v>
      </c>
    </row>
    <row r="342" spans="1:33" ht="18.75" customHeight="1">
      <c r="A342" s="575">
        <v>340</v>
      </c>
      <c r="B342" s="594">
        <v>294</v>
      </c>
      <c r="C342" s="577" t="s">
        <v>2077</v>
      </c>
      <c r="D342" s="578" t="s">
        <v>3056</v>
      </c>
      <c r="E342" s="579" t="s">
        <v>3052</v>
      </c>
      <c r="F342" s="580">
        <v>329</v>
      </c>
      <c r="G342" s="581">
        <v>240867914</v>
      </c>
      <c r="H342" s="582">
        <v>364</v>
      </c>
      <c r="I342" s="583">
        <v>353</v>
      </c>
      <c r="J342" s="584">
        <v>253511630</v>
      </c>
      <c r="K342" s="585" t="s">
        <v>3052</v>
      </c>
      <c r="L342" s="586" t="s">
        <v>3052</v>
      </c>
      <c r="M342" s="614" t="s">
        <v>3052</v>
      </c>
      <c r="N342" s="582" t="s">
        <v>3052</v>
      </c>
      <c r="O342" s="583" t="s">
        <v>3052</v>
      </c>
      <c r="P342" s="613" t="s">
        <v>3052</v>
      </c>
      <c r="Q342" s="585">
        <v>315</v>
      </c>
      <c r="R342" s="586">
        <v>303</v>
      </c>
      <c r="S342" s="581">
        <v>253580965</v>
      </c>
      <c r="T342" s="582" t="s">
        <v>3052</v>
      </c>
      <c r="U342" s="583" t="s">
        <v>3052</v>
      </c>
      <c r="V342" s="613" t="s">
        <v>3052</v>
      </c>
      <c r="W342" s="585">
        <v>252</v>
      </c>
      <c r="X342" s="586">
        <v>250</v>
      </c>
      <c r="Y342" s="581">
        <v>45565</v>
      </c>
      <c r="Z342" s="582">
        <v>327</v>
      </c>
      <c r="AA342" s="583">
        <v>315</v>
      </c>
      <c r="AB342" s="584">
        <v>425</v>
      </c>
      <c r="AC342" s="587">
        <v>352</v>
      </c>
      <c r="AD342" s="588" t="s">
        <v>3312</v>
      </c>
      <c r="AE342" s="579">
        <v>0</v>
      </c>
      <c r="AF342" s="589">
        <v>100</v>
      </c>
      <c r="AG342" s="590">
        <v>0</v>
      </c>
    </row>
    <row r="343" spans="1:33" ht="18.75" customHeight="1">
      <c r="A343" s="227">
        <v>341</v>
      </c>
      <c r="B343" s="228">
        <v>322</v>
      </c>
      <c r="C343" s="229" t="s">
        <v>1109</v>
      </c>
      <c r="D343" s="230" t="s">
        <v>3106</v>
      </c>
      <c r="E343" s="231" t="s">
        <v>3052</v>
      </c>
      <c r="F343" s="232">
        <v>330</v>
      </c>
      <c r="G343" s="233">
        <v>240691736</v>
      </c>
      <c r="H343" s="234">
        <v>354</v>
      </c>
      <c r="I343" s="235">
        <v>343</v>
      </c>
      <c r="J343" s="236">
        <v>259528570</v>
      </c>
      <c r="K343" s="237" t="s">
        <v>3052</v>
      </c>
      <c r="L343" s="238" t="s">
        <v>3052</v>
      </c>
      <c r="M343" s="338" t="s">
        <v>3052</v>
      </c>
      <c r="N343" s="234" t="s">
        <v>3052</v>
      </c>
      <c r="O343" s="235" t="s">
        <v>3052</v>
      </c>
      <c r="P343" s="342" t="s">
        <v>3052</v>
      </c>
      <c r="Q343" s="237" t="s">
        <v>3052</v>
      </c>
      <c r="R343" s="238" t="s">
        <v>3052</v>
      </c>
      <c r="S343" s="338" t="s">
        <v>3052</v>
      </c>
      <c r="T343" s="234" t="s">
        <v>3052</v>
      </c>
      <c r="U343" s="235" t="s">
        <v>3052</v>
      </c>
      <c r="V343" s="342" t="s">
        <v>3052</v>
      </c>
      <c r="W343" s="237">
        <v>434</v>
      </c>
      <c r="X343" s="238">
        <v>429</v>
      </c>
      <c r="Y343" s="233">
        <v>2237</v>
      </c>
      <c r="Z343" s="234" t="s">
        <v>3052</v>
      </c>
      <c r="AA343" s="235" t="s">
        <v>3052</v>
      </c>
      <c r="AB343" s="342" t="s">
        <v>3052</v>
      </c>
      <c r="AC343" s="534">
        <v>311</v>
      </c>
      <c r="AD343" s="535" t="s">
        <v>3292</v>
      </c>
      <c r="AE343" s="231">
        <v>0</v>
      </c>
      <c r="AF343" s="241">
        <v>100</v>
      </c>
      <c r="AG343" s="242">
        <v>0</v>
      </c>
    </row>
    <row r="344" spans="1:33" ht="18.75" customHeight="1">
      <c r="A344" s="243">
        <v>342</v>
      </c>
      <c r="B344" s="244">
        <v>347</v>
      </c>
      <c r="C344" s="245" t="s">
        <v>2485</v>
      </c>
      <c r="D344" s="246" t="s">
        <v>1319</v>
      </c>
      <c r="E344" s="258" t="s">
        <v>3052</v>
      </c>
      <c r="F344" s="308">
        <v>331</v>
      </c>
      <c r="G344" s="249">
        <v>240502012</v>
      </c>
      <c r="H344" s="250">
        <v>277</v>
      </c>
      <c r="I344" s="251">
        <v>268</v>
      </c>
      <c r="J344" s="252">
        <v>328956597</v>
      </c>
      <c r="K344" s="253" t="s">
        <v>3052</v>
      </c>
      <c r="L344" s="254" t="s">
        <v>3052</v>
      </c>
      <c r="M344" s="256" t="s">
        <v>3052</v>
      </c>
      <c r="N344" s="250" t="s">
        <v>3052</v>
      </c>
      <c r="O344" s="251" t="s">
        <v>3052</v>
      </c>
      <c r="P344" s="325" t="s">
        <v>3052</v>
      </c>
      <c r="Q344" s="253" t="s">
        <v>3052</v>
      </c>
      <c r="R344" s="254" t="s">
        <v>3052</v>
      </c>
      <c r="S344" s="256" t="s">
        <v>3052</v>
      </c>
      <c r="T344" s="250" t="s">
        <v>3052</v>
      </c>
      <c r="U344" s="251" t="s">
        <v>3052</v>
      </c>
      <c r="V344" s="325" t="s">
        <v>3052</v>
      </c>
      <c r="W344" s="253">
        <v>89</v>
      </c>
      <c r="X344" s="254">
        <v>88</v>
      </c>
      <c r="Y344" s="249">
        <v>134823</v>
      </c>
      <c r="Z344" s="250">
        <v>419</v>
      </c>
      <c r="AA344" s="251">
        <v>406</v>
      </c>
      <c r="AB344" s="252">
        <v>237</v>
      </c>
      <c r="AC344" s="573">
        <v>311</v>
      </c>
      <c r="AD344" s="574" t="s">
        <v>3292</v>
      </c>
      <c r="AE344" s="258">
        <v>0</v>
      </c>
      <c r="AF344" s="248">
        <v>39</v>
      </c>
      <c r="AG344" s="259">
        <v>61</v>
      </c>
    </row>
    <row r="345" spans="1:33" ht="18.75" customHeight="1">
      <c r="A345" s="243">
        <v>343</v>
      </c>
      <c r="B345" s="244">
        <v>343</v>
      </c>
      <c r="C345" s="245" t="s">
        <v>2571</v>
      </c>
      <c r="D345" s="246" t="s">
        <v>1061</v>
      </c>
      <c r="E345" s="258" t="s">
        <v>3052</v>
      </c>
      <c r="F345" s="308">
        <v>332</v>
      </c>
      <c r="G345" s="249">
        <v>239350203</v>
      </c>
      <c r="H345" s="250">
        <v>345</v>
      </c>
      <c r="I345" s="251">
        <v>334</v>
      </c>
      <c r="J345" s="252">
        <v>265784313</v>
      </c>
      <c r="K345" s="253">
        <v>212</v>
      </c>
      <c r="L345" s="254">
        <v>202</v>
      </c>
      <c r="M345" s="249">
        <v>79760821</v>
      </c>
      <c r="N345" s="250">
        <v>181</v>
      </c>
      <c r="O345" s="251">
        <v>172</v>
      </c>
      <c r="P345" s="252">
        <v>215631925</v>
      </c>
      <c r="Q345" s="253">
        <v>205</v>
      </c>
      <c r="R345" s="254">
        <v>195</v>
      </c>
      <c r="S345" s="249">
        <v>410194288</v>
      </c>
      <c r="T345" s="250">
        <v>293</v>
      </c>
      <c r="U345" s="251">
        <v>287</v>
      </c>
      <c r="V345" s="252">
        <v>11008368</v>
      </c>
      <c r="W345" s="253">
        <v>130</v>
      </c>
      <c r="X345" s="254">
        <v>129</v>
      </c>
      <c r="Y345" s="249">
        <v>102204</v>
      </c>
      <c r="Z345" s="250">
        <v>188</v>
      </c>
      <c r="AA345" s="251">
        <v>177</v>
      </c>
      <c r="AB345" s="252">
        <v>950</v>
      </c>
      <c r="AC345" s="573">
        <v>382</v>
      </c>
      <c r="AD345" s="574" t="s">
        <v>3297</v>
      </c>
      <c r="AE345" s="258">
        <v>0</v>
      </c>
      <c r="AF345" s="248">
        <v>100</v>
      </c>
      <c r="AG345" s="259">
        <v>0</v>
      </c>
    </row>
    <row r="346" spans="1:33" ht="18.75" customHeight="1">
      <c r="A346" s="536">
        <v>344</v>
      </c>
      <c r="B346" s="537">
        <v>490</v>
      </c>
      <c r="C346" s="538" t="s">
        <v>1075</v>
      </c>
      <c r="D346" s="539" t="s">
        <v>3056</v>
      </c>
      <c r="E346" s="550" t="s">
        <v>3052</v>
      </c>
      <c r="F346" s="552">
        <v>333</v>
      </c>
      <c r="G346" s="542">
        <v>238684940</v>
      </c>
      <c r="H346" s="543">
        <v>381</v>
      </c>
      <c r="I346" s="544">
        <v>370</v>
      </c>
      <c r="J346" s="545">
        <v>238812624</v>
      </c>
      <c r="K346" s="546">
        <v>286</v>
      </c>
      <c r="L346" s="547">
        <v>274</v>
      </c>
      <c r="M346" s="542">
        <v>54506985</v>
      </c>
      <c r="N346" s="543">
        <v>384</v>
      </c>
      <c r="O346" s="544">
        <v>372</v>
      </c>
      <c r="P346" s="545">
        <v>60630649</v>
      </c>
      <c r="Q346" s="546">
        <v>300</v>
      </c>
      <c r="R346" s="547">
        <v>288</v>
      </c>
      <c r="S346" s="542">
        <v>268146274</v>
      </c>
      <c r="T346" s="543">
        <v>368</v>
      </c>
      <c r="U346" s="544">
        <v>362</v>
      </c>
      <c r="V346" s="545">
        <v>4852108</v>
      </c>
      <c r="W346" s="546">
        <v>224</v>
      </c>
      <c r="X346" s="547">
        <v>222</v>
      </c>
      <c r="Y346" s="542">
        <v>54639</v>
      </c>
      <c r="Z346" s="543">
        <v>162</v>
      </c>
      <c r="AA346" s="544">
        <v>151</v>
      </c>
      <c r="AB346" s="545">
        <v>1077</v>
      </c>
      <c r="AC346" s="548">
        <v>321</v>
      </c>
      <c r="AD346" s="549" t="s">
        <v>3301</v>
      </c>
      <c r="AE346" s="550">
        <v>0</v>
      </c>
      <c r="AF346" s="541">
        <v>100</v>
      </c>
      <c r="AG346" s="551">
        <v>0</v>
      </c>
    </row>
    <row r="347" spans="1:33" ht="18.75" customHeight="1">
      <c r="A347" s="575">
        <v>345</v>
      </c>
      <c r="B347" s="576">
        <v>323</v>
      </c>
      <c r="C347" s="577" t="s">
        <v>900</v>
      </c>
      <c r="D347" s="578" t="s">
        <v>3056</v>
      </c>
      <c r="E347" s="579" t="s">
        <v>3052</v>
      </c>
      <c r="F347" s="580">
        <v>334</v>
      </c>
      <c r="G347" s="581">
        <v>237229305</v>
      </c>
      <c r="H347" s="582">
        <v>311</v>
      </c>
      <c r="I347" s="583">
        <v>300</v>
      </c>
      <c r="J347" s="584">
        <v>288119402</v>
      </c>
      <c r="K347" s="585">
        <v>493</v>
      </c>
      <c r="L347" s="586">
        <v>480</v>
      </c>
      <c r="M347" s="581">
        <v>206763</v>
      </c>
      <c r="N347" s="582">
        <v>439</v>
      </c>
      <c r="O347" s="583">
        <v>426</v>
      </c>
      <c r="P347" s="584">
        <v>33713518</v>
      </c>
      <c r="Q347" s="585">
        <v>283</v>
      </c>
      <c r="R347" s="586">
        <v>271</v>
      </c>
      <c r="S347" s="581">
        <v>286119997</v>
      </c>
      <c r="T347" s="582">
        <v>464</v>
      </c>
      <c r="U347" s="583">
        <v>456</v>
      </c>
      <c r="V347" s="584">
        <v>-7398076</v>
      </c>
      <c r="W347" s="585">
        <v>310</v>
      </c>
      <c r="X347" s="586">
        <v>308</v>
      </c>
      <c r="Y347" s="581">
        <v>27296</v>
      </c>
      <c r="Z347" s="582">
        <v>465</v>
      </c>
      <c r="AA347" s="583">
        <v>452</v>
      </c>
      <c r="AB347" s="584">
        <v>160</v>
      </c>
      <c r="AC347" s="587">
        <v>371</v>
      </c>
      <c r="AD347" s="588" t="s">
        <v>3287</v>
      </c>
      <c r="AE347" s="579">
        <v>0</v>
      </c>
      <c r="AF347" s="589">
        <v>0</v>
      </c>
      <c r="AG347" s="590">
        <v>100</v>
      </c>
    </row>
    <row r="348" spans="1:33" ht="18.75" customHeight="1">
      <c r="A348" s="227">
        <v>346</v>
      </c>
      <c r="B348" s="228">
        <v>349</v>
      </c>
      <c r="C348" s="229" t="s">
        <v>1005</v>
      </c>
      <c r="D348" s="230" t="s">
        <v>3092</v>
      </c>
      <c r="E348" s="231" t="s">
        <v>3052</v>
      </c>
      <c r="F348" s="232">
        <v>335</v>
      </c>
      <c r="G348" s="233">
        <v>235685873</v>
      </c>
      <c r="H348" s="234">
        <v>386</v>
      </c>
      <c r="I348" s="235">
        <v>375</v>
      </c>
      <c r="J348" s="236">
        <v>236240021</v>
      </c>
      <c r="K348" s="237">
        <v>223</v>
      </c>
      <c r="L348" s="238">
        <v>213</v>
      </c>
      <c r="M348" s="233">
        <v>74619724</v>
      </c>
      <c r="N348" s="234">
        <v>117</v>
      </c>
      <c r="O348" s="235">
        <v>108</v>
      </c>
      <c r="P348" s="236">
        <v>309706203</v>
      </c>
      <c r="Q348" s="237">
        <v>225</v>
      </c>
      <c r="R348" s="238">
        <v>214</v>
      </c>
      <c r="S348" s="233">
        <v>363293728</v>
      </c>
      <c r="T348" s="234">
        <v>114</v>
      </c>
      <c r="U348" s="235">
        <v>109</v>
      </c>
      <c r="V348" s="236">
        <v>49257064</v>
      </c>
      <c r="W348" s="237">
        <v>442</v>
      </c>
      <c r="X348" s="238">
        <v>437</v>
      </c>
      <c r="Y348" s="233">
        <v>1157</v>
      </c>
      <c r="Z348" s="234">
        <v>446</v>
      </c>
      <c r="AA348" s="235">
        <v>433</v>
      </c>
      <c r="AB348" s="236">
        <v>180</v>
      </c>
      <c r="AC348" s="534">
        <v>369</v>
      </c>
      <c r="AD348" s="535" t="s">
        <v>3304</v>
      </c>
      <c r="AE348" s="231">
        <v>0</v>
      </c>
      <c r="AF348" s="241">
        <v>18.12</v>
      </c>
      <c r="AG348" s="242">
        <v>81.88</v>
      </c>
    </row>
    <row r="349" spans="1:33" ht="18.75" customHeight="1">
      <c r="A349" s="243">
        <v>347</v>
      </c>
      <c r="B349" s="244">
        <v>368</v>
      </c>
      <c r="C349" s="245" t="s">
        <v>2611</v>
      </c>
      <c r="D349" s="246" t="s">
        <v>3103</v>
      </c>
      <c r="E349" s="258" t="s">
        <v>3052</v>
      </c>
      <c r="F349" s="308">
        <v>336</v>
      </c>
      <c r="G349" s="249">
        <v>235509000</v>
      </c>
      <c r="H349" s="250">
        <v>376</v>
      </c>
      <c r="I349" s="251">
        <v>365</v>
      </c>
      <c r="J349" s="252">
        <v>245483416</v>
      </c>
      <c r="K349" s="253" t="s">
        <v>3052</v>
      </c>
      <c r="L349" s="254" t="s">
        <v>3052</v>
      </c>
      <c r="M349" s="256" t="s">
        <v>3052</v>
      </c>
      <c r="N349" s="250">
        <v>255</v>
      </c>
      <c r="O349" s="251">
        <v>244</v>
      </c>
      <c r="P349" s="252">
        <v>139345588</v>
      </c>
      <c r="Q349" s="253">
        <v>257</v>
      </c>
      <c r="R349" s="254">
        <v>245</v>
      </c>
      <c r="S349" s="249">
        <v>314701844</v>
      </c>
      <c r="T349" s="250" t="s">
        <v>3052</v>
      </c>
      <c r="U349" s="251" t="s">
        <v>3052</v>
      </c>
      <c r="V349" s="325" t="s">
        <v>3052</v>
      </c>
      <c r="W349" s="253">
        <v>323</v>
      </c>
      <c r="X349" s="254">
        <v>321</v>
      </c>
      <c r="Y349" s="249">
        <v>24125</v>
      </c>
      <c r="Z349" s="250">
        <v>137</v>
      </c>
      <c r="AA349" s="251">
        <v>128</v>
      </c>
      <c r="AB349" s="252">
        <v>1250</v>
      </c>
      <c r="AC349" s="573">
        <v>321</v>
      </c>
      <c r="AD349" s="574" t="s">
        <v>3301</v>
      </c>
      <c r="AE349" s="258">
        <v>0</v>
      </c>
      <c r="AF349" s="248">
        <v>100</v>
      </c>
      <c r="AG349" s="259">
        <v>0</v>
      </c>
    </row>
    <row r="350" spans="1:33" ht="18.75" customHeight="1">
      <c r="A350" s="243">
        <v>348</v>
      </c>
      <c r="B350" s="244">
        <v>475</v>
      </c>
      <c r="C350" s="245" t="s">
        <v>1071</v>
      </c>
      <c r="D350" s="246" t="s">
        <v>91</v>
      </c>
      <c r="E350" s="247" t="s">
        <v>3052</v>
      </c>
      <c r="F350" s="248">
        <v>337</v>
      </c>
      <c r="G350" s="249">
        <v>235374254</v>
      </c>
      <c r="H350" s="250">
        <v>387</v>
      </c>
      <c r="I350" s="251">
        <v>376</v>
      </c>
      <c r="J350" s="252">
        <v>235678280</v>
      </c>
      <c r="K350" s="253">
        <v>487</v>
      </c>
      <c r="L350" s="254">
        <v>474</v>
      </c>
      <c r="M350" s="249">
        <v>4674827</v>
      </c>
      <c r="N350" s="250">
        <v>463</v>
      </c>
      <c r="O350" s="251">
        <v>450</v>
      </c>
      <c r="P350" s="252">
        <v>18213061</v>
      </c>
      <c r="Q350" s="253">
        <v>499</v>
      </c>
      <c r="R350" s="254">
        <v>486</v>
      </c>
      <c r="S350" s="249">
        <v>37752802</v>
      </c>
      <c r="T350" s="250">
        <v>401</v>
      </c>
      <c r="U350" s="251">
        <v>394</v>
      </c>
      <c r="V350" s="252">
        <v>2053772</v>
      </c>
      <c r="W350" s="253">
        <v>135</v>
      </c>
      <c r="X350" s="254">
        <v>134</v>
      </c>
      <c r="Y350" s="249">
        <v>98752</v>
      </c>
      <c r="Z350" s="250">
        <v>467</v>
      </c>
      <c r="AA350" s="251">
        <v>454</v>
      </c>
      <c r="AB350" s="252">
        <v>158</v>
      </c>
      <c r="AC350" s="573">
        <v>311</v>
      </c>
      <c r="AD350" s="574" t="s">
        <v>3292</v>
      </c>
      <c r="AE350" s="258">
        <v>0</v>
      </c>
      <c r="AF350" s="248">
        <v>100</v>
      </c>
      <c r="AG350" s="259">
        <v>0</v>
      </c>
    </row>
    <row r="351" spans="1:33" ht="18.75" customHeight="1">
      <c r="A351" s="536">
        <v>349</v>
      </c>
      <c r="B351" s="595">
        <v>330</v>
      </c>
      <c r="C351" s="538" t="s">
        <v>267</v>
      </c>
      <c r="D351" s="539" t="s">
        <v>3056</v>
      </c>
      <c r="E351" s="550" t="s">
        <v>3052</v>
      </c>
      <c r="F351" s="552">
        <v>338</v>
      </c>
      <c r="G351" s="542">
        <v>234655179</v>
      </c>
      <c r="H351" s="543">
        <v>340</v>
      </c>
      <c r="I351" s="544">
        <v>329</v>
      </c>
      <c r="J351" s="545">
        <v>269340727</v>
      </c>
      <c r="K351" s="546">
        <v>356</v>
      </c>
      <c r="L351" s="547">
        <v>343</v>
      </c>
      <c r="M351" s="542">
        <v>38879513</v>
      </c>
      <c r="N351" s="543">
        <v>277</v>
      </c>
      <c r="O351" s="544">
        <v>266</v>
      </c>
      <c r="P351" s="545">
        <v>123136127</v>
      </c>
      <c r="Q351" s="546">
        <v>301</v>
      </c>
      <c r="R351" s="547">
        <v>289</v>
      </c>
      <c r="S351" s="542">
        <v>267293393</v>
      </c>
      <c r="T351" s="543">
        <v>409</v>
      </c>
      <c r="U351" s="544">
        <v>402</v>
      </c>
      <c r="V351" s="545">
        <v>1857885</v>
      </c>
      <c r="W351" s="546">
        <v>239</v>
      </c>
      <c r="X351" s="547">
        <v>237</v>
      </c>
      <c r="Y351" s="542">
        <v>49281</v>
      </c>
      <c r="Z351" s="543">
        <v>168</v>
      </c>
      <c r="AA351" s="544">
        <v>157</v>
      </c>
      <c r="AB351" s="545">
        <v>1050</v>
      </c>
      <c r="AC351" s="548">
        <v>321</v>
      </c>
      <c r="AD351" s="549" t="s">
        <v>3301</v>
      </c>
      <c r="AE351" s="550">
        <v>0</v>
      </c>
      <c r="AF351" s="541">
        <v>100</v>
      </c>
      <c r="AG351" s="551">
        <v>0</v>
      </c>
    </row>
    <row r="352" spans="1:33" ht="18.75" customHeight="1">
      <c r="A352" s="309">
        <v>350</v>
      </c>
      <c r="B352" s="310" t="s">
        <v>3052</v>
      </c>
      <c r="C352" s="311" t="s">
        <v>1053</v>
      </c>
      <c r="D352" s="312" t="s">
        <v>1056</v>
      </c>
      <c r="E352" s="313" t="s">
        <v>3052</v>
      </c>
      <c r="F352" s="314">
        <v>339</v>
      </c>
      <c r="G352" s="315">
        <v>234361086</v>
      </c>
      <c r="H352" s="316">
        <v>368</v>
      </c>
      <c r="I352" s="317">
        <v>357</v>
      </c>
      <c r="J352" s="318">
        <v>252075889</v>
      </c>
      <c r="K352" s="319" t="s">
        <v>3052</v>
      </c>
      <c r="L352" s="320" t="s">
        <v>3052</v>
      </c>
      <c r="M352" s="332" t="s">
        <v>3052</v>
      </c>
      <c r="N352" s="316">
        <v>487</v>
      </c>
      <c r="O352" s="317">
        <v>474</v>
      </c>
      <c r="P352" s="318">
        <v>5927968</v>
      </c>
      <c r="Q352" s="319">
        <v>488</v>
      </c>
      <c r="R352" s="320">
        <v>475</v>
      </c>
      <c r="S352" s="315">
        <v>80078930</v>
      </c>
      <c r="T352" s="316" t="s">
        <v>3052</v>
      </c>
      <c r="U352" s="317" t="s">
        <v>3052</v>
      </c>
      <c r="V352" s="333" t="s">
        <v>3052</v>
      </c>
      <c r="W352" s="319">
        <v>334</v>
      </c>
      <c r="X352" s="320">
        <v>332</v>
      </c>
      <c r="Y352" s="315">
        <v>22318</v>
      </c>
      <c r="Z352" s="316">
        <v>468</v>
      </c>
      <c r="AA352" s="317">
        <v>455</v>
      </c>
      <c r="AB352" s="318">
        <v>158</v>
      </c>
      <c r="AC352" s="555">
        <v>371</v>
      </c>
      <c r="AD352" s="556" t="s">
        <v>3287</v>
      </c>
      <c r="AE352" s="313">
        <v>0</v>
      </c>
      <c r="AF352" s="323">
        <v>100</v>
      </c>
      <c r="AG352" s="324">
        <v>0</v>
      </c>
    </row>
    <row r="353" spans="1:33" ht="18.75" customHeight="1">
      <c r="A353" s="227">
        <v>351</v>
      </c>
      <c r="B353" s="228">
        <v>231</v>
      </c>
      <c r="C353" s="229" t="s">
        <v>2460</v>
      </c>
      <c r="D353" s="230" t="s">
        <v>1503</v>
      </c>
      <c r="E353" s="231" t="s">
        <v>3052</v>
      </c>
      <c r="F353" s="232">
        <v>340</v>
      </c>
      <c r="G353" s="233">
        <v>234306820</v>
      </c>
      <c r="H353" s="234">
        <v>359</v>
      </c>
      <c r="I353" s="235">
        <v>348</v>
      </c>
      <c r="J353" s="236">
        <v>258110853</v>
      </c>
      <c r="K353" s="237" t="s">
        <v>3052</v>
      </c>
      <c r="L353" s="238" t="s">
        <v>3052</v>
      </c>
      <c r="M353" s="338" t="s">
        <v>3052</v>
      </c>
      <c r="N353" s="234" t="s">
        <v>3052</v>
      </c>
      <c r="O353" s="235" t="s">
        <v>3052</v>
      </c>
      <c r="P353" s="342" t="s">
        <v>3052</v>
      </c>
      <c r="Q353" s="237" t="s">
        <v>3052</v>
      </c>
      <c r="R353" s="238" t="s">
        <v>3052</v>
      </c>
      <c r="S353" s="338" t="s">
        <v>3052</v>
      </c>
      <c r="T353" s="234" t="s">
        <v>3052</v>
      </c>
      <c r="U353" s="235" t="s">
        <v>3052</v>
      </c>
      <c r="V353" s="342" t="s">
        <v>3052</v>
      </c>
      <c r="W353" s="237">
        <v>412</v>
      </c>
      <c r="X353" s="238">
        <v>407</v>
      </c>
      <c r="Y353" s="233">
        <v>4842</v>
      </c>
      <c r="Z353" s="234" t="s">
        <v>3052</v>
      </c>
      <c r="AA353" s="235" t="s">
        <v>3052</v>
      </c>
      <c r="AB353" s="342" t="s">
        <v>3052</v>
      </c>
      <c r="AC353" s="534">
        <v>311</v>
      </c>
      <c r="AD353" s="535" t="s">
        <v>3292</v>
      </c>
      <c r="AE353" s="231">
        <v>0</v>
      </c>
      <c r="AF353" s="241">
        <v>0.1</v>
      </c>
      <c r="AG353" s="242">
        <v>99.9</v>
      </c>
    </row>
    <row r="354" spans="1:33" ht="18.75" customHeight="1">
      <c r="A354" s="243">
        <v>352</v>
      </c>
      <c r="B354" s="244">
        <v>394</v>
      </c>
      <c r="C354" s="245" t="s">
        <v>2831</v>
      </c>
      <c r="D354" s="246" t="s">
        <v>1049</v>
      </c>
      <c r="E354" s="258" t="s">
        <v>3052</v>
      </c>
      <c r="F354" s="308">
        <v>341</v>
      </c>
      <c r="G354" s="249">
        <v>233500022</v>
      </c>
      <c r="H354" s="250">
        <v>380</v>
      </c>
      <c r="I354" s="251">
        <v>369</v>
      </c>
      <c r="J354" s="252">
        <v>240682738</v>
      </c>
      <c r="K354" s="253" t="s">
        <v>3052</v>
      </c>
      <c r="L354" s="254" t="s">
        <v>3052</v>
      </c>
      <c r="M354" s="256" t="s">
        <v>3052</v>
      </c>
      <c r="N354" s="250">
        <v>218</v>
      </c>
      <c r="O354" s="251">
        <v>208</v>
      </c>
      <c r="P354" s="252">
        <v>168225596</v>
      </c>
      <c r="Q354" s="253">
        <v>321</v>
      </c>
      <c r="R354" s="254">
        <v>309</v>
      </c>
      <c r="S354" s="249">
        <v>249529773</v>
      </c>
      <c r="T354" s="250" t="s">
        <v>3052</v>
      </c>
      <c r="U354" s="251" t="s">
        <v>3052</v>
      </c>
      <c r="V354" s="325" t="s">
        <v>3052</v>
      </c>
      <c r="W354" s="253">
        <v>413</v>
      </c>
      <c r="X354" s="254">
        <v>408</v>
      </c>
      <c r="Y354" s="249">
        <v>4716</v>
      </c>
      <c r="Z354" s="250">
        <v>113</v>
      </c>
      <c r="AA354" s="251">
        <v>104</v>
      </c>
      <c r="AB354" s="252">
        <v>1458</v>
      </c>
      <c r="AC354" s="573">
        <v>321</v>
      </c>
      <c r="AD354" s="574" t="s">
        <v>3301</v>
      </c>
      <c r="AE354" s="258">
        <v>0</v>
      </c>
      <c r="AF354" s="248">
        <v>100</v>
      </c>
      <c r="AG354" s="259">
        <v>0</v>
      </c>
    </row>
    <row r="355" spans="1:33" ht="18.75" customHeight="1">
      <c r="A355" s="536">
        <v>353</v>
      </c>
      <c r="B355" s="595">
        <v>471</v>
      </c>
      <c r="C355" s="538" t="s">
        <v>2525</v>
      </c>
      <c r="D355" s="539" t="s">
        <v>3056</v>
      </c>
      <c r="E355" s="550" t="s">
        <v>3052</v>
      </c>
      <c r="F355" s="552">
        <v>342</v>
      </c>
      <c r="G355" s="542">
        <v>233129106</v>
      </c>
      <c r="H355" s="543">
        <v>384</v>
      </c>
      <c r="I355" s="544">
        <v>373</v>
      </c>
      <c r="J355" s="545">
        <v>236876982</v>
      </c>
      <c r="K355" s="546">
        <v>410</v>
      </c>
      <c r="L355" s="547">
        <v>397</v>
      </c>
      <c r="M355" s="542">
        <v>23498253</v>
      </c>
      <c r="N355" s="543">
        <v>317</v>
      </c>
      <c r="O355" s="544">
        <v>306</v>
      </c>
      <c r="P355" s="545">
        <v>95713471</v>
      </c>
      <c r="Q355" s="546">
        <v>432</v>
      </c>
      <c r="R355" s="547">
        <v>419</v>
      </c>
      <c r="S355" s="542">
        <v>145187319</v>
      </c>
      <c r="T355" s="543">
        <v>262</v>
      </c>
      <c r="U355" s="544">
        <v>256</v>
      </c>
      <c r="V355" s="545">
        <v>15063788</v>
      </c>
      <c r="W355" s="546">
        <v>194</v>
      </c>
      <c r="X355" s="547">
        <v>193</v>
      </c>
      <c r="Y355" s="542">
        <v>67241</v>
      </c>
      <c r="Z355" s="543">
        <v>441</v>
      </c>
      <c r="AA355" s="544">
        <v>428</v>
      </c>
      <c r="AB355" s="545">
        <v>190</v>
      </c>
      <c r="AC355" s="548">
        <v>372</v>
      </c>
      <c r="AD355" s="549" t="s">
        <v>3287</v>
      </c>
      <c r="AE355" s="550">
        <v>0</v>
      </c>
      <c r="AF355" s="541">
        <v>100</v>
      </c>
      <c r="AG355" s="551">
        <v>0</v>
      </c>
    </row>
    <row r="356" spans="1:33" ht="18.75" customHeight="1">
      <c r="A356" s="243">
        <v>354</v>
      </c>
      <c r="B356" s="244">
        <v>390</v>
      </c>
      <c r="C356" s="245" t="s">
        <v>2532</v>
      </c>
      <c r="D356" s="246" t="s">
        <v>1702</v>
      </c>
      <c r="E356" s="258" t="s">
        <v>3052</v>
      </c>
      <c r="F356" s="308">
        <v>343</v>
      </c>
      <c r="G356" s="249">
        <v>232519246</v>
      </c>
      <c r="H356" s="250">
        <v>379</v>
      </c>
      <c r="I356" s="251">
        <v>368</v>
      </c>
      <c r="J356" s="252">
        <v>241832027</v>
      </c>
      <c r="K356" s="253">
        <v>471</v>
      </c>
      <c r="L356" s="254">
        <v>458</v>
      </c>
      <c r="M356" s="249">
        <v>8993152</v>
      </c>
      <c r="N356" s="250">
        <v>392</v>
      </c>
      <c r="O356" s="251">
        <v>380</v>
      </c>
      <c r="P356" s="252">
        <v>57946676</v>
      </c>
      <c r="Q356" s="253">
        <v>377</v>
      </c>
      <c r="R356" s="254">
        <v>364</v>
      </c>
      <c r="S356" s="249">
        <v>196012807</v>
      </c>
      <c r="T356" s="250">
        <v>456</v>
      </c>
      <c r="U356" s="251">
        <v>448</v>
      </c>
      <c r="V356" s="252">
        <v>-5085780</v>
      </c>
      <c r="W356" s="253">
        <v>375</v>
      </c>
      <c r="X356" s="254">
        <v>372</v>
      </c>
      <c r="Y356" s="249">
        <v>11921</v>
      </c>
      <c r="Z356" s="250">
        <v>322</v>
      </c>
      <c r="AA356" s="251">
        <v>310</v>
      </c>
      <c r="AB356" s="252">
        <v>432</v>
      </c>
      <c r="AC356" s="573">
        <v>311</v>
      </c>
      <c r="AD356" s="574" t="s">
        <v>3292</v>
      </c>
      <c r="AE356" s="258">
        <v>0</v>
      </c>
      <c r="AF356" s="248">
        <v>100</v>
      </c>
      <c r="AG356" s="259">
        <v>0</v>
      </c>
    </row>
    <row r="357" spans="1:33" ht="18.75" customHeight="1">
      <c r="A357" s="309">
        <v>355</v>
      </c>
      <c r="B357" s="310" t="s">
        <v>3052</v>
      </c>
      <c r="C357" s="311" t="s">
        <v>3337</v>
      </c>
      <c r="D357" s="312" t="s">
        <v>3051</v>
      </c>
      <c r="E357" s="313" t="s">
        <v>3052</v>
      </c>
      <c r="F357" s="314">
        <v>344</v>
      </c>
      <c r="G357" s="315">
        <v>231509157</v>
      </c>
      <c r="H357" s="316">
        <v>292</v>
      </c>
      <c r="I357" s="317">
        <v>282</v>
      </c>
      <c r="J357" s="318">
        <v>308437616</v>
      </c>
      <c r="K357" s="319" t="s">
        <v>3052</v>
      </c>
      <c r="L357" s="320" t="s">
        <v>3052</v>
      </c>
      <c r="M357" s="332" t="s">
        <v>3052</v>
      </c>
      <c r="N357" s="316" t="s">
        <v>3052</v>
      </c>
      <c r="O357" s="317" t="s">
        <v>3052</v>
      </c>
      <c r="P357" s="333" t="s">
        <v>3052</v>
      </c>
      <c r="Q357" s="319">
        <v>439</v>
      </c>
      <c r="R357" s="320">
        <v>426</v>
      </c>
      <c r="S357" s="315">
        <v>135621397</v>
      </c>
      <c r="T357" s="316" t="s">
        <v>3052</v>
      </c>
      <c r="U357" s="317" t="s">
        <v>3052</v>
      </c>
      <c r="V357" s="333" t="s">
        <v>3052</v>
      </c>
      <c r="W357" s="319">
        <v>214</v>
      </c>
      <c r="X357" s="320">
        <v>213</v>
      </c>
      <c r="Y357" s="315">
        <v>59950</v>
      </c>
      <c r="Z357" s="316">
        <v>478</v>
      </c>
      <c r="AA357" s="317">
        <v>465</v>
      </c>
      <c r="AB357" s="318">
        <v>140</v>
      </c>
      <c r="AC357" s="555">
        <v>371</v>
      </c>
      <c r="AD357" s="556" t="s">
        <v>3287</v>
      </c>
      <c r="AE357" s="313">
        <v>0</v>
      </c>
      <c r="AF357" s="323">
        <v>100</v>
      </c>
      <c r="AG357" s="324">
        <v>0</v>
      </c>
    </row>
    <row r="358" spans="1:33" ht="18.75" customHeight="1">
      <c r="A358" s="227">
        <v>356</v>
      </c>
      <c r="B358" s="228">
        <v>367</v>
      </c>
      <c r="C358" s="229" t="s">
        <v>2543</v>
      </c>
      <c r="D358" s="230" t="s">
        <v>2674</v>
      </c>
      <c r="E358" s="231" t="s">
        <v>3052</v>
      </c>
      <c r="F358" s="232">
        <v>345</v>
      </c>
      <c r="G358" s="233">
        <v>231117088</v>
      </c>
      <c r="H358" s="234">
        <v>389</v>
      </c>
      <c r="I358" s="235">
        <v>378</v>
      </c>
      <c r="J358" s="236">
        <v>232939465</v>
      </c>
      <c r="K358" s="237">
        <v>142</v>
      </c>
      <c r="L358" s="238">
        <v>133</v>
      </c>
      <c r="M358" s="233">
        <v>123106609</v>
      </c>
      <c r="N358" s="234">
        <v>149</v>
      </c>
      <c r="O358" s="235">
        <v>140</v>
      </c>
      <c r="P358" s="236">
        <v>256242270</v>
      </c>
      <c r="Q358" s="237">
        <v>274</v>
      </c>
      <c r="R358" s="238">
        <v>262</v>
      </c>
      <c r="S358" s="233">
        <v>293396774</v>
      </c>
      <c r="T358" s="234">
        <v>76</v>
      </c>
      <c r="U358" s="235">
        <v>71</v>
      </c>
      <c r="V358" s="236">
        <v>81778356</v>
      </c>
      <c r="W358" s="237">
        <v>370</v>
      </c>
      <c r="X358" s="238">
        <v>367</v>
      </c>
      <c r="Y358" s="233">
        <v>12828</v>
      </c>
      <c r="Z358" s="234">
        <v>428</v>
      </c>
      <c r="AA358" s="235">
        <v>415</v>
      </c>
      <c r="AB358" s="236">
        <v>224</v>
      </c>
      <c r="AC358" s="534">
        <v>369</v>
      </c>
      <c r="AD358" s="535" t="s">
        <v>3304</v>
      </c>
      <c r="AE358" s="231">
        <v>0</v>
      </c>
      <c r="AF358" s="241">
        <v>100</v>
      </c>
      <c r="AG358" s="242">
        <v>0</v>
      </c>
    </row>
    <row r="359" spans="1:33" ht="18.75" customHeight="1">
      <c r="A359" s="243">
        <v>357</v>
      </c>
      <c r="B359" s="244">
        <v>369</v>
      </c>
      <c r="C359" s="245" t="s">
        <v>2561</v>
      </c>
      <c r="D359" s="246" t="s">
        <v>1049</v>
      </c>
      <c r="E359" s="258" t="s">
        <v>3052</v>
      </c>
      <c r="F359" s="308">
        <v>346</v>
      </c>
      <c r="G359" s="249">
        <v>229333946</v>
      </c>
      <c r="H359" s="250">
        <v>374</v>
      </c>
      <c r="I359" s="251">
        <v>363</v>
      </c>
      <c r="J359" s="252">
        <v>248677743</v>
      </c>
      <c r="K359" s="253" t="s">
        <v>3052</v>
      </c>
      <c r="L359" s="254" t="s">
        <v>3052</v>
      </c>
      <c r="M359" s="256" t="s">
        <v>3052</v>
      </c>
      <c r="N359" s="250" t="s">
        <v>3052</v>
      </c>
      <c r="O359" s="251" t="s">
        <v>3052</v>
      </c>
      <c r="P359" s="325" t="s">
        <v>3052</v>
      </c>
      <c r="Q359" s="253" t="s">
        <v>3052</v>
      </c>
      <c r="R359" s="254" t="s">
        <v>3052</v>
      </c>
      <c r="S359" s="256" t="s">
        <v>3052</v>
      </c>
      <c r="T359" s="250" t="s">
        <v>3052</v>
      </c>
      <c r="U359" s="251" t="s">
        <v>3052</v>
      </c>
      <c r="V359" s="325" t="s">
        <v>3052</v>
      </c>
      <c r="W359" s="253" t="s">
        <v>3052</v>
      </c>
      <c r="X359" s="254" t="s">
        <v>3052</v>
      </c>
      <c r="Y359" s="256" t="s">
        <v>3052</v>
      </c>
      <c r="Z359" s="250" t="s">
        <v>3052</v>
      </c>
      <c r="AA359" s="251" t="s">
        <v>3052</v>
      </c>
      <c r="AB359" s="325" t="s">
        <v>3052</v>
      </c>
      <c r="AC359" s="573">
        <v>321</v>
      </c>
      <c r="AD359" s="574" t="s">
        <v>3301</v>
      </c>
      <c r="AE359" s="258">
        <v>0</v>
      </c>
      <c r="AF359" s="248">
        <v>100</v>
      </c>
      <c r="AG359" s="259">
        <v>0</v>
      </c>
    </row>
    <row r="360" spans="1:33" ht="18.75" customHeight="1">
      <c r="A360" s="536">
        <v>358</v>
      </c>
      <c r="B360" s="537">
        <v>335</v>
      </c>
      <c r="C360" s="538" t="s">
        <v>2482</v>
      </c>
      <c r="D360" s="539" t="s">
        <v>3056</v>
      </c>
      <c r="E360" s="550" t="s">
        <v>3052</v>
      </c>
      <c r="F360" s="552">
        <v>347</v>
      </c>
      <c r="G360" s="542">
        <v>229277197</v>
      </c>
      <c r="H360" s="543">
        <v>334</v>
      </c>
      <c r="I360" s="544">
        <v>323</v>
      </c>
      <c r="J360" s="545">
        <v>272701339</v>
      </c>
      <c r="K360" s="546">
        <v>464</v>
      </c>
      <c r="L360" s="547">
        <v>451</v>
      </c>
      <c r="M360" s="542">
        <v>10248439</v>
      </c>
      <c r="N360" s="543">
        <v>357</v>
      </c>
      <c r="O360" s="544">
        <v>345</v>
      </c>
      <c r="P360" s="545">
        <v>73999731</v>
      </c>
      <c r="Q360" s="546">
        <v>342</v>
      </c>
      <c r="R360" s="547">
        <v>330</v>
      </c>
      <c r="S360" s="542">
        <v>222069293</v>
      </c>
      <c r="T360" s="543">
        <v>443</v>
      </c>
      <c r="U360" s="544">
        <v>436</v>
      </c>
      <c r="V360" s="545">
        <v>-1619732</v>
      </c>
      <c r="W360" s="546">
        <v>348</v>
      </c>
      <c r="X360" s="547">
        <v>346</v>
      </c>
      <c r="Y360" s="542">
        <v>18133</v>
      </c>
      <c r="Z360" s="543">
        <v>463</v>
      </c>
      <c r="AA360" s="544">
        <v>450</v>
      </c>
      <c r="AB360" s="545">
        <v>161</v>
      </c>
      <c r="AC360" s="548">
        <v>381</v>
      </c>
      <c r="AD360" s="549" t="s">
        <v>3308</v>
      </c>
      <c r="AE360" s="550">
        <v>0</v>
      </c>
      <c r="AF360" s="541">
        <v>100</v>
      </c>
      <c r="AG360" s="551">
        <v>0</v>
      </c>
    </row>
    <row r="361" spans="1:33" ht="18.75" customHeight="1">
      <c r="A361" s="243">
        <v>359</v>
      </c>
      <c r="B361" s="244">
        <v>398</v>
      </c>
      <c r="C361" s="245" t="s">
        <v>2563</v>
      </c>
      <c r="D361" s="246" t="s">
        <v>3058</v>
      </c>
      <c r="E361" s="258" t="s">
        <v>3052</v>
      </c>
      <c r="F361" s="308">
        <v>348</v>
      </c>
      <c r="G361" s="249">
        <v>229190983</v>
      </c>
      <c r="H361" s="250">
        <v>392</v>
      </c>
      <c r="I361" s="251">
        <v>381</v>
      </c>
      <c r="J361" s="252">
        <v>229190983</v>
      </c>
      <c r="K361" s="253">
        <v>299</v>
      </c>
      <c r="L361" s="254">
        <v>286</v>
      </c>
      <c r="M361" s="249">
        <v>51546513</v>
      </c>
      <c r="N361" s="250">
        <v>326</v>
      </c>
      <c r="O361" s="251">
        <v>315</v>
      </c>
      <c r="P361" s="252">
        <v>92374694</v>
      </c>
      <c r="Q361" s="253">
        <v>415</v>
      </c>
      <c r="R361" s="254">
        <v>402</v>
      </c>
      <c r="S361" s="249">
        <v>151893265</v>
      </c>
      <c r="T361" s="250">
        <v>208</v>
      </c>
      <c r="U361" s="251">
        <v>202</v>
      </c>
      <c r="V361" s="252">
        <v>24212128</v>
      </c>
      <c r="W361" s="253">
        <v>324</v>
      </c>
      <c r="X361" s="254">
        <v>322</v>
      </c>
      <c r="Y361" s="249">
        <v>23961</v>
      </c>
      <c r="Z361" s="250">
        <v>310</v>
      </c>
      <c r="AA361" s="251">
        <v>298</v>
      </c>
      <c r="AB361" s="252">
        <v>450</v>
      </c>
      <c r="AC361" s="573">
        <v>311</v>
      </c>
      <c r="AD361" s="574" t="s">
        <v>3292</v>
      </c>
      <c r="AE361" s="258">
        <v>0</v>
      </c>
      <c r="AF361" s="248">
        <v>100</v>
      </c>
      <c r="AG361" s="259">
        <v>0</v>
      </c>
    </row>
    <row r="362" spans="1:33" ht="18.75" customHeight="1">
      <c r="A362" s="575">
        <v>360</v>
      </c>
      <c r="B362" s="576">
        <v>375</v>
      </c>
      <c r="C362" s="577" t="s">
        <v>1943</v>
      </c>
      <c r="D362" s="578" t="s">
        <v>3056</v>
      </c>
      <c r="E362" s="579" t="s">
        <v>3052</v>
      </c>
      <c r="F362" s="580">
        <v>349</v>
      </c>
      <c r="G362" s="581">
        <v>226803918</v>
      </c>
      <c r="H362" s="582">
        <v>394</v>
      </c>
      <c r="I362" s="583">
        <v>383</v>
      </c>
      <c r="J362" s="584">
        <v>226966070</v>
      </c>
      <c r="K362" s="585">
        <v>392</v>
      </c>
      <c r="L362" s="586">
        <v>379</v>
      </c>
      <c r="M362" s="581">
        <v>27031823</v>
      </c>
      <c r="N362" s="582">
        <v>451</v>
      </c>
      <c r="O362" s="583">
        <v>438</v>
      </c>
      <c r="P362" s="584">
        <v>25441147</v>
      </c>
      <c r="Q362" s="585">
        <v>449</v>
      </c>
      <c r="R362" s="586">
        <v>436</v>
      </c>
      <c r="S362" s="581">
        <v>126677240</v>
      </c>
      <c r="T362" s="582">
        <v>410</v>
      </c>
      <c r="U362" s="583">
        <v>403</v>
      </c>
      <c r="V362" s="584">
        <v>1794544</v>
      </c>
      <c r="W362" s="585">
        <v>150</v>
      </c>
      <c r="X362" s="586">
        <v>149</v>
      </c>
      <c r="Y362" s="581">
        <v>92261</v>
      </c>
      <c r="Z362" s="582">
        <v>443</v>
      </c>
      <c r="AA362" s="583">
        <v>430</v>
      </c>
      <c r="AB362" s="584">
        <v>185</v>
      </c>
      <c r="AC362" s="587">
        <v>383</v>
      </c>
      <c r="AD362" s="588" t="s">
        <v>3285</v>
      </c>
      <c r="AE362" s="579">
        <v>0</v>
      </c>
      <c r="AF362" s="589">
        <v>100</v>
      </c>
      <c r="AG362" s="590">
        <v>0</v>
      </c>
    </row>
    <row r="363" spans="1:33" ht="18.75" customHeight="1">
      <c r="A363" s="227">
        <v>361</v>
      </c>
      <c r="B363" s="228">
        <v>342</v>
      </c>
      <c r="C363" s="229" t="s">
        <v>2530</v>
      </c>
      <c r="D363" s="230" t="s">
        <v>3154</v>
      </c>
      <c r="E363" s="231" t="s">
        <v>3052</v>
      </c>
      <c r="F363" s="232">
        <v>350</v>
      </c>
      <c r="G363" s="233">
        <v>226058412</v>
      </c>
      <c r="H363" s="234">
        <v>341</v>
      </c>
      <c r="I363" s="235">
        <v>330</v>
      </c>
      <c r="J363" s="236">
        <v>267359740</v>
      </c>
      <c r="K363" s="237">
        <v>185</v>
      </c>
      <c r="L363" s="238">
        <v>176</v>
      </c>
      <c r="M363" s="233">
        <v>93635203</v>
      </c>
      <c r="N363" s="234">
        <v>112</v>
      </c>
      <c r="O363" s="235">
        <v>103</v>
      </c>
      <c r="P363" s="236">
        <v>319102615</v>
      </c>
      <c r="Q363" s="237">
        <v>196</v>
      </c>
      <c r="R363" s="238">
        <v>186</v>
      </c>
      <c r="S363" s="233">
        <v>438289214</v>
      </c>
      <c r="T363" s="234">
        <v>110</v>
      </c>
      <c r="U363" s="235">
        <v>105</v>
      </c>
      <c r="V363" s="236">
        <v>50495207</v>
      </c>
      <c r="W363" s="237">
        <v>305</v>
      </c>
      <c r="X363" s="238">
        <v>303</v>
      </c>
      <c r="Y363" s="233">
        <v>28444</v>
      </c>
      <c r="Z363" s="234">
        <v>65</v>
      </c>
      <c r="AA363" s="235">
        <v>57</v>
      </c>
      <c r="AB363" s="236">
        <v>2142</v>
      </c>
      <c r="AC363" s="534">
        <v>322</v>
      </c>
      <c r="AD363" s="535" t="s">
        <v>3330</v>
      </c>
      <c r="AE363" s="231">
        <v>0</v>
      </c>
      <c r="AF363" s="241">
        <v>100</v>
      </c>
      <c r="AG363" s="242">
        <v>0</v>
      </c>
    </row>
    <row r="364" spans="1:33" ht="18.75" customHeight="1">
      <c r="A364" s="536">
        <v>362</v>
      </c>
      <c r="B364" s="537">
        <v>456</v>
      </c>
      <c r="C364" s="538" t="s">
        <v>2599</v>
      </c>
      <c r="D364" s="539" t="s">
        <v>3056</v>
      </c>
      <c r="E364" s="550" t="s">
        <v>3052</v>
      </c>
      <c r="F364" s="552">
        <v>351</v>
      </c>
      <c r="G364" s="542">
        <v>226047301</v>
      </c>
      <c r="H364" s="543">
        <v>382</v>
      </c>
      <c r="I364" s="544">
        <v>371</v>
      </c>
      <c r="J364" s="545">
        <v>237882577</v>
      </c>
      <c r="K364" s="546" t="s">
        <v>3052</v>
      </c>
      <c r="L364" s="547" t="s">
        <v>3052</v>
      </c>
      <c r="M364" s="553" t="s">
        <v>3052</v>
      </c>
      <c r="N364" s="543" t="s">
        <v>3052</v>
      </c>
      <c r="O364" s="544" t="s">
        <v>3052</v>
      </c>
      <c r="P364" s="554" t="s">
        <v>3052</v>
      </c>
      <c r="Q364" s="546" t="s">
        <v>3052</v>
      </c>
      <c r="R364" s="547" t="s">
        <v>3052</v>
      </c>
      <c r="S364" s="553" t="s">
        <v>3052</v>
      </c>
      <c r="T364" s="543" t="s">
        <v>3052</v>
      </c>
      <c r="U364" s="544" t="s">
        <v>3052</v>
      </c>
      <c r="V364" s="554" t="s">
        <v>3052</v>
      </c>
      <c r="W364" s="546" t="s">
        <v>3052</v>
      </c>
      <c r="X364" s="547" t="s">
        <v>3052</v>
      </c>
      <c r="Y364" s="553" t="s">
        <v>3052</v>
      </c>
      <c r="Z364" s="543" t="s">
        <v>3052</v>
      </c>
      <c r="AA364" s="544" t="s">
        <v>3052</v>
      </c>
      <c r="AB364" s="554" t="s">
        <v>3052</v>
      </c>
      <c r="AC364" s="548">
        <v>313</v>
      </c>
      <c r="AD364" s="549" t="s">
        <v>3298</v>
      </c>
      <c r="AE364" s="550">
        <v>0</v>
      </c>
      <c r="AF364" s="541">
        <v>87.51</v>
      </c>
      <c r="AG364" s="551">
        <v>12.49</v>
      </c>
    </row>
    <row r="365" spans="1:33" ht="18.75" customHeight="1">
      <c r="A365" s="243">
        <v>363</v>
      </c>
      <c r="B365" s="244">
        <v>311</v>
      </c>
      <c r="C365" s="245" t="s">
        <v>2477</v>
      </c>
      <c r="D365" s="246" t="s">
        <v>1049</v>
      </c>
      <c r="E365" s="258" t="s">
        <v>3052</v>
      </c>
      <c r="F365" s="308">
        <v>352</v>
      </c>
      <c r="G365" s="249">
        <v>225893110</v>
      </c>
      <c r="H365" s="250">
        <v>395</v>
      </c>
      <c r="I365" s="251">
        <v>384</v>
      </c>
      <c r="J365" s="252">
        <v>226147944</v>
      </c>
      <c r="K365" s="253">
        <v>347</v>
      </c>
      <c r="L365" s="254">
        <v>334</v>
      </c>
      <c r="M365" s="249">
        <v>40115991</v>
      </c>
      <c r="N365" s="250">
        <v>237</v>
      </c>
      <c r="O365" s="251">
        <v>226</v>
      </c>
      <c r="P365" s="252">
        <v>153990600</v>
      </c>
      <c r="Q365" s="253">
        <v>280</v>
      </c>
      <c r="R365" s="254">
        <v>268</v>
      </c>
      <c r="S365" s="249">
        <v>287585332</v>
      </c>
      <c r="T365" s="250">
        <v>302</v>
      </c>
      <c r="U365" s="251">
        <v>296</v>
      </c>
      <c r="V365" s="252">
        <v>10162733</v>
      </c>
      <c r="W365" s="253">
        <v>355</v>
      </c>
      <c r="X365" s="254">
        <v>353</v>
      </c>
      <c r="Y365" s="249">
        <v>16023</v>
      </c>
      <c r="Z365" s="250">
        <v>133</v>
      </c>
      <c r="AA365" s="251">
        <v>124</v>
      </c>
      <c r="AB365" s="252">
        <v>1292</v>
      </c>
      <c r="AC365" s="573">
        <v>321</v>
      </c>
      <c r="AD365" s="574" t="s">
        <v>3301</v>
      </c>
      <c r="AE365" s="258">
        <v>0</v>
      </c>
      <c r="AF365" s="248">
        <v>100</v>
      </c>
      <c r="AG365" s="259">
        <v>0</v>
      </c>
    </row>
    <row r="366" spans="1:33" ht="18.75" customHeight="1">
      <c r="A366" s="536">
        <v>364</v>
      </c>
      <c r="B366" s="537">
        <v>452</v>
      </c>
      <c r="C366" s="538" t="s">
        <v>366</v>
      </c>
      <c r="D366" s="539" t="s">
        <v>3056</v>
      </c>
      <c r="E366" s="550" t="s">
        <v>3052</v>
      </c>
      <c r="F366" s="552">
        <v>353</v>
      </c>
      <c r="G366" s="542">
        <v>225534896</v>
      </c>
      <c r="H366" s="543">
        <v>391</v>
      </c>
      <c r="I366" s="544">
        <v>380</v>
      </c>
      <c r="J366" s="545">
        <v>230340887</v>
      </c>
      <c r="K366" s="546">
        <v>86</v>
      </c>
      <c r="L366" s="547">
        <v>79</v>
      </c>
      <c r="M366" s="542">
        <v>181766901</v>
      </c>
      <c r="N366" s="543">
        <v>81</v>
      </c>
      <c r="O366" s="544">
        <v>73</v>
      </c>
      <c r="P366" s="545">
        <v>415204976</v>
      </c>
      <c r="Q366" s="546">
        <v>167</v>
      </c>
      <c r="R366" s="547">
        <v>157</v>
      </c>
      <c r="S366" s="542">
        <v>491962005</v>
      </c>
      <c r="T366" s="543">
        <v>55</v>
      </c>
      <c r="U366" s="544">
        <v>50</v>
      </c>
      <c r="V366" s="545">
        <v>111263592</v>
      </c>
      <c r="W366" s="546">
        <v>146</v>
      </c>
      <c r="X366" s="547">
        <v>145</v>
      </c>
      <c r="Y366" s="542">
        <v>95839</v>
      </c>
      <c r="Z366" s="543">
        <v>261</v>
      </c>
      <c r="AA366" s="544">
        <v>249</v>
      </c>
      <c r="AB366" s="545">
        <v>631</v>
      </c>
      <c r="AC366" s="548">
        <v>210</v>
      </c>
      <c r="AD366" s="549" t="s">
        <v>3303</v>
      </c>
      <c r="AE366" s="550">
        <v>0</v>
      </c>
      <c r="AF366" s="541">
        <v>100</v>
      </c>
      <c r="AG366" s="551">
        <v>0</v>
      </c>
    </row>
    <row r="367" spans="1:33" ht="18.75" customHeight="1">
      <c r="A367" s="309">
        <v>365</v>
      </c>
      <c r="B367" s="310">
        <v>378</v>
      </c>
      <c r="C367" s="311" t="s">
        <v>2596</v>
      </c>
      <c r="D367" s="312" t="s">
        <v>816</v>
      </c>
      <c r="E367" s="313" t="s">
        <v>3052</v>
      </c>
      <c r="F367" s="314">
        <v>354</v>
      </c>
      <c r="G367" s="315">
        <v>224853530</v>
      </c>
      <c r="H367" s="316">
        <v>177</v>
      </c>
      <c r="I367" s="317">
        <v>168</v>
      </c>
      <c r="J367" s="318">
        <v>499842919</v>
      </c>
      <c r="K367" s="319" t="s">
        <v>3052</v>
      </c>
      <c r="L367" s="320" t="s">
        <v>3052</v>
      </c>
      <c r="M367" s="332" t="s">
        <v>3052</v>
      </c>
      <c r="N367" s="316" t="s">
        <v>3052</v>
      </c>
      <c r="O367" s="317" t="s">
        <v>3052</v>
      </c>
      <c r="P367" s="333" t="s">
        <v>3052</v>
      </c>
      <c r="Q367" s="319" t="s">
        <v>3052</v>
      </c>
      <c r="R367" s="320" t="s">
        <v>3052</v>
      </c>
      <c r="S367" s="332" t="s">
        <v>3052</v>
      </c>
      <c r="T367" s="316" t="s">
        <v>3052</v>
      </c>
      <c r="U367" s="317" t="s">
        <v>3052</v>
      </c>
      <c r="V367" s="333" t="s">
        <v>3052</v>
      </c>
      <c r="W367" s="319" t="s">
        <v>3052</v>
      </c>
      <c r="X367" s="320" t="s">
        <v>3052</v>
      </c>
      <c r="Y367" s="332" t="s">
        <v>3052</v>
      </c>
      <c r="Z367" s="316">
        <v>456</v>
      </c>
      <c r="AA367" s="317">
        <v>443</v>
      </c>
      <c r="AB367" s="318">
        <v>168</v>
      </c>
      <c r="AC367" s="555">
        <v>311</v>
      </c>
      <c r="AD367" s="556" t="s">
        <v>3292</v>
      </c>
      <c r="AE367" s="313">
        <v>0</v>
      </c>
      <c r="AF367" s="323">
        <v>100</v>
      </c>
      <c r="AG367" s="324">
        <v>0</v>
      </c>
    </row>
    <row r="368" spans="1:33" ht="18.75" customHeight="1">
      <c r="A368" s="557">
        <v>366</v>
      </c>
      <c r="B368" s="558">
        <v>344</v>
      </c>
      <c r="C368" s="559" t="s">
        <v>2556</v>
      </c>
      <c r="D368" s="560" t="s">
        <v>3056</v>
      </c>
      <c r="E368" s="561" t="s">
        <v>3052</v>
      </c>
      <c r="F368" s="562">
        <v>355</v>
      </c>
      <c r="G368" s="563">
        <v>224757323</v>
      </c>
      <c r="H368" s="564">
        <v>393</v>
      </c>
      <c r="I368" s="565">
        <v>382</v>
      </c>
      <c r="J368" s="566">
        <v>227287889</v>
      </c>
      <c r="K368" s="567">
        <v>387</v>
      </c>
      <c r="L368" s="568">
        <v>374</v>
      </c>
      <c r="M368" s="563">
        <v>28858653</v>
      </c>
      <c r="N368" s="564">
        <v>375</v>
      </c>
      <c r="O368" s="565">
        <v>363</v>
      </c>
      <c r="P368" s="566">
        <v>66280442</v>
      </c>
      <c r="Q368" s="567">
        <v>419</v>
      </c>
      <c r="R368" s="568">
        <v>406</v>
      </c>
      <c r="S368" s="563">
        <v>150669418</v>
      </c>
      <c r="T368" s="564">
        <v>325</v>
      </c>
      <c r="U368" s="565">
        <v>319</v>
      </c>
      <c r="V368" s="566">
        <v>8406161</v>
      </c>
      <c r="W368" s="567">
        <v>306</v>
      </c>
      <c r="X368" s="568">
        <v>304</v>
      </c>
      <c r="Y368" s="563">
        <v>28374</v>
      </c>
      <c r="Z368" s="564">
        <v>437</v>
      </c>
      <c r="AA368" s="565">
        <v>424</v>
      </c>
      <c r="AB368" s="566">
        <v>204</v>
      </c>
      <c r="AC368" s="569">
        <v>371</v>
      </c>
      <c r="AD368" s="570" t="s">
        <v>3287</v>
      </c>
      <c r="AE368" s="561">
        <v>0</v>
      </c>
      <c r="AF368" s="571">
        <v>100</v>
      </c>
      <c r="AG368" s="572">
        <v>0</v>
      </c>
    </row>
    <row r="369" spans="1:33" ht="18.75" customHeight="1">
      <c r="A369" s="536">
        <v>367</v>
      </c>
      <c r="B369" s="537">
        <v>400</v>
      </c>
      <c r="C369" s="538" t="s">
        <v>998</v>
      </c>
      <c r="D369" s="539" t="s">
        <v>3056</v>
      </c>
      <c r="E369" s="550" t="s">
        <v>3052</v>
      </c>
      <c r="F369" s="552">
        <v>356</v>
      </c>
      <c r="G369" s="542">
        <v>224710409</v>
      </c>
      <c r="H369" s="543">
        <v>375</v>
      </c>
      <c r="I369" s="544">
        <v>364</v>
      </c>
      <c r="J369" s="545">
        <v>246069449</v>
      </c>
      <c r="K369" s="546">
        <v>292</v>
      </c>
      <c r="L369" s="547">
        <v>279</v>
      </c>
      <c r="M369" s="542">
        <v>53388029</v>
      </c>
      <c r="N369" s="543">
        <v>360</v>
      </c>
      <c r="O369" s="544">
        <v>348</v>
      </c>
      <c r="P369" s="545">
        <v>71660937</v>
      </c>
      <c r="Q369" s="546">
        <v>347</v>
      </c>
      <c r="R369" s="547">
        <v>335</v>
      </c>
      <c r="S369" s="542">
        <v>218692183</v>
      </c>
      <c r="T369" s="543">
        <v>385</v>
      </c>
      <c r="U369" s="544">
        <v>379</v>
      </c>
      <c r="V369" s="545">
        <v>2980703</v>
      </c>
      <c r="W369" s="546">
        <v>205</v>
      </c>
      <c r="X369" s="547">
        <v>204</v>
      </c>
      <c r="Y369" s="542">
        <v>62966</v>
      </c>
      <c r="Z369" s="543">
        <v>124</v>
      </c>
      <c r="AA369" s="544">
        <v>115</v>
      </c>
      <c r="AB369" s="545">
        <v>1332</v>
      </c>
      <c r="AC369" s="548">
        <v>322</v>
      </c>
      <c r="AD369" s="549" t="s">
        <v>3330</v>
      </c>
      <c r="AE369" s="550">
        <v>0</v>
      </c>
      <c r="AF369" s="541">
        <v>80</v>
      </c>
      <c r="AG369" s="551">
        <v>20</v>
      </c>
    </row>
    <row r="370" spans="1:33" ht="18.75" customHeight="1">
      <c r="A370" s="536">
        <v>368</v>
      </c>
      <c r="B370" s="595" t="s">
        <v>3052</v>
      </c>
      <c r="C370" s="595" t="s">
        <v>3052</v>
      </c>
      <c r="D370" s="539" t="s">
        <v>3056</v>
      </c>
      <c r="E370" s="550" t="s">
        <v>3052</v>
      </c>
      <c r="F370" s="552">
        <v>357</v>
      </c>
      <c r="G370" s="553" t="s">
        <v>3052</v>
      </c>
      <c r="H370" s="543">
        <v>360</v>
      </c>
      <c r="I370" s="544">
        <v>349</v>
      </c>
      <c r="J370" s="554" t="s">
        <v>3052</v>
      </c>
      <c r="K370" s="546">
        <v>426</v>
      </c>
      <c r="L370" s="547">
        <v>413</v>
      </c>
      <c r="M370" s="553" t="s">
        <v>3052</v>
      </c>
      <c r="N370" s="543">
        <v>395</v>
      </c>
      <c r="O370" s="544">
        <v>383</v>
      </c>
      <c r="P370" s="554" t="s">
        <v>3052</v>
      </c>
      <c r="Q370" s="546">
        <v>398</v>
      </c>
      <c r="R370" s="547">
        <v>385</v>
      </c>
      <c r="S370" s="553" t="s">
        <v>3052</v>
      </c>
      <c r="T370" s="543">
        <v>316</v>
      </c>
      <c r="U370" s="544">
        <v>310</v>
      </c>
      <c r="V370" s="554" t="s">
        <v>3052</v>
      </c>
      <c r="W370" s="546">
        <v>144</v>
      </c>
      <c r="X370" s="547">
        <v>143</v>
      </c>
      <c r="Y370" s="553" t="s">
        <v>3052</v>
      </c>
      <c r="Z370" s="543">
        <v>397</v>
      </c>
      <c r="AA370" s="544">
        <v>384</v>
      </c>
      <c r="AB370" s="554" t="s">
        <v>3052</v>
      </c>
      <c r="AC370" s="548">
        <v>311</v>
      </c>
      <c r="AD370" s="549" t="s">
        <v>3292</v>
      </c>
      <c r="AE370" s="550">
        <v>0</v>
      </c>
      <c r="AF370" s="541">
        <v>100</v>
      </c>
      <c r="AG370" s="551">
        <v>0</v>
      </c>
    </row>
    <row r="371" spans="1:33" ht="18.75" customHeight="1">
      <c r="A371" s="243">
        <v>369</v>
      </c>
      <c r="B371" s="343" t="s">
        <v>3052</v>
      </c>
      <c r="C371" s="343" t="s">
        <v>3052</v>
      </c>
      <c r="D371" s="246" t="s">
        <v>2187</v>
      </c>
      <c r="E371" s="258" t="s">
        <v>3052</v>
      </c>
      <c r="F371" s="308">
        <v>358</v>
      </c>
      <c r="G371" s="256" t="s">
        <v>3052</v>
      </c>
      <c r="H371" s="250">
        <v>320</v>
      </c>
      <c r="I371" s="251">
        <v>309</v>
      </c>
      <c r="J371" s="325" t="s">
        <v>3052</v>
      </c>
      <c r="K371" s="253">
        <v>232</v>
      </c>
      <c r="L371" s="254">
        <v>221</v>
      </c>
      <c r="M371" s="256" t="s">
        <v>3052</v>
      </c>
      <c r="N371" s="250">
        <v>203</v>
      </c>
      <c r="O371" s="251">
        <v>194</v>
      </c>
      <c r="P371" s="325" t="s">
        <v>3052</v>
      </c>
      <c r="Q371" s="253">
        <v>352</v>
      </c>
      <c r="R371" s="254">
        <v>340</v>
      </c>
      <c r="S371" s="256" t="s">
        <v>3052</v>
      </c>
      <c r="T371" s="250">
        <v>112</v>
      </c>
      <c r="U371" s="251">
        <v>107</v>
      </c>
      <c r="V371" s="325" t="s">
        <v>3052</v>
      </c>
      <c r="W371" s="253">
        <v>316</v>
      </c>
      <c r="X371" s="254">
        <v>314</v>
      </c>
      <c r="Y371" s="256" t="s">
        <v>3052</v>
      </c>
      <c r="Z371" s="250">
        <v>462</v>
      </c>
      <c r="AA371" s="251">
        <v>449</v>
      </c>
      <c r="AB371" s="325" t="s">
        <v>3052</v>
      </c>
      <c r="AC371" s="573">
        <v>311</v>
      </c>
      <c r="AD371" s="574" t="s">
        <v>3292</v>
      </c>
      <c r="AE371" s="258">
        <v>0</v>
      </c>
      <c r="AF371" s="248">
        <v>0.01</v>
      </c>
      <c r="AG371" s="259">
        <v>99.99</v>
      </c>
    </row>
    <row r="372" spans="1:33" ht="18.75" customHeight="1">
      <c r="A372" s="309">
        <v>370</v>
      </c>
      <c r="B372" s="310">
        <v>442</v>
      </c>
      <c r="C372" s="311" t="s">
        <v>3002</v>
      </c>
      <c r="D372" s="312" t="s">
        <v>3098</v>
      </c>
      <c r="E372" s="313" t="s">
        <v>3052</v>
      </c>
      <c r="F372" s="314">
        <v>359</v>
      </c>
      <c r="G372" s="315">
        <v>224273788</v>
      </c>
      <c r="H372" s="316">
        <v>377</v>
      </c>
      <c r="I372" s="317">
        <v>366</v>
      </c>
      <c r="J372" s="318">
        <v>243242498</v>
      </c>
      <c r="K372" s="319">
        <v>306</v>
      </c>
      <c r="L372" s="320">
        <v>293</v>
      </c>
      <c r="M372" s="315">
        <v>49571074</v>
      </c>
      <c r="N372" s="316">
        <v>292</v>
      </c>
      <c r="O372" s="317">
        <v>281</v>
      </c>
      <c r="P372" s="318">
        <v>110011584</v>
      </c>
      <c r="Q372" s="319">
        <v>346</v>
      </c>
      <c r="R372" s="320">
        <v>334</v>
      </c>
      <c r="S372" s="315">
        <v>219892850</v>
      </c>
      <c r="T372" s="316">
        <v>253</v>
      </c>
      <c r="U372" s="317">
        <v>247</v>
      </c>
      <c r="V372" s="318">
        <v>16230570</v>
      </c>
      <c r="W372" s="319">
        <v>160</v>
      </c>
      <c r="X372" s="320">
        <v>159</v>
      </c>
      <c r="Y372" s="315">
        <v>88319</v>
      </c>
      <c r="Z372" s="316">
        <v>339</v>
      </c>
      <c r="AA372" s="317">
        <v>327</v>
      </c>
      <c r="AB372" s="318">
        <v>409</v>
      </c>
      <c r="AC372" s="555">
        <v>383</v>
      </c>
      <c r="AD372" s="556" t="s">
        <v>3285</v>
      </c>
      <c r="AE372" s="313">
        <v>0</v>
      </c>
      <c r="AF372" s="323">
        <v>97</v>
      </c>
      <c r="AG372" s="324">
        <v>3</v>
      </c>
    </row>
    <row r="373" spans="1:33" ht="18.75" customHeight="1">
      <c r="A373" s="227">
        <v>371</v>
      </c>
      <c r="B373" s="228">
        <v>399</v>
      </c>
      <c r="C373" s="229" t="s">
        <v>2568</v>
      </c>
      <c r="D373" s="230" t="s">
        <v>1702</v>
      </c>
      <c r="E373" s="231" t="s">
        <v>3052</v>
      </c>
      <c r="F373" s="232">
        <v>360</v>
      </c>
      <c r="G373" s="233">
        <v>223179843</v>
      </c>
      <c r="H373" s="234">
        <v>398</v>
      </c>
      <c r="I373" s="235">
        <v>387</v>
      </c>
      <c r="J373" s="236">
        <v>224966195</v>
      </c>
      <c r="K373" s="237">
        <v>283</v>
      </c>
      <c r="L373" s="238">
        <v>271</v>
      </c>
      <c r="M373" s="233">
        <v>54976279</v>
      </c>
      <c r="N373" s="234">
        <v>219</v>
      </c>
      <c r="O373" s="235">
        <v>209</v>
      </c>
      <c r="P373" s="236">
        <v>166458313</v>
      </c>
      <c r="Q373" s="237">
        <v>307</v>
      </c>
      <c r="R373" s="238">
        <v>295</v>
      </c>
      <c r="S373" s="233">
        <v>257274133</v>
      </c>
      <c r="T373" s="234">
        <v>198</v>
      </c>
      <c r="U373" s="235">
        <v>192</v>
      </c>
      <c r="V373" s="236">
        <v>26308907</v>
      </c>
      <c r="W373" s="237">
        <v>247</v>
      </c>
      <c r="X373" s="238">
        <v>245</v>
      </c>
      <c r="Y373" s="233">
        <v>46479</v>
      </c>
      <c r="Z373" s="234">
        <v>178</v>
      </c>
      <c r="AA373" s="235">
        <v>167</v>
      </c>
      <c r="AB373" s="236">
        <v>1002</v>
      </c>
      <c r="AC373" s="534">
        <v>361</v>
      </c>
      <c r="AD373" s="535" t="s">
        <v>3304</v>
      </c>
      <c r="AE373" s="231">
        <v>0</v>
      </c>
      <c r="AF373" s="241">
        <v>100</v>
      </c>
      <c r="AG373" s="242">
        <v>0</v>
      </c>
    </row>
    <row r="374" spans="1:33" ht="18.75" customHeight="1">
      <c r="A374" s="243">
        <v>372</v>
      </c>
      <c r="B374" s="244">
        <v>334</v>
      </c>
      <c r="C374" s="245" t="s">
        <v>2481</v>
      </c>
      <c r="D374" s="246" t="s">
        <v>3154</v>
      </c>
      <c r="E374" s="258" t="s">
        <v>3052</v>
      </c>
      <c r="F374" s="308">
        <v>361</v>
      </c>
      <c r="G374" s="249">
        <v>220567736</v>
      </c>
      <c r="H374" s="250">
        <v>404</v>
      </c>
      <c r="I374" s="251">
        <v>393</v>
      </c>
      <c r="J374" s="252">
        <v>221926610</v>
      </c>
      <c r="K374" s="253" t="s">
        <v>3052</v>
      </c>
      <c r="L374" s="254" t="s">
        <v>3052</v>
      </c>
      <c r="M374" s="256" t="s">
        <v>3052</v>
      </c>
      <c r="N374" s="250" t="s">
        <v>3052</v>
      </c>
      <c r="O374" s="251" t="s">
        <v>3052</v>
      </c>
      <c r="P374" s="325" t="s">
        <v>3052</v>
      </c>
      <c r="Q374" s="253" t="s">
        <v>3052</v>
      </c>
      <c r="R374" s="254" t="s">
        <v>3052</v>
      </c>
      <c r="S374" s="256" t="s">
        <v>3052</v>
      </c>
      <c r="T374" s="250" t="s">
        <v>3052</v>
      </c>
      <c r="U374" s="251" t="s">
        <v>3052</v>
      </c>
      <c r="V374" s="325" t="s">
        <v>3052</v>
      </c>
      <c r="W374" s="253" t="s">
        <v>3052</v>
      </c>
      <c r="X374" s="254" t="s">
        <v>3052</v>
      </c>
      <c r="Y374" s="256" t="s">
        <v>3052</v>
      </c>
      <c r="Z374" s="250">
        <v>342</v>
      </c>
      <c r="AA374" s="251">
        <v>330</v>
      </c>
      <c r="AB374" s="252">
        <v>400</v>
      </c>
      <c r="AC374" s="573">
        <v>311</v>
      </c>
      <c r="AD374" s="574" t="s">
        <v>3292</v>
      </c>
      <c r="AE374" s="258">
        <v>0</v>
      </c>
      <c r="AF374" s="248">
        <v>100</v>
      </c>
      <c r="AG374" s="259">
        <v>0</v>
      </c>
    </row>
    <row r="375" spans="1:33" ht="18.75" customHeight="1">
      <c r="A375" s="536">
        <v>373</v>
      </c>
      <c r="B375" s="537">
        <v>470</v>
      </c>
      <c r="C375" s="538" t="s">
        <v>2868</v>
      </c>
      <c r="D375" s="539" t="s">
        <v>3056</v>
      </c>
      <c r="E375" s="550" t="s">
        <v>3052</v>
      </c>
      <c r="F375" s="552">
        <v>362</v>
      </c>
      <c r="G375" s="542">
        <v>220160911</v>
      </c>
      <c r="H375" s="543">
        <v>407</v>
      </c>
      <c r="I375" s="544">
        <v>396</v>
      </c>
      <c r="J375" s="545">
        <v>220160911</v>
      </c>
      <c r="K375" s="546">
        <v>322</v>
      </c>
      <c r="L375" s="547">
        <v>309</v>
      </c>
      <c r="M375" s="542">
        <v>45273523</v>
      </c>
      <c r="N375" s="543">
        <v>300</v>
      </c>
      <c r="O375" s="544">
        <v>289</v>
      </c>
      <c r="P375" s="545">
        <v>106546049</v>
      </c>
      <c r="Q375" s="546">
        <v>391</v>
      </c>
      <c r="R375" s="547">
        <v>378</v>
      </c>
      <c r="S375" s="542">
        <v>178565054</v>
      </c>
      <c r="T375" s="543">
        <v>196</v>
      </c>
      <c r="U375" s="544">
        <v>190</v>
      </c>
      <c r="V375" s="545">
        <v>26435661</v>
      </c>
      <c r="W375" s="546">
        <v>325</v>
      </c>
      <c r="X375" s="547">
        <v>323</v>
      </c>
      <c r="Y375" s="542">
        <v>23869</v>
      </c>
      <c r="Z375" s="543">
        <v>423</v>
      </c>
      <c r="AA375" s="544">
        <v>410</v>
      </c>
      <c r="AB375" s="545">
        <v>231</v>
      </c>
      <c r="AC375" s="548">
        <v>352</v>
      </c>
      <c r="AD375" s="549" t="s">
        <v>3289</v>
      </c>
      <c r="AE375" s="550">
        <v>0</v>
      </c>
      <c r="AF375" s="541">
        <v>100</v>
      </c>
      <c r="AG375" s="551">
        <v>0</v>
      </c>
    </row>
    <row r="376" spans="1:33" ht="18.75" customHeight="1">
      <c r="A376" s="243">
        <v>374</v>
      </c>
      <c r="B376" s="244">
        <v>373</v>
      </c>
      <c r="C376" s="245" t="s">
        <v>992</v>
      </c>
      <c r="D376" s="246" t="s">
        <v>993</v>
      </c>
      <c r="E376" s="258" t="s">
        <v>3052</v>
      </c>
      <c r="F376" s="308">
        <v>363</v>
      </c>
      <c r="G376" s="249">
        <v>220012313</v>
      </c>
      <c r="H376" s="250">
        <v>371</v>
      </c>
      <c r="I376" s="251">
        <v>360</v>
      </c>
      <c r="J376" s="252">
        <v>249874717</v>
      </c>
      <c r="K376" s="253" t="s">
        <v>3052</v>
      </c>
      <c r="L376" s="254" t="s">
        <v>3052</v>
      </c>
      <c r="M376" s="256" t="s">
        <v>3052</v>
      </c>
      <c r="N376" s="250">
        <v>340</v>
      </c>
      <c r="O376" s="251">
        <v>329</v>
      </c>
      <c r="P376" s="252">
        <v>82106143</v>
      </c>
      <c r="Q376" s="253">
        <v>368</v>
      </c>
      <c r="R376" s="254">
        <v>355</v>
      </c>
      <c r="S376" s="249">
        <v>201262137</v>
      </c>
      <c r="T376" s="250" t="s">
        <v>3052</v>
      </c>
      <c r="U376" s="251" t="s">
        <v>3052</v>
      </c>
      <c r="V376" s="325" t="s">
        <v>3052</v>
      </c>
      <c r="W376" s="253">
        <v>403</v>
      </c>
      <c r="X376" s="254">
        <v>399</v>
      </c>
      <c r="Y376" s="249">
        <v>5674</v>
      </c>
      <c r="Z376" s="250">
        <v>260</v>
      </c>
      <c r="AA376" s="251">
        <v>248</v>
      </c>
      <c r="AB376" s="252">
        <v>634</v>
      </c>
      <c r="AC376" s="573">
        <v>311</v>
      </c>
      <c r="AD376" s="574" t="s">
        <v>3292</v>
      </c>
      <c r="AE376" s="258">
        <v>0</v>
      </c>
      <c r="AF376" s="248">
        <v>91.78</v>
      </c>
      <c r="AG376" s="259">
        <v>8.2200000000000006</v>
      </c>
    </row>
    <row r="377" spans="1:33" ht="18.75" customHeight="1">
      <c r="A377" s="344">
        <v>375</v>
      </c>
      <c r="B377" s="345">
        <v>467</v>
      </c>
      <c r="C377" s="346" t="s">
        <v>3338</v>
      </c>
      <c r="D377" s="347" t="s">
        <v>1893</v>
      </c>
      <c r="E377" s="348">
        <v>12</v>
      </c>
      <c r="F377" s="349" t="s">
        <v>3052</v>
      </c>
      <c r="G377" s="350">
        <v>219642489</v>
      </c>
      <c r="H377" s="351">
        <v>408</v>
      </c>
      <c r="I377" s="352">
        <v>12</v>
      </c>
      <c r="J377" s="353">
        <v>219642489</v>
      </c>
      <c r="K377" s="354">
        <v>273</v>
      </c>
      <c r="L377" s="355">
        <v>12</v>
      </c>
      <c r="M377" s="350">
        <v>58955721</v>
      </c>
      <c r="N377" s="351">
        <v>420</v>
      </c>
      <c r="O377" s="352">
        <v>13</v>
      </c>
      <c r="P377" s="353">
        <v>41871201</v>
      </c>
      <c r="Q377" s="354">
        <v>209</v>
      </c>
      <c r="R377" s="355">
        <v>11</v>
      </c>
      <c r="S377" s="350">
        <v>400937340</v>
      </c>
      <c r="T377" s="351">
        <v>479</v>
      </c>
      <c r="U377" s="352">
        <v>9</v>
      </c>
      <c r="V377" s="353">
        <v>-22301509</v>
      </c>
      <c r="W377" s="354" t="s">
        <v>3052</v>
      </c>
      <c r="X377" s="355" t="s">
        <v>3052</v>
      </c>
      <c r="Y377" s="361" t="s">
        <v>3052</v>
      </c>
      <c r="Z377" s="351">
        <v>159</v>
      </c>
      <c r="AA377" s="352">
        <v>11</v>
      </c>
      <c r="AB377" s="353">
        <v>1086</v>
      </c>
      <c r="AC377" s="615">
        <v>384</v>
      </c>
      <c r="AD377" s="616" t="s">
        <v>3305</v>
      </c>
      <c r="AE377" s="348">
        <v>100</v>
      </c>
      <c r="AF377" s="358">
        <v>0</v>
      </c>
      <c r="AG377" s="359">
        <v>0</v>
      </c>
    </row>
    <row r="378" spans="1:33" ht="18.75" customHeight="1">
      <c r="A378" s="227">
        <v>376</v>
      </c>
      <c r="B378" s="228">
        <v>393</v>
      </c>
      <c r="C378" s="229" t="s">
        <v>2589</v>
      </c>
      <c r="D378" s="230" t="s">
        <v>1702</v>
      </c>
      <c r="E378" s="231" t="s">
        <v>3052</v>
      </c>
      <c r="F378" s="232">
        <v>364</v>
      </c>
      <c r="G378" s="233">
        <v>218982232</v>
      </c>
      <c r="H378" s="234">
        <v>396</v>
      </c>
      <c r="I378" s="235">
        <v>385</v>
      </c>
      <c r="J378" s="236">
        <v>225795876</v>
      </c>
      <c r="K378" s="237" t="s">
        <v>3052</v>
      </c>
      <c r="L378" s="238" t="s">
        <v>3052</v>
      </c>
      <c r="M378" s="338" t="s">
        <v>3052</v>
      </c>
      <c r="N378" s="234">
        <v>241</v>
      </c>
      <c r="O378" s="235">
        <v>230</v>
      </c>
      <c r="P378" s="236">
        <v>149345579</v>
      </c>
      <c r="Q378" s="237" t="s">
        <v>3052</v>
      </c>
      <c r="R378" s="238" t="s">
        <v>3052</v>
      </c>
      <c r="S378" s="338" t="s">
        <v>3052</v>
      </c>
      <c r="T378" s="234" t="s">
        <v>3052</v>
      </c>
      <c r="U378" s="235" t="s">
        <v>3052</v>
      </c>
      <c r="V378" s="342" t="s">
        <v>3052</v>
      </c>
      <c r="W378" s="237">
        <v>263</v>
      </c>
      <c r="X378" s="238">
        <v>261</v>
      </c>
      <c r="Y378" s="233">
        <v>42090</v>
      </c>
      <c r="Z378" s="234">
        <v>301</v>
      </c>
      <c r="AA378" s="235">
        <v>289</v>
      </c>
      <c r="AB378" s="236">
        <v>491</v>
      </c>
      <c r="AC378" s="534">
        <v>381</v>
      </c>
      <c r="AD378" s="535" t="s">
        <v>3308</v>
      </c>
      <c r="AE378" s="231">
        <v>0</v>
      </c>
      <c r="AF378" s="241">
        <v>100</v>
      </c>
      <c r="AG378" s="242">
        <v>0</v>
      </c>
    </row>
    <row r="379" spans="1:33" ht="18.75" customHeight="1">
      <c r="A379" s="243">
        <v>377</v>
      </c>
      <c r="B379" s="244" t="s">
        <v>3052</v>
      </c>
      <c r="C379" s="245" t="s">
        <v>3339</v>
      </c>
      <c r="D379" s="246" t="s">
        <v>3058</v>
      </c>
      <c r="E379" s="247" t="s">
        <v>3052</v>
      </c>
      <c r="F379" s="248">
        <v>365</v>
      </c>
      <c r="G379" s="249">
        <v>218860497</v>
      </c>
      <c r="H379" s="250">
        <v>402</v>
      </c>
      <c r="I379" s="251">
        <v>391</v>
      </c>
      <c r="J379" s="252">
        <v>222683234</v>
      </c>
      <c r="K379" s="253">
        <v>423</v>
      </c>
      <c r="L379" s="254">
        <v>410</v>
      </c>
      <c r="M379" s="249">
        <v>19032765</v>
      </c>
      <c r="N379" s="250">
        <v>404</v>
      </c>
      <c r="O379" s="251">
        <v>392</v>
      </c>
      <c r="P379" s="252">
        <v>52720662</v>
      </c>
      <c r="Q379" s="253">
        <v>371</v>
      </c>
      <c r="R379" s="254">
        <v>358</v>
      </c>
      <c r="S379" s="249">
        <v>198978057</v>
      </c>
      <c r="T379" s="250">
        <v>406</v>
      </c>
      <c r="U379" s="251">
        <v>399</v>
      </c>
      <c r="V379" s="252">
        <v>1978523</v>
      </c>
      <c r="W379" s="253">
        <v>286</v>
      </c>
      <c r="X379" s="254">
        <v>284</v>
      </c>
      <c r="Y379" s="249">
        <v>35581</v>
      </c>
      <c r="Z379" s="250">
        <v>396</v>
      </c>
      <c r="AA379" s="251">
        <v>383</v>
      </c>
      <c r="AB379" s="252">
        <v>296</v>
      </c>
      <c r="AC379" s="573">
        <v>371</v>
      </c>
      <c r="AD379" s="574" t="s">
        <v>3287</v>
      </c>
      <c r="AE379" s="258">
        <v>0</v>
      </c>
      <c r="AF379" s="248">
        <v>100</v>
      </c>
      <c r="AG379" s="259">
        <v>0</v>
      </c>
    </row>
    <row r="380" spans="1:33" ht="18.75" customHeight="1">
      <c r="A380" s="536">
        <v>378</v>
      </c>
      <c r="B380" s="537">
        <v>488</v>
      </c>
      <c r="C380" s="538" t="s">
        <v>987</v>
      </c>
      <c r="D380" s="539" t="s">
        <v>3056</v>
      </c>
      <c r="E380" s="550" t="s">
        <v>3052</v>
      </c>
      <c r="F380" s="552">
        <v>366</v>
      </c>
      <c r="G380" s="542">
        <v>218564514</v>
      </c>
      <c r="H380" s="543">
        <v>346</v>
      </c>
      <c r="I380" s="544">
        <v>335</v>
      </c>
      <c r="J380" s="545">
        <v>265170562</v>
      </c>
      <c r="K380" s="546">
        <v>337</v>
      </c>
      <c r="L380" s="547">
        <v>324</v>
      </c>
      <c r="M380" s="542">
        <v>42027380</v>
      </c>
      <c r="N380" s="543">
        <v>386</v>
      </c>
      <c r="O380" s="544">
        <v>374</v>
      </c>
      <c r="P380" s="545">
        <v>60015853</v>
      </c>
      <c r="Q380" s="546">
        <v>384</v>
      </c>
      <c r="R380" s="547">
        <v>371</v>
      </c>
      <c r="S380" s="542">
        <v>186554524</v>
      </c>
      <c r="T380" s="543">
        <v>390</v>
      </c>
      <c r="U380" s="544">
        <v>384</v>
      </c>
      <c r="V380" s="545">
        <v>2823543</v>
      </c>
      <c r="W380" s="546">
        <v>90</v>
      </c>
      <c r="X380" s="547">
        <v>89</v>
      </c>
      <c r="Y380" s="542">
        <v>132329</v>
      </c>
      <c r="Z380" s="543">
        <v>58</v>
      </c>
      <c r="AA380" s="544">
        <v>50</v>
      </c>
      <c r="AB380" s="545">
        <v>2342</v>
      </c>
      <c r="AC380" s="548">
        <v>322</v>
      </c>
      <c r="AD380" s="549" t="s">
        <v>3330</v>
      </c>
      <c r="AE380" s="550">
        <v>0</v>
      </c>
      <c r="AF380" s="541">
        <v>100</v>
      </c>
      <c r="AG380" s="551">
        <v>0</v>
      </c>
    </row>
    <row r="381" spans="1:33" ht="18.75" customHeight="1">
      <c r="A381" s="243">
        <v>379</v>
      </c>
      <c r="B381" s="244">
        <v>422</v>
      </c>
      <c r="C381" s="245" t="s">
        <v>2168</v>
      </c>
      <c r="D381" s="246" t="s">
        <v>3092</v>
      </c>
      <c r="E381" s="258" t="s">
        <v>3052</v>
      </c>
      <c r="F381" s="308">
        <v>367</v>
      </c>
      <c r="G381" s="249">
        <v>217414081</v>
      </c>
      <c r="H381" s="250">
        <v>383</v>
      </c>
      <c r="I381" s="251">
        <v>372</v>
      </c>
      <c r="J381" s="252">
        <v>237669450</v>
      </c>
      <c r="K381" s="253">
        <v>398</v>
      </c>
      <c r="L381" s="254">
        <v>385</v>
      </c>
      <c r="M381" s="249">
        <v>25941108</v>
      </c>
      <c r="N381" s="250">
        <v>419</v>
      </c>
      <c r="O381" s="251">
        <v>407</v>
      </c>
      <c r="P381" s="252">
        <v>42265601</v>
      </c>
      <c r="Q381" s="253">
        <v>477</v>
      </c>
      <c r="R381" s="254">
        <v>464</v>
      </c>
      <c r="S381" s="249">
        <v>94625264</v>
      </c>
      <c r="T381" s="250">
        <v>286</v>
      </c>
      <c r="U381" s="251">
        <v>280</v>
      </c>
      <c r="V381" s="252">
        <v>12114462</v>
      </c>
      <c r="W381" s="253">
        <v>446</v>
      </c>
      <c r="X381" s="254">
        <v>441</v>
      </c>
      <c r="Y381" s="249">
        <v>549</v>
      </c>
      <c r="Z381" s="250">
        <v>332</v>
      </c>
      <c r="AA381" s="251">
        <v>320</v>
      </c>
      <c r="AB381" s="252">
        <v>419</v>
      </c>
      <c r="AC381" s="573">
        <v>311</v>
      </c>
      <c r="AD381" s="574" t="s">
        <v>3292</v>
      </c>
      <c r="AE381" s="258">
        <v>0</v>
      </c>
      <c r="AF381" s="248">
        <v>100</v>
      </c>
      <c r="AG381" s="259">
        <v>0</v>
      </c>
    </row>
    <row r="382" spans="1:33" ht="18.75" customHeight="1">
      <c r="A382" s="309">
        <v>380</v>
      </c>
      <c r="B382" s="310" t="s">
        <v>3052</v>
      </c>
      <c r="C382" s="311" t="s">
        <v>3340</v>
      </c>
      <c r="D382" s="312" t="s">
        <v>2187</v>
      </c>
      <c r="E382" s="313" t="s">
        <v>3052</v>
      </c>
      <c r="F382" s="314">
        <v>368</v>
      </c>
      <c r="G382" s="315">
        <v>217335560</v>
      </c>
      <c r="H382" s="316">
        <v>413</v>
      </c>
      <c r="I382" s="317">
        <v>401</v>
      </c>
      <c r="J382" s="318">
        <v>217335560</v>
      </c>
      <c r="K382" s="319">
        <v>441</v>
      </c>
      <c r="L382" s="320">
        <v>428</v>
      </c>
      <c r="M382" s="315">
        <v>15114762</v>
      </c>
      <c r="N382" s="316">
        <v>421</v>
      </c>
      <c r="O382" s="317">
        <v>408</v>
      </c>
      <c r="P382" s="318">
        <v>41837167</v>
      </c>
      <c r="Q382" s="319">
        <v>420</v>
      </c>
      <c r="R382" s="320">
        <v>407</v>
      </c>
      <c r="S382" s="315">
        <v>150514230</v>
      </c>
      <c r="T382" s="316">
        <v>418</v>
      </c>
      <c r="U382" s="317">
        <v>411</v>
      </c>
      <c r="V382" s="318">
        <v>1246260</v>
      </c>
      <c r="W382" s="319">
        <v>307</v>
      </c>
      <c r="X382" s="320">
        <v>305</v>
      </c>
      <c r="Y382" s="315">
        <v>28085</v>
      </c>
      <c r="Z382" s="316">
        <v>156</v>
      </c>
      <c r="AA382" s="317">
        <v>146</v>
      </c>
      <c r="AB382" s="318">
        <v>1100</v>
      </c>
      <c r="AC382" s="555">
        <v>311</v>
      </c>
      <c r="AD382" s="556" t="s">
        <v>3292</v>
      </c>
      <c r="AE382" s="313">
        <v>0</v>
      </c>
      <c r="AF382" s="323">
        <v>100</v>
      </c>
      <c r="AG382" s="324">
        <v>0</v>
      </c>
    </row>
    <row r="383" spans="1:33" ht="18.75" customHeight="1">
      <c r="A383" s="227">
        <v>381</v>
      </c>
      <c r="B383" s="228" t="s">
        <v>3052</v>
      </c>
      <c r="C383" s="229" t="s">
        <v>3341</v>
      </c>
      <c r="D383" s="230" t="s">
        <v>3051</v>
      </c>
      <c r="E383" s="231" t="s">
        <v>3052</v>
      </c>
      <c r="F383" s="232">
        <v>369</v>
      </c>
      <c r="G383" s="233">
        <v>217257582</v>
      </c>
      <c r="H383" s="234">
        <v>372</v>
      </c>
      <c r="I383" s="235">
        <v>361</v>
      </c>
      <c r="J383" s="236">
        <v>249725543</v>
      </c>
      <c r="K383" s="237" t="s">
        <v>3052</v>
      </c>
      <c r="L383" s="238" t="s">
        <v>3052</v>
      </c>
      <c r="M383" s="338" t="s">
        <v>3052</v>
      </c>
      <c r="N383" s="234">
        <v>235</v>
      </c>
      <c r="O383" s="235">
        <v>224</v>
      </c>
      <c r="P383" s="236">
        <v>154994195</v>
      </c>
      <c r="Q383" s="237">
        <v>374</v>
      </c>
      <c r="R383" s="238">
        <v>361</v>
      </c>
      <c r="S383" s="233">
        <v>198089222</v>
      </c>
      <c r="T383" s="234" t="s">
        <v>3052</v>
      </c>
      <c r="U383" s="235" t="s">
        <v>3052</v>
      </c>
      <c r="V383" s="342" t="s">
        <v>3052</v>
      </c>
      <c r="W383" s="237" t="s">
        <v>3052</v>
      </c>
      <c r="X383" s="238" t="s">
        <v>3052</v>
      </c>
      <c r="Y383" s="338" t="s">
        <v>3052</v>
      </c>
      <c r="Z383" s="234" t="s">
        <v>3052</v>
      </c>
      <c r="AA383" s="235" t="s">
        <v>3052</v>
      </c>
      <c r="AB383" s="342" t="s">
        <v>3052</v>
      </c>
      <c r="AC383" s="534">
        <v>355</v>
      </c>
      <c r="AD383" s="535" t="s">
        <v>3300</v>
      </c>
      <c r="AE383" s="231">
        <v>0</v>
      </c>
      <c r="AF383" s="241">
        <v>100</v>
      </c>
      <c r="AG383" s="242">
        <v>0</v>
      </c>
    </row>
    <row r="384" spans="1:33" ht="18.75" customHeight="1">
      <c r="A384" s="243">
        <v>382</v>
      </c>
      <c r="B384" s="244">
        <v>371</v>
      </c>
      <c r="C384" s="245" t="s">
        <v>3005</v>
      </c>
      <c r="D384" s="246" t="s">
        <v>3056</v>
      </c>
      <c r="E384" s="258" t="s">
        <v>3052</v>
      </c>
      <c r="F384" s="308">
        <v>370</v>
      </c>
      <c r="G384" s="249">
        <v>217239394</v>
      </c>
      <c r="H384" s="250">
        <v>185</v>
      </c>
      <c r="I384" s="251">
        <v>176</v>
      </c>
      <c r="J384" s="252">
        <v>487473844</v>
      </c>
      <c r="K384" s="253" t="s">
        <v>3052</v>
      </c>
      <c r="L384" s="254" t="s">
        <v>3052</v>
      </c>
      <c r="M384" s="256" t="s">
        <v>3052</v>
      </c>
      <c r="N384" s="250" t="s">
        <v>3052</v>
      </c>
      <c r="O384" s="251" t="s">
        <v>3052</v>
      </c>
      <c r="P384" s="325" t="s">
        <v>3052</v>
      </c>
      <c r="Q384" s="253">
        <v>454</v>
      </c>
      <c r="R384" s="254">
        <v>441</v>
      </c>
      <c r="S384" s="249">
        <v>121708689</v>
      </c>
      <c r="T384" s="250" t="s">
        <v>3052</v>
      </c>
      <c r="U384" s="251" t="s">
        <v>3052</v>
      </c>
      <c r="V384" s="325" t="s">
        <v>3052</v>
      </c>
      <c r="W384" s="253">
        <v>106</v>
      </c>
      <c r="X384" s="254">
        <v>105</v>
      </c>
      <c r="Y384" s="249">
        <v>119811</v>
      </c>
      <c r="Z384" s="250">
        <v>500</v>
      </c>
      <c r="AA384" s="251">
        <v>487</v>
      </c>
      <c r="AB384" s="252">
        <v>12</v>
      </c>
      <c r="AC384" s="573">
        <v>311</v>
      </c>
      <c r="AD384" s="574" t="s">
        <v>3292</v>
      </c>
      <c r="AE384" s="258">
        <v>0</v>
      </c>
      <c r="AF384" s="248">
        <v>0</v>
      </c>
      <c r="AG384" s="259">
        <v>100</v>
      </c>
    </row>
    <row r="385" spans="1:33" ht="18.75" customHeight="1">
      <c r="A385" s="243">
        <v>383</v>
      </c>
      <c r="B385" s="244">
        <v>365</v>
      </c>
      <c r="C385" s="245" t="s">
        <v>787</v>
      </c>
      <c r="D385" s="246" t="s">
        <v>1061</v>
      </c>
      <c r="E385" s="258" t="s">
        <v>3052</v>
      </c>
      <c r="F385" s="308">
        <v>371</v>
      </c>
      <c r="G385" s="249">
        <v>217169375</v>
      </c>
      <c r="H385" s="250">
        <v>411</v>
      </c>
      <c r="I385" s="251">
        <v>399</v>
      </c>
      <c r="J385" s="252">
        <v>217633709</v>
      </c>
      <c r="K385" s="253">
        <v>343</v>
      </c>
      <c r="L385" s="254">
        <v>330</v>
      </c>
      <c r="M385" s="249">
        <v>40671813</v>
      </c>
      <c r="N385" s="250">
        <v>312</v>
      </c>
      <c r="O385" s="251">
        <v>301</v>
      </c>
      <c r="P385" s="252">
        <v>97644108</v>
      </c>
      <c r="Q385" s="253">
        <v>351</v>
      </c>
      <c r="R385" s="254">
        <v>339</v>
      </c>
      <c r="S385" s="249">
        <v>215806681</v>
      </c>
      <c r="T385" s="250">
        <v>250</v>
      </c>
      <c r="U385" s="251">
        <v>244</v>
      </c>
      <c r="V385" s="252">
        <v>16497552</v>
      </c>
      <c r="W385" s="253">
        <v>444</v>
      </c>
      <c r="X385" s="254">
        <v>439</v>
      </c>
      <c r="Y385" s="249">
        <v>1066</v>
      </c>
      <c r="Z385" s="250">
        <v>190</v>
      </c>
      <c r="AA385" s="251">
        <v>179</v>
      </c>
      <c r="AB385" s="252">
        <v>923</v>
      </c>
      <c r="AC385" s="573">
        <v>321</v>
      </c>
      <c r="AD385" s="574" t="s">
        <v>3301</v>
      </c>
      <c r="AE385" s="258">
        <v>0</v>
      </c>
      <c r="AF385" s="248">
        <v>100</v>
      </c>
      <c r="AG385" s="259">
        <v>0</v>
      </c>
    </row>
    <row r="386" spans="1:33" ht="18.75" customHeight="1">
      <c r="A386" s="243">
        <v>384</v>
      </c>
      <c r="B386" s="244">
        <v>405</v>
      </c>
      <c r="C386" s="245" t="s">
        <v>2580</v>
      </c>
      <c r="D386" s="246" t="s">
        <v>3051</v>
      </c>
      <c r="E386" s="258" t="s">
        <v>3052</v>
      </c>
      <c r="F386" s="308">
        <v>372</v>
      </c>
      <c r="G386" s="249">
        <v>217000299</v>
      </c>
      <c r="H386" s="250">
        <v>301</v>
      </c>
      <c r="I386" s="251">
        <v>290</v>
      </c>
      <c r="J386" s="252">
        <v>296131127</v>
      </c>
      <c r="K386" s="253">
        <v>268</v>
      </c>
      <c r="L386" s="254">
        <v>257</v>
      </c>
      <c r="M386" s="249">
        <v>59867378</v>
      </c>
      <c r="N386" s="250">
        <v>307</v>
      </c>
      <c r="O386" s="251">
        <v>296</v>
      </c>
      <c r="P386" s="252">
        <v>99455307</v>
      </c>
      <c r="Q386" s="253">
        <v>297</v>
      </c>
      <c r="R386" s="254">
        <v>285</v>
      </c>
      <c r="S386" s="249">
        <v>271084436</v>
      </c>
      <c r="T386" s="250">
        <v>187</v>
      </c>
      <c r="U386" s="251">
        <v>181</v>
      </c>
      <c r="V386" s="252">
        <v>28890841</v>
      </c>
      <c r="W386" s="253">
        <v>426</v>
      </c>
      <c r="X386" s="254">
        <v>421</v>
      </c>
      <c r="Y386" s="249">
        <v>3450</v>
      </c>
      <c r="Z386" s="250">
        <v>375</v>
      </c>
      <c r="AA386" s="251">
        <v>362</v>
      </c>
      <c r="AB386" s="252">
        <v>321</v>
      </c>
      <c r="AC386" s="573">
        <v>351</v>
      </c>
      <c r="AD386" s="574" t="s">
        <v>3289</v>
      </c>
      <c r="AE386" s="258">
        <v>0</v>
      </c>
      <c r="AF386" s="248">
        <v>100</v>
      </c>
      <c r="AG386" s="259">
        <v>0</v>
      </c>
    </row>
    <row r="387" spans="1:33" ht="18.75" customHeight="1">
      <c r="A387" s="309">
        <v>385</v>
      </c>
      <c r="B387" s="310" t="s">
        <v>3052</v>
      </c>
      <c r="C387" s="311" t="s">
        <v>2579</v>
      </c>
      <c r="D387" s="312" t="s">
        <v>109</v>
      </c>
      <c r="E387" s="313" t="s">
        <v>3052</v>
      </c>
      <c r="F387" s="314">
        <v>373</v>
      </c>
      <c r="G387" s="315">
        <v>215879585</v>
      </c>
      <c r="H387" s="316">
        <v>285</v>
      </c>
      <c r="I387" s="317">
        <v>276</v>
      </c>
      <c r="J387" s="318">
        <v>320567087</v>
      </c>
      <c r="K387" s="319" t="s">
        <v>3052</v>
      </c>
      <c r="L387" s="320" t="s">
        <v>3052</v>
      </c>
      <c r="M387" s="332" t="s">
        <v>3052</v>
      </c>
      <c r="N387" s="316" t="s">
        <v>3052</v>
      </c>
      <c r="O387" s="317" t="s">
        <v>3052</v>
      </c>
      <c r="P387" s="333" t="s">
        <v>3052</v>
      </c>
      <c r="Q387" s="319" t="s">
        <v>3052</v>
      </c>
      <c r="R387" s="320" t="s">
        <v>3052</v>
      </c>
      <c r="S387" s="332" t="s">
        <v>3052</v>
      </c>
      <c r="T387" s="316" t="s">
        <v>3052</v>
      </c>
      <c r="U387" s="317" t="s">
        <v>3052</v>
      </c>
      <c r="V387" s="333" t="s">
        <v>3052</v>
      </c>
      <c r="W387" s="319" t="s">
        <v>3052</v>
      </c>
      <c r="X387" s="320" t="s">
        <v>3052</v>
      </c>
      <c r="Y387" s="332" t="s">
        <v>3052</v>
      </c>
      <c r="Z387" s="316" t="s">
        <v>3052</v>
      </c>
      <c r="AA387" s="317" t="s">
        <v>3052</v>
      </c>
      <c r="AB387" s="333" t="s">
        <v>3052</v>
      </c>
      <c r="AC387" s="555">
        <v>361</v>
      </c>
      <c r="AD387" s="556" t="s">
        <v>3304</v>
      </c>
      <c r="AE387" s="313">
        <v>0</v>
      </c>
      <c r="AF387" s="323">
        <v>100</v>
      </c>
      <c r="AG387" s="324">
        <v>0</v>
      </c>
    </row>
    <row r="388" spans="1:33" ht="18.75" customHeight="1">
      <c r="A388" s="557">
        <v>386</v>
      </c>
      <c r="B388" s="558">
        <v>340</v>
      </c>
      <c r="C388" s="559" t="s">
        <v>2484</v>
      </c>
      <c r="D388" s="560" t="s">
        <v>3056</v>
      </c>
      <c r="E388" s="561" t="s">
        <v>3052</v>
      </c>
      <c r="F388" s="562">
        <v>374</v>
      </c>
      <c r="G388" s="563">
        <v>215768103</v>
      </c>
      <c r="H388" s="564">
        <v>409</v>
      </c>
      <c r="I388" s="565">
        <v>397</v>
      </c>
      <c r="J388" s="566">
        <v>218834068</v>
      </c>
      <c r="K388" s="567" t="s">
        <v>3052</v>
      </c>
      <c r="L388" s="568" t="s">
        <v>3052</v>
      </c>
      <c r="M388" s="591" t="s">
        <v>3052</v>
      </c>
      <c r="N388" s="564" t="s">
        <v>3052</v>
      </c>
      <c r="O388" s="565" t="s">
        <v>3052</v>
      </c>
      <c r="P388" s="592" t="s">
        <v>3052</v>
      </c>
      <c r="Q388" s="567" t="s">
        <v>3052</v>
      </c>
      <c r="R388" s="568" t="s">
        <v>3052</v>
      </c>
      <c r="S388" s="591" t="s">
        <v>3052</v>
      </c>
      <c r="T388" s="564" t="s">
        <v>3052</v>
      </c>
      <c r="U388" s="565" t="s">
        <v>3052</v>
      </c>
      <c r="V388" s="592" t="s">
        <v>3052</v>
      </c>
      <c r="W388" s="567">
        <v>210</v>
      </c>
      <c r="X388" s="568">
        <v>209</v>
      </c>
      <c r="Y388" s="563">
        <v>61644</v>
      </c>
      <c r="Z388" s="564" t="s">
        <v>3052</v>
      </c>
      <c r="AA388" s="565" t="s">
        <v>3052</v>
      </c>
      <c r="AB388" s="592" t="s">
        <v>3052</v>
      </c>
      <c r="AC388" s="569">
        <v>383</v>
      </c>
      <c r="AD388" s="570" t="s">
        <v>3285</v>
      </c>
      <c r="AE388" s="561">
        <v>0</v>
      </c>
      <c r="AF388" s="571">
        <v>100</v>
      </c>
      <c r="AG388" s="572">
        <v>0</v>
      </c>
    </row>
    <row r="389" spans="1:33" ht="18.75" customHeight="1">
      <c r="A389" s="243">
        <v>387</v>
      </c>
      <c r="B389" s="244" t="s">
        <v>3052</v>
      </c>
      <c r="C389" s="245" t="s">
        <v>3342</v>
      </c>
      <c r="D389" s="246" t="s">
        <v>3103</v>
      </c>
      <c r="E389" s="258" t="s">
        <v>3052</v>
      </c>
      <c r="F389" s="308">
        <v>375</v>
      </c>
      <c r="G389" s="249">
        <v>215501537</v>
      </c>
      <c r="H389" s="250">
        <v>390</v>
      </c>
      <c r="I389" s="251">
        <v>379</v>
      </c>
      <c r="J389" s="252">
        <v>232268195</v>
      </c>
      <c r="K389" s="253">
        <v>469</v>
      </c>
      <c r="L389" s="254">
        <v>456</v>
      </c>
      <c r="M389" s="249">
        <v>9303257</v>
      </c>
      <c r="N389" s="250">
        <v>485</v>
      </c>
      <c r="O389" s="251">
        <v>472</v>
      </c>
      <c r="P389" s="252">
        <v>6990791</v>
      </c>
      <c r="Q389" s="253">
        <v>491</v>
      </c>
      <c r="R389" s="254">
        <v>478</v>
      </c>
      <c r="S389" s="249">
        <v>72222832</v>
      </c>
      <c r="T389" s="250">
        <v>338</v>
      </c>
      <c r="U389" s="251">
        <v>332</v>
      </c>
      <c r="V389" s="252">
        <v>7564977</v>
      </c>
      <c r="W389" s="253">
        <v>162</v>
      </c>
      <c r="X389" s="254">
        <v>161</v>
      </c>
      <c r="Y389" s="249">
        <v>86849</v>
      </c>
      <c r="Z389" s="250">
        <v>412</v>
      </c>
      <c r="AA389" s="251">
        <v>399</v>
      </c>
      <c r="AB389" s="252">
        <v>261</v>
      </c>
      <c r="AC389" s="573">
        <v>311</v>
      </c>
      <c r="AD389" s="574" t="s">
        <v>3292</v>
      </c>
      <c r="AE389" s="258">
        <v>0</v>
      </c>
      <c r="AF389" s="248">
        <v>100</v>
      </c>
      <c r="AG389" s="259">
        <v>0</v>
      </c>
    </row>
    <row r="390" spans="1:33" ht="18.75" customHeight="1">
      <c r="A390" s="536">
        <v>388</v>
      </c>
      <c r="B390" s="537">
        <v>444</v>
      </c>
      <c r="C390" s="538" t="s">
        <v>2855</v>
      </c>
      <c r="D390" s="539" t="s">
        <v>3056</v>
      </c>
      <c r="E390" s="550" t="s">
        <v>3052</v>
      </c>
      <c r="F390" s="552">
        <v>376</v>
      </c>
      <c r="G390" s="542">
        <v>215145105</v>
      </c>
      <c r="H390" s="543">
        <v>410</v>
      </c>
      <c r="I390" s="544">
        <v>398</v>
      </c>
      <c r="J390" s="545">
        <v>217745941</v>
      </c>
      <c r="K390" s="546" t="s">
        <v>3052</v>
      </c>
      <c r="L390" s="547" t="s">
        <v>3052</v>
      </c>
      <c r="M390" s="553" t="s">
        <v>3052</v>
      </c>
      <c r="N390" s="543" t="s">
        <v>3052</v>
      </c>
      <c r="O390" s="544" t="s">
        <v>3052</v>
      </c>
      <c r="P390" s="554" t="s">
        <v>3052</v>
      </c>
      <c r="Q390" s="546">
        <v>436</v>
      </c>
      <c r="R390" s="547">
        <v>423</v>
      </c>
      <c r="S390" s="542">
        <v>137917635</v>
      </c>
      <c r="T390" s="543" t="s">
        <v>3052</v>
      </c>
      <c r="U390" s="544" t="s">
        <v>3052</v>
      </c>
      <c r="V390" s="554" t="s">
        <v>3052</v>
      </c>
      <c r="W390" s="546">
        <v>266</v>
      </c>
      <c r="X390" s="547">
        <v>264</v>
      </c>
      <c r="Y390" s="542">
        <v>40882</v>
      </c>
      <c r="Z390" s="543">
        <v>400</v>
      </c>
      <c r="AA390" s="544">
        <v>387</v>
      </c>
      <c r="AB390" s="545">
        <v>283</v>
      </c>
      <c r="AC390" s="548">
        <v>341</v>
      </c>
      <c r="AD390" s="549" t="s">
        <v>3317</v>
      </c>
      <c r="AE390" s="550">
        <v>0</v>
      </c>
      <c r="AF390" s="541">
        <v>0</v>
      </c>
      <c r="AG390" s="551">
        <v>100</v>
      </c>
    </row>
    <row r="391" spans="1:33" ht="18.75" customHeight="1">
      <c r="A391" s="243">
        <v>389</v>
      </c>
      <c r="B391" s="244">
        <v>426</v>
      </c>
      <c r="C391" s="245" t="s">
        <v>1947</v>
      </c>
      <c r="D391" s="246" t="s">
        <v>3164</v>
      </c>
      <c r="E391" s="258" t="s">
        <v>3052</v>
      </c>
      <c r="F391" s="308">
        <v>377</v>
      </c>
      <c r="G391" s="249">
        <v>214985918</v>
      </c>
      <c r="H391" s="250">
        <v>414</v>
      </c>
      <c r="I391" s="251">
        <v>402</v>
      </c>
      <c r="J391" s="252">
        <v>217205094</v>
      </c>
      <c r="K391" s="253">
        <v>480</v>
      </c>
      <c r="L391" s="254">
        <v>467</v>
      </c>
      <c r="M391" s="249">
        <v>7041638</v>
      </c>
      <c r="N391" s="250">
        <v>488</v>
      </c>
      <c r="O391" s="251">
        <v>475</v>
      </c>
      <c r="P391" s="252">
        <v>5684421</v>
      </c>
      <c r="Q391" s="253">
        <v>426</v>
      </c>
      <c r="R391" s="254">
        <v>413</v>
      </c>
      <c r="S391" s="249">
        <v>148766020</v>
      </c>
      <c r="T391" s="250">
        <v>429</v>
      </c>
      <c r="U391" s="251">
        <v>422</v>
      </c>
      <c r="V391" s="252">
        <v>714624</v>
      </c>
      <c r="W391" s="253">
        <v>159</v>
      </c>
      <c r="X391" s="254">
        <v>158</v>
      </c>
      <c r="Y391" s="249">
        <v>88981</v>
      </c>
      <c r="Z391" s="250">
        <v>490</v>
      </c>
      <c r="AA391" s="251">
        <v>477</v>
      </c>
      <c r="AB391" s="252">
        <v>101</v>
      </c>
      <c r="AC391" s="573">
        <v>311</v>
      </c>
      <c r="AD391" s="574" t="s">
        <v>3292</v>
      </c>
      <c r="AE391" s="258">
        <v>0</v>
      </c>
      <c r="AF391" s="248">
        <v>100</v>
      </c>
      <c r="AG391" s="259">
        <v>0</v>
      </c>
    </row>
    <row r="392" spans="1:33" ht="18.75" customHeight="1">
      <c r="A392" s="575">
        <v>390</v>
      </c>
      <c r="B392" s="576">
        <v>351</v>
      </c>
      <c r="C392" s="577" t="s">
        <v>2487</v>
      </c>
      <c r="D392" s="578" t="s">
        <v>3056</v>
      </c>
      <c r="E392" s="579" t="s">
        <v>3052</v>
      </c>
      <c r="F392" s="580">
        <v>378</v>
      </c>
      <c r="G392" s="581">
        <v>214634329</v>
      </c>
      <c r="H392" s="582">
        <v>298</v>
      </c>
      <c r="I392" s="583">
        <v>287</v>
      </c>
      <c r="J392" s="584">
        <v>301885702</v>
      </c>
      <c r="K392" s="585" t="s">
        <v>3052</v>
      </c>
      <c r="L392" s="586" t="s">
        <v>3052</v>
      </c>
      <c r="M392" s="614" t="s">
        <v>3052</v>
      </c>
      <c r="N392" s="582" t="s">
        <v>3052</v>
      </c>
      <c r="O392" s="583" t="s">
        <v>3052</v>
      </c>
      <c r="P392" s="613" t="s">
        <v>3052</v>
      </c>
      <c r="Q392" s="585">
        <v>130</v>
      </c>
      <c r="R392" s="586">
        <v>121</v>
      </c>
      <c r="S392" s="581">
        <v>612736291</v>
      </c>
      <c r="T392" s="582" t="s">
        <v>3052</v>
      </c>
      <c r="U392" s="583" t="s">
        <v>3052</v>
      </c>
      <c r="V392" s="613" t="s">
        <v>3052</v>
      </c>
      <c r="W392" s="585" t="s">
        <v>3052</v>
      </c>
      <c r="X392" s="586" t="s">
        <v>3052</v>
      </c>
      <c r="Y392" s="614" t="s">
        <v>3052</v>
      </c>
      <c r="Z392" s="582">
        <v>405</v>
      </c>
      <c r="AA392" s="583">
        <v>392</v>
      </c>
      <c r="AB392" s="584">
        <v>275</v>
      </c>
      <c r="AC392" s="587">
        <v>383</v>
      </c>
      <c r="AD392" s="588" t="s">
        <v>3285</v>
      </c>
      <c r="AE392" s="579">
        <v>0</v>
      </c>
      <c r="AF392" s="589">
        <v>100</v>
      </c>
      <c r="AG392" s="590">
        <v>0</v>
      </c>
    </row>
    <row r="393" spans="1:33" ht="18.75" customHeight="1">
      <c r="A393" s="227">
        <v>391</v>
      </c>
      <c r="B393" s="228">
        <v>387</v>
      </c>
      <c r="C393" s="229" t="s">
        <v>2889</v>
      </c>
      <c r="D393" s="230" t="s">
        <v>3103</v>
      </c>
      <c r="E393" s="362" t="s">
        <v>3052</v>
      </c>
      <c r="F393" s="241">
        <v>379</v>
      </c>
      <c r="G393" s="233">
        <v>214008359</v>
      </c>
      <c r="H393" s="234">
        <v>406</v>
      </c>
      <c r="I393" s="235">
        <v>395</v>
      </c>
      <c r="J393" s="236">
        <v>221154534</v>
      </c>
      <c r="K393" s="237">
        <v>301</v>
      </c>
      <c r="L393" s="238">
        <v>288</v>
      </c>
      <c r="M393" s="233">
        <v>51323085</v>
      </c>
      <c r="N393" s="234">
        <v>374</v>
      </c>
      <c r="O393" s="235">
        <v>362</v>
      </c>
      <c r="P393" s="236">
        <v>67185155</v>
      </c>
      <c r="Q393" s="237">
        <v>332</v>
      </c>
      <c r="R393" s="238">
        <v>320</v>
      </c>
      <c r="S393" s="233">
        <v>234634177</v>
      </c>
      <c r="T393" s="234">
        <v>279</v>
      </c>
      <c r="U393" s="235">
        <v>273</v>
      </c>
      <c r="V393" s="236">
        <v>12992795</v>
      </c>
      <c r="W393" s="237">
        <v>425</v>
      </c>
      <c r="X393" s="238">
        <v>420</v>
      </c>
      <c r="Y393" s="233">
        <v>3729</v>
      </c>
      <c r="Z393" s="234">
        <v>100</v>
      </c>
      <c r="AA393" s="235">
        <v>92</v>
      </c>
      <c r="AB393" s="236">
        <v>1652</v>
      </c>
      <c r="AC393" s="534">
        <v>321</v>
      </c>
      <c r="AD393" s="535" t="s">
        <v>3301</v>
      </c>
      <c r="AE393" s="231">
        <v>0</v>
      </c>
      <c r="AF393" s="241">
        <v>100</v>
      </c>
      <c r="AG393" s="242">
        <v>0</v>
      </c>
    </row>
    <row r="394" spans="1:33" ht="18.75" customHeight="1">
      <c r="A394" s="243">
        <v>392</v>
      </c>
      <c r="B394" s="244" t="s">
        <v>3052</v>
      </c>
      <c r="C394" s="245" t="s">
        <v>3343</v>
      </c>
      <c r="D394" s="246" t="s">
        <v>2187</v>
      </c>
      <c r="E394" s="258" t="s">
        <v>3052</v>
      </c>
      <c r="F394" s="308">
        <v>380</v>
      </c>
      <c r="G394" s="249">
        <v>213617781</v>
      </c>
      <c r="H394" s="250">
        <v>419</v>
      </c>
      <c r="I394" s="251">
        <v>407</v>
      </c>
      <c r="J394" s="252">
        <v>214330477</v>
      </c>
      <c r="K394" s="253">
        <v>318</v>
      </c>
      <c r="L394" s="254">
        <v>305</v>
      </c>
      <c r="M394" s="249">
        <v>45874747</v>
      </c>
      <c r="N394" s="250">
        <v>345</v>
      </c>
      <c r="O394" s="251">
        <v>334</v>
      </c>
      <c r="P394" s="252">
        <v>78720303</v>
      </c>
      <c r="Q394" s="253">
        <v>334</v>
      </c>
      <c r="R394" s="254">
        <v>322</v>
      </c>
      <c r="S394" s="249">
        <v>232845846</v>
      </c>
      <c r="T394" s="250">
        <v>263</v>
      </c>
      <c r="U394" s="251">
        <v>257</v>
      </c>
      <c r="V394" s="252">
        <v>15048746</v>
      </c>
      <c r="W394" s="253">
        <v>427</v>
      </c>
      <c r="X394" s="254">
        <v>422</v>
      </c>
      <c r="Y394" s="249">
        <v>3431</v>
      </c>
      <c r="Z394" s="250">
        <v>254</v>
      </c>
      <c r="AA394" s="251">
        <v>242</v>
      </c>
      <c r="AB394" s="252">
        <v>650</v>
      </c>
      <c r="AC394" s="573">
        <v>321</v>
      </c>
      <c r="AD394" s="574" t="s">
        <v>3301</v>
      </c>
      <c r="AE394" s="258">
        <v>0</v>
      </c>
      <c r="AF394" s="248">
        <v>100</v>
      </c>
      <c r="AG394" s="259">
        <v>0</v>
      </c>
    </row>
    <row r="395" spans="1:33" ht="18.75" customHeight="1">
      <c r="A395" s="243">
        <v>393</v>
      </c>
      <c r="B395" s="244">
        <v>313</v>
      </c>
      <c r="C395" s="245" t="s">
        <v>2478</v>
      </c>
      <c r="D395" s="246" t="s">
        <v>3058</v>
      </c>
      <c r="E395" s="258" t="s">
        <v>3052</v>
      </c>
      <c r="F395" s="308">
        <v>381</v>
      </c>
      <c r="G395" s="249">
        <v>213243706</v>
      </c>
      <c r="H395" s="250">
        <v>363</v>
      </c>
      <c r="I395" s="251">
        <v>352</v>
      </c>
      <c r="J395" s="252">
        <v>254098113</v>
      </c>
      <c r="K395" s="253">
        <v>419</v>
      </c>
      <c r="L395" s="254">
        <v>406</v>
      </c>
      <c r="M395" s="249">
        <v>20361809</v>
      </c>
      <c r="N395" s="250" t="s">
        <v>3052</v>
      </c>
      <c r="O395" s="251" t="s">
        <v>3052</v>
      </c>
      <c r="P395" s="325" t="s">
        <v>3052</v>
      </c>
      <c r="Q395" s="253" t="s">
        <v>3052</v>
      </c>
      <c r="R395" s="254" t="s">
        <v>3052</v>
      </c>
      <c r="S395" s="256" t="s">
        <v>3052</v>
      </c>
      <c r="T395" s="250">
        <v>419</v>
      </c>
      <c r="U395" s="251">
        <v>412</v>
      </c>
      <c r="V395" s="252">
        <v>1244511</v>
      </c>
      <c r="W395" s="253">
        <v>327</v>
      </c>
      <c r="X395" s="254">
        <v>325</v>
      </c>
      <c r="Y395" s="249">
        <v>23494</v>
      </c>
      <c r="Z395" s="250" t="s">
        <v>3052</v>
      </c>
      <c r="AA395" s="251" t="s">
        <v>3052</v>
      </c>
      <c r="AB395" s="325" t="s">
        <v>3052</v>
      </c>
      <c r="AC395" s="573">
        <v>382</v>
      </c>
      <c r="AD395" s="574" t="s">
        <v>3297</v>
      </c>
      <c r="AE395" s="258">
        <v>0</v>
      </c>
      <c r="AF395" s="248">
        <v>100</v>
      </c>
      <c r="AG395" s="259">
        <v>0</v>
      </c>
    </row>
    <row r="396" spans="1:33" ht="18.75" customHeight="1">
      <c r="A396" s="536">
        <v>394</v>
      </c>
      <c r="B396" s="537">
        <v>370</v>
      </c>
      <c r="C396" s="538" t="s">
        <v>2539</v>
      </c>
      <c r="D396" s="539" t="s">
        <v>3056</v>
      </c>
      <c r="E396" s="540" t="s">
        <v>3052</v>
      </c>
      <c r="F396" s="541">
        <v>382</v>
      </c>
      <c r="G396" s="542">
        <v>210956026</v>
      </c>
      <c r="H396" s="543">
        <v>98</v>
      </c>
      <c r="I396" s="544">
        <v>92</v>
      </c>
      <c r="J396" s="545">
        <v>852709117</v>
      </c>
      <c r="K396" s="546">
        <v>371</v>
      </c>
      <c r="L396" s="547">
        <v>358</v>
      </c>
      <c r="M396" s="542">
        <v>35527169</v>
      </c>
      <c r="N396" s="543">
        <v>103</v>
      </c>
      <c r="O396" s="544">
        <v>94</v>
      </c>
      <c r="P396" s="545">
        <v>352943951</v>
      </c>
      <c r="Q396" s="546">
        <v>65</v>
      </c>
      <c r="R396" s="547">
        <v>57</v>
      </c>
      <c r="S396" s="542">
        <v>1168373812</v>
      </c>
      <c r="T396" s="543">
        <v>190</v>
      </c>
      <c r="U396" s="544">
        <v>184</v>
      </c>
      <c r="V396" s="545">
        <v>27947574</v>
      </c>
      <c r="W396" s="546" t="s">
        <v>3052</v>
      </c>
      <c r="X396" s="547" t="s">
        <v>3052</v>
      </c>
      <c r="Y396" s="553" t="s">
        <v>3052</v>
      </c>
      <c r="Z396" s="543">
        <v>469</v>
      </c>
      <c r="AA396" s="544">
        <v>456</v>
      </c>
      <c r="AB396" s="545">
        <v>157</v>
      </c>
      <c r="AC396" s="548">
        <v>311</v>
      </c>
      <c r="AD396" s="549" t="s">
        <v>3292</v>
      </c>
      <c r="AE396" s="550">
        <v>0</v>
      </c>
      <c r="AF396" s="541">
        <v>100</v>
      </c>
      <c r="AG396" s="551">
        <v>0</v>
      </c>
    </row>
    <row r="397" spans="1:33" ht="18.75" customHeight="1">
      <c r="A397" s="575">
        <v>395</v>
      </c>
      <c r="B397" s="576">
        <v>419</v>
      </c>
      <c r="C397" s="577" t="s">
        <v>2510</v>
      </c>
      <c r="D397" s="578" t="s">
        <v>3056</v>
      </c>
      <c r="E397" s="579" t="s">
        <v>3052</v>
      </c>
      <c r="F397" s="580">
        <v>383</v>
      </c>
      <c r="G397" s="581">
        <v>209746542</v>
      </c>
      <c r="H397" s="582">
        <v>350</v>
      </c>
      <c r="I397" s="583">
        <v>339</v>
      </c>
      <c r="J397" s="584">
        <v>262041721</v>
      </c>
      <c r="K397" s="585">
        <v>465</v>
      </c>
      <c r="L397" s="586">
        <v>452</v>
      </c>
      <c r="M397" s="581">
        <v>10123056</v>
      </c>
      <c r="N397" s="582">
        <v>372</v>
      </c>
      <c r="O397" s="583">
        <v>360</v>
      </c>
      <c r="P397" s="584">
        <v>67937521</v>
      </c>
      <c r="Q397" s="585">
        <v>461</v>
      </c>
      <c r="R397" s="586">
        <v>448</v>
      </c>
      <c r="S397" s="581">
        <v>116249721</v>
      </c>
      <c r="T397" s="582">
        <v>374</v>
      </c>
      <c r="U397" s="583">
        <v>368</v>
      </c>
      <c r="V397" s="584">
        <v>4123817</v>
      </c>
      <c r="W397" s="585">
        <v>368</v>
      </c>
      <c r="X397" s="586">
        <v>365</v>
      </c>
      <c r="Y397" s="581">
        <v>12967</v>
      </c>
      <c r="Z397" s="582">
        <v>472</v>
      </c>
      <c r="AA397" s="583">
        <v>459</v>
      </c>
      <c r="AB397" s="584">
        <v>152</v>
      </c>
      <c r="AC397" s="587">
        <v>371</v>
      </c>
      <c r="AD397" s="588" t="s">
        <v>3287</v>
      </c>
      <c r="AE397" s="579">
        <v>0</v>
      </c>
      <c r="AF397" s="589">
        <v>100</v>
      </c>
      <c r="AG397" s="590">
        <v>0</v>
      </c>
    </row>
    <row r="398" spans="1:33" ht="18.75" customHeight="1">
      <c r="A398" s="227">
        <v>396</v>
      </c>
      <c r="B398" s="228">
        <v>310</v>
      </c>
      <c r="C398" s="229" t="s">
        <v>888</v>
      </c>
      <c r="D398" s="230" t="s">
        <v>889</v>
      </c>
      <c r="E398" s="231" t="s">
        <v>3052</v>
      </c>
      <c r="F398" s="232">
        <v>384</v>
      </c>
      <c r="G398" s="233">
        <v>209448824</v>
      </c>
      <c r="H398" s="234">
        <v>425</v>
      </c>
      <c r="I398" s="235">
        <v>413</v>
      </c>
      <c r="J398" s="236">
        <v>209915771</v>
      </c>
      <c r="K398" s="237">
        <v>490</v>
      </c>
      <c r="L398" s="238">
        <v>477</v>
      </c>
      <c r="M398" s="233">
        <v>2209462</v>
      </c>
      <c r="N398" s="234">
        <v>422</v>
      </c>
      <c r="O398" s="235">
        <v>409</v>
      </c>
      <c r="P398" s="236">
        <v>41764448</v>
      </c>
      <c r="Q398" s="237">
        <v>437</v>
      </c>
      <c r="R398" s="238">
        <v>424</v>
      </c>
      <c r="S398" s="233">
        <v>136522693</v>
      </c>
      <c r="T398" s="234">
        <v>436</v>
      </c>
      <c r="U398" s="235">
        <v>429</v>
      </c>
      <c r="V398" s="236">
        <v>324382</v>
      </c>
      <c r="W398" s="237">
        <v>154</v>
      </c>
      <c r="X398" s="238">
        <v>153</v>
      </c>
      <c r="Y398" s="233">
        <v>90967</v>
      </c>
      <c r="Z398" s="234">
        <v>409</v>
      </c>
      <c r="AA398" s="235">
        <v>396</v>
      </c>
      <c r="AB398" s="236">
        <v>267</v>
      </c>
      <c r="AC398" s="534">
        <v>311</v>
      </c>
      <c r="AD398" s="535" t="s">
        <v>3292</v>
      </c>
      <c r="AE398" s="231">
        <v>0</v>
      </c>
      <c r="AF398" s="241">
        <v>100</v>
      </c>
      <c r="AG398" s="242">
        <v>0</v>
      </c>
    </row>
    <row r="399" spans="1:33" ht="18.75" customHeight="1">
      <c r="A399" s="243">
        <v>397</v>
      </c>
      <c r="B399" s="244">
        <v>425</v>
      </c>
      <c r="C399" s="245" t="s">
        <v>362</v>
      </c>
      <c r="D399" s="246" t="s">
        <v>1064</v>
      </c>
      <c r="E399" s="258" t="s">
        <v>3052</v>
      </c>
      <c r="F399" s="308">
        <v>385</v>
      </c>
      <c r="G399" s="249">
        <v>209423908</v>
      </c>
      <c r="H399" s="250">
        <v>385</v>
      </c>
      <c r="I399" s="251">
        <v>374</v>
      </c>
      <c r="J399" s="252">
        <v>236324939</v>
      </c>
      <c r="K399" s="253">
        <v>466</v>
      </c>
      <c r="L399" s="254">
        <v>453</v>
      </c>
      <c r="M399" s="249">
        <v>10071384</v>
      </c>
      <c r="N399" s="250">
        <v>478</v>
      </c>
      <c r="O399" s="251">
        <v>465</v>
      </c>
      <c r="P399" s="252">
        <v>13613677</v>
      </c>
      <c r="Q399" s="253">
        <v>494</v>
      </c>
      <c r="R399" s="254">
        <v>481</v>
      </c>
      <c r="S399" s="249">
        <v>69634053</v>
      </c>
      <c r="T399" s="250">
        <v>373</v>
      </c>
      <c r="U399" s="251">
        <v>367</v>
      </c>
      <c r="V399" s="252">
        <v>4257814</v>
      </c>
      <c r="W399" s="253">
        <v>152</v>
      </c>
      <c r="X399" s="254">
        <v>151</v>
      </c>
      <c r="Y399" s="249">
        <v>91510</v>
      </c>
      <c r="Z399" s="250">
        <v>381</v>
      </c>
      <c r="AA399" s="251">
        <v>368</v>
      </c>
      <c r="AB399" s="252">
        <v>312</v>
      </c>
      <c r="AC399" s="573">
        <v>371</v>
      </c>
      <c r="AD399" s="574" t="s">
        <v>3287</v>
      </c>
      <c r="AE399" s="258">
        <v>0</v>
      </c>
      <c r="AF399" s="248">
        <v>100</v>
      </c>
      <c r="AG399" s="259">
        <v>0</v>
      </c>
    </row>
    <row r="400" spans="1:33" ht="18.75" customHeight="1">
      <c r="A400" s="536">
        <v>398</v>
      </c>
      <c r="B400" s="537">
        <v>385</v>
      </c>
      <c r="C400" s="538" t="s">
        <v>2497</v>
      </c>
      <c r="D400" s="539" t="s">
        <v>3056</v>
      </c>
      <c r="E400" s="550" t="s">
        <v>3052</v>
      </c>
      <c r="F400" s="552">
        <v>386</v>
      </c>
      <c r="G400" s="542">
        <v>208226441</v>
      </c>
      <c r="H400" s="543">
        <v>429</v>
      </c>
      <c r="I400" s="544">
        <v>417</v>
      </c>
      <c r="J400" s="545">
        <v>208230097</v>
      </c>
      <c r="K400" s="546">
        <v>282</v>
      </c>
      <c r="L400" s="547">
        <v>270</v>
      </c>
      <c r="M400" s="542">
        <v>55239205</v>
      </c>
      <c r="N400" s="543">
        <v>323</v>
      </c>
      <c r="O400" s="544">
        <v>312</v>
      </c>
      <c r="P400" s="545">
        <v>92922551</v>
      </c>
      <c r="Q400" s="546">
        <v>451</v>
      </c>
      <c r="R400" s="547">
        <v>438</v>
      </c>
      <c r="S400" s="542">
        <v>124917354</v>
      </c>
      <c r="T400" s="543">
        <v>300</v>
      </c>
      <c r="U400" s="544">
        <v>294</v>
      </c>
      <c r="V400" s="545">
        <v>10202370</v>
      </c>
      <c r="W400" s="546">
        <v>431</v>
      </c>
      <c r="X400" s="547">
        <v>426</v>
      </c>
      <c r="Y400" s="542">
        <v>2770</v>
      </c>
      <c r="Z400" s="543">
        <v>274</v>
      </c>
      <c r="AA400" s="544">
        <v>262</v>
      </c>
      <c r="AB400" s="545">
        <v>595</v>
      </c>
      <c r="AC400" s="548">
        <v>341</v>
      </c>
      <c r="AD400" s="549" t="s">
        <v>3317</v>
      </c>
      <c r="AE400" s="550">
        <v>0</v>
      </c>
      <c r="AF400" s="541">
        <v>100</v>
      </c>
      <c r="AG400" s="551">
        <v>0</v>
      </c>
    </row>
    <row r="401" spans="1:33" ht="18.75" customHeight="1">
      <c r="A401" s="243">
        <v>399</v>
      </c>
      <c r="B401" s="244">
        <v>246</v>
      </c>
      <c r="C401" s="245" t="s">
        <v>3246</v>
      </c>
      <c r="D401" s="246" t="s">
        <v>109</v>
      </c>
      <c r="E401" s="258" t="s">
        <v>3052</v>
      </c>
      <c r="F401" s="308">
        <v>387</v>
      </c>
      <c r="G401" s="249">
        <v>208015732</v>
      </c>
      <c r="H401" s="250">
        <v>426</v>
      </c>
      <c r="I401" s="251">
        <v>414</v>
      </c>
      <c r="J401" s="252">
        <v>209857685</v>
      </c>
      <c r="K401" s="253">
        <v>365</v>
      </c>
      <c r="L401" s="254">
        <v>352</v>
      </c>
      <c r="M401" s="249">
        <v>37113615</v>
      </c>
      <c r="N401" s="250">
        <v>264</v>
      </c>
      <c r="O401" s="251">
        <v>253</v>
      </c>
      <c r="P401" s="252">
        <v>134229274</v>
      </c>
      <c r="Q401" s="253">
        <v>224</v>
      </c>
      <c r="R401" s="254">
        <v>213</v>
      </c>
      <c r="S401" s="249">
        <v>363480942</v>
      </c>
      <c r="T401" s="250">
        <v>448</v>
      </c>
      <c r="U401" s="251">
        <v>441</v>
      </c>
      <c r="V401" s="252">
        <v>-2201013</v>
      </c>
      <c r="W401" s="253">
        <v>133</v>
      </c>
      <c r="X401" s="254">
        <v>132</v>
      </c>
      <c r="Y401" s="249">
        <v>99630</v>
      </c>
      <c r="Z401" s="250">
        <v>408</v>
      </c>
      <c r="AA401" s="251">
        <v>395</v>
      </c>
      <c r="AB401" s="252">
        <v>268</v>
      </c>
      <c r="AC401" s="573">
        <v>383</v>
      </c>
      <c r="AD401" s="574" t="s">
        <v>3285</v>
      </c>
      <c r="AE401" s="258">
        <v>0</v>
      </c>
      <c r="AF401" s="248">
        <v>87.07</v>
      </c>
      <c r="AG401" s="259">
        <v>12.93</v>
      </c>
    </row>
    <row r="402" spans="1:33" ht="18.75" customHeight="1">
      <c r="A402" s="575">
        <v>400</v>
      </c>
      <c r="B402" s="576">
        <v>434</v>
      </c>
      <c r="C402" s="577" t="s">
        <v>2515</v>
      </c>
      <c r="D402" s="578" t="s">
        <v>3056</v>
      </c>
      <c r="E402" s="579" t="s">
        <v>3052</v>
      </c>
      <c r="F402" s="580">
        <v>388</v>
      </c>
      <c r="G402" s="581">
        <v>207361327</v>
      </c>
      <c r="H402" s="582">
        <v>432</v>
      </c>
      <c r="I402" s="583">
        <v>420</v>
      </c>
      <c r="J402" s="584">
        <v>207597813</v>
      </c>
      <c r="K402" s="585">
        <v>362</v>
      </c>
      <c r="L402" s="586">
        <v>349</v>
      </c>
      <c r="M402" s="581">
        <v>38150218</v>
      </c>
      <c r="N402" s="582">
        <v>381</v>
      </c>
      <c r="O402" s="583">
        <v>369</v>
      </c>
      <c r="P402" s="584">
        <v>61092654</v>
      </c>
      <c r="Q402" s="585">
        <v>381</v>
      </c>
      <c r="R402" s="586">
        <v>368</v>
      </c>
      <c r="S402" s="581">
        <v>190383919</v>
      </c>
      <c r="T402" s="582">
        <v>315</v>
      </c>
      <c r="U402" s="583">
        <v>309</v>
      </c>
      <c r="V402" s="584">
        <v>9060036</v>
      </c>
      <c r="W402" s="585">
        <v>399</v>
      </c>
      <c r="X402" s="586">
        <v>395</v>
      </c>
      <c r="Y402" s="581">
        <v>6824</v>
      </c>
      <c r="Z402" s="582">
        <v>370</v>
      </c>
      <c r="AA402" s="583">
        <v>357</v>
      </c>
      <c r="AB402" s="584">
        <v>331</v>
      </c>
      <c r="AC402" s="587">
        <v>331</v>
      </c>
      <c r="AD402" s="588" t="s">
        <v>3299</v>
      </c>
      <c r="AE402" s="579">
        <v>0</v>
      </c>
      <c r="AF402" s="589">
        <v>100</v>
      </c>
      <c r="AG402" s="590">
        <v>0</v>
      </c>
    </row>
    <row r="403" spans="1:33" ht="18.75" customHeight="1">
      <c r="A403" s="227">
        <v>401</v>
      </c>
      <c r="B403" s="228">
        <v>454</v>
      </c>
      <c r="C403" s="229" t="s">
        <v>2578</v>
      </c>
      <c r="D403" s="230" t="s">
        <v>3154</v>
      </c>
      <c r="E403" s="231" t="s">
        <v>3052</v>
      </c>
      <c r="F403" s="232">
        <v>389</v>
      </c>
      <c r="G403" s="233">
        <v>207147300</v>
      </c>
      <c r="H403" s="234">
        <v>421</v>
      </c>
      <c r="I403" s="235">
        <v>409</v>
      </c>
      <c r="J403" s="236">
        <v>213873812</v>
      </c>
      <c r="K403" s="237" t="s">
        <v>3052</v>
      </c>
      <c r="L403" s="238" t="s">
        <v>3052</v>
      </c>
      <c r="M403" s="338" t="s">
        <v>3052</v>
      </c>
      <c r="N403" s="234" t="s">
        <v>3052</v>
      </c>
      <c r="O403" s="235" t="s">
        <v>3052</v>
      </c>
      <c r="P403" s="342" t="s">
        <v>3052</v>
      </c>
      <c r="Q403" s="237" t="s">
        <v>3052</v>
      </c>
      <c r="R403" s="238" t="s">
        <v>3052</v>
      </c>
      <c r="S403" s="338" t="s">
        <v>3052</v>
      </c>
      <c r="T403" s="234" t="s">
        <v>3052</v>
      </c>
      <c r="U403" s="235" t="s">
        <v>3052</v>
      </c>
      <c r="V403" s="342" t="s">
        <v>3052</v>
      </c>
      <c r="W403" s="237">
        <v>358</v>
      </c>
      <c r="X403" s="238">
        <v>356</v>
      </c>
      <c r="Y403" s="233">
        <v>15030</v>
      </c>
      <c r="Z403" s="234" t="s">
        <v>3052</v>
      </c>
      <c r="AA403" s="235" t="s">
        <v>3052</v>
      </c>
      <c r="AB403" s="342" t="s">
        <v>3052</v>
      </c>
      <c r="AC403" s="534">
        <v>311</v>
      </c>
      <c r="AD403" s="535" t="s">
        <v>3292</v>
      </c>
      <c r="AE403" s="231">
        <v>0</v>
      </c>
      <c r="AF403" s="241">
        <v>100</v>
      </c>
      <c r="AG403" s="242">
        <v>0</v>
      </c>
    </row>
    <row r="404" spans="1:33" ht="18.75" customHeight="1">
      <c r="A404" s="243">
        <v>402</v>
      </c>
      <c r="B404" s="244">
        <v>308</v>
      </c>
      <c r="C404" s="245" t="s">
        <v>2092</v>
      </c>
      <c r="D404" s="246" t="s">
        <v>2648</v>
      </c>
      <c r="E404" s="258" t="s">
        <v>3052</v>
      </c>
      <c r="F404" s="308">
        <v>390</v>
      </c>
      <c r="G404" s="249">
        <v>206067889</v>
      </c>
      <c r="H404" s="250">
        <v>435</v>
      </c>
      <c r="I404" s="251">
        <v>423</v>
      </c>
      <c r="J404" s="252">
        <v>206067889</v>
      </c>
      <c r="K404" s="253">
        <v>210</v>
      </c>
      <c r="L404" s="254">
        <v>200</v>
      </c>
      <c r="M404" s="249">
        <v>80845387</v>
      </c>
      <c r="N404" s="250">
        <v>179</v>
      </c>
      <c r="O404" s="251">
        <v>170</v>
      </c>
      <c r="P404" s="252">
        <v>218310322</v>
      </c>
      <c r="Q404" s="253">
        <v>263</v>
      </c>
      <c r="R404" s="254">
        <v>251</v>
      </c>
      <c r="S404" s="249">
        <v>304756954</v>
      </c>
      <c r="T404" s="250">
        <v>119</v>
      </c>
      <c r="U404" s="251">
        <v>114</v>
      </c>
      <c r="V404" s="252">
        <v>47759486</v>
      </c>
      <c r="W404" s="253">
        <v>259</v>
      </c>
      <c r="X404" s="254">
        <v>257</v>
      </c>
      <c r="Y404" s="249">
        <v>42920</v>
      </c>
      <c r="Z404" s="250">
        <v>390</v>
      </c>
      <c r="AA404" s="251">
        <v>377</v>
      </c>
      <c r="AB404" s="252">
        <v>305</v>
      </c>
      <c r="AC404" s="573">
        <v>369</v>
      </c>
      <c r="AD404" s="574" t="s">
        <v>3304</v>
      </c>
      <c r="AE404" s="258">
        <v>0</v>
      </c>
      <c r="AF404" s="248">
        <v>100</v>
      </c>
      <c r="AG404" s="259">
        <v>0</v>
      </c>
    </row>
    <row r="405" spans="1:33" ht="18.75" customHeight="1">
      <c r="A405" s="536">
        <v>403</v>
      </c>
      <c r="B405" s="537">
        <v>364</v>
      </c>
      <c r="C405" s="538" t="s">
        <v>1925</v>
      </c>
      <c r="D405" s="539" t="s">
        <v>3056</v>
      </c>
      <c r="E405" s="550" t="s">
        <v>3052</v>
      </c>
      <c r="F405" s="552">
        <v>391</v>
      </c>
      <c r="G405" s="542">
        <v>206020467</v>
      </c>
      <c r="H405" s="543">
        <v>434</v>
      </c>
      <c r="I405" s="544">
        <v>422</v>
      </c>
      <c r="J405" s="545">
        <v>206445045</v>
      </c>
      <c r="K405" s="546">
        <v>209</v>
      </c>
      <c r="L405" s="547">
        <v>199</v>
      </c>
      <c r="M405" s="542">
        <v>80998577</v>
      </c>
      <c r="N405" s="543">
        <v>293</v>
      </c>
      <c r="O405" s="544">
        <v>282</v>
      </c>
      <c r="P405" s="545">
        <v>109768822</v>
      </c>
      <c r="Q405" s="546">
        <v>237</v>
      </c>
      <c r="R405" s="547">
        <v>226</v>
      </c>
      <c r="S405" s="542">
        <v>336038899</v>
      </c>
      <c r="T405" s="543">
        <v>175</v>
      </c>
      <c r="U405" s="544">
        <v>169</v>
      </c>
      <c r="V405" s="545">
        <v>31926200</v>
      </c>
      <c r="W405" s="546">
        <v>290</v>
      </c>
      <c r="X405" s="547">
        <v>288</v>
      </c>
      <c r="Y405" s="542">
        <v>34077</v>
      </c>
      <c r="Z405" s="543">
        <v>210</v>
      </c>
      <c r="AA405" s="544">
        <v>198</v>
      </c>
      <c r="AB405" s="545">
        <v>846</v>
      </c>
      <c r="AC405" s="548">
        <v>372</v>
      </c>
      <c r="AD405" s="549" t="s">
        <v>3287</v>
      </c>
      <c r="AE405" s="550">
        <v>0</v>
      </c>
      <c r="AF405" s="541">
        <v>100</v>
      </c>
      <c r="AG405" s="551">
        <v>0</v>
      </c>
    </row>
    <row r="406" spans="1:33" ht="18.75" customHeight="1">
      <c r="A406" s="243">
        <v>404</v>
      </c>
      <c r="B406" s="244">
        <v>406</v>
      </c>
      <c r="C406" s="245" t="s">
        <v>2504</v>
      </c>
      <c r="D406" s="246" t="s">
        <v>3103</v>
      </c>
      <c r="E406" s="258" t="s">
        <v>3052</v>
      </c>
      <c r="F406" s="308">
        <v>392</v>
      </c>
      <c r="G406" s="249">
        <v>205539493</v>
      </c>
      <c r="H406" s="250">
        <v>403</v>
      </c>
      <c r="I406" s="251">
        <v>392</v>
      </c>
      <c r="J406" s="252">
        <v>222298948</v>
      </c>
      <c r="K406" s="253">
        <v>405</v>
      </c>
      <c r="L406" s="254">
        <v>392</v>
      </c>
      <c r="M406" s="249">
        <v>24358529</v>
      </c>
      <c r="N406" s="250">
        <v>385</v>
      </c>
      <c r="O406" s="251">
        <v>373</v>
      </c>
      <c r="P406" s="252">
        <v>60125217</v>
      </c>
      <c r="Q406" s="253">
        <v>453</v>
      </c>
      <c r="R406" s="254">
        <v>440</v>
      </c>
      <c r="S406" s="249">
        <v>121870702</v>
      </c>
      <c r="T406" s="250">
        <v>332</v>
      </c>
      <c r="U406" s="251">
        <v>326</v>
      </c>
      <c r="V406" s="252">
        <v>8018086</v>
      </c>
      <c r="W406" s="253" t="s">
        <v>3052</v>
      </c>
      <c r="X406" s="254" t="s">
        <v>3052</v>
      </c>
      <c r="Y406" s="256" t="s">
        <v>3052</v>
      </c>
      <c r="Z406" s="250">
        <v>393</v>
      </c>
      <c r="AA406" s="251">
        <v>380</v>
      </c>
      <c r="AB406" s="252">
        <v>299</v>
      </c>
      <c r="AC406" s="573">
        <v>311</v>
      </c>
      <c r="AD406" s="574" t="s">
        <v>3292</v>
      </c>
      <c r="AE406" s="258">
        <v>0</v>
      </c>
      <c r="AF406" s="248">
        <v>100</v>
      </c>
      <c r="AG406" s="259">
        <v>0</v>
      </c>
    </row>
    <row r="407" spans="1:33" ht="18.75" customHeight="1">
      <c r="A407" s="575">
        <v>405</v>
      </c>
      <c r="B407" s="576">
        <v>341</v>
      </c>
      <c r="C407" s="577" t="s">
        <v>823</v>
      </c>
      <c r="D407" s="578" t="s">
        <v>3056</v>
      </c>
      <c r="E407" s="579" t="s">
        <v>3052</v>
      </c>
      <c r="F407" s="580">
        <v>393</v>
      </c>
      <c r="G407" s="581">
        <v>205379578</v>
      </c>
      <c r="H407" s="582">
        <v>422</v>
      </c>
      <c r="I407" s="583">
        <v>410</v>
      </c>
      <c r="J407" s="584">
        <v>212836338</v>
      </c>
      <c r="K407" s="585">
        <v>258</v>
      </c>
      <c r="L407" s="586">
        <v>247</v>
      </c>
      <c r="M407" s="581">
        <v>61975162</v>
      </c>
      <c r="N407" s="582">
        <v>150</v>
      </c>
      <c r="O407" s="583">
        <v>141</v>
      </c>
      <c r="P407" s="584">
        <v>255609819</v>
      </c>
      <c r="Q407" s="585">
        <v>284</v>
      </c>
      <c r="R407" s="586">
        <v>272</v>
      </c>
      <c r="S407" s="581">
        <v>285935148</v>
      </c>
      <c r="T407" s="582">
        <v>245</v>
      </c>
      <c r="U407" s="583">
        <v>239</v>
      </c>
      <c r="V407" s="584">
        <v>17425968</v>
      </c>
      <c r="W407" s="585" t="s">
        <v>3052</v>
      </c>
      <c r="X407" s="586" t="s">
        <v>3052</v>
      </c>
      <c r="Y407" s="614" t="s">
        <v>3052</v>
      </c>
      <c r="Z407" s="582">
        <v>385</v>
      </c>
      <c r="AA407" s="583">
        <v>372</v>
      </c>
      <c r="AB407" s="584">
        <v>309</v>
      </c>
      <c r="AC407" s="587">
        <v>342</v>
      </c>
      <c r="AD407" s="588" t="s">
        <v>3313</v>
      </c>
      <c r="AE407" s="579">
        <v>0</v>
      </c>
      <c r="AF407" s="589">
        <v>78</v>
      </c>
      <c r="AG407" s="590">
        <v>22</v>
      </c>
    </row>
    <row r="408" spans="1:33" ht="18.75" customHeight="1">
      <c r="A408" s="227">
        <v>406</v>
      </c>
      <c r="B408" s="228">
        <v>338</v>
      </c>
      <c r="C408" s="229" t="s">
        <v>2653</v>
      </c>
      <c r="D408" s="230" t="s">
        <v>3103</v>
      </c>
      <c r="E408" s="231" t="s">
        <v>3052</v>
      </c>
      <c r="F408" s="232">
        <v>394</v>
      </c>
      <c r="G408" s="233">
        <v>205242854</v>
      </c>
      <c r="H408" s="234">
        <v>436</v>
      </c>
      <c r="I408" s="235">
        <v>424</v>
      </c>
      <c r="J408" s="236">
        <v>205242854</v>
      </c>
      <c r="K408" s="237">
        <v>455</v>
      </c>
      <c r="L408" s="238">
        <v>442</v>
      </c>
      <c r="M408" s="233">
        <v>11684608</v>
      </c>
      <c r="N408" s="234">
        <v>430</v>
      </c>
      <c r="O408" s="235">
        <v>417</v>
      </c>
      <c r="P408" s="236">
        <v>38338788</v>
      </c>
      <c r="Q408" s="237">
        <v>358</v>
      </c>
      <c r="R408" s="238">
        <v>346</v>
      </c>
      <c r="S408" s="233">
        <v>210464070</v>
      </c>
      <c r="T408" s="234">
        <v>397</v>
      </c>
      <c r="U408" s="235">
        <v>390</v>
      </c>
      <c r="V408" s="236">
        <v>2461381</v>
      </c>
      <c r="W408" s="237">
        <v>249</v>
      </c>
      <c r="X408" s="238">
        <v>247</v>
      </c>
      <c r="Y408" s="233">
        <v>45995</v>
      </c>
      <c r="Z408" s="234">
        <v>424</v>
      </c>
      <c r="AA408" s="235">
        <v>411</v>
      </c>
      <c r="AB408" s="236">
        <v>231</v>
      </c>
      <c r="AC408" s="534">
        <v>311</v>
      </c>
      <c r="AD408" s="535" t="s">
        <v>3292</v>
      </c>
      <c r="AE408" s="231">
        <v>0</v>
      </c>
      <c r="AF408" s="241">
        <v>100</v>
      </c>
      <c r="AG408" s="242">
        <v>0</v>
      </c>
    </row>
    <row r="409" spans="1:33" ht="18.75" customHeight="1">
      <c r="A409" s="536">
        <v>407</v>
      </c>
      <c r="B409" s="537" t="s">
        <v>3052</v>
      </c>
      <c r="C409" s="538" t="s">
        <v>3344</v>
      </c>
      <c r="D409" s="539" t="s">
        <v>3056</v>
      </c>
      <c r="E409" s="540" t="s">
        <v>3052</v>
      </c>
      <c r="F409" s="541">
        <v>395</v>
      </c>
      <c r="G409" s="542">
        <v>204632372</v>
      </c>
      <c r="H409" s="543">
        <v>195</v>
      </c>
      <c r="I409" s="544">
        <v>186</v>
      </c>
      <c r="J409" s="545">
        <v>467392450</v>
      </c>
      <c r="K409" s="546" t="s">
        <v>3052</v>
      </c>
      <c r="L409" s="547" t="s">
        <v>3052</v>
      </c>
      <c r="M409" s="553" t="s">
        <v>3052</v>
      </c>
      <c r="N409" s="543" t="s">
        <v>3052</v>
      </c>
      <c r="O409" s="544" t="s">
        <v>3052</v>
      </c>
      <c r="P409" s="554" t="s">
        <v>3052</v>
      </c>
      <c r="Q409" s="546" t="s">
        <v>3052</v>
      </c>
      <c r="R409" s="547" t="s">
        <v>3052</v>
      </c>
      <c r="S409" s="553" t="s">
        <v>3052</v>
      </c>
      <c r="T409" s="543" t="s">
        <v>3052</v>
      </c>
      <c r="U409" s="544" t="s">
        <v>3052</v>
      </c>
      <c r="V409" s="554" t="s">
        <v>3052</v>
      </c>
      <c r="W409" s="546" t="s">
        <v>3052</v>
      </c>
      <c r="X409" s="547" t="s">
        <v>3052</v>
      </c>
      <c r="Y409" s="553" t="s">
        <v>3052</v>
      </c>
      <c r="Z409" s="543" t="s">
        <v>3052</v>
      </c>
      <c r="AA409" s="544" t="s">
        <v>3052</v>
      </c>
      <c r="AB409" s="554" t="s">
        <v>3052</v>
      </c>
      <c r="AC409" s="548">
        <v>322</v>
      </c>
      <c r="AD409" s="549" t="s">
        <v>3330</v>
      </c>
      <c r="AE409" s="550">
        <v>0</v>
      </c>
      <c r="AF409" s="541">
        <v>100</v>
      </c>
      <c r="AG409" s="551">
        <v>0</v>
      </c>
    </row>
    <row r="410" spans="1:33" ht="18.75" customHeight="1">
      <c r="A410" s="243">
        <v>408</v>
      </c>
      <c r="B410" s="244">
        <v>437</v>
      </c>
      <c r="C410" s="245" t="s">
        <v>2832</v>
      </c>
      <c r="D410" s="246" t="s">
        <v>89</v>
      </c>
      <c r="E410" s="258" t="s">
        <v>3052</v>
      </c>
      <c r="F410" s="308">
        <v>396</v>
      </c>
      <c r="G410" s="249">
        <v>203142486</v>
      </c>
      <c r="H410" s="250">
        <v>430</v>
      </c>
      <c r="I410" s="251">
        <v>418</v>
      </c>
      <c r="J410" s="252">
        <v>207994745</v>
      </c>
      <c r="K410" s="253">
        <v>309</v>
      </c>
      <c r="L410" s="254">
        <v>296</v>
      </c>
      <c r="M410" s="249">
        <v>47974560</v>
      </c>
      <c r="N410" s="250">
        <v>141</v>
      </c>
      <c r="O410" s="251">
        <v>132</v>
      </c>
      <c r="P410" s="252">
        <v>266530305</v>
      </c>
      <c r="Q410" s="253">
        <v>258</v>
      </c>
      <c r="R410" s="254">
        <v>246</v>
      </c>
      <c r="S410" s="249">
        <v>313088966</v>
      </c>
      <c r="T410" s="250">
        <v>258</v>
      </c>
      <c r="U410" s="251">
        <v>252</v>
      </c>
      <c r="V410" s="252">
        <v>15768434</v>
      </c>
      <c r="W410" s="253">
        <v>245</v>
      </c>
      <c r="X410" s="254">
        <v>243</v>
      </c>
      <c r="Y410" s="249">
        <v>46922</v>
      </c>
      <c r="Z410" s="250">
        <v>356</v>
      </c>
      <c r="AA410" s="251">
        <v>343</v>
      </c>
      <c r="AB410" s="252">
        <v>357</v>
      </c>
      <c r="AC410" s="573">
        <v>369</v>
      </c>
      <c r="AD410" s="574" t="s">
        <v>3304</v>
      </c>
      <c r="AE410" s="258">
        <v>0</v>
      </c>
      <c r="AF410" s="248">
        <v>96.16</v>
      </c>
      <c r="AG410" s="259">
        <v>3.84</v>
      </c>
    </row>
    <row r="411" spans="1:33" ht="18.75" customHeight="1">
      <c r="A411" s="243">
        <v>409</v>
      </c>
      <c r="B411" s="244">
        <v>414</v>
      </c>
      <c r="C411" s="245" t="s">
        <v>2508</v>
      </c>
      <c r="D411" s="246" t="s">
        <v>3051</v>
      </c>
      <c r="E411" s="258" t="s">
        <v>3052</v>
      </c>
      <c r="F411" s="308">
        <v>397</v>
      </c>
      <c r="G411" s="249">
        <v>202674572</v>
      </c>
      <c r="H411" s="250">
        <v>439</v>
      </c>
      <c r="I411" s="251">
        <v>427</v>
      </c>
      <c r="J411" s="252">
        <v>203226959</v>
      </c>
      <c r="K411" s="253">
        <v>222</v>
      </c>
      <c r="L411" s="254">
        <v>212</v>
      </c>
      <c r="M411" s="249">
        <v>76222671</v>
      </c>
      <c r="N411" s="250">
        <v>469</v>
      </c>
      <c r="O411" s="251">
        <v>456</v>
      </c>
      <c r="P411" s="252">
        <v>15717700</v>
      </c>
      <c r="Q411" s="253">
        <v>500</v>
      </c>
      <c r="R411" s="254">
        <v>487</v>
      </c>
      <c r="S411" s="249">
        <v>34205372</v>
      </c>
      <c r="T411" s="250">
        <v>382</v>
      </c>
      <c r="U411" s="251">
        <v>376</v>
      </c>
      <c r="V411" s="252">
        <v>3562541</v>
      </c>
      <c r="W411" s="253" t="s">
        <v>3052</v>
      </c>
      <c r="X411" s="254" t="s">
        <v>3052</v>
      </c>
      <c r="Y411" s="256" t="s">
        <v>3052</v>
      </c>
      <c r="Z411" s="250">
        <v>494</v>
      </c>
      <c r="AA411" s="251">
        <v>481</v>
      </c>
      <c r="AB411" s="252">
        <v>70</v>
      </c>
      <c r="AC411" s="573">
        <v>353</v>
      </c>
      <c r="AD411" s="574" t="s">
        <v>3283</v>
      </c>
      <c r="AE411" s="258">
        <v>0</v>
      </c>
      <c r="AF411" s="248">
        <v>100</v>
      </c>
      <c r="AG411" s="259">
        <v>0</v>
      </c>
    </row>
    <row r="412" spans="1:33" ht="18.75" customHeight="1">
      <c r="A412" s="309">
        <v>410</v>
      </c>
      <c r="B412" s="310">
        <v>455</v>
      </c>
      <c r="C412" s="311" t="s">
        <v>2519</v>
      </c>
      <c r="D412" s="312" t="s">
        <v>3051</v>
      </c>
      <c r="E412" s="313" t="s">
        <v>3052</v>
      </c>
      <c r="F412" s="314">
        <v>398</v>
      </c>
      <c r="G412" s="315">
        <v>201720274</v>
      </c>
      <c r="H412" s="316">
        <v>327</v>
      </c>
      <c r="I412" s="317">
        <v>316</v>
      </c>
      <c r="J412" s="318">
        <v>277684304</v>
      </c>
      <c r="K412" s="319" t="s">
        <v>3052</v>
      </c>
      <c r="L412" s="320" t="s">
        <v>3052</v>
      </c>
      <c r="M412" s="332" t="s">
        <v>3052</v>
      </c>
      <c r="N412" s="316">
        <v>291</v>
      </c>
      <c r="O412" s="317">
        <v>280</v>
      </c>
      <c r="P412" s="318">
        <v>110558319</v>
      </c>
      <c r="Q412" s="319">
        <v>387</v>
      </c>
      <c r="R412" s="320">
        <v>374</v>
      </c>
      <c r="S412" s="315">
        <v>182746171</v>
      </c>
      <c r="T412" s="316" t="s">
        <v>3052</v>
      </c>
      <c r="U412" s="317" t="s">
        <v>3052</v>
      </c>
      <c r="V412" s="333" t="s">
        <v>3052</v>
      </c>
      <c r="W412" s="319">
        <v>140</v>
      </c>
      <c r="X412" s="320">
        <v>139</v>
      </c>
      <c r="Y412" s="315">
        <v>97265</v>
      </c>
      <c r="Z412" s="316">
        <v>308</v>
      </c>
      <c r="AA412" s="317">
        <v>296</v>
      </c>
      <c r="AB412" s="318">
        <v>461</v>
      </c>
      <c r="AC412" s="555">
        <v>383</v>
      </c>
      <c r="AD412" s="556" t="s">
        <v>3285</v>
      </c>
      <c r="AE412" s="313">
        <v>0</v>
      </c>
      <c r="AF412" s="323">
        <v>0.01</v>
      </c>
      <c r="AG412" s="324">
        <v>99.99</v>
      </c>
    </row>
    <row r="413" spans="1:33" ht="18.75" customHeight="1">
      <c r="A413" s="557">
        <v>411</v>
      </c>
      <c r="B413" s="558">
        <v>374</v>
      </c>
      <c r="C413" s="559" t="s">
        <v>2841</v>
      </c>
      <c r="D413" s="560" t="s">
        <v>3056</v>
      </c>
      <c r="E413" s="561" t="s">
        <v>3052</v>
      </c>
      <c r="F413" s="562">
        <v>399</v>
      </c>
      <c r="G413" s="563">
        <v>201410281</v>
      </c>
      <c r="H413" s="564">
        <v>427</v>
      </c>
      <c r="I413" s="565">
        <v>415</v>
      </c>
      <c r="J413" s="566">
        <v>209393795</v>
      </c>
      <c r="K413" s="567">
        <v>262</v>
      </c>
      <c r="L413" s="568">
        <v>251</v>
      </c>
      <c r="M413" s="563">
        <v>61266210</v>
      </c>
      <c r="N413" s="564">
        <v>188</v>
      </c>
      <c r="O413" s="565">
        <v>179</v>
      </c>
      <c r="P413" s="566">
        <v>207983237</v>
      </c>
      <c r="Q413" s="567">
        <v>327</v>
      </c>
      <c r="R413" s="568">
        <v>315</v>
      </c>
      <c r="S413" s="563">
        <v>242339454</v>
      </c>
      <c r="T413" s="564">
        <v>167</v>
      </c>
      <c r="U413" s="565">
        <v>161</v>
      </c>
      <c r="V413" s="566">
        <v>33852618</v>
      </c>
      <c r="W413" s="567">
        <v>288</v>
      </c>
      <c r="X413" s="568">
        <v>286</v>
      </c>
      <c r="Y413" s="563">
        <v>34597</v>
      </c>
      <c r="Z413" s="564">
        <v>411</v>
      </c>
      <c r="AA413" s="565">
        <v>398</v>
      </c>
      <c r="AB413" s="566">
        <v>264</v>
      </c>
      <c r="AC413" s="569">
        <v>341</v>
      </c>
      <c r="AD413" s="570" t="s">
        <v>3317</v>
      </c>
      <c r="AE413" s="561">
        <v>0</v>
      </c>
      <c r="AF413" s="571">
        <v>100</v>
      </c>
      <c r="AG413" s="572">
        <v>0</v>
      </c>
    </row>
    <row r="414" spans="1:33" ht="18.75" customHeight="1">
      <c r="A414" s="243">
        <v>412</v>
      </c>
      <c r="B414" s="244">
        <v>382</v>
      </c>
      <c r="C414" s="245" t="s">
        <v>2606</v>
      </c>
      <c r="D414" s="246" t="s">
        <v>3058</v>
      </c>
      <c r="E414" s="258" t="s">
        <v>3052</v>
      </c>
      <c r="F414" s="308">
        <v>400</v>
      </c>
      <c r="G414" s="249">
        <v>200728951</v>
      </c>
      <c r="H414" s="250">
        <v>441</v>
      </c>
      <c r="I414" s="251">
        <v>429</v>
      </c>
      <c r="J414" s="252">
        <v>201651312</v>
      </c>
      <c r="K414" s="253" t="s">
        <v>3052</v>
      </c>
      <c r="L414" s="254" t="s">
        <v>3052</v>
      </c>
      <c r="M414" s="256" t="s">
        <v>3052</v>
      </c>
      <c r="N414" s="250" t="s">
        <v>3052</v>
      </c>
      <c r="O414" s="251" t="s">
        <v>3052</v>
      </c>
      <c r="P414" s="325" t="s">
        <v>3052</v>
      </c>
      <c r="Q414" s="253" t="s">
        <v>3052</v>
      </c>
      <c r="R414" s="254" t="s">
        <v>3052</v>
      </c>
      <c r="S414" s="256" t="s">
        <v>3052</v>
      </c>
      <c r="T414" s="250" t="s">
        <v>3052</v>
      </c>
      <c r="U414" s="251" t="s">
        <v>3052</v>
      </c>
      <c r="V414" s="325" t="s">
        <v>3052</v>
      </c>
      <c r="W414" s="253" t="s">
        <v>3052</v>
      </c>
      <c r="X414" s="254" t="s">
        <v>3052</v>
      </c>
      <c r="Y414" s="256" t="s">
        <v>3052</v>
      </c>
      <c r="Z414" s="250" t="s">
        <v>3052</v>
      </c>
      <c r="AA414" s="251" t="s">
        <v>3052</v>
      </c>
      <c r="AB414" s="325" t="s">
        <v>3052</v>
      </c>
      <c r="AC414" s="573">
        <v>372</v>
      </c>
      <c r="AD414" s="574" t="s">
        <v>3287</v>
      </c>
      <c r="AE414" s="258">
        <v>0</v>
      </c>
      <c r="AF414" s="248">
        <v>100</v>
      </c>
      <c r="AG414" s="259">
        <v>0</v>
      </c>
    </row>
    <row r="415" spans="1:33" ht="18.75" customHeight="1">
      <c r="A415" s="536">
        <v>413</v>
      </c>
      <c r="B415" s="537">
        <v>397</v>
      </c>
      <c r="C415" s="538" t="s">
        <v>2500</v>
      </c>
      <c r="D415" s="539" t="s">
        <v>3056</v>
      </c>
      <c r="E415" s="550" t="s">
        <v>3052</v>
      </c>
      <c r="F415" s="552">
        <v>401</v>
      </c>
      <c r="G415" s="542">
        <v>200724570</v>
      </c>
      <c r="H415" s="543">
        <v>274</v>
      </c>
      <c r="I415" s="544">
        <v>265</v>
      </c>
      <c r="J415" s="545">
        <v>330829633</v>
      </c>
      <c r="K415" s="546" t="s">
        <v>3052</v>
      </c>
      <c r="L415" s="547" t="s">
        <v>3052</v>
      </c>
      <c r="M415" s="553" t="s">
        <v>3052</v>
      </c>
      <c r="N415" s="543">
        <v>336</v>
      </c>
      <c r="O415" s="544">
        <v>325</v>
      </c>
      <c r="P415" s="545">
        <v>86255334</v>
      </c>
      <c r="Q415" s="546">
        <v>380</v>
      </c>
      <c r="R415" s="547">
        <v>367</v>
      </c>
      <c r="S415" s="542">
        <v>193358688</v>
      </c>
      <c r="T415" s="543" t="s">
        <v>3052</v>
      </c>
      <c r="U415" s="544" t="s">
        <v>3052</v>
      </c>
      <c r="V415" s="554" t="s">
        <v>3052</v>
      </c>
      <c r="W415" s="546">
        <v>424</v>
      </c>
      <c r="X415" s="547">
        <v>419</v>
      </c>
      <c r="Y415" s="542">
        <v>3883</v>
      </c>
      <c r="Z415" s="543">
        <v>378</v>
      </c>
      <c r="AA415" s="544">
        <v>365</v>
      </c>
      <c r="AB415" s="545">
        <v>318</v>
      </c>
      <c r="AC415" s="548">
        <v>383</v>
      </c>
      <c r="AD415" s="549" t="s">
        <v>3285</v>
      </c>
      <c r="AE415" s="550">
        <v>0</v>
      </c>
      <c r="AF415" s="541">
        <v>100</v>
      </c>
      <c r="AG415" s="551">
        <v>0</v>
      </c>
    </row>
    <row r="416" spans="1:33" ht="18.75" customHeight="1">
      <c r="A416" s="536">
        <v>414</v>
      </c>
      <c r="B416" s="537">
        <v>443</v>
      </c>
      <c r="C416" s="538" t="s">
        <v>377</v>
      </c>
      <c r="D416" s="539" t="s">
        <v>3056</v>
      </c>
      <c r="E416" s="550" t="s">
        <v>3052</v>
      </c>
      <c r="F416" s="552">
        <v>402</v>
      </c>
      <c r="G416" s="542">
        <v>200282253</v>
      </c>
      <c r="H416" s="543">
        <v>433</v>
      </c>
      <c r="I416" s="544">
        <v>421</v>
      </c>
      <c r="J416" s="545">
        <v>206515860</v>
      </c>
      <c r="K416" s="546" t="s">
        <v>3052</v>
      </c>
      <c r="L416" s="547" t="s">
        <v>3052</v>
      </c>
      <c r="M416" s="553" t="s">
        <v>3052</v>
      </c>
      <c r="N416" s="543" t="s">
        <v>3052</v>
      </c>
      <c r="O416" s="544" t="s">
        <v>3052</v>
      </c>
      <c r="P416" s="554" t="s">
        <v>3052</v>
      </c>
      <c r="Q416" s="546" t="s">
        <v>3052</v>
      </c>
      <c r="R416" s="547" t="s">
        <v>3052</v>
      </c>
      <c r="S416" s="553" t="s">
        <v>3052</v>
      </c>
      <c r="T416" s="543" t="s">
        <v>3052</v>
      </c>
      <c r="U416" s="544" t="s">
        <v>3052</v>
      </c>
      <c r="V416" s="554" t="s">
        <v>3052</v>
      </c>
      <c r="W416" s="546" t="s">
        <v>3052</v>
      </c>
      <c r="X416" s="547" t="s">
        <v>3052</v>
      </c>
      <c r="Y416" s="553" t="s">
        <v>3052</v>
      </c>
      <c r="Z416" s="543" t="s">
        <v>3052</v>
      </c>
      <c r="AA416" s="544" t="s">
        <v>3052</v>
      </c>
      <c r="AB416" s="554" t="s">
        <v>3052</v>
      </c>
      <c r="AC416" s="548">
        <v>356</v>
      </c>
      <c r="AD416" s="549" t="s">
        <v>3300</v>
      </c>
      <c r="AE416" s="550">
        <v>0</v>
      </c>
      <c r="AF416" s="541">
        <v>100</v>
      </c>
      <c r="AG416" s="551">
        <v>0</v>
      </c>
    </row>
    <row r="417" spans="1:33" ht="18.75" customHeight="1">
      <c r="A417" s="309">
        <v>415</v>
      </c>
      <c r="B417" s="310">
        <v>413</v>
      </c>
      <c r="C417" s="311" t="s">
        <v>2886</v>
      </c>
      <c r="D417" s="312" t="s">
        <v>3103</v>
      </c>
      <c r="E417" s="313" t="s">
        <v>3052</v>
      </c>
      <c r="F417" s="314">
        <v>403</v>
      </c>
      <c r="G417" s="315">
        <v>199762000</v>
      </c>
      <c r="H417" s="316">
        <v>401</v>
      </c>
      <c r="I417" s="317">
        <v>390</v>
      </c>
      <c r="J417" s="318">
        <v>223587777</v>
      </c>
      <c r="K417" s="319">
        <v>260</v>
      </c>
      <c r="L417" s="320">
        <v>249</v>
      </c>
      <c r="M417" s="315">
        <v>61821110</v>
      </c>
      <c r="N417" s="316">
        <v>285</v>
      </c>
      <c r="O417" s="317">
        <v>274</v>
      </c>
      <c r="P417" s="318">
        <v>116029894</v>
      </c>
      <c r="Q417" s="319">
        <v>378</v>
      </c>
      <c r="R417" s="320">
        <v>365</v>
      </c>
      <c r="S417" s="315">
        <v>193693435</v>
      </c>
      <c r="T417" s="316">
        <v>131</v>
      </c>
      <c r="U417" s="317">
        <v>126</v>
      </c>
      <c r="V417" s="318">
        <v>44295250</v>
      </c>
      <c r="W417" s="319">
        <v>330</v>
      </c>
      <c r="X417" s="320">
        <v>328</v>
      </c>
      <c r="Y417" s="315">
        <v>23029</v>
      </c>
      <c r="Z417" s="316">
        <v>272</v>
      </c>
      <c r="AA417" s="317">
        <v>260</v>
      </c>
      <c r="AB417" s="318">
        <v>606</v>
      </c>
      <c r="AC417" s="555">
        <v>321</v>
      </c>
      <c r="AD417" s="556" t="s">
        <v>3301</v>
      </c>
      <c r="AE417" s="313">
        <v>0</v>
      </c>
      <c r="AF417" s="323">
        <v>100</v>
      </c>
      <c r="AG417" s="324">
        <v>0</v>
      </c>
    </row>
    <row r="418" spans="1:33" ht="18.75" customHeight="1">
      <c r="A418" s="557">
        <v>416</v>
      </c>
      <c r="B418" s="558">
        <v>410</v>
      </c>
      <c r="C418" s="559" t="s">
        <v>2506</v>
      </c>
      <c r="D418" s="560" t="s">
        <v>3056</v>
      </c>
      <c r="E418" s="561" t="s">
        <v>3052</v>
      </c>
      <c r="F418" s="562">
        <v>404</v>
      </c>
      <c r="G418" s="563">
        <v>199649095</v>
      </c>
      <c r="H418" s="564">
        <v>443</v>
      </c>
      <c r="I418" s="565">
        <v>431</v>
      </c>
      <c r="J418" s="566">
        <v>199649095</v>
      </c>
      <c r="K418" s="567" t="s">
        <v>3052</v>
      </c>
      <c r="L418" s="568" t="s">
        <v>3052</v>
      </c>
      <c r="M418" s="591" t="s">
        <v>3052</v>
      </c>
      <c r="N418" s="564" t="s">
        <v>3052</v>
      </c>
      <c r="O418" s="565" t="s">
        <v>3052</v>
      </c>
      <c r="P418" s="592" t="s">
        <v>3052</v>
      </c>
      <c r="Q418" s="567" t="s">
        <v>3052</v>
      </c>
      <c r="R418" s="568" t="s">
        <v>3052</v>
      </c>
      <c r="S418" s="591" t="s">
        <v>3052</v>
      </c>
      <c r="T418" s="564" t="s">
        <v>3052</v>
      </c>
      <c r="U418" s="565" t="s">
        <v>3052</v>
      </c>
      <c r="V418" s="592" t="s">
        <v>3052</v>
      </c>
      <c r="W418" s="567">
        <v>347</v>
      </c>
      <c r="X418" s="568">
        <v>345</v>
      </c>
      <c r="Y418" s="563">
        <v>18259</v>
      </c>
      <c r="Z418" s="564" t="s">
        <v>3052</v>
      </c>
      <c r="AA418" s="565" t="s">
        <v>3052</v>
      </c>
      <c r="AB418" s="592" t="s">
        <v>3052</v>
      </c>
      <c r="AC418" s="569">
        <v>381</v>
      </c>
      <c r="AD418" s="570" t="s">
        <v>3308</v>
      </c>
      <c r="AE418" s="561">
        <v>0</v>
      </c>
      <c r="AF418" s="571">
        <v>100</v>
      </c>
      <c r="AG418" s="572">
        <v>0</v>
      </c>
    </row>
    <row r="419" spans="1:33" ht="18.75" customHeight="1">
      <c r="A419" s="243">
        <v>417</v>
      </c>
      <c r="B419" s="244" t="s">
        <v>3052</v>
      </c>
      <c r="C419" s="245" t="s">
        <v>3345</v>
      </c>
      <c r="D419" s="246" t="s">
        <v>1049</v>
      </c>
      <c r="E419" s="258" t="s">
        <v>3052</v>
      </c>
      <c r="F419" s="308">
        <v>405</v>
      </c>
      <c r="G419" s="249">
        <v>198765484</v>
      </c>
      <c r="H419" s="250">
        <v>420</v>
      </c>
      <c r="I419" s="251">
        <v>408</v>
      </c>
      <c r="J419" s="252">
        <v>214191104</v>
      </c>
      <c r="K419" s="253">
        <v>254</v>
      </c>
      <c r="L419" s="254">
        <v>243</v>
      </c>
      <c r="M419" s="249">
        <v>63773845</v>
      </c>
      <c r="N419" s="250">
        <v>269</v>
      </c>
      <c r="O419" s="251">
        <v>258</v>
      </c>
      <c r="P419" s="252">
        <v>128483957</v>
      </c>
      <c r="Q419" s="253">
        <v>271</v>
      </c>
      <c r="R419" s="254">
        <v>259</v>
      </c>
      <c r="S419" s="249">
        <v>296669567</v>
      </c>
      <c r="T419" s="250">
        <v>157</v>
      </c>
      <c r="U419" s="251">
        <v>152</v>
      </c>
      <c r="V419" s="252">
        <v>36339187</v>
      </c>
      <c r="W419" s="253">
        <v>414</v>
      </c>
      <c r="X419" s="254">
        <v>409</v>
      </c>
      <c r="Y419" s="249">
        <v>4602</v>
      </c>
      <c r="Z419" s="250">
        <v>191</v>
      </c>
      <c r="AA419" s="251">
        <v>180</v>
      </c>
      <c r="AB419" s="252">
        <v>919</v>
      </c>
      <c r="AC419" s="573">
        <v>321</v>
      </c>
      <c r="AD419" s="574" t="s">
        <v>3301</v>
      </c>
      <c r="AE419" s="258">
        <v>0</v>
      </c>
      <c r="AF419" s="248">
        <v>100</v>
      </c>
      <c r="AG419" s="259">
        <v>0</v>
      </c>
    </row>
    <row r="420" spans="1:33" ht="18.75" customHeight="1">
      <c r="A420" s="536">
        <v>418</v>
      </c>
      <c r="B420" s="537">
        <v>446</v>
      </c>
      <c r="C420" s="538" t="s">
        <v>2595</v>
      </c>
      <c r="D420" s="539" t="s">
        <v>3056</v>
      </c>
      <c r="E420" s="550" t="s">
        <v>3052</v>
      </c>
      <c r="F420" s="552">
        <v>406</v>
      </c>
      <c r="G420" s="542">
        <v>198337549</v>
      </c>
      <c r="H420" s="543">
        <v>431</v>
      </c>
      <c r="I420" s="544">
        <v>419</v>
      </c>
      <c r="J420" s="545">
        <v>207740672</v>
      </c>
      <c r="K420" s="546">
        <v>338</v>
      </c>
      <c r="L420" s="547">
        <v>325</v>
      </c>
      <c r="M420" s="542">
        <v>41887783</v>
      </c>
      <c r="N420" s="543">
        <v>411</v>
      </c>
      <c r="O420" s="544">
        <v>399</v>
      </c>
      <c r="P420" s="545">
        <v>46996439</v>
      </c>
      <c r="Q420" s="546">
        <v>333</v>
      </c>
      <c r="R420" s="547">
        <v>321</v>
      </c>
      <c r="S420" s="542">
        <v>234212068</v>
      </c>
      <c r="T420" s="543">
        <v>375</v>
      </c>
      <c r="U420" s="544">
        <v>369</v>
      </c>
      <c r="V420" s="545">
        <v>4097089</v>
      </c>
      <c r="W420" s="546">
        <v>456</v>
      </c>
      <c r="X420" s="547">
        <v>451</v>
      </c>
      <c r="Y420" s="542">
        <v>25</v>
      </c>
      <c r="Z420" s="543">
        <v>492</v>
      </c>
      <c r="AA420" s="544">
        <v>479</v>
      </c>
      <c r="AB420" s="545">
        <v>84</v>
      </c>
      <c r="AC420" s="548">
        <v>400</v>
      </c>
      <c r="AD420" s="549" t="s">
        <v>3286</v>
      </c>
      <c r="AE420" s="550">
        <v>0</v>
      </c>
      <c r="AF420" s="541">
        <v>100</v>
      </c>
      <c r="AG420" s="551">
        <v>0</v>
      </c>
    </row>
    <row r="421" spans="1:33" ht="18.75" customHeight="1">
      <c r="A421" s="536">
        <v>419</v>
      </c>
      <c r="B421" s="537" t="s">
        <v>3052</v>
      </c>
      <c r="C421" s="595" t="s">
        <v>3052</v>
      </c>
      <c r="D421" s="539" t="s">
        <v>3056</v>
      </c>
      <c r="E421" s="550" t="s">
        <v>3052</v>
      </c>
      <c r="F421" s="552">
        <v>407</v>
      </c>
      <c r="G421" s="553" t="s">
        <v>3052</v>
      </c>
      <c r="H421" s="543">
        <v>265</v>
      </c>
      <c r="I421" s="544">
        <v>256</v>
      </c>
      <c r="J421" s="554" t="s">
        <v>3052</v>
      </c>
      <c r="K421" s="546">
        <v>162</v>
      </c>
      <c r="L421" s="547">
        <v>153</v>
      </c>
      <c r="M421" s="553" t="s">
        <v>3052</v>
      </c>
      <c r="N421" s="543">
        <v>223</v>
      </c>
      <c r="O421" s="544">
        <v>213</v>
      </c>
      <c r="P421" s="554" t="s">
        <v>3052</v>
      </c>
      <c r="Q421" s="546">
        <v>259</v>
      </c>
      <c r="R421" s="547">
        <v>247</v>
      </c>
      <c r="S421" s="553" t="s">
        <v>3052</v>
      </c>
      <c r="T421" s="543">
        <v>367</v>
      </c>
      <c r="U421" s="544">
        <v>361</v>
      </c>
      <c r="V421" s="554" t="s">
        <v>3052</v>
      </c>
      <c r="W421" s="546">
        <v>254</v>
      </c>
      <c r="X421" s="547">
        <v>252</v>
      </c>
      <c r="Y421" s="553" t="s">
        <v>3052</v>
      </c>
      <c r="Z421" s="543">
        <v>59</v>
      </c>
      <c r="AA421" s="544">
        <v>51</v>
      </c>
      <c r="AB421" s="554" t="s">
        <v>3052</v>
      </c>
      <c r="AC421" s="548">
        <v>322</v>
      </c>
      <c r="AD421" s="549" t="s">
        <v>3330</v>
      </c>
      <c r="AE421" s="550">
        <v>0</v>
      </c>
      <c r="AF421" s="541">
        <v>100</v>
      </c>
      <c r="AG421" s="551">
        <v>0</v>
      </c>
    </row>
    <row r="422" spans="1:33" ht="18.75" customHeight="1">
      <c r="A422" s="309">
        <v>420</v>
      </c>
      <c r="B422" s="310" t="s">
        <v>3052</v>
      </c>
      <c r="C422" s="341" t="s">
        <v>3052</v>
      </c>
      <c r="D422" s="312" t="s">
        <v>1702</v>
      </c>
      <c r="E422" s="313" t="s">
        <v>3052</v>
      </c>
      <c r="F422" s="314">
        <v>408</v>
      </c>
      <c r="G422" s="332" t="s">
        <v>3052</v>
      </c>
      <c r="H422" s="316">
        <v>416</v>
      </c>
      <c r="I422" s="317">
        <v>404</v>
      </c>
      <c r="J422" s="333" t="s">
        <v>3052</v>
      </c>
      <c r="K422" s="319">
        <v>270</v>
      </c>
      <c r="L422" s="320">
        <v>259</v>
      </c>
      <c r="M422" s="332" t="s">
        <v>3052</v>
      </c>
      <c r="N422" s="316">
        <v>393</v>
      </c>
      <c r="O422" s="317">
        <v>381</v>
      </c>
      <c r="P422" s="333" t="s">
        <v>3052</v>
      </c>
      <c r="Q422" s="319">
        <v>365</v>
      </c>
      <c r="R422" s="320">
        <v>352</v>
      </c>
      <c r="S422" s="332" t="s">
        <v>3052</v>
      </c>
      <c r="T422" s="316">
        <v>427</v>
      </c>
      <c r="U422" s="317">
        <v>420</v>
      </c>
      <c r="V422" s="333" t="s">
        <v>3052</v>
      </c>
      <c r="W422" s="319">
        <v>406</v>
      </c>
      <c r="X422" s="320">
        <v>401</v>
      </c>
      <c r="Y422" s="332" t="s">
        <v>3052</v>
      </c>
      <c r="Z422" s="316">
        <v>421</v>
      </c>
      <c r="AA422" s="317">
        <v>408</v>
      </c>
      <c r="AB422" s="333" t="s">
        <v>3052</v>
      </c>
      <c r="AC422" s="555">
        <v>353</v>
      </c>
      <c r="AD422" s="556" t="s">
        <v>3283</v>
      </c>
      <c r="AE422" s="313">
        <v>0</v>
      </c>
      <c r="AF422" s="323">
        <v>50</v>
      </c>
      <c r="AG422" s="324">
        <v>50</v>
      </c>
    </row>
    <row r="423" spans="1:33" ht="18.75" customHeight="1">
      <c r="A423" s="227">
        <v>421</v>
      </c>
      <c r="B423" s="228">
        <v>328</v>
      </c>
      <c r="C423" s="229" t="s">
        <v>2668</v>
      </c>
      <c r="D423" s="230" t="s">
        <v>881</v>
      </c>
      <c r="E423" s="231" t="s">
        <v>3052</v>
      </c>
      <c r="F423" s="232">
        <v>409</v>
      </c>
      <c r="G423" s="233">
        <v>197144840</v>
      </c>
      <c r="H423" s="234">
        <v>449</v>
      </c>
      <c r="I423" s="235">
        <v>437</v>
      </c>
      <c r="J423" s="236">
        <v>197536655</v>
      </c>
      <c r="K423" s="237" t="s">
        <v>3052</v>
      </c>
      <c r="L423" s="238" t="s">
        <v>3052</v>
      </c>
      <c r="M423" s="338" t="s">
        <v>3052</v>
      </c>
      <c r="N423" s="234">
        <v>347</v>
      </c>
      <c r="O423" s="235">
        <v>336</v>
      </c>
      <c r="P423" s="236">
        <v>78301711</v>
      </c>
      <c r="Q423" s="237">
        <v>466</v>
      </c>
      <c r="R423" s="238">
        <v>453</v>
      </c>
      <c r="S423" s="233">
        <v>112894595</v>
      </c>
      <c r="T423" s="234" t="s">
        <v>3052</v>
      </c>
      <c r="U423" s="235" t="s">
        <v>3052</v>
      </c>
      <c r="V423" s="342" t="s">
        <v>3052</v>
      </c>
      <c r="W423" s="237">
        <v>196</v>
      </c>
      <c r="X423" s="238">
        <v>195</v>
      </c>
      <c r="Y423" s="233">
        <v>66599</v>
      </c>
      <c r="Z423" s="234">
        <v>319</v>
      </c>
      <c r="AA423" s="235">
        <v>307</v>
      </c>
      <c r="AB423" s="236">
        <v>435</v>
      </c>
      <c r="AC423" s="534">
        <v>384</v>
      </c>
      <c r="AD423" s="535" t="s">
        <v>3284</v>
      </c>
      <c r="AE423" s="231">
        <v>0</v>
      </c>
      <c r="AF423" s="241">
        <v>40</v>
      </c>
      <c r="AG423" s="242">
        <v>60</v>
      </c>
    </row>
    <row r="424" spans="1:33" ht="18.75" customHeight="1">
      <c r="A424" s="536">
        <v>422</v>
      </c>
      <c r="B424" s="537">
        <v>396</v>
      </c>
      <c r="C424" s="538" t="s">
        <v>272</v>
      </c>
      <c r="D424" s="539" t="s">
        <v>3056</v>
      </c>
      <c r="E424" s="550" t="s">
        <v>3052</v>
      </c>
      <c r="F424" s="552">
        <v>410</v>
      </c>
      <c r="G424" s="542">
        <v>196832255</v>
      </c>
      <c r="H424" s="543">
        <v>388</v>
      </c>
      <c r="I424" s="544">
        <v>377</v>
      </c>
      <c r="J424" s="545">
        <v>234335625</v>
      </c>
      <c r="K424" s="546">
        <v>390</v>
      </c>
      <c r="L424" s="547">
        <v>377</v>
      </c>
      <c r="M424" s="542">
        <v>27304973</v>
      </c>
      <c r="N424" s="543">
        <v>494</v>
      </c>
      <c r="O424" s="544">
        <v>481</v>
      </c>
      <c r="P424" s="545">
        <v>-19970990</v>
      </c>
      <c r="Q424" s="546">
        <v>313</v>
      </c>
      <c r="R424" s="547">
        <v>301</v>
      </c>
      <c r="S424" s="542">
        <v>254388539</v>
      </c>
      <c r="T424" s="543">
        <v>383</v>
      </c>
      <c r="U424" s="544">
        <v>377</v>
      </c>
      <c r="V424" s="545">
        <v>3123711</v>
      </c>
      <c r="W424" s="546">
        <v>410</v>
      </c>
      <c r="X424" s="547">
        <v>405</v>
      </c>
      <c r="Y424" s="542">
        <v>5164</v>
      </c>
      <c r="Z424" s="543">
        <v>142</v>
      </c>
      <c r="AA424" s="544">
        <v>133</v>
      </c>
      <c r="AB424" s="545">
        <v>1207</v>
      </c>
      <c r="AC424" s="548">
        <v>311</v>
      </c>
      <c r="AD424" s="549" t="s">
        <v>3292</v>
      </c>
      <c r="AE424" s="550">
        <v>0</v>
      </c>
      <c r="AF424" s="541">
        <v>89.98</v>
      </c>
      <c r="AG424" s="551">
        <v>10.02</v>
      </c>
    </row>
    <row r="425" spans="1:33" ht="18.75" customHeight="1">
      <c r="A425" s="243">
        <v>423</v>
      </c>
      <c r="B425" s="244" t="s">
        <v>3052</v>
      </c>
      <c r="C425" s="245" t="s">
        <v>2867</v>
      </c>
      <c r="D425" s="246" t="s">
        <v>1702</v>
      </c>
      <c r="E425" s="258" t="s">
        <v>3052</v>
      </c>
      <c r="F425" s="308">
        <v>411</v>
      </c>
      <c r="G425" s="249">
        <v>196767341</v>
      </c>
      <c r="H425" s="250">
        <v>440</v>
      </c>
      <c r="I425" s="251">
        <v>428</v>
      </c>
      <c r="J425" s="252">
        <v>202526664</v>
      </c>
      <c r="K425" s="253">
        <v>28</v>
      </c>
      <c r="L425" s="254">
        <v>23</v>
      </c>
      <c r="M425" s="249">
        <v>647296857</v>
      </c>
      <c r="N425" s="250">
        <v>85</v>
      </c>
      <c r="O425" s="251">
        <v>77</v>
      </c>
      <c r="P425" s="252">
        <v>405810763</v>
      </c>
      <c r="Q425" s="253">
        <v>137</v>
      </c>
      <c r="R425" s="254">
        <v>128</v>
      </c>
      <c r="S425" s="249">
        <v>580919844</v>
      </c>
      <c r="T425" s="250">
        <v>241</v>
      </c>
      <c r="U425" s="251">
        <v>235</v>
      </c>
      <c r="V425" s="252">
        <v>17848879</v>
      </c>
      <c r="W425" s="253">
        <v>283</v>
      </c>
      <c r="X425" s="254">
        <v>281</v>
      </c>
      <c r="Y425" s="249">
        <v>36116</v>
      </c>
      <c r="Z425" s="250">
        <v>436</v>
      </c>
      <c r="AA425" s="251">
        <v>423</v>
      </c>
      <c r="AB425" s="252">
        <v>205</v>
      </c>
      <c r="AC425" s="573">
        <v>313</v>
      </c>
      <c r="AD425" s="574" t="s">
        <v>3298</v>
      </c>
      <c r="AE425" s="258">
        <v>0</v>
      </c>
      <c r="AF425" s="248">
        <v>4.3099999999999996</v>
      </c>
      <c r="AG425" s="259">
        <v>95.69</v>
      </c>
    </row>
    <row r="426" spans="1:33" ht="18.75" customHeight="1">
      <c r="A426" s="536">
        <v>424</v>
      </c>
      <c r="B426" s="537">
        <v>420</v>
      </c>
      <c r="C426" s="538" t="s">
        <v>1948</v>
      </c>
      <c r="D426" s="539" t="s">
        <v>3056</v>
      </c>
      <c r="E426" s="540" t="s">
        <v>3052</v>
      </c>
      <c r="F426" s="541">
        <v>412</v>
      </c>
      <c r="G426" s="542">
        <v>195740081</v>
      </c>
      <c r="H426" s="543">
        <v>451</v>
      </c>
      <c r="I426" s="544">
        <v>439</v>
      </c>
      <c r="J426" s="545">
        <v>197180416</v>
      </c>
      <c r="K426" s="546">
        <v>382</v>
      </c>
      <c r="L426" s="547">
        <v>369</v>
      </c>
      <c r="M426" s="542">
        <v>30781225</v>
      </c>
      <c r="N426" s="543" t="s">
        <v>3052</v>
      </c>
      <c r="O426" s="544" t="s">
        <v>3052</v>
      </c>
      <c r="P426" s="554" t="s">
        <v>3052</v>
      </c>
      <c r="Q426" s="546">
        <v>376</v>
      </c>
      <c r="R426" s="547">
        <v>363</v>
      </c>
      <c r="S426" s="542">
        <v>196372815</v>
      </c>
      <c r="T426" s="543">
        <v>389</v>
      </c>
      <c r="U426" s="544">
        <v>383</v>
      </c>
      <c r="V426" s="545">
        <v>2833458</v>
      </c>
      <c r="W426" s="546">
        <v>407</v>
      </c>
      <c r="X426" s="547">
        <v>402</v>
      </c>
      <c r="Y426" s="542">
        <v>5314</v>
      </c>
      <c r="Z426" s="543">
        <v>444</v>
      </c>
      <c r="AA426" s="544">
        <v>431</v>
      </c>
      <c r="AB426" s="545">
        <v>184</v>
      </c>
      <c r="AC426" s="548">
        <v>372</v>
      </c>
      <c r="AD426" s="549" t="s">
        <v>3287</v>
      </c>
      <c r="AE426" s="550">
        <v>0</v>
      </c>
      <c r="AF426" s="541">
        <v>100</v>
      </c>
      <c r="AG426" s="551">
        <v>0</v>
      </c>
    </row>
    <row r="427" spans="1:33" ht="18.75" customHeight="1">
      <c r="A427" s="309">
        <v>425</v>
      </c>
      <c r="B427" s="310">
        <v>433</v>
      </c>
      <c r="C427" s="311" t="s">
        <v>2514</v>
      </c>
      <c r="D427" s="312" t="s">
        <v>93</v>
      </c>
      <c r="E427" s="313" t="s">
        <v>3052</v>
      </c>
      <c r="F427" s="314">
        <v>413</v>
      </c>
      <c r="G427" s="315">
        <v>195572355</v>
      </c>
      <c r="H427" s="316">
        <v>424</v>
      </c>
      <c r="I427" s="317">
        <v>412</v>
      </c>
      <c r="J427" s="318">
        <v>211593433</v>
      </c>
      <c r="K427" s="319" t="s">
        <v>3052</v>
      </c>
      <c r="L427" s="320" t="s">
        <v>3052</v>
      </c>
      <c r="M427" s="332" t="s">
        <v>3052</v>
      </c>
      <c r="N427" s="316">
        <v>486</v>
      </c>
      <c r="O427" s="317">
        <v>473</v>
      </c>
      <c r="P427" s="318">
        <v>6342592</v>
      </c>
      <c r="Q427" s="319">
        <v>423</v>
      </c>
      <c r="R427" s="320">
        <v>410</v>
      </c>
      <c r="S427" s="315">
        <v>149981574</v>
      </c>
      <c r="T427" s="316" t="s">
        <v>3052</v>
      </c>
      <c r="U427" s="317" t="s">
        <v>3052</v>
      </c>
      <c r="V427" s="333" t="s">
        <v>3052</v>
      </c>
      <c r="W427" s="319">
        <v>268</v>
      </c>
      <c r="X427" s="320">
        <v>266</v>
      </c>
      <c r="Y427" s="315">
        <v>39907</v>
      </c>
      <c r="Z427" s="316">
        <v>453</v>
      </c>
      <c r="AA427" s="317">
        <v>440</v>
      </c>
      <c r="AB427" s="318">
        <v>173</v>
      </c>
      <c r="AC427" s="555">
        <v>311</v>
      </c>
      <c r="AD427" s="556" t="s">
        <v>3292</v>
      </c>
      <c r="AE427" s="313">
        <v>0</v>
      </c>
      <c r="AF427" s="323">
        <v>100</v>
      </c>
      <c r="AG427" s="324">
        <v>0</v>
      </c>
    </row>
    <row r="428" spans="1:33" ht="18.75" customHeight="1">
      <c r="A428" s="227">
        <v>426</v>
      </c>
      <c r="B428" s="228">
        <v>494</v>
      </c>
      <c r="C428" s="229" t="s">
        <v>2870</v>
      </c>
      <c r="D428" s="230" t="s">
        <v>98</v>
      </c>
      <c r="E428" s="231" t="s">
        <v>3052</v>
      </c>
      <c r="F428" s="232">
        <v>414</v>
      </c>
      <c r="G428" s="233">
        <v>195537016</v>
      </c>
      <c r="H428" s="234">
        <v>444</v>
      </c>
      <c r="I428" s="235">
        <v>432</v>
      </c>
      <c r="J428" s="236">
        <v>199253755</v>
      </c>
      <c r="K428" s="237">
        <v>276</v>
      </c>
      <c r="L428" s="238">
        <v>264</v>
      </c>
      <c r="M428" s="233">
        <v>57637927</v>
      </c>
      <c r="N428" s="234">
        <v>107</v>
      </c>
      <c r="O428" s="235">
        <v>98</v>
      </c>
      <c r="P428" s="236">
        <v>336714630</v>
      </c>
      <c r="Q428" s="237">
        <v>145</v>
      </c>
      <c r="R428" s="238">
        <v>136</v>
      </c>
      <c r="S428" s="233">
        <v>559608328</v>
      </c>
      <c r="T428" s="234">
        <v>232</v>
      </c>
      <c r="U428" s="235">
        <v>226</v>
      </c>
      <c r="V428" s="236">
        <v>19477479</v>
      </c>
      <c r="W428" s="237" t="s">
        <v>3052</v>
      </c>
      <c r="X428" s="238" t="s">
        <v>3052</v>
      </c>
      <c r="Y428" s="338" t="s">
        <v>3052</v>
      </c>
      <c r="Z428" s="234">
        <v>264</v>
      </c>
      <c r="AA428" s="235">
        <v>252</v>
      </c>
      <c r="AB428" s="236">
        <v>623</v>
      </c>
      <c r="AC428" s="534">
        <v>210</v>
      </c>
      <c r="AD428" s="535" t="s">
        <v>3303</v>
      </c>
      <c r="AE428" s="231">
        <v>0</v>
      </c>
      <c r="AF428" s="241">
        <v>100</v>
      </c>
      <c r="AG428" s="242">
        <v>0</v>
      </c>
    </row>
    <row r="429" spans="1:33" ht="18.75" customHeight="1">
      <c r="A429" s="536">
        <v>427</v>
      </c>
      <c r="B429" s="537">
        <v>491</v>
      </c>
      <c r="C429" s="538" t="s">
        <v>1076</v>
      </c>
      <c r="D429" s="539" t="s">
        <v>3056</v>
      </c>
      <c r="E429" s="550" t="s">
        <v>3052</v>
      </c>
      <c r="F429" s="552">
        <v>415</v>
      </c>
      <c r="G429" s="542">
        <v>194933831</v>
      </c>
      <c r="H429" s="543">
        <v>456</v>
      </c>
      <c r="I429" s="544">
        <v>444</v>
      </c>
      <c r="J429" s="545">
        <v>194933831</v>
      </c>
      <c r="K429" s="546">
        <v>326</v>
      </c>
      <c r="L429" s="547">
        <v>313</v>
      </c>
      <c r="M429" s="542">
        <v>43961779</v>
      </c>
      <c r="N429" s="543">
        <v>483</v>
      </c>
      <c r="O429" s="544">
        <v>470</v>
      </c>
      <c r="P429" s="545">
        <v>10969827</v>
      </c>
      <c r="Q429" s="546">
        <v>343</v>
      </c>
      <c r="R429" s="547">
        <v>331</v>
      </c>
      <c r="S429" s="542">
        <v>221231375</v>
      </c>
      <c r="T429" s="543">
        <v>229</v>
      </c>
      <c r="U429" s="544">
        <v>223</v>
      </c>
      <c r="V429" s="545">
        <v>20003603</v>
      </c>
      <c r="W429" s="546">
        <v>243</v>
      </c>
      <c r="X429" s="547">
        <v>241</v>
      </c>
      <c r="Y429" s="542">
        <v>47470</v>
      </c>
      <c r="Z429" s="543">
        <v>425</v>
      </c>
      <c r="AA429" s="544">
        <v>412</v>
      </c>
      <c r="AB429" s="545">
        <v>230</v>
      </c>
      <c r="AC429" s="548">
        <v>369</v>
      </c>
      <c r="AD429" s="549" t="s">
        <v>3304</v>
      </c>
      <c r="AE429" s="550">
        <v>0</v>
      </c>
      <c r="AF429" s="541">
        <v>100</v>
      </c>
      <c r="AG429" s="551">
        <v>0</v>
      </c>
    </row>
    <row r="430" spans="1:33" ht="18.75" customHeight="1">
      <c r="A430" s="243">
        <v>428</v>
      </c>
      <c r="B430" s="343">
        <v>448</v>
      </c>
      <c r="C430" s="245" t="s">
        <v>2517</v>
      </c>
      <c r="D430" s="246" t="s">
        <v>3058</v>
      </c>
      <c r="E430" s="258" t="s">
        <v>3052</v>
      </c>
      <c r="F430" s="308">
        <v>416</v>
      </c>
      <c r="G430" s="249">
        <v>194931050</v>
      </c>
      <c r="H430" s="250">
        <v>452</v>
      </c>
      <c r="I430" s="251">
        <v>440</v>
      </c>
      <c r="J430" s="252">
        <v>196339154</v>
      </c>
      <c r="K430" s="253" t="s">
        <v>3052</v>
      </c>
      <c r="L430" s="254" t="s">
        <v>3052</v>
      </c>
      <c r="M430" s="256" t="s">
        <v>3052</v>
      </c>
      <c r="N430" s="250" t="s">
        <v>3052</v>
      </c>
      <c r="O430" s="251" t="s">
        <v>3052</v>
      </c>
      <c r="P430" s="325" t="s">
        <v>3052</v>
      </c>
      <c r="Q430" s="253">
        <v>445</v>
      </c>
      <c r="R430" s="254">
        <v>432</v>
      </c>
      <c r="S430" s="249">
        <v>130334301</v>
      </c>
      <c r="T430" s="250" t="s">
        <v>3052</v>
      </c>
      <c r="U430" s="251" t="s">
        <v>3052</v>
      </c>
      <c r="V430" s="325" t="s">
        <v>3052</v>
      </c>
      <c r="W430" s="253">
        <v>200</v>
      </c>
      <c r="X430" s="254">
        <v>199</v>
      </c>
      <c r="Y430" s="249">
        <v>65474</v>
      </c>
      <c r="Z430" s="250">
        <v>334</v>
      </c>
      <c r="AA430" s="251">
        <v>322</v>
      </c>
      <c r="AB430" s="252">
        <v>415</v>
      </c>
      <c r="AC430" s="573">
        <v>383</v>
      </c>
      <c r="AD430" s="574" t="s">
        <v>3285</v>
      </c>
      <c r="AE430" s="258">
        <v>0</v>
      </c>
      <c r="AF430" s="248">
        <v>100</v>
      </c>
      <c r="AG430" s="259">
        <v>0</v>
      </c>
    </row>
    <row r="431" spans="1:33" ht="18.75" customHeight="1">
      <c r="A431" s="243">
        <v>429</v>
      </c>
      <c r="B431" s="244">
        <v>388</v>
      </c>
      <c r="C431" s="245" t="s">
        <v>2598</v>
      </c>
      <c r="D431" s="246" t="s">
        <v>3051</v>
      </c>
      <c r="E431" s="258" t="s">
        <v>3052</v>
      </c>
      <c r="F431" s="308">
        <v>417</v>
      </c>
      <c r="G431" s="249">
        <v>194817128</v>
      </c>
      <c r="H431" s="250">
        <v>423</v>
      </c>
      <c r="I431" s="251">
        <v>411</v>
      </c>
      <c r="J431" s="252">
        <v>212825771</v>
      </c>
      <c r="K431" s="253" t="s">
        <v>3052</v>
      </c>
      <c r="L431" s="254" t="s">
        <v>3052</v>
      </c>
      <c r="M431" s="256" t="s">
        <v>3052</v>
      </c>
      <c r="N431" s="250" t="s">
        <v>3052</v>
      </c>
      <c r="O431" s="251" t="s">
        <v>3052</v>
      </c>
      <c r="P431" s="325" t="s">
        <v>3052</v>
      </c>
      <c r="Q431" s="253" t="s">
        <v>3052</v>
      </c>
      <c r="R431" s="254" t="s">
        <v>3052</v>
      </c>
      <c r="S431" s="256" t="s">
        <v>3052</v>
      </c>
      <c r="T431" s="250" t="s">
        <v>3052</v>
      </c>
      <c r="U431" s="251" t="s">
        <v>3052</v>
      </c>
      <c r="V431" s="325" t="s">
        <v>3052</v>
      </c>
      <c r="W431" s="253">
        <v>420</v>
      </c>
      <c r="X431" s="254">
        <v>415</v>
      </c>
      <c r="Y431" s="249">
        <v>4071</v>
      </c>
      <c r="Z431" s="250" t="s">
        <v>3052</v>
      </c>
      <c r="AA431" s="251" t="s">
        <v>3052</v>
      </c>
      <c r="AB431" s="325" t="s">
        <v>3052</v>
      </c>
      <c r="AC431" s="573">
        <v>372</v>
      </c>
      <c r="AD431" s="574" t="s">
        <v>3287</v>
      </c>
      <c r="AE431" s="258">
        <v>0</v>
      </c>
      <c r="AF431" s="248">
        <v>100</v>
      </c>
      <c r="AG431" s="259">
        <v>0</v>
      </c>
    </row>
    <row r="432" spans="1:33" ht="18.75" customHeight="1">
      <c r="A432" s="575">
        <v>430</v>
      </c>
      <c r="B432" s="576">
        <v>411</v>
      </c>
      <c r="C432" s="577" t="s">
        <v>2588</v>
      </c>
      <c r="D432" s="578" t="s">
        <v>3056</v>
      </c>
      <c r="E432" s="593" t="s">
        <v>3052</v>
      </c>
      <c r="F432" s="589">
        <v>418</v>
      </c>
      <c r="G432" s="581">
        <v>194535810</v>
      </c>
      <c r="H432" s="582">
        <v>442</v>
      </c>
      <c r="I432" s="583">
        <v>430</v>
      </c>
      <c r="J432" s="584">
        <v>201380752</v>
      </c>
      <c r="K432" s="585">
        <v>386</v>
      </c>
      <c r="L432" s="586">
        <v>373</v>
      </c>
      <c r="M432" s="581">
        <v>29002563</v>
      </c>
      <c r="N432" s="582">
        <v>355</v>
      </c>
      <c r="O432" s="583">
        <v>343</v>
      </c>
      <c r="P432" s="584">
        <v>74387982</v>
      </c>
      <c r="Q432" s="585">
        <v>464</v>
      </c>
      <c r="R432" s="586">
        <v>451</v>
      </c>
      <c r="S432" s="581">
        <v>114226356</v>
      </c>
      <c r="T432" s="582">
        <v>322</v>
      </c>
      <c r="U432" s="583">
        <v>316</v>
      </c>
      <c r="V432" s="584">
        <v>8605473</v>
      </c>
      <c r="W432" s="585">
        <v>153</v>
      </c>
      <c r="X432" s="586">
        <v>152</v>
      </c>
      <c r="Y432" s="581">
        <v>91227</v>
      </c>
      <c r="Z432" s="582">
        <v>305</v>
      </c>
      <c r="AA432" s="583">
        <v>293</v>
      </c>
      <c r="AB432" s="584">
        <v>470</v>
      </c>
      <c r="AC432" s="587">
        <v>356</v>
      </c>
      <c r="AD432" s="588" t="s">
        <v>3300</v>
      </c>
      <c r="AE432" s="579">
        <v>0</v>
      </c>
      <c r="AF432" s="589">
        <v>0</v>
      </c>
      <c r="AG432" s="590">
        <v>100</v>
      </c>
    </row>
    <row r="433" spans="1:33" ht="18.75" customHeight="1">
      <c r="A433" s="227">
        <v>431</v>
      </c>
      <c r="B433" s="228">
        <v>327</v>
      </c>
      <c r="C433" s="229" t="s">
        <v>1952</v>
      </c>
      <c r="D433" s="230" t="s">
        <v>2124</v>
      </c>
      <c r="E433" s="231" t="s">
        <v>3052</v>
      </c>
      <c r="F433" s="232">
        <v>419</v>
      </c>
      <c r="G433" s="233">
        <v>193932399</v>
      </c>
      <c r="H433" s="234">
        <v>339</v>
      </c>
      <c r="I433" s="235">
        <v>328</v>
      </c>
      <c r="J433" s="236">
        <v>269444425</v>
      </c>
      <c r="K433" s="237">
        <v>355</v>
      </c>
      <c r="L433" s="238">
        <v>342</v>
      </c>
      <c r="M433" s="233">
        <v>39259833</v>
      </c>
      <c r="N433" s="234">
        <v>224</v>
      </c>
      <c r="O433" s="235">
        <v>214</v>
      </c>
      <c r="P433" s="236">
        <v>162462238</v>
      </c>
      <c r="Q433" s="237">
        <v>309</v>
      </c>
      <c r="R433" s="238">
        <v>297</v>
      </c>
      <c r="S433" s="233">
        <v>255624002</v>
      </c>
      <c r="T433" s="234">
        <v>289</v>
      </c>
      <c r="U433" s="235">
        <v>283</v>
      </c>
      <c r="V433" s="236">
        <v>11925291</v>
      </c>
      <c r="W433" s="237">
        <v>156</v>
      </c>
      <c r="X433" s="238">
        <v>155</v>
      </c>
      <c r="Y433" s="233">
        <v>89838</v>
      </c>
      <c r="Z433" s="234">
        <v>120</v>
      </c>
      <c r="AA433" s="235">
        <v>111</v>
      </c>
      <c r="AB433" s="236">
        <v>1392</v>
      </c>
      <c r="AC433" s="534">
        <v>321</v>
      </c>
      <c r="AD433" s="535" t="s">
        <v>3301</v>
      </c>
      <c r="AE433" s="231">
        <v>0</v>
      </c>
      <c r="AF433" s="241">
        <v>100</v>
      </c>
      <c r="AG433" s="242">
        <v>0</v>
      </c>
    </row>
    <row r="434" spans="1:33" ht="18.75" customHeight="1">
      <c r="A434" s="243">
        <v>432</v>
      </c>
      <c r="B434" s="244">
        <v>431</v>
      </c>
      <c r="C434" s="245" t="s">
        <v>1921</v>
      </c>
      <c r="D434" s="246" t="s">
        <v>2671</v>
      </c>
      <c r="E434" s="258" t="s">
        <v>3052</v>
      </c>
      <c r="F434" s="308">
        <v>420</v>
      </c>
      <c r="G434" s="249">
        <v>193605284</v>
      </c>
      <c r="H434" s="250">
        <v>459</v>
      </c>
      <c r="I434" s="251">
        <v>447</v>
      </c>
      <c r="J434" s="252">
        <v>193609820</v>
      </c>
      <c r="K434" s="253">
        <v>267</v>
      </c>
      <c r="L434" s="254">
        <v>256</v>
      </c>
      <c r="M434" s="249">
        <v>60090202</v>
      </c>
      <c r="N434" s="250">
        <v>315</v>
      </c>
      <c r="O434" s="251">
        <v>304</v>
      </c>
      <c r="P434" s="252">
        <v>97451327</v>
      </c>
      <c r="Q434" s="253">
        <v>272</v>
      </c>
      <c r="R434" s="254">
        <v>260</v>
      </c>
      <c r="S434" s="249">
        <v>296344139</v>
      </c>
      <c r="T434" s="250">
        <v>191</v>
      </c>
      <c r="U434" s="251">
        <v>185</v>
      </c>
      <c r="V434" s="252">
        <v>27691048</v>
      </c>
      <c r="W434" s="253">
        <v>377</v>
      </c>
      <c r="X434" s="254">
        <v>374</v>
      </c>
      <c r="Y434" s="249">
        <v>11562</v>
      </c>
      <c r="Z434" s="250">
        <v>416</v>
      </c>
      <c r="AA434" s="251">
        <v>403</v>
      </c>
      <c r="AB434" s="252">
        <v>251</v>
      </c>
      <c r="AC434" s="573">
        <v>369</v>
      </c>
      <c r="AD434" s="574" t="s">
        <v>3304</v>
      </c>
      <c r="AE434" s="258">
        <v>0</v>
      </c>
      <c r="AF434" s="248">
        <v>50</v>
      </c>
      <c r="AG434" s="259">
        <v>50</v>
      </c>
    </row>
    <row r="435" spans="1:33" ht="18.75" customHeight="1">
      <c r="A435" s="243">
        <v>433</v>
      </c>
      <c r="B435" s="244">
        <v>447</v>
      </c>
      <c r="C435" s="245" t="s">
        <v>2850</v>
      </c>
      <c r="D435" s="246" t="s">
        <v>2657</v>
      </c>
      <c r="E435" s="258" t="s">
        <v>3052</v>
      </c>
      <c r="F435" s="308">
        <v>421</v>
      </c>
      <c r="G435" s="249">
        <v>193530330</v>
      </c>
      <c r="H435" s="250">
        <v>405</v>
      </c>
      <c r="I435" s="251">
        <v>394</v>
      </c>
      <c r="J435" s="252">
        <v>221684210</v>
      </c>
      <c r="K435" s="253" t="s">
        <v>3052</v>
      </c>
      <c r="L435" s="254" t="s">
        <v>3052</v>
      </c>
      <c r="M435" s="256" t="s">
        <v>3052</v>
      </c>
      <c r="N435" s="250">
        <v>459</v>
      </c>
      <c r="O435" s="251">
        <v>446</v>
      </c>
      <c r="P435" s="252">
        <v>19918051</v>
      </c>
      <c r="Q435" s="253">
        <v>457</v>
      </c>
      <c r="R435" s="254">
        <v>444</v>
      </c>
      <c r="S435" s="249">
        <v>120113920</v>
      </c>
      <c r="T435" s="250" t="s">
        <v>3052</v>
      </c>
      <c r="U435" s="251" t="s">
        <v>3052</v>
      </c>
      <c r="V435" s="325" t="s">
        <v>3052</v>
      </c>
      <c r="W435" s="253">
        <v>423</v>
      </c>
      <c r="X435" s="254">
        <v>418</v>
      </c>
      <c r="Y435" s="249">
        <v>3952</v>
      </c>
      <c r="Z435" s="250">
        <v>303</v>
      </c>
      <c r="AA435" s="251">
        <v>291</v>
      </c>
      <c r="AB435" s="252">
        <v>480</v>
      </c>
      <c r="AC435" s="573">
        <v>311</v>
      </c>
      <c r="AD435" s="574" t="s">
        <v>3292</v>
      </c>
      <c r="AE435" s="258">
        <v>0</v>
      </c>
      <c r="AF435" s="248">
        <v>100</v>
      </c>
      <c r="AG435" s="259">
        <v>0</v>
      </c>
    </row>
    <row r="436" spans="1:33" ht="18.75" customHeight="1">
      <c r="A436" s="243">
        <v>434</v>
      </c>
      <c r="B436" s="244">
        <v>464</v>
      </c>
      <c r="C436" s="245" t="s">
        <v>2987</v>
      </c>
      <c r="D436" s="246" t="s">
        <v>404</v>
      </c>
      <c r="E436" s="258" t="s">
        <v>3052</v>
      </c>
      <c r="F436" s="308">
        <v>422</v>
      </c>
      <c r="G436" s="249">
        <v>193361258</v>
      </c>
      <c r="H436" s="250">
        <v>457</v>
      </c>
      <c r="I436" s="251">
        <v>445</v>
      </c>
      <c r="J436" s="252">
        <v>194314916</v>
      </c>
      <c r="K436" s="253">
        <v>238</v>
      </c>
      <c r="L436" s="254">
        <v>227</v>
      </c>
      <c r="M436" s="249">
        <v>69395358</v>
      </c>
      <c r="N436" s="250">
        <v>176</v>
      </c>
      <c r="O436" s="251">
        <v>167</v>
      </c>
      <c r="P436" s="252">
        <v>221477175</v>
      </c>
      <c r="Q436" s="253">
        <v>308</v>
      </c>
      <c r="R436" s="254">
        <v>296</v>
      </c>
      <c r="S436" s="249">
        <v>256418022</v>
      </c>
      <c r="T436" s="250">
        <v>174</v>
      </c>
      <c r="U436" s="251">
        <v>168</v>
      </c>
      <c r="V436" s="252">
        <v>32152118</v>
      </c>
      <c r="W436" s="253">
        <v>453</v>
      </c>
      <c r="X436" s="254">
        <v>448</v>
      </c>
      <c r="Y436" s="249">
        <v>171</v>
      </c>
      <c r="Z436" s="250">
        <v>420</v>
      </c>
      <c r="AA436" s="251">
        <v>407</v>
      </c>
      <c r="AB436" s="252">
        <v>236</v>
      </c>
      <c r="AC436" s="573">
        <v>369</v>
      </c>
      <c r="AD436" s="574" t="s">
        <v>3304</v>
      </c>
      <c r="AE436" s="258">
        <v>0</v>
      </c>
      <c r="AF436" s="248">
        <v>100</v>
      </c>
      <c r="AG436" s="259">
        <v>0</v>
      </c>
    </row>
    <row r="437" spans="1:33" ht="18.75" customHeight="1">
      <c r="A437" s="309">
        <v>435</v>
      </c>
      <c r="B437" s="310">
        <v>355</v>
      </c>
      <c r="C437" s="311" t="s">
        <v>360</v>
      </c>
      <c r="D437" s="312" t="s">
        <v>2187</v>
      </c>
      <c r="E437" s="313" t="s">
        <v>3052</v>
      </c>
      <c r="F437" s="314">
        <v>423</v>
      </c>
      <c r="G437" s="315">
        <v>193325590</v>
      </c>
      <c r="H437" s="316">
        <v>399</v>
      </c>
      <c r="I437" s="317">
        <v>388</v>
      </c>
      <c r="J437" s="318">
        <v>224081938</v>
      </c>
      <c r="K437" s="319">
        <v>446</v>
      </c>
      <c r="L437" s="320">
        <v>433</v>
      </c>
      <c r="M437" s="315">
        <v>14236078</v>
      </c>
      <c r="N437" s="316">
        <v>470</v>
      </c>
      <c r="O437" s="317">
        <v>457</v>
      </c>
      <c r="P437" s="318">
        <v>15699857</v>
      </c>
      <c r="Q437" s="319">
        <v>490</v>
      </c>
      <c r="R437" s="320">
        <v>477</v>
      </c>
      <c r="S437" s="315">
        <v>77434236</v>
      </c>
      <c r="T437" s="316">
        <v>434</v>
      </c>
      <c r="U437" s="317">
        <v>427</v>
      </c>
      <c r="V437" s="318">
        <v>504321</v>
      </c>
      <c r="W437" s="319">
        <v>312</v>
      </c>
      <c r="X437" s="320">
        <v>310</v>
      </c>
      <c r="Y437" s="315">
        <v>26854</v>
      </c>
      <c r="Z437" s="316">
        <v>367</v>
      </c>
      <c r="AA437" s="317">
        <v>354</v>
      </c>
      <c r="AB437" s="318">
        <v>333</v>
      </c>
      <c r="AC437" s="555">
        <v>371</v>
      </c>
      <c r="AD437" s="556" t="s">
        <v>3287</v>
      </c>
      <c r="AE437" s="313">
        <v>0</v>
      </c>
      <c r="AF437" s="323">
        <v>100</v>
      </c>
      <c r="AG437" s="324">
        <v>0</v>
      </c>
    </row>
    <row r="438" spans="1:33" ht="18.75" customHeight="1">
      <c r="A438" s="227">
        <v>436</v>
      </c>
      <c r="B438" s="228">
        <v>377</v>
      </c>
      <c r="C438" s="229" t="s">
        <v>1355</v>
      </c>
      <c r="D438" s="230" t="s">
        <v>3051</v>
      </c>
      <c r="E438" s="231" t="s">
        <v>3052</v>
      </c>
      <c r="F438" s="232">
        <v>424</v>
      </c>
      <c r="G438" s="233">
        <v>193031571</v>
      </c>
      <c r="H438" s="234">
        <v>412</v>
      </c>
      <c r="I438" s="235">
        <v>400</v>
      </c>
      <c r="J438" s="236">
        <v>217480727</v>
      </c>
      <c r="K438" s="237" t="s">
        <v>3052</v>
      </c>
      <c r="L438" s="238" t="s">
        <v>3052</v>
      </c>
      <c r="M438" s="338" t="s">
        <v>3052</v>
      </c>
      <c r="N438" s="234" t="s">
        <v>3052</v>
      </c>
      <c r="O438" s="235" t="s">
        <v>3052</v>
      </c>
      <c r="P438" s="342" t="s">
        <v>3052</v>
      </c>
      <c r="Q438" s="237" t="s">
        <v>3052</v>
      </c>
      <c r="R438" s="238" t="s">
        <v>3052</v>
      </c>
      <c r="S438" s="338" t="s">
        <v>3052</v>
      </c>
      <c r="T438" s="234" t="s">
        <v>3052</v>
      </c>
      <c r="U438" s="235" t="s">
        <v>3052</v>
      </c>
      <c r="V438" s="342" t="s">
        <v>3052</v>
      </c>
      <c r="W438" s="237">
        <v>173</v>
      </c>
      <c r="X438" s="238">
        <v>172</v>
      </c>
      <c r="Y438" s="233">
        <v>81386</v>
      </c>
      <c r="Z438" s="234" t="s">
        <v>3052</v>
      </c>
      <c r="AA438" s="235" t="s">
        <v>3052</v>
      </c>
      <c r="AB438" s="342" t="s">
        <v>3052</v>
      </c>
      <c r="AC438" s="534">
        <v>383</v>
      </c>
      <c r="AD438" s="535" t="s">
        <v>3285</v>
      </c>
      <c r="AE438" s="231">
        <v>0</v>
      </c>
      <c r="AF438" s="241">
        <v>100</v>
      </c>
      <c r="AG438" s="242">
        <v>0</v>
      </c>
    </row>
    <row r="439" spans="1:33" ht="18.75" customHeight="1">
      <c r="A439" s="243">
        <v>437</v>
      </c>
      <c r="B439" s="244">
        <v>309</v>
      </c>
      <c r="C439" s="245" t="s">
        <v>3346</v>
      </c>
      <c r="D439" s="246" t="s">
        <v>3051</v>
      </c>
      <c r="E439" s="258" t="s">
        <v>3052</v>
      </c>
      <c r="F439" s="308">
        <v>425</v>
      </c>
      <c r="G439" s="249">
        <v>192857392</v>
      </c>
      <c r="H439" s="250">
        <v>284</v>
      </c>
      <c r="I439" s="251">
        <v>275</v>
      </c>
      <c r="J439" s="252">
        <v>322178255</v>
      </c>
      <c r="K439" s="253">
        <v>428</v>
      </c>
      <c r="L439" s="254">
        <v>415</v>
      </c>
      <c r="M439" s="249">
        <v>18060939</v>
      </c>
      <c r="N439" s="250">
        <v>370</v>
      </c>
      <c r="O439" s="251">
        <v>358</v>
      </c>
      <c r="P439" s="252">
        <v>68669989</v>
      </c>
      <c r="Q439" s="253">
        <v>299</v>
      </c>
      <c r="R439" s="254">
        <v>287</v>
      </c>
      <c r="S439" s="249">
        <v>268249261</v>
      </c>
      <c r="T439" s="250">
        <v>357</v>
      </c>
      <c r="U439" s="251">
        <v>351</v>
      </c>
      <c r="V439" s="252">
        <v>6007432</v>
      </c>
      <c r="W439" s="253" t="s">
        <v>3052</v>
      </c>
      <c r="X439" s="254" t="s">
        <v>3052</v>
      </c>
      <c r="Y439" s="256" t="s">
        <v>3052</v>
      </c>
      <c r="Z439" s="250">
        <v>498</v>
      </c>
      <c r="AA439" s="251">
        <v>485</v>
      </c>
      <c r="AB439" s="252">
        <v>44</v>
      </c>
      <c r="AC439" s="573">
        <v>353</v>
      </c>
      <c r="AD439" s="574" t="s">
        <v>3283</v>
      </c>
      <c r="AE439" s="258">
        <v>0</v>
      </c>
      <c r="AF439" s="248">
        <v>100</v>
      </c>
      <c r="AG439" s="259">
        <v>0</v>
      </c>
    </row>
    <row r="440" spans="1:33" ht="18.75" customHeight="1">
      <c r="A440" s="536">
        <v>438</v>
      </c>
      <c r="B440" s="537" t="s">
        <v>3052</v>
      </c>
      <c r="C440" s="538" t="s">
        <v>3347</v>
      </c>
      <c r="D440" s="539" t="s">
        <v>3056</v>
      </c>
      <c r="E440" s="550" t="s">
        <v>3052</v>
      </c>
      <c r="F440" s="552">
        <v>426</v>
      </c>
      <c r="G440" s="542">
        <v>192496101</v>
      </c>
      <c r="H440" s="543">
        <v>455</v>
      </c>
      <c r="I440" s="544">
        <v>443</v>
      </c>
      <c r="J440" s="545">
        <v>194940468</v>
      </c>
      <c r="K440" s="546">
        <v>219</v>
      </c>
      <c r="L440" s="547">
        <v>209</v>
      </c>
      <c r="M440" s="542">
        <v>77801496</v>
      </c>
      <c r="N440" s="543">
        <v>480</v>
      </c>
      <c r="O440" s="544">
        <v>467</v>
      </c>
      <c r="P440" s="545">
        <v>12642980</v>
      </c>
      <c r="Q440" s="546">
        <v>495</v>
      </c>
      <c r="R440" s="547">
        <v>482</v>
      </c>
      <c r="S440" s="542">
        <v>60841589</v>
      </c>
      <c r="T440" s="543">
        <v>324</v>
      </c>
      <c r="U440" s="544">
        <v>318</v>
      </c>
      <c r="V440" s="545">
        <v>8490765</v>
      </c>
      <c r="W440" s="546" t="s">
        <v>3052</v>
      </c>
      <c r="X440" s="547" t="s">
        <v>3052</v>
      </c>
      <c r="Y440" s="553" t="s">
        <v>3052</v>
      </c>
      <c r="Z440" s="543">
        <v>41</v>
      </c>
      <c r="AA440" s="544">
        <v>33</v>
      </c>
      <c r="AB440" s="545">
        <v>3084</v>
      </c>
      <c r="AC440" s="548">
        <v>311</v>
      </c>
      <c r="AD440" s="549" t="s">
        <v>3292</v>
      </c>
      <c r="AE440" s="550">
        <v>0</v>
      </c>
      <c r="AF440" s="541">
        <v>100</v>
      </c>
      <c r="AG440" s="551">
        <v>0</v>
      </c>
    </row>
    <row r="441" spans="1:33" ht="18.75" customHeight="1">
      <c r="A441" s="243">
        <v>439</v>
      </c>
      <c r="B441" s="244">
        <v>473</v>
      </c>
      <c r="C441" s="245" t="s">
        <v>2892</v>
      </c>
      <c r="D441" s="246" t="s">
        <v>1702</v>
      </c>
      <c r="E441" s="258" t="s">
        <v>3052</v>
      </c>
      <c r="F441" s="308">
        <v>427</v>
      </c>
      <c r="G441" s="249">
        <v>191519445</v>
      </c>
      <c r="H441" s="250">
        <v>445</v>
      </c>
      <c r="I441" s="251">
        <v>433</v>
      </c>
      <c r="J441" s="252">
        <v>198963285</v>
      </c>
      <c r="K441" s="253">
        <v>336</v>
      </c>
      <c r="L441" s="254">
        <v>323</v>
      </c>
      <c r="M441" s="249">
        <v>42175648</v>
      </c>
      <c r="N441" s="250">
        <v>358</v>
      </c>
      <c r="O441" s="251">
        <v>346</v>
      </c>
      <c r="P441" s="252">
        <v>73365502</v>
      </c>
      <c r="Q441" s="253">
        <v>408</v>
      </c>
      <c r="R441" s="254">
        <v>395</v>
      </c>
      <c r="S441" s="249">
        <v>154856851</v>
      </c>
      <c r="T441" s="250">
        <v>296</v>
      </c>
      <c r="U441" s="251">
        <v>290</v>
      </c>
      <c r="V441" s="252">
        <v>10607619</v>
      </c>
      <c r="W441" s="253">
        <v>182</v>
      </c>
      <c r="X441" s="254">
        <v>181</v>
      </c>
      <c r="Y441" s="249">
        <v>76964</v>
      </c>
      <c r="Z441" s="250">
        <v>346</v>
      </c>
      <c r="AA441" s="251">
        <v>334</v>
      </c>
      <c r="AB441" s="252">
        <v>388</v>
      </c>
      <c r="AC441" s="573">
        <v>342</v>
      </c>
      <c r="AD441" s="574" t="s">
        <v>3313</v>
      </c>
      <c r="AE441" s="258">
        <v>0</v>
      </c>
      <c r="AF441" s="248">
        <v>100</v>
      </c>
      <c r="AG441" s="259">
        <v>0</v>
      </c>
    </row>
    <row r="442" spans="1:33" ht="18.75" customHeight="1">
      <c r="A442" s="309">
        <v>440</v>
      </c>
      <c r="B442" s="310" t="s">
        <v>3052</v>
      </c>
      <c r="C442" s="311" t="s">
        <v>3348</v>
      </c>
      <c r="D442" s="312" t="s">
        <v>3106</v>
      </c>
      <c r="E442" s="313" t="s">
        <v>3052</v>
      </c>
      <c r="F442" s="314">
        <v>428</v>
      </c>
      <c r="G442" s="315">
        <v>191465574</v>
      </c>
      <c r="H442" s="316">
        <v>453</v>
      </c>
      <c r="I442" s="317">
        <v>441</v>
      </c>
      <c r="J442" s="318">
        <v>196297076</v>
      </c>
      <c r="K442" s="319">
        <v>330</v>
      </c>
      <c r="L442" s="320">
        <v>317</v>
      </c>
      <c r="M442" s="315">
        <v>43450164</v>
      </c>
      <c r="N442" s="316">
        <v>427</v>
      </c>
      <c r="O442" s="317">
        <v>414</v>
      </c>
      <c r="P442" s="318">
        <v>39475974</v>
      </c>
      <c r="Q442" s="319">
        <v>440</v>
      </c>
      <c r="R442" s="320">
        <v>427</v>
      </c>
      <c r="S442" s="315">
        <v>134538715</v>
      </c>
      <c r="T442" s="316">
        <v>274</v>
      </c>
      <c r="U442" s="317">
        <v>268</v>
      </c>
      <c r="V442" s="318">
        <v>13492793</v>
      </c>
      <c r="W442" s="319">
        <v>270</v>
      </c>
      <c r="X442" s="320">
        <v>268</v>
      </c>
      <c r="Y442" s="315">
        <v>38887</v>
      </c>
      <c r="Z442" s="316">
        <v>220</v>
      </c>
      <c r="AA442" s="317">
        <v>208</v>
      </c>
      <c r="AB442" s="318">
        <v>805</v>
      </c>
      <c r="AC442" s="555">
        <v>384</v>
      </c>
      <c r="AD442" s="556" t="s">
        <v>3284</v>
      </c>
      <c r="AE442" s="313">
        <v>0</v>
      </c>
      <c r="AF442" s="323">
        <v>100</v>
      </c>
      <c r="AG442" s="324">
        <v>0</v>
      </c>
    </row>
    <row r="443" spans="1:33" ht="18.75" customHeight="1">
      <c r="A443" s="227">
        <v>441</v>
      </c>
      <c r="B443" s="228">
        <v>453</v>
      </c>
      <c r="C443" s="229" t="s">
        <v>2518</v>
      </c>
      <c r="D443" s="230" t="s">
        <v>3051</v>
      </c>
      <c r="E443" s="231" t="s">
        <v>3052</v>
      </c>
      <c r="F443" s="232">
        <v>429</v>
      </c>
      <c r="G443" s="233">
        <v>191463402</v>
      </c>
      <c r="H443" s="234">
        <v>461</v>
      </c>
      <c r="I443" s="235">
        <v>448</v>
      </c>
      <c r="J443" s="236">
        <v>193116407</v>
      </c>
      <c r="K443" s="237">
        <v>370</v>
      </c>
      <c r="L443" s="238">
        <v>357</v>
      </c>
      <c r="M443" s="233">
        <v>35746402</v>
      </c>
      <c r="N443" s="234">
        <v>448</v>
      </c>
      <c r="O443" s="235">
        <v>435</v>
      </c>
      <c r="P443" s="236">
        <v>29269388</v>
      </c>
      <c r="Q443" s="237">
        <v>433</v>
      </c>
      <c r="R443" s="238">
        <v>420</v>
      </c>
      <c r="S443" s="233">
        <v>143862867</v>
      </c>
      <c r="T443" s="234">
        <v>264</v>
      </c>
      <c r="U443" s="235">
        <v>258</v>
      </c>
      <c r="V443" s="236">
        <v>14941477</v>
      </c>
      <c r="W443" s="237">
        <v>221</v>
      </c>
      <c r="X443" s="238">
        <v>219</v>
      </c>
      <c r="Y443" s="233">
        <v>56226</v>
      </c>
      <c r="Z443" s="234">
        <v>482</v>
      </c>
      <c r="AA443" s="235">
        <v>469</v>
      </c>
      <c r="AB443" s="236">
        <v>130</v>
      </c>
      <c r="AC443" s="534">
        <v>355</v>
      </c>
      <c r="AD443" s="535" t="s">
        <v>3300</v>
      </c>
      <c r="AE443" s="231">
        <v>0</v>
      </c>
      <c r="AF443" s="241">
        <v>100</v>
      </c>
      <c r="AG443" s="242">
        <v>0</v>
      </c>
    </row>
    <row r="444" spans="1:33" ht="18.75" customHeight="1">
      <c r="A444" s="536">
        <v>442</v>
      </c>
      <c r="B444" s="537">
        <v>324</v>
      </c>
      <c r="C444" s="538" t="s">
        <v>2887</v>
      </c>
      <c r="D444" s="539" t="s">
        <v>3056</v>
      </c>
      <c r="E444" s="550" t="s">
        <v>3052</v>
      </c>
      <c r="F444" s="552">
        <v>430</v>
      </c>
      <c r="G444" s="542">
        <v>191328503</v>
      </c>
      <c r="H444" s="543">
        <v>366</v>
      </c>
      <c r="I444" s="544">
        <v>355</v>
      </c>
      <c r="J444" s="545">
        <v>252973181</v>
      </c>
      <c r="K444" s="546">
        <v>296</v>
      </c>
      <c r="L444" s="547">
        <v>283</v>
      </c>
      <c r="M444" s="542">
        <v>52030363</v>
      </c>
      <c r="N444" s="543">
        <v>378</v>
      </c>
      <c r="O444" s="544">
        <v>366</v>
      </c>
      <c r="P444" s="545">
        <v>62616367</v>
      </c>
      <c r="Q444" s="546">
        <v>403</v>
      </c>
      <c r="R444" s="547">
        <v>390</v>
      </c>
      <c r="S444" s="542">
        <v>164680607</v>
      </c>
      <c r="T444" s="543">
        <v>314</v>
      </c>
      <c r="U444" s="544">
        <v>308</v>
      </c>
      <c r="V444" s="545">
        <v>9236969</v>
      </c>
      <c r="W444" s="546">
        <v>337</v>
      </c>
      <c r="X444" s="547">
        <v>335</v>
      </c>
      <c r="Y444" s="542">
        <v>21673</v>
      </c>
      <c r="Z444" s="543">
        <v>373</v>
      </c>
      <c r="AA444" s="544">
        <v>360</v>
      </c>
      <c r="AB444" s="545">
        <v>328</v>
      </c>
      <c r="AC444" s="548">
        <v>352</v>
      </c>
      <c r="AD444" s="549" t="s">
        <v>3289</v>
      </c>
      <c r="AE444" s="550">
        <v>0</v>
      </c>
      <c r="AF444" s="541">
        <v>49.97</v>
      </c>
      <c r="AG444" s="551">
        <v>50.03</v>
      </c>
    </row>
    <row r="445" spans="1:33" ht="18.75" customHeight="1">
      <c r="A445" s="243">
        <v>443</v>
      </c>
      <c r="B445" s="244">
        <v>432</v>
      </c>
      <c r="C445" s="245" t="s">
        <v>2513</v>
      </c>
      <c r="D445" s="246" t="s">
        <v>3113</v>
      </c>
      <c r="E445" s="258" t="s">
        <v>3052</v>
      </c>
      <c r="F445" s="308">
        <v>431</v>
      </c>
      <c r="G445" s="249">
        <v>190892209</v>
      </c>
      <c r="H445" s="250">
        <v>465</v>
      </c>
      <c r="I445" s="251">
        <v>452</v>
      </c>
      <c r="J445" s="252">
        <v>190920626</v>
      </c>
      <c r="K445" s="253">
        <v>458</v>
      </c>
      <c r="L445" s="254">
        <v>445</v>
      </c>
      <c r="M445" s="249">
        <v>11385362</v>
      </c>
      <c r="N445" s="250">
        <v>380</v>
      </c>
      <c r="O445" s="251">
        <v>368</v>
      </c>
      <c r="P445" s="252">
        <v>61144038</v>
      </c>
      <c r="Q445" s="253">
        <v>459</v>
      </c>
      <c r="R445" s="254">
        <v>446</v>
      </c>
      <c r="S445" s="249">
        <v>117419574</v>
      </c>
      <c r="T445" s="250">
        <v>412</v>
      </c>
      <c r="U445" s="251">
        <v>405</v>
      </c>
      <c r="V445" s="252">
        <v>1620513</v>
      </c>
      <c r="W445" s="253">
        <v>269</v>
      </c>
      <c r="X445" s="254">
        <v>267</v>
      </c>
      <c r="Y445" s="249">
        <v>39665</v>
      </c>
      <c r="Z445" s="250">
        <v>434</v>
      </c>
      <c r="AA445" s="251">
        <v>421</v>
      </c>
      <c r="AB445" s="252">
        <v>207</v>
      </c>
      <c r="AC445" s="573">
        <v>311</v>
      </c>
      <c r="AD445" s="574" t="s">
        <v>3292</v>
      </c>
      <c r="AE445" s="258">
        <v>0</v>
      </c>
      <c r="AF445" s="248">
        <v>100</v>
      </c>
      <c r="AG445" s="259">
        <v>0</v>
      </c>
    </row>
    <row r="446" spans="1:33" ht="18.75" customHeight="1">
      <c r="A446" s="243">
        <v>444</v>
      </c>
      <c r="B446" s="244">
        <v>430</v>
      </c>
      <c r="C446" s="245" t="s">
        <v>2566</v>
      </c>
      <c r="D446" s="246" t="s">
        <v>1061</v>
      </c>
      <c r="E446" s="258" t="s">
        <v>3052</v>
      </c>
      <c r="F446" s="308">
        <v>432</v>
      </c>
      <c r="G446" s="249">
        <v>190845494</v>
      </c>
      <c r="H446" s="250">
        <v>437</v>
      </c>
      <c r="I446" s="251">
        <v>425</v>
      </c>
      <c r="J446" s="252">
        <v>204289742</v>
      </c>
      <c r="K446" s="253" t="s">
        <v>3052</v>
      </c>
      <c r="L446" s="254" t="s">
        <v>3052</v>
      </c>
      <c r="M446" s="256" t="s">
        <v>3052</v>
      </c>
      <c r="N446" s="250">
        <v>435</v>
      </c>
      <c r="O446" s="251">
        <v>422</v>
      </c>
      <c r="P446" s="252">
        <v>34967596</v>
      </c>
      <c r="Q446" s="253">
        <v>430</v>
      </c>
      <c r="R446" s="254">
        <v>417</v>
      </c>
      <c r="S446" s="249">
        <v>146490131</v>
      </c>
      <c r="T446" s="250" t="s">
        <v>3052</v>
      </c>
      <c r="U446" s="251" t="s">
        <v>3052</v>
      </c>
      <c r="V446" s="325" t="s">
        <v>3052</v>
      </c>
      <c r="W446" s="253">
        <v>397</v>
      </c>
      <c r="X446" s="254">
        <v>393</v>
      </c>
      <c r="Y446" s="249">
        <v>7458</v>
      </c>
      <c r="Z446" s="250">
        <v>234</v>
      </c>
      <c r="AA446" s="251">
        <v>222</v>
      </c>
      <c r="AB446" s="252">
        <v>712</v>
      </c>
      <c r="AC446" s="573">
        <v>384</v>
      </c>
      <c r="AD446" s="574" t="s">
        <v>3284</v>
      </c>
      <c r="AE446" s="258">
        <v>0</v>
      </c>
      <c r="AF446" s="248">
        <v>100</v>
      </c>
      <c r="AG446" s="259">
        <v>0</v>
      </c>
    </row>
    <row r="447" spans="1:33" ht="18.75" customHeight="1">
      <c r="A447" s="309">
        <v>445</v>
      </c>
      <c r="B447" s="310">
        <v>468</v>
      </c>
      <c r="C447" s="311" t="s">
        <v>2524</v>
      </c>
      <c r="D447" s="312" t="s">
        <v>1061</v>
      </c>
      <c r="E447" s="313" t="s">
        <v>3052</v>
      </c>
      <c r="F447" s="314">
        <v>433</v>
      </c>
      <c r="G447" s="315">
        <v>189845588</v>
      </c>
      <c r="H447" s="316">
        <v>438</v>
      </c>
      <c r="I447" s="317">
        <v>426</v>
      </c>
      <c r="J447" s="318">
        <v>203615217</v>
      </c>
      <c r="K447" s="319">
        <v>295</v>
      </c>
      <c r="L447" s="320">
        <v>282</v>
      </c>
      <c r="M447" s="315">
        <v>52949231</v>
      </c>
      <c r="N447" s="316">
        <v>272</v>
      </c>
      <c r="O447" s="317">
        <v>261</v>
      </c>
      <c r="P447" s="318">
        <v>127643957</v>
      </c>
      <c r="Q447" s="319">
        <v>382</v>
      </c>
      <c r="R447" s="320">
        <v>369</v>
      </c>
      <c r="S447" s="315">
        <v>190160110</v>
      </c>
      <c r="T447" s="316">
        <v>224</v>
      </c>
      <c r="U447" s="317">
        <v>218</v>
      </c>
      <c r="V447" s="318">
        <v>21651347</v>
      </c>
      <c r="W447" s="319">
        <v>291</v>
      </c>
      <c r="X447" s="320">
        <v>289</v>
      </c>
      <c r="Y447" s="315">
        <v>33796</v>
      </c>
      <c r="Z447" s="316">
        <v>163</v>
      </c>
      <c r="AA447" s="317">
        <v>152</v>
      </c>
      <c r="AB447" s="318">
        <v>1075</v>
      </c>
      <c r="AC447" s="555">
        <v>321</v>
      </c>
      <c r="AD447" s="556" t="s">
        <v>3301</v>
      </c>
      <c r="AE447" s="313">
        <v>0</v>
      </c>
      <c r="AF447" s="323">
        <v>100</v>
      </c>
      <c r="AG447" s="324">
        <v>0</v>
      </c>
    </row>
    <row r="448" spans="1:33" ht="18.75" customHeight="1">
      <c r="A448" s="557">
        <v>446</v>
      </c>
      <c r="B448" s="558">
        <v>477</v>
      </c>
      <c r="C448" s="559" t="s">
        <v>2996</v>
      </c>
      <c r="D448" s="560" t="s">
        <v>3056</v>
      </c>
      <c r="E448" s="561" t="s">
        <v>3052</v>
      </c>
      <c r="F448" s="562">
        <v>434</v>
      </c>
      <c r="G448" s="563">
        <v>189186113</v>
      </c>
      <c r="H448" s="564">
        <v>446</v>
      </c>
      <c r="I448" s="565">
        <v>434</v>
      </c>
      <c r="J448" s="566">
        <v>198348070</v>
      </c>
      <c r="K448" s="567" t="s">
        <v>3052</v>
      </c>
      <c r="L448" s="568" t="s">
        <v>3052</v>
      </c>
      <c r="M448" s="591" t="s">
        <v>3052</v>
      </c>
      <c r="N448" s="564">
        <v>356</v>
      </c>
      <c r="O448" s="565">
        <v>344</v>
      </c>
      <c r="P448" s="566">
        <v>74259450</v>
      </c>
      <c r="Q448" s="567">
        <v>416</v>
      </c>
      <c r="R448" s="568">
        <v>403</v>
      </c>
      <c r="S448" s="563">
        <v>151664920</v>
      </c>
      <c r="T448" s="564" t="s">
        <v>3052</v>
      </c>
      <c r="U448" s="565" t="s">
        <v>3052</v>
      </c>
      <c r="V448" s="592" t="s">
        <v>3052</v>
      </c>
      <c r="W448" s="567">
        <v>204</v>
      </c>
      <c r="X448" s="568">
        <v>203</v>
      </c>
      <c r="Y448" s="563">
        <v>63333</v>
      </c>
      <c r="Z448" s="564">
        <v>314</v>
      </c>
      <c r="AA448" s="565">
        <v>302</v>
      </c>
      <c r="AB448" s="566">
        <v>445</v>
      </c>
      <c r="AC448" s="569">
        <v>381</v>
      </c>
      <c r="AD448" s="570" t="s">
        <v>3308</v>
      </c>
      <c r="AE448" s="561">
        <v>0</v>
      </c>
      <c r="AF448" s="571">
        <v>0</v>
      </c>
      <c r="AG448" s="572">
        <v>100</v>
      </c>
    </row>
    <row r="449" spans="1:33" ht="18.75" customHeight="1">
      <c r="A449" s="243">
        <v>447</v>
      </c>
      <c r="B449" s="244">
        <v>381</v>
      </c>
      <c r="C449" s="245" t="s">
        <v>2494</v>
      </c>
      <c r="D449" s="246" t="s">
        <v>1049</v>
      </c>
      <c r="E449" s="258" t="s">
        <v>3052</v>
      </c>
      <c r="F449" s="308">
        <v>435</v>
      </c>
      <c r="G449" s="249">
        <v>189138966</v>
      </c>
      <c r="H449" s="250">
        <v>470</v>
      </c>
      <c r="I449" s="251">
        <v>457</v>
      </c>
      <c r="J449" s="252">
        <v>189138966</v>
      </c>
      <c r="K449" s="253" t="s">
        <v>3052</v>
      </c>
      <c r="L449" s="254" t="s">
        <v>3052</v>
      </c>
      <c r="M449" s="256" t="s">
        <v>3052</v>
      </c>
      <c r="N449" s="250">
        <v>289</v>
      </c>
      <c r="O449" s="251">
        <v>278</v>
      </c>
      <c r="P449" s="252">
        <v>110753846</v>
      </c>
      <c r="Q449" s="253">
        <v>199</v>
      </c>
      <c r="R449" s="254">
        <v>189</v>
      </c>
      <c r="S449" s="249">
        <v>419428758</v>
      </c>
      <c r="T449" s="250" t="s">
        <v>3052</v>
      </c>
      <c r="U449" s="251" t="s">
        <v>3052</v>
      </c>
      <c r="V449" s="325" t="s">
        <v>3052</v>
      </c>
      <c r="W449" s="253">
        <v>354</v>
      </c>
      <c r="X449" s="254">
        <v>352</v>
      </c>
      <c r="Y449" s="249">
        <v>16124</v>
      </c>
      <c r="Z449" s="250">
        <v>288</v>
      </c>
      <c r="AA449" s="251">
        <v>276</v>
      </c>
      <c r="AB449" s="252">
        <v>538</v>
      </c>
      <c r="AC449" s="573">
        <v>369</v>
      </c>
      <c r="AD449" s="574" t="s">
        <v>3304</v>
      </c>
      <c r="AE449" s="258">
        <v>0</v>
      </c>
      <c r="AF449" s="248">
        <v>100</v>
      </c>
      <c r="AG449" s="259">
        <v>0</v>
      </c>
    </row>
    <row r="450" spans="1:33" ht="18.75" customHeight="1">
      <c r="A450" s="243">
        <v>448</v>
      </c>
      <c r="B450" s="244">
        <v>461</v>
      </c>
      <c r="C450" s="245" t="s">
        <v>994</v>
      </c>
      <c r="D450" s="246" t="s">
        <v>1893</v>
      </c>
      <c r="E450" s="258">
        <v>13</v>
      </c>
      <c r="F450" s="308" t="s">
        <v>3052</v>
      </c>
      <c r="G450" s="249">
        <v>189061389</v>
      </c>
      <c r="H450" s="250">
        <v>460</v>
      </c>
      <c r="I450" s="251">
        <v>13</v>
      </c>
      <c r="J450" s="252">
        <v>193327878</v>
      </c>
      <c r="K450" s="253">
        <v>189</v>
      </c>
      <c r="L450" s="254">
        <v>10</v>
      </c>
      <c r="M450" s="249">
        <v>90749508</v>
      </c>
      <c r="N450" s="250">
        <v>225</v>
      </c>
      <c r="O450" s="251">
        <v>11</v>
      </c>
      <c r="P450" s="252">
        <v>162191400</v>
      </c>
      <c r="Q450" s="253">
        <v>360</v>
      </c>
      <c r="R450" s="254">
        <v>13</v>
      </c>
      <c r="S450" s="249">
        <v>207669833</v>
      </c>
      <c r="T450" s="250">
        <v>454</v>
      </c>
      <c r="U450" s="251">
        <v>8</v>
      </c>
      <c r="V450" s="252">
        <v>-4325874</v>
      </c>
      <c r="W450" s="253">
        <v>404</v>
      </c>
      <c r="X450" s="254">
        <v>5</v>
      </c>
      <c r="Y450" s="249">
        <v>5493</v>
      </c>
      <c r="Z450" s="250">
        <v>111</v>
      </c>
      <c r="AA450" s="251">
        <v>9</v>
      </c>
      <c r="AB450" s="252">
        <v>1474</v>
      </c>
      <c r="AC450" s="573">
        <v>384</v>
      </c>
      <c r="AD450" s="574" t="s">
        <v>3305</v>
      </c>
      <c r="AE450" s="258">
        <v>100</v>
      </c>
      <c r="AF450" s="248">
        <v>0</v>
      </c>
      <c r="AG450" s="259">
        <v>0</v>
      </c>
    </row>
    <row r="451" spans="1:33" ht="18.75" customHeight="1">
      <c r="A451" s="536">
        <v>449</v>
      </c>
      <c r="B451" s="537" t="s">
        <v>3052</v>
      </c>
      <c r="C451" s="538" t="s">
        <v>364</v>
      </c>
      <c r="D451" s="539" t="s">
        <v>3056</v>
      </c>
      <c r="E451" s="550" t="s">
        <v>3052</v>
      </c>
      <c r="F451" s="552">
        <v>436</v>
      </c>
      <c r="G451" s="542">
        <v>189042306</v>
      </c>
      <c r="H451" s="543">
        <v>466</v>
      </c>
      <c r="I451" s="544">
        <v>453</v>
      </c>
      <c r="J451" s="545">
        <v>190524651</v>
      </c>
      <c r="K451" s="546">
        <v>240</v>
      </c>
      <c r="L451" s="547">
        <v>229</v>
      </c>
      <c r="M451" s="542">
        <v>68452430</v>
      </c>
      <c r="N451" s="543">
        <v>303</v>
      </c>
      <c r="O451" s="544">
        <v>292</v>
      </c>
      <c r="P451" s="545">
        <v>103052390</v>
      </c>
      <c r="Q451" s="546">
        <v>344</v>
      </c>
      <c r="R451" s="547">
        <v>332</v>
      </c>
      <c r="S451" s="542">
        <v>221104861</v>
      </c>
      <c r="T451" s="543">
        <v>269</v>
      </c>
      <c r="U451" s="544">
        <v>263</v>
      </c>
      <c r="V451" s="545">
        <v>14198385</v>
      </c>
      <c r="W451" s="546">
        <v>319</v>
      </c>
      <c r="X451" s="547">
        <v>317</v>
      </c>
      <c r="Y451" s="542">
        <v>24464</v>
      </c>
      <c r="Z451" s="543">
        <v>179</v>
      </c>
      <c r="AA451" s="544">
        <v>168</v>
      </c>
      <c r="AB451" s="545">
        <v>1000</v>
      </c>
      <c r="AC451" s="548">
        <v>321</v>
      </c>
      <c r="AD451" s="549" t="s">
        <v>3301</v>
      </c>
      <c r="AE451" s="550">
        <v>0</v>
      </c>
      <c r="AF451" s="541">
        <v>100</v>
      </c>
      <c r="AG451" s="551">
        <v>0</v>
      </c>
    </row>
    <row r="452" spans="1:33" ht="18.75" customHeight="1">
      <c r="A452" s="309">
        <v>450</v>
      </c>
      <c r="B452" s="310">
        <v>429</v>
      </c>
      <c r="C452" s="311" t="s">
        <v>2512</v>
      </c>
      <c r="D452" s="312" t="s">
        <v>2187</v>
      </c>
      <c r="E452" s="313" t="s">
        <v>3052</v>
      </c>
      <c r="F452" s="314">
        <v>437</v>
      </c>
      <c r="G452" s="315">
        <v>188521732</v>
      </c>
      <c r="H452" s="316">
        <v>447</v>
      </c>
      <c r="I452" s="317">
        <v>435</v>
      </c>
      <c r="J452" s="318">
        <v>198203327</v>
      </c>
      <c r="K452" s="319" t="s">
        <v>3052</v>
      </c>
      <c r="L452" s="320" t="s">
        <v>3052</v>
      </c>
      <c r="M452" s="332" t="s">
        <v>3052</v>
      </c>
      <c r="N452" s="316" t="s">
        <v>3052</v>
      </c>
      <c r="O452" s="317" t="s">
        <v>3052</v>
      </c>
      <c r="P452" s="333" t="s">
        <v>3052</v>
      </c>
      <c r="Q452" s="319" t="s">
        <v>3052</v>
      </c>
      <c r="R452" s="320" t="s">
        <v>3052</v>
      </c>
      <c r="S452" s="332" t="s">
        <v>3052</v>
      </c>
      <c r="T452" s="316" t="s">
        <v>3052</v>
      </c>
      <c r="U452" s="317" t="s">
        <v>3052</v>
      </c>
      <c r="V452" s="333" t="s">
        <v>3052</v>
      </c>
      <c r="W452" s="319">
        <v>279</v>
      </c>
      <c r="X452" s="320">
        <v>277</v>
      </c>
      <c r="Y452" s="315">
        <v>36702</v>
      </c>
      <c r="Z452" s="316" t="s">
        <v>3052</v>
      </c>
      <c r="AA452" s="317" t="s">
        <v>3052</v>
      </c>
      <c r="AB452" s="333" t="s">
        <v>3052</v>
      </c>
      <c r="AC452" s="555">
        <v>356</v>
      </c>
      <c r="AD452" s="556" t="s">
        <v>3300</v>
      </c>
      <c r="AE452" s="313">
        <v>0</v>
      </c>
      <c r="AF452" s="323">
        <v>0</v>
      </c>
      <c r="AG452" s="324">
        <v>100</v>
      </c>
    </row>
    <row r="453" spans="1:33" ht="18.75" customHeight="1">
      <c r="A453" s="227">
        <v>451</v>
      </c>
      <c r="B453" s="228">
        <v>438</v>
      </c>
      <c r="C453" s="229" t="s">
        <v>355</v>
      </c>
      <c r="D453" s="230" t="s">
        <v>3092</v>
      </c>
      <c r="E453" s="231" t="s">
        <v>3052</v>
      </c>
      <c r="F453" s="232">
        <v>438</v>
      </c>
      <c r="G453" s="233">
        <v>188515723</v>
      </c>
      <c r="H453" s="234">
        <v>471</v>
      </c>
      <c r="I453" s="235">
        <v>458</v>
      </c>
      <c r="J453" s="236">
        <v>188515723</v>
      </c>
      <c r="K453" s="237">
        <v>422</v>
      </c>
      <c r="L453" s="238">
        <v>409</v>
      </c>
      <c r="M453" s="233">
        <v>19401791</v>
      </c>
      <c r="N453" s="234">
        <v>322</v>
      </c>
      <c r="O453" s="235">
        <v>311</v>
      </c>
      <c r="P453" s="236">
        <v>93690059</v>
      </c>
      <c r="Q453" s="237">
        <v>458</v>
      </c>
      <c r="R453" s="238">
        <v>445</v>
      </c>
      <c r="S453" s="233">
        <v>118412000</v>
      </c>
      <c r="T453" s="234">
        <v>288</v>
      </c>
      <c r="U453" s="235">
        <v>282</v>
      </c>
      <c r="V453" s="236">
        <v>11936801</v>
      </c>
      <c r="W453" s="237" t="s">
        <v>3052</v>
      </c>
      <c r="X453" s="238" t="s">
        <v>3052</v>
      </c>
      <c r="Y453" s="338" t="s">
        <v>3052</v>
      </c>
      <c r="Z453" s="234">
        <v>466</v>
      </c>
      <c r="AA453" s="235">
        <v>453</v>
      </c>
      <c r="AB453" s="236">
        <v>159</v>
      </c>
      <c r="AC453" s="534">
        <v>311</v>
      </c>
      <c r="AD453" s="535" t="s">
        <v>3292</v>
      </c>
      <c r="AE453" s="231">
        <v>0</v>
      </c>
      <c r="AF453" s="241">
        <v>100</v>
      </c>
      <c r="AG453" s="242">
        <v>0</v>
      </c>
    </row>
    <row r="454" spans="1:33" ht="18.75" customHeight="1">
      <c r="A454" s="243">
        <v>452</v>
      </c>
      <c r="B454" s="244">
        <v>345</v>
      </c>
      <c r="C454" s="245" t="s">
        <v>2687</v>
      </c>
      <c r="D454" s="246" t="s">
        <v>1702</v>
      </c>
      <c r="E454" s="258" t="s">
        <v>3052</v>
      </c>
      <c r="F454" s="308">
        <v>439</v>
      </c>
      <c r="G454" s="249">
        <v>188422593</v>
      </c>
      <c r="H454" s="250">
        <v>472</v>
      </c>
      <c r="I454" s="251">
        <v>459</v>
      </c>
      <c r="J454" s="252">
        <v>188422593</v>
      </c>
      <c r="K454" s="253" t="s">
        <v>3052</v>
      </c>
      <c r="L454" s="254" t="s">
        <v>3052</v>
      </c>
      <c r="M454" s="256" t="s">
        <v>3052</v>
      </c>
      <c r="N454" s="250" t="s">
        <v>3052</v>
      </c>
      <c r="O454" s="251" t="s">
        <v>3052</v>
      </c>
      <c r="P454" s="325" t="s">
        <v>3052</v>
      </c>
      <c r="Q454" s="253">
        <v>253</v>
      </c>
      <c r="R454" s="254">
        <v>241</v>
      </c>
      <c r="S454" s="249">
        <v>318973469</v>
      </c>
      <c r="T454" s="250" t="s">
        <v>3052</v>
      </c>
      <c r="U454" s="251" t="s">
        <v>3052</v>
      </c>
      <c r="V454" s="325" t="s">
        <v>3052</v>
      </c>
      <c r="W454" s="253">
        <v>149</v>
      </c>
      <c r="X454" s="254">
        <v>148</v>
      </c>
      <c r="Y454" s="249">
        <v>92401</v>
      </c>
      <c r="Z454" s="250">
        <v>362</v>
      </c>
      <c r="AA454" s="251">
        <v>349</v>
      </c>
      <c r="AB454" s="252">
        <v>343</v>
      </c>
      <c r="AC454" s="573">
        <v>314</v>
      </c>
      <c r="AD454" s="574" t="s">
        <v>3296</v>
      </c>
      <c r="AE454" s="258">
        <v>0</v>
      </c>
      <c r="AF454" s="248">
        <v>0</v>
      </c>
      <c r="AG454" s="259">
        <v>100</v>
      </c>
    </row>
    <row r="455" spans="1:33" ht="18.75" customHeight="1">
      <c r="A455" s="243">
        <v>453</v>
      </c>
      <c r="B455" s="244">
        <v>415</v>
      </c>
      <c r="C455" s="245" t="s">
        <v>783</v>
      </c>
      <c r="D455" s="246" t="s">
        <v>1054</v>
      </c>
      <c r="E455" s="258" t="s">
        <v>3052</v>
      </c>
      <c r="F455" s="308">
        <v>440</v>
      </c>
      <c r="G455" s="249">
        <v>188265728</v>
      </c>
      <c r="H455" s="250">
        <v>473</v>
      </c>
      <c r="I455" s="251">
        <v>460</v>
      </c>
      <c r="J455" s="252">
        <v>188295683</v>
      </c>
      <c r="K455" s="253">
        <v>251</v>
      </c>
      <c r="L455" s="254">
        <v>240</v>
      </c>
      <c r="M455" s="249">
        <v>64472689</v>
      </c>
      <c r="N455" s="250">
        <v>252</v>
      </c>
      <c r="O455" s="251">
        <v>241</v>
      </c>
      <c r="P455" s="252">
        <v>143999473</v>
      </c>
      <c r="Q455" s="253">
        <v>386</v>
      </c>
      <c r="R455" s="254">
        <v>373</v>
      </c>
      <c r="S455" s="249">
        <v>183456302</v>
      </c>
      <c r="T455" s="250">
        <v>147</v>
      </c>
      <c r="U455" s="251">
        <v>142</v>
      </c>
      <c r="V455" s="252">
        <v>39727628</v>
      </c>
      <c r="W455" s="253">
        <v>336</v>
      </c>
      <c r="X455" s="254">
        <v>334</v>
      </c>
      <c r="Y455" s="249">
        <v>21937</v>
      </c>
      <c r="Z455" s="250">
        <v>414</v>
      </c>
      <c r="AA455" s="251">
        <v>401</v>
      </c>
      <c r="AB455" s="252">
        <v>258</v>
      </c>
      <c r="AC455" s="573">
        <v>369</v>
      </c>
      <c r="AD455" s="574" t="s">
        <v>3304</v>
      </c>
      <c r="AE455" s="258">
        <v>0</v>
      </c>
      <c r="AF455" s="248">
        <v>50</v>
      </c>
      <c r="AG455" s="259">
        <v>50</v>
      </c>
    </row>
    <row r="456" spans="1:33" ht="18.75" customHeight="1">
      <c r="A456" s="243">
        <v>454</v>
      </c>
      <c r="B456" s="244">
        <v>449</v>
      </c>
      <c r="C456" s="245" t="s">
        <v>1315</v>
      </c>
      <c r="D456" s="246" t="s">
        <v>829</v>
      </c>
      <c r="E456" s="258" t="s">
        <v>3052</v>
      </c>
      <c r="F456" s="308">
        <v>441</v>
      </c>
      <c r="G456" s="249">
        <v>187263706</v>
      </c>
      <c r="H456" s="250">
        <v>348</v>
      </c>
      <c r="I456" s="251">
        <v>337</v>
      </c>
      <c r="J456" s="252">
        <v>264638818</v>
      </c>
      <c r="K456" s="253" t="s">
        <v>3052</v>
      </c>
      <c r="L456" s="254" t="s">
        <v>3052</v>
      </c>
      <c r="M456" s="256" t="s">
        <v>3052</v>
      </c>
      <c r="N456" s="250" t="s">
        <v>3052</v>
      </c>
      <c r="O456" s="251" t="s">
        <v>3052</v>
      </c>
      <c r="P456" s="325" t="s">
        <v>3052</v>
      </c>
      <c r="Q456" s="253" t="s">
        <v>3052</v>
      </c>
      <c r="R456" s="254" t="s">
        <v>3052</v>
      </c>
      <c r="S456" s="256" t="s">
        <v>3052</v>
      </c>
      <c r="T456" s="250" t="s">
        <v>3052</v>
      </c>
      <c r="U456" s="251" t="s">
        <v>3052</v>
      </c>
      <c r="V456" s="325" t="s">
        <v>3052</v>
      </c>
      <c r="W456" s="253" t="s">
        <v>3052</v>
      </c>
      <c r="X456" s="254" t="s">
        <v>3052</v>
      </c>
      <c r="Y456" s="256" t="s">
        <v>3052</v>
      </c>
      <c r="Z456" s="250" t="s">
        <v>3052</v>
      </c>
      <c r="AA456" s="251" t="s">
        <v>3052</v>
      </c>
      <c r="AB456" s="325" t="s">
        <v>3052</v>
      </c>
      <c r="AC456" s="573">
        <v>311</v>
      </c>
      <c r="AD456" s="574" t="s">
        <v>3292</v>
      </c>
      <c r="AE456" s="258">
        <v>0</v>
      </c>
      <c r="AF456" s="248">
        <v>100</v>
      </c>
      <c r="AG456" s="259">
        <v>0</v>
      </c>
    </row>
    <row r="457" spans="1:33" ht="18.75" customHeight="1">
      <c r="A457" s="309">
        <v>455</v>
      </c>
      <c r="B457" s="310" t="s">
        <v>3052</v>
      </c>
      <c r="C457" s="311" t="s">
        <v>3194</v>
      </c>
      <c r="D457" s="312" t="s">
        <v>1702</v>
      </c>
      <c r="E457" s="335" t="s">
        <v>3052</v>
      </c>
      <c r="F457" s="323">
        <v>442</v>
      </c>
      <c r="G457" s="315">
        <v>187201695</v>
      </c>
      <c r="H457" s="316">
        <v>463</v>
      </c>
      <c r="I457" s="317">
        <v>450</v>
      </c>
      <c r="J457" s="318">
        <v>191454998</v>
      </c>
      <c r="K457" s="319">
        <v>411</v>
      </c>
      <c r="L457" s="320">
        <v>398</v>
      </c>
      <c r="M457" s="315">
        <v>22297306</v>
      </c>
      <c r="N457" s="316">
        <v>379</v>
      </c>
      <c r="O457" s="317">
        <v>367</v>
      </c>
      <c r="P457" s="318">
        <v>61555143</v>
      </c>
      <c r="Q457" s="319">
        <v>341</v>
      </c>
      <c r="R457" s="320">
        <v>329</v>
      </c>
      <c r="S457" s="315">
        <v>222331878</v>
      </c>
      <c r="T457" s="316">
        <v>392</v>
      </c>
      <c r="U457" s="317">
        <v>386</v>
      </c>
      <c r="V457" s="318">
        <v>2765031</v>
      </c>
      <c r="W457" s="319">
        <v>400</v>
      </c>
      <c r="X457" s="320">
        <v>396</v>
      </c>
      <c r="Y457" s="315">
        <v>6008</v>
      </c>
      <c r="Z457" s="316">
        <v>377</v>
      </c>
      <c r="AA457" s="317">
        <v>364</v>
      </c>
      <c r="AB457" s="318">
        <v>320</v>
      </c>
      <c r="AC457" s="555">
        <v>356</v>
      </c>
      <c r="AD457" s="556" t="s">
        <v>3300</v>
      </c>
      <c r="AE457" s="313">
        <v>0</v>
      </c>
      <c r="AF457" s="323">
        <v>100</v>
      </c>
      <c r="AG457" s="324">
        <v>0</v>
      </c>
    </row>
    <row r="458" spans="1:33" ht="18.75" customHeight="1">
      <c r="A458" s="557">
        <v>456</v>
      </c>
      <c r="B458" s="558" t="s">
        <v>3052</v>
      </c>
      <c r="C458" s="559" t="s">
        <v>3349</v>
      </c>
      <c r="D458" s="560" t="s">
        <v>3056</v>
      </c>
      <c r="E458" s="561" t="s">
        <v>3052</v>
      </c>
      <c r="F458" s="562">
        <v>443</v>
      </c>
      <c r="G458" s="563">
        <v>186599301</v>
      </c>
      <c r="H458" s="564">
        <v>475</v>
      </c>
      <c r="I458" s="565">
        <v>462</v>
      </c>
      <c r="J458" s="566">
        <v>186599301</v>
      </c>
      <c r="K458" s="567">
        <v>476</v>
      </c>
      <c r="L458" s="568">
        <v>463</v>
      </c>
      <c r="M458" s="563">
        <v>8031809</v>
      </c>
      <c r="N458" s="564">
        <v>472</v>
      </c>
      <c r="O458" s="565">
        <v>459</v>
      </c>
      <c r="P458" s="566">
        <v>15094249</v>
      </c>
      <c r="Q458" s="567">
        <v>460</v>
      </c>
      <c r="R458" s="568">
        <v>447</v>
      </c>
      <c r="S458" s="563">
        <v>117363483</v>
      </c>
      <c r="T458" s="564">
        <v>416</v>
      </c>
      <c r="U458" s="565">
        <v>409</v>
      </c>
      <c r="V458" s="566">
        <v>1328200</v>
      </c>
      <c r="W458" s="567">
        <v>374</v>
      </c>
      <c r="X458" s="568">
        <v>371</v>
      </c>
      <c r="Y458" s="563">
        <v>11934</v>
      </c>
      <c r="Z458" s="564">
        <v>495</v>
      </c>
      <c r="AA458" s="565">
        <v>482</v>
      </c>
      <c r="AB458" s="566">
        <v>68</v>
      </c>
      <c r="AC458" s="569">
        <v>311</v>
      </c>
      <c r="AD458" s="570" t="s">
        <v>3292</v>
      </c>
      <c r="AE458" s="561">
        <v>0</v>
      </c>
      <c r="AF458" s="571">
        <v>100</v>
      </c>
      <c r="AG458" s="572">
        <v>0</v>
      </c>
    </row>
    <row r="459" spans="1:33" ht="18.75" customHeight="1">
      <c r="A459" s="243">
        <v>457</v>
      </c>
      <c r="B459" s="244" t="s">
        <v>3052</v>
      </c>
      <c r="C459" s="245" t="s">
        <v>3200</v>
      </c>
      <c r="D459" s="246" t="s">
        <v>1049</v>
      </c>
      <c r="E459" s="258" t="s">
        <v>3052</v>
      </c>
      <c r="F459" s="308">
        <v>444</v>
      </c>
      <c r="G459" s="249">
        <v>186342155</v>
      </c>
      <c r="H459" s="250">
        <v>458</v>
      </c>
      <c r="I459" s="251">
        <v>446</v>
      </c>
      <c r="J459" s="252">
        <v>193834577</v>
      </c>
      <c r="K459" s="253">
        <v>357</v>
      </c>
      <c r="L459" s="254">
        <v>344</v>
      </c>
      <c r="M459" s="249">
        <v>38779343</v>
      </c>
      <c r="N459" s="250">
        <v>332</v>
      </c>
      <c r="O459" s="251">
        <v>321</v>
      </c>
      <c r="P459" s="252">
        <v>88420532</v>
      </c>
      <c r="Q459" s="253">
        <v>349</v>
      </c>
      <c r="R459" s="254">
        <v>337</v>
      </c>
      <c r="S459" s="249">
        <v>216811356</v>
      </c>
      <c r="T459" s="250">
        <v>166</v>
      </c>
      <c r="U459" s="251">
        <v>160</v>
      </c>
      <c r="V459" s="252">
        <v>33991300</v>
      </c>
      <c r="W459" s="253">
        <v>235</v>
      </c>
      <c r="X459" s="254">
        <v>233</v>
      </c>
      <c r="Y459" s="249">
        <v>50025</v>
      </c>
      <c r="Z459" s="250">
        <v>223</v>
      </c>
      <c r="AA459" s="251">
        <v>211</v>
      </c>
      <c r="AB459" s="252">
        <v>785</v>
      </c>
      <c r="AC459" s="573">
        <v>321</v>
      </c>
      <c r="AD459" s="574" t="s">
        <v>3301</v>
      </c>
      <c r="AE459" s="258">
        <v>0</v>
      </c>
      <c r="AF459" s="248">
        <v>100</v>
      </c>
      <c r="AG459" s="259">
        <v>0</v>
      </c>
    </row>
    <row r="460" spans="1:33" ht="18.75" customHeight="1">
      <c r="A460" s="243">
        <v>458</v>
      </c>
      <c r="B460" s="244">
        <v>354</v>
      </c>
      <c r="C460" s="245" t="s">
        <v>1050</v>
      </c>
      <c r="D460" s="246" t="s">
        <v>1061</v>
      </c>
      <c r="E460" s="258" t="s">
        <v>3052</v>
      </c>
      <c r="F460" s="308">
        <v>445</v>
      </c>
      <c r="G460" s="249">
        <v>185940793</v>
      </c>
      <c r="H460" s="250">
        <v>454</v>
      </c>
      <c r="I460" s="251">
        <v>442</v>
      </c>
      <c r="J460" s="252">
        <v>196191090</v>
      </c>
      <c r="K460" s="253">
        <v>417</v>
      </c>
      <c r="L460" s="254">
        <v>404</v>
      </c>
      <c r="M460" s="249">
        <v>21342084</v>
      </c>
      <c r="N460" s="250">
        <v>238</v>
      </c>
      <c r="O460" s="251">
        <v>227</v>
      </c>
      <c r="P460" s="252">
        <v>153974988</v>
      </c>
      <c r="Q460" s="253">
        <v>396</v>
      </c>
      <c r="R460" s="254">
        <v>383</v>
      </c>
      <c r="S460" s="249">
        <v>175486838</v>
      </c>
      <c r="T460" s="250">
        <v>439</v>
      </c>
      <c r="U460" s="251">
        <v>432</v>
      </c>
      <c r="V460" s="252">
        <v>-924884</v>
      </c>
      <c r="W460" s="253">
        <v>198</v>
      </c>
      <c r="X460" s="254">
        <v>197</v>
      </c>
      <c r="Y460" s="249">
        <v>65879</v>
      </c>
      <c r="Z460" s="250">
        <v>365</v>
      </c>
      <c r="AA460" s="251">
        <v>352</v>
      </c>
      <c r="AB460" s="252">
        <v>336</v>
      </c>
      <c r="AC460" s="573">
        <v>371</v>
      </c>
      <c r="AD460" s="574" t="s">
        <v>3287</v>
      </c>
      <c r="AE460" s="258">
        <v>0</v>
      </c>
      <c r="AF460" s="248">
        <v>100</v>
      </c>
      <c r="AG460" s="259">
        <v>0</v>
      </c>
    </row>
    <row r="461" spans="1:33" ht="18.75" customHeight="1">
      <c r="A461" s="243">
        <v>459</v>
      </c>
      <c r="B461" s="244">
        <v>423</v>
      </c>
      <c r="C461" s="245" t="s">
        <v>2511</v>
      </c>
      <c r="D461" s="246" t="s">
        <v>3098</v>
      </c>
      <c r="E461" s="258" t="s">
        <v>3052</v>
      </c>
      <c r="F461" s="308">
        <v>446</v>
      </c>
      <c r="G461" s="249">
        <v>185383213</v>
      </c>
      <c r="H461" s="250">
        <v>477</v>
      </c>
      <c r="I461" s="251">
        <v>464</v>
      </c>
      <c r="J461" s="252">
        <v>185820649</v>
      </c>
      <c r="K461" s="253">
        <v>396</v>
      </c>
      <c r="L461" s="254">
        <v>383</v>
      </c>
      <c r="M461" s="249">
        <v>26069073</v>
      </c>
      <c r="N461" s="250">
        <v>354</v>
      </c>
      <c r="O461" s="251">
        <v>342</v>
      </c>
      <c r="P461" s="252">
        <v>75071528</v>
      </c>
      <c r="Q461" s="253">
        <v>452</v>
      </c>
      <c r="R461" s="254">
        <v>439</v>
      </c>
      <c r="S461" s="249">
        <v>122683921</v>
      </c>
      <c r="T461" s="250">
        <v>239</v>
      </c>
      <c r="U461" s="251">
        <v>233</v>
      </c>
      <c r="V461" s="252">
        <v>18018979</v>
      </c>
      <c r="W461" s="253">
        <v>257</v>
      </c>
      <c r="X461" s="254">
        <v>255</v>
      </c>
      <c r="Y461" s="249">
        <v>43156</v>
      </c>
      <c r="Z461" s="250">
        <v>357</v>
      </c>
      <c r="AA461" s="251">
        <v>344</v>
      </c>
      <c r="AB461" s="252">
        <v>353</v>
      </c>
      <c r="AC461" s="573">
        <v>371</v>
      </c>
      <c r="AD461" s="574" t="s">
        <v>3287</v>
      </c>
      <c r="AE461" s="258">
        <v>0</v>
      </c>
      <c r="AF461" s="248">
        <v>100</v>
      </c>
      <c r="AG461" s="259">
        <v>0</v>
      </c>
    </row>
    <row r="462" spans="1:33" ht="18.75" customHeight="1">
      <c r="A462" s="309">
        <v>460</v>
      </c>
      <c r="B462" s="310" t="s">
        <v>3052</v>
      </c>
      <c r="C462" s="311" t="s">
        <v>3350</v>
      </c>
      <c r="D462" s="312" t="s">
        <v>1702</v>
      </c>
      <c r="E462" s="313" t="s">
        <v>3052</v>
      </c>
      <c r="F462" s="314">
        <v>447</v>
      </c>
      <c r="G462" s="315">
        <v>184864593</v>
      </c>
      <c r="H462" s="316">
        <v>478</v>
      </c>
      <c r="I462" s="317">
        <v>465</v>
      </c>
      <c r="J462" s="318">
        <v>184989164</v>
      </c>
      <c r="K462" s="319" t="s">
        <v>3052</v>
      </c>
      <c r="L462" s="320" t="s">
        <v>3052</v>
      </c>
      <c r="M462" s="332" t="s">
        <v>3052</v>
      </c>
      <c r="N462" s="316" t="s">
        <v>3052</v>
      </c>
      <c r="O462" s="317" t="s">
        <v>3052</v>
      </c>
      <c r="P462" s="333" t="s">
        <v>3052</v>
      </c>
      <c r="Q462" s="319">
        <v>356</v>
      </c>
      <c r="R462" s="320">
        <v>344</v>
      </c>
      <c r="S462" s="315">
        <v>211442527</v>
      </c>
      <c r="T462" s="316" t="s">
        <v>3052</v>
      </c>
      <c r="U462" s="317" t="s">
        <v>3052</v>
      </c>
      <c r="V462" s="333" t="s">
        <v>3052</v>
      </c>
      <c r="W462" s="319">
        <v>409</v>
      </c>
      <c r="X462" s="320">
        <v>404</v>
      </c>
      <c r="Y462" s="315">
        <v>5273</v>
      </c>
      <c r="Z462" s="316">
        <v>464</v>
      </c>
      <c r="AA462" s="317">
        <v>451</v>
      </c>
      <c r="AB462" s="318">
        <v>161</v>
      </c>
      <c r="AC462" s="555">
        <v>352</v>
      </c>
      <c r="AD462" s="556" t="s">
        <v>3289</v>
      </c>
      <c r="AE462" s="313">
        <v>0</v>
      </c>
      <c r="AF462" s="323">
        <v>0</v>
      </c>
      <c r="AG462" s="324">
        <v>100</v>
      </c>
    </row>
    <row r="463" spans="1:33" ht="18.75" customHeight="1">
      <c r="A463" s="227">
        <v>461</v>
      </c>
      <c r="B463" s="228">
        <v>409</v>
      </c>
      <c r="C463" s="229" t="s">
        <v>3351</v>
      </c>
      <c r="D463" s="230" t="s">
        <v>3164</v>
      </c>
      <c r="E463" s="231" t="s">
        <v>3052</v>
      </c>
      <c r="F463" s="232">
        <v>448</v>
      </c>
      <c r="G463" s="233">
        <v>183939275</v>
      </c>
      <c r="H463" s="234">
        <v>480</v>
      </c>
      <c r="I463" s="235">
        <v>467</v>
      </c>
      <c r="J463" s="236">
        <v>183939275</v>
      </c>
      <c r="K463" s="237">
        <v>486</v>
      </c>
      <c r="L463" s="238">
        <v>473</v>
      </c>
      <c r="M463" s="233">
        <v>5344992</v>
      </c>
      <c r="N463" s="234">
        <v>474</v>
      </c>
      <c r="O463" s="235">
        <v>461</v>
      </c>
      <c r="P463" s="236">
        <v>14197817</v>
      </c>
      <c r="Q463" s="237">
        <v>498</v>
      </c>
      <c r="R463" s="238">
        <v>485</v>
      </c>
      <c r="S463" s="233">
        <v>53819192</v>
      </c>
      <c r="T463" s="234">
        <v>403</v>
      </c>
      <c r="U463" s="235">
        <v>396</v>
      </c>
      <c r="V463" s="236">
        <v>2026738</v>
      </c>
      <c r="W463" s="237">
        <v>229</v>
      </c>
      <c r="X463" s="238">
        <v>227</v>
      </c>
      <c r="Y463" s="233">
        <v>52458</v>
      </c>
      <c r="Z463" s="234">
        <v>431</v>
      </c>
      <c r="AA463" s="235">
        <v>418</v>
      </c>
      <c r="AB463" s="236">
        <v>210</v>
      </c>
      <c r="AC463" s="534">
        <v>311</v>
      </c>
      <c r="AD463" s="535" t="s">
        <v>3292</v>
      </c>
      <c r="AE463" s="231">
        <v>0</v>
      </c>
      <c r="AF463" s="241">
        <v>100</v>
      </c>
      <c r="AG463" s="242">
        <v>0</v>
      </c>
    </row>
    <row r="464" spans="1:33" ht="18.75" customHeight="1">
      <c r="A464" s="243">
        <v>462</v>
      </c>
      <c r="B464" s="244">
        <v>460</v>
      </c>
      <c r="C464" s="245" t="s">
        <v>2521</v>
      </c>
      <c r="D464" s="246" t="s">
        <v>3352</v>
      </c>
      <c r="E464" s="258" t="s">
        <v>3052</v>
      </c>
      <c r="F464" s="308">
        <v>449</v>
      </c>
      <c r="G464" s="249">
        <v>183151027</v>
      </c>
      <c r="H464" s="250">
        <v>450</v>
      </c>
      <c r="I464" s="251">
        <v>438</v>
      </c>
      <c r="J464" s="252">
        <v>197287735</v>
      </c>
      <c r="K464" s="253">
        <v>445</v>
      </c>
      <c r="L464" s="254">
        <v>432</v>
      </c>
      <c r="M464" s="249">
        <v>14337752</v>
      </c>
      <c r="N464" s="250">
        <v>429</v>
      </c>
      <c r="O464" s="251">
        <v>416</v>
      </c>
      <c r="P464" s="252">
        <v>38405403</v>
      </c>
      <c r="Q464" s="253">
        <v>478</v>
      </c>
      <c r="R464" s="254">
        <v>465</v>
      </c>
      <c r="S464" s="249">
        <v>94215333</v>
      </c>
      <c r="T464" s="250">
        <v>320</v>
      </c>
      <c r="U464" s="251">
        <v>314</v>
      </c>
      <c r="V464" s="252">
        <v>8654704</v>
      </c>
      <c r="W464" s="253">
        <v>127</v>
      </c>
      <c r="X464" s="254">
        <v>126</v>
      </c>
      <c r="Y464" s="249">
        <v>104162</v>
      </c>
      <c r="Z464" s="250">
        <v>448</v>
      </c>
      <c r="AA464" s="251">
        <v>435</v>
      </c>
      <c r="AB464" s="252">
        <v>180</v>
      </c>
      <c r="AC464" s="573">
        <v>322</v>
      </c>
      <c r="AD464" s="574" t="s">
        <v>3330</v>
      </c>
      <c r="AE464" s="258">
        <v>0</v>
      </c>
      <c r="AF464" s="248">
        <v>100</v>
      </c>
      <c r="AG464" s="259">
        <v>0</v>
      </c>
    </row>
    <row r="465" spans="1:33" ht="18.75" customHeight="1">
      <c r="A465" s="536">
        <v>463</v>
      </c>
      <c r="B465" s="537" t="s">
        <v>3052</v>
      </c>
      <c r="C465" s="595" t="s">
        <v>3052</v>
      </c>
      <c r="D465" s="539" t="s">
        <v>3056</v>
      </c>
      <c r="E465" s="550" t="s">
        <v>3052</v>
      </c>
      <c r="F465" s="552">
        <v>450</v>
      </c>
      <c r="G465" s="553" t="s">
        <v>3052</v>
      </c>
      <c r="H465" s="543">
        <v>417</v>
      </c>
      <c r="I465" s="544">
        <v>405</v>
      </c>
      <c r="J465" s="554" t="s">
        <v>3052</v>
      </c>
      <c r="K465" s="546">
        <v>319</v>
      </c>
      <c r="L465" s="547">
        <v>306</v>
      </c>
      <c r="M465" s="553" t="s">
        <v>3052</v>
      </c>
      <c r="N465" s="543">
        <v>348</v>
      </c>
      <c r="O465" s="544">
        <v>337</v>
      </c>
      <c r="P465" s="554" t="s">
        <v>3052</v>
      </c>
      <c r="Q465" s="546">
        <v>401</v>
      </c>
      <c r="R465" s="547">
        <v>388</v>
      </c>
      <c r="S465" s="553" t="s">
        <v>3052</v>
      </c>
      <c r="T465" s="543">
        <v>164</v>
      </c>
      <c r="U465" s="544">
        <v>158</v>
      </c>
      <c r="V465" s="554" t="s">
        <v>3052</v>
      </c>
      <c r="W465" s="546">
        <v>384</v>
      </c>
      <c r="X465" s="547">
        <v>381</v>
      </c>
      <c r="Y465" s="553" t="s">
        <v>3052</v>
      </c>
      <c r="Z465" s="543">
        <v>398</v>
      </c>
      <c r="AA465" s="544">
        <v>385</v>
      </c>
      <c r="AB465" s="554" t="s">
        <v>3052</v>
      </c>
      <c r="AC465" s="548">
        <v>383</v>
      </c>
      <c r="AD465" s="549" t="s">
        <v>3285</v>
      </c>
      <c r="AE465" s="550">
        <v>0</v>
      </c>
      <c r="AF465" s="541">
        <v>100</v>
      </c>
      <c r="AG465" s="551">
        <v>0</v>
      </c>
    </row>
    <row r="466" spans="1:33" ht="18.75" customHeight="1">
      <c r="A466" s="243">
        <v>464</v>
      </c>
      <c r="B466" s="244" t="s">
        <v>3052</v>
      </c>
      <c r="C466" s="245" t="s">
        <v>3353</v>
      </c>
      <c r="D466" s="246" t="s">
        <v>1702</v>
      </c>
      <c r="E466" s="258" t="s">
        <v>3052</v>
      </c>
      <c r="F466" s="308">
        <v>451</v>
      </c>
      <c r="G466" s="249">
        <v>182061148</v>
      </c>
      <c r="H466" s="250">
        <v>474</v>
      </c>
      <c r="I466" s="251">
        <v>461</v>
      </c>
      <c r="J466" s="252">
        <v>186659621</v>
      </c>
      <c r="K466" s="253" t="s">
        <v>3052</v>
      </c>
      <c r="L466" s="254" t="s">
        <v>3052</v>
      </c>
      <c r="M466" s="256" t="s">
        <v>3052</v>
      </c>
      <c r="N466" s="250">
        <v>338</v>
      </c>
      <c r="O466" s="251">
        <v>327</v>
      </c>
      <c r="P466" s="252">
        <v>84889180</v>
      </c>
      <c r="Q466" s="253">
        <v>328</v>
      </c>
      <c r="R466" s="254">
        <v>316</v>
      </c>
      <c r="S466" s="249">
        <v>240564323</v>
      </c>
      <c r="T466" s="250" t="s">
        <v>3052</v>
      </c>
      <c r="U466" s="251" t="s">
        <v>3052</v>
      </c>
      <c r="V466" s="325" t="s">
        <v>3052</v>
      </c>
      <c r="W466" s="253">
        <v>161</v>
      </c>
      <c r="X466" s="254">
        <v>160</v>
      </c>
      <c r="Y466" s="249">
        <v>87478</v>
      </c>
      <c r="Z466" s="250">
        <v>287</v>
      </c>
      <c r="AA466" s="251">
        <v>275</v>
      </c>
      <c r="AB466" s="252">
        <v>540</v>
      </c>
      <c r="AC466" s="573">
        <v>314</v>
      </c>
      <c r="AD466" s="574" t="s">
        <v>3296</v>
      </c>
      <c r="AE466" s="258">
        <v>0</v>
      </c>
      <c r="AF466" s="248">
        <v>0</v>
      </c>
      <c r="AG466" s="259">
        <v>100</v>
      </c>
    </row>
    <row r="467" spans="1:33" ht="18.75" customHeight="1">
      <c r="A467" s="309">
        <v>465</v>
      </c>
      <c r="B467" s="341">
        <v>418</v>
      </c>
      <c r="C467" s="311" t="s">
        <v>805</v>
      </c>
      <c r="D467" s="312" t="s">
        <v>1061</v>
      </c>
      <c r="E467" s="313" t="s">
        <v>3052</v>
      </c>
      <c r="F467" s="314">
        <v>452</v>
      </c>
      <c r="G467" s="315">
        <v>181085123</v>
      </c>
      <c r="H467" s="316">
        <v>469</v>
      </c>
      <c r="I467" s="317">
        <v>456</v>
      </c>
      <c r="J467" s="318">
        <v>189162499</v>
      </c>
      <c r="K467" s="319">
        <v>346</v>
      </c>
      <c r="L467" s="320">
        <v>333</v>
      </c>
      <c r="M467" s="315">
        <v>40260229</v>
      </c>
      <c r="N467" s="316">
        <v>246</v>
      </c>
      <c r="O467" s="317">
        <v>235</v>
      </c>
      <c r="P467" s="318">
        <v>146509274</v>
      </c>
      <c r="Q467" s="319">
        <v>293</v>
      </c>
      <c r="R467" s="320">
        <v>281</v>
      </c>
      <c r="S467" s="315">
        <v>277017623</v>
      </c>
      <c r="T467" s="316">
        <v>244</v>
      </c>
      <c r="U467" s="317">
        <v>238</v>
      </c>
      <c r="V467" s="318">
        <v>17452524</v>
      </c>
      <c r="W467" s="319">
        <v>338</v>
      </c>
      <c r="X467" s="320">
        <v>336</v>
      </c>
      <c r="Y467" s="315">
        <v>21367</v>
      </c>
      <c r="Z467" s="316">
        <v>289</v>
      </c>
      <c r="AA467" s="317">
        <v>277</v>
      </c>
      <c r="AB467" s="318">
        <v>538</v>
      </c>
      <c r="AC467" s="555">
        <v>311</v>
      </c>
      <c r="AD467" s="556" t="s">
        <v>3292</v>
      </c>
      <c r="AE467" s="313">
        <v>0</v>
      </c>
      <c r="AF467" s="323">
        <v>100</v>
      </c>
      <c r="AG467" s="324">
        <v>0</v>
      </c>
    </row>
    <row r="468" spans="1:33" ht="18.75" customHeight="1">
      <c r="A468" s="227">
        <v>466</v>
      </c>
      <c r="B468" s="228">
        <v>407</v>
      </c>
      <c r="C468" s="229" t="s">
        <v>2560</v>
      </c>
      <c r="D468" s="230" t="s">
        <v>3103</v>
      </c>
      <c r="E468" s="231" t="s">
        <v>3052</v>
      </c>
      <c r="F468" s="232">
        <v>453</v>
      </c>
      <c r="G468" s="233">
        <v>180690540</v>
      </c>
      <c r="H468" s="234">
        <v>415</v>
      </c>
      <c r="I468" s="235">
        <v>403</v>
      </c>
      <c r="J468" s="236">
        <v>216946653</v>
      </c>
      <c r="K468" s="237">
        <v>374</v>
      </c>
      <c r="L468" s="238">
        <v>361</v>
      </c>
      <c r="M468" s="233">
        <v>34581408</v>
      </c>
      <c r="N468" s="234">
        <v>365</v>
      </c>
      <c r="O468" s="235">
        <v>353</v>
      </c>
      <c r="P468" s="236">
        <v>69987007</v>
      </c>
      <c r="Q468" s="237">
        <v>268</v>
      </c>
      <c r="R468" s="238">
        <v>256</v>
      </c>
      <c r="S468" s="233">
        <v>298264599</v>
      </c>
      <c r="T468" s="234">
        <v>350</v>
      </c>
      <c r="U468" s="235">
        <v>344</v>
      </c>
      <c r="V468" s="236">
        <v>6305413</v>
      </c>
      <c r="W468" s="237">
        <v>240</v>
      </c>
      <c r="X468" s="238">
        <v>238</v>
      </c>
      <c r="Y468" s="233">
        <v>48935</v>
      </c>
      <c r="Z468" s="234">
        <v>225</v>
      </c>
      <c r="AA468" s="235">
        <v>213</v>
      </c>
      <c r="AB468" s="236">
        <v>768</v>
      </c>
      <c r="AC468" s="534">
        <v>321</v>
      </c>
      <c r="AD468" s="535" t="s">
        <v>3301</v>
      </c>
      <c r="AE468" s="231">
        <v>0</v>
      </c>
      <c r="AF468" s="241">
        <v>100</v>
      </c>
      <c r="AG468" s="242">
        <v>0</v>
      </c>
    </row>
    <row r="469" spans="1:33" ht="18.75" customHeight="1">
      <c r="A469" s="536">
        <v>467</v>
      </c>
      <c r="B469" s="537">
        <v>363</v>
      </c>
      <c r="C469" s="538" t="s">
        <v>2490</v>
      </c>
      <c r="D469" s="539" t="s">
        <v>3056</v>
      </c>
      <c r="E469" s="550" t="s">
        <v>3052</v>
      </c>
      <c r="F469" s="552">
        <v>454</v>
      </c>
      <c r="G469" s="542">
        <v>180592771</v>
      </c>
      <c r="H469" s="543">
        <v>482</v>
      </c>
      <c r="I469" s="544">
        <v>469</v>
      </c>
      <c r="J469" s="545">
        <v>180592771</v>
      </c>
      <c r="K469" s="546">
        <v>413</v>
      </c>
      <c r="L469" s="547">
        <v>400</v>
      </c>
      <c r="M469" s="542">
        <v>21942910</v>
      </c>
      <c r="N469" s="543">
        <v>428</v>
      </c>
      <c r="O469" s="544">
        <v>415</v>
      </c>
      <c r="P469" s="545">
        <v>39306322</v>
      </c>
      <c r="Q469" s="546">
        <v>417</v>
      </c>
      <c r="R469" s="547">
        <v>404</v>
      </c>
      <c r="S469" s="542">
        <v>151334641</v>
      </c>
      <c r="T469" s="543">
        <v>343</v>
      </c>
      <c r="U469" s="544">
        <v>337</v>
      </c>
      <c r="V469" s="545">
        <v>7280843</v>
      </c>
      <c r="W469" s="546">
        <v>356</v>
      </c>
      <c r="X469" s="547">
        <v>354</v>
      </c>
      <c r="Y469" s="542">
        <v>16002</v>
      </c>
      <c r="Z469" s="543">
        <v>388</v>
      </c>
      <c r="AA469" s="544">
        <v>375</v>
      </c>
      <c r="AB469" s="545">
        <v>308</v>
      </c>
      <c r="AC469" s="548">
        <v>382</v>
      </c>
      <c r="AD469" s="549" t="s">
        <v>3297</v>
      </c>
      <c r="AE469" s="550">
        <v>0</v>
      </c>
      <c r="AF469" s="541">
        <v>100</v>
      </c>
      <c r="AG469" s="551">
        <v>0</v>
      </c>
    </row>
    <row r="470" spans="1:33" ht="18.75" customHeight="1">
      <c r="A470" s="243">
        <v>468</v>
      </c>
      <c r="B470" s="244" t="s">
        <v>3052</v>
      </c>
      <c r="C470" s="245" t="s">
        <v>2895</v>
      </c>
      <c r="D470" s="246" t="s">
        <v>3098</v>
      </c>
      <c r="E470" s="258" t="s">
        <v>3052</v>
      </c>
      <c r="F470" s="308">
        <v>455</v>
      </c>
      <c r="G470" s="249">
        <v>180408809</v>
      </c>
      <c r="H470" s="250">
        <v>476</v>
      </c>
      <c r="I470" s="251">
        <v>463</v>
      </c>
      <c r="J470" s="252">
        <v>185983698</v>
      </c>
      <c r="K470" s="253">
        <v>324</v>
      </c>
      <c r="L470" s="254">
        <v>311</v>
      </c>
      <c r="M470" s="249">
        <v>44167311</v>
      </c>
      <c r="N470" s="250">
        <v>367</v>
      </c>
      <c r="O470" s="251">
        <v>355</v>
      </c>
      <c r="P470" s="252">
        <v>69635414</v>
      </c>
      <c r="Q470" s="253">
        <v>475</v>
      </c>
      <c r="R470" s="254">
        <v>462</v>
      </c>
      <c r="S470" s="249">
        <v>97315012</v>
      </c>
      <c r="T470" s="250">
        <v>186</v>
      </c>
      <c r="U470" s="251">
        <v>180</v>
      </c>
      <c r="V470" s="252">
        <v>29389660</v>
      </c>
      <c r="W470" s="253">
        <v>382</v>
      </c>
      <c r="X470" s="254">
        <v>379</v>
      </c>
      <c r="Y470" s="249">
        <v>10921</v>
      </c>
      <c r="Z470" s="250">
        <v>435</v>
      </c>
      <c r="AA470" s="251">
        <v>422</v>
      </c>
      <c r="AB470" s="252">
        <v>207</v>
      </c>
      <c r="AC470" s="573">
        <v>356</v>
      </c>
      <c r="AD470" s="574" t="s">
        <v>3300</v>
      </c>
      <c r="AE470" s="258">
        <v>0</v>
      </c>
      <c r="AF470" s="248">
        <v>100</v>
      </c>
      <c r="AG470" s="259">
        <v>0</v>
      </c>
    </row>
    <row r="471" spans="1:33" ht="18.75" customHeight="1">
      <c r="A471" s="243">
        <v>469</v>
      </c>
      <c r="B471" s="244">
        <v>417</v>
      </c>
      <c r="C471" s="245" t="s">
        <v>2509</v>
      </c>
      <c r="D471" s="246" t="s">
        <v>3058</v>
      </c>
      <c r="E471" s="258" t="s">
        <v>3052</v>
      </c>
      <c r="F471" s="308">
        <v>456</v>
      </c>
      <c r="G471" s="249">
        <v>180133900</v>
      </c>
      <c r="H471" s="250">
        <v>353</v>
      </c>
      <c r="I471" s="251">
        <v>342</v>
      </c>
      <c r="J471" s="252">
        <v>260773564</v>
      </c>
      <c r="K471" s="253">
        <v>416</v>
      </c>
      <c r="L471" s="254">
        <v>403</v>
      </c>
      <c r="M471" s="249">
        <v>21473081</v>
      </c>
      <c r="N471" s="250">
        <v>444</v>
      </c>
      <c r="O471" s="251">
        <v>431</v>
      </c>
      <c r="P471" s="252">
        <v>31208727</v>
      </c>
      <c r="Q471" s="253">
        <v>340</v>
      </c>
      <c r="R471" s="254">
        <v>328</v>
      </c>
      <c r="S471" s="249">
        <v>222661684</v>
      </c>
      <c r="T471" s="250">
        <v>377</v>
      </c>
      <c r="U471" s="251">
        <v>371</v>
      </c>
      <c r="V471" s="252">
        <v>3960994</v>
      </c>
      <c r="W471" s="253">
        <v>256</v>
      </c>
      <c r="X471" s="254">
        <v>254</v>
      </c>
      <c r="Y471" s="249">
        <v>43157</v>
      </c>
      <c r="Z471" s="250">
        <v>429</v>
      </c>
      <c r="AA471" s="251">
        <v>416</v>
      </c>
      <c r="AB471" s="252">
        <v>215</v>
      </c>
      <c r="AC471" s="573">
        <v>311</v>
      </c>
      <c r="AD471" s="574" t="s">
        <v>3292</v>
      </c>
      <c r="AE471" s="258">
        <v>0</v>
      </c>
      <c r="AF471" s="248">
        <v>100</v>
      </c>
      <c r="AG471" s="259">
        <v>0</v>
      </c>
    </row>
    <row r="472" spans="1:33" ht="18.75" customHeight="1">
      <c r="A472" s="309">
        <v>470</v>
      </c>
      <c r="B472" s="310" t="s">
        <v>3052</v>
      </c>
      <c r="C472" s="311" t="s">
        <v>3354</v>
      </c>
      <c r="D472" s="312" t="s">
        <v>3106</v>
      </c>
      <c r="E472" s="313" t="s">
        <v>3052</v>
      </c>
      <c r="F472" s="314">
        <v>457</v>
      </c>
      <c r="G472" s="315">
        <v>179410207</v>
      </c>
      <c r="H472" s="316">
        <v>464</v>
      </c>
      <c r="I472" s="317">
        <v>451</v>
      </c>
      <c r="J472" s="318">
        <v>191345343</v>
      </c>
      <c r="K472" s="319">
        <v>425</v>
      </c>
      <c r="L472" s="320">
        <v>412</v>
      </c>
      <c r="M472" s="315">
        <v>18898883</v>
      </c>
      <c r="N472" s="316">
        <v>475</v>
      </c>
      <c r="O472" s="317">
        <v>462</v>
      </c>
      <c r="P472" s="318">
        <v>14133868</v>
      </c>
      <c r="Q472" s="319">
        <v>483</v>
      </c>
      <c r="R472" s="320">
        <v>470</v>
      </c>
      <c r="S472" s="315">
        <v>87269758</v>
      </c>
      <c r="T472" s="316">
        <v>407</v>
      </c>
      <c r="U472" s="317">
        <v>400</v>
      </c>
      <c r="V472" s="318">
        <v>1960416</v>
      </c>
      <c r="W472" s="319">
        <v>301</v>
      </c>
      <c r="X472" s="320">
        <v>299</v>
      </c>
      <c r="Y472" s="315">
        <v>29361</v>
      </c>
      <c r="Z472" s="316">
        <v>252</v>
      </c>
      <c r="AA472" s="317">
        <v>240</v>
      </c>
      <c r="AB472" s="318">
        <v>654</v>
      </c>
      <c r="AC472" s="555">
        <v>311</v>
      </c>
      <c r="AD472" s="556" t="s">
        <v>3292</v>
      </c>
      <c r="AE472" s="313">
        <v>0</v>
      </c>
      <c r="AF472" s="323">
        <v>100</v>
      </c>
      <c r="AG472" s="324">
        <v>0</v>
      </c>
    </row>
    <row r="473" spans="1:33" ht="18.75" customHeight="1">
      <c r="A473" s="557">
        <v>471</v>
      </c>
      <c r="B473" s="558" t="s">
        <v>3052</v>
      </c>
      <c r="C473" s="559" t="s">
        <v>3355</v>
      </c>
      <c r="D473" s="560" t="s">
        <v>3056</v>
      </c>
      <c r="E473" s="561" t="s">
        <v>3052</v>
      </c>
      <c r="F473" s="562">
        <v>458</v>
      </c>
      <c r="G473" s="563">
        <v>179304198</v>
      </c>
      <c r="H473" s="564">
        <v>479</v>
      </c>
      <c r="I473" s="565">
        <v>466</v>
      </c>
      <c r="J473" s="566">
        <v>184254847</v>
      </c>
      <c r="K473" s="567">
        <v>420</v>
      </c>
      <c r="L473" s="568">
        <v>407</v>
      </c>
      <c r="M473" s="563">
        <v>20237572</v>
      </c>
      <c r="N473" s="564">
        <v>465</v>
      </c>
      <c r="O473" s="565">
        <v>452</v>
      </c>
      <c r="P473" s="566">
        <v>17133694</v>
      </c>
      <c r="Q473" s="567">
        <v>484</v>
      </c>
      <c r="R473" s="568">
        <v>471</v>
      </c>
      <c r="S473" s="563">
        <v>86026180</v>
      </c>
      <c r="T473" s="564">
        <v>356</v>
      </c>
      <c r="U473" s="565">
        <v>350</v>
      </c>
      <c r="V473" s="566">
        <v>6019051</v>
      </c>
      <c r="W473" s="567">
        <v>441</v>
      </c>
      <c r="X473" s="568">
        <v>436</v>
      </c>
      <c r="Y473" s="563">
        <v>1234</v>
      </c>
      <c r="Z473" s="564">
        <v>394</v>
      </c>
      <c r="AA473" s="565">
        <v>381</v>
      </c>
      <c r="AB473" s="566">
        <v>298</v>
      </c>
      <c r="AC473" s="569">
        <v>322</v>
      </c>
      <c r="AD473" s="570" t="s">
        <v>3330</v>
      </c>
      <c r="AE473" s="561">
        <v>0</v>
      </c>
      <c r="AF473" s="571">
        <v>100</v>
      </c>
      <c r="AG473" s="572">
        <v>0</v>
      </c>
    </row>
    <row r="474" spans="1:33" ht="18.75" customHeight="1">
      <c r="A474" s="243">
        <v>472</v>
      </c>
      <c r="B474" s="244" t="s">
        <v>3052</v>
      </c>
      <c r="C474" s="245" t="s">
        <v>3356</v>
      </c>
      <c r="D474" s="246" t="s">
        <v>1702</v>
      </c>
      <c r="E474" s="258" t="s">
        <v>3052</v>
      </c>
      <c r="F474" s="308">
        <v>459</v>
      </c>
      <c r="G474" s="249">
        <v>179135771</v>
      </c>
      <c r="H474" s="250">
        <v>467</v>
      </c>
      <c r="I474" s="251">
        <v>454</v>
      </c>
      <c r="J474" s="252">
        <v>190328980</v>
      </c>
      <c r="K474" s="253" t="s">
        <v>3052</v>
      </c>
      <c r="L474" s="254" t="s">
        <v>3052</v>
      </c>
      <c r="M474" s="256" t="s">
        <v>3052</v>
      </c>
      <c r="N474" s="250" t="s">
        <v>3052</v>
      </c>
      <c r="O474" s="251" t="s">
        <v>3052</v>
      </c>
      <c r="P474" s="325" t="s">
        <v>3052</v>
      </c>
      <c r="Q474" s="253">
        <v>305</v>
      </c>
      <c r="R474" s="254">
        <v>293</v>
      </c>
      <c r="S474" s="249">
        <v>260298079</v>
      </c>
      <c r="T474" s="250" t="s">
        <v>3052</v>
      </c>
      <c r="U474" s="251" t="s">
        <v>3052</v>
      </c>
      <c r="V474" s="325" t="s">
        <v>3052</v>
      </c>
      <c r="W474" s="253">
        <v>304</v>
      </c>
      <c r="X474" s="254">
        <v>302</v>
      </c>
      <c r="Y474" s="249">
        <v>28503</v>
      </c>
      <c r="Z474" s="250">
        <v>309</v>
      </c>
      <c r="AA474" s="251">
        <v>297</v>
      </c>
      <c r="AB474" s="252">
        <v>456</v>
      </c>
      <c r="AC474" s="573">
        <v>311</v>
      </c>
      <c r="AD474" s="574" t="s">
        <v>3292</v>
      </c>
      <c r="AE474" s="258">
        <v>0</v>
      </c>
      <c r="AF474" s="248">
        <v>100</v>
      </c>
      <c r="AG474" s="259">
        <v>0</v>
      </c>
    </row>
    <row r="475" spans="1:33" ht="18.75" customHeight="1">
      <c r="A475" s="243">
        <v>473</v>
      </c>
      <c r="B475" s="244">
        <v>459</v>
      </c>
      <c r="C475" s="245" t="s">
        <v>2520</v>
      </c>
      <c r="D475" s="246" t="s">
        <v>3092</v>
      </c>
      <c r="E475" s="247" t="s">
        <v>3052</v>
      </c>
      <c r="F475" s="248">
        <v>460</v>
      </c>
      <c r="G475" s="249">
        <v>178844648</v>
      </c>
      <c r="H475" s="250">
        <v>418</v>
      </c>
      <c r="I475" s="251">
        <v>406</v>
      </c>
      <c r="J475" s="252">
        <v>214414061</v>
      </c>
      <c r="K475" s="253" t="s">
        <v>3052</v>
      </c>
      <c r="L475" s="254" t="s">
        <v>3052</v>
      </c>
      <c r="M475" s="256" t="s">
        <v>3052</v>
      </c>
      <c r="N475" s="250" t="s">
        <v>3052</v>
      </c>
      <c r="O475" s="251" t="s">
        <v>3052</v>
      </c>
      <c r="P475" s="325" t="s">
        <v>3052</v>
      </c>
      <c r="Q475" s="253" t="s">
        <v>3052</v>
      </c>
      <c r="R475" s="254" t="s">
        <v>3052</v>
      </c>
      <c r="S475" s="256" t="s">
        <v>3052</v>
      </c>
      <c r="T475" s="250" t="s">
        <v>3052</v>
      </c>
      <c r="U475" s="251" t="s">
        <v>3052</v>
      </c>
      <c r="V475" s="325" t="s">
        <v>3052</v>
      </c>
      <c r="W475" s="253">
        <v>366</v>
      </c>
      <c r="X475" s="254">
        <v>363</v>
      </c>
      <c r="Y475" s="249">
        <v>13655</v>
      </c>
      <c r="Z475" s="250">
        <v>450</v>
      </c>
      <c r="AA475" s="251">
        <v>437</v>
      </c>
      <c r="AB475" s="252">
        <v>177</v>
      </c>
      <c r="AC475" s="573">
        <v>311</v>
      </c>
      <c r="AD475" s="574" t="s">
        <v>3292</v>
      </c>
      <c r="AE475" s="258">
        <v>0</v>
      </c>
      <c r="AF475" s="248">
        <v>100</v>
      </c>
      <c r="AG475" s="259">
        <v>0</v>
      </c>
    </row>
    <row r="476" spans="1:33" ht="18.75" customHeight="1">
      <c r="A476" s="243">
        <v>474</v>
      </c>
      <c r="B476" s="343" t="s">
        <v>3052</v>
      </c>
      <c r="C476" s="245" t="s">
        <v>3357</v>
      </c>
      <c r="D476" s="246" t="s">
        <v>3092</v>
      </c>
      <c r="E476" s="258" t="s">
        <v>3052</v>
      </c>
      <c r="F476" s="308">
        <v>461</v>
      </c>
      <c r="G476" s="249">
        <v>178811021</v>
      </c>
      <c r="H476" s="250">
        <v>400</v>
      </c>
      <c r="I476" s="251">
        <v>389</v>
      </c>
      <c r="J476" s="252">
        <v>223703398</v>
      </c>
      <c r="K476" s="253" t="s">
        <v>3052</v>
      </c>
      <c r="L476" s="254" t="s">
        <v>3052</v>
      </c>
      <c r="M476" s="256" t="s">
        <v>3052</v>
      </c>
      <c r="N476" s="250" t="s">
        <v>3052</v>
      </c>
      <c r="O476" s="251" t="s">
        <v>3052</v>
      </c>
      <c r="P476" s="325" t="s">
        <v>3052</v>
      </c>
      <c r="Q476" s="253" t="s">
        <v>3052</v>
      </c>
      <c r="R476" s="254" t="s">
        <v>3052</v>
      </c>
      <c r="S476" s="256" t="s">
        <v>3052</v>
      </c>
      <c r="T476" s="250" t="s">
        <v>3052</v>
      </c>
      <c r="U476" s="251" t="s">
        <v>3052</v>
      </c>
      <c r="V476" s="325" t="s">
        <v>3052</v>
      </c>
      <c r="W476" s="253">
        <v>438</v>
      </c>
      <c r="X476" s="254">
        <v>433</v>
      </c>
      <c r="Y476" s="249">
        <v>1435</v>
      </c>
      <c r="Z476" s="250" t="s">
        <v>3052</v>
      </c>
      <c r="AA476" s="251" t="s">
        <v>3052</v>
      </c>
      <c r="AB476" s="325" t="s">
        <v>3052</v>
      </c>
      <c r="AC476" s="573">
        <v>311</v>
      </c>
      <c r="AD476" s="574" t="s">
        <v>3292</v>
      </c>
      <c r="AE476" s="258">
        <v>0</v>
      </c>
      <c r="AF476" s="248">
        <v>100</v>
      </c>
      <c r="AG476" s="259">
        <v>0</v>
      </c>
    </row>
    <row r="477" spans="1:33" ht="18.75" customHeight="1">
      <c r="A477" s="309">
        <v>475</v>
      </c>
      <c r="B477" s="310" t="s">
        <v>3052</v>
      </c>
      <c r="C477" s="311" t="s">
        <v>3358</v>
      </c>
      <c r="D477" s="312" t="s">
        <v>1054</v>
      </c>
      <c r="E477" s="313" t="s">
        <v>3052</v>
      </c>
      <c r="F477" s="314">
        <v>462</v>
      </c>
      <c r="G477" s="315">
        <v>178510378</v>
      </c>
      <c r="H477" s="316">
        <v>468</v>
      </c>
      <c r="I477" s="317">
        <v>455</v>
      </c>
      <c r="J477" s="318">
        <v>189509089</v>
      </c>
      <c r="K477" s="319">
        <v>438</v>
      </c>
      <c r="L477" s="320">
        <v>425</v>
      </c>
      <c r="M477" s="315">
        <v>15691799</v>
      </c>
      <c r="N477" s="316">
        <v>464</v>
      </c>
      <c r="O477" s="317">
        <v>451</v>
      </c>
      <c r="P477" s="318">
        <v>17198831</v>
      </c>
      <c r="Q477" s="319">
        <v>486</v>
      </c>
      <c r="R477" s="320">
        <v>473</v>
      </c>
      <c r="S477" s="315">
        <v>82927263</v>
      </c>
      <c r="T477" s="316">
        <v>415</v>
      </c>
      <c r="U477" s="317">
        <v>408</v>
      </c>
      <c r="V477" s="318">
        <v>1378094</v>
      </c>
      <c r="W477" s="319">
        <v>185</v>
      </c>
      <c r="X477" s="320">
        <v>184</v>
      </c>
      <c r="Y477" s="315">
        <v>74942</v>
      </c>
      <c r="Z477" s="316">
        <v>457</v>
      </c>
      <c r="AA477" s="317">
        <v>444</v>
      </c>
      <c r="AB477" s="318">
        <v>165</v>
      </c>
      <c r="AC477" s="555">
        <v>383</v>
      </c>
      <c r="AD477" s="556" t="s">
        <v>3285</v>
      </c>
      <c r="AE477" s="313">
        <v>0</v>
      </c>
      <c r="AF477" s="323">
        <v>100</v>
      </c>
      <c r="AG477" s="324">
        <v>0</v>
      </c>
    </row>
    <row r="478" spans="1:33" ht="18.75" customHeight="1">
      <c r="A478" s="227">
        <v>476</v>
      </c>
      <c r="B478" s="228">
        <v>297</v>
      </c>
      <c r="C478" s="229" t="s">
        <v>2686</v>
      </c>
      <c r="D478" s="230" t="s">
        <v>3058</v>
      </c>
      <c r="E478" s="231" t="s">
        <v>3052</v>
      </c>
      <c r="F478" s="232">
        <v>463</v>
      </c>
      <c r="G478" s="233">
        <v>178070546</v>
      </c>
      <c r="H478" s="234">
        <v>486</v>
      </c>
      <c r="I478" s="235">
        <v>473</v>
      </c>
      <c r="J478" s="236">
        <v>178070546</v>
      </c>
      <c r="K478" s="237" t="s">
        <v>3052</v>
      </c>
      <c r="L478" s="238" t="s">
        <v>3052</v>
      </c>
      <c r="M478" s="338" t="s">
        <v>3052</v>
      </c>
      <c r="N478" s="234" t="s">
        <v>3052</v>
      </c>
      <c r="O478" s="235" t="s">
        <v>3052</v>
      </c>
      <c r="P478" s="342" t="s">
        <v>3052</v>
      </c>
      <c r="Q478" s="237" t="s">
        <v>3052</v>
      </c>
      <c r="R478" s="238" t="s">
        <v>3052</v>
      </c>
      <c r="S478" s="338" t="s">
        <v>3052</v>
      </c>
      <c r="T478" s="234" t="s">
        <v>3052</v>
      </c>
      <c r="U478" s="235" t="s">
        <v>3052</v>
      </c>
      <c r="V478" s="342" t="s">
        <v>3052</v>
      </c>
      <c r="W478" s="237" t="s">
        <v>3052</v>
      </c>
      <c r="X478" s="238" t="s">
        <v>3052</v>
      </c>
      <c r="Y478" s="338" t="s">
        <v>3052</v>
      </c>
      <c r="Z478" s="234" t="s">
        <v>3052</v>
      </c>
      <c r="AA478" s="235" t="s">
        <v>3052</v>
      </c>
      <c r="AB478" s="342" t="s">
        <v>3052</v>
      </c>
      <c r="AC478" s="534">
        <v>210</v>
      </c>
      <c r="AD478" s="535" t="s">
        <v>3326</v>
      </c>
      <c r="AE478" s="231">
        <v>0</v>
      </c>
      <c r="AF478" s="241">
        <v>100</v>
      </c>
      <c r="AG478" s="242">
        <v>0</v>
      </c>
    </row>
    <row r="479" spans="1:33" ht="18.75" customHeight="1">
      <c r="A479" s="536">
        <v>477</v>
      </c>
      <c r="B479" s="537">
        <v>480</v>
      </c>
      <c r="C479" s="538" t="s">
        <v>2600</v>
      </c>
      <c r="D479" s="539" t="s">
        <v>3056</v>
      </c>
      <c r="E479" s="550" t="s">
        <v>3052</v>
      </c>
      <c r="F479" s="552">
        <v>464</v>
      </c>
      <c r="G479" s="542">
        <v>177838670</v>
      </c>
      <c r="H479" s="543">
        <v>483</v>
      </c>
      <c r="I479" s="544">
        <v>470</v>
      </c>
      <c r="J479" s="545">
        <v>180433966</v>
      </c>
      <c r="K479" s="546" t="s">
        <v>3052</v>
      </c>
      <c r="L479" s="547" t="s">
        <v>3052</v>
      </c>
      <c r="M479" s="553" t="s">
        <v>3052</v>
      </c>
      <c r="N479" s="543" t="s">
        <v>3052</v>
      </c>
      <c r="O479" s="544" t="s">
        <v>3052</v>
      </c>
      <c r="P479" s="554" t="s">
        <v>3052</v>
      </c>
      <c r="Q479" s="546" t="s">
        <v>3052</v>
      </c>
      <c r="R479" s="547" t="s">
        <v>3052</v>
      </c>
      <c r="S479" s="553" t="s">
        <v>3052</v>
      </c>
      <c r="T479" s="543" t="s">
        <v>3052</v>
      </c>
      <c r="U479" s="544" t="s">
        <v>3052</v>
      </c>
      <c r="V479" s="554" t="s">
        <v>3052</v>
      </c>
      <c r="W479" s="546">
        <v>264</v>
      </c>
      <c r="X479" s="547">
        <v>262</v>
      </c>
      <c r="Y479" s="542">
        <v>42049</v>
      </c>
      <c r="Z479" s="543" t="s">
        <v>3052</v>
      </c>
      <c r="AA479" s="544" t="s">
        <v>3052</v>
      </c>
      <c r="AB479" s="554" t="s">
        <v>3052</v>
      </c>
      <c r="AC479" s="548">
        <v>372</v>
      </c>
      <c r="AD479" s="549" t="s">
        <v>3287</v>
      </c>
      <c r="AE479" s="550">
        <v>0</v>
      </c>
      <c r="AF479" s="541">
        <v>100</v>
      </c>
      <c r="AG479" s="551">
        <v>0</v>
      </c>
    </row>
    <row r="480" spans="1:33" ht="18.75" customHeight="1">
      <c r="A480" s="536">
        <v>478</v>
      </c>
      <c r="B480" s="595">
        <v>496</v>
      </c>
      <c r="C480" s="538" t="s">
        <v>1081</v>
      </c>
      <c r="D480" s="539" t="s">
        <v>3056</v>
      </c>
      <c r="E480" s="550" t="s">
        <v>3052</v>
      </c>
      <c r="F480" s="552">
        <v>465</v>
      </c>
      <c r="G480" s="542">
        <v>177306648</v>
      </c>
      <c r="H480" s="543">
        <v>487</v>
      </c>
      <c r="I480" s="544">
        <v>474</v>
      </c>
      <c r="J480" s="545">
        <v>177306648</v>
      </c>
      <c r="K480" s="546">
        <v>229</v>
      </c>
      <c r="L480" s="547">
        <v>218</v>
      </c>
      <c r="M480" s="542">
        <v>72532983</v>
      </c>
      <c r="N480" s="543">
        <v>267</v>
      </c>
      <c r="O480" s="544">
        <v>256</v>
      </c>
      <c r="P480" s="545">
        <v>130791369</v>
      </c>
      <c r="Q480" s="546">
        <v>390</v>
      </c>
      <c r="R480" s="547">
        <v>377</v>
      </c>
      <c r="S480" s="542">
        <v>179511625</v>
      </c>
      <c r="T480" s="543">
        <v>168</v>
      </c>
      <c r="U480" s="544">
        <v>162</v>
      </c>
      <c r="V480" s="545">
        <v>33377345</v>
      </c>
      <c r="W480" s="546" t="s">
        <v>3052</v>
      </c>
      <c r="X480" s="547" t="s">
        <v>3052</v>
      </c>
      <c r="Y480" s="553" t="s">
        <v>3052</v>
      </c>
      <c r="Z480" s="543">
        <v>160</v>
      </c>
      <c r="AA480" s="544">
        <v>149</v>
      </c>
      <c r="AB480" s="545">
        <v>1081</v>
      </c>
      <c r="AC480" s="548">
        <v>322</v>
      </c>
      <c r="AD480" s="549" t="s">
        <v>3330</v>
      </c>
      <c r="AE480" s="550">
        <v>0</v>
      </c>
      <c r="AF480" s="541">
        <v>69.8</v>
      </c>
      <c r="AG480" s="551">
        <v>30.2</v>
      </c>
    </row>
    <row r="481" spans="1:33" ht="18.75" customHeight="1">
      <c r="A481" s="243">
        <v>479</v>
      </c>
      <c r="B481" s="244" t="s">
        <v>3052</v>
      </c>
      <c r="C481" s="343" t="s">
        <v>3052</v>
      </c>
      <c r="D481" s="246" t="s">
        <v>3051</v>
      </c>
      <c r="E481" s="258" t="s">
        <v>3052</v>
      </c>
      <c r="F481" s="308">
        <v>466</v>
      </c>
      <c r="G481" s="256" t="s">
        <v>3052</v>
      </c>
      <c r="H481" s="250">
        <v>373</v>
      </c>
      <c r="I481" s="251">
        <v>362</v>
      </c>
      <c r="J481" s="325" t="s">
        <v>3052</v>
      </c>
      <c r="K481" s="253">
        <v>325</v>
      </c>
      <c r="L481" s="254">
        <v>312</v>
      </c>
      <c r="M481" s="256" t="s">
        <v>3052</v>
      </c>
      <c r="N481" s="250">
        <v>191</v>
      </c>
      <c r="O481" s="251">
        <v>182</v>
      </c>
      <c r="P481" s="325" t="s">
        <v>3052</v>
      </c>
      <c r="Q481" s="253">
        <v>359</v>
      </c>
      <c r="R481" s="254">
        <v>347</v>
      </c>
      <c r="S481" s="256" t="s">
        <v>3052</v>
      </c>
      <c r="T481" s="250">
        <v>156</v>
      </c>
      <c r="U481" s="251">
        <v>151</v>
      </c>
      <c r="V481" s="325" t="s">
        <v>3052</v>
      </c>
      <c r="W481" s="253">
        <v>292</v>
      </c>
      <c r="X481" s="254">
        <v>290</v>
      </c>
      <c r="Y481" s="256" t="s">
        <v>3052</v>
      </c>
      <c r="Z481" s="250">
        <v>449</v>
      </c>
      <c r="AA481" s="251">
        <v>436</v>
      </c>
      <c r="AB481" s="325" t="s">
        <v>3052</v>
      </c>
      <c r="AC481" s="573">
        <v>381</v>
      </c>
      <c r="AD481" s="574" t="s">
        <v>3308</v>
      </c>
      <c r="AE481" s="258">
        <v>0</v>
      </c>
      <c r="AF481" s="248">
        <v>0</v>
      </c>
      <c r="AG481" s="259">
        <v>100</v>
      </c>
    </row>
    <row r="482" spans="1:33" ht="18.75" customHeight="1">
      <c r="A482" s="309">
        <v>480</v>
      </c>
      <c r="B482" s="310">
        <v>492</v>
      </c>
      <c r="C482" s="311" t="s">
        <v>3359</v>
      </c>
      <c r="D482" s="312" t="s">
        <v>1078</v>
      </c>
      <c r="E482" s="313" t="s">
        <v>3052</v>
      </c>
      <c r="F482" s="314">
        <v>467</v>
      </c>
      <c r="G482" s="315">
        <v>176191377</v>
      </c>
      <c r="H482" s="316">
        <v>397</v>
      </c>
      <c r="I482" s="317">
        <v>386</v>
      </c>
      <c r="J482" s="318">
        <v>225312147</v>
      </c>
      <c r="K482" s="319">
        <v>315</v>
      </c>
      <c r="L482" s="320">
        <v>302</v>
      </c>
      <c r="M482" s="315">
        <v>46143092</v>
      </c>
      <c r="N482" s="316">
        <v>319</v>
      </c>
      <c r="O482" s="317">
        <v>308</v>
      </c>
      <c r="P482" s="318">
        <v>94768206</v>
      </c>
      <c r="Q482" s="319">
        <v>404</v>
      </c>
      <c r="R482" s="320">
        <v>391</v>
      </c>
      <c r="S482" s="315">
        <v>160980226</v>
      </c>
      <c r="T482" s="316">
        <v>165</v>
      </c>
      <c r="U482" s="317">
        <v>159</v>
      </c>
      <c r="V482" s="318">
        <v>34290846</v>
      </c>
      <c r="W482" s="319">
        <v>339</v>
      </c>
      <c r="X482" s="320">
        <v>337</v>
      </c>
      <c r="Y482" s="315">
        <v>21039</v>
      </c>
      <c r="Z482" s="316">
        <v>251</v>
      </c>
      <c r="AA482" s="317">
        <v>239</v>
      </c>
      <c r="AB482" s="318">
        <v>658</v>
      </c>
      <c r="AC482" s="555">
        <v>311</v>
      </c>
      <c r="AD482" s="556" t="s">
        <v>3292</v>
      </c>
      <c r="AE482" s="313">
        <v>0</v>
      </c>
      <c r="AF482" s="323">
        <v>100</v>
      </c>
      <c r="AG482" s="324">
        <v>0</v>
      </c>
    </row>
    <row r="483" spans="1:33" ht="18.75" customHeight="1">
      <c r="A483" s="557">
        <v>481</v>
      </c>
      <c r="B483" s="558">
        <v>424</v>
      </c>
      <c r="C483" s="559" t="s">
        <v>3360</v>
      </c>
      <c r="D483" s="560" t="s">
        <v>3056</v>
      </c>
      <c r="E483" s="561" t="s">
        <v>3052</v>
      </c>
      <c r="F483" s="562">
        <v>468</v>
      </c>
      <c r="G483" s="563">
        <v>175974753</v>
      </c>
      <c r="H483" s="564">
        <v>488</v>
      </c>
      <c r="I483" s="565">
        <v>475</v>
      </c>
      <c r="J483" s="566">
        <v>177030076</v>
      </c>
      <c r="K483" s="567" t="s">
        <v>3052</v>
      </c>
      <c r="L483" s="568" t="s">
        <v>3052</v>
      </c>
      <c r="M483" s="591" t="s">
        <v>3052</v>
      </c>
      <c r="N483" s="564" t="s">
        <v>3052</v>
      </c>
      <c r="O483" s="565" t="s">
        <v>3052</v>
      </c>
      <c r="P483" s="592" t="s">
        <v>3052</v>
      </c>
      <c r="Q483" s="567">
        <v>372</v>
      </c>
      <c r="R483" s="568">
        <v>359</v>
      </c>
      <c r="S483" s="563">
        <v>198846470</v>
      </c>
      <c r="T483" s="564" t="s">
        <v>3052</v>
      </c>
      <c r="U483" s="565" t="s">
        <v>3052</v>
      </c>
      <c r="V483" s="592" t="s">
        <v>3052</v>
      </c>
      <c r="W483" s="567">
        <v>436</v>
      </c>
      <c r="X483" s="568">
        <v>431</v>
      </c>
      <c r="Y483" s="563">
        <v>1590</v>
      </c>
      <c r="Z483" s="564">
        <v>379</v>
      </c>
      <c r="AA483" s="565">
        <v>366</v>
      </c>
      <c r="AB483" s="566">
        <v>318</v>
      </c>
      <c r="AC483" s="569">
        <v>342</v>
      </c>
      <c r="AD483" s="570" t="s">
        <v>3313</v>
      </c>
      <c r="AE483" s="561">
        <v>0</v>
      </c>
      <c r="AF483" s="571">
        <v>100</v>
      </c>
      <c r="AG483" s="572">
        <v>0</v>
      </c>
    </row>
    <row r="484" spans="1:33" ht="18.75" customHeight="1">
      <c r="A484" s="536">
        <v>482</v>
      </c>
      <c r="B484" s="537">
        <v>383</v>
      </c>
      <c r="C484" s="538" t="s">
        <v>2495</v>
      </c>
      <c r="D484" s="539" t="s">
        <v>3056</v>
      </c>
      <c r="E484" s="550" t="s">
        <v>3052</v>
      </c>
      <c r="F484" s="552">
        <v>469</v>
      </c>
      <c r="G484" s="542">
        <v>175633609</v>
      </c>
      <c r="H484" s="543">
        <v>484</v>
      </c>
      <c r="I484" s="544">
        <v>471</v>
      </c>
      <c r="J484" s="545">
        <v>178753687</v>
      </c>
      <c r="K484" s="546" t="s">
        <v>3052</v>
      </c>
      <c r="L484" s="547" t="s">
        <v>3052</v>
      </c>
      <c r="M484" s="553" t="s">
        <v>3052</v>
      </c>
      <c r="N484" s="543" t="s">
        <v>3052</v>
      </c>
      <c r="O484" s="544" t="s">
        <v>3052</v>
      </c>
      <c r="P484" s="554" t="s">
        <v>3052</v>
      </c>
      <c r="Q484" s="546" t="s">
        <v>3052</v>
      </c>
      <c r="R484" s="547" t="s">
        <v>3052</v>
      </c>
      <c r="S484" s="553" t="s">
        <v>3052</v>
      </c>
      <c r="T484" s="543" t="s">
        <v>3052</v>
      </c>
      <c r="U484" s="544" t="s">
        <v>3052</v>
      </c>
      <c r="V484" s="554" t="s">
        <v>3052</v>
      </c>
      <c r="W484" s="546">
        <v>137</v>
      </c>
      <c r="X484" s="547">
        <v>136</v>
      </c>
      <c r="Y484" s="542">
        <v>97767</v>
      </c>
      <c r="Z484" s="543" t="s">
        <v>3052</v>
      </c>
      <c r="AA484" s="544" t="s">
        <v>3052</v>
      </c>
      <c r="AB484" s="554" t="s">
        <v>3052</v>
      </c>
      <c r="AC484" s="548">
        <v>384</v>
      </c>
      <c r="AD484" s="549" t="s">
        <v>3305</v>
      </c>
      <c r="AE484" s="550">
        <v>0</v>
      </c>
      <c r="AF484" s="541">
        <v>100</v>
      </c>
      <c r="AG484" s="551">
        <v>0</v>
      </c>
    </row>
    <row r="485" spans="1:33" ht="18.75" customHeight="1">
      <c r="A485" s="243">
        <v>483</v>
      </c>
      <c r="B485" s="244" t="s">
        <v>3052</v>
      </c>
      <c r="C485" s="245" t="s">
        <v>3361</v>
      </c>
      <c r="D485" s="246" t="s">
        <v>275</v>
      </c>
      <c r="E485" s="258" t="s">
        <v>3052</v>
      </c>
      <c r="F485" s="308">
        <v>470</v>
      </c>
      <c r="G485" s="249">
        <v>173337614</v>
      </c>
      <c r="H485" s="250">
        <v>492</v>
      </c>
      <c r="I485" s="251">
        <v>479</v>
      </c>
      <c r="J485" s="252">
        <v>173337614</v>
      </c>
      <c r="K485" s="253">
        <v>482</v>
      </c>
      <c r="L485" s="254">
        <v>469</v>
      </c>
      <c r="M485" s="249">
        <v>6791190</v>
      </c>
      <c r="N485" s="250">
        <v>479</v>
      </c>
      <c r="O485" s="251">
        <v>466</v>
      </c>
      <c r="P485" s="252">
        <v>13372136</v>
      </c>
      <c r="Q485" s="253">
        <v>493</v>
      </c>
      <c r="R485" s="254">
        <v>480</v>
      </c>
      <c r="S485" s="249">
        <v>70985490</v>
      </c>
      <c r="T485" s="250">
        <v>414</v>
      </c>
      <c r="U485" s="251">
        <v>407</v>
      </c>
      <c r="V485" s="252">
        <v>1495351</v>
      </c>
      <c r="W485" s="253">
        <v>230</v>
      </c>
      <c r="X485" s="254">
        <v>228</v>
      </c>
      <c r="Y485" s="249">
        <v>51618</v>
      </c>
      <c r="Z485" s="250">
        <v>470</v>
      </c>
      <c r="AA485" s="251">
        <v>457</v>
      </c>
      <c r="AB485" s="252">
        <v>155</v>
      </c>
      <c r="AC485" s="573">
        <v>383</v>
      </c>
      <c r="AD485" s="574" t="s">
        <v>3285</v>
      </c>
      <c r="AE485" s="258">
        <v>0</v>
      </c>
      <c r="AF485" s="248">
        <v>100</v>
      </c>
      <c r="AG485" s="259">
        <v>0</v>
      </c>
    </row>
    <row r="486" spans="1:33" ht="18.75" customHeight="1">
      <c r="A486" s="536">
        <v>484</v>
      </c>
      <c r="B486" s="537">
        <v>358</v>
      </c>
      <c r="C486" s="538" t="s">
        <v>2973</v>
      </c>
      <c r="D486" s="539" t="s">
        <v>3056</v>
      </c>
      <c r="E486" s="550" t="s">
        <v>3052</v>
      </c>
      <c r="F486" s="552">
        <v>471</v>
      </c>
      <c r="G486" s="542">
        <v>170729305</v>
      </c>
      <c r="H486" s="543">
        <v>496</v>
      </c>
      <c r="I486" s="544">
        <v>483</v>
      </c>
      <c r="J486" s="545">
        <v>170729305</v>
      </c>
      <c r="K486" s="546">
        <v>352</v>
      </c>
      <c r="L486" s="547">
        <v>339</v>
      </c>
      <c r="M486" s="542">
        <v>39565201</v>
      </c>
      <c r="N486" s="543">
        <v>363</v>
      </c>
      <c r="O486" s="544">
        <v>351</v>
      </c>
      <c r="P486" s="545">
        <v>70473124</v>
      </c>
      <c r="Q486" s="546">
        <v>469</v>
      </c>
      <c r="R486" s="547">
        <v>456</v>
      </c>
      <c r="S486" s="542">
        <v>108327786</v>
      </c>
      <c r="T486" s="543">
        <v>319</v>
      </c>
      <c r="U486" s="544">
        <v>313</v>
      </c>
      <c r="V486" s="545">
        <v>8803216</v>
      </c>
      <c r="W486" s="546">
        <v>220</v>
      </c>
      <c r="X486" s="547">
        <v>218</v>
      </c>
      <c r="Y486" s="542">
        <v>56336</v>
      </c>
      <c r="Z486" s="543">
        <v>333</v>
      </c>
      <c r="AA486" s="544">
        <v>321</v>
      </c>
      <c r="AB486" s="545">
        <v>419</v>
      </c>
      <c r="AC486" s="548">
        <v>371</v>
      </c>
      <c r="AD486" s="549" t="s">
        <v>3287</v>
      </c>
      <c r="AE486" s="550">
        <v>0</v>
      </c>
      <c r="AF486" s="541">
        <v>0</v>
      </c>
      <c r="AG486" s="551">
        <v>100</v>
      </c>
    </row>
    <row r="487" spans="1:33" ht="18.75" customHeight="1">
      <c r="A487" s="309">
        <v>485</v>
      </c>
      <c r="B487" s="310" t="s">
        <v>3052</v>
      </c>
      <c r="C487" s="311" t="s">
        <v>3362</v>
      </c>
      <c r="D487" s="312" t="s">
        <v>3051</v>
      </c>
      <c r="E487" s="313" t="s">
        <v>3052</v>
      </c>
      <c r="F487" s="314">
        <v>472</v>
      </c>
      <c r="G487" s="315">
        <v>170501471</v>
      </c>
      <c r="H487" s="316">
        <v>490</v>
      </c>
      <c r="I487" s="317">
        <v>477</v>
      </c>
      <c r="J487" s="318">
        <v>175033653</v>
      </c>
      <c r="K487" s="319">
        <v>409</v>
      </c>
      <c r="L487" s="320">
        <v>396</v>
      </c>
      <c r="M487" s="315">
        <v>23621643</v>
      </c>
      <c r="N487" s="316">
        <v>294</v>
      </c>
      <c r="O487" s="317">
        <v>283</v>
      </c>
      <c r="P487" s="318">
        <v>108990339</v>
      </c>
      <c r="Q487" s="319">
        <v>235</v>
      </c>
      <c r="R487" s="320">
        <v>224</v>
      </c>
      <c r="S487" s="315">
        <v>337966153</v>
      </c>
      <c r="T487" s="316">
        <v>424</v>
      </c>
      <c r="U487" s="317">
        <v>417</v>
      </c>
      <c r="V487" s="318">
        <v>1020137</v>
      </c>
      <c r="W487" s="319">
        <v>455</v>
      </c>
      <c r="X487" s="320">
        <v>450</v>
      </c>
      <c r="Y487" s="315">
        <v>57</v>
      </c>
      <c r="Z487" s="316">
        <v>344</v>
      </c>
      <c r="AA487" s="317">
        <v>332</v>
      </c>
      <c r="AB487" s="318">
        <v>396</v>
      </c>
      <c r="AC487" s="555">
        <v>369</v>
      </c>
      <c r="AD487" s="556" t="s">
        <v>3304</v>
      </c>
      <c r="AE487" s="313">
        <v>0</v>
      </c>
      <c r="AF487" s="323">
        <v>100</v>
      </c>
      <c r="AG487" s="324">
        <v>0</v>
      </c>
    </row>
    <row r="488" spans="1:33" ht="18.75" customHeight="1">
      <c r="A488" s="227">
        <v>486</v>
      </c>
      <c r="B488" s="228">
        <v>361</v>
      </c>
      <c r="C488" s="229" t="s">
        <v>2573</v>
      </c>
      <c r="D488" s="230" t="s">
        <v>3051</v>
      </c>
      <c r="E488" s="231" t="s">
        <v>3052</v>
      </c>
      <c r="F488" s="232">
        <v>473</v>
      </c>
      <c r="G488" s="233">
        <v>170463553</v>
      </c>
      <c r="H488" s="234">
        <v>481</v>
      </c>
      <c r="I488" s="235">
        <v>468</v>
      </c>
      <c r="J488" s="236">
        <v>180851394</v>
      </c>
      <c r="K488" s="237" t="s">
        <v>3052</v>
      </c>
      <c r="L488" s="238" t="s">
        <v>3052</v>
      </c>
      <c r="M488" s="338" t="s">
        <v>3052</v>
      </c>
      <c r="N488" s="234">
        <v>304</v>
      </c>
      <c r="O488" s="235">
        <v>293</v>
      </c>
      <c r="P488" s="236">
        <v>102134106</v>
      </c>
      <c r="Q488" s="237">
        <v>428</v>
      </c>
      <c r="R488" s="238">
        <v>415</v>
      </c>
      <c r="S488" s="233">
        <v>147053524</v>
      </c>
      <c r="T488" s="234" t="s">
        <v>3052</v>
      </c>
      <c r="U488" s="235" t="s">
        <v>3052</v>
      </c>
      <c r="V488" s="342" t="s">
        <v>3052</v>
      </c>
      <c r="W488" s="237">
        <v>326</v>
      </c>
      <c r="X488" s="238">
        <v>324</v>
      </c>
      <c r="Y488" s="233">
        <v>23769</v>
      </c>
      <c r="Z488" s="234">
        <v>316</v>
      </c>
      <c r="AA488" s="235">
        <v>304</v>
      </c>
      <c r="AB488" s="236">
        <v>440</v>
      </c>
      <c r="AC488" s="534">
        <v>371</v>
      </c>
      <c r="AD488" s="535" t="s">
        <v>3287</v>
      </c>
      <c r="AE488" s="231">
        <v>0</v>
      </c>
      <c r="AF488" s="241">
        <v>0</v>
      </c>
      <c r="AG488" s="242">
        <v>100</v>
      </c>
    </row>
    <row r="489" spans="1:33" ht="18.75" customHeight="1">
      <c r="A489" s="536">
        <v>487</v>
      </c>
      <c r="B489" s="537">
        <v>389</v>
      </c>
      <c r="C489" s="538" t="s">
        <v>2498</v>
      </c>
      <c r="D489" s="539" t="s">
        <v>3056</v>
      </c>
      <c r="E489" s="550" t="s">
        <v>3052</v>
      </c>
      <c r="F489" s="552">
        <v>474</v>
      </c>
      <c r="G489" s="542">
        <v>170361606</v>
      </c>
      <c r="H489" s="543">
        <v>489</v>
      </c>
      <c r="I489" s="544">
        <v>476</v>
      </c>
      <c r="J489" s="545">
        <v>175334837</v>
      </c>
      <c r="K489" s="546">
        <v>191</v>
      </c>
      <c r="L489" s="547">
        <v>181</v>
      </c>
      <c r="M489" s="542">
        <v>90006185</v>
      </c>
      <c r="N489" s="543">
        <v>382</v>
      </c>
      <c r="O489" s="544">
        <v>370</v>
      </c>
      <c r="P489" s="545">
        <v>60710954</v>
      </c>
      <c r="Q489" s="546">
        <v>410</v>
      </c>
      <c r="R489" s="547">
        <v>397</v>
      </c>
      <c r="S489" s="542">
        <v>154037398</v>
      </c>
      <c r="T489" s="543">
        <v>297</v>
      </c>
      <c r="U489" s="544">
        <v>291</v>
      </c>
      <c r="V489" s="545">
        <v>10569241</v>
      </c>
      <c r="W489" s="546">
        <v>165</v>
      </c>
      <c r="X489" s="547">
        <v>164</v>
      </c>
      <c r="Y489" s="542">
        <v>86593</v>
      </c>
      <c r="Z489" s="543">
        <v>121</v>
      </c>
      <c r="AA489" s="544">
        <v>112</v>
      </c>
      <c r="AB489" s="545">
        <v>1390</v>
      </c>
      <c r="AC489" s="548">
        <v>384</v>
      </c>
      <c r="AD489" s="549" t="s">
        <v>3284</v>
      </c>
      <c r="AE489" s="550">
        <v>0</v>
      </c>
      <c r="AF489" s="541">
        <v>100</v>
      </c>
      <c r="AG489" s="551">
        <v>0</v>
      </c>
    </row>
    <row r="490" spans="1:33" ht="18.75" customHeight="1">
      <c r="A490" s="536">
        <v>488</v>
      </c>
      <c r="B490" s="537" t="s">
        <v>3052</v>
      </c>
      <c r="C490" s="538" t="s">
        <v>2192</v>
      </c>
      <c r="D490" s="539" t="s">
        <v>3056</v>
      </c>
      <c r="E490" s="550" t="s">
        <v>3052</v>
      </c>
      <c r="F490" s="552">
        <v>475</v>
      </c>
      <c r="G490" s="542">
        <v>170349863</v>
      </c>
      <c r="H490" s="543">
        <v>497</v>
      </c>
      <c r="I490" s="544">
        <v>484</v>
      </c>
      <c r="J490" s="545">
        <v>170352395</v>
      </c>
      <c r="K490" s="546" t="s">
        <v>3052</v>
      </c>
      <c r="L490" s="547" t="s">
        <v>3052</v>
      </c>
      <c r="M490" s="553" t="s">
        <v>3052</v>
      </c>
      <c r="N490" s="543" t="s">
        <v>3052</v>
      </c>
      <c r="O490" s="544" t="s">
        <v>3052</v>
      </c>
      <c r="P490" s="554" t="s">
        <v>3052</v>
      </c>
      <c r="Q490" s="546" t="s">
        <v>3052</v>
      </c>
      <c r="R490" s="547" t="s">
        <v>3052</v>
      </c>
      <c r="S490" s="553" t="s">
        <v>3052</v>
      </c>
      <c r="T490" s="543" t="s">
        <v>3052</v>
      </c>
      <c r="U490" s="544" t="s">
        <v>3052</v>
      </c>
      <c r="V490" s="554" t="s">
        <v>3052</v>
      </c>
      <c r="W490" s="546" t="s">
        <v>3052</v>
      </c>
      <c r="X490" s="547" t="s">
        <v>3052</v>
      </c>
      <c r="Y490" s="553" t="s">
        <v>3052</v>
      </c>
      <c r="Z490" s="543" t="s">
        <v>3052</v>
      </c>
      <c r="AA490" s="544" t="s">
        <v>3052</v>
      </c>
      <c r="AB490" s="554" t="s">
        <v>3052</v>
      </c>
      <c r="AC490" s="548">
        <v>341</v>
      </c>
      <c r="AD490" s="549" t="s">
        <v>3317</v>
      </c>
      <c r="AE490" s="550">
        <v>0</v>
      </c>
      <c r="AF490" s="541">
        <v>100</v>
      </c>
      <c r="AG490" s="551">
        <v>0</v>
      </c>
    </row>
    <row r="491" spans="1:33" ht="18.75" customHeight="1">
      <c r="A491" s="243">
        <v>489</v>
      </c>
      <c r="B491" s="244" t="s">
        <v>3052</v>
      </c>
      <c r="C491" s="245" t="s">
        <v>3363</v>
      </c>
      <c r="D491" s="246" t="s">
        <v>3106</v>
      </c>
      <c r="E491" s="258" t="s">
        <v>3052</v>
      </c>
      <c r="F491" s="308">
        <v>476</v>
      </c>
      <c r="G491" s="249">
        <v>169789129</v>
      </c>
      <c r="H491" s="250">
        <v>493</v>
      </c>
      <c r="I491" s="251">
        <v>480</v>
      </c>
      <c r="J491" s="252">
        <v>172630271</v>
      </c>
      <c r="K491" s="253">
        <v>472</v>
      </c>
      <c r="L491" s="254">
        <v>459</v>
      </c>
      <c r="M491" s="249">
        <v>8664119</v>
      </c>
      <c r="N491" s="250">
        <v>412</v>
      </c>
      <c r="O491" s="251">
        <v>400</v>
      </c>
      <c r="P491" s="252">
        <v>45852701</v>
      </c>
      <c r="Q491" s="253">
        <v>481</v>
      </c>
      <c r="R491" s="254">
        <v>468</v>
      </c>
      <c r="S491" s="249">
        <v>90160928</v>
      </c>
      <c r="T491" s="250">
        <v>376</v>
      </c>
      <c r="U491" s="251">
        <v>370</v>
      </c>
      <c r="V491" s="252">
        <v>4013047</v>
      </c>
      <c r="W491" s="253">
        <v>421</v>
      </c>
      <c r="X491" s="254">
        <v>416</v>
      </c>
      <c r="Y491" s="249">
        <v>4023</v>
      </c>
      <c r="Z491" s="250">
        <v>403</v>
      </c>
      <c r="AA491" s="251">
        <v>390</v>
      </c>
      <c r="AB491" s="252">
        <v>280</v>
      </c>
      <c r="AC491" s="573">
        <v>311</v>
      </c>
      <c r="AD491" s="574" t="s">
        <v>3292</v>
      </c>
      <c r="AE491" s="258">
        <v>0</v>
      </c>
      <c r="AF491" s="248">
        <v>100</v>
      </c>
      <c r="AG491" s="259">
        <v>0</v>
      </c>
    </row>
    <row r="492" spans="1:33" ht="18.75" customHeight="1">
      <c r="A492" s="575">
        <v>490</v>
      </c>
      <c r="B492" s="576" t="s">
        <v>3052</v>
      </c>
      <c r="C492" s="577" t="s">
        <v>3364</v>
      </c>
      <c r="D492" s="578" t="s">
        <v>3056</v>
      </c>
      <c r="E492" s="579" t="s">
        <v>3052</v>
      </c>
      <c r="F492" s="580">
        <v>477</v>
      </c>
      <c r="G492" s="581">
        <v>169439718</v>
      </c>
      <c r="H492" s="582">
        <v>498</v>
      </c>
      <c r="I492" s="583">
        <v>485</v>
      </c>
      <c r="J492" s="584">
        <v>169551050</v>
      </c>
      <c r="K492" s="585">
        <v>329</v>
      </c>
      <c r="L492" s="586">
        <v>316</v>
      </c>
      <c r="M492" s="581">
        <v>43655834</v>
      </c>
      <c r="N492" s="582">
        <v>409</v>
      </c>
      <c r="O492" s="583">
        <v>397</v>
      </c>
      <c r="P492" s="584">
        <v>48800636</v>
      </c>
      <c r="Q492" s="585">
        <v>411</v>
      </c>
      <c r="R492" s="586">
        <v>398</v>
      </c>
      <c r="S492" s="581">
        <v>153875061</v>
      </c>
      <c r="T492" s="582">
        <v>306</v>
      </c>
      <c r="U492" s="583">
        <v>300</v>
      </c>
      <c r="V492" s="584">
        <v>9933371</v>
      </c>
      <c r="W492" s="585">
        <v>372</v>
      </c>
      <c r="X492" s="586">
        <v>369</v>
      </c>
      <c r="Y492" s="581">
        <v>12805</v>
      </c>
      <c r="Z492" s="582">
        <v>311</v>
      </c>
      <c r="AA492" s="583">
        <v>299</v>
      </c>
      <c r="AB492" s="584">
        <v>450</v>
      </c>
      <c r="AC492" s="587">
        <v>383</v>
      </c>
      <c r="AD492" s="588" t="s">
        <v>3285</v>
      </c>
      <c r="AE492" s="579">
        <v>0</v>
      </c>
      <c r="AF492" s="589">
        <v>100</v>
      </c>
      <c r="AG492" s="590">
        <v>0</v>
      </c>
    </row>
    <row r="493" spans="1:33" ht="18.75" customHeight="1">
      <c r="A493" s="557">
        <v>491</v>
      </c>
      <c r="B493" s="558" t="s">
        <v>3052</v>
      </c>
      <c r="C493" s="559" t="s">
        <v>3365</v>
      </c>
      <c r="D493" s="560" t="s">
        <v>3056</v>
      </c>
      <c r="E493" s="561" t="s">
        <v>3052</v>
      </c>
      <c r="F493" s="562">
        <v>478</v>
      </c>
      <c r="G493" s="563">
        <v>169148050</v>
      </c>
      <c r="H493" s="564">
        <v>495</v>
      </c>
      <c r="I493" s="565">
        <v>482</v>
      </c>
      <c r="J493" s="566">
        <v>171047442</v>
      </c>
      <c r="K493" s="567">
        <v>331</v>
      </c>
      <c r="L493" s="568">
        <v>318</v>
      </c>
      <c r="M493" s="563">
        <v>43414578</v>
      </c>
      <c r="N493" s="564">
        <v>234</v>
      </c>
      <c r="O493" s="565">
        <v>223</v>
      </c>
      <c r="P493" s="566">
        <v>155071392</v>
      </c>
      <c r="Q493" s="567">
        <v>389</v>
      </c>
      <c r="R493" s="568">
        <v>376</v>
      </c>
      <c r="S493" s="563">
        <v>179712559</v>
      </c>
      <c r="T493" s="564">
        <v>396</v>
      </c>
      <c r="U493" s="565">
        <v>389</v>
      </c>
      <c r="V493" s="566">
        <v>2517629</v>
      </c>
      <c r="W493" s="567">
        <v>346</v>
      </c>
      <c r="X493" s="568">
        <v>344</v>
      </c>
      <c r="Y493" s="563">
        <v>18744</v>
      </c>
      <c r="Z493" s="564">
        <v>201</v>
      </c>
      <c r="AA493" s="565">
        <v>190</v>
      </c>
      <c r="AB493" s="566">
        <v>886</v>
      </c>
      <c r="AC493" s="569">
        <v>321</v>
      </c>
      <c r="AD493" s="570" t="s">
        <v>3301</v>
      </c>
      <c r="AE493" s="561">
        <v>0</v>
      </c>
      <c r="AF493" s="571">
        <v>100</v>
      </c>
      <c r="AG493" s="572">
        <v>0</v>
      </c>
    </row>
    <row r="494" spans="1:33" ht="18.75" customHeight="1">
      <c r="A494" s="243">
        <v>492</v>
      </c>
      <c r="B494" s="244">
        <v>318</v>
      </c>
      <c r="C494" s="245" t="s">
        <v>2480</v>
      </c>
      <c r="D494" s="246" t="s">
        <v>3051</v>
      </c>
      <c r="E494" s="258" t="s">
        <v>3052</v>
      </c>
      <c r="F494" s="308">
        <v>479</v>
      </c>
      <c r="G494" s="249">
        <v>168790645</v>
      </c>
      <c r="H494" s="250">
        <v>462</v>
      </c>
      <c r="I494" s="251">
        <v>449</v>
      </c>
      <c r="J494" s="252">
        <v>191751416</v>
      </c>
      <c r="K494" s="253">
        <v>460</v>
      </c>
      <c r="L494" s="254">
        <v>447</v>
      </c>
      <c r="M494" s="249">
        <v>11332262</v>
      </c>
      <c r="N494" s="250">
        <v>441</v>
      </c>
      <c r="O494" s="251">
        <v>428</v>
      </c>
      <c r="P494" s="252">
        <v>33244719</v>
      </c>
      <c r="Q494" s="253">
        <v>492</v>
      </c>
      <c r="R494" s="254">
        <v>479</v>
      </c>
      <c r="S494" s="249">
        <v>71217351</v>
      </c>
      <c r="T494" s="250">
        <v>339</v>
      </c>
      <c r="U494" s="251">
        <v>333</v>
      </c>
      <c r="V494" s="252">
        <v>7536865</v>
      </c>
      <c r="W494" s="253" t="s">
        <v>3052</v>
      </c>
      <c r="X494" s="254" t="s">
        <v>3052</v>
      </c>
      <c r="Y494" s="256" t="s">
        <v>3052</v>
      </c>
      <c r="Z494" s="250">
        <v>496</v>
      </c>
      <c r="AA494" s="251">
        <v>483</v>
      </c>
      <c r="AB494" s="252">
        <v>49</v>
      </c>
      <c r="AC494" s="573">
        <v>353</v>
      </c>
      <c r="AD494" s="574" t="s">
        <v>3283</v>
      </c>
      <c r="AE494" s="258">
        <v>0</v>
      </c>
      <c r="AF494" s="248">
        <v>100</v>
      </c>
      <c r="AG494" s="259">
        <v>0</v>
      </c>
    </row>
    <row r="495" spans="1:33" ht="18.75" customHeight="1">
      <c r="A495" s="536">
        <v>493</v>
      </c>
      <c r="B495" s="595" t="s">
        <v>3052</v>
      </c>
      <c r="C495" s="595" t="s">
        <v>3052</v>
      </c>
      <c r="D495" s="539" t="s">
        <v>3056</v>
      </c>
      <c r="E495" s="550" t="s">
        <v>3052</v>
      </c>
      <c r="F495" s="552">
        <v>480</v>
      </c>
      <c r="G495" s="553" t="s">
        <v>3052</v>
      </c>
      <c r="H495" s="543">
        <v>491</v>
      </c>
      <c r="I495" s="544">
        <v>478</v>
      </c>
      <c r="J495" s="554" t="s">
        <v>3052</v>
      </c>
      <c r="K495" s="546">
        <v>360</v>
      </c>
      <c r="L495" s="547">
        <v>347</v>
      </c>
      <c r="M495" s="553" t="s">
        <v>3052</v>
      </c>
      <c r="N495" s="543">
        <v>286</v>
      </c>
      <c r="O495" s="544">
        <v>275</v>
      </c>
      <c r="P495" s="554" t="s">
        <v>3052</v>
      </c>
      <c r="Q495" s="546">
        <v>434</v>
      </c>
      <c r="R495" s="547">
        <v>421</v>
      </c>
      <c r="S495" s="553" t="s">
        <v>3052</v>
      </c>
      <c r="T495" s="543">
        <v>348</v>
      </c>
      <c r="U495" s="544">
        <v>342</v>
      </c>
      <c r="V495" s="554" t="s">
        <v>3052</v>
      </c>
      <c r="W495" s="546">
        <v>201</v>
      </c>
      <c r="X495" s="547">
        <v>200</v>
      </c>
      <c r="Y495" s="553" t="s">
        <v>3052</v>
      </c>
      <c r="Z495" s="543">
        <v>146</v>
      </c>
      <c r="AA495" s="544">
        <v>137</v>
      </c>
      <c r="AB495" s="554" t="s">
        <v>3052</v>
      </c>
      <c r="AC495" s="548">
        <v>321</v>
      </c>
      <c r="AD495" s="549" t="s">
        <v>3301</v>
      </c>
      <c r="AE495" s="550">
        <v>0</v>
      </c>
      <c r="AF495" s="541">
        <v>100</v>
      </c>
      <c r="AG495" s="551">
        <v>0</v>
      </c>
    </row>
    <row r="496" spans="1:33" ht="18.75" customHeight="1">
      <c r="A496" s="536">
        <v>494</v>
      </c>
      <c r="B496" s="595" t="s">
        <v>3052</v>
      </c>
      <c r="C496" s="538" t="s">
        <v>3366</v>
      </c>
      <c r="D496" s="539" t="s">
        <v>3056</v>
      </c>
      <c r="E496" s="550" t="s">
        <v>3052</v>
      </c>
      <c r="F496" s="552">
        <v>481</v>
      </c>
      <c r="G496" s="542">
        <v>168478469</v>
      </c>
      <c r="H496" s="543">
        <v>448</v>
      </c>
      <c r="I496" s="544">
        <v>436</v>
      </c>
      <c r="J496" s="545">
        <v>198173275</v>
      </c>
      <c r="K496" s="546">
        <v>366</v>
      </c>
      <c r="L496" s="547">
        <v>353</v>
      </c>
      <c r="M496" s="542">
        <v>37087499</v>
      </c>
      <c r="N496" s="543">
        <v>446</v>
      </c>
      <c r="O496" s="544">
        <v>433</v>
      </c>
      <c r="P496" s="545">
        <v>29693104</v>
      </c>
      <c r="Q496" s="546">
        <v>479</v>
      </c>
      <c r="R496" s="547">
        <v>466</v>
      </c>
      <c r="S496" s="542">
        <v>91478392</v>
      </c>
      <c r="T496" s="543">
        <v>360</v>
      </c>
      <c r="U496" s="544">
        <v>354</v>
      </c>
      <c r="V496" s="545">
        <v>5816306</v>
      </c>
      <c r="W496" s="546">
        <v>343</v>
      </c>
      <c r="X496" s="547">
        <v>341</v>
      </c>
      <c r="Y496" s="542">
        <v>19715</v>
      </c>
      <c r="Z496" s="543">
        <v>169</v>
      </c>
      <c r="AA496" s="544">
        <v>158</v>
      </c>
      <c r="AB496" s="545">
        <v>1050</v>
      </c>
      <c r="AC496" s="548">
        <v>381</v>
      </c>
      <c r="AD496" s="549" t="s">
        <v>3308</v>
      </c>
      <c r="AE496" s="550">
        <v>0</v>
      </c>
      <c r="AF496" s="541">
        <v>100</v>
      </c>
      <c r="AG496" s="551">
        <v>0</v>
      </c>
    </row>
    <row r="497" spans="1:33" ht="18.75" customHeight="1">
      <c r="A497" s="309">
        <v>495</v>
      </c>
      <c r="B497" s="310" t="s">
        <v>3052</v>
      </c>
      <c r="C497" s="311" t="s">
        <v>3367</v>
      </c>
      <c r="D497" s="312" t="s">
        <v>816</v>
      </c>
      <c r="E497" s="313" t="s">
        <v>3052</v>
      </c>
      <c r="F497" s="314">
        <v>482</v>
      </c>
      <c r="G497" s="315">
        <v>167797706</v>
      </c>
      <c r="H497" s="316">
        <v>485</v>
      </c>
      <c r="I497" s="317">
        <v>472</v>
      </c>
      <c r="J497" s="318">
        <v>178258130</v>
      </c>
      <c r="K497" s="319">
        <v>452</v>
      </c>
      <c r="L497" s="320">
        <v>439</v>
      </c>
      <c r="M497" s="315">
        <v>12829189</v>
      </c>
      <c r="N497" s="316">
        <v>426</v>
      </c>
      <c r="O497" s="317">
        <v>413</v>
      </c>
      <c r="P497" s="318">
        <v>39491668</v>
      </c>
      <c r="Q497" s="319">
        <v>465</v>
      </c>
      <c r="R497" s="320">
        <v>452</v>
      </c>
      <c r="S497" s="315">
        <v>113516868</v>
      </c>
      <c r="T497" s="316">
        <v>379</v>
      </c>
      <c r="U497" s="317">
        <v>373</v>
      </c>
      <c r="V497" s="318">
        <v>3783341</v>
      </c>
      <c r="W497" s="319">
        <v>309</v>
      </c>
      <c r="X497" s="320">
        <v>307</v>
      </c>
      <c r="Y497" s="315">
        <v>27478</v>
      </c>
      <c r="Z497" s="316">
        <v>442</v>
      </c>
      <c r="AA497" s="317">
        <v>429</v>
      </c>
      <c r="AB497" s="318">
        <v>190</v>
      </c>
      <c r="AC497" s="555">
        <v>383</v>
      </c>
      <c r="AD497" s="556" t="s">
        <v>3285</v>
      </c>
      <c r="AE497" s="313">
        <v>0</v>
      </c>
      <c r="AF497" s="323">
        <v>100</v>
      </c>
      <c r="AG497" s="324">
        <v>0</v>
      </c>
    </row>
    <row r="498" spans="1:33" ht="18.75" customHeight="1">
      <c r="A498" s="227">
        <v>496</v>
      </c>
      <c r="B498" s="228" t="s">
        <v>3052</v>
      </c>
      <c r="C498" s="229" t="s">
        <v>3368</v>
      </c>
      <c r="D498" s="230" t="s">
        <v>3103</v>
      </c>
      <c r="E498" s="231" t="s">
        <v>3052</v>
      </c>
      <c r="F498" s="232">
        <v>483</v>
      </c>
      <c r="G498" s="233">
        <v>167174909</v>
      </c>
      <c r="H498" s="234">
        <v>494</v>
      </c>
      <c r="I498" s="235">
        <v>481</v>
      </c>
      <c r="J498" s="236">
        <v>171433375</v>
      </c>
      <c r="K498" s="237" t="s">
        <v>3052</v>
      </c>
      <c r="L498" s="238" t="s">
        <v>3052</v>
      </c>
      <c r="M498" s="338" t="s">
        <v>3052</v>
      </c>
      <c r="N498" s="234" t="s">
        <v>3052</v>
      </c>
      <c r="O498" s="235" t="s">
        <v>3052</v>
      </c>
      <c r="P498" s="342" t="s">
        <v>3052</v>
      </c>
      <c r="Q498" s="237" t="s">
        <v>3052</v>
      </c>
      <c r="R498" s="238" t="s">
        <v>3052</v>
      </c>
      <c r="S498" s="338" t="s">
        <v>3052</v>
      </c>
      <c r="T498" s="234" t="s">
        <v>3052</v>
      </c>
      <c r="U498" s="235" t="s">
        <v>3052</v>
      </c>
      <c r="V498" s="342" t="s">
        <v>3052</v>
      </c>
      <c r="W498" s="237" t="s">
        <v>3052</v>
      </c>
      <c r="X498" s="238" t="s">
        <v>3052</v>
      </c>
      <c r="Y498" s="338" t="s">
        <v>3052</v>
      </c>
      <c r="Z498" s="234">
        <v>257</v>
      </c>
      <c r="AA498" s="235">
        <v>245</v>
      </c>
      <c r="AB498" s="236">
        <v>642</v>
      </c>
      <c r="AC498" s="534">
        <v>321</v>
      </c>
      <c r="AD498" s="535" t="s">
        <v>3301</v>
      </c>
      <c r="AE498" s="231">
        <v>0</v>
      </c>
      <c r="AF498" s="241">
        <v>100</v>
      </c>
      <c r="AG498" s="242">
        <v>0</v>
      </c>
    </row>
    <row r="499" spans="1:33" ht="18.75" customHeight="1">
      <c r="A499" s="243">
        <v>497</v>
      </c>
      <c r="B499" s="244" t="s">
        <v>3052</v>
      </c>
      <c r="C499" s="245" t="s">
        <v>3369</v>
      </c>
      <c r="D499" s="246" t="s">
        <v>3113</v>
      </c>
      <c r="E499" s="258" t="s">
        <v>3052</v>
      </c>
      <c r="F499" s="308">
        <v>484</v>
      </c>
      <c r="G499" s="249">
        <v>166696604</v>
      </c>
      <c r="H499" s="250">
        <v>428</v>
      </c>
      <c r="I499" s="251">
        <v>416</v>
      </c>
      <c r="J499" s="252">
        <v>209355652</v>
      </c>
      <c r="K499" s="253">
        <v>468</v>
      </c>
      <c r="L499" s="254">
        <v>455</v>
      </c>
      <c r="M499" s="249">
        <v>9367023</v>
      </c>
      <c r="N499" s="250">
        <v>440</v>
      </c>
      <c r="O499" s="251">
        <v>427</v>
      </c>
      <c r="P499" s="252">
        <v>33358080</v>
      </c>
      <c r="Q499" s="253">
        <v>392</v>
      </c>
      <c r="R499" s="254">
        <v>379</v>
      </c>
      <c r="S499" s="249">
        <v>178072449</v>
      </c>
      <c r="T499" s="250">
        <v>457</v>
      </c>
      <c r="U499" s="251">
        <v>449</v>
      </c>
      <c r="V499" s="252">
        <v>-5155039</v>
      </c>
      <c r="W499" s="253">
        <v>236</v>
      </c>
      <c r="X499" s="254">
        <v>234</v>
      </c>
      <c r="Y499" s="249">
        <v>49709</v>
      </c>
      <c r="Z499" s="250">
        <v>476</v>
      </c>
      <c r="AA499" s="251">
        <v>463</v>
      </c>
      <c r="AB499" s="252">
        <v>146</v>
      </c>
      <c r="AC499" s="573">
        <v>311</v>
      </c>
      <c r="AD499" s="574" t="s">
        <v>3292</v>
      </c>
      <c r="AE499" s="258">
        <v>0</v>
      </c>
      <c r="AF499" s="248">
        <v>0</v>
      </c>
      <c r="AG499" s="259">
        <v>100</v>
      </c>
    </row>
    <row r="500" spans="1:33" ht="18.75" customHeight="1">
      <c r="A500" s="243">
        <v>498</v>
      </c>
      <c r="B500" s="244" t="s">
        <v>3052</v>
      </c>
      <c r="C500" s="245" t="s">
        <v>3370</v>
      </c>
      <c r="D500" s="246" t="s">
        <v>3103</v>
      </c>
      <c r="E500" s="258" t="s">
        <v>3052</v>
      </c>
      <c r="F500" s="308">
        <v>485</v>
      </c>
      <c r="G500" s="249">
        <v>166390132</v>
      </c>
      <c r="H500" s="250">
        <v>306</v>
      </c>
      <c r="I500" s="251">
        <v>295</v>
      </c>
      <c r="J500" s="252">
        <v>292039465</v>
      </c>
      <c r="K500" s="253">
        <v>478</v>
      </c>
      <c r="L500" s="254">
        <v>465</v>
      </c>
      <c r="M500" s="249">
        <v>7708053</v>
      </c>
      <c r="N500" s="250">
        <v>458</v>
      </c>
      <c r="O500" s="251">
        <v>445</v>
      </c>
      <c r="P500" s="252">
        <v>20010081</v>
      </c>
      <c r="Q500" s="253">
        <v>497</v>
      </c>
      <c r="R500" s="254">
        <v>484</v>
      </c>
      <c r="S500" s="249">
        <v>58579821</v>
      </c>
      <c r="T500" s="250">
        <v>408</v>
      </c>
      <c r="U500" s="251">
        <v>401</v>
      </c>
      <c r="V500" s="252">
        <v>1921284</v>
      </c>
      <c r="W500" s="253">
        <v>285</v>
      </c>
      <c r="X500" s="254">
        <v>283</v>
      </c>
      <c r="Y500" s="249">
        <v>35639</v>
      </c>
      <c r="Z500" s="250">
        <v>461</v>
      </c>
      <c r="AA500" s="251">
        <v>448</v>
      </c>
      <c r="AB500" s="252">
        <v>164</v>
      </c>
      <c r="AC500" s="573">
        <v>311</v>
      </c>
      <c r="AD500" s="574" t="s">
        <v>3292</v>
      </c>
      <c r="AE500" s="258">
        <v>0</v>
      </c>
      <c r="AF500" s="248">
        <v>100</v>
      </c>
      <c r="AG500" s="259">
        <v>0</v>
      </c>
    </row>
    <row r="501" spans="1:33" ht="18.75" customHeight="1">
      <c r="A501" s="536">
        <v>499</v>
      </c>
      <c r="B501" s="537">
        <v>395</v>
      </c>
      <c r="C501" s="538" t="s">
        <v>2499</v>
      </c>
      <c r="D501" s="539" t="s">
        <v>3056</v>
      </c>
      <c r="E501" s="550" t="s">
        <v>3052</v>
      </c>
      <c r="F501" s="552">
        <v>486</v>
      </c>
      <c r="G501" s="542">
        <v>166320792</v>
      </c>
      <c r="H501" s="543">
        <v>499</v>
      </c>
      <c r="I501" s="544">
        <v>486</v>
      </c>
      <c r="J501" s="545">
        <v>168575377</v>
      </c>
      <c r="K501" s="546" t="s">
        <v>3052</v>
      </c>
      <c r="L501" s="547" t="s">
        <v>3052</v>
      </c>
      <c r="M501" s="553" t="s">
        <v>3052</v>
      </c>
      <c r="N501" s="543">
        <v>271</v>
      </c>
      <c r="O501" s="544">
        <v>260</v>
      </c>
      <c r="P501" s="545">
        <v>127873213</v>
      </c>
      <c r="Q501" s="546">
        <v>212</v>
      </c>
      <c r="R501" s="547">
        <v>201</v>
      </c>
      <c r="S501" s="542">
        <v>391362706</v>
      </c>
      <c r="T501" s="543" t="s">
        <v>3052</v>
      </c>
      <c r="U501" s="544" t="s">
        <v>3052</v>
      </c>
      <c r="V501" s="554" t="s">
        <v>3052</v>
      </c>
      <c r="W501" s="546">
        <v>274</v>
      </c>
      <c r="X501" s="547">
        <v>272</v>
      </c>
      <c r="Y501" s="542">
        <v>37757</v>
      </c>
      <c r="Z501" s="543">
        <v>236</v>
      </c>
      <c r="AA501" s="544">
        <v>224</v>
      </c>
      <c r="AB501" s="545">
        <v>711</v>
      </c>
      <c r="AC501" s="548">
        <v>322</v>
      </c>
      <c r="AD501" s="549" t="s">
        <v>3330</v>
      </c>
      <c r="AE501" s="550">
        <v>0</v>
      </c>
      <c r="AF501" s="541">
        <v>100</v>
      </c>
      <c r="AG501" s="551">
        <v>0</v>
      </c>
    </row>
    <row r="502" spans="1:33" ht="18.75" customHeight="1">
      <c r="A502" s="344">
        <v>500</v>
      </c>
      <c r="B502" s="345" t="s">
        <v>3052</v>
      </c>
      <c r="C502" s="346" t="s">
        <v>3371</v>
      </c>
      <c r="D502" s="347" t="s">
        <v>3103</v>
      </c>
      <c r="E502" s="348" t="s">
        <v>3052</v>
      </c>
      <c r="F502" s="349">
        <v>487</v>
      </c>
      <c r="G502" s="350">
        <v>166219759</v>
      </c>
      <c r="H502" s="351">
        <v>500</v>
      </c>
      <c r="I502" s="352">
        <v>487</v>
      </c>
      <c r="J502" s="353">
        <v>167455826</v>
      </c>
      <c r="K502" s="354">
        <v>353</v>
      </c>
      <c r="L502" s="355">
        <v>340</v>
      </c>
      <c r="M502" s="350">
        <v>39557566</v>
      </c>
      <c r="N502" s="351">
        <v>401</v>
      </c>
      <c r="O502" s="352">
        <v>389</v>
      </c>
      <c r="P502" s="353">
        <v>54107456</v>
      </c>
      <c r="Q502" s="354">
        <v>447</v>
      </c>
      <c r="R502" s="355">
        <v>434</v>
      </c>
      <c r="S502" s="350">
        <v>128247982</v>
      </c>
      <c r="T502" s="351">
        <v>270</v>
      </c>
      <c r="U502" s="352">
        <v>264</v>
      </c>
      <c r="V502" s="353">
        <v>14183516</v>
      </c>
      <c r="W502" s="354">
        <v>457</v>
      </c>
      <c r="X502" s="355">
        <v>452</v>
      </c>
      <c r="Y502" s="350">
        <v>22</v>
      </c>
      <c r="Z502" s="351">
        <v>207</v>
      </c>
      <c r="AA502" s="352">
        <v>196</v>
      </c>
      <c r="AB502" s="353">
        <v>854</v>
      </c>
      <c r="AC502" s="615">
        <v>321</v>
      </c>
      <c r="AD502" s="616" t="s">
        <v>3301</v>
      </c>
      <c r="AE502" s="348">
        <v>0</v>
      </c>
      <c r="AF502" s="358">
        <v>100</v>
      </c>
      <c r="AG502" s="359">
        <v>0</v>
      </c>
    </row>
    <row r="503" spans="1:33">
      <c r="A503" s="658" t="s">
        <v>3450</v>
      </c>
      <c r="B503" s="659"/>
      <c r="C503" s="659"/>
      <c r="M503" s="9"/>
      <c r="P503" s="9"/>
      <c r="V503" s="9"/>
    </row>
    <row r="504" spans="1:33" s="102" customFormat="1" ht="22.5" customHeight="1">
      <c r="A504" s="660"/>
      <c r="B504" s="660"/>
      <c r="C504" s="660"/>
      <c r="D504" s="661" t="s">
        <v>3204</v>
      </c>
      <c r="E504" s="661"/>
      <c r="F504" s="662">
        <v>353699301977</v>
      </c>
      <c r="G504" s="662"/>
      <c r="I504" s="662">
        <v>423621059525</v>
      </c>
      <c r="J504" s="663"/>
      <c r="L504" s="662">
        <v>118800645555</v>
      </c>
      <c r="M504" s="662"/>
      <c r="O504" s="662">
        <v>169534357163</v>
      </c>
      <c r="P504" s="663"/>
      <c r="R504" s="662">
        <v>359483119718</v>
      </c>
      <c r="S504" s="663"/>
      <c r="U504" s="662">
        <v>24192614270</v>
      </c>
      <c r="V504" s="663"/>
      <c r="X504" s="662">
        <v>63712230</v>
      </c>
      <c r="Y504" s="663"/>
      <c r="AA504" s="662">
        <v>596055</v>
      </c>
      <c r="AB504" s="663"/>
      <c r="AC504" s="363"/>
      <c r="AD504" s="363"/>
      <c r="AE504" s="363"/>
      <c r="AF504" s="363"/>
      <c r="AG504" s="363"/>
    </row>
    <row r="505" spans="1:33" hidden="1">
      <c r="E505" s="124"/>
      <c r="G505" s="123"/>
      <c r="J505" s="123"/>
      <c r="M505" s="123"/>
      <c r="P505" s="123"/>
      <c r="S505" s="123"/>
      <c r="V505" s="123"/>
      <c r="Y505" s="123"/>
      <c r="AB505" s="123"/>
      <c r="AC505" s="123"/>
      <c r="AD505" s="123"/>
      <c r="AE505" s="123"/>
      <c r="AF505" s="123"/>
      <c r="AG505" s="123"/>
    </row>
    <row r="506" spans="1:33" hidden="1">
      <c r="D506" s="123">
        <f>SUM(F504:AA504)</f>
        <v>1449395406493</v>
      </c>
      <c r="E506" s="124" t="s">
        <v>1316</v>
      </c>
      <c r="G506" s="123">
        <f>F504/500</f>
        <v>707398603.954</v>
      </c>
      <c r="J506" s="123">
        <f>I504/500</f>
        <v>847242119.04999995</v>
      </c>
      <c r="M506" s="123">
        <f>L504/500</f>
        <v>237601291.11000001</v>
      </c>
      <c r="P506" s="123">
        <f>O504/500</f>
        <v>339068714.32599998</v>
      </c>
      <c r="S506" s="123">
        <f>R504/500</f>
        <v>718966239.43599999</v>
      </c>
      <c r="V506" s="123">
        <f>U504/500</f>
        <v>48385228.539999999</v>
      </c>
      <c r="Y506" s="123">
        <f>X504/500</f>
        <v>127424.46</v>
      </c>
      <c r="AB506" s="123">
        <f>AA504/500</f>
        <v>1192.1099999999999</v>
      </c>
      <c r="AC506" s="123"/>
      <c r="AD506" s="123"/>
    </row>
    <row r="507" spans="1:33" hidden="1"/>
    <row r="508" spans="1:33" hidden="1">
      <c r="G508" s="123">
        <f>SUM(G3:G502)</f>
        <v>348569146059</v>
      </c>
      <c r="J508" s="123">
        <f>SUM(J3:J502)</f>
        <v>409311295935</v>
      </c>
      <c r="M508" s="123">
        <f>SUM(M3:M502)</f>
        <v>89619903471</v>
      </c>
      <c r="P508" s="123">
        <f>SUM(P3:P502)</f>
        <v>146088058539</v>
      </c>
      <c r="S508" s="123">
        <f>SUM(S3:S502)</f>
        <v>309130952509</v>
      </c>
      <c r="V508" s="123">
        <f>SUM(V3:V502)</f>
        <v>18921243402</v>
      </c>
      <c r="Y508" s="123">
        <f>SUM(Y3:Y502)</f>
        <v>60561509</v>
      </c>
      <c r="AB508" s="123">
        <f>SUM(AB3:AB502)</f>
        <v>526321</v>
      </c>
      <c r="AC508" s="123"/>
      <c r="AD508" s="123"/>
    </row>
    <row r="509" spans="1:33" hidden="1">
      <c r="G509" s="123">
        <f>F504-G508</f>
        <v>5130155918</v>
      </c>
      <c r="J509" s="123">
        <f>I504-J508</f>
        <v>14309763590</v>
      </c>
      <c r="M509" s="123">
        <f>L504-M508</f>
        <v>29180742084</v>
      </c>
      <c r="P509" s="123">
        <f>O504-P508</f>
        <v>23446298624</v>
      </c>
      <c r="S509" s="123">
        <f>R504-S508</f>
        <v>50352167209</v>
      </c>
      <c r="V509" s="123">
        <f>U504-V508</f>
        <v>5271370868</v>
      </c>
      <c r="Y509" s="123">
        <f>X504-Y508</f>
        <v>3150721</v>
      </c>
      <c r="AB509" s="123">
        <f>AA504-AB508</f>
        <v>69734</v>
      </c>
      <c r="AC509" s="123"/>
      <c r="AD509" s="123"/>
    </row>
    <row r="510" spans="1:33" hidden="1">
      <c r="G510" s="125">
        <f>G509/G508*100</f>
        <v>1.4717756795180181</v>
      </c>
      <c r="J510" s="125">
        <f>J509/J508*100</f>
        <v>3.4960588022160128</v>
      </c>
      <c r="M510" s="125">
        <f>M509/M508*100</f>
        <v>32.560559600962485</v>
      </c>
      <c r="P510" s="125">
        <f>P509/P508*100</f>
        <v>16.049428583336759</v>
      </c>
      <c r="S510" s="125">
        <f>S509/S508*100</f>
        <v>16.288296852944239</v>
      </c>
      <c r="V510" s="125">
        <f>V509/V508*100</f>
        <v>27.859537325347283</v>
      </c>
      <c r="Y510" s="125">
        <f>Y509/Y508*100</f>
        <v>5.2025140258641835</v>
      </c>
      <c r="AB510" s="125">
        <f>AB509/AB508*100</f>
        <v>13.249328831644567</v>
      </c>
      <c r="AC510" s="125"/>
      <c r="AD510" s="125"/>
    </row>
    <row r="511" spans="1:33" hidden="1">
      <c r="J511" s="123"/>
    </row>
    <row r="512" spans="1:33" hidden="1"/>
    <row r="513" spans="7:14" hidden="1"/>
    <row r="514" spans="7:14" hidden="1"/>
    <row r="515" spans="7:14" hidden="1">
      <c r="G515" s="123"/>
      <c r="H515" s="123"/>
      <c r="I515" s="123"/>
      <c r="J515" s="123"/>
      <c r="K515" s="123"/>
      <c r="L515" s="123"/>
      <c r="M515" s="123"/>
      <c r="N515" s="123"/>
    </row>
    <row r="516" spans="7:14" hidden="1">
      <c r="G516" s="123"/>
      <c r="H516" s="123"/>
      <c r="I516" s="123"/>
      <c r="J516" s="123"/>
      <c r="K516" s="123"/>
      <c r="L516" s="123"/>
      <c r="M516" s="123"/>
      <c r="N516" s="123"/>
    </row>
    <row r="517" spans="7:14" hidden="1">
      <c r="G517" s="123"/>
      <c r="H517" s="123"/>
      <c r="I517" s="123"/>
      <c r="J517" s="123"/>
      <c r="K517" s="123"/>
      <c r="L517" s="123"/>
      <c r="M517" s="123"/>
      <c r="N517" s="123"/>
    </row>
  </sheetData>
  <sheetProtection algorithmName="SHA-512" hashValue="ePpj+4yQSwub3UxLaffF3wEmlW6vBiu5yQK5pTZSrwDSsWf6WBzXjViwmvC6LSw2jl43/Q0CoLMIZwHyzV0ntg==" saltValue="8rnfdwavwIVlHW9xcFPoIQ==" spinCount="100000" sheet="1" objects="1" scenarios="1" autoFilter="0"/>
  <autoFilter ref="A2:AG504"/>
  <mergeCells count="27">
    <mergeCell ref="O504:P504"/>
    <mergeCell ref="R504:S504"/>
    <mergeCell ref="U504:V504"/>
    <mergeCell ref="X504:Y504"/>
    <mergeCell ref="AA504:AB504"/>
    <mergeCell ref="Z1:AB1"/>
    <mergeCell ref="AC1:AD1"/>
    <mergeCell ref="AE1:AE2"/>
    <mergeCell ref="AF1:AF2"/>
    <mergeCell ref="AG1:AG2"/>
    <mergeCell ref="A503:C504"/>
    <mergeCell ref="D504:E504"/>
    <mergeCell ref="F504:G504"/>
    <mergeCell ref="I504:J504"/>
    <mergeCell ref="L504:M504"/>
    <mergeCell ref="W1:Y1"/>
    <mergeCell ref="A1:B1"/>
    <mergeCell ref="C1:C2"/>
    <mergeCell ref="D1:D2"/>
    <mergeCell ref="E1:E2"/>
    <mergeCell ref="F1:F2"/>
    <mergeCell ref="G1:G2"/>
    <mergeCell ref="H1:J1"/>
    <mergeCell ref="K1:M1"/>
    <mergeCell ref="N1:P1"/>
    <mergeCell ref="Q1:S1"/>
    <mergeCell ref="T1:V1"/>
  </mergeCells>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31" man="1"/>
    <brk id="302" max="31" man="1"/>
    <brk id="352" max="31" man="1"/>
    <brk id="402" max="31" man="1"/>
    <brk id="452" max="31" man="1"/>
  </rowBreaks>
  <colBreaks count="1" manualBreakCount="1">
    <brk id="19" max="503"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6">
    <tabColor indexed="43"/>
  </sheetPr>
  <dimension ref="A1:IU512"/>
  <sheetViews>
    <sheetView showGridLines="0" zoomScale="80" zoomScaleNormal="80" zoomScaleSheetLayoutView="42" workbookViewId="0">
      <pane ySplit="2" topLeftCell="A3" activePane="bottomLeft" state="frozen"/>
      <selection pane="bottomLeft"/>
    </sheetView>
  </sheetViews>
  <sheetFormatPr defaultColWidth="0" defaultRowHeight="12.75" zeroHeight="1"/>
  <cols>
    <col min="1" max="1" width="15.7109375" style="89" customWidth="1"/>
    <col min="2" max="2" width="56.85546875" style="89" customWidth="1"/>
    <col min="3" max="3" width="15.7109375" style="89" customWidth="1"/>
    <col min="4" max="4" width="9" style="89" customWidth="1"/>
    <col min="5" max="5" width="16" style="89" customWidth="1"/>
    <col min="6" max="7" width="11" style="89" customWidth="1"/>
    <col min="8" max="8" width="16" style="89" customWidth="1"/>
    <col min="9" max="10" width="11" style="89" customWidth="1"/>
    <col min="11" max="11" width="15" style="89" customWidth="1"/>
    <col min="12" max="13" width="11" style="89" customWidth="1"/>
    <col min="14" max="14" width="14.140625" style="89" customWidth="1"/>
    <col min="15" max="16" width="11" style="89" customWidth="1"/>
    <col min="17" max="17" width="15.7109375" style="89" customWidth="1"/>
    <col min="18" max="19" width="11" style="89" customWidth="1"/>
    <col min="20" max="20" width="13.85546875" style="89" customWidth="1"/>
    <col min="21" max="22" width="11" style="89" customWidth="1"/>
    <col min="23" max="23" width="13.85546875" style="89" customWidth="1"/>
    <col min="24" max="25" width="11" style="89" customWidth="1"/>
    <col min="26" max="27" width="13.85546875" style="89" customWidth="1"/>
    <col min="28" max="28" width="13.85546875" style="89" bestFit="1" customWidth="1"/>
    <col min="29" max="30" width="13.85546875" style="89" customWidth="1"/>
    <col min="31" max="255" width="9.140625" style="89" hidden="1" customWidth="1"/>
    <col min="256" max="16384" width="0" style="89" hidden="1"/>
  </cols>
  <sheetData>
    <row r="1" spans="1:30" s="16" customFormat="1" ht="37.5" customHeight="1">
      <c r="A1" s="15" t="s">
        <v>3033</v>
      </c>
      <c r="B1" s="686" t="s">
        <v>3034</v>
      </c>
      <c r="C1" s="688" t="s">
        <v>3035</v>
      </c>
      <c r="D1" s="670" t="s">
        <v>817</v>
      </c>
      <c r="E1" s="688" t="s">
        <v>1285</v>
      </c>
      <c r="F1" s="690" t="s">
        <v>3039</v>
      </c>
      <c r="G1" s="703"/>
      <c r="H1" s="697"/>
      <c r="I1" s="690" t="s">
        <v>3176</v>
      </c>
      <c r="J1" s="703"/>
      <c r="K1" s="697"/>
      <c r="L1" s="710" t="s">
        <v>2819</v>
      </c>
      <c r="M1" s="692"/>
      <c r="N1" s="689"/>
      <c r="O1" s="694" t="s">
        <v>3043</v>
      </c>
      <c r="P1" s="699"/>
      <c r="Q1" s="700"/>
      <c r="R1" s="672" t="s">
        <v>85</v>
      </c>
      <c r="S1" s="699"/>
      <c r="T1" s="700"/>
      <c r="U1" s="672" t="s">
        <v>83</v>
      </c>
      <c r="V1" s="701"/>
      <c r="W1" s="702"/>
      <c r="X1" s="672" t="s">
        <v>3032</v>
      </c>
      <c r="Y1" s="673"/>
      <c r="Z1" s="674"/>
      <c r="AA1" s="675" t="s">
        <v>935</v>
      </c>
      <c r="AB1" s="670" t="s">
        <v>3044</v>
      </c>
      <c r="AC1" s="682" t="s">
        <v>3045</v>
      </c>
      <c r="AD1" s="668" t="s">
        <v>3046</v>
      </c>
    </row>
    <row r="2" spans="1:30" s="17" customFormat="1" ht="24" customHeight="1">
      <c r="A2" s="130">
        <v>1994</v>
      </c>
      <c r="B2" s="687"/>
      <c r="C2" s="697"/>
      <c r="D2" s="711"/>
      <c r="E2" s="693"/>
      <c r="F2" s="118" t="s">
        <v>933</v>
      </c>
      <c r="G2" s="119" t="s">
        <v>934</v>
      </c>
      <c r="H2" s="128" t="s">
        <v>1286</v>
      </c>
      <c r="I2" s="118" t="s">
        <v>933</v>
      </c>
      <c r="J2" s="119" t="s">
        <v>934</v>
      </c>
      <c r="K2" s="128" t="s">
        <v>1286</v>
      </c>
      <c r="L2" s="118" t="s">
        <v>933</v>
      </c>
      <c r="M2" s="119" t="s">
        <v>934</v>
      </c>
      <c r="N2" s="128" t="s">
        <v>1286</v>
      </c>
      <c r="O2" s="118" t="s">
        <v>933</v>
      </c>
      <c r="P2" s="119" t="s">
        <v>934</v>
      </c>
      <c r="Q2" s="128" t="s">
        <v>1286</v>
      </c>
      <c r="R2" s="118" t="s">
        <v>933</v>
      </c>
      <c r="S2" s="119" t="s">
        <v>934</v>
      </c>
      <c r="T2" s="128" t="s">
        <v>1286</v>
      </c>
      <c r="U2" s="118" t="s">
        <v>933</v>
      </c>
      <c r="V2" s="119" t="s">
        <v>934</v>
      </c>
      <c r="W2" s="129" t="s">
        <v>84</v>
      </c>
      <c r="X2" s="118" t="s">
        <v>933</v>
      </c>
      <c r="Y2" s="119" t="s">
        <v>934</v>
      </c>
      <c r="Z2" s="129" t="s">
        <v>3049</v>
      </c>
      <c r="AA2" s="676"/>
      <c r="AB2" s="671"/>
      <c r="AC2" s="683"/>
      <c r="AD2" s="669"/>
    </row>
    <row r="3" spans="1:30" s="3" customFormat="1" ht="18.75" customHeight="1">
      <c r="A3" s="18">
        <v>1</v>
      </c>
      <c r="B3" s="20" t="s">
        <v>3050</v>
      </c>
      <c r="C3" s="21" t="s">
        <v>3054</v>
      </c>
      <c r="D3" s="22">
        <v>1</v>
      </c>
      <c r="E3" s="24">
        <v>143509151.25799999</v>
      </c>
      <c r="F3" s="25">
        <v>1</v>
      </c>
      <c r="G3" s="26">
        <v>1</v>
      </c>
      <c r="H3" s="27">
        <v>158927924.38800001</v>
      </c>
      <c r="I3" s="28">
        <v>1</v>
      </c>
      <c r="J3" s="29">
        <v>1</v>
      </c>
      <c r="K3" s="24">
        <v>56944906.648000002</v>
      </c>
      <c r="L3" s="25">
        <v>7</v>
      </c>
      <c r="M3" s="26">
        <v>7</v>
      </c>
      <c r="N3" s="27">
        <v>8935507.4409999996</v>
      </c>
      <c r="O3" s="28">
        <v>5</v>
      </c>
      <c r="P3" s="29">
        <v>5</v>
      </c>
      <c r="Q3" s="24">
        <v>38725179.270999998</v>
      </c>
      <c r="R3" s="25">
        <v>494</v>
      </c>
      <c r="S3" s="26">
        <v>65</v>
      </c>
      <c r="T3" s="27">
        <v>-3999691.378</v>
      </c>
      <c r="U3" s="28">
        <v>3</v>
      </c>
      <c r="V3" s="29">
        <v>1</v>
      </c>
      <c r="W3" s="24">
        <v>173081</v>
      </c>
      <c r="X3" s="25">
        <v>18</v>
      </c>
      <c r="Y3" s="26">
        <v>16</v>
      </c>
      <c r="Z3" s="27">
        <v>4879</v>
      </c>
      <c r="AA3" s="107">
        <v>353</v>
      </c>
      <c r="AB3" s="22">
        <v>98</v>
      </c>
      <c r="AC3" s="30">
        <v>2</v>
      </c>
      <c r="AD3" s="31">
        <v>0</v>
      </c>
    </row>
    <row r="4" spans="1:30" s="3" customFormat="1" ht="18.75" customHeight="1">
      <c r="A4" s="32">
        <v>2</v>
      </c>
      <c r="B4" s="34" t="s">
        <v>955</v>
      </c>
      <c r="C4" s="35" t="s">
        <v>3054</v>
      </c>
      <c r="D4" s="36">
        <v>2</v>
      </c>
      <c r="E4" s="38">
        <v>71870378.381999999</v>
      </c>
      <c r="F4" s="39">
        <v>3</v>
      </c>
      <c r="G4" s="40">
        <v>3</v>
      </c>
      <c r="H4" s="41">
        <v>71870378.381999999</v>
      </c>
      <c r="I4" s="42">
        <v>3</v>
      </c>
      <c r="J4" s="43">
        <v>3</v>
      </c>
      <c r="K4" s="38">
        <v>22294149.467</v>
      </c>
      <c r="L4" s="39">
        <v>2</v>
      </c>
      <c r="M4" s="40">
        <v>2</v>
      </c>
      <c r="N4" s="41">
        <v>23886498.260000002</v>
      </c>
      <c r="O4" s="42">
        <v>3</v>
      </c>
      <c r="P4" s="43">
        <v>3</v>
      </c>
      <c r="Q4" s="38">
        <v>74532585.097000003</v>
      </c>
      <c r="R4" s="39">
        <v>492</v>
      </c>
      <c r="S4" s="40">
        <v>64</v>
      </c>
      <c r="T4" s="41">
        <v>-2538811.5150000001</v>
      </c>
      <c r="U4" s="42" t="s">
        <v>3052</v>
      </c>
      <c r="V4" s="43" t="s">
        <v>3052</v>
      </c>
      <c r="W4" s="44" t="s">
        <v>3052</v>
      </c>
      <c r="X4" s="39">
        <v>2</v>
      </c>
      <c r="Y4" s="40">
        <v>2</v>
      </c>
      <c r="Z4" s="41">
        <v>40529</v>
      </c>
      <c r="AA4" s="108">
        <v>400</v>
      </c>
      <c r="AB4" s="45">
        <v>100</v>
      </c>
      <c r="AC4" s="37">
        <v>0</v>
      </c>
      <c r="AD4" s="46">
        <v>0</v>
      </c>
    </row>
    <row r="5" spans="1:30" s="3" customFormat="1" ht="18.75" customHeight="1">
      <c r="A5" s="32">
        <v>3</v>
      </c>
      <c r="B5" s="34" t="s">
        <v>956</v>
      </c>
      <c r="C5" s="35" t="s">
        <v>3054</v>
      </c>
      <c r="D5" s="45">
        <v>3</v>
      </c>
      <c r="E5" s="38">
        <v>51530119.234999999</v>
      </c>
      <c r="F5" s="39">
        <v>4</v>
      </c>
      <c r="G5" s="40">
        <v>4</v>
      </c>
      <c r="H5" s="41">
        <v>60162442.354999997</v>
      </c>
      <c r="I5" s="42">
        <v>2</v>
      </c>
      <c r="J5" s="43">
        <v>2</v>
      </c>
      <c r="K5" s="38">
        <v>38739270.872000001</v>
      </c>
      <c r="L5" s="39">
        <v>6</v>
      </c>
      <c r="M5" s="40">
        <v>6</v>
      </c>
      <c r="N5" s="41">
        <v>9219789.3019999992</v>
      </c>
      <c r="O5" s="42">
        <v>2</v>
      </c>
      <c r="P5" s="43">
        <v>2</v>
      </c>
      <c r="Q5" s="38">
        <v>99375045.022</v>
      </c>
      <c r="R5" s="39">
        <v>1</v>
      </c>
      <c r="S5" s="40">
        <v>1</v>
      </c>
      <c r="T5" s="41">
        <v>10688518.961999999</v>
      </c>
      <c r="U5" s="42">
        <v>85</v>
      </c>
      <c r="V5" s="43">
        <v>11</v>
      </c>
      <c r="W5" s="38">
        <v>29193</v>
      </c>
      <c r="X5" s="39">
        <v>1</v>
      </c>
      <c r="Y5" s="40">
        <v>1</v>
      </c>
      <c r="Z5" s="41">
        <v>46381</v>
      </c>
      <c r="AA5" s="108">
        <v>314</v>
      </c>
      <c r="AB5" s="45">
        <v>100</v>
      </c>
      <c r="AC5" s="37">
        <v>0</v>
      </c>
      <c r="AD5" s="46">
        <v>0</v>
      </c>
    </row>
    <row r="6" spans="1:30" s="3" customFormat="1" ht="18.75" customHeight="1">
      <c r="A6" s="32">
        <v>4</v>
      </c>
      <c r="B6" s="34" t="s">
        <v>957</v>
      </c>
      <c r="C6" s="35" t="s">
        <v>3054</v>
      </c>
      <c r="D6" s="45">
        <v>4</v>
      </c>
      <c r="E6" s="38">
        <v>45486895.200999998</v>
      </c>
      <c r="F6" s="39">
        <v>5</v>
      </c>
      <c r="G6" s="40">
        <v>5</v>
      </c>
      <c r="H6" s="41">
        <v>45486895.200999998</v>
      </c>
      <c r="I6" s="42">
        <v>4</v>
      </c>
      <c r="J6" s="43">
        <v>4</v>
      </c>
      <c r="K6" s="38">
        <v>15984767.085000001</v>
      </c>
      <c r="L6" s="39">
        <v>1</v>
      </c>
      <c r="M6" s="40">
        <v>1</v>
      </c>
      <c r="N6" s="41">
        <v>101271221.264</v>
      </c>
      <c r="O6" s="42">
        <v>1</v>
      </c>
      <c r="P6" s="43">
        <v>1</v>
      </c>
      <c r="Q6" s="38">
        <v>254981175.29699999</v>
      </c>
      <c r="R6" s="39">
        <v>36</v>
      </c>
      <c r="S6" s="40">
        <v>12</v>
      </c>
      <c r="T6" s="41">
        <v>926203.603</v>
      </c>
      <c r="U6" s="42" t="s">
        <v>3052</v>
      </c>
      <c r="V6" s="43" t="s">
        <v>3052</v>
      </c>
      <c r="W6" s="44" t="s">
        <v>3052</v>
      </c>
      <c r="X6" s="39">
        <v>4</v>
      </c>
      <c r="Y6" s="40">
        <v>4</v>
      </c>
      <c r="Z6" s="41">
        <v>21056</v>
      </c>
      <c r="AA6" s="108">
        <v>400</v>
      </c>
      <c r="AB6" s="45">
        <v>100</v>
      </c>
      <c r="AC6" s="37">
        <v>0</v>
      </c>
      <c r="AD6" s="46">
        <v>0</v>
      </c>
    </row>
    <row r="7" spans="1:30" s="3" customFormat="1" ht="18.75" customHeight="1">
      <c r="A7" s="48">
        <v>5</v>
      </c>
      <c r="B7" s="50" t="s">
        <v>2411</v>
      </c>
      <c r="C7" s="51" t="s">
        <v>3054</v>
      </c>
      <c r="D7" s="52">
        <v>5</v>
      </c>
      <c r="E7" s="54">
        <v>25334704.594000001</v>
      </c>
      <c r="F7" s="55">
        <v>7</v>
      </c>
      <c r="G7" s="56">
        <v>7</v>
      </c>
      <c r="H7" s="57">
        <v>25644578.759</v>
      </c>
      <c r="I7" s="58">
        <v>5</v>
      </c>
      <c r="J7" s="59">
        <v>5</v>
      </c>
      <c r="K7" s="54">
        <v>11223357.901000001</v>
      </c>
      <c r="L7" s="55">
        <v>3</v>
      </c>
      <c r="M7" s="56">
        <v>3</v>
      </c>
      <c r="N7" s="57">
        <v>20536740.653999999</v>
      </c>
      <c r="O7" s="58">
        <v>7</v>
      </c>
      <c r="P7" s="59">
        <v>7</v>
      </c>
      <c r="Q7" s="54">
        <v>31754515.752</v>
      </c>
      <c r="R7" s="55">
        <v>4</v>
      </c>
      <c r="S7" s="56">
        <v>3</v>
      </c>
      <c r="T7" s="57">
        <v>5057852.3310000002</v>
      </c>
      <c r="U7" s="58">
        <v>6</v>
      </c>
      <c r="V7" s="59">
        <v>3</v>
      </c>
      <c r="W7" s="54">
        <v>162775</v>
      </c>
      <c r="X7" s="55">
        <v>9</v>
      </c>
      <c r="Y7" s="56">
        <v>9</v>
      </c>
      <c r="Z7" s="57">
        <v>7756</v>
      </c>
      <c r="AA7" s="109">
        <v>351</v>
      </c>
      <c r="AB7" s="52">
        <v>95</v>
      </c>
      <c r="AC7" s="60">
        <v>5</v>
      </c>
      <c r="AD7" s="61">
        <v>0</v>
      </c>
    </row>
    <row r="8" spans="1:30" s="3" customFormat="1" ht="18.75" customHeight="1">
      <c r="A8" s="18">
        <v>6</v>
      </c>
      <c r="B8" s="20" t="s">
        <v>2412</v>
      </c>
      <c r="C8" s="21" t="s">
        <v>3054</v>
      </c>
      <c r="D8" s="22">
        <v>6</v>
      </c>
      <c r="E8" s="24">
        <v>25127447.897</v>
      </c>
      <c r="F8" s="25">
        <v>6</v>
      </c>
      <c r="G8" s="26">
        <v>6</v>
      </c>
      <c r="H8" s="27">
        <v>26075923.024</v>
      </c>
      <c r="I8" s="28">
        <v>6</v>
      </c>
      <c r="J8" s="29">
        <v>6</v>
      </c>
      <c r="K8" s="24">
        <v>11088498.708000001</v>
      </c>
      <c r="L8" s="25">
        <v>4</v>
      </c>
      <c r="M8" s="26">
        <v>4</v>
      </c>
      <c r="N8" s="27">
        <v>15568975.453</v>
      </c>
      <c r="O8" s="28">
        <v>6</v>
      </c>
      <c r="P8" s="29">
        <v>6</v>
      </c>
      <c r="Q8" s="24">
        <v>34622304.585000001</v>
      </c>
      <c r="R8" s="25">
        <v>18</v>
      </c>
      <c r="S8" s="26">
        <v>8</v>
      </c>
      <c r="T8" s="27">
        <v>1399669.5789999999</v>
      </c>
      <c r="U8" s="28">
        <v>4</v>
      </c>
      <c r="V8" s="29">
        <v>2</v>
      </c>
      <c r="W8" s="24">
        <v>166398</v>
      </c>
      <c r="X8" s="25">
        <v>3</v>
      </c>
      <c r="Y8" s="26">
        <v>3</v>
      </c>
      <c r="Z8" s="27">
        <v>21095</v>
      </c>
      <c r="AA8" s="107">
        <v>311</v>
      </c>
      <c r="AB8" s="22">
        <v>100</v>
      </c>
      <c r="AC8" s="30">
        <v>0</v>
      </c>
      <c r="AD8" s="31">
        <v>0</v>
      </c>
    </row>
    <row r="9" spans="1:30" s="3" customFormat="1" ht="18.75" customHeight="1">
      <c r="A9" s="137">
        <v>7</v>
      </c>
      <c r="B9" s="139" t="s">
        <v>1528</v>
      </c>
      <c r="C9" s="140" t="s">
        <v>3056</v>
      </c>
      <c r="D9" s="141">
        <v>1</v>
      </c>
      <c r="E9" s="143">
        <v>24574464.761</v>
      </c>
      <c r="F9" s="144">
        <v>8</v>
      </c>
      <c r="G9" s="145">
        <v>1</v>
      </c>
      <c r="H9" s="146">
        <v>24917936</v>
      </c>
      <c r="I9" s="147">
        <v>12</v>
      </c>
      <c r="J9" s="148">
        <v>3</v>
      </c>
      <c r="K9" s="143">
        <v>5155994.4479999999</v>
      </c>
      <c r="L9" s="144">
        <v>10</v>
      </c>
      <c r="M9" s="145">
        <v>2</v>
      </c>
      <c r="N9" s="146">
        <v>4189879.0359999998</v>
      </c>
      <c r="O9" s="147">
        <v>12</v>
      </c>
      <c r="P9" s="148">
        <v>4</v>
      </c>
      <c r="Q9" s="143">
        <v>14285664.823000001</v>
      </c>
      <c r="R9" s="144">
        <v>21</v>
      </c>
      <c r="S9" s="145">
        <v>13</v>
      </c>
      <c r="T9" s="146">
        <v>1356380.3870000001</v>
      </c>
      <c r="U9" s="147">
        <v>50</v>
      </c>
      <c r="V9" s="148">
        <v>41</v>
      </c>
      <c r="W9" s="143">
        <v>42295</v>
      </c>
      <c r="X9" s="144">
        <v>29</v>
      </c>
      <c r="Y9" s="145">
        <v>8</v>
      </c>
      <c r="Z9" s="146">
        <v>3239</v>
      </c>
      <c r="AA9" s="149">
        <v>382</v>
      </c>
      <c r="AB9" s="141">
        <v>0</v>
      </c>
      <c r="AC9" s="150">
        <v>100</v>
      </c>
      <c r="AD9" s="151">
        <v>0</v>
      </c>
    </row>
    <row r="10" spans="1:30" s="3" customFormat="1" ht="18.75" customHeight="1">
      <c r="A10" s="32">
        <v>8</v>
      </c>
      <c r="B10" s="34" t="s">
        <v>958</v>
      </c>
      <c r="C10" s="35" t="s">
        <v>3054</v>
      </c>
      <c r="D10" s="45">
        <v>7</v>
      </c>
      <c r="E10" s="38">
        <v>20424328</v>
      </c>
      <c r="F10" s="39">
        <v>11</v>
      </c>
      <c r="G10" s="40">
        <v>8</v>
      </c>
      <c r="H10" s="41">
        <v>20572248</v>
      </c>
      <c r="I10" s="42">
        <v>7</v>
      </c>
      <c r="J10" s="43">
        <v>7</v>
      </c>
      <c r="K10" s="38">
        <v>10568734</v>
      </c>
      <c r="L10" s="39">
        <v>5</v>
      </c>
      <c r="M10" s="40">
        <v>5</v>
      </c>
      <c r="N10" s="41">
        <v>10219954</v>
      </c>
      <c r="O10" s="42">
        <v>4</v>
      </c>
      <c r="P10" s="43">
        <v>4</v>
      </c>
      <c r="Q10" s="38">
        <v>42954835</v>
      </c>
      <c r="R10" s="39">
        <v>8</v>
      </c>
      <c r="S10" s="40">
        <v>4</v>
      </c>
      <c r="T10" s="41">
        <v>3030406</v>
      </c>
      <c r="U10" s="42">
        <v>7</v>
      </c>
      <c r="V10" s="43">
        <v>4</v>
      </c>
      <c r="W10" s="38">
        <v>160000</v>
      </c>
      <c r="X10" s="39">
        <v>10</v>
      </c>
      <c r="Y10" s="40">
        <v>10</v>
      </c>
      <c r="Z10" s="41">
        <v>7380</v>
      </c>
      <c r="AA10" s="108">
        <v>371</v>
      </c>
      <c r="AB10" s="45">
        <v>51</v>
      </c>
      <c r="AC10" s="37">
        <v>49</v>
      </c>
      <c r="AD10" s="46">
        <v>0</v>
      </c>
    </row>
    <row r="11" spans="1:30" s="3" customFormat="1" ht="18.75" customHeight="1">
      <c r="A11" s="137">
        <v>9</v>
      </c>
      <c r="B11" s="139" t="s">
        <v>1530</v>
      </c>
      <c r="C11" s="140" t="s">
        <v>3056</v>
      </c>
      <c r="D11" s="141">
        <v>2</v>
      </c>
      <c r="E11" s="143">
        <v>19011399.91</v>
      </c>
      <c r="F11" s="144">
        <v>12</v>
      </c>
      <c r="G11" s="145">
        <v>4</v>
      </c>
      <c r="H11" s="146">
        <v>19519052.449999999</v>
      </c>
      <c r="I11" s="147">
        <v>8</v>
      </c>
      <c r="J11" s="148">
        <v>1</v>
      </c>
      <c r="K11" s="143">
        <v>6631525.3660000004</v>
      </c>
      <c r="L11" s="144">
        <v>9</v>
      </c>
      <c r="M11" s="145">
        <v>1</v>
      </c>
      <c r="N11" s="146">
        <v>5448396.4500000002</v>
      </c>
      <c r="O11" s="147">
        <v>10</v>
      </c>
      <c r="P11" s="148">
        <v>3</v>
      </c>
      <c r="Q11" s="143">
        <v>16683891.512</v>
      </c>
      <c r="R11" s="144">
        <v>2</v>
      </c>
      <c r="S11" s="145">
        <v>1</v>
      </c>
      <c r="T11" s="146">
        <v>7821998.5860000001</v>
      </c>
      <c r="U11" s="147">
        <v>43</v>
      </c>
      <c r="V11" s="148">
        <v>36</v>
      </c>
      <c r="W11" s="143">
        <v>44429</v>
      </c>
      <c r="X11" s="144">
        <v>11</v>
      </c>
      <c r="Y11" s="145">
        <v>1</v>
      </c>
      <c r="Z11" s="146">
        <v>6805</v>
      </c>
      <c r="AA11" s="149">
        <v>384</v>
      </c>
      <c r="AB11" s="141">
        <v>0</v>
      </c>
      <c r="AC11" s="150">
        <v>63</v>
      </c>
      <c r="AD11" s="151">
        <v>37</v>
      </c>
    </row>
    <row r="12" spans="1:30" s="3" customFormat="1" ht="18.75" customHeight="1">
      <c r="A12" s="48">
        <v>10</v>
      </c>
      <c r="B12" s="50" t="s">
        <v>959</v>
      </c>
      <c r="C12" s="51" t="s">
        <v>3054</v>
      </c>
      <c r="D12" s="52">
        <v>8</v>
      </c>
      <c r="E12" s="54">
        <v>14745064.436000001</v>
      </c>
      <c r="F12" s="55">
        <v>16</v>
      </c>
      <c r="G12" s="56">
        <v>9</v>
      </c>
      <c r="H12" s="57">
        <v>14745064.436000001</v>
      </c>
      <c r="I12" s="58" t="s">
        <v>3052</v>
      </c>
      <c r="J12" s="59" t="s">
        <v>3052</v>
      </c>
      <c r="K12" s="54">
        <v>-5343873.4879999999</v>
      </c>
      <c r="L12" s="55" t="s">
        <v>3052</v>
      </c>
      <c r="M12" s="56" t="s">
        <v>3052</v>
      </c>
      <c r="N12" s="57">
        <v>-12407770.881999999</v>
      </c>
      <c r="O12" s="58">
        <v>11</v>
      </c>
      <c r="P12" s="59">
        <v>8</v>
      </c>
      <c r="Q12" s="54">
        <v>16580409.74</v>
      </c>
      <c r="R12" s="55">
        <v>500</v>
      </c>
      <c r="S12" s="56">
        <v>71</v>
      </c>
      <c r="T12" s="57">
        <v>-13678413.34</v>
      </c>
      <c r="U12" s="58">
        <v>11</v>
      </c>
      <c r="V12" s="59">
        <v>5</v>
      </c>
      <c r="W12" s="54">
        <v>130681</v>
      </c>
      <c r="X12" s="55">
        <v>6</v>
      </c>
      <c r="Y12" s="56">
        <v>6</v>
      </c>
      <c r="Z12" s="57">
        <v>12710</v>
      </c>
      <c r="AA12" s="109">
        <v>371</v>
      </c>
      <c r="AB12" s="52">
        <v>100</v>
      </c>
      <c r="AC12" s="60">
        <v>0</v>
      </c>
      <c r="AD12" s="61">
        <v>0</v>
      </c>
    </row>
    <row r="13" spans="1:30" s="3" customFormat="1" ht="18.75" customHeight="1">
      <c r="A13" s="167">
        <v>11</v>
      </c>
      <c r="B13" s="169" t="s">
        <v>1527</v>
      </c>
      <c r="C13" s="170" t="s">
        <v>3056</v>
      </c>
      <c r="D13" s="171">
        <v>3</v>
      </c>
      <c r="E13" s="173">
        <v>14049292.942</v>
      </c>
      <c r="F13" s="174">
        <v>15</v>
      </c>
      <c r="G13" s="175">
        <v>7</v>
      </c>
      <c r="H13" s="176">
        <v>14770652.200999999</v>
      </c>
      <c r="I13" s="177">
        <v>14</v>
      </c>
      <c r="J13" s="178">
        <v>5</v>
      </c>
      <c r="K13" s="173">
        <v>3760382.0920000002</v>
      </c>
      <c r="L13" s="174">
        <v>16</v>
      </c>
      <c r="M13" s="175">
        <v>6</v>
      </c>
      <c r="N13" s="176">
        <v>2834085.8670000001</v>
      </c>
      <c r="O13" s="177">
        <v>20</v>
      </c>
      <c r="P13" s="178">
        <v>8</v>
      </c>
      <c r="Q13" s="173">
        <v>7651369.96</v>
      </c>
      <c r="R13" s="174">
        <v>14</v>
      </c>
      <c r="S13" s="175">
        <v>7</v>
      </c>
      <c r="T13" s="176">
        <v>1698927.2069999999</v>
      </c>
      <c r="U13" s="177">
        <v>54</v>
      </c>
      <c r="V13" s="178">
        <v>45</v>
      </c>
      <c r="W13" s="173">
        <v>39175</v>
      </c>
      <c r="X13" s="174">
        <v>24</v>
      </c>
      <c r="Y13" s="175">
        <v>5</v>
      </c>
      <c r="Z13" s="176">
        <v>3724</v>
      </c>
      <c r="AA13" s="179">
        <v>384</v>
      </c>
      <c r="AB13" s="171">
        <v>0</v>
      </c>
      <c r="AC13" s="180">
        <v>43</v>
      </c>
      <c r="AD13" s="181">
        <v>57</v>
      </c>
    </row>
    <row r="14" spans="1:30" s="3" customFormat="1" ht="18.75" customHeight="1">
      <c r="A14" s="137">
        <v>12</v>
      </c>
      <c r="B14" s="139" t="s">
        <v>159</v>
      </c>
      <c r="C14" s="140" t="s">
        <v>3056</v>
      </c>
      <c r="D14" s="141">
        <v>4</v>
      </c>
      <c r="E14" s="143">
        <v>11863104.414000001</v>
      </c>
      <c r="F14" s="144">
        <v>17</v>
      </c>
      <c r="G14" s="145">
        <v>8</v>
      </c>
      <c r="H14" s="146">
        <v>11874955.414000001</v>
      </c>
      <c r="I14" s="147" t="s">
        <v>3052</v>
      </c>
      <c r="J14" s="148" t="s">
        <v>3052</v>
      </c>
      <c r="K14" s="143">
        <v>-1313754.1950000001</v>
      </c>
      <c r="L14" s="144">
        <v>12</v>
      </c>
      <c r="M14" s="145">
        <v>3</v>
      </c>
      <c r="N14" s="146">
        <v>3848625.023</v>
      </c>
      <c r="O14" s="147">
        <v>9</v>
      </c>
      <c r="P14" s="148">
        <v>2</v>
      </c>
      <c r="Q14" s="143">
        <v>21688439.897999998</v>
      </c>
      <c r="R14" s="144">
        <v>380</v>
      </c>
      <c r="S14" s="145">
        <v>356</v>
      </c>
      <c r="T14" s="146">
        <v>10213.525</v>
      </c>
      <c r="U14" s="147">
        <v>2</v>
      </c>
      <c r="V14" s="148">
        <v>2</v>
      </c>
      <c r="W14" s="143">
        <v>236226</v>
      </c>
      <c r="X14" s="144">
        <v>176</v>
      </c>
      <c r="Y14" s="145">
        <v>120</v>
      </c>
      <c r="Z14" s="146">
        <v>758</v>
      </c>
      <c r="AA14" s="149">
        <v>371</v>
      </c>
      <c r="AB14" s="141">
        <v>0</v>
      </c>
      <c r="AC14" s="150">
        <v>90</v>
      </c>
      <c r="AD14" s="151">
        <v>10</v>
      </c>
    </row>
    <row r="15" spans="1:30" s="3" customFormat="1" ht="18.75" customHeight="1">
      <c r="A15" s="137">
        <v>13</v>
      </c>
      <c r="B15" s="188" t="s">
        <v>3052</v>
      </c>
      <c r="C15" s="140" t="s">
        <v>3056</v>
      </c>
      <c r="D15" s="141">
        <v>5</v>
      </c>
      <c r="E15" s="186" t="s">
        <v>3052</v>
      </c>
      <c r="F15" s="144">
        <v>13</v>
      </c>
      <c r="G15" s="145">
        <v>5</v>
      </c>
      <c r="H15" s="187" t="s">
        <v>3052</v>
      </c>
      <c r="I15" s="147">
        <v>31</v>
      </c>
      <c r="J15" s="148">
        <v>16</v>
      </c>
      <c r="K15" s="186" t="s">
        <v>3052</v>
      </c>
      <c r="L15" s="144">
        <v>44</v>
      </c>
      <c r="M15" s="145">
        <v>33</v>
      </c>
      <c r="N15" s="187" t="s">
        <v>3052</v>
      </c>
      <c r="O15" s="147">
        <v>28</v>
      </c>
      <c r="P15" s="148">
        <v>15</v>
      </c>
      <c r="Q15" s="186" t="s">
        <v>3052</v>
      </c>
      <c r="R15" s="144">
        <v>75</v>
      </c>
      <c r="S15" s="145">
        <v>59</v>
      </c>
      <c r="T15" s="187" t="s">
        <v>3052</v>
      </c>
      <c r="U15" s="147">
        <v>76</v>
      </c>
      <c r="V15" s="148">
        <v>66</v>
      </c>
      <c r="W15" s="186" t="s">
        <v>3052</v>
      </c>
      <c r="X15" s="144">
        <v>134</v>
      </c>
      <c r="Y15" s="145">
        <v>86</v>
      </c>
      <c r="Z15" s="187" t="s">
        <v>3052</v>
      </c>
      <c r="AA15" s="149">
        <v>311</v>
      </c>
      <c r="AB15" s="141">
        <v>0</v>
      </c>
      <c r="AC15" s="150">
        <v>3</v>
      </c>
      <c r="AD15" s="151">
        <v>97</v>
      </c>
    </row>
    <row r="16" spans="1:30" s="3" customFormat="1" ht="18.75" customHeight="1">
      <c r="A16" s="137">
        <v>14</v>
      </c>
      <c r="B16" s="139" t="s">
        <v>2415</v>
      </c>
      <c r="C16" s="140" t="s">
        <v>3056</v>
      </c>
      <c r="D16" s="141">
        <v>6</v>
      </c>
      <c r="E16" s="143">
        <v>10371635.005999999</v>
      </c>
      <c r="F16" s="144">
        <v>19</v>
      </c>
      <c r="G16" s="145">
        <v>10</v>
      </c>
      <c r="H16" s="146">
        <v>10778638.26</v>
      </c>
      <c r="I16" s="147">
        <v>93</v>
      </c>
      <c r="J16" s="148">
        <v>70</v>
      </c>
      <c r="K16" s="143">
        <v>893124.17200000002</v>
      </c>
      <c r="L16" s="144">
        <v>36</v>
      </c>
      <c r="M16" s="145">
        <v>25</v>
      </c>
      <c r="N16" s="146">
        <v>1526325.642</v>
      </c>
      <c r="O16" s="147">
        <v>43</v>
      </c>
      <c r="P16" s="148">
        <v>27</v>
      </c>
      <c r="Q16" s="143">
        <v>4239558.3380000005</v>
      </c>
      <c r="R16" s="144">
        <v>62</v>
      </c>
      <c r="S16" s="145">
        <v>46</v>
      </c>
      <c r="T16" s="146">
        <v>595315.19099999999</v>
      </c>
      <c r="U16" s="147">
        <v>1</v>
      </c>
      <c r="V16" s="148">
        <v>1</v>
      </c>
      <c r="W16" s="143">
        <v>272359</v>
      </c>
      <c r="X16" s="144">
        <v>129</v>
      </c>
      <c r="Y16" s="145">
        <v>81</v>
      </c>
      <c r="Z16" s="146">
        <v>976</v>
      </c>
      <c r="AA16" s="149">
        <v>371</v>
      </c>
      <c r="AB16" s="141">
        <v>0</v>
      </c>
      <c r="AC16" s="150">
        <v>100</v>
      </c>
      <c r="AD16" s="151">
        <v>0</v>
      </c>
    </row>
    <row r="17" spans="1:30" s="3" customFormat="1" ht="18.75" customHeight="1">
      <c r="A17" s="48">
        <v>15</v>
      </c>
      <c r="B17" s="50" t="s">
        <v>960</v>
      </c>
      <c r="C17" s="51" t="s">
        <v>2187</v>
      </c>
      <c r="D17" s="52">
        <v>7</v>
      </c>
      <c r="E17" s="54">
        <v>9171117.9030000009</v>
      </c>
      <c r="F17" s="55">
        <v>21</v>
      </c>
      <c r="G17" s="56">
        <v>12</v>
      </c>
      <c r="H17" s="57">
        <v>9237638.7349999994</v>
      </c>
      <c r="I17" s="58">
        <v>11</v>
      </c>
      <c r="J17" s="59">
        <v>2</v>
      </c>
      <c r="K17" s="54">
        <v>5420615.0489999996</v>
      </c>
      <c r="L17" s="55">
        <v>19</v>
      </c>
      <c r="M17" s="56">
        <v>9</v>
      </c>
      <c r="N17" s="57">
        <v>2529937.0109999999</v>
      </c>
      <c r="O17" s="58">
        <v>17</v>
      </c>
      <c r="P17" s="59">
        <v>6</v>
      </c>
      <c r="Q17" s="54">
        <v>9135372.9670000002</v>
      </c>
      <c r="R17" s="55">
        <v>7</v>
      </c>
      <c r="S17" s="56">
        <v>4</v>
      </c>
      <c r="T17" s="57">
        <v>3464926.3909999998</v>
      </c>
      <c r="U17" s="58">
        <v>13</v>
      </c>
      <c r="V17" s="59">
        <v>8</v>
      </c>
      <c r="W17" s="54">
        <v>94172</v>
      </c>
      <c r="X17" s="55">
        <v>27</v>
      </c>
      <c r="Y17" s="56">
        <v>6</v>
      </c>
      <c r="Z17" s="57">
        <v>3316</v>
      </c>
      <c r="AA17" s="109">
        <v>321</v>
      </c>
      <c r="AB17" s="52">
        <v>0</v>
      </c>
      <c r="AC17" s="60">
        <v>100</v>
      </c>
      <c r="AD17" s="61">
        <v>0</v>
      </c>
    </row>
    <row r="18" spans="1:30" s="3" customFormat="1" ht="18.75" customHeight="1">
      <c r="A18" s="167">
        <v>16</v>
      </c>
      <c r="B18" s="169" t="s">
        <v>961</v>
      </c>
      <c r="C18" s="170" t="s">
        <v>3056</v>
      </c>
      <c r="D18" s="182">
        <v>8</v>
      </c>
      <c r="E18" s="173">
        <v>9104631.4800000004</v>
      </c>
      <c r="F18" s="174">
        <v>22</v>
      </c>
      <c r="G18" s="175">
        <v>13</v>
      </c>
      <c r="H18" s="176">
        <v>9104631.4800000004</v>
      </c>
      <c r="I18" s="177">
        <v>115</v>
      </c>
      <c r="J18" s="178">
        <v>90</v>
      </c>
      <c r="K18" s="173">
        <v>767896.22100000002</v>
      </c>
      <c r="L18" s="174">
        <v>20</v>
      </c>
      <c r="M18" s="175">
        <v>10</v>
      </c>
      <c r="N18" s="176">
        <v>2424246.5290000001</v>
      </c>
      <c r="O18" s="177">
        <v>23</v>
      </c>
      <c r="P18" s="178">
        <v>10</v>
      </c>
      <c r="Q18" s="173">
        <v>6860692.4060000004</v>
      </c>
      <c r="R18" s="174">
        <v>473</v>
      </c>
      <c r="S18" s="175">
        <v>425</v>
      </c>
      <c r="T18" s="176">
        <v>-625791.54</v>
      </c>
      <c r="U18" s="177" t="s">
        <v>3052</v>
      </c>
      <c r="V18" s="178" t="s">
        <v>3052</v>
      </c>
      <c r="W18" s="184" t="s">
        <v>3052</v>
      </c>
      <c r="X18" s="174">
        <v>222</v>
      </c>
      <c r="Y18" s="175">
        <v>164</v>
      </c>
      <c r="Z18" s="176">
        <v>593</v>
      </c>
      <c r="AA18" s="179">
        <v>314</v>
      </c>
      <c r="AB18" s="171">
        <v>0</v>
      </c>
      <c r="AC18" s="180">
        <v>25</v>
      </c>
      <c r="AD18" s="181">
        <v>75</v>
      </c>
    </row>
    <row r="19" spans="1:30" s="3" customFormat="1" ht="18.75" customHeight="1">
      <c r="A19" s="137">
        <v>17</v>
      </c>
      <c r="B19" s="139" t="s">
        <v>2233</v>
      </c>
      <c r="C19" s="140" t="s">
        <v>3056</v>
      </c>
      <c r="D19" s="141">
        <v>9</v>
      </c>
      <c r="E19" s="143">
        <v>8943452.0140000004</v>
      </c>
      <c r="F19" s="144">
        <v>20</v>
      </c>
      <c r="G19" s="145">
        <v>11</v>
      </c>
      <c r="H19" s="146">
        <v>9576640.9570000004</v>
      </c>
      <c r="I19" s="147">
        <v>13</v>
      </c>
      <c r="J19" s="148">
        <v>4</v>
      </c>
      <c r="K19" s="143">
        <v>3898274.9789999998</v>
      </c>
      <c r="L19" s="144">
        <v>25</v>
      </c>
      <c r="M19" s="145">
        <v>15</v>
      </c>
      <c r="N19" s="146">
        <v>1744878.12</v>
      </c>
      <c r="O19" s="147">
        <v>24</v>
      </c>
      <c r="P19" s="148">
        <v>11</v>
      </c>
      <c r="Q19" s="143">
        <v>6558398.7740000002</v>
      </c>
      <c r="R19" s="144">
        <v>6</v>
      </c>
      <c r="S19" s="145">
        <v>3</v>
      </c>
      <c r="T19" s="146">
        <v>3496866.3689999999</v>
      </c>
      <c r="U19" s="147">
        <v>42</v>
      </c>
      <c r="V19" s="148">
        <v>35</v>
      </c>
      <c r="W19" s="143">
        <v>45474</v>
      </c>
      <c r="X19" s="144">
        <v>207</v>
      </c>
      <c r="Y19" s="145">
        <v>150</v>
      </c>
      <c r="Z19" s="146">
        <v>638</v>
      </c>
      <c r="AA19" s="149">
        <v>351</v>
      </c>
      <c r="AB19" s="141">
        <v>0</v>
      </c>
      <c r="AC19" s="150">
        <v>100</v>
      </c>
      <c r="AD19" s="151">
        <v>0</v>
      </c>
    </row>
    <row r="20" spans="1:30" s="3" customFormat="1" ht="18.75" customHeight="1">
      <c r="A20" s="137">
        <v>18</v>
      </c>
      <c r="B20" s="139" t="s">
        <v>221</v>
      </c>
      <c r="C20" s="140" t="s">
        <v>3056</v>
      </c>
      <c r="D20" s="141">
        <v>10</v>
      </c>
      <c r="E20" s="143">
        <v>7825276.4309999999</v>
      </c>
      <c r="F20" s="144">
        <v>25</v>
      </c>
      <c r="G20" s="145">
        <v>16</v>
      </c>
      <c r="H20" s="146">
        <v>7825276.4309999999</v>
      </c>
      <c r="I20" s="147">
        <v>155</v>
      </c>
      <c r="J20" s="148">
        <v>124</v>
      </c>
      <c r="K20" s="143">
        <v>627498.09499999997</v>
      </c>
      <c r="L20" s="144">
        <v>244</v>
      </c>
      <c r="M20" s="145">
        <v>213</v>
      </c>
      <c r="N20" s="146">
        <v>282947.86499999999</v>
      </c>
      <c r="O20" s="147">
        <v>38</v>
      </c>
      <c r="P20" s="148">
        <v>23</v>
      </c>
      <c r="Q20" s="143">
        <v>4506410.8940000003</v>
      </c>
      <c r="R20" s="144">
        <v>60</v>
      </c>
      <c r="S20" s="145">
        <v>45</v>
      </c>
      <c r="T20" s="146">
        <v>620769.96499999997</v>
      </c>
      <c r="U20" s="147">
        <v>5</v>
      </c>
      <c r="V20" s="148">
        <v>3</v>
      </c>
      <c r="W20" s="143">
        <v>165221</v>
      </c>
      <c r="X20" s="144">
        <v>423</v>
      </c>
      <c r="Y20" s="145">
        <v>353</v>
      </c>
      <c r="Z20" s="146">
        <v>236</v>
      </c>
      <c r="AA20" s="149">
        <v>321</v>
      </c>
      <c r="AB20" s="141">
        <v>0</v>
      </c>
      <c r="AC20" s="150">
        <v>100</v>
      </c>
      <c r="AD20" s="151">
        <v>0</v>
      </c>
    </row>
    <row r="21" spans="1:30" s="3" customFormat="1" ht="18.75" customHeight="1">
      <c r="A21" s="137">
        <v>19</v>
      </c>
      <c r="B21" s="139" t="s">
        <v>608</v>
      </c>
      <c r="C21" s="140" t="s">
        <v>3056</v>
      </c>
      <c r="D21" s="185">
        <v>11</v>
      </c>
      <c r="E21" s="143">
        <v>7708712.1100000003</v>
      </c>
      <c r="F21" s="144">
        <v>24</v>
      </c>
      <c r="G21" s="145">
        <v>15</v>
      </c>
      <c r="H21" s="146">
        <v>7957400.5389999999</v>
      </c>
      <c r="I21" s="147">
        <v>30</v>
      </c>
      <c r="J21" s="148">
        <v>15</v>
      </c>
      <c r="K21" s="143">
        <v>1843796.8729999999</v>
      </c>
      <c r="L21" s="144">
        <v>58</v>
      </c>
      <c r="M21" s="145">
        <v>46</v>
      </c>
      <c r="N21" s="146">
        <v>1066241.273</v>
      </c>
      <c r="O21" s="147">
        <v>32</v>
      </c>
      <c r="P21" s="148">
        <v>18</v>
      </c>
      <c r="Q21" s="143">
        <v>5347664.6540000001</v>
      </c>
      <c r="R21" s="144">
        <v>226</v>
      </c>
      <c r="S21" s="145">
        <v>204</v>
      </c>
      <c r="T21" s="146">
        <v>132313.842</v>
      </c>
      <c r="U21" s="147">
        <v>94</v>
      </c>
      <c r="V21" s="148">
        <v>82</v>
      </c>
      <c r="W21" s="143">
        <v>27064</v>
      </c>
      <c r="X21" s="144">
        <v>28</v>
      </c>
      <c r="Y21" s="145">
        <v>7</v>
      </c>
      <c r="Z21" s="146">
        <v>3280</v>
      </c>
      <c r="AA21" s="149">
        <v>382</v>
      </c>
      <c r="AB21" s="141">
        <v>0</v>
      </c>
      <c r="AC21" s="150">
        <v>80</v>
      </c>
      <c r="AD21" s="151">
        <v>20</v>
      </c>
    </row>
    <row r="22" spans="1:30" s="3" customFormat="1" ht="18.75" customHeight="1">
      <c r="A22" s="48">
        <v>20</v>
      </c>
      <c r="B22" s="50" t="s">
        <v>962</v>
      </c>
      <c r="C22" s="51" t="s">
        <v>3054</v>
      </c>
      <c r="D22" s="52">
        <v>9</v>
      </c>
      <c r="E22" s="54">
        <v>6985932</v>
      </c>
      <c r="F22" s="55">
        <v>27</v>
      </c>
      <c r="G22" s="56">
        <v>10</v>
      </c>
      <c r="H22" s="57">
        <v>7365385</v>
      </c>
      <c r="I22" s="58">
        <v>10</v>
      </c>
      <c r="J22" s="59">
        <v>9</v>
      </c>
      <c r="K22" s="54">
        <v>5543350</v>
      </c>
      <c r="L22" s="55">
        <v>8</v>
      </c>
      <c r="M22" s="56">
        <v>8</v>
      </c>
      <c r="N22" s="57">
        <v>6114743</v>
      </c>
      <c r="O22" s="58">
        <v>13</v>
      </c>
      <c r="P22" s="59">
        <v>9</v>
      </c>
      <c r="Q22" s="54">
        <v>11772123</v>
      </c>
      <c r="R22" s="55">
        <v>13</v>
      </c>
      <c r="S22" s="56">
        <v>7</v>
      </c>
      <c r="T22" s="57">
        <v>1823174</v>
      </c>
      <c r="U22" s="58" t="s">
        <v>3052</v>
      </c>
      <c r="V22" s="59" t="s">
        <v>3052</v>
      </c>
      <c r="W22" s="65" t="s">
        <v>3052</v>
      </c>
      <c r="X22" s="55">
        <v>21</v>
      </c>
      <c r="Y22" s="56">
        <v>18</v>
      </c>
      <c r="Z22" s="57">
        <v>4059</v>
      </c>
      <c r="AA22" s="109">
        <v>353</v>
      </c>
      <c r="AB22" s="52">
        <v>100</v>
      </c>
      <c r="AC22" s="60">
        <v>0</v>
      </c>
      <c r="AD22" s="61">
        <v>0</v>
      </c>
    </row>
    <row r="23" spans="1:30" s="3" customFormat="1" ht="18.75" customHeight="1">
      <c r="A23" s="18">
        <v>21</v>
      </c>
      <c r="B23" s="20" t="s">
        <v>963</v>
      </c>
      <c r="C23" s="21" t="s">
        <v>2187</v>
      </c>
      <c r="D23" s="22">
        <v>12</v>
      </c>
      <c r="E23" s="24">
        <v>6265365.7810000004</v>
      </c>
      <c r="F23" s="25">
        <v>33</v>
      </c>
      <c r="G23" s="26">
        <v>23</v>
      </c>
      <c r="H23" s="27">
        <v>6296808.4570000004</v>
      </c>
      <c r="I23" s="28">
        <v>18</v>
      </c>
      <c r="J23" s="29">
        <v>7</v>
      </c>
      <c r="K23" s="24">
        <v>2293927.0010000002</v>
      </c>
      <c r="L23" s="25">
        <v>32</v>
      </c>
      <c r="M23" s="26">
        <v>21</v>
      </c>
      <c r="N23" s="27">
        <v>1617124.78</v>
      </c>
      <c r="O23" s="28">
        <v>37</v>
      </c>
      <c r="P23" s="29">
        <v>22</v>
      </c>
      <c r="Q23" s="24">
        <v>4568565.2549999999</v>
      </c>
      <c r="R23" s="25">
        <v>16</v>
      </c>
      <c r="S23" s="26">
        <v>9</v>
      </c>
      <c r="T23" s="27">
        <v>1453343.004</v>
      </c>
      <c r="U23" s="28">
        <v>23</v>
      </c>
      <c r="V23" s="29">
        <v>17</v>
      </c>
      <c r="W23" s="24">
        <v>63553</v>
      </c>
      <c r="X23" s="25">
        <v>19</v>
      </c>
      <c r="Y23" s="26">
        <v>3</v>
      </c>
      <c r="Z23" s="27">
        <v>4717</v>
      </c>
      <c r="AA23" s="107">
        <v>321</v>
      </c>
      <c r="AB23" s="22">
        <v>0</v>
      </c>
      <c r="AC23" s="30">
        <v>100</v>
      </c>
      <c r="AD23" s="31">
        <v>0</v>
      </c>
    </row>
    <row r="24" spans="1:30" s="3" customFormat="1" ht="18.75" customHeight="1">
      <c r="A24" s="137">
        <v>22</v>
      </c>
      <c r="B24" s="139" t="s">
        <v>609</v>
      </c>
      <c r="C24" s="140" t="s">
        <v>3056</v>
      </c>
      <c r="D24" s="141">
        <v>13</v>
      </c>
      <c r="E24" s="143">
        <v>6179307.6710000001</v>
      </c>
      <c r="F24" s="144">
        <v>32</v>
      </c>
      <c r="G24" s="145">
        <v>22</v>
      </c>
      <c r="H24" s="146">
        <v>6315916</v>
      </c>
      <c r="I24" s="147">
        <v>177</v>
      </c>
      <c r="J24" s="148">
        <v>145</v>
      </c>
      <c r="K24" s="143">
        <v>547604.98400000005</v>
      </c>
      <c r="L24" s="144">
        <v>150</v>
      </c>
      <c r="M24" s="145">
        <v>125</v>
      </c>
      <c r="N24" s="146">
        <v>495513.50699999998</v>
      </c>
      <c r="O24" s="147">
        <v>100</v>
      </c>
      <c r="P24" s="148">
        <v>76</v>
      </c>
      <c r="Q24" s="143">
        <v>2411187.7310000001</v>
      </c>
      <c r="R24" s="144">
        <v>203</v>
      </c>
      <c r="S24" s="145">
        <v>182</v>
      </c>
      <c r="T24" s="146">
        <v>167297.77499999999</v>
      </c>
      <c r="U24" s="147">
        <v>10</v>
      </c>
      <c r="V24" s="148">
        <v>6</v>
      </c>
      <c r="W24" s="143">
        <v>134036</v>
      </c>
      <c r="X24" s="144">
        <v>280</v>
      </c>
      <c r="Y24" s="145">
        <v>214</v>
      </c>
      <c r="Z24" s="146">
        <v>450</v>
      </c>
      <c r="AA24" s="149">
        <v>371</v>
      </c>
      <c r="AB24" s="141">
        <v>0</v>
      </c>
      <c r="AC24" s="150">
        <v>100</v>
      </c>
      <c r="AD24" s="151">
        <v>0</v>
      </c>
    </row>
    <row r="25" spans="1:30" s="3" customFormat="1" ht="18.75" customHeight="1">
      <c r="A25" s="137">
        <v>23</v>
      </c>
      <c r="B25" s="139" t="s">
        <v>1901</v>
      </c>
      <c r="C25" s="140" t="s">
        <v>3056</v>
      </c>
      <c r="D25" s="141">
        <v>14</v>
      </c>
      <c r="E25" s="143">
        <v>6046465.3039999995</v>
      </c>
      <c r="F25" s="144">
        <v>30</v>
      </c>
      <c r="G25" s="145">
        <v>20</v>
      </c>
      <c r="H25" s="146">
        <v>6846179.352</v>
      </c>
      <c r="I25" s="147">
        <v>255</v>
      </c>
      <c r="J25" s="148">
        <v>213</v>
      </c>
      <c r="K25" s="143">
        <v>358216.26299999998</v>
      </c>
      <c r="L25" s="144">
        <v>100</v>
      </c>
      <c r="M25" s="145">
        <v>80</v>
      </c>
      <c r="N25" s="146">
        <v>700725.58799999999</v>
      </c>
      <c r="O25" s="147">
        <v>54</v>
      </c>
      <c r="P25" s="148">
        <v>36</v>
      </c>
      <c r="Q25" s="143">
        <v>3834396.2779999999</v>
      </c>
      <c r="R25" s="144">
        <v>243</v>
      </c>
      <c r="S25" s="145">
        <v>221</v>
      </c>
      <c r="T25" s="146">
        <v>102740.71400000001</v>
      </c>
      <c r="U25" s="147">
        <v>8</v>
      </c>
      <c r="V25" s="148">
        <v>4</v>
      </c>
      <c r="W25" s="143">
        <v>147045</v>
      </c>
      <c r="X25" s="144">
        <v>230</v>
      </c>
      <c r="Y25" s="145">
        <v>171</v>
      </c>
      <c r="Z25" s="146">
        <v>570</v>
      </c>
      <c r="AA25" s="149">
        <v>371</v>
      </c>
      <c r="AB25" s="141">
        <v>0</v>
      </c>
      <c r="AC25" s="150">
        <v>100</v>
      </c>
      <c r="AD25" s="151">
        <v>0</v>
      </c>
    </row>
    <row r="26" spans="1:30" s="3" customFormat="1" ht="18.75" customHeight="1">
      <c r="A26" s="137">
        <v>24</v>
      </c>
      <c r="B26" s="139" t="s">
        <v>964</v>
      </c>
      <c r="C26" s="140" t="s">
        <v>3056</v>
      </c>
      <c r="D26" s="141">
        <v>15</v>
      </c>
      <c r="E26" s="143">
        <v>6014170</v>
      </c>
      <c r="F26" s="144">
        <v>36</v>
      </c>
      <c r="G26" s="145">
        <v>26</v>
      </c>
      <c r="H26" s="146">
        <v>6144590</v>
      </c>
      <c r="I26" s="147">
        <v>44</v>
      </c>
      <c r="J26" s="148">
        <v>27</v>
      </c>
      <c r="K26" s="143">
        <v>1556360</v>
      </c>
      <c r="L26" s="144">
        <v>54</v>
      </c>
      <c r="M26" s="145">
        <v>42</v>
      </c>
      <c r="N26" s="146">
        <v>1152613</v>
      </c>
      <c r="O26" s="147">
        <v>49</v>
      </c>
      <c r="P26" s="148">
        <v>32</v>
      </c>
      <c r="Q26" s="143">
        <v>3844736</v>
      </c>
      <c r="R26" s="144">
        <v>128</v>
      </c>
      <c r="S26" s="145">
        <v>109</v>
      </c>
      <c r="T26" s="146">
        <v>305337</v>
      </c>
      <c r="U26" s="147">
        <v>40</v>
      </c>
      <c r="V26" s="148">
        <v>33</v>
      </c>
      <c r="W26" s="143">
        <v>46230</v>
      </c>
      <c r="X26" s="144">
        <v>84</v>
      </c>
      <c r="Y26" s="145">
        <v>47</v>
      </c>
      <c r="Z26" s="146">
        <v>1326</v>
      </c>
      <c r="AA26" s="149">
        <v>383</v>
      </c>
      <c r="AB26" s="141">
        <v>0</v>
      </c>
      <c r="AC26" s="150">
        <v>100</v>
      </c>
      <c r="AD26" s="151">
        <v>0</v>
      </c>
    </row>
    <row r="27" spans="1:30" s="3" customFormat="1" ht="18.75" customHeight="1">
      <c r="A27" s="152">
        <v>25</v>
      </c>
      <c r="B27" s="154" t="s">
        <v>1671</v>
      </c>
      <c r="C27" s="155" t="s">
        <v>3056</v>
      </c>
      <c r="D27" s="156">
        <v>16</v>
      </c>
      <c r="E27" s="158">
        <v>5967520.8940000003</v>
      </c>
      <c r="F27" s="159">
        <v>34</v>
      </c>
      <c r="G27" s="160">
        <v>24</v>
      </c>
      <c r="H27" s="161">
        <v>6257424.8269999996</v>
      </c>
      <c r="I27" s="162">
        <v>20</v>
      </c>
      <c r="J27" s="163">
        <v>9</v>
      </c>
      <c r="K27" s="158">
        <v>2221181.8130000001</v>
      </c>
      <c r="L27" s="159">
        <v>126</v>
      </c>
      <c r="M27" s="160">
        <v>103</v>
      </c>
      <c r="N27" s="161">
        <v>567716.11</v>
      </c>
      <c r="O27" s="162">
        <v>67</v>
      </c>
      <c r="P27" s="163">
        <v>47</v>
      </c>
      <c r="Q27" s="158">
        <v>3167398.3280000002</v>
      </c>
      <c r="R27" s="159">
        <v>22</v>
      </c>
      <c r="S27" s="160">
        <v>14</v>
      </c>
      <c r="T27" s="161">
        <v>1322012.8400000001</v>
      </c>
      <c r="U27" s="162">
        <v>30</v>
      </c>
      <c r="V27" s="163">
        <v>24</v>
      </c>
      <c r="W27" s="206" t="s">
        <v>3052</v>
      </c>
      <c r="X27" s="159">
        <v>67</v>
      </c>
      <c r="Y27" s="160">
        <v>34</v>
      </c>
      <c r="Z27" s="161">
        <v>1583</v>
      </c>
      <c r="AA27" s="164">
        <v>355</v>
      </c>
      <c r="AB27" s="156">
        <v>0</v>
      </c>
      <c r="AC27" s="165">
        <v>49</v>
      </c>
      <c r="AD27" s="166">
        <v>51</v>
      </c>
    </row>
    <row r="28" spans="1:30" s="3" customFormat="1" ht="18.75" customHeight="1">
      <c r="A28" s="18">
        <v>26</v>
      </c>
      <c r="B28" s="20" t="s">
        <v>965</v>
      </c>
      <c r="C28" s="21" t="s">
        <v>88</v>
      </c>
      <c r="D28" s="22">
        <v>17</v>
      </c>
      <c r="E28" s="24">
        <v>5684907.9340000004</v>
      </c>
      <c r="F28" s="25">
        <v>37</v>
      </c>
      <c r="G28" s="26">
        <v>27</v>
      </c>
      <c r="H28" s="27">
        <v>6072471.0920000002</v>
      </c>
      <c r="I28" s="28">
        <v>16</v>
      </c>
      <c r="J28" s="29">
        <v>6</v>
      </c>
      <c r="K28" s="24">
        <v>3024864.8730000001</v>
      </c>
      <c r="L28" s="25">
        <v>197</v>
      </c>
      <c r="M28" s="26">
        <v>166</v>
      </c>
      <c r="N28" s="27">
        <v>379200.64899999998</v>
      </c>
      <c r="O28" s="28">
        <v>52</v>
      </c>
      <c r="P28" s="29">
        <v>34</v>
      </c>
      <c r="Q28" s="24">
        <v>3837896.4550000001</v>
      </c>
      <c r="R28" s="25">
        <v>9</v>
      </c>
      <c r="S28" s="26">
        <v>5</v>
      </c>
      <c r="T28" s="27">
        <v>2508311.8620000002</v>
      </c>
      <c r="U28" s="28">
        <v>226</v>
      </c>
      <c r="V28" s="29">
        <v>208</v>
      </c>
      <c r="W28" s="24">
        <v>9335</v>
      </c>
      <c r="X28" s="25">
        <v>45</v>
      </c>
      <c r="Y28" s="26">
        <v>19</v>
      </c>
      <c r="Z28" s="27">
        <v>2272</v>
      </c>
      <c r="AA28" s="107">
        <v>321</v>
      </c>
      <c r="AB28" s="22">
        <v>0</v>
      </c>
      <c r="AC28" s="30">
        <v>100</v>
      </c>
      <c r="AD28" s="31">
        <v>0</v>
      </c>
    </row>
    <row r="29" spans="1:30" s="3" customFormat="1" ht="18.75" customHeight="1">
      <c r="A29" s="137">
        <v>27</v>
      </c>
      <c r="B29" s="188" t="s">
        <v>3052</v>
      </c>
      <c r="C29" s="140" t="s">
        <v>3056</v>
      </c>
      <c r="D29" s="141">
        <v>18</v>
      </c>
      <c r="E29" s="186" t="s">
        <v>3052</v>
      </c>
      <c r="F29" s="144">
        <v>29</v>
      </c>
      <c r="G29" s="145">
        <v>19</v>
      </c>
      <c r="H29" s="187" t="s">
        <v>3052</v>
      </c>
      <c r="I29" s="147">
        <v>36</v>
      </c>
      <c r="J29" s="148">
        <v>20</v>
      </c>
      <c r="K29" s="186" t="s">
        <v>3052</v>
      </c>
      <c r="L29" s="144">
        <v>245</v>
      </c>
      <c r="M29" s="145">
        <v>214</v>
      </c>
      <c r="N29" s="187" t="s">
        <v>3052</v>
      </c>
      <c r="O29" s="147">
        <v>72</v>
      </c>
      <c r="P29" s="148">
        <v>51</v>
      </c>
      <c r="Q29" s="186" t="s">
        <v>3052</v>
      </c>
      <c r="R29" s="144">
        <v>37</v>
      </c>
      <c r="S29" s="145">
        <v>25</v>
      </c>
      <c r="T29" s="187" t="s">
        <v>3052</v>
      </c>
      <c r="U29" s="147">
        <v>320</v>
      </c>
      <c r="V29" s="148">
        <v>294</v>
      </c>
      <c r="W29" s="186" t="s">
        <v>3052</v>
      </c>
      <c r="X29" s="144">
        <v>202</v>
      </c>
      <c r="Y29" s="145">
        <v>145</v>
      </c>
      <c r="Z29" s="187" t="s">
        <v>3052</v>
      </c>
      <c r="AA29" s="149">
        <v>352</v>
      </c>
      <c r="AB29" s="141">
        <v>0</v>
      </c>
      <c r="AC29" s="150">
        <v>60</v>
      </c>
      <c r="AD29" s="151">
        <v>40</v>
      </c>
    </row>
    <row r="30" spans="1:30" s="3" customFormat="1" ht="18.75" customHeight="1">
      <c r="A30" s="32">
        <v>28</v>
      </c>
      <c r="B30" s="67" t="s">
        <v>3052</v>
      </c>
      <c r="C30" s="35" t="s">
        <v>3054</v>
      </c>
      <c r="D30" s="45">
        <v>10</v>
      </c>
      <c r="E30" s="44" t="s">
        <v>3052</v>
      </c>
      <c r="F30" s="39">
        <v>39</v>
      </c>
      <c r="G30" s="40">
        <v>11</v>
      </c>
      <c r="H30" s="62" t="s">
        <v>3052</v>
      </c>
      <c r="I30" s="42" t="s">
        <v>3052</v>
      </c>
      <c r="J30" s="43" t="s">
        <v>3052</v>
      </c>
      <c r="K30" s="44" t="s">
        <v>3052</v>
      </c>
      <c r="L30" s="39" t="s">
        <v>3052</v>
      </c>
      <c r="M30" s="40" t="s">
        <v>3052</v>
      </c>
      <c r="N30" s="62" t="s">
        <v>3052</v>
      </c>
      <c r="O30" s="42">
        <v>51</v>
      </c>
      <c r="P30" s="43">
        <v>18</v>
      </c>
      <c r="Q30" s="44" t="s">
        <v>3052</v>
      </c>
      <c r="R30" s="39">
        <v>499</v>
      </c>
      <c r="S30" s="40">
        <v>70</v>
      </c>
      <c r="T30" s="62" t="s">
        <v>3052</v>
      </c>
      <c r="U30" s="42">
        <v>408</v>
      </c>
      <c r="V30" s="43">
        <v>36</v>
      </c>
      <c r="W30" s="44" t="s">
        <v>3052</v>
      </c>
      <c r="X30" s="39">
        <v>13</v>
      </c>
      <c r="Y30" s="40">
        <v>12</v>
      </c>
      <c r="Z30" s="62" t="s">
        <v>3052</v>
      </c>
      <c r="AA30" s="108">
        <v>371</v>
      </c>
      <c r="AB30" s="45">
        <v>100</v>
      </c>
      <c r="AC30" s="37">
        <v>0</v>
      </c>
      <c r="AD30" s="46">
        <v>0</v>
      </c>
    </row>
    <row r="31" spans="1:30" s="3" customFormat="1" ht="18.75" customHeight="1">
      <c r="A31" s="32">
        <v>29</v>
      </c>
      <c r="B31" s="34" t="s">
        <v>966</v>
      </c>
      <c r="C31" s="35" t="s">
        <v>3054</v>
      </c>
      <c r="D31" s="45">
        <v>11</v>
      </c>
      <c r="E31" s="38">
        <v>5412442.4359999998</v>
      </c>
      <c r="F31" s="39">
        <v>41</v>
      </c>
      <c r="G31" s="40">
        <v>12</v>
      </c>
      <c r="H31" s="41">
        <v>5412442.4359999998</v>
      </c>
      <c r="I31" s="42">
        <v>33</v>
      </c>
      <c r="J31" s="43">
        <v>16</v>
      </c>
      <c r="K31" s="38">
        <v>1823942.273</v>
      </c>
      <c r="L31" s="39" t="s">
        <v>3052</v>
      </c>
      <c r="M31" s="40" t="s">
        <v>3052</v>
      </c>
      <c r="N31" s="41">
        <v>-3891228.2310000001</v>
      </c>
      <c r="O31" s="42">
        <v>21</v>
      </c>
      <c r="P31" s="43">
        <v>13</v>
      </c>
      <c r="Q31" s="38">
        <v>7085412.165</v>
      </c>
      <c r="R31" s="39">
        <v>495</v>
      </c>
      <c r="S31" s="40">
        <v>66</v>
      </c>
      <c r="T31" s="41">
        <v>-4315379.3090000004</v>
      </c>
      <c r="U31" s="42">
        <v>317</v>
      </c>
      <c r="V31" s="43">
        <v>26</v>
      </c>
      <c r="W31" s="38">
        <v>2671</v>
      </c>
      <c r="X31" s="39">
        <v>5</v>
      </c>
      <c r="Y31" s="40">
        <v>5</v>
      </c>
      <c r="Z31" s="41">
        <v>13937</v>
      </c>
      <c r="AA31" s="108">
        <v>311</v>
      </c>
      <c r="AB31" s="45">
        <v>100</v>
      </c>
      <c r="AC31" s="37">
        <v>0</v>
      </c>
      <c r="AD31" s="46">
        <v>0</v>
      </c>
    </row>
    <row r="32" spans="1:30" s="3" customFormat="1" ht="18.75" customHeight="1">
      <c r="A32" s="48">
        <v>30</v>
      </c>
      <c r="B32" s="50" t="s">
        <v>967</v>
      </c>
      <c r="C32" s="51" t="s">
        <v>2187</v>
      </c>
      <c r="D32" s="52">
        <v>19</v>
      </c>
      <c r="E32" s="54">
        <v>5345959.1260000002</v>
      </c>
      <c r="F32" s="55">
        <v>38</v>
      </c>
      <c r="G32" s="56">
        <v>28</v>
      </c>
      <c r="H32" s="57">
        <v>5712643.8890000004</v>
      </c>
      <c r="I32" s="58">
        <v>189</v>
      </c>
      <c r="J32" s="59">
        <v>156</v>
      </c>
      <c r="K32" s="54">
        <v>519025.51</v>
      </c>
      <c r="L32" s="55">
        <v>108</v>
      </c>
      <c r="M32" s="56">
        <v>87</v>
      </c>
      <c r="N32" s="57">
        <v>666491.84400000004</v>
      </c>
      <c r="O32" s="58">
        <v>88</v>
      </c>
      <c r="P32" s="59">
        <v>64</v>
      </c>
      <c r="Q32" s="54">
        <v>2642841.514</v>
      </c>
      <c r="R32" s="55">
        <v>429</v>
      </c>
      <c r="S32" s="56">
        <v>401</v>
      </c>
      <c r="T32" s="57">
        <v>-51097.652000000002</v>
      </c>
      <c r="U32" s="58">
        <v>37</v>
      </c>
      <c r="V32" s="59">
        <v>30</v>
      </c>
      <c r="W32" s="54">
        <v>48574</v>
      </c>
      <c r="X32" s="55">
        <v>151</v>
      </c>
      <c r="Y32" s="56">
        <v>98</v>
      </c>
      <c r="Z32" s="57">
        <v>853</v>
      </c>
      <c r="AA32" s="109">
        <v>311</v>
      </c>
      <c r="AB32" s="52">
        <v>0</v>
      </c>
      <c r="AC32" s="60">
        <v>50</v>
      </c>
      <c r="AD32" s="61">
        <v>50</v>
      </c>
    </row>
    <row r="33" spans="1:30" s="3" customFormat="1" ht="18.75" customHeight="1">
      <c r="A33" s="167">
        <v>31</v>
      </c>
      <c r="B33" s="169" t="s">
        <v>706</v>
      </c>
      <c r="C33" s="170" t="s">
        <v>3056</v>
      </c>
      <c r="D33" s="171">
        <v>20</v>
      </c>
      <c r="E33" s="173">
        <v>5159114.7960000001</v>
      </c>
      <c r="F33" s="174">
        <v>40</v>
      </c>
      <c r="G33" s="175">
        <v>29</v>
      </c>
      <c r="H33" s="176">
        <v>5443178.7680000002</v>
      </c>
      <c r="I33" s="177">
        <v>24</v>
      </c>
      <c r="J33" s="178">
        <v>11</v>
      </c>
      <c r="K33" s="173">
        <v>2098591.0959999999</v>
      </c>
      <c r="L33" s="174">
        <v>17</v>
      </c>
      <c r="M33" s="175">
        <v>7</v>
      </c>
      <c r="N33" s="176">
        <v>2756035.8650000002</v>
      </c>
      <c r="O33" s="177">
        <v>29</v>
      </c>
      <c r="P33" s="178">
        <v>16</v>
      </c>
      <c r="Q33" s="173">
        <v>5779635.784</v>
      </c>
      <c r="R33" s="174">
        <v>33</v>
      </c>
      <c r="S33" s="175">
        <v>22</v>
      </c>
      <c r="T33" s="176">
        <v>1067294.331</v>
      </c>
      <c r="U33" s="177">
        <v>15</v>
      </c>
      <c r="V33" s="178">
        <v>10</v>
      </c>
      <c r="W33" s="173">
        <v>81090</v>
      </c>
      <c r="X33" s="174">
        <v>83</v>
      </c>
      <c r="Y33" s="175">
        <v>46</v>
      </c>
      <c r="Z33" s="176">
        <v>1330</v>
      </c>
      <c r="AA33" s="179">
        <v>355</v>
      </c>
      <c r="AB33" s="171">
        <v>0</v>
      </c>
      <c r="AC33" s="180">
        <v>64</v>
      </c>
      <c r="AD33" s="181">
        <v>36</v>
      </c>
    </row>
    <row r="34" spans="1:30" s="3" customFormat="1" ht="18.75" customHeight="1">
      <c r="A34" s="137">
        <v>32</v>
      </c>
      <c r="B34" s="139" t="s">
        <v>219</v>
      </c>
      <c r="C34" s="140" t="s">
        <v>3056</v>
      </c>
      <c r="D34" s="185">
        <v>21</v>
      </c>
      <c r="E34" s="143">
        <v>5123563.4309999999</v>
      </c>
      <c r="F34" s="144">
        <v>31</v>
      </c>
      <c r="G34" s="145">
        <v>21</v>
      </c>
      <c r="H34" s="146">
        <v>6436221.21</v>
      </c>
      <c r="I34" s="147" t="s">
        <v>3052</v>
      </c>
      <c r="J34" s="148" t="s">
        <v>3052</v>
      </c>
      <c r="K34" s="143">
        <v>-647259.41399999999</v>
      </c>
      <c r="L34" s="144">
        <v>66</v>
      </c>
      <c r="M34" s="145">
        <v>52</v>
      </c>
      <c r="N34" s="146">
        <v>999809.47499999998</v>
      </c>
      <c r="O34" s="147">
        <v>26</v>
      </c>
      <c r="P34" s="148">
        <v>13</v>
      </c>
      <c r="Q34" s="143">
        <v>6267202.2649999997</v>
      </c>
      <c r="R34" s="144">
        <v>471</v>
      </c>
      <c r="S34" s="145">
        <v>424</v>
      </c>
      <c r="T34" s="146">
        <v>-554003.99699999997</v>
      </c>
      <c r="U34" s="147">
        <v>12</v>
      </c>
      <c r="V34" s="148">
        <v>7</v>
      </c>
      <c r="W34" s="143">
        <v>96051</v>
      </c>
      <c r="X34" s="144">
        <v>35</v>
      </c>
      <c r="Y34" s="145">
        <v>13</v>
      </c>
      <c r="Z34" s="146">
        <v>2694</v>
      </c>
      <c r="AA34" s="149">
        <v>384</v>
      </c>
      <c r="AB34" s="141">
        <v>7</v>
      </c>
      <c r="AC34" s="150">
        <v>21</v>
      </c>
      <c r="AD34" s="151">
        <v>72</v>
      </c>
    </row>
    <row r="35" spans="1:30" s="3" customFormat="1" ht="18.75" customHeight="1">
      <c r="A35" s="32">
        <v>33</v>
      </c>
      <c r="B35" s="34" t="s">
        <v>41</v>
      </c>
      <c r="C35" s="35" t="s">
        <v>3058</v>
      </c>
      <c r="D35" s="45">
        <v>22</v>
      </c>
      <c r="E35" s="38">
        <v>5072261.5769999996</v>
      </c>
      <c r="F35" s="39">
        <v>44</v>
      </c>
      <c r="G35" s="40">
        <v>32</v>
      </c>
      <c r="H35" s="41">
        <v>5072261.5769999996</v>
      </c>
      <c r="I35" s="42">
        <v>19</v>
      </c>
      <c r="J35" s="43">
        <v>8</v>
      </c>
      <c r="K35" s="38">
        <v>2225984.2080000001</v>
      </c>
      <c r="L35" s="39">
        <v>432</v>
      </c>
      <c r="M35" s="40">
        <v>389</v>
      </c>
      <c r="N35" s="41">
        <v>51193.485000000001</v>
      </c>
      <c r="O35" s="42">
        <v>18</v>
      </c>
      <c r="P35" s="43">
        <v>7</v>
      </c>
      <c r="Q35" s="38">
        <v>7931871.7680000002</v>
      </c>
      <c r="R35" s="39">
        <v>11</v>
      </c>
      <c r="S35" s="40">
        <v>6</v>
      </c>
      <c r="T35" s="41">
        <v>1884002.9469999999</v>
      </c>
      <c r="U35" s="42">
        <v>426</v>
      </c>
      <c r="V35" s="43">
        <v>387</v>
      </c>
      <c r="W35" s="38">
        <v>12</v>
      </c>
      <c r="X35" s="39">
        <v>297</v>
      </c>
      <c r="Y35" s="40">
        <v>230</v>
      </c>
      <c r="Z35" s="41">
        <v>418</v>
      </c>
      <c r="AA35" s="108">
        <v>384</v>
      </c>
      <c r="AB35" s="45">
        <v>0</v>
      </c>
      <c r="AC35" s="37">
        <v>49</v>
      </c>
      <c r="AD35" s="46">
        <v>51</v>
      </c>
    </row>
    <row r="36" spans="1:30" s="3" customFormat="1" ht="18.75" customHeight="1">
      <c r="A36" s="32">
        <v>34</v>
      </c>
      <c r="B36" s="34" t="s">
        <v>968</v>
      </c>
      <c r="C36" s="35" t="s">
        <v>3054</v>
      </c>
      <c r="D36" s="45">
        <v>12</v>
      </c>
      <c r="E36" s="38">
        <v>5004480.909</v>
      </c>
      <c r="F36" s="39">
        <v>49</v>
      </c>
      <c r="G36" s="40">
        <v>14</v>
      </c>
      <c r="H36" s="41">
        <v>5004480.909</v>
      </c>
      <c r="I36" s="42">
        <v>15</v>
      </c>
      <c r="J36" s="43">
        <v>10</v>
      </c>
      <c r="K36" s="38">
        <v>3606688.3190000001</v>
      </c>
      <c r="L36" s="39">
        <v>109</v>
      </c>
      <c r="M36" s="40">
        <v>22</v>
      </c>
      <c r="N36" s="41">
        <v>657158.29599999997</v>
      </c>
      <c r="O36" s="42">
        <v>73</v>
      </c>
      <c r="P36" s="43">
        <v>22</v>
      </c>
      <c r="Q36" s="38">
        <v>2990071.176</v>
      </c>
      <c r="R36" s="39">
        <v>49</v>
      </c>
      <c r="S36" s="40">
        <v>15</v>
      </c>
      <c r="T36" s="41">
        <v>733227.16399999999</v>
      </c>
      <c r="U36" s="42" t="s">
        <v>3052</v>
      </c>
      <c r="V36" s="43" t="s">
        <v>3052</v>
      </c>
      <c r="W36" s="44" t="s">
        <v>3052</v>
      </c>
      <c r="X36" s="39">
        <v>16</v>
      </c>
      <c r="Y36" s="40">
        <v>14</v>
      </c>
      <c r="Z36" s="41">
        <v>5264</v>
      </c>
      <c r="AA36" s="108">
        <v>210</v>
      </c>
      <c r="AB36" s="45">
        <v>100</v>
      </c>
      <c r="AC36" s="37">
        <v>0</v>
      </c>
      <c r="AD36" s="46">
        <v>0</v>
      </c>
    </row>
    <row r="37" spans="1:30" s="3" customFormat="1" ht="18.75" customHeight="1">
      <c r="A37" s="48">
        <v>35</v>
      </c>
      <c r="B37" s="50" t="s">
        <v>765</v>
      </c>
      <c r="C37" s="51" t="s">
        <v>88</v>
      </c>
      <c r="D37" s="52">
        <v>23</v>
      </c>
      <c r="E37" s="54">
        <v>4980712.37</v>
      </c>
      <c r="F37" s="55">
        <v>50</v>
      </c>
      <c r="G37" s="56">
        <v>36</v>
      </c>
      <c r="H37" s="57">
        <v>5001678.9220000003</v>
      </c>
      <c r="I37" s="58">
        <v>60</v>
      </c>
      <c r="J37" s="59">
        <v>40</v>
      </c>
      <c r="K37" s="54">
        <v>1262720.7960000001</v>
      </c>
      <c r="L37" s="55">
        <v>13</v>
      </c>
      <c r="M37" s="56">
        <v>4</v>
      </c>
      <c r="N37" s="57">
        <v>3758413.9670000002</v>
      </c>
      <c r="O37" s="58">
        <v>25</v>
      </c>
      <c r="P37" s="59">
        <v>12</v>
      </c>
      <c r="Q37" s="54">
        <v>6552023.1840000004</v>
      </c>
      <c r="R37" s="55">
        <v>103</v>
      </c>
      <c r="S37" s="56">
        <v>84</v>
      </c>
      <c r="T37" s="57">
        <v>380594.538</v>
      </c>
      <c r="U37" s="58">
        <v>9</v>
      </c>
      <c r="V37" s="59">
        <v>5</v>
      </c>
      <c r="W37" s="54">
        <v>138073</v>
      </c>
      <c r="X37" s="55">
        <v>217</v>
      </c>
      <c r="Y37" s="56">
        <v>160</v>
      </c>
      <c r="Z37" s="57">
        <v>599</v>
      </c>
      <c r="AA37" s="109">
        <v>371</v>
      </c>
      <c r="AB37" s="52">
        <v>0</v>
      </c>
      <c r="AC37" s="60">
        <v>90</v>
      </c>
      <c r="AD37" s="61">
        <v>10</v>
      </c>
    </row>
    <row r="38" spans="1:30" s="3" customFormat="1" ht="18.75" customHeight="1">
      <c r="A38" s="18">
        <v>36</v>
      </c>
      <c r="B38" s="20" t="s">
        <v>1232</v>
      </c>
      <c r="C38" s="21" t="s">
        <v>3054</v>
      </c>
      <c r="D38" s="22">
        <v>13</v>
      </c>
      <c r="E38" s="24">
        <v>4892882.8890000004</v>
      </c>
      <c r="F38" s="25">
        <v>48</v>
      </c>
      <c r="G38" s="26">
        <v>13</v>
      </c>
      <c r="H38" s="27">
        <v>5020437.2539999997</v>
      </c>
      <c r="I38" s="28">
        <v>407</v>
      </c>
      <c r="J38" s="29">
        <v>59</v>
      </c>
      <c r="K38" s="24">
        <v>108699.23299999999</v>
      </c>
      <c r="L38" s="25">
        <v>27</v>
      </c>
      <c r="M38" s="26">
        <v>11</v>
      </c>
      <c r="N38" s="27">
        <v>1686011.9990000001</v>
      </c>
      <c r="O38" s="28">
        <v>16</v>
      </c>
      <c r="P38" s="29">
        <v>11</v>
      </c>
      <c r="Q38" s="24">
        <v>10713010.085999999</v>
      </c>
      <c r="R38" s="25">
        <v>481</v>
      </c>
      <c r="S38" s="26">
        <v>53</v>
      </c>
      <c r="T38" s="27">
        <v>-832853.25399999996</v>
      </c>
      <c r="U38" s="28">
        <v>422</v>
      </c>
      <c r="V38" s="29">
        <v>38</v>
      </c>
      <c r="W38" s="24">
        <v>32</v>
      </c>
      <c r="X38" s="25">
        <v>17</v>
      </c>
      <c r="Y38" s="26">
        <v>15</v>
      </c>
      <c r="Z38" s="27">
        <v>5173</v>
      </c>
      <c r="AA38" s="107">
        <v>311</v>
      </c>
      <c r="AB38" s="22">
        <v>100</v>
      </c>
      <c r="AC38" s="30">
        <v>0</v>
      </c>
      <c r="AD38" s="31">
        <v>0</v>
      </c>
    </row>
    <row r="39" spans="1:30" s="3" customFormat="1" ht="18.75" customHeight="1">
      <c r="A39" s="32">
        <v>37</v>
      </c>
      <c r="B39" s="34" t="s">
        <v>1215</v>
      </c>
      <c r="C39" s="35" t="s">
        <v>2187</v>
      </c>
      <c r="D39" s="45">
        <v>24</v>
      </c>
      <c r="E39" s="38">
        <v>4864135.5360000003</v>
      </c>
      <c r="F39" s="39">
        <v>47</v>
      </c>
      <c r="G39" s="40">
        <v>35</v>
      </c>
      <c r="H39" s="41">
        <v>5048611.82</v>
      </c>
      <c r="I39" s="42">
        <v>81</v>
      </c>
      <c r="J39" s="43">
        <v>59</v>
      </c>
      <c r="K39" s="38">
        <v>999263.69900000002</v>
      </c>
      <c r="L39" s="39">
        <v>162</v>
      </c>
      <c r="M39" s="40">
        <v>135</v>
      </c>
      <c r="N39" s="41">
        <v>452038.66</v>
      </c>
      <c r="O39" s="42">
        <v>75</v>
      </c>
      <c r="P39" s="43">
        <v>53</v>
      </c>
      <c r="Q39" s="38">
        <v>2977593.89</v>
      </c>
      <c r="R39" s="39">
        <v>344</v>
      </c>
      <c r="S39" s="40">
        <v>320</v>
      </c>
      <c r="T39" s="41">
        <v>22467.222000000002</v>
      </c>
      <c r="U39" s="42">
        <v>36</v>
      </c>
      <c r="V39" s="43">
        <v>29</v>
      </c>
      <c r="W39" s="38">
        <v>48869</v>
      </c>
      <c r="X39" s="39">
        <v>39</v>
      </c>
      <c r="Y39" s="40">
        <v>14</v>
      </c>
      <c r="Z39" s="41">
        <v>2408</v>
      </c>
      <c r="AA39" s="108">
        <v>321</v>
      </c>
      <c r="AB39" s="45">
        <v>2</v>
      </c>
      <c r="AC39" s="37">
        <v>98</v>
      </c>
      <c r="AD39" s="46">
        <v>0</v>
      </c>
    </row>
    <row r="40" spans="1:30" s="3" customFormat="1" ht="18.75" customHeight="1">
      <c r="A40" s="32">
        <v>38</v>
      </c>
      <c r="B40" s="34" t="s">
        <v>969</v>
      </c>
      <c r="C40" s="35" t="s">
        <v>3103</v>
      </c>
      <c r="D40" s="45">
        <v>25</v>
      </c>
      <c r="E40" s="38">
        <v>4861898.5930000003</v>
      </c>
      <c r="F40" s="39">
        <v>45</v>
      </c>
      <c r="G40" s="40">
        <v>33</v>
      </c>
      <c r="H40" s="41">
        <v>5056888.2630000003</v>
      </c>
      <c r="I40" s="42">
        <v>39</v>
      </c>
      <c r="J40" s="43">
        <v>23</v>
      </c>
      <c r="K40" s="38">
        <v>1644415.355</v>
      </c>
      <c r="L40" s="39">
        <v>64</v>
      </c>
      <c r="M40" s="40">
        <v>51</v>
      </c>
      <c r="N40" s="41">
        <v>1014783.801</v>
      </c>
      <c r="O40" s="42">
        <v>50</v>
      </c>
      <c r="P40" s="43">
        <v>33</v>
      </c>
      <c r="Q40" s="38">
        <v>3842910.6719999998</v>
      </c>
      <c r="R40" s="39">
        <v>74</v>
      </c>
      <c r="S40" s="40">
        <v>58</v>
      </c>
      <c r="T40" s="41">
        <v>496794.52500000002</v>
      </c>
      <c r="U40" s="42">
        <v>73</v>
      </c>
      <c r="V40" s="43">
        <v>63</v>
      </c>
      <c r="W40" s="38">
        <v>32653</v>
      </c>
      <c r="X40" s="39">
        <v>34</v>
      </c>
      <c r="Y40" s="40">
        <v>12</v>
      </c>
      <c r="Z40" s="41">
        <v>2850</v>
      </c>
      <c r="AA40" s="108">
        <v>321</v>
      </c>
      <c r="AB40" s="45">
        <v>0</v>
      </c>
      <c r="AC40" s="37">
        <v>100</v>
      </c>
      <c r="AD40" s="46">
        <v>0</v>
      </c>
    </row>
    <row r="41" spans="1:30" s="3" customFormat="1" ht="18.75" customHeight="1">
      <c r="A41" s="137">
        <v>39</v>
      </c>
      <c r="B41" s="139" t="s">
        <v>970</v>
      </c>
      <c r="C41" s="140" t="s">
        <v>3056</v>
      </c>
      <c r="D41" s="141">
        <v>26</v>
      </c>
      <c r="E41" s="143">
        <v>4770591</v>
      </c>
      <c r="F41" s="144">
        <v>53</v>
      </c>
      <c r="G41" s="145">
        <v>39</v>
      </c>
      <c r="H41" s="146">
        <v>4770591</v>
      </c>
      <c r="I41" s="147">
        <v>53</v>
      </c>
      <c r="J41" s="148">
        <v>35</v>
      </c>
      <c r="K41" s="143">
        <v>1346581</v>
      </c>
      <c r="L41" s="144">
        <v>31</v>
      </c>
      <c r="M41" s="145">
        <v>20</v>
      </c>
      <c r="N41" s="146">
        <v>1623016</v>
      </c>
      <c r="O41" s="147">
        <v>71</v>
      </c>
      <c r="P41" s="148">
        <v>50</v>
      </c>
      <c r="Q41" s="143">
        <v>3038597</v>
      </c>
      <c r="R41" s="144">
        <v>71</v>
      </c>
      <c r="S41" s="145">
        <v>55</v>
      </c>
      <c r="T41" s="146">
        <v>517307</v>
      </c>
      <c r="U41" s="147">
        <v>219</v>
      </c>
      <c r="V41" s="148">
        <v>202</v>
      </c>
      <c r="W41" s="143">
        <v>9700</v>
      </c>
      <c r="X41" s="144">
        <v>64</v>
      </c>
      <c r="Y41" s="145">
        <v>32</v>
      </c>
      <c r="Z41" s="146">
        <v>1603</v>
      </c>
      <c r="AA41" s="149">
        <v>384</v>
      </c>
      <c r="AB41" s="141">
        <v>0</v>
      </c>
      <c r="AC41" s="150">
        <v>70</v>
      </c>
      <c r="AD41" s="151">
        <v>30</v>
      </c>
    </row>
    <row r="42" spans="1:30" s="3" customFormat="1" ht="18.75" customHeight="1">
      <c r="A42" s="152">
        <v>40</v>
      </c>
      <c r="B42" s="154" t="s">
        <v>1533</v>
      </c>
      <c r="C42" s="155" t="s">
        <v>3056</v>
      </c>
      <c r="D42" s="156">
        <v>27</v>
      </c>
      <c r="E42" s="158">
        <v>4659016.7050000001</v>
      </c>
      <c r="F42" s="159">
        <v>26</v>
      </c>
      <c r="G42" s="160">
        <v>17</v>
      </c>
      <c r="H42" s="161">
        <v>7588125.3339999998</v>
      </c>
      <c r="I42" s="162">
        <v>37</v>
      </c>
      <c r="J42" s="163">
        <v>21</v>
      </c>
      <c r="K42" s="158">
        <v>1679989.558</v>
      </c>
      <c r="L42" s="159">
        <v>35</v>
      </c>
      <c r="M42" s="160">
        <v>24</v>
      </c>
      <c r="N42" s="161">
        <v>1558219.1340000001</v>
      </c>
      <c r="O42" s="162">
        <v>45</v>
      </c>
      <c r="P42" s="163">
        <v>28</v>
      </c>
      <c r="Q42" s="158">
        <v>4199683.1840000004</v>
      </c>
      <c r="R42" s="159">
        <v>53</v>
      </c>
      <c r="S42" s="160">
        <v>38</v>
      </c>
      <c r="T42" s="161">
        <v>686447.18400000001</v>
      </c>
      <c r="U42" s="162" t="s">
        <v>3052</v>
      </c>
      <c r="V42" s="163" t="s">
        <v>3052</v>
      </c>
      <c r="W42" s="206" t="s">
        <v>3052</v>
      </c>
      <c r="X42" s="159">
        <v>208</v>
      </c>
      <c r="Y42" s="160">
        <v>151</v>
      </c>
      <c r="Z42" s="161">
        <v>637</v>
      </c>
      <c r="AA42" s="164">
        <v>354</v>
      </c>
      <c r="AB42" s="156">
        <v>0</v>
      </c>
      <c r="AC42" s="165">
        <v>65</v>
      </c>
      <c r="AD42" s="166">
        <v>35</v>
      </c>
    </row>
    <row r="43" spans="1:30" s="3" customFormat="1" ht="18.75" customHeight="1">
      <c r="A43" s="167">
        <v>41</v>
      </c>
      <c r="B43" s="169" t="s">
        <v>12</v>
      </c>
      <c r="C43" s="170" t="s">
        <v>3056</v>
      </c>
      <c r="D43" s="171">
        <v>28</v>
      </c>
      <c r="E43" s="173">
        <v>4655402.8250000002</v>
      </c>
      <c r="F43" s="174">
        <v>54</v>
      </c>
      <c r="G43" s="175">
        <v>40</v>
      </c>
      <c r="H43" s="176">
        <v>4742777.9869999997</v>
      </c>
      <c r="I43" s="177">
        <v>186</v>
      </c>
      <c r="J43" s="178">
        <v>153</v>
      </c>
      <c r="K43" s="173">
        <v>524071.64500000002</v>
      </c>
      <c r="L43" s="174">
        <v>22</v>
      </c>
      <c r="M43" s="175">
        <v>12</v>
      </c>
      <c r="N43" s="176">
        <v>2132379.8569999998</v>
      </c>
      <c r="O43" s="177">
        <v>53</v>
      </c>
      <c r="P43" s="178">
        <v>35</v>
      </c>
      <c r="Q43" s="173">
        <v>3837355.4219999998</v>
      </c>
      <c r="R43" s="174">
        <v>215</v>
      </c>
      <c r="S43" s="175">
        <v>194</v>
      </c>
      <c r="T43" s="176">
        <v>149447.16399999999</v>
      </c>
      <c r="U43" s="177" t="s">
        <v>3052</v>
      </c>
      <c r="V43" s="178" t="s">
        <v>3052</v>
      </c>
      <c r="W43" s="184" t="s">
        <v>3052</v>
      </c>
      <c r="X43" s="174">
        <v>352</v>
      </c>
      <c r="Y43" s="175">
        <v>282</v>
      </c>
      <c r="Z43" s="176">
        <v>330</v>
      </c>
      <c r="AA43" s="179">
        <v>342</v>
      </c>
      <c r="AB43" s="171">
        <v>0</v>
      </c>
      <c r="AC43" s="180">
        <v>100</v>
      </c>
      <c r="AD43" s="181">
        <v>0</v>
      </c>
    </row>
    <row r="44" spans="1:30" s="3" customFormat="1" ht="18.75" customHeight="1">
      <c r="A44" s="137">
        <v>42</v>
      </c>
      <c r="B44" s="139" t="s">
        <v>763</v>
      </c>
      <c r="C44" s="140" t="s">
        <v>3056</v>
      </c>
      <c r="D44" s="141">
        <v>29</v>
      </c>
      <c r="E44" s="143">
        <v>4650522.9340000004</v>
      </c>
      <c r="F44" s="144">
        <v>55</v>
      </c>
      <c r="G44" s="145">
        <v>41</v>
      </c>
      <c r="H44" s="146">
        <v>4739533.4720000001</v>
      </c>
      <c r="I44" s="147">
        <v>144</v>
      </c>
      <c r="J44" s="148">
        <v>114</v>
      </c>
      <c r="K44" s="143">
        <v>662164.50199999998</v>
      </c>
      <c r="L44" s="144">
        <v>140</v>
      </c>
      <c r="M44" s="145">
        <v>115</v>
      </c>
      <c r="N44" s="146">
        <v>522384.51400000002</v>
      </c>
      <c r="O44" s="147">
        <v>118</v>
      </c>
      <c r="P44" s="148">
        <v>91</v>
      </c>
      <c r="Q44" s="143">
        <v>2132991.4079999998</v>
      </c>
      <c r="R44" s="144">
        <v>48</v>
      </c>
      <c r="S44" s="145">
        <v>34</v>
      </c>
      <c r="T44" s="146">
        <v>763066.67799999996</v>
      </c>
      <c r="U44" s="147">
        <v>18</v>
      </c>
      <c r="V44" s="148">
        <v>12</v>
      </c>
      <c r="W44" s="143">
        <v>71067</v>
      </c>
      <c r="X44" s="144">
        <v>296</v>
      </c>
      <c r="Y44" s="145">
        <v>229</v>
      </c>
      <c r="Z44" s="146">
        <v>418</v>
      </c>
      <c r="AA44" s="149">
        <v>383</v>
      </c>
      <c r="AB44" s="141">
        <v>0</v>
      </c>
      <c r="AC44" s="150">
        <v>100</v>
      </c>
      <c r="AD44" s="151">
        <v>0</v>
      </c>
    </row>
    <row r="45" spans="1:30" s="3" customFormat="1" ht="18.75" customHeight="1">
      <c r="A45" s="137">
        <v>43</v>
      </c>
      <c r="B45" s="139" t="s">
        <v>1191</v>
      </c>
      <c r="C45" s="140" t="s">
        <v>3056</v>
      </c>
      <c r="D45" s="141">
        <v>30</v>
      </c>
      <c r="E45" s="143">
        <v>4631000</v>
      </c>
      <c r="F45" s="144">
        <v>35</v>
      </c>
      <c r="G45" s="145">
        <v>25</v>
      </c>
      <c r="H45" s="146">
        <v>6168011.54</v>
      </c>
      <c r="I45" s="147">
        <v>23</v>
      </c>
      <c r="J45" s="148">
        <v>10</v>
      </c>
      <c r="K45" s="143">
        <v>2098829.14</v>
      </c>
      <c r="L45" s="144">
        <v>41</v>
      </c>
      <c r="M45" s="145">
        <v>30</v>
      </c>
      <c r="N45" s="146">
        <v>1340910.8570000001</v>
      </c>
      <c r="O45" s="147">
        <v>35</v>
      </c>
      <c r="P45" s="148">
        <v>21</v>
      </c>
      <c r="Q45" s="143">
        <v>4836610.7980000004</v>
      </c>
      <c r="R45" s="144">
        <v>57</v>
      </c>
      <c r="S45" s="145">
        <v>42</v>
      </c>
      <c r="T45" s="146">
        <v>655994.78899999999</v>
      </c>
      <c r="U45" s="147">
        <v>105</v>
      </c>
      <c r="V45" s="148">
        <v>93</v>
      </c>
      <c r="W45" s="143">
        <v>24043</v>
      </c>
      <c r="X45" s="144">
        <v>41</v>
      </c>
      <c r="Y45" s="145">
        <v>16</v>
      </c>
      <c r="Z45" s="146">
        <v>2336</v>
      </c>
      <c r="AA45" s="149">
        <v>383</v>
      </c>
      <c r="AB45" s="141">
        <v>0</v>
      </c>
      <c r="AC45" s="150">
        <v>49</v>
      </c>
      <c r="AD45" s="151">
        <v>51</v>
      </c>
    </row>
    <row r="46" spans="1:30" s="3" customFormat="1" ht="18.75" customHeight="1">
      <c r="A46" s="32">
        <v>44</v>
      </c>
      <c r="B46" s="34" t="s">
        <v>971</v>
      </c>
      <c r="C46" s="35" t="s">
        <v>3054</v>
      </c>
      <c r="D46" s="45">
        <v>14</v>
      </c>
      <c r="E46" s="38">
        <v>4534847.233</v>
      </c>
      <c r="F46" s="39">
        <v>58</v>
      </c>
      <c r="G46" s="40">
        <v>15</v>
      </c>
      <c r="H46" s="41">
        <v>4581072.4460000005</v>
      </c>
      <c r="I46" s="42">
        <v>17</v>
      </c>
      <c r="J46" s="43">
        <v>11</v>
      </c>
      <c r="K46" s="38">
        <v>2512077.0559999999</v>
      </c>
      <c r="L46" s="39" t="s">
        <v>3052</v>
      </c>
      <c r="M46" s="40" t="s">
        <v>3052</v>
      </c>
      <c r="N46" s="41">
        <v>-3936499.074</v>
      </c>
      <c r="O46" s="42">
        <v>56</v>
      </c>
      <c r="P46" s="43">
        <v>19</v>
      </c>
      <c r="Q46" s="38">
        <v>3665207.588</v>
      </c>
      <c r="R46" s="39">
        <v>491</v>
      </c>
      <c r="S46" s="40">
        <v>63</v>
      </c>
      <c r="T46" s="41">
        <v>-2473790.9470000002</v>
      </c>
      <c r="U46" s="42">
        <v>198</v>
      </c>
      <c r="V46" s="43">
        <v>16</v>
      </c>
      <c r="W46" s="38">
        <v>11651</v>
      </c>
      <c r="X46" s="39">
        <v>23</v>
      </c>
      <c r="Y46" s="40">
        <v>19</v>
      </c>
      <c r="Z46" s="41">
        <v>3986</v>
      </c>
      <c r="AA46" s="108">
        <v>372</v>
      </c>
      <c r="AB46" s="45">
        <v>100</v>
      </c>
      <c r="AC46" s="37">
        <v>0</v>
      </c>
      <c r="AD46" s="46">
        <v>0</v>
      </c>
    </row>
    <row r="47" spans="1:30" s="3" customFormat="1" ht="18.75" customHeight="1">
      <c r="A47" s="48">
        <v>45</v>
      </c>
      <c r="B47" s="50" t="s">
        <v>972</v>
      </c>
      <c r="C47" s="51" t="s">
        <v>88</v>
      </c>
      <c r="D47" s="52">
        <v>31</v>
      </c>
      <c r="E47" s="54">
        <v>4458944.5460000001</v>
      </c>
      <c r="F47" s="55">
        <v>59</v>
      </c>
      <c r="G47" s="56">
        <v>44</v>
      </c>
      <c r="H47" s="57">
        <v>4505541.5999999996</v>
      </c>
      <c r="I47" s="58">
        <v>162</v>
      </c>
      <c r="J47" s="59">
        <v>130</v>
      </c>
      <c r="K47" s="54">
        <v>604211.34900000005</v>
      </c>
      <c r="L47" s="55">
        <v>48</v>
      </c>
      <c r="M47" s="56">
        <v>37</v>
      </c>
      <c r="N47" s="57">
        <v>1219505.7919999999</v>
      </c>
      <c r="O47" s="58">
        <v>113</v>
      </c>
      <c r="P47" s="59">
        <v>87</v>
      </c>
      <c r="Q47" s="54">
        <v>2208499.0090000001</v>
      </c>
      <c r="R47" s="55">
        <v>99</v>
      </c>
      <c r="S47" s="56">
        <v>81</v>
      </c>
      <c r="T47" s="57">
        <v>388666.67599999998</v>
      </c>
      <c r="U47" s="58">
        <v>20</v>
      </c>
      <c r="V47" s="59">
        <v>14</v>
      </c>
      <c r="W47" s="54">
        <v>69729</v>
      </c>
      <c r="X47" s="55">
        <v>201</v>
      </c>
      <c r="Y47" s="56">
        <v>144</v>
      </c>
      <c r="Z47" s="57">
        <v>667</v>
      </c>
      <c r="AA47" s="109">
        <v>371</v>
      </c>
      <c r="AB47" s="52">
        <v>0</v>
      </c>
      <c r="AC47" s="60">
        <v>100</v>
      </c>
      <c r="AD47" s="61">
        <v>0</v>
      </c>
    </row>
    <row r="48" spans="1:30" s="3" customFormat="1" ht="18.75" customHeight="1">
      <c r="A48" s="167">
        <v>46</v>
      </c>
      <c r="B48" s="169" t="s">
        <v>3064</v>
      </c>
      <c r="C48" s="170" t="s">
        <v>3056</v>
      </c>
      <c r="D48" s="171">
        <v>32</v>
      </c>
      <c r="E48" s="173">
        <v>4401939.091</v>
      </c>
      <c r="F48" s="174">
        <v>60</v>
      </c>
      <c r="G48" s="175">
        <v>45</v>
      </c>
      <c r="H48" s="176">
        <v>4401939.091</v>
      </c>
      <c r="I48" s="177">
        <v>63</v>
      </c>
      <c r="J48" s="178">
        <v>42</v>
      </c>
      <c r="K48" s="173">
        <v>1182326.0430000001</v>
      </c>
      <c r="L48" s="174">
        <v>204</v>
      </c>
      <c r="M48" s="175">
        <v>173</v>
      </c>
      <c r="N48" s="176">
        <v>360892.05300000001</v>
      </c>
      <c r="O48" s="177">
        <v>76</v>
      </c>
      <c r="P48" s="178">
        <v>54</v>
      </c>
      <c r="Q48" s="173">
        <v>2939564.5490000001</v>
      </c>
      <c r="R48" s="174">
        <v>440</v>
      </c>
      <c r="S48" s="175">
        <v>409</v>
      </c>
      <c r="T48" s="176">
        <v>-107489.72100000001</v>
      </c>
      <c r="U48" s="177">
        <v>35</v>
      </c>
      <c r="V48" s="178">
        <v>28</v>
      </c>
      <c r="W48" s="173">
        <v>50530</v>
      </c>
      <c r="X48" s="174">
        <v>131</v>
      </c>
      <c r="Y48" s="175">
        <v>83</v>
      </c>
      <c r="Z48" s="176">
        <v>968</v>
      </c>
      <c r="AA48" s="179">
        <v>383</v>
      </c>
      <c r="AB48" s="171">
        <v>0</v>
      </c>
      <c r="AC48" s="180">
        <v>80</v>
      </c>
      <c r="AD48" s="181">
        <v>20</v>
      </c>
    </row>
    <row r="49" spans="1:30" s="3" customFormat="1" ht="18.75" customHeight="1">
      <c r="A49" s="137">
        <v>47</v>
      </c>
      <c r="B49" s="188" t="s">
        <v>3052</v>
      </c>
      <c r="C49" s="140" t="s">
        <v>3056</v>
      </c>
      <c r="D49" s="141">
        <v>33</v>
      </c>
      <c r="E49" s="186" t="s">
        <v>3052</v>
      </c>
      <c r="F49" s="144">
        <v>23</v>
      </c>
      <c r="G49" s="145">
        <v>14</v>
      </c>
      <c r="H49" s="187" t="s">
        <v>3052</v>
      </c>
      <c r="I49" s="147">
        <v>58</v>
      </c>
      <c r="J49" s="148">
        <v>38</v>
      </c>
      <c r="K49" s="186" t="s">
        <v>3052</v>
      </c>
      <c r="L49" s="144">
        <v>136</v>
      </c>
      <c r="M49" s="145">
        <v>112</v>
      </c>
      <c r="N49" s="187" t="s">
        <v>3052</v>
      </c>
      <c r="O49" s="147">
        <v>92</v>
      </c>
      <c r="P49" s="148">
        <v>68</v>
      </c>
      <c r="Q49" s="186" t="s">
        <v>3052</v>
      </c>
      <c r="R49" s="144">
        <v>70</v>
      </c>
      <c r="S49" s="145">
        <v>54</v>
      </c>
      <c r="T49" s="187" t="s">
        <v>3052</v>
      </c>
      <c r="U49" s="147">
        <v>66</v>
      </c>
      <c r="V49" s="148">
        <v>56</v>
      </c>
      <c r="W49" s="186" t="s">
        <v>3052</v>
      </c>
      <c r="X49" s="144">
        <v>89</v>
      </c>
      <c r="Y49" s="145">
        <v>51</v>
      </c>
      <c r="Z49" s="187" t="s">
        <v>3052</v>
      </c>
      <c r="AA49" s="149">
        <v>311</v>
      </c>
      <c r="AB49" s="141">
        <v>0</v>
      </c>
      <c r="AC49" s="150">
        <v>70</v>
      </c>
      <c r="AD49" s="151">
        <v>30</v>
      </c>
    </row>
    <row r="50" spans="1:30" s="3" customFormat="1" ht="18.75" customHeight="1">
      <c r="A50" s="137">
        <v>48</v>
      </c>
      <c r="B50" s="139" t="s">
        <v>1519</v>
      </c>
      <c r="C50" s="140" t="s">
        <v>3056</v>
      </c>
      <c r="D50" s="141">
        <v>34</v>
      </c>
      <c r="E50" s="143">
        <v>4342726.1780000003</v>
      </c>
      <c r="F50" s="144">
        <v>62</v>
      </c>
      <c r="G50" s="145">
        <v>47</v>
      </c>
      <c r="H50" s="146">
        <v>4342726.1780000003</v>
      </c>
      <c r="I50" s="147">
        <v>455</v>
      </c>
      <c r="J50" s="148">
        <v>393</v>
      </c>
      <c r="K50" s="143">
        <v>61403.796999999999</v>
      </c>
      <c r="L50" s="144">
        <v>21</v>
      </c>
      <c r="M50" s="145">
        <v>11</v>
      </c>
      <c r="N50" s="146">
        <v>2147539.7910000002</v>
      </c>
      <c r="O50" s="147">
        <v>40</v>
      </c>
      <c r="P50" s="148">
        <v>25</v>
      </c>
      <c r="Q50" s="143">
        <v>4448608.2549999999</v>
      </c>
      <c r="R50" s="144">
        <v>474</v>
      </c>
      <c r="S50" s="145">
        <v>426</v>
      </c>
      <c r="T50" s="146">
        <v>-649040.03599999996</v>
      </c>
      <c r="U50" s="147">
        <v>404</v>
      </c>
      <c r="V50" s="148">
        <v>369</v>
      </c>
      <c r="W50" s="143">
        <v>332</v>
      </c>
      <c r="X50" s="144">
        <v>361</v>
      </c>
      <c r="Y50" s="145">
        <v>291</v>
      </c>
      <c r="Z50" s="146">
        <v>320</v>
      </c>
      <c r="AA50" s="149">
        <v>342</v>
      </c>
      <c r="AB50" s="141">
        <v>0</v>
      </c>
      <c r="AC50" s="150">
        <v>100</v>
      </c>
      <c r="AD50" s="151">
        <v>0</v>
      </c>
    </row>
    <row r="51" spans="1:30" s="3" customFormat="1" ht="18.75" customHeight="1">
      <c r="A51" s="137">
        <v>49</v>
      </c>
      <c r="B51" s="139" t="s">
        <v>172</v>
      </c>
      <c r="C51" s="140" t="s">
        <v>3056</v>
      </c>
      <c r="D51" s="185">
        <v>35</v>
      </c>
      <c r="E51" s="143">
        <v>4295093.9069999997</v>
      </c>
      <c r="F51" s="144">
        <v>57</v>
      </c>
      <c r="G51" s="145">
        <v>43</v>
      </c>
      <c r="H51" s="146">
        <v>4700076.6150000002</v>
      </c>
      <c r="I51" s="147">
        <v>212</v>
      </c>
      <c r="J51" s="148">
        <v>175</v>
      </c>
      <c r="K51" s="143">
        <v>457018.41399999999</v>
      </c>
      <c r="L51" s="144">
        <v>30</v>
      </c>
      <c r="M51" s="145">
        <v>19</v>
      </c>
      <c r="N51" s="146">
        <v>1643127.5290000001</v>
      </c>
      <c r="O51" s="147">
        <v>22</v>
      </c>
      <c r="P51" s="148">
        <v>9</v>
      </c>
      <c r="Q51" s="143">
        <v>7040897.4299999997</v>
      </c>
      <c r="R51" s="144">
        <v>5</v>
      </c>
      <c r="S51" s="145">
        <v>2</v>
      </c>
      <c r="T51" s="146">
        <v>3937282.25</v>
      </c>
      <c r="U51" s="147">
        <v>89</v>
      </c>
      <c r="V51" s="148">
        <v>77</v>
      </c>
      <c r="W51" s="143">
        <v>28166</v>
      </c>
      <c r="X51" s="144">
        <v>58</v>
      </c>
      <c r="Y51" s="145">
        <v>28</v>
      </c>
      <c r="Z51" s="146">
        <v>1679</v>
      </c>
      <c r="AA51" s="149">
        <v>383</v>
      </c>
      <c r="AB51" s="141">
        <v>0</v>
      </c>
      <c r="AC51" s="150">
        <v>49</v>
      </c>
      <c r="AD51" s="151">
        <v>51</v>
      </c>
    </row>
    <row r="52" spans="1:30" s="3" customFormat="1" ht="18.75" customHeight="1">
      <c r="A52" s="48">
        <v>50</v>
      </c>
      <c r="B52" s="50" t="s">
        <v>973</v>
      </c>
      <c r="C52" s="51" t="s">
        <v>88</v>
      </c>
      <c r="D52" s="52">
        <v>36</v>
      </c>
      <c r="E52" s="54">
        <v>4214186.341</v>
      </c>
      <c r="F52" s="55">
        <v>46</v>
      </c>
      <c r="G52" s="56">
        <v>34</v>
      </c>
      <c r="H52" s="57">
        <v>5053291.0219999999</v>
      </c>
      <c r="I52" s="58">
        <v>381</v>
      </c>
      <c r="J52" s="59">
        <v>324</v>
      </c>
      <c r="K52" s="54">
        <v>154734.46400000001</v>
      </c>
      <c r="L52" s="55">
        <v>327</v>
      </c>
      <c r="M52" s="56">
        <v>289</v>
      </c>
      <c r="N52" s="57">
        <v>156404.56299999999</v>
      </c>
      <c r="O52" s="58">
        <v>147</v>
      </c>
      <c r="P52" s="59">
        <v>117</v>
      </c>
      <c r="Q52" s="54">
        <v>1721258.5889999999</v>
      </c>
      <c r="R52" s="55">
        <v>325</v>
      </c>
      <c r="S52" s="56">
        <v>301</v>
      </c>
      <c r="T52" s="57">
        <v>31500.691999999999</v>
      </c>
      <c r="U52" s="58">
        <v>14</v>
      </c>
      <c r="V52" s="59">
        <v>9</v>
      </c>
      <c r="W52" s="54">
        <v>84200</v>
      </c>
      <c r="X52" s="55">
        <v>110</v>
      </c>
      <c r="Y52" s="56">
        <v>66</v>
      </c>
      <c r="Z52" s="57">
        <v>1100</v>
      </c>
      <c r="AA52" s="109">
        <v>311</v>
      </c>
      <c r="AB52" s="52">
        <v>0</v>
      </c>
      <c r="AC52" s="60">
        <v>100</v>
      </c>
      <c r="AD52" s="61">
        <v>0</v>
      </c>
    </row>
    <row r="53" spans="1:30" s="3" customFormat="1" ht="18.75" customHeight="1">
      <c r="A53" s="167">
        <v>51</v>
      </c>
      <c r="B53" s="169" t="s">
        <v>1665</v>
      </c>
      <c r="C53" s="170" t="s">
        <v>3056</v>
      </c>
      <c r="D53" s="171">
        <v>37</v>
      </c>
      <c r="E53" s="173">
        <v>4144173.4190000002</v>
      </c>
      <c r="F53" s="174">
        <v>61</v>
      </c>
      <c r="G53" s="175">
        <v>46</v>
      </c>
      <c r="H53" s="176">
        <v>4373876.3140000002</v>
      </c>
      <c r="I53" s="177">
        <v>75</v>
      </c>
      <c r="J53" s="178">
        <v>54</v>
      </c>
      <c r="K53" s="173">
        <v>1025814.299</v>
      </c>
      <c r="L53" s="174">
        <v>86</v>
      </c>
      <c r="M53" s="175">
        <v>69</v>
      </c>
      <c r="N53" s="176">
        <v>830368.76</v>
      </c>
      <c r="O53" s="177">
        <v>87</v>
      </c>
      <c r="P53" s="178">
        <v>63</v>
      </c>
      <c r="Q53" s="173">
        <v>2702877.0970000001</v>
      </c>
      <c r="R53" s="174">
        <v>77</v>
      </c>
      <c r="S53" s="175">
        <v>61</v>
      </c>
      <c r="T53" s="176">
        <v>489343.99699999997</v>
      </c>
      <c r="U53" s="177">
        <v>28</v>
      </c>
      <c r="V53" s="178">
        <v>22</v>
      </c>
      <c r="W53" s="173">
        <v>60970</v>
      </c>
      <c r="X53" s="174">
        <v>109</v>
      </c>
      <c r="Y53" s="175">
        <v>65</v>
      </c>
      <c r="Z53" s="176">
        <v>1105</v>
      </c>
      <c r="AA53" s="179">
        <v>355</v>
      </c>
      <c r="AB53" s="171">
        <v>0</v>
      </c>
      <c r="AC53" s="180">
        <v>37</v>
      </c>
      <c r="AD53" s="181">
        <v>63</v>
      </c>
    </row>
    <row r="54" spans="1:30" s="3" customFormat="1" ht="18.75" customHeight="1">
      <c r="A54" s="137">
        <v>52</v>
      </c>
      <c r="B54" s="139" t="s">
        <v>22</v>
      </c>
      <c r="C54" s="140" t="s">
        <v>3056</v>
      </c>
      <c r="D54" s="141">
        <v>38</v>
      </c>
      <c r="E54" s="143">
        <v>4025018</v>
      </c>
      <c r="F54" s="144">
        <v>64</v>
      </c>
      <c r="G54" s="145">
        <v>49</v>
      </c>
      <c r="H54" s="146">
        <v>4172970</v>
      </c>
      <c r="I54" s="147">
        <v>70</v>
      </c>
      <c r="J54" s="148">
        <v>49</v>
      </c>
      <c r="K54" s="143">
        <v>1079584.2050000001</v>
      </c>
      <c r="L54" s="144">
        <v>198</v>
      </c>
      <c r="M54" s="145">
        <v>167</v>
      </c>
      <c r="N54" s="146">
        <v>370659.79</v>
      </c>
      <c r="O54" s="147">
        <v>98</v>
      </c>
      <c r="P54" s="148">
        <v>74</v>
      </c>
      <c r="Q54" s="143">
        <v>2420187.4500000002</v>
      </c>
      <c r="R54" s="144">
        <v>34</v>
      </c>
      <c r="S54" s="145">
        <v>23</v>
      </c>
      <c r="T54" s="146">
        <v>983006.25</v>
      </c>
      <c r="U54" s="147">
        <v>24</v>
      </c>
      <c r="V54" s="148">
        <v>18</v>
      </c>
      <c r="W54" s="143">
        <v>61606</v>
      </c>
      <c r="X54" s="144">
        <v>157</v>
      </c>
      <c r="Y54" s="145">
        <v>103</v>
      </c>
      <c r="Z54" s="146">
        <v>837</v>
      </c>
      <c r="AA54" s="149">
        <v>371</v>
      </c>
      <c r="AB54" s="141">
        <v>0</v>
      </c>
      <c r="AC54" s="150">
        <v>90</v>
      </c>
      <c r="AD54" s="151">
        <v>10</v>
      </c>
    </row>
    <row r="55" spans="1:30" s="3" customFormat="1" ht="18.75" customHeight="1">
      <c r="A55" s="137">
        <v>53</v>
      </c>
      <c r="B55" s="139" t="s">
        <v>974</v>
      </c>
      <c r="C55" s="140" t="s">
        <v>3056</v>
      </c>
      <c r="D55" s="141">
        <v>39</v>
      </c>
      <c r="E55" s="143">
        <v>3821662.5890000002</v>
      </c>
      <c r="F55" s="144">
        <v>70</v>
      </c>
      <c r="G55" s="145">
        <v>55</v>
      </c>
      <c r="H55" s="146">
        <v>3821662.5890000002</v>
      </c>
      <c r="I55" s="147">
        <v>28</v>
      </c>
      <c r="J55" s="148">
        <v>13</v>
      </c>
      <c r="K55" s="143">
        <v>1881965.99</v>
      </c>
      <c r="L55" s="144">
        <v>18</v>
      </c>
      <c r="M55" s="145">
        <v>8</v>
      </c>
      <c r="N55" s="146">
        <v>2574846.2409999999</v>
      </c>
      <c r="O55" s="147">
        <v>33</v>
      </c>
      <c r="P55" s="148">
        <v>19</v>
      </c>
      <c r="Q55" s="143">
        <v>5217329.1610000003</v>
      </c>
      <c r="R55" s="144">
        <v>19</v>
      </c>
      <c r="S55" s="145">
        <v>11</v>
      </c>
      <c r="T55" s="146">
        <v>1388804.7520000001</v>
      </c>
      <c r="U55" s="147">
        <v>59</v>
      </c>
      <c r="V55" s="148">
        <v>49</v>
      </c>
      <c r="W55" s="143">
        <v>37786</v>
      </c>
      <c r="X55" s="144">
        <v>96</v>
      </c>
      <c r="Y55" s="145">
        <v>55</v>
      </c>
      <c r="Z55" s="146">
        <v>1228</v>
      </c>
      <c r="AA55" s="149">
        <v>362</v>
      </c>
      <c r="AB55" s="141">
        <v>0</v>
      </c>
      <c r="AC55" s="150">
        <v>90</v>
      </c>
      <c r="AD55" s="151">
        <v>10</v>
      </c>
    </row>
    <row r="56" spans="1:30" s="3" customFormat="1" ht="18.75" customHeight="1">
      <c r="A56" s="137">
        <v>54</v>
      </c>
      <c r="B56" s="139" t="s">
        <v>3065</v>
      </c>
      <c r="C56" s="140" t="s">
        <v>3056</v>
      </c>
      <c r="D56" s="141">
        <v>40</v>
      </c>
      <c r="E56" s="143">
        <v>3802571.645</v>
      </c>
      <c r="F56" s="144">
        <v>63</v>
      </c>
      <c r="G56" s="145">
        <v>48</v>
      </c>
      <c r="H56" s="146">
        <v>4245463.2379999999</v>
      </c>
      <c r="I56" s="147">
        <v>113</v>
      </c>
      <c r="J56" s="148">
        <v>88</v>
      </c>
      <c r="K56" s="143">
        <v>774800.42700000003</v>
      </c>
      <c r="L56" s="144">
        <v>124</v>
      </c>
      <c r="M56" s="145">
        <v>101</v>
      </c>
      <c r="N56" s="146">
        <v>585664.402</v>
      </c>
      <c r="O56" s="147">
        <v>124</v>
      </c>
      <c r="P56" s="148">
        <v>97</v>
      </c>
      <c r="Q56" s="143">
        <v>2021585.5330000001</v>
      </c>
      <c r="R56" s="144">
        <v>421</v>
      </c>
      <c r="S56" s="145">
        <v>394</v>
      </c>
      <c r="T56" s="146">
        <v>-30912.387999999999</v>
      </c>
      <c r="U56" s="147">
        <v>25</v>
      </c>
      <c r="V56" s="148">
        <v>19</v>
      </c>
      <c r="W56" s="143">
        <v>61559</v>
      </c>
      <c r="X56" s="144">
        <v>300</v>
      </c>
      <c r="Y56" s="145">
        <v>233</v>
      </c>
      <c r="Z56" s="146">
        <v>413</v>
      </c>
      <c r="AA56" s="149">
        <v>371</v>
      </c>
      <c r="AB56" s="141">
        <v>0</v>
      </c>
      <c r="AC56" s="150">
        <v>100</v>
      </c>
      <c r="AD56" s="151">
        <v>0</v>
      </c>
    </row>
    <row r="57" spans="1:30" s="3" customFormat="1" ht="18.75" customHeight="1">
      <c r="A57" s="48">
        <v>55</v>
      </c>
      <c r="B57" s="50" t="s">
        <v>975</v>
      </c>
      <c r="C57" s="51" t="s">
        <v>3058</v>
      </c>
      <c r="D57" s="68">
        <v>41</v>
      </c>
      <c r="E57" s="54">
        <v>3753746.588</v>
      </c>
      <c r="F57" s="55">
        <v>68</v>
      </c>
      <c r="G57" s="56">
        <v>53</v>
      </c>
      <c r="H57" s="57">
        <v>3860592.108</v>
      </c>
      <c r="I57" s="58">
        <v>121</v>
      </c>
      <c r="J57" s="59">
        <v>95</v>
      </c>
      <c r="K57" s="54">
        <v>746771.94099999999</v>
      </c>
      <c r="L57" s="55">
        <v>39</v>
      </c>
      <c r="M57" s="56">
        <v>28</v>
      </c>
      <c r="N57" s="57">
        <v>1401817.8759999999</v>
      </c>
      <c r="O57" s="58">
        <v>34</v>
      </c>
      <c r="P57" s="59">
        <v>20</v>
      </c>
      <c r="Q57" s="54">
        <v>5186618.7419999996</v>
      </c>
      <c r="R57" s="55">
        <v>85</v>
      </c>
      <c r="S57" s="56">
        <v>69</v>
      </c>
      <c r="T57" s="57">
        <v>433329.37900000002</v>
      </c>
      <c r="U57" s="58">
        <v>108</v>
      </c>
      <c r="V57" s="59">
        <v>96</v>
      </c>
      <c r="W57" s="54">
        <v>22612</v>
      </c>
      <c r="X57" s="55">
        <v>44</v>
      </c>
      <c r="Y57" s="56">
        <v>18</v>
      </c>
      <c r="Z57" s="57">
        <v>2286</v>
      </c>
      <c r="AA57" s="109">
        <v>383</v>
      </c>
      <c r="AB57" s="52">
        <v>0</v>
      </c>
      <c r="AC57" s="60">
        <v>100</v>
      </c>
      <c r="AD57" s="61">
        <v>0</v>
      </c>
    </row>
    <row r="58" spans="1:30" s="3" customFormat="1" ht="18.75" customHeight="1">
      <c r="A58" s="18">
        <v>56</v>
      </c>
      <c r="B58" s="20" t="s">
        <v>976</v>
      </c>
      <c r="C58" s="21" t="s">
        <v>3054</v>
      </c>
      <c r="D58" s="22">
        <v>15</v>
      </c>
      <c r="E58" s="24">
        <v>3734375.2790000001</v>
      </c>
      <c r="F58" s="25">
        <v>2</v>
      </c>
      <c r="G58" s="26">
        <v>2</v>
      </c>
      <c r="H58" s="27">
        <v>91225073.775000006</v>
      </c>
      <c r="I58" s="28">
        <v>9</v>
      </c>
      <c r="J58" s="29">
        <v>8</v>
      </c>
      <c r="K58" s="24">
        <v>6091082.8109999998</v>
      </c>
      <c r="L58" s="25">
        <v>14</v>
      </c>
      <c r="M58" s="26">
        <v>10</v>
      </c>
      <c r="N58" s="27">
        <v>3230457.1310000001</v>
      </c>
      <c r="O58" s="28">
        <v>14</v>
      </c>
      <c r="P58" s="29">
        <v>10</v>
      </c>
      <c r="Q58" s="24">
        <v>11760065.157</v>
      </c>
      <c r="R58" s="25">
        <v>3</v>
      </c>
      <c r="S58" s="26">
        <v>2</v>
      </c>
      <c r="T58" s="27">
        <v>5773405.1749999998</v>
      </c>
      <c r="U58" s="28">
        <v>358</v>
      </c>
      <c r="V58" s="29">
        <v>31</v>
      </c>
      <c r="W58" s="24">
        <v>1415</v>
      </c>
      <c r="X58" s="25">
        <v>12</v>
      </c>
      <c r="Y58" s="26">
        <v>11</v>
      </c>
      <c r="Z58" s="27">
        <v>6661</v>
      </c>
      <c r="AA58" s="107">
        <v>354</v>
      </c>
      <c r="AB58" s="22">
        <v>94</v>
      </c>
      <c r="AC58" s="30">
        <v>6</v>
      </c>
      <c r="AD58" s="31">
        <v>0</v>
      </c>
    </row>
    <row r="59" spans="1:30" s="3" customFormat="1" ht="18.75" customHeight="1">
      <c r="A59" s="137">
        <v>57</v>
      </c>
      <c r="B59" s="139" t="s">
        <v>617</v>
      </c>
      <c r="C59" s="140" t="s">
        <v>3056</v>
      </c>
      <c r="D59" s="141">
        <v>42</v>
      </c>
      <c r="E59" s="143">
        <v>3731202.952</v>
      </c>
      <c r="F59" s="144">
        <v>43</v>
      </c>
      <c r="G59" s="145">
        <v>31</v>
      </c>
      <c r="H59" s="146">
        <v>5103504.4529999997</v>
      </c>
      <c r="I59" s="147" t="s">
        <v>3052</v>
      </c>
      <c r="J59" s="148" t="s">
        <v>3052</v>
      </c>
      <c r="K59" s="143">
        <v>-1285899.04</v>
      </c>
      <c r="L59" s="144">
        <v>51</v>
      </c>
      <c r="M59" s="145">
        <v>40</v>
      </c>
      <c r="N59" s="146">
        <v>1188177.5090000001</v>
      </c>
      <c r="O59" s="147">
        <v>27</v>
      </c>
      <c r="P59" s="148">
        <v>14</v>
      </c>
      <c r="Q59" s="143">
        <v>6053078.1509999996</v>
      </c>
      <c r="R59" s="144">
        <v>286</v>
      </c>
      <c r="S59" s="145">
        <v>263</v>
      </c>
      <c r="T59" s="146">
        <v>54079.141000000003</v>
      </c>
      <c r="U59" s="147">
        <v>99</v>
      </c>
      <c r="V59" s="148">
        <v>87</v>
      </c>
      <c r="W59" s="143">
        <v>26362</v>
      </c>
      <c r="X59" s="144">
        <v>248</v>
      </c>
      <c r="Y59" s="145">
        <v>185</v>
      </c>
      <c r="Z59" s="146">
        <v>515</v>
      </c>
      <c r="AA59" s="149">
        <v>351</v>
      </c>
      <c r="AB59" s="141">
        <v>30</v>
      </c>
      <c r="AC59" s="150">
        <v>70</v>
      </c>
      <c r="AD59" s="151">
        <v>0</v>
      </c>
    </row>
    <row r="60" spans="1:30" s="3" customFormat="1" ht="18.75" customHeight="1">
      <c r="A60" s="137">
        <v>58</v>
      </c>
      <c r="B60" s="139" t="s">
        <v>704</v>
      </c>
      <c r="C60" s="140" t="s">
        <v>3056</v>
      </c>
      <c r="D60" s="141">
        <v>43</v>
      </c>
      <c r="E60" s="143">
        <v>3446031.3139999998</v>
      </c>
      <c r="F60" s="144">
        <v>74</v>
      </c>
      <c r="G60" s="145">
        <v>58</v>
      </c>
      <c r="H60" s="146">
        <v>3493995.44</v>
      </c>
      <c r="I60" s="147">
        <v>72</v>
      </c>
      <c r="J60" s="148">
        <v>51</v>
      </c>
      <c r="K60" s="143">
        <v>1047022.544</v>
      </c>
      <c r="L60" s="144">
        <v>125</v>
      </c>
      <c r="M60" s="145">
        <v>102</v>
      </c>
      <c r="N60" s="146">
        <v>572072.70499999996</v>
      </c>
      <c r="O60" s="147">
        <v>152</v>
      </c>
      <c r="P60" s="148">
        <v>120</v>
      </c>
      <c r="Q60" s="143">
        <v>1687411.318</v>
      </c>
      <c r="R60" s="144">
        <v>47</v>
      </c>
      <c r="S60" s="145">
        <v>33</v>
      </c>
      <c r="T60" s="146">
        <v>765724.51599999995</v>
      </c>
      <c r="U60" s="147">
        <v>328</v>
      </c>
      <c r="V60" s="148">
        <v>302</v>
      </c>
      <c r="W60" s="143">
        <v>2264</v>
      </c>
      <c r="X60" s="144">
        <v>61</v>
      </c>
      <c r="Y60" s="145">
        <v>30</v>
      </c>
      <c r="Z60" s="146">
        <v>1639</v>
      </c>
      <c r="AA60" s="149">
        <v>382</v>
      </c>
      <c r="AB60" s="141">
        <v>0</v>
      </c>
      <c r="AC60" s="150">
        <v>100</v>
      </c>
      <c r="AD60" s="151">
        <v>0</v>
      </c>
    </row>
    <row r="61" spans="1:30" s="3" customFormat="1" ht="18.75" customHeight="1">
      <c r="A61" s="137">
        <v>59</v>
      </c>
      <c r="B61" s="139" t="s">
        <v>615</v>
      </c>
      <c r="C61" s="140" t="s">
        <v>3056</v>
      </c>
      <c r="D61" s="141">
        <v>44</v>
      </c>
      <c r="E61" s="143">
        <v>3431726.943</v>
      </c>
      <c r="F61" s="144">
        <v>73</v>
      </c>
      <c r="G61" s="145">
        <v>57</v>
      </c>
      <c r="H61" s="146">
        <v>3500162.253</v>
      </c>
      <c r="I61" s="147">
        <v>59</v>
      </c>
      <c r="J61" s="148">
        <v>39</v>
      </c>
      <c r="K61" s="143">
        <v>1266687.3589999999</v>
      </c>
      <c r="L61" s="144">
        <v>69</v>
      </c>
      <c r="M61" s="145">
        <v>54</v>
      </c>
      <c r="N61" s="146">
        <v>975735.95799999998</v>
      </c>
      <c r="O61" s="147">
        <v>70</v>
      </c>
      <c r="P61" s="148">
        <v>49</v>
      </c>
      <c r="Q61" s="143">
        <v>3065938.42</v>
      </c>
      <c r="R61" s="144">
        <v>50</v>
      </c>
      <c r="S61" s="145">
        <v>35</v>
      </c>
      <c r="T61" s="146">
        <v>700393.97100000002</v>
      </c>
      <c r="U61" s="147">
        <v>21</v>
      </c>
      <c r="V61" s="148">
        <v>15</v>
      </c>
      <c r="W61" s="143">
        <v>67143</v>
      </c>
      <c r="X61" s="144">
        <v>191</v>
      </c>
      <c r="Y61" s="145">
        <v>134</v>
      </c>
      <c r="Z61" s="146">
        <v>700</v>
      </c>
      <c r="AA61" s="149">
        <v>321</v>
      </c>
      <c r="AB61" s="141">
        <v>0</v>
      </c>
      <c r="AC61" s="150">
        <v>100</v>
      </c>
      <c r="AD61" s="151">
        <v>0</v>
      </c>
    </row>
    <row r="62" spans="1:30" s="3" customFormat="1" ht="18.75" customHeight="1">
      <c r="A62" s="152">
        <v>60</v>
      </c>
      <c r="B62" s="154" t="s">
        <v>769</v>
      </c>
      <c r="C62" s="155" t="s">
        <v>3056</v>
      </c>
      <c r="D62" s="156">
        <v>45</v>
      </c>
      <c r="E62" s="158">
        <v>3322835.6009999998</v>
      </c>
      <c r="F62" s="159">
        <v>79</v>
      </c>
      <c r="G62" s="160">
        <v>63</v>
      </c>
      <c r="H62" s="161">
        <v>3343702.6120000002</v>
      </c>
      <c r="I62" s="162">
        <v>176</v>
      </c>
      <c r="J62" s="163">
        <v>144</v>
      </c>
      <c r="K62" s="158">
        <v>550124.33400000003</v>
      </c>
      <c r="L62" s="159">
        <v>23</v>
      </c>
      <c r="M62" s="160">
        <v>13</v>
      </c>
      <c r="N62" s="161">
        <v>1912712.564</v>
      </c>
      <c r="O62" s="162">
        <v>47</v>
      </c>
      <c r="P62" s="163">
        <v>30</v>
      </c>
      <c r="Q62" s="158">
        <v>4100401.4939999999</v>
      </c>
      <c r="R62" s="159">
        <v>327</v>
      </c>
      <c r="S62" s="160">
        <v>303</v>
      </c>
      <c r="T62" s="161">
        <v>30972.297999999999</v>
      </c>
      <c r="U62" s="162">
        <v>195</v>
      </c>
      <c r="V62" s="163">
        <v>180</v>
      </c>
      <c r="W62" s="158">
        <v>11826</v>
      </c>
      <c r="X62" s="159">
        <v>159</v>
      </c>
      <c r="Y62" s="160">
        <v>105</v>
      </c>
      <c r="Z62" s="161">
        <v>816</v>
      </c>
      <c r="AA62" s="164">
        <v>352</v>
      </c>
      <c r="AB62" s="156">
        <v>0</v>
      </c>
      <c r="AC62" s="165">
        <v>100</v>
      </c>
      <c r="AD62" s="166">
        <v>0</v>
      </c>
    </row>
    <row r="63" spans="1:30" s="3" customFormat="1" ht="18.75" customHeight="1">
      <c r="A63" s="167">
        <v>61</v>
      </c>
      <c r="B63" s="169" t="s">
        <v>1488</v>
      </c>
      <c r="C63" s="170" t="s">
        <v>3056</v>
      </c>
      <c r="D63" s="171">
        <v>46</v>
      </c>
      <c r="E63" s="173">
        <v>3316520.5980000002</v>
      </c>
      <c r="F63" s="174">
        <v>78</v>
      </c>
      <c r="G63" s="175">
        <v>62</v>
      </c>
      <c r="H63" s="176">
        <v>3360097.352</v>
      </c>
      <c r="I63" s="177">
        <v>85</v>
      </c>
      <c r="J63" s="178">
        <v>63</v>
      </c>
      <c r="K63" s="173">
        <v>960126.424</v>
      </c>
      <c r="L63" s="174">
        <v>85</v>
      </c>
      <c r="M63" s="175">
        <v>68</v>
      </c>
      <c r="N63" s="176">
        <v>833194.97900000005</v>
      </c>
      <c r="O63" s="177">
        <v>86</v>
      </c>
      <c r="P63" s="178">
        <v>62</v>
      </c>
      <c r="Q63" s="173">
        <v>2728542.7560000001</v>
      </c>
      <c r="R63" s="174">
        <v>69</v>
      </c>
      <c r="S63" s="175">
        <v>53</v>
      </c>
      <c r="T63" s="176">
        <v>548406.80900000001</v>
      </c>
      <c r="U63" s="177">
        <v>49</v>
      </c>
      <c r="V63" s="178">
        <v>40</v>
      </c>
      <c r="W63" s="173">
        <v>42329</v>
      </c>
      <c r="X63" s="174">
        <v>40</v>
      </c>
      <c r="Y63" s="175">
        <v>15</v>
      </c>
      <c r="Z63" s="176">
        <v>2391</v>
      </c>
      <c r="AA63" s="179">
        <v>321</v>
      </c>
      <c r="AB63" s="171">
        <v>0</v>
      </c>
      <c r="AC63" s="180">
        <v>100</v>
      </c>
      <c r="AD63" s="181">
        <v>0</v>
      </c>
    </row>
    <row r="64" spans="1:30" s="3" customFormat="1" ht="18.75" customHeight="1">
      <c r="A64" s="32">
        <v>62</v>
      </c>
      <c r="B64" s="34" t="s">
        <v>977</v>
      </c>
      <c r="C64" s="35" t="s">
        <v>3054</v>
      </c>
      <c r="D64" s="45">
        <v>16</v>
      </c>
      <c r="E64" s="38">
        <v>3315828.7779999999</v>
      </c>
      <c r="F64" s="39">
        <v>72</v>
      </c>
      <c r="G64" s="40">
        <v>16</v>
      </c>
      <c r="H64" s="41">
        <v>3660385.5809999998</v>
      </c>
      <c r="I64" s="42">
        <v>25</v>
      </c>
      <c r="J64" s="43">
        <v>14</v>
      </c>
      <c r="K64" s="38">
        <v>1985094.7169999999</v>
      </c>
      <c r="L64" s="39">
        <v>65</v>
      </c>
      <c r="M64" s="40">
        <v>14</v>
      </c>
      <c r="N64" s="41">
        <v>1005392.028</v>
      </c>
      <c r="O64" s="42">
        <v>77</v>
      </c>
      <c r="P64" s="43">
        <v>23</v>
      </c>
      <c r="Q64" s="38">
        <v>2934130.7820000001</v>
      </c>
      <c r="R64" s="39">
        <v>12</v>
      </c>
      <c r="S64" s="40">
        <v>6</v>
      </c>
      <c r="T64" s="41">
        <v>1848342.5460000001</v>
      </c>
      <c r="U64" s="42">
        <v>278</v>
      </c>
      <c r="V64" s="43">
        <v>23</v>
      </c>
      <c r="W64" s="38">
        <v>5368</v>
      </c>
      <c r="X64" s="39">
        <v>188</v>
      </c>
      <c r="Y64" s="40">
        <v>57</v>
      </c>
      <c r="Z64" s="41">
        <v>710</v>
      </c>
      <c r="AA64" s="108">
        <v>351</v>
      </c>
      <c r="AB64" s="45">
        <v>100</v>
      </c>
      <c r="AC64" s="37">
        <v>0</v>
      </c>
      <c r="AD64" s="46">
        <v>0</v>
      </c>
    </row>
    <row r="65" spans="1:30" s="3" customFormat="1" ht="18.75" customHeight="1">
      <c r="A65" s="32">
        <v>63</v>
      </c>
      <c r="B65" s="67" t="s">
        <v>3052</v>
      </c>
      <c r="C65" s="35" t="s">
        <v>88</v>
      </c>
      <c r="D65" s="45">
        <v>47</v>
      </c>
      <c r="E65" s="44" t="s">
        <v>3052</v>
      </c>
      <c r="F65" s="39">
        <v>76</v>
      </c>
      <c r="G65" s="40">
        <v>60</v>
      </c>
      <c r="H65" s="62" t="s">
        <v>3052</v>
      </c>
      <c r="I65" s="42">
        <v>264</v>
      </c>
      <c r="J65" s="43">
        <v>221</v>
      </c>
      <c r="K65" s="44" t="s">
        <v>3052</v>
      </c>
      <c r="L65" s="39">
        <v>238</v>
      </c>
      <c r="M65" s="40">
        <v>207</v>
      </c>
      <c r="N65" s="62" t="s">
        <v>3052</v>
      </c>
      <c r="O65" s="42">
        <v>166</v>
      </c>
      <c r="P65" s="43">
        <v>131</v>
      </c>
      <c r="Q65" s="44" t="s">
        <v>3052</v>
      </c>
      <c r="R65" s="39">
        <v>378</v>
      </c>
      <c r="S65" s="40">
        <v>354</v>
      </c>
      <c r="T65" s="62" t="s">
        <v>3052</v>
      </c>
      <c r="U65" s="42">
        <v>233</v>
      </c>
      <c r="V65" s="43">
        <v>214</v>
      </c>
      <c r="W65" s="44" t="s">
        <v>3052</v>
      </c>
      <c r="X65" s="39">
        <v>292</v>
      </c>
      <c r="Y65" s="40">
        <v>225</v>
      </c>
      <c r="Z65" s="62" t="s">
        <v>3052</v>
      </c>
      <c r="AA65" s="108">
        <v>311</v>
      </c>
      <c r="AB65" s="45">
        <v>0</v>
      </c>
      <c r="AC65" s="37">
        <v>0</v>
      </c>
      <c r="AD65" s="46">
        <v>100</v>
      </c>
    </row>
    <row r="66" spans="1:30" s="3" customFormat="1" ht="18.75" customHeight="1">
      <c r="A66" s="137">
        <v>64</v>
      </c>
      <c r="B66" s="139" t="s">
        <v>978</v>
      </c>
      <c r="C66" s="140" t="s">
        <v>3056</v>
      </c>
      <c r="D66" s="141">
        <v>48</v>
      </c>
      <c r="E66" s="143">
        <v>3224826.5269999998</v>
      </c>
      <c r="F66" s="144">
        <v>81</v>
      </c>
      <c r="G66" s="145">
        <v>65</v>
      </c>
      <c r="H66" s="146">
        <v>3279811.9029999999</v>
      </c>
      <c r="I66" s="147">
        <v>88</v>
      </c>
      <c r="J66" s="148">
        <v>66</v>
      </c>
      <c r="K66" s="143">
        <v>941221.11199999996</v>
      </c>
      <c r="L66" s="144">
        <v>74</v>
      </c>
      <c r="M66" s="145">
        <v>58</v>
      </c>
      <c r="N66" s="146">
        <v>949855.91799999995</v>
      </c>
      <c r="O66" s="147">
        <v>108</v>
      </c>
      <c r="P66" s="148">
        <v>83</v>
      </c>
      <c r="Q66" s="143">
        <v>2278070.58</v>
      </c>
      <c r="R66" s="144">
        <v>66</v>
      </c>
      <c r="S66" s="145">
        <v>50</v>
      </c>
      <c r="T66" s="146">
        <v>563508.26800000004</v>
      </c>
      <c r="U66" s="147">
        <v>221</v>
      </c>
      <c r="V66" s="148">
        <v>204</v>
      </c>
      <c r="W66" s="143">
        <v>9476</v>
      </c>
      <c r="X66" s="144">
        <v>276</v>
      </c>
      <c r="Y66" s="145">
        <v>211</v>
      </c>
      <c r="Z66" s="146">
        <v>460</v>
      </c>
      <c r="AA66" s="149">
        <v>369</v>
      </c>
      <c r="AB66" s="141">
        <v>0</v>
      </c>
      <c r="AC66" s="150">
        <v>100</v>
      </c>
      <c r="AD66" s="151">
        <v>0</v>
      </c>
    </row>
    <row r="67" spans="1:30" s="3" customFormat="1" ht="18.75" customHeight="1">
      <c r="A67" s="48">
        <v>65</v>
      </c>
      <c r="B67" s="50" t="s">
        <v>979</v>
      </c>
      <c r="C67" s="51" t="s">
        <v>94</v>
      </c>
      <c r="D67" s="52">
        <v>49</v>
      </c>
      <c r="E67" s="54">
        <v>3223785.6770000001</v>
      </c>
      <c r="F67" s="55">
        <v>82</v>
      </c>
      <c r="G67" s="56">
        <v>66</v>
      </c>
      <c r="H67" s="57">
        <v>3267006.4720000001</v>
      </c>
      <c r="I67" s="58">
        <v>83</v>
      </c>
      <c r="J67" s="59">
        <v>61</v>
      </c>
      <c r="K67" s="54">
        <v>982707.83499999996</v>
      </c>
      <c r="L67" s="55">
        <v>70</v>
      </c>
      <c r="M67" s="56">
        <v>55</v>
      </c>
      <c r="N67" s="57">
        <v>974422.03</v>
      </c>
      <c r="O67" s="58">
        <v>80</v>
      </c>
      <c r="P67" s="59">
        <v>56</v>
      </c>
      <c r="Q67" s="54">
        <v>2927388.2579999999</v>
      </c>
      <c r="R67" s="55">
        <v>139</v>
      </c>
      <c r="S67" s="56">
        <v>120</v>
      </c>
      <c r="T67" s="57">
        <v>286021.42599999998</v>
      </c>
      <c r="U67" s="58">
        <v>376</v>
      </c>
      <c r="V67" s="59">
        <v>344</v>
      </c>
      <c r="W67" s="54">
        <v>911</v>
      </c>
      <c r="X67" s="55">
        <v>100</v>
      </c>
      <c r="Y67" s="56">
        <v>59</v>
      </c>
      <c r="Z67" s="57">
        <v>1200</v>
      </c>
      <c r="AA67" s="109">
        <v>321</v>
      </c>
      <c r="AB67" s="52">
        <v>0</v>
      </c>
      <c r="AC67" s="60">
        <v>100</v>
      </c>
      <c r="AD67" s="61">
        <v>0</v>
      </c>
    </row>
    <row r="68" spans="1:30" s="3" customFormat="1" ht="18.75" customHeight="1">
      <c r="A68" s="18">
        <v>66</v>
      </c>
      <c r="B68" s="20" t="s">
        <v>2708</v>
      </c>
      <c r="C68" s="21" t="s">
        <v>3098</v>
      </c>
      <c r="D68" s="22">
        <v>50</v>
      </c>
      <c r="E68" s="24">
        <v>3173821.4479999999</v>
      </c>
      <c r="F68" s="25">
        <v>87</v>
      </c>
      <c r="G68" s="26">
        <v>71</v>
      </c>
      <c r="H68" s="27">
        <v>3190170.5720000002</v>
      </c>
      <c r="I68" s="28">
        <v>45</v>
      </c>
      <c r="J68" s="29">
        <v>28</v>
      </c>
      <c r="K68" s="24">
        <v>1511433.6810000001</v>
      </c>
      <c r="L68" s="25">
        <v>148</v>
      </c>
      <c r="M68" s="26">
        <v>123</v>
      </c>
      <c r="N68" s="27">
        <v>496793.38799999998</v>
      </c>
      <c r="O68" s="28">
        <v>106</v>
      </c>
      <c r="P68" s="29">
        <v>82</v>
      </c>
      <c r="Q68" s="24">
        <v>2295903.19</v>
      </c>
      <c r="R68" s="25">
        <v>27</v>
      </c>
      <c r="S68" s="26">
        <v>17</v>
      </c>
      <c r="T68" s="27">
        <v>1164175.514</v>
      </c>
      <c r="U68" s="28">
        <v>46</v>
      </c>
      <c r="V68" s="29">
        <v>39</v>
      </c>
      <c r="W68" s="24">
        <v>43000</v>
      </c>
      <c r="X68" s="25">
        <v>130</v>
      </c>
      <c r="Y68" s="26">
        <v>82</v>
      </c>
      <c r="Z68" s="27">
        <v>970</v>
      </c>
      <c r="AA68" s="107">
        <v>321</v>
      </c>
      <c r="AB68" s="22">
        <v>0</v>
      </c>
      <c r="AC68" s="30">
        <v>100</v>
      </c>
      <c r="AD68" s="31">
        <v>0</v>
      </c>
    </row>
    <row r="69" spans="1:30" s="3" customFormat="1" ht="18.75" customHeight="1">
      <c r="A69" s="137">
        <v>67</v>
      </c>
      <c r="B69" s="139" t="s">
        <v>1287</v>
      </c>
      <c r="C69" s="140" t="s">
        <v>3056</v>
      </c>
      <c r="D69" s="141">
        <v>51</v>
      </c>
      <c r="E69" s="143">
        <v>3160805.952</v>
      </c>
      <c r="F69" s="144">
        <v>66</v>
      </c>
      <c r="G69" s="145">
        <v>51</v>
      </c>
      <c r="H69" s="146">
        <v>3981261.1609999998</v>
      </c>
      <c r="I69" s="147" t="s">
        <v>3052</v>
      </c>
      <c r="J69" s="148" t="s">
        <v>3052</v>
      </c>
      <c r="K69" s="143">
        <v>-231125.49100000001</v>
      </c>
      <c r="L69" s="144">
        <v>93</v>
      </c>
      <c r="M69" s="145">
        <v>74</v>
      </c>
      <c r="N69" s="146">
        <v>751932.26300000004</v>
      </c>
      <c r="O69" s="147">
        <v>78</v>
      </c>
      <c r="P69" s="148">
        <v>55</v>
      </c>
      <c r="Q69" s="143">
        <v>2933927.662</v>
      </c>
      <c r="R69" s="144">
        <v>432</v>
      </c>
      <c r="S69" s="145">
        <v>403</v>
      </c>
      <c r="T69" s="146">
        <v>-67348.739000000001</v>
      </c>
      <c r="U69" s="147">
        <v>31</v>
      </c>
      <c r="V69" s="148">
        <v>25</v>
      </c>
      <c r="W69" s="143">
        <v>55808</v>
      </c>
      <c r="X69" s="144">
        <v>88</v>
      </c>
      <c r="Y69" s="145">
        <v>50</v>
      </c>
      <c r="Z69" s="146">
        <v>1296</v>
      </c>
      <c r="AA69" s="149">
        <v>383</v>
      </c>
      <c r="AB69" s="141">
        <v>0</v>
      </c>
      <c r="AC69" s="150">
        <v>12</v>
      </c>
      <c r="AD69" s="151">
        <v>88</v>
      </c>
    </row>
    <row r="70" spans="1:30" s="3" customFormat="1" ht="18.75" customHeight="1">
      <c r="A70" s="32">
        <v>68</v>
      </c>
      <c r="B70" s="34" t="s">
        <v>174</v>
      </c>
      <c r="C70" s="35" t="s">
        <v>3051</v>
      </c>
      <c r="D70" s="45">
        <v>52</v>
      </c>
      <c r="E70" s="38">
        <v>3158373.3029999998</v>
      </c>
      <c r="F70" s="39">
        <v>88</v>
      </c>
      <c r="G70" s="40">
        <v>72</v>
      </c>
      <c r="H70" s="41">
        <v>3158373.3029999998</v>
      </c>
      <c r="I70" s="42">
        <v>52</v>
      </c>
      <c r="J70" s="43">
        <v>34</v>
      </c>
      <c r="K70" s="38">
        <v>1349698.4010000001</v>
      </c>
      <c r="L70" s="39">
        <v>87</v>
      </c>
      <c r="M70" s="40">
        <v>70</v>
      </c>
      <c r="N70" s="41">
        <v>810721.15399999998</v>
      </c>
      <c r="O70" s="42">
        <v>93</v>
      </c>
      <c r="P70" s="43">
        <v>69</v>
      </c>
      <c r="Q70" s="38">
        <v>2518218.62</v>
      </c>
      <c r="R70" s="39">
        <v>38</v>
      </c>
      <c r="S70" s="40">
        <v>26</v>
      </c>
      <c r="T70" s="41">
        <v>899076.86499999999</v>
      </c>
      <c r="U70" s="42">
        <v>193</v>
      </c>
      <c r="V70" s="43">
        <v>178</v>
      </c>
      <c r="W70" s="38">
        <v>11875</v>
      </c>
      <c r="X70" s="39">
        <v>197</v>
      </c>
      <c r="Y70" s="40">
        <v>140</v>
      </c>
      <c r="Z70" s="41">
        <v>700</v>
      </c>
      <c r="AA70" s="108">
        <v>369</v>
      </c>
      <c r="AB70" s="45">
        <v>0</v>
      </c>
      <c r="AC70" s="37">
        <v>100</v>
      </c>
      <c r="AD70" s="46">
        <v>0</v>
      </c>
    </row>
    <row r="71" spans="1:30" s="3" customFormat="1" ht="18.75" customHeight="1">
      <c r="A71" s="137">
        <v>69</v>
      </c>
      <c r="B71" s="139" t="s">
        <v>2243</v>
      </c>
      <c r="C71" s="140" t="s">
        <v>3056</v>
      </c>
      <c r="D71" s="141">
        <v>53</v>
      </c>
      <c r="E71" s="143">
        <v>3138864.8739999998</v>
      </c>
      <c r="F71" s="144">
        <v>86</v>
      </c>
      <c r="G71" s="145">
        <v>70</v>
      </c>
      <c r="H71" s="146">
        <v>3195853.9929999998</v>
      </c>
      <c r="I71" s="147">
        <v>62</v>
      </c>
      <c r="J71" s="148">
        <v>41</v>
      </c>
      <c r="K71" s="143">
        <v>1241719.925</v>
      </c>
      <c r="L71" s="144">
        <v>82</v>
      </c>
      <c r="M71" s="145">
        <v>65</v>
      </c>
      <c r="N71" s="146">
        <v>852321.61499999999</v>
      </c>
      <c r="O71" s="147">
        <v>111</v>
      </c>
      <c r="P71" s="148">
        <v>86</v>
      </c>
      <c r="Q71" s="143">
        <v>2241686.8160000001</v>
      </c>
      <c r="R71" s="144">
        <v>118</v>
      </c>
      <c r="S71" s="145">
        <v>99</v>
      </c>
      <c r="T71" s="146">
        <v>332144.64899999998</v>
      </c>
      <c r="U71" s="147">
        <v>167</v>
      </c>
      <c r="V71" s="148">
        <v>153</v>
      </c>
      <c r="W71" s="143">
        <v>14638</v>
      </c>
      <c r="X71" s="144">
        <v>76</v>
      </c>
      <c r="Y71" s="145">
        <v>39</v>
      </c>
      <c r="Z71" s="146">
        <v>1453</v>
      </c>
      <c r="AA71" s="149">
        <v>383</v>
      </c>
      <c r="AB71" s="141">
        <v>0</v>
      </c>
      <c r="AC71" s="150">
        <v>100</v>
      </c>
      <c r="AD71" s="151">
        <v>0</v>
      </c>
    </row>
    <row r="72" spans="1:30" s="3" customFormat="1" ht="18.75" customHeight="1">
      <c r="A72" s="152">
        <v>70</v>
      </c>
      <c r="B72" s="154" t="s">
        <v>3029</v>
      </c>
      <c r="C72" s="155" t="s">
        <v>3056</v>
      </c>
      <c r="D72" s="156">
        <v>54</v>
      </c>
      <c r="E72" s="158">
        <v>3122534.1150000002</v>
      </c>
      <c r="F72" s="159">
        <v>89</v>
      </c>
      <c r="G72" s="160">
        <v>73</v>
      </c>
      <c r="H72" s="161">
        <v>3122534.1150000002</v>
      </c>
      <c r="I72" s="162">
        <v>256</v>
      </c>
      <c r="J72" s="163">
        <v>214</v>
      </c>
      <c r="K72" s="158">
        <v>354875.87900000002</v>
      </c>
      <c r="L72" s="159">
        <v>33</v>
      </c>
      <c r="M72" s="160">
        <v>22</v>
      </c>
      <c r="N72" s="161">
        <v>1611212.004</v>
      </c>
      <c r="O72" s="162">
        <v>46</v>
      </c>
      <c r="P72" s="163">
        <v>29</v>
      </c>
      <c r="Q72" s="158">
        <v>4102448.031</v>
      </c>
      <c r="R72" s="159">
        <v>206</v>
      </c>
      <c r="S72" s="160">
        <v>185</v>
      </c>
      <c r="T72" s="161">
        <v>164701.73199999999</v>
      </c>
      <c r="U72" s="162" t="s">
        <v>3052</v>
      </c>
      <c r="V72" s="163" t="s">
        <v>3052</v>
      </c>
      <c r="W72" s="206" t="s">
        <v>3052</v>
      </c>
      <c r="X72" s="159">
        <v>482</v>
      </c>
      <c r="Y72" s="160">
        <v>412</v>
      </c>
      <c r="Z72" s="161">
        <v>108</v>
      </c>
      <c r="AA72" s="164">
        <v>342</v>
      </c>
      <c r="AB72" s="156">
        <v>0</v>
      </c>
      <c r="AC72" s="165">
        <v>100</v>
      </c>
      <c r="AD72" s="166">
        <v>0</v>
      </c>
    </row>
    <row r="73" spans="1:30" s="3" customFormat="1" ht="18.75" customHeight="1">
      <c r="A73" s="167">
        <v>71</v>
      </c>
      <c r="B73" s="169" t="s">
        <v>1539</v>
      </c>
      <c r="C73" s="170" t="s">
        <v>3056</v>
      </c>
      <c r="D73" s="171">
        <v>55</v>
      </c>
      <c r="E73" s="173">
        <v>3094047.233</v>
      </c>
      <c r="F73" s="174">
        <v>85</v>
      </c>
      <c r="G73" s="175">
        <v>69</v>
      </c>
      <c r="H73" s="176">
        <v>3214619.5219999999</v>
      </c>
      <c r="I73" s="177">
        <v>118</v>
      </c>
      <c r="J73" s="178">
        <v>93</v>
      </c>
      <c r="K73" s="173">
        <v>754145.755</v>
      </c>
      <c r="L73" s="174">
        <v>61</v>
      </c>
      <c r="M73" s="175">
        <v>49</v>
      </c>
      <c r="N73" s="176">
        <v>1040219.499</v>
      </c>
      <c r="O73" s="177">
        <v>131</v>
      </c>
      <c r="P73" s="178">
        <v>103</v>
      </c>
      <c r="Q73" s="173">
        <v>1904500.1</v>
      </c>
      <c r="R73" s="174">
        <v>84</v>
      </c>
      <c r="S73" s="175">
        <v>68</v>
      </c>
      <c r="T73" s="176">
        <v>442114.82400000002</v>
      </c>
      <c r="U73" s="177" t="s">
        <v>3052</v>
      </c>
      <c r="V73" s="178" t="s">
        <v>3052</v>
      </c>
      <c r="W73" s="184" t="s">
        <v>3052</v>
      </c>
      <c r="X73" s="174">
        <v>231</v>
      </c>
      <c r="Y73" s="175">
        <v>172</v>
      </c>
      <c r="Z73" s="176">
        <v>570</v>
      </c>
      <c r="AA73" s="179">
        <v>354</v>
      </c>
      <c r="AB73" s="171">
        <v>0</v>
      </c>
      <c r="AC73" s="180">
        <v>49</v>
      </c>
      <c r="AD73" s="181">
        <v>51</v>
      </c>
    </row>
    <row r="74" spans="1:30" s="3" customFormat="1" ht="18.75" customHeight="1">
      <c r="A74" s="137">
        <v>72</v>
      </c>
      <c r="B74" s="139" t="s">
        <v>48</v>
      </c>
      <c r="C74" s="140" t="s">
        <v>3056</v>
      </c>
      <c r="D74" s="141">
        <v>56</v>
      </c>
      <c r="E74" s="143">
        <v>3063885.39</v>
      </c>
      <c r="F74" s="144">
        <v>92</v>
      </c>
      <c r="G74" s="145">
        <v>76</v>
      </c>
      <c r="H74" s="146">
        <v>3063885.39</v>
      </c>
      <c r="I74" s="147">
        <v>40</v>
      </c>
      <c r="J74" s="148">
        <v>24</v>
      </c>
      <c r="K74" s="143">
        <v>1642970.8160000001</v>
      </c>
      <c r="L74" s="144">
        <v>114</v>
      </c>
      <c r="M74" s="145">
        <v>91</v>
      </c>
      <c r="N74" s="146">
        <v>628480.94200000004</v>
      </c>
      <c r="O74" s="147">
        <v>132</v>
      </c>
      <c r="P74" s="148">
        <v>104</v>
      </c>
      <c r="Q74" s="143">
        <v>1894636.7709999999</v>
      </c>
      <c r="R74" s="144">
        <v>195</v>
      </c>
      <c r="S74" s="145">
        <v>174</v>
      </c>
      <c r="T74" s="146">
        <v>182890.31599999999</v>
      </c>
      <c r="U74" s="147">
        <v>63</v>
      </c>
      <c r="V74" s="148">
        <v>53</v>
      </c>
      <c r="W74" s="143">
        <v>36125</v>
      </c>
      <c r="X74" s="144">
        <v>60</v>
      </c>
      <c r="Y74" s="145">
        <v>29</v>
      </c>
      <c r="Z74" s="146">
        <v>1642</v>
      </c>
      <c r="AA74" s="149">
        <v>362</v>
      </c>
      <c r="AB74" s="141">
        <v>0</v>
      </c>
      <c r="AC74" s="150">
        <v>100</v>
      </c>
      <c r="AD74" s="151">
        <v>0</v>
      </c>
    </row>
    <row r="75" spans="1:30" s="3" customFormat="1" ht="18.75" customHeight="1">
      <c r="A75" s="32">
        <v>73</v>
      </c>
      <c r="B75" s="34" t="s">
        <v>43</v>
      </c>
      <c r="C75" s="35" t="s">
        <v>3103</v>
      </c>
      <c r="D75" s="45">
        <v>57</v>
      </c>
      <c r="E75" s="38">
        <v>3058765.7280000001</v>
      </c>
      <c r="F75" s="39">
        <v>52</v>
      </c>
      <c r="G75" s="40">
        <v>38</v>
      </c>
      <c r="H75" s="41">
        <v>4807527.9069999997</v>
      </c>
      <c r="I75" s="42">
        <v>192</v>
      </c>
      <c r="J75" s="43">
        <v>158</v>
      </c>
      <c r="K75" s="38">
        <v>516902.89399999997</v>
      </c>
      <c r="L75" s="39">
        <v>76</v>
      </c>
      <c r="M75" s="40">
        <v>60</v>
      </c>
      <c r="N75" s="41">
        <v>908713.83400000003</v>
      </c>
      <c r="O75" s="42">
        <v>63</v>
      </c>
      <c r="P75" s="43">
        <v>44</v>
      </c>
      <c r="Q75" s="38">
        <v>3276265.861</v>
      </c>
      <c r="R75" s="39">
        <v>162</v>
      </c>
      <c r="S75" s="40">
        <v>142</v>
      </c>
      <c r="T75" s="41">
        <v>229517.96799999999</v>
      </c>
      <c r="U75" s="42">
        <v>118</v>
      </c>
      <c r="V75" s="43">
        <v>106</v>
      </c>
      <c r="W75" s="38">
        <v>20595</v>
      </c>
      <c r="X75" s="39">
        <v>86</v>
      </c>
      <c r="Y75" s="40">
        <v>49</v>
      </c>
      <c r="Z75" s="41">
        <v>1300</v>
      </c>
      <c r="AA75" s="108">
        <v>321</v>
      </c>
      <c r="AB75" s="45">
        <v>0</v>
      </c>
      <c r="AC75" s="37">
        <v>100</v>
      </c>
      <c r="AD75" s="46">
        <v>0</v>
      </c>
    </row>
    <row r="76" spans="1:30" s="3" customFormat="1" ht="18.75" customHeight="1">
      <c r="A76" s="32">
        <v>74</v>
      </c>
      <c r="B76" s="34" t="s">
        <v>980</v>
      </c>
      <c r="C76" s="35" t="s">
        <v>3058</v>
      </c>
      <c r="D76" s="45">
        <v>58</v>
      </c>
      <c r="E76" s="38">
        <v>3047869.929</v>
      </c>
      <c r="F76" s="39">
        <v>93</v>
      </c>
      <c r="G76" s="40">
        <v>77</v>
      </c>
      <c r="H76" s="41">
        <v>3048341.0929999999</v>
      </c>
      <c r="I76" s="42">
        <v>94</v>
      </c>
      <c r="J76" s="43">
        <v>71</v>
      </c>
      <c r="K76" s="38">
        <v>885071.03899999999</v>
      </c>
      <c r="L76" s="39">
        <v>134</v>
      </c>
      <c r="M76" s="40">
        <v>110</v>
      </c>
      <c r="N76" s="41">
        <v>541952.89899999998</v>
      </c>
      <c r="O76" s="42">
        <v>159</v>
      </c>
      <c r="P76" s="43">
        <v>126</v>
      </c>
      <c r="Q76" s="38">
        <v>1640256.0430000001</v>
      </c>
      <c r="R76" s="39">
        <v>81</v>
      </c>
      <c r="S76" s="40">
        <v>65</v>
      </c>
      <c r="T76" s="41">
        <v>458745.52600000001</v>
      </c>
      <c r="U76" s="42">
        <v>306</v>
      </c>
      <c r="V76" s="43">
        <v>282</v>
      </c>
      <c r="W76" s="38">
        <v>3120</v>
      </c>
      <c r="X76" s="39">
        <v>136</v>
      </c>
      <c r="Y76" s="40">
        <v>88</v>
      </c>
      <c r="Z76" s="41">
        <v>933</v>
      </c>
      <c r="AA76" s="108">
        <v>382</v>
      </c>
      <c r="AB76" s="45">
        <v>0</v>
      </c>
      <c r="AC76" s="37">
        <v>75</v>
      </c>
      <c r="AD76" s="46">
        <v>25</v>
      </c>
    </row>
    <row r="77" spans="1:30" s="3" customFormat="1" ht="18.75" customHeight="1">
      <c r="A77" s="152">
        <v>75</v>
      </c>
      <c r="B77" s="154" t="s">
        <v>616</v>
      </c>
      <c r="C77" s="155" t="s">
        <v>3056</v>
      </c>
      <c r="D77" s="156">
        <v>59</v>
      </c>
      <c r="E77" s="158">
        <v>2991438.2880000002</v>
      </c>
      <c r="F77" s="159">
        <v>95</v>
      </c>
      <c r="G77" s="160">
        <v>79</v>
      </c>
      <c r="H77" s="161">
        <v>2994694.5079999999</v>
      </c>
      <c r="I77" s="162">
        <v>412</v>
      </c>
      <c r="J77" s="163">
        <v>352</v>
      </c>
      <c r="K77" s="158">
        <v>104693.811</v>
      </c>
      <c r="L77" s="159">
        <v>145</v>
      </c>
      <c r="M77" s="160">
        <v>120</v>
      </c>
      <c r="N77" s="161">
        <v>513807.136</v>
      </c>
      <c r="O77" s="162">
        <v>104</v>
      </c>
      <c r="P77" s="163">
        <v>80</v>
      </c>
      <c r="Q77" s="158">
        <v>2329418.7850000001</v>
      </c>
      <c r="R77" s="159">
        <v>222</v>
      </c>
      <c r="S77" s="160">
        <v>201</v>
      </c>
      <c r="T77" s="161">
        <v>140016.53599999999</v>
      </c>
      <c r="U77" s="162">
        <v>157</v>
      </c>
      <c r="V77" s="163">
        <v>143</v>
      </c>
      <c r="W77" s="158">
        <v>15805</v>
      </c>
      <c r="X77" s="159">
        <v>101</v>
      </c>
      <c r="Y77" s="160">
        <v>60</v>
      </c>
      <c r="Z77" s="161">
        <v>1200</v>
      </c>
      <c r="AA77" s="164">
        <v>383</v>
      </c>
      <c r="AB77" s="156">
        <v>0</v>
      </c>
      <c r="AC77" s="165">
        <v>35</v>
      </c>
      <c r="AD77" s="166">
        <v>65</v>
      </c>
    </row>
    <row r="78" spans="1:30" s="3" customFormat="1" ht="18.75" customHeight="1">
      <c r="A78" s="167">
        <v>76</v>
      </c>
      <c r="B78" s="169" t="s">
        <v>14</v>
      </c>
      <c r="C78" s="170" t="s">
        <v>3056</v>
      </c>
      <c r="D78" s="171">
        <v>60</v>
      </c>
      <c r="E78" s="173">
        <v>2977992.665</v>
      </c>
      <c r="F78" s="174">
        <v>56</v>
      </c>
      <c r="G78" s="175">
        <v>42</v>
      </c>
      <c r="H78" s="176">
        <v>4704494.9479999999</v>
      </c>
      <c r="I78" s="177">
        <v>35</v>
      </c>
      <c r="J78" s="178">
        <v>19</v>
      </c>
      <c r="K78" s="173">
        <v>1791667.243</v>
      </c>
      <c r="L78" s="174">
        <v>211</v>
      </c>
      <c r="M78" s="175">
        <v>180</v>
      </c>
      <c r="N78" s="176">
        <v>342406.56199999998</v>
      </c>
      <c r="O78" s="177">
        <v>83</v>
      </c>
      <c r="P78" s="178">
        <v>59</v>
      </c>
      <c r="Q78" s="173">
        <v>2880066.656</v>
      </c>
      <c r="R78" s="174">
        <v>405</v>
      </c>
      <c r="S78" s="175">
        <v>380</v>
      </c>
      <c r="T78" s="176">
        <v>2509.0239999999999</v>
      </c>
      <c r="U78" s="177">
        <v>356</v>
      </c>
      <c r="V78" s="178">
        <v>326</v>
      </c>
      <c r="W78" s="173">
        <v>1504</v>
      </c>
      <c r="X78" s="174">
        <v>225</v>
      </c>
      <c r="Y78" s="175">
        <v>166</v>
      </c>
      <c r="Z78" s="176">
        <v>580</v>
      </c>
      <c r="AA78" s="179">
        <v>352</v>
      </c>
      <c r="AB78" s="171">
        <v>0</v>
      </c>
      <c r="AC78" s="180">
        <v>100</v>
      </c>
      <c r="AD78" s="181">
        <v>0</v>
      </c>
    </row>
    <row r="79" spans="1:30" s="3" customFormat="1" ht="18.75" customHeight="1">
      <c r="A79" s="32">
        <v>77</v>
      </c>
      <c r="B79" s="34" t="s">
        <v>1556</v>
      </c>
      <c r="C79" s="35" t="s">
        <v>3113</v>
      </c>
      <c r="D79" s="45">
        <v>61</v>
      </c>
      <c r="E79" s="38">
        <v>2966463.3840000001</v>
      </c>
      <c r="F79" s="39">
        <v>98</v>
      </c>
      <c r="G79" s="40">
        <v>82</v>
      </c>
      <c r="H79" s="41">
        <v>2977378.193</v>
      </c>
      <c r="I79" s="42">
        <v>42</v>
      </c>
      <c r="J79" s="43">
        <v>25</v>
      </c>
      <c r="K79" s="38">
        <v>1586931.6159999999</v>
      </c>
      <c r="L79" s="39">
        <v>34</v>
      </c>
      <c r="M79" s="40">
        <v>23</v>
      </c>
      <c r="N79" s="41">
        <v>1575244.3359999999</v>
      </c>
      <c r="O79" s="42">
        <v>60</v>
      </c>
      <c r="P79" s="43">
        <v>41</v>
      </c>
      <c r="Q79" s="38">
        <v>3334329.111</v>
      </c>
      <c r="R79" s="39">
        <v>67</v>
      </c>
      <c r="S79" s="40">
        <v>51</v>
      </c>
      <c r="T79" s="41">
        <v>562817.40300000005</v>
      </c>
      <c r="U79" s="42">
        <v>62</v>
      </c>
      <c r="V79" s="43">
        <v>52</v>
      </c>
      <c r="W79" s="38">
        <v>36314</v>
      </c>
      <c r="X79" s="39">
        <v>104</v>
      </c>
      <c r="Y79" s="40">
        <v>62</v>
      </c>
      <c r="Z79" s="41">
        <v>1135</v>
      </c>
      <c r="AA79" s="108">
        <v>351</v>
      </c>
      <c r="AB79" s="45">
        <v>10</v>
      </c>
      <c r="AC79" s="37">
        <v>90</v>
      </c>
      <c r="AD79" s="46">
        <v>0</v>
      </c>
    </row>
    <row r="80" spans="1:30" s="3" customFormat="1" ht="18.75" customHeight="1">
      <c r="A80" s="137">
        <v>78</v>
      </c>
      <c r="B80" s="139" t="s">
        <v>1489</v>
      </c>
      <c r="C80" s="140" t="s">
        <v>3056</v>
      </c>
      <c r="D80" s="141">
        <v>62</v>
      </c>
      <c r="E80" s="143">
        <v>2957569.1189999999</v>
      </c>
      <c r="F80" s="144">
        <v>97</v>
      </c>
      <c r="G80" s="145">
        <v>81</v>
      </c>
      <c r="H80" s="146">
        <v>2982876.1579999998</v>
      </c>
      <c r="I80" s="147">
        <v>34</v>
      </c>
      <c r="J80" s="148">
        <v>18</v>
      </c>
      <c r="K80" s="143">
        <v>1821812.2279999999</v>
      </c>
      <c r="L80" s="144">
        <v>102</v>
      </c>
      <c r="M80" s="145">
        <v>82</v>
      </c>
      <c r="N80" s="146">
        <v>694347.48100000003</v>
      </c>
      <c r="O80" s="147">
        <v>123</v>
      </c>
      <c r="P80" s="148">
        <v>96</v>
      </c>
      <c r="Q80" s="143">
        <v>2022865.7350000001</v>
      </c>
      <c r="R80" s="144">
        <v>30</v>
      </c>
      <c r="S80" s="145">
        <v>19</v>
      </c>
      <c r="T80" s="146">
        <v>1130129.855</v>
      </c>
      <c r="U80" s="147">
        <v>170</v>
      </c>
      <c r="V80" s="148">
        <v>156</v>
      </c>
      <c r="W80" s="143">
        <v>14379</v>
      </c>
      <c r="X80" s="144">
        <v>299</v>
      </c>
      <c r="Y80" s="145">
        <v>232</v>
      </c>
      <c r="Z80" s="146">
        <v>415</v>
      </c>
      <c r="AA80" s="149">
        <v>313</v>
      </c>
      <c r="AB80" s="141">
        <v>0</v>
      </c>
      <c r="AC80" s="150">
        <v>100</v>
      </c>
      <c r="AD80" s="151">
        <v>0</v>
      </c>
    </row>
    <row r="81" spans="1:30" s="3" customFormat="1" ht="18.75" customHeight="1">
      <c r="A81" s="32">
        <v>79</v>
      </c>
      <c r="B81" s="34" t="s">
        <v>981</v>
      </c>
      <c r="C81" s="35" t="s">
        <v>1061</v>
      </c>
      <c r="D81" s="45">
        <v>63</v>
      </c>
      <c r="E81" s="38">
        <v>2948731.8939999999</v>
      </c>
      <c r="F81" s="39">
        <v>90</v>
      </c>
      <c r="G81" s="40">
        <v>74</v>
      </c>
      <c r="H81" s="41">
        <v>3116319.2620000001</v>
      </c>
      <c r="I81" s="42">
        <v>106</v>
      </c>
      <c r="J81" s="43">
        <v>81</v>
      </c>
      <c r="K81" s="38">
        <v>813021.56499999994</v>
      </c>
      <c r="L81" s="39">
        <v>88</v>
      </c>
      <c r="M81" s="40">
        <v>71</v>
      </c>
      <c r="N81" s="41">
        <v>796940.272</v>
      </c>
      <c r="O81" s="42">
        <v>105</v>
      </c>
      <c r="P81" s="43">
        <v>81</v>
      </c>
      <c r="Q81" s="38">
        <v>2319128.9619999998</v>
      </c>
      <c r="R81" s="39">
        <v>59</v>
      </c>
      <c r="S81" s="40">
        <v>44</v>
      </c>
      <c r="T81" s="41">
        <v>636221.64</v>
      </c>
      <c r="U81" s="42">
        <v>41</v>
      </c>
      <c r="V81" s="43">
        <v>34</v>
      </c>
      <c r="W81" s="38">
        <v>45745</v>
      </c>
      <c r="X81" s="39">
        <v>73</v>
      </c>
      <c r="Y81" s="40">
        <v>37</v>
      </c>
      <c r="Z81" s="41">
        <v>1500</v>
      </c>
      <c r="AA81" s="108">
        <v>321</v>
      </c>
      <c r="AB81" s="45">
        <v>0</v>
      </c>
      <c r="AC81" s="37">
        <v>100</v>
      </c>
      <c r="AD81" s="46">
        <v>0</v>
      </c>
    </row>
    <row r="82" spans="1:30" s="3" customFormat="1" ht="18.75" customHeight="1">
      <c r="A82" s="152">
        <v>80</v>
      </c>
      <c r="B82" s="154" t="s">
        <v>2238</v>
      </c>
      <c r="C82" s="155" t="s">
        <v>3056</v>
      </c>
      <c r="D82" s="189">
        <v>64</v>
      </c>
      <c r="E82" s="158">
        <v>2932243.949</v>
      </c>
      <c r="F82" s="159">
        <v>84</v>
      </c>
      <c r="G82" s="160">
        <v>68</v>
      </c>
      <c r="H82" s="161">
        <v>3246600.0669999998</v>
      </c>
      <c r="I82" s="162">
        <v>46</v>
      </c>
      <c r="J82" s="163">
        <v>29</v>
      </c>
      <c r="K82" s="158">
        <v>1443435.8529999999</v>
      </c>
      <c r="L82" s="159">
        <v>57</v>
      </c>
      <c r="M82" s="160">
        <v>45</v>
      </c>
      <c r="N82" s="161">
        <v>1074724.121</v>
      </c>
      <c r="O82" s="162">
        <v>91</v>
      </c>
      <c r="P82" s="163">
        <v>67</v>
      </c>
      <c r="Q82" s="158">
        <v>2572959.2650000001</v>
      </c>
      <c r="R82" s="159">
        <v>230</v>
      </c>
      <c r="S82" s="160">
        <v>208</v>
      </c>
      <c r="T82" s="161">
        <v>122912.512</v>
      </c>
      <c r="U82" s="162">
        <v>247</v>
      </c>
      <c r="V82" s="163">
        <v>226</v>
      </c>
      <c r="W82" s="158">
        <v>7856</v>
      </c>
      <c r="X82" s="159">
        <v>90</v>
      </c>
      <c r="Y82" s="160">
        <v>52</v>
      </c>
      <c r="Z82" s="161">
        <v>1270</v>
      </c>
      <c r="AA82" s="164">
        <v>381</v>
      </c>
      <c r="AB82" s="156">
        <v>0</v>
      </c>
      <c r="AC82" s="165">
        <v>100</v>
      </c>
      <c r="AD82" s="166">
        <v>0</v>
      </c>
    </row>
    <row r="83" spans="1:30" s="3" customFormat="1" ht="18.75" customHeight="1">
      <c r="A83" s="18">
        <v>81</v>
      </c>
      <c r="B83" s="20" t="s">
        <v>982</v>
      </c>
      <c r="C83" s="21" t="s">
        <v>2187</v>
      </c>
      <c r="D83" s="22">
        <v>65</v>
      </c>
      <c r="E83" s="24">
        <v>2917147.6660000002</v>
      </c>
      <c r="F83" s="25">
        <v>83</v>
      </c>
      <c r="G83" s="26">
        <v>67</v>
      </c>
      <c r="H83" s="27">
        <v>3262361.92</v>
      </c>
      <c r="I83" s="28">
        <v>26</v>
      </c>
      <c r="J83" s="29">
        <v>12</v>
      </c>
      <c r="K83" s="24">
        <v>1969786.1740000001</v>
      </c>
      <c r="L83" s="25">
        <v>15</v>
      </c>
      <c r="M83" s="26">
        <v>5</v>
      </c>
      <c r="N83" s="27">
        <v>2913464.4750000001</v>
      </c>
      <c r="O83" s="28">
        <v>8</v>
      </c>
      <c r="P83" s="29">
        <v>1</v>
      </c>
      <c r="Q83" s="24">
        <v>26792220.870000001</v>
      </c>
      <c r="R83" s="25">
        <v>285</v>
      </c>
      <c r="S83" s="26">
        <v>262</v>
      </c>
      <c r="T83" s="27">
        <v>54194.019</v>
      </c>
      <c r="U83" s="28">
        <v>200</v>
      </c>
      <c r="V83" s="29">
        <v>184</v>
      </c>
      <c r="W83" s="24">
        <v>11472</v>
      </c>
      <c r="X83" s="25">
        <v>14</v>
      </c>
      <c r="Y83" s="26">
        <v>2</v>
      </c>
      <c r="Z83" s="27">
        <v>6000</v>
      </c>
      <c r="AA83" s="107">
        <v>321</v>
      </c>
      <c r="AB83" s="22">
        <v>0</v>
      </c>
      <c r="AC83" s="30">
        <v>100</v>
      </c>
      <c r="AD83" s="31">
        <v>0</v>
      </c>
    </row>
    <row r="84" spans="1:30" s="3" customFormat="1" ht="18.75" customHeight="1">
      <c r="A84" s="137">
        <v>82</v>
      </c>
      <c r="B84" s="139" t="s">
        <v>2643</v>
      </c>
      <c r="C84" s="140" t="s">
        <v>3056</v>
      </c>
      <c r="D84" s="141">
        <v>66</v>
      </c>
      <c r="E84" s="143">
        <v>2910207.7689999999</v>
      </c>
      <c r="F84" s="144">
        <v>99</v>
      </c>
      <c r="G84" s="145">
        <v>83</v>
      </c>
      <c r="H84" s="146">
        <v>2954906.1690000002</v>
      </c>
      <c r="I84" s="147">
        <v>240</v>
      </c>
      <c r="J84" s="148">
        <v>200</v>
      </c>
      <c r="K84" s="143">
        <v>385605.22</v>
      </c>
      <c r="L84" s="144">
        <v>156</v>
      </c>
      <c r="M84" s="145">
        <v>131</v>
      </c>
      <c r="N84" s="146">
        <v>465372.717</v>
      </c>
      <c r="O84" s="147">
        <v>216</v>
      </c>
      <c r="P84" s="148">
        <v>173</v>
      </c>
      <c r="Q84" s="143">
        <v>1227175.003</v>
      </c>
      <c r="R84" s="144">
        <v>193</v>
      </c>
      <c r="S84" s="145">
        <v>172</v>
      </c>
      <c r="T84" s="146">
        <v>186921.071</v>
      </c>
      <c r="U84" s="147">
        <v>283</v>
      </c>
      <c r="V84" s="148">
        <v>260</v>
      </c>
      <c r="W84" s="143">
        <v>5129</v>
      </c>
      <c r="X84" s="144">
        <v>404</v>
      </c>
      <c r="Y84" s="145">
        <v>334</v>
      </c>
      <c r="Z84" s="146">
        <v>256</v>
      </c>
      <c r="AA84" s="149">
        <v>311</v>
      </c>
      <c r="AB84" s="141">
        <v>0</v>
      </c>
      <c r="AC84" s="150">
        <v>49</v>
      </c>
      <c r="AD84" s="151">
        <v>51</v>
      </c>
    </row>
    <row r="85" spans="1:30" s="3" customFormat="1" ht="18.75" customHeight="1">
      <c r="A85" s="32">
        <v>83</v>
      </c>
      <c r="B85" s="34" t="s">
        <v>1674</v>
      </c>
      <c r="C85" s="35" t="s">
        <v>3051</v>
      </c>
      <c r="D85" s="45">
        <v>67</v>
      </c>
      <c r="E85" s="38">
        <v>2905785.7930000001</v>
      </c>
      <c r="F85" s="39">
        <v>100</v>
      </c>
      <c r="G85" s="40">
        <v>84</v>
      </c>
      <c r="H85" s="41">
        <v>2954471.9330000002</v>
      </c>
      <c r="I85" s="42">
        <v>265</v>
      </c>
      <c r="J85" s="43">
        <v>222</v>
      </c>
      <c r="K85" s="38">
        <v>342238.18900000001</v>
      </c>
      <c r="L85" s="39">
        <v>259</v>
      </c>
      <c r="M85" s="40">
        <v>226</v>
      </c>
      <c r="N85" s="41">
        <v>256690.552</v>
      </c>
      <c r="O85" s="42">
        <v>260</v>
      </c>
      <c r="P85" s="43">
        <v>214</v>
      </c>
      <c r="Q85" s="38">
        <v>988576.06200000003</v>
      </c>
      <c r="R85" s="39">
        <v>107</v>
      </c>
      <c r="S85" s="40">
        <v>88</v>
      </c>
      <c r="T85" s="62" t="s">
        <v>3052</v>
      </c>
      <c r="U85" s="42">
        <v>22</v>
      </c>
      <c r="V85" s="43">
        <v>16</v>
      </c>
      <c r="W85" s="38">
        <v>64956</v>
      </c>
      <c r="X85" s="39">
        <v>376</v>
      </c>
      <c r="Y85" s="40">
        <v>306</v>
      </c>
      <c r="Z85" s="41">
        <v>300</v>
      </c>
      <c r="AA85" s="108">
        <v>371</v>
      </c>
      <c r="AB85" s="45">
        <v>0</v>
      </c>
      <c r="AC85" s="37">
        <v>100</v>
      </c>
      <c r="AD85" s="46">
        <v>0</v>
      </c>
    </row>
    <row r="86" spans="1:30" s="3" customFormat="1" ht="18.75" customHeight="1">
      <c r="A86" s="32">
        <v>84</v>
      </c>
      <c r="B86" s="34" t="s">
        <v>155</v>
      </c>
      <c r="C86" s="35" t="s">
        <v>91</v>
      </c>
      <c r="D86" s="45">
        <v>68</v>
      </c>
      <c r="E86" s="38">
        <v>2845551.1839999999</v>
      </c>
      <c r="F86" s="39">
        <v>80</v>
      </c>
      <c r="G86" s="40">
        <v>64</v>
      </c>
      <c r="H86" s="41">
        <v>3299313.9819999998</v>
      </c>
      <c r="I86" s="42" t="s">
        <v>3052</v>
      </c>
      <c r="J86" s="43" t="s">
        <v>3052</v>
      </c>
      <c r="K86" s="38">
        <v>-1442620.9709999999</v>
      </c>
      <c r="L86" s="39" t="s">
        <v>3052</v>
      </c>
      <c r="M86" s="40" t="s">
        <v>3052</v>
      </c>
      <c r="N86" s="41">
        <v>-5950857.9210000001</v>
      </c>
      <c r="O86" s="42">
        <v>55</v>
      </c>
      <c r="P86" s="43">
        <v>37</v>
      </c>
      <c r="Q86" s="38">
        <v>3715854.9160000002</v>
      </c>
      <c r="R86" s="39">
        <v>493</v>
      </c>
      <c r="S86" s="40">
        <v>429</v>
      </c>
      <c r="T86" s="41">
        <v>-2641039.1379999998</v>
      </c>
      <c r="U86" s="42">
        <v>114</v>
      </c>
      <c r="V86" s="43">
        <v>102</v>
      </c>
      <c r="W86" s="38">
        <v>21111</v>
      </c>
      <c r="X86" s="39">
        <v>31</v>
      </c>
      <c r="Y86" s="40">
        <v>10</v>
      </c>
      <c r="Z86" s="41">
        <v>3011</v>
      </c>
      <c r="AA86" s="108">
        <v>311</v>
      </c>
      <c r="AB86" s="45">
        <v>0</v>
      </c>
      <c r="AC86" s="37">
        <v>100</v>
      </c>
      <c r="AD86" s="46">
        <v>0</v>
      </c>
    </row>
    <row r="87" spans="1:30" s="3" customFormat="1" ht="18.75" customHeight="1">
      <c r="A87" s="152">
        <v>85</v>
      </c>
      <c r="B87" s="154" t="s">
        <v>1227</v>
      </c>
      <c r="C87" s="155" t="s">
        <v>3056</v>
      </c>
      <c r="D87" s="156">
        <v>69</v>
      </c>
      <c r="E87" s="158">
        <v>2842339.2409999999</v>
      </c>
      <c r="F87" s="159">
        <v>67</v>
      </c>
      <c r="G87" s="160">
        <v>52</v>
      </c>
      <c r="H87" s="161">
        <v>3904167.3659999999</v>
      </c>
      <c r="I87" s="162">
        <v>86</v>
      </c>
      <c r="J87" s="163">
        <v>64</v>
      </c>
      <c r="K87" s="158">
        <v>949366.08299999998</v>
      </c>
      <c r="L87" s="159">
        <v>191</v>
      </c>
      <c r="M87" s="160">
        <v>161</v>
      </c>
      <c r="N87" s="161">
        <v>399169.60499999998</v>
      </c>
      <c r="O87" s="162">
        <v>200</v>
      </c>
      <c r="P87" s="163">
        <v>158</v>
      </c>
      <c r="Q87" s="158">
        <v>1351799.585</v>
      </c>
      <c r="R87" s="159">
        <v>126</v>
      </c>
      <c r="S87" s="160">
        <v>107</v>
      </c>
      <c r="T87" s="161">
        <v>315079.22899999999</v>
      </c>
      <c r="U87" s="162">
        <v>342</v>
      </c>
      <c r="V87" s="163">
        <v>314</v>
      </c>
      <c r="W87" s="158">
        <v>1943</v>
      </c>
      <c r="X87" s="159">
        <v>74</v>
      </c>
      <c r="Y87" s="160">
        <v>38</v>
      </c>
      <c r="Z87" s="161">
        <v>1500</v>
      </c>
      <c r="AA87" s="164">
        <v>312</v>
      </c>
      <c r="AB87" s="156">
        <v>0</v>
      </c>
      <c r="AC87" s="165">
        <v>100</v>
      </c>
      <c r="AD87" s="166">
        <v>0</v>
      </c>
    </row>
    <row r="88" spans="1:30" s="3" customFormat="1" ht="18.75" customHeight="1">
      <c r="A88" s="18">
        <v>86</v>
      </c>
      <c r="B88" s="20" t="s">
        <v>1235</v>
      </c>
      <c r="C88" s="21" t="s">
        <v>88</v>
      </c>
      <c r="D88" s="22">
        <v>70</v>
      </c>
      <c r="E88" s="24">
        <v>2832563.51</v>
      </c>
      <c r="F88" s="25">
        <v>104</v>
      </c>
      <c r="G88" s="26">
        <v>88</v>
      </c>
      <c r="H88" s="27">
        <v>2900073.057</v>
      </c>
      <c r="I88" s="28">
        <v>29</v>
      </c>
      <c r="J88" s="29">
        <v>14</v>
      </c>
      <c r="K88" s="24">
        <v>1853972.3559999999</v>
      </c>
      <c r="L88" s="25">
        <v>50</v>
      </c>
      <c r="M88" s="26">
        <v>39</v>
      </c>
      <c r="N88" s="27">
        <v>1210604.8189999999</v>
      </c>
      <c r="O88" s="28">
        <v>58</v>
      </c>
      <c r="P88" s="29">
        <v>39</v>
      </c>
      <c r="Q88" s="24">
        <v>3558865.5970000001</v>
      </c>
      <c r="R88" s="25">
        <v>17</v>
      </c>
      <c r="S88" s="26">
        <v>10</v>
      </c>
      <c r="T88" s="27">
        <v>1419806.362</v>
      </c>
      <c r="U88" s="28">
        <v>400</v>
      </c>
      <c r="V88" s="29">
        <v>366</v>
      </c>
      <c r="W88" s="24">
        <v>410</v>
      </c>
      <c r="X88" s="25">
        <v>200</v>
      </c>
      <c r="Y88" s="26">
        <v>143</v>
      </c>
      <c r="Z88" s="27">
        <v>669</v>
      </c>
      <c r="AA88" s="107">
        <v>313</v>
      </c>
      <c r="AB88" s="22">
        <v>0</v>
      </c>
      <c r="AC88" s="30">
        <v>100</v>
      </c>
      <c r="AD88" s="31">
        <v>0</v>
      </c>
    </row>
    <row r="89" spans="1:30" s="3" customFormat="1" ht="18.75" customHeight="1">
      <c r="A89" s="137">
        <v>87</v>
      </c>
      <c r="B89" s="139" t="s">
        <v>2242</v>
      </c>
      <c r="C89" s="140" t="s">
        <v>3056</v>
      </c>
      <c r="D89" s="141">
        <v>71</v>
      </c>
      <c r="E89" s="143">
        <v>2830349.1690000002</v>
      </c>
      <c r="F89" s="144">
        <v>96</v>
      </c>
      <c r="G89" s="145">
        <v>80</v>
      </c>
      <c r="H89" s="146">
        <v>2990558.7489999998</v>
      </c>
      <c r="I89" s="147">
        <v>49</v>
      </c>
      <c r="J89" s="148">
        <v>31</v>
      </c>
      <c r="K89" s="143">
        <v>1395044.548</v>
      </c>
      <c r="L89" s="144">
        <v>121</v>
      </c>
      <c r="M89" s="145">
        <v>98</v>
      </c>
      <c r="N89" s="146">
        <v>600983.853</v>
      </c>
      <c r="O89" s="147">
        <v>94</v>
      </c>
      <c r="P89" s="148">
        <v>70</v>
      </c>
      <c r="Q89" s="143">
        <v>2483235.7749999999</v>
      </c>
      <c r="R89" s="144">
        <v>64</v>
      </c>
      <c r="S89" s="145">
        <v>48</v>
      </c>
      <c r="T89" s="146">
        <v>590333.06900000002</v>
      </c>
      <c r="U89" s="147">
        <v>284</v>
      </c>
      <c r="V89" s="148">
        <v>261</v>
      </c>
      <c r="W89" s="143">
        <v>4930</v>
      </c>
      <c r="X89" s="144">
        <v>160</v>
      </c>
      <c r="Y89" s="145">
        <v>106</v>
      </c>
      <c r="Z89" s="146">
        <v>802</v>
      </c>
      <c r="AA89" s="149">
        <v>381</v>
      </c>
      <c r="AB89" s="141">
        <v>0</v>
      </c>
      <c r="AC89" s="150">
        <v>100</v>
      </c>
      <c r="AD89" s="151">
        <v>0</v>
      </c>
    </row>
    <row r="90" spans="1:30" s="3" customFormat="1" ht="18.75" customHeight="1">
      <c r="A90" s="32">
        <v>88</v>
      </c>
      <c r="B90" s="34" t="s">
        <v>983</v>
      </c>
      <c r="C90" s="35" t="s">
        <v>3054</v>
      </c>
      <c r="D90" s="45">
        <v>17</v>
      </c>
      <c r="E90" s="38">
        <v>2810351.2379999999</v>
      </c>
      <c r="F90" s="39">
        <v>107</v>
      </c>
      <c r="G90" s="40">
        <v>17</v>
      </c>
      <c r="H90" s="41">
        <v>2810351.2379999999</v>
      </c>
      <c r="I90" s="42">
        <v>22</v>
      </c>
      <c r="J90" s="43">
        <v>13</v>
      </c>
      <c r="K90" s="38">
        <v>2107241.3319999999</v>
      </c>
      <c r="L90" s="39">
        <v>91</v>
      </c>
      <c r="M90" s="40">
        <v>19</v>
      </c>
      <c r="N90" s="41">
        <v>755601.42200000002</v>
      </c>
      <c r="O90" s="42">
        <v>79</v>
      </c>
      <c r="P90" s="43">
        <v>24</v>
      </c>
      <c r="Q90" s="38">
        <v>2927705.7039999999</v>
      </c>
      <c r="R90" s="39">
        <v>10</v>
      </c>
      <c r="S90" s="40">
        <v>5</v>
      </c>
      <c r="T90" s="41">
        <v>2197702.7220000001</v>
      </c>
      <c r="U90" s="42">
        <v>16</v>
      </c>
      <c r="V90" s="43">
        <v>6</v>
      </c>
      <c r="W90" s="38">
        <v>74461</v>
      </c>
      <c r="X90" s="39">
        <v>144</v>
      </c>
      <c r="Y90" s="40">
        <v>51</v>
      </c>
      <c r="Z90" s="41">
        <v>885</v>
      </c>
      <c r="AA90" s="108">
        <v>210</v>
      </c>
      <c r="AB90" s="45">
        <v>100</v>
      </c>
      <c r="AC90" s="37">
        <v>0</v>
      </c>
      <c r="AD90" s="46">
        <v>0</v>
      </c>
    </row>
    <row r="91" spans="1:30" s="3" customFormat="1" ht="18.75" customHeight="1">
      <c r="A91" s="137">
        <v>89</v>
      </c>
      <c r="B91" s="139" t="s">
        <v>1486</v>
      </c>
      <c r="C91" s="140" t="s">
        <v>3056</v>
      </c>
      <c r="D91" s="141">
        <v>72</v>
      </c>
      <c r="E91" s="143">
        <v>2804557.9419999998</v>
      </c>
      <c r="F91" s="144">
        <v>109</v>
      </c>
      <c r="G91" s="145">
        <v>92</v>
      </c>
      <c r="H91" s="146">
        <v>2804557.9419999998</v>
      </c>
      <c r="I91" s="147">
        <v>54</v>
      </c>
      <c r="J91" s="148">
        <v>36</v>
      </c>
      <c r="K91" s="143">
        <v>1325122.577</v>
      </c>
      <c r="L91" s="144">
        <v>113</v>
      </c>
      <c r="M91" s="145">
        <v>90</v>
      </c>
      <c r="N91" s="146">
        <v>644668.73899999994</v>
      </c>
      <c r="O91" s="147">
        <v>82</v>
      </c>
      <c r="P91" s="148">
        <v>58</v>
      </c>
      <c r="Q91" s="143">
        <v>2892227.9210000001</v>
      </c>
      <c r="R91" s="144">
        <v>26</v>
      </c>
      <c r="S91" s="145">
        <v>16</v>
      </c>
      <c r="T91" s="146">
        <v>1175962.4439999999</v>
      </c>
      <c r="U91" s="147">
        <v>163</v>
      </c>
      <c r="V91" s="148">
        <v>149</v>
      </c>
      <c r="W91" s="143">
        <v>15290</v>
      </c>
      <c r="X91" s="144">
        <v>205</v>
      </c>
      <c r="Y91" s="145">
        <v>148</v>
      </c>
      <c r="Z91" s="146">
        <v>648</v>
      </c>
      <c r="AA91" s="149">
        <v>361</v>
      </c>
      <c r="AB91" s="141">
        <v>0</v>
      </c>
      <c r="AC91" s="150">
        <v>100</v>
      </c>
      <c r="AD91" s="151">
        <v>0</v>
      </c>
    </row>
    <row r="92" spans="1:30" s="3" customFormat="1" ht="18.75" customHeight="1">
      <c r="A92" s="152">
        <v>90</v>
      </c>
      <c r="B92" s="154" t="s">
        <v>1492</v>
      </c>
      <c r="C92" s="155" t="s">
        <v>3056</v>
      </c>
      <c r="D92" s="156">
        <v>73</v>
      </c>
      <c r="E92" s="158">
        <v>2803065.639</v>
      </c>
      <c r="F92" s="159">
        <v>108</v>
      </c>
      <c r="G92" s="160">
        <v>91</v>
      </c>
      <c r="H92" s="161">
        <v>2807224.5589999999</v>
      </c>
      <c r="I92" s="162">
        <v>65</v>
      </c>
      <c r="J92" s="163">
        <v>44</v>
      </c>
      <c r="K92" s="158">
        <v>1135412.1610000001</v>
      </c>
      <c r="L92" s="159">
        <v>92</v>
      </c>
      <c r="M92" s="160">
        <v>73</v>
      </c>
      <c r="N92" s="161">
        <v>753305.74600000004</v>
      </c>
      <c r="O92" s="162">
        <v>85</v>
      </c>
      <c r="P92" s="163">
        <v>61</v>
      </c>
      <c r="Q92" s="158">
        <v>2737128.74</v>
      </c>
      <c r="R92" s="159">
        <v>52</v>
      </c>
      <c r="S92" s="160">
        <v>37</v>
      </c>
      <c r="T92" s="161">
        <v>688954.61899999995</v>
      </c>
      <c r="U92" s="162">
        <v>126</v>
      </c>
      <c r="V92" s="163">
        <v>114</v>
      </c>
      <c r="W92" s="158">
        <v>19619</v>
      </c>
      <c r="X92" s="159">
        <v>121</v>
      </c>
      <c r="Y92" s="160">
        <v>74</v>
      </c>
      <c r="Z92" s="161">
        <v>1040</v>
      </c>
      <c r="AA92" s="164">
        <v>361</v>
      </c>
      <c r="AB92" s="156">
        <v>0</v>
      </c>
      <c r="AC92" s="165">
        <v>100</v>
      </c>
      <c r="AD92" s="166">
        <v>0</v>
      </c>
    </row>
    <row r="93" spans="1:30" s="3" customFormat="1" ht="18.75" customHeight="1">
      <c r="A93" s="167">
        <v>91</v>
      </c>
      <c r="B93" s="169" t="s">
        <v>1242</v>
      </c>
      <c r="C93" s="170" t="s">
        <v>3056</v>
      </c>
      <c r="D93" s="171">
        <v>74</v>
      </c>
      <c r="E93" s="173">
        <v>2796732</v>
      </c>
      <c r="F93" s="174">
        <v>65</v>
      </c>
      <c r="G93" s="175">
        <v>50</v>
      </c>
      <c r="H93" s="176">
        <v>4079992</v>
      </c>
      <c r="I93" s="177">
        <v>148</v>
      </c>
      <c r="J93" s="178">
        <v>118</v>
      </c>
      <c r="K93" s="173">
        <v>651543</v>
      </c>
      <c r="L93" s="174">
        <v>98</v>
      </c>
      <c r="M93" s="175">
        <v>79</v>
      </c>
      <c r="N93" s="176">
        <v>721761</v>
      </c>
      <c r="O93" s="177">
        <v>95</v>
      </c>
      <c r="P93" s="178">
        <v>71</v>
      </c>
      <c r="Q93" s="173">
        <v>2458368</v>
      </c>
      <c r="R93" s="174">
        <v>372</v>
      </c>
      <c r="S93" s="175">
        <v>348</v>
      </c>
      <c r="T93" s="176">
        <v>14417</v>
      </c>
      <c r="U93" s="177">
        <v>143</v>
      </c>
      <c r="V93" s="178">
        <v>130</v>
      </c>
      <c r="W93" s="173">
        <v>17230</v>
      </c>
      <c r="X93" s="174">
        <v>55</v>
      </c>
      <c r="Y93" s="175">
        <v>25</v>
      </c>
      <c r="Z93" s="176">
        <v>1750</v>
      </c>
      <c r="AA93" s="179">
        <v>321</v>
      </c>
      <c r="AB93" s="171">
        <v>0</v>
      </c>
      <c r="AC93" s="180">
        <v>100</v>
      </c>
      <c r="AD93" s="181">
        <v>0</v>
      </c>
    </row>
    <row r="94" spans="1:30" s="3" customFormat="1" ht="18.75" customHeight="1">
      <c r="A94" s="137">
        <v>92</v>
      </c>
      <c r="B94" s="139" t="s">
        <v>1230</v>
      </c>
      <c r="C94" s="140" t="s">
        <v>3056</v>
      </c>
      <c r="D94" s="141">
        <v>75</v>
      </c>
      <c r="E94" s="143">
        <v>2731367.895</v>
      </c>
      <c r="F94" s="144">
        <v>112</v>
      </c>
      <c r="G94" s="145">
        <v>95</v>
      </c>
      <c r="H94" s="146">
        <v>2731367.895</v>
      </c>
      <c r="I94" s="147">
        <v>420</v>
      </c>
      <c r="J94" s="148">
        <v>359</v>
      </c>
      <c r="K94" s="143">
        <v>98482.096000000005</v>
      </c>
      <c r="L94" s="144">
        <v>133</v>
      </c>
      <c r="M94" s="145">
        <v>109</v>
      </c>
      <c r="N94" s="146">
        <v>542789.74600000004</v>
      </c>
      <c r="O94" s="147">
        <v>102</v>
      </c>
      <c r="P94" s="148">
        <v>78</v>
      </c>
      <c r="Q94" s="143">
        <v>2386614.7379999999</v>
      </c>
      <c r="R94" s="144">
        <v>400</v>
      </c>
      <c r="S94" s="145">
        <v>375</v>
      </c>
      <c r="T94" s="146">
        <v>5445.6589999999997</v>
      </c>
      <c r="U94" s="147">
        <v>33</v>
      </c>
      <c r="V94" s="148">
        <v>27</v>
      </c>
      <c r="W94" s="143">
        <v>53867</v>
      </c>
      <c r="X94" s="144">
        <v>378</v>
      </c>
      <c r="Y94" s="145">
        <v>308</v>
      </c>
      <c r="Z94" s="146">
        <v>300</v>
      </c>
      <c r="AA94" s="149">
        <v>371</v>
      </c>
      <c r="AB94" s="141">
        <v>0</v>
      </c>
      <c r="AC94" s="150">
        <v>100</v>
      </c>
      <c r="AD94" s="151">
        <v>0</v>
      </c>
    </row>
    <row r="95" spans="1:30" s="3" customFormat="1" ht="18.75" customHeight="1">
      <c r="A95" s="137">
        <v>93</v>
      </c>
      <c r="B95" s="139" t="s">
        <v>1225</v>
      </c>
      <c r="C95" s="140" t="s">
        <v>3056</v>
      </c>
      <c r="D95" s="141">
        <v>76</v>
      </c>
      <c r="E95" s="143">
        <v>2730512.9589999998</v>
      </c>
      <c r="F95" s="144">
        <v>42</v>
      </c>
      <c r="G95" s="145">
        <v>30</v>
      </c>
      <c r="H95" s="146">
        <v>5108433.7659999998</v>
      </c>
      <c r="I95" s="147">
        <v>73</v>
      </c>
      <c r="J95" s="148">
        <v>52</v>
      </c>
      <c r="K95" s="143">
        <v>1046542.597</v>
      </c>
      <c r="L95" s="144">
        <v>116</v>
      </c>
      <c r="M95" s="145">
        <v>93</v>
      </c>
      <c r="N95" s="146">
        <v>614431.89300000004</v>
      </c>
      <c r="O95" s="147">
        <v>163</v>
      </c>
      <c r="P95" s="148">
        <v>129</v>
      </c>
      <c r="Q95" s="143">
        <v>1621285.7830000001</v>
      </c>
      <c r="R95" s="144">
        <v>197</v>
      </c>
      <c r="S95" s="145">
        <v>176</v>
      </c>
      <c r="T95" s="146">
        <v>179577.728</v>
      </c>
      <c r="U95" s="147">
        <v>366</v>
      </c>
      <c r="V95" s="148">
        <v>334</v>
      </c>
      <c r="W95" s="143">
        <v>1218</v>
      </c>
      <c r="X95" s="144">
        <v>133</v>
      </c>
      <c r="Y95" s="145">
        <v>85</v>
      </c>
      <c r="Z95" s="146">
        <v>963</v>
      </c>
      <c r="AA95" s="149">
        <v>313</v>
      </c>
      <c r="AB95" s="141">
        <v>0</v>
      </c>
      <c r="AC95" s="150">
        <v>100</v>
      </c>
      <c r="AD95" s="151">
        <v>0</v>
      </c>
    </row>
    <row r="96" spans="1:30" s="3" customFormat="1" ht="18.75" customHeight="1">
      <c r="A96" s="137">
        <v>94</v>
      </c>
      <c r="B96" s="139" t="s">
        <v>2235</v>
      </c>
      <c r="C96" s="140" t="s">
        <v>3056</v>
      </c>
      <c r="D96" s="141">
        <v>77</v>
      </c>
      <c r="E96" s="143">
        <v>2720890.8459999999</v>
      </c>
      <c r="F96" s="144">
        <v>51</v>
      </c>
      <c r="G96" s="145">
        <v>37</v>
      </c>
      <c r="H96" s="146">
        <v>4952943.8229999999</v>
      </c>
      <c r="I96" s="147">
        <v>84</v>
      </c>
      <c r="J96" s="148">
        <v>62</v>
      </c>
      <c r="K96" s="143">
        <v>969359.80700000003</v>
      </c>
      <c r="L96" s="144">
        <v>97</v>
      </c>
      <c r="M96" s="145">
        <v>78</v>
      </c>
      <c r="N96" s="146">
        <v>722063.96900000004</v>
      </c>
      <c r="O96" s="147">
        <v>74</v>
      </c>
      <c r="P96" s="148">
        <v>52</v>
      </c>
      <c r="Q96" s="143">
        <v>2984730.2069999999</v>
      </c>
      <c r="R96" s="144">
        <v>318</v>
      </c>
      <c r="S96" s="145">
        <v>294</v>
      </c>
      <c r="T96" s="146">
        <v>33189.892</v>
      </c>
      <c r="U96" s="147">
        <v>64</v>
      </c>
      <c r="V96" s="148">
        <v>54</v>
      </c>
      <c r="W96" s="143">
        <v>35637</v>
      </c>
      <c r="X96" s="144">
        <v>330</v>
      </c>
      <c r="Y96" s="145">
        <v>260</v>
      </c>
      <c r="Z96" s="146">
        <v>355</v>
      </c>
      <c r="AA96" s="149">
        <v>371</v>
      </c>
      <c r="AB96" s="141">
        <v>0</v>
      </c>
      <c r="AC96" s="150">
        <v>100</v>
      </c>
      <c r="AD96" s="151">
        <v>0</v>
      </c>
    </row>
    <row r="97" spans="1:30" s="3" customFormat="1" ht="18.75" customHeight="1">
      <c r="A97" s="152">
        <v>95</v>
      </c>
      <c r="B97" s="154" t="s">
        <v>1243</v>
      </c>
      <c r="C97" s="155" t="s">
        <v>3056</v>
      </c>
      <c r="D97" s="156">
        <v>78</v>
      </c>
      <c r="E97" s="158">
        <v>2709755.93</v>
      </c>
      <c r="F97" s="159">
        <v>113</v>
      </c>
      <c r="G97" s="160">
        <v>96</v>
      </c>
      <c r="H97" s="161">
        <v>2709755.93</v>
      </c>
      <c r="I97" s="162">
        <v>226</v>
      </c>
      <c r="J97" s="163">
        <v>187</v>
      </c>
      <c r="K97" s="158">
        <v>428326.53700000001</v>
      </c>
      <c r="L97" s="159">
        <v>192</v>
      </c>
      <c r="M97" s="160">
        <v>162</v>
      </c>
      <c r="N97" s="161">
        <v>393517.54100000003</v>
      </c>
      <c r="O97" s="162">
        <v>97</v>
      </c>
      <c r="P97" s="163">
        <v>73</v>
      </c>
      <c r="Q97" s="158">
        <v>2424008.568</v>
      </c>
      <c r="R97" s="159">
        <v>184</v>
      </c>
      <c r="S97" s="160">
        <v>164</v>
      </c>
      <c r="T97" s="161">
        <v>200407.565</v>
      </c>
      <c r="U97" s="162">
        <v>45</v>
      </c>
      <c r="V97" s="163">
        <v>38</v>
      </c>
      <c r="W97" s="158">
        <v>43464</v>
      </c>
      <c r="X97" s="159">
        <v>179</v>
      </c>
      <c r="Y97" s="160">
        <v>123</v>
      </c>
      <c r="Z97" s="161">
        <v>746</v>
      </c>
      <c r="AA97" s="164">
        <v>383</v>
      </c>
      <c r="AB97" s="156">
        <v>0</v>
      </c>
      <c r="AC97" s="165">
        <v>1</v>
      </c>
      <c r="AD97" s="166">
        <v>99</v>
      </c>
    </row>
    <row r="98" spans="1:30" s="3" customFormat="1" ht="18.75" customHeight="1">
      <c r="A98" s="18">
        <v>96</v>
      </c>
      <c r="B98" s="20" t="s">
        <v>984</v>
      </c>
      <c r="C98" s="21" t="s">
        <v>3054</v>
      </c>
      <c r="D98" s="22">
        <v>18</v>
      </c>
      <c r="E98" s="24">
        <v>2676063.9500000002</v>
      </c>
      <c r="F98" s="25">
        <v>114</v>
      </c>
      <c r="G98" s="26">
        <v>18</v>
      </c>
      <c r="H98" s="27">
        <v>2676063.9500000002</v>
      </c>
      <c r="I98" s="28">
        <v>57</v>
      </c>
      <c r="J98" s="29">
        <v>20</v>
      </c>
      <c r="K98" s="24">
        <v>1293429.8130000001</v>
      </c>
      <c r="L98" s="25" t="s">
        <v>3052</v>
      </c>
      <c r="M98" s="26" t="s">
        <v>3052</v>
      </c>
      <c r="N98" s="27">
        <v>-610122.11899999995</v>
      </c>
      <c r="O98" s="28">
        <v>167</v>
      </c>
      <c r="P98" s="29">
        <v>36</v>
      </c>
      <c r="Q98" s="24">
        <v>1584193.064</v>
      </c>
      <c r="R98" s="25">
        <v>482</v>
      </c>
      <c r="S98" s="26">
        <v>54</v>
      </c>
      <c r="T98" s="27">
        <v>-832948</v>
      </c>
      <c r="U98" s="28" t="s">
        <v>3052</v>
      </c>
      <c r="V98" s="29" t="s">
        <v>3052</v>
      </c>
      <c r="W98" s="64" t="s">
        <v>3052</v>
      </c>
      <c r="X98" s="25">
        <v>15</v>
      </c>
      <c r="Y98" s="26">
        <v>13</v>
      </c>
      <c r="Z98" s="27">
        <v>5527</v>
      </c>
      <c r="AA98" s="107">
        <v>210</v>
      </c>
      <c r="AB98" s="22">
        <v>100</v>
      </c>
      <c r="AC98" s="30">
        <v>0</v>
      </c>
      <c r="AD98" s="31">
        <v>0</v>
      </c>
    </row>
    <row r="99" spans="1:30" s="3" customFormat="1" ht="18.75" customHeight="1">
      <c r="A99" s="32">
        <v>97</v>
      </c>
      <c r="B99" s="34" t="s">
        <v>1180</v>
      </c>
      <c r="C99" s="35" t="s">
        <v>88</v>
      </c>
      <c r="D99" s="45">
        <v>79</v>
      </c>
      <c r="E99" s="38">
        <v>2660598.2960000001</v>
      </c>
      <c r="F99" s="39">
        <v>69</v>
      </c>
      <c r="G99" s="40">
        <v>54</v>
      </c>
      <c r="H99" s="41">
        <v>3833718.2740000002</v>
      </c>
      <c r="I99" s="42">
        <v>140</v>
      </c>
      <c r="J99" s="43">
        <v>110</v>
      </c>
      <c r="K99" s="38">
        <v>683771.23800000001</v>
      </c>
      <c r="L99" s="39">
        <v>138</v>
      </c>
      <c r="M99" s="40">
        <v>113</v>
      </c>
      <c r="N99" s="41">
        <v>528905.70900000003</v>
      </c>
      <c r="O99" s="42">
        <v>196</v>
      </c>
      <c r="P99" s="43">
        <v>154</v>
      </c>
      <c r="Q99" s="38">
        <v>1368265.1969999999</v>
      </c>
      <c r="R99" s="39">
        <v>154</v>
      </c>
      <c r="S99" s="40">
        <v>134</v>
      </c>
      <c r="T99" s="41">
        <v>240629.989</v>
      </c>
      <c r="U99" s="42">
        <v>363</v>
      </c>
      <c r="V99" s="43">
        <v>332</v>
      </c>
      <c r="W99" s="38">
        <v>1272</v>
      </c>
      <c r="X99" s="39">
        <v>395</v>
      </c>
      <c r="Y99" s="40">
        <v>325</v>
      </c>
      <c r="Z99" s="41">
        <v>266</v>
      </c>
      <c r="AA99" s="108">
        <v>384</v>
      </c>
      <c r="AB99" s="45">
        <v>0</v>
      </c>
      <c r="AC99" s="37">
        <v>0</v>
      </c>
      <c r="AD99" s="46">
        <v>100</v>
      </c>
    </row>
    <row r="100" spans="1:30" s="3" customFormat="1" ht="18.75" customHeight="1">
      <c r="A100" s="137">
        <v>98</v>
      </c>
      <c r="B100" s="139" t="s">
        <v>985</v>
      </c>
      <c r="C100" s="140" t="s">
        <v>3056</v>
      </c>
      <c r="D100" s="185">
        <v>80</v>
      </c>
      <c r="E100" s="143">
        <v>2657999.11</v>
      </c>
      <c r="F100" s="144">
        <v>71</v>
      </c>
      <c r="G100" s="145">
        <v>56</v>
      </c>
      <c r="H100" s="146">
        <v>3743931.4870000002</v>
      </c>
      <c r="I100" s="147">
        <v>146</v>
      </c>
      <c r="J100" s="148">
        <v>116</v>
      </c>
      <c r="K100" s="143">
        <v>655080.68900000001</v>
      </c>
      <c r="L100" s="144">
        <v>84</v>
      </c>
      <c r="M100" s="145">
        <v>67</v>
      </c>
      <c r="N100" s="146">
        <v>842624.51899999997</v>
      </c>
      <c r="O100" s="147">
        <v>160</v>
      </c>
      <c r="P100" s="148">
        <v>127</v>
      </c>
      <c r="Q100" s="143">
        <v>1639658.2509999999</v>
      </c>
      <c r="R100" s="144">
        <v>98</v>
      </c>
      <c r="S100" s="145">
        <v>80</v>
      </c>
      <c r="T100" s="146">
        <v>388767.71799999999</v>
      </c>
      <c r="U100" s="147">
        <v>378</v>
      </c>
      <c r="V100" s="148">
        <v>346</v>
      </c>
      <c r="W100" s="143">
        <v>896</v>
      </c>
      <c r="X100" s="144">
        <v>175</v>
      </c>
      <c r="Y100" s="145">
        <v>119</v>
      </c>
      <c r="Z100" s="146">
        <v>765</v>
      </c>
      <c r="AA100" s="149">
        <v>351</v>
      </c>
      <c r="AB100" s="141">
        <v>0</v>
      </c>
      <c r="AC100" s="150">
        <v>100</v>
      </c>
      <c r="AD100" s="151">
        <v>0</v>
      </c>
    </row>
    <row r="101" spans="1:30" s="3" customFormat="1" ht="18.75" customHeight="1">
      <c r="A101" s="137">
        <v>99</v>
      </c>
      <c r="B101" s="139" t="s">
        <v>173</v>
      </c>
      <c r="C101" s="140" t="s">
        <v>3056</v>
      </c>
      <c r="D101" s="141">
        <v>81</v>
      </c>
      <c r="E101" s="143">
        <v>2611794.9730000002</v>
      </c>
      <c r="F101" s="144">
        <v>119</v>
      </c>
      <c r="G101" s="145">
        <v>101</v>
      </c>
      <c r="H101" s="146">
        <v>2617472.6579999998</v>
      </c>
      <c r="I101" s="147">
        <v>150</v>
      </c>
      <c r="J101" s="148">
        <v>120</v>
      </c>
      <c r="K101" s="143">
        <v>642740.05799999996</v>
      </c>
      <c r="L101" s="144">
        <v>227</v>
      </c>
      <c r="M101" s="145">
        <v>196</v>
      </c>
      <c r="N101" s="146">
        <v>319991.984</v>
      </c>
      <c r="O101" s="147">
        <v>114</v>
      </c>
      <c r="P101" s="148">
        <v>88</v>
      </c>
      <c r="Q101" s="143">
        <v>2183454.284</v>
      </c>
      <c r="R101" s="144">
        <v>151</v>
      </c>
      <c r="S101" s="145">
        <v>131</v>
      </c>
      <c r="T101" s="146">
        <v>244742.215</v>
      </c>
      <c r="U101" s="147">
        <v>53</v>
      </c>
      <c r="V101" s="148">
        <v>44</v>
      </c>
      <c r="W101" s="143">
        <v>40148</v>
      </c>
      <c r="X101" s="144">
        <v>149</v>
      </c>
      <c r="Y101" s="145">
        <v>97</v>
      </c>
      <c r="Z101" s="146">
        <v>863</v>
      </c>
      <c r="AA101" s="149">
        <v>311</v>
      </c>
      <c r="AB101" s="141">
        <v>0</v>
      </c>
      <c r="AC101" s="150">
        <v>100</v>
      </c>
      <c r="AD101" s="151">
        <v>0</v>
      </c>
    </row>
    <row r="102" spans="1:30" s="3" customFormat="1" ht="18.75" customHeight="1">
      <c r="A102" s="152">
        <v>100</v>
      </c>
      <c r="B102" s="154" t="s">
        <v>2787</v>
      </c>
      <c r="C102" s="155" t="s">
        <v>3056</v>
      </c>
      <c r="D102" s="156">
        <v>82</v>
      </c>
      <c r="E102" s="158">
        <v>2602258</v>
      </c>
      <c r="F102" s="159">
        <v>103</v>
      </c>
      <c r="G102" s="160">
        <v>87</v>
      </c>
      <c r="H102" s="161">
        <v>2900111</v>
      </c>
      <c r="I102" s="162">
        <v>351</v>
      </c>
      <c r="J102" s="163">
        <v>296</v>
      </c>
      <c r="K102" s="158">
        <v>199829.47</v>
      </c>
      <c r="L102" s="159">
        <v>28</v>
      </c>
      <c r="M102" s="160">
        <v>17</v>
      </c>
      <c r="N102" s="161">
        <v>1674222.6950000001</v>
      </c>
      <c r="O102" s="162">
        <v>39</v>
      </c>
      <c r="P102" s="163">
        <v>24</v>
      </c>
      <c r="Q102" s="158">
        <v>4488925.8130000001</v>
      </c>
      <c r="R102" s="159">
        <v>205</v>
      </c>
      <c r="S102" s="160">
        <v>184</v>
      </c>
      <c r="T102" s="161">
        <v>165525.20000000001</v>
      </c>
      <c r="U102" s="162">
        <v>60</v>
      </c>
      <c r="V102" s="163">
        <v>50</v>
      </c>
      <c r="W102" s="158">
        <v>36648</v>
      </c>
      <c r="X102" s="159">
        <v>345</v>
      </c>
      <c r="Y102" s="160">
        <v>275</v>
      </c>
      <c r="Z102" s="161">
        <v>343</v>
      </c>
      <c r="AA102" s="164">
        <v>369</v>
      </c>
      <c r="AB102" s="156">
        <v>0</v>
      </c>
      <c r="AC102" s="165">
        <v>100</v>
      </c>
      <c r="AD102" s="166">
        <v>0</v>
      </c>
    </row>
    <row r="103" spans="1:30" s="3" customFormat="1" ht="18.75" customHeight="1">
      <c r="A103" s="167">
        <v>101</v>
      </c>
      <c r="B103" s="169" t="s">
        <v>1311</v>
      </c>
      <c r="C103" s="170" t="s">
        <v>3056</v>
      </c>
      <c r="D103" s="171">
        <v>83</v>
      </c>
      <c r="E103" s="173">
        <v>2584724</v>
      </c>
      <c r="F103" s="174">
        <v>116</v>
      </c>
      <c r="G103" s="175">
        <v>98</v>
      </c>
      <c r="H103" s="176">
        <v>2659444</v>
      </c>
      <c r="I103" s="177">
        <v>347</v>
      </c>
      <c r="J103" s="178">
        <v>292</v>
      </c>
      <c r="K103" s="173">
        <v>205472</v>
      </c>
      <c r="L103" s="174">
        <v>47</v>
      </c>
      <c r="M103" s="175">
        <v>36</v>
      </c>
      <c r="N103" s="176">
        <v>1228274</v>
      </c>
      <c r="O103" s="177">
        <v>84</v>
      </c>
      <c r="P103" s="178">
        <v>60</v>
      </c>
      <c r="Q103" s="173">
        <v>2857955</v>
      </c>
      <c r="R103" s="174">
        <v>363</v>
      </c>
      <c r="S103" s="175">
        <v>339</v>
      </c>
      <c r="T103" s="176">
        <v>16594</v>
      </c>
      <c r="U103" s="177" t="s">
        <v>3052</v>
      </c>
      <c r="V103" s="178" t="s">
        <v>3052</v>
      </c>
      <c r="W103" s="184" t="s">
        <v>3052</v>
      </c>
      <c r="X103" s="174">
        <v>493</v>
      </c>
      <c r="Y103" s="175">
        <v>423</v>
      </c>
      <c r="Z103" s="176">
        <v>60</v>
      </c>
      <c r="AA103" s="179">
        <v>342</v>
      </c>
      <c r="AB103" s="171">
        <v>0</v>
      </c>
      <c r="AC103" s="180">
        <v>100</v>
      </c>
      <c r="AD103" s="181">
        <v>0</v>
      </c>
    </row>
    <row r="104" spans="1:30" s="3" customFormat="1" ht="18.75" customHeight="1">
      <c r="A104" s="32">
        <v>102</v>
      </c>
      <c r="B104" s="67" t="s">
        <v>3052</v>
      </c>
      <c r="C104" s="35" t="s">
        <v>3058</v>
      </c>
      <c r="D104" s="45">
        <v>84</v>
      </c>
      <c r="E104" s="44" t="s">
        <v>3052</v>
      </c>
      <c r="F104" s="39">
        <v>94</v>
      </c>
      <c r="G104" s="40">
        <v>78</v>
      </c>
      <c r="H104" s="62" t="s">
        <v>3052</v>
      </c>
      <c r="I104" s="42">
        <v>195</v>
      </c>
      <c r="J104" s="43">
        <v>161</v>
      </c>
      <c r="K104" s="44" t="s">
        <v>3052</v>
      </c>
      <c r="L104" s="39">
        <v>199</v>
      </c>
      <c r="M104" s="40">
        <v>168</v>
      </c>
      <c r="N104" s="62" t="s">
        <v>3052</v>
      </c>
      <c r="O104" s="42">
        <v>209</v>
      </c>
      <c r="P104" s="43">
        <v>167</v>
      </c>
      <c r="Q104" s="44" t="s">
        <v>3052</v>
      </c>
      <c r="R104" s="39">
        <v>179</v>
      </c>
      <c r="S104" s="40">
        <v>159</v>
      </c>
      <c r="T104" s="62" t="s">
        <v>3052</v>
      </c>
      <c r="U104" s="42">
        <v>214</v>
      </c>
      <c r="V104" s="43">
        <v>197</v>
      </c>
      <c r="W104" s="44" t="s">
        <v>3052</v>
      </c>
      <c r="X104" s="39">
        <v>172</v>
      </c>
      <c r="Y104" s="40">
        <v>116</v>
      </c>
      <c r="Z104" s="62" t="s">
        <v>3052</v>
      </c>
      <c r="AA104" s="108">
        <v>311</v>
      </c>
      <c r="AB104" s="45">
        <v>0</v>
      </c>
      <c r="AC104" s="37">
        <v>100</v>
      </c>
      <c r="AD104" s="46">
        <v>0</v>
      </c>
    </row>
    <row r="105" spans="1:30" s="3" customFormat="1" ht="18.75" customHeight="1">
      <c r="A105" s="32">
        <v>103</v>
      </c>
      <c r="B105" s="34" t="s">
        <v>3238</v>
      </c>
      <c r="C105" s="35" t="s">
        <v>1061</v>
      </c>
      <c r="D105" s="45">
        <v>85</v>
      </c>
      <c r="E105" s="38">
        <v>2551827.1669999999</v>
      </c>
      <c r="F105" s="39">
        <v>111</v>
      </c>
      <c r="G105" s="40">
        <v>94</v>
      </c>
      <c r="H105" s="41">
        <v>2739403.0980000002</v>
      </c>
      <c r="I105" s="42">
        <v>55</v>
      </c>
      <c r="J105" s="43">
        <v>37</v>
      </c>
      <c r="K105" s="38">
        <v>1311063.8810000001</v>
      </c>
      <c r="L105" s="39">
        <v>26</v>
      </c>
      <c r="M105" s="40">
        <v>16</v>
      </c>
      <c r="N105" s="41">
        <v>1705870.686</v>
      </c>
      <c r="O105" s="42">
        <v>66</v>
      </c>
      <c r="P105" s="43">
        <v>46</v>
      </c>
      <c r="Q105" s="38">
        <v>3183320.2859999998</v>
      </c>
      <c r="R105" s="39">
        <v>83</v>
      </c>
      <c r="S105" s="40">
        <v>67</v>
      </c>
      <c r="T105" s="41">
        <v>444067.20500000002</v>
      </c>
      <c r="U105" s="42">
        <v>72</v>
      </c>
      <c r="V105" s="43">
        <v>62</v>
      </c>
      <c r="W105" s="38">
        <v>32930</v>
      </c>
      <c r="X105" s="39">
        <v>97</v>
      </c>
      <c r="Y105" s="40">
        <v>56</v>
      </c>
      <c r="Z105" s="41">
        <v>1215</v>
      </c>
      <c r="AA105" s="108">
        <v>321</v>
      </c>
      <c r="AB105" s="45">
        <v>0</v>
      </c>
      <c r="AC105" s="37">
        <v>100</v>
      </c>
      <c r="AD105" s="46">
        <v>0</v>
      </c>
    </row>
    <row r="106" spans="1:30" s="3" customFormat="1" ht="18.75" customHeight="1">
      <c r="A106" s="32">
        <v>104</v>
      </c>
      <c r="B106" s="34" t="s">
        <v>2635</v>
      </c>
      <c r="C106" s="35" t="s">
        <v>88</v>
      </c>
      <c r="D106" s="45">
        <v>86</v>
      </c>
      <c r="E106" s="38">
        <v>2535705.3319999999</v>
      </c>
      <c r="F106" s="39">
        <v>121</v>
      </c>
      <c r="G106" s="40">
        <v>103</v>
      </c>
      <c r="H106" s="41">
        <v>2535705.3319999999</v>
      </c>
      <c r="I106" s="42">
        <v>32</v>
      </c>
      <c r="J106" s="43">
        <v>17</v>
      </c>
      <c r="K106" s="38">
        <v>1831395.8859999999</v>
      </c>
      <c r="L106" s="39">
        <v>118</v>
      </c>
      <c r="M106" s="40">
        <v>95</v>
      </c>
      <c r="N106" s="41">
        <v>605537.13699999999</v>
      </c>
      <c r="O106" s="42">
        <v>99</v>
      </c>
      <c r="P106" s="43">
        <v>75</v>
      </c>
      <c r="Q106" s="38">
        <v>2417922.0129999998</v>
      </c>
      <c r="R106" s="39">
        <v>42</v>
      </c>
      <c r="S106" s="40">
        <v>30</v>
      </c>
      <c r="T106" s="41">
        <v>840176.95200000005</v>
      </c>
      <c r="U106" s="42">
        <v>116</v>
      </c>
      <c r="V106" s="43">
        <v>104</v>
      </c>
      <c r="W106" s="38">
        <v>21000</v>
      </c>
      <c r="X106" s="39">
        <v>124</v>
      </c>
      <c r="Y106" s="40">
        <v>76</v>
      </c>
      <c r="Z106" s="41">
        <v>1000</v>
      </c>
      <c r="AA106" s="108">
        <v>361</v>
      </c>
      <c r="AB106" s="45">
        <v>0</v>
      </c>
      <c r="AC106" s="37">
        <v>100</v>
      </c>
      <c r="AD106" s="46">
        <v>0</v>
      </c>
    </row>
    <row r="107" spans="1:30" s="3" customFormat="1" ht="18.75" customHeight="1">
      <c r="A107" s="48">
        <v>105</v>
      </c>
      <c r="B107" s="50" t="s">
        <v>3239</v>
      </c>
      <c r="C107" s="51" t="s">
        <v>88</v>
      </c>
      <c r="D107" s="52">
        <v>87</v>
      </c>
      <c r="E107" s="54">
        <v>2519288.3130000001</v>
      </c>
      <c r="F107" s="55">
        <v>120</v>
      </c>
      <c r="G107" s="56">
        <v>102</v>
      </c>
      <c r="H107" s="57">
        <v>2610713.5639999998</v>
      </c>
      <c r="I107" s="58">
        <v>71</v>
      </c>
      <c r="J107" s="59">
        <v>50</v>
      </c>
      <c r="K107" s="54">
        <v>1075861.1780000001</v>
      </c>
      <c r="L107" s="55">
        <v>104</v>
      </c>
      <c r="M107" s="56">
        <v>84</v>
      </c>
      <c r="N107" s="57">
        <v>678173.66500000004</v>
      </c>
      <c r="O107" s="58">
        <v>165</v>
      </c>
      <c r="P107" s="59">
        <v>130</v>
      </c>
      <c r="Q107" s="54">
        <v>1607295.6950000001</v>
      </c>
      <c r="R107" s="55">
        <v>46</v>
      </c>
      <c r="S107" s="56">
        <v>32</v>
      </c>
      <c r="T107" s="57">
        <v>786262.66299999994</v>
      </c>
      <c r="U107" s="58">
        <v>176</v>
      </c>
      <c r="V107" s="59">
        <v>162</v>
      </c>
      <c r="W107" s="54">
        <v>13425</v>
      </c>
      <c r="X107" s="55">
        <v>295</v>
      </c>
      <c r="Y107" s="56">
        <v>228</v>
      </c>
      <c r="Z107" s="57">
        <v>423</v>
      </c>
      <c r="AA107" s="109">
        <v>369</v>
      </c>
      <c r="AB107" s="52">
        <v>0</v>
      </c>
      <c r="AC107" s="60">
        <v>100</v>
      </c>
      <c r="AD107" s="61">
        <v>0</v>
      </c>
    </row>
    <row r="108" spans="1:30" s="3" customFormat="1" ht="18.75" customHeight="1">
      <c r="A108" s="167">
        <v>106</v>
      </c>
      <c r="B108" s="169" t="s">
        <v>1224</v>
      </c>
      <c r="C108" s="170" t="s">
        <v>3056</v>
      </c>
      <c r="D108" s="171">
        <v>88</v>
      </c>
      <c r="E108" s="173">
        <v>2492521.639</v>
      </c>
      <c r="F108" s="174">
        <v>124</v>
      </c>
      <c r="G108" s="175">
        <v>106</v>
      </c>
      <c r="H108" s="176">
        <v>2492521.639</v>
      </c>
      <c r="I108" s="177">
        <v>38</v>
      </c>
      <c r="J108" s="178">
        <v>22</v>
      </c>
      <c r="K108" s="173">
        <v>1651203.327</v>
      </c>
      <c r="L108" s="174">
        <v>40</v>
      </c>
      <c r="M108" s="175">
        <v>29</v>
      </c>
      <c r="N108" s="176">
        <v>1376150.7520000001</v>
      </c>
      <c r="O108" s="177">
        <v>65</v>
      </c>
      <c r="P108" s="178">
        <v>45</v>
      </c>
      <c r="Q108" s="173">
        <v>3224881.9219999998</v>
      </c>
      <c r="R108" s="174">
        <v>40</v>
      </c>
      <c r="S108" s="175">
        <v>28</v>
      </c>
      <c r="T108" s="176">
        <v>877968.348</v>
      </c>
      <c r="U108" s="177">
        <v>69</v>
      </c>
      <c r="V108" s="178">
        <v>59</v>
      </c>
      <c r="W108" s="173">
        <v>33877</v>
      </c>
      <c r="X108" s="174">
        <v>120</v>
      </c>
      <c r="Y108" s="175">
        <v>73</v>
      </c>
      <c r="Z108" s="176">
        <v>1044</v>
      </c>
      <c r="AA108" s="179">
        <v>362</v>
      </c>
      <c r="AB108" s="171">
        <v>0</v>
      </c>
      <c r="AC108" s="180">
        <v>99</v>
      </c>
      <c r="AD108" s="181">
        <v>1</v>
      </c>
    </row>
    <row r="109" spans="1:30" s="3" customFormat="1" ht="18.75" customHeight="1">
      <c r="A109" s="137">
        <v>107</v>
      </c>
      <c r="B109" s="139" t="s">
        <v>1248</v>
      </c>
      <c r="C109" s="140" t="s">
        <v>3056</v>
      </c>
      <c r="D109" s="141">
        <v>89</v>
      </c>
      <c r="E109" s="143">
        <v>2467760.1170000001</v>
      </c>
      <c r="F109" s="144">
        <v>106</v>
      </c>
      <c r="G109" s="145">
        <v>90</v>
      </c>
      <c r="H109" s="146">
        <v>2825287.017</v>
      </c>
      <c r="I109" s="147">
        <v>98</v>
      </c>
      <c r="J109" s="148">
        <v>75</v>
      </c>
      <c r="K109" s="143">
        <v>827540.52</v>
      </c>
      <c r="L109" s="144">
        <v>200</v>
      </c>
      <c r="M109" s="145">
        <v>169</v>
      </c>
      <c r="N109" s="146">
        <v>367412.17099999997</v>
      </c>
      <c r="O109" s="147">
        <v>153</v>
      </c>
      <c r="P109" s="148">
        <v>121</v>
      </c>
      <c r="Q109" s="143">
        <v>1677352.18</v>
      </c>
      <c r="R109" s="144">
        <v>63</v>
      </c>
      <c r="S109" s="145">
        <v>47</v>
      </c>
      <c r="T109" s="146">
        <v>592026.022</v>
      </c>
      <c r="U109" s="147">
        <v>171</v>
      </c>
      <c r="V109" s="148">
        <v>157</v>
      </c>
      <c r="W109" s="143">
        <v>14364</v>
      </c>
      <c r="X109" s="144">
        <v>173</v>
      </c>
      <c r="Y109" s="145">
        <v>117</v>
      </c>
      <c r="Z109" s="146">
        <v>769</v>
      </c>
      <c r="AA109" s="149">
        <v>352</v>
      </c>
      <c r="AB109" s="141">
        <v>0</v>
      </c>
      <c r="AC109" s="150">
        <v>0</v>
      </c>
      <c r="AD109" s="151">
        <v>100</v>
      </c>
    </row>
    <row r="110" spans="1:30" s="3" customFormat="1" ht="18.75" customHeight="1">
      <c r="A110" s="32">
        <v>108</v>
      </c>
      <c r="B110" s="34" t="s">
        <v>3240</v>
      </c>
      <c r="C110" s="35" t="s">
        <v>3113</v>
      </c>
      <c r="D110" s="45">
        <v>90</v>
      </c>
      <c r="E110" s="38">
        <v>2433119.605</v>
      </c>
      <c r="F110" s="39">
        <v>127</v>
      </c>
      <c r="G110" s="40">
        <v>108</v>
      </c>
      <c r="H110" s="41">
        <v>2433119.605</v>
      </c>
      <c r="I110" s="42">
        <v>64</v>
      </c>
      <c r="J110" s="43">
        <v>43</v>
      </c>
      <c r="K110" s="38">
        <v>1150792.1529999999</v>
      </c>
      <c r="L110" s="39">
        <v>72</v>
      </c>
      <c r="M110" s="40">
        <v>57</v>
      </c>
      <c r="N110" s="41">
        <v>966481.56400000001</v>
      </c>
      <c r="O110" s="42">
        <v>96</v>
      </c>
      <c r="P110" s="43">
        <v>72</v>
      </c>
      <c r="Q110" s="38">
        <v>2446844.1540000001</v>
      </c>
      <c r="R110" s="39">
        <v>41</v>
      </c>
      <c r="S110" s="40">
        <v>29</v>
      </c>
      <c r="T110" s="41">
        <v>858744.68700000003</v>
      </c>
      <c r="U110" s="42">
        <v>166</v>
      </c>
      <c r="V110" s="43">
        <v>152</v>
      </c>
      <c r="W110" s="38">
        <v>15098</v>
      </c>
      <c r="X110" s="39">
        <v>324</v>
      </c>
      <c r="Y110" s="40">
        <v>254</v>
      </c>
      <c r="Z110" s="41">
        <v>371</v>
      </c>
      <c r="AA110" s="108">
        <v>369</v>
      </c>
      <c r="AB110" s="45">
        <v>0</v>
      </c>
      <c r="AC110" s="37">
        <v>100</v>
      </c>
      <c r="AD110" s="46">
        <v>0</v>
      </c>
    </row>
    <row r="111" spans="1:30" s="3" customFormat="1" ht="18.75" customHeight="1">
      <c r="A111" s="32">
        <v>109</v>
      </c>
      <c r="B111" s="34" t="s">
        <v>3241</v>
      </c>
      <c r="C111" s="35" t="s">
        <v>1061</v>
      </c>
      <c r="D111" s="45">
        <v>91</v>
      </c>
      <c r="E111" s="38">
        <v>2413840</v>
      </c>
      <c r="F111" s="39">
        <v>129</v>
      </c>
      <c r="G111" s="40">
        <v>110</v>
      </c>
      <c r="H111" s="41">
        <v>2413840</v>
      </c>
      <c r="I111" s="42">
        <v>51</v>
      </c>
      <c r="J111" s="43">
        <v>33</v>
      </c>
      <c r="K111" s="38">
        <v>1354035</v>
      </c>
      <c r="L111" s="39">
        <v>177</v>
      </c>
      <c r="M111" s="40">
        <v>150</v>
      </c>
      <c r="N111" s="41">
        <v>418431.99900000001</v>
      </c>
      <c r="O111" s="42">
        <v>136</v>
      </c>
      <c r="P111" s="43">
        <v>108</v>
      </c>
      <c r="Q111" s="38">
        <v>1838925.9990000001</v>
      </c>
      <c r="R111" s="39">
        <v>45</v>
      </c>
      <c r="S111" s="40">
        <v>31</v>
      </c>
      <c r="T111" s="41">
        <v>814182</v>
      </c>
      <c r="U111" s="42">
        <v>144</v>
      </c>
      <c r="V111" s="43">
        <v>131</v>
      </c>
      <c r="W111" s="38">
        <v>17227</v>
      </c>
      <c r="X111" s="39">
        <v>185</v>
      </c>
      <c r="Y111" s="40">
        <v>129</v>
      </c>
      <c r="Z111" s="41">
        <v>723</v>
      </c>
      <c r="AA111" s="108">
        <v>383</v>
      </c>
      <c r="AB111" s="45">
        <v>0</v>
      </c>
      <c r="AC111" s="37">
        <v>41</v>
      </c>
      <c r="AD111" s="46">
        <v>59</v>
      </c>
    </row>
    <row r="112" spans="1:30" s="3" customFormat="1" ht="18.75" customHeight="1">
      <c r="A112" s="48">
        <v>110</v>
      </c>
      <c r="B112" s="50" t="s">
        <v>3242</v>
      </c>
      <c r="C112" s="51" t="s">
        <v>88</v>
      </c>
      <c r="D112" s="52">
        <v>92</v>
      </c>
      <c r="E112" s="54">
        <v>2406642.003</v>
      </c>
      <c r="F112" s="55">
        <v>123</v>
      </c>
      <c r="G112" s="56">
        <v>105</v>
      </c>
      <c r="H112" s="57">
        <v>2499056.0980000002</v>
      </c>
      <c r="I112" s="58">
        <v>156</v>
      </c>
      <c r="J112" s="59">
        <v>125</v>
      </c>
      <c r="K112" s="54">
        <v>627026.63100000005</v>
      </c>
      <c r="L112" s="55">
        <v>286</v>
      </c>
      <c r="M112" s="56">
        <v>251</v>
      </c>
      <c r="N112" s="57">
        <v>215764.64300000001</v>
      </c>
      <c r="O112" s="58">
        <v>220</v>
      </c>
      <c r="P112" s="59">
        <v>177</v>
      </c>
      <c r="Q112" s="54">
        <v>1213819.1669999999</v>
      </c>
      <c r="R112" s="55">
        <v>346</v>
      </c>
      <c r="S112" s="56">
        <v>322</v>
      </c>
      <c r="T112" s="57">
        <v>21899.752</v>
      </c>
      <c r="U112" s="58">
        <v>285</v>
      </c>
      <c r="V112" s="59">
        <v>262</v>
      </c>
      <c r="W112" s="54">
        <v>4866</v>
      </c>
      <c r="X112" s="55">
        <v>214</v>
      </c>
      <c r="Y112" s="56">
        <v>157</v>
      </c>
      <c r="Z112" s="57">
        <v>615</v>
      </c>
      <c r="AA112" s="109">
        <v>311</v>
      </c>
      <c r="AB112" s="52">
        <v>0</v>
      </c>
      <c r="AC112" s="60">
        <v>100</v>
      </c>
      <c r="AD112" s="61">
        <v>0</v>
      </c>
    </row>
    <row r="113" spans="1:30" s="3" customFormat="1" ht="18.75" customHeight="1">
      <c r="A113" s="18">
        <v>111</v>
      </c>
      <c r="B113" s="20" t="s">
        <v>3243</v>
      </c>
      <c r="C113" s="21" t="s">
        <v>3054</v>
      </c>
      <c r="D113" s="22">
        <v>19</v>
      </c>
      <c r="E113" s="24">
        <v>2391724.895</v>
      </c>
      <c r="F113" s="25">
        <v>130</v>
      </c>
      <c r="G113" s="26">
        <v>20</v>
      </c>
      <c r="H113" s="27">
        <v>2391724.895</v>
      </c>
      <c r="I113" s="28">
        <v>21</v>
      </c>
      <c r="J113" s="29">
        <v>12</v>
      </c>
      <c r="K113" s="24">
        <v>2178245.09</v>
      </c>
      <c r="L113" s="25">
        <v>160</v>
      </c>
      <c r="M113" s="26">
        <v>27</v>
      </c>
      <c r="N113" s="27">
        <v>453856.76500000001</v>
      </c>
      <c r="O113" s="28">
        <v>127</v>
      </c>
      <c r="P113" s="29">
        <v>28</v>
      </c>
      <c r="Q113" s="24">
        <v>2002061.915</v>
      </c>
      <c r="R113" s="25">
        <v>29</v>
      </c>
      <c r="S113" s="26">
        <v>11</v>
      </c>
      <c r="T113" s="27">
        <v>1136568.0519999999</v>
      </c>
      <c r="U113" s="28" t="s">
        <v>3052</v>
      </c>
      <c r="V113" s="29" t="s">
        <v>3052</v>
      </c>
      <c r="W113" s="64" t="s">
        <v>3052</v>
      </c>
      <c r="X113" s="25">
        <v>54</v>
      </c>
      <c r="Y113" s="26">
        <v>30</v>
      </c>
      <c r="Z113" s="27">
        <v>1797</v>
      </c>
      <c r="AA113" s="107">
        <v>210</v>
      </c>
      <c r="AB113" s="22">
        <v>100</v>
      </c>
      <c r="AC113" s="30">
        <v>0</v>
      </c>
      <c r="AD113" s="31">
        <v>0</v>
      </c>
    </row>
    <row r="114" spans="1:30" s="3" customFormat="1" ht="18.75" customHeight="1">
      <c r="A114" s="137">
        <v>112</v>
      </c>
      <c r="B114" s="139" t="s">
        <v>668</v>
      </c>
      <c r="C114" s="140" t="s">
        <v>3056</v>
      </c>
      <c r="D114" s="141">
        <v>93</v>
      </c>
      <c r="E114" s="143">
        <v>2388753.6940000001</v>
      </c>
      <c r="F114" s="144">
        <v>128</v>
      </c>
      <c r="G114" s="145">
        <v>109</v>
      </c>
      <c r="H114" s="146">
        <v>2416778.9989999998</v>
      </c>
      <c r="I114" s="147">
        <v>361</v>
      </c>
      <c r="J114" s="148">
        <v>305</v>
      </c>
      <c r="K114" s="143">
        <v>189334.54199999999</v>
      </c>
      <c r="L114" s="144">
        <v>129</v>
      </c>
      <c r="M114" s="145">
        <v>106</v>
      </c>
      <c r="N114" s="146">
        <v>553095.804</v>
      </c>
      <c r="O114" s="147">
        <v>231</v>
      </c>
      <c r="P114" s="148">
        <v>186</v>
      </c>
      <c r="Q114" s="143">
        <v>1154311.798</v>
      </c>
      <c r="R114" s="144">
        <v>134</v>
      </c>
      <c r="S114" s="145">
        <v>115</v>
      </c>
      <c r="T114" s="146">
        <v>295442.56300000002</v>
      </c>
      <c r="U114" s="147">
        <v>84</v>
      </c>
      <c r="V114" s="148">
        <v>74</v>
      </c>
      <c r="W114" s="143">
        <v>29232</v>
      </c>
      <c r="X114" s="144">
        <v>321</v>
      </c>
      <c r="Y114" s="145">
        <v>252</v>
      </c>
      <c r="Z114" s="146">
        <v>375</v>
      </c>
      <c r="AA114" s="149">
        <v>371</v>
      </c>
      <c r="AB114" s="141">
        <v>0</v>
      </c>
      <c r="AC114" s="150">
        <v>100</v>
      </c>
      <c r="AD114" s="151">
        <v>0</v>
      </c>
    </row>
    <row r="115" spans="1:30" s="3" customFormat="1" ht="18.75" customHeight="1">
      <c r="A115" s="32">
        <v>113</v>
      </c>
      <c r="B115" s="34" t="s">
        <v>3069</v>
      </c>
      <c r="C115" s="35" t="s">
        <v>88</v>
      </c>
      <c r="D115" s="45">
        <v>94</v>
      </c>
      <c r="E115" s="38">
        <v>2377595</v>
      </c>
      <c r="F115" s="39">
        <v>117</v>
      </c>
      <c r="G115" s="40">
        <v>99</v>
      </c>
      <c r="H115" s="41">
        <v>2658836</v>
      </c>
      <c r="I115" s="42">
        <v>282</v>
      </c>
      <c r="J115" s="43">
        <v>237</v>
      </c>
      <c r="K115" s="38">
        <v>319279.71999999997</v>
      </c>
      <c r="L115" s="39">
        <v>24</v>
      </c>
      <c r="M115" s="40">
        <v>14</v>
      </c>
      <c r="N115" s="41">
        <v>1879531.9990000001</v>
      </c>
      <c r="O115" s="42">
        <v>30</v>
      </c>
      <c r="P115" s="43">
        <v>17</v>
      </c>
      <c r="Q115" s="38">
        <v>5704343</v>
      </c>
      <c r="R115" s="39">
        <v>382</v>
      </c>
      <c r="S115" s="40">
        <v>358</v>
      </c>
      <c r="T115" s="41">
        <v>9808</v>
      </c>
      <c r="U115" s="42">
        <v>331</v>
      </c>
      <c r="V115" s="43">
        <v>304</v>
      </c>
      <c r="W115" s="38">
        <v>2220</v>
      </c>
      <c r="X115" s="39">
        <v>72</v>
      </c>
      <c r="Y115" s="40">
        <v>36</v>
      </c>
      <c r="Z115" s="41">
        <v>1510</v>
      </c>
      <c r="AA115" s="108">
        <v>384</v>
      </c>
      <c r="AB115" s="45">
        <v>0</v>
      </c>
      <c r="AC115" s="37">
        <v>100</v>
      </c>
      <c r="AD115" s="46">
        <v>0</v>
      </c>
    </row>
    <row r="116" spans="1:30" s="3" customFormat="1" ht="18.75" customHeight="1">
      <c r="A116" s="32">
        <v>114</v>
      </c>
      <c r="B116" s="34" t="s">
        <v>670</v>
      </c>
      <c r="C116" s="35" t="s">
        <v>2187</v>
      </c>
      <c r="D116" s="45">
        <v>95</v>
      </c>
      <c r="E116" s="38">
        <v>2366299.8470000001</v>
      </c>
      <c r="F116" s="39">
        <v>133</v>
      </c>
      <c r="G116" s="40">
        <v>113</v>
      </c>
      <c r="H116" s="41">
        <v>2366299.8470000001</v>
      </c>
      <c r="I116" s="42">
        <v>79</v>
      </c>
      <c r="J116" s="43">
        <v>57</v>
      </c>
      <c r="K116" s="38">
        <v>1006313.997</v>
      </c>
      <c r="L116" s="39">
        <v>105</v>
      </c>
      <c r="M116" s="40">
        <v>85</v>
      </c>
      <c r="N116" s="41">
        <v>677105.924</v>
      </c>
      <c r="O116" s="42">
        <v>103</v>
      </c>
      <c r="P116" s="43">
        <v>79</v>
      </c>
      <c r="Q116" s="38">
        <v>2358255.5079999999</v>
      </c>
      <c r="R116" s="39">
        <v>31</v>
      </c>
      <c r="S116" s="40">
        <v>20</v>
      </c>
      <c r="T116" s="41">
        <v>1100363.5060000001</v>
      </c>
      <c r="U116" s="42">
        <v>130</v>
      </c>
      <c r="V116" s="43">
        <v>118</v>
      </c>
      <c r="W116" s="38">
        <v>18894</v>
      </c>
      <c r="X116" s="39">
        <v>219</v>
      </c>
      <c r="Y116" s="40">
        <v>162</v>
      </c>
      <c r="Z116" s="41">
        <v>594</v>
      </c>
      <c r="AA116" s="108">
        <v>369</v>
      </c>
      <c r="AB116" s="45">
        <v>0</v>
      </c>
      <c r="AC116" s="37">
        <v>100</v>
      </c>
      <c r="AD116" s="46">
        <v>0</v>
      </c>
    </row>
    <row r="117" spans="1:30" s="3" customFormat="1" ht="18.75" customHeight="1">
      <c r="A117" s="48">
        <v>115</v>
      </c>
      <c r="B117" s="50" t="s">
        <v>1504</v>
      </c>
      <c r="C117" s="51" t="s">
        <v>3054</v>
      </c>
      <c r="D117" s="52">
        <v>20</v>
      </c>
      <c r="E117" s="54">
        <v>2353651.0950000002</v>
      </c>
      <c r="F117" s="55">
        <v>134</v>
      </c>
      <c r="G117" s="56">
        <v>21</v>
      </c>
      <c r="H117" s="57">
        <v>2353651.0950000002</v>
      </c>
      <c r="I117" s="58">
        <v>27</v>
      </c>
      <c r="J117" s="59">
        <v>15</v>
      </c>
      <c r="K117" s="54">
        <v>1884643.3370000001</v>
      </c>
      <c r="L117" s="55">
        <v>131</v>
      </c>
      <c r="M117" s="56">
        <v>24</v>
      </c>
      <c r="N117" s="57">
        <v>549142.87899999996</v>
      </c>
      <c r="O117" s="58">
        <v>19</v>
      </c>
      <c r="P117" s="59">
        <v>12</v>
      </c>
      <c r="Q117" s="54">
        <v>7892358.3779999996</v>
      </c>
      <c r="R117" s="55">
        <v>446</v>
      </c>
      <c r="S117" s="56">
        <v>33</v>
      </c>
      <c r="T117" s="57">
        <v>-137377.32800000001</v>
      </c>
      <c r="U117" s="58" t="s">
        <v>3052</v>
      </c>
      <c r="V117" s="59" t="s">
        <v>3052</v>
      </c>
      <c r="W117" s="65" t="s">
        <v>3052</v>
      </c>
      <c r="X117" s="55">
        <v>36</v>
      </c>
      <c r="Y117" s="56">
        <v>23</v>
      </c>
      <c r="Z117" s="57">
        <v>2673</v>
      </c>
      <c r="AA117" s="109">
        <v>210</v>
      </c>
      <c r="AB117" s="52">
        <v>100</v>
      </c>
      <c r="AC117" s="60">
        <v>0</v>
      </c>
      <c r="AD117" s="61">
        <v>0</v>
      </c>
    </row>
    <row r="118" spans="1:30" s="3" customFormat="1" ht="18.75" customHeight="1">
      <c r="A118" s="167">
        <v>116</v>
      </c>
      <c r="B118" s="169" t="s">
        <v>1096</v>
      </c>
      <c r="C118" s="170" t="s">
        <v>3054</v>
      </c>
      <c r="D118" s="171">
        <v>21</v>
      </c>
      <c r="E118" s="173">
        <v>2327266.7420000001</v>
      </c>
      <c r="F118" s="174">
        <v>125</v>
      </c>
      <c r="G118" s="175">
        <v>19</v>
      </c>
      <c r="H118" s="176">
        <v>2457336.9350000001</v>
      </c>
      <c r="I118" s="177">
        <v>260</v>
      </c>
      <c r="J118" s="178">
        <v>43</v>
      </c>
      <c r="K118" s="173">
        <v>350540.97600000002</v>
      </c>
      <c r="L118" s="174">
        <v>107</v>
      </c>
      <c r="M118" s="175">
        <v>21</v>
      </c>
      <c r="N118" s="176">
        <v>668446.30299999996</v>
      </c>
      <c r="O118" s="177">
        <v>117</v>
      </c>
      <c r="P118" s="178">
        <v>27</v>
      </c>
      <c r="Q118" s="173">
        <v>2146174.219</v>
      </c>
      <c r="R118" s="174">
        <v>455</v>
      </c>
      <c r="S118" s="175">
        <v>38</v>
      </c>
      <c r="T118" s="176">
        <v>-230481.37599999999</v>
      </c>
      <c r="U118" s="177">
        <v>58</v>
      </c>
      <c r="V118" s="178">
        <v>10</v>
      </c>
      <c r="W118" s="173">
        <v>37963</v>
      </c>
      <c r="X118" s="174">
        <v>155</v>
      </c>
      <c r="Y118" s="175">
        <v>54</v>
      </c>
      <c r="Z118" s="176">
        <v>840</v>
      </c>
      <c r="AA118" s="179">
        <v>371</v>
      </c>
      <c r="AB118" s="171">
        <v>99</v>
      </c>
      <c r="AC118" s="180">
        <v>1</v>
      </c>
      <c r="AD118" s="181">
        <v>0</v>
      </c>
    </row>
    <row r="119" spans="1:30" s="3" customFormat="1" ht="18.75" customHeight="1">
      <c r="A119" s="32">
        <v>117</v>
      </c>
      <c r="B119" s="34" t="s">
        <v>1505</v>
      </c>
      <c r="C119" s="35" t="s">
        <v>2187</v>
      </c>
      <c r="D119" s="45">
        <v>96</v>
      </c>
      <c r="E119" s="38">
        <v>2326415.986</v>
      </c>
      <c r="F119" s="39">
        <v>126</v>
      </c>
      <c r="G119" s="40">
        <v>107</v>
      </c>
      <c r="H119" s="41">
        <v>2434694.2799999998</v>
      </c>
      <c r="I119" s="42">
        <v>108</v>
      </c>
      <c r="J119" s="43">
        <v>83</v>
      </c>
      <c r="K119" s="38">
        <v>808221.01599999995</v>
      </c>
      <c r="L119" s="39">
        <v>71</v>
      </c>
      <c r="M119" s="40">
        <v>56</v>
      </c>
      <c r="N119" s="41">
        <v>973061.43599999999</v>
      </c>
      <c r="O119" s="42">
        <v>130</v>
      </c>
      <c r="P119" s="43">
        <v>102</v>
      </c>
      <c r="Q119" s="38">
        <v>1963402.8959999999</v>
      </c>
      <c r="R119" s="39">
        <v>224</v>
      </c>
      <c r="S119" s="40">
        <v>203</v>
      </c>
      <c r="T119" s="41">
        <v>137995.614</v>
      </c>
      <c r="U119" s="42">
        <v>127</v>
      </c>
      <c r="V119" s="43">
        <v>115</v>
      </c>
      <c r="W119" s="38">
        <v>19465</v>
      </c>
      <c r="X119" s="39">
        <v>85</v>
      </c>
      <c r="Y119" s="40">
        <v>48</v>
      </c>
      <c r="Z119" s="41">
        <v>1315</v>
      </c>
      <c r="AA119" s="108">
        <v>321</v>
      </c>
      <c r="AB119" s="45">
        <v>0</v>
      </c>
      <c r="AC119" s="37">
        <v>100</v>
      </c>
      <c r="AD119" s="46">
        <v>0</v>
      </c>
    </row>
    <row r="120" spans="1:30" s="3" customFormat="1" ht="18.75" customHeight="1">
      <c r="A120" s="32">
        <v>118</v>
      </c>
      <c r="B120" s="34" t="s">
        <v>1681</v>
      </c>
      <c r="C120" s="35" t="s">
        <v>3092</v>
      </c>
      <c r="D120" s="45">
        <v>97</v>
      </c>
      <c r="E120" s="38">
        <v>2317170.7579999999</v>
      </c>
      <c r="F120" s="39">
        <v>135</v>
      </c>
      <c r="G120" s="40">
        <v>114</v>
      </c>
      <c r="H120" s="41">
        <v>2329534.0120000001</v>
      </c>
      <c r="I120" s="42">
        <v>90</v>
      </c>
      <c r="J120" s="43">
        <v>68</v>
      </c>
      <c r="K120" s="38">
        <v>931966.42299999995</v>
      </c>
      <c r="L120" s="39">
        <v>159</v>
      </c>
      <c r="M120" s="40">
        <v>133</v>
      </c>
      <c r="N120" s="41">
        <v>461419.7</v>
      </c>
      <c r="O120" s="42">
        <v>129</v>
      </c>
      <c r="P120" s="43">
        <v>101</v>
      </c>
      <c r="Q120" s="38">
        <v>1973857.466</v>
      </c>
      <c r="R120" s="39">
        <v>72</v>
      </c>
      <c r="S120" s="40">
        <v>56</v>
      </c>
      <c r="T120" s="41">
        <v>505962.67800000001</v>
      </c>
      <c r="U120" s="42" t="s">
        <v>3052</v>
      </c>
      <c r="V120" s="43" t="s">
        <v>3052</v>
      </c>
      <c r="W120" s="44" t="s">
        <v>3052</v>
      </c>
      <c r="X120" s="39">
        <v>63</v>
      </c>
      <c r="Y120" s="40">
        <v>31</v>
      </c>
      <c r="Z120" s="41">
        <v>1604</v>
      </c>
      <c r="AA120" s="108">
        <v>311</v>
      </c>
      <c r="AB120" s="45">
        <v>0</v>
      </c>
      <c r="AC120" s="37">
        <v>100</v>
      </c>
      <c r="AD120" s="46">
        <v>0</v>
      </c>
    </row>
    <row r="121" spans="1:30" s="3" customFormat="1" ht="18.75" customHeight="1">
      <c r="A121" s="137">
        <v>119</v>
      </c>
      <c r="B121" s="139" t="s">
        <v>177</v>
      </c>
      <c r="C121" s="140" t="s">
        <v>3056</v>
      </c>
      <c r="D121" s="141">
        <v>98</v>
      </c>
      <c r="E121" s="143">
        <v>2311253.6690000002</v>
      </c>
      <c r="F121" s="144">
        <v>91</v>
      </c>
      <c r="G121" s="145">
        <v>75</v>
      </c>
      <c r="H121" s="146">
        <v>3078183.0010000002</v>
      </c>
      <c r="I121" s="147">
        <v>87</v>
      </c>
      <c r="J121" s="148">
        <v>65</v>
      </c>
      <c r="K121" s="143">
        <v>943855.98</v>
      </c>
      <c r="L121" s="144">
        <v>106</v>
      </c>
      <c r="M121" s="145">
        <v>86</v>
      </c>
      <c r="N121" s="146">
        <v>669059.14599999995</v>
      </c>
      <c r="O121" s="147">
        <v>188</v>
      </c>
      <c r="P121" s="148">
        <v>147</v>
      </c>
      <c r="Q121" s="143">
        <v>1406350.4450000001</v>
      </c>
      <c r="R121" s="144">
        <v>80</v>
      </c>
      <c r="S121" s="145">
        <v>64</v>
      </c>
      <c r="T121" s="146">
        <v>463920.196</v>
      </c>
      <c r="U121" s="147">
        <v>301</v>
      </c>
      <c r="V121" s="148">
        <v>277</v>
      </c>
      <c r="W121" s="143">
        <v>3570</v>
      </c>
      <c r="X121" s="144">
        <v>215</v>
      </c>
      <c r="Y121" s="145">
        <v>158</v>
      </c>
      <c r="Z121" s="146">
        <v>610</v>
      </c>
      <c r="AA121" s="149">
        <v>352</v>
      </c>
      <c r="AB121" s="141">
        <v>0</v>
      </c>
      <c r="AC121" s="150">
        <v>100</v>
      </c>
      <c r="AD121" s="151">
        <v>0</v>
      </c>
    </row>
    <row r="122" spans="1:30" s="3" customFormat="1" ht="18.75" customHeight="1">
      <c r="A122" s="48">
        <v>120</v>
      </c>
      <c r="B122" s="50" t="s">
        <v>1506</v>
      </c>
      <c r="C122" s="51" t="s">
        <v>3054</v>
      </c>
      <c r="D122" s="52">
        <v>22</v>
      </c>
      <c r="E122" s="54">
        <v>2301831.3489999999</v>
      </c>
      <c r="F122" s="55">
        <v>136</v>
      </c>
      <c r="G122" s="56">
        <v>22</v>
      </c>
      <c r="H122" s="57">
        <v>2301831.3489999999</v>
      </c>
      <c r="I122" s="58">
        <v>41</v>
      </c>
      <c r="J122" s="59">
        <v>17</v>
      </c>
      <c r="K122" s="54">
        <v>1598987.8670000001</v>
      </c>
      <c r="L122" s="55">
        <v>137</v>
      </c>
      <c r="M122" s="56">
        <v>25</v>
      </c>
      <c r="N122" s="57">
        <v>532478.49100000004</v>
      </c>
      <c r="O122" s="58">
        <v>68</v>
      </c>
      <c r="P122" s="59">
        <v>21</v>
      </c>
      <c r="Q122" s="54">
        <v>3116787.4350000001</v>
      </c>
      <c r="R122" s="55">
        <v>449</v>
      </c>
      <c r="S122" s="56">
        <v>35</v>
      </c>
      <c r="T122" s="57">
        <v>-172674.94</v>
      </c>
      <c r="U122" s="58">
        <v>228</v>
      </c>
      <c r="V122" s="59">
        <v>19</v>
      </c>
      <c r="W122" s="54">
        <v>9175</v>
      </c>
      <c r="X122" s="55">
        <v>49</v>
      </c>
      <c r="Y122" s="56">
        <v>28</v>
      </c>
      <c r="Z122" s="57">
        <v>2130</v>
      </c>
      <c r="AA122" s="109">
        <v>372</v>
      </c>
      <c r="AB122" s="52">
        <v>100</v>
      </c>
      <c r="AC122" s="60">
        <v>0</v>
      </c>
      <c r="AD122" s="61">
        <v>0</v>
      </c>
    </row>
    <row r="123" spans="1:30" s="3" customFormat="1" ht="18.75" customHeight="1">
      <c r="A123" s="167">
        <v>121</v>
      </c>
      <c r="B123" s="169" t="s">
        <v>721</v>
      </c>
      <c r="C123" s="170" t="s">
        <v>3056</v>
      </c>
      <c r="D123" s="171">
        <v>99</v>
      </c>
      <c r="E123" s="173">
        <v>2276429.8199999998</v>
      </c>
      <c r="F123" s="174">
        <v>102</v>
      </c>
      <c r="G123" s="175">
        <v>86</v>
      </c>
      <c r="H123" s="176">
        <v>2940377.0869999998</v>
      </c>
      <c r="I123" s="177">
        <v>89</v>
      </c>
      <c r="J123" s="178">
        <v>67</v>
      </c>
      <c r="K123" s="173">
        <v>939227.38199999998</v>
      </c>
      <c r="L123" s="174">
        <v>112</v>
      </c>
      <c r="M123" s="175">
        <v>89</v>
      </c>
      <c r="N123" s="176">
        <v>649317.31499999994</v>
      </c>
      <c r="O123" s="177">
        <v>116</v>
      </c>
      <c r="P123" s="178">
        <v>90</v>
      </c>
      <c r="Q123" s="173">
        <v>2165807.2310000001</v>
      </c>
      <c r="R123" s="174">
        <v>58</v>
      </c>
      <c r="S123" s="175">
        <v>43</v>
      </c>
      <c r="T123" s="176">
        <v>643107.12699999998</v>
      </c>
      <c r="U123" s="177">
        <v>355</v>
      </c>
      <c r="V123" s="178">
        <v>325</v>
      </c>
      <c r="W123" s="173">
        <v>1533</v>
      </c>
      <c r="X123" s="174">
        <v>263</v>
      </c>
      <c r="Y123" s="175">
        <v>200</v>
      </c>
      <c r="Z123" s="176">
        <v>480</v>
      </c>
      <c r="AA123" s="179">
        <v>351</v>
      </c>
      <c r="AB123" s="171">
        <v>0</v>
      </c>
      <c r="AC123" s="180">
        <v>100</v>
      </c>
      <c r="AD123" s="181">
        <v>0</v>
      </c>
    </row>
    <row r="124" spans="1:30" s="3" customFormat="1" ht="18.75" customHeight="1">
      <c r="A124" s="32">
        <v>122</v>
      </c>
      <c r="B124" s="34" t="s">
        <v>1507</v>
      </c>
      <c r="C124" s="35" t="s">
        <v>3054</v>
      </c>
      <c r="D124" s="45">
        <v>23</v>
      </c>
      <c r="E124" s="38">
        <v>2254097.8369999998</v>
      </c>
      <c r="F124" s="39">
        <v>137</v>
      </c>
      <c r="G124" s="40">
        <v>23</v>
      </c>
      <c r="H124" s="41">
        <v>2255008.2680000002</v>
      </c>
      <c r="I124" s="42">
        <v>223</v>
      </c>
      <c r="J124" s="43">
        <v>39</v>
      </c>
      <c r="K124" s="38">
        <v>435158.033</v>
      </c>
      <c r="L124" s="39">
        <v>73</v>
      </c>
      <c r="M124" s="40">
        <v>16</v>
      </c>
      <c r="N124" s="41">
        <v>957290.35600000003</v>
      </c>
      <c r="O124" s="42">
        <v>44</v>
      </c>
      <c r="P124" s="43">
        <v>17</v>
      </c>
      <c r="Q124" s="38">
        <v>4229379.08</v>
      </c>
      <c r="R124" s="39">
        <v>467</v>
      </c>
      <c r="S124" s="40">
        <v>46</v>
      </c>
      <c r="T124" s="41">
        <v>-467393.46100000001</v>
      </c>
      <c r="U124" s="42">
        <v>249</v>
      </c>
      <c r="V124" s="43">
        <v>22</v>
      </c>
      <c r="W124" s="38">
        <v>7703</v>
      </c>
      <c r="X124" s="39">
        <v>119</v>
      </c>
      <c r="Y124" s="40">
        <v>47</v>
      </c>
      <c r="Z124" s="41">
        <v>1052</v>
      </c>
      <c r="AA124" s="108">
        <v>351</v>
      </c>
      <c r="AB124" s="45">
        <v>100</v>
      </c>
      <c r="AC124" s="37">
        <v>0</v>
      </c>
      <c r="AD124" s="46">
        <v>0</v>
      </c>
    </row>
    <row r="125" spans="1:30" s="3" customFormat="1" ht="18.75" customHeight="1">
      <c r="A125" s="32">
        <v>123</v>
      </c>
      <c r="B125" s="34" t="s">
        <v>1641</v>
      </c>
      <c r="C125" s="35" t="s">
        <v>88</v>
      </c>
      <c r="D125" s="45">
        <v>100</v>
      </c>
      <c r="E125" s="38">
        <v>2175416.4049999998</v>
      </c>
      <c r="F125" s="39">
        <v>132</v>
      </c>
      <c r="G125" s="40">
        <v>112</v>
      </c>
      <c r="H125" s="41">
        <v>2367708.2319999998</v>
      </c>
      <c r="I125" s="42">
        <v>333</v>
      </c>
      <c r="J125" s="43">
        <v>281</v>
      </c>
      <c r="K125" s="38">
        <v>222773.22700000001</v>
      </c>
      <c r="L125" s="39">
        <v>266</v>
      </c>
      <c r="M125" s="40">
        <v>233</v>
      </c>
      <c r="N125" s="41">
        <v>240853.723</v>
      </c>
      <c r="O125" s="42">
        <v>205</v>
      </c>
      <c r="P125" s="43">
        <v>163</v>
      </c>
      <c r="Q125" s="38">
        <v>1303679.7080000001</v>
      </c>
      <c r="R125" s="39">
        <v>261</v>
      </c>
      <c r="S125" s="40">
        <v>239</v>
      </c>
      <c r="T125" s="41">
        <v>73642.369000000006</v>
      </c>
      <c r="U125" s="42">
        <v>17</v>
      </c>
      <c r="V125" s="43">
        <v>11</v>
      </c>
      <c r="W125" s="38">
        <v>72612</v>
      </c>
      <c r="X125" s="39">
        <v>216</v>
      </c>
      <c r="Y125" s="40">
        <v>159</v>
      </c>
      <c r="Z125" s="41">
        <v>605</v>
      </c>
      <c r="AA125" s="108">
        <v>384</v>
      </c>
      <c r="AB125" s="45">
        <v>0</v>
      </c>
      <c r="AC125" s="37">
        <v>85</v>
      </c>
      <c r="AD125" s="46">
        <v>15</v>
      </c>
    </row>
    <row r="126" spans="1:30" s="3" customFormat="1" ht="18.75" customHeight="1">
      <c r="A126" s="137">
        <v>124</v>
      </c>
      <c r="B126" s="139" t="s">
        <v>165</v>
      </c>
      <c r="C126" s="140" t="s">
        <v>3056</v>
      </c>
      <c r="D126" s="141">
        <v>101</v>
      </c>
      <c r="E126" s="143">
        <v>2169470.3730000001</v>
      </c>
      <c r="F126" s="144">
        <v>140</v>
      </c>
      <c r="G126" s="145">
        <v>117</v>
      </c>
      <c r="H126" s="146">
        <v>2169470.3730000001</v>
      </c>
      <c r="I126" s="147">
        <v>69</v>
      </c>
      <c r="J126" s="148">
        <v>48</v>
      </c>
      <c r="K126" s="143">
        <v>1097068.4939999999</v>
      </c>
      <c r="L126" s="144">
        <v>49</v>
      </c>
      <c r="M126" s="145">
        <v>38</v>
      </c>
      <c r="N126" s="146">
        <v>1217633.5020000001</v>
      </c>
      <c r="O126" s="147">
        <v>110</v>
      </c>
      <c r="P126" s="148">
        <v>85</v>
      </c>
      <c r="Q126" s="143">
        <v>2245246.2420000001</v>
      </c>
      <c r="R126" s="144">
        <v>39</v>
      </c>
      <c r="S126" s="145">
        <v>27</v>
      </c>
      <c r="T126" s="146">
        <v>894460.99800000002</v>
      </c>
      <c r="U126" s="147">
        <v>223</v>
      </c>
      <c r="V126" s="148">
        <v>206</v>
      </c>
      <c r="W126" s="143">
        <v>9400</v>
      </c>
      <c r="X126" s="144">
        <v>338</v>
      </c>
      <c r="Y126" s="145">
        <v>268</v>
      </c>
      <c r="Z126" s="146">
        <v>349</v>
      </c>
      <c r="AA126" s="149">
        <v>341</v>
      </c>
      <c r="AB126" s="141">
        <v>0</v>
      </c>
      <c r="AC126" s="150">
        <v>100</v>
      </c>
      <c r="AD126" s="151">
        <v>0</v>
      </c>
    </row>
    <row r="127" spans="1:30" s="3" customFormat="1" ht="18.75" customHeight="1">
      <c r="A127" s="191">
        <v>125</v>
      </c>
      <c r="B127" s="193" t="s">
        <v>1487</v>
      </c>
      <c r="C127" s="194" t="s">
        <v>3056</v>
      </c>
      <c r="D127" s="195">
        <v>102</v>
      </c>
      <c r="E127" s="197">
        <v>2163814.5099999998</v>
      </c>
      <c r="F127" s="198">
        <v>122</v>
      </c>
      <c r="G127" s="199">
        <v>104</v>
      </c>
      <c r="H127" s="200">
        <v>2530678.7220000001</v>
      </c>
      <c r="I127" s="201">
        <v>242</v>
      </c>
      <c r="J127" s="202">
        <v>202</v>
      </c>
      <c r="K127" s="197">
        <v>385101.73200000002</v>
      </c>
      <c r="L127" s="198">
        <v>335</v>
      </c>
      <c r="M127" s="199">
        <v>297</v>
      </c>
      <c r="N127" s="200">
        <v>141128.342</v>
      </c>
      <c r="O127" s="201">
        <v>257</v>
      </c>
      <c r="P127" s="202">
        <v>211</v>
      </c>
      <c r="Q127" s="197">
        <v>1002486.862</v>
      </c>
      <c r="R127" s="198">
        <v>360</v>
      </c>
      <c r="S127" s="199">
        <v>336</v>
      </c>
      <c r="T127" s="200">
        <v>17081.225999999999</v>
      </c>
      <c r="U127" s="201">
        <v>421</v>
      </c>
      <c r="V127" s="202">
        <v>384</v>
      </c>
      <c r="W127" s="197">
        <v>36</v>
      </c>
      <c r="X127" s="198">
        <v>102</v>
      </c>
      <c r="Y127" s="199">
        <v>61</v>
      </c>
      <c r="Z127" s="200">
        <v>1166</v>
      </c>
      <c r="AA127" s="203">
        <v>311</v>
      </c>
      <c r="AB127" s="195">
        <v>0</v>
      </c>
      <c r="AC127" s="204">
        <v>0</v>
      </c>
      <c r="AD127" s="205">
        <v>100</v>
      </c>
    </row>
    <row r="128" spans="1:30" s="3" customFormat="1" ht="18.75" customHeight="1">
      <c r="A128" s="167">
        <v>126</v>
      </c>
      <c r="B128" s="169" t="s">
        <v>2793</v>
      </c>
      <c r="C128" s="170" t="s">
        <v>3056</v>
      </c>
      <c r="D128" s="171">
        <v>103</v>
      </c>
      <c r="E128" s="173">
        <v>2131558.0819999999</v>
      </c>
      <c r="F128" s="174">
        <v>141</v>
      </c>
      <c r="G128" s="175">
        <v>118</v>
      </c>
      <c r="H128" s="176">
        <v>2146133.287</v>
      </c>
      <c r="I128" s="177">
        <v>117</v>
      </c>
      <c r="J128" s="178">
        <v>92</v>
      </c>
      <c r="K128" s="173">
        <v>755394.06799999997</v>
      </c>
      <c r="L128" s="174">
        <v>322</v>
      </c>
      <c r="M128" s="175">
        <v>285</v>
      </c>
      <c r="N128" s="176">
        <v>159003.12899999999</v>
      </c>
      <c r="O128" s="177">
        <v>211</v>
      </c>
      <c r="P128" s="178">
        <v>169</v>
      </c>
      <c r="Q128" s="173">
        <v>1266555.0419999999</v>
      </c>
      <c r="R128" s="174">
        <v>51</v>
      </c>
      <c r="S128" s="175">
        <v>36</v>
      </c>
      <c r="T128" s="176">
        <v>695470.57700000005</v>
      </c>
      <c r="U128" s="177">
        <v>26</v>
      </c>
      <c r="V128" s="178">
        <v>20</v>
      </c>
      <c r="W128" s="173">
        <v>61288</v>
      </c>
      <c r="X128" s="174">
        <v>77</v>
      </c>
      <c r="Y128" s="175">
        <v>40</v>
      </c>
      <c r="Z128" s="176">
        <v>1436</v>
      </c>
      <c r="AA128" s="179">
        <v>383</v>
      </c>
      <c r="AB128" s="171">
        <v>0</v>
      </c>
      <c r="AC128" s="180">
        <v>0</v>
      </c>
      <c r="AD128" s="181">
        <v>100</v>
      </c>
    </row>
    <row r="129" spans="1:30" s="3" customFormat="1" ht="18.75" customHeight="1">
      <c r="A129" s="137">
        <v>127</v>
      </c>
      <c r="B129" s="188" t="s">
        <v>3052</v>
      </c>
      <c r="C129" s="140" t="s">
        <v>3056</v>
      </c>
      <c r="D129" s="185">
        <v>104</v>
      </c>
      <c r="E129" s="186" t="s">
        <v>3052</v>
      </c>
      <c r="F129" s="144">
        <v>105</v>
      </c>
      <c r="G129" s="145">
        <v>89</v>
      </c>
      <c r="H129" s="187" t="s">
        <v>3052</v>
      </c>
      <c r="I129" s="147">
        <v>204</v>
      </c>
      <c r="J129" s="148">
        <v>169</v>
      </c>
      <c r="K129" s="186" t="s">
        <v>3052</v>
      </c>
      <c r="L129" s="144">
        <v>362</v>
      </c>
      <c r="M129" s="145">
        <v>324</v>
      </c>
      <c r="N129" s="187" t="s">
        <v>3052</v>
      </c>
      <c r="O129" s="147">
        <v>354</v>
      </c>
      <c r="P129" s="148">
        <v>297</v>
      </c>
      <c r="Q129" s="186" t="s">
        <v>3052</v>
      </c>
      <c r="R129" s="144">
        <v>135</v>
      </c>
      <c r="S129" s="145">
        <v>116</v>
      </c>
      <c r="T129" s="187" t="s">
        <v>3052</v>
      </c>
      <c r="U129" s="147">
        <v>179</v>
      </c>
      <c r="V129" s="148">
        <v>165</v>
      </c>
      <c r="W129" s="186" t="s">
        <v>3052</v>
      </c>
      <c r="X129" s="144">
        <v>394</v>
      </c>
      <c r="Y129" s="145">
        <v>324</v>
      </c>
      <c r="Z129" s="187" t="s">
        <v>3052</v>
      </c>
      <c r="AA129" s="149">
        <v>311</v>
      </c>
      <c r="AB129" s="141">
        <v>0</v>
      </c>
      <c r="AC129" s="150">
        <v>70</v>
      </c>
      <c r="AD129" s="151">
        <v>30</v>
      </c>
    </row>
    <row r="130" spans="1:30" s="3" customFormat="1" ht="18.75" customHeight="1">
      <c r="A130" s="32">
        <v>128</v>
      </c>
      <c r="B130" s="34" t="s">
        <v>1508</v>
      </c>
      <c r="C130" s="35" t="s">
        <v>87</v>
      </c>
      <c r="D130" s="45">
        <v>105</v>
      </c>
      <c r="E130" s="38">
        <v>2127257.5019999999</v>
      </c>
      <c r="F130" s="39">
        <v>138</v>
      </c>
      <c r="G130" s="40">
        <v>115</v>
      </c>
      <c r="H130" s="41">
        <v>2250846.5920000002</v>
      </c>
      <c r="I130" s="42">
        <v>103</v>
      </c>
      <c r="J130" s="43">
        <v>79</v>
      </c>
      <c r="K130" s="38">
        <v>818477.36600000004</v>
      </c>
      <c r="L130" s="39">
        <v>231</v>
      </c>
      <c r="M130" s="40">
        <v>200</v>
      </c>
      <c r="N130" s="41">
        <v>314136.07699999999</v>
      </c>
      <c r="O130" s="42">
        <v>221</v>
      </c>
      <c r="P130" s="43">
        <v>178</v>
      </c>
      <c r="Q130" s="38">
        <v>1202189.08</v>
      </c>
      <c r="R130" s="39">
        <v>78</v>
      </c>
      <c r="S130" s="40">
        <v>62</v>
      </c>
      <c r="T130" s="41">
        <v>481829.326</v>
      </c>
      <c r="U130" s="42">
        <v>136</v>
      </c>
      <c r="V130" s="43">
        <v>124</v>
      </c>
      <c r="W130" s="38">
        <v>18097</v>
      </c>
      <c r="X130" s="39">
        <v>114</v>
      </c>
      <c r="Y130" s="40">
        <v>70</v>
      </c>
      <c r="Z130" s="41">
        <v>1071</v>
      </c>
      <c r="AA130" s="108">
        <v>321</v>
      </c>
      <c r="AB130" s="45">
        <v>0</v>
      </c>
      <c r="AC130" s="37">
        <v>100</v>
      </c>
      <c r="AD130" s="46">
        <v>0</v>
      </c>
    </row>
    <row r="131" spans="1:30" s="3" customFormat="1" ht="18.75" customHeight="1">
      <c r="A131" s="137">
        <v>129</v>
      </c>
      <c r="B131" s="139" t="s">
        <v>176</v>
      </c>
      <c r="C131" s="140" t="s">
        <v>3056</v>
      </c>
      <c r="D131" s="141">
        <v>106</v>
      </c>
      <c r="E131" s="143">
        <v>2091446.855</v>
      </c>
      <c r="F131" s="144">
        <v>142</v>
      </c>
      <c r="G131" s="145">
        <v>119</v>
      </c>
      <c r="H131" s="146">
        <v>2122302.1719999998</v>
      </c>
      <c r="I131" s="147">
        <v>134</v>
      </c>
      <c r="J131" s="148">
        <v>105</v>
      </c>
      <c r="K131" s="143">
        <v>697199.55500000005</v>
      </c>
      <c r="L131" s="144">
        <v>207</v>
      </c>
      <c r="M131" s="145">
        <v>176</v>
      </c>
      <c r="N131" s="146">
        <v>348460.48300000001</v>
      </c>
      <c r="O131" s="147">
        <v>258</v>
      </c>
      <c r="P131" s="148">
        <v>212</v>
      </c>
      <c r="Q131" s="143">
        <v>997641.44</v>
      </c>
      <c r="R131" s="144">
        <v>115</v>
      </c>
      <c r="S131" s="145">
        <v>96</v>
      </c>
      <c r="T131" s="146">
        <v>336398.73</v>
      </c>
      <c r="U131" s="147">
        <v>370</v>
      </c>
      <c r="V131" s="148">
        <v>338</v>
      </c>
      <c r="W131" s="143">
        <v>1074</v>
      </c>
      <c r="X131" s="144">
        <v>312</v>
      </c>
      <c r="Y131" s="145">
        <v>243</v>
      </c>
      <c r="Z131" s="146">
        <v>391</v>
      </c>
      <c r="AA131" s="149">
        <v>351</v>
      </c>
      <c r="AB131" s="141">
        <v>0</v>
      </c>
      <c r="AC131" s="150">
        <v>0</v>
      </c>
      <c r="AD131" s="151">
        <v>100</v>
      </c>
    </row>
    <row r="132" spans="1:30" s="3" customFormat="1" ht="18.75" customHeight="1">
      <c r="A132" s="48">
        <v>130</v>
      </c>
      <c r="B132" s="50" t="s">
        <v>1509</v>
      </c>
      <c r="C132" s="51" t="s">
        <v>88</v>
      </c>
      <c r="D132" s="52">
        <v>107</v>
      </c>
      <c r="E132" s="54">
        <v>2069023.1569999999</v>
      </c>
      <c r="F132" s="55">
        <v>145</v>
      </c>
      <c r="G132" s="56">
        <v>122</v>
      </c>
      <c r="H132" s="57">
        <v>2071165.31</v>
      </c>
      <c r="I132" s="58">
        <v>68</v>
      </c>
      <c r="J132" s="59">
        <v>47</v>
      </c>
      <c r="K132" s="54">
        <v>1098672.338</v>
      </c>
      <c r="L132" s="55">
        <v>56</v>
      </c>
      <c r="M132" s="56">
        <v>44</v>
      </c>
      <c r="N132" s="57">
        <v>1143825.7579999999</v>
      </c>
      <c r="O132" s="58">
        <v>101</v>
      </c>
      <c r="P132" s="59">
        <v>77</v>
      </c>
      <c r="Q132" s="54">
        <v>2410612.5249999999</v>
      </c>
      <c r="R132" s="55">
        <v>32</v>
      </c>
      <c r="S132" s="56">
        <v>21</v>
      </c>
      <c r="T132" s="57">
        <v>1070463.7450000001</v>
      </c>
      <c r="U132" s="58">
        <v>147</v>
      </c>
      <c r="V132" s="59">
        <v>134</v>
      </c>
      <c r="W132" s="54">
        <v>16676</v>
      </c>
      <c r="X132" s="55">
        <v>190</v>
      </c>
      <c r="Y132" s="56">
        <v>133</v>
      </c>
      <c r="Z132" s="57">
        <v>702</v>
      </c>
      <c r="AA132" s="109">
        <v>369</v>
      </c>
      <c r="AB132" s="52">
        <v>0</v>
      </c>
      <c r="AC132" s="60">
        <v>100</v>
      </c>
      <c r="AD132" s="61">
        <v>0</v>
      </c>
    </row>
    <row r="133" spans="1:30" s="3" customFormat="1" ht="18.75" customHeight="1">
      <c r="A133" s="18">
        <v>131</v>
      </c>
      <c r="B133" s="20" t="s">
        <v>1247</v>
      </c>
      <c r="C133" s="21" t="s">
        <v>1061</v>
      </c>
      <c r="D133" s="22">
        <v>108</v>
      </c>
      <c r="E133" s="24">
        <v>2062192.014</v>
      </c>
      <c r="F133" s="25">
        <v>147</v>
      </c>
      <c r="G133" s="26">
        <v>124</v>
      </c>
      <c r="H133" s="27">
        <v>2062192.014</v>
      </c>
      <c r="I133" s="28">
        <v>95</v>
      </c>
      <c r="J133" s="29">
        <v>72</v>
      </c>
      <c r="K133" s="24">
        <v>870076.61899999995</v>
      </c>
      <c r="L133" s="25">
        <v>172</v>
      </c>
      <c r="M133" s="26">
        <v>145</v>
      </c>
      <c r="N133" s="27">
        <v>430620.48300000001</v>
      </c>
      <c r="O133" s="28">
        <v>156</v>
      </c>
      <c r="P133" s="29">
        <v>124</v>
      </c>
      <c r="Q133" s="24">
        <v>1667832.2520000001</v>
      </c>
      <c r="R133" s="25">
        <v>182</v>
      </c>
      <c r="S133" s="26">
        <v>162</v>
      </c>
      <c r="T133" s="27">
        <v>203660.76</v>
      </c>
      <c r="U133" s="28">
        <v>255</v>
      </c>
      <c r="V133" s="29">
        <v>233</v>
      </c>
      <c r="W133" s="24">
        <v>6954</v>
      </c>
      <c r="X133" s="25">
        <v>98</v>
      </c>
      <c r="Y133" s="26">
        <v>57</v>
      </c>
      <c r="Z133" s="27">
        <v>1209</v>
      </c>
      <c r="AA133" s="107">
        <v>321</v>
      </c>
      <c r="AB133" s="22">
        <v>0</v>
      </c>
      <c r="AC133" s="30">
        <v>100</v>
      </c>
      <c r="AD133" s="31">
        <v>0</v>
      </c>
    </row>
    <row r="134" spans="1:30" s="3" customFormat="1" ht="18.75" customHeight="1">
      <c r="A134" s="137">
        <v>132</v>
      </c>
      <c r="B134" s="139" t="s">
        <v>1510</v>
      </c>
      <c r="C134" s="140" t="s">
        <v>3056</v>
      </c>
      <c r="D134" s="141">
        <v>109</v>
      </c>
      <c r="E134" s="143">
        <v>2045178.703</v>
      </c>
      <c r="F134" s="144">
        <v>150</v>
      </c>
      <c r="G134" s="145">
        <v>127</v>
      </c>
      <c r="H134" s="146">
        <v>2045178.703</v>
      </c>
      <c r="I134" s="147">
        <v>165</v>
      </c>
      <c r="J134" s="148">
        <v>133</v>
      </c>
      <c r="K134" s="143">
        <v>585401.14500000002</v>
      </c>
      <c r="L134" s="144">
        <v>117</v>
      </c>
      <c r="M134" s="145">
        <v>94</v>
      </c>
      <c r="N134" s="146">
        <v>606895.55900000001</v>
      </c>
      <c r="O134" s="147">
        <v>201</v>
      </c>
      <c r="P134" s="148">
        <v>159</v>
      </c>
      <c r="Q134" s="143">
        <v>1334512.564</v>
      </c>
      <c r="R134" s="144">
        <v>120</v>
      </c>
      <c r="S134" s="145">
        <v>101</v>
      </c>
      <c r="T134" s="146">
        <v>328466.10200000001</v>
      </c>
      <c r="U134" s="147">
        <v>299</v>
      </c>
      <c r="V134" s="148">
        <v>275</v>
      </c>
      <c r="W134" s="143">
        <v>4131</v>
      </c>
      <c r="X134" s="144">
        <v>141</v>
      </c>
      <c r="Y134" s="145">
        <v>93</v>
      </c>
      <c r="Z134" s="146">
        <v>897</v>
      </c>
      <c r="AA134" s="149">
        <v>384</v>
      </c>
      <c r="AB134" s="141">
        <v>0</v>
      </c>
      <c r="AC134" s="150">
        <v>73</v>
      </c>
      <c r="AD134" s="151">
        <v>27</v>
      </c>
    </row>
    <row r="135" spans="1:30" s="3" customFormat="1" ht="18.75" customHeight="1">
      <c r="A135" s="32">
        <v>133</v>
      </c>
      <c r="B135" s="34" t="s">
        <v>1511</v>
      </c>
      <c r="C135" s="35" t="s">
        <v>99</v>
      </c>
      <c r="D135" s="45">
        <v>110</v>
      </c>
      <c r="E135" s="38">
        <v>2039284.1189999999</v>
      </c>
      <c r="F135" s="39">
        <v>110</v>
      </c>
      <c r="G135" s="40">
        <v>93</v>
      </c>
      <c r="H135" s="41">
        <v>2767103.327</v>
      </c>
      <c r="I135" s="42">
        <v>374</v>
      </c>
      <c r="J135" s="43">
        <v>317</v>
      </c>
      <c r="K135" s="38">
        <v>166580.64499999999</v>
      </c>
      <c r="L135" s="39">
        <v>81</v>
      </c>
      <c r="M135" s="40">
        <v>64</v>
      </c>
      <c r="N135" s="41">
        <v>871918.74100000004</v>
      </c>
      <c r="O135" s="42">
        <v>41</v>
      </c>
      <c r="P135" s="43">
        <v>26</v>
      </c>
      <c r="Q135" s="38">
        <v>4438964.483</v>
      </c>
      <c r="R135" s="39">
        <v>303</v>
      </c>
      <c r="S135" s="40">
        <v>279</v>
      </c>
      <c r="T135" s="41">
        <v>41711.633999999998</v>
      </c>
      <c r="U135" s="42">
        <v>27</v>
      </c>
      <c r="V135" s="43">
        <v>21</v>
      </c>
      <c r="W135" s="38">
        <v>61079</v>
      </c>
      <c r="X135" s="39">
        <v>95</v>
      </c>
      <c r="Y135" s="40">
        <v>54</v>
      </c>
      <c r="Z135" s="41">
        <v>1236</v>
      </c>
      <c r="AA135" s="108">
        <v>321</v>
      </c>
      <c r="AB135" s="45">
        <v>0</v>
      </c>
      <c r="AC135" s="37">
        <v>85</v>
      </c>
      <c r="AD135" s="46">
        <v>15</v>
      </c>
    </row>
    <row r="136" spans="1:30" s="3" customFormat="1" ht="18.75" customHeight="1">
      <c r="A136" s="32">
        <v>134</v>
      </c>
      <c r="B136" s="67" t="s">
        <v>3052</v>
      </c>
      <c r="C136" s="35" t="s">
        <v>3054</v>
      </c>
      <c r="D136" s="45">
        <v>24</v>
      </c>
      <c r="E136" s="44" t="s">
        <v>3052</v>
      </c>
      <c r="F136" s="39">
        <v>152</v>
      </c>
      <c r="G136" s="40">
        <v>24</v>
      </c>
      <c r="H136" s="62" t="s">
        <v>3052</v>
      </c>
      <c r="I136" s="42">
        <v>104</v>
      </c>
      <c r="J136" s="43">
        <v>25</v>
      </c>
      <c r="K136" s="44" t="s">
        <v>3052</v>
      </c>
      <c r="L136" s="39">
        <v>179</v>
      </c>
      <c r="M136" s="40">
        <v>29</v>
      </c>
      <c r="N136" s="62" t="s">
        <v>3052</v>
      </c>
      <c r="O136" s="42">
        <v>230</v>
      </c>
      <c r="P136" s="43">
        <v>45</v>
      </c>
      <c r="Q136" s="44" t="s">
        <v>3052</v>
      </c>
      <c r="R136" s="39">
        <v>101</v>
      </c>
      <c r="S136" s="40">
        <v>19</v>
      </c>
      <c r="T136" s="62" t="s">
        <v>3052</v>
      </c>
      <c r="U136" s="42">
        <v>344</v>
      </c>
      <c r="V136" s="43">
        <v>29</v>
      </c>
      <c r="W136" s="44" t="s">
        <v>3052</v>
      </c>
      <c r="X136" s="39">
        <v>103</v>
      </c>
      <c r="Y136" s="40">
        <v>42</v>
      </c>
      <c r="Z136" s="62" t="s">
        <v>3052</v>
      </c>
      <c r="AA136" s="108">
        <v>341</v>
      </c>
      <c r="AB136" s="45">
        <v>100</v>
      </c>
      <c r="AC136" s="37">
        <v>0</v>
      </c>
      <c r="AD136" s="46">
        <v>0</v>
      </c>
    </row>
    <row r="137" spans="1:30" s="3" customFormat="1" ht="18.75" customHeight="1">
      <c r="A137" s="152">
        <v>135</v>
      </c>
      <c r="B137" s="154" t="s">
        <v>1090</v>
      </c>
      <c r="C137" s="155" t="s">
        <v>3056</v>
      </c>
      <c r="D137" s="156">
        <v>111</v>
      </c>
      <c r="E137" s="158">
        <v>2035211.9339999999</v>
      </c>
      <c r="F137" s="159">
        <v>151</v>
      </c>
      <c r="G137" s="160">
        <v>128</v>
      </c>
      <c r="H137" s="161">
        <v>2039047.7379999999</v>
      </c>
      <c r="I137" s="162" t="s">
        <v>3052</v>
      </c>
      <c r="J137" s="163" t="s">
        <v>3052</v>
      </c>
      <c r="K137" s="158">
        <v>-34637.216</v>
      </c>
      <c r="L137" s="159">
        <v>280</v>
      </c>
      <c r="M137" s="160">
        <v>246</v>
      </c>
      <c r="N137" s="161">
        <v>223328.38099999999</v>
      </c>
      <c r="O137" s="162">
        <v>168</v>
      </c>
      <c r="P137" s="163">
        <v>132</v>
      </c>
      <c r="Q137" s="158">
        <v>1580919.6569999999</v>
      </c>
      <c r="R137" s="159">
        <v>280</v>
      </c>
      <c r="S137" s="160">
        <v>257</v>
      </c>
      <c r="T137" s="161">
        <v>58101.682999999997</v>
      </c>
      <c r="U137" s="162">
        <v>44</v>
      </c>
      <c r="V137" s="163">
        <v>37</v>
      </c>
      <c r="W137" s="158">
        <v>44280</v>
      </c>
      <c r="X137" s="159">
        <v>399</v>
      </c>
      <c r="Y137" s="160">
        <v>329</v>
      </c>
      <c r="Z137" s="161">
        <v>261</v>
      </c>
      <c r="AA137" s="164">
        <v>322</v>
      </c>
      <c r="AB137" s="156">
        <v>0</v>
      </c>
      <c r="AC137" s="165">
        <v>100</v>
      </c>
      <c r="AD137" s="166">
        <v>0</v>
      </c>
    </row>
    <row r="138" spans="1:30" s="3" customFormat="1" ht="18.75" customHeight="1">
      <c r="A138" s="167">
        <v>136</v>
      </c>
      <c r="B138" s="169" t="s">
        <v>2103</v>
      </c>
      <c r="C138" s="170" t="s">
        <v>3056</v>
      </c>
      <c r="D138" s="171">
        <v>112</v>
      </c>
      <c r="E138" s="173">
        <v>2030571.138</v>
      </c>
      <c r="F138" s="174">
        <v>143</v>
      </c>
      <c r="G138" s="175">
        <v>120</v>
      </c>
      <c r="H138" s="176">
        <v>2112304.6129999999</v>
      </c>
      <c r="I138" s="177">
        <v>48</v>
      </c>
      <c r="J138" s="178">
        <v>30</v>
      </c>
      <c r="K138" s="173">
        <v>1400992.0959999999</v>
      </c>
      <c r="L138" s="174">
        <v>202</v>
      </c>
      <c r="M138" s="175">
        <v>171</v>
      </c>
      <c r="N138" s="176">
        <v>363067.16399999999</v>
      </c>
      <c r="O138" s="177">
        <v>138</v>
      </c>
      <c r="P138" s="178">
        <v>110</v>
      </c>
      <c r="Q138" s="173">
        <v>1763348.807</v>
      </c>
      <c r="R138" s="174">
        <v>35</v>
      </c>
      <c r="S138" s="175">
        <v>24</v>
      </c>
      <c r="T138" s="176">
        <v>942191.02800000005</v>
      </c>
      <c r="U138" s="177">
        <v>71</v>
      </c>
      <c r="V138" s="178">
        <v>61</v>
      </c>
      <c r="W138" s="173">
        <v>33205</v>
      </c>
      <c r="X138" s="174">
        <v>125</v>
      </c>
      <c r="Y138" s="175">
        <v>77</v>
      </c>
      <c r="Z138" s="176">
        <v>999</v>
      </c>
      <c r="AA138" s="179">
        <v>311</v>
      </c>
      <c r="AB138" s="171">
        <v>0</v>
      </c>
      <c r="AC138" s="180">
        <v>85</v>
      </c>
      <c r="AD138" s="181">
        <v>15</v>
      </c>
    </row>
    <row r="139" spans="1:30" s="3" customFormat="1" ht="18.75" customHeight="1">
      <c r="A139" s="137">
        <v>137</v>
      </c>
      <c r="B139" s="139" t="s">
        <v>627</v>
      </c>
      <c r="C139" s="140" t="s">
        <v>3056</v>
      </c>
      <c r="D139" s="141">
        <v>113</v>
      </c>
      <c r="E139" s="143">
        <v>2028876.1</v>
      </c>
      <c r="F139" s="144">
        <v>153</v>
      </c>
      <c r="G139" s="145">
        <v>129</v>
      </c>
      <c r="H139" s="146">
        <v>2028876.1</v>
      </c>
      <c r="I139" s="147">
        <v>167</v>
      </c>
      <c r="J139" s="148">
        <v>135</v>
      </c>
      <c r="K139" s="143">
        <v>578192.39899999998</v>
      </c>
      <c r="L139" s="144">
        <v>53</v>
      </c>
      <c r="M139" s="145">
        <v>41</v>
      </c>
      <c r="N139" s="146">
        <v>1164191.6980000001</v>
      </c>
      <c r="O139" s="147">
        <v>122</v>
      </c>
      <c r="P139" s="148">
        <v>95</v>
      </c>
      <c r="Q139" s="143">
        <v>2041082.8570000001</v>
      </c>
      <c r="R139" s="144">
        <v>79</v>
      </c>
      <c r="S139" s="145">
        <v>63</v>
      </c>
      <c r="T139" s="146">
        <v>472687.61099999998</v>
      </c>
      <c r="U139" s="147">
        <v>61</v>
      </c>
      <c r="V139" s="148">
        <v>51</v>
      </c>
      <c r="W139" s="143">
        <v>36389</v>
      </c>
      <c r="X139" s="144">
        <v>367</v>
      </c>
      <c r="Y139" s="145">
        <v>297</v>
      </c>
      <c r="Z139" s="146">
        <v>312</v>
      </c>
      <c r="AA139" s="149">
        <v>321</v>
      </c>
      <c r="AB139" s="141">
        <v>0</v>
      </c>
      <c r="AC139" s="150">
        <v>100</v>
      </c>
      <c r="AD139" s="151">
        <v>0</v>
      </c>
    </row>
    <row r="140" spans="1:30" s="3" customFormat="1" ht="18.75" customHeight="1">
      <c r="A140" s="137">
        <v>138</v>
      </c>
      <c r="B140" s="139" t="s">
        <v>605</v>
      </c>
      <c r="C140" s="140" t="s">
        <v>3056</v>
      </c>
      <c r="D140" s="141">
        <v>114</v>
      </c>
      <c r="E140" s="143">
        <v>2023307.2069999999</v>
      </c>
      <c r="F140" s="144">
        <v>149</v>
      </c>
      <c r="G140" s="145">
        <v>126</v>
      </c>
      <c r="H140" s="146">
        <v>2045193.105</v>
      </c>
      <c r="I140" s="147">
        <v>269</v>
      </c>
      <c r="J140" s="148">
        <v>226</v>
      </c>
      <c r="K140" s="143">
        <v>337707.848</v>
      </c>
      <c r="L140" s="144">
        <v>382</v>
      </c>
      <c r="M140" s="145">
        <v>343</v>
      </c>
      <c r="N140" s="146">
        <v>100100.31</v>
      </c>
      <c r="O140" s="147">
        <v>237</v>
      </c>
      <c r="P140" s="148">
        <v>192</v>
      </c>
      <c r="Q140" s="143">
        <v>1092114.45</v>
      </c>
      <c r="R140" s="144">
        <v>183</v>
      </c>
      <c r="S140" s="145">
        <v>163</v>
      </c>
      <c r="T140" s="146">
        <v>200541.30799999999</v>
      </c>
      <c r="U140" s="147">
        <v>51</v>
      </c>
      <c r="V140" s="148">
        <v>42</v>
      </c>
      <c r="W140" s="143">
        <v>41231</v>
      </c>
      <c r="X140" s="144">
        <v>416</v>
      </c>
      <c r="Y140" s="145">
        <v>346</v>
      </c>
      <c r="Z140" s="146">
        <v>246</v>
      </c>
      <c r="AA140" s="149">
        <v>351</v>
      </c>
      <c r="AB140" s="141">
        <v>0</v>
      </c>
      <c r="AC140" s="150">
        <v>100</v>
      </c>
      <c r="AD140" s="151">
        <v>0</v>
      </c>
    </row>
    <row r="141" spans="1:30" s="3" customFormat="1" ht="18.75" customHeight="1">
      <c r="A141" s="32">
        <v>139</v>
      </c>
      <c r="B141" s="67" t="s">
        <v>3052</v>
      </c>
      <c r="C141" s="35" t="s">
        <v>3051</v>
      </c>
      <c r="D141" s="45">
        <v>115</v>
      </c>
      <c r="E141" s="44" t="s">
        <v>3052</v>
      </c>
      <c r="F141" s="39">
        <v>156</v>
      </c>
      <c r="G141" s="40">
        <v>132</v>
      </c>
      <c r="H141" s="62" t="s">
        <v>3052</v>
      </c>
      <c r="I141" s="42">
        <v>133</v>
      </c>
      <c r="J141" s="43">
        <v>104</v>
      </c>
      <c r="K141" s="44" t="s">
        <v>3052</v>
      </c>
      <c r="L141" s="39">
        <v>182</v>
      </c>
      <c r="M141" s="40">
        <v>152</v>
      </c>
      <c r="N141" s="62" t="s">
        <v>3052</v>
      </c>
      <c r="O141" s="42">
        <v>253</v>
      </c>
      <c r="P141" s="43">
        <v>208</v>
      </c>
      <c r="Q141" s="44" t="s">
        <v>3052</v>
      </c>
      <c r="R141" s="39">
        <v>207</v>
      </c>
      <c r="S141" s="40">
        <v>186</v>
      </c>
      <c r="T141" s="62" t="s">
        <v>3052</v>
      </c>
      <c r="U141" s="42" t="s">
        <v>3052</v>
      </c>
      <c r="V141" s="43" t="s">
        <v>3052</v>
      </c>
      <c r="W141" s="44" t="s">
        <v>3052</v>
      </c>
      <c r="X141" s="39">
        <v>371</v>
      </c>
      <c r="Y141" s="40">
        <v>301</v>
      </c>
      <c r="Z141" s="62" t="s">
        <v>3052</v>
      </c>
      <c r="AA141" s="108">
        <v>385</v>
      </c>
      <c r="AB141" s="45">
        <v>0</v>
      </c>
      <c r="AC141" s="37">
        <v>50</v>
      </c>
      <c r="AD141" s="46">
        <v>50</v>
      </c>
    </row>
    <row r="142" spans="1:30" s="3" customFormat="1" ht="18.75" customHeight="1">
      <c r="A142" s="152">
        <v>140</v>
      </c>
      <c r="B142" s="154" t="s">
        <v>175</v>
      </c>
      <c r="C142" s="155" t="s">
        <v>3056</v>
      </c>
      <c r="D142" s="156">
        <v>116</v>
      </c>
      <c r="E142" s="158">
        <v>1996740.983</v>
      </c>
      <c r="F142" s="159">
        <v>154</v>
      </c>
      <c r="G142" s="160">
        <v>130</v>
      </c>
      <c r="H142" s="161">
        <v>2025195.3659999999</v>
      </c>
      <c r="I142" s="162">
        <v>80</v>
      </c>
      <c r="J142" s="163">
        <v>58</v>
      </c>
      <c r="K142" s="158">
        <v>999517.46200000006</v>
      </c>
      <c r="L142" s="159">
        <v>94</v>
      </c>
      <c r="M142" s="160">
        <v>75</v>
      </c>
      <c r="N142" s="161">
        <v>746715.19799999997</v>
      </c>
      <c r="O142" s="162">
        <v>135</v>
      </c>
      <c r="P142" s="163">
        <v>107</v>
      </c>
      <c r="Q142" s="158">
        <v>1868327.3219999999</v>
      </c>
      <c r="R142" s="159">
        <v>82</v>
      </c>
      <c r="S142" s="160">
        <v>66</v>
      </c>
      <c r="T142" s="161">
        <v>452576.28399999999</v>
      </c>
      <c r="U142" s="162">
        <v>67</v>
      </c>
      <c r="V142" s="163">
        <v>57</v>
      </c>
      <c r="W142" s="158">
        <v>34199</v>
      </c>
      <c r="X142" s="159">
        <v>115</v>
      </c>
      <c r="Y142" s="160">
        <v>71</v>
      </c>
      <c r="Z142" s="161">
        <v>1066</v>
      </c>
      <c r="AA142" s="164">
        <v>361</v>
      </c>
      <c r="AB142" s="156">
        <v>0</v>
      </c>
      <c r="AC142" s="165">
        <v>100</v>
      </c>
      <c r="AD142" s="166">
        <v>0</v>
      </c>
    </row>
    <row r="143" spans="1:30" s="3" customFormat="1" ht="18.75" customHeight="1">
      <c r="A143" s="18">
        <v>141</v>
      </c>
      <c r="B143" s="20" t="s">
        <v>1512</v>
      </c>
      <c r="C143" s="21" t="s">
        <v>1054</v>
      </c>
      <c r="D143" s="63">
        <v>117</v>
      </c>
      <c r="E143" s="24">
        <v>1978963.0589999999</v>
      </c>
      <c r="F143" s="25">
        <v>144</v>
      </c>
      <c r="G143" s="26">
        <v>121</v>
      </c>
      <c r="H143" s="27">
        <v>2083598.496</v>
      </c>
      <c r="I143" s="28">
        <v>456</v>
      </c>
      <c r="J143" s="29">
        <v>394</v>
      </c>
      <c r="K143" s="24">
        <v>58618.057999999997</v>
      </c>
      <c r="L143" s="25">
        <v>298</v>
      </c>
      <c r="M143" s="26">
        <v>262</v>
      </c>
      <c r="N143" s="27">
        <v>196008.69399999999</v>
      </c>
      <c r="O143" s="28">
        <v>149</v>
      </c>
      <c r="P143" s="29">
        <v>118</v>
      </c>
      <c r="Q143" s="24">
        <v>1702640.416</v>
      </c>
      <c r="R143" s="25">
        <v>267</v>
      </c>
      <c r="S143" s="26">
        <v>244</v>
      </c>
      <c r="T143" s="27">
        <v>71043.875</v>
      </c>
      <c r="U143" s="28">
        <v>39</v>
      </c>
      <c r="V143" s="29">
        <v>32</v>
      </c>
      <c r="W143" s="24">
        <v>46258</v>
      </c>
      <c r="X143" s="25">
        <v>170</v>
      </c>
      <c r="Y143" s="26">
        <v>114</v>
      </c>
      <c r="Z143" s="27">
        <v>777</v>
      </c>
      <c r="AA143" s="107">
        <v>321</v>
      </c>
      <c r="AB143" s="22">
        <v>0</v>
      </c>
      <c r="AC143" s="30">
        <v>100</v>
      </c>
      <c r="AD143" s="31">
        <v>0</v>
      </c>
    </row>
    <row r="144" spans="1:30" s="3" customFormat="1" ht="18.75" customHeight="1">
      <c r="A144" s="32">
        <v>142</v>
      </c>
      <c r="B144" s="34" t="s">
        <v>1513</v>
      </c>
      <c r="C144" s="35" t="s">
        <v>1061</v>
      </c>
      <c r="D144" s="45">
        <v>118</v>
      </c>
      <c r="E144" s="38">
        <v>1953945.9</v>
      </c>
      <c r="F144" s="39">
        <v>155</v>
      </c>
      <c r="G144" s="40">
        <v>131</v>
      </c>
      <c r="H144" s="41">
        <v>2023838.406</v>
      </c>
      <c r="I144" s="42">
        <v>129</v>
      </c>
      <c r="J144" s="43">
        <v>102</v>
      </c>
      <c r="K144" s="38">
        <v>714116.93500000006</v>
      </c>
      <c r="L144" s="39">
        <v>128</v>
      </c>
      <c r="M144" s="40">
        <v>105</v>
      </c>
      <c r="N144" s="41">
        <v>554165.66099999996</v>
      </c>
      <c r="O144" s="42">
        <v>181</v>
      </c>
      <c r="P144" s="43">
        <v>143</v>
      </c>
      <c r="Q144" s="38">
        <v>1450396.2490000001</v>
      </c>
      <c r="R144" s="39">
        <v>109</v>
      </c>
      <c r="S144" s="40">
        <v>90</v>
      </c>
      <c r="T144" s="41">
        <v>348910.2</v>
      </c>
      <c r="U144" s="42">
        <v>231</v>
      </c>
      <c r="V144" s="43">
        <v>212</v>
      </c>
      <c r="W144" s="38">
        <v>8795</v>
      </c>
      <c r="X144" s="39">
        <v>187</v>
      </c>
      <c r="Y144" s="40">
        <v>131</v>
      </c>
      <c r="Z144" s="41">
        <v>715</v>
      </c>
      <c r="AA144" s="108">
        <v>321</v>
      </c>
      <c r="AB144" s="45">
        <v>0</v>
      </c>
      <c r="AC144" s="37">
        <v>100</v>
      </c>
      <c r="AD144" s="46">
        <v>0</v>
      </c>
    </row>
    <row r="145" spans="1:30" s="3" customFormat="1" ht="18.75" customHeight="1">
      <c r="A145" s="32">
        <v>143</v>
      </c>
      <c r="B145" s="34" t="s">
        <v>1514</v>
      </c>
      <c r="C145" s="35" t="s">
        <v>93</v>
      </c>
      <c r="D145" s="45">
        <v>119</v>
      </c>
      <c r="E145" s="38">
        <v>1940422.9040000001</v>
      </c>
      <c r="F145" s="39">
        <v>159</v>
      </c>
      <c r="G145" s="40">
        <v>135</v>
      </c>
      <c r="H145" s="41">
        <v>1940422.9040000001</v>
      </c>
      <c r="I145" s="42" t="s">
        <v>3052</v>
      </c>
      <c r="J145" s="43" t="s">
        <v>3052</v>
      </c>
      <c r="K145" s="38">
        <v>-93888.694000000003</v>
      </c>
      <c r="L145" s="39">
        <v>254</v>
      </c>
      <c r="M145" s="40">
        <v>222</v>
      </c>
      <c r="N145" s="41">
        <v>265866.97499999998</v>
      </c>
      <c r="O145" s="42">
        <v>224</v>
      </c>
      <c r="P145" s="43">
        <v>181</v>
      </c>
      <c r="Q145" s="38">
        <v>1175136.1529999999</v>
      </c>
      <c r="R145" s="39">
        <v>291</v>
      </c>
      <c r="S145" s="40">
        <v>268</v>
      </c>
      <c r="T145" s="41">
        <v>49117.792999999998</v>
      </c>
      <c r="U145" s="42">
        <v>19</v>
      </c>
      <c r="V145" s="43">
        <v>13</v>
      </c>
      <c r="W145" s="38">
        <v>70531</v>
      </c>
      <c r="X145" s="39">
        <v>108</v>
      </c>
      <c r="Y145" s="40">
        <v>64</v>
      </c>
      <c r="Z145" s="41">
        <v>1120</v>
      </c>
      <c r="AA145" s="108">
        <v>383</v>
      </c>
      <c r="AB145" s="45">
        <v>0</v>
      </c>
      <c r="AC145" s="37">
        <v>0</v>
      </c>
      <c r="AD145" s="46">
        <v>100</v>
      </c>
    </row>
    <row r="146" spans="1:30" s="3" customFormat="1" ht="18.75" customHeight="1">
      <c r="A146" s="137">
        <v>144</v>
      </c>
      <c r="B146" s="139" t="s">
        <v>1250</v>
      </c>
      <c r="C146" s="140" t="s">
        <v>3056</v>
      </c>
      <c r="D146" s="185">
        <v>120</v>
      </c>
      <c r="E146" s="143">
        <v>1933480</v>
      </c>
      <c r="F146" s="144">
        <v>160</v>
      </c>
      <c r="G146" s="145">
        <v>136</v>
      </c>
      <c r="H146" s="146">
        <v>1935990</v>
      </c>
      <c r="I146" s="147">
        <v>136</v>
      </c>
      <c r="J146" s="148">
        <v>107</v>
      </c>
      <c r="K146" s="143">
        <v>694031</v>
      </c>
      <c r="L146" s="144">
        <v>168</v>
      </c>
      <c r="M146" s="145">
        <v>141</v>
      </c>
      <c r="N146" s="146">
        <v>440443</v>
      </c>
      <c r="O146" s="147">
        <v>140</v>
      </c>
      <c r="P146" s="148">
        <v>112</v>
      </c>
      <c r="Q146" s="143">
        <v>1756493.257</v>
      </c>
      <c r="R146" s="144">
        <v>237</v>
      </c>
      <c r="S146" s="145">
        <v>215</v>
      </c>
      <c r="T146" s="146">
        <v>108710</v>
      </c>
      <c r="U146" s="147">
        <v>109</v>
      </c>
      <c r="V146" s="148">
        <v>97</v>
      </c>
      <c r="W146" s="143">
        <v>22526</v>
      </c>
      <c r="X146" s="144">
        <v>81</v>
      </c>
      <c r="Y146" s="145">
        <v>44</v>
      </c>
      <c r="Z146" s="146">
        <v>1359</v>
      </c>
      <c r="AA146" s="149">
        <v>321</v>
      </c>
      <c r="AB146" s="141">
        <v>0</v>
      </c>
      <c r="AC146" s="150">
        <v>100</v>
      </c>
      <c r="AD146" s="151">
        <v>0</v>
      </c>
    </row>
    <row r="147" spans="1:30" s="3" customFormat="1" ht="18.75" customHeight="1">
      <c r="A147" s="48">
        <v>145</v>
      </c>
      <c r="B147" s="50" t="s">
        <v>1548</v>
      </c>
      <c r="C147" s="51" t="s">
        <v>1061</v>
      </c>
      <c r="D147" s="52">
        <v>121</v>
      </c>
      <c r="E147" s="54">
        <v>1928023.544</v>
      </c>
      <c r="F147" s="55">
        <v>118</v>
      </c>
      <c r="G147" s="56">
        <v>100</v>
      </c>
      <c r="H147" s="57">
        <v>2624902.6310000001</v>
      </c>
      <c r="I147" s="58">
        <v>43</v>
      </c>
      <c r="J147" s="59">
        <v>26</v>
      </c>
      <c r="K147" s="54">
        <v>1586441.709</v>
      </c>
      <c r="L147" s="55">
        <v>163</v>
      </c>
      <c r="M147" s="56">
        <v>136</v>
      </c>
      <c r="N147" s="57">
        <v>449238.53899999999</v>
      </c>
      <c r="O147" s="58">
        <v>126</v>
      </c>
      <c r="P147" s="59">
        <v>99</v>
      </c>
      <c r="Q147" s="54">
        <v>2005424.649</v>
      </c>
      <c r="R147" s="55">
        <v>20</v>
      </c>
      <c r="S147" s="56">
        <v>12</v>
      </c>
      <c r="T147" s="66" t="s">
        <v>3052</v>
      </c>
      <c r="U147" s="58">
        <v>32</v>
      </c>
      <c r="V147" s="59">
        <v>26</v>
      </c>
      <c r="W147" s="54">
        <v>55447</v>
      </c>
      <c r="X147" s="55">
        <v>135</v>
      </c>
      <c r="Y147" s="56">
        <v>87</v>
      </c>
      <c r="Z147" s="57">
        <v>945</v>
      </c>
      <c r="AA147" s="109">
        <v>382</v>
      </c>
      <c r="AB147" s="52">
        <v>0</v>
      </c>
      <c r="AC147" s="60">
        <v>0</v>
      </c>
      <c r="AD147" s="61">
        <v>100</v>
      </c>
    </row>
    <row r="148" spans="1:30" s="3" customFormat="1" ht="18.75" customHeight="1">
      <c r="A148" s="167">
        <v>146</v>
      </c>
      <c r="B148" s="169" t="s">
        <v>1823</v>
      </c>
      <c r="C148" s="170" t="s">
        <v>3056</v>
      </c>
      <c r="D148" s="171">
        <v>122</v>
      </c>
      <c r="E148" s="173">
        <v>1922158.4380000001</v>
      </c>
      <c r="F148" s="174">
        <v>157</v>
      </c>
      <c r="G148" s="175">
        <v>133</v>
      </c>
      <c r="H148" s="176">
        <v>1975143.351</v>
      </c>
      <c r="I148" s="177">
        <v>100</v>
      </c>
      <c r="J148" s="178">
        <v>76</v>
      </c>
      <c r="K148" s="173">
        <v>824464.55299999996</v>
      </c>
      <c r="L148" s="174">
        <v>75</v>
      </c>
      <c r="M148" s="175">
        <v>59</v>
      </c>
      <c r="N148" s="176">
        <v>942260.29299999995</v>
      </c>
      <c r="O148" s="177">
        <v>143</v>
      </c>
      <c r="P148" s="178">
        <v>114</v>
      </c>
      <c r="Q148" s="173">
        <v>1743115.6569999999</v>
      </c>
      <c r="R148" s="174">
        <v>105</v>
      </c>
      <c r="S148" s="175">
        <v>86</v>
      </c>
      <c r="T148" s="176">
        <v>373895.61200000002</v>
      </c>
      <c r="U148" s="177">
        <v>132</v>
      </c>
      <c r="V148" s="178">
        <v>120</v>
      </c>
      <c r="W148" s="173">
        <v>18728</v>
      </c>
      <c r="X148" s="174">
        <v>53</v>
      </c>
      <c r="Y148" s="175">
        <v>24</v>
      </c>
      <c r="Z148" s="176">
        <v>1810</v>
      </c>
      <c r="AA148" s="179">
        <v>321</v>
      </c>
      <c r="AB148" s="171">
        <v>0</v>
      </c>
      <c r="AC148" s="180">
        <v>100</v>
      </c>
      <c r="AD148" s="181">
        <v>0</v>
      </c>
    </row>
    <row r="149" spans="1:30" s="3" customFormat="1" ht="18.75" customHeight="1">
      <c r="A149" s="32">
        <v>147</v>
      </c>
      <c r="B149" s="34" t="s">
        <v>1515</v>
      </c>
      <c r="C149" s="35" t="s">
        <v>3054</v>
      </c>
      <c r="D149" s="45">
        <v>25</v>
      </c>
      <c r="E149" s="38">
        <v>1908158.3589999999</v>
      </c>
      <c r="F149" s="39">
        <v>162</v>
      </c>
      <c r="G149" s="40">
        <v>25</v>
      </c>
      <c r="H149" s="41">
        <v>1908158.3589999999</v>
      </c>
      <c r="I149" s="42">
        <v>312</v>
      </c>
      <c r="J149" s="43">
        <v>51</v>
      </c>
      <c r="K149" s="38">
        <v>262209.41600000003</v>
      </c>
      <c r="L149" s="39" t="s">
        <v>3052</v>
      </c>
      <c r="M149" s="40" t="s">
        <v>3052</v>
      </c>
      <c r="N149" s="41">
        <v>-1451369.014</v>
      </c>
      <c r="O149" s="42">
        <v>336</v>
      </c>
      <c r="P149" s="43">
        <v>55</v>
      </c>
      <c r="Q149" s="38">
        <v>671563.12899999996</v>
      </c>
      <c r="R149" s="39">
        <v>486</v>
      </c>
      <c r="S149" s="40">
        <v>58</v>
      </c>
      <c r="T149" s="41">
        <v>-1356009.956</v>
      </c>
      <c r="U149" s="42" t="s">
        <v>3052</v>
      </c>
      <c r="V149" s="43" t="s">
        <v>3052</v>
      </c>
      <c r="W149" s="44" t="s">
        <v>3052</v>
      </c>
      <c r="X149" s="39">
        <v>68</v>
      </c>
      <c r="Y149" s="40">
        <v>34</v>
      </c>
      <c r="Z149" s="41">
        <v>1579</v>
      </c>
      <c r="AA149" s="108">
        <v>311</v>
      </c>
      <c r="AB149" s="45">
        <v>100</v>
      </c>
      <c r="AC149" s="37">
        <v>0</v>
      </c>
      <c r="AD149" s="46">
        <v>0</v>
      </c>
    </row>
    <row r="150" spans="1:30" s="3" customFormat="1" ht="18.75" customHeight="1">
      <c r="A150" s="32">
        <v>148</v>
      </c>
      <c r="B150" s="34" t="s">
        <v>2338</v>
      </c>
      <c r="C150" s="35" t="s">
        <v>3054</v>
      </c>
      <c r="D150" s="45">
        <v>26</v>
      </c>
      <c r="E150" s="38">
        <v>1878653.1780000001</v>
      </c>
      <c r="F150" s="39">
        <v>164</v>
      </c>
      <c r="G150" s="40">
        <v>26</v>
      </c>
      <c r="H150" s="41">
        <v>1878653.1780000001</v>
      </c>
      <c r="I150" s="42">
        <v>47</v>
      </c>
      <c r="J150" s="43">
        <v>18</v>
      </c>
      <c r="K150" s="38">
        <v>1428706.601</v>
      </c>
      <c r="L150" s="39">
        <v>178</v>
      </c>
      <c r="M150" s="40">
        <v>28</v>
      </c>
      <c r="N150" s="41">
        <v>415140.44400000002</v>
      </c>
      <c r="O150" s="42">
        <v>151</v>
      </c>
      <c r="P150" s="43">
        <v>32</v>
      </c>
      <c r="Q150" s="38">
        <v>1692842.135</v>
      </c>
      <c r="R150" s="39">
        <v>25</v>
      </c>
      <c r="S150" s="40">
        <v>10</v>
      </c>
      <c r="T150" s="41">
        <v>1260403.175</v>
      </c>
      <c r="U150" s="42">
        <v>34</v>
      </c>
      <c r="V150" s="43">
        <v>7</v>
      </c>
      <c r="W150" s="38">
        <v>52669</v>
      </c>
      <c r="X150" s="39">
        <v>106</v>
      </c>
      <c r="Y150" s="40">
        <v>43</v>
      </c>
      <c r="Z150" s="41">
        <v>1128</v>
      </c>
      <c r="AA150" s="108">
        <v>210</v>
      </c>
      <c r="AB150" s="45">
        <v>100</v>
      </c>
      <c r="AC150" s="37">
        <v>0</v>
      </c>
      <c r="AD150" s="46">
        <v>0</v>
      </c>
    </row>
    <row r="151" spans="1:30" s="3" customFormat="1" ht="18.75" customHeight="1">
      <c r="A151" s="137">
        <v>149</v>
      </c>
      <c r="B151" s="139" t="s">
        <v>777</v>
      </c>
      <c r="C151" s="140" t="s">
        <v>3056</v>
      </c>
      <c r="D151" s="141">
        <v>123</v>
      </c>
      <c r="E151" s="143">
        <v>1874671.3559999999</v>
      </c>
      <c r="F151" s="144">
        <v>139</v>
      </c>
      <c r="G151" s="145">
        <v>116</v>
      </c>
      <c r="H151" s="146">
        <v>2179193.335</v>
      </c>
      <c r="I151" s="147">
        <v>233</v>
      </c>
      <c r="J151" s="148">
        <v>194</v>
      </c>
      <c r="K151" s="143">
        <v>405868.93900000001</v>
      </c>
      <c r="L151" s="144">
        <v>223</v>
      </c>
      <c r="M151" s="145">
        <v>192</v>
      </c>
      <c r="N151" s="146">
        <v>321718.24800000002</v>
      </c>
      <c r="O151" s="147">
        <v>179</v>
      </c>
      <c r="P151" s="148">
        <v>141</v>
      </c>
      <c r="Q151" s="143">
        <v>1467907.22</v>
      </c>
      <c r="R151" s="144">
        <v>185</v>
      </c>
      <c r="S151" s="145">
        <v>165</v>
      </c>
      <c r="T151" s="146">
        <v>200035.8</v>
      </c>
      <c r="U151" s="147">
        <v>165</v>
      </c>
      <c r="V151" s="148">
        <v>151</v>
      </c>
      <c r="W151" s="143">
        <v>15170</v>
      </c>
      <c r="X151" s="144">
        <v>79</v>
      </c>
      <c r="Y151" s="145">
        <v>42</v>
      </c>
      <c r="Z151" s="146">
        <v>1373</v>
      </c>
      <c r="AA151" s="149">
        <v>321</v>
      </c>
      <c r="AB151" s="141">
        <v>0</v>
      </c>
      <c r="AC151" s="150">
        <v>100</v>
      </c>
      <c r="AD151" s="151">
        <v>0</v>
      </c>
    </row>
    <row r="152" spans="1:30" s="3" customFormat="1" ht="18.75" customHeight="1">
      <c r="A152" s="152">
        <v>150</v>
      </c>
      <c r="B152" s="154" t="s">
        <v>1032</v>
      </c>
      <c r="C152" s="155" t="s">
        <v>3056</v>
      </c>
      <c r="D152" s="156">
        <v>124</v>
      </c>
      <c r="E152" s="158">
        <v>1865608.362</v>
      </c>
      <c r="F152" s="159">
        <v>166</v>
      </c>
      <c r="G152" s="160">
        <v>140</v>
      </c>
      <c r="H152" s="161">
        <v>1872557.2990000001</v>
      </c>
      <c r="I152" s="162">
        <v>296</v>
      </c>
      <c r="J152" s="163">
        <v>248</v>
      </c>
      <c r="K152" s="158">
        <v>288987.25</v>
      </c>
      <c r="L152" s="159">
        <v>96</v>
      </c>
      <c r="M152" s="160">
        <v>77</v>
      </c>
      <c r="N152" s="161">
        <v>731752.75100000005</v>
      </c>
      <c r="O152" s="162">
        <v>155</v>
      </c>
      <c r="P152" s="163">
        <v>123</v>
      </c>
      <c r="Q152" s="158">
        <v>1670033.3419999999</v>
      </c>
      <c r="R152" s="159">
        <v>439</v>
      </c>
      <c r="S152" s="160">
        <v>408</v>
      </c>
      <c r="T152" s="161">
        <v>-95184.207999999999</v>
      </c>
      <c r="U152" s="162">
        <v>121</v>
      </c>
      <c r="V152" s="163">
        <v>109</v>
      </c>
      <c r="W152" s="158">
        <v>20031</v>
      </c>
      <c r="X152" s="159">
        <v>152</v>
      </c>
      <c r="Y152" s="160">
        <v>99</v>
      </c>
      <c r="Z152" s="161">
        <v>852</v>
      </c>
      <c r="AA152" s="164">
        <v>321</v>
      </c>
      <c r="AB152" s="156">
        <v>0</v>
      </c>
      <c r="AC152" s="165">
        <v>100</v>
      </c>
      <c r="AD152" s="166">
        <v>0</v>
      </c>
    </row>
    <row r="153" spans="1:30" s="3" customFormat="1" ht="18.75" customHeight="1">
      <c r="A153" s="167">
        <v>151</v>
      </c>
      <c r="B153" s="169" t="s">
        <v>2961</v>
      </c>
      <c r="C153" s="170" t="s">
        <v>3056</v>
      </c>
      <c r="D153" s="171">
        <v>125</v>
      </c>
      <c r="E153" s="173">
        <v>1836476.591</v>
      </c>
      <c r="F153" s="174">
        <v>146</v>
      </c>
      <c r="G153" s="175">
        <v>123</v>
      </c>
      <c r="H153" s="176">
        <v>2068363.797</v>
      </c>
      <c r="I153" s="177">
        <v>287</v>
      </c>
      <c r="J153" s="178">
        <v>241</v>
      </c>
      <c r="K153" s="173">
        <v>310219.13500000001</v>
      </c>
      <c r="L153" s="174">
        <v>232</v>
      </c>
      <c r="M153" s="175">
        <v>201</v>
      </c>
      <c r="N153" s="176">
        <v>313109.20400000003</v>
      </c>
      <c r="O153" s="177">
        <v>219</v>
      </c>
      <c r="P153" s="178">
        <v>176</v>
      </c>
      <c r="Q153" s="173">
        <v>1217677.8700000001</v>
      </c>
      <c r="R153" s="174">
        <v>283</v>
      </c>
      <c r="S153" s="175">
        <v>260</v>
      </c>
      <c r="T153" s="176">
        <v>56161.169000000002</v>
      </c>
      <c r="U153" s="177">
        <v>65</v>
      </c>
      <c r="V153" s="178">
        <v>55</v>
      </c>
      <c r="W153" s="173">
        <v>34805</v>
      </c>
      <c r="X153" s="174">
        <v>171</v>
      </c>
      <c r="Y153" s="175">
        <v>115</v>
      </c>
      <c r="Z153" s="176">
        <v>776</v>
      </c>
      <c r="AA153" s="179">
        <v>321</v>
      </c>
      <c r="AB153" s="171">
        <v>0</v>
      </c>
      <c r="AC153" s="180">
        <v>85</v>
      </c>
      <c r="AD153" s="181">
        <v>15</v>
      </c>
    </row>
    <row r="154" spans="1:30" s="3" customFormat="1" ht="18.75" customHeight="1">
      <c r="A154" s="137">
        <v>152</v>
      </c>
      <c r="B154" s="139" t="s">
        <v>180</v>
      </c>
      <c r="C154" s="140" t="s">
        <v>3056</v>
      </c>
      <c r="D154" s="141">
        <v>126</v>
      </c>
      <c r="E154" s="143">
        <v>1834476.6569999999</v>
      </c>
      <c r="F154" s="144">
        <v>163</v>
      </c>
      <c r="G154" s="145">
        <v>138</v>
      </c>
      <c r="H154" s="146">
        <v>1891983.46</v>
      </c>
      <c r="I154" s="147">
        <v>205</v>
      </c>
      <c r="J154" s="148">
        <v>170</v>
      </c>
      <c r="K154" s="143">
        <v>478290.09499999997</v>
      </c>
      <c r="L154" s="144">
        <v>353</v>
      </c>
      <c r="M154" s="145">
        <v>315</v>
      </c>
      <c r="N154" s="146">
        <v>126952.038</v>
      </c>
      <c r="O154" s="147">
        <v>213</v>
      </c>
      <c r="P154" s="148">
        <v>171</v>
      </c>
      <c r="Q154" s="143">
        <v>1249015.8359999999</v>
      </c>
      <c r="R154" s="144">
        <v>90</v>
      </c>
      <c r="S154" s="145">
        <v>74</v>
      </c>
      <c r="T154" s="146">
        <v>420740.04599999997</v>
      </c>
      <c r="U154" s="147">
        <v>373</v>
      </c>
      <c r="V154" s="148">
        <v>341</v>
      </c>
      <c r="W154" s="143">
        <v>943</v>
      </c>
      <c r="X154" s="144">
        <v>259</v>
      </c>
      <c r="Y154" s="145">
        <v>196</v>
      </c>
      <c r="Z154" s="146">
        <v>493</v>
      </c>
      <c r="AA154" s="149">
        <v>384</v>
      </c>
      <c r="AB154" s="141">
        <v>0</v>
      </c>
      <c r="AC154" s="150">
        <v>100</v>
      </c>
      <c r="AD154" s="151">
        <v>0</v>
      </c>
    </row>
    <row r="155" spans="1:30" s="3" customFormat="1" ht="18.75" customHeight="1">
      <c r="A155" s="32">
        <v>153</v>
      </c>
      <c r="B155" s="34" t="s">
        <v>2339</v>
      </c>
      <c r="C155" s="35" t="s">
        <v>88</v>
      </c>
      <c r="D155" s="45">
        <v>127</v>
      </c>
      <c r="E155" s="38">
        <v>1831194.798</v>
      </c>
      <c r="F155" s="39">
        <v>171</v>
      </c>
      <c r="G155" s="40">
        <v>145</v>
      </c>
      <c r="H155" s="41">
        <v>1831194.798</v>
      </c>
      <c r="I155" s="42">
        <v>322</v>
      </c>
      <c r="J155" s="43">
        <v>270</v>
      </c>
      <c r="K155" s="38">
        <v>245172.04199999999</v>
      </c>
      <c r="L155" s="39">
        <v>365</v>
      </c>
      <c r="M155" s="40">
        <v>327</v>
      </c>
      <c r="N155" s="41">
        <v>112582.60799999999</v>
      </c>
      <c r="O155" s="42">
        <v>202</v>
      </c>
      <c r="P155" s="43">
        <v>160</v>
      </c>
      <c r="Q155" s="38">
        <v>1329091.3910000001</v>
      </c>
      <c r="R155" s="39">
        <v>297</v>
      </c>
      <c r="S155" s="40">
        <v>274</v>
      </c>
      <c r="T155" s="41">
        <v>46954.052000000003</v>
      </c>
      <c r="U155" s="42">
        <v>56</v>
      </c>
      <c r="V155" s="43">
        <v>47</v>
      </c>
      <c r="W155" s="38">
        <v>38346</v>
      </c>
      <c r="X155" s="39">
        <v>469</v>
      </c>
      <c r="Y155" s="40">
        <v>399</v>
      </c>
      <c r="Z155" s="41">
        <v>140</v>
      </c>
      <c r="AA155" s="108">
        <v>371</v>
      </c>
      <c r="AB155" s="45">
        <v>0</v>
      </c>
      <c r="AC155" s="37">
        <v>100</v>
      </c>
      <c r="AD155" s="46">
        <v>0</v>
      </c>
    </row>
    <row r="156" spans="1:30" s="3" customFormat="1" ht="18.75" customHeight="1">
      <c r="A156" s="32">
        <v>154</v>
      </c>
      <c r="B156" s="34" t="s">
        <v>2789</v>
      </c>
      <c r="C156" s="35" t="s">
        <v>88</v>
      </c>
      <c r="D156" s="45">
        <v>128</v>
      </c>
      <c r="E156" s="38">
        <v>1811657.1470000001</v>
      </c>
      <c r="F156" s="39">
        <v>168</v>
      </c>
      <c r="G156" s="40">
        <v>142</v>
      </c>
      <c r="H156" s="41">
        <v>1862995.436</v>
      </c>
      <c r="I156" s="42">
        <v>123</v>
      </c>
      <c r="J156" s="43">
        <v>97</v>
      </c>
      <c r="K156" s="38">
        <v>739423.68400000001</v>
      </c>
      <c r="L156" s="39">
        <v>55</v>
      </c>
      <c r="M156" s="40">
        <v>43</v>
      </c>
      <c r="N156" s="41">
        <v>1146609.5360000001</v>
      </c>
      <c r="O156" s="42">
        <v>89</v>
      </c>
      <c r="P156" s="43">
        <v>65</v>
      </c>
      <c r="Q156" s="38">
        <v>2581868.5240000002</v>
      </c>
      <c r="R156" s="39">
        <v>117</v>
      </c>
      <c r="S156" s="40">
        <v>98</v>
      </c>
      <c r="T156" s="41">
        <v>335409.04300000001</v>
      </c>
      <c r="U156" s="42">
        <v>38</v>
      </c>
      <c r="V156" s="43">
        <v>31</v>
      </c>
      <c r="W156" s="38">
        <v>46282</v>
      </c>
      <c r="X156" s="39">
        <v>165</v>
      </c>
      <c r="Y156" s="40">
        <v>109</v>
      </c>
      <c r="Z156" s="41">
        <v>789</v>
      </c>
      <c r="AA156" s="108">
        <v>383</v>
      </c>
      <c r="AB156" s="45">
        <v>0</v>
      </c>
      <c r="AC156" s="37">
        <v>100</v>
      </c>
      <c r="AD156" s="46">
        <v>0</v>
      </c>
    </row>
    <row r="157" spans="1:30" s="3" customFormat="1" ht="18.75" customHeight="1">
      <c r="A157" s="152">
        <v>155</v>
      </c>
      <c r="B157" s="154" t="s">
        <v>621</v>
      </c>
      <c r="C157" s="155" t="s">
        <v>3056</v>
      </c>
      <c r="D157" s="156">
        <v>129</v>
      </c>
      <c r="E157" s="158">
        <v>1811171.5149999999</v>
      </c>
      <c r="F157" s="159">
        <v>28</v>
      </c>
      <c r="G157" s="160">
        <v>18</v>
      </c>
      <c r="H157" s="161">
        <v>7286495.4349999996</v>
      </c>
      <c r="I157" s="162">
        <v>67</v>
      </c>
      <c r="J157" s="163">
        <v>46</v>
      </c>
      <c r="K157" s="158">
        <v>1119320.58</v>
      </c>
      <c r="L157" s="159">
        <v>62</v>
      </c>
      <c r="M157" s="160">
        <v>50</v>
      </c>
      <c r="N157" s="161">
        <v>1033673.856</v>
      </c>
      <c r="O157" s="162">
        <v>15</v>
      </c>
      <c r="P157" s="163">
        <v>5</v>
      </c>
      <c r="Q157" s="158">
        <v>11731407.079</v>
      </c>
      <c r="R157" s="159">
        <v>141</v>
      </c>
      <c r="S157" s="160">
        <v>122</v>
      </c>
      <c r="T157" s="161">
        <v>281016.44199999998</v>
      </c>
      <c r="U157" s="162">
        <v>104</v>
      </c>
      <c r="V157" s="163">
        <v>92</v>
      </c>
      <c r="W157" s="158">
        <v>24093</v>
      </c>
      <c r="X157" s="159">
        <v>30</v>
      </c>
      <c r="Y157" s="160">
        <v>9</v>
      </c>
      <c r="Z157" s="161">
        <v>3046</v>
      </c>
      <c r="AA157" s="164">
        <v>342</v>
      </c>
      <c r="AB157" s="156">
        <v>0</v>
      </c>
      <c r="AC157" s="165">
        <v>100</v>
      </c>
      <c r="AD157" s="166">
        <v>0</v>
      </c>
    </row>
    <row r="158" spans="1:30" s="3" customFormat="1" ht="18.75" customHeight="1">
      <c r="A158" s="18">
        <v>156</v>
      </c>
      <c r="B158" s="20" t="s">
        <v>2340</v>
      </c>
      <c r="C158" s="21" t="s">
        <v>3098</v>
      </c>
      <c r="D158" s="22">
        <v>130</v>
      </c>
      <c r="E158" s="24">
        <v>1810122.9650000001</v>
      </c>
      <c r="F158" s="25">
        <v>172</v>
      </c>
      <c r="G158" s="26">
        <v>146</v>
      </c>
      <c r="H158" s="27">
        <v>1815461.527</v>
      </c>
      <c r="I158" s="28">
        <v>142</v>
      </c>
      <c r="J158" s="29">
        <v>112</v>
      </c>
      <c r="K158" s="24">
        <v>670356.04299999995</v>
      </c>
      <c r="L158" s="25">
        <v>216</v>
      </c>
      <c r="M158" s="26">
        <v>185</v>
      </c>
      <c r="N158" s="27">
        <v>332684.21100000001</v>
      </c>
      <c r="O158" s="28">
        <v>248</v>
      </c>
      <c r="P158" s="29">
        <v>203</v>
      </c>
      <c r="Q158" s="24">
        <v>1044442.541</v>
      </c>
      <c r="R158" s="25">
        <v>68</v>
      </c>
      <c r="S158" s="26">
        <v>52</v>
      </c>
      <c r="T158" s="27">
        <v>551914.49899999995</v>
      </c>
      <c r="U158" s="28">
        <v>101</v>
      </c>
      <c r="V158" s="29">
        <v>89</v>
      </c>
      <c r="W158" s="24">
        <v>25037</v>
      </c>
      <c r="X158" s="25">
        <v>80</v>
      </c>
      <c r="Y158" s="26">
        <v>43</v>
      </c>
      <c r="Z158" s="27">
        <v>1366</v>
      </c>
      <c r="AA158" s="107">
        <v>321</v>
      </c>
      <c r="AB158" s="22">
        <v>0</v>
      </c>
      <c r="AC158" s="30">
        <v>100</v>
      </c>
      <c r="AD158" s="31">
        <v>0</v>
      </c>
    </row>
    <row r="159" spans="1:30" s="3" customFormat="1" ht="18.75" customHeight="1">
      <c r="A159" s="137">
        <v>157</v>
      </c>
      <c r="B159" s="139" t="s">
        <v>2164</v>
      </c>
      <c r="C159" s="140" t="s">
        <v>3056</v>
      </c>
      <c r="D159" s="185">
        <v>131</v>
      </c>
      <c r="E159" s="143">
        <v>1801709.692</v>
      </c>
      <c r="F159" s="144">
        <v>131</v>
      </c>
      <c r="G159" s="145">
        <v>111</v>
      </c>
      <c r="H159" s="146">
        <v>2371344.7179999999</v>
      </c>
      <c r="I159" s="147">
        <v>349</v>
      </c>
      <c r="J159" s="148">
        <v>294</v>
      </c>
      <c r="K159" s="143">
        <v>203174.72099999999</v>
      </c>
      <c r="L159" s="144">
        <v>127</v>
      </c>
      <c r="M159" s="145">
        <v>104</v>
      </c>
      <c r="N159" s="146">
        <v>563191.68700000003</v>
      </c>
      <c r="O159" s="147">
        <v>222</v>
      </c>
      <c r="P159" s="148">
        <v>179</v>
      </c>
      <c r="Q159" s="143">
        <v>1200975.46</v>
      </c>
      <c r="R159" s="144">
        <v>328</v>
      </c>
      <c r="S159" s="145">
        <v>304</v>
      </c>
      <c r="T159" s="146">
        <v>30534.433000000001</v>
      </c>
      <c r="U159" s="147">
        <v>246</v>
      </c>
      <c r="V159" s="148">
        <v>225</v>
      </c>
      <c r="W159" s="143">
        <v>7973</v>
      </c>
      <c r="X159" s="144">
        <v>213</v>
      </c>
      <c r="Y159" s="145">
        <v>156</v>
      </c>
      <c r="Z159" s="146">
        <v>622</v>
      </c>
      <c r="AA159" s="149">
        <v>352</v>
      </c>
      <c r="AB159" s="141">
        <v>0</v>
      </c>
      <c r="AC159" s="150">
        <v>0</v>
      </c>
      <c r="AD159" s="151">
        <v>100</v>
      </c>
    </row>
    <row r="160" spans="1:30" s="3" customFormat="1" ht="18.75" customHeight="1">
      <c r="A160" s="32">
        <v>158</v>
      </c>
      <c r="B160" s="34" t="s">
        <v>2341</v>
      </c>
      <c r="C160" s="35" t="s">
        <v>88</v>
      </c>
      <c r="D160" s="45">
        <v>132</v>
      </c>
      <c r="E160" s="38">
        <v>1772764.2620000001</v>
      </c>
      <c r="F160" s="39">
        <v>167</v>
      </c>
      <c r="G160" s="40">
        <v>141</v>
      </c>
      <c r="H160" s="41">
        <v>1868353.1029999999</v>
      </c>
      <c r="I160" s="42">
        <v>219</v>
      </c>
      <c r="J160" s="43">
        <v>181</v>
      </c>
      <c r="K160" s="38">
        <v>445721.69400000002</v>
      </c>
      <c r="L160" s="39">
        <v>120</v>
      </c>
      <c r="M160" s="40">
        <v>97</v>
      </c>
      <c r="N160" s="41">
        <v>601322.78099999996</v>
      </c>
      <c r="O160" s="42">
        <v>212</v>
      </c>
      <c r="P160" s="43">
        <v>170</v>
      </c>
      <c r="Q160" s="38">
        <v>1254517.433</v>
      </c>
      <c r="R160" s="39">
        <v>249</v>
      </c>
      <c r="S160" s="40">
        <v>227</v>
      </c>
      <c r="T160" s="41">
        <v>90636.979000000007</v>
      </c>
      <c r="U160" s="42">
        <v>418</v>
      </c>
      <c r="V160" s="43">
        <v>381</v>
      </c>
      <c r="W160" s="38">
        <v>71</v>
      </c>
      <c r="X160" s="39">
        <v>273</v>
      </c>
      <c r="Y160" s="40">
        <v>208</v>
      </c>
      <c r="Z160" s="41">
        <v>466</v>
      </c>
      <c r="AA160" s="108">
        <v>311</v>
      </c>
      <c r="AB160" s="45">
        <v>5</v>
      </c>
      <c r="AC160" s="37">
        <v>95</v>
      </c>
      <c r="AD160" s="46">
        <v>0</v>
      </c>
    </row>
    <row r="161" spans="1:30" s="3" customFormat="1" ht="18.75" customHeight="1">
      <c r="A161" s="32">
        <v>159</v>
      </c>
      <c r="B161" s="34" t="s">
        <v>3269</v>
      </c>
      <c r="C161" s="35" t="s">
        <v>3054</v>
      </c>
      <c r="D161" s="45">
        <v>27</v>
      </c>
      <c r="E161" s="38">
        <v>1767751.2290000001</v>
      </c>
      <c r="F161" s="39">
        <v>174</v>
      </c>
      <c r="G161" s="40">
        <v>27</v>
      </c>
      <c r="H161" s="41">
        <v>1778121.3430000001</v>
      </c>
      <c r="I161" s="42">
        <v>132</v>
      </c>
      <c r="J161" s="43">
        <v>29</v>
      </c>
      <c r="K161" s="38">
        <v>703779.13399999996</v>
      </c>
      <c r="L161" s="39">
        <v>52</v>
      </c>
      <c r="M161" s="40">
        <v>12</v>
      </c>
      <c r="N161" s="41">
        <v>1184793.547</v>
      </c>
      <c r="O161" s="42">
        <v>161</v>
      </c>
      <c r="P161" s="43">
        <v>34</v>
      </c>
      <c r="Q161" s="38">
        <v>1629543.736</v>
      </c>
      <c r="R161" s="39">
        <v>263</v>
      </c>
      <c r="S161" s="40">
        <v>23</v>
      </c>
      <c r="T161" s="41">
        <v>73459.649000000005</v>
      </c>
      <c r="U161" s="42">
        <v>140</v>
      </c>
      <c r="V161" s="43">
        <v>13</v>
      </c>
      <c r="W161" s="38">
        <v>17669</v>
      </c>
      <c r="X161" s="39">
        <v>123</v>
      </c>
      <c r="Y161" s="40">
        <v>48</v>
      </c>
      <c r="Z161" s="41">
        <v>1027</v>
      </c>
      <c r="AA161" s="108">
        <v>341</v>
      </c>
      <c r="AB161" s="45">
        <v>100</v>
      </c>
      <c r="AC161" s="37">
        <v>0</v>
      </c>
      <c r="AD161" s="46">
        <v>0</v>
      </c>
    </row>
    <row r="162" spans="1:30" s="3" customFormat="1" ht="18.75" customHeight="1">
      <c r="A162" s="48">
        <v>160</v>
      </c>
      <c r="B162" s="50" t="s">
        <v>2342</v>
      </c>
      <c r="C162" s="51" t="s">
        <v>3056</v>
      </c>
      <c r="D162" s="52">
        <v>133</v>
      </c>
      <c r="E162" s="54">
        <v>1763715.8910000001</v>
      </c>
      <c r="F162" s="55">
        <v>161</v>
      </c>
      <c r="G162" s="56">
        <v>137</v>
      </c>
      <c r="H162" s="57">
        <v>1916176.662</v>
      </c>
      <c r="I162" s="58">
        <v>433</v>
      </c>
      <c r="J162" s="59">
        <v>371</v>
      </c>
      <c r="K162" s="54">
        <v>85471.092000000004</v>
      </c>
      <c r="L162" s="55">
        <v>434</v>
      </c>
      <c r="M162" s="56">
        <v>391</v>
      </c>
      <c r="N162" s="57">
        <v>50371.506000000001</v>
      </c>
      <c r="O162" s="58">
        <v>241</v>
      </c>
      <c r="P162" s="59">
        <v>196</v>
      </c>
      <c r="Q162" s="54">
        <v>1082773.007</v>
      </c>
      <c r="R162" s="55">
        <v>430</v>
      </c>
      <c r="S162" s="56">
        <v>402</v>
      </c>
      <c r="T162" s="57">
        <v>-57209.78</v>
      </c>
      <c r="U162" s="58">
        <v>151</v>
      </c>
      <c r="V162" s="59">
        <v>138</v>
      </c>
      <c r="W162" s="54">
        <v>16371</v>
      </c>
      <c r="X162" s="55">
        <v>235</v>
      </c>
      <c r="Y162" s="56">
        <v>175</v>
      </c>
      <c r="Z162" s="57">
        <v>563</v>
      </c>
      <c r="AA162" s="109">
        <v>372</v>
      </c>
      <c r="AB162" s="52">
        <v>0</v>
      </c>
      <c r="AC162" s="60">
        <v>83</v>
      </c>
      <c r="AD162" s="61">
        <v>17</v>
      </c>
    </row>
    <row r="163" spans="1:30" s="3" customFormat="1" ht="18.75" customHeight="1">
      <c r="A163" s="18">
        <v>161</v>
      </c>
      <c r="B163" s="20" t="s">
        <v>2343</v>
      </c>
      <c r="C163" s="21" t="s">
        <v>3054</v>
      </c>
      <c r="D163" s="22">
        <v>28</v>
      </c>
      <c r="E163" s="24">
        <v>1760596.148</v>
      </c>
      <c r="F163" s="25">
        <v>175</v>
      </c>
      <c r="G163" s="26">
        <v>28</v>
      </c>
      <c r="H163" s="27">
        <v>1760596.148</v>
      </c>
      <c r="I163" s="28">
        <v>419</v>
      </c>
      <c r="J163" s="29">
        <v>61</v>
      </c>
      <c r="K163" s="24">
        <v>99721.154999999999</v>
      </c>
      <c r="L163" s="25" t="s">
        <v>3052</v>
      </c>
      <c r="M163" s="26" t="s">
        <v>3052</v>
      </c>
      <c r="N163" s="69" t="s">
        <v>3052</v>
      </c>
      <c r="O163" s="28">
        <v>142</v>
      </c>
      <c r="P163" s="29">
        <v>29</v>
      </c>
      <c r="Q163" s="64" t="s">
        <v>3052</v>
      </c>
      <c r="R163" s="25">
        <v>466</v>
      </c>
      <c r="S163" s="26">
        <v>45</v>
      </c>
      <c r="T163" s="69" t="s">
        <v>3052</v>
      </c>
      <c r="U163" s="28">
        <v>364</v>
      </c>
      <c r="V163" s="29">
        <v>32</v>
      </c>
      <c r="W163" s="24">
        <v>1248</v>
      </c>
      <c r="X163" s="25">
        <v>161</v>
      </c>
      <c r="Y163" s="26">
        <v>55</v>
      </c>
      <c r="Z163" s="27">
        <v>796</v>
      </c>
      <c r="AA163" s="107">
        <v>351</v>
      </c>
      <c r="AB163" s="22">
        <v>100</v>
      </c>
      <c r="AC163" s="30">
        <v>0</v>
      </c>
      <c r="AD163" s="31">
        <v>0</v>
      </c>
    </row>
    <row r="164" spans="1:30" s="3" customFormat="1" ht="18.75" customHeight="1">
      <c r="A164" s="32">
        <v>162</v>
      </c>
      <c r="B164" s="34" t="s">
        <v>2344</v>
      </c>
      <c r="C164" s="35" t="s">
        <v>2187</v>
      </c>
      <c r="D164" s="45">
        <v>134</v>
      </c>
      <c r="E164" s="38">
        <v>1751040</v>
      </c>
      <c r="F164" s="39">
        <v>77</v>
      </c>
      <c r="G164" s="40">
        <v>61</v>
      </c>
      <c r="H164" s="41">
        <v>3367042.6370000001</v>
      </c>
      <c r="I164" s="42">
        <v>77</v>
      </c>
      <c r="J164" s="43">
        <v>56</v>
      </c>
      <c r="K164" s="38">
        <v>1018600.69</v>
      </c>
      <c r="L164" s="39">
        <v>154</v>
      </c>
      <c r="M164" s="40">
        <v>129</v>
      </c>
      <c r="N164" s="41">
        <v>479881.51699999999</v>
      </c>
      <c r="O164" s="42">
        <v>69</v>
      </c>
      <c r="P164" s="43">
        <v>48</v>
      </c>
      <c r="Q164" s="38">
        <v>3113983.5610000002</v>
      </c>
      <c r="R164" s="39">
        <v>470</v>
      </c>
      <c r="S164" s="40">
        <v>423</v>
      </c>
      <c r="T164" s="62" t="s">
        <v>3052</v>
      </c>
      <c r="U164" s="42">
        <v>177</v>
      </c>
      <c r="V164" s="43">
        <v>163</v>
      </c>
      <c r="W164" s="38">
        <v>13335</v>
      </c>
      <c r="X164" s="39">
        <v>91</v>
      </c>
      <c r="Y164" s="40">
        <v>53</v>
      </c>
      <c r="Z164" s="41">
        <v>1257</v>
      </c>
      <c r="AA164" s="108">
        <v>384</v>
      </c>
      <c r="AB164" s="45">
        <v>0</v>
      </c>
      <c r="AC164" s="37">
        <v>100</v>
      </c>
      <c r="AD164" s="46">
        <v>0</v>
      </c>
    </row>
    <row r="165" spans="1:30" s="3" customFormat="1" ht="18.75" customHeight="1">
      <c r="A165" s="137">
        <v>163</v>
      </c>
      <c r="B165" s="139" t="s">
        <v>285</v>
      </c>
      <c r="C165" s="140" t="s">
        <v>3056</v>
      </c>
      <c r="D165" s="141">
        <v>135</v>
      </c>
      <c r="E165" s="143">
        <v>1703766.557</v>
      </c>
      <c r="F165" s="144">
        <v>182</v>
      </c>
      <c r="G165" s="145">
        <v>153</v>
      </c>
      <c r="H165" s="146">
        <v>1703766.557</v>
      </c>
      <c r="I165" s="147">
        <v>102</v>
      </c>
      <c r="J165" s="148">
        <v>78</v>
      </c>
      <c r="K165" s="143">
        <v>820390.65399999998</v>
      </c>
      <c r="L165" s="144">
        <v>146</v>
      </c>
      <c r="M165" s="145">
        <v>121</v>
      </c>
      <c r="N165" s="146">
        <v>508744.49400000001</v>
      </c>
      <c r="O165" s="147">
        <v>228</v>
      </c>
      <c r="P165" s="148">
        <v>185</v>
      </c>
      <c r="Q165" s="143">
        <v>1169746.7420000001</v>
      </c>
      <c r="R165" s="144">
        <v>113</v>
      </c>
      <c r="S165" s="145">
        <v>94</v>
      </c>
      <c r="T165" s="146">
        <v>340960.70799999998</v>
      </c>
      <c r="U165" s="147">
        <v>310</v>
      </c>
      <c r="V165" s="148">
        <v>286</v>
      </c>
      <c r="W165" s="143">
        <v>3023</v>
      </c>
      <c r="X165" s="144">
        <v>286</v>
      </c>
      <c r="Y165" s="145">
        <v>220</v>
      </c>
      <c r="Z165" s="146">
        <v>442</v>
      </c>
      <c r="AA165" s="149">
        <v>341</v>
      </c>
      <c r="AB165" s="141">
        <v>0</v>
      </c>
      <c r="AC165" s="150">
        <v>100</v>
      </c>
      <c r="AD165" s="151">
        <v>0</v>
      </c>
    </row>
    <row r="166" spans="1:30" s="3" customFormat="1" ht="18.75" customHeight="1">
      <c r="A166" s="137">
        <v>164</v>
      </c>
      <c r="B166" s="139" t="s">
        <v>3140</v>
      </c>
      <c r="C166" s="140" t="s">
        <v>3056</v>
      </c>
      <c r="D166" s="141">
        <v>136</v>
      </c>
      <c r="E166" s="143">
        <v>1700318.0049999999</v>
      </c>
      <c r="F166" s="144">
        <v>183</v>
      </c>
      <c r="G166" s="145">
        <v>154</v>
      </c>
      <c r="H166" s="146">
        <v>1700318.0049999999</v>
      </c>
      <c r="I166" s="147">
        <v>111</v>
      </c>
      <c r="J166" s="148">
        <v>86</v>
      </c>
      <c r="K166" s="143">
        <v>791988.47499999998</v>
      </c>
      <c r="L166" s="144">
        <v>43</v>
      </c>
      <c r="M166" s="145">
        <v>32</v>
      </c>
      <c r="N166" s="146">
        <v>1325564.5589999999</v>
      </c>
      <c r="O166" s="147">
        <v>62</v>
      </c>
      <c r="P166" s="148">
        <v>43</v>
      </c>
      <c r="Q166" s="143">
        <v>3315055.2719999999</v>
      </c>
      <c r="R166" s="144">
        <v>433</v>
      </c>
      <c r="S166" s="145">
        <v>404</v>
      </c>
      <c r="T166" s="146">
        <v>-68466.588000000003</v>
      </c>
      <c r="U166" s="147">
        <v>263</v>
      </c>
      <c r="V166" s="148">
        <v>241</v>
      </c>
      <c r="W166" s="143">
        <v>6449</v>
      </c>
      <c r="X166" s="144">
        <v>471</v>
      </c>
      <c r="Y166" s="145">
        <v>401</v>
      </c>
      <c r="Z166" s="146">
        <v>136</v>
      </c>
      <c r="AA166" s="149">
        <v>314</v>
      </c>
      <c r="AB166" s="141">
        <v>0</v>
      </c>
      <c r="AC166" s="150">
        <v>0</v>
      </c>
      <c r="AD166" s="151">
        <v>100</v>
      </c>
    </row>
    <row r="167" spans="1:30" s="3" customFormat="1" ht="18.75" customHeight="1">
      <c r="A167" s="152">
        <v>165</v>
      </c>
      <c r="B167" s="154" t="s">
        <v>3278</v>
      </c>
      <c r="C167" s="155" t="s">
        <v>3056</v>
      </c>
      <c r="D167" s="156">
        <v>137</v>
      </c>
      <c r="E167" s="158">
        <v>1699546.6950000001</v>
      </c>
      <c r="F167" s="159">
        <v>184</v>
      </c>
      <c r="G167" s="160">
        <v>155</v>
      </c>
      <c r="H167" s="161">
        <v>1699556.4080000001</v>
      </c>
      <c r="I167" s="162">
        <v>76</v>
      </c>
      <c r="J167" s="163">
        <v>55</v>
      </c>
      <c r="K167" s="158">
        <v>1024507.697</v>
      </c>
      <c r="L167" s="159">
        <v>291</v>
      </c>
      <c r="M167" s="160">
        <v>256</v>
      </c>
      <c r="N167" s="161">
        <v>207662.07999999999</v>
      </c>
      <c r="O167" s="162">
        <v>171</v>
      </c>
      <c r="P167" s="163">
        <v>135</v>
      </c>
      <c r="Q167" s="158">
        <v>1556214.88</v>
      </c>
      <c r="R167" s="159">
        <v>28</v>
      </c>
      <c r="S167" s="160">
        <v>18</v>
      </c>
      <c r="T167" s="161">
        <v>1156281.8430000001</v>
      </c>
      <c r="U167" s="162">
        <v>293</v>
      </c>
      <c r="V167" s="163">
        <v>269</v>
      </c>
      <c r="W167" s="158">
        <v>4421</v>
      </c>
      <c r="X167" s="159">
        <v>356</v>
      </c>
      <c r="Y167" s="160">
        <v>286</v>
      </c>
      <c r="Z167" s="161">
        <v>325</v>
      </c>
      <c r="AA167" s="164">
        <v>321</v>
      </c>
      <c r="AB167" s="156">
        <v>0</v>
      </c>
      <c r="AC167" s="165">
        <v>100</v>
      </c>
      <c r="AD167" s="166">
        <v>0</v>
      </c>
    </row>
    <row r="168" spans="1:30" s="3" customFormat="1" ht="18.75" customHeight="1">
      <c r="A168" s="167">
        <v>166</v>
      </c>
      <c r="B168" s="169" t="s">
        <v>21</v>
      </c>
      <c r="C168" s="170" t="s">
        <v>3056</v>
      </c>
      <c r="D168" s="171">
        <v>138</v>
      </c>
      <c r="E168" s="173">
        <v>1697609.3</v>
      </c>
      <c r="F168" s="174">
        <v>185</v>
      </c>
      <c r="G168" s="175">
        <v>156</v>
      </c>
      <c r="H168" s="176">
        <v>1697609.3</v>
      </c>
      <c r="I168" s="177">
        <v>138</v>
      </c>
      <c r="J168" s="178">
        <v>109</v>
      </c>
      <c r="K168" s="173">
        <v>687555.245</v>
      </c>
      <c r="L168" s="174">
        <v>135</v>
      </c>
      <c r="M168" s="175">
        <v>111</v>
      </c>
      <c r="N168" s="176">
        <v>532959.79500000004</v>
      </c>
      <c r="O168" s="177">
        <v>236</v>
      </c>
      <c r="P168" s="178">
        <v>191</v>
      </c>
      <c r="Q168" s="173">
        <v>1094234.477</v>
      </c>
      <c r="R168" s="174">
        <v>212</v>
      </c>
      <c r="S168" s="175">
        <v>191</v>
      </c>
      <c r="T168" s="176">
        <v>156082.36600000001</v>
      </c>
      <c r="U168" s="177" t="s">
        <v>3052</v>
      </c>
      <c r="V168" s="178" t="s">
        <v>3052</v>
      </c>
      <c r="W168" s="184" t="s">
        <v>3052</v>
      </c>
      <c r="X168" s="174">
        <v>492</v>
      </c>
      <c r="Y168" s="175">
        <v>422</v>
      </c>
      <c r="Z168" s="176">
        <v>63</v>
      </c>
      <c r="AA168" s="179">
        <v>400</v>
      </c>
      <c r="AB168" s="171">
        <v>0</v>
      </c>
      <c r="AC168" s="180">
        <v>100</v>
      </c>
      <c r="AD168" s="181">
        <v>0</v>
      </c>
    </row>
    <row r="169" spans="1:30" s="3" customFormat="1" ht="18.75" customHeight="1">
      <c r="A169" s="137">
        <v>167</v>
      </c>
      <c r="B169" s="139" t="s">
        <v>201</v>
      </c>
      <c r="C169" s="140" t="s">
        <v>3056</v>
      </c>
      <c r="D169" s="141">
        <v>139</v>
      </c>
      <c r="E169" s="143">
        <v>1693103.827</v>
      </c>
      <c r="F169" s="144">
        <v>186</v>
      </c>
      <c r="G169" s="145">
        <v>157</v>
      </c>
      <c r="H169" s="146">
        <v>1694080.6370000001</v>
      </c>
      <c r="I169" s="147">
        <v>66</v>
      </c>
      <c r="J169" s="148">
        <v>45</v>
      </c>
      <c r="K169" s="143">
        <v>1129222.192</v>
      </c>
      <c r="L169" s="144">
        <v>176</v>
      </c>
      <c r="M169" s="145">
        <v>149</v>
      </c>
      <c r="N169" s="146">
        <v>419863.76899999997</v>
      </c>
      <c r="O169" s="147">
        <v>121</v>
      </c>
      <c r="P169" s="148">
        <v>94</v>
      </c>
      <c r="Q169" s="143">
        <v>2049246.8570000001</v>
      </c>
      <c r="R169" s="144">
        <v>304</v>
      </c>
      <c r="S169" s="145">
        <v>280</v>
      </c>
      <c r="T169" s="146">
        <v>40895.760999999999</v>
      </c>
      <c r="U169" s="147">
        <v>380</v>
      </c>
      <c r="V169" s="148">
        <v>348</v>
      </c>
      <c r="W169" s="143">
        <v>814</v>
      </c>
      <c r="X169" s="144">
        <v>163</v>
      </c>
      <c r="Y169" s="145">
        <v>107</v>
      </c>
      <c r="Z169" s="146">
        <v>792</v>
      </c>
      <c r="AA169" s="149">
        <v>352</v>
      </c>
      <c r="AB169" s="141">
        <v>0</v>
      </c>
      <c r="AC169" s="150">
        <v>100</v>
      </c>
      <c r="AD169" s="151">
        <v>0</v>
      </c>
    </row>
    <row r="170" spans="1:30" s="3" customFormat="1" ht="18.75" customHeight="1">
      <c r="A170" s="32">
        <v>168</v>
      </c>
      <c r="B170" s="34" t="s">
        <v>2345</v>
      </c>
      <c r="C170" s="35" t="s">
        <v>3054</v>
      </c>
      <c r="D170" s="45">
        <v>29</v>
      </c>
      <c r="E170" s="38">
        <v>1678398.3559999999</v>
      </c>
      <c r="F170" s="39">
        <v>188</v>
      </c>
      <c r="G170" s="40">
        <v>30</v>
      </c>
      <c r="H170" s="41">
        <v>1678398.3559999999</v>
      </c>
      <c r="I170" s="42">
        <v>78</v>
      </c>
      <c r="J170" s="43">
        <v>22</v>
      </c>
      <c r="K170" s="38">
        <v>1011001.753</v>
      </c>
      <c r="L170" s="39">
        <v>110</v>
      </c>
      <c r="M170" s="40">
        <v>23</v>
      </c>
      <c r="N170" s="41">
        <v>656319.39800000004</v>
      </c>
      <c r="O170" s="42">
        <v>176</v>
      </c>
      <c r="P170" s="43">
        <v>38</v>
      </c>
      <c r="Q170" s="38">
        <v>1507933.3330000001</v>
      </c>
      <c r="R170" s="39">
        <v>61</v>
      </c>
      <c r="S170" s="40">
        <v>16</v>
      </c>
      <c r="T170" s="41">
        <v>614805.76100000006</v>
      </c>
      <c r="U170" s="42">
        <v>87</v>
      </c>
      <c r="V170" s="43">
        <v>12</v>
      </c>
      <c r="W170" s="38">
        <v>28501</v>
      </c>
      <c r="X170" s="39">
        <v>117</v>
      </c>
      <c r="Y170" s="40">
        <v>46</v>
      </c>
      <c r="Z170" s="41">
        <v>1058</v>
      </c>
      <c r="AA170" s="108">
        <v>351</v>
      </c>
      <c r="AB170" s="45">
        <v>100</v>
      </c>
      <c r="AC170" s="37">
        <v>0</v>
      </c>
      <c r="AD170" s="46">
        <v>0</v>
      </c>
    </row>
    <row r="171" spans="1:30" s="3" customFormat="1" ht="18.75" customHeight="1">
      <c r="A171" s="137">
        <v>169</v>
      </c>
      <c r="B171" s="139" t="s">
        <v>2397</v>
      </c>
      <c r="C171" s="140" t="s">
        <v>3056</v>
      </c>
      <c r="D171" s="141">
        <v>140</v>
      </c>
      <c r="E171" s="143">
        <v>1661747.8389999999</v>
      </c>
      <c r="F171" s="144">
        <v>192</v>
      </c>
      <c r="G171" s="145">
        <v>162</v>
      </c>
      <c r="H171" s="146">
        <v>1667711.9750000001</v>
      </c>
      <c r="I171" s="147">
        <v>109</v>
      </c>
      <c r="J171" s="148">
        <v>84</v>
      </c>
      <c r="K171" s="143">
        <v>805853.47</v>
      </c>
      <c r="L171" s="144">
        <v>95</v>
      </c>
      <c r="M171" s="145">
        <v>76</v>
      </c>
      <c r="N171" s="146">
        <v>736468.58400000003</v>
      </c>
      <c r="O171" s="147">
        <v>195</v>
      </c>
      <c r="P171" s="148">
        <v>153</v>
      </c>
      <c r="Q171" s="143">
        <v>1374241.304</v>
      </c>
      <c r="R171" s="144">
        <v>209</v>
      </c>
      <c r="S171" s="145">
        <v>188</v>
      </c>
      <c r="T171" s="146">
        <v>157404.39600000001</v>
      </c>
      <c r="U171" s="147">
        <v>276</v>
      </c>
      <c r="V171" s="148">
        <v>254</v>
      </c>
      <c r="W171" s="143">
        <v>5432</v>
      </c>
      <c r="X171" s="144">
        <v>132</v>
      </c>
      <c r="Y171" s="145">
        <v>84</v>
      </c>
      <c r="Z171" s="146">
        <v>967</v>
      </c>
      <c r="AA171" s="149">
        <v>362</v>
      </c>
      <c r="AB171" s="141">
        <v>0</v>
      </c>
      <c r="AC171" s="150">
        <v>100</v>
      </c>
      <c r="AD171" s="151">
        <v>0</v>
      </c>
    </row>
    <row r="172" spans="1:30" s="3" customFormat="1" ht="18.75" customHeight="1">
      <c r="A172" s="48">
        <v>170</v>
      </c>
      <c r="B172" s="50" t="s">
        <v>1825</v>
      </c>
      <c r="C172" s="51" t="s">
        <v>404</v>
      </c>
      <c r="D172" s="52">
        <v>141</v>
      </c>
      <c r="E172" s="54">
        <v>1650146.6710000001</v>
      </c>
      <c r="F172" s="55">
        <v>181</v>
      </c>
      <c r="G172" s="56">
        <v>152</v>
      </c>
      <c r="H172" s="57">
        <v>1704992.648</v>
      </c>
      <c r="I172" s="58">
        <v>422</v>
      </c>
      <c r="J172" s="59">
        <v>361</v>
      </c>
      <c r="K172" s="54">
        <v>96219.157999999996</v>
      </c>
      <c r="L172" s="55">
        <v>376</v>
      </c>
      <c r="M172" s="56">
        <v>337</v>
      </c>
      <c r="N172" s="57">
        <v>106282.433</v>
      </c>
      <c r="O172" s="58">
        <v>425</v>
      </c>
      <c r="P172" s="59">
        <v>358</v>
      </c>
      <c r="Q172" s="54">
        <v>415727.02399999998</v>
      </c>
      <c r="R172" s="55">
        <v>337</v>
      </c>
      <c r="S172" s="56">
        <v>313</v>
      </c>
      <c r="T172" s="57">
        <v>26527.722000000002</v>
      </c>
      <c r="U172" s="58">
        <v>313</v>
      </c>
      <c r="V172" s="59">
        <v>288</v>
      </c>
      <c r="W172" s="54">
        <v>2960</v>
      </c>
      <c r="X172" s="55">
        <v>166</v>
      </c>
      <c r="Y172" s="56">
        <v>110</v>
      </c>
      <c r="Z172" s="57">
        <v>788</v>
      </c>
      <c r="AA172" s="109">
        <v>311</v>
      </c>
      <c r="AB172" s="52">
        <v>0</v>
      </c>
      <c r="AC172" s="60">
        <v>100</v>
      </c>
      <c r="AD172" s="61">
        <v>0</v>
      </c>
    </row>
    <row r="173" spans="1:30" s="3" customFormat="1" ht="18.75" customHeight="1">
      <c r="A173" s="167">
        <v>171</v>
      </c>
      <c r="B173" s="169" t="s">
        <v>343</v>
      </c>
      <c r="C173" s="170" t="s">
        <v>3056</v>
      </c>
      <c r="D173" s="171">
        <v>142</v>
      </c>
      <c r="E173" s="173">
        <v>1649845.865</v>
      </c>
      <c r="F173" s="174">
        <v>195</v>
      </c>
      <c r="G173" s="175">
        <v>164</v>
      </c>
      <c r="H173" s="176">
        <v>1649845.865</v>
      </c>
      <c r="I173" s="177">
        <v>96</v>
      </c>
      <c r="J173" s="178">
        <v>73</v>
      </c>
      <c r="K173" s="173">
        <v>853491.49699999997</v>
      </c>
      <c r="L173" s="174">
        <v>193</v>
      </c>
      <c r="M173" s="175">
        <v>163</v>
      </c>
      <c r="N173" s="176">
        <v>386040.67</v>
      </c>
      <c r="O173" s="177">
        <v>265</v>
      </c>
      <c r="P173" s="178">
        <v>219</v>
      </c>
      <c r="Q173" s="173">
        <v>967341.98800000001</v>
      </c>
      <c r="R173" s="174">
        <v>137</v>
      </c>
      <c r="S173" s="175">
        <v>118</v>
      </c>
      <c r="T173" s="176">
        <v>289638.81199999998</v>
      </c>
      <c r="U173" s="177">
        <v>125</v>
      </c>
      <c r="V173" s="178">
        <v>113</v>
      </c>
      <c r="W173" s="173">
        <v>19630</v>
      </c>
      <c r="X173" s="174">
        <v>112</v>
      </c>
      <c r="Y173" s="175">
        <v>68</v>
      </c>
      <c r="Z173" s="176">
        <v>1085</v>
      </c>
      <c r="AA173" s="179">
        <v>321</v>
      </c>
      <c r="AB173" s="171">
        <v>0</v>
      </c>
      <c r="AC173" s="180">
        <v>100</v>
      </c>
      <c r="AD173" s="181">
        <v>0</v>
      </c>
    </row>
    <row r="174" spans="1:30" s="3" customFormat="1" ht="18.75" customHeight="1">
      <c r="A174" s="32">
        <v>172</v>
      </c>
      <c r="B174" s="34" t="s">
        <v>2346</v>
      </c>
      <c r="C174" s="35" t="s">
        <v>88</v>
      </c>
      <c r="D174" s="45">
        <v>143</v>
      </c>
      <c r="E174" s="38">
        <v>1647072.2990000001</v>
      </c>
      <c r="F174" s="39">
        <v>196</v>
      </c>
      <c r="G174" s="40">
        <v>165</v>
      </c>
      <c r="H174" s="41">
        <v>1647072.2990000001</v>
      </c>
      <c r="I174" s="42">
        <v>92</v>
      </c>
      <c r="J174" s="43">
        <v>69</v>
      </c>
      <c r="K174" s="38">
        <v>901034.34900000005</v>
      </c>
      <c r="L174" s="39">
        <v>90</v>
      </c>
      <c r="M174" s="40">
        <v>72</v>
      </c>
      <c r="N174" s="41">
        <v>782148.08200000005</v>
      </c>
      <c r="O174" s="42">
        <v>169</v>
      </c>
      <c r="P174" s="43">
        <v>133</v>
      </c>
      <c r="Q174" s="38">
        <v>1566961.2860000001</v>
      </c>
      <c r="R174" s="39">
        <v>160</v>
      </c>
      <c r="S174" s="40">
        <v>140</v>
      </c>
      <c r="T174" s="41">
        <v>232488.16899999999</v>
      </c>
      <c r="U174" s="42">
        <v>288</v>
      </c>
      <c r="V174" s="43">
        <v>265</v>
      </c>
      <c r="W174" s="38">
        <v>4712</v>
      </c>
      <c r="X174" s="39">
        <v>252</v>
      </c>
      <c r="Y174" s="40">
        <v>189</v>
      </c>
      <c r="Z174" s="41">
        <v>506</v>
      </c>
      <c r="AA174" s="108">
        <v>313</v>
      </c>
      <c r="AB174" s="45">
        <v>0</v>
      </c>
      <c r="AC174" s="37">
        <v>80</v>
      </c>
      <c r="AD174" s="46">
        <v>20</v>
      </c>
    </row>
    <row r="175" spans="1:30" s="3" customFormat="1" ht="18.75" customHeight="1">
      <c r="A175" s="137">
        <v>173</v>
      </c>
      <c r="B175" s="139" t="s">
        <v>2347</v>
      </c>
      <c r="C175" s="140" t="s">
        <v>3054</v>
      </c>
      <c r="D175" s="141">
        <v>30</v>
      </c>
      <c r="E175" s="143">
        <v>1642333</v>
      </c>
      <c r="F175" s="144">
        <v>198</v>
      </c>
      <c r="G175" s="145">
        <v>32</v>
      </c>
      <c r="H175" s="146">
        <v>1642333</v>
      </c>
      <c r="I175" s="147">
        <v>211</v>
      </c>
      <c r="J175" s="148">
        <v>37</v>
      </c>
      <c r="K175" s="143">
        <v>461115</v>
      </c>
      <c r="L175" s="144">
        <v>63</v>
      </c>
      <c r="M175" s="145">
        <v>13</v>
      </c>
      <c r="N175" s="146">
        <v>1023260</v>
      </c>
      <c r="O175" s="147">
        <v>64</v>
      </c>
      <c r="P175" s="148">
        <v>20</v>
      </c>
      <c r="Q175" s="143">
        <v>3238502</v>
      </c>
      <c r="R175" s="144">
        <v>483</v>
      </c>
      <c r="S175" s="145">
        <v>55</v>
      </c>
      <c r="T175" s="146">
        <v>-851742</v>
      </c>
      <c r="U175" s="147">
        <v>236</v>
      </c>
      <c r="V175" s="148">
        <v>21</v>
      </c>
      <c r="W175" s="143">
        <v>8500</v>
      </c>
      <c r="X175" s="144">
        <v>26</v>
      </c>
      <c r="Y175" s="145">
        <v>21</v>
      </c>
      <c r="Z175" s="146">
        <v>3415</v>
      </c>
      <c r="AA175" s="149">
        <v>384</v>
      </c>
      <c r="AB175" s="141">
        <v>100</v>
      </c>
      <c r="AC175" s="150">
        <v>0</v>
      </c>
      <c r="AD175" s="151">
        <v>0</v>
      </c>
    </row>
    <row r="176" spans="1:30" s="3" customFormat="1" ht="18.75" customHeight="1">
      <c r="A176" s="137">
        <v>174</v>
      </c>
      <c r="B176" s="139" t="s">
        <v>3085</v>
      </c>
      <c r="C176" s="140" t="s">
        <v>3056</v>
      </c>
      <c r="D176" s="185">
        <v>144</v>
      </c>
      <c r="E176" s="143">
        <v>1638994.202</v>
      </c>
      <c r="F176" s="144">
        <v>189</v>
      </c>
      <c r="G176" s="145">
        <v>159</v>
      </c>
      <c r="H176" s="146">
        <v>1676563.5759999999</v>
      </c>
      <c r="I176" s="147">
        <v>163</v>
      </c>
      <c r="J176" s="148">
        <v>131</v>
      </c>
      <c r="K176" s="143">
        <v>603557.71100000001</v>
      </c>
      <c r="L176" s="144">
        <v>132</v>
      </c>
      <c r="M176" s="145">
        <v>108</v>
      </c>
      <c r="N176" s="146">
        <v>547178.12199999997</v>
      </c>
      <c r="O176" s="147">
        <v>170</v>
      </c>
      <c r="P176" s="148">
        <v>134</v>
      </c>
      <c r="Q176" s="143">
        <v>1558172.172</v>
      </c>
      <c r="R176" s="144">
        <v>155</v>
      </c>
      <c r="S176" s="145">
        <v>135</v>
      </c>
      <c r="T176" s="146">
        <v>240169.003</v>
      </c>
      <c r="U176" s="147">
        <v>202</v>
      </c>
      <c r="V176" s="148">
        <v>185</v>
      </c>
      <c r="W176" s="143">
        <v>11439</v>
      </c>
      <c r="X176" s="144">
        <v>147</v>
      </c>
      <c r="Y176" s="145">
        <v>95</v>
      </c>
      <c r="Z176" s="146">
        <v>869</v>
      </c>
      <c r="AA176" s="149">
        <v>321</v>
      </c>
      <c r="AB176" s="141">
        <v>0</v>
      </c>
      <c r="AC176" s="150">
        <v>100</v>
      </c>
      <c r="AD176" s="151">
        <v>0</v>
      </c>
    </row>
    <row r="177" spans="1:30" s="3" customFormat="1" ht="18.75" customHeight="1">
      <c r="A177" s="152">
        <v>175</v>
      </c>
      <c r="B177" s="154" t="s">
        <v>305</v>
      </c>
      <c r="C177" s="155" t="s">
        <v>3056</v>
      </c>
      <c r="D177" s="156">
        <v>145</v>
      </c>
      <c r="E177" s="158">
        <v>1636439.547</v>
      </c>
      <c r="F177" s="159">
        <v>9</v>
      </c>
      <c r="G177" s="160">
        <v>2</v>
      </c>
      <c r="H177" s="161">
        <v>24833151.895</v>
      </c>
      <c r="I177" s="162">
        <v>82</v>
      </c>
      <c r="J177" s="163">
        <v>60</v>
      </c>
      <c r="K177" s="158">
        <v>983157.50899999996</v>
      </c>
      <c r="L177" s="159">
        <v>122</v>
      </c>
      <c r="M177" s="160">
        <v>99</v>
      </c>
      <c r="N177" s="161">
        <v>600488.97400000005</v>
      </c>
      <c r="O177" s="162">
        <v>57</v>
      </c>
      <c r="P177" s="163">
        <v>38</v>
      </c>
      <c r="Q177" s="158">
        <v>3645668.1690000002</v>
      </c>
      <c r="R177" s="159">
        <v>15</v>
      </c>
      <c r="S177" s="160">
        <v>8</v>
      </c>
      <c r="T177" s="161">
        <v>1455528.9750000001</v>
      </c>
      <c r="U177" s="162">
        <v>252</v>
      </c>
      <c r="V177" s="163">
        <v>230</v>
      </c>
      <c r="W177" s="158">
        <v>7193</v>
      </c>
      <c r="X177" s="159">
        <v>360</v>
      </c>
      <c r="Y177" s="160">
        <v>290</v>
      </c>
      <c r="Z177" s="161">
        <v>320</v>
      </c>
      <c r="AA177" s="164">
        <v>354</v>
      </c>
      <c r="AB177" s="156">
        <v>0</v>
      </c>
      <c r="AC177" s="165">
        <v>0</v>
      </c>
      <c r="AD177" s="166">
        <v>100</v>
      </c>
    </row>
    <row r="178" spans="1:30" s="3" customFormat="1" ht="18.75" customHeight="1">
      <c r="A178" s="167">
        <v>176</v>
      </c>
      <c r="B178" s="169" t="s">
        <v>1642</v>
      </c>
      <c r="C178" s="170" t="s">
        <v>3056</v>
      </c>
      <c r="D178" s="171">
        <v>146</v>
      </c>
      <c r="E178" s="173">
        <v>1630583.5220000001</v>
      </c>
      <c r="F178" s="174">
        <v>200</v>
      </c>
      <c r="G178" s="175">
        <v>168</v>
      </c>
      <c r="H178" s="176">
        <v>1630583.5220000001</v>
      </c>
      <c r="I178" s="177">
        <v>196</v>
      </c>
      <c r="J178" s="178">
        <v>162</v>
      </c>
      <c r="K178" s="173">
        <v>507755.43199999997</v>
      </c>
      <c r="L178" s="174">
        <v>158</v>
      </c>
      <c r="M178" s="175">
        <v>132</v>
      </c>
      <c r="N178" s="176">
        <v>465062.68300000002</v>
      </c>
      <c r="O178" s="177">
        <v>157</v>
      </c>
      <c r="P178" s="178">
        <v>125</v>
      </c>
      <c r="Q178" s="173">
        <v>1659658.827</v>
      </c>
      <c r="R178" s="174">
        <v>338</v>
      </c>
      <c r="S178" s="175">
        <v>314</v>
      </c>
      <c r="T178" s="176">
        <v>26095.374</v>
      </c>
      <c r="U178" s="177">
        <v>352</v>
      </c>
      <c r="V178" s="178">
        <v>323</v>
      </c>
      <c r="W178" s="173">
        <v>1704</v>
      </c>
      <c r="X178" s="174">
        <v>274</v>
      </c>
      <c r="Y178" s="175">
        <v>209</v>
      </c>
      <c r="Z178" s="176">
        <v>461</v>
      </c>
      <c r="AA178" s="179">
        <v>369</v>
      </c>
      <c r="AB178" s="171">
        <v>0</v>
      </c>
      <c r="AC178" s="180">
        <v>3</v>
      </c>
      <c r="AD178" s="181">
        <v>97</v>
      </c>
    </row>
    <row r="179" spans="1:30" s="3" customFormat="1" ht="18.75" customHeight="1">
      <c r="A179" s="32">
        <v>177</v>
      </c>
      <c r="B179" s="67" t="s">
        <v>3052</v>
      </c>
      <c r="C179" s="35" t="s">
        <v>88</v>
      </c>
      <c r="D179" s="45">
        <v>147</v>
      </c>
      <c r="E179" s="44" t="s">
        <v>3052</v>
      </c>
      <c r="F179" s="39">
        <v>178</v>
      </c>
      <c r="G179" s="40">
        <v>150</v>
      </c>
      <c r="H179" s="62" t="s">
        <v>3052</v>
      </c>
      <c r="I179" s="42">
        <v>124</v>
      </c>
      <c r="J179" s="43">
        <v>98</v>
      </c>
      <c r="K179" s="44" t="s">
        <v>3052</v>
      </c>
      <c r="L179" s="39">
        <v>142</v>
      </c>
      <c r="M179" s="40">
        <v>117</v>
      </c>
      <c r="N179" s="62" t="s">
        <v>3052</v>
      </c>
      <c r="O179" s="42">
        <v>154</v>
      </c>
      <c r="P179" s="43">
        <v>122</v>
      </c>
      <c r="Q179" s="44" t="s">
        <v>3052</v>
      </c>
      <c r="R179" s="39">
        <v>86</v>
      </c>
      <c r="S179" s="40">
        <v>70</v>
      </c>
      <c r="T179" s="62" t="s">
        <v>3052</v>
      </c>
      <c r="U179" s="42">
        <v>134</v>
      </c>
      <c r="V179" s="43">
        <v>122</v>
      </c>
      <c r="W179" s="44" t="s">
        <v>3052</v>
      </c>
      <c r="X179" s="39">
        <v>328</v>
      </c>
      <c r="Y179" s="40">
        <v>258</v>
      </c>
      <c r="Z179" s="62" t="s">
        <v>3052</v>
      </c>
      <c r="AA179" s="108">
        <v>356</v>
      </c>
      <c r="AB179" s="45">
        <v>0</v>
      </c>
      <c r="AC179" s="37">
        <v>75</v>
      </c>
      <c r="AD179" s="46">
        <v>25</v>
      </c>
    </row>
    <row r="180" spans="1:30" s="3" customFormat="1" ht="18.75" customHeight="1">
      <c r="A180" s="32">
        <v>178</v>
      </c>
      <c r="B180" s="34" t="s">
        <v>2348</v>
      </c>
      <c r="C180" s="35" t="s">
        <v>3051</v>
      </c>
      <c r="D180" s="45">
        <v>148</v>
      </c>
      <c r="E180" s="38">
        <v>1619340.0630000001</v>
      </c>
      <c r="F180" s="39">
        <v>191</v>
      </c>
      <c r="G180" s="40">
        <v>161</v>
      </c>
      <c r="H180" s="41">
        <v>1670115.368</v>
      </c>
      <c r="I180" s="42">
        <v>169</v>
      </c>
      <c r="J180" s="43">
        <v>137</v>
      </c>
      <c r="K180" s="38">
        <v>574667.71600000001</v>
      </c>
      <c r="L180" s="39">
        <v>201</v>
      </c>
      <c r="M180" s="40">
        <v>170</v>
      </c>
      <c r="N180" s="41">
        <v>366993.84700000001</v>
      </c>
      <c r="O180" s="42">
        <v>294</v>
      </c>
      <c r="P180" s="43">
        <v>243</v>
      </c>
      <c r="Q180" s="38">
        <v>843194.946</v>
      </c>
      <c r="R180" s="39">
        <v>111</v>
      </c>
      <c r="S180" s="40">
        <v>92</v>
      </c>
      <c r="T180" s="41">
        <v>345449.27100000001</v>
      </c>
      <c r="U180" s="42">
        <v>360</v>
      </c>
      <c r="V180" s="43">
        <v>329</v>
      </c>
      <c r="W180" s="38">
        <v>1356</v>
      </c>
      <c r="X180" s="39">
        <v>303</v>
      </c>
      <c r="Y180" s="40">
        <v>236</v>
      </c>
      <c r="Z180" s="41">
        <v>409</v>
      </c>
      <c r="AA180" s="108">
        <v>352</v>
      </c>
      <c r="AB180" s="45">
        <v>0</v>
      </c>
      <c r="AC180" s="37">
        <v>100</v>
      </c>
      <c r="AD180" s="46">
        <v>0</v>
      </c>
    </row>
    <row r="181" spans="1:30" s="3" customFormat="1" ht="18.75" customHeight="1">
      <c r="A181" s="32">
        <v>179</v>
      </c>
      <c r="B181" s="34" t="s">
        <v>3236</v>
      </c>
      <c r="C181" s="35" t="s">
        <v>1061</v>
      </c>
      <c r="D181" s="45">
        <v>149</v>
      </c>
      <c r="E181" s="38">
        <v>1604381.909</v>
      </c>
      <c r="F181" s="39">
        <v>180</v>
      </c>
      <c r="G181" s="40">
        <v>151</v>
      </c>
      <c r="H181" s="41">
        <v>1711751.398</v>
      </c>
      <c r="I181" s="42">
        <v>97</v>
      </c>
      <c r="J181" s="43">
        <v>74</v>
      </c>
      <c r="K181" s="38">
        <v>846626.37199999997</v>
      </c>
      <c r="L181" s="39">
        <v>45</v>
      </c>
      <c r="M181" s="40">
        <v>34</v>
      </c>
      <c r="N181" s="41">
        <v>1294097.7320000001</v>
      </c>
      <c r="O181" s="42">
        <v>133</v>
      </c>
      <c r="P181" s="43">
        <v>105</v>
      </c>
      <c r="Q181" s="38">
        <v>1884455.3810000001</v>
      </c>
      <c r="R181" s="39">
        <v>89</v>
      </c>
      <c r="S181" s="40">
        <v>73</v>
      </c>
      <c r="T181" s="41">
        <v>421386.09299999999</v>
      </c>
      <c r="U181" s="42">
        <v>237</v>
      </c>
      <c r="V181" s="43">
        <v>216</v>
      </c>
      <c r="W181" s="38">
        <v>8490</v>
      </c>
      <c r="X181" s="39">
        <v>139</v>
      </c>
      <c r="Y181" s="40">
        <v>91</v>
      </c>
      <c r="Z181" s="41">
        <v>924</v>
      </c>
      <c r="AA181" s="108">
        <v>321</v>
      </c>
      <c r="AB181" s="45">
        <v>0</v>
      </c>
      <c r="AC181" s="37">
        <v>100</v>
      </c>
      <c r="AD181" s="46">
        <v>0</v>
      </c>
    </row>
    <row r="182" spans="1:30" s="3" customFormat="1" ht="18.75" customHeight="1">
      <c r="A182" s="152">
        <v>180</v>
      </c>
      <c r="B182" s="154" t="s">
        <v>1550</v>
      </c>
      <c r="C182" s="155" t="s">
        <v>3056</v>
      </c>
      <c r="D182" s="189">
        <v>150</v>
      </c>
      <c r="E182" s="158">
        <v>1595140.8770000001</v>
      </c>
      <c r="F182" s="159">
        <v>187</v>
      </c>
      <c r="G182" s="160">
        <v>158</v>
      </c>
      <c r="H182" s="161">
        <v>1681525.7439999999</v>
      </c>
      <c r="I182" s="162">
        <v>141</v>
      </c>
      <c r="J182" s="163">
        <v>111</v>
      </c>
      <c r="K182" s="158">
        <v>677914.21400000004</v>
      </c>
      <c r="L182" s="159">
        <v>329</v>
      </c>
      <c r="M182" s="160">
        <v>291</v>
      </c>
      <c r="N182" s="161">
        <v>152792.416</v>
      </c>
      <c r="O182" s="162">
        <v>327</v>
      </c>
      <c r="P182" s="163">
        <v>274</v>
      </c>
      <c r="Q182" s="158">
        <v>703654.50399999996</v>
      </c>
      <c r="R182" s="159">
        <v>96</v>
      </c>
      <c r="S182" s="160">
        <v>78</v>
      </c>
      <c r="T182" s="161">
        <v>397960.16399999999</v>
      </c>
      <c r="U182" s="162">
        <v>243</v>
      </c>
      <c r="V182" s="163">
        <v>222</v>
      </c>
      <c r="W182" s="158">
        <v>8240</v>
      </c>
      <c r="X182" s="159">
        <v>463</v>
      </c>
      <c r="Y182" s="160">
        <v>393</v>
      </c>
      <c r="Z182" s="161">
        <v>159</v>
      </c>
      <c r="AA182" s="164">
        <v>371</v>
      </c>
      <c r="AB182" s="156">
        <v>0</v>
      </c>
      <c r="AC182" s="165">
        <v>100</v>
      </c>
      <c r="AD182" s="166">
        <v>0</v>
      </c>
    </row>
    <row r="183" spans="1:30" s="3" customFormat="1" ht="18.75" customHeight="1">
      <c r="A183" s="18">
        <v>181</v>
      </c>
      <c r="B183" s="20" t="s">
        <v>2349</v>
      </c>
      <c r="C183" s="21" t="s">
        <v>3058</v>
      </c>
      <c r="D183" s="22">
        <v>151</v>
      </c>
      <c r="E183" s="24">
        <v>1592371.547</v>
      </c>
      <c r="F183" s="25">
        <v>203</v>
      </c>
      <c r="G183" s="26">
        <v>171</v>
      </c>
      <c r="H183" s="27">
        <v>1592371.547</v>
      </c>
      <c r="I183" s="28">
        <v>50</v>
      </c>
      <c r="J183" s="29">
        <v>32</v>
      </c>
      <c r="K183" s="24">
        <v>1359560.594</v>
      </c>
      <c r="L183" s="25">
        <v>42</v>
      </c>
      <c r="M183" s="26">
        <v>31</v>
      </c>
      <c r="N183" s="27">
        <v>1328269.885</v>
      </c>
      <c r="O183" s="28">
        <v>48</v>
      </c>
      <c r="P183" s="29">
        <v>31</v>
      </c>
      <c r="Q183" s="24">
        <v>3864763.344</v>
      </c>
      <c r="R183" s="25">
        <v>23</v>
      </c>
      <c r="S183" s="26">
        <v>15</v>
      </c>
      <c r="T183" s="27">
        <v>1293888.6640000001</v>
      </c>
      <c r="U183" s="28">
        <v>29</v>
      </c>
      <c r="V183" s="29">
        <v>23</v>
      </c>
      <c r="W183" s="24">
        <v>57018</v>
      </c>
      <c r="X183" s="25">
        <v>43</v>
      </c>
      <c r="Y183" s="26">
        <v>17</v>
      </c>
      <c r="Z183" s="27">
        <v>2313</v>
      </c>
      <c r="AA183" s="107">
        <v>384</v>
      </c>
      <c r="AB183" s="22">
        <v>49</v>
      </c>
      <c r="AC183" s="30">
        <v>2</v>
      </c>
      <c r="AD183" s="31">
        <v>49</v>
      </c>
    </row>
    <row r="184" spans="1:30" s="3" customFormat="1" ht="18.75" customHeight="1">
      <c r="A184" s="32">
        <v>182</v>
      </c>
      <c r="B184" s="34" t="s">
        <v>2350</v>
      </c>
      <c r="C184" s="35" t="s">
        <v>88</v>
      </c>
      <c r="D184" s="45">
        <v>152</v>
      </c>
      <c r="E184" s="38">
        <v>1584765.199</v>
      </c>
      <c r="F184" s="39">
        <v>193</v>
      </c>
      <c r="G184" s="40">
        <v>163</v>
      </c>
      <c r="H184" s="41">
        <v>1663678.442</v>
      </c>
      <c r="I184" s="42" t="s">
        <v>3052</v>
      </c>
      <c r="J184" s="43" t="s">
        <v>3052</v>
      </c>
      <c r="K184" s="38">
        <v>-463408.174</v>
      </c>
      <c r="L184" s="39" t="s">
        <v>3052</v>
      </c>
      <c r="M184" s="40" t="s">
        <v>3052</v>
      </c>
      <c r="N184" s="62" t="s">
        <v>3052</v>
      </c>
      <c r="O184" s="42">
        <v>203</v>
      </c>
      <c r="P184" s="43">
        <v>161</v>
      </c>
      <c r="Q184" s="38">
        <v>1323729.848</v>
      </c>
      <c r="R184" s="39">
        <v>476</v>
      </c>
      <c r="S184" s="40">
        <v>428</v>
      </c>
      <c r="T184" s="62" t="s">
        <v>3052</v>
      </c>
      <c r="U184" s="42">
        <v>107</v>
      </c>
      <c r="V184" s="43">
        <v>95</v>
      </c>
      <c r="W184" s="38">
        <v>23200</v>
      </c>
      <c r="X184" s="39">
        <v>180</v>
      </c>
      <c r="Y184" s="40">
        <v>124</v>
      </c>
      <c r="Z184" s="41">
        <v>742</v>
      </c>
      <c r="AA184" s="108">
        <v>382</v>
      </c>
      <c r="AB184" s="45">
        <v>0</v>
      </c>
      <c r="AC184" s="37">
        <v>46</v>
      </c>
      <c r="AD184" s="46">
        <v>54</v>
      </c>
    </row>
    <row r="185" spans="1:30" s="3" customFormat="1" ht="18.75" customHeight="1">
      <c r="A185" s="137">
        <v>183</v>
      </c>
      <c r="B185" s="139" t="s">
        <v>161</v>
      </c>
      <c r="C185" s="140" t="s">
        <v>3056</v>
      </c>
      <c r="D185" s="141">
        <v>153</v>
      </c>
      <c r="E185" s="143">
        <v>1584144.6680000001</v>
      </c>
      <c r="F185" s="144">
        <v>177</v>
      </c>
      <c r="G185" s="145">
        <v>149</v>
      </c>
      <c r="H185" s="146">
        <v>1737295.75</v>
      </c>
      <c r="I185" s="147">
        <v>230</v>
      </c>
      <c r="J185" s="148">
        <v>191</v>
      </c>
      <c r="K185" s="143">
        <v>417241.04399999999</v>
      </c>
      <c r="L185" s="144">
        <v>68</v>
      </c>
      <c r="M185" s="145">
        <v>53</v>
      </c>
      <c r="N185" s="146">
        <v>996037.55500000005</v>
      </c>
      <c r="O185" s="147">
        <v>146</v>
      </c>
      <c r="P185" s="148">
        <v>116</v>
      </c>
      <c r="Q185" s="143">
        <v>1729852.1329999999</v>
      </c>
      <c r="R185" s="144">
        <v>357</v>
      </c>
      <c r="S185" s="145">
        <v>333</v>
      </c>
      <c r="T185" s="146">
        <v>18456.026999999998</v>
      </c>
      <c r="U185" s="147">
        <v>164</v>
      </c>
      <c r="V185" s="148">
        <v>150</v>
      </c>
      <c r="W185" s="143">
        <v>15176</v>
      </c>
      <c r="X185" s="144">
        <v>342</v>
      </c>
      <c r="Y185" s="145">
        <v>272</v>
      </c>
      <c r="Z185" s="146">
        <v>345</v>
      </c>
      <c r="AA185" s="149">
        <v>341</v>
      </c>
      <c r="AB185" s="141">
        <v>0</v>
      </c>
      <c r="AC185" s="150">
        <v>50</v>
      </c>
      <c r="AD185" s="151">
        <v>50</v>
      </c>
    </row>
    <row r="186" spans="1:30" s="3" customFormat="1" ht="18.75" customHeight="1">
      <c r="A186" s="32">
        <v>184</v>
      </c>
      <c r="B186" s="34" t="s">
        <v>2351</v>
      </c>
      <c r="C186" s="35" t="s">
        <v>3150</v>
      </c>
      <c r="D186" s="45">
        <v>154</v>
      </c>
      <c r="E186" s="38">
        <v>1576234.997</v>
      </c>
      <c r="F186" s="39">
        <v>190</v>
      </c>
      <c r="G186" s="40">
        <v>160</v>
      </c>
      <c r="H186" s="41">
        <v>1674819.1510000001</v>
      </c>
      <c r="I186" s="42">
        <v>221</v>
      </c>
      <c r="J186" s="43">
        <v>183</v>
      </c>
      <c r="K186" s="38">
        <v>438355.10600000003</v>
      </c>
      <c r="L186" s="39">
        <v>210</v>
      </c>
      <c r="M186" s="40">
        <v>179</v>
      </c>
      <c r="N186" s="41">
        <v>343727.19400000002</v>
      </c>
      <c r="O186" s="42">
        <v>177</v>
      </c>
      <c r="P186" s="43">
        <v>139</v>
      </c>
      <c r="Q186" s="38">
        <v>1497860.6170000001</v>
      </c>
      <c r="R186" s="39">
        <v>138</v>
      </c>
      <c r="S186" s="40">
        <v>119</v>
      </c>
      <c r="T186" s="41">
        <v>288767.81</v>
      </c>
      <c r="U186" s="42" t="s">
        <v>3052</v>
      </c>
      <c r="V186" s="43" t="s">
        <v>3052</v>
      </c>
      <c r="W186" s="44" t="s">
        <v>3052</v>
      </c>
      <c r="X186" s="39">
        <v>48</v>
      </c>
      <c r="Y186" s="40">
        <v>21</v>
      </c>
      <c r="Z186" s="41">
        <v>2200</v>
      </c>
      <c r="AA186" s="108">
        <v>311</v>
      </c>
      <c r="AB186" s="45">
        <v>0</v>
      </c>
      <c r="AC186" s="37">
        <v>100</v>
      </c>
      <c r="AD186" s="46">
        <v>0</v>
      </c>
    </row>
    <row r="187" spans="1:30" s="3" customFormat="1" ht="18.75" customHeight="1">
      <c r="A187" s="48">
        <v>185</v>
      </c>
      <c r="B187" s="50" t="s">
        <v>2352</v>
      </c>
      <c r="C187" s="51" t="s">
        <v>3054</v>
      </c>
      <c r="D187" s="52">
        <v>31</v>
      </c>
      <c r="E187" s="54">
        <v>1567295.5160000001</v>
      </c>
      <c r="F187" s="55">
        <v>204</v>
      </c>
      <c r="G187" s="56">
        <v>33</v>
      </c>
      <c r="H187" s="57">
        <v>1567295.5160000001</v>
      </c>
      <c r="I187" s="58">
        <v>315</v>
      </c>
      <c r="J187" s="59">
        <v>52</v>
      </c>
      <c r="K187" s="54">
        <v>254238.87700000001</v>
      </c>
      <c r="L187" s="55" t="s">
        <v>3052</v>
      </c>
      <c r="M187" s="56" t="s">
        <v>3052</v>
      </c>
      <c r="N187" s="57">
        <v>-2724984.3650000002</v>
      </c>
      <c r="O187" s="58">
        <v>158</v>
      </c>
      <c r="P187" s="59">
        <v>33</v>
      </c>
      <c r="Q187" s="54">
        <v>1643412.7209999999</v>
      </c>
      <c r="R187" s="55">
        <v>489</v>
      </c>
      <c r="S187" s="56">
        <v>61</v>
      </c>
      <c r="T187" s="57">
        <v>-2064634.36</v>
      </c>
      <c r="U187" s="58">
        <v>47</v>
      </c>
      <c r="V187" s="59">
        <v>8</v>
      </c>
      <c r="W187" s="54">
        <v>42653</v>
      </c>
      <c r="X187" s="55">
        <v>59</v>
      </c>
      <c r="Y187" s="56">
        <v>31</v>
      </c>
      <c r="Z187" s="57">
        <v>1661</v>
      </c>
      <c r="AA187" s="109">
        <v>210</v>
      </c>
      <c r="AB187" s="52">
        <v>100</v>
      </c>
      <c r="AC187" s="60">
        <v>0</v>
      </c>
      <c r="AD187" s="61">
        <v>0</v>
      </c>
    </row>
    <row r="188" spans="1:30" s="3" customFormat="1" ht="18.75" customHeight="1">
      <c r="A188" s="167">
        <v>186</v>
      </c>
      <c r="B188" s="169" t="s">
        <v>204</v>
      </c>
      <c r="C188" s="170" t="s">
        <v>3056</v>
      </c>
      <c r="D188" s="171">
        <v>155</v>
      </c>
      <c r="E188" s="173">
        <v>1566857.4979999999</v>
      </c>
      <c r="F188" s="174">
        <v>10</v>
      </c>
      <c r="G188" s="175">
        <v>3</v>
      </c>
      <c r="H188" s="176">
        <v>21275996</v>
      </c>
      <c r="I188" s="177" t="s">
        <v>3052</v>
      </c>
      <c r="J188" s="178" t="s">
        <v>3052</v>
      </c>
      <c r="K188" s="173">
        <v>-145912.01800000001</v>
      </c>
      <c r="L188" s="174" t="s">
        <v>3052</v>
      </c>
      <c r="M188" s="175" t="s">
        <v>3052</v>
      </c>
      <c r="N188" s="176">
        <v>-19868</v>
      </c>
      <c r="O188" s="177">
        <v>61</v>
      </c>
      <c r="P188" s="178">
        <v>42</v>
      </c>
      <c r="Q188" s="173">
        <v>3328166</v>
      </c>
      <c r="R188" s="174">
        <v>458</v>
      </c>
      <c r="S188" s="175">
        <v>419</v>
      </c>
      <c r="T188" s="176">
        <v>-307870</v>
      </c>
      <c r="U188" s="177">
        <v>406</v>
      </c>
      <c r="V188" s="178">
        <v>371</v>
      </c>
      <c r="W188" s="173">
        <v>321</v>
      </c>
      <c r="X188" s="174">
        <v>298</v>
      </c>
      <c r="Y188" s="175">
        <v>231</v>
      </c>
      <c r="Z188" s="176">
        <v>416</v>
      </c>
      <c r="AA188" s="179">
        <v>354</v>
      </c>
      <c r="AB188" s="171">
        <v>0</v>
      </c>
      <c r="AC188" s="180">
        <v>0</v>
      </c>
      <c r="AD188" s="181">
        <v>100</v>
      </c>
    </row>
    <row r="189" spans="1:30" s="3" customFormat="1" ht="18.75" customHeight="1">
      <c r="A189" s="32">
        <v>187</v>
      </c>
      <c r="B189" s="34" t="s">
        <v>2245</v>
      </c>
      <c r="C189" s="35" t="s">
        <v>1061</v>
      </c>
      <c r="D189" s="45">
        <v>156</v>
      </c>
      <c r="E189" s="38">
        <v>1559735.314</v>
      </c>
      <c r="F189" s="39">
        <v>101</v>
      </c>
      <c r="G189" s="40">
        <v>85</v>
      </c>
      <c r="H189" s="41">
        <v>2952506.7030000002</v>
      </c>
      <c r="I189" s="42">
        <v>105</v>
      </c>
      <c r="J189" s="43">
        <v>80</v>
      </c>
      <c r="K189" s="38">
        <v>815010.38399999996</v>
      </c>
      <c r="L189" s="39">
        <v>240</v>
      </c>
      <c r="M189" s="40">
        <v>209</v>
      </c>
      <c r="N189" s="41">
        <v>292853.06199999998</v>
      </c>
      <c r="O189" s="42">
        <v>115</v>
      </c>
      <c r="P189" s="43">
        <v>89</v>
      </c>
      <c r="Q189" s="38">
        <v>2174846.165</v>
      </c>
      <c r="R189" s="39">
        <v>238</v>
      </c>
      <c r="S189" s="40">
        <v>216</v>
      </c>
      <c r="T189" s="41">
        <v>108375.25</v>
      </c>
      <c r="U189" s="42">
        <v>96</v>
      </c>
      <c r="V189" s="43">
        <v>84</v>
      </c>
      <c r="W189" s="38">
        <v>26748</v>
      </c>
      <c r="X189" s="39">
        <v>32</v>
      </c>
      <c r="Y189" s="40">
        <v>11</v>
      </c>
      <c r="Z189" s="41">
        <v>2956</v>
      </c>
      <c r="AA189" s="108">
        <v>321</v>
      </c>
      <c r="AB189" s="45">
        <v>0</v>
      </c>
      <c r="AC189" s="37">
        <v>100</v>
      </c>
      <c r="AD189" s="46">
        <v>0</v>
      </c>
    </row>
    <row r="190" spans="1:30" s="3" customFormat="1" ht="18.75" customHeight="1">
      <c r="A190" s="32">
        <v>188</v>
      </c>
      <c r="B190" s="34" t="s">
        <v>2794</v>
      </c>
      <c r="C190" s="35" t="s">
        <v>3054</v>
      </c>
      <c r="D190" s="45">
        <v>32</v>
      </c>
      <c r="E190" s="38">
        <v>1551353.8959999999</v>
      </c>
      <c r="F190" s="39">
        <v>179</v>
      </c>
      <c r="G190" s="40">
        <v>29</v>
      </c>
      <c r="H190" s="41">
        <v>1717503.8489999999</v>
      </c>
      <c r="I190" s="42" t="s">
        <v>3052</v>
      </c>
      <c r="J190" s="43" t="s">
        <v>3052</v>
      </c>
      <c r="K190" s="38">
        <v>-163233.58799999999</v>
      </c>
      <c r="L190" s="39" t="s">
        <v>3052</v>
      </c>
      <c r="M190" s="40" t="s">
        <v>3052</v>
      </c>
      <c r="N190" s="41">
        <v>-264738.63699999999</v>
      </c>
      <c r="O190" s="42">
        <v>343</v>
      </c>
      <c r="P190" s="43">
        <v>56</v>
      </c>
      <c r="Q190" s="38">
        <v>652684.55299999996</v>
      </c>
      <c r="R190" s="39">
        <v>480</v>
      </c>
      <c r="S190" s="40">
        <v>52</v>
      </c>
      <c r="T190" s="41">
        <v>-824148.35199999996</v>
      </c>
      <c r="U190" s="42">
        <v>338</v>
      </c>
      <c r="V190" s="43">
        <v>28</v>
      </c>
      <c r="W190" s="38">
        <v>2104</v>
      </c>
      <c r="X190" s="39">
        <v>42</v>
      </c>
      <c r="Y190" s="40">
        <v>26</v>
      </c>
      <c r="Z190" s="41">
        <v>2331</v>
      </c>
      <c r="AA190" s="108">
        <v>341</v>
      </c>
      <c r="AB190" s="45">
        <v>100</v>
      </c>
      <c r="AC190" s="37">
        <v>0</v>
      </c>
      <c r="AD190" s="46">
        <v>0</v>
      </c>
    </row>
    <row r="191" spans="1:30" s="3" customFormat="1" ht="18.75" customHeight="1">
      <c r="A191" s="32">
        <v>189</v>
      </c>
      <c r="B191" s="34" t="s">
        <v>2353</v>
      </c>
      <c r="C191" s="35" t="s">
        <v>3054</v>
      </c>
      <c r="D191" s="45">
        <v>33</v>
      </c>
      <c r="E191" s="38">
        <v>1538185.8049999999</v>
      </c>
      <c r="F191" s="39">
        <v>194</v>
      </c>
      <c r="G191" s="40">
        <v>31</v>
      </c>
      <c r="H191" s="41">
        <v>1653011.7949999999</v>
      </c>
      <c r="I191" s="42">
        <v>56</v>
      </c>
      <c r="J191" s="43">
        <v>19</v>
      </c>
      <c r="K191" s="38">
        <v>1293514.919</v>
      </c>
      <c r="L191" s="39">
        <v>276</v>
      </c>
      <c r="M191" s="40">
        <v>34</v>
      </c>
      <c r="N191" s="41">
        <v>227117.78599999999</v>
      </c>
      <c r="O191" s="42">
        <v>164</v>
      </c>
      <c r="P191" s="43">
        <v>35</v>
      </c>
      <c r="Q191" s="38">
        <v>1607608.943</v>
      </c>
      <c r="R191" s="39">
        <v>24</v>
      </c>
      <c r="S191" s="40">
        <v>9</v>
      </c>
      <c r="T191" s="41">
        <v>1267740.9210000001</v>
      </c>
      <c r="U191" s="42">
        <v>48</v>
      </c>
      <c r="V191" s="43">
        <v>9</v>
      </c>
      <c r="W191" s="38">
        <v>42528</v>
      </c>
      <c r="X191" s="39">
        <v>247</v>
      </c>
      <c r="Y191" s="40">
        <v>63</v>
      </c>
      <c r="Z191" s="41">
        <v>519</v>
      </c>
      <c r="AA191" s="108">
        <v>210</v>
      </c>
      <c r="AB191" s="45">
        <v>100</v>
      </c>
      <c r="AC191" s="37">
        <v>0</v>
      </c>
      <c r="AD191" s="46">
        <v>0</v>
      </c>
    </row>
    <row r="192" spans="1:30" s="3" customFormat="1" ht="18.75" customHeight="1">
      <c r="A192" s="48">
        <v>190</v>
      </c>
      <c r="B192" s="50" t="s">
        <v>1309</v>
      </c>
      <c r="C192" s="51" t="s">
        <v>2657</v>
      </c>
      <c r="D192" s="52">
        <v>157</v>
      </c>
      <c r="E192" s="54">
        <v>1526211.152</v>
      </c>
      <c r="F192" s="55">
        <v>207</v>
      </c>
      <c r="G192" s="56">
        <v>174</v>
      </c>
      <c r="H192" s="57">
        <v>1526211.152</v>
      </c>
      <c r="I192" s="58">
        <v>423</v>
      </c>
      <c r="J192" s="59">
        <v>362</v>
      </c>
      <c r="K192" s="54">
        <v>95130.09</v>
      </c>
      <c r="L192" s="55">
        <v>274</v>
      </c>
      <c r="M192" s="56">
        <v>241</v>
      </c>
      <c r="N192" s="57">
        <v>230315.65299999999</v>
      </c>
      <c r="O192" s="58">
        <v>178</v>
      </c>
      <c r="P192" s="59">
        <v>140</v>
      </c>
      <c r="Q192" s="54">
        <v>1482628.0390000001</v>
      </c>
      <c r="R192" s="55">
        <v>444</v>
      </c>
      <c r="S192" s="56">
        <v>412</v>
      </c>
      <c r="T192" s="57">
        <v>-124487.897</v>
      </c>
      <c r="U192" s="58" t="s">
        <v>3052</v>
      </c>
      <c r="V192" s="59" t="s">
        <v>3052</v>
      </c>
      <c r="W192" s="65" t="s">
        <v>3052</v>
      </c>
      <c r="X192" s="55">
        <v>409</v>
      </c>
      <c r="Y192" s="56">
        <v>339</v>
      </c>
      <c r="Z192" s="57">
        <v>251</v>
      </c>
      <c r="AA192" s="109">
        <v>400</v>
      </c>
      <c r="AB192" s="52">
        <v>0</v>
      </c>
      <c r="AC192" s="60">
        <v>100</v>
      </c>
      <c r="AD192" s="61">
        <v>0</v>
      </c>
    </row>
    <row r="193" spans="1:30" s="3" customFormat="1" ht="18.75" customHeight="1">
      <c r="A193" s="167">
        <v>191</v>
      </c>
      <c r="B193" s="169" t="s">
        <v>217</v>
      </c>
      <c r="C193" s="170" t="s">
        <v>3056</v>
      </c>
      <c r="D193" s="171">
        <v>158</v>
      </c>
      <c r="E193" s="173">
        <v>1521718.172</v>
      </c>
      <c r="F193" s="174">
        <v>208</v>
      </c>
      <c r="G193" s="175">
        <v>175</v>
      </c>
      <c r="H193" s="176">
        <v>1524030.5330000001</v>
      </c>
      <c r="I193" s="177">
        <v>175</v>
      </c>
      <c r="J193" s="178">
        <v>143</v>
      </c>
      <c r="K193" s="173">
        <v>552264.08900000004</v>
      </c>
      <c r="L193" s="174">
        <v>300</v>
      </c>
      <c r="M193" s="175">
        <v>264</v>
      </c>
      <c r="N193" s="176">
        <v>194400.97099999999</v>
      </c>
      <c r="O193" s="177">
        <v>320</v>
      </c>
      <c r="P193" s="178">
        <v>267</v>
      </c>
      <c r="Q193" s="173">
        <v>728195.06700000004</v>
      </c>
      <c r="R193" s="174">
        <v>124</v>
      </c>
      <c r="S193" s="175">
        <v>105</v>
      </c>
      <c r="T193" s="176">
        <v>322953.55599999998</v>
      </c>
      <c r="U193" s="177">
        <v>141</v>
      </c>
      <c r="V193" s="178">
        <v>128</v>
      </c>
      <c r="W193" s="173">
        <v>17629</v>
      </c>
      <c r="X193" s="174">
        <v>412</v>
      </c>
      <c r="Y193" s="175">
        <v>342</v>
      </c>
      <c r="Z193" s="176">
        <v>249</v>
      </c>
      <c r="AA193" s="179">
        <v>342</v>
      </c>
      <c r="AB193" s="171">
        <v>0</v>
      </c>
      <c r="AC193" s="180">
        <v>100</v>
      </c>
      <c r="AD193" s="181">
        <v>0</v>
      </c>
    </row>
    <row r="194" spans="1:30" s="3" customFormat="1" ht="18.75" customHeight="1">
      <c r="A194" s="32">
        <v>192</v>
      </c>
      <c r="B194" s="34" t="s">
        <v>2354</v>
      </c>
      <c r="C194" s="35" t="s">
        <v>3051</v>
      </c>
      <c r="D194" s="45">
        <v>159</v>
      </c>
      <c r="E194" s="38">
        <v>1486591.9720000001</v>
      </c>
      <c r="F194" s="39">
        <v>206</v>
      </c>
      <c r="G194" s="40">
        <v>173</v>
      </c>
      <c r="H194" s="41">
        <v>1541885.7679999999</v>
      </c>
      <c r="I194" s="42">
        <v>261</v>
      </c>
      <c r="J194" s="43">
        <v>218</v>
      </c>
      <c r="K194" s="38">
        <v>348157.69699999999</v>
      </c>
      <c r="L194" s="39">
        <v>188</v>
      </c>
      <c r="M194" s="40">
        <v>158</v>
      </c>
      <c r="N194" s="41">
        <v>401326.76299999998</v>
      </c>
      <c r="O194" s="42">
        <v>286</v>
      </c>
      <c r="P194" s="43">
        <v>236</v>
      </c>
      <c r="Q194" s="38">
        <v>899177.99699999997</v>
      </c>
      <c r="R194" s="39">
        <v>257</v>
      </c>
      <c r="S194" s="40">
        <v>235</v>
      </c>
      <c r="T194" s="41">
        <v>80326.434999999998</v>
      </c>
      <c r="U194" s="42">
        <v>175</v>
      </c>
      <c r="V194" s="43">
        <v>161</v>
      </c>
      <c r="W194" s="38">
        <v>13973</v>
      </c>
      <c r="X194" s="39">
        <v>245</v>
      </c>
      <c r="Y194" s="40">
        <v>183</v>
      </c>
      <c r="Z194" s="41">
        <v>520</v>
      </c>
      <c r="AA194" s="108">
        <v>371</v>
      </c>
      <c r="AB194" s="45">
        <v>42</v>
      </c>
      <c r="AC194" s="37">
        <v>0</v>
      </c>
      <c r="AD194" s="46">
        <v>58</v>
      </c>
    </row>
    <row r="195" spans="1:30" s="3" customFormat="1" ht="18.75" customHeight="1">
      <c r="A195" s="32">
        <v>193</v>
      </c>
      <c r="B195" s="34" t="s">
        <v>2309</v>
      </c>
      <c r="C195" s="35" t="s">
        <v>1939</v>
      </c>
      <c r="D195" s="45">
        <v>160</v>
      </c>
      <c r="E195" s="38">
        <v>1485396.912</v>
      </c>
      <c r="F195" s="39">
        <v>176</v>
      </c>
      <c r="G195" s="40">
        <v>148</v>
      </c>
      <c r="H195" s="41">
        <v>1749068.1159999999</v>
      </c>
      <c r="I195" s="42">
        <v>279</v>
      </c>
      <c r="J195" s="43">
        <v>234</v>
      </c>
      <c r="K195" s="38">
        <v>323944.228</v>
      </c>
      <c r="L195" s="39">
        <v>77</v>
      </c>
      <c r="M195" s="40">
        <v>61</v>
      </c>
      <c r="N195" s="41">
        <v>908224.13699999999</v>
      </c>
      <c r="O195" s="42">
        <v>134</v>
      </c>
      <c r="P195" s="43">
        <v>106</v>
      </c>
      <c r="Q195" s="38">
        <v>1881069.4369999999</v>
      </c>
      <c r="R195" s="39">
        <v>293</v>
      </c>
      <c r="S195" s="40">
        <v>270</v>
      </c>
      <c r="T195" s="41">
        <v>47975.201999999997</v>
      </c>
      <c r="U195" s="42">
        <v>111</v>
      </c>
      <c r="V195" s="43">
        <v>99</v>
      </c>
      <c r="W195" s="38">
        <v>22000</v>
      </c>
      <c r="X195" s="39">
        <v>70</v>
      </c>
      <c r="Y195" s="40">
        <v>35</v>
      </c>
      <c r="Z195" s="41">
        <v>1550</v>
      </c>
      <c r="AA195" s="108">
        <v>311</v>
      </c>
      <c r="AB195" s="45">
        <v>0</v>
      </c>
      <c r="AC195" s="37">
        <v>100</v>
      </c>
      <c r="AD195" s="46">
        <v>0</v>
      </c>
    </row>
    <row r="196" spans="1:30" s="3" customFormat="1" ht="18.75" customHeight="1">
      <c r="A196" s="137">
        <v>194</v>
      </c>
      <c r="B196" s="139" t="s">
        <v>1465</v>
      </c>
      <c r="C196" s="140" t="s">
        <v>3056</v>
      </c>
      <c r="D196" s="141">
        <v>161</v>
      </c>
      <c r="E196" s="143">
        <v>1477053.2009999999</v>
      </c>
      <c r="F196" s="144">
        <v>214</v>
      </c>
      <c r="G196" s="145">
        <v>181</v>
      </c>
      <c r="H196" s="146">
        <v>1482173.6440000001</v>
      </c>
      <c r="I196" s="147">
        <v>125</v>
      </c>
      <c r="J196" s="148">
        <v>99</v>
      </c>
      <c r="K196" s="143">
        <v>736174.72600000002</v>
      </c>
      <c r="L196" s="144">
        <v>169</v>
      </c>
      <c r="M196" s="145">
        <v>142</v>
      </c>
      <c r="N196" s="146">
        <v>438633.70199999999</v>
      </c>
      <c r="O196" s="147">
        <v>249</v>
      </c>
      <c r="P196" s="148">
        <v>204</v>
      </c>
      <c r="Q196" s="143">
        <v>1043689.34</v>
      </c>
      <c r="R196" s="144">
        <v>108</v>
      </c>
      <c r="S196" s="145">
        <v>89</v>
      </c>
      <c r="T196" s="146">
        <v>354477.73</v>
      </c>
      <c r="U196" s="147">
        <v>345</v>
      </c>
      <c r="V196" s="148">
        <v>316</v>
      </c>
      <c r="W196" s="143">
        <v>1830</v>
      </c>
      <c r="X196" s="144">
        <v>199</v>
      </c>
      <c r="Y196" s="145">
        <v>142</v>
      </c>
      <c r="Z196" s="146">
        <v>676</v>
      </c>
      <c r="AA196" s="149">
        <v>384</v>
      </c>
      <c r="AB196" s="141">
        <v>0</v>
      </c>
      <c r="AC196" s="150">
        <v>53</v>
      </c>
      <c r="AD196" s="151">
        <v>47</v>
      </c>
    </row>
    <row r="197" spans="1:30" s="3" customFormat="1" ht="18.75" customHeight="1">
      <c r="A197" s="48">
        <v>195</v>
      </c>
      <c r="B197" s="50" t="s">
        <v>279</v>
      </c>
      <c r="C197" s="51" t="s">
        <v>88</v>
      </c>
      <c r="D197" s="52">
        <v>162</v>
      </c>
      <c r="E197" s="54">
        <v>1470070.5819999999</v>
      </c>
      <c r="F197" s="55">
        <v>211</v>
      </c>
      <c r="G197" s="56">
        <v>178</v>
      </c>
      <c r="H197" s="57">
        <v>1490769.567</v>
      </c>
      <c r="I197" s="58">
        <v>258</v>
      </c>
      <c r="J197" s="59">
        <v>216</v>
      </c>
      <c r="K197" s="54">
        <v>354249.29700000002</v>
      </c>
      <c r="L197" s="55">
        <v>242</v>
      </c>
      <c r="M197" s="56">
        <v>211</v>
      </c>
      <c r="N197" s="57">
        <v>290436.06</v>
      </c>
      <c r="O197" s="58">
        <v>125</v>
      </c>
      <c r="P197" s="59">
        <v>98</v>
      </c>
      <c r="Q197" s="54">
        <v>2016755.017</v>
      </c>
      <c r="R197" s="55">
        <v>295</v>
      </c>
      <c r="S197" s="56">
        <v>272</v>
      </c>
      <c r="T197" s="57">
        <v>47654.345999999998</v>
      </c>
      <c r="U197" s="58">
        <v>57</v>
      </c>
      <c r="V197" s="59">
        <v>48</v>
      </c>
      <c r="W197" s="54">
        <v>38093</v>
      </c>
      <c r="X197" s="55">
        <v>294</v>
      </c>
      <c r="Y197" s="56">
        <v>227</v>
      </c>
      <c r="Z197" s="57">
        <v>427</v>
      </c>
      <c r="AA197" s="109">
        <v>381</v>
      </c>
      <c r="AB197" s="52">
        <v>0</v>
      </c>
      <c r="AC197" s="60">
        <v>50</v>
      </c>
      <c r="AD197" s="61">
        <v>50</v>
      </c>
    </row>
    <row r="198" spans="1:30" s="3" customFormat="1" ht="18.75" customHeight="1">
      <c r="A198" s="167">
        <v>196</v>
      </c>
      <c r="B198" s="169" t="s">
        <v>1470</v>
      </c>
      <c r="C198" s="170" t="s">
        <v>3056</v>
      </c>
      <c r="D198" s="171">
        <v>163</v>
      </c>
      <c r="E198" s="173">
        <v>1442180.0819999999</v>
      </c>
      <c r="F198" s="174">
        <v>75</v>
      </c>
      <c r="G198" s="175">
        <v>59</v>
      </c>
      <c r="H198" s="176">
        <v>3469121.0320000001</v>
      </c>
      <c r="I198" s="177">
        <v>198</v>
      </c>
      <c r="J198" s="178">
        <v>164</v>
      </c>
      <c r="K198" s="173">
        <v>504089.603</v>
      </c>
      <c r="L198" s="174">
        <v>411</v>
      </c>
      <c r="M198" s="175">
        <v>371</v>
      </c>
      <c r="N198" s="176">
        <v>68983.604000000007</v>
      </c>
      <c r="O198" s="177">
        <v>218</v>
      </c>
      <c r="P198" s="178">
        <v>175</v>
      </c>
      <c r="Q198" s="173">
        <v>1224593.2649999999</v>
      </c>
      <c r="R198" s="174">
        <v>389</v>
      </c>
      <c r="S198" s="175">
        <v>365</v>
      </c>
      <c r="T198" s="176">
        <v>7691.7520000000004</v>
      </c>
      <c r="U198" s="177">
        <v>52</v>
      </c>
      <c r="V198" s="178">
        <v>43</v>
      </c>
      <c r="W198" s="173">
        <v>40904</v>
      </c>
      <c r="X198" s="174">
        <v>283</v>
      </c>
      <c r="Y198" s="175">
        <v>217</v>
      </c>
      <c r="Z198" s="176">
        <v>450</v>
      </c>
      <c r="AA198" s="179">
        <v>311</v>
      </c>
      <c r="AB198" s="171">
        <v>0</v>
      </c>
      <c r="AC198" s="180">
        <v>100</v>
      </c>
      <c r="AD198" s="181">
        <v>0</v>
      </c>
    </row>
    <row r="199" spans="1:30" s="3" customFormat="1" ht="18.75" customHeight="1">
      <c r="A199" s="32">
        <v>197</v>
      </c>
      <c r="B199" s="34" t="s">
        <v>2310</v>
      </c>
      <c r="C199" s="35" t="s">
        <v>88</v>
      </c>
      <c r="D199" s="45">
        <v>164</v>
      </c>
      <c r="E199" s="38">
        <v>1440917.6980000001</v>
      </c>
      <c r="F199" s="39">
        <v>216</v>
      </c>
      <c r="G199" s="40">
        <v>183</v>
      </c>
      <c r="H199" s="41">
        <v>1464248.236</v>
      </c>
      <c r="I199" s="42">
        <v>209</v>
      </c>
      <c r="J199" s="43">
        <v>173</v>
      </c>
      <c r="K199" s="38">
        <v>470541.65500000003</v>
      </c>
      <c r="L199" s="39">
        <v>235</v>
      </c>
      <c r="M199" s="40">
        <v>204</v>
      </c>
      <c r="N199" s="41">
        <v>306509.29300000001</v>
      </c>
      <c r="O199" s="42">
        <v>235</v>
      </c>
      <c r="P199" s="43">
        <v>190</v>
      </c>
      <c r="Q199" s="38">
        <v>1094951.389</v>
      </c>
      <c r="R199" s="39">
        <v>194</v>
      </c>
      <c r="S199" s="40">
        <v>173</v>
      </c>
      <c r="T199" s="41">
        <v>183068.299</v>
      </c>
      <c r="U199" s="42">
        <v>142</v>
      </c>
      <c r="V199" s="43">
        <v>129</v>
      </c>
      <c r="W199" s="38">
        <v>17597</v>
      </c>
      <c r="X199" s="39">
        <v>126</v>
      </c>
      <c r="Y199" s="40">
        <v>78</v>
      </c>
      <c r="Z199" s="41">
        <v>993</v>
      </c>
      <c r="AA199" s="108">
        <v>321</v>
      </c>
      <c r="AB199" s="45">
        <v>0</v>
      </c>
      <c r="AC199" s="37">
        <v>100</v>
      </c>
      <c r="AD199" s="46">
        <v>0</v>
      </c>
    </row>
    <row r="200" spans="1:30" s="3" customFormat="1" ht="18.75" customHeight="1">
      <c r="A200" s="137">
        <v>198</v>
      </c>
      <c r="B200" s="139" t="s">
        <v>2110</v>
      </c>
      <c r="C200" s="140" t="s">
        <v>3056</v>
      </c>
      <c r="D200" s="141">
        <v>165</v>
      </c>
      <c r="E200" s="143">
        <v>1440696.983</v>
      </c>
      <c r="F200" s="144">
        <v>222</v>
      </c>
      <c r="G200" s="145">
        <v>189</v>
      </c>
      <c r="H200" s="146">
        <v>1440696.983</v>
      </c>
      <c r="I200" s="147">
        <v>248</v>
      </c>
      <c r="J200" s="148">
        <v>207</v>
      </c>
      <c r="K200" s="143">
        <v>372334.40399999998</v>
      </c>
      <c r="L200" s="144">
        <v>189</v>
      </c>
      <c r="M200" s="145">
        <v>159</v>
      </c>
      <c r="N200" s="146">
        <v>399706.38199999998</v>
      </c>
      <c r="O200" s="147">
        <v>279</v>
      </c>
      <c r="P200" s="148">
        <v>231</v>
      </c>
      <c r="Q200" s="143">
        <v>931591.02599999995</v>
      </c>
      <c r="R200" s="144">
        <v>300</v>
      </c>
      <c r="S200" s="145">
        <v>276</v>
      </c>
      <c r="T200" s="187" t="s">
        <v>3052</v>
      </c>
      <c r="U200" s="147">
        <v>139</v>
      </c>
      <c r="V200" s="148">
        <v>127</v>
      </c>
      <c r="W200" s="143">
        <v>17828</v>
      </c>
      <c r="X200" s="144">
        <v>127</v>
      </c>
      <c r="Y200" s="145">
        <v>79</v>
      </c>
      <c r="Z200" s="146">
        <v>988</v>
      </c>
      <c r="AA200" s="149">
        <v>321</v>
      </c>
      <c r="AB200" s="141">
        <v>0</v>
      </c>
      <c r="AC200" s="150">
        <v>100</v>
      </c>
      <c r="AD200" s="151">
        <v>0</v>
      </c>
    </row>
    <row r="201" spans="1:30" s="3" customFormat="1" ht="18.75" customHeight="1">
      <c r="A201" s="32">
        <v>199</v>
      </c>
      <c r="B201" s="34" t="s">
        <v>2151</v>
      </c>
      <c r="C201" s="35" t="s">
        <v>1061</v>
      </c>
      <c r="D201" s="45">
        <v>166</v>
      </c>
      <c r="E201" s="38">
        <v>1438933.227</v>
      </c>
      <c r="F201" s="39">
        <v>219</v>
      </c>
      <c r="G201" s="40">
        <v>186</v>
      </c>
      <c r="H201" s="41">
        <v>1453508.9210000001</v>
      </c>
      <c r="I201" s="42">
        <v>116</v>
      </c>
      <c r="J201" s="43">
        <v>91</v>
      </c>
      <c r="K201" s="38">
        <v>766169.64899999998</v>
      </c>
      <c r="L201" s="39">
        <v>139</v>
      </c>
      <c r="M201" s="40">
        <v>114</v>
      </c>
      <c r="N201" s="41">
        <v>527413.00899999996</v>
      </c>
      <c r="O201" s="42">
        <v>197</v>
      </c>
      <c r="P201" s="43">
        <v>155</v>
      </c>
      <c r="Q201" s="38">
        <v>1358836.6410000001</v>
      </c>
      <c r="R201" s="39">
        <v>55</v>
      </c>
      <c r="S201" s="40">
        <v>40</v>
      </c>
      <c r="T201" s="41">
        <v>672521.54299999995</v>
      </c>
      <c r="U201" s="42">
        <v>327</v>
      </c>
      <c r="V201" s="43">
        <v>301</v>
      </c>
      <c r="W201" s="38">
        <v>2269</v>
      </c>
      <c r="X201" s="39">
        <v>331</v>
      </c>
      <c r="Y201" s="40">
        <v>261</v>
      </c>
      <c r="Z201" s="41">
        <v>354</v>
      </c>
      <c r="AA201" s="108">
        <v>369</v>
      </c>
      <c r="AB201" s="45">
        <v>0</v>
      </c>
      <c r="AC201" s="37">
        <v>100</v>
      </c>
      <c r="AD201" s="46">
        <v>0</v>
      </c>
    </row>
    <row r="202" spans="1:30" s="3" customFormat="1" ht="18.75" customHeight="1">
      <c r="A202" s="152">
        <v>200</v>
      </c>
      <c r="B202" s="154" t="s">
        <v>2311</v>
      </c>
      <c r="C202" s="155" t="s">
        <v>3056</v>
      </c>
      <c r="D202" s="156">
        <v>167</v>
      </c>
      <c r="E202" s="158">
        <v>1432622.0360000001</v>
      </c>
      <c r="F202" s="159">
        <v>158</v>
      </c>
      <c r="G202" s="160">
        <v>134</v>
      </c>
      <c r="H202" s="161">
        <v>1950562.906</v>
      </c>
      <c r="I202" s="162">
        <v>294</v>
      </c>
      <c r="J202" s="163">
        <v>247</v>
      </c>
      <c r="K202" s="158">
        <v>296375.43199999997</v>
      </c>
      <c r="L202" s="159">
        <v>167</v>
      </c>
      <c r="M202" s="160">
        <v>140</v>
      </c>
      <c r="N202" s="161">
        <v>440828.80699999997</v>
      </c>
      <c r="O202" s="162">
        <v>244</v>
      </c>
      <c r="P202" s="163">
        <v>199</v>
      </c>
      <c r="Q202" s="158">
        <v>1069370.6599999999</v>
      </c>
      <c r="R202" s="159">
        <v>140</v>
      </c>
      <c r="S202" s="160">
        <v>121</v>
      </c>
      <c r="T202" s="161">
        <v>282971.39299999998</v>
      </c>
      <c r="U202" s="162">
        <v>318</v>
      </c>
      <c r="V202" s="163">
        <v>292</v>
      </c>
      <c r="W202" s="158">
        <v>2661</v>
      </c>
      <c r="X202" s="159">
        <v>262</v>
      </c>
      <c r="Y202" s="160">
        <v>199</v>
      </c>
      <c r="Z202" s="161">
        <v>483</v>
      </c>
      <c r="AA202" s="164">
        <v>384</v>
      </c>
      <c r="AB202" s="156">
        <v>0</v>
      </c>
      <c r="AC202" s="165">
        <v>80</v>
      </c>
      <c r="AD202" s="166">
        <v>20</v>
      </c>
    </row>
    <row r="203" spans="1:30" s="3" customFormat="1" ht="18.75" customHeight="1">
      <c r="A203" s="18">
        <v>201</v>
      </c>
      <c r="B203" s="20" t="s">
        <v>2312</v>
      </c>
      <c r="C203" s="21" t="s">
        <v>3058</v>
      </c>
      <c r="D203" s="22">
        <v>168</v>
      </c>
      <c r="E203" s="24">
        <v>1432534.9140000001</v>
      </c>
      <c r="F203" s="25">
        <v>223</v>
      </c>
      <c r="G203" s="26">
        <v>190</v>
      </c>
      <c r="H203" s="27">
        <v>1434618.165</v>
      </c>
      <c r="I203" s="28">
        <v>110</v>
      </c>
      <c r="J203" s="29">
        <v>85</v>
      </c>
      <c r="K203" s="24">
        <v>799154.12199999997</v>
      </c>
      <c r="L203" s="25">
        <v>171</v>
      </c>
      <c r="M203" s="26">
        <v>144</v>
      </c>
      <c r="N203" s="27">
        <v>432470.02500000002</v>
      </c>
      <c r="O203" s="28">
        <v>208</v>
      </c>
      <c r="P203" s="29">
        <v>166</v>
      </c>
      <c r="Q203" s="24">
        <v>1296638.7749999999</v>
      </c>
      <c r="R203" s="25">
        <v>87</v>
      </c>
      <c r="S203" s="26">
        <v>71</v>
      </c>
      <c r="T203" s="27">
        <v>426988.02600000001</v>
      </c>
      <c r="U203" s="28">
        <v>209</v>
      </c>
      <c r="V203" s="29">
        <v>192</v>
      </c>
      <c r="W203" s="24">
        <v>10467</v>
      </c>
      <c r="X203" s="25">
        <v>204</v>
      </c>
      <c r="Y203" s="26">
        <v>147</v>
      </c>
      <c r="Z203" s="27">
        <v>660</v>
      </c>
      <c r="AA203" s="107">
        <v>321</v>
      </c>
      <c r="AB203" s="22">
        <v>10</v>
      </c>
      <c r="AC203" s="30">
        <v>90</v>
      </c>
      <c r="AD203" s="31">
        <v>0</v>
      </c>
    </row>
    <row r="204" spans="1:30" s="3" customFormat="1" ht="18.75" customHeight="1">
      <c r="A204" s="32">
        <v>202</v>
      </c>
      <c r="B204" s="34" t="s">
        <v>2313</v>
      </c>
      <c r="C204" s="35" t="s">
        <v>3098</v>
      </c>
      <c r="D204" s="45">
        <v>169</v>
      </c>
      <c r="E204" s="38">
        <v>1432180.058</v>
      </c>
      <c r="F204" s="39">
        <v>217</v>
      </c>
      <c r="G204" s="40">
        <v>184</v>
      </c>
      <c r="H204" s="41">
        <v>1456301.916</v>
      </c>
      <c r="I204" s="42">
        <v>331</v>
      </c>
      <c r="J204" s="43">
        <v>279</v>
      </c>
      <c r="K204" s="38">
        <v>228233.99900000001</v>
      </c>
      <c r="L204" s="39">
        <v>315</v>
      </c>
      <c r="M204" s="40">
        <v>278</v>
      </c>
      <c r="N204" s="41">
        <v>167518.49100000001</v>
      </c>
      <c r="O204" s="42">
        <v>398</v>
      </c>
      <c r="P204" s="43">
        <v>333</v>
      </c>
      <c r="Q204" s="38">
        <v>481560.96399999998</v>
      </c>
      <c r="R204" s="39">
        <v>290</v>
      </c>
      <c r="S204" s="40">
        <v>267</v>
      </c>
      <c r="T204" s="41">
        <v>51096.334999999999</v>
      </c>
      <c r="U204" s="42">
        <v>279</v>
      </c>
      <c r="V204" s="43">
        <v>256</v>
      </c>
      <c r="W204" s="38">
        <v>5347</v>
      </c>
      <c r="X204" s="39">
        <v>246</v>
      </c>
      <c r="Y204" s="40">
        <v>184</v>
      </c>
      <c r="Z204" s="41">
        <v>520</v>
      </c>
      <c r="AA204" s="108">
        <v>383</v>
      </c>
      <c r="AB204" s="45">
        <v>0</v>
      </c>
      <c r="AC204" s="37">
        <v>100</v>
      </c>
      <c r="AD204" s="46">
        <v>0</v>
      </c>
    </row>
    <row r="205" spans="1:30" s="3" customFormat="1" ht="18.75" customHeight="1">
      <c r="A205" s="32">
        <v>203</v>
      </c>
      <c r="B205" s="34" t="s">
        <v>2642</v>
      </c>
      <c r="C205" s="35" t="s">
        <v>404</v>
      </c>
      <c r="D205" s="45">
        <v>170</v>
      </c>
      <c r="E205" s="38">
        <v>1430263.2220000001</v>
      </c>
      <c r="F205" s="39">
        <v>225</v>
      </c>
      <c r="G205" s="40">
        <v>192</v>
      </c>
      <c r="H205" s="41">
        <v>1430263.2220000001</v>
      </c>
      <c r="I205" s="42">
        <v>135</v>
      </c>
      <c r="J205" s="43">
        <v>106</v>
      </c>
      <c r="K205" s="38">
        <v>695726.91500000004</v>
      </c>
      <c r="L205" s="39">
        <v>46</v>
      </c>
      <c r="M205" s="40">
        <v>35</v>
      </c>
      <c r="N205" s="41">
        <v>1235507.4110000001</v>
      </c>
      <c r="O205" s="42">
        <v>141</v>
      </c>
      <c r="P205" s="43">
        <v>113</v>
      </c>
      <c r="Q205" s="38">
        <v>1756158.8810000001</v>
      </c>
      <c r="R205" s="39">
        <v>127</v>
      </c>
      <c r="S205" s="40">
        <v>108</v>
      </c>
      <c r="T205" s="41">
        <v>311399.68699999998</v>
      </c>
      <c r="U205" s="42">
        <v>369</v>
      </c>
      <c r="V205" s="43">
        <v>337</v>
      </c>
      <c r="W205" s="38">
        <v>1075</v>
      </c>
      <c r="X205" s="39">
        <v>389</v>
      </c>
      <c r="Y205" s="40">
        <v>319</v>
      </c>
      <c r="Z205" s="41">
        <v>282</v>
      </c>
      <c r="AA205" s="108">
        <v>369</v>
      </c>
      <c r="AB205" s="45">
        <v>0</v>
      </c>
      <c r="AC205" s="37">
        <v>100</v>
      </c>
      <c r="AD205" s="46">
        <v>0</v>
      </c>
    </row>
    <row r="206" spans="1:30" s="3" customFormat="1" ht="18.75" customHeight="1">
      <c r="A206" s="32">
        <v>204</v>
      </c>
      <c r="B206" s="34" t="s">
        <v>2314</v>
      </c>
      <c r="C206" s="35" t="s">
        <v>1049</v>
      </c>
      <c r="D206" s="45">
        <v>171</v>
      </c>
      <c r="E206" s="38">
        <v>1426394.879</v>
      </c>
      <c r="F206" s="39">
        <v>226</v>
      </c>
      <c r="G206" s="40">
        <v>193</v>
      </c>
      <c r="H206" s="41">
        <v>1426394.879</v>
      </c>
      <c r="I206" s="42">
        <v>149</v>
      </c>
      <c r="J206" s="43">
        <v>119</v>
      </c>
      <c r="K206" s="38">
        <v>647834.33900000004</v>
      </c>
      <c r="L206" s="39">
        <v>111</v>
      </c>
      <c r="M206" s="40">
        <v>88</v>
      </c>
      <c r="N206" s="41">
        <v>649402.39599999995</v>
      </c>
      <c r="O206" s="42">
        <v>233</v>
      </c>
      <c r="P206" s="43">
        <v>188</v>
      </c>
      <c r="Q206" s="38">
        <v>1105539.486</v>
      </c>
      <c r="R206" s="39">
        <v>110</v>
      </c>
      <c r="S206" s="40">
        <v>91</v>
      </c>
      <c r="T206" s="41">
        <v>345703.43599999999</v>
      </c>
      <c r="U206" s="42">
        <v>251</v>
      </c>
      <c r="V206" s="43">
        <v>229</v>
      </c>
      <c r="W206" s="38">
        <v>7250</v>
      </c>
      <c r="X206" s="39">
        <v>178</v>
      </c>
      <c r="Y206" s="40">
        <v>122</v>
      </c>
      <c r="Z206" s="41">
        <v>750</v>
      </c>
      <c r="AA206" s="108">
        <v>321</v>
      </c>
      <c r="AB206" s="45">
        <v>0</v>
      </c>
      <c r="AC206" s="37">
        <v>100</v>
      </c>
      <c r="AD206" s="46">
        <v>0</v>
      </c>
    </row>
    <row r="207" spans="1:30" s="3" customFormat="1" ht="18.75" customHeight="1">
      <c r="A207" s="152">
        <v>205</v>
      </c>
      <c r="B207" s="154" t="s">
        <v>2315</v>
      </c>
      <c r="C207" s="155" t="s">
        <v>3056</v>
      </c>
      <c r="D207" s="189">
        <v>172</v>
      </c>
      <c r="E207" s="158">
        <v>1418054.25</v>
      </c>
      <c r="F207" s="159">
        <v>173</v>
      </c>
      <c r="G207" s="160">
        <v>147</v>
      </c>
      <c r="H207" s="161">
        <v>1805442.949</v>
      </c>
      <c r="I207" s="162" t="s">
        <v>3052</v>
      </c>
      <c r="J207" s="163" t="s">
        <v>3052</v>
      </c>
      <c r="K207" s="158">
        <v>-144456.08199999999</v>
      </c>
      <c r="L207" s="159">
        <v>378</v>
      </c>
      <c r="M207" s="160">
        <v>339</v>
      </c>
      <c r="N207" s="161">
        <v>104888.992</v>
      </c>
      <c r="O207" s="162">
        <v>404</v>
      </c>
      <c r="P207" s="163">
        <v>339</v>
      </c>
      <c r="Q207" s="158">
        <v>469243.16700000002</v>
      </c>
      <c r="R207" s="159">
        <v>358</v>
      </c>
      <c r="S207" s="160">
        <v>334</v>
      </c>
      <c r="T207" s="161">
        <v>18060.334999999999</v>
      </c>
      <c r="U207" s="162">
        <v>80</v>
      </c>
      <c r="V207" s="163">
        <v>70</v>
      </c>
      <c r="W207" s="158">
        <v>30087</v>
      </c>
      <c r="X207" s="159">
        <v>481</v>
      </c>
      <c r="Y207" s="160">
        <v>411</v>
      </c>
      <c r="Z207" s="161">
        <v>109</v>
      </c>
      <c r="AA207" s="164">
        <v>371</v>
      </c>
      <c r="AB207" s="156">
        <v>0</v>
      </c>
      <c r="AC207" s="165">
        <v>100</v>
      </c>
      <c r="AD207" s="166">
        <v>0</v>
      </c>
    </row>
    <row r="208" spans="1:30" s="3" customFormat="1" ht="18.75" customHeight="1">
      <c r="A208" s="167">
        <v>206</v>
      </c>
      <c r="B208" s="169" t="s">
        <v>1664</v>
      </c>
      <c r="C208" s="170" t="s">
        <v>3056</v>
      </c>
      <c r="D208" s="171">
        <v>173</v>
      </c>
      <c r="E208" s="173">
        <v>1417054.1359999999</v>
      </c>
      <c r="F208" s="174">
        <v>197</v>
      </c>
      <c r="G208" s="175">
        <v>166</v>
      </c>
      <c r="H208" s="176">
        <v>1646339.047</v>
      </c>
      <c r="I208" s="177" t="s">
        <v>3052</v>
      </c>
      <c r="J208" s="178" t="s">
        <v>3052</v>
      </c>
      <c r="K208" s="173">
        <v>-41312.478999999999</v>
      </c>
      <c r="L208" s="174">
        <v>249</v>
      </c>
      <c r="M208" s="175">
        <v>217</v>
      </c>
      <c r="N208" s="176">
        <v>270479.51</v>
      </c>
      <c r="O208" s="177">
        <v>290</v>
      </c>
      <c r="P208" s="178">
        <v>239</v>
      </c>
      <c r="Q208" s="173">
        <v>861809.77399999998</v>
      </c>
      <c r="R208" s="174">
        <v>319</v>
      </c>
      <c r="S208" s="175">
        <v>295</v>
      </c>
      <c r="T208" s="176">
        <v>33055.911</v>
      </c>
      <c r="U208" s="177">
        <v>82</v>
      </c>
      <c r="V208" s="178">
        <v>72</v>
      </c>
      <c r="W208" s="173">
        <v>29639</v>
      </c>
      <c r="X208" s="174">
        <v>431</v>
      </c>
      <c r="Y208" s="175">
        <v>361</v>
      </c>
      <c r="Z208" s="176">
        <v>220</v>
      </c>
      <c r="AA208" s="179">
        <v>371</v>
      </c>
      <c r="AB208" s="171">
        <v>0</v>
      </c>
      <c r="AC208" s="180">
        <v>100</v>
      </c>
      <c r="AD208" s="181">
        <v>0</v>
      </c>
    </row>
    <row r="209" spans="1:30" s="3" customFormat="1" ht="18.75" customHeight="1">
      <c r="A209" s="32">
        <v>207</v>
      </c>
      <c r="B209" s="34" t="s">
        <v>1813</v>
      </c>
      <c r="C209" s="35" t="s">
        <v>88</v>
      </c>
      <c r="D209" s="45">
        <v>174</v>
      </c>
      <c r="E209" s="38">
        <v>1416444.5889999999</v>
      </c>
      <c r="F209" s="39">
        <v>229</v>
      </c>
      <c r="G209" s="40">
        <v>196</v>
      </c>
      <c r="H209" s="41">
        <v>1416444.5889999999</v>
      </c>
      <c r="I209" s="42">
        <v>201</v>
      </c>
      <c r="J209" s="43">
        <v>167</v>
      </c>
      <c r="K209" s="38">
        <v>488692.63400000002</v>
      </c>
      <c r="L209" s="39">
        <v>345</v>
      </c>
      <c r="M209" s="40">
        <v>307</v>
      </c>
      <c r="N209" s="41">
        <v>133982.337</v>
      </c>
      <c r="O209" s="42">
        <v>319</v>
      </c>
      <c r="P209" s="43">
        <v>266</v>
      </c>
      <c r="Q209" s="38">
        <v>728195.60400000005</v>
      </c>
      <c r="R209" s="39">
        <v>348</v>
      </c>
      <c r="S209" s="40">
        <v>324</v>
      </c>
      <c r="T209" s="41">
        <v>20600.21</v>
      </c>
      <c r="U209" s="42">
        <v>110</v>
      </c>
      <c r="V209" s="43">
        <v>98</v>
      </c>
      <c r="W209" s="38">
        <v>22165</v>
      </c>
      <c r="X209" s="39">
        <v>168</v>
      </c>
      <c r="Y209" s="40">
        <v>112</v>
      </c>
      <c r="Z209" s="41">
        <v>778</v>
      </c>
      <c r="AA209" s="108">
        <v>321</v>
      </c>
      <c r="AB209" s="45">
        <v>0</v>
      </c>
      <c r="AC209" s="37">
        <v>100</v>
      </c>
      <c r="AD209" s="46">
        <v>0</v>
      </c>
    </row>
    <row r="210" spans="1:30" s="3" customFormat="1" ht="18.75" customHeight="1">
      <c r="A210" s="32">
        <v>208</v>
      </c>
      <c r="B210" s="34" t="s">
        <v>2316</v>
      </c>
      <c r="C210" s="35" t="s">
        <v>88</v>
      </c>
      <c r="D210" s="45">
        <v>175</v>
      </c>
      <c r="E210" s="38">
        <v>1411301.811</v>
      </c>
      <c r="F210" s="39">
        <v>169</v>
      </c>
      <c r="G210" s="40">
        <v>143</v>
      </c>
      <c r="H210" s="41">
        <v>1858595.6580000001</v>
      </c>
      <c r="I210" s="42">
        <v>428</v>
      </c>
      <c r="J210" s="43">
        <v>367</v>
      </c>
      <c r="K210" s="38">
        <v>89360.126000000004</v>
      </c>
      <c r="L210" s="39">
        <v>401</v>
      </c>
      <c r="M210" s="40">
        <v>362</v>
      </c>
      <c r="N210" s="41">
        <v>79394.539999999994</v>
      </c>
      <c r="O210" s="42">
        <v>429</v>
      </c>
      <c r="P210" s="43">
        <v>361</v>
      </c>
      <c r="Q210" s="38">
        <v>406765.93</v>
      </c>
      <c r="R210" s="39">
        <v>302</v>
      </c>
      <c r="S210" s="40">
        <v>278</v>
      </c>
      <c r="T210" s="41">
        <v>41887.550999999999</v>
      </c>
      <c r="U210" s="42">
        <v>106</v>
      </c>
      <c r="V210" s="43">
        <v>94</v>
      </c>
      <c r="W210" s="38">
        <v>23991</v>
      </c>
      <c r="X210" s="39">
        <v>453</v>
      </c>
      <c r="Y210" s="40">
        <v>383</v>
      </c>
      <c r="Z210" s="41">
        <v>174</v>
      </c>
      <c r="AA210" s="108">
        <v>371</v>
      </c>
      <c r="AB210" s="45">
        <v>0</v>
      </c>
      <c r="AC210" s="37">
        <v>100</v>
      </c>
      <c r="AD210" s="46">
        <v>0</v>
      </c>
    </row>
    <row r="211" spans="1:30" s="3" customFormat="1" ht="18.75" customHeight="1">
      <c r="A211" s="137">
        <v>209</v>
      </c>
      <c r="B211" s="139" t="s">
        <v>261</v>
      </c>
      <c r="C211" s="140" t="s">
        <v>3056</v>
      </c>
      <c r="D211" s="141">
        <v>176</v>
      </c>
      <c r="E211" s="143">
        <v>1389171.52</v>
      </c>
      <c r="F211" s="144">
        <v>228</v>
      </c>
      <c r="G211" s="145">
        <v>195</v>
      </c>
      <c r="H211" s="146">
        <v>1422171.983</v>
      </c>
      <c r="I211" s="147">
        <v>425</v>
      </c>
      <c r="J211" s="148">
        <v>364</v>
      </c>
      <c r="K211" s="143">
        <v>93018.065000000002</v>
      </c>
      <c r="L211" s="144">
        <v>258</v>
      </c>
      <c r="M211" s="145">
        <v>225</v>
      </c>
      <c r="N211" s="146">
        <v>260533.682</v>
      </c>
      <c r="O211" s="147">
        <v>192</v>
      </c>
      <c r="P211" s="148">
        <v>150</v>
      </c>
      <c r="Q211" s="143">
        <v>1388522.9380000001</v>
      </c>
      <c r="R211" s="144">
        <v>320</v>
      </c>
      <c r="S211" s="145">
        <v>296</v>
      </c>
      <c r="T211" s="146">
        <v>32678.871999999999</v>
      </c>
      <c r="U211" s="147">
        <v>55</v>
      </c>
      <c r="V211" s="148">
        <v>46</v>
      </c>
      <c r="W211" s="143">
        <v>38652</v>
      </c>
      <c r="X211" s="144">
        <v>267</v>
      </c>
      <c r="Y211" s="145">
        <v>203</v>
      </c>
      <c r="Z211" s="146">
        <v>475</v>
      </c>
      <c r="AA211" s="149">
        <v>321</v>
      </c>
      <c r="AB211" s="141">
        <v>0</v>
      </c>
      <c r="AC211" s="150">
        <v>100</v>
      </c>
      <c r="AD211" s="151">
        <v>0</v>
      </c>
    </row>
    <row r="212" spans="1:30" s="3" customFormat="1" ht="18.75" customHeight="1">
      <c r="A212" s="152">
        <v>210</v>
      </c>
      <c r="B212" s="154" t="s">
        <v>2400</v>
      </c>
      <c r="C212" s="155" t="s">
        <v>3056</v>
      </c>
      <c r="D212" s="156">
        <v>177</v>
      </c>
      <c r="E212" s="158">
        <v>1380978.686</v>
      </c>
      <c r="F212" s="159">
        <v>232</v>
      </c>
      <c r="G212" s="160">
        <v>198</v>
      </c>
      <c r="H212" s="161">
        <v>1380978.686</v>
      </c>
      <c r="I212" s="162">
        <v>174</v>
      </c>
      <c r="J212" s="163">
        <v>142</v>
      </c>
      <c r="K212" s="158">
        <v>553039.61600000004</v>
      </c>
      <c r="L212" s="159">
        <v>319</v>
      </c>
      <c r="M212" s="160">
        <v>282</v>
      </c>
      <c r="N212" s="161">
        <v>164477.973</v>
      </c>
      <c r="O212" s="162">
        <v>295</v>
      </c>
      <c r="P212" s="163">
        <v>244</v>
      </c>
      <c r="Q212" s="158">
        <v>838409.64500000002</v>
      </c>
      <c r="R212" s="159">
        <v>386</v>
      </c>
      <c r="S212" s="160">
        <v>362</v>
      </c>
      <c r="T212" s="161">
        <v>8943.0959999999995</v>
      </c>
      <c r="U212" s="162">
        <v>264</v>
      </c>
      <c r="V212" s="163">
        <v>242</v>
      </c>
      <c r="W212" s="158">
        <v>6431</v>
      </c>
      <c r="X212" s="159">
        <v>337</v>
      </c>
      <c r="Y212" s="160">
        <v>267</v>
      </c>
      <c r="Z212" s="161">
        <v>350</v>
      </c>
      <c r="AA212" s="164">
        <v>356</v>
      </c>
      <c r="AB212" s="156">
        <v>0</v>
      </c>
      <c r="AC212" s="165">
        <v>100</v>
      </c>
      <c r="AD212" s="166">
        <v>0</v>
      </c>
    </row>
    <row r="213" spans="1:30" s="3" customFormat="1" ht="18.75" customHeight="1">
      <c r="A213" s="18">
        <v>211</v>
      </c>
      <c r="B213" s="20" t="s">
        <v>2317</v>
      </c>
      <c r="C213" s="21" t="s">
        <v>3054</v>
      </c>
      <c r="D213" s="22">
        <v>34</v>
      </c>
      <c r="E213" s="24">
        <v>1364930.878</v>
      </c>
      <c r="F213" s="25">
        <v>231</v>
      </c>
      <c r="G213" s="26">
        <v>34</v>
      </c>
      <c r="H213" s="27">
        <v>1409134.622</v>
      </c>
      <c r="I213" s="28">
        <v>139</v>
      </c>
      <c r="J213" s="29">
        <v>30</v>
      </c>
      <c r="K213" s="24">
        <v>686889.853</v>
      </c>
      <c r="L213" s="25" t="s">
        <v>3052</v>
      </c>
      <c r="M213" s="26" t="s">
        <v>3052</v>
      </c>
      <c r="N213" s="27">
        <v>-491530.21399999998</v>
      </c>
      <c r="O213" s="28">
        <v>145</v>
      </c>
      <c r="P213" s="29">
        <v>30</v>
      </c>
      <c r="Q213" s="24">
        <v>1740007.3670000001</v>
      </c>
      <c r="R213" s="25">
        <v>459</v>
      </c>
      <c r="S213" s="26">
        <v>40</v>
      </c>
      <c r="T213" s="27">
        <v>-315902.60399999999</v>
      </c>
      <c r="U213" s="28" t="s">
        <v>3052</v>
      </c>
      <c r="V213" s="29" t="s">
        <v>3052</v>
      </c>
      <c r="W213" s="64" t="s">
        <v>3052</v>
      </c>
      <c r="X213" s="25">
        <v>107</v>
      </c>
      <c r="Y213" s="26">
        <v>44</v>
      </c>
      <c r="Z213" s="27">
        <v>1125</v>
      </c>
      <c r="AA213" s="107">
        <v>311</v>
      </c>
      <c r="AB213" s="22">
        <v>51</v>
      </c>
      <c r="AC213" s="30">
        <v>49</v>
      </c>
      <c r="AD213" s="31">
        <v>0</v>
      </c>
    </row>
    <row r="214" spans="1:30" s="3" customFormat="1" ht="18.75" customHeight="1">
      <c r="A214" s="137">
        <v>212</v>
      </c>
      <c r="B214" s="139" t="s">
        <v>775</v>
      </c>
      <c r="C214" s="140" t="s">
        <v>3056</v>
      </c>
      <c r="D214" s="141">
        <v>178</v>
      </c>
      <c r="E214" s="143">
        <v>1363939.29</v>
      </c>
      <c r="F214" s="144">
        <v>227</v>
      </c>
      <c r="G214" s="145">
        <v>194</v>
      </c>
      <c r="H214" s="146">
        <v>1422592.7849999999</v>
      </c>
      <c r="I214" s="147">
        <v>128</v>
      </c>
      <c r="J214" s="148">
        <v>101</v>
      </c>
      <c r="K214" s="143">
        <v>718917.26500000001</v>
      </c>
      <c r="L214" s="144">
        <v>265</v>
      </c>
      <c r="M214" s="145">
        <v>232</v>
      </c>
      <c r="N214" s="146">
        <v>243648.28400000001</v>
      </c>
      <c r="O214" s="147">
        <v>198</v>
      </c>
      <c r="P214" s="148">
        <v>156</v>
      </c>
      <c r="Q214" s="143">
        <v>1354324.9990000001</v>
      </c>
      <c r="R214" s="144">
        <v>133</v>
      </c>
      <c r="S214" s="145">
        <v>114</v>
      </c>
      <c r="T214" s="146">
        <v>297071.64299999998</v>
      </c>
      <c r="U214" s="147">
        <v>173</v>
      </c>
      <c r="V214" s="148">
        <v>159</v>
      </c>
      <c r="W214" s="143">
        <v>14126</v>
      </c>
      <c r="X214" s="144">
        <v>195</v>
      </c>
      <c r="Y214" s="145">
        <v>138</v>
      </c>
      <c r="Z214" s="146">
        <v>700</v>
      </c>
      <c r="AA214" s="149">
        <v>383</v>
      </c>
      <c r="AB214" s="141">
        <v>0</v>
      </c>
      <c r="AC214" s="150">
        <v>100</v>
      </c>
      <c r="AD214" s="151">
        <v>0</v>
      </c>
    </row>
    <row r="215" spans="1:30" s="3" customFormat="1" ht="18.75" customHeight="1">
      <c r="A215" s="137">
        <v>213</v>
      </c>
      <c r="B215" s="139" t="s">
        <v>2806</v>
      </c>
      <c r="C215" s="140" t="s">
        <v>3056</v>
      </c>
      <c r="D215" s="141">
        <v>179</v>
      </c>
      <c r="E215" s="143">
        <v>1359974.2390000001</v>
      </c>
      <c r="F215" s="144">
        <v>236</v>
      </c>
      <c r="G215" s="145">
        <v>202</v>
      </c>
      <c r="H215" s="146">
        <v>1359974.2390000001</v>
      </c>
      <c r="I215" s="147">
        <v>454</v>
      </c>
      <c r="J215" s="148">
        <v>392</v>
      </c>
      <c r="K215" s="143">
        <v>62891.512000000002</v>
      </c>
      <c r="L215" s="144">
        <v>426</v>
      </c>
      <c r="M215" s="145">
        <v>384</v>
      </c>
      <c r="N215" s="146">
        <v>57974.572</v>
      </c>
      <c r="O215" s="147">
        <v>382</v>
      </c>
      <c r="P215" s="148">
        <v>321</v>
      </c>
      <c r="Q215" s="143">
        <v>543320.72499999998</v>
      </c>
      <c r="R215" s="144">
        <v>397</v>
      </c>
      <c r="S215" s="145">
        <v>372</v>
      </c>
      <c r="T215" s="146">
        <v>5828.2560000000003</v>
      </c>
      <c r="U215" s="147">
        <v>213</v>
      </c>
      <c r="V215" s="148">
        <v>196</v>
      </c>
      <c r="W215" s="143">
        <v>10196</v>
      </c>
      <c r="X215" s="144">
        <v>379</v>
      </c>
      <c r="Y215" s="145">
        <v>309</v>
      </c>
      <c r="Z215" s="146">
        <v>300</v>
      </c>
      <c r="AA215" s="149">
        <v>352</v>
      </c>
      <c r="AB215" s="141">
        <v>0</v>
      </c>
      <c r="AC215" s="150">
        <v>100</v>
      </c>
      <c r="AD215" s="151">
        <v>0</v>
      </c>
    </row>
    <row r="216" spans="1:30" s="3" customFormat="1" ht="18.75" customHeight="1">
      <c r="A216" s="137">
        <v>214</v>
      </c>
      <c r="B216" s="139" t="s">
        <v>281</v>
      </c>
      <c r="C216" s="140" t="s">
        <v>3056</v>
      </c>
      <c r="D216" s="141">
        <v>180</v>
      </c>
      <c r="E216" s="143">
        <v>1355393.19</v>
      </c>
      <c r="F216" s="144">
        <v>148</v>
      </c>
      <c r="G216" s="145">
        <v>125</v>
      </c>
      <c r="H216" s="146">
        <v>2057424.9080000001</v>
      </c>
      <c r="I216" s="147">
        <v>194</v>
      </c>
      <c r="J216" s="148">
        <v>160</v>
      </c>
      <c r="K216" s="143">
        <v>515387.07500000001</v>
      </c>
      <c r="L216" s="144">
        <v>225</v>
      </c>
      <c r="M216" s="145">
        <v>194</v>
      </c>
      <c r="N216" s="146">
        <v>320380.75599999999</v>
      </c>
      <c r="O216" s="147">
        <v>206</v>
      </c>
      <c r="P216" s="148">
        <v>164</v>
      </c>
      <c r="Q216" s="143">
        <v>1303217.4890000001</v>
      </c>
      <c r="R216" s="144">
        <v>76</v>
      </c>
      <c r="S216" s="145">
        <v>60</v>
      </c>
      <c r="T216" s="146">
        <v>492021.20299999998</v>
      </c>
      <c r="U216" s="147">
        <v>398</v>
      </c>
      <c r="V216" s="148">
        <v>364</v>
      </c>
      <c r="W216" s="143">
        <v>436</v>
      </c>
      <c r="X216" s="144">
        <v>206</v>
      </c>
      <c r="Y216" s="145">
        <v>149</v>
      </c>
      <c r="Z216" s="146">
        <v>639</v>
      </c>
      <c r="AA216" s="149">
        <v>382</v>
      </c>
      <c r="AB216" s="141">
        <v>0</v>
      </c>
      <c r="AC216" s="150">
        <v>100</v>
      </c>
      <c r="AD216" s="151">
        <v>0</v>
      </c>
    </row>
    <row r="217" spans="1:30" s="3" customFormat="1" ht="18.75" customHeight="1">
      <c r="A217" s="48">
        <v>215</v>
      </c>
      <c r="B217" s="50" t="s">
        <v>2318</v>
      </c>
      <c r="C217" s="51" t="s">
        <v>1054</v>
      </c>
      <c r="D217" s="52">
        <v>181</v>
      </c>
      <c r="E217" s="54">
        <v>1355261.899</v>
      </c>
      <c r="F217" s="55">
        <v>218</v>
      </c>
      <c r="G217" s="56">
        <v>185</v>
      </c>
      <c r="H217" s="57">
        <v>1454534.7320000001</v>
      </c>
      <c r="I217" s="58">
        <v>214</v>
      </c>
      <c r="J217" s="59">
        <v>177</v>
      </c>
      <c r="K217" s="54">
        <v>453991.72899999999</v>
      </c>
      <c r="L217" s="55">
        <v>270</v>
      </c>
      <c r="M217" s="56">
        <v>237</v>
      </c>
      <c r="N217" s="57">
        <v>236014.766</v>
      </c>
      <c r="O217" s="58">
        <v>217</v>
      </c>
      <c r="P217" s="59">
        <v>174</v>
      </c>
      <c r="Q217" s="54">
        <v>1226566.216</v>
      </c>
      <c r="R217" s="55">
        <v>145</v>
      </c>
      <c r="S217" s="56">
        <v>126</v>
      </c>
      <c r="T217" s="57">
        <v>266582.41100000002</v>
      </c>
      <c r="U217" s="58">
        <v>115</v>
      </c>
      <c r="V217" s="59">
        <v>103</v>
      </c>
      <c r="W217" s="54">
        <v>21044</v>
      </c>
      <c r="X217" s="55">
        <v>405</v>
      </c>
      <c r="Y217" s="56">
        <v>335</v>
      </c>
      <c r="Z217" s="57">
        <v>256</v>
      </c>
      <c r="AA217" s="109">
        <v>383</v>
      </c>
      <c r="AB217" s="52">
        <v>0</v>
      </c>
      <c r="AC217" s="60">
        <v>100</v>
      </c>
      <c r="AD217" s="61">
        <v>0</v>
      </c>
    </row>
    <row r="218" spans="1:30" s="3" customFormat="1" ht="18.75" customHeight="1">
      <c r="A218" s="167">
        <v>216</v>
      </c>
      <c r="B218" s="169" t="s">
        <v>1101</v>
      </c>
      <c r="C218" s="170" t="s">
        <v>3056</v>
      </c>
      <c r="D218" s="171">
        <v>182</v>
      </c>
      <c r="E218" s="173">
        <v>1352713.433</v>
      </c>
      <c r="F218" s="174">
        <v>220</v>
      </c>
      <c r="G218" s="175">
        <v>187</v>
      </c>
      <c r="H218" s="176">
        <v>1447717.679</v>
      </c>
      <c r="I218" s="177">
        <v>228</v>
      </c>
      <c r="J218" s="178">
        <v>189</v>
      </c>
      <c r="K218" s="173">
        <v>425595.44199999998</v>
      </c>
      <c r="L218" s="174">
        <v>311</v>
      </c>
      <c r="M218" s="175">
        <v>274</v>
      </c>
      <c r="N218" s="176">
        <v>172243.90400000001</v>
      </c>
      <c r="O218" s="177">
        <v>186</v>
      </c>
      <c r="P218" s="178">
        <v>145</v>
      </c>
      <c r="Q218" s="173">
        <v>1425729.2649999999</v>
      </c>
      <c r="R218" s="174">
        <v>208</v>
      </c>
      <c r="S218" s="175">
        <v>187</v>
      </c>
      <c r="T218" s="176">
        <v>157468.68100000001</v>
      </c>
      <c r="U218" s="177">
        <v>280</v>
      </c>
      <c r="V218" s="178">
        <v>257</v>
      </c>
      <c r="W218" s="173">
        <v>5337</v>
      </c>
      <c r="X218" s="174">
        <v>438</v>
      </c>
      <c r="Y218" s="175">
        <v>368</v>
      </c>
      <c r="Z218" s="176">
        <v>201</v>
      </c>
      <c r="AA218" s="179">
        <v>352</v>
      </c>
      <c r="AB218" s="171">
        <v>0</v>
      </c>
      <c r="AC218" s="180">
        <v>100</v>
      </c>
      <c r="AD218" s="181">
        <v>0</v>
      </c>
    </row>
    <row r="219" spans="1:30" s="3" customFormat="1" ht="18.75" customHeight="1">
      <c r="A219" s="137">
        <v>217</v>
      </c>
      <c r="B219" s="139" t="s">
        <v>2319</v>
      </c>
      <c r="C219" s="140" t="s">
        <v>3056</v>
      </c>
      <c r="D219" s="141">
        <v>183</v>
      </c>
      <c r="E219" s="143">
        <v>1346264.074</v>
      </c>
      <c r="F219" s="144">
        <v>230</v>
      </c>
      <c r="G219" s="145">
        <v>197</v>
      </c>
      <c r="H219" s="146">
        <v>1414920.8810000001</v>
      </c>
      <c r="I219" s="147">
        <v>263</v>
      </c>
      <c r="J219" s="148">
        <v>220</v>
      </c>
      <c r="K219" s="143">
        <v>345160.27399999998</v>
      </c>
      <c r="L219" s="144">
        <v>161</v>
      </c>
      <c r="M219" s="145">
        <v>134</v>
      </c>
      <c r="N219" s="146">
        <v>452384.95699999999</v>
      </c>
      <c r="O219" s="147">
        <v>183</v>
      </c>
      <c r="P219" s="148">
        <v>144</v>
      </c>
      <c r="Q219" s="143">
        <v>1433589.3030000001</v>
      </c>
      <c r="R219" s="144">
        <v>312</v>
      </c>
      <c r="S219" s="145">
        <v>288</v>
      </c>
      <c r="T219" s="146">
        <v>35942.557999999997</v>
      </c>
      <c r="U219" s="147">
        <v>77</v>
      </c>
      <c r="V219" s="148">
        <v>67</v>
      </c>
      <c r="W219" s="143">
        <v>30460</v>
      </c>
      <c r="X219" s="144">
        <v>240</v>
      </c>
      <c r="Y219" s="145">
        <v>180</v>
      </c>
      <c r="Z219" s="146">
        <v>533</v>
      </c>
      <c r="AA219" s="149">
        <v>321</v>
      </c>
      <c r="AB219" s="141">
        <v>0</v>
      </c>
      <c r="AC219" s="150">
        <v>100</v>
      </c>
      <c r="AD219" s="151">
        <v>0</v>
      </c>
    </row>
    <row r="220" spans="1:30" s="3" customFormat="1" ht="18.75" customHeight="1">
      <c r="A220" s="137">
        <v>218</v>
      </c>
      <c r="B220" s="139" t="s">
        <v>1397</v>
      </c>
      <c r="C220" s="140" t="s">
        <v>3056</v>
      </c>
      <c r="D220" s="141">
        <v>184</v>
      </c>
      <c r="E220" s="143">
        <v>1340690</v>
      </c>
      <c r="F220" s="144">
        <v>239</v>
      </c>
      <c r="G220" s="145">
        <v>205</v>
      </c>
      <c r="H220" s="146">
        <v>1345597</v>
      </c>
      <c r="I220" s="147" t="s">
        <v>3052</v>
      </c>
      <c r="J220" s="148" t="s">
        <v>3052</v>
      </c>
      <c r="K220" s="143">
        <v>-52747</v>
      </c>
      <c r="L220" s="144" t="s">
        <v>3052</v>
      </c>
      <c r="M220" s="145" t="s">
        <v>3052</v>
      </c>
      <c r="N220" s="146">
        <v>-272188</v>
      </c>
      <c r="O220" s="147">
        <v>120</v>
      </c>
      <c r="P220" s="148">
        <v>93</v>
      </c>
      <c r="Q220" s="143">
        <v>2071527</v>
      </c>
      <c r="R220" s="144">
        <v>475</v>
      </c>
      <c r="S220" s="145">
        <v>427</v>
      </c>
      <c r="T220" s="146">
        <v>-655254</v>
      </c>
      <c r="U220" s="147">
        <v>91</v>
      </c>
      <c r="V220" s="148">
        <v>79</v>
      </c>
      <c r="W220" s="143">
        <v>27509</v>
      </c>
      <c r="X220" s="144">
        <v>65</v>
      </c>
      <c r="Y220" s="145">
        <v>33</v>
      </c>
      <c r="Z220" s="146">
        <v>1600</v>
      </c>
      <c r="AA220" s="149">
        <v>321</v>
      </c>
      <c r="AB220" s="141">
        <v>0</v>
      </c>
      <c r="AC220" s="150">
        <v>100</v>
      </c>
      <c r="AD220" s="151">
        <v>0</v>
      </c>
    </row>
    <row r="221" spans="1:30" s="3" customFormat="1" ht="18.75" customHeight="1">
      <c r="A221" s="32">
        <v>219</v>
      </c>
      <c r="B221" s="34" t="s">
        <v>2320</v>
      </c>
      <c r="C221" s="35" t="s">
        <v>3054</v>
      </c>
      <c r="D221" s="45">
        <v>35</v>
      </c>
      <c r="E221" s="38">
        <v>1337755.6740000001</v>
      </c>
      <c r="F221" s="39">
        <v>242</v>
      </c>
      <c r="G221" s="40">
        <v>36</v>
      </c>
      <c r="H221" s="41">
        <v>1337755.6740000001</v>
      </c>
      <c r="I221" s="42" t="s">
        <v>3052</v>
      </c>
      <c r="J221" s="43" t="s">
        <v>3052</v>
      </c>
      <c r="K221" s="38">
        <v>-8607.2450000000008</v>
      </c>
      <c r="L221" s="39" t="s">
        <v>3052</v>
      </c>
      <c r="M221" s="40" t="s">
        <v>3052</v>
      </c>
      <c r="N221" s="41">
        <v>-3796227.952</v>
      </c>
      <c r="O221" s="42">
        <v>112</v>
      </c>
      <c r="P221" s="43">
        <v>26</v>
      </c>
      <c r="Q221" s="38">
        <v>2220261.3909999998</v>
      </c>
      <c r="R221" s="39">
        <v>497</v>
      </c>
      <c r="S221" s="40">
        <v>68</v>
      </c>
      <c r="T221" s="41">
        <v>-5914856.7259999998</v>
      </c>
      <c r="U221" s="42" t="s">
        <v>3052</v>
      </c>
      <c r="V221" s="43" t="s">
        <v>3052</v>
      </c>
      <c r="W221" s="44" t="s">
        <v>3052</v>
      </c>
      <c r="X221" s="39">
        <v>8</v>
      </c>
      <c r="Y221" s="40">
        <v>8</v>
      </c>
      <c r="Z221" s="41">
        <v>9612</v>
      </c>
      <c r="AA221" s="108">
        <v>210</v>
      </c>
      <c r="AB221" s="45">
        <v>100</v>
      </c>
      <c r="AC221" s="37">
        <v>0</v>
      </c>
      <c r="AD221" s="46">
        <v>0</v>
      </c>
    </row>
    <row r="222" spans="1:30" s="3" customFormat="1" ht="18.75" customHeight="1">
      <c r="A222" s="48">
        <v>220</v>
      </c>
      <c r="B222" s="50" t="s">
        <v>2321</v>
      </c>
      <c r="C222" s="51" t="s">
        <v>3154</v>
      </c>
      <c r="D222" s="52">
        <v>185</v>
      </c>
      <c r="E222" s="54">
        <v>1337208.9180000001</v>
      </c>
      <c r="F222" s="55">
        <v>238</v>
      </c>
      <c r="G222" s="56">
        <v>204</v>
      </c>
      <c r="H222" s="57">
        <v>1348235.8840000001</v>
      </c>
      <c r="I222" s="58">
        <v>179</v>
      </c>
      <c r="J222" s="59">
        <v>146</v>
      </c>
      <c r="K222" s="54">
        <v>546850.31299999997</v>
      </c>
      <c r="L222" s="55">
        <v>310</v>
      </c>
      <c r="M222" s="56">
        <v>273</v>
      </c>
      <c r="N222" s="57">
        <v>174191.29699999999</v>
      </c>
      <c r="O222" s="58">
        <v>329</v>
      </c>
      <c r="P222" s="59">
        <v>275</v>
      </c>
      <c r="Q222" s="54">
        <v>701857.33100000001</v>
      </c>
      <c r="R222" s="55">
        <v>167</v>
      </c>
      <c r="S222" s="56">
        <v>147</v>
      </c>
      <c r="T222" s="57">
        <v>220594.18</v>
      </c>
      <c r="U222" s="58">
        <v>326</v>
      </c>
      <c r="V222" s="59">
        <v>300</v>
      </c>
      <c r="W222" s="54">
        <v>2289</v>
      </c>
      <c r="X222" s="55">
        <v>113</v>
      </c>
      <c r="Y222" s="56">
        <v>69</v>
      </c>
      <c r="Z222" s="57">
        <v>1071</v>
      </c>
      <c r="AA222" s="109">
        <v>311</v>
      </c>
      <c r="AB222" s="52">
        <v>0</v>
      </c>
      <c r="AC222" s="60">
        <v>100</v>
      </c>
      <c r="AD222" s="61">
        <v>0</v>
      </c>
    </row>
    <row r="223" spans="1:30" s="3" customFormat="1" ht="18.75" customHeight="1">
      <c r="A223" s="167">
        <v>221</v>
      </c>
      <c r="B223" s="169" t="s">
        <v>1481</v>
      </c>
      <c r="C223" s="170" t="s">
        <v>3056</v>
      </c>
      <c r="D223" s="171">
        <v>186</v>
      </c>
      <c r="E223" s="173">
        <v>1335181.929</v>
      </c>
      <c r="F223" s="174">
        <v>209</v>
      </c>
      <c r="G223" s="175">
        <v>176</v>
      </c>
      <c r="H223" s="176">
        <v>1498963.736</v>
      </c>
      <c r="I223" s="177">
        <v>257</v>
      </c>
      <c r="J223" s="178">
        <v>215</v>
      </c>
      <c r="K223" s="173">
        <v>354326.75799999997</v>
      </c>
      <c r="L223" s="174">
        <v>387</v>
      </c>
      <c r="M223" s="175">
        <v>348</v>
      </c>
      <c r="N223" s="176">
        <v>96785.284</v>
      </c>
      <c r="O223" s="177">
        <v>288</v>
      </c>
      <c r="P223" s="178">
        <v>237</v>
      </c>
      <c r="Q223" s="173">
        <v>883429.38800000004</v>
      </c>
      <c r="R223" s="174">
        <v>173</v>
      </c>
      <c r="S223" s="175">
        <v>153</v>
      </c>
      <c r="T223" s="176">
        <v>216483.91800000001</v>
      </c>
      <c r="U223" s="177">
        <v>405</v>
      </c>
      <c r="V223" s="178">
        <v>370</v>
      </c>
      <c r="W223" s="173">
        <v>328</v>
      </c>
      <c r="X223" s="174">
        <v>362</v>
      </c>
      <c r="Y223" s="175">
        <v>292</v>
      </c>
      <c r="Z223" s="176">
        <v>319</v>
      </c>
      <c r="AA223" s="179">
        <v>352</v>
      </c>
      <c r="AB223" s="171">
        <v>0</v>
      </c>
      <c r="AC223" s="180">
        <v>100</v>
      </c>
      <c r="AD223" s="181">
        <v>0</v>
      </c>
    </row>
    <row r="224" spans="1:30" s="3" customFormat="1" ht="18.75" customHeight="1">
      <c r="A224" s="32">
        <v>222</v>
      </c>
      <c r="B224" s="34" t="s">
        <v>2322</v>
      </c>
      <c r="C224" s="35" t="s">
        <v>2187</v>
      </c>
      <c r="D224" s="45">
        <v>187</v>
      </c>
      <c r="E224" s="38">
        <v>1315107.064</v>
      </c>
      <c r="F224" s="39">
        <v>212</v>
      </c>
      <c r="G224" s="40">
        <v>179</v>
      </c>
      <c r="H224" s="41">
        <v>1487168.125</v>
      </c>
      <c r="I224" s="42">
        <v>154</v>
      </c>
      <c r="J224" s="43">
        <v>123</v>
      </c>
      <c r="K224" s="38">
        <v>627610.53300000005</v>
      </c>
      <c r="L224" s="39">
        <v>181</v>
      </c>
      <c r="M224" s="40">
        <v>151</v>
      </c>
      <c r="N224" s="41">
        <v>408300.85800000001</v>
      </c>
      <c r="O224" s="42">
        <v>276</v>
      </c>
      <c r="P224" s="43">
        <v>228</v>
      </c>
      <c r="Q224" s="38">
        <v>938631.27500000002</v>
      </c>
      <c r="R224" s="39">
        <v>100</v>
      </c>
      <c r="S224" s="40">
        <v>82</v>
      </c>
      <c r="T224" s="41">
        <v>385511.53499999997</v>
      </c>
      <c r="U224" s="42">
        <v>353</v>
      </c>
      <c r="V224" s="43">
        <v>324</v>
      </c>
      <c r="W224" s="38">
        <v>1605</v>
      </c>
      <c r="X224" s="39">
        <v>346</v>
      </c>
      <c r="Y224" s="40">
        <v>276</v>
      </c>
      <c r="Z224" s="41">
        <v>342</v>
      </c>
      <c r="AA224" s="108">
        <v>313</v>
      </c>
      <c r="AB224" s="45">
        <v>0</v>
      </c>
      <c r="AC224" s="37">
        <v>100</v>
      </c>
      <c r="AD224" s="46">
        <v>0</v>
      </c>
    </row>
    <row r="225" spans="1:30" s="3" customFormat="1" ht="18.75" customHeight="1">
      <c r="A225" s="137">
        <v>223</v>
      </c>
      <c r="B225" s="139" t="s">
        <v>2106</v>
      </c>
      <c r="C225" s="140" t="s">
        <v>3056</v>
      </c>
      <c r="D225" s="185">
        <v>188</v>
      </c>
      <c r="E225" s="143">
        <v>1309348.1980000001</v>
      </c>
      <c r="F225" s="144">
        <v>244</v>
      </c>
      <c r="G225" s="145">
        <v>208</v>
      </c>
      <c r="H225" s="146">
        <v>1313276.531</v>
      </c>
      <c r="I225" s="147">
        <v>151</v>
      </c>
      <c r="J225" s="148">
        <v>121</v>
      </c>
      <c r="K225" s="143">
        <v>640786.56700000004</v>
      </c>
      <c r="L225" s="144">
        <v>206</v>
      </c>
      <c r="M225" s="145">
        <v>175</v>
      </c>
      <c r="N225" s="146">
        <v>349890.04</v>
      </c>
      <c r="O225" s="147">
        <v>245</v>
      </c>
      <c r="P225" s="148">
        <v>200</v>
      </c>
      <c r="Q225" s="143">
        <v>1059737.6229999999</v>
      </c>
      <c r="R225" s="144">
        <v>106</v>
      </c>
      <c r="S225" s="145">
        <v>87</v>
      </c>
      <c r="T225" s="146">
        <v>370215.50400000002</v>
      </c>
      <c r="U225" s="147">
        <v>286</v>
      </c>
      <c r="V225" s="148">
        <v>263</v>
      </c>
      <c r="W225" s="143">
        <v>4823</v>
      </c>
      <c r="X225" s="144">
        <v>302</v>
      </c>
      <c r="Y225" s="145">
        <v>235</v>
      </c>
      <c r="Z225" s="146">
        <v>410</v>
      </c>
      <c r="AA225" s="149">
        <v>352</v>
      </c>
      <c r="AB225" s="141">
        <v>0</v>
      </c>
      <c r="AC225" s="150">
        <v>100</v>
      </c>
      <c r="AD225" s="151">
        <v>0</v>
      </c>
    </row>
    <row r="226" spans="1:30" s="3" customFormat="1" ht="18.75" customHeight="1">
      <c r="A226" s="32">
        <v>224</v>
      </c>
      <c r="B226" s="34" t="s">
        <v>2323</v>
      </c>
      <c r="C226" s="35" t="s">
        <v>3054</v>
      </c>
      <c r="D226" s="45">
        <v>36</v>
      </c>
      <c r="E226" s="38">
        <v>1305841.2949999999</v>
      </c>
      <c r="F226" s="39">
        <v>246</v>
      </c>
      <c r="G226" s="40">
        <v>37</v>
      </c>
      <c r="H226" s="41">
        <v>1305841.2949999999</v>
      </c>
      <c r="I226" s="42">
        <v>203</v>
      </c>
      <c r="J226" s="43">
        <v>35</v>
      </c>
      <c r="K226" s="38">
        <v>485789.71299999999</v>
      </c>
      <c r="L226" s="39">
        <v>256</v>
      </c>
      <c r="M226" s="40">
        <v>33</v>
      </c>
      <c r="N226" s="41">
        <v>263835.614</v>
      </c>
      <c r="O226" s="42">
        <v>215</v>
      </c>
      <c r="P226" s="43">
        <v>43</v>
      </c>
      <c r="Q226" s="38">
        <v>1228927.2420000001</v>
      </c>
      <c r="R226" s="39">
        <v>298</v>
      </c>
      <c r="S226" s="40">
        <v>24</v>
      </c>
      <c r="T226" s="41">
        <v>45545.707999999999</v>
      </c>
      <c r="U226" s="42" t="s">
        <v>3052</v>
      </c>
      <c r="V226" s="43" t="s">
        <v>3052</v>
      </c>
      <c r="W226" s="44" t="s">
        <v>3052</v>
      </c>
      <c r="X226" s="39">
        <v>116</v>
      </c>
      <c r="Y226" s="40">
        <v>45</v>
      </c>
      <c r="Z226" s="41">
        <v>1059</v>
      </c>
      <c r="AA226" s="108">
        <v>381</v>
      </c>
      <c r="AB226" s="45">
        <v>100</v>
      </c>
      <c r="AC226" s="37">
        <v>0</v>
      </c>
      <c r="AD226" s="46">
        <v>0</v>
      </c>
    </row>
    <row r="227" spans="1:30" s="3" customFormat="1" ht="18.75" customHeight="1">
      <c r="A227" s="152">
        <v>225</v>
      </c>
      <c r="B227" s="154" t="s">
        <v>1497</v>
      </c>
      <c r="C227" s="155" t="s">
        <v>3056</v>
      </c>
      <c r="D227" s="156">
        <v>189</v>
      </c>
      <c r="E227" s="158">
        <v>1302918.841</v>
      </c>
      <c r="F227" s="159">
        <v>245</v>
      </c>
      <c r="G227" s="160">
        <v>209</v>
      </c>
      <c r="H227" s="161">
        <v>1306845.781</v>
      </c>
      <c r="I227" s="162">
        <v>300</v>
      </c>
      <c r="J227" s="163">
        <v>251</v>
      </c>
      <c r="K227" s="158">
        <v>284074.26</v>
      </c>
      <c r="L227" s="159">
        <v>165</v>
      </c>
      <c r="M227" s="160">
        <v>138</v>
      </c>
      <c r="N227" s="161">
        <v>445370.22399999999</v>
      </c>
      <c r="O227" s="162">
        <v>349</v>
      </c>
      <c r="P227" s="163">
        <v>292</v>
      </c>
      <c r="Q227" s="158">
        <v>644502.55599999998</v>
      </c>
      <c r="R227" s="159">
        <v>253</v>
      </c>
      <c r="S227" s="160">
        <v>231</v>
      </c>
      <c r="T227" s="161">
        <v>83888.414999999994</v>
      </c>
      <c r="U227" s="162">
        <v>416</v>
      </c>
      <c r="V227" s="163">
        <v>379</v>
      </c>
      <c r="W227" s="158">
        <v>102</v>
      </c>
      <c r="X227" s="159">
        <v>373</v>
      </c>
      <c r="Y227" s="160">
        <v>303</v>
      </c>
      <c r="Z227" s="161">
        <v>302</v>
      </c>
      <c r="AA227" s="164">
        <v>311</v>
      </c>
      <c r="AB227" s="156">
        <v>0</v>
      </c>
      <c r="AC227" s="165">
        <v>100</v>
      </c>
      <c r="AD227" s="166">
        <v>0</v>
      </c>
    </row>
    <row r="228" spans="1:30" s="3" customFormat="1" ht="18.75" customHeight="1">
      <c r="A228" s="167">
        <v>226</v>
      </c>
      <c r="B228" s="169" t="s">
        <v>433</v>
      </c>
      <c r="C228" s="170" t="s">
        <v>3056</v>
      </c>
      <c r="D228" s="171">
        <v>190</v>
      </c>
      <c r="E228" s="173">
        <v>1285099.625</v>
      </c>
      <c r="F228" s="174">
        <v>14</v>
      </c>
      <c r="G228" s="175">
        <v>6</v>
      </c>
      <c r="H228" s="176">
        <v>15199885.187000001</v>
      </c>
      <c r="I228" s="177">
        <v>74</v>
      </c>
      <c r="J228" s="178">
        <v>53</v>
      </c>
      <c r="K228" s="173">
        <v>1040731.792</v>
      </c>
      <c r="L228" s="174">
        <v>29</v>
      </c>
      <c r="M228" s="175">
        <v>18</v>
      </c>
      <c r="N228" s="176">
        <v>1645047.2649999999</v>
      </c>
      <c r="O228" s="177">
        <v>90</v>
      </c>
      <c r="P228" s="178">
        <v>66</v>
      </c>
      <c r="Q228" s="173">
        <v>2574499.375</v>
      </c>
      <c r="R228" s="174">
        <v>54</v>
      </c>
      <c r="S228" s="175">
        <v>39</v>
      </c>
      <c r="T228" s="176">
        <v>677740.69900000002</v>
      </c>
      <c r="U228" s="177">
        <v>362</v>
      </c>
      <c r="V228" s="178">
        <v>331</v>
      </c>
      <c r="W228" s="173">
        <v>1292</v>
      </c>
      <c r="X228" s="174">
        <v>403</v>
      </c>
      <c r="Y228" s="175">
        <v>333</v>
      </c>
      <c r="Z228" s="176">
        <v>259</v>
      </c>
      <c r="AA228" s="179">
        <v>354</v>
      </c>
      <c r="AB228" s="171">
        <v>0</v>
      </c>
      <c r="AC228" s="180">
        <v>54</v>
      </c>
      <c r="AD228" s="181">
        <v>46</v>
      </c>
    </row>
    <row r="229" spans="1:30" s="3" customFormat="1" ht="18.75" customHeight="1">
      <c r="A229" s="32">
        <v>227</v>
      </c>
      <c r="B229" s="34" t="s">
        <v>2324</v>
      </c>
      <c r="C229" s="35" t="s">
        <v>3054</v>
      </c>
      <c r="D229" s="45">
        <v>37</v>
      </c>
      <c r="E229" s="38">
        <v>1276420.821</v>
      </c>
      <c r="F229" s="39">
        <v>249</v>
      </c>
      <c r="G229" s="40">
        <v>38</v>
      </c>
      <c r="H229" s="41">
        <v>1276420.821</v>
      </c>
      <c r="I229" s="42">
        <v>152</v>
      </c>
      <c r="J229" s="43">
        <v>31</v>
      </c>
      <c r="K229" s="38">
        <v>630899.60900000005</v>
      </c>
      <c r="L229" s="39">
        <v>157</v>
      </c>
      <c r="M229" s="40">
        <v>26</v>
      </c>
      <c r="N229" s="41">
        <v>465250.386</v>
      </c>
      <c r="O229" s="42">
        <v>182</v>
      </c>
      <c r="P229" s="43">
        <v>39</v>
      </c>
      <c r="Q229" s="38">
        <v>1446016.3359999999</v>
      </c>
      <c r="R229" s="39">
        <v>457</v>
      </c>
      <c r="S229" s="40">
        <v>39</v>
      </c>
      <c r="T229" s="41">
        <v>-290261.03499999997</v>
      </c>
      <c r="U229" s="42" t="s">
        <v>3052</v>
      </c>
      <c r="V229" s="43" t="s">
        <v>3052</v>
      </c>
      <c r="W229" s="44" t="s">
        <v>3052</v>
      </c>
      <c r="X229" s="39">
        <v>47</v>
      </c>
      <c r="Y229" s="40">
        <v>27</v>
      </c>
      <c r="Z229" s="41">
        <v>2237</v>
      </c>
      <c r="AA229" s="108">
        <v>382</v>
      </c>
      <c r="AB229" s="45">
        <v>100</v>
      </c>
      <c r="AC229" s="37">
        <v>0</v>
      </c>
      <c r="AD229" s="46">
        <v>0</v>
      </c>
    </row>
    <row r="230" spans="1:30" s="3" customFormat="1" ht="18.75" customHeight="1">
      <c r="A230" s="32">
        <v>228</v>
      </c>
      <c r="B230" s="34" t="s">
        <v>440</v>
      </c>
      <c r="C230" s="35" t="s">
        <v>88</v>
      </c>
      <c r="D230" s="45">
        <v>191</v>
      </c>
      <c r="E230" s="38">
        <v>1272650.325</v>
      </c>
      <c r="F230" s="39">
        <v>215</v>
      </c>
      <c r="G230" s="40">
        <v>182</v>
      </c>
      <c r="H230" s="41">
        <v>1475853.7339999999</v>
      </c>
      <c r="I230" s="42">
        <v>235</v>
      </c>
      <c r="J230" s="43">
        <v>196</v>
      </c>
      <c r="K230" s="38">
        <v>402073.06</v>
      </c>
      <c r="L230" s="39">
        <v>463</v>
      </c>
      <c r="M230" s="40">
        <v>418</v>
      </c>
      <c r="N230" s="41">
        <v>12801.991</v>
      </c>
      <c r="O230" s="42">
        <v>308</v>
      </c>
      <c r="P230" s="43">
        <v>255</v>
      </c>
      <c r="Q230" s="38">
        <v>788111.90899999999</v>
      </c>
      <c r="R230" s="39">
        <v>102</v>
      </c>
      <c r="S230" s="40">
        <v>83</v>
      </c>
      <c r="T230" s="41">
        <v>381692.28600000002</v>
      </c>
      <c r="U230" s="42">
        <v>81</v>
      </c>
      <c r="V230" s="43">
        <v>71</v>
      </c>
      <c r="W230" s="38">
        <v>29978</v>
      </c>
      <c r="X230" s="39">
        <v>287</v>
      </c>
      <c r="Y230" s="40">
        <v>221</v>
      </c>
      <c r="Z230" s="41">
        <v>441</v>
      </c>
      <c r="AA230" s="108">
        <v>314</v>
      </c>
      <c r="AB230" s="45">
        <v>0</v>
      </c>
      <c r="AC230" s="37">
        <v>5</v>
      </c>
      <c r="AD230" s="46">
        <v>95</v>
      </c>
    </row>
    <row r="231" spans="1:30" s="3" customFormat="1" ht="18.75" customHeight="1">
      <c r="A231" s="32">
        <v>229</v>
      </c>
      <c r="B231" s="34" t="s">
        <v>2325</v>
      </c>
      <c r="C231" s="35" t="s">
        <v>1061</v>
      </c>
      <c r="D231" s="45">
        <v>192</v>
      </c>
      <c r="E231" s="38">
        <v>1271904.1910000001</v>
      </c>
      <c r="F231" s="39">
        <v>251</v>
      </c>
      <c r="G231" s="40">
        <v>213</v>
      </c>
      <c r="H231" s="41">
        <v>1271904.1910000001</v>
      </c>
      <c r="I231" s="42">
        <v>217</v>
      </c>
      <c r="J231" s="43">
        <v>179</v>
      </c>
      <c r="K231" s="38">
        <v>447682.511</v>
      </c>
      <c r="L231" s="39">
        <v>260</v>
      </c>
      <c r="M231" s="40">
        <v>227</v>
      </c>
      <c r="N231" s="41">
        <v>253747.16200000001</v>
      </c>
      <c r="O231" s="42">
        <v>300</v>
      </c>
      <c r="P231" s="43">
        <v>249</v>
      </c>
      <c r="Q231" s="38">
        <v>818073.35499999998</v>
      </c>
      <c r="R231" s="39">
        <v>313</v>
      </c>
      <c r="S231" s="40">
        <v>289</v>
      </c>
      <c r="T231" s="41">
        <v>35822.688000000002</v>
      </c>
      <c r="U231" s="42">
        <v>196</v>
      </c>
      <c r="V231" s="43">
        <v>181</v>
      </c>
      <c r="W231" s="38">
        <v>11779</v>
      </c>
      <c r="X231" s="39">
        <v>266</v>
      </c>
      <c r="Y231" s="40">
        <v>202</v>
      </c>
      <c r="Z231" s="41">
        <v>477</v>
      </c>
      <c r="AA231" s="108">
        <v>313</v>
      </c>
      <c r="AB231" s="45">
        <v>0</v>
      </c>
      <c r="AC231" s="37">
        <v>100</v>
      </c>
      <c r="AD231" s="46">
        <v>0</v>
      </c>
    </row>
    <row r="232" spans="1:30" s="3" customFormat="1" ht="18.75" customHeight="1">
      <c r="A232" s="152">
        <v>230</v>
      </c>
      <c r="B232" s="154" t="s">
        <v>1245</v>
      </c>
      <c r="C232" s="155" t="s">
        <v>3056</v>
      </c>
      <c r="D232" s="156">
        <v>193</v>
      </c>
      <c r="E232" s="158">
        <v>1262734.6089999999</v>
      </c>
      <c r="F232" s="159">
        <v>165</v>
      </c>
      <c r="G232" s="160">
        <v>139</v>
      </c>
      <c r="H232" s="161">
        <v>1874457</v>
      </c>
      <c r="I232" s="162">
        <v>249</v>
      </c>
      <c r="J232" s="163">
        <v>208</v>
      </c>
      <c r="K232" s="158">
        <v>370575.96100000001</v>
      </c>
      <c r="L232" s="159">
        <v>328</v>
      </c>
      <c r="M232" s="160">
        <v>290</v>
      </c>
      <c r="N232" s="161">
        <v>155640.04399999999</v>
      </c>
      <c r="O232" s="162">
        <v>187</v>
      </c>
      <c r="P232" s="163">
        <v>146</v>
      </c>
      <c r="Q232" s="158">
        <v>1407958.155</v>
      </c>
      <c r="R232" s="159">
        <v>441</v>
      </c>
      <c r="S232" s="160">
        <v>410</v>
      </c>
      <c r="T232" s="161">
        <v>-114125.82</v>
      </c>
      <c r="U232" s="162">
        <v>379</v>
      </c>
      <c r="V232" s="163">
        <v>347</v>
      </c>
      <c r="W232" s="158">
        <v>864</v>
      </c>
      <c r="X232" s="159">
        <v>251</v>
      </c>
      <c r="Y232" s="160">
        <v>188</v>
      </c>
      <c r="Z232" s="161">
        <v>507</v>
      </c>
      <c r="AA232" s="164">
        <v>352</v>
      </c>
      <c r="AB232" s="156">
        <v>0</v>
      </c>
      <c r="AC232" s="165">
        <v>0</v>
      </c>
      <c r="AD232" s="166">
        <v>100</v>
      </c>
    </row>
    <row r="233" spans="1:30" s="3" customFormat="1" ht="18.75" customHeight="1">
      <c r="A233" s="18">
        <v>231</v>
      </c>
      <c r="B233" s="20" t="s">
        <v>2326</v>
      </c>
      <c r="C233" s="21" t="s">
        <v>88</v>
      </c>
      <c r="D233" s="22">
        <v>194</v>
      </c>
      <c r="E233" s="24">
        <v>1258968.621</v>
      </c>
      <c r="F233" s="25">
        <v>252</v>
      </c>
      <c r="G233" s="26">
        <v>214</v>
      </c>
      <c r="H233" s="27">
        <v>1271804.405</v>
      </c>
      <c r="I233" s="28">
        <v>373</v>
      </c>
      <c r="J233" s="29">
        <v>316</v>
      </c>
      <c r="K233" s="24">
        <v>171160.11900000001</v>
      </c>
      <c r="L233" s="25">
        <v>419</v>
      </c>
      <c r="M233" s="26">
        <v>377</v>
      </c>
      <c r="N233" s="27">
        <v>62540.105000000003</v>
      </c>
      <c r="O233" s="28">
        <v>437</v>
      </c>
      <c r="P233" s="29">
        <v>368</v>
      </c>
      <c r="Q233" s="24">
        <v>392297.12</v>
      </c>
      <c r="R233" s="25">
        <v>234</v>
      </c>
      <c r="S233" s="26">
        <v>212</v>
      </c>
      <c r="T233" s="27">
        <v>114343.315</v>
      </c>
      <c r="U233" s="28">
        <v>159</v>
      </c>
      <c r="V233" s="29">
        <v>145</v>
      </c>
      <c r="W233" s="24">
        <v>15500</v>
      </c>
      <c r="X233" s="25">
        <v>480</v>
      </c>
      <c r="Y233" s="26">
        <v>410</v>
      </c>
      <c r="Z233" s="27">
        <v>115</v>
      </c>
      <c r="AA233" s="107">
        <v>311</v>
      </c>
      <c r="AB233" s="22">
        <v>0</v>
      </c>
      <c r="AC233" s="30">
        <v>100</v>
      </c>
      <c r="AD233" s="31">
        <v>0</v>
      </c>
    </row>
    <row r="234" spans="1:30" s="3" customFormat="1" ht="18.75" customHeight="1">
      <c r="A234" s="137">
        <v>232</v>
      </c>
      <c r="B234" s="139" t="s">
        <v>1425</v>
      </c>
      <c r="C234" s="140" t="s">
        <v>3056</v>
      </c>
      <c r="D234" s="141">
        <v>195</v>
      </c>
      <c r="E234" s="143">
        <v>1258219.757</v>
      </c>
      <c r="F234" s="144">
        <v>115</v>
      </c>
      <c r="G234" s="145">
        <v>97</v>
      </c>
      <c r="H234" s="146">
        <v>2670336.7489999998</v>
      </c>
      <c r="I234" s="147">
        <v>147</v>
      </c>
      <c r="J234" s="148">
        <v>117</v>
      </c>
      <c r="K234" s="143">
        <v>652230.326</v>
      </c>
      <c r="L234" s="144">
        <v>103</v>
      </c>
      <c r="M234" s="145">
        <v>83</v>
      </c>
      <c r="N234" s="146">
        <v>683896.11300000001</v>
      </c>
      <c r="O234" s="147">
        <v>180</v>
      </c>
      <c r="P234" s="148">
        <v>142</v>
      </c>
      <c r="Q234" s="143">
        <v>1461238.2080000001</v>
      </c>
      <c r="R234" s="144">
        <v>254</v>
      </c>
      <c r="S234" s="145">
        <v>232</v>
      </c>
      <c r="T234" s="146">
        <v>83388.517000000007</v>
      </c>
      <c r="U234" s="147">
        <v>287</v>
      </c>
      <c r="V234" s="148">
        <v>264</v>
      </c>
      <c r="W234" s="143">
        <v>4806</v>
      </c>
      <c r="X234" s="144">
        <v>218</v>
      </c>
      <c r="Y234" s="145">
        <v>161</v>
      </c>
      <c r="Z234" s="146">
        <v>599</v>
      </c>
      <c r="AA234" s="149">
        <v>352</v>
      </c>
      <c r="AB234" s="141">
        <v>0</v>
      </c>
      <c r="AC234" s="150">
        <v>0</v>
      </c>
      <c r="AD234" s="151">
        <v>100</v>
      </c>
    </row>
    <row r="235" spans="1:30" s="3" customFormat="1" ht="18.75" customHeight="1">
      <c r="A235" s="137">
        <v>233</v>
      </c>
      <c r="B235" s="139" t="s">
        <v>1625</v>
      </c>
      <c r="C235" s="140" t="s">
        <v>3056</v>
      </c>
      <c r="D235" s="141">
        <v>196</v>
      </c>
      <c r="E235" s="143">
        <v>1245591.8670000001</v>
      </c>
      <c r="F235" s="144">
        <v>261</v>
      </c>
      <c r="G235" s="145">
        <v>222</v>
      </c>
      <c r="H235" s="146">
        <v>1231979.916</v>
      </c>
      <c r="I235" s="147">
        <v>231</v>
      </c>
      <c r="J235" s="148">
        <v>192</v>
      </c>
      <c r="K235" s="143">
        <v>414545.86</v>
      </c>
      <c r="L235" s="144">
        <v>152</v>
      </c>
      <c r="M235" s="145">
        <v>127</v>
      </c>
      <c r="N235" s="146">
        <v>481916.45500000002</v>
      </c>
      <c r="O235" s="147">
        <v>263</v>
      </c>
      <c r="P235" s="148">
        <v>217</v>
      </c>
      <c r="Q235" s="143">
        <v>970264.85699999996</v>
      </c>
      <c r="R235" s="144">
        <v>284</v>
      </c>
      <c r="S235" s="145">
        <v>261</v>
      </c>
      <c r="T235" s="146">
        <v>55436.800999999999</v>
      </c>
      <c r="U235" s="147">
        <v>150</v>
      </c>
      <c r="V235" s="148">
        <v>137</v>
      </c>
      <c r="W235" s="143">
        <v>16471</v>
      </c>
      <c r="X235" s="144">
        <v>99</v>
      </c>
      <c r="Y235" s="145">
        <v>58</v>
      </c>
      <c r="Z235" s="146">
        <v>1200</v>
      </c>
      <c r="AA235" s="149">
        <v>321</v>
      </c>
      <c r="AB235" s="141">
        <v>0</v>
      </c>
      <c r="AC235" s="150">
        <v>100</v>
      </c>
      <c r="AD235" s="151">
        <v>0</v>
      </c>
    </row>
    <row r="236" spans="1:30" s="3" customFormat="1" ht="18.75" customHeight="1">
      <c r="A236" s="32">
        <v>234</v>
      </c>
      <c r="B236" s="34" t="s">
        <v>741</v>
      </c>
      <c r="C236" s="35" t="s">
        <v>3054</v>
      </c>
      <c r="D236" s="45">
        <v>38</v>
      </c>
      <c r="E236" s="38">
        <v>1243560.885</v>
      </c>
      <c r="F236" s="39">
        <v>258</v>
      </c>
      <c r="G236" s="40">
        <v>39</v>
      </c>
      <c r="H236" s="41">
        <v>1243560.885</v>
      </c>
      <c r="I236" s="42">
        <v>131</v>
      </c>
      <c r="J236" s="43">
        <v>28</v>
      </c>
      <c r="K236" s="38">
        <v>713262.21100000001</v>
      </c>
      <c r="L236" s="39">
        <v>325</v>
      </c>
      <c r="M236" s="40">
        <v>38</v>
      </c>
      <c r="N236" s="41">
        <v>157404.53099999999</v>
      </c>
      <c r="O236" s="42">
        <v>283</v>
      </c>
      <c r="P236" s="43">
        <v>49</v>
      </c>
      <c r="Q236" s="38">
        <v>902787.70799999998</v>
      </c>
      <c r="R236" s="39">
        <v>92</v>
      </c>
      <c r="S236" s="40">
        <v>17</v>
      </c>
      <c r="T236" s="41">
        <v>406334.74400000001</v>
      </c>
      <c r="U236" s="42">
        <v>312</v>
      </c>
      <c r="V236" s="43">
        <v>25</v>
      </c>
      <c r="W236" s="38">
        <v>2983</v>
      </c>
      <c r="X236" s="39">
        <v>241</v>
      </c>
      <c r="Y236" s="40">
        <v>61</v>
      </c>
      <c r="Z236" s="41">
        <v>530</v>
      </c>
      <c r="AA236" s="108">
        <v>341</v>
      </c>
      <c r="AB236" s="45">
        <v>100</v>
      </c>
      <c r="AC236" s="37">
        <v>0</v>
      </c>
      <c r="AD236" s="46">
        <v>0</v>
      </c>
    </row>
    <row r="237" spans="1:30" s="3" customFormat="1" ht="18.75" customHeight="1">
      <c r="A237" s="152">
        <v>235</v>
      </c>
      <c r="B237" s="154" t="s">
        <v>23</v>
      </c>
      <c r="C237" s="155" t="s">
        <v>3056</v>
      </c>
      <c r="D237" s="156">
        <v>197</v>
      </c>
      <c r="E237" s="158">
        <v>1240062.0870000001</v>
      </c>
      <c r="F237" s="159">
        <v>202</v>
      </c>
      <c r="G237" s="160">
        <v>170</v>
      </c>
      <c r="H237" s="161">
        <v>1599600.0630000001</v>
      </c>
      <c r="I237" s="162">
        <v>453</v>
      </c>
      <c r="J237" s="163">
        <v>391</v>
      </c>
      <c r="K237" s="158">
        <v>63057.321000000004</v>
      </c>
      <c r="L237" s="159">
        <v>372</v>
      </c>
      <c r="M237" s="160">
        <v>334</v>
      </c>
      <c r="N237" s="161">
        <v>108899.913</v>
      </c>
      <c r="O237" s="162">
        <v>223</v>
      </c>
      <c r="P237" s="163">
        <v>180</v>
      </c>
      <c r="Q237" s="158">
        <v>1176607.2350000001</v>
      </c>
      <c r="R237" s="159">
        <v>447</v>
      </c>
      <c r="S237" s="160">
        <v>414</v>
      </c>
      <c r="T237" s="161">
        <v>-148406.076</v>
      </c>
      <c r="U237" s="162">
        <v>359</v>
      </c>
      <c r="V237" s="163">
        <v>328</v>
      </c>
      <c r="W237" s="158">
        <v>1414</v>
      </c>
      <c r="X237" s="159">
        <v>333</v>
      </c>
      <c r="Y237" s="160">
        <v>263</v>
      </c>
      <c r="Z237" s="161">
        <v>354</v>
      </c>
      <c r="AA237" s="164">
        <v>384</v>
      </c>
      <c r="AB237" s="156">
        <v>0</v>
      </c>
      <c r="AC237" s="165">
        <v>100</v>
      </c>
      <c r="AD237" s="166">
        <v>0</v>
      </c>
    </row>
    <row r="238" spans="1:30" s="3" customFormat="1" ht="18.75" customHeight="1">
      <c r="A238" s="167">
        <v>236</v>
      </c>
      <c r="B238" s="169" t="s">
        <v>3266</v>
      </c>
      <c r="C238" s="170" t="s">
        <v>3056</v>
      </c>
      <c r="D238" s="171">
        <v>198</v>
      </c>
      <c r="E238" s="173">
        <v>1239934.7080000001</v>
      </c>
      <c r="F238" s="174">
        <v>260</v>
      </c>
      <c r="G238" s="175">
        <v>221</v>
      </c>
      <c r="H238" s="176">
        <v>1239934.7080000001</v>
      </c>
      <c r="I238" s="177">
        <v>299</v>
      </c>
      <c r="J238" s="178">
        <v>250</v>
      </c>
      <c r="K238" s="173">
        <v>287481.91399999999</v>
      </c>
      <c r="L238" s="174">
        <v>247</v>
      </c>
      <c r="M238" s="175">
        <v>215</v>
      </c>
      <c r="N238" s="176">
        <v>275879.70699999999</v>
      </c>
      <c r="O238" s="177">
        <v>256</v>
      </c>
      <c r="P238" s="178">
        <v>210</v>
      </c>
      <c r="Q238" s="173">
        <v>1003087.5330000001</v>
      </c>
      <c r="R238" s="174">
        <v>163</v>
      </c>
      <c r="S238" s="175">
        <v>143</v>
      </c>
      <c r="T238" s="176">
        <v>229041.04500000001</v>
      </c>
      <c r="U238" s="177">
        <v>250</v>
      </c>
      <c r="V238" s="178">
        <v>228</v>
      </c>
      <c r="W238" s="173">
        <v>7663</v>
      </c>
      <c r="X238" s="174">
        <v>439</v>
      </c>
      <c r="Y238" s="175">
        <v>369</v>
      </c>
      <c r="Z238" s="176">
        <v>200</v>
      </c>
      <c r="AA238" s="179">
        <v>352</v>
      </c>
      <c r="AB238" s="171">
        <v>0</v>
      </c>
      <c r="AC238" s="180">
        <v>33</v>
      </c>
      <c r="AD238" s="181">
        <v>67</v>
      </c>
    </row>
    <row r="239" spans="1:30" s="3" customFormat="1" ht="18.75" customHeight="1">
      <c r="A239" s="32">
        <v>237</v>
      </c>
      <c r="B239" s="34" t="s">
        <v>2327</v>
      </c>
      <c r="C239" s="35" t="s">
        <v>1054</v>
      </c>
      <c r="D239" s="45">
        <v>199</v>
      </c>
      <c r="E239" s="38">
        <v>1238688.9809999999</v>
      </c>
      <c r="F239" s="39">
        <v>248</v>
      </c>
      <c r="G239" s="40">
        <v>211</v>
      </c>
      <c r="H239" s="41">
        <v>1287834.726</v>
      </c>
      <c r="I239" s="42">
        <v>222</v>
      </c>
      <c r="J239" s="43">
        <v>184</v>
      </c>
      <c r="K239" s="38">
        <v>436316.16700000002</v>
      </c>
      <c r="L239" s="39">
        <v>287</v>
      </c>
      <c r="M239" s="40">
        <v>252</v>
      </c>
      <c r="N239" s="41">
        <v>213694.07</v>
      </c>
      <c r="O239" s="42">
        <v>268</v>
      </c>
      <c r="P239" s="43">
        <v>221</v>
      </c>
      <c r="Q239" s="38">
        <v>961993.08499999996</v>
      </c>
      <c r="R239" s="39">
        <v>239</v>
      </c>
      <c r="S239" s="40">
        <v>217</v>
      </c>
      <c r="T239" s="41">
        <v>107421.664</v>
      </c>
      <c r="U239" s="42">
        <v>145</v>
      </c>
      <c r="V239" s="43">
        <v>132</v>
      </c>
      <c r="W239" s="38">
        <v>17066</v>
      </c>
      <c r="X239" s="39">
        <v>196</v>
      </c>
      <c r="Y239" s="40">
        <v>139</v>
      </c>
      <c r="Z239" s="41">
        <v>700</v>
      </c>
      <c r="AA239" s="108">
        <v>321</v>
      </c>
      <c r="AB239" s="45">
        <v>0</v>
      </c>
      <c r="AC239" s="37">
        <v>100</v>
      </c>
      <c r="AD239" s="46">
        <v>0</v>
      </c>
    </row>
    <row r="240" spans="1:30" s="3" customFormat="1" ht="18.75" customHeight="1">
      <c r="A240" s="137">
        <v>238</v>
      </c>
      <c r="B240" s="139" t="s">
        <v>2960</v>
      </c>
      <c r="C240" s="140" t="s">
        <v>3056</v>
      </c>
      <c r="D240" s="141">
        <v>200</v>
      </c>
      <c r="E240" s="143">
        <v>1238235.9369999999</v>
      </c>
      <c r="F240" s="144">
        <v>233</v>
      </c>
      <c r="G240" s="145">
        <v>199</v>
      </c>
      <c r="H240" s="146">
        <v>1379980.081</v>
      </c>
      <c r="I240" s="147">
        <v>180</v>
      </c>
      <c r="J240" s="148">
        <v>147</v>
      </c>
      <c r="K240" s="143">
        <v>544873.04700000002</v>
      </c>
      <c r="L240" s="144">
        <v>196</v>
      </c>
      <c r="M240" s="145">
        <v>165</v>
      </c>
      <c r="N240" s="146">
        <v>382384.353</v>
      </c>
      <c r="O240" s="147">
        <v>262</v>
      </c>
      <c r="P240" s="148">
        <v>216</v>
      </c>
      <c r="Q240" s="143">
        <v>978390.09100000001</v>
      </c>
      <c r="R240" s="144">
        <v>272</v>
      </c>
      <c r="S240" s="145">
        <v>249</v>
      </c>
      <c r="T240" s="146">
        <v>67349.286999999997</v>
      </c>
      <c r="U240" s="147">
        <v>191</v>
      </c>
      <c r="V240" s="148">
        <v>176</v>
      </c>
      <c r="W240" s="143">
        <v>12030</v>
      </c>
      <c r="X240" s="144">
        <v>189</v>
      </c>
      <c r="Y240" s="145">
        <v>132</v>
      </c>
      <c r="Z240" s="146">
        <v>708</v>
      </c>
      <c r="AA240" s="149">
        <v>361</v>
      </c>
      <c r="AB240" s="141">
        <v>0</v>
      </c>
      <c r="AC240" s="150">
        <v>100</v>
      </c>
      <c r="AD240" s="151">
        <v>0</v>
      </c>
    </row>
    <row r="241" spans="1:30" s="3" customFormat="1" ht="18.75" customHeight="1">
      <c r="A241" s="137">
        <v>239</v>
      </c>
      <c r="B241" s="139" t="s">
        <v>1373</v>
      </c>
      <c r="C241" s="140" t="s">
        <v>3056</v>
      </c>
      <c r="D241" s="141">
        <v>201</v>
      </c>
      <c r="E241" s="143">
        <v>1232055.8740000001</v>
      </c>
      <c r="F241" s="144">
        <v>255</v>
      </c>
      <c r="G241" s="145">
        <v>217</v>
      </c>
      <c r="H241" s="146">
        <v>1262089.757</v>
      </c>
      <c r="I241" s="147">
        <v>182</v>
      </c>
      <c r="J241" s="148">
        <v>149</v>
      </c>
      <c r="K241" s="143">
        <v>535539.28899999999</v>
      </c>
      <c r="L241" s="144">
        <v>205</v>
      </c>
      <c r="M241" s="145">
        <v>174</v>
      </c>
      <c r="N241" s="146">
        <v>353940.989</v>
      </c>
      <c r="O241" s="147">
        <v>242</v>
      </c>
      <c r="P241" s="148">
        <v>197</v>
      </c>
      <c r="Q241" s="143">
        <v>1081650.2960000001</v>
      </c>
      <c r="R241" s="144">
        <v>315</v>
      </c>
      <c r="S241" s="145">
        <v>291</v>
      </c>
      <c r="T241" s="146">
        <v>34497.553999999996</v>
      </c>
      <c r="U241" s="147">
        <v>324</v>
      </c>
      <c r="V241" s="148">
        <v>298</v>
      </c>
      <c r="W241" s="143">
        <v>2465</v>
      </c>
      <c r="X241" s="144">
        <v>359</v>
      </c>
      <c r="Y241" s="145">
        <v>289</v>
      </c>
      <c r="Z241" s="146">
        <v>321</v>
      </c>
      <c r="AA241" s="149">
        <v>381</v>
      </c>
      <c r="AB241" s="141">
        <v>0</v>
      </c>
      <c r="AC241" s="150">
        <v>100</v>
      </c>
      <c r="AD241" s="151">
        <v>0</v>
      </c>
    </row>
    <row r="242" spans="1:30" s="3" customFormat="1" ht="18.75" customHeight="1">
      <c r="A242" s="48">
        <v>240</v>
      </c>
      <c r="B242" s="50" t="s">
        <v>2328</v>
      </c>
      <c r="C242" s="51" t="s">
        <v>104</v>
      </c>
      <c r="D242" s="52">
        <v>202</v>
      </c>
      <c r="E242" s="54">
        <v>1227667.6969999999</v>
      </c>
      <c r="F242" s="55">
        <v>253</v>
      </c>
      <c r="G242" s="56">
        <v>215</v>
      </c>
      <c r="H242" s="57">
        <v>1270323.3999999999</v>
      </c>
      <c r="I242" s="58">
        <v>160</v>
      </c>
      <c r="J242" s="59">
        <v>129</v>
      </c>
      <c r="K242" s="54">
        <v>610902.03399999999</v>
      </c>
      <c r="L242" s="55">
        <v>101</v>
      </c>
      <c r="M242" s="56">
        <v>81</v>
      </c>
      <c r="N242" s="57">
        <v>695088.28899999999</v>
      </c>
      <c r="O242" s="58">
        <v>243</v>
      </c>
      <c r="P242" s="59">
        <v>198</v>
      </c>
      <c r="Q242" s="54">
        <v>1076323.8970000001</v>
      </c>
      <c r="R242" s="55">
        <v>181</v>
      </c>
      <c r="S242" s="56">
        <v>161</v>
      </c>
      <c r="T242" s="57">
        <v>203729.386</v>
      </c>
      <c r="U242" s="58">
        <v>239</v>
      </c>
      <c r="V242" s="59">
        <v>218</v>
      </c>
      <c r="W242" s="54">
        <v>8415</v>
      </c>
      <c r="X242" s="55">
        <v>146</v>
      </c>
      <c r="Y242" s="56">
        <v>94</v>
      </c>
      <c r="Z242" s="57">
        <v>870</v>
      </c>
      <c r="AA242" s="109">
        <v>321</v>
      </c>
      <c r="AB242" s="52">
        <v>0</v>
      </c>
      <c r="AC242" s="60">
        <v>100</v>
      </c>
      <c r="AD242" s="61">
        <v>0</v>
      </c>
    </row>
    <row r="243" spans="1:30" s="3" customFormat="1" ht="18.75" customHeight="1">
      <c r="A243" s="18">
        <v>241</v>
      </c>
      <c r="B243" s="20" t="s">
        <v>2329</v>
      </c>
      <c r="C243" s="21" t="s">
        <v>2657</v>
      </c>
      <c r="D243" s="22">
        <v>203</v>
      </c>
      <c r="E243" s="24">
        <v>1221222.233</v>
      </c>
      <c r="F243" s="25">
        <v>224</v>
      </c>
      <c r="G243" s="26">
        <v>191</v>
      </c>
      <c r="H243" s="27">
        <v>1430300.862</v>
      </c>
      <c r="I243" s="28">
        <v>126</v>
      </c>
      <c r="J243" s="29">
        <v>100</v>
      </c>
      <c r="K243" s="24">
        <v>725828.86899999995</v>
      </c>
      <c r="L243" s="25">
        <v>151</v>
      </c>
      <c r="M243" s="26">
        <v>126</v>
      </c>
      <c r="N243" s="27">
        <v>487139.35499999998</v>
      </c>
      <c r="O243" s="28">
        <v>109</v>
      </c>
      <c r="P243" s="29">
        <v>84</v>
      </c>
      <c r="Q243" s="24">
        <v>2277612.5449999999</v>
      </c>
      <c r="R243" s="25">
        <v>255</v>
      </c>
      <c r="S243" s="26">
        <v>233</v>
      </c>
      <c r="T243" s="27">
        <v>83365.627999999997</v>
      </c>
      <c r="U243" s="28" t="s">
        <v>3052</v>
      </c>
      <c r="V243" s="29" t="s">
        <v>3052</v>
      </c>
      <c r="W243" s="64" t="s">
        <v>3052</v>
      </c>
      <c r="X243" s="25">
        <v>22</v>
      </c>
      <c r="Y243" s="26">
        <v>4</v>
      </c>
      <c r="Z243" s="27">
        <v>4000</v>
      </c>
      <c r="AA243" s="107">
        <v>321</v>
      </c>
      <c r="AB243" s="22">
        <v>0</v>
      </c>
      <c r="AC243" s="30">
        <v>100</v>
      </c>
      <c r="AD243" s="31">
        <v>0</v>
      </c>
    </row>
    <row r="244" spans="1:30" s="3" customFormat="1" ht="18.75" customHeight="1">
      <c r="A244" s="32">
        <v>242</v>
      </c>
      <c r="B244" s="34" t="s">
        <v>2330</v>
      </c>
      <c r="C244" s="35" t="s">
        <v>1061</v>
      </c>
      <c r="D244" s="45">
        <v>204</v>
      </c>
      <c r="E244" s="38">
        <v>1220131.047</v>
      </c>
      <c r="F244" s="39">
        <v>267</v>
      </c>
      <c r="G244" s="40">
        <v>227</v>
      </c>
      <c r="H244" s="41">
        <v>1220131.047</v>
      </c>
      <c r="I244" s="42">
        <v>372</v>
      </c>
      <c r="J244" s="43">
        <v>315</v>
      </c>
      <c r="K244" s="38">
        <v>173671.481</v>
      </c>
      <c r="L244" s="39">
        <v>330</v>
      </c>
      <c r="M244" s="40">
        <v>292</v>
      </c>
      <c r="N244" s="41">
        <v>152639.74100000001</v>
      </c>
      <c r="O244" s="42">
        <v>337</v>
      </c>
      <c r="P244" s="43">
        <v>282</v>
      </c>
      <c r="Q244" s="38">
        <v>671436.429</v>
      </c>
      <c r="R244" s="39">
        <v>299</v>
      </c>
      <c r="S244" s="40">
        <v>275</v>
      </c>
      <c r="T244" s="41">
        <v>44330.894999999997</v>
      </c>
      <c r="U244" s="42">
        <v>86</v>
      </c>
      <c r="V244" s="43">
        <v>75</v>
      </c>
      <c r="W244" s="38">
        <v>28508</v>
      </c>
      <c r="X244" s="39">
        <v>257</v>
      </c>
      <c r="Y244" s="40">
        <v>194</v>
      </c>
      <c r="Z244" s="41">
        <v>494</v>
      </c>
      <c r="AA244" s="108">
        <v>321</v>
      </c>
      <c r="AB244" s="45">
        <v>0</v>
      </c>
      <c r="AC244" s="37">
        <v>100</v>
      </c>
      <c r="AD244" s="46">
        <v>0</v>
      </c>
    </row>
    <row r="245" spans="1:30" s="3" customFormat="1" ht="18.75" customHeight="1">
      <c r="A245" s="32">
        <v>243</v>
      </c>
      <c r="B245" s="34" t="s">
        <v>2331</v>
      </c>
      <c r="C245" s="35" t="s">
        <v>3054</v>
      </c>
      <c r="D245" s="45">
        <v>39</v>
      </c>
      <c r="E245" s="38">
        <v>1218174.554</v>
      </c>
      <c r="F245" s="39">
        <v>268</v>
      </c>
      <c r="G245" s="40">
        <v>41</v>
      </c>
      <c r="H245" s="41">
        <v>1218174.554</v>
      </c>
      <c r="I245" s="42">
        <v>61</v>
      </c>
      <c r="J245" s="43">
        <v>21</v>
      </c>
      <c r="K245" s="38">
        <v>1241929.7290000001</v>
      </c>
      <c r="L245" s="39">
        <v>431</v>
      </c>
      <c r="M245" s="40">
        <v>43</v>
      </c>
      <c r="N245" s="41">
        <v>51438.169000000002</v>
      </c>
      <c r="O245" s="42">
        <v>267</v>
      </c>
      <c r="P245" s="43">
        <v>47</v>
      </c>
      <c r="Q245" s="38">
        <v>963536.66899999999</v>
      </c>
      <c r="R245" s="39">
        <v>44</v>
      </c>
      <c r="S245" s="40">
        <v>14</v>
      </c>
      <c r="T245" s="41">
        <v>823383.56200000003</v>
      </c>
      <c r="U245" s="42" t="s">
        <v>3052</v>
      </c>
      <c r="V245" s="43" t="s">
        <v>3052</v>
      </c>
      <c r="W245" s="44" t="s">
        <v>3052</v>
      </c>
      <c r="X245" s="39">
        <v>162</v>
      </c>
      <c r="Y245" s="40">
        <v>56</v>
      </c>
      <c r="Z245" s="41">
        <v>796</v>
      </c>
      <c r="AA245" s="108">
        <v>210</v>
      </c>
      <c r="AB245" s="45">
        <v>100</v>
      </c>
      <c r="AC245" s="37">
        <v>0</v>
      </c>
      <c r="AD245" s="46">
        <v>0</v>
      </c>
    </row>
    <row r="246" spans="1:30" s="3" customFormat="1" ht="18.75" customHeight="1">
      <c r="A246" s="32">
        <v>244</v>
      </c>
      <c r="B246" s="34" t="s">
        <v>2332</v>
      </c>
      <c r="C246" s="35" t="s">
        <v>3054</v>
      </c>
      <c r="D246" s="45">
        <v>40</v>
      </c>
      <c r="E246" s="38">
        <v>1216171.121</v>
      </c>
      <c r="F246" s="39">
        <v>264</v>
      </c>
      <c r="G246" s="40">
        <v>40</v>
      </c>
      <c r="H246" s="41">
        <v>1227373.801</v>
      </c>
      <c r="I246" s="42">
        <v>161</v>
      </c>
      <c r="J246" s="43">
        <v>32</v>
      </c>
      <c r="K246" s="38">
        <v>607796.44299999997</v>
      </c>
      <c r="L246" s="39" t="s">
        <v>3052</v>
      </c>
      <c r="M246" s="40" t="s">
        <v>3052</v>
      </c>
      <c r="N246" s="41">
        <v>-1554043.2209999999</v>
      </c>
      <c r="O246" s="42">
        <v>148</v>
      </c>
      <c r="P246" s="43">
        <v>31</v>
      </c>
      <c r="Q246" s="38">
        <v>1713716.936</v>
      </c>
      <c r="R246" s="39">
        <v>484</v>
      </c>
      <c r="S246" s="40">
        <v>56</v>
      </c>
      <c r="T246" s="41">
        <v>-935918.32400000002</v>
      </c>
      <c r="U246" s="42">
        <v>389</v>
      </c>
      <c r="V246" s="43">
        <v>34</v>
      </c>
      <c r="W246" s="38">
        <v>597</v>
      </c>
      <c r="X246" s="39">
        <v>33</v>
      </c>
      <c r="Y246" s="40">
        <v>22</v>
      </c>
      <c r="Z246" s="41">
        <v>2915</v>
      </c>
      <c r="AA246" s="108">
        <v>321</v>
      </c>
      <c r="AB246" s="45">
        <v>100</v>
      </c>
      <c r="AC246" s="37">
        <v>0</v>
      </c>
      <c r="AD246" s="46">
        <v>0</v>
      </c>
    </row>
    <row r="247" spans="1:30" s="3" customFormat="1" ht="18.75" customHeight="1">
      <c r="A247" s="152">
        <v>245</v>
      </c>
      <c r="B247" s="154" t="s">
        <v>156</v>
      </c>
      <c r="C247" s="155" t="s">
        <v>3056</v>
      </c>
      <c r="D247" s="156">
        <v>205</v>
      </c>
      <c r="E247" s="158">
        <v>1213455.054</v>
      </c>
      <c r="F247" s="159">
        <v>263</v>
      </c>
      <c r="G247" s="160">
        <v>224</v>
      </c>
      <c r="H247" s="161">
        <v>1229357.415</v>
      </c>
      <c r="I247" s="162">
        <v>220</v>
      </c>
      <c r="J247" s="163">
        <v>182</v>
      </c>
      <c r="K247" s="158">
        <v>443157.22</v>
      </c>
      <c r="L247" s="159">
        <v>170</v>
      </c>
      <c r="M247" s="160">
        <v>143</v>
      </c>
      <c r="N247" s="161">
        <v>435156.76500000001</v>
      </c>
      <c r="O247" s="162">
        <v>246</v>
      </c>
      <c r="P247" s="163">
        <v>201</v>
      </c>
      <c r="Q247" s="158">
        <v>1049372.5930000001</v>
      </c>
      <c r="R247" s="159">
        <v>166</v>
      </c>
      <c r="S247" s="160">
        <v>146</v>
      </c>
      <c r="T247" s="161">
        <v>221281.967</v>
      </c>
      <c r="U247" s="162">
        <v>218</v>
      </c>
      <c r="V247" s="163">
        <v>201</v>
      </c>
      <c r="W247" s="158">
        <v>10011</v>
      </c>
      <c r="X247" s="159">
        <v>138</v>
      </c>
      <c r="Y247" s="160">
        <v>90</v>
      </c>
      <c r="Z247" s="161">
        <v>926</v>
      </c>
      <c r="AA247" s="164">
        <v>384</v>
      </c>
      <c r="AB247" s="156">
        <v>0</v>
      </c>
      <c r="AC247" s="165">
        <v>100</v>
      </c>
      <c r="AD247" s="166">
        <v>0</v>
      </c>
    </row>
    <row r="248" spans="1:30" s="3" customFormat="1" ht="18.75" customHeight="1">
      <c r="A248" s="167">
        <v>246</v>
      </c>
      <c r="B248" s="169" t="s">
        <v>2779</v>
      </c>
      <c r="C248" s="170" t="s">
        <v>3056</v>
      </c>
      <c r="D248" s="171">
        <v>206</v>
      </c>
      <c r="E248" s="173">
        <v>1207565</v>
      </c>
      <c r="F248" s="174">
        <v>256</v>
      </c>
      <c r="G248" s="175">
        <v>218</v>
      </c>
      <c r="H248" s="176">
        <v>1261680</v>
      </c>
      <c r="I248" s="177">
        <v>346</v>
      </c>
      <c r="J248" s="178">
        <v>291</v>
      </c>
      <c r="K248" s="173">
        <v>207220.52600000001</v>
      </c>
      <c r="L248" s="174">
        <v>341</v>
      </c>
      <c r="M248" s="175">
        <v>303</v>
      </c>
      <c r="N248" s="176">
        <v>137002</v>
      </c>
      <c r="O248" s="177">
        <v>325</v>
      </c>
      <c r="P248" s="178">
        <v>272</v>
      </c>
      <c r="Q248" s="173">
        <v>710541</v>
      </c>
      <c r="R248" s="174">
        <v>381</v>
      </c>
      <c r="S248" s="175">
        <v>357</v>
      </c>
      <c r="T248" s="176">
        <v>10193.411</v>
      </c>
      <c r="U248" s="177">
        <v>169</v>
      </c>
      <c r="V248" s="178">
        <v>155</v>
      </c>
      <c r="W248" s="173">
        <v>14393</v>
      </c>
      <c r="X248" s="174">
        <v>167</v>
      </c>
      <c r="Y248" s="175">
        <v>111</v>
      </c>
      <c r="Z248" s="176">
        <v>780</v>
      </c>
      <c r="AA248" s="179">
        <v>321</v>
      </c>
      <c r="AB248" s="171">
        <v>0</v>
      </c>
      <c r="AC248" s="180">
        <v>100</v>
      </c>
      <c r="AD248" s="181">
        <v>0</v>
      </c>
    </row>
    <row r="249" spans="1:30" s="3" customFormat="1" ht="18.75" customHeight="1">
      <c r="A249" s="137">
        <v>247</v>
      </c>
      <c r="B249" s="188" t="s">
        <v>3052</v>
      </c>
      <c r="C249" s="140" t="s">
        <v>3056</v>
      </c>
      <c r="D249" s="141">
        <v>207</v>
      </c>
      <c r="E249" s="186" t="s">
        <v>3052</v>
      </c>
      <c r="F249" s="144">
        <v>259</v>
      </c>
      <c r="G249" s="145">
        <v>220</v>
      </c>
      <c r="H249" s="187" t="s">
        <v>3052</v>
      </c>
      <c r="I249" s="147">
        <v>227</v>
      </c>
      <c r="J249" s="148">
        <v>188</v>
      </c>
      <c r="K249" s="186" t="s">
        <v>3052</v>
      </c>
      <c r="L249" s="144">
        <v>339</v>
      </c>
      <c r="M249" s="145">
        <v>301</v>
      </c>
      <c r="N249" s="187" t="s">
        <v>3052</v>
      </c>
      <c r="O249" s="147">
        <v>350</v>
      </c>
      <c r="P249" s="148">
        <v>293</v>
      </c>
      <c r="Q249" s="186" t="s">
        <v>3052</v>
      </c>
      <c r="R249" s="144">
        <v>153</v>
      </c>
      <c r="S249" s="145">
        <v>133</v>
      </c>
      <c r="T249" s="187" t="s">
        <v>3052</v>
      </c>
      <c r="U249" s="147">
        <v>374</v>
      </c>
      <c r="V249" s="148">
        <v>342</v>
      </c>
      <c r="W249" s="186" t="s">
        <v>3052</v>
      </c>
      <c r="X249" s="144">
        <v>437</v>
      </c>
      <c r="Y249" s="145">
        <v>367</v>
      </c>
      <c r="Z249" s="187" t="s">
        <v>3052</v>
      </c>
      <c r="AA249" s="149">
        <v>352</v>
      </c>
      <c r="AB249" s="141">
        <v>0</v>
      </c>
      <c r="AC249" s="150">
        <v>100</v>
      </c>
      <c r="AD249" s="151">
        <v>0</v>
      </c>
    </row>
    <row r="250" spans="1:30" s="3" customFormat="1" ht="18.75" customHeight="1">
      <c r="A250" s="32">
        <v>248</v>
      </c>
      <c r="B250" s="34" t="s">
        <v>2780</v>
      </c>
      <c r="C250" s="35" t="s">
        <v>3154</v>
      </c>
      <c r="D250" s="45">
        <v>208</v>
      </c>
      <c r="E250" s="38">
        <v>1197825.8030000001</v>
      </c>
      <c r="F250" s="39">
        <v>266</v>
      </c>
      <c r="G250" s="40">
        <v>226</v>
      </c>
      <c r="H250" s="41">
        <v>1221645.8419999999</v>
      </c>
      <c r="I250" s="42">
        <v>348</v>
      </c>
      <c r="J250" s="43">
        <v>293</v>
      </c>
      <c r="K250" s="38">
        <v>204929.587</v>
      </c>
      <c r="L250" s="39">
        <v>195</v>
      </c>
      <c r="M250" s="40">
        <v>164</v>
      </c>
      <c r="N250" s="41">
        <v>384330.93</v>
      </c>
      <c r="O250" s="42">
        <v>137</v>
      </c>
      <c r="P250" s="43">
        <v>109</v>
      </c>
      <c r="Q250" s="38">
        <v>1829124.8529999999</v>
      </c>
      <c r="R250" s="39">
        <v>356</v>
      </c>
      <c r="S250" s="40">
        <v>332</v>
      </c>
      <c r="T250" s="41">
        <v>19217.977999999999</v>
      </c>
      <c r="U250" s="42">
        <v>95</v>
      </c>
      <c r="V250" s="43">
        <v>83</v>
      </c>
      <c r="W250" s="38">
        <v>26992</v>
      </c>
      <c r="X250" s="39">
        <v>381</v>
      </c>
      <c r="Y250" s="40">
        <v>311</v>
      </c>
      <c r="Z250" s="41">
        <v>290</v>
      </c>
      <c r="AA250" s="108">
        <v>383</v>
      </c>
      <c r="AB250" s="45">
        <v>0</v>
      </c>
      <c r="AC250" s="37">
        <v>91</v>
      </c>
      <c r="AD250" s="46">
        <v>9</v>
      </c>
    </row>
    <row r="251" spans="1:30" s="3" customFormat="1" ht="18.75" customHeight="1">
      <c r="A251" s="137">
        <v>249</v>
      </c>
      <c r="B251" s="139" t="s">
        <v>224</v>
      </c>
      <c r="C251" s="140" t="s">
        <v>3056</v>
      </c>
      <c r="D251" s="141">
        <v>209</v>
      </c>
      <c r="E251" s="143">
        <v>1193016.4750000001</v>
      </c>
      <c r="F251" s="144">
        <v>254</v>
      </c>
      <c r="G251" s="145">
        <v>216</v>
      </c>
      <c r="H251" s="146">
        <v>1266065.0360000001</v>
      </c>
      <c r="I251" s="147">
        <v>101</v>
      </c>
      <c r="J251" s="148">
        <v>77</v>
      </c>
      <c r="K251" s="143">
        <v>823734.56099999999</v>
      </c>
      <c r="L251" s="144">
        <v>308</v>
      </c>
      <c r="M251" s="145">
        <v>271</v>
      </c>
      <c r="N251" s="146">
        <v>176584.82500000001</v>
      </c>
      <c r="O251" s="147">
        <v>272</v>
      </c>
      <c r="P251" s="148">
        <v>224</v>
      </c>
      <c r="Q251" s="143">
        <v>955234.25100000005</v>
      </c>
      <c r="R251" s="144">
        <v>73</v>
      </c>
      <c r="S251" s="145">
        <v>57</v>
      </c>
      <c r="T251" s="146">
        <v>497665.67800000001</v>
      </c>
      <c r="U251" s="147">
        <v>122</v>
      </c>
      <c r="V251" s="148">
        <v>110</v>
      </c>
      <c r="W251" s="143">
        <v>20016</v>
      </c>
      <c r="X251" s="144">
        <v>51</v>
      </c>
      <c r="Y251" s="145">
        <v>22</v>
      </c>
      <c r="Z251" s="146">
        <v>1953</v>
      </c>
      <c r="AA251" s="149">
        <v>322</v>
      </c>
      <c r="AB251" s="141">
        <v>0</v>
      </c>
      <c r="AC251" s="150">
        <v>100</v>
      </c>
      <c r="AD251" s="151">
        <v>0</v>
      </c>
    </row>
    <row r="252" spans="1:30" s="3" customFormat="1" ht="18.75" customHeight="1">
      <c r="A252" s="71">
        <v>250</v>
      </c>
      <c r="B252" s="73" t="s">
        <v>1210</v>
      </c>
      <c r="C252" s="74" t="s">
        <v>1061</v>
      </c>
      <c r="D252" s="75">
        <v>210</v>
      </c>
      <c r="E252" s="77">
        <v>1188764.7520000001</v>
      </c>
      <c r="F252" s="78">
        <v>257</v>
      </c>
      <c r="G252" s="79">
        <v>219</v>
      </c>
      <c r="H252" s="80">
        <v>1253541.719</v>
      </c>
      <c r="I252" s="81">
        <v>278</v>
      </c>
      <c r="J252" s="82">
        <v>233</v>
      </c>
      <c r="K252" s="77">
        <v>323957.29800000001</v>
      </c>
      <c r="L252" s="78">
        <v>220</v>
      </c>
      <c r="M252" s="79">
        <v>189</v>
      </c>
      <c r="N252" s="80">
        <v>329248.68099999998</v>
      </c>
      <c r="O252" s="81">
        <v>207</v>
      </c>
      <c r="P252" s="82">
        <v>165</v>
      </c>
      <c r="Q252" s="77">
        <v>1301459.2720000001</v>
      </c>
      <c r="R252" s="78">
        <v>321</v>
      </c>
      <c r="S252" s="79">
        <v>297</v>
      </c>
      <c r="T252" s="80">
        <v>32531.923999999999</v>
      </c>
      <c r="U252" s="81">
        <v>296</v>
      </c>
      <c r="V252" s="82">
        <v>272</v>
      </c>
      <c r="W252" s="77">
        <v>4368</v>
      </c>
      <c r="X252" s="78">
        <v>183</v>
      </c>
      <c r="Y252" s="79">
        <v>127</v>
      </c>
      <c r="Z252" s="80">
        <v>731</v>
      </c>
      <c r="AA252" s="110">
        <v>321</v>
      </c>
      <c r="AB252" s="75">
        <v>0</v>
      </c>
      <c r="AC252" s="83">
        <v>100</v>
      </c>
      <c r="AD252" s="84">
        <v>0</v>
      </c>
    </row>
    <row r="253" spans="1:30" s="3" customFormat="1" ht="18.75" customHeight="1">
      <c r="A253" s="167">
        <v>251</v>
      </c>
      <c r="B253" s="169" t="s">
        <v>186</v>
      </c>
      <c r="C253" s="170" t="s">
        <v>3056</v>
      </c>
      <c r="D253" s="171">
        <v>211</v>
      </c>
      <c r="E253" s="173">
        <v>1187159.629</v>
      </c>
      <c r="F253" s="174">
        <v>18</v>
      </c>
      <c r="G253" s="175">
        <v>9</v>
      </c>
      <c r="H253" s="176">
        <v>11306282.183</v>
      </c>
      <c r="I253" s="177">
        <v>107</v>
      </c>
      <c r="J253" s="178">
        <v>82</v>
      </c>
      <c r="K253" s="173">
        <v>810488.82</v>
      </c>
      <c r="L253" s="174">
        <v>219</v>
      </c>
      <c r="M253" s="175">
        <v>188</v>
      </c>
      <c r="N253" s="176">
        <v>329468.78999999998</v>
      </c>
      <c r="O253" s="177">
        <v>173</v>
      </c>
      <c r="P253" s="178">
        <v>136</v>
      </c>
      <c r="Q253" s="173">
        <v>1535634.7679999999</v>
      </c>
      <c r="R253" s="174">
        <v>56</v>
      </c>
      <c r="S253" s="175">
        <v>41</v>
      </c>
      <c r="T253" s="176">
        <v>665194.73600000003</v>
      </c>
      <c r="U253" s="177" t="s">
        <v>3052</v>
      </c>
      <c r="V253" s="178" t="s">
        <v>3052</v>
      </c>
      <c r="W253" s="184" t="s">
        <v>3052</v>
      </c>
      <c r="X253" s="174">
        <v>415</v>
      </c>
      <c r="Y253" s="175">
        <v>345</v>
      </c>
      <c r="Z253" s="176">
        <v>246</v>
      </c>
      <c r="AA253" s="179">
        <v>354</v>
      </c>
      <c r="AB253" s="171">
        <v>0</v>
      </c>
      <c r="AC253" s="180">
        <v>0</v>
      </c>
      <c r="AD253" s="181">
        <v>100</v>
      </c>
    </row>
    <row r="254" spans="1:30" s="3" customFormat="1" ht="18.75" customHeight="1">
      <c r="A254" s="137">
        <v>252</v>
      </c>
      <c r="B254" s="139" t="s">
        <v>536</v>
      </c>
      <c r="C254" s="140" t="s">
        <v>3056</v>
      </c>
      <c r="D254" s="185">
        <v>212</v>
      </c>
      <c r="E254" s="143">
        <v>1184381.7120000001</v>
      </c>
      <c r="F254" s="144">
        <v>269</v>
      </c>
      <c r="G254" s="145">
        <v>228</v>
      </c>
      <c r="H254" s="146">
        <v>1214607.0900000001</v>
      </c>
      <c r="I254" s="147">
        <v>184</v>
      </c>
      <c r="J254" s="148">
        <v>151</v>
      </c>
      <c r="K254" s="143">
        <v>530676.53500000003</v>
      </c>
      <c r="L254" s="144">
        <v>283</v>
      </c>
      <c r="M254" s="145">
        <v>248</v>
      </c>
      <c r="N254" s="146">
        <v>220508.97399999999</v>
      </c>
      <c r="O254" s="147">
        <v>314</v>
      </c>
      <c r="P254" s="148">
        <v>261</v>
      </c>
      <c r="Q254" s="143">
        <v>753387.56900000002</v>
      </c>
      <c r="R254" s="144">
        <v>129</v>
      </c>
      <c r="S254" s="145">
        <v>110</v>
      </c>
      <c r="T254" s="146">
        <v>304239.33299999998</v>
      </c>
      <c r="U254" s="147">
        <v>253</v>
      </c>
      <c r="V254" s="148">
        <v>231</v>
      </c>
      <c r="W254" s="143">
        <v>7145</v>
      </c>
      <c r="X254" s="144">
        <v>154</v>
      </c>
      <c r="Y254" s="145">
        <v>101</v>
      </c>
      <c r="Z254" s="146">
        <v>850</v>
      </c>
      <c r="AA254" s="149">
        <v>321</v>
      </c>
      <c r="AB254" s="141">
        <v>0</v>
      </c>
      <c r="AC254" s="150">
        <v>100</v>
      </c>
      <c r="AD254" s="151">
        <v>0</v>
      </c>
    </row>
    <row r="255" spans="1:30" s="3" customFormat="1" ht="18.75" customHeight="1">
      <c r="A255" s="32">
        <v>253</v>
      </c>
      <c r="B255" s="34" t="s">
        <v>3256</v>
      </c>
      <c r="C255" s="35" t="s">
        <v>89</v>
      </c>
      <c r="D255" s="45">
        <v>213</v>
      </c>
      <c r="E255" s="38">
        <v>1179685.861</v>
      </c>
      <c r="F255" s="39">
        <v>275</v>
      </c>
      <c r="G255" s="40">
        <v>234</v>
      </c>
      <c r="H255" s="41">
        <v>1179685.861</v>
      </c>
      <c r="I255" s="42">
        <v>157</v>
      </c>
      <c r="J255" s="43">
        <v>126</v>
      </c>
      <c r="K255" s="38">
        <v>626992.397</v>
      </c>
      <c r="L255" s="39">
        <v>213</v>
      </c>
      <c r="M255" s="40">
        <v>182</v>
      </c>
      <c r="N255" s="41">
        <v>339390.76799999998</v>
      </c>
      <c r="O255" s="42">
        <v>270</v>
      </c>
      <c r="P255" s="43">
        <v>223</v>
      </c>
      <c r="Q255" s="38">
        <v>960403.28899999999</v>
      </c>
      <c r="R255" s="39">
        <v>88</v>
      </c>
      <c r="S255" s="40">
        <v>72</v>
      </c>
      <c r="T255" s="41">
        <v>424021.75400000002</v>
      </c>
      <c r="U255" s="42">
        <v>322</v>
      </c>
      <c r="V255" s="43">
        <v>296</v>
      </c>
      <c r="W255" s="38">
        <v>2508</v>
      </c>
      <c r="X255" s="39">
        <v>242</v>
      </c>
      <c r="Y255" s="40">
        <v>181</v>
      </c>
      <c r="Z255" s="41">
        <v>527</v>
      </c>
      <c r="AA255" s="108">
        <v>369</v>
      </c>
      <c r="AB255" s="45">
        <v>10</v>
      </c>
      <c r="AC255" s="37">
        <v>90</v>
      </c>
      <c r="AD255" s="46">
        <v>0</v>
      </c>
    </row>
    <row r="256" spans="1:30" s="3" customFormat="1" ht="18.75" customHeight="1">
      <c r="A256" s="32">
        <v>254</v>
      </c>
      <c r="B256" s="34" t="s">
        <v>2333</v>
      </c>
      <c r="C256" s="35" t="s">
        <v>3106</v>
      </c>
      <c r="D256" s="45">
        <v>214</v>
      </c>
      <c r="E256" s="38">
        <v>1168632.4669999999</v>
      </c>
      <c r="F256" s="39">
        <v>276</v>
      </c>
      <c r="G256" s="40">
        <v>235</v>
      </c>
      <c r="H256" s="41">
        <v>1176503.8640000001</v>
      </c>
      <c r="I256" s="42">
        <v>345</v>
      </c>
      <c r="J256" s="43">
        <v>290</v>
      </c>
      <c r="K256" s="38">
        <v>207374.5</v>
      </c>
      <c r="L256" s="39">
        <v>381</v>
      </c>
      <c r="M256" s="40">
        <v>342</v>
      </c>
      <c r="N256" s="41">
        <v>100523.886</v>
      </c>
      <c r="O256" s="42">
        <v>438</v>
      </c>
      <c r="P256" s="43">
        <v>369</v>
      </c>
      <c r="Q256" s="38">
        <v>389157.58500000002</v>
      </c>
      <c r="R256" s="39">
        <v>248</v>
      </c>
      <c r="S256" s="40">
        <v>226</v>
      </c>
      <c r="T256" s="41">
        <v>91291.89</v>
      </c>
      <c r="U256" s="42">
        <v>397</v>
      </c>
      <c r="V256" s="43">
        <v>363</v>
      </c>
      <c r="W256" s="38">
        <v>438</v>
      </c>
      <c r="X256" s="39">
        <v>237</v>
      </c>
      <c r="Y256" s="40">
        <v>177</v>
      </c>
      <c r="Z256" s="41">
        <v>550</v>
      </c>
      <c r="AA256" s="108">
        <v>312</v>
      </c>
      <c r="AB256" s="45">
        <v>0</v>
      </c>
      <c r="AC256" s="37">
        <v>100</v>
      </c>
      <c r="AD256" s="46">
        <v>0</v>
      </c>
    </row>
    <row r="257" spans="1:30" s="3" customFormat="1" ht="18.75" customHeight="1">
      <c r="A257" s="48">
        <v>255</v>
      </c>
      <c r="B257" s="50" t="s">
        <v>392</v>
      </c>
      <c r="C257" s="51" t="s">
        <v>2187</v>
      </c>
      <c r="D257" s="52">
        <v>215</v>
      </c>
      <c r="E257" s="54">
        <v>1165291.959</v>
      </c>
      <c r="F257" s="55">
        <v>205</v>
      </c>
      <c r="G257" s="56">
        <v>172</v>
      </c>
      <c r="H257" s="57">
        <v>1565806.7720000001</v>
      </c>
      <c r="I257" s="58">
        <v>159</v>
      </c>
      <c r="J257" s="59">
        <v>128</v>
      </c>
      <c r="K257" s="54">
        <v>614941.42500000005</v>
      </c>
      <c r="L257" s="55">
        <v>164</v>
      </c>
      <c r="M257" s="56">
        <v>137</v>
      </c>
      <c r="N257" s="57">
        <v>447952.28</v>
      </c>
      <c r="O257" s="58">
        <v>227</v>
      </c>
      <c r="P257" s="59">
        <v>184</v>
      </c>
      <c r="Q257" s="54">
        <v>1171234.5220000001</v>
      </c>
      <c r="R257" s="55">
        <v>143</v>
      </c>
      <c r="S257" s="56">
        <v>124</v>
      </c>
      <c r="T257" s="57">
        <v>276214.07799999998</v>
      </c>
      <c r="U257" s="58">
        <v>335</v>
      </c>
      <c r="V257" s="59">
        <v>308</v>
      </c>
      <c r="W257" s="54">
        <v>2125</v>
      </c>
      <c r="X257" s="55">
        <v>253</v>
      </c>
      <c r="Y257" s="56">
        <v>190</v>
      </c>
      <c r="Z257" s="57">
        <v>501</v>
      </c>
      <c r="AA257" s="109">
        <v>356</v>
      </c>
      <c r="AB257" s="52">
        <v>0</v>
      </c>
      <c r="AC257" s="60">
        <v>100</v>
      </c>
      <c r="AD257" s="61">
        <v>0</v>
      </c>
    </row>
    <row r="258" spans="1:30" s="3" customFormat="1" ht="18.75" customHeight="1">
      <c r="A258" s="167">
        <v>256</v>
      </c>
      <c r="B258" s="169" t="s">
        <v>478</v>
      </c>
      <c r="C258" s="170" t="s">
        <v>3056</v>
      </c>
      <c r="D258" s="171">
        <v>216</v>
      </c>
      <c r="E258" s="173">
        <v>1160708.3740000001</v>
      </c>
      <c r="F258" s="174">
        <v>279</v>
      </c>
      <c r="G258" s="175">
        <v>238</v>
      </c>
      <c r="H258" s="176">
        <v>1160708.3740000001</v>
      </c>
      <c r="I258" s="177">
        <v>246</v>
      </c>
      <c r="J258" s="178">
        <v>206</v>
      </c>
      <c r="K258" s="173">
        <v>375915.85499999998</v>
      </c>
      <c r="L258" s="174">
        <v>357</v>
      </c>
      <c r="M258" s="175">
        <v>319</v>
      </c>
      <c r="N258" s="176">
        <v>122389.333</v>
      </c>
      <c r="O258" s="177">
        <v>407</v>
      </c>
      <c r="P258" s="178">
        <v>341</v>
      </c>
      <c r="Q258" s="173">
        <v>467857.32199999999</v>
      </c>
      <c r="R258" s="174">
        <v>131</v>
      </c>
      <c r="S258" s="175">
        <v>112</v>
      </c>
      <c r="T258" s="176">
        <v>302347.58</v>
      </c>
      <c r="U258" s="177">
        <v>100</v>
      </c>
      <c r="V258" s="178">
        <v>88</v>
      </c>
      <c r="W258" s="173">
        <v>25700</v>
      </c>
      <c r="X258" s="174">
        <v>194</v>
      </c>
      <c r="Y258" s="175">
        <v>137</v>
      </c>
      <c r="Z258" s="176">
        <v>700</v>
      </c>
      <c r="AA258" s="179">
        <v>311</v>
      </c>
      <c r="AB258" s="171">
        <v>0</v>
      </c>
      <c r="AC258" s="180">
        <v>100</v>
      </c>
      <c r="AD258" s="181">
        <v>0</v>
      </c>
    </row>
    <row r="259" spans="1:30" s="3" customFormat="1" ht="18.75" customHeight="1">
      <c r="A259" s="32">
        <v>257</v>
      </c>
      <c r="B259" s="34" t="s">
        <v>2334</v>
      </c>
      <c r="C259" s="35" t="s">
        <v>3054</v>
      </c>
      <c r="D259" s="45">
        <v>41</v>
      </c>
      <c r="E259" s="38">
        <v>1139971.706</v>
      </c>
      <c r="F259" s="39">
        <v>289</v>
      </c>
      <c r="G259" s="40">
        <v>42</v>
      </c>
      <c r="H259" s="41">
        <v>1139971.706</v>
      </c>
      <c r="I259" s="42">
        <v>127</v>
      </c>
      <c r="J259" s="43">
        <v>27</v>
      </c>
      <c r="K259" s="38">
        <v>721333.88300000003</v>
      </c>
      <c r="L259" s="39">
        <v>281</v>
      </c>
      <c r="M259" s="40">
        <v>35</v>
      </c>
      <c r="N259" s="41">
        <v>223311.67600000001</v>
      </c>
      <c r="O259" s="42">
        <v>229</v>
      </c>
      <c r="P259" s="43">
        <v>44</v>
      </c>
      <c r="Q259" s="38">
        <v>1167935.2779999999</v>
      </c>
      <c r="R259" s="39">
        <v>464</v>
      </c>
      <c r="S259" s="40">
        <v>44</v>
      </c>
      <c r="T259" s="41">
        <v>-360418.603</v>
      </c>
      <c r="U259" s="42" t="s">
        <v>3052</v>
      </c>
      <c r="V259" s="43" t="s">
        <v>3052</v>
      </c>
      <c r="W259" s="44" t="s">
        <v>3052</v>
      </c>
      <c r="X259" s="39">
        <v>38</v>
      </c>
      <c r="Y259" s="40">
        <v>25</v>
      </c>
      <c r="Z259" s="41">
        <v>2510</v>
      </c>
      <c r="AA259" s="108">
        <v>384</v>
      </c>
      <c r="AB259" s="45">
        <v>100</v>
      </c>
      <c r="AC259" s="37">
        <v>0</v>
      </c>
      <c r="AD259" s="46">
        <v>0</v>
      </c>
    </row>
    <row r="260" spans="1:30" s="3" customFormat="1" ht="18.75" customHeight="1">
      <c r="A260" s="137">
        <v>258</v>
      </c>
      <c r="B260" s="139" t="s">
        <v>1435</v>
      </c>
      <c r="C260" s="140" t="s">
        <v>3056</v>
      </c>
      <c r="D260" s="141">
        <v>217</v>
      </c>
      <c r="E260" s="143">
        <v>1135425.5390000001</v>
      </c>
      <c r="F260" s="144">
        <v>273</v>
      </c>
      <c r="G260" s="145">
        <v>232</v>
      </c>
      <c r="H260" s="146">
        <v>1187726.1000000001</v>
      </c>
      <c r="I260" s="147">
        <v>399</v>
      </c>
      <c r="J260" s="148">
        <v>341</v>
      </c>
      <c r="K260" s="143">
        <v>119387.63099999999</v>
      </c>
      <c r="L260" s="144">
        <v>59</v>
      </c>
      <c r="M260" s="145">
        <v>47</v>
      </c>
      <c r="N260" s="146">
        <v>1050382.1529999999</v>
      </c>
      <c r="O260" s="147">
        <v>144</v>
      </c>
      <c r="P260" s="148">
        <v>115</v>
      </c>
      <c r="Q260" s="143">
        <v>1741368.2139999999</v>
      </c>
      <c r="R260" s="144">
        <v>336</v>
      </c>
      <c r="S260" s="145">
        <v>312</v>
      </c>
      <c r="T260" s="146">
        <v>27144.411</v>
      </c>
      <c r="U260" s="147">
        <v>222</v>
      </c>
      <c r="V260" s="148">
        <v>205</v>
      </c>
      <c r="W260" s="143">
        <v>9465</v>
      </c>
      <c r="X260" s="144">
        <v>368</v>
      </c>
      <c r="Y260" s="145">
        <v>298</v>
      </c>
      <c r="Z260" s="146">
        <v>310</v>
      </c>
      <c r="AA260" s="149">
        <v>372</v>
      </c>
      <c r="AB260" s="141">
        <v>0</v>
      </c>
      <c r="AC260" s="150">
        <v>100</v>
      </c>
      <c r="AD260" s="151">
        <v>0</v>
      </c>
    </row>
    <row r="261" spans="1:30" s="3" customFormat="1" ht="18.75" customHeight="1">
      <c r="A261" s="32">
        <v>259</v>
      </c>
      <c r="B261" s="34" t="s">
        <v>2335</v>
      </c>
      <c r="C261" s="35" t="s">
        <v>88</v>
      </c>
      <c r="D261" s="45">
        <v>218</v>
      </c>
      <c r="E261" s="38">
        <v>1128485.0049999999</v>
      </c>
      <c r="F261" s="39">
        <v>272</v>
      </c>
      <c r="G261" s="40">
        <v>231</v>
      </c>
      <c r="H261" s="41">
        <v>1189738.209</v>
      </c>
      <c r="I261" s="42">
        <v>119</v>
      </c>
      <c r="J261" s="43">
        <v>94</v>
      </c>
      <c r="K261" s="38">
        <v>749729.99300000002</v>
      </c>
      <c r="L261" s="39">
        <v>250</v>
      </c>
      <c r="M261" s="40">
        <v>218</v>
      </c>
      <c r="N261" s="41">
        <v>269950.65399999998</v>
      </c>
      <c r="O261" s="42">
        <v>275</v>
      </c>
      <c r="P261" s="43">
        <v>227</v>
      </c>
      <c r="Q261" s="38">
        <v>941870.99600000004</v>
      </c>
      <c r="R261" s="39">
        <v>65</v>
      </c>
      <c r="S261" s="40">
        <v>49</v>
      </c>
      <c r="T261" s="41">
        <v>570109.67000000004</v>
      </c>
      <c r="U261" s="42">
        <v>300</v>
      </c>
      <c r="V261" s="43">
        <v>276</v>
      </c>
      <c r="W261" s="38">
        <v>3677</v>
      </c>
      <c r="X261" s="39">
        <v>239</v>
      </c>
      <c r="Y261" s="40">
        <v>179</v>
      </c>
      <c r="Z261" s="41">
        <v>541</v>
      </c>
      <c r="AA261" s="108">
        <v>341</v>
      </c>
      <c r="AB261" s="45">
        <v>0</v>
      </c>
      <c r="AC261" s="37">
        <v>100</v>
      </c>
      <c r="AD261" s="46">
        <v>0</v>
      </c>
    </row>
    <row r="262" spans="1:30" s="3" customFormat="1" ht="18.75" customHeight="1">
      <c r="A262" s="152">
        <v>260</v>
      </c>
      <c r="B262" s="154" t="s">
        <v>232</v>
      </c>
      <c r="C262" s="155" t="s">
        <v>3056</v>
      </c>
      <c r="D262" s="156">
        <v>219</v>
      </c>
      <c r="E262" s="158">
        <v>1126580.345</v>
      </c>
      <c r="F262" s="159">
        <v>285</v>
      </c>
      <c r="G262" s="160">
        <v>244</v>
      </c>
      <c r="H262" s="161">
        <v>1149199.108</v>
      </c>
      <c r="I262" s="162">
        <v>335</v>
      </c>
      <c r="J262" s="163">
        <v>282</v>
      </c>
      <c r="K262" s="158">
        <v>217172.565</v>
      </c>
      <c r="L262" s="159">
        <v>355</v>
      </c>
      <c r="M262" s="160">
        <v>317</v>
      </c>
      <c r="N262" s="161">
        <v>125073.232</v>
      </c>
      <c r="O262" s="162">
        <v>396</v>
      </c>
      <c r="P262" s="163">
        <v>331</v>
      </c>
      <c r="Q262" s="158">
        <v>491458.52</v>
      </c>
      <c r="R262" s="159">
        <v>278</v>
      </c>
      <c r="S262" s="160">
        <v>255</v>
      </c>
      <c r="T262" s="161">
        <v>60669.315999999999</v>
      </c>
      <c r="U262" s="162">
        <v>79</v>
      </c>
      <c r="V262" s="163">
        <v>69</v>
      </c>
      <c r="W262" s="158">
        <v>30184</v>
      </c>
      <c r="X262" s="159">
        <v>111</v>
      </c>
      <c r="Y262" s="160">
        <v>67</v>
      </c>
      <c r="Z262" s="161">
        <v>1100</v>
      </c>
      <c r="AA262" s="164">
        <v>322</v>
      </c>
      <c r="AB262" s="156">
        <v>0</v>
      </c>
      <c r="AC262" s="165">
        <v>75</v>
      </c>
      <c r="AD262" s="166">
        <v>25</v>
      </c>
    </row>
    <row r="263" spans="1:30" s="3" customFormat="1" ht="18.75" customHeight="1">
      <c r="A263" s="167">
        <v>261</v>
      </c>
      <c r="B263" s="169" t="s">
        <v>1476</v>
      </c>
      <c r="C263" s="170" t="s">
        <v>3056</v>
      </c>
      <c r="D263" s="171">
        <v>220</v>
      </c>
      <c r="E263" s="173">
        <v>1125741.534</v>
      </c>
      <c r="F263" s="174">
        <v>286</v>
      </c>
      <c r="G263" s="175">
        <v>245</v>
      </c>
      <c r="H263" s="176">
        <v>1145642.6229999999</v>
      </c>
      <c r="I263" s="177">
        <v>237</v>
      </c>
      <c r="J263" s="178">
        <v>198</v>
      </c>
      <c r="K263" s="173">
        <v>399171.598</v>
      </c>
      <c r="L263" s="174">
        <v>268</v>
      </c>
      <c r="M263" s="175">
        <v>235</v>
      </c>
      <c r="N263" s="176">
        <v>240072.674</v>
      </c>
      <c r="O263" s="177">
        <v>342</v>
      </c>
      <c r="P263" s="178">
        <v>287</v>
      </c>
      <c r="Q263" s="173">
        <v>654544.04500000004</v>
      </c>
      <c r="R263" s="174">
        <v>142</v>
      </c>
      <c r="S263" s="175">
        <v>123</v>
      </c>
      <c r="T263" s="176">
        <v>277589.74200000003</v>
      </c>
      <c r="U263" s="177">
        <v>271</v>
      </c>
      <c r="V263" s="178">
        <v>249</v>
      </c>
      <c r="W263" s="173">
        <v>6000</v>
      </c>
      <c r="X263" s="174">
        <v>446</v>
      </c>
      <c r="Y263" s="175">
        <v>376</v>
      </c>
      <c r="Z263" s="176">
        <v>186</v>
      </c>
      <c r="AA263" s="179">
        <v>351</v>
      </c>
      <c r="AB263" s="171">
        <v>0</v>
      </c>
      <c r="AC263" s="180">
        <v>100</v>
      </c>
      <c r="AD263" s="181">
        <v>0</v>
      </c>
    </row>
    <row r="264" spans="1:30" s="3" customFormat="1" ht="18.75" customHeight="1">
      <c r="A264" s="137">
        <v>262</v>
      </c>
      <c r="B264" s="139" t="s">
        <v>1007</v>
      </c>
      <c r="C264" s="140" t="s">
        <v>3056</v>
      </c>
      <c r="D264" s="141">
        <v>221</v>
      </c>
      <c r="E264" s="143">
        <v>1125611.425</v>
      </c>
      <c r="F264" s="144">
        <v>280</v>
      </c>
      <c r="G264" s="145">
        <v>239</v>
      </c>
      <c r="H264" s="146">
        <v>1158644.2579999999</v>
      </c>
      <c r="I264" s="147">
        <v>289</v>
      </c>
      <c r="J264" s="148">
        <v>243</v>
      </c>
      <c r="K264" s="143">
        <v>303100.60399999999</v>
      </c>
      <c r="L264" s="144">
        <v>253</v>
      </c>
      <c r="M264" s="145">
        <v>221</v>
      </c>
      <c r="N264" s="146">
        <v>267073.38</v>
      </c>
      <c r="O264" s="147">
        <v>361</v>
      </c>
      <c r="P264" s="148">
        <v>304</v>
      </c>
      <c r="Q264" s="143">
        <v>602242.73300000001</v>
      </c>
      <c r="R264" s="144">
        <v>366</v>
      </c>
      <c r="S264" s="145">
        <v>342</v>
      </c>
      <c r="T264" s="146">
        <v>15986.115</v>
      </c>
      <c r="U264" s="147">
        <v>419</v>
      </c>
      <c r="V264" s="148">
        <v>382</v>
      </c>
      <c r="W264" s="143">
        <v>70</v>
      </c>
      <c r="X264" s="144">
        <v>374</v>
      </c>
      <c r="Y264" s="145">
        <v>304</v>
      </c>
      <c r="Z264" s="146">
        <v>300</v>
      </c>
      <c r="AA264" s="149">
        <v>352</v>
      </c>
      <c r="AB264" s="141">
        <v>0</v>
      </c>
      <c r="AC264" s="150">
        <v>0</v>
      </c>
      <c r="AD264" s="151">
        <v>100</v>
      </c>
    </row>
    <row r="265" spans="1:30" s="3" customFormat="1" ht="18.75" customHeight="1">
      <c r="A265" s="137">
        <v>263</v>
      </c>
      <c r="B265" s="139" t="s">
        <v>344</v>
      </c>
      <c r="C265" s="140" t="s">
        <v>3056</v>
      </c>
      <c r="D265" s="141">
        <v>222</v>
      </c>
      <c r="E265" s="143">
        <v>1120290.358</v>
      </c>
      <c r="F265" s="144">
        <v>277</v>
      </c>
      <c r="G265" s="145">
        <v>236</v>
      </c>
      <c r="H265" s="146">
        <v>1174631.024</v>
      </c>
      <c r="I265" s="147">
        <v>443</v>
      </c>
      <c r="J265" s="148">
        <v>381</v>
      </c>
      <c r="K265" s="143">
        <v>75392.948000000004</v>
      </c>
      <c r="L265" s="144">
        <v>433</v>
      </c>
      <c r="M265" s="145">
        <v>390</v>
      </c>
      <c r="N265" s="146">
        <v>51046.962</v>
      </c>
      <c r="O265" s="147">
        <v>405</v>
      </c>
      <c r="P265" s="148">
        <v>340</v>
      </c>
      <c r="Q265" s="143">
        <v>469157.47899999999</v>
      </c>
      <c r="R265" s="144">
        <v>411</v>
      </c>
      <c r="S265" s="145">
        <v>386</v>
      </c>
      <c r="T265" s="146">
        <v>1076.9259999999999</v>
      </c>
      <c r="U265" s="147">
        <v>190</v>
      </c>
      <c r="V265" s="148">
        <v>175</v>
      </c>
      <c r="W265" s="143">
        <v>12187</v>
      </c>
      <c r="X265" s="144">
        <v>285</v>
      </c>
      <c r="Y265" s="145">
        <v>219</v>
      </c>
      <c r="Z265" s="146">
        <v>445</v>
      </c>
      <c r="AA265" s="149">
        <v>322</v>
      </c>
      <c r="AB265" s="141">
        <v>0</v>
      </c>
      <c r="AC265" s="150">
        <v>49</v>
      </c>
      <c r="AD265" s="151">
        <v>51</v>
      </c>
    </row>
    <row r="266" spans="1:30" s="3" customFormat="1" ht="18.75" customHeight="1">
      <c r="A266" s="32">
        <v>264</v>
      </c>
      <c r="B266" s="34" t="s">
        <v>2336</v>
      </c>
      <c r="C266" s="35" t="s">
        <v>3098</v>
      </c>
      <c r="D266" s="45">
        <v>223</v>
      </c>
      <c r="E266" s="38">
        <v>1118883.1939999999</v>
      </c>
      <c r="F266" s="39">
        <v>291</v>
      </c>
      <c r="G266" s="40">
        <v>249</v>
      </c>
      <c r="H266" s="41">
        <v>1119907.7490000001</v>
      </c>
      <c r="I266" s="42">
        <v>137</v>
      </c>
      <c r="J266" s="43">
        <v>108</v>
      </c>
      <c r="K266" s="38">
        <v>691056.13300000003</v>
      </c>
      <c r="L266" s="39">
        <v>236</v>
      </c>
      <c r="M266" s="40">
        <v>205</v>
      </c>
      <c r="N266" s="41">
        <v>306402.81599999999</v>
      </c>
      <c r="O266" s="42">
        <v>273</v>
      </c>
      <c r="P266" s="43">
        <v>225</v>
      </c>
      <c r="Q266" s="38">
        <v>952690.00800000003</v>
      </c>
      <c r="R266" s="39">
        <v>164</v>
      </c>
      <c r="S266" s="40">
        <v>144</v>
      </c>
      <c r="T266" s="41">
        <v>228318.42300000001</v>
      </c>
      <c r="U266" s="42">
        <v>386</v>
      </c>
      <c r="V266" s="43">
        <v>353</v>
      </c>
      <c r="W266" s="38">
        <v>634</v>
      </c>
      <c r="X266" s="39">
        <v>229</v>
      </c>
      <c r="Y266" s="40">
        <v>170</v>
      </c>
      <c r="Z266" s="41">
        <v>573</v>
      </c>
      <c r="AA266" s="108">
        <v>321</v>
      </c>
      <c r="AB266" s="45">
        <v>0</v>
      </c>
      <c r="AC266" s="37">
        <v>100</v>
      </c>
      <c r="AD266" s="46">
        <v>0</v>
      </c>
    </row>
    <row r="267" spans="1:30" s="3" customFormat="1" ht="18.75" customHeight="1">
      <c r="A267" s="152">
        <v>265</v>
      </c>
      <c r="B267" s="154" t="s">
        <v>2337</v>
      </c>
      <c r="C267" s="155" t="s">
        <v>3056</v>
      </c>
      <c r="D267" s="156">
        <v>224</v>
      </c>
      <c r="E267" s="158">
        <v>1118344.9480000001</v>
      </c>
      <c r="F267" s="159">
        <v>290</v>
      </c>
      <c r="G267" s="160">
        <v>248</v>
      </c>
      <c r="H267" s="161">
        <v>1120651.8640000001</v>
      </c>
      <c r="I267" s="162">
        <v>318</v>
      </c>
      <c r="J267" s="163">
        <v>266</v>
      </c>
      <c r="K267" s="158">
        <v>247295.72399999999</v>
      </c>
      <c r="L267" s="159">
        <v>174</v>
      </c>
      <c r="M267" s="160">
        <v>147</v>
      </c>
      <c r="N267" s="161">
        <v>425268.19</v>
      </c>
      <c r="O267" s="162">
        <v>301</v>
      </c>
      <c r="P267" s="163">
        <v>250</v>
      </c>
      <c r="Q267" s="158">
        <v>815917.12199999997</v>
      </c>
      <c r="R267" s="159">
        <v>251</v>
      </c>
      <c r="S267" s="160">
        <v>229</v>
      </c>
      <c r="T267" s="161">
        <v>84942.369000000006</v>
      </c>
      <c r="U267" s="162">
        <v>227</v>
      </c>
      <c r="V267" s="163">
        <v>209</v>
      </c>
      <c r="W267" s="158">
        <v>9335</v>
      </c>
      <c r="X267" s="159">
        <v>118</v>
      </c>
      <c r="Y267" s="160">
        <v>72</v>
      </c>
      <c r="Z267" s="161">
        <v>1054</v>
      </c>
      <c r="AA267" s="164">
        <v>321</v>
      </c>
      <c r="AB267" s="156">
        <v>0</v>
      </c>
      <c r="AC267" s="165">
        <v>76</v>
      </c>
      <c r="AD267" s="166">
        <v>24</v>
      </c>
    </row>
    <row r="268" spans="1:30" s="3" customFormat="1" ht="18.75" customHeight="1">
      <c r="A268" s="18">
        <v>266</v>
      </c>
      <c r="B268" s="20" t="s">
        <v>1639</v>
      </c>
      <c r="C268" s="21" t="s">
        <v>88</v>
      </c>
      <c r="D268" s="63">
        <v>225</v>
      </c>
      <c r="E268" s="24">
        <v>1114477.2860000001</v>
      </c>
      <c r="F268" s="25">
        <v>250</v>
      </c>
      <c r="G268" s="26">
        <v>212</v>
      </c>
      <c r="H268" s="27">
        <v>1275521.5390000001</v>
      </c>
      <c r="I268" s="28">
        <v>396</v>
      </c>
      <c r="J268" s="29">
        <v>339</v>
      </c>
      <c r="K268" s="24">
        <v>122643.261</v>
      </c>
      <c r="L268" s="25">
        <v>317</v>
      </c>
      <c r="M268" s="26">
        <v>280</v>
      </c>
      <c r="N268" s="27">
        <v>165394.92499999999</v>
      </c>
      <c r="O268" s="28">
        <v>352</v>
      </c>
      <c r="P268" s="29">
        <v>295</v>
      </c>
      <c r="Q268" s="24">
        <v>632430.30500000005</v>
      </c>
      <c r="R268" s="25">
        <v>408</v>
      </c>
      <c r="S268" s="26">
        <v>383</v>
      </c>
      <c r="T268" s="27">
        <v>1838.769</v>
      </c>
      <c r="U268" s="28">
        <v>290</v>
      </c>
      <c r="V268" s="29">
        <v>267</v>
      </c>
      <c r="W268" s="24">
        <v>4615</v>
      </c>
      <c r="X268" s="25">
        <v>320</v>
      </c>
      <c r="Y268" s="26">
        <v>251</v>
      </c>
      <c r="Z268" s="27">
        <v>375</v>
      </c>
      <c r="AA268" s="107">
        <v>352</v>
      </c>
      <c r="AB268" s="22">
        <v>0</v>
      </c>
      <c r="AC268" s="30">
        <v>56</v>
      </c>
      <c r="AD268" s="31">
        <v>44</v>
      </c>
    </row>
    <row r="269" spans="1:30" s="3" customFormat="1" ht="18.75" customHeight="1">
      <c r="A269" s="32">
        <v>267</v>
      </c>
      <c r="B269" s="34" t="s">
        <v>1686</v>
      </c>
      <c r="C269" s="35" t="s">
        <v>3054</v>
      </c>
      <c r="D269" s="45">
        <v>42</v>
      </c>
      <c r="E269" s="38">
        <v>1113767.077</v>
      </c>
      <c r="F269" s="39">
        <v>295</v>
      </c>
      <c r="G269" s="40">
        <v>44</v>
      </c>
      <c r="H269" s="41">
        <v>1113767.077</v>
      </c>
      <c r="I269" s="42">
        <v>472</v>
      </c>
      <c r="J269" s="43">
        <v>63</v>
      </c>
      <c r="K269" s="38">
        <v>7505.1329999999998</v>
      </c>
      <c r="L269" s="39" t="s">
        <v>3052</v>
      </c>
      <c r="M269" s="40" t="s">
        <v>3052</v>
      </c>
      <c r="N269" s="41">
        <v>-11502.156000000001</v>
      </c>
      <c r="O269" s="42">
        <v>500</v>
      </c>
      <c r="P269" s="43">
        <v>71</v>
      </c>
      <c r="Q269" s="38">
        <v>25316.52</v>
      </c>
      <c r="R269" s="39">
        <v>416</v>
      </c>
      <c r="S269" s="40">
        <v>27</v>
      </c>
      <c r="T269" s="41">
        <v>-14109.677</v>
      </c>
      <c r="U269" s="42" t="s">
        <v>3052</v>
      </c>
      <c r="V269" s="43" t="s">
        <v>3052</v>
      </c>
      <c r="W269" s="44" t="s">
        <v>3052</v>
      </c>
      <c r="X269" s="39">
        <v>497</v>
      </c>
      <c r="Y269" s="40">
        <v>71</v>
      </c>
      <c r="Z269" s="41">
        <v>47</v>
      </c>
      <c r="AA269" s="108">
        <v>321</v>
      </c>
      <c r="AB269" s="45">
        <v>100</v>
      </c>
      <c r="AC269" s="37">
        <v>0</v>
      </c>
      <c r="AD269" s="46">
        <v>0</v>
      </c>
    </row>
    <row r="270" spans="1:30" s="3" customFormat="1" ht="18.75" customHeight="1">
      <c r="A270" s="137">
        <v>268</v>
      </c>
      <c r="B270" s="139" t="s">
        <v>573</v>
      </c>
      <c r="C270" s="140" t="s">
        <v>3056</v>
      </c>
      <c r="D270" s="141">
        <v>226</v>
      </c>
      <c r="E270" s="143">
        <v>1110002.48</v>
      </c>
      <c r="F270" s="144">
        <v>274</v>
      </c>
      <c r="G270" s="145">
        <v>233</v>
      </c>
      <c r="H270" s="146">
        <v>1183666.358</v>
      </c>
      <c r="I270" s="147">
        <v>464</v>
      </c>
      <c r="J270" s="148">
        <v>402</v>
      </c>
      <c r="K270" s="143">
        <v>41790.571000000004</v>
      </c>
      <c r="L270" s="144">
        <v>457</v>
      </c>
      <c r="M270" s="145">
        <v>412</v>
      </c>
      <c r="N270" s="146">
        <v>18815.664000000001</v>
      </c>
      <c r="O270" s="147">
        <v>448</v>
      </c>
      <c r="P270" s="148">
        <v>379</v>
      </c>
      <c r="Q270" s="143">
        <v>345514.82900000003</v>
      </c>
      <c r="R270" s="144">
        <v>339</v>
      </c>
      <c r="S270" s="145">
        <v>315</v>
      </c>
      <c r="T270" s="146">
        <v>26084.594000000001</v>
      </c>
      <c r="U270" s="147" t="s">
        <v>3052</v>
      </c>
      <c r="V270" s="148" t="s">
        <v>3052</v>
      </c>
      <c r="W270" s="186" t="s">
        <v>3052</v>
      </c>
      <c r="X270" s="144">
        <v>499</v>
      </c>
      <c r="Y270" s="145">
        <v>428</v>
      </c>
      <c r="Z270" s="146">
        <v>42</v>
      </c>
      <c r="AA270" s="149">
        <v>321</v>
      </c>
      <c r="AB270" s="141">
        <v>0</v>
      </c>
      <c r="AC270" s="150">
        <v>100</v>
      </c>
      <c r="AD270" s="151">
        <v>0</v>
      </c>
    </row>
    <row r="271" spans="1:30" s="3" customFormat="1" ht="18.75" customHeight="1">
      <c r="A271" s="137">
        <v>269</v>
      </c>
      <c r="B271" s="139" t="s">
        <v>1687</v>
      </c>
      <c r="C271" s="140" t="s">
        <v>3056</v>
      </c>
      <c r="D271" s="185">
        <v>227</v>
      </c>
      <c r="E271" s="143">
        <v>1095516.1529999999</v>
      </c>
      <c r="F271" s="144">
        <v>243</v>
      </c>
      <c r="G271" s="145">
        <v>207</v>
      </c>
      <c r="H271" s="146">
        <v>1323236.753</v>
      </c>
      <c r="I271" s="147">
        <v>457</v>
      </c>
      <c r="J271" s="148">
        <v>395</v>
      </c>
      <c r="K271" s="143">
        <v>53527.762999999999</v>
      </c>
      <c r="L271" s="144">
        <v>282</v>
      </c>
      <c r="M271" s="145">
        <v>247</v>
      </c>
      <c r="N271" s="146">
        <v>222653.31700000001</v>
      </c>
      <c r="O271" s="147">
        <v>274</v>
      </c>
      <c r="P271" s="148">
        <v>226</v>
      </c>
      <c r="Q271" s="143">
        <v>946424.473</v>
      </c>
      <c r="R271" s="144">
        <v>443</v>
      </c>
      <c r="S271" s="145">
        <v>411</v>
      </c>
      <c r="T271" s="146">
        <v>-122959.224</v>
      </c>
      <c r="U271" s="147" t="s">
        <v>3052</v>
      </c>
      <c r="V271" s="148" t="s">
        <v>3052</v>
      </c>
      <c r="W271" s="186" t="s">
        <v>3052</v>
      </c>
      <c r="X271" s="144">
        <v>398</v>
      </c>
      <c r="Y271" s="145">
        <v>328</v>
      </c>
      <c r="Z271" s="146">
        <v>262</v>
      </c>
      <c r="AA271" s="149">
        <v>369</v>
      </c>
      <c r="AB271" s="141">
        <v>0</v>
      </c>
      <c r="AC271" s="150">
        <v>100</v>
      </c>
      <c r="AD271" s="151">
        <v>0</v>
      </c>
    </row>
    <row r="272" spans="1:30" s="3" customFormat="1" ht="18.75" customHeight="1">
      <c r="A272" s="152">
        <v>270</v>
      </c>
      <c r="B272" s="154" t="s">
        <v>2104</v>
      </c>
      <c r="C272" s="155" t="s">
        <v>3056</v>
      </c>
      <c r="D272" s="156">
        <v>228</v>
      </c>
      <c r="E272" s="158">
        <v>1088814.9620000001</v>
      </c>
      <c r="F272" s="159">
        <v>210</v>
      </c>
      <c r="G272" s="160">
        <v>177</v>
      </c>
      <c r="H272" s="161">
        <v>1494449.9509999999</v>
      </c>
      <c r="I272" s="162">
        <v>268</v>
      </c>
      <c r="J272" s="163">
        <v>225</v>
      </c>
      <c r="K272" s="158">
        <v>338219.64399999997</v>
      </c>
      <c r="L272" s="159">
        <v>251</v>
      </c>
      <c r="M272" s="160">
        <v>219</v>
      </c>
      <c r="N272" s="161">
        <v>269297.44699999999</v>
      </c>
      <c r="O272" s="162">
        <v>264</v>
      </c>
      <c r="P272" s="163">
        <v>218</v>
      </c>
      <c r="Q272" s="158">
        <v>970207.51599999995</v>
      </c>
      <c r="R272" s="159">
        <v>235</v>
      </c>
      <c r="S272" s="160">
        <v>213</v>
      </c>
      <c r="T272" s="161">
        <v>110601.93700000001</v>
      </c>
      <c r="U272" s="162">
        <v>297</v>
      </c>
      <c r="V272" s="163">
        <v>273</v>
      </c>
      <c r="W272" s="158">
        <v>4267</v>
      </c>
      <c r="X272" s="159">
        <v>335</v>
      </c>
      <c r="Y272" s="160">
        <v>265</v>
      </c>
      <c r="Z272" s="161">
        <v>350</v>
      </c>
      <c r="AA272" s="164">
        <v>322</v>
      </c>
      <c r="AB272" s="156">
        <v>0</v>
      </c>
      <c r="AC272" s="165">
        <v>100</v>
      </c>
      <c r="AD272" s="166">
        <v>0</v>
      </c>
    </row>
    <row r="273" spans="1:30" s="3" customFormat="1" ht="18.75" customHeight="1">
      <c r="A273" s="167">
        <v>271</v>
      </c>
      <c r="B273" s="169" t="s">
        <v>2964</v>
      </c>
      <c r="C273" s="170" t="s">
        <v>3056</v>
      </c>
      <c r="D273" s="171">
        <v>229</v>
      </c>
      <c r="E273" s="173">
        <v>1083436.3330000001</v>
      </c>
      <c r="F273" s="174">
        <v>298</v>
      </c>
      <c r="G273" s="175">
        <v>254</v>
      </c>
      <c r="H273" s="176">
        <v>1083436.3330000001</v>
      </c>
      <c r="I273" s="177">
        <v>197</v>
      </c>
      <c r="J273" s="178">
        <v>163</v>
      </c>
      <c r="K273" s="173">
        <v>505780.05099999998</v>
      </c>
      <c r="L273" s="174">
        <v>230</v>
      </c>
      <c r="M273" s="175">
        <v>199</v>
      </c>
      <c r="N273" s="176">
        <v>315680.255</v>
      </c>
      <c r="O273" s="177">
        <v>304</v>
      </c>
      <c r="P273" s="178">
        <v>252</v>
      </c>
      <c r="Q273" s="173">
        <v>804177.65</v>
      </c>
      <c r="R273" s="174">
        <v>404</v>
      </c>
      <c r="S273" s="175">
        <v>379</v>
      </c>
      <c r="T273" s="176">
        <v>3186.1060000000002</v>
      </c>
      <c r="U273" s="177">
        <v>295</v>
      </c>
      <c r="V273" s="178">
        <v>271</v>
      </c>
      <c r="W273" s="173">
        <v>4390</v>
      </c>
      <c r="X273" s="174">
        <v>140</v>
      </c>
      <c r="Y273" s="175">
        <v>92</v>
      </c>
      <c r="Z273" s="176">
        <v>898</v>
      </c>
      <c r="AA273" s="179">
        <v>361</v>
      </c>
      <c r="AB273" s="171">
        <v>0</v>
      </c>
      <c r="AC273" s="180">
        <v>100</v>
      </c>
      <c r="AD273" s="181">
        <v>0</v>
      </c>
    </row>
    <row r="274" spans="1:30" s="3" customFormat="1" ht="18.75" customHeight="1">
      <c r="A274" s="137">
        <v>272</v>
      </c>
      <c r="B274" s="139" t="s">
        <v>1816</v>
      </c>
      <c r="C274" s="140" t="s">
        <v>3056</v>
      </c>
      <c r="D274" s="141">
        <v>230</v>
      </c>
      <c r="E274" s="143">
        <v>1083369.412</v>
      </c>
      <c r="F274" s="144">
        <v>278</v>
      </c>
      <c r="G274" s="145">
        <v>237</v>
      </c>
      <c r="H274" s="146">
        <v>1171243.102</v>
      </c>
      <c r="I274" s="147">
        <v>171</v>
      </c>
      <c r="J274" s="148">
        <v>139</v>
      </c>
      <c r="K274" s="143">
        <v>570610.44299999997</v>
      </c>
      <c r="L274" s="144">
        <v>304</v>
      </c>
      <c r="M274" s="145">
        <v>268</v>
      </c>
      <c r="N274" s="146">
        <v>180367.67600000001</v>
      </c>
      <c r="O274" s="147">
        <v>139</v>
      </c>
      <c r="P274" s="148">
        <v>111</v>
      </c>
      <c r="Q274" s="143">
        <v>1760600.66</v>
      </c>
      <c r="R274" s="144">
        <v>452</v>
      </c>
      <c r="S274" s="145">
        <v>416</v>
      </c>
      <c r="T274" s="146">
        <v>-211926.86600000001</v>
      </c>
      <c r="U274" s="147">
        <v>377</v>
      </c>
      <c r="V274" s="148">
        <v>345</v>
      </c>
      <c r="W274" s="143">
        <v>902</v>
      </c>
      <c r="X274" s="144">
        <v>323</v>
      </c>
      <c r="Y274" s="145">
        <v>253</v>
      </c>
      <c r="Z274" s="146">
        <v>373</v>
      </c>
      <c r="AA274" s="149">
        <v>383</v>
      </c>
      <c r="AB274" s="141">
        <v>0</v>
      </c>
      <c r="AC274" s="150">
        <v>100</v>
      </c>
      <c r="AD274" s="151">
        <v>0</v>
      </c>
    </row>
    <row r="275" spans="1:30" s="3" customFormat="1" ht="18.75" customHeight="1">
      <c r="A275" s="32">
        <v>273</v>
      </c>
      <c r="B275" s="34" t="s">
        <v>1688</v>
      </c>
      <c r="C275" s="35" t="s">
        <v>3054</v>
      </c>
      <c r="D275" s="45">
        <v>43</v>
      </c>
      <c r="E275" s="38">
        <v>1077389.8130000001</v>
      </c>
      <c r="F275" s="39">
        <v>301</v>
      </c>
      <c r="G275" s="40">
        <v>45</v>
      </c>
      <c r="H275" s="41">
        <v>1077389.8130000001</v>
      </c>
      <c r="I275" s="42">
        <v>99</v>
      </c>
      <c r="J275" s="43">
        <v>24</v>
      </c>
      <c r="K275" s="38">
        <v>825247.74300000002</v>
      </c>
      <c r="L275" s="39" t="s">
        <v>3052</v>
      </c>
      <c r="M275" s="40" t="s">
        <v>3052</v>
      </c>
      <c r="N275" s="41">
        <v>-187056.23199999999</v>
      </c>
      <c r="O275" s="42">
        <v>185</v>
      </c>
      <c r="P275" s="43">
        <v>41</v>
      </c>
      <c r="Q275" s="38">
        <v>1430599.8729999999</v>
      </c>
      <c r="R275" s="39">
        <v>43</v>
      </c>
      <c r="S275" s="40">
        <v>13</v>
      </c>
      <c r="T275" s="41">
        <v>835874.49699999997</v>
      </c>
      <c r="U275" s="42">
        <v>189</v>
      </c>
      <c r="V275" s="43">
        <v>15</v>
      </c>
      <c r="W275" s="38">
        <v>12211</v>
      </c>
      <c r="X275" s="39">
        <v>272</v>
      </c>
      <c r="Y275" s="40">
        <v>65</v>
      </c>
      <c r="Z275" s="41">
        <v>466</v>
      </c>
      <c r="AA275" s="108">
        <v>210</v>
      </c>
      <c r="AB275" s="45">
        <v>100</v>
      </c>
      <c r="AC275" s="37">
        <v>0</v>
      </c>
      <c r="AD275" s="46">
        <v>0</v>
      </c>
    </row>
    <row r="276" spans="1:30" s="3" customFormat="1" ht="18.75" customHeight="1">
      <c r="A276" s="137">
        <v>274</v>
      </c>
      <c r="B276" s="139" t="s">
        <v>2748</v>
      </c>
      <c r="C276" s="140" t="s">
        <v>3056</v>
      </c>
      <c r="D276" s="141">
        <v>231</v>
      </c>
      <c r="E276" s="143">
        <v>1070428.325</v>
      </c>
      <c r="F276" s="144">
        <v>262</v>
      </c>
      <c r="G276" s="145">
        <v>223</v>
      </c>
      <c r="H276" s="146">
        <v>1231606.8540000001</v>
      </c>
      <c r="I276" s="147">
        <v>266</v>
      </c>
      <c r="J276" s="148">
        <v>223</v>
      </c>
      <c r="K276" s="143">
        <v>339939.64500000002</v>
      </c>
      <c r="L276" s="144">
        <v>153</v>
      </c>
      <c r="M276" s="145">
        <v>128</v>
      </c>
      <c r="N276" s="146">
        <v>480443.81800000003</v>
      </c>
      <c r="O276" s="147">
        <v>313</v>
      </c>
      <c r="P276" s="148">
        <v>260</v>
      </c>
      <c r="Q276" s="143">
        <v>757436.39300000004</v>
      </c>
      <c r="R276" s="144">
        <v>245</v>
      </c>
      <c r="S276" s="145">
        <v>223</v>
      </c>
      <c r="T276" s="146">
        <v>102219.42</v>
      </c>
      <c r="U276" s="147">
        <v>315</v>
      </c>
      <c r="V276" s="148">
        <v>290</v>
      </c>
      <c r="W276" s="143">
        <v>2786</v>
      </c>
      <c r="X276" s="144">
        <v>153</v>
      </c>
      <c r="Y276" s="145">
        <v>100</v>
      </c>
      <c r="Z276" s="146">
        <v>850</v>
      </c>
      <c r="AA276" s="149">
        <v>321</v>
      </c>
      <c r="AB276" s="141">
        <v>0</v>
      </c>
      <c r="AC276" s="150">
        <v>100</v>
      </c>
      <c r="AD276" s="151">
        <v>0</v>
      </c>
    </row>
    <row r="277" spans="1:30" s="3" customFormat="1" ht="18.75" customHeight="1">
      <c r="A277" s="48">
        <v>275</v>
      </c>
      <c r="B277" s="50" t="s">
        <v>2809</v>
      </c>
      <c r="C277" s="51" t="s">
        <v>1054</v>
      </c>
      <c r="D277" s="52">
        <v>232</v>
      </c>
      <c r="E277" s="54">
        <v>1065047.284</v>
      </c>
      <c r="F277" s="55">
        <v>247</v>
      </c>
      <c r="G277" s="56">
        <v>210</v>
      </c>
      <c r="H277" s="57">
        <v>1301203.531</v>
      </c>
      <c r="I277" s="58">
        <v>471</v>
      </c>
      <c r="J277" s="59">
        <v>409</v>
      </c>
      <c r="K277" s="54">
        <v>13915.277</v>
      </c>
      <c r="L277" s="55">
        <v>279</v>
      </c>
      <c r="M277" s="56">
        <v>245</v>
      </c>
      <c r="N277" s="57">
        <v>223332</v>
      </c>
      <c r="O277" s="58">
        <v>232</v>
      </c>
      <c r="P277" s="59">
        <v>187</v>
      </c>
      <c r="Q277" s="54">
        <v>1140130</v>
      </c>
      <c r="R277" s="55">
        <v>451</v>
      </c>
      <c r="S277" s="56">
        <v>415</v>
      </c>
      <c r="T277" s="57">
        <v>-186581.42300000001</v>
      </c>
      <c r="U277" s="58">
        <v>203</v>
      </c>
      <c r="V277" s="59">
        <v>186</v>
      </c>
      <c r="W277" s="54">
        <v>11113</v>
      </c>
      <c r="X277" s="55">
        <v>410</v>
      </c>
      <c r="Y277" s="56">
        <v>340</v>
      </c>
      <c r="Z277" s="57">
        <v>250</v>
      </c>
      <c r="AA277" s="109">
        <v>383</v>
      </c>
      <c r="AB277" s="52">
        <v>0</v>
      </c>
      <c r="AC277" s="60">
        <v>0</v>
      </c>
      <c r="AD277" s="61">
        <v>100</v>
      </c>
    </row>
    <row r="278" spans="1:30" s="3" customFormat="1" ht="18.75" customHeight="1">
      <c r="A278" s="167">
        <v>276</v>
      </c>
      <c r="B278" s="169" t="s">
        <v>1522</v>
      </c>
      <c r="C278" s="170" t="s">
        <v>3056</v>
      </c>
      <c r="D278" s="171">
        <v>233</v>
      </c>
      <c r="E278" s="173">
        <v>1062597</v>
      </c>
      <c r="F278" s="174">
        <v>300</v>
      </c>
      <c r="G278" s="175">
        <v>256</v>
      </c>
      <c r="H278" s="176">
        <v>1079192</v>
      </c>
      <c r="I278" s="177">
        <v>319</v>
      </c>
      <c r="J278" s="178">
        <v>267</v>
      </c>
      <c r="K278" s="173">
        <v>247187</v>
      </c>
      <c r="L278" s="174">
        <v>299</v>
      </c>
      <c r="M278" s="175">
        <v>263</v>
      </c>
      <c r="N278" s="176">
        <v>195125</v>
      </c>
      <c r="O278" s="177">
        <v>291</v>
      </c>
      <c r="P278" s="178">
        <v>240</v>
      </c>
      <c r="Q278" s="173">
        <v>850252</v>
      </c>
      <c r="R278" s="174">
        <v>144</v>
      </c>
      <c r="S278" s="175">
        <v>125</v>
      </c>
      <c r="T278" s="176">
        <v>273391</v>
      </c>
      <c r="U278" s="177">
        <v>68</v>
      </c>
      <c r="V278" s="178">
        <v>58</v>
      </c>
      <c r="W278" s="173">
        <v>34000</v>
      </c>
      <c r="X278" s="174">
        <v>456</v>
      </c>
      <c r="Y278" s="175">
        <v>386</v>
      </c>
      <c r="Z278" s="176">
        <v>168</v>
      </c>
      <c r="AA278" s="179">
        <v>210</v>
      </c>
      <c r="AB278" s="171">
        <v>0</v>
      </c>
      <c r="AC278" s="180">
        <v>0</v>
      </c>
      <c r="AD278" s="181">
        <v>100</v>
      </c>
    </row>
    <row r="279" spans="1:30" s="3" customFormat="1" ht="18.75" customHeight="1">
      <c r="A279" s="137">
        <v>277</v>
      </c>
      <c r="B279" s="139" t="s">
        <v>1916</v>
      </c>
      <c r="C279" s="140" t="s">
        <v>3056</v>
      </c>
      <c r="D279" s="141">
        <v>234</v>
      </c>
      <c r="E279" s="143">
        <v>1059275.923</v>
      </c>
      <c r="F279" s="144">
        <v>303</v>
      </c>
      <c r="G279" s="145">
        <v>258</v>
      </c>
      <c r="H279" s="146">
        <v>1059275.923</v>
      </c>
      <c r="I279" s="147">
        <v>191</v>
      </c>
      <c r="J279" s="148">
        <v>157</v>
      </c>
      <c r="K279" s="143">
        <v>516953.35</v>
      </c>
      <c r="L279" s="144">
        <v>119</v>
      </c>
      <c r="M279" s="145">
        <v>96</v>
      </c>
      <c r="N279" s="146">
        <v>601834.06799999997</v>
      </c>
      <c r="O279" s="147">
        <v>199</v>
      </c>
      <c r="P279" s="148">
        <v>157</v>
      </c>
      <c r="Q279" s="143">
        <v>1352547.602</v>
      </c>
      <c r="R279" s="144">
        <v>241</v>
      </c>
      <c r="S279" s="145">
        <v>219</v>
      </c>
      <c r="T279" s="146">
        <v>105966.969</v>
      </c>
      <c r="U279" s="147">
        <v>275</v>
      </c>
      <c r="V279" s="148">
        <v>253</v>
      </c>
      <c r="W279" s="143">
        <v>5468</v>
      </c>
      <c r="X279" s="144">
        <v>281</v>
      </c>
      <c r="Y279" s="145">
        <v>215</v>
      </c>
      <c r="Z279" s="146">
        <v>450</v>
      </c>
      <c r="AA279" s="149">
        <v>361</v>
      </c>
      <c r="AB279" s="141">
        <v>0</v>
      </c>
      <c r="AC279" s="150">
        <v>95</v>
      </c>
      <c r="AD279" s="151">
        <v>5</v>
      </c>
    </row>
    <row r="280" spans="1:30" s="3" customFormat="1" ht="18.75" customHeight="1">
      <c r="A280" s="32">
        <v>278</v>
      </c>
      <c r="B280" s="34" t="s">
        <v>1689</v>
      </c>
      <c r="C280" s="35" t="s">
        <v>1054</v>
      </c>
      <c r="D280" s="45">
        <v>235</v>
      </c>
      <c r="E280" s="38">
        <v>1055632.2479999999</v>
      </c>
      <c r="F280" s="39">
        <v>296</v>
      </c>
      <c r="G280" s="40">
        <v>252</v>
      </c>
      <c r="H280" s="41">
        <v>1098852.0730000001</v>
      </c>
      <c r="I280" s="42">
        <v>468</v>
      </c>
      <c r="J280" s="43">
        <v>406</v>
      </c>
      <c r="K280" s="38">
        <v>34458.129000000001</v>
      </c>
      <c r="L280" s="39">
        <v>273</v>
      </c>
      <c r="M280" s="40">
        <v>240</v>
      </c>
      <c r="N280" s="41">
        <v>231184.81400000001</v>
      </c>
      <c r="O280" s="42">
        <v>309</v>
      </c>
      <c r="P280" s="43">
        <v>256</v>
      </c>
      <c r="Q280" s="38">
        <v>787242.56200000003</v>
      </c>
      <c r="R280" s="39">
        <v>379</v>
      </c>
      <c r="S280" s="40">
        <v>355</v>
      </c>
      <c r="T280" s="41">
        <v>10261.633</v>
      </c>
      <c r="U280" s="42" t="s">
        <v>3052</v>
      </c>
      <c r="V280" s="43" t="s">
        <v>3052</v>
      </c>
      <c r="W280" s="44" t="s">
        <v>3052</v>
      </c>
      <c r="X280" s="39">
        <v>496</v>
      </c>
      <c r="Y280" s="40">
        <v>426</v>
      </c>
      <c r="Z280" s="41">
        <v>47</v>
      </c>
      <c r="AA280" s="108">
        <v>321</v>
      </c>
      <c r="AB280" s="45">
        <v>0</v>
      </c>
      <c r="AC280" s="37">
        <v>100</v>
      </c>
      <c r="AD280" s="46">
        <v>0</v>
      </c>
    </row>
    <row r="281" spans="1:30" s="3" customFormat="1" ht="18.75" customHeight="1">
      <c r="A281" s="32">
        <v>279</v>
      </c>
      <c r="B281" s="34" t="s">
        <v>1690</v>
      </c>
      <c r="C281" s="35" t="s">
        <v>88</v>
      </c>
      <c r="D281" s="45">
        <v>236</v>
      </c>
      <c r="E281" s="38">
        <v>1053084.3230000001</v>
      </c>
      <c r="F281" s="39">
        <v>283</v>
      </c>
      <c r="G281" s="40">
        <v>242</v>
      </c>
      <c r="H281" s="41">
        <v>1149565.3540000001</v>
      </c>
      <c r="I281" s="42">
        <v>392</v>
      </c>
      <c r="J281" s="43">
        <v>335</v>
      </c>
      <c r="K281" s="38">
        <v>134683.511</v>
      </c>
      <c r="L281" s="39">
        <v>389</v>
      </c>
      <c r="M281" s="40">
        <v>350</v>
      </c>
      <c r="N281" s="41">
        <v>94397.152000000002</v>
      </c>
      <c r="O281" s="42">
        <v>460</v>
      </c>
      <c r="P281" s="43">
        <v>391</v>
      </c>
      <c r="Q281" s="38">
        <v>320975.23599999998</v>
      </c>
      <c r="R281" s="39">
        <v>349</v>
      </c>
      <c r="S281" s="40">
        <v>325</v>
      </c>
      <c r="T281" s="41">
        <v>20155.028999999999</v>
      </c>
      <c r="U281" s="42">
        <v>350</v>
      </c>
      <c r="V281" s="43">
        <v>321</v>
      </c>
      <c r="W281" s="38">
        <v>1744</v>
      </c>
      <c r="X281" s="39">
        <v>391</v>
      </c>
      <c r="Y281" s="40">
        <v>321</v>
      </c>
      <c r="Z281" s="41">
        <v>279</v>
      </c>
      <c r="AA281" s="108">
        <v>352</v>
      </c>
      <c r="AB281" s="45">
        <v>0</v>
      </c>
      <c r="AC281" s="37">
        <v>100</v>
      </c>
      <c r="AD281" s="46">
        <v>0</v>
      </c>
    </row>
    <row r="282" spans="1:30" s="3" customFormat="1" ht="18.75" customHeight="1">
      <c r="A282" s="48">
        <v>280</v>
      </c>
      <c r="B282" s="50" t="s">
        <v>1691</v>
      </c>
      <c r="C282" s="51" t="s">
        <v>1054</v>
      </c>
      <c r="D282" s="52">
        <v>237</v>
      </c>
      <c r="E282" s="54">
        <v>1047497.3320000001</v>
      </c>
      <c r="F282" s="55">
        <v>302</v>
      </c>
      <c r="G282" s="56">
        <v>257</v>
      </c>
      <c r="H282" s="57">
        <v>1061250.4709999999</v>
      </c>
      <c r="I282" s="58">
        <v>365</v>
      </c>
      <c r="J282" s="59">
        <v>308</v>
      </c>
      <c r="K282" s="54">
        <v>181068.56200000001</v>
      </c>
      <c r="L282" s="55">
        <v>350</v>
      </c>
      <c r="M282" s="56">
        <v>312</v>
      </c>
      <c r="N282" s="57">
        <v>129009.409</v>
      </c>
      <c r="O282" s="58">
        <v>465</v>
      </c>
      <c r="P282" s="59">
        <v>396</v>
      </c>
      <c r="Q282" s="54">
        <v>295961.84499999997</v>
      </c>
      <c r="R282" s="55">
        <v>240</v>
      </c>
      <c r="S282" s="56">
        <v>218</v>
      </c>
      <c r="T282" s="57">
        <v>106345.26700000001</v>
      </c>
      <c r="U282" s="58" t="s">
        <v>3052</v>
      </c>
      <c r="V282" s="59" t="s">
        <v>3052</v>
      </c>
      <c r="W282" s="65" t="s">
        <v>3052</v>
      </c>
      <c r="X282" s="55">
        <v>484</v>
      </c>
      <c r="Y282" s="56">
        <v>414</v>
      </c>
      <c r="Z282" s="57">
        <v>102</v>
      </c>
      <c r="AA282" s="109">
        <v>312</v>
      </c>
      <c r="AB282" s="52">
        <v>0</v>
      </c>
      <c r="AC282" s="60">
        <v>100</v>
      </c>
      <c r="AD282" s="61">
        <v>0</v>
      </c>
    </row>
    <row r="283" spans="1:30" s="3" customFormat="1" ht="18.75" customHeight="1">
      <c r="A283" s="167">
        <v>281</v>
      </c>
      <c r="B283" s="169" t="s">
        <v>2778</v>
      </c>
      <c r="C283" s="170" t="s">
        <v>3056</v>
      </c>
      <c r="D283" s="171">
        <v>238</v>
      </c>
      <c r="E283" s="173">
        <v>1044774.191</v>
      </c>
      <c r="F283" s="174">
        <v>282</v>
      </c>
      <c r="G283" s="175">
        <v>241</v>
      </c>
      <c r="H283" s="176">
        <v>1150144.0190000001</v>
      </c>
      <c r="I283" s="177">
        <v>130</v>
      </c>
      <c r="J283" s="178">
        <v>103</v>
      </c>
      <c r="K283" s="173">
        <v>713880.22900000005</v>
      </c>
      <c r="L283" s="174">
        <v>305</v>
      </c>
      <c r="M283" s="175">
        <v>269</v>
      </c>
      <c r="N283" s="176">
        <v>179265.03899999999</v>
      </c>
      <c r="O283" s="177">
        <v>341</v>
      </c>
      <c r="P283" s="178">
        <v>286</v>
      </c>
      <c r="Q283" s="173">
        <v>657905.12399999995</v>
      </c>
      <c r="R283" s="174">
        <v>104</v>
      </c>
      <c r="S283" s="175">
        <v>85</v>
      </c>
      <c r="T283" s="176">
        <v>379205.14600000001</v>
      </c>
      <c r="U283" s="177">
        <v>321</v>
      </c>
      <c r="V283" s="178">
        <v>295</v>
      </c>
      <c r="W283" s="173">
        <v>2613</v>
      </c>
      <c r="X283" s="174">
        <v>148</v>
      </c>
      <c r="Y283" s="175">
        <v>96</v>
      </c>
      <c r="Z283" s="176">
        <v>867</v>
      </c>
      <c r="AA283" s="179">
        <v>321</v>
      </c>
      <c r="AB283" s="171">
        <v>0</v>
      </c>
      <c r="AC283" s="180">
        <v>25</v>
      </c>
      <c r="AD283" s="181">
        <v>75</v>
      </c>
    </row>
    <row r="284" spans="1:30" s="3" customFormat="1" ht="18.75" customHeight="1">
      <c r="A284" s="32">
        <v>282</v>
      </c>
      <c r="B284" s="34" t="s">
        <v>568</v>
      </c>
      <c r="C284" s="35" t="s">
        <v>1061</v>
      </c>
      <c r="D284" s="36">
        <v>239</v>
      </c>
      <c r="E284" s="38">
        <v>1043958.713</v>
      </c>
      <c r="F284" s="39">
        <v>307</v>
      </c>
      <c r="G284" s="40">
        <v>262</v>
      </c>
      <c r="H284" s="41">
        <v>1045475.586</v>
      </c>
      <c r="I284" s="42">
        <v>332</v>
      </c>
      <c r="J284" s="43">
        <v>280</v>
      </c>
      <c r="K284" s="38">
        <v>223667.106</v>
      </c>
      <c r="L284" s="39">
        <v>288</v>
      </c>
      <c r="M284" s="40">
        <v>253</v>
      </c>
      <c r="N284" s="41">
        <v>210305.79500000001</v>
      </c>
      <c r="O284" s="42">
        <v>332</v>
      </c>
      <c r="P284" s="43">
        <v>278</v>
      </c>
      <c r="Q284" s="38">
        <v>690071.82799999998</v>
      </c>
      <c r="R284" s="39">
        <v>152</v>
      </c>
      <c r="S284" s="40">
        <v>132</v>
      </c>
      <c r="T284" s="41">
        <v>243687.36199999999</v>
      </c>
      <c r="U284" s="42">
        <v>229</v>
      </c>
      <c r="V284" s="43">
        <v>210</v>
      </c>
      <c r="W284" s="38">
        <v>9125</v>
      </c>
      <c r="X284" s="39">
        <v>392</v>
      </c>
      <c r="Y284" s="40">
        <v>322</v>
      </c>
      <c r="Z284" s="41">
        <v>273</v>
      </c>
      <c r="AA284" s="108">
        <v>371</v>
      </c>
      <c r="AB284" s="45">
        <v>0</v>
      </c>
      <c r="AC284" s="37">
        <v>100</v>
      </c>
      <c r="AD284" s="46">
        <v>0</v>
      </c>
    </row>
    <row r="285" spans="1:30" s="3" customFormat="1" ht="18.75" customHeight="1">
      <c r="A285" s="137">
        <v>283</v>
      </c>
      <c r="B285" s="139" t="s">
        <v>1468</v>
      </c>
      <c r="C285" s="140" t="s">
        <v>3056</v>
      </c>
      <c r="D285" s="141">
        <v>240</v>
      </c>
      <c r="E285" s="143">
        <v>1040584.448</v>
      </c>
      <c r="F285" s="144">
        <v>287</v>
      </c>
      <c r="G285" s="145">
        <v>246</v>
      </c>
      <c r="H285" s="146">
        <v>1145601.672</v>
      </c>
      <c r="I285" s="147">
        <v>292</v>
      </c>
      <c r="J285" s="148">
        <v>245</v>
      </c>
      <c r="K285" s="143">
        <v>298135.114</v>
      </c>
      <c r="L285" s="144">
        <v>460</v>
      </c>
      <c r="M285" s="145">
        <v>415</v>
      </c>
      <c r="N285" s="146">
        <v>15022.411</v>
      </c>
      <c r="O285" s="147">
        <v>282</v>
      </c>
      <c r="P285" s="148">
        <v>234</v>
      </c>
      <c r="Q285" s="143">
        <v>918039.36800000002</v>
      </c>
      <c r="R285" s="144">
        <v>406</v>
      </c>
      <c r="S285" s="145">
        <v>381</v>
      </c>
      <c r="T285" s="146">
        <v>2080.14</v>
      </c>
      <c r="U285" s="147">
        <v>258</v>
      </c>
      <c r="V285" s="148">
        <v>236</v>
      </c>
      <c r="W285" s="143">
        <v>6660</v>
      </c>
      <c r="X285" s="144">
        <v>317</v>
      </c>
      <c r="Y285" s="145">
        <v>248</v>
      </c>
      <c r="Z285" s="146">
        <v>385</v>
      </c>
      <c r="AA285" s="149">
        <v>352</v>
      </c>
      <c r="AB285" s="141">
        <v>0</v>
      </c>
      <c r="AC285" s="150">
        <v>100</v>
      </c>
      <c r="AD285" s="151">
        <v>0</v>
      </c>
    </row>
    <row r="286" spans="1:30" s="3" customFormat="1" ht="18.75" customHeight="1">
      <c r="A286" s="32">
        <v>284</v>
      </c>
      <c r="B286" s="34" t="s">
        <v>2641</v>
      </c>
      <c r="C286" s="35" t="s">
        <v>107</v>
      </c>
      <c r="D286" s="45">
        <v>241</v>
      </c>
      <c r="E286" s="38">
        <v>1037086.1679999999</v>
      </c>
      <c r="F286" s="39">
        <v>281</v>
      </c>
      <c r="G286" s="40">
        <v>240</v>
      </c>
      <c r="H286" s="41">
        <v>1155847.574</v>
      </c>
      <c r="I286" s="42">
        <v>185</v>
      </c>
      <c r="J286" s="43">
        <v>152</v>
      </c>
      <c r="K286" s="38">
        <v>527290.38600000006</v>
      </c>
      <c r="L286" s="39">
        <v>323</v>
      </c>
      <c r="M286" s="40">
        <v>286</v>
      </c>
      <c r="N286" s="41">
        <v>158163.18799999999</v>
      </c>
      <c r="O286" s="42">
        <v>247</v>
      </c>
      <c r="P286" s="43">
        <v>202</v>
      </c>
      <c r="Q286" s="38">
        <v>1047725.664</v>
      </c>
      <c r="R286" s="39">
        <v>114</v>
      </c>
      <c r="S286" s="40">
        <v>95</v>
      </c>
      <c r="T286" s="41">
        <v>337663.97700000001</v>
      </c>
      <c r="U286" s="42" t="s">
        <v>3052</v>
      </c>
      <c r="V286" s="43" t="s">
        <v>3052</v>
      </c>
      <c r="W286" s="44" t="s">
        <v>3052</v>
      </c>
      <c r="X286" s="39">
        <v>311</v>
      </c>
      <c r="Y286" s="40">
        <v>242</v>
      </c>
      <c r="Z286" s="41">
        <v>396</v>
      </c>
      <c r="AA286" s="108">
        <v>311</v>
      </c>
      <c r="AB286" s="45">
        <v>10</v>
      </c>
      <c r="AC286" s="37">
        <v>90</v>
      </c>
      <c r="AD286" s="46">
        <v>0</v>
      </c>
    </row>
    <row r="287" spans="1:30" s="3" customFormat="1" ht="18.75" customHeight="1">
      <c r="A287" s="48">
        <v>285</v>
      </c>
      <c r="B287" s="50" t="s">
        <v>1692</v>
      </c>
      <c r="C287" s="51" t="s">
        <v>3051</v>
      </c>
      <c r="D287" s="52">
        <v>242</v>
      </c>
      <c r="E287" s="54">
        <v>1033496.507</v>
      </c>
      <c r="F287" s="55">
        <v>265</v>
      </c>
      <c r="G287" s="56">
        <v>225</v>
      </c>
      <c r="H287" s="57">
        <v>1224354.1810000001</v>
      </c>
      <c r="I287" s="58">
        <v>202</v>
      </c>
      <c r="J287" s="59">
        <v>168</v>
      </c>
      <c r="K287" s="54">
        <v>486653.53700000001</v>
      </c>
      <c r="L287" s="55">
        <v>344</v>
      </c>
      <c r="M287" s="56">
        <v>306</v>
      </c>
      <c r="N287" s="57">
        <v>134821.508</v>
      </c>
      <c r="O287" s="58">
        <v>363</v>
      </c>
      <c r="P287" s="59">
        <v>306</v>
      </c>
      <c r="Q287" s="54">
        <v>590442.62600000005</v>
      </c>
      <c r="R287" s="55">
        <v>95</v>
      </c>
      <c r="S287" s="56">
        <v>77</v>
      </c>
      <c r="T287" s="57">
        <v>402257.33299999998</v>
      </c>
      <c r="U287" s="58">
        <v>206</v>
      </c>
      <c r="V287" s="59">
        <v>189</v>
      </c>
      <c r="W287" s="54">
        <v>10567</v>
      </c>
      <c r="X287" s="55">
        <v>473</v>
      </c>
      <c r="Y287" s="56">
        <v>403</v>
      </c>
      <c r="Z287" s="57">
        <v>130</v>
      </c>
      <c r="AA287" s="109">
        <v>371</v>
      </c>
      <c r="AB287" s="52">
        <v>0</v>
      </c>
      <c r="AC287" s="60">
        <v>100</v>
      </c>
      <c r="AD287" s="61">
        <v>0</v>
      </c>
    </row>
    <row r="288" spans="1:30" s="3" customFormat="1" ht="18.75" customHeight="1">
      <c r="A288" s="167">
        <v>286</v>
      </c>
      <c r="B288" s="169" t="s">
        <v>1693</v>
      </c>
      <c r="C288" s="170" t="s">
        <v>3056</v>
      </c>
      <c r="D288" s="171">
        <v>243</v>
      </c>
      <c r="E288" s="173">
        <v>1031746.947</v>
      </c>
      <c r="F288" s="174">
        <v>288</v>
      </c>
      <c r="G288" s="175">
        <v>247</v>
      </c>
      <c r="H288" s="176">
        <v>1140421.875</v>
      </c>
      <c r="I288" s="177">
        <v>122</v>
      </c>
      <c r="J288" s="178">
        <v>96</v>
      </c>
      <c r="K288" s="173">
        <v>742658.64800000004</v>
      </c>
      <c r="L288" s="174">
        <v>78</v>
      </c>
      <c r="M288" s="175">
        <v>62</v>
      </c>
      <c r="N288" s="176">
        <v>876605.96299999999</v>
      </c>
      <c r="O288" s="177">
        <v>194</v>
      </c>
      <c r="P288" s="178">
        <v>152</v>
      </c>
      <c r="Q288" s="173">
        <v>1380492.5549999999</v>
      </c>
      <c r="R288" s="174">
        <v>159</v>
      </c>
      <c r="S288" s="175">
        <v>139</v>
      </c>
      <c r="T288" s="176">
        <v>232539.386</v>
      </c>
      <c r="U288" s="177">
        <v>337</v>
      </c>
      <c r="V288" s="178">
        <v>310</v>
      </c>
      <c r="W288" s="173">
        <v>2105</v>
      </c>
      <c r="X288" s="174">
        <v>52</v>
      </c>
      <c r="Y288" s="175">
        <v>23</v>
      </c>
      <c r="Z288" s="176">
        <v>1903</v>
      </c>
      <c r="AA288" s="179">
        <v>210</v>
      </c>
      <c r="AB288" s="171">
        <v>0</v>
      </c>
      <c r="AC288" s="180">
        <v>100</v>
      </c>
      <c r="AD288" s="181">
        <v>0</v>
      </c>
    </row>
    <row r="289" spans="1:30" s="3" customFormat="1" ht="18.75" customHeight="1">
      <c r="A289" s="137">
        <v>287</v>
      </c>
      <c r="B289" s="139" t="s">
        <v>251</v>
      </c>
      <c r="C289" s="140" t="s">
        <v>3056</v>
      </c>
      <c r="D289" s="141">
        <v>244</v>
      </c>
      <c r="E289" s="143">
        <v>1029168.377</v>
      </c>
      <c r="F289" s="144">
        <v>308</v>
      </c>
      <c r="G289" s="145">
        <v>263</v>
      </c>
      <c r="H289" s="146">
        <v>1035788.23</v>
      </c>
      <c r="I289" s="147">
        <v>339</v>
      </c>
      <c r="J289" s="148">
        <v>285</v>
      </c>
      <c r="K289" s="143">
        <v>213802.58</v>
      </c>
      <c r="L289" s="144">
        <v>326</v>
      </c>
      <c r="M289" s="145">
        <v>288</v>
      </c>
      <c r="N289" s="146">
        <v>156462.02499999999</v>
      </c>
      <c r="O289" s="147">
        <v>293</v>
      </c>
      <c r="P289" s="148">
        <v>242</v>
      </c>
      <c r="Q289" s="143">
        <v>847092.15700000001</v>
      </c>
      <c r="R289" s="144">
        <v>211</v>
      </c>
      <c r="S289" s="145">
        <v>190</v>
      </c>
      <c r="T289" s="146">
        <v>156314.38399999999</v>
      </c>
      <c r="U289" s="147">
        <v>347</v>
      </c>
      <c r="V289" s="148">
        <v>318</v>
      </c>
      <c r="W289" s="143">
        <v>1812</v>
      </c>
      <c r="X289" s="144">
        <v>458</v>
      </c>
      <c r="Y289" s="145">
        <v>388</v>
      </c>
      <c r="Z289" s="146">
        <v>163</v>
      </c>
      <c r="AA289" s="149">
        <v>371</v>
      </c>
      <c r="AB289" s="141">
        <v>0</v>
      </c>
      <c r="AC289" s="150">
        <v>100</v>
      </c>
      <c r="AD289" s="151">
        <v>0</v>
      </c>
    </row>
    <row r="290" spans="1:30" s="3" customFormat="1" ht="18.75" customHeight="1">
      <c r="A290" s="32">
        <v>288</v>
      </c>
      <c r="B290" s="34" t="s">
        <v>1694</v>
      </c>
      <c r="C290" s="35" t="s">
        <v>88</v>
      </c>
      <c r="D290" s="45">
        <v>245</v>
      </c>
      <c r="E290" s="38">
        <v>1025546.122</v>
      </c>
      <c r="F290" s="39">
        <v>271</v>
      </c>
      <c r="G290" s="40">
        <v>230</v>
      </c>
      <c r="H290" s="41">
        <v>1209989.4410000001</v>
      </c>
      <c r="I290" s="42">
        <v>384</v>
      </c>
      <c r="J290" s="43">
        <v>327</v>
      </c>
      <c r="K290" s="38">
        <v>148488.24100000001</v>
      </c>
      <c r="L290" s="39">
        <v>403</v>
      </c>
      <c r="M290" s="40">
        <v>364</v>
      </c>
      <c r="N290" s="41">
        <v>77604.737999999998</v>
      </c>
      <c r="O290" s="42">
        <v>355</v>
      </c>
      <c r="P290" s="43">
        <v>298</v>
      </c>
      <c r="Q290" s="38">
        <v>620043.20700000005</v>
      </c>
      <c r="R290" s="39">
        <v>200</v>
      </c>
      <c r="S290" s="40">
        <v>179</v>
      </c>
      <c r="T290" s="41">
        <v>172769.345</v>
      </c>
      <c r="U290" s="42">
        <v>277</v>
      </c>
      <c r="V290" s="43">
        <v>255</v>
      </c>
      <c r="W290" s="38">
        <v>5393</v>
      </c>
      <c r="X290" s="39">
        <v>227</v>
      </c>
      <c r="Y290" s="40">
        <v>168</v>
      </c>
      <c r="Z290" s="41">
        <v>576</v>
      </c>
      <c r="AA290" s="108">
        <v>311</v>
      </c>
      <c r="AB290" s="45">
        <v>0</v>
      </c>
      <c r="AC290" s="37">
        <v>100</v>
      </c>
      <c r="AD290" s="46">
        <v>0</v>
      </c>
    </row>
    <row r="291" spans="1:30" s="3" customFormat="1" ht="18.75" customHeight="1">
      <c r="A291" s="32">
        <v>289</v>
      </c>
      <c r="B291" s="34" t="s">
        <v>1262</v>
      </c>
      <c r="C291" s="35" t="s">
        <v>3058</v>
      </c>
      <c r="D291" s="45">
        <v>246</v>
      </c>
      <c r="E291" s="38">
        <v>1025196.257</v>
      </c>
      <c r="F291" s="39">
        <v>312</v>
      </c>
      <c r="G291" s="40">
        <v>267</v>
      </c>
      <c r="H291" s="41">
        <v>1025196.257</v>
      </c>
      <c r="I291" s="42">
        <v>277</v>
      </c>
      <c r="J291" s="43">
        <v>232</v>
      </c>
      <c r="K291" s="38">
        <v>324853.94</v>
      </c>
      <c r="L291" s="39">
        <v>285</v>
      </c>
      <c r="M291" s="40">
        <v>250</v>
      </c>
      <c r="N291" s="41">
        <v>216592.06899999999</v>
      </c>
      <c r="O291" s="42">
        <v>353</v>
      </c>
      <c r="P291" s="43">
        <v>296</v>
      </c>
      <c r="Q291" s="38">
        <v>631301.39300000004</v>
      </c>
      <c r="R291" s="39">
        <v>121</v>
      </c>
      <c r="S291" s="40">
        <v>102</v>
      </c>
      <c r="T291" s="41">
        <v>324697.25599999999</v>
      </c>
      <c r="U291" s="42">
        <v>357</v>
      </c>
      <c r="V291" s="43">
        <v>327</v>
      </c>
      <c r="W291" s="38">
        <v>1419</v>
      </c>
      <c r="X291" s="39">
        <v>314</v>
      </c>
      <c r="Y291" s="40">
        <v>245</v>
      </c>
      <c r="Z291" s="41">
        <v>390</v>
      </c>
      <c r="AA291" s="108">
        <v>311</v>
      </c>
      <c r="AB291" s="45">
        <v>0</v>
      </c>
      <c r="AC291" s="37">
        <v>100</v>
      </c>
      <c r="AD291" s="46">
        <v>0</v>
      </c>
    </row>
    <row r="292" spans="1:30" s="3" customFormat="1" ht="18.75" customHeight="1">
      <c r="A292" s="48">
        <v>290</v>
      </c>
      <c r="B292" s="50" t="s">
        <v>1844</v>
      </c>
      <c r="C292" s="51" t="s">
        <v>3054</v>
      </c>
      <c r="D292" s="52">
        <v>44</v>
      </c>
      <c r="E292" s="54">
        <v>1018384.701</v>
      </c>
      <c r="F292" s="55">
        <v>314</v>
      </c>
      <c r="G292" s="56">
        <v>46</v>
      </c>
      <c r="H292" s="57">
        <v>1018384.701</v>
      </c>
      <c r="I292" s="58">
        <v>398</v>
      </c>
      <c r="J292" s="59">
        <v>58</v>
      </c>
      <c r="K292" s="54">
        <v>120394.04399999999</v>
      </c>
      <c r="L292" s="55" t="s">
        <v>3052</v>
      </c>
      <c r="M292" s="56" t="s">
        <v>3052</v>
      </c>
      <c r="N292" s="57">
        <v>-1741958.186</v>
      </c>
      <c r="O292" s="58">
        <v>271</v>
      </c>
      <c r="P292" s="59">
        <v>48</v>
      </c>
      <c r="Q292" s="54">
        <v>958996.79</v>
      </c>
      <c r="R292" s="55">
        <v>485</v>
      </c>
      <c r="S292" s="56">
        <v>57</v>
      </c>
      <c r="T292" s="57">
        <v>-997313.304</v>
      </c>
      <c r="U292" s="58" t="s">
        <v>3052</v>
      </c>
      <c r="V292" s="59" t="s">
        <v>3052</v>
      </c>
      <c r="W292" s="65" t="s">
        <v>3052</v>
      </c>
      <c r="X292" s="55">
        <v>37</v>
      </c>
      <c r="Y292" s="56">
        <v>24</v>
      </c>
      <c r="Z292" s="57">
        <v>2596</v>
      </c>
      <c r="AA292" s="109">
        <v>210</v>
      </c>
      <c r="AB292" s="52">
        <v>100</v>
      </c>
      <c r="AC292" s="60">
        <v>0</v>
      </c>
      <c r="AD292" s="61">
        <v>0</v>
      </c>
    </row>
    <row r="293" spans="1:30" s="3" customFormat="1" ht="18.75" customHeight="1">
      <c r="A293" s="18">
        <v>291</v>
      </c>
      <c r="B293" s="20" t="s">
        <v>3270</v>
      </c>
      <c r="C293" s="21" t="s">
        <v>3058</v>
      </c>
      <c r="D293" s="22">
        <v>247</v>
      </c>
      <c r="E293" s="24">
        <v>1015519.698</v>
      </c>
      <c r="F293" s="25">
        <v>304</v>
      </c>
      <c r="G293" s="26">
        <v>259</v>
      </c>
      <c r="H293" s="27">
        <v>1056987.629</v>
      </c>
      <c r="I293" s="28">
        <v>114</v>
      </c>
      <c r="J293" s="29">
        <v>89</v>
      </c>
      <c r="K293" s="24">
        <v>768642.946</v>
      </c>
      <c r="L293" s="25">
        <v>185</v>
      </c>
      <c r="M293" s="26">
        <v>155</v>
      </c>
      <c r="N293" s="27">
        <v>404718.47100000002</v>
      </c>
      <c r="O293" s="28">
        <v>281</v>
      </c>
      <c r="P293" s="29">
        <v>233</v>
      </c>
      <c r="Q293" s="24">
        <v>925868.54399999999</v>
      </c>
      <c r="R293" s="25">
        <v>123</v>
      </c>
      <c r="S293" s="26">
        <v>104</v>
      </c>
      <c r="T293" s="27">
        <v>323322.71500000003</v>
      </c>
      <c r="U293" s="28">
        <v>254</v>
      </c>
      <c r="V293" s="29">
        <v>232</v>
      </c>
      <c r="W293" s="24">
        <v>7095</v>
      </c>
      <c r="X293" s="25">
        <v>210</v>
      </c>
      <c r="Y293" s="26">
        <v>153</v>
      </c>
      <c r="Z293" s="27">
        <v>626</v>
      </c>
      <c r="AA293" s="107">
        <v>384</v>
      </c>
      <c r="AB293" s="22">
        <v>0</v>
      </c>
      <c r="AC293" s="30">
        <v>90</v>
      </c>
      <c r="AD293" s="31">
        <v>10</v>
      </c>
    </row>
    <row r="294" spans="1:30" s="3" customFormat="1" ht="18.75" customHeight="1">
      <c r="A294" s="32">
        <v>292</v>
      </c>
      <c r="B294" s="34" t="s">
        <v>208</v>
      </c>
      <c r="C294" s="35" t="s">
        <v>88</v>
      </c>
      <c r="D294" s="45">
        <v>248</v>
      </c>
      <c r="E294" s="38">
        <v>1015231.072</v>
      </c>
      <c r="F294" s="39">
        <v>297</v>
      </c>
      <c r="G294" s="40">
        <v>253</v>
      </c>
      <c r="H294" s="41">
        <v>1092776.7439999999</v>
      </c>
      <c r="I294" s="42" t="s">
        <v>3052</v>
      </c>
      <c r="J294" s="43" t="s">
        <v>3052</v>
      </c>
      <c r="K294" s="38">
        <v>-6365.7860000000001</v>
      </c>
      <c r="L294" s="39">
        <v>331</v>
      </c>
      <c r="M294" s="40">
        <v>293</v>
      </c>
      <c r="N294" s="41">
        <v>151322.23699999999</v>
      </c>
      <c r="O294" s="42">
        <v>317</v>
      </c>
      <c r="P294" s="43">
        <v>264</v>
      </c>
      <c r="Q294" s="38">
        <v>730386.52500000002</v>
      </c>
      <c r="R294" s="39">
        <v>361</v>
      </c>
      <c r="S294" s="40">
        <v>337</v>
      </c>
      <c r="T294" s="41">
        <v>17036.673999999999</v>
      </c>
      <c r="U294" s="42">
        <v>97</v>
      </c>
      <c r="V294" s="43">
        <v>85</v>
      </c>
      <c r="W294" s="38">
        <v>26725</v>
      </c>
      <c r="X294" s="39">
        <v>158</v>
      </c>
      <c r="Y294" s="40">
        <v>104</v>
      </c>
      <c r="Z294" s="41">
        <v>827</v>
      </c>
      <c r="AA294" s="108">
        <v>383</v>
      </c>
      <c r="AB294" s="45">
        <v>0</v>
      </c>
      <c r="AC294" s="37">
        <v>100</v>
      </c>
      <c r="AD294" s="46">
        <v>0</v>
      </c>
    </row>
    <row r="295" spans="1:30" s="3" customFormat="1" ht="18.75" customHeight="1">
      <c r="A295" s="32">
        <v>293</v>
      </c>
      <c r="B295" s="34" t="s">
        <v>1845</v>
      </c>
      <c r="C295" s="35" t="s">
        <v>88</v>
      </c>
      <c r="D295" s="45">
        <v>249</v>
      </c>
      <c r="E295" s="38">
        <v>1012386.009</v>
      </c>
      <c r="F295" s="39">
        <v>317</v>
      </c>
      <c r="G295" s="40">
        <v>271</v>
      </c>
      <c r="H295" s="41">
        <v>1012386.009</v>
      </c>
      <c r="I295" s="42">
        <v>270</v>
      </c>
      <c r="J295" s="43">
        <v>227</v>
      </c>
      <c r="K295" s="38">
        <v>337124.49699999997</v>
      </c>
      <c r="L295" s="39">
        <v>443</v>
      </c>
      <c r="M295" s="40">
        <v>400</v>
      </c>
      <c r="N295" s="41">
        <v>32211.128000000001</v>
      </c>
      <c r="O295" s="42">
        <v>434</v>
      </c>
      <c r="P295" s="43">
        <v>365</v>
      </c>
      <c r="Q295" s="38">
        <v>398894.76</v>
      </c>
      <c r="R295" s="39">
        <v>149</v>
      </c>
      <c r="S295" s="40">
        <v>129</v>
      </c>
      <c r="T295" s="41">
        <v>248104.451</v>
      </c>
      <c r="U295" s="42">
        <v>117</v>
      </c>
      <c r="V295" s="43">
        <v>105</v>
      </c>
      <c r="W295" s="38">
        <v>20934</v>
      </c>
      <c r="X295" s="39">
        <v>282</v>
      </c>
      <c r="Y295" s="40">
        <v>216</v>
      </c>
      <c r="Z295" s="41">
        <v>450</v>
      </c>
      <c r="AA295" s="108">
        <v>311</v>
      </c>
      <c r="AB295" s="45">
        <v>0</v>
      </c>
      <c r="AC295" s="37">
        <v>100</v>
      </c>
      <c r="AD295" s="46">
        <v>0</v>
      </c>
    </row>
    <row r="296" spans="1:30" s="3" customFormat="1" ht="18.75" customHeight="1">
      <c r="A296" s="32">
        <v>294</v>
      </c>
      <c r="B296" s="34" t="s">
        <v>1846</v>
      </c>
      <c r="C296" s="35" t="s">
        <v>3098</v>
      </c>
      <c r="D296" s="45">
        <v>250</v>
      </c>
      <c r="E296" s="38">
        <v>1011827.06</v>
      </c>
      <c r="F296" s="39">
        <v>311</v>
      </c>
      <c r="G296" s="40">
        <v>266</v>
      </c>
      <c r="H296" s="41">
        <v>1028381.799</v>
      </c>
      <c r="I296" s="42">
        <v>305</v>
      </c>
      <c r="J296" s="43">
        <v>255</v>
      </c>
      <c r="K296" s="38">
        <v>275537.61200000002</v>
      </c>
      <c r="L296" s="39">
        <v>337</v>
      </c>
      <c r="M296" s="40">
        <v>299</v>
      </c>
      <c r="N296" s="41">
        <v>140192.43100000001</v>
      </c>
      <c r="O296" s="42">
        <v>225</v>
      </c>
      <c r="P296" s="43">
        <v>182</v>
      </c>
      <c r="Q296" s="38">
        <v>1174101.5689999999</v>
      </c>
      <c r="R296" s="39">
        <v>198</v>
      </c>
      <c r="S296" s="40">
        <v>177</v>
      </c>
      <c r="T296" s="41">
        <v>179025.37599999999</v>
      </c>
      <c r="U296" s="42">
        <v>112</v>
      </c>
      <c r="V296" s="43">
        <v>100</v>
      </c>
      <c r="W296" s="38">
        <v>21948</v>
      </c>
      <c r="X296" s="39">
        <v>384</v>
      </c>
      <c r="Y296" s="40">
        <v>314</v>
      </c>
      <c r="Z296" s="41">
        <v>289</v>
      </c>
      <c r="AA296" s="108">
        <v>383</v>
      </c>
      <c r="AB296" s="45">
        <v>0</v>
      </c>
      <c r="AC296" s="37">
        <v>100</v>
      </c>
      <c r="AD296" s="46">
        <v>0</v>
      </c>
    </row>
    <row r="297" spans="1:30" s="3" customFormat="1" ht="18.75" customHeight="1">
      <c r="A297" s="48">
        <v>295</v>
      </c>
      <c r="B297" s="50" t="s">
        <v>1847</v>
      </c>
      <c r="C297" s="51" t="s">
        <v>3054</v>
      </c>
      <c r="D297" s="52">
        <v>45</v>
      </c>
      <c r="E297" s="54">
        <v>1009819.964</v>
      </c>
      <c r="F297" s="55">
        <v>321</v>
      </c>
      <c r="G297" s="56">
        <v>47</v>
      </c>
      <c r="H297" s="57">
        <v>1009819.964</v>
      </c>
      <c r="I297" s="58">
        <v>91</v>
      </c>
      <c r="J297" s="59">
        <v>23</v>
      </c>
      <c r="K297" s="54">
        <v>928504.99300000002</v>
      </c>
      <c r="L297" s="55">
        <v>180</v>
      </c>
      <c r="M297" s="56">
        <v>30</v>
      </c>
      <c r="N297" s="57">
        <v>409446.73700000002</v>
      </c>
      <c r="O297" s="58">
        <v>255</v>
      </c>
      <c r="P297" s="59">
        <v>46</v>
      </c>
      <c r="Q297" s="54">
        <v>1011808.34</v>
      </c>
      <c r="R297" s="55">
        <v>189</v>
      </c>
      <c r="S297" s="56">
        <v>21</v>
      </c>
      <c r="T297" s="57">
        <v>193691.69</v>
      </c>
      <c r="U297" s="58" t="s">
        <v>3052</v>
      </c>
      <c r="V297" s="59" t="s">
        <v>3052</v>
      </c>
      <c r="W297" s="65" t="s">
        <v>3052</v>
      </c>
      <c r="X297" s="55">
        <v>66</v>
      </c>
      <c r="Y297" s="56">
        <v>33</v>
      </c>
      <c r="Z297" s="57">
        <v>1593</v>
      </c>
      <c r="AA297" s="109">
        <v>210</v>
      </c>
      <c r="AB297" s="52">
        <v>100</v>
      </c>
      <c r="AC297" s="60">
        <v>0</v>
      </c>
      <c r="AD297" s="61">
        <v>0</v>
      </c>
    </row>
    <row r="298" spans="1:30" s="3" customFormat="1" ht="18.75" customHeight="1">
      <c r="A298" s="18">
        <v>296</v>
      </c>
      <c r="B298" s="20" t="s">
        <v>744</v>
      </c>
      <c r="C298" s="21" t="s">
        <v>3054</v>
      </c>
      <c r="D298" s="22">
        <v>46</v>
      </c>
      <c r="E298" s="24">
        <v>1008684.62</v>
      </c>
      <c r="F298" s="25">
        <v>322</v>
      </c>
      <c r="G298" s="26">
        <v>48</v>
      </c>
      <c r="H298" s="27">
        <v>1008684.62</v>
      </c>
      <c r="I298" s="28">
        <v>247</v>
      </c>
      <c r="J298" s="29">
        <v>41</v>
      </c>
      <c r="K298" s="24">
        <v>374764.27600000001</v>
      </c>
      <c r="L298" s="25" t="s">
        <v>3052</v>
      </c>
      <c r="M298" s="26" t="s">
        <v>3052</v>
      </c>
      <c r="N298" s="27">
        <v>-173847.07800000001</v>
      </c>
      <c r="O298" s="28">
        <v>406</v>
      </c>
      <c r="P298" s="29">
        <v>66</v>
      </c>
      <c r="Q298" s="24">
        <v>468837.64399999997</v>
      </c>
      <c r="R298" s="25">
        <v>450</v>
      </c>
      <c r="S298" s="26">
        <v>36</v>
      </c>
      <c r="T298" s="27">
        <v>-184337.951</v>
      </c>
      <c r="U298" s="28" t="s">
        <v>3052</v>
      </c>
      <c r="V298" s="29" t="s">
        <v>3052</v>
      </c>
      <c r="W298" s="64" t="s">
        <v>3052</v>
      </c>
      <c r="X298" s="25">
        <v>150</v>
      </c>
      <c r="Y298" s="26">
        <v>53</v>
      </c>
      <c r="Z298" s="27">
        <v>861</v>
      </c>
      <c r="AA298" s="107">
        <v>321</v>
      </c>
      <c r="AB298" s="22">
        <v>93</v>
      </c>
      <c r="AC298" s="30">
        <v>7</v>
      </c>
      <c r="AD298" s="31">
        <v>0</v>
      </c>
    </row>
    <row r="299" spans="1:30" s="3" customFormat="1" ht="18.75" customHeight="1">
      <c r="A299" s="32">
        <v>297</v>
      </c>
      <c r="B299" s="34" t="s">
        <v>1848</v>
      </c>
      <c r="C299" s="35" t="s">
        <v>99</v>
      </c>
      <c r="D299" s="45">
        <v>251</v>
      </c>
      <c r="E299" s="38">
        <v>993296.72100000002</v>
      </c>
      <c r="F299" s="39">
        <v>293</v>
      </c>
      <c r="G299" s="40">
        <v>250</v>
      </c>
      <c r="H299" s="41">
        <v>1114706.372</v>
      </c>
      <c r="I299" s="42">
        <v>232</v>
      </c>
      <c r="J299" s="43">
        <v>193</v>
      </c>
      <c r="K299" s="38">
        <v>408846.99900000001</v>
      </c>
      <c r="L299" s="39">
        <v>147</v>
      </c>
      <c r="M299" s="40">
        <v>122</v>
      </c>
      <c r="N299" s="41">
        <v>500340.46899999998</v>
      </c>
      <c r="O299" s="42">
        <v>174</v>
      </c>
      <c r="P299" s="43">
        <v>137</v>
      </c>
      <c r="Q299" s="38">
        <v>1531242.176</v>
      </c>
      <c r="R299" s="39">
        <v>367</v>
      </c>
      <c r="S299" s="40">
        <v>343</v>
      </c>
      <c r="T299" s="41">
        <v>15840.903</v>
      </c>
      <c r="U299" s="42">
        <v>194</v>
      </c>
      <c r="V299" s="43">
        <v>179</v>
      </c>
      <c r="W299" s="38">
        <v>11870</v>
      </c>
      <c r="X299" s="39">
        <v>82</v>
      </c>
      <c r="Y299" s="40">
        <v>45</v>
      </c>
      <c r="Z299" s="41">
        <v>1336</v>
      </c>
      <c r="AA299" s="108">
        <v>321</v>
      </c>
      <c r="AB299" s="45">
        <v>0</v>
      </c>
      <c r="AC299" s="37">
        <v>100</v>
      </c>
      <c r="AD299" s="46">
        <v>0</v>
      </c>
    </row>
    <row r="300" spans="1:30" s="3" customFormat="1" ht="18.75" customHeight="1">
      <c r="A300" s="137">
        <v>298</v>
      </c>
      <c r="B300" s="139" t="s">
        <v>560</v>
      </c>
      <c r="C300" s="140" t="s">
        <v>3056</v>
      </c>
      <c r="D300" s="141">
        <v>252</v>
      </c>
      <c r="E300" s="143">
        <v>992263</v>
      </c>
      <c r="F300" s="144">
        <v>315</v>
      </c>
      <c r="G300" s="145">
        <v>269</v>
      </c>
      <c r="H300" s="146">
        <v>1015415.759</v>
      </c>
      <c r="I300" s="147">
        <v>218</v>
      </c>
      <c r="J300" s="148">
        <v>180</v>
      </c>
      <c r="K300" s="143">
        <v>445793.43800000002</v>
      </c>
      <c r="L300" s="144">
        <v>212</v>
      </c>
      <c r="M300" s="145">
        <v>181</v>
      </c>
      <c r="N300" s="146">
        <v>341515.674</v>
      </c>
      <c r="O300" s="147">
        <v>316</v>
      </c>
      <c r="P300" s="148">
        <v>263</v>
      </c>
      <c r="Q300" s="143">
        <v>738295.88899999997</v>
      </c>
      <c r="R300" s="144">
        <v>170</v>
      </c>
      <c r="S300" s="145">
        <v>150</v>
      </c>
      <c r="T300" s="146">
        <v>219266.93400000001</v>
      </c>
      <c r="U300" s="147">
        <v>316</v>
      </c>
      <c r="V300" s="148">
        <v>291</v>
      </c>
      <c r="W300" s="143">
        <v>2673</v>
      </c>
      <c r="X300" s="144">
        <v>349</v>
      </c>
      <c r="Y300" s="145">
        <v>279</v>
      </c>
      <c r="Z300" s="146">
        <v>335</v>
      </c>
      <c r="AA300" s="149">
        <v>351</v>
      </c>
      <c r="AB300" s="141">
        <v>0</v>
      </c>
      <c r="AC300" s="150">
        <v>100</v>
      </c>
      <c r="AD300" s="151">
        <v>0</v>
      </c>
    </row>
    <row r="301" spans="1:30" s="3" customFormat="1" ht="18.75" customHeight="1">
      <c r="A301" s="32">
        <v>299</v>
      </c>
      <c r="B301" s="34" t="s">
        <v>1849</v>
      </c>
      <c r="C301" s="35" t="s">
        <v>1061</v>
      </c>
      <c r="D301" s="36">
        <v>253</v>
      </c>
      <c r="E301" s="38">
        <v>979383.34299999999</v>
      </c>
      <c r="F301" s="39">
        <v>325</v>
      </c>
      <c r="G301" s="40">
        <v>276</v>
      </c>
      <c r="H301" s="41">
        <v>991659.86100000003</v>
      </c>
      <c r="I301" s="42">
        <v>353</v>
      </c>
      <c r="J301" s="43">
        <v>298</v>
      </c>
      <c r="K301" s="38">
        <v>197065.685</v>
      </c>
      <c r="L301" s="39">
        <v>289</v>
      </c>
      <c r="M301" s="40">
        <v>254</v>
      </c>
      <c r="N301" s="41">
        <v>208709.81700000001</v>
      </c>
      <c r="O301" s="42">
        <v>446</v>
      </c>
      <c r="P301" s="43">
        <v>377</v>
      </c>
      <c r="Q301" s="38">
        <v>348241.641</v>
      </c>
      <c r="R301" s="39">
        <v>308</v>
      </c>
      <c r="S301" s="40">
        <v>284</v>
      </c>
      <c r="T301" s="41">
        <v>38411.928999999996</v>
      </c>
      <c r="U301" s="42">
        <v>383</v>
      </c>
      <c r="V301" s="43">
        <v>351</v>
      </c>
      <c r="W301" s="38">
        <v>748</v>
      </c>
      <c r="X301" s="39">
        <v>350</v>
      </c>
      <c r="Y301" s="40">
        <v>280</v>
      </c>
      <c r="Z301" s="41">
        <v>332</v>
      </c>
      <c r="AA301" s="108">
        <v>384</v>
      </c>
      <c r="AB301" s="45">
        <v>0</v>
      </c>
      <c r="AC301" s="37">
        <v>100</v>
      </c>
      <c r="AD301" s="46">
        <v>0</v>
      </c>
    </row>
    <row r="302" spans="1:30" s="3" customFormat="1" ht="18.75" customHeight="1">
      <c r="A302" s="48">
        <v>300</v>
      </c>
      <c r="B302" s="50" t="s">
        <v>2910</v>
      </c>
      <c r="C302" s="51" t="s">
        <v>88</v>
      </c>
      <c r="D302" s="52">
        <v>254</v>
      </c>
      <c r="E302" s="54">
        <v>970972.03500000003</v>
      </c>
      <c r="F302" s="55">
        <v>326</v>
      </c>
      <c r="G302" s="56">
        <v>277</v>
      </c>
      <c r="H302" s="57">
        <v>987284.06299999997</v>
      </c>
      <c r="I302" s="58">
        <v>362</v>
      </c>
      <c r="J302" s="59">
        <v>306</v>
      </c>
      <c r="K302" s="54">
        <v>189194.50599999999</v>
      </c>
      <c r="L302" s="55">
        <v>454</v>
      </c>
      <c r="M302" s="56">
        <v>409</v>
      </c>
      <c r="N302" s="57">
        <v>21849.962</v>
      </c>
      <c r="O302" s="58">
        <v>469</v>
      </c>
      <c r="P302" s="59">
        <v>400</v>
      </c>
      <c r="Q302" s="54">
        <v>290343.38299999997</v>
      </c>
      <c r="R302" s="55">
        <v>270</v>
      </c>
      <c r="S302" s="56">
        <v>247</v>
      </c>
      <c r="T302" s="57">
        <v>68902.726999999999</v>
      </c>
      <c r="U302" s="58">
        <v>394</v>
      </c>
      <c r="V302" s="59">
        <v>360</v>
      </c>
      <c r="W302" s="54">
        <v>520</v>
      </c>
      <c r="X302" s="55">
        <v>478</v>
      </c>
      <c r="Y302" s="56">
        <v>408</v>
      </c>
      <c r="Z302" s="57">
        <v>121</v>
      </c>
      <c r="AA302" s="109">
        <v>311</v>
      </c>
      <c r="AB302" s="52">
        <v>0</v>
      </c>
      <c r="AC302" s="60">
        <v>100</v>
      </c>
      <c r="AD302" s="61">
        <v>0</v>
      </c>
    </row>
    <row r="303" spans="1:30" s="3" customFormat="1" ht="18.75" customHeight="1">
      <c r="A303" s="18">
        <v>301</v>
      </c>
      <c r="B303" s="20" t="s">
        <v>1850</v>
      </c>
      <c r="C303" s="21" t="s">
        <v>2124</v>
      </c>
      <c r="D303" s="22">
        <v>255</v>
      </c>
      <c r="E303" s="24">
        <v>958928.4</v>
      </c>
      <c r="F303" s="25">
        <v>199</v>
      </c>
      <c r="G303" s="26">
        <v>167</v>
      </c>
      <c r="H303" s="27">
        <v>1633971.2590000001</v>
      </c>
      <c r="I303" s="28">
        <v>358</v>
      </c>
      <c r="J303" s="29">
        <v>303</v>
      </c>
      <c r="K303" s="24">
        <v>191332.459</v>
      </c>
      <c r="L303" s="25">
        <v>184</v>
      </c>
      <c r="M303" s="26">
        <v>154</v>
      </c>
      <c r="N303" s="27">
        <v>405338.59899999999</v>
      </c>
      <c r="O303" s="28">
        <v>278</v>
      </c>
      <c r="P303" s="29">
        <v>230</v>
      </c>
      <c r="Q303" s="24">
        <v>933627.52599999995</v>
      </c>
      <c r="R303" s="25">
        <v>419</v>
      </c>
      <c r="S303" s="26">
        <v>392</v>
      </c>
      <c r="T303" s="27">
        <v>-28332.735000000001</v>
      </c>
      <c r="U303" s="28">
        <v>341</v>
      </c>
      <c r="V303" s="29">
        <v>313</v>
      </c>
      <c r="W303" s="24">
        <v>2086</v>
      </c>
      <c r="X303" s="25">
        <v>318</v>
      </c>
      <c r="Y303" s="26">
        <v>249</v>
      </c>
      <c r="Z303" s="27">
        <v>380</v>
      </c>
      <c r="AA303" s="107">
        <v>331</v>
      </c>
      <c r="AB303" s="22">
        <v>0</v>
      </c>
      <c r="AC303" s="30">
        <v>93</v>
      </c>
      <c r="AD303" s="31">
        <v>7</v>
      </c>
    </row>
    <row r="304" spans="1:30" s="3" customFormat="1" ht="18.75" customHeight="1">
      <c r="A304" s="137">
        <v>302</v>
      </c>
      <c r="B304" s="139" t="s">
        <v>713</v>
      </c>
      <c r="C304" s="140" t="s">
        <v>3056</v>
      </c>
      <c r="D304" s="141">
        <v>256</v>
      </c>
      <c r="E304" s="143">
        <v>958402.69700000004</v>
      </c>
      <c r="F304" s="144">
        <v>299</v>
      </c>
      <c r="G304" s="145">
        <v>255</v>
      </c>
      <c r="H304" s="146">
        <v>1083099.2560000001</v>
      </c>
      <c r="I304" s="147">
        <v>143</v>
      </c>
      <c r="J304" s="148">
        <v>113</v>
      </c>
      <c r="K304" s="143">
        <v>663008.30799999996</v>
      </c>
      <c r="L304" s="144">
        <v>166</v>
      </c>
      <c r="M304" s="145">
        <v>139</v>
      </c>
      <c r="N304" s="146">
        <v>443392.728</v>
      </c>
      <c r="O304" s="147">
        <v>214</v>
      </c>
      <c r="P304" s="148">
        <v>172</v>
      </c>
      <c r="Q304" s="143">
        <v>1235628.8030000001</v>
      </c>
      <c r="R304" s="144">
        <v>445</v>
      </c>
      <c r="S304" s="145">
        <v>413</v>
      </c>
      <c r="T304" s="146">
        <v>-128114.87699999999</v>
      </c>
      <c r="U304" s="147">
        <v>336</v>
      </c>
      <c r="V304" s="148">
        <v>309</v>
      </c>
      <c r="W304" s="143">
        <v>2121</v>
      </c>
      <c r="X304" s="144">
        <v>236</v>
      </c>
      <c r="Y304" s="145">
        <v>176</v>
      </c>
      <c r="Z304" s="146">
        <v>552</v>
      </c>
      <c r="AA304" s="149">
        <v>352</v>
      </c>
      <c r="AB304" s="141">
        <v>0</v>
      </c>
      <c r="AC304" s="150">
        <v>100</v>
      </c>
      <c r="AD304" s="151">
        <v>0</v>
      </c>
    </row>
    <row r="305" spans="1:30" s="3" customFormat="1" ht="18.75" customHeight="1">
      <c r="A305" s="137">
        <v>303</v>
      </c>
      <c r="B305" s="139" t="s">
        <v>320</v>
      </c>
      <c r="C305" s="140" t="s">
        <v>3056</v>
      </c>
      <c r="D305" s="141">
        <v>257</v>
      </c>
      <c r="E305" s="143">
        <v>954350.89899999998</v>
      </c>
      <c r="F305" s="144">
        <v>330</v>
      </c>
      <c r="G305" s="145">
        <v>281</v>
      </c>
      <c r="H305" s="146">
        <v>961771.22499999998</v>
      </c>
      <c r="I305" s="147">
        <v>241</v>
      </c>
      <c r="J305" s="148">
        <v>201</v>
      </c>
      <c r="K305" s="143">
        <v>385356.57799999998</v>
      </c>
      <c r="L305" s="144">
        <v>217</v>
      </c>
      <c r="M305" s="145">
        <v>186</v>
      </c>
      <c r="N305" s="146">
        <v>330393.24699999997</v>
      </c>
      <c r="O305" s="147">
        <v>330</v>
      </c>
      <c r="P305" s="148">
        <v>276</v>
      </c>
      <c r="Q305" s="143">
        <v>700852.68900000001</v>
      </c>
      <c r="R305" s="144">
        <v>188</v>
      </c>
      <c r="S305" s="145">
        <v>168</v>
      </c>
      <c r="T305" s="146">
        <v>194653.50200000001</v>
      </c>
      <c r="U305" s="147">
        <v>399</v>
      </c>
      <c r="V305" s="148">
        <v>365</v>
      </c>
      <c r="W305" s="143">
        <v>429</v>
      </c>
      <c r="X305" s="144">
        <v>316</v>
      </c>
      <c r="Y305" s="145">
        <v>247</v>
      </c>
      <c r="Z305" s="146">
        <v>386</v>
      </c>
      <c r="AA305" s="149">
        <v>341</v>
      </c>
      <c r="AB305" s="141">
        <v>0</v>
      </c>
      <c r="AC305" s="150">
        <v>100</v>
      </c>
      <c r="AD305" s="151">
        <v>0</v>
      </c>
    </row>
    <row r="306" spans="1:30" s="3" customFormat="1" ht="18.75" customHeight="1">
      <c r="A306" s="32">
        <v>304</v>
      </c>
      <c r="B306" s="34" t="s">
        <v>2680</v>
      </c>
      <c r="C306" s="35" t="s">
        <v>3058</v>
      </c>
      <c r="D306" s="45">
        <v>258</v>
      </c>
      <c r="E306" s="38">
        <v>949770.08</v>
      </c>
      <c r="F306" s="39">
        <v>333</v>
      </c>
      <c r="G306" s="40">
        <v>284</v>
      </c>
      <c r="H306" s="41">
        <v>951125.29200000002</v>
      </c>
      <c r="I306" s="42">
        <v>378</v>
      </c>
      <c r="J306" s="43">
        <v>321</v>
      </c>
      <c r="K306" s="38">
        <v>162798.111</v>
      </c>
      <c r="L306" s="39">
        <v>203</v>
      </c>
      <c r="M306" s="40">
        <v>172</v>
      </c>
      <c r="N306" s="41">
        <v>362512.57799999998</v>
      </c>
      <c r="O306" s="42">
        <v>318</v>
      </c>
      <c r="P306" s="43">
        <v>265</v>
      </c>
      <c r="Q306" s="38">
        <v>728466.24</v>
      </c>
      <c r="R306" s="39">
        <v>196</v>
      </c>
      <c r="S306" s="40">
        <v>175</v>
      </c>
      <c r="T306" s="41">
        <v>182337.88699999999</v>
      </c>
      <c r="U306" s="42">
        <v>185</v>
      </c>
      <c r="V306" s="43">
        <v>171</v>
      </c>
      <c r="W306" s="38">
        <v>12764</v>
      </c>
      <c r="X306" s="39">
        <v>420</v>
      </c>
      <c r="Y306" s="40">
        <v>350</v>
      </c>
      <c r="Z306" s="41">
        <v>240</v>
      </c>
      <c r="AA306" s="108">
        <v>311</v>
      </c>
      <c r="AB306" s="45">
        <v>0</v>
      </c>
      <c r="AC306" s="37">
        <v>100</v>
      </c>
      <c r="AD306" s="46">
        <v>0</v>
      </c>
    </row>
    <row r="307" spans="1:30" s="3" customFormat="1" ht="18.75" customHeight="1">
      <c r="A307" s="152">
        <v>305</v>
      </c>
      <c r="B307" s="154" t="s">
        <v>1034</v>
      </c>
      <c r="C307" s="155" t="s">
        <v>3056</v>
      </c>
      <c r="D307" s="189">
        <v>259</v>
      </c>
      <c r="E307" s="158">
        <v>943286.65500000003</v>
      </c>
      <c r="F307" s="159">
        <v>329</v>
      </c>
      <c r="G307" s="160">
        <v>280</v>
      </c>
      <c r="H307" s="161">
        <v>968095.69400000002</v>
      </c>
      <c r="I307" s="162">
        <v>188</v>
      </c>
      <c r="J307" s="163">
        <v>155</v>
      </c>
      <c r="K307" s="158">
        <v>522989.55800000002</v>
      </c>
      <c r="L307" s="159">
        <v>214</v>
      </c>
      <c r="M307" s="160">
        <v>183</v>
      </c>
      <c r="N307" s="161">
        <v>338978.06099999999</v>
      </c>
      <c r="O307" s="162">
        <v>238</v>
      </c>
      <c r="P307" s="163">
        <v>193</v>
      </c>
      <c r="Q307" s="158">
        <v>1091057.4269999999</v>
      </c>
      <c r="R307" s="159">
        <v>169</v>
      </c>
      <c r="S307" s="160">
        <v>149</v>
      </c>
      <c r="T307" s="161">
        <v>219460.51</v>
      </c>
      <c r="U307" s="162">
        <v>210</v>
      </c>
      <c r="V307" s="163">
        <v>193</v>
      </c>
      <c r="W307" s="158">
        <v>10403</v>
      </c>
      <c r="X307" s="159">
        <v>78</v>
      </c>
      <c r="Y307" s="160">
        <v>41</v>
      </c>
      <c r="Z307" s="161">
        <v>1400</v>
      </c>
      <c r="AA307" s="164">
        <v>321</v>
      </c>
      <c r="AB307" s="156">
        <v>0</v>
      </c>
      <c r="AC307" s="165">
        <v>100</v>
      </c>
      <c r="AD307" s="166">
        <v>0</v>
      </c>
    </row>
    <row r="308" spans="1:30" s="3" customFormat="1" ht="18.75" customHeight="1">
      <c r="A308" s="18">
        <v>306</v>
      </c>
      <c r="B308" s="20" t="s">
        <v>1851</v>
      </c>
      <c r="C308" s="21" t="s">
        <v>3164</v>
      </c>
      <c r="D308" s="22">
        <v>260</v>
      </c>
      <c r="E308" s="24">
        <v>938637.38</v>
      </c>
      <c r="F308" s="25">
        <v>334</v>
      </c>
      <c r="G308" s="26">
        <v>285</v>
      </c>
      <c r="H308" s="27">
        <v>940720.63100000005</v>
      </c>
      <c r="I308" s="28" t="s">
        <v>3052</v>
      </c>
      <c r="J308" s="29" t="s">
        <v>3052</v>
      </c>
      <c r="K308" s="24">
        <v>-2084.94</v>
      </c>
      <c r="L308" s="25">
        <v>467</v>
      </c>
      <c r="M308" s="26">
        <v>422</v>
      </c>
      <c r="N308" s="27">
        <v>7103.384</v>
      </c>
      <c r="O308" s="28">
        <v>494</v>
      </c>
      <c r="P308" s="29">
        <v>424</v>
      </c>
      <c r="Q308" s="24">
        <v>181330.861</v>
      </c>
      <c r="R308" s="25">
        <v>256</v>
      </c>
      <c r="S308" s="26">
        <v>234</v>
      </c>
      <c r="T308" s="27">
        <v>82714.100000000006</v>
      </c>
      <c r="U308" s="28">
        <v>83</v>
      </c>
      <c r="V308" s="29">
        <v>73</v>
      </c>
      <c r="W308" s="24">
        <v>29583</v>
      </c>
      <c r="X308" s="25">
        <v>470</v>
      </c>
      <c r="Y308" s="26">
        <v>400</v>
      </c>
      <c r="Z308" s="27">
        <v>140</v>
      </c>
      <c r="AA308" s="107">
        <v>311</v>
      </c>
      <c r="AB308" s="22">
        <v>0</v>
      </c>
      <c r="AC308" s="30">
        <v>100</v>
      </c>
      <c r="AD308" s="31">
        <v>0</v>
      </c>
    </row>
    <row r="309" spans="1:30" s="3" customFormat="1" ht="18.75" customHeight="1">
      <c r="A309" s="32">
        <v>307</v>
      </c>
      <c r="B309" s="34" t="s">
        <v>1852</v>
      </c>
      <c r="C309" s="35" t="s">
        <v>88</v>
      </c>
      <c r="D309" s="45">
        <v>261</v>
      </c>
      <c r="E309" s="38">
        <v>936924</v>
      </c>
      <c r="F309" s="39">
        <v>337</v>
      </c>
      <c r="G309" s="40">
        <v>288</v>
      </c>
      <c r="H309" s="41">
        <v>936924</v>
      </c>
      <c r="I309" s="42">
        <v>414</v>
      </c>
      <c r="J309" s="43">
        <v>354</v>
      </c>
      <c r="K309" s="38">
        <v>104130.889</v>
      </c>
      <c r="L309" s="39">
        <v>271</v>
      </c>
      <c r="M309" s="40">
        <v>238</v>
      </c>
      <c r="N309" s="41">
        <v>234128.13099999999</v>
      </c>
      <c r="O309" s="42">
        <v>269</v>
      </c>
      <c r="P309" s="43">
        <v>222</v>
      </c>
      <c r="Q309" s="38">
        <v>960999.01800000004</v>
      </c>
      <c r="R309" s="39">
        <v>351</v>
      </c>
      <c r="S309" s="40">
        <v>327</v>
      </c>
      <c r="T309" s="41">
        <v>20097.356</v>
      </c>
      <c r="U309" s="42">
        <v>92</v>
      </c>
      <c r="V309" s="43">
        <v>80</v>
      </c>
      <c r="W309" s="38">
        <v>27347</v>
      </c>
      <c r="X309" s="39">
        <v>325</v>
      </c>
      <c r="Y309" s="40">
        <v>255</v>
      </c>
      <c r="Z309" s="41">
        <v>368</v>
      </c>
      <c r="AA309" s="108">
        <v>321</v>
      </c>
      <c r="AB309" s="45">
        <v>0</v>
      </c>
      <c r="AC309" s="37">
        <v>100</v>
      </c>
      <c r="AD309" s="46">
        <v>0</v>
      </c>
    </row>
    <row r="310" spans="1:30" s="3" customFormat="1" ht="18.75" customHeight="1">
      <c r="A310" s="137">
        <v>308</v>
      </c>
      <c r="B310" s="139" t="s">
        <v>1853</v>
      </c>
      <c r="C310" s="140" t="s">
        <v>3056</v>
      </c>
      <c r="D310" s="141">
        <v>262</v>
      </c>
      <c r="E310" s="143">
        <v>930786.65700000001</v>
      </c>
      <c r="F310" s="144">
        <v>335</v>
      </c>
      <c r="G310" s="145">
        <v>286</v>
      </c>
      <c r="H310" s="146">
        <v>937854.95600000001</v>
      </c>
      <c r="I310" s="147">
        <v>424</v>
      </c>
      <c r="J310" s="148">
        <v>363</v>
      </c>
      <c r="K310" s="143">
        <v>93794.968999999997</v>
      </c>
      <c r="L310" s="144">
        <v>428</v>
      </c>
      <c r="M310" s="145">
        <v>386</v>
      </c>
      <c r="N310" s="146">
        <v>56304.885999999999</v>
      </c>
      <c r="O310" s="147">
        <v>402</v>
      </c>
      <c r="P310" s="148">
        <v>337</v>
      </c>
      <c r="Q310" s="143">
        <v>472923.17200000002</v>
      </c>
      <c r="R310" s="144">
        <v>412</v>
      </c>
      <c r="S310" s="145">
        <v>387</v>
      </c>
      <c r="T310" s="146">
        <v>42.822000000000003</v>
      </c>
      <c r="U310" s="147" t="s">
        <v>3052</v>
      </c>
      <c r="V310" s="148" t="s">
        <v>3052</v>
      </c>
      <c r="W310" s="186" t="s">
        <v>3052</v>
      </c>
      <c r="X310" s="144">
        <v>427</v>
      </c>
      <c r="Y310" s="145">
        <v>357</v>
      </c>
      <c r="Z310" s="146">
        <v>225</v>
      </c>
      <c r="AA310" s="149">
        <v>383</v>
      </c>
      <c r="AB310" s="141">
        <v>0</v>
      </c>
      <c r="AC310" s="150">
        <v>100</v>
      </c>
      <c r="AD310" s="151">
        <v>0</v>
      </c>
    </row>
    <row r="311" spans="1:30" s="3" customFormat="1" ht="18.75" customHeight="1">
      <c r="A311" s="137">
        <v>309</v>
      </c>
      <c r="B311" s="139" t="s">
        <v>940</v>
      </c>
      <c r="C311" s="140" t="s">
        <v>3056</v>
      </c>
      <c r="D311" s="141">
        <v>263</v>
      </c>
      <c r="E311" s="143">
        <v>930546.50600000005</v>
      </c>
      <c r="F311" s="144">
        <v>327</v>
      </c>
      <c r="G311" s="145">
        <v>278</v>
      </c>
      <c r="H311" s="146">
        <v>984225.65399999998</v>
      </c>
      <c r="I311" s="147">
        <v>438</v>
      </c>
      <c r="J311" s="148">
        <v>376</v>
      </c>
      <c r="K311" s="143">
        <v>82051.085999999996</v>
      </c>
      <c r="L311" s="144">
        <v>442</v>
      </c>
      <c r="M311" s="145">
        <v>399</v>
      </c>
      <c r="N311" s="146">
        <v>33705.394</v>
      </c>
      <c r="O311" s="147">
        <v>381</v>
      </c>
      <c r="P311" s="148">
        <v>320</v>
      </c>
      <c r="Q311" s="143">
        <v>543942.48899999994</v>
      </c>
      <c r="R311" s="144">
        <v>258</v>
      </c>
      <c r="S311" s="145">
        <v>236</v>
      </c>
      <c r="T311" s="146">
        <v>76246.548999999999</v>
      </c>
      <c r="U311" s="147">
        <v>98</v>
      </c>
      <c r="V311" s="148">
        <v>86</v>
      </c>
      <c r="W311" s="143">
        <v>26415</v>
      </c>
      <c r="X311" s="144">
        <v>485</v>
      </c>
      <c r="Y311" s="145">
        <v>415</v>
      </c>
      <c r="Z311" s="146">
        <v>99</v>
      </c>
      <c r="AA311" s="149">
        <v>322</v>
      </c>
      <c r="AB311" s="141">
        <v>0</v>
      </c>
      <c r="AC311" s="150">
        <v>100</v>
      </c>
      <c r="AD311" s="151">
        <v>0</v>
      </c>
    </row>
    <row r="312" spans="1:30" s="3" customFormat="1" ht="18.75" customHeight="1">
      <c r="A312" s="48">
        <v>310</v>
      </c>
      <c r="B312" s="50" t="s">
        <v>1854</v>
      </c>
      <c r="C312" s="51" t="s">
        <v>1054</v>
      </c>
      <c r="D312" s="52">
        <v>264</v>
      </c>
      <c r="E312" s="54">
        <v>929546.92</v>
      </c>
      <c r="F312" s="55">
        <v>313</v>
      </c>
      <c r="G312" s="56">
        <v>268</v>
      </c>
      <c r="H312" s="57">
        <v>1023555.7709999999</v>
      </c>
      <c r="I312" s="58">
        <v>408</v>
      </c>
      <c r="J312" s="59">
        <v>349</v>
      </c>
      <c r="K312" s="54">
        <v>108671.139</v>
      </c>
      <c r="L312" s="55">
        <v>430</v>
      </c>
      <c r="M312" s="56">
        <v>388</v>
      </c>
      <c r="N312" s="57">
        <v>54923.769</v>
      </c>
      <c r="O312" s="58">
        <v>298</v>
      </c>
      <c r="P312" s="59">
        <v>247</v>
      </c>
      <c r="Q312" s="54">
        <v>823770.29099999997</v>
      </c>
      <c r="R312" s="55">
        <v>273</v>
      </c>
      <c r="S312" s="56">
        <v>250</v>
      </c>
      <c r="T312" s="57">
        <v>66652.213000000003</v>
      </c>
      <c r="U312" s="58">
        <v>102</v>
      </c>
      <c r="V312" s="59">
        <v>90</v>
      </c>
      <c r="W312" s="54">
        <v>25004</v>
      </c>
      <c r="X312" s="55">
        <v>128</v>
      </c>
      <c r="Y312" s="56">
        <v>80</v>
      </c>
      <c r="Z312" s="57">
        <v>981</v>
      </c>
      <c r="AA312" s="109">
        <v>321</v>
      </c>
      <c r="AB312" s="52">
        <v>0</v>
      </c>
      <c r="AC312" s="60">
        <v>100</v>
      </c>
      <c r="AD312" s="61">
        <v>0</v>
      </c>
    </row>
    <row r="313" spans="1:30" s="3" customFormat="1" ht="18.75" customHeight="1">
      <c r="A313" s="18">
        <v>311</v>
      </c>
      <c r="B313" s="20" t="s">
        <v>1436</v>
      </c>
      <c r="C313" s="21" t="s">
        <v>3051</v>
      </c>
      <c r="D313" s="22">
        <v>265</v>
      </c>
      <c r="E313" s="24">
        <v>926669.88600000006</v>
      </c>
      <c r="F313" s="25">
        <v>341</v>
      </c>
      <c r="G313" s="26">
        <v>292</v>
      </c>
      <c r="H313" s="27">
        <v>926669.88600000006</v>
      </c>
      <c r="I313" s="28">
        <v>413</v>
      </c>
      <c r="J313" s="29">
        <v>353</v>
      </c>
      <c r="K313" s="24">
        <v>104142.102</v>
      </c>
      <c r="L313" s="25">
        <v>369</v>
      </c>
      <c r="M313" s="26">
        <v>331</v>
      </c>
      <c r="N313" s="27">
        <v>109462.068</v>
      </c>
      <c r="O313" s="28">
        <v>374</v>
      </c>
      <c r="P313" s="29">
        <v>316</v>
      </c>
      <c r="Q313" s="24">
        <v>559812.96499999997</v>
      </c>
      <c r="R313" s="25">
        <v>424</v>
      </c>
      <c r="S313" s="26">
        <v>397</v>
      </c>
      <c r="T313" s="27">
        <v>-39034.080000000002</v>
      </c>
      <c r="U313" s="28">
        <v>265</v>
      </c>
      <c r="V313" s="29">
        <v>243</v>
      </c>
      <c r="W313" s="24">
        <v>6386</v>
      </c>
      <c r="X313" s="25">
        <v>387</v>
      </c>
      <c r="Y313" s="26">
        <v>317</v>
      </c>
      <c r="Z313" s="27">
        <v>286</v>
      </c>
      <c r="AA313" s="107">
        <v>383</v>
      </c>
      <c r="AB313" s="22">
        <v>0</v>
      </c>
      <c r="AC313" s="30">
        <v>2</v>
      </c>
      <c r="AD313" s="31">
        <v>98</v>
      </c>
    </row>
    <row r="314" spans="1:30" s="3" customFormat="1" ht="18.75" customHeight="1">
      <c r="A314" s="32">
        <v>312</v>
      </c>
      <c r="B314" s="34" t="s">
        <v>1855</v>
      </c>
      <c r="C314" s="35" t="s">
        <v>3056</v>
      </c>
      <c r="D314" s="45">
        <v>266</v>
      </c>
      <c r="E314" s="38">
        <v>926559.37800000003</v>
      </c>
      <c r="F314" s="39">
        <v>342</v>
      </c>
      <c r="G314" s="40">
        <v>293</v>
      </c>
      <c r="H314" s="41">
        <v>926559.37800000003</v>
      </c>
      <c r="I314" s="42">
        <v>112</v>
      </c>
      <c r="J314" s="43">
        <v>87</v>
      </c>
      <c r="K314" s="38">
        <v>778902.37100000004</v>
      </c>
      <c r="L314" s="39">
        <v>143</v>
      </c>
      <c r="M314" s="40">
        <v>118</v>
      </c>
      <c r="N314" s="41">
        <v>516898.761</v>
      </c>
      <c r="O314" s="42">
        <v>234</v>
      </c>
      <c r="P314" s="43">
        <v>189</v>
      </c>
      <c r="Q314" s="38">
        <v>1098666.92</v>
      </c>
      <c r="R314" s="39">
        <v>413</v>
      </c>
      <c r="S314" s="40">
        <v>388</v>
      </c>
      <c r="T314" s="41">
        <v>-475.83499999999998</v>
      </c>
      <c r="U314" s="42" t="s">
        <v>3052</v>
      </c>
      <c r="V314" s="43" t="s">
        <v>3052</v>
      </c>
      <c r="W314" s="44" t="s">
        <v>3052</v>
      </c>
      <c r="X314" s="39">
        <v>435</v>
      </c>
      <c r="Y314" s="40">
        <v>365</v>
      </c>
      <c r="Z314" s="41">
        <v>216</v>
      </c>
      <c r="AA314" s="108">
        <v>369</v>
      </c>
      <c r="AB314" s="45">
        <v>0</v>
      </c>
      <c r="AC314" s="37">
        <v>0</v>
      </c>
      <c r="AD314" s="46">
        <v>100</v>
      </c>
    </row>
    <row r="315" spans="1:30" s="3" customFormat="1" ht="18.75" customHeight="1">
      <c r="A315" s="32">
        <v>313</v>
      </c>
      <c r="B315" s="34" t="s">
        <v>580</v>
      </c>
      <c r="C315" s="35" t="s">
        <v>1061</v>
      </c>
      <c r="D315" s="45">
        <v>267</v>
      </c>
      <c r="E315" s="38">
        <v>917845.07900000003</v>
      </c>
      <c r="F315" s="39">
        <v>221</v>
      </c>
      <c r="G315" s="40">
        <v>188</v>
      </c>
      <c r="H315" s="41">
        <v>1442141.9879999999</v>
      </c>
      <c r="I315" s="42">
        <v>368</v>
      </c>
      <c r="J315" s="43">
        <v>311</v>
      </c>
      <c r="K315" s="38">
        <v>176377.39199999999</v>
      </c>
      <c r="L315" s="39">
        <v>272</v>
      </c>
      <c r="M315" s="40">
        <v>239</v>
      </c>
      <c r="N315" s="41">
        <v>233423.18100000001</v>
      </c>
      <c r="O315" s="42">
        <v>285</v>
      </c>
      <c r="P315" s="43">
        <v>235</v>
      </c>
      <c r="Q315" s="38">
        <v>900730.65</v>
      </c>
      <c r="R315" s="39">
        <v>214</v>
      </c>
      <c r="S315" s="40">
        <v>193</v>
      </c>
      <c r="T315" s="41">
        <v>150539.6</v>
      </c>
      <c r="U315" s="42">
        <v>148</v>
      </c>
      <c r="V315" s="43">
        <v>135</v>
      </c>
      <c r="W315" s="38">
        <v>16551</v>
      </c>
      <c r="X315" s="39">
        <v>279</v>
      </c>
      <c r="Y315" s="40">
        <v>213</v>
      </c>
      <c r="Z315" s="41">
        <v>451</v>
      </c>
      <c r="AA315" s="108">
        <v>321</v>
      </c>
      <c r="AB315" s="45">
        <v>0</v>
      </c>
      <c r="AC315" s="37">
        <v>100</v>
      </c>
      <c r="AD315" s="46">
        <v>0</v>
      </c>
    </row>
    <row r="316" spans="1:30" s="3" customFormat="1" ht="18.75" customHeight="1">
      <c r="A316" s="32">
        <v>314</v>
      </c>
      <c r="B316" s="34" t="s">
        <v>1856</v>
      </c>
      <c r="C316" s="35" t="s">
        <v>1054</v>
      </c>
      <c r="D316" s="45">
        <v>268</v>
      </c>
      <c r="E316" s="38">
        <v>909850.52099999995</v>
      </c>
      <c r="F316" s="39">
        <v>305</v>
      </c>
      <c r="G316" s="40">
        <v>260</v>
      </c>
      <c r="H316" s="41">
        <v>1056552.8799999999</v>
      </c>
      <c r="I316" s="42" t="s">
        <v>3052</v>
      </c>
      <c r="J316" s="43" t="s">
        <v>3052</v>
      </c>
      <c r="K316" s="38">
        <v>-160208.46599999999</v>
      </c>
      <c r="L316" s="39">
        <v>425</v>
      </c>
      <c r="M316" s="40">
        <v>383</v>
      </c>
      <c r="N316" s="41">
        <v>59500.339</v>
      </c>
      <c r="O316" s="42">
        <v>297</v>
      </c>
      <c r="P316" s="43">
        <v>246</v>
      </c>
      <c r="Q316" s="38">
        <v>832168.9</v>
      </c>
      <c r="R316" s="39">
        <v>388</v>
      </c>
      <c r="S316" s="40">
        <v>364</v>
      </c>
      <c r="T316" s="41">
        <v>8162.3630000000003</v>
      </c>
      <c r="U316" s="42">
        <v>88</v>
      </c>
      <c r="V316" s="43">
        <v>76</v>
      </c>
      <c r="W316" s="38">
        <v>28247</v>
      </c>
      <c r="X316" s="39">
        <v>304</v>
      </c>
      <c r="Y316" s="40">
        <v>237</v>
      </c>
      <c r="Z316" s="41">
        <v>402</v>
      </c>
      <c r="AA316" s="108">
        <v>321</v>
      </c>
      <c r="AB316" s="45">
        <v>0</v>
      </c>
      <c r="AC316" s="37">
        <v>100</v>
      </c>
      <c r="AD316" s="46">
        <v>0</v>
      </c>
    </row>
    <row r="317" spans="1:30" s="3" customFormat="1" ht="18.75" customHeight="1">
      <c r="A317" s="152">
        <v>315</v>
      </c>
      <c r="B317" s="190" t="s">
        <v>3052</v>
      </c>
      <c r="C317" s="155" t="s">
        <v>3056</v>
      </c>
      <c r="D317" s="156">
        <v>269</v>
      </c>
      <c r="E317" s="206" t="s">
        <v>3052</v>
      </c>
      <c r="F317" s="159">
        <v>347</v>
      </c>
      <c r="G317" s="160">
        <v>298</v>
      </c>
      <c r="H317" s="207" t="s">
        <v>3052</v>
      </c>
      <c r="I317" s="162">
        <v>276</v>
      </c>
      <c r="J317" s="163">
        <v>231</v>
      </c>
      <c r="K317" s="206" t="s">
        <v>3052</v>
      </c>
      <c r="L317" s="159">
        <v>400</v>
      </c>
      <c r="M317" s="160">
        <v>361</v>
      </c>
      <c r="N317" s="207" t="s">
        <v>3052</v>
      </c>
      <c r="O317" s="162">
        <v>435</v>
      </c>
      <c r="P317" s="163">
        <v>366</v>
      </c>
      <c r="Q317" s="206" t="s">
        <v>3052</v>
      </c>
      <c r="R317" s="159">
        <v>174</v>
      </c>
      <c r="S317" s="160">
        <v>154</v>
      </c>
      <c r="T317" s="207" t="s">
        <v>3052</v>
      </c>
      <c r="U317" s="162">
        <v>149</v>
      </c>
      <c r="V317" s="163">
        <v>136</v>
      </c>
      <c r="W317" s="206" t="s">
        <v>3052</v>
      </c>
      <c r="X317" s="159">
        <v>234</v>
      </c>
      <c r="Y317" s="160">
        <v>174</v>
      </c>
      <c r="Z317" s="207" t="s">
        <v>3052</v>
      </c>
      <c r="AA317" s="164">
        <v>321</v>
      </c>
      <c r="AB317" s="156">
        <v>0</v>
      </c>
      <c r="AC317" s="165">
        <v>100</v>
      </c>
      <c r="AD317" s="166">
        <v>0</v>
      </c>
    </row>
    <row r="318" spans="1:30" s="3" customFormat="1" ht="18.75" customHeight="1">
      <c r="A318" s="18">
        <v>316</v>
      </c>
      <c r="B318" s="20" t="s">
        <v>1857</v>
      </c>
      <c r="C318" s="21" t="s">
        <v>3054</v>
      </c>
      <c r="D318" s="22">
        <v>47</v>
      </c>
      <c r="E318" s="24">
        <v>903519.38699999999</v>
      </c>
      <c r="F318" s="25">
        <v>324</v>
      </c>
      <c r="G318" s="26">
        <v>49</v>
      </c>
      <c r="H318" s="27">
        <v>996228.826</v>
      </c>
      <c r="I318" s="28">
        <v>432</v>
      </c>
      <c r="J318" s="29">
        <v>62</v>
      </c>
      <c r="K318" s="24">
        <v>85972.201000000001</v>
      </c>
      <c r="L318" s="25" t="s">
        <v>3052</v>
      </c>
      <c r="M318" s="26" t="s">
        <v>3052</v>
      </c>
      <c r="N318" s="27">
        <v>-561872.25699999998</v>
      </c>
      <c r="O318" s="28">
        <v>287</v>
      </c>
      <c r="P318" s="29">
        <v>51</v>
      </c>
      <c r="Q318" s="24">
        <v>892297.60199999996</v>
      </c>
      <c r="R318" s="25">
        <v>469</v>
      </c>
      <c r="S318" s="26">
        <v>47</v>
      </c>
      <c r="T318" s="27">
        <v>-518388.04100000003</v>
      </c>
      <c r="U318" s="28" t="s">
        <v>3052</v>
      </c>
      <c r="V318" s="29" t="s">
        <v>3052</v>
      </c>
      <c r="W318" s="64" t="s">
        <v>3052</v>
      </c>
      <c r="X318" s="25">
        <v>75</v>
      </c>
      <c r="Y318" s="26">
        <v>37</v>
      </c>
      <c r="Z318" s="27">
        <v>1461</v>
      </c>
      <c r="AA318" s="107">
        <v>351</v>
      </c>
      <c r="AB318" s="22">
        <v>100</v>
      </c>
      <c r="AC318" s="30">
        <v>0</v>
      </c>
      <c r="AD318" s="31">
        <v>0</v>
      </c>
    </row>
    <row r="319" spans="1:30" s="3" customFormat="1" ht="18.75" customHeight="1">
      <c r="A319" s="137">
        <v>317</v>
      </c>
      <c r="B319" s="139" t="s">
        <v>1858</v>
      </c>
      <c r="C319" s="140" t="s">
        <v>3056</v>
      </c>
      <c r="D319" s="141">
        <v>270</v>
      </c>
      <c r="E319" s="143">
        <v>902459.47600000002</v>
      </c>
      <c r="F319" s="144">
        <v>343</v>
      </c>
      <c r="G319" s="145">
        <v>294</v>
      </c>
      <c r="H319" s="146">
        <v>921063.33299999998</v>
      </c>
      <c r="I319" s="147">
        <v>145</v>
      </c>
      <c r="J319" s="148">
        <v>115</v>
      </c>
      <c r="K319" s="143">
        <v>657808.353</v>
      </c>
      <c r="L319" s="144">
        <v>141</v>
      </c>
      <c r="M319" s="145">
        <v>116</v>
      </c>
      <c r="N319" s="146">
        <v>521711.10700000002</v>
      </c>
      <c r="O319" s="147">
        <v>250</v>
      </c>
      <c r="P319" s="148">
        <v>205</v>
      </c>
      <c r="Q319" s="143">
        <v>1038563.129</v>
      </c>
      <c r="R319" s="144">
        <v>116</v>
      </c>
      <c r="S319" s="145">
        <v>97</v>
      </c>
      <c r="T319" s="146">
        <v>336126.31</v>
      </c>
      <c r="U319" s="147">
        <v>215</v>
      </c>
      <c r="V319" s="148">
        <v>198</v>
      </c>
      <c r="W319" s="143">
        <v>10105</v>
      </c>
      <c r="X319" s="144">
        <v>186</v>
      </c>
      <c r="Y319" s="145">
        <v>130</v>
      </c>
      <c r="Z319" s="146">
        <v>720</v>
      </c>
      <c r="AA319" s="149">
        <v>384</v>
      </c>
      <c r="AB319" s="141">
        <v>0</v>
      </c>
      <c r="AC319" s="150">
        <v>0</v>
      </c>
      <c r="AD319" s="151">
        <v>100</v>
      </c>
    </row>
    <row r="320" spans="1:30" s="3" customFormat="1" ht="18.75" customHeight="1">
      <c r="A320" s="137">
        <v>318</v>
      </c>
      <c r="B320" s="139" t="s">
        <v>3226</v>
      </c>
      <c r="C320" s="140" t="s">
        <v>3056</v>
      </c>
      <c r="D320" s="141">
        <v>271</v>
      </c>
      <c r="E320" s="143">
        <v>897403.17500000005</v>
      </c>
      <c r="F320" s="144">
        <v>344</v>
      </c>
      <c r="G320" s="145">
        <v>295</v>
      </c>
      <c r="H320" s="146">
        <v>919186.67599999998</v>
      </c>
      <c r="I320" s="147">
        <v>389</v>
      </c>
      <c r="J320" s="148">
        <v>332</v>
      </c>
      <c r="K320" s="143">
        <v>141476.198</v>
      </c>
      <c r="L320" s="144">
        <v>229</v>
      </c>
      <c r="M320" s="145">
        <v>198</v>
      </c>
      <c r="N320" s="146">
        <v>317516.01699999999</v>
      </c>
      <c r="O320" s="147">
        <v>296</v>
      </c>
      <c r="P320" s="148">
        <v>245</v>
      </c>
      <c r="Q320" s="143">
        <v>835587.4</v>
      </c>
      <c r="R320" s="144">
        <v>418</v>
      </c>
      <c r="S320" s="145">
        <v>391</v>
      </c>
      <c r="T320" s="146">
        <v>-2761.1489999999999</v>
      </c>
      <c r="U320" s="147">
        <v>268</v>
      </c>
      <c r="V320" s="148">
        <v>246</v>
      </c>
      <c r="W320" s="143">
        <v>6228</v>
      </c>
      <c r="X320" s="144">
        <v>369</v>
      </c>
      <c r="Y320" s="145">
        <v>299</v>
      </c>
      <c r="Z320" s="146">
        <v>310</v>
      </c>
      <c r="AA320" s="149">
        <v>311</v>
      </c>
      <c r="AB320" s="141">
        <v>0</v>
      </c>
      <c r="AC320" s="150">
        <v>65</v>
      </c>
      <c r="AD320" s="151">
        <v>35</v>
      </c>
    </row>
    <row r="321" spans="1:30" s="3" customFormat="1" ht="18.75" customHeight="1">
      <c r="A321" s="32">
        <v>319</v>
      </c>
      <c r="B321" s="34" t="s">
        <v>1859</v>
      </c>
      <c r="C321" s="35" t="s">
        <v>3058</v>
      </c>
      <c r="D321" s="45">
        <v>272</v>
      </c>
      <c r="E321" s="38">
        <v>892450.24600000004</v>
      </c>
      <c r="F321" s="39">
        <v>349</v>
      </c>
      <c r="G321" s="40">
        <v>300</v>
      </c>
      <c r="H321" s="41">
        <v>903133.41299999994</v>
      </c>
      <c r="I321" s="42">
        <v>377</v>
      </c>
      <c r="J321" s="43">
        <v>320</v>
      </c>
      <c r="K321" s="38">
        <v>162845.83499999999</v>
      </c>
      <c r="L321" s="39">
        <v>79</v>
      </c>
      <c r="M321" s="40">
        <v>63</v>
      </c>
      <c r="N321" s="41">
        <v>874188.80099999998</v>
      </c>
      <c r="O321" s="42">
        <v>81</v>
      </c>
      <c r="P321" s="43">
        <v>57</v>
      </c>
      <c r="Q321" s="38">
        <v>2917506.165</v>
      </c>
      <c r="R321" s="39">
        <v>465</v>
      </c>
      <c r="S321" s="40">
        <v>421</v>
      </c>
      <c r="T321" s="41">
        <v>-420156.53899999999</v>
      </c>
      <c r="U321" s="42">
        <v>368</v>
      </c>
      <c r="V321" s="43">
        <v>336</v>
      </c>
      <c r="W321" s="38">
        <v>1130</v>
      </c>
      <c r="X321" s="39">
        <v>441</v>
      </c>
      <c r="Y321" s="40">
        <v>371</v>
      </c>
      <c r="Z321" s="41">
        <v>193</v>
      </c>
      <c r="AA321" s="108">
        <v>369</v>
      </c>
      <c r="AB321" s="45">
        <v>0</v>
      </c>
      <c r="AC321" s="37">
        <v>100</v>
      </c>
      <c r="AD321" s="46">
        <v>0</v>
      </c>
    </row>
    <row r="322" spans="1:30" s="3" customFormat="1" ht="18.75" customHeight="1">
      <c r="A322" s="48">
        <v>320</v>
      </c>
      <c r="B322" s="50" t="s">
        <v>1860</v>
      </c>
      <c r="C322" s="51" t="s">
        <v>1049</v>
      </c>
      <c r="D322" s="52">
        <v>273</v>
      </c>
      <c r="E322" s="54">
        <v>887193.54599999997</v>
      </c>
      <c r="F322" s="55">
        <v>338</v>
      </c>
      <c r="G322" s="56">
        <v>289</v>
      </c>
      <c r="H322" s="57">
        <v>934257.78700000001</v>
      </c>
      <c r="I322" s="58">
        <v>166</v>
      </c>
      <c r="J322" s="59">
        <v>134</v>
      </c>
      <c r="K322" s="54">
        <v>578363.07200000004</v>
      </c>
      <c r="L322" s="55">
        <v>130</v>
      </c>
      <c r="M322" s="56">
        <v>107</v>
      </c>
      <c r="N322" s="57">
        <v>551616.60499999998</v>
      </c>
      <c r="O322" s="58">
        <v>240</v>
      </c>
      <c r="P322" s="59">
        <v>195</v>
      </c>
      <c r="Q322" s="54">
        <v>1085742.446</v>
      </c>
      <c r="R322" s="55">
        <v>125</v>
      </c>
      <c r="S322" s="56">
        <v>106</v>
      </c>
      <c r="T322" s="57">
        <v>319348.24300000002</v>
      </c>
      <c r="U322" s="58">
        <v>289</v>
      </c>
      <c r="V322" s="59">
        <v>266</v>
      </c>
      <c r="W322" s="54">
        <v>4664</v>
      </c>
      <c r="X322" s="55">
        <v>209</v>
      </c>
      <c r="Y322" s="56">
        <v>152</v>
      </c>
      <c r="Z322" s="57">
        <v>635</v>
      </c>
      <c r="AA322" s="109">
        <v>321</v>
      </c>
      <c r="AB322" s="52">
        <v>0</v>
      </c>
      <c r="AC322" s="60">
        <v>100</v>
      </c>
      <c r="AD322" s="61">
        <v>0</v>
      </c>
    </row>
    <row r="323" spans="1:30" s="3" customFormat="1" ht="18.75" customHeight="1">
      <c r="A323" s="18">
        <v>321</v>
      </c>
      <c r="B323" s="20" t="s">
        <v>1027</v>
      </c>
      <c r="C323" s="21" t="s">
        <v>3150</v>
      </c>
      <c r="D323" s="22">
        <v>274</v>
      </c>
      <c r="E323" s="24">
        <v>885314.40899999999</v>
      </c>
      <c r="F323" s="25">
        <v>350</v>
      </c>
      <c r="G323" s="26">
        <v>301</v>
      </c>
      <c r="H323" s="27">
        <v>887843.25</v>
      </c>
      <c r="I323" s="28">
        <v>343</v>
      </c>
      <c r="J323" s="29">
        <v>288</v>
      </c>
      <c r="K323" s="24">
        <v>208868.08100000001</v>
      </c>
      <c r="L323" s="25">
        <v>364</v>
      </c>
      <c r="M323" s="26">
        <v>326</v>
      </c>
      <c r="N323" s="27">
        <v>113674.274</v>
      </c>
      <c r="O323" s="28">
        <v>479</v>
      </c>
      <c r="P323" s="29">
        <v>410</v>
      </c>
      <c r="Q323" s="24">
        <v>250148.33300000001</v>
      </c>
      <c r="R323" s="25">
        <v>393</v>
      </c>
      <c r="S323" s="26">
        <v>368</v>
      </c>
      <c r="T323" s="27">
        <v>6620.22</v>
      </c>
      <c r="U323" s="28">
        <v>333</v>
      </c>
      <c r="V323" s="29">
        <v>306</v>
      </c>
      <c r="W323" s="24">
        <v>2133</v>
      </c>
      <c r="X323" s="25">
        <v>434</v>
      </c>
      <c r="Y323" s="26">
        <v>364</v>
      </c>
      <c r="Z323" s="27">
        <v>216</v>
      </c>
      <c r="AA323" s="107">
        <v>311</v>
      </c>
      <c r="AB323" s="22">
        <v>0</v>
      </c>
      <c r="AC323" s="30">
        <v>100</v>
      </c>
      <c r="AD323" s="31">
        <v>0</v>
      </c>
    </row>
    <row r="324" spans="1:30" s="3" customFormat="1" ht="18.75" customHeight="1">
      <c r="A324" s="137">
        <v>322</v>
      </c>
      <c r="B324" s="139" t="s">
        <v>1861</v>
      </c>
      <c r="C324" s="140" t="s">
        <v>3056</v>
      </c>
      <c r="D324" s="141">
        <v>275</v>
      </c>
      <c r="E324" s="143">
        <v>883614</v>
      </c>
      <c r="F324" s="144">
        <v>345</v>
      </c>
      <c r="G324" s="145">
        <v>296</v>
      </c>
      <c r="H324" s="146">
        <v>917119</v>
      </c>
      <c r="I324" s="147">
        <v>158</v>
      </c>
      <c r="J324" s="148">
        <v>127</v>
      </c>
      <c r="K324" s="143">
        <v>626172</v>
      </c>
      <c r="L324" s="144">
        <v>115</v>
      </c>
      <c r="M324" s="145">
        <v>92</v>
      </c>
      <c r="N324" s="146">
        <v>617479</v>
      </c>
      <c r="O324" s="147">
        <v>190</v>
      </c>
      <c r="P324" s="148">
        <v>148</v>
      </c>
      <c r="Q324" s="143">
        <v>1402973</v>
      </c>
      <c r="R324" s="144">
        <v>147</v>
      </c>
      <c r="S324" s="145">
        <v>128</v>
      </c>
      <c r="T324" s="146">
        <v>256353</v>
      </c>
      <c r="U324" s="147">
        <v>269</v>
      </c>
      <c r="V324" s="148">
        <v>247</v>
      </c>
      <c r="W324" s="143">
        <v>6163</v>
      </c>
      <c r="X324" s="144">
        <v>238</v>
      </c>
      <c r="Y324" s="145">
        <v>178</v>
      </c>
      <c r="Z324" s="146">
        <v>548</v>
      </c>
      <c r="AA324" s="149">
        <v>361</v>
      </c>
      <c r="AB324" s="141">
        <v>0</v>
      </c>
      <c r="AC324" s="150">
        <v>100</v>
      </c>
      <c r="AD324" s="151">
        <v>0</v>
      </c>
    </row>
    <row r="325" spans="1:30" s="3" customFormat="1" ht="18.75" customHeight="1">
      <c r="A325" s="32">
        <v>323</v>
      </c>
      <c r="B325" s="34" t="s">
        <v>1862</v>
      </c>
      <c r="C325" s="35" t="s">
        <v>3054</v>
      </c>
      <c r="D325" s="45">
        <v>48</v>
      </c>
      <c r="E325" s="38">
        <v>882639.11399999994</v>
      </c>
      <c r="F325" s="39">
        <v>352</v>
      </c>
      <c r="G325" s="40">
        <v>50</v>
      </c>
      <c r="H325" s="41">
        <v>882639.11399999994</v>
      </c>
      <c r="I325" s="42">
        <v>273</v>
      </c>
      <c r="J325" s="43">
        <v>44</v>
      </c>
      <c r="K325" s="38">
        <v>329019.20199999999</v>
      </c>
      <c r="L325" s="39">
        <v>413</v>
      </c>
      <c r="M325" s="40">
        <v>41</v>
      </c>
      <c r="N325" s="41">
        <v>66850.854000000007</v>
      </c>
      <c r="O325" s="42">
        <v>302</v>
      </c>
      <c r="P325" s="43">
        <v>52</v>
      </c>
      <c r="Q325" s="38">
        <v>812557.61699999997</v>
      </c>
      <c r="R325" s="39">
        <v>448</v>
      </c>
      <c r="S325" s="40">
        <v>34</v>
      </c>
      <c r="T325" s="41">
        <v>-149108.31599999999</v>
      </c>
      <c r="U325" s="42" t="s">
        <v>3052</v>
      </c>
      <c r="V325" s="43" t="s">
        <v>3052</v>
      </c>
      <c r="W325" s="44" t="s">
        <v>3052</v>
      </c>
      <c r="X325" s="39">
        <v>87</v>
      </c>
      <c r="Y325" s="40">
        <v>38</v>
      </c>
      <c r="Z325" s="41">
        <v>1300</v>
      </c>
      <c r="AA325" s="108">
        <v>384</v>
      </c>
      <c r="AB325" s="45">
        <v>100</v>
      </c>
      <c r="AC325" s="37">
        <v>0</v>
      </c>
      <c r="AD325" s="46">
        <v>0</v>
      </c>
    </row>
    <row r="326" spans="1:30" s="3" customFormat="1" ht="18.75" customHeight="1">
      <c r="A326" s="137">
        <v>324</v>
      </c>
      <c r="B326" s="139" t="s">
        <v>1420</v>
      </c>
      <c r="C326" s="140" t="s">
        <v>3056</v>
      </c>
      <c r="D326" s="141">
        <v>276</v>
      </c>
      <c r="E326" s="143">
        <v>881727.79500000004</v>
      </c>
      <c r="F326" s="144">
        <v>294</v>
      </c>
      <c r="G326" s="145">
        <v>251</v>
      </c>
      <c r="H326" s="146">
        <v>1113909.5759999999</v>
      </c>
      <c r="I326" s="147">
        <v>301</v>
      </c>
      <c r="J326" s="148">
        <v>252</v>
      </c>
      <c r="K326" s="143">
        <v>282218.45699999999</v>
      </c>
      <c r="L326" s="144">
        <v>234</v>
      </c>
      <c r="M326" s="145">
        <v>203</v>
      </c>
      <c r="N326" s="146">
        <v>308858.13699999999</v>
      </c>
      <c r="O326" s="147">
        <v>204</v>
      </c>
      <c r="P326" s="148">
        <v>162</v>
      </c>
      <c r="Q326" s="143">
        <v>1316417.03</v>
      </c>
      <c r="R326" s="144">
        <v>311</v>
      </c>
      <c r="S326" s="145">
        <v>287</v>
      </c>
      <c r="T326" s="146">
        <v>35997.197</v>
      </c>
      <c r="U326" s="147">
        <v>325</v>
      </c>
      <c r="V326" s="148">
        <v>299</v>
      </c>
      <c r="W326" s="143">
        <v>2317</v>
      </c>
      <c r="X326" s="144">
        <v>291</v>
      </c>
      <c r="Y326" s="145">
        <v>224</v>
      </c>
      <c r="Z326" s="146">
        <v>435</v>
      </c>
      <c r="AA326" s="149">
        <v>383</v>
      </c>
      <c r="AB326" s="141">
        <v>0</v>
      </c>
      <c r="AC326" s="150">
        <v>100</v>
      </c>
      <c r="AD326" s="151">
        <v>0</v>
      </c>
    </row>
    <row r="327" spans="1:30" s="3" customFormat="1" ht="18.75" customHeight="1">
      <c r="A327" s="152">
        <v>325</v>
      </c>
      <c r="B327" s="154" t="s">
        <v>2752</v>
      </c>
      <c r="C327" s="155" t="s">
        <v>3056</v>
      </c>
      <c r="D327" s="156">
        <v>277</v>
      </c>
      <c r="E327" s="158">
        <v>870284.67799999996</v>
      </c>
      <c r="F327" s="159">
        <v>358</v>
      </c>
      <c r="G327" s="160">
        <v>308</v>
      </c>
      <c r="H327" s="161">
        <v>870284.67799999996</v>
      </c>
      <c r="I327" s="162">
        <v>183</v>
      </c>
      <c r="J327" s="163">
        <v>150</v>
      </c>
      <c r="K327" s="158">
        <v>534648.93599999999</v>
      </c>
      <c r="L327" s="159">
        <v>209</v>
      </c>
      <c r="M327" s="160">
        <v>178</v>
      </c>
      <c r="N327" s="161">
        <v>346528.348</v>
      </c>
      <c r="O327" s="162">
        <v>335</v>
      </c>
      <c r="P327" s="163">
        <v>281</v>
      </c>
      <c r="Q327" s="158">
        <v>672779.72600000002</v>
      </c>
      <c r="R327" s="159">
        <v>219</v>
      </c>
      <c r="S327" s="160">
        <v>198</v>
      </c>
      <c r="T327" s="161">
        <v>140616.13099999999</v>
      </c>
      <c r="U327" s="162">
        <v>309</v>
      </c>
      <c r="V327" s="163">
        <v>285</v>
      </c>
      <c r="W327" s="158">
        <v>3045</v>
      </c>
      <c r="X327" s="159">
        <v>211</v>
      </c>
      <c r="Y327" s="160">
        <v>154</v>
      </c>
      <c r="Z327" s="161">
        <v>624</v>
      </c>
      <c r="AA327" s="164">
        <v>362</v>
      </c>
      <c r="AB327" s="156">
        <v>0</v>
      </c>
      <c r="AC327" s="165">
        <v>100</v>
      </c>
      <c r="AD327" s="166">
        <v>0</v>
      </c>
    </row>
    <row r="328" spans="1:30" s="3" customFormat="1" ht="18.75" customHeight="1">
      <c r="A328" s="18">
        <v>326</v>
      </c>
      <c r="B328" s="20" t="s">
        <v>1863</v>
      </c>
      <c r="C328" s="21" t="s">
        <v>3058</v>
      </c>
      <c r="D328" s="22">
        <v>278</v>
      </c>
      <c r="E328" s="24">
        <v>868986.97499999998</v>
      </c>
      <c r="F328" s="25">
        <v>170</v>
      </c>
      <c r="G328" s="26">
        <v>144</v>
      </c>
      <c r="H328" s="27">
        <v>1840957.2109999999</v>
      </c>
      <c r="I328" s="28">
        <v>164</v>
      </c>
      <c r="J328" s="29">
        <v>132</v>
      </c>
      <c r="K328" s="24">
        <v>586190.14800000004</v>
      </c>
      <c r="L328" s="25">
        <v>241</v>
      </c>
      <c r="M328" s="26">
        <v>210</v>
      </c>
      <c r="N328" s="27">
        <v>291103.967</v>
      </c>
      <c r="O328" s="28">
        <v>59</v>
      </c>
      <c r="P328" s="29">
        <v>40</v>
      </c>
      <c r="Q328" s="24">
        <v>3471173.1239999998</v>
      </c>
      <c r="R328" s="25">
        <v>156</v>
      </c>
      <c r="S328" s="26">
        <v>136</v>
      </c>
      <c r="T328" s="27">
        <v>234458.81299999999</v>
      </c>
      <c r="U328" s="28">
        <v>128</v>
      </c>
      <c r="V328" s="29">
        <v>116</v>
      </c>
      <c r="W328" s="24">
        <v>19113</v>
      </c>
      <c r="X328" s="25">
        <v>105</v>
      </c>
      <c r="Y328" s="26">
        <v>63</v>
      </c>
      <c r="Z328" s="27">
        <v>1129</v>
      </c>
      <c r="AA328" s="107">
        <v>381</v>
      </c>
      <c r="AB328" s="22">
        <v>0</v>
      </c>
      <c r="AC328" s="30">
        <v>100</v>
      </c>
      <c r="AD328" s="31">
        <v>0</v>
      </c>
    </row>
    <row r="329" spans="1:30" s="3" customFormat="1" ht="18.75" customHeight="1">
      <c r="A329" s="137">
        <v>327</v>
      </c>
      <c r="B329" s="139" t="s">
        <v>1428</v>
      </c>
      <c r="C329" s="140" t="s">
        <v>3056</v>
      </c>
      <c r="D329" s="141">
        <v>279</v>
      </c>
      <c r="E329" s="143">
        <v>867318.07900000003</v>
      </c>
      <c r="F329" s="144">
        <v>336</v>
      </c>
      <c r="G329" s="145">
        <v>287</v>
      </c>
      <c r="H329" s="146">
        <v>937260.29700000002</v>
      </c>
      <c r="I329" s="147">
        <v>200</v>
      </c>
      <c r="J329" s="148">
        <v>166</v>
      </c>
      <c r="K329" s="143">
        <v>491092.49599999998</v>
      </c>
      <c r="L329" s="144">
        <v>186</v>
      </c>
      <c r="M329" s="145">
        <v>156</v>
      </c>
      <c r="N329" s="146">
        <v>403316.56099999999</v>
      </c>
      <c r="O329" s="147">
        <v>289</v>
      </c>
      <c r="P329" s="148">
        <v>238</v>
      </c>
      <c r="Q329" s="143">
        <v>870069.89199999999</v>
      </c>
      <c r="R329" s="144">
        <v>168</v>
      </c>
      <c r="S329" s="145">
        <v>148</v>
      </c>
      <c r="T329" s="146">
        <v>219824.51500000001</v>
      </c>
      <c r="U329" s="147">
        <v>282</v>
      </c>
      <c r="V329" s="148">
        <v>259</v>
      </c>
      <c r="W329" s="143">
        <v>5179</v>
      </c>
      <c r="X329" s="144">
        <v>406</v>
      </c>
      <c r="Y329" s="145">
        <v>336</v>
      </c>
      <c r="Z329" s="146">
        <v>255</v>
      </c>
      <c r="AA329" s="149">
        <v>362</v>
      </c>
      <c r="AB329" s="141">
        <v>0</v>
      </c>
      <c r="AC329" s="150">
        <v>100</v>
      </c>
      <c r="AD329" s="151">
        <v>0</v>
      </c>
    </row>
    <row r="330" spans="1:30" s="3" customFormat="1" ht="18.75" customHeight="1">
      <c r="A330" s="137">
        <v>328</v>
      </c>
      <c r="B330" s="139" t="s">
        <v>160</v>
      </c>
      <c r="C330" s="140" t="s">
        <v>3056</v>
      </c>
      <c r="D330" s="141">
        <v>280</v>
      </c>
      <c r="E330" s="143">
        <v>863971.81900000002</v>
      </c>
      <c r="F330" s="144">
        <v>331</v>
      </c>
      <c r="G330" s="145">
        <v>282</v>
      </c>
      <c r="H330" s="146">
        <v>954667.91799999995</v>
      </c>
      <c r="I330" s="147">
        <v>329</v>
      </c>
      <c r="J330" s="148">
        <v>277</v>
      </c>
      <c r="K330" s="143">
        <v>233886.878</v>
      </c>
      <c r="L330" s="144">
        <v>404</v>
      </c>
      <c r="M330" s="145">
        <v>365</v>
      </c>
      <c r="N330" s="146">
        <v>76839.626999999993</v>
      </c>
      <c r="O330" s="147">
        <v>456</v>
      </c>
      <c r="P330" s="148">
        <v>387</v>
      </c>
      <c r="Q330" s="143">
        <v>325917.55800000002</v>
      </c>
      <c r="R330" s="144">
        <v>250</v>
      </c>
      <c r="S330" s="145">
        <v>228</v>
      </c>
      <c r="T330" s="146">
        <v>87297.365999999995</v>
      </c>
      <c r="U330" s="147">
        <v>184</v>
      </c>
      <c r="V330" s="148">
        <v>170</v>
      </c>
      <c r="W330" s="143">
        <v>12940</v>
      </c>
      <c r="X330" s="144">
        <v>223</v>
      </c>
      <c r="Y330" s="145">
        <v>165</v>
      </c>
      <c r="Z330" s="146">
        <v>588</v>
      </c>
      <c r="AA330" s="149">
        <v>322</v>
      </c>
      <c r="AB330" s="141">
        <v>0</v>
      </c>
      <c r="AC330" s="150">
        <v>100</v>
      </c>
      <c r="AD330" s="151">
        <v>0</v>
      </c>
    </row>
    <row r="331" spans="1:30" s="3" customFormat="1" ht="18.75" customHeight="1">
      <c r="A331" s="32">
        <v>329</v>
      </c>
      <c r="B331" s="34" t="s">
        <v>1864</v>
      </c>
      <c r="C331" s="35" t="s">
        <v>1696</v>
      </c>
      <c r="D331" s="45">
        <v>281</v>
      </c>
      <c r="E331" s="38">
        <v>863839.05500000005</v>
      </c>
      <c r="F331" s="39">
        <v>353</v>
      </c>
      <c r="G331" s="40">
        <v>303</v>
      </c>
      <c r="H331" s="41">
        <v>880967.52599999995</v>
      </c>
      <c r="I331" s="42">
        <v>375</v>
      </c>
      <c r="J331" s="43">
        <v>318</v>
      </c>
      <c r="K331" s="38">
        <v>166454.11900000001</v>
      </c>
      <c r="L331" s="39">
        <v>306</v>
      </c>
      <c r="M331" s="40">
        <v>270</v>
      </c>
      <c r="N331" s="41">
        <v>178925.84599999999</v>
      </c>
      <c r="O331" s="42">
        <v>373</v>
      </c>
      <c r="P331" s="43">
        <v>315</v>
      </c>
      <c r="Q331" s="38">
        <v>561133.50699999998</v>
      </c>
      <c r="R331" s="39">
        <v>161</v>
      </c>
      <c r="S331" s="40">
        <v>141</v>
      </c>
      <c r="T331" s="41">
        <v>230786.97899999999</v>
      </c>
      <c r="U331" s="42">
        <v>281</v>
      </c>
      <c r="V331" s="43">
        <v>258</v>
      </c>
      <c r="W331" s="38">
        <v>5218</v>
      </c>
      <c r="X331" s="39">
        <v>486</v>
      </c>
      <c r="Y331" s="40">
        <v>416</v>
      </c>
      <c r="Z331" s="41">
        <v>98</v>
      </c>
      <c r="AA331" s="108">
        <v>369</v>
      </c>
      <c r="AB331" s="45">
        <v>0</v>
      </c>
      <c r="AC331" s="37">
        <v>100</v>
      </c>
      <c r="AD331" s="46">
        <v>0</v>
      </c>
    </row>
    <row r="332" spans="1:30" s="3" customFormat="1" ht="18.75" customHeight="1">
      <c r="A332" s="48">
        <v>330</v>
      </c>
      <c r="B332" s="50" t="s">
        <v>575</v>
      </c>
      <c r="C332" s="51" t="s">
        <v>88</v>
      </c>
      <c r="D332" s="68">
        <v>282</v>
      </c>
      <c r="E332" s="54">
        <v>861733.92200000002</v>
      </c>
      <c r="F332" s="55">
        <v>357</v>
      </c>
      <c r="G332" s="56">
        <v>307</v>
      </c>
      <c r="H332" s="57">
        <v>871477.46900000004</v>
      </c>
      <c r="I332" s="58">
        <v>280</v>
      </c>
      <c r="J332" s="59">
        <v>235</v>
      </c>
      <c r="K332" s="54">
        <v>323252.39500000002</v>
      </c>
      <c r="L332" s="55">
        <v>277</v>
      </c>
      <c r="M332" s="56">
        <v>243</v>
      </c>
      <c r="N332" s="57">
        <v>226984.94</v>
      </c>
      <c r="O332" s="58">
        <v>370</v>
      </c>
      <c r="P332" s="59">
        <v>312</v>
      </c>
      <c r="Q332" s="54">
        <v>569300.17000000004</v>
      </c>
      <c r="R332" s="55">
        <v>192</v>
      </c>
      <c r="S332" s="56">
        <v>171</v>
      </c>
      <c r="T332" s="57">
        <v>187625.117</v>
      </c>
      <c r="U332" s="58" t="s">
        <v>3052</v>
      </c>
      <c r="V332" s="59" t="s">
        <v>3052</v>
      </c>
      <c r="W332" s="65" t="s">
        <v>3052</v>
      </c>
      <c r="X332" s="55">
        <v>436</v>
      </c>
      <c r="Y332" s="56">
        <v>366</v>
      </c>
      <c r="Z332" s="57">
        <v>214</v>
      </c>
      <c r="AA332" s="109">
        <v>341</v>
      </c>
      <c r="AB332" s="52">
        <v>0</v>
      </c>
      <c r="AC332" s="60">
        <v>85</v>
      </c>
      <c r="AD332" s="61">
        <v>15</v>
      </c>
    </row>
    <row r="333" spans="1:30" s="3" customFormat="1" ht="18.75" customHeight="1">
      <c r="A333" s="167">
        <v>331</v>
      </c>
      <c r="B333" s="169" t="s">
        <v>766</v>
      </c>
      <c r="C333" s="170" t="s">
        <v>3056</v>
      </c>
      <c r="D333" s="171">
        <v>283</v>
      </c>
      <c r="E333" s="173">
        <v>860215.41500000004</v>
      </c>
      <c r="F333" s="174">
        <v>361</v>
      </c>
      <c r="G333" s="175">
        <v>311</v>
      </c>
      <c r="H333" s="176">
        <v>868133.38</v>
      </c>
      <c r="I333" s="177">
        <v>210</v>
      </c>
      <c r="J333" s="178">
        <v>174</v>
      </c>
      <c r="K333" s="173">
        <v>469088.31900000002</v>
      </c>
      <c r="L333" s="174">
        <v>252</v>
      </c>
      <c r="M333" s="175">
        <v>220</v>
      </c>
      <c r="N333" s="176">
        <v>268775.06900000002</v>
      </c>
      <c r="O333" s="177">
        <v>312</v>
      </c>
      <c r="P333" s="178">
        <v>259</v>
      </c>
      <c r="Q333" s="173">
        <v>765596.86800000002</v>
      </c>
      <c r="R333" s="174">
        <v>172</v>
      </c>
      <c r="S333" s="175">
        <v>152</v>
      </c>
      <c r="T333" s="176">
        <v>216633.12400000001</v>
      </c>
      <c r="U333" s="177">
        <v>245</v>
      </c>
      <c r="V333" s="178">
        <v>224</v>
      </c>
      <c r="W333" s="173">
        <v>8010</v>
      </c>
      <c r="X333" s="174">
        <v>169</v>
      </c>
      <c r="Y333" s="175">
        <v>113</v>
      </c>
      <c r="Z333" s="176">
        <v>778</v>
      </c>
      <c r="AA333" s="179">
        <v>362</v>
      </c>
      <c r="AB333" s="171">
        <v>0</v>
      </c>
      <c r="AC333" s="180">
        <v>94</v>
      </c>
      <c r="AD333" s="181">
        <v>6</v>
      </c>
    </row>
    <row r="334" spans="1:30" s="3" customFormat="1" ht="18.75" customHeight="1">
      <c r="A334" s="32">
        <v>332</v>
      </c>
      <c r="B334" s="34" t="s">
        <v>1865</v>
      </c>
      <c r="C334" s="35" t="s">
        <v>3054</v>
      </c>
      <c r="D334" s="45">
        <v>49</v>
      </c>
      <c r="E334" s="38">
        <v>856735.20700000005</v>
      </c>
      <c r="F334" s="39">
        <v>363</v>
      </c>
      <c r="G334" s="40">
        <v>51</v>
      </c>
      <c r="H334" s="41">
        <v>857600.39500000002</v>
      </c>
      <c r="I334" s="42">
        <v>360</v>
      </c>
      <c r="J334" s="43">
        <v>56</v>
      </c>
      <c r="K334" s="38">
        <v>189493.927</v>
      </c>
      <c r="L334" s="39">
        <v>374</v>
      </c>
      <c r="M334" s="40">
        <v>39</v>
      </c>
      <c r="N334" s="41">
        <v>106541.14200000001</v>
      </c>
      <c r="O334" s="42">
        <v>307</v>
      </c>
      <c r="P334" s="43">
        <v>53</v>
      </c>
      <c r="Q334" s="38">
        <v>798853.81900000002</v>
      </c>
      <c r="R334" s="39">
        <v>462</v>
      </c>
      <c r="S334" s="40">
        <v>43</v>
      </c>
      <c r="T334" s="41">
        <v>-339691.28700000001</v>
      </c>
      <c r="U334" s="42" t="s">
        <v>3052</v>
      </c>
      <c r="V334" s="43" t="s">
        <v>3052</v>
      </c>
      <c r="W334" s="44" t="s">
        <v>3052</v>
      </c>
      <c r="X334" s="39">
        <v>143</v>
      </c>
      <c r="Y334" s="40">
        <v>50</v>
      </c>
      <c r="Z334" s="41">
        <v>887</v>
      </c>
      <c r="AA334" s="108">
        <v>341</v>
      </c>
      <c r="AB334" s="45">
        <v>100</v>
      </c>
      <c r="AC334" s="37">
        <v>0</v>
      </c>
      <c r="AD334" s="46">
        <v>0</v>
      </c>
    </row>
    <row r="335" spans="1:30" s="3" customFormat="1" ht="18.75" customHeight="1">
      <c r="A335" s="32">
        <v>333</v>
      </c>
      <c r="B335" s="34" t="s">
        <v>1411</v>
      </c>
      <c r="C335" s="35" t="s">
        <v>3058</v>
      </c>
      <c r="D335" s="45">
        <v>284</v>
      </c>
      <c r="E335" s="38">
        <v>854154.64500000002</v>
      </c>
      <c r="F335" s="39">
        <v>362</v>
      </c>
      <c r="G335" s="40">
        <v>312</v>
      </c>
      <c r="H335" s="41">
        <v>858013.27899999998</v>
      </c>
      <c r="I335" s="42">
        <v>181</v>
      </c>
      <c r="J335" s="43">
        <v>148</v>
      </c>
      <c r="K335" s="38">
        <v>542763.33100000001</v>
      </c>
      <c r="L335" s="39">
        <v>123</v>
      </c>
      <c r="M335" s="40">
        <v>100</v>
      </c>
      <c r="N335" s="41">
        <v>589706.18999999994</v>
      </c>
      <c r="O335" s="42">
        <v>299</v>
      </c>
      <c r="P335" s="43">
        <v>248</v>
      </c>
      <c r="Q335" s="38">
        <v>818496.26300000004</v>
      </c>
      <c r="R335" s="39">
        <v>292</v>
      </c>
      <c r="S335" s="40">
        <v>269</v>
      </c>
      <c r="T335" s="41">
        <v>48950.214999999997</v>
      </c>
      <c r="U335" s="42" t="s">
        <v>3052</v>
      </c>
      <c r="V335" s="43" t="s">
        <v>3052</v>
      </c>
      <c r="W335" s="44" t="s">
        <v>3052</v>
      </c>
      <c r="X335" s="39">
        <v>380</v>
      </c>
      <c r="Y335" s="40">
        <v>310</v>
      </c>
      <c r="Z335" s="41">
        <v>291</v>
      </c>
      <c r="AA335" s="108">
        <v>369</v>
      </c>
      <c r="AB335" s="45">
        <v>0</v>
      </c>
      <c r="AC335" s="37">
        <v>63</v>
      </c>
      <c r="AD335" s="46">
        <v>37</v>
      </c>
    </row>
    <row r="336" spans="1:30" s="3" customFormat="1" ht="18.75" customHeight="1">
      <c r="A336" s="32">
        <v>334</v>
      </c>
      <c r="B336" s="34" t="s">
        <v>1866</v>
      </c>
      <c r="C336" s="35" t="s">
        <v>3054</v>
      </c>
      <c r="D336" s="45">
        <v>50</v>
      </c>
      <c r="E336" s="38">
        <v>850012.78700000001</v>
      </c>
      <c r="F336" s="39">
        <v>292</v>
      </c>
      <c r="G336" s="40">
        <v>43</v>
      </c>
      <c r="H336" s="41">
        <v>1118352.7350000001</v>
      </c>
      <c r="I336" s="42">
        <v>216</v>
      </c>
      <c r="J336" s="43">
        <v>38</v>
      </c>
      <c r="K336" s="38">
        <v>450139.75599999999</v>
      </c>
      <c r="L336" s="39" t="s">
        <v>3052</v>
      </c>
      <c r="M336" s="40" t="s">
        <v>3052</v>
      </c>
      <c r="N336" s="41">
        <v>-4904271.12</v>
      </c>
      <c r="O336" s="42">
        <v>107</v>
      </c>
      <c r="P336" s="43">
        <v>25</v>
      </c>
      <c r="Q336" s="38">
        <v>2281316.7319999998</v>
      </c>
      <c r="R336" s="39">
        <v>496</v>
      </c>
      <c r="S336" s="40">
        <v>67</v>
      </c>
      <c r="T336" s="41">
        <v>-5818923.9340000004</v>
      </c>
      <c r="U336" s="42" t="s">
        <v>3052</v>
      </c>
      <c r="V336" s="43" t="s">
        <v>3052</v>
      </c>
      <c r="W336" s="44" t="s">
        <v>3052</v>
      </c>
      <c r="X336" s="39">
        <v>7</v>
      </c>
      <c r="Y336" s="40">
        <v>7</v>
      </c>
      <c r="Z336" s="41">
        <v>10681</v>
      </c>
      <c r="AA336" s="108">
        <v>210</v>
      </c>
      <c r="AB336" s="45">
        <v>100</v>
      </c>
      <c r="AC336" s="37">
        <v>0</v>
      </c>
      <c r="AD336" s="46">
        <v>0</v>
      </c>
    </row>
    <row r="337" spans="1:30" s="3" customFormat="1" ht="18.75" customHeight="1">
      <c r="A337" s="48">
        <v>335</v>
      </c>
      <c r="B337" s="50" t="s">
        <v>1867</v>
      </c>
      <c r="C337" s="51" t="s">
        <v>88</v>
      </c>
      <c r="D337" s="52">
        <v>285</v>
      </c>
      <c r="E337" s="54">
        <v>846508.74399999995</v>
      </c>
      <c r="F337" s="55">
        <v>365</v>
      </c>
      <c r="G337" s="56">
        <v>314</v>
      </c>
      <c r="H337" s="57">
        <v>846508.74399999995</v>
      </c>
      <c r="I337" s="58">
        <v>417</v>
      </c>
      <c r="J337" s="59">
        <v>357</v>
      </c>
      <c r="K337" s="54">
        <v>101871.149</v>
      </c>
      <c r="L337" s="55">
        <v>360</v>
      </c>
      <c r="M337" s="56">
        <v>322</v>
      </c>
      <c r="N337" s="57">
        <v>120753.155</v>
      </c>
      <c r="O337" s="58">
        <v>486</v>
      </c>
      <c r="P337" s="59">
        <v>417</v>
      </c>
      <c r="Q337" s="54">
        <v>225182.364</v>
      </c>
      <c r="R337" s="55">
        <v>322</v>
      </c>
      <c r="S337" s="56">
        <v>298</v>
      </c>
      <c r="T337" s="66" t="s">
        <v>3052</v>
      </c>
      <c r="U337" s="58" t="s">
        <v>3052</v>
      </c>
      <c r="V337" s="59" t="s">
        <v>3052</v>
      </c>
      <c r="W337" s="65" t="s">
        <v>3052</v>
      </c>
      <c r="X337" s="55">
        <v>474</v>
      </c>
      <c r="Y337" s="56">
        <v>404</v>
      </c>
      <c r="Z337" s="57">
        <v>127</v>
      </c>
      <c r="AA337" s="109">
        <v>311</v>
      </c>
      <c r="AB337" s="52">
        <v>0</v>
      </c>
      <c r="AC337" s="60">
        <v>100</v>
      </c>
      <c r="AD337" s="61">
        <v>0</v>
      </c>
    </row>
    <row r="338" spans="1:30" s="3" customFormat="1" ht="18.75" customHeight="1">
      <c r="A338" s="167">
        <v>336</v>
      </c>
      <c r="B338" s="169" t="s">
        <v>1372</v>
      </c>
      <c r="C338" s="170" t="s">
        <v>3056</v>
      </c>
      <c r="D338" s="171">
        <v>286</v>
      </c>
      <c r="E338" s="173">
        <v>843955.76100000006</v>
      </c>
      <c r="F338" s="174">
        <v>240</v>
      </c>
      <c r="G338" s="175">
        <v>206</v>
      </c>
      <c r="H338" s="176">
        <v>1344921.798</v>
      </c>
      <c r="I338" s="177">
        <v>391</v>
      </c>
      <c r="J338" s="178">
        <v>334</v>
      </c>
      <c r="K338" s="173">
        <v>139529.05600000001</v>
      </c>
      <c r="L338" s="174">
        <v>356</v>
      </c>
      <c r="M338" s="175">
        <v>318</v>
      </c>
      <c r="N338" s="176">
        <v>122518.614</v>
      </c>
      <c r="O338" s="177">
        <v>321</v>
      </c>
      <c r="P338" s="178">
        <v>268</v>
      </c>
      <c r="Q338" s="173">
        <v>725428.16299999994</v>
      </c>
      <c r="R338" s="174">
        <v>384</v>
      </c>
      <c r="S338" s="175">
        <v>360</v>
      </c>
      <c r="T338" s="176">
        <v>9150.232</v>
      </c>
      <c r="U338" s="177">
        <v>197</v>
      </c>
      <c r="V338" s="178">
        <v>182</v>
      </c>
      <c r="W338" s="173">
        <v>11661</v>
      </c>
      <c r="X338" s="174">
        <v>388</v>
      </c>
      <c r="Y338" s="175">
        <v>318</v>
      </c>
      <c r="Z338" s="176">
        <v>285</v>
      </c>
      <c r="AA338" s="179">
        <v>371</v>
      </c>
      <c r="AB338" s="171">
        <v>0</v>
      </c>
      <c r="AC338" s="180">
        <v>100</v>
      </c>
      <c r="AD338" s="181">
        <v>0</v>
      </c>
    </row>
    <row r="339" spans="1:30" s="3" customFormat="1" ht="18.75" customHeight="1">
      <c r="A339" s="137">
        <v>337</v>
      </c>
      <c r="B339" s="188" t="s">
        <v>3052</v>
      </c>
      <c r="C339" s="140" t="s">
        <v>3056</v>
      </c>
      <c r="D339" s="141">
        <v>287</v>
      </c>
      <c r="E339" s="186" t="s">
        <v>3052</v>
      </c>
      <c r="F339" s="144">
        <v>320</v>
      </c>
      <c r="G339" s="145">
        <v>274</v>
      </c>
      <c r="H339" s="187" t="s">
        <v>3052</v>
      </c>
      <c r="I339" s="147">
        <v>199</v>
      </c>
      <c r="J339" s="148">
        <v>165</v>
      </c>
      <c r="K339" s="186" t="s">
        <v>3052</v>
      </c>
      <c r="L339" s="144">
        <v>380</v>
      </c>
      <c r="M339" s="145">
        <v>341</v>
      </c>
      <c r="N339" s="187" t="s">
        <v>3052</v>
      </c>
      <c r="O339" s="147">
        <v>365</v>
      </c>
      <c r="P339" s="148">
        <v>308</v>
      </c>
      <c r="Q339" s="186" t="s">
        <v>3052</v>
      </c>
      <c r="R339" s="144">
        <v>130</v>
      </c>
      <c r="S339" s="145">
        <v>111</v>
      </c>
      <c r="T339" s="187" t="s">
        <v>3052</v>
      </c>
      <c r="U339" s="147">
        <v>393</v>
      </c>
      <c r="V339" s="148">
        <v>359</v>
      </c>
      <c r="W339" s="186" t="s">
        <v>3052</v>
      </c>
      <c r="X339" s="144">
        <v>466</v>
      </c>
      <c r="Y339" s="145">
        <v>396</v>
      </c>
      <c r="Z339" s="187" t="s">
        <v>3052</v>
      </c>
      <c r="AA339" s="149">
        <v>352</v>
      </c>
      <c r="AB339" s="141">
        <v>0</v>
      </c>
      <c r="AC339" s="150">
        <v>100</v>
      </c>
      <c r="AD339" s="151">
        <v>0</v>
      </c>
    </row>
    <row r="340" spans="1:30" s="3" customFormat="1" ht="18.75" customHeight="1">
      <c r="A340" s="32">
        <v>338</v>
      </c>
      <c r="B340" s="34" t="s">
        <v>1868</v>
      </c>
      <c r="C340" s="35" t="s">
        <v>3054</v>
      </c>
      <c r="D340" s="45">
        <v>51</v>
      </c>
      <c r="E340" s="38">
        <v>841889</v>
      </c>
      <c r="F340" s="39">
        <v>368</v>
      </c>
      <c r="G340" s="40">
        <v>53</v>
      </c>
      <c r="H340" s="41">
        <v>841889</v>
      </c>
      <c r="I340" s="42">
        <v>120</v>
      </c>
      <c r="J340" s="43">
        <v>26</v>
      </c>
      <c r="K340" s="38">
        <v>747505</v>
      </c>
      <c r="L340" s="39">
        <v>89</v>
      </c>
      <c r="M340" s="40">
        <v>18</v>
      </c>
      <c r="N340" s="41">
        <v>790957</v>
      </c>
      <c r="O340" s="42">
        <v>184</v>
      </c>
      <c r="P340" s="43">
        <v>40</v>
      </c>
      <c r="Q340" s="38">
        <v>1430824</v>
      </c>
      <c r="R340" s="39">
        <v>438</v>
      </c>
      <c r="S340" s="40">
        <v>31</v>
      </c>
      <c r="T340" s="41">
        <v>-88096</v>
      </c>
      <c r="U340" s="42" t="s">
        <v>3052</v>
      </c>
      <c r="V340" s="43" t="s">
        <v>3052</v>
      </c>
      <c r="W340" s="44" t="s">
        <v>3052</v>
      </c>
      <c r="X340" s="39">
        <v>62</v>
      </c>
      <c r="Y340" s="40">
        <v>32</v>
      </c>
      <c r="Z340" s="41">
        <v>1616</v>
      </c>
      <c r="AA340" s="108">
        <v>210</v>
      </c>
      <c r="AB340" s="45">
        <v>100</v>
      </c>
      <c r="AC340" s="37">
        <v>0</v>
      </c>
      <c r="AD340" s="46">
        <v>0</v>
      </c>
    </row>
    <row r="341" spans="1:30" s="3" customFormat="1" ht="18.75" customHeight="1">
      <c r="A341" s="137">
        <v>339</v>
      </c>
      <c r="B341" s="139" t="s">
        <v>1009</v>
      </c>
      <c r="C341" s="140" t="s">
        <v>3056</v>
      </c>
      <c r="D341" s="141">
        <v>288</v>
      </c>
      <c r="E341" s="143">
        <v>840203</v>
      </c>
      <c r="F341" s="144">
        <v>369</v>
      </c>
      <c r="G341" s="145">
        <v>316</v>
      </c>
      <c r="H341" s="146">
        <v>840203</v>
      </c>
      <c r="I341" s="147">
        <v>213</v>
      </c>
      <c r="J341" s="148">
        <v>176</v>
      </c>
      <c r="K341" s="143">
        <v>456919.04100000003</v>
      </c>
      <c r="L341" s="144">
        <v>173</v>
      </c>
      <c r="M341" s="145">
        <v>146</v>
      </c>
      <c r="N341" s="146">
        <v>426699.837</v>
      </c>
      <c r="O341" s="147">
        <v>315</v>
      </c>
      <c r="P341" s="148">
        <v>262</v>
      </c>
      <c r="Q341" s="143">
        <v>743229.63</v>
      </c>
      <c r="R341" s="144">
        <v>176</v>
      </c>
      <c r="S341" s="145">
        <v>156</v>
      </c>
      <c r="T341" s="146">
        <v>213577.66</v>
      </c>
      <c r="U341" s="147">
        <v>138</v>
      </c>
      <c r="V341" s="148">
        <v>126</v>
      </c>
      <c r="W341" s="143">
        <v>17850</v>
      </c>
      <c r="X341" s="144">
        <v>305</v>
      </c>
      <c r="Y341" s="145">
        <v>238</v>
      </c>
      <c r="Z341" s="146">
        <v>401</v>
      </c>
      <c r="AA341" s="149">
        <v>362</v>
      </c>
      <c r="AB341" s="141">
        <v>0</v>
      </c>
      <c r="AC341" s="150">
        <v>100</v>
      </c>
      <c r="AD341" s="151">
        <v>0</v>
      </c>
    </row>
    <row r="342" spans="1:30" s="3" customFormat="1" ht="18.75" customHeight="1">
      <c r="A342" s="48">
        <v>340</v>
      </c>
      <c r="B342" s="50" t="s">
        <v>1869</v>
      </c>
      <c r="C342" s="51" t="s">
        <v>3054</v>
      </c>
      <c r="D342" s="52">
        <v>52</v>
      </c>
      <c r="E342" s="54">
        <v>837040.36</v>
      </c>
      <c r="F342" s="55">
        <v>372</v>
      </c>
      <c r="G342" s="56">
        <v>54</v>
      </c>
      <c r="H342" s="57">
        <v>837069.26899999997</v>
      </c>
      <c r="I342" s="58">
        <v>283</v>
      </c>
      <c r="J342" s="59">
        <v>46</v>
      </c>
      <c r="K342" s="54">
        <v>318256.60399999999</v>
      </c>
      <c r="L342" s="55">
        <v>307</v>
      </c>
      <c r="M342" s="56">
        <v>37</v>
      </c>
      <c r="N342" s="57">
        <v>176986.152</v>
      </c>
      <c r="O342" s="58">
        <v>433</v>
      </c>
      <c r="P342" s="59">
        <v>69</v>
      </c>
      <c r="Q342" s="54">
        <v>401928.565</v>
      </c>
      <c r="R342" s="55">
        <v>225</v>
      </c>
      <c r="S342" s="56">
        <v>22</v>
      </c>
      <c r="T342" s="57">
        <v>134785.29399999999</v>
      </c>
      <c r="U342" s="58" t="s">
        <v>3052</v>
      </c>
      <c r="V342" s="59" t="s">
        <v>3052</v>
      </c>
      <c r="W342" s="65" t="s">
        <v>3052</v>
      </c>
      <c r="X342" s="55">
        <v>278</v>
      </c>
      <c r="Y342" s="56">
        <v>66</v>
      </c>
      <c r="Z342" s="57">
        <v>458</v>
      </c>
      <c r="AA342" s="109">
        <v>381</v>
      </c>
      <c r="AB342" s="52">
        <v>100</v>
      </c>
      <c r="AC342" s="60">
        <v>0</v>
      </c>
      <c r="AD342" s="61">
        <v>0</v>
      </c>
    </row>
    <row r="343" spans="1:30" s="3" customFormat="1" ht="18.75" customHeight="1">
      <c r="A343" s="18">
        <v>341</v>
      </c>
      <c r="B343" s="20" t="s">
        <v>1870</v>
      </c>
      <c r="C343" s="21" t="s">
        <v>88</v>
      </c>
      <c r="D343" s="22">
        <v>289</v>
      </c>
      <c r="E343" s="24">
        <v>834663.848</v>
      </c>
      <c r="F343" s="25">
        <v>213</v>
      </c>
      <c r="G343" s="26">
        <v>180</v>
      </c>
      <c r="H343" s="27">
        <v>1484718.4380000001</v>
      </c>
      <c r="I343" s="28">
        <v>367</v>
      </c>
      <c r="J343" s="29">
        <v>310</v>
      </c>
      <c r="K343" s="24">
        <v>178525.997</v>
      </c>
      <c r="L343" s="25">
        <v>361</v>
      </c>
      <c r="M343" s="26">
        <v>323</v>
      </c>
      <c r="N343" s="27">
        <v>120425.33100000001</v>
      </c>
      <c r="O343" s="28">
        <v>369</v>
      </c>
      <c r="P343" s="29">
        <v>311</v>
      </c>
      <c r="Q343" s="24">
        <v>571224.37</v>
      </c>
      <c r="R343" s="25">
        <v>213</v>
      </c>
      <c r="S343" s="26">
        <v>192</v>
      </c>
      <c r="T343" s="27">
        <v>151888.1</v>
      </c>
      <c r="U343" s="28">
        <v>330</v>
      </c>
      <c r="V343" s="29">
        <v>303</v>
      </c>
      <c r="W343" s="24">
        <v>2263</v>
      </c>
      <c r="X343" s="25">
        <v>396</v>
      </c>
      <c r="Y343" s="26">
        <v>326</v>
      </c>
      <c r="Z343" s="27">
        <v>265</v>
      </c>
      <c r="AA343" s="107">
        <v>356</v>
      </c>
      <c r="AB343" s="22">
        <v>0</v>
      </c>
      <c r="AC343" s="30">
        <v>100</v>
      </c>
      <c r="AD343" s="31">
        <v>0</v>
      </c>
    </row>
    <row r="344" spans="1:30" s="3" customFormat="1" ht="18.75" customHeight="1">
      <c r="A344" s="32">
        <v>342</v>
      </c>
      <c r="B344" s="34" t="s">
        <v>1871</v>
      </c>
      <c r="C344" s="35" t="s">
        <v>2657</v>
      </c>
      <c r="D344" s="45">
        <v>290</v>
      </c>
      <c r="E344" s="38">
        <v>833528.01</v>
      </c>
      <c r="F344" s="39">
        <v>318</v>
      </c>
      <c r="G344" s="40">
        <v>272</v>
      </c>
      <c r="H344" s="41">
        <v>1011918.042</v>
      </c>
      <c r="I344" s="42">
        <v>153</v>
      </c>
      <c r="J344" s="43">
        <v>122</v>
      </c>
      <c r="K344" s="38">
        <v>628406.505</v>
      </c>
      <c r="L344" s="39" t="s">
        <v>3052</v>
      </c>
      <c r="M344" s="40" t="s">
        <v>3052</v>
      </c>
      <c r="N344" s="41">
        <v>-775242.28099999996</v>
      </c>
      <c r="O344" s="42">
        <v>261</v>
      </c>
      <c r="P344" s="43">
        <v>215</v>
      </c>
      <c r="Q344" s="38">
        <v>981058.49600000004</v>
      </c>
      <c r="R344" s="39">
        <v>453</v>
      </c>
      <c r="S344" s="40">
        <v>417</v>
      </c>
      <c r="T344" s="41">
        <v>-220062.68299999999</v>
      </c>
      <c r="U344" s="42">
        <v>240</v>
      </c>
      <c r="V344" s="43">
        <v>219</v>
      </c>
      <c r="W344" s="38">
        <v>8401</v>
      </c>
      <c r="X344" s="39">
        <v>46</v>
      </c>
      <c r="Y344" s="40">
        <v>20</v>
      </c>
      <c r="Z344" s="41">
        <v>2263</v>
      </c>
      <c r="AA344" s="108">
        <v>321</v>
      </c>
      <c r="AB344" s="45">
        <v>0</v>
      </c>
      <c r="AC344" s="37">
        <v>100</v>
      </c>
      <c r="AD344" s="46">
        <v>0</v>
      </c>
    </row>
    <row r="345" spans="1:30" s="3" customFormat="1" ht="18.75" customHeight="1">
      <c r="A345" s="32">
        <v>343</v>
      </c>
      <c r="B345" s="34" t="s">
        <v>1872</v>
      </c>
      <c r="C345" s="35" t="s">
        <v>88</v>
      </c>
      <c r="D345" s="45">
        <v>291</v>
      </c>
      <c r="E345" s="38">
        <v>832519.34400000004</v>
      </c>
      <c r="F345" s="39">
        <v>340</v>
      </c>
      <c r="G345" s="40">
        <v>291</v>
      </c>
      <c r="H345" s="41">
        <v>928913.87</v>
      </c>
      <c r="I345" s="42">
        <v>394</v>
      </c>
      <c r="J345" s="43">
        <v>337</v>
      </c>
      <c r="K345" s="38">
        <v>133598.495</v>
      </c>
      <c r="L345" s="39">
        <v>445</v>
      </c>
      <c r="M345" s="40">
        <v>402</v>
      </c>
      <c r="N345" s="41">
        <v>32140.267</v>
      </c>
      <c r="O345" s="42">
        <v>478</v>
      </c>
      <c r="P345" s="43">
        <v>409</v>
      </c>
      <c r="Q345" s="38">
        <v>258933.87599999999</v>
      </c>
      <c r="R345" s="39">
        <v>364</v>
      </c>
      <c r="S345" s="40">
        <v>340</v>
      </c>
      <c r="T345" s="41">
        <v>16342.299000000001</v>
      </c>
      <c r="U345" s="42">
        <v>103</v>
      </c>
      <c r="V345" s="43">
        <v>91</v>
      </c>
      <c r="W345" s="38">
        <v>24211</v>
      </c>
      <c r="X345" s="39">
        <v>426</v>
      </c>
      <c r="Y345" s="40">
        <v>356</v>
      </c>
      <c r="Z345" s="41">
        <v>230</v>
      </c>
      <c r="AA345" s="108">
        <v>311</v>
      </c>
      <c r="AB345" s="45">
        <v>0</v>
      </c>
      <c r="AC345" s="37">
        <v>100</v>
      </c>
      <c r="AD345" s="46">
        <v>0</v>
      </c>
    </row>
    <row r="346" spans="1:30" s="3" customFormat="1" ht="18.75" customHeight="1">
      <c r="A346" s="32">
        <v>344</v>
      </c>
      <c r="B346" s="34" t="s">
        <v>1873</v>
      </c>
      <c r="C346" s="35" t="s">
        <v>3113</v>
      </c>
      <c r="D346" s="45">
        <v>292</v>
      </c>
      <c r="E346" s="38">
        <v>829338.223</v>
      </c>
      <c r="F346" s="39">
        <v>284</v>
      </c>
      <c r="G346" s="40">
        <v>243</v>
      </c>
      <c r="H346" s="41">
        <v>1149440.155</v>
      </c>
      <c r="I346" s="42">
        <v>405</v>
      </c>
      <c r="J346" s="43">
        <v>347</v>
      </c>
      <c r="K346" s="38">
        <v>112964.935</v>
      </c>
      <c r="L346" s="39">
        <v>429</v>
      </c>
      <c r="M346" s="40">
        <v>387</v>
      </c>
      <c r="N346" s="41">
        <v>56271.828000000001</v>
      </c>
      <c r="O346" s="42">
        <v>482</v>
      </c>
      <c r="P346" s="43">
        <v>413</v>
      </c>
      <c r="Q346" s="38">
        <v>239492.79500000001</v>
      </c>
      <c r="R346" s="39">
        <v>275</v>
      </c>
      <c r="S346" s="40">
        <v>252</v>
      </c>
      <c r="T346" s="41">
        <v>63501.453999999998</v>
      </c>
      <c r="U346" s="42">
        <v>174</v>
      </c>
      <c r="V346" s="43">
        <v>160</v>
      </c>
      <c r="W346" s="38">
        <v>14014</v>
      </c>
      <c r="X346" s="39">
        <v>452</v>
      </c>
      <c r="Y346" s="40">
        <v>382</v>
      </c>
      <c r="Z346" s="41">
        <v>176</v>
      </c>
      <c r="AA346" s="108">
        <v>371</v>
      </c>
      <c r="AB346" s="45">
        <v>0</v>
      </c>
      <c r="AC346" s="37">
        <v>100</v>
      </c>
      <c r="AD346" s="46">
        <v>0</v>
      </c>
    </row>
    <row r="347" spans="1:30" s="3" customFormat="1" ht="18.75" customHeight="1">
      <c r="A347" s="152">
        <v>345</v>
      </c>
      <c r="B347" s="154" t="s">
        <v>167</v>
      </c>
      <c r="C347" s="155" t="s">
        <v>3056</v>
      </c>
      <c r="D347" s="156">
        <v>293</v>
      </c>
      <c r="E347" s="158">
        <v>828216.05900000001</v>
      </c>
      <c r="F347" s="159">
        <v>234</v>
      </c>
      <c r="G347" s="160">
        <v>200</v>
      </c>
      <c r="H347" s="161">
        <v>1379688.621</v>
      </c>
      <c r="I347" s="162">
        <v>251</v>
      </c>
      <c r="J347" s="163">
        <v>210</v>
      </c>
      <c r="K347" s="158">
        <v>366867.44400000002</v>
      </c>
      <c r="L347" s="159">
        <v>352</v>
      </c>
      <c r="M347" s="160">
        <v>314</v>
      </c>
      <c r="N347" s="161">
        <v>127023.26</v>
      </c>
      <c r="O347" s="162">
        <v>362</v>
      </c>
      <c r="P347" s="163">
        <v>305</v>
      </c>
      <c r="Q347" s="158">
        <v>593737.60900000005</v>
      </c>
      <c r="R347" s="159">
        <v>199</v>
      </c>
      <c r="S347" s="160">
        <v>178</v>
      </c>
      <c r="T347" s="161">
        <v>175156.019</v>
      </c>
      <c r="U347" s="162">
        <v>137</v>
      </c>
      <c r="V347" s="163">
        <v>125</v>
      </c>
      <c r="W347" s="158">
        <v>18011</v>
      </c>
      <c r="X347" s="159">
        <v>483</v>
      </c>
      <c r="Y347" s="160">
        <v>413</v>
      </c>
      <c r="Z347" s="161">
        <v>107</v>
      </c>
      <c r="AA347" s="164">
        <v>356</v>
      </c>
      <c r="AB347" s="156">
        <v>0</v>
      </c>
      <c r="AC347" s="165">
        <v>100</v>
      </c>
      <c r="AD347" s="166">
        <v>0</v>
      </c>
    </row>
    <row r="348" spans="1:30" s="3" customFormat="1" ht="18.75" customHeight="1">
      <c r="A348" s="18">
        <v>346</v>
      </c>
      <c r="B348" s="20" t="s">
        <v>483</v>
      </c>
      <c r="C348" s="21" t="s">
        <v>88</v>
      </c>
      <c r="D348" s="22">
        <v>294</v>
      </c>
      <c r="E348" s="24">
        <v>828025.44299999997</v>
      </c>
      <c r="F348" s="25">
        <v>348</v>
      </c>
      <c r="G348" s="26">
        <v>299</v>
      </c>
      <c r="H348" s="27">
        <v>905870.97699999996</v>
      </c>
      <c r="I348" s="28">
        <v>302</v>
      </c>
      <c r="J348" s="29">
        <v>253</v>
      </c>
      <c r="K348" s="24">
        <v>282001.21500000003</v>
      </c>
      <c r="L348" s="25">
        <v>399</v>
      </c>
      <c r="M348" s="26">
        <v>360</v>
      </c>
      <c r="N348" s="27">
        <v>81542.974000000002</v>
      </c>
      <c r="O348" s="28">
        <v>366</v>
      </c>
      <c r="P348" s="29">
        <v>309</v>
      </c>
      <c r="Q348" s="24">
        <v>583503.71499999997</v>
      </c>
      <c r="R348" s="25">
        <v>326</v>
      </c>
      <c r="S348" s="26">
        <v>302</v>
      </c>
      <c r="T348" s="27">
        <v>31130.668000000001</v>
      </c>
      <c r="U348" s="28">
        <v>216</v>
      </c>
      <c r="V348" s="29">
        <v>199</v>
      </c>
      <c r="W348" s="24">
        <v>10068</v>
      </c>
      <c r="X348" s="25">
        <v>122</v>
      </c>
      <c r="Y348" s="26">
        <v>75</v>
      </c>
      <c r="Z348" s="27">
        <v>1030</v>
      </c>
      <c r="AA348" s="107">
        <v>321</v>
      </c>
      <c r="AB348" s="22">
        <v>0</v>
      </c>
      <c r="AC348" s="30">
        <v>100</v>
      </c>
      <c r="AD348" s="31">
        <v>0</v>
      </c>
    </row>
    <row r="349" spans="1:30" s="3" customFormat="1" ht="18.75" customHeight="1">
      <c r="A349" s="137">
        <v>347</v>
      </c>
      <c r="B349" s="139" t="s">
        <v>1369</v>
      </c>
      <c r="C349" s="140" t="s">
        <v>3056</v>
      </c>
      <c r="D349" s="141">
        <v>295</v>
      </c>
      <c r="E349" s="143">
        <v>826359.32400000002</v>
      </c>
      <c r="F349" s="144">
        <v>375</v>
      </c>
      <c r="G349" s="145">
        <v>320</v>
      </c>
      <c r="H349" s="146">
        <v>827728.02800000005</v>
      </c>
      <c r="I349" s="147">
        <v>323</v>
      </c>
      <c r="J349" s="148">
        <v>271</v>
      </c>
      <c r="K349" s="143">
        <v>241853.33499999999</v>
      </c>
      <c r="L349" s="144">
        <v>405</v>
      </c>
      <c r="M349" s="145">
        <v>366</v>
      </c>
      <c r="N349" s="146">
        <v>76342.883000000002</v>
      </c>
      <c r="O349" s="147">
        <v>409</v>
      </c>
      <c r="P349" s="148">
        <v>343</v>
      </c>
      <c r="Q349" s="143">
        <v>464944.86900000001</v>
      </c>
      <c r="R349" s="144">
        <v>216</v>
      </c>
      <c r="S349" s="145">
        <v>195</v>
      </c>
      <c r="T349" s="146">
        <v>147940.22200000001</v>
      </c>
      <c r="U349" s="147">
        <v>188</v>
      </c>
      <c r="V349" s="148">
        <v>174</v>
      </c>
      <c r="W349" s="143">
        <v>12273</v>
      </c>
      <c r="X349" s="144">
        <v>250</v>
      </c>
      <c r="Y349" s="145">
        <v>187</v>
      </c>
      <c r="Z349" s="146">
        <v>510</v>
      </c>
      <c r="AA349" s="149">
        <v>321</v>
      </c>
      <c r="AB349" s="141">
        <v>0</v>
      </c>
      <c r="AC349" s="150">
        <v>100</v>
      </c>
      <c r="AD349" s="151">
        <v>0</v>
      </c>
    </row>
    <row r="350" spans="1:30" s="3" customFormat="1" ht="18.75" customHeight="1">
      <c r="A350" s="32">
        <v>348</v>
      </c>
      <c r="B350" s="34" t="s">
        <v>1209</v>
      </c>
      <c r="C350" s="35" t="s">
        <v>1061</v>
      </c>
      <c r="D350" s="36">
        <v>296</v>
      </c>
      <c r="E350" s="38">
        <v>826036.18500000006</v>
      </c>
      <c r="F350" s="39">
        <v>356</v>
      </c>
      <c r="G350" s="40">
        <v>306</v>
      </c>
      <c r="H350" s="41">
        <v>871584.60900000005</v>
      </c>
      <c r="I350" s="42">
        <v>388</v>
      </c>
      <c r="J350" s="43">
        <v>331</v>
      </c>
      <c r="K350" s="38">
        <v>141595.432</v>
      </c>
      <c r="L350" s="39">
        <v>321</v>
      </c>
      <c r="M350" s="40">
        <v>284</v>
      </c>
      <c r="N350" s="41">
        <v>159214.73199999999</v>
      </c>
      <c r="O350" s="42">
        <v>384</v>
      </c>
      <c r="P350" s="43">
        <v>322</v>
      </c>
      <c r="Q350" s="38">
        <v>532063.84299999999</v>
      </c>
      <c r="R350" s="39">
        <v>266</v>
      </c>
      <c r="S350" s="40">
        <v>243</v>
      </c>
      <c r="T350" s="41">
        <v>71183.862999999998</v>
      </c>
      <c r="U350" s="42">
        <v>93</v>
      </c>
      <c r="V350" s="43">
        <v>81</v>
      </c>
      <c r="W350" s="38">
        <v>27175</v>
      </c>
      <c r="X350" s="39">
        <v>221</v>
      </c>
      <c r="Y350" s="40">
        <v>163</v>
      </c>
      <c r="Z350" s="41">
        <v>593</v>
      </c>
      <c r="AA350" s="108">
        <v>311</v>
      </c>
      <c r="AB350" s="45">
        <v>0</v>
      </c>
      <c r="AC350" s="37">
        <v>100</v>
      </c>
      <c r="AD350" s="46">
        <v>0</v>
      </c>
    </row>
    <row r="351" spans="1:30" s="3" customFormat="1" ht="18.75" customHeight="1">
      <c r="A351" s="137">
        <v>349</v>
      </c>
      <c r="B351" s="139" t="s">
        <v>1359</v>
      </c>
      <c r="C351" s="140" t="s">
        <v>3056</v>
      </c>
      <c r="D351" s="141">
        <v>297</v>
      </c>
      <c r="E351" s="143">
        <v>825537.97600000002</v>
      </c>
      <c r="F351" s="144">
        <v>376</v>
      </c>
      <c r="G351" s="145">
        <v>321</v>
      </c>
      <c r="H351" s="146">
        <v>825537.97600000002</v>
      </c>
      <c r="I351" s="147">
        <v>236</v>
      </c>
      <c r="J351" s="148">
        <v>197</v>
      </c>
      <c r="K351" s="143">
        <v>399673.478</v>
      </c>
      <c r="L351" s="144">
        <v>314</v>
      </c>
      <c r="M351" s="145">
        <v>277</v>
      </c>
      <c r="N351" s="146">
        <v>167593.981</v>
      </c>
      <c r="O351" s="147">
        <v>391</v>
      </c>
      <c r="P351" s="148">
        <v>327</v>
      </c>
      <c r="Q351" s="143">
        <v>509951.10100000002</v>
      </c>
      <c r="R351" s="144">
        <v>210</v>
      </c>
      <c r="S351" s="145">
        <v>189</v>
      </c>
      <c r="T351" s="146">
        <v>157156.272</v>
      </c>
      <c r="U351" s="147" t="s">
        <v>3052</v>
      </c>
      <c r="V351" s="148" t="s">
        <v>3052</v>
      </c>
      <c r="W351" s="186" t="s">
        <v>3052</v>
      </c>
      <c r="X351" s="144">
        <v>344</v>
      </c>
      <c r="Y351" s="145">
        <v>274</v>
      </c>
      <c r="Z351" s="146">
        <v>343</v>
      </c>
      <c r="AA351" s="149">
        <v>352</v>
      </c>
      <c r="AB351" s="141">
        <v>0</v>
      </c>
      <c r="AC351" s="150">
        <v>100</v>
      </c>
      <c r="AD351" s="151">
        <v>0</v>
      </c>
    </row>
    <row r="352" spans="1:30" s="3" customFormat="1" ht="18.75" customHeight="1">
      <c r="A352" s="48">
        <v>350</v>
      </c>
      <c r="B352" s="50" t="s">
        <v>1874</v>
      </c>
      <c r="C352" s="51" t="s">
        <v>1054</v>
      </c>
      <c r="D352" s="52">
        <v>298</v>
      </c>
      <c r="E352" s="54">
        <v>824822.25899999996</v>
      </c>
      <c r="F352" s="55">
        <v>377</v>
      </c>
      <c r="G352" s="56">
        <v>322</v>
      </c>
      <c r="H352" s="57">
        <v>824822.25899999996</v>
      </c>
      <c r="I352" s="58">
        <v>207</v>
      </c>
      <c r="J352" s="59">
        <v>171</v>
      </c>
      <c r="K352" s="54">
        <v>477150.93</v>
      </c>
      <c r="L352" s="55">
        <v>390</v>
      </c>
      <c r="M352" s="56">
        <v>351</v>
      </c>
      <c r="N352" s="57">
        <v>93735.203999999998</v>
      </c>
      <c r="O352" s="58">
        <v>400</v>
      </c>
      <c r="P352" s="59">
        <v>335</v>
      </c>
      <c r="Q352" s="54">
        <v>480210.72</v>
      </c>
      <c r="R352" s="55">
        <v>136</v>
      </c>
      <c r="S352" s="56">
        <v>117</v>
      </c>
      <c r="T352" s="57">
        <v>290364.114</v>
      </c>
      <c r="U352" s="58">
        <v>303</v>
      </c>
      <c r="V352" s="59">
        <v>279</v>
      </c>
      <c r="W352" s="54">
        <v>3325</v>
      </c>
      <c r="X352" s="55">
        <v>228</v>
      </c>
      <c r="Y352" s="56">
        <v>169</v>
      </c>
      <c r="Z352" s="57">
        <v>575</v>
      </c>
      <c r="AA352" s="109">
        <v>341</v>
      </c>
      <c r="AB352" s="52">
        <v>0</v>
      </c>
      <c r="AC352" s="60">
        <v>100</v>
      </c>
      <c r="AD352" s="61">
        <v>0</v>
      </c>
    </row>
    <row r="353" spans="1:30" s="3" customFormat="1" ht="18.75" customHeight="1">
      <c r="A353" s="18">
        <v>351</v>
      </c>
      <c r="B353" s="20" t="s">
        <v>1875</v>
      </c>
      <c r="C353" s="21" t="s">
        <v>88</v>
      </c>
      <c r="D353" s="22">
        <v>299</v>
      </c>
      <c r="E353" s="24">
        <v>821330.69499999995</v>
      </c>
      <c r="F353" s="25">
        <v>379</v>
      </c>
      <c r="G353" s="26">
        <v>324</v>
      </c>
      <c r="H353" s="27">
        <v>821330.69499999995</v>
      </c>
      <c r="I353" s="28">
        <v>410</v>
      </c>
      <c r="J353" s="29">
        <v>350</v>
      </c>
      <c r="K353" s="24">
        <v>106393.734</v>
      </c>
      <c r="L353" s="25">
        <v>439</v>
      </c>
      <c r="M353" s="26">
        <v>396</v>
      </c>
      <c r="N353" s="27">
        <v>39782.144999999997</v>
      </c>
      <c r="O353" s="28">
        <v>266</v>
      </c>
      <c r="P353" s="29">
        <v>220</v>
      </c>
      <c r="Q353" s="24">
        <v>963617.15399999998</v>
      </c>
      <c r="R353" s="25">
        <v>146</v>
      </c>
      <c r="S353" s="26">
        <v>127</v>
      </c>
      <c r="T353" s="27">
        <v>256790.709</v>
      </c>
      <c r="U353" s="28">
        <v>70</v>
      </c>
      <c r="V353" s="29">
        <v>60</v>
      </c>
      <c r="W353" s="24">
        <v>33307</v>
      </c>
      <c r="X353" s="25">
        <v>366</v>
      </c>
      <c r="Y353" s="26">
        <v>296</v>
      </c>
      <c r="Z353" s="27">
        <v>312</v>
      </c>
      <c r="AA353" s="107">
        <v>314</v>
      </c>
      <c r="AB353" s="22">
        <v>0</v>
      </c>
      <c r="AC353" s="30">
        <v>5</v>
      </c>
      <c r="AD353" s="31">
        <v>95</v>
      </c>
    </row>
    <row r="354" spans="1:30" s="3" customFormat="1" ht="18.75" customHeight="1">
      <c r="A354" s="32">
        <v>352</v>
      </c>
      <c r="B354" s="34" t="s">
        <v>1720</v>
      </c>
      <c r="C354" s="35" t="s">
        <v>1054</v>
      </c>
      <c r="D354" s="45">
        <v>300</v>
      </c>
      <c r="E354" s="38">
        <v>814946.68500000006</v>
      </c>
      <c r="F354" s="39">
        <v>380</v>
      </c>
      <c r="G354" s="40">
        <v>325</v>
      </c>
      <c r="H354" s="41">
        <v>814946.68500000006</v>
      </c>
      <c r="I354" s="42" t="s">
        <v>3052</v>
      </c>
      <c r="J354" s="43" t="s">
        <v>3052</v>
      </c>
      <c r="K354" s="38">
        <v>-160067.149</v>
      </c>
      <c r="L354" s="39">
        <v>354</v>
      </c>
      <c r="M354" s="40">
        <v>316</v>
      </c>
      <c r="N354" s="41">
        <v>126387.83</v>
      </c>
      <c r="O354" s="42">
        <v>175</v>
      </c>
      <c r="P354" s="43">
        <v>138</v>
      </c>
      <c r="Q354" s="38">
        <v>1516256.879</v>
      </c>
      <c r="R354" s="39">
        <v>468</v>
      </c>
      <c r="S354" s="40">
        <v>422</v>
      </c>
      <c r="T354" s="41">
        <v>-502197.21399999998</v>
      </c>
      <c r="U354" s="42" t="s">
        <v>3052</v>
      </c>
      <c r="V354" s="43" t="s">
        <v>3052</v>
      </c>
      <c r="W354" s="44" t="s">
        <v>3052</v>
      </c>
      <c r="X354" s="39">
        <v>459</v>
      </c>
      <c r="Y354" s="40">
        <v>389</v>
      </c>
      <c r="Z354" s="41">
        <v>162</v>
      </c>
      <c r="AA354" s="108">
        <v>369</v>
      </c>
      <c r="AB354" s="45">
        <v>0</v>
      </c>
      <c r="AC354" s="37">
        <v>100</v>
      </c>
      <c r="AD354" s="46">
        <v>0</v>
      </c>
    </row>
    <row r="355" spans="1:30" s="3" customFormat="1" ht="18.75" customHeight="1">
      <c r="A355" s="137">
        <v>353</v>
      </c>
      <c r="B355" s="139" t="s">
        <v>2738</v>
      </c>
      <c r="C355" s="140" t="s">
        <v>3056</v>
      </c>
      <c r="D355" s="141">
        <v>301</v>
      </c>
      <c r="E355" s="143">
        <v>807612.625</v>
      </c>
      <c r="F355" s="144">
        <v>328</v>
      </c>
      <c r="G355" s="145">
        <v>279</v>
      </c>
      <c r="H355" s="146">
        <v>978611.47900000005</v>
      </c>
      <c r="I355" s="147">
        <v>340</v>
      </c>
      <c r="J355" s="148">
        <v>286</v>
      </c>
      <c r="K355" s="143">
        <v>213560.33600000001</v>
      </c>
      <c r="L355" s="144">
        <v>293</v>
      </c>
      <c r="M355" s="145">
        <v>258</v>
      </c>
      <c r="N355" s="146">
        <v>206087.25399999999</v>
      </c>
      <c r="O355" s="147">
        <v>254</v>
      </c>
      <c r="P355" s="148">
        <v>209</v>
      </c>
      <c r="Q355" s="143">
        <v>1013466.671</v>
      </c>
      <c r="R355" s="144">
        <v>220</v>
      </c>
      <c r="S355" s="145">
        <v>199</v>
      </c>
      <c r="T355" s="146">
        <v>140384.70199999999</v>
      </c>
      <c r="U355" s="147">
        <v>267</v>
      </c>
      <c r="V355" s="148">
        <v>245</v>
      </c>
      <c r="W355" s="143">
        <v>6231</v>
      </c>
      <c r="X355" s="144">
        <v>354</v>
      </c>
      <c r="Y355" s="145">
        <v>284</v>
      </c>
      <c r="Z355" s="146">
        <v>328</v>
      </c>
      <c r="AA355" s="149">
        <v>311</v>
      </c>
      <c r="AB355" s="141">
        <v>0</v>
      </c>
      <c r="AC355" s="150">
        <v>100</v>
      </c>
      <c r="AD355" s="151">
        <v>0</v>
      </c>
    </row>
    <row r="356" spans="1:30" s="3" customFormat="1" ht="18.75" customHeight="1">
      <c r="A356" s="137">
        <v>354</v>
      </c>
      <c r="B356" s="139" t="s">
        <v>2644</v>
      </c>
      <c r="C356" s="140" t="s">
        <v>3056</v>
      </c>
      <c r="D356" s="141">
        <v>302</v>
      </c>
      <c r="E356" s="143">
        <v>802413.53799999994</v>
      </c>
      <c r="F356" s="144">
        <v>384</v>
      </c>
      <c r="G356" s="145">
        <v>329</v>
      </c>
      <c r="H356" s="146">
        <v>802413.53799999994</v>
      </c>
      <c r="I356" s="147">
        <v>288</v>
      </c>
      <c r="J356" s="148">
        <v>242</v>
      </c>
      <c r="K356" s="143">
        <v>308063.75300000003</v>
      </c>
      <c r="L356" s="144">
        <v>144</v>
      </c>
      <c r="M356" s="145">
        <v>119</v>
      </c>
      <c r="N356" s="146">
        <v>515007.58899999998</v>
      </c>
      <c r="O356" s="147">
        <v>226</v>
      </c>
      <c r="P356" s="148">
        <v>183</v>
      </c>
      <c r="Q356" s="143">
        <v>1174091.075</v>
      </c>
      <c r="R356" s="144">
        <v>119</v>
      </c>
      <c r="S356" s="145">
        <v>100</v>
      </c>
      <c r="T356" s="146">
        <v>330378.614</v>
      </c>
      <c r="U356" s="147">
        <v>182</v>
      </c>
      <c r="V356" s="148">
        <v>168</v>
      </c>
      <c r="W356" s="143">
        <v>13065</v>
      </c>
      <c r="X356" s="144">
        <v>449</v>
      </c>
      <c r="Y356" s="145">
        <v>379</v>
      </c>
      <c r="Z356" s="146">
        <v>182</v>
      </c>
      <c r="AA356" s="149">
        <v>381</v>
      </c>
      <c r="AB356" s="141">
        <v>0</v>
      </c>
      <c r="AC356" s="150">
        <v>49</v>
      </c>
      <c r="AD356" s="151">
        <v>51</v>
      </c>
    </row>
    <row r="357" spans="1:30" s="3" customFormat="1" ht="18.75" customHeight="1">
      <c r="A357" s="48">
        <v>355</v>
      </c>
      <c r="B357" s="50" t="s">
        <v>2356</v>
      </c>
      <c r="C357" s="51" t="s">
        <v>3054</v>
      </c>
      <c r="D357" s="52">
        <v>53</v>
      </c>
      <c r="E357" s="54">
        <v>800138.951</v>
      </c>
      <c r="F357" s="55">
        <v>385</v>
      </c>
      <c r="G357" s="56">
        <v>56</v>
      </c>
      <c r="H357" s="57">
        <v>800138.951</v>
      </c>
      <c r="I357" s="58">
        <v>295</v>
      </c>
      <c r="J357" s="59">
        <v>48</v>
      </c>
      <c r="K357" s="54">
        <v>292373.80099999998</v>
      </c>
      <c r="L357" s="55">
        <v>418</v>
      </c>
      <c r="M357" s="56">
        <v>42</v>
      </c>
      <c r="N357" s="57">
        <v>62944.889000000003</v>
      </c>
      <c r="O357" s="58">
        <v>390</v>
      </c>
      <c r="P357" s="59">
        <v>64</v>
      </c>
      <c r="Q357" s="54">
        <v>511407.29599999997</v>
      </c>
      <c r="R357" s="55">
        <v>392</v>
      </c>
      <c r="S357" s="56">
        <v>25</v>
      </c>
      <c r="T357" s="57">
        <v>7104.8620000000001</v>
      </c>
      <c r="U357" s="58">
        <v>409</v>
      </c>
      <c r="V357" s="59">
        <v>37</v>
      </c>
      <c r="W357" s="54">
        <v>259</v>
      </c>
      <c r="X357" s="55">
        <v>244</v>
      </c>
      <c r="Y357" s="56">
        <v>62</v>
      </c>
      <c r="Z357" s="57">
        <v>522</v>
      </c>
      <c r="AA357" s="109">
        <v>372</v>
      </c>
      <c r="AB357" s="52">
        <v>99</v>
      </c>
      <c r="AC357" s="60">
        <v>1</v>
      </c>
      <c r="AD357" s="61">
        <v>0</v>
      </c>
    </row>
    <row r="358" spans="1:30" s="3" customFormat="1" ht="18.75" customHeight="1">
      <c r="A358" s="167">
        <v>356</v>
      </c>
      <c r="B358" s="169" t="s">
        <v>529</v>
      </c>
      <c r="C358" s="170" t="s">
        <v>3056</v>
      </c>
      <c r="D358" s="171">
        <v>303</v>
      </c>
      <c r="E358" s="173">
        <v>797158.54599999997</v>
      </c>
      <c r="F358" s="174">
        <v>382</v>
      </c>
      <c r="G358" s="175">
        <v>327</v>
      </c>
      <c r="H358" s="176">
        <v>809911.54</v>
      </c>
      <c r="I358" s="177">
        <v>168</v>
      </c>
      <c r="J358" s="178">
        <v>136</v>
      </c>
      <c r="K358" s="173">
        <v>575619.39500000002</v>
      </c>
      <c r="L358" s="174">
        <v>38</v>
      </c>
      <c r="M358" s="175">
        <v>27</v>
      </c>
      <c r="N358" s="176">
        <v>1495614.5789999999</v>
      </c>
      <c r="O358" s="177">
        <v>128</v>
      </c>
      <c r="P358" s="178">
        <v>100</v>
      </c>
      <c r="Q358" s="173">
        <v>1980965.6769999999</v>
      </c>
      <c r="R358" s="174">
        <v>97</v>
      </c>
      <c r="S358" s="175">
        <v>79</v>
      </c>
      <c r="T358" s="176">
        <v>393503.22600000002</v>
      </c>
      <c r="U358" s="177">
        <v>259</v>
      </c>
      <c r="V358" s="178">
        <v>237</v>
      </c>
      <c r="W358" s="173">
        <v>6571</v>
      </c>
      <c r="X358" s="174">
        <v>451</v>
      </c>
      <c r="Y358" s="175">
        <v>381</v>
      </c>
      <c r="Z358" s="176">
        <v>179</v>
      </c>
      <c r="AA358" s="179">
        <v>381</v>
      </c>
      <c r="AB358" s="171">
        <v>0</v>
      </c>
      <c r="AC358" s="180">
        <v>50</v>
      </c>
      <c r="AD358" s="181">
        <v>50</v>
      </c>
    </row>
    <row r="359" spans="1:30" s="3" customFormat="1" ht="18.75" customHeight="1">
      <c r="A359" s="137">
        <v>357</v>
      </c>
      <c r="B359" s="139" t="s">
        <v>1307</v>
      </c>
      <c r="C359" s="140" t="s">
        <v>3056</v>
      </c>
      <c r="D359" s="141">
        <v>304</v>
      </c>
      <c r="E359" s="143">
        <v>790233.01399999997</v>
      </c>
      <c r="F359" s="144">
        <v>235</v>
      </c>
      <c r="G359" s="145">
        <v>201</v>
      </c>
      <c r="H359" s="146">
        <v>1366552.7679999999</v>
      </c>
      <c r="I359" s="147">
        <v>271</v>
      </c>
      <c r="J359" s="148">
        <v>228</v>
      </c>
      <c r="K359" s="143">
        <v>332438.39399999997</v>
      </c>
      <c r="L359" s="144">
        <v>190</v>
      </c>
      <c r="M359" s="145">
        <v>160</v>
      </c>
      <c r="N359" s="146">
        <v>399288.26699999999</v>
      </c>
      <c r="O359" s="147">
        <v>323</v>
      </c>
      <c r="P359" s="148">
        <v>270</v>
      </c>
      <c r="Q359" s="143">
        <v>721216.01599999995</v>
      </c>
      <c r="R359" s="144">
        <v>175</v>
      </c>
      <c r="S359" s="145">
        <v>155</v>
      </c>
      <c r="T359" s="146">
        <v>215451.30799999999</v>
      </c>
      <c r="U359" s="147">
        <v>129</v>
      </c>
      <c r="V359" s="148">
        <v>117</v>
      </c>
      <c r="W359" s="143">
        <v>18913</v>
      </c>
      <c r="X359" s="144">
        <v>261</v>
      </c>
      <c r="Y359" s="145">
        <v>198</v>
      </c>
      <c r="Z359" s="146">
        <v>489</v>
      </c>
      <c r="AA359" s="149">
        <v>321</v>
      </c>
      <c r="AB359" s="141">
        <v>0</v>
      </c>
      <c r="AC359" s="150">
        <v>100</v>
      </c>
      <c r="AD359" s="151">
        <v>0</v>
      </c>
    </row>
    <row r="360" spans="1:30" s="3" customFormat="1" ht="18.75" customHeight="1">
      <c r="A360" s="32">
        <v>358</v>
      </c>
      <c r="B360" s="34" t="s">
        <v>3217</v>
      </c>
      <c r="C360" s="35" t="s">
        <v>3092</v>
      </c>
      <c r="D360" s="45">
        <v>305</v>
      </c>
      <c r="E360" s="38">
        <v>787749.56700000004</v>
      </c>
      <c r="F360" s="39">
        <v>388</v>
      </c>
      <c r="G360" s="40">
        <v>331</v>
      </c>
      <c r="H360" s="41">
        <v>793430.11699999997</v>
      </c>
      <c r="I360" s="42">
        <v>193</v>
      </c>
      <c r="J360" s="43">
        <v>159</v>
      </c>
      <c r="K360" s="38">
        <v>515647.348</v>
      </c>
      <c r="L360" s="39">
        <v>262</v>
      </c>
      <c r="M360" s="40">
        <v>229</v>
      </c>
      <c r="N360" s="41">
        <v>248433.215</v>
      </c>
      <c r="O360" s="42">
        <v>333</v>
      </c>
      <c r="P360" s="43">
        <v>279</v>
      </c>
      <c r="Q360" s="38">
        <v>687412.32</v>
      </c>
      <c r="R360" s="39">
        <v>132</v>
      </c>
      <c r="S360" s="40">
        <v>113</v>
      </c>
      <c r="T360" s="41">
        <v>301912.783</v>
      </c>
      <c r="U360" s="42" t="s">
        <v>3052</v>
      </c>
      <c r="V360" s="43" t="s">
        <v>3052</v>
      </c>
      <c r="W360" s="44" t="s">
        <v>3052</v>
      </c>
      <c r="X360" s="39">
        <v>445</v>
      </c>
      <c r="Y360" s="40">
        <v>375</v>
      </c>
      <c r="Z360" s="41">
        <v>188</v>
      </c>
      <c r="AA360" s="108">
        <v>369</v>
      </c>
      <c r="AB360" s="45">
        <v>0</v>
      </c>
      <c r="AC360" s="37">
        <v>49</v>
      </c>
      <c r="AD360" s="46">
        <v>51</v>
      </c>
    </row>
    <row r="361" spans="1:30" s="3" customFormat="1" ht="18.75" customHeight="1">
      <c r="A361" s="32">
        <v>359</v>
      </c>
      <c r="B361" s="34" t="s">
        <v>2357</v>
      </c>
      <c r="C361" s="35" t="s">
        <v>2674</v>
      </c>
      <c r="D361" s="45">
        <v>306</v>
      </c>
      <c r="E361" s="38">
        <v>786594.85800000001</v>
      </c>
      <c r="F361" s="39">
        <v>389</v>
      </c>
      <c r="G361" s="40">
        <v>332</v>
      </c>
      <c r="H361" s="41">
        <v>786594.85800000001</v>
      </c>
      <c r="I361" s="42">
        <v>262</v>
      </c>
      <c r="J361" s="43">
        <v>219</v>
      </c>
      <c r="K361" s="38">
        <v>347224.39</v>
      </c>
      <c r="L361" s="39">
        <v>243</v>
      </c>
      <c r="M361" s="40">
        <v>212</v>
      </c>
      <c r="N361" s="41">
        <v>287643.39899999998</v>
      </c>
      <c r="O361" s="42">
        <v>324</v>
      </c>
      <c r="P361" s="43">
        <v>271</v>
      </c>
      <c r="Q361" s="38">
        <v>712890.05299999996</v>
      </c>
      <c r="R361" s="39">
        <v>122</v>
      </c>
      <c r="S361" s="40">
        <v>103</v>
      </c>
      <c r="T361" s="41">
        <v>324623.89399999997</v>
      </c>
      <c r="U361" s="42">
        <v>361</v>
      </c>
      <c r="V361" s="43">
        <v>330</v>
      </c>
      <c r="W361" s="38">
        <v>1309</v>
      </c>
      <c r="X361" s="39">
        <v>429</v>
      </c>
      <c r="Y361" s="40">
        <v>359</v>
      </c>
      <c r="Z361" s="41">
        <v>224</v>
      </c>
      <c r="AA361" s="108">
        <v>369</v>
      </c>
      <c r="AB361" s="45">
        <v>0</v>
      </c>
      <c r="AC361" s="37">
        <v>100</v>
      </c>
      <c r="AD361" s="46">
        <v>0</v>
      </c>
    </row>
    <row r="362" spans="1:30" s="3" customFormat="1" ht="18.75" customHeight="1">
      <c r="A362" s="152">
        <v>360</v>
      </c>
      <c r="B362" s="154" t="s">
        <v>463</v>
      </c>
      <c r="C362" s="155" t="s">
        <v>3056</v>
      </c>
      <c r="D362" s="156">
        <v>307</v>
      </c>
      <c r="E362" s="158">
        <v>786322.96100000001</v>
      </c>
      <c r="F362" s="159">
        <v>373</v>
      </c>
      <c r="G362" s="160">
        <v>319</v>
      </c>
      <c r="H362" s="161">
        <v>831356.77300000004</v>
      </c>
      <c r="I362" s="162">
        <v>390</v>
      </c>
      <c r="J362" s="163">
        <v>333</v>
      </c>
      <c r="K362" s="158">
        <v>140400.70300000001</v>
      </c>
      <c r="L362" s="159">
        <v>208</v>
      </c>
      <c r="M362" s="160">
        <v>177</v>
      </c>
      <c r="N362" s="161">
        <v>346755.06900000002</v>
      </c>
      <c r="O362" s="162">
        <v>339</v>
      </c>
      <c r="P362" s="163">
        <v>284</v>
      </c>
      <c r="Q362" s="158">
        <v>662307.44499999995</v>
      </c>
      <c r="R362" s="159">
        <v>268</v>
      </c>
      <c r="S362" s="160">
        <v>245</v>
      </c>
      <c r="T362" s="161">
        <v>70924.587</v>
      </c>
      <c r="U362" s="162">
        <v>211</v>
      </c>
      <c r="V362" s="163">
        <v>194</v>
      </c>
      <c r="W362" s="158">
        <v>10306</v>
      </c>
      <c r="X362" s="159">
        <v>339</v>
      </c>
      <c r="Y362" s="160">
        <v>269</v>
      </c>
      <c r="Z362" s="161">
        <v>347</v>
      </c>
      <c r="AA362" s="164">
        <v>371</v>
      </c>
      <c r="AB362" s="156">
        <v>0</v>
      </c>
      <c r="AC362" s="165">
        <v>100</v>
      </c>
      <c r="AD362" s="166">
        <v>0</v>
      </c>
    </row>
    <row r="363" spans="1:30" s="3" customFormat="1" ht="18.75" customHeight="1">
      <c r="A363" s="18">
        <v>361</v>
      </c>
      <c r="B363" s="20" t="s">
        <v>447</v>
      </c>
      <c r="C363" s="21" t="s">
        <v>3154</v>
      </c>
      <c r="D363" s="22">
        <v>308</v>
      </c>
      <c r="E363" s="24">
        <v>785262.42200000002</v>
      </c>
      <c r="F363" s="25">
        <v>378</v>
      </c>
      <c r="G363" s="26">
        <v>323</v>
      </c>
      <c r="H363" s="27">
        <v>822267.06799999997</v>
      </c>
      <c r="I363" s="28">
        <v>254</v>
      </c>
      <c r="J363" s="29">
        <v>212</v>
      </c>
      <c r="K363" s="24">
        <v>361421.19300000003</v>
      </c>
      <c r="L363" s="25">
        <v>388</v>
      </c>
      <c r="M363" s="26">
        <v>349</v>
      </c>
      <c r="N363" s="27">
        <v>96747.161999999997</v>
      </c>
      <c r="O363" s="28">
        <v>430</v>
      </c>
      <c r="P363" s="29">
        <v>362</v>
      </c>
      <c r="Q363" s="24">
        <v>405205.62800000003</v>
      </c>
      <c r="R363" s="25">
        <v>190</v>
      </c>
      <c r="S363" s="26">
        <v>169</v>
      </c>
      <c r="T363" s="27">
        <v>191753.71599999999</v>
      </c>
      <c r="U363" s="28">
        <v>372</v>
      </c>
      <c r="V363" s="29">
        <v>340</v>
      </c>
      <c r="W363" s="24">
        <v>945</v>
      </c>
      <c r="X363" s="25">
        <v>243</v>
      </c>
      <c r="Y363" s="26">
        <v>182</v>
      </c>
      <c r="Z363" s="27">
        <v>526</v>
      </c>
      <c r="AA363" s="107">
        <v>311</v>
      </c>
      <c r="AB363" s="22">
        <v>0</v>
      </c>
      <c r="AC363" s="30">
        <v>93</v>
      </c>
      <c r="AD363" s="31">
        <v>7</v>
      </c>
    </row>
    <row r="364" spans="1:30" s="3" customFormat="1" ht="18.75" customHeight="1">
      <c r="A364" s="137">
        <v>362</v>
      </c>
      <c r="B364" s="139" t="s">
        <v>856</v>
      </c>
      <c r="C364" s="140" t="s">
        <v>3056</v>
      </c>
      <c r="D364" s="141">
        <v>309</v>
      </c>
      <c r="E364" s="143">
        <v>784585.40399999998</v>
      </c>
      <c r="F364" s="144">
        <v>360</v>
      </c>
      <c r="G364" s="145">
        <v>310</v>
      </c>
      <c r="H364" s="146">
        <v>868841.71499999997</v>
      </c>
      <c r="I364" s="147">
        <v>170</v>
      </c>
      <c r="J364" s="148">
        <v>138</v>
      </c>
      <c r="K364" s="143">
        <v>571196.75</v>
      </c>
      <c r="L364" s="144">
        <v>37</v>
      </c>
      <c r="M364" s="145">
        <v>26</v>
      </c>
      <c r="N364" s="146">
        <v>1515446.82</v>
      </c>
      <c r="O364" s="147">
        <v>119</v>
      </c>
      <c r="P364" s="148">
        <v>92</v>
      </c>
      <c r="Q364" s="143">
        <v>2087661.6769999999</v>
      </c>
      <c r="R364" s="144">
        <v>425</v>
      </c>
      <c r="S364" s="145">
        <v>398</v>
      </c>
      <c r="T364" s="187" t="s">
        <v>3052</v>
      </c>
      <c r="U364" s="147">
        <v>414</v>
      </c>
      <c r="V364" s="148">
        <v>377</v>
      </c>
      <c r="W364" s="143">
        <v>139</v>
      </c>
      <c r="X364" s="144">
        <v>184</v>
      </c>
      <c r="Y364" s="145">
        <v>128</v>
      </c>
      <c r="Z364" s="146">
        <v>726</v>
      </c>
      <c r="AA364" s="149">
        <v>384</v>
      </c>
      <c r="AB364" s="141">
        <v>0</v>
      </c>
      <c r="AC364" s="150">
        <v>100</v>
      </c>
      <c r="AD364" s="151">
        <v>0</v>
      </c>
    </row>
    <row r="365" spans="1:30" s="3" customFormat="1" ht="18.75" customHeight="1">
      <c r="A365" s="32">
        <v>363</v>
      </c>
      <c r="B365" s="34" t="s">
        <v>587</v>
      </c>
      <c r="C365" s="35" t="s">
        <v>3054</v>
      </c>
      <c r="D365" s="45">
        <v>54</v>
      </c>
      <c r="E365" s="38">
        <v>782061.38600000006</v>
      </c>
      <c r="F365" s="39">
        <v>391</v>
      </c>
      <c r="G365" s="40">
        <v>58</v>
      </c>
      <c r="H365" s="41">
        <v>782061.38600000006</v>
      </c>
      <c r="I365" s="42" t="s">
        <v>3052</v>
      </c>
      <c r="J365" s="43" t="s">
        <v>3052</v>
      </c>
      <c r="K365" s="38">
        <v>-74833.491999999998</v>
      </c>
      <c r="L365" s="39">
        <v>449</v>
      </c>
      <c r="M365" s="40">
        <v>44</v>
      </c>
      <c r="N365" s="41">
        <v>29259.901999999998</v>
      </c>
      <c r="O365" s="42">
        <v>377</v>
      </c>
      <c r="P365" s="43">
        <v>60</v>
      </c>
      <c r="Q365" s="38">
        <v>556076.61800000002</v>
      </c>
      <c r="R365" s="39">
        <v>454</v>
      </c>
      <c r="S365" s="40">
        <v>37</v>
      </c>
      <c r="T365" s="41">
        <v>-227799.82800000001</v>
      </c>
      <c r="U365" s="42" t="s">
        <v>3052</v>
      </c>
      <c r="V365" s="43" t="s">
        <v>3052</v>
      </c>
      <c r="W365" s="44" t="s">
        <v>3052</v>
      </c>
      <c r="X365" s="39">
        <v>288</v>
      </c>
      <c r="Y365" s="40">
        <v>67</v>
      </c>
      <c r="Z365" s="41">
        <v>439</v>
      </c>
      <c r="AA365" s="108">
        <v>341</v>
      </c>
      <c r="AB365" s="45">
        <v>100</v>
      </c>
      <c r="AC365" s="37">
        <v>0</v>
      </c>
      <c r="AD365" s="46">
        <v>0</v>
      </c>
    </row>
    <row r="366" spans="1:30" s="3" customFormat="1" ht="18.75" customHeight="1">
      <c r="A366" s="32">
        <v>364</v>
      </c>
      <c r="B366" s="34" t="s">
        <v>3023</v>
      </c>
      <c r="C366" s="35" t="s">
        <v>88</v>
      </c>
      <c r="D366" s="45">
        <v>310</v>
      </c>
      <c r="E366" s="38">
        <v>781765.50300000003</v>
      </c>
      <c r="F366" s="39">
        <v>387</v>
      </c>
      <c r="G366" s="40">
        <v>330</v>
      </c>
      <c r="H366" s="41">
        <v>794916.00800000003</v>
      </c>
      <c r="I366" s="42">
        <v>250</v>
      </c>
      <c r="J366" s="43">
        <v>209</v>
      </c>
      <c r="K366" s="38">
        <v>369846.59100000001</v>
      </c>
      <c r="L366" s="39">
        <v>343</v>
      </c>
      <c r="M366" s="40">
        <v>305</v>
      </c>
      <c r="N366" s="41">
        <v>135156.872</v>
      </c>
      <c r="O366" s="42">
        <v>378</v>
      </c>
      <c r="P366" s="43">
        <v>318</v>
      </c>
      <c r="Q366" s="38">
        <v>556010.51100000006</v>
      </c>
      <c r="R366" s="39">
        <v>112</v>
      </c>
      <c r="S366" s="40">
        <v>93</v>
      </c>
      <c r="T366" s="41">
        <v>342099.038</v>
      </c>
      <c r="U366" s="42">
        <v>160</v>
      </c>
      <c r="V366" s="43">
        <v>146</v>
      </c>
      <c r="W366" s="38">
        <v>15356</v>
      </c>
      <c r="X366" s="39">
        <v>255</v>
      </c>
      <c r="Y366" s="40">
        <v>192</v>
      </c>
      <c r="Z366" s="41">
        <v>500</v>
      </c>
      <c r="AA366" s="108">
        <v>311</v>
      </c>
      <c r="AB366" s="45">
        <v>0</v>
      </c>
      <c r="AC366" s="37">
        <v>100</v>
      </c>
      <c r="AD366" s="46">
        <v>0</v>
      </c>
    </row>
    <row r="367" spans="1:30" s="3" customFormat="1" ht="18.75" customHeight="1">
      <c r="A367" s="48">
        <v>365</v>
      </c>
      <c r="B367" s="50" t="s">
        <v>2358</v>
      </c>
      <c r="C367" s="51" t="s">
        <v>3054</v>
      </c>
      <c r="D367" s="52">
        <v>55</v>
      </c>
      <c r="E367" s="54">
        <v>780744.32900000003</v>
      </c>
      <c r="F367" s="55">
        <v>386</v>
      </c>
      <c r="G367" s="56">
        <v>57</v>
      </c>
      <c r="H367" s="57">
        <v>797872.223</v>
      </c>
      <c r="I367" s="58">
        <v>252</v>
      </c>
      <c r="J367" s="59">
        <v>42</v>
      </c>
      <c r="K367" s="54">
        <v>366580.522</v>
      </c>
      <c r="L367" s="55" t="s">
        <v>3052</v>
      </c>
      <c r="M367" s="56" t="s">
        <v>3052</v>
      </c>
      <c r="N367" s="57">
        <v>-120311.789</v>
      </c>
      <c r="O367" s="58">
        <v>380</v>
      </c>
      <c r="P367" s="59">
        <v>61</v>
      </c>
      <c r="Q367" s="54">
        <v>547550.679</v>
      </c>
      <c r="R367" s="55">
        <v>460</v>
      </c>
      <c r="S367" s="56">
        <v>41</v>
      </c>
      <c r="T367" s="57">
        <v>-320098.79700000002</v>
      </c>
      <c r="U367" s="58" t="s">
        <v>3052</v>
      </c>
      <c r="V367" s="59" t="s">
        <v>3052</v>
      </c>
      <c r="W367" s="65" t="s">
        <v>3052</v>
      </c>
      <c r="X367" s="55">
        <v>50</v>
      </c>
      <c r="Y367" s="56">
        <v>29</v>
      </c>
      <c r="Z367" s="57">
        <v>1997</v>
      </c>
      <c r="AA367" s="109">
        <v>384</v>
      </c>
      <c r="AB367" s="52">
        <v>100</v>
      </c>
      <c r="AC367" s="60">
        <v>0</v>
      </c>
      <c r="AD367" s="61">
        <v>0</v>
      </c>
    </row>
    <row r="368" spans="1:30" s="3" customFormat="1" ht="18.75" customHeight="1">
      <c r="A368" s="167">
        <v>366</v>
      </c>
      <c r="B368" s="169" t="s">
        <v>2359</v>
      </c>
      <c r="C368" s="170" t="s">
        <v>3056</v>
      </c>
      <c r="D368" s="171">
        <v>311</v>
      </c>
      <c r="E368" s="173">
        <v>778441.45</v>
      </c>
      <c r="F368" s="174">
        <v>394</v>
      </c>
      <c r="G368" s="175">
        <v>336</v>
      </c>
      <c r="H368" s="176">
        <v>778441.45</v>
      </c>
      <c r="I368" s="177">
        <v>244</v>
      </c>
      <c r="J368" s="178">
        <v>204</v>
      </c>
      <c r="K368" s="173">
        <v>379818.88199999998</v>
      </c>
      <c r="L368" s="174">
        <v>226</v>
      </c>
      <c r="M368" s="175">
        <v>195</v>
      </c>
      <c r="N368" s="176">
        <v>320031.28399999999</v>
      </c>
      <c r="O368" s="177">
        <v>372</v>
      </c>
      <c r="P368" s="178">
        <v>314</v>
      </c>
      <c r="Q368" s="173">
        <v>564719.96600000001</v>
      </c>
      <c r="R368" s="174">
        <v>265</v>
      </c>
      <c r="S368" s="175">
        <v>242</v>
      </c>
      <c r="T368" s="176">
        <v>71269.282000000007</v>
      </c>
      <c r="U368" s="177">
        <v>230</v>
      </c>
      <c r="V368" s="178">
        <v>211</v>
      </c>
      <c r="W368" s="173">
        <v>8944</v>
      </c>
      <c r="X368" s="174">
        <v>351</v>
      </c>
      <c r="Y368" s="175">
        <v>281</v>
      </c>
      <c r="Z368" s="176">
        <v>331</v>
      </c>
      <c r="AA368" s="179">
        <v>362</v>
      </c>
      <c r="AB368" s="171">
        <v>0</v>
      </c>
      <c r="AC368" s="180">
        <v>100</v>
      </c>
      <c r="AD368" s="181">
        <v>0</v>
      </c>
    </row>
    <row r="369" spans="1:30" s="3" customFormat="1" ht="18.75" customHeight="1">
      <c r="A369" s="137">
        <v>367</v>
      </c>
      <c r="B369" s="139" t="s">
        <v>3275</v>
      </c>
      <c r="C369" s="140" t="s">
        <v>3056</v>
      </c>
      <c r="D369" s="141">
        <v>312</v>
      </c>
      <c r="E369" s="143">
        <v>775987</v>
      </c>
      <c r="F369" s="144">
        <v>367</v>
      </c>
      <c r="G369" s="145">
        <v>315</v>
      </c>
      <c r="H369" s="146">
        <v>843246.98</v>
      </c>
      <c r="I369" s="147">
        <v>303</v>
      </c>
      <c r="J369" s="148">
        <v>254</v>
      </c>
      <c r="K369" s="143">
        <v>278275.61900000001</v>
      </c>
      <c r="L369" s="144">
        <v>302</v>
      </c>
      <c r="M369" s="145">
        <v>266</v>
      </c>
      <c r="N369" s="146">
        <v>189165.769</v>
      </c>
      <c r="O369" s="147">
        <v>416</v>
      </c>
      <c r="P369" s="148">
        <v>349</v>
      </c>
      <c r="Q369" s="143">
        <v>443486.62199999997</v>
      </c>
      <c r="R369" s="144">
        <v>279</v>
      </c>
      <c r="S369" s="145">
        <v>256</v>
      </c>
      <c r="T369" s="146">
        <v>59830.449000000001</v>
      </c>
      <c r="U369" s="147">
        <v>270</v>
      </c>
      <c r="V369" s="148">
        <v>248</v>
      </c>
      <c r="W369" s="143">
        <v>6015</v>
      </c>
      <c r="X369" s="144">
        <v>306</v>
      </c>
      <c r="Y369" s="145">
        <v>239</v>
      </c>
      <c r="Z369" s="146">
        <v>400</v>
      </c>
      <c r="AA369" s="149">
        <v>384</v>
      </c>
      <c r="AB369" s="141">
        <v>0</v>
      </c>
      <c r="AC369" s="150">
        <v>100</v>
      </c>
      <c r="AD369" s="151">
        <v>0</v>
      </c>
    </row>
    <row r="370" spans="1:30" s="3" customFormat="1" ht="18.75" customHeight="1">
      <c r="A370" s="137">
        <v>368</v>
      </c>
      <c r="B370" s="139" t="s">
        <v>2626</v>
      </c>
      <c r="C370" s="140" t="s">
        <v>3056</v>
      </c>
      <c r="D370" s="141">
        <v>313</v>
      </c>
      <c r="E370" s="143">
        <v>774168.69</v>
      </c>
      <c r="F370" s="144">
        <v>346</v>
      </c>
      <c r="G370" s="145">
        <v>297</v>
      </c>
      <c r="H370" s="146">
        <v>910143.29</v>
      </c>
      <c r="I370" s="147">
        <v>208</v>
      </c>
      <c r="J370" s="148">
        <v>172</v>
      </c>
      <c r="K370" s="143">
        <v>475435.261</v>
      </c>
      <c r="L370" s="144">
        <v>342</v>
      </c>
      <c r="M370" s="145">
        <v>304</v>
      </c>
      <c r="N370" s="146">
        <v>135904.43299999999</v>
      </c>
      <c r="O370" s="147">
        <v>356</v>
      </c>
      <c r="P370" s="148">
        <v>299</v>
      </c>
      <c r="Q370" s="143">
        <v>617571.95400000003</v>
      </c>
      <c r="R370" s="144">
        <v>242</v>
      </c>
      <c r="S370" s="145">
        <v>220</v>
      </c>
      <c r="T370" s="146">
        <v>102782.08199999999</v>
      </c>
      <c r="U370" s="147">
        <v>272</v>
      </c>
      <c r="V370" s="148">
        <v>250</v>
      </c>
      <c r="W370" s="143">
        <v>5963</v>
      </c>
      <c r="X370" s="144">
        <v>313</v>
      </c>
      <c r="Y370" s="145">
        <v>244</v>
      </c>
      <c r="Z370" s="146">
        <v>390</v>
      </c>
      <c r="AA370" s="149">
        <v>383</v>
      </c>
      <c r="AB370" s="141">
        <v>0</v>
      </c>
      <c r="AC370" s="150">
        <v>0</v>
      </c>
      <c r="AD370" s="151">
        <v>100</v>
      </c>
    </row>
    <row r="371" spans="1:30" s="3" customFormat="1" ht="18.75" customHeight="1">
      <c r="A371" s="137">
        <v>369</v>
      </c>
      <c r="B371" s="139" t="s">
        <v>918</v>
      </c>
      <c r="C371" s="140" t="s">
        <v>3056</v>
      </c>
      <c r="D371" s="141">
        <v>314</v>
      </c>
      <c r="E371" s="143">
        <v>766671.25300000003</v>
      </c>
      <c r="F371" s="144">
        <v>398</v>
      </c>
      <c r="G371" s="145">
        <v>340</v>
      </c>
      <c r="H371" s="146">
        <v>775763.74399999995</v>
      </c>
      <c r="I371" s="147">
        <v>363</v>
      </c>
      <c r="J371" s="148">
        <v>307</v>
      </c>
      <c r="K371" s="143">
        <v>183911.462</v>
      </c>
      <c r="L371" s="144">
        <v>383</v>
      </c>
      <c r="M371" s="145">
        <v>344</v>
      </c>
      <c r="N371" s="146">
        <v>100048.928</v>
      </c>
      <c r="O371" s="147">
        <v>345</v>
      </c>
      <c r="P371" s="148">
        <v>289</v>
      </c>
      <c r="Q371" s="143">
        <v>648897.15899999999</v>
      </c>
      <c r="R371" s="144">
        <v>427</v>
      </c>
      <c r="S371" s="145">
        <v>400</v>
      </c>
      <c r="T371" s="146">
        <v>-48163.622000000003</v>
      </c>
      <c r="U371" s="147">
        <v>349</v>
      </c>
      <c r="V371" s="148">
        <v>320</v>
      </c>
      <c r="W371" s="143">
        <v>1750</v>
      </c>
      <c r="X371" s="144">
        <v>268</v>
      </c>
      <c r="Y371" s="145">
        <v>204</v>
      </c>
      <c r="Z371" s="146">
        <v>472</v>
      </c>
      <c r="AA371" s="149">
        <v>372</v>
      </c>
      <c r="AB371" s="141">
        <v>0</v>
      </c>
      <c r="AC371" s="150">
        <v>100</v>
      </c>
      <c r="AD371" s="151">
        <v>0</v>
      </c>
    </row>
    <row r="372" spans="1:30" s="3" customFormat="1" ht="18.75" customHeight="1">
      <c r="A372" s="152">
        <v>370</v>
      </c>
      <c r="B372" s="154" t="s">
        <v>2360</v>
      </c>
      <c r="C372" s="155" t="s">
        <v>3056</v>
      </c>
      <c r="D372" s="156">
        <v>315</v>
      </c>
      <c r="E372" s="158">
        <v>764102.38300000003</v>
      </c>
      <c r="F372" s="159">
        <v>355</v>
      </c>
      <c r="G372" s="160">
        <v>305</v>
      </c>
      <c r="H372" s="161">
        <v>873171.53500000003</v>
      </c>
      <c r="I372" s="162">
        <v>354</v>
      </c>
      <c r="J372" s="163">
        <v>299</v>
      </c>
      <c r="K372" s="158">
        <v>195061.67300000001</v>
      </c>
      <c r="L372" s="159">
        <v>397</v>
      </c>
      <c r="M372" s="160">
        <v>358</v>
      </c>
      <c r="N372" s="161">
        <v>81949.472999999998</v>
      </c>
      <c r="O372" s="162">
        <v>414</v>
      </c>
      <c r="P372" s="163">
        <v>347</v>
      </c>
      <c r="Q372" s="158">
        <v>448855.35399999999</v>
      </c>
      <c r="R372" s="159">
        <v>277</v>
      </c>
      <c r="S372" s="160">
        <v>254</v>
      </c>
      <c r="T372" s="161">
        <v>61261</v>
      </c>
      <c r="U372" s="162">
        <v>292</v>
      </c>
      <c r="V372" s="163">
        <v>268</v>
      </c>
      <c r="W372" s="158">
        <v>4591</v>
      </c>
      <c r="X372" s="159">
        <v>177</v>
      </c>
      <c r="Y372" s="160">
        <v>121</v>
      </c>
      <c r="Z372" s="161">
        <v>756</v>
      </c>
      <c r="AA372" s="164">
        <v>321</v>
      </c>
      <c r="AB372" s="156">
        <v>0</v>
      </c>
      <c r="AC372" s="165">
        <v>100</v>
      </c>
      <c r="AD372" s="166">
        <v>0</v>
      </c>
    </row>
    <row r="373" spans="1:30" s="3" customFormat="1" ht="18.75" customHeight="1">
      <c r="A373" s="18">
        <v>371</v>
      </c>
      <c r="B373" s="20" t="s">
        <v>1719</v>
      </c>
      <c r="C373" s="21" t="s">
        <v>88</v>
      </c>
      <c r="D373" s="22">
        <v>316</v>
      </c>
      <c r="E373" s="24">
        <v>762008.04500000004</v>
      </c>
      <c r="F373" s="25">
        <v>396</v>
      </c>
      <c r="G373" s="26">
        <v>338</v>
      </c>
      <c r="H373" s="27">
        <v>777175.81499999994</v>
      </c>
      <c r="I373" s="28">
        <v>435</v>
      </c>
      <c r="J373" s="29">
        <v>373</v>
      </c>
      <c r="K373" s="24">
        <v>84035.775999999998</v>
      </c>
      <c r="L373" s="25">
        <v>464</v>
      </c>
      <c r="M373" s="26">
        <v>419</v>
      </c>
      <c r="N373" s="27">
        <v>12013.865</v>
      </c>
      <c r="O373" s="28">
        <v>496</v>
      </c>
      <c r="P373" s="29">
        <v>426</v>
      </c>
      <c r="Q373" s="24">
        <v>153890.61799999999</v>
      </c>
      <c r="R373" s="25">
        <v>409</v>
      </c>
      <c r="S373" s="26">
        <v>384</v>
      </c>
      <c r="T373" s="27">
        <v>1688.2349999999999</v>
      </c>
      <c r="U373" s="28" t="s">
        <v>3052</v>
      </c>
      <c r="V373" s="29" t="s">
        <v>3052</v>
      </c>
      <c r="W373" s="64" t="s">
        <v>3052</v>
      </c>
      <c r="X373" s="25">
        <v>491</v>
      </c>
      <c r="Y373" s="26">
        <v>421</v>
      </c>
      <c r="Z373" s="27">
        <v>74</v>
      </c>
      <c r="AA373" s="107">
        <v>312</v>
      </c>
      <c r="AB373" s="22">
        <v>0</v>
      </c>
      <c r="AC373" s="30">
        <v>100</v>
      </c>
      <c r="AD373" s="31">
        <v>0</v>
      </c>
    </row>
    <row r="374" spans="1:30" s="3" customFormat="1" ht="18.75" customHeight="1">
      <c r="A374" s="32">
        <v>372</v>
      </c>
      <c r="B374" s="34" t="s">
        <v>3232</v>
      </c>
      <c r="C374" s="35" t="s">
        <v>3058</v>
      </c>
      <c r="D374" s="45">
        <v>317</v>
      </c>
      <c r="E374" s="38">
        <v>757442.26199999999</v>
      </c>
      <c r="F374" s="39">
        <v>237</v>
      </c>
      <c r="G374" s="40">
        <v>203</v>
      </c>
      <c r="H374" s="41">
        <v>1351284.8160000001</v>
      </c>
      <c r="I374" s="42">
        <v>225</v>
      </c>
      <c r="J374" s="43">
        <v>186</v>
      </c>
      <c r="K374" s="38">
        <v>433513.10800000001</v>
      </c>
      <c r="L374" s="39">
        <v>83</v>
      </c>
      <c r="M374" s="40">
        <v>66</v>
      </c>
      <c r="N374" s="41">
        <v>843181.30700000003</v>
      </c>
      <c r="O374" s="42">
        <v>191</v>
      </c>
      <c r="P374" s="43">
        <v>149</v>
      </c>
      <c r="Q374" s="38">
        <v>1391508.2209999999</v>
      </c>
      <c r="R374" s="39">
        <v>383</v>
      </c>
      <c r="S374" s="40">
        <v>359</v>
      </c>
      <c r="T374" s="41">
        <v>9382.3979999999992</v>
      </c>
      <c r="U374" s="42">
        <v>384</v>
      </c>
      <c r="V374" s="43">
        <v>352</v>
      </c>
      <c r="W374" s="38">
        <v>711</v>
      </c>
      <c r="X374" s="39">
        <v>156</v>
      </c>
      <c r="Y374" s="40">
        <v>102</v>
      </c>
      <c r="Z374" s="41">
        <v>838</v>
      </c>
      <c r="AA374" s="108">
        <v>341</v>
      </c>
      <c r="AB374" s="45">
        <v>0</v>
      </c>
      <c r="AC374" s="37">
        <v>100</v>
      </c>
      <c r="AD374" s="46">
        <v>0</v>
      </c>
    </row>
    <row r="375" spans="1:30" s="3" customFormat="1" ht="18.75" customHeight="1">
      <c r="A375" s="32">
        <v>373</v>
      </c>
      <c r="B375" s="34" t="s">
        <v>1380</v>
      </c>
      <c r="C375" s="35" t="s">
        <v>3098</v>
      </c>
      <c r="D375" s="45">
        <v>318</v>
      </c>
      <c r="E375" s="38">
        <v>756071.87199999997</v>
      </c>
      <c r="F375" s="39">
        <v>395</v>
      </c>
      <c r="G375" s="40">
        <v>337</v>
      </c>
      <c r="H375" s="41">
        <v>778327.51699999999</v>
      </c>
      <c r="I375" s="42">
        <v>321</v>
      </c>
      <c r="J375" s="43">
        <v>269</v>
      </c>
      <c r="K375" s="38">
        <v>246115.14199999999</v>
      </c>
      <c r="L375" s="39">
        <v>324</v>
      </c>
      <c r="M375" s="40">
        <v>287</v>
      </c>
      <c r="N375" s="41">
        <v>157555.86900000001</v>
      </c>
      <c r="O375" s="42">
        <v>346</v>
      </c>
      <c r="P375" s="43">
        <v>290</v>
      </c>
      <c r="Q375" s="38">
        <v>648275.50899999996</v>
      </c>
      <c r="R375" s="39">
        <v>269</v>
      </c>
      <c r="S375" s="40">
        <v>246</v>
      </c>
      <c r="T375" s="41">
        <v>69002.763000000006</v>
      </c>
      <c r="U375" s="42">
        <v>180</v>
      </c>
      <c r="V375" s="43">
        <v>166</v>
      </c>
      <c r="W375" s="38">
        <v>13106</v>
      </c>
      <c r="X375" s="39">
        <v>137</v>
      </c>
      <c r="Y375" s="40">
        <v>89</v>
      </c>
      <c r="Z375" s="41">
        <v>931</v>
      </c>
      <c r="AA375" s="108">
        <v>321</v>
      </c>
      <c r="AB375" s="45">
        <v>0</v>
      </c>
      <c r="AC375" s="37">
        <v>100</v>
      </c>
      <c r="AD375" s="46">
        <v>0</v>
      </c>
    </row>
    <row r="376" spans="1:30" s="3" customFormat="1" ht="18.75" customHeight="1">
      <c r="A376" s="137">
        <v>374</v>
      </c>
      <c r="B376" s="139" t="s">
        <v>3137</v>
      </c>
      <c r="C376" s="140" t="s">
        <v>3056</v>
      </c>
      <c r="D376" s="141">
        <v>319</v>
      </c>
      <c r="E376" s="143">
        <v>755461.554</v>
      </c>
      <c r="F376" s="144">
        <v>319</v>
      </c>
      <c r="G376" s="145">
        <v>273</v>
      </c>
      <c r="H376" s="146">
        <v>1011573.997</v>
      </c>
      <c r="I376" s="147">
        <v>298</v>
      </c>
      <c r="J376" s="148">
        <v>249</v>
      </c>
      <c r="K376" s="143">
        <v>288446.701</v>
      </c>
      <c r="L376" s="144">
        <v>187</v>
      </c>
      <c r="M376" s="145">
        <v>157</v>
      </c>
      <c r="N376" s="146">
        <v>401893.48</v>
      </c>
      <c r="O376" s="147">
        <v>306</v>
      </c>
      <c r="P376" s="148">
        <v>254</v>
      </c>
      <c r="Q376" s="143">
        <v>800568.28700000001</v>
      </c>
      <c r="R376" s="144">
        <v>331</v>
      </c>
      <c r="S376" s="145">
        <v>307</v>
      </c>
      <c r="T376" s="146">
        <v>29129.597000000002</v>
      </c>
      <c r="U376" s="147">
        <v>381</v>
      </c>
      <c r="V376" s="148">
        <v>349</v>
      </c>
      <c r="W376" s="143">
        <v>812</v>
      </c>
      <c r="X376" s="144">
        <v>419</v>
      </c>
      <c r="Y376" s="145">
        <v>349</v>
      </c>
      <c r="Z376" s="146">
        <v>243</v>
      </c>
      <c r="AA376" s="149">
        <v>352</v>
      </c>
      <c r="AB376" s="141">
        <v>3</v>
      </c>
      <c r="AC376" s="150">
        <v>97</v>
      </c>
      <c r="AD376" s="151">
        <v>0</v>
      </c>
    </row>
    <row r="377" spans="1:30" s="3" customFormat="1" ht="18.75" customHeight="1">
      <c r="A377" s="191">
        <v>375</v>
      </c>
      <c r="B377" s="193" t="s">
        <v>584</v>
      </c>
      <c r="C377" s="194" t="s">
        <v>3056</v>
      </c>
      <c r="D377" s="195">
        <v>320</v>
      </c>
      <c r="E377" s="197">
        <v>754829.58200000005</v>
      </c>
      <c r="F377" s="198">
        <v>359</v>
      </c>
      <c r="G377" s="199">
        <v>309</v>
      </c>
      <c r="H377" s="200">
        <v>869907.071</v>
      </c>
      <c r="I377" s="201">
        <v>421</v>
      </c>
      <c r="J377" s="202">
        <v>360</v>
      </c>
      <c r="K377" s="197">
        <v>97382.459000000003</v>
      </c>
      <c r="L377" s="198">
        <v>438</v>
      </c>
      <c r="M377" s="199">
        <v>395</v>
      </c>
      <c r="N377" s="200">
        <v>40272.285000000003</v>
      </c>
      <c r="O377" s="201">
        <v>399</v>
      </c>
      <c r="P377" s="202">
        <v>334</v>
      </c>
      <c r="Q377" s="197">
        <v>481022.59600000002</v>
      </c>
      <c r="R377" s="198">
        <v>342</v>
      </c>
      <c r="S377" s="199">
        <v>318</v>
      </c>
      <c r="T377" s="200">
        <v>24601.984</v>
      </c>
      <c r="U377" s="201">
        <v>319</v>
      </c>
      <c r="V377" s="202">
        <v>293</v>
      </c>
      <c r="W377" s="197">
        <v>2653</v>
      </c>
      <c r="X377" s="198">
        <v>357</v>
      </c>
      <c r="Y377" s="199">
        <v>287</v>
      </c>
      <c r="Z377" s="200">
        <v>324</v>
      </c>
      <c r="AA377" s="203">
        <v>352</v>
      </c>
      <c r="AB377" s="195">
        <v>0</v>
      </c>
      <c r="AC377" s="204">
        <v>49</v>
      </c>
      <c r="AD377" s="205">
        <v>51</v>
      </c>
    </row>
    <row r="378" spans="1:30" s="3" customFormat="1" ht="18.75" customHeight="1">
      <c r="A378" s="18">
        <v>376</v>
      </c>
      <c r="B378" s="20" t="s">
        <v>2361</v>
      </c>
      <c r="C378" s="21" t="s">
        <v>89</v>
      </c>
      <c r="D378" s="22">
        <v>321</v>
      </c>
      <c r="E378" s="24">
        <v>751976.28700000001</v>
      </c>
      <c r="F378" s="25">
        <v>407</v>
      </c>
      <c r="G378" s="26">
        <v>349</v>
      </c>
      <c r="H378" s="27">
        <v>751976.28700000001</v>
      </c>
      <c r="I378" s="28">
        <v>382</v>
      </c>
      <c r="J378" s="29">
        <v>325</v>
      </c>
      <c r="K378" s="24">
        <v>153970.285</v>
      </c>
      <c r="L378" s="25">
        <v>386</v>
      </c>
      <c r="M378" s="26">
        <v>347</v>
      </c>
      <c r="N378" s="27">
        <v>97900.922999999995</v>
      </c>
      <c r="O378" s="28">
        <v>340</v>
      </c>
      <c r="P378" s="29">
        <v>285</v>
      </c>
      <c r="Q378" s="24">
        <v>661477.46100000001</v>
      </c>
      <c r="R378" s="25">
        <v>341</v>
      </c>
      <c r="S378" s="26">
        <v>317</v>
      </c>
      <c r="T378" s="27">
        <v>25178.3</v>
      </c>
      <c r="U378" s="28">
        <v>395</v>
      </c>
      <c r="V378" s="29">
        <v>361</v>
      </c>
      <c r="W378" s="24">
        <v>501</v>
      </c>
      <c r="X378" s="25">
        <v>397</v>
      </c>
      <c r="Y378" s="26">
        <v>327</v>
      </c>
      <c r="Z378" s="27">
        <v>265</v>
      </c>
      <c r="AA378" s="107">
        <v>331</v>
      </c>
      <c r="AB378" s="22">
        <v>0</v>
      </c>
      <c r="AC378" s="30">
        <v>100</v>
      </c>
      <c r="AD378" s="31">
        <v>0</v>
      </c>
    </row>
    <row r="379" spans="1:30" s="3" customFormat="1" ht="18.75" customHeight="1">
      <c r="A379" s="137">
        <v>377</v>
      </c>
      <c r="B379" s="139" t="s">
        <v>544</v>
      </c>
      <c r="C379" s="140" t="s">
        <v>3056</v>
      </c>
      <c r="D379" s="185">
        <v>322</v>
      </c>
      <c r="E379" s="143">
        <v>750479.73100000003</v>
      </c>
      <c r="F379" s="144">
        <v>397</v>
      </c>
      <c r="G379" s="145">
        <v>339</v>
      </c>
      <c r="H379" s="146">
        <v>775862.43700000003</v>
      </c>
      <c r="I379" s="147">
        <v>415</v>
      </c>
      <c r="J379" s="148">
        <v>355</v>
      </c>
      <c r="K379" s="143">
        <v>103961.47199999999</v>
      </c>
      <c r="L379" s="144">
        <v>320</v>
      </c>
      <c r="M379" s="145">
        <v>283</v>
      </c>
      <c r="N379" s="146">
        <v>163904.76699999999</v>
      </c>
      <c r="O379" s="147">
        <v>251</v>
      </c>
      <c r="P379" s="148">
        <v>206</v>
      </c>
      <c r="Q379" s="143">
        <v>1032988.885</v>
      </c>
      <c r="R379" s="144">
        <v>407</v>
      </c>
      <c r="S379" s="145">
        <v>382</v>
      </c>
      <c r="T379" s="146">
        <v>1873.0170000000001</v>
      </c>
      <c r="U379" s="147" t="s">
        <v>3052</v>
      </c>
      <c r="V379" s="148" t="s">
        <v>3052</v>
      </c>
      <c r="W379" s="186" t="s">
        <v>3052</v>
      </c>
      <c r="X379" s="144">
        <v>450</v>
      </c>
      <c r="Y379" s="145">
        <v>380</v>
      </c>
      <c r="Z379" s="146">
        <v>180</v>
      </c>
      <c r="AA379" s="149">
        <v>381</v>
      </c>
      <c r="AB379" s="141">
        <v>0</v>
      </c>
      <c r="AC379" s="150">
        <v>100</v>
      </c>
      <c r="AD379" s="151">
        <v>0</v>
      </c>
    </row>
    <row r="380" spans="1:30" s="3" customFormat="1" ht="18.75" customHeight="1">
      <c r="A380" s="32">
        <v>378</v>
      </c>
      <c r="B380" s="34" t="s">
        <v>2362</v>
      </c>
      <c r="C380" s="35" t="s">
        <v>88</v>
      </c>
      <c r="D380" s="45">
        <v>323</v>
      </c>
      <c r="E380" s="38">
        <v>750114.22</v>
      </c>
      <c r="F380" s="39">
        <v>403</v>
      </c>
      <c r="G380" s="40">
        <v>345</v>
      </c>
      <c r="H380" s="41">
        <v>760850.076</v>
      </c>
      <c r="I380" s="42">
        <v>427</v>
      </c>
      <c r="J380" s="43">
        <v>366</v>
      </c>
      <c r="K380" s="38">
        <v>89785.137000000002</v>
      </c>
      <c r="L380" s="39">
        <v>436</v>
      </c>
      <c r="M380" s="40">
        <v>393</v>
      </c>
      <c r="N380" s="41">
        <v>42196.444000000003</v>
      </c>
      <c r="O380" s="42">
        <v>464</v>
      </c>
      <c r="P380" s="43">
        <v>395</v>
      </c>
      <c r="Q380" s="38">
        <v>302084.36</v>
      </c>
      <c r="R380" s="39">
        <v>402</v>
      </c>
      <c r="S380" s="40">
        <v>377</v>
      </c>
      <c r="T380" s="62" t="s">
        <v>3052</v>
      </c>
      <c r="U380" s="42">
        <v>367</v>
      </c>
      <c r="V380" s="43">
        <v>335</v>
      </c>
      <c r="W380" s="38">
        <v>1171</v>
      </c>
      <c r="X380" s="39">
        <v>465</v>
      </c>
      <c r="Y380" s="40">
        <v>395</v>
      </c>
      <c r="Z380" s="41">
        <v>154</v>
      </c>
      <c r="AA380" s="108">
        <v>352</v>
      </c>
      <c r="AB380" s="45">
        <v>0</v>
      </c>
      <c r="AC380" s="37">
        <v>56</v>
      </c>
      <c r="AD380" s="46">
        <v>44</v>
      </c>
    </row>
    <row r="381" spans="1:30" s="3" customFormat="1" ht="18.75" customHeight="1">
      <c r="A381" s="137">
        <v>379</v>
      </c>
      <c r="B381" s="139" t="s">
        <v>925</v>
      </c>
      <c r="C381" s="140" t="s">
        <v>3056</v>
      </c>
      <c r="D381" s="141">
        <v>324</v>
      </c>
      <c r="E381" s="143">
        <v>747576.85499999998</v>
      </c>
      <c r="F381" s="144">
        <v>392</v>
      </c>
      <c r="G381" s="145">
        <v>334</v>
      </c>
      <c r="H381" s="146">
        <v>779784.85499999998</v>
      </c>
      <c r="I381" s="147">
        <v>466</v>
      </c>
      <c r="J381" s="148">
        <v>404</v>
      </c>
      <c r="K381" s="143">
        <v>40862.811999999998</v>
      </c>
      <c r="L381" s="144">
        <v>309</v>
      </c>
      <c r="M381" s="145">
        <v>272</v>
      </c>
      <c r="N381" s="146">
        <v>176262.89</v>
      </c>
      <c r="O381" s="147">
        <v>303</v>
      </c>
      <c r="P381" s="148">
        <v>251</v>
      </c>
      <c r="Q381" s="143">
        <v>810301.21400000004</v>
      </c>
      <c r="R381" s="144">
        <v>375</v>
      </c>
      <c r="S381" s="145">
        <v>351</v>
      </c>
      <c r="T381" s="146">
        <v>13176.03</v>
      </c>
      <c r="U381" s="147">
        <v>90</v>
      </c>
      <c r="V381" s="148">
        <v>78</v>
      </c>
      <c r="W381" s="143">
        <v>27547</v>
      </c>
      <c r="X381" s="144">
        <v>348</v>
      </c>
      <c r="Y381" s="145">
        <v>278</v>
      </c>
      <c r="Z381" s="146">
        <v>340</v>
      </c>
      <c r="AA381" s="149">
        <v>321</v>
      </c>
      <c r="AB381" s="141">
        <v>0</v>
      </c>
      <c r="AC381" s="150">
        <v>100</v>
      </c>
      <c r="AD381" s="151">
        <v>0</v>
      </c>
    </row>
    <row r="382" spans="1:30" s="3" customFormat="1" ht="18.75" customHeight="1">
      <c r="A382" s="152">
        <v>380</v>
      </c>
      <c r="B382" s="154" t="s">
        <v>1211</v>
      </c>
      <c r="C382" s="155" t="s">
        <v>3056</v>
      </c>
      <c r="D382" s="156">
        <v>325</v>
      </c>
      <c r="E382" s="158">
        <v>744866.42299999995</v>
      </c>
      <c r="F382" s="159">
        <v>339</v>
      </c>
      <c r="G382" s="160">
        <v>290</v>
      </c>
      <c r="H382" s="161">
        <v>930586.929</v>
      </c>
      <c r="I382" s="162">
        <v>383</v>
      </c>
      <c r="J382" s="163">
        <v>326</v>
      </c>
      <c r="K382" s="158">
        <v>149579.43</v>
      </c>
      <c r="L382" s="159">
        <v>359</v>
      </c>
      <c r="M382" s="160">
        <v>321</v>
      </c>
      <c r="N382" s="161">
        <v>121049.458</v>
      </c>
      <c r="O382" s="162">
        <v>379</v>
      </c>
      <c r="P382" s="163">
        <v>319</v>
      </c>
      <c r="Q382" s="158">
        <v>553186.12300000002</v>
      </c>
      <c r="R382" s="159">
        <v>307</v>
      </c>
      <c r="S382" s="160">
        <v>283</v>
      </c>
      <c r="T382" s="161">
        <v>38557.874000000003</v>
      </c>
      <c r="U382" s="162">
        <v>119</v>
      </c>
      <c r="V382" s="163">
        <v>107</v>
      </c>
      <c r="W382" s="158">
        <v>20522</v>
      </c>
      <c r="X382" s="159">
        <v>193</v>
      </c>
      <c r="Y382" s="160">
        <v>136</v>
      </c>
      <c r="Z382" s="161">
        <v>700</v>
      </c>
      <c r="AA382" s="164">
        <v>321</v>
      </c>
      <c r="AB382" s="156">
        <v>0</v>
      </c>
      <c r="AC382" s="165">
        <v>100</v>
      </c>
      <c r="AD382" s="166">
        <v>0</v>
      </c>
    </row>
    <row r="383" spans="1:30" s="3" customFormat="1" ht="18.75" customHeight="1">
      <c r="A383" s="18">
        <v>381</v>
      </c>
      <c r="B383" s="20" t="s">
        <v>2363</v>
      </c>
      <c r="C383" s="21" t="s">
        <v>3154</v>
      </c>
      <c r="D383" s="22">
        <v>326</v>
      </c>
      <c r="E383" s="24">
        <v>741384.08700000006</v>
      </c>
      <c r="F383" s="25">
        <v>409</v>
      </c>
      <c r="G383" s="26">
        <v>351</v>
      </c>
      <c r="H383" s="27">
        <v>741384.08700000006</v>
      </c>
      <c r="I383" s="28">
        <v>272</v>
      </c>
      <c r="J383" s="29">
        <v>229</v>
      </c>
      <c r="K383" s="24">
        <v>331312.80200000003</v>
      </c>
      <c r="L383" s="25">
        <v>348</v>
      </c>
      <c r="M383" s="26">
        <v>310</v>
      </c>
      <c r="N383" s="27">
        <v>130599.095</v>
      </c>
      <c r="O383" s="28">
        <v>389</v>
      </c>
      <c r="P383" s="29">
        <v>326</v>
      </c>
      <c r="Q383" s="24">
        <v>513589.32799999998</v>
      </c>
      <c r="R383" s="25">
        <v>171</v>
      </c>
      <c r="S383" s="26">
        <v>151</v>
      </c>
      <c r="T383" s="27">
        <v>218107.62</v>
      </c>
      <c r="U383" s="28">
        <v>298</v>
      </c>
      <c r="V383" s="29">
        <v>274</v>
      </c>
      <c r="W383" s="24">
        <v>4252</v>
      </c>
      <c r="X383" s="25">
        <v>408</v>
      </c>
      <c r="Y383" s="26">
        <v>338</v>
      </c>
      <c r="Z383" s="27">
        <v>253</v>
      </c>
      <c r="AA383" s="107">
        <v>369</v>
      </c>
      <c r="AB383" s="22">
        <v>3</v>
      </c>
      <c r="AC383" s="30">
        <v>97</v>
      </c>
      <c r="AD383" s="31">
        <v>0</v>
      </c>
    </row>
    <row r="384" spans="1:30" s="3" customFormat="1" ht="18.75" customHeight="1">
      <c r="A384" s="32">
        <v>382</v>
      </c>
      <c r="B384" s="34" t="s">
        <v>2306</v>
      </c>
      <c r="C384" s="35" t="s">
        <v>2187</v>
      </c>
      <c r="D384" s="45">
        <v>327</v>
      </c>
      <c r="E384" s="38">
        <v>739107.66200000001</v>
      </c>
      <c r="F384" s="39">
        <v>408</v>
      </c>
      <c r="G384" s="40">
        <v>350</v>
      </c>
      <c r="H384" s="41">
        <v>741768.02599999995</v>
      </c>
      <c r="I384" s="42">
        <v>238</v>
      </c>
      <c r="J384" s="43">
        <v>199</v>
      </c>
      <c r="K384" s="38">
        <v>390310.28899999999</v>
      </c>
      <c r="L384" s="39">
        <v>444</v>
      </c>
      <c r="M384" s="40">
        <v>401</v>
      </c>
      <c r="N384" s="41">
        <v>32153.485000000001</v>
      </c>
      <c r="O384" s="42">
        <v>395</v>
      </c>
      <c r="P384" s="43">
        <v>330</v>
      </c>
      <c r="Q384" s="38">
        <v>494202.04300000001</v>
      </c>
      <c r="R384" s="39">
        <v>271</v>
      </c>
      <c r="S384" s="40">
        <v>248</v>
      </c>
      <c r="T384" s="41">
        <v>68080.505999999994</v>
      </c>
      <c r="U384" s="42">
        <v>225</v>
      </c>
      <c r="V384" s="43">
        <v>207</v>
      </c>
      <c r="W384" s="38">
        <v>9373</v>
      </c>
      <c r="X384" s="39">
        <v>174</v>
      </c>
      <c r="Y384" s="40">
        <v>118</v>
      </c>
      <c r="Z384" s="41">
        <v>767</v>
      </c>
      <c r="AA384" s="108">
        <v>321</v>
      </c>
      <c r="AB384" s="45">
        <v>0</v>
      </c>
      <c r="AC384" s="37">
        <v>100</v>
      </c>
      <c r="AD384" s="46">
        <v>0</v>
      </c>
    </row>
    <row r="385" spans="1:30" s="3" customFormat="1" ht="18.75" customHeight="1">
      <c r="A385" s="137">
        <v>383</v>
      </c>
      <c r="B385" s="139" t="s">
        <v>2364</v>
      </c>
      <c r="C385" s="140" t="s">
        <v>3056</v>
      </c>
      <c r="D385" s="141">
        <v>328</v>
      </c>
      <c r="E385" s="143">
        <v>736731.125</v>
      </c>
      <c r="F385" s="144">
        <v>370</v>
      </c>
      <c r="G385" s="145">
        <v>317</v>
      </c>
      <c r="H385" s="146">
        <v>839265.17299999995</v>
      </c>
      <c r="I385" s="147">
        <v>253</v>
      </c>
      <c r="J385" s="148">
        <v>211</v>
      </c>
      <c r="K385" s="143">
        <v>363541.46899999998</v>
      </c>
      <c r="L385" s="144">
        <v>402</v>
      </c>
      <c r="M385" s="145">
        <v>363</v>
      </c>
      <c r="N385" s="146">
        <v>78256.539000000004</v>
      </c>
      <c r="O385" s="147">
        <v>338</v>
      </c>
      <c r="P385" s="148">
        <v>283</v>
      </c>
      <c r="Q385" s="143">
        <v>670209.03</v>
      </c>
      <c r="R385" s="144">
        <v>343</v>
      </c>
      <c r="S385" s="145">
        <v>319</v>
      </c>
      <c r="T385" s="146">
        <v>22843.691999999999</v>
      </c>
      <c r="U385" s="147">
        <v>162</v>
      </c>
      <c r="V385" s="148">
        <v>148</v>
      </c>
      <c r="W385" s="143">
        <v>15300</v>
      </c>
      <c r="X385" s="144">
        <v>308</v>
      </c>
      <c r="Y385" s="145">
        <v>240</v>
      </c>
      <c r="Z385" s="146">
        <v>400</v>
      </c>
      <c r="AA385" s="149">
        <v>321</v>
      </c>
      <c r="AB385" s="141">
        <v>0</v>
      </c>
      <c r="AC385" s="150">
        <v>100</v>
      </c>
      <c r="AD385" s="151">
        <v>0</v>
      </c>
    </row>
    <row r="386" spans="1:30" s="3" customFormat="1" ht="18.75" customHeight="1">
      <c r="A386" s="32">
        <v>384</v>
      </c>
      <c r="B386" s="67" t="s">
        <v>3052</v>
      </c>
      <c r="C386" s="35" t="s">
        <v>3054</v>
      </c>
      <c r="D386" s="45">
        <v>56</v>
      </c>
      <c r="E386" s="44" t="s">
        <v>3052</v>
      </c>
      <c r="F386" s="39">
        <v>374</v>
      </c>
      <c r="G386" s="40">
        <v>55</v>
      </c>
      <c r="H386" s="62" t="s">
        <v>3052</v>
      </c>
      <c r="I386" s="42">
        <v>409</v>
      </c>
      <c r="J386" s="43">
        <v>60</v>
      </c>
      <c r="K386" s="44" t="s">
        <v>3052</v>
      </c>
      <c r="L386" s="39">
        <v>80</v>
      </c>
      <c r="M386" s="40">
        <v>17</v>
      </c>
      <c r="N386" s="62" t="s">
        <v>3052</v>
      </c>
      <c r="O386" s="42">
        <v>42</v>
      </c>
      <c r="P386" s="43">
        <v>16</v>
      </c>
      <c r="Q386" s="44" t="s">
        <v>3052</v>
      </c>
      <c r="R386" s="39">
        <v>488</v>
      </c>
      <c r="S386" s="40">
        <v>60</v>
      </c>
      <c r="T386" s="62" t="s">
        <v>3052</v>
      </c>
      <c r="U386" s="42">
        <v>235</v>
      </c>
      <c r="V386" s="43">
        <v>20</v>
      </c>
      <c r="W386" s="44" t="s">
        <v>3052</v>
      </c>
      <c r="X386" s="39">
        <v>145</v>
      </c>
      <c r="Y386" s="40">
        <v>52</v>
      </c>
      <c r="Z386" s="62" t="s">
        <v>3052</v>
      </c>
      <c r="AA386" s="108">
        <v>371</v>
      </c>
      <c r="AB386" s="45">
        <v>100</v>
      </c>
      <c r="AC386" s="37">
        <v>0</v>
      </c>
      <c r="AD386" s="46">
        <v>0</v>
      </c>
    </row>
    <row r="387" spans="1:30" s="3" customFormat="1" ht="18.75" customHeight="1">
      <c r="A387" s="152">
        <v>385</v>
      </c>
      <c r="B387" s="154" t="s">
        <v>1920</v>
      </c>
      <c r="C387" s="155" t="s">
        <v>3056</v>
      </c>
      <c r="D387" s="156">
        <v>329</v>
      </c>
      <c r="E387" s="158">
        <v>733366.46799999999</v>
      </c>
      <c r="F387" s="159">
        <v>400</v>
      </c>
      <c r="G387" s="160">
        <v>342</v>
      </c>
      <c r="H387" s="161">
        <v>769823</v>
      </c>
      <c r="I387" s="162">
        <v>404</v>
      </c>
      <c r="J387" s="163">
        <v>346</v>
      </c>
      <c r="K387" s="158">
        <v>113143.902</v>
      </c>
      <c r="L387" s="159">
        <v>228</v>
      </c>
      <c r="M387" s="160">
        <v>197</v>
      </c>
      <c r="N387" s="161">
        <v>318511.55599999998</v>
      </c>
      <c r="O387" s="162">
        <v>344</v>
      </c>
      <c r="P387" s="163">
        <v>288</v>
      </c>
      <c r="Q387" s="158">
        <v>649339.62399999995</v>
      </c>
      <c r="R387" s="159">
        <v>422</v>
      </c>
      <c r="S387" s="160">
        <v>395</v>
      </c>
      <c r="T387" s="161">
        <v>-34959.623</v>
      </c>
      <c r="U387" s="162">
        <v>351</v>
      </c>
      <c r="V387" s="163">
        <v>322</v>
      </c>
      <c r="W387" s="158">
        <v>1736</v>
      </c>
      <c r="X387" s="159">
        <v>390</v>
      </c>
      <c r="Y387" s="160">
        <v>320</v>
      </c>
      <c r="Z387" s="161">
        <v>279</v>
      </c>
      <c r="AA387" s="164">
        <v>385</v>
      </c>
      <c r="AB387" s="156">
        <v>0</v>
      </c>
      <c r="AC387" s="165">
        <v>50</v>
      </c>
      <c r="AD387" s="166">
        <v>50</v>
      </c>
    </row>
    <row r="388" spans="1:30" s="3" customFormat="1" ht="18.75" customHeight="1">
      <c r="A388" s="18">
        <v>386</v>
      </c>
      <c r="B388" s="20" t="s">
        <v>2706</v>
      </c>
      <c r="C388" s="21" t="s">
        <v>3098</v>
      </c>
      <c r="D388" s="22">
        <v>330</v>
      </c>
      <c r="E388" s="24">
        <v>732089.82900000003</v>
      </c>
      <c r="F388" s="25">
        <v>309</v>
      </c>
      <c r="G388" s="26">
        <v>264</v>
      </c>
      <c r="H388" s="27">
        <v>1028445.643</v>
      </c>
      <c r="I388" s="28">
        <v>172</v>
      </c>
      <c r="J388" s="29">
        <v>140</v>
      </c>
      <c r="K388" s="24">
        <v>561379.37899999996</v>
      </c>
      <c r="L388" s="25">
        <v>275</v>
      </c>
      <c r="M388" s="26">
        <v>242</v>
      </c>
      <c r="N388" s="27">
        <v>227296.655</v>
      </c>
      <c r="O388" s="28">
        <v>210</v>
      </c>
      <c r="P388" s="29">
        <v>168</v>
      </c>
      <c r="Q388" s="24">
        <v>1274955.6710000001</v>
      </c>
      <c r="R388" s="25">
        <v>150</v>
      </c>
      <c r="S388" s="26">
        <v>130</v>
      </c>
      <c r="T388" s="27">
        <v>247495.10399999999</v>
      </c>
      <c r="U388" s="28" t="s">
        <v>3052</v>
      </c>
      <c r="V388" s="29" t="s">
        <v>3052</v>
      </c>
      <c r="W388" s="64" t="s">
        <v>3052</v>
      </c>
      <c r="X388" s="25">
        <v>181</v>
      </c>
      <c r="Y388" s="26">
        <v>125</v>
      </c>
      <c r="Z388" s="27">
        <v>740</v>
      </c>
      <c r="AA388" s="107">
        <v>311</v>
      </c>
      <c r="AB388" s="22">
        <v>10</v>
      </c>
      <c r="AC388" s="30">
        <v>90</v>
      </c>
      <c r="AD388" s="31">
        <v>0</v>
      </c>
    </row>
    <row r="389" spans="1:30" s="3" customFormat="1" ht="18.75" customHeight="1">
      <c r="A389" s="137">
        <v>387</v>
      </c>
      <c r="B389" s="139" t="s">
        <v>543</v>
      </c>
      <c r="C389" s="140" t="s">
        <v>3056</v>
      </c>
      <c r="D389" s="141">
        <v>331</v>
      </c>
      <c r="E389" s="143">
        <v>731042.63600000006</v>
      </c>
      <c r="F389" s="144">
        <v>410</v>
      </c>
      <c r="G389" s="145">
        <v>352</v>
      </c>
      <c r="H389" s="146">
        <v>741279.14599999995</v>
      </c>
      <c r="I389" s="147">
        <v>406</v>
      </c>
      <c r="J389" s="148">
        <v>348</v>
      </c>
      <c r="K389" s="143">
        <v>112044.44100000001</v>
      </c>
      <c r="L389" s="144">
        <v>239</v>
      </c>
      <c r="M389" s="145">
        <v>208</v>
      </c>
      <c r="N389" s="146">
        <v>298737.56900000002</v>
      </c>
      <c r="O389" s="147">
        <v>393</v>
      </c>
      <c r="P389" s="148">
        <v>329</v>
      </c>
      <c r="Q389" s="143">
        <v>506750.62300000002</v>
      </c>
      <c r="R389" s="144">
        <v>423</v>
      </c>
      <c r="S389" s="145">
        <v>396</v>
      </c>
      <c r="T389" s="146">
        <v>-35984.606</v>
      </c>
      <c r="U389" s="147" t="s">
        <v>3052</v>
      </c>
      <c r="V389" s="148" t="s">
        <v>3052</v>
      </c>
      <c r="W389" s="186" t="s">
        <v>3052</v>
      </c>
      <c r="X389" s="144">
        <v>293</v>
      </c>
      <c r="Y389" s="145">
        <v>226</v>
      </c>
      <c r="Z389" s="146">
        <v>432</v>
      </c>
      <c r="AA389" s="149">
        <v>311</v>
      </c>
      <c r="AB389" s="141">
        <v>0</v>
      </c>
      <c r="AC389" s="150">
        <v>95</v>
      </c>
      <c r="AD389" s="151">
        <v>5</v>
      </c>
    </row>
    <row r="390" spans="1:30" s="3" customFormat="1" ht="18.75" customHeight="1">
      <c r="A390" s="32">
        <v>388</v>
      </c>
      <c r="B390" s="34" t="s">
        <v>2272</v>
      </c>
      <c r="C390" s="35" t="s">
        <v>3098</v>
      </c>
      <c r="D390" s="45">
        <v>332</v>
      </c>
      <c r="E390" s="38">
        <v>729265.72499999998</v>
      </c>
      <c r="F390" s="39">
        <v>411</v>
      </c>
      <c r="G390" s="40">
        <v>353</v>
      </c>
      <c r="H390" s="41">
        <v>729265.72499999998</v>
      </c>
      <c r="I390" s="42">
        <v>356</v>
      </c>
      <c r="J390" s="43">
        <v>301</v>
      </c>
      <c r="K390" s="38">
        <v>193111.671</v>
      </c>
      <c r="L390" s="39">
        <v>347</v>
      </c>
      <c r="M390" s="40">
        <v>309</v>
      </c>
      <c r="N390" s="41">
        <v>131431.75399999999</v>
      </c>
      <c r="O390" s="42">
        <v>451</v>
      </c>
      <c r="P390" s="43">
        <v>382</v>
      </c>
      <c r="Q390" s="38">
        <v>333144.56199999998</v>
      </c>
      <c r="R390" s="39">
        <v>204</v>
      </c>
      <c r="S390" s="40">
        <v>183</v>
      </c>
      <c r="T390" s="41">
        <v>166628.13399999999</v>
      </c>
      <c r="U390" s="42">
        <v>238</v>
      </c>
      <c r="V390" s="43">
        <v>217</v>
      </c>
      <c r="W390" s="38">
        <v>8480</v>
      </c>
      <c r="X390" s="39">
        <v>401</v>
      </c>
      <c r="Y390" s="40">
        <v>331</v>
      </c>
      <c r="Z390" s="41">
        <v>260</v>
      </c>
      <c r="AA390" s="108">
        <v>371</v>
      </c>
      <c r="AB390" s="45">
        <v>0</v>
      </c>
      <c r="AC390" s="37">
        <v>100</v>
      </c>
      <c r="AD390" s="46">
        <v>0</v>
      </c>
    </row>
    <row r="391" spans="1:30" s="3" customFormat="1" ht="18.75" customHeight="1">
      <c r="A391" s="32">
        <v>389</v>
      </c>
      <c r="B391" s="34" t="s">
        <v>2365</v>
      </c>
      <c r="C391" s="35" t="s">
        <v>1049</v>
      </c>
      <c r="D391" s="45">
        <v>333</v>
      </c>
      <c r="E391" s="38">
        <v>728764.772</v>
      </c>
      <c r="F391" s="39">
        <v>412</v>
      </c>
      <c r="G391" s="40">
        <v>354</v>
      </c>
      <c r="H391" s="41">
        <v>728764.772</v>
      </c>
      <c r="I391" s="42">
        <v>259</v>
      </c>
      <c r="J391" s="43">
        <v>217</v>
      </c>
      <c r="K391" s="38">
        <v>350704.41499999998</v>
      </c>
      <c r="L391" s="39">
        <v>248</v>
      </c>
      <c r="M391" s="40">
        <v>216</v>
      </c>
      <c r="N391" s="41">
        <v>271065.85399999999</v>
      </c>
      <c r="O391" s="42">
        <v>385</v>
      </c>
      <c r="P391" s="43">
        <v>323</v>
      </c>
      <c r="Q391" s="38">
        <v>529744.89899999998</v>
      </c>
      <c r="R391" s="39">
        <v>177</v>
      </c>
      <c r="S391" s="40">
        <v>157</v>
      </c>
      <c r="T391" s="41">
        <v>211552.69399999999</v>
      </c>
      <c r="U391" s="42">
        <v>234</v>
      </c>
      <c r="V391" s="43">
        <v>215</v>
      </c>
      <c r="W391" s="38">
        <v>8528</v>
      </c>
      <c r="X391" s="39">
        <v>377</v>
      </c>
      <c r="Y391" s="40">
        <v>307</v>
      </c>
      <c r="Z391" s="41">
        <v>300</v>
      </c>
      <c r="AA391" s="108">
        <v>321</v>
      </c>
      <c r="AB391" s="45">
        <v>0</v>
      </c>
      <c r="AC391" s="37">
        <v>100</v>
      </c>
      <c r="AD391" s="46">
        <v>0</v>
      </c>
    </row>
    <row r="392" spans="1:30" s="3" customFormat="1" ht="18.75" customHeight="1">
      <c r="A392" s="152">
        <v>390</v>
      </c>
      <c r="B392" s="154" t="s">
        <v>2761</v>
      </c>
      <c r="C392" s="155" t="s">
        <v>3056</v>
      </c>
      <c r="D392" s="156">
        <v>334</v>
      </c>
      <c r="E392" s="158">
        <v>728290.94200000004</v>
      </c>
      <c r="F392" s="159">
        <v>270</v>
      </c>
      <c r="G392" s="160">
        <v>229</v>
      </c>
      <c r="H392" s="161">
        <v>1213818.237</v>
      </c>
      <c r="I392" s="162">
        <v>234</v>
      </c>
      <c r="J392" s="163">
        <v>195</v>
      </c>
      <c r="K392" s="158">
        <v>405183.29499999998</v>
      </c>
      <c r="L392" s="159">
        <v>367</v>
      </c>
      <c r="M392" s="160">
        <v>329</v>
      </c>
      <c r="N392" s="161">
        <v>110349.711</v>
      </c>
      <c r="O392" s="162">
        <v>277</v>
      </c>
      <c r="P392" s="163">
        <v>229</v>
      </c>
      <c r="Q392" s="158">
        <v>935951.72</v>
      </c>
      <c r="R392" s="159">
        <v>202</v>
      </c>
      <c r="S392" s="160">
        <v>181</v>
      </c>
      <c r="T392" s="161">
        <v>167707.696</v>
      </c>
      <c r="U392" s="162">
        <v>423</v>
      </c>
      <c r="V392" s="163">
        <v>385</v>
      </c>
      <c r="W392" s="158">
        <v>28</v>
      </c>
      <c r="X392" s="159">
        <v>164</v>
      </c>
      <c r="Y392" s="160">
        <v>108</v>
      </c>
      <c r="Z392" s="161">
        <v>789</v>
      </c>
      <c r="AA392" s="164">
        <v>322</v>
      </c>
      <c r="AB392" s="156">
        <v>0</v>
      </c>
      <c r="AC392" s="165">
        <v>100</v>
      </c>
      <c r="AD392" s="166">
        <v>0</v>
      </c>
    </row>
    <row r="393" spans="1:30" s="3" customFormat="1" ht="18.75" customHeight="1">
      <c r="A393" s="167">
        <v>391</v>
      </c>
      <c r="B393" s="169" t="s">
        <v>2366</v>
      </c>
      <c r="C393" s="170" t="s">
        <v>3056</v>
      </c>
      <c r="D393" s="182">
        <v>335</v>
      </c>
      <c r="E393" s="173">
        <v>727829.84699999995</v>
      </c>
      <c r="F393" s="174">
        <v>383</v>
      </c>
      <c r="G393" s="175">
        <v>328</v>
      </c>
      <c r="H393" s="176">
        <v>805854.65099999995</v>
      </c>
      <c r="I393" s="177" t="s">
        <v>3052</v>
      </c>
      <c r="J393" s="178" t="s">
        <v>3052</v>
      </c>
      <c r="K393" s="173">
        <v>-64963.860999999997</v>
      </c>
      <c r="L393" s="174">
        <v>358</v>
      </c>
      <c r="M393" s="175">
        <v>320</v>
      </c>
      <c r="N393" s="176">
        <v>121701.69100000001</v>
      </c>
      <c r="O393" s="177">
        <v>436</v>
      </c>
      <c r="P393" s="178">
        <v>367</v>
      </c>
      <c r="Q393" s="173">
        <v>394484.462</v>
      </c>
      <c r="R393" s="174">
        <v>223</v>
      </c>
      <c r="S393" s="175">
        <v>202</v>
      </c>
      <c r="T393" s="176">
        <v>139252.29399999999</v>
      </c>
      <c r="U393" s="177" t="s">
        <v>3052</v>
      </c>
      <c r="V393" s="178" t="s">
        <v>3052</v>
      </c>
      <c r="W393" s="184" t="s">
        <v>3052</v>
      </c>
      <c r="X393" s="174">
        <v>413</v>
      </c>
      <c r="Y393" s="175">
        <v>343</v>
      </c>
      <c r="Z393" s="176">
        <v>247</v>
      </c>
      <c r="AA393" s="179">
        <v>321</v>
      </c>
      <c r="AB393" s="171">
        <v>0</v>
      </c>
      <c r="AC393" s="180">
        <v>100</v>
      </c>
      <c r="AD393" s="181">
        <v>0</v>
      </c>
    </row>
    <row r="394" spans="1:30" s="3" customFormat="1" ht="18.75" customHeight="1">
      <c r="A394" s="137">
        <v>392</v>
      </c>
      <c r="B394" s="139" t="s">
        <v>1621</v>
      </c>
      <c r="C394" s="140" t="s">
        <v>3056</v>
      </c>
      <c r="D394" s="141">
        <v>336</v>
      </c>
      <c r="E394" s="143">
        <v>726081.277</v>
      </c>
      <c r="F394" s="144">
        <v>401</v>
      </c>
      <c r="G394" s="145">
        <v>343</v>
      </c>
      <c r="H394" s="146">
        <v>763815.42299999995</v>
      </c>
      <c r="I394" s="147">
        <v>446</v>
      </c>
      <c r="J394" s="148">
        <v>384</v>
      </c>
      <c r="K394" s="143">
        <v>73045.106</v>
      </c>
      <c r="L394" s="144">
        <v>221</v>
      </c>
      <c r="M394" s="145">
        <v>190</v>
      </c>
      <c r="N394" s="146">
        <v>324984.462</v>
      </c>
      <c r="O394" s="147">
        <v>358</v>
      </c>
      <c r="P394" s="148">
        <v>301</v>
      </c>
      <c r="Q394" s="143">
        <v>612224.21299999999</v>
      </c>
      <c r="R394" s="144">
        <v>252</v>
      </c>
      <c r="S394" s="145">
        <v>230</v>
      </c>
      <c r="T394" s="146">
        <v>84292.453999999998</v>
      </c>
      <c r="U394" s="147">
        <v>207</v>
      </c>
      <c r="V394" s="148">
        <v>190</v>
      </c>
      <c r="W394" s="143">
        <v>10557</v>
      </c>
      <c r="X394" s="144">
        <v>462</v>
      </c>
      <c r="Y394" s="145">
        <v>392</v>
      </c>
      <c r="Z394" s="146">
        <v>160</v>
      </c>
      <c r="AA394" s="149">
        <v>371</v>
      </c>
      <c r="AB394" s="141">
        <v>0</v>
      </c>
      <c r="AC394" s="150">
        <v>100</v>
      </c>
      <c r="AD394" s="151">
        <v>0</v>
      </c>
    </row>
    <row r="395" spans="1:30" s="3" customFormat="1" ht="18.75" customHeight="1">
      <c r="A395" s="32">
        <v>393</v>
      </c>
      <c r="B395" s="34" t="s">
        <v>2367</v>
      </c>
      <c r="C395" s="35" t="s">
        <v>3098</v>
      </c>
      <c r="D395" s="45">
        <v>337</v>
      </c>
      <c r="E395" s="38">
        <v>717002.95799999998</v>
      </c>
      <c r="F395" s="39">
        <v>415</v>
      </c>
      <c r="G395" s="40">
        <v>357</v>
      </c>
      <c r="H395" s="41">
        <v>719491.83400000003</v>
      </c>
      <c r="I395" s="42">
        <v>341</v>
      </c>
      <c r="J395" s="43">
        <v>287</v>
      </c>
      <c r="K395" s="38">
        <v>211343.42</v>
      </c>
      <c r="L395" s="39">
        <v>349</v>
      </c>
      <c r="M395" s="40">
        <v>311</v>
      </c>
      <c r="N395" s="41">
        <v>130197.23</v>
      </c>
      <c r="O395" s="42">
        <v>432</v>
      </c>
      <c r="P395" s="43">
        <v>364</v>
      </c>
      <c r="Q395" s="38">
        <v>402334.73499999999</v>
      </c>
      <c r="R395" s="39">
        <v>231</v>
      </c>
      <c r="S395" s="40">
        <v>209</v>
      </c>
      <c r="T395" s="41">
        <v>121940.34600000001</v>
      </c>
      <c r="U395" s="42" t="s">
        <v>3052</v>
      </c>
      <c r="V395" s="43" t="s">
        <v>3052</v>
      </c>
      <c r="W395" s="44" t="s">
        <v>3052</v>
      </c>
      <c r="X395" s="39">
        <v>329</v>
      </c>
      <c r="Y395" s="40">
        <v>259</v>
      </c>
      <c r="Z395" s="41">
        <v>356</v>
      </c>
      <c r="AA395" s="108">
        <v>332</v>
      </c>
      <c r="AB395" s="45">
        <v>0</v>
      </c>
      <c r="AC395" s="37">
        <v>100</v>
      </c>
      <c r="AD395" s="46">
        <v>0</v>
      </c>
    </row>
    <row r="396" spans="1:30" s="3" customFormat="1" ht="18.75" customHeight="1">
      <c r="A396" s="32">
        <v>394</v>
      </c>
      <c r="B396" s="34" t="s">
        <v>2760</v>
      </c>
      <c r="C396" s="35" t="s">
        <v>3154</v>
      </c>
      <c r="D396" s="36">
        <v>338</v>
      </c>
      <c r="E396" s="38">
        <v>715615.255</v>
      </c>
      <c r="F396" s="39">
        <v>414</v>
      </c>
      <c r="G396" s="40">
        <v>356</v>
      </c>
      <c r="H396" s="41">
        <v>722187.53599999996</v>
      </c>
      <c r="I396" s="42">
        <v>267</v>
      </c>
      <c r="J396" s="43">
        <v>224</v>
      </c>
      <c r="K396" s="38">
        <v>338416.96</v>
      </c>
      <c r="L396" s="39">
        <v>292</v>
      </c>
      <c r="M396" s="40">
        <v>257</v>
      </c>
      <c r="N396" s="41">
        <v>206176.52900000001</v>
      </c>
      <c r="O396" s="42">
        <v>348</v>
      </c>
      <c r="P396" s="43">
        <v>291</v>
      </c>
      <c r="Q396" s="38">
        <v>647573.745</v>
      </c>
      <c r="R396" s="39">
        <v>329</v>
      </c>
      <c r="S396" s="40">
        <v>305</v>
      </c>
      <c r="T396" s="41">
        <v>30146.239000000001</v>
      </c>
      <c r="U396" s="42">
        <v>392</v>
      </c>
      <c r="V396" s="43">
        <v>358</v>
      </c>
      <c r="W396" s="38">
        <v>540</v>
      </c>
      <c r="X396" s="39">
        <v>433</v>
      </c>
      <c r="Y396" s="40">
        <v>363</v>
      </c>
      <c r="Z396" s="41">
        <v>217</v>
      </c>
      <c r="AA396" s="108">
        <v>369</v>
      </c>
      <c r="AB396" s="45">
        <v>5</v>
      </c>
      <c r="AC396" s="37">
        <v>95</v>
      </c>
      <c r="AD396" s="46">
        <v>0</v>
      </c>
    </row>
    <row r="397" spans="1:30" s="3" customFormat="1" ht="18.75" customHeight="1">
      <c r="A397" s="152">
        <v>395</v>
      </c>
      <c r="B397" s="154" t="s">
        <v>3114</v>
      </c>
      <c r="C397" s="155" t="s">
        <v>3056</v>
      </c>
      <c r="D397" s="156">
        <v>339</v>
      </c>
      <c r="E397" s="158">
        <v>713653.86399999994</v>
      </c>
      <c r="F397" s="159">
        <v>402</v>
      </c>
      <c r="G397" s="160">
        <v>344</v>
      </c>
      <c r="H397" s="161">
        <v>763341.44299999997</v>
      </c>
      <c r="I397" s="162">
        <v>469</v>
      </c>
      <c r="J397" s="163">
        <v>407</v>
      </c>
      <c r="K397" s="158">
        <v>31001.74</v>
      </c>
      <c r="L397" s="159">
        <v>333</v>
      </c>
      <c r="M397" s="160">
        <v>295</v>
      </c>
      <c r="N397" s="161">
        <v>141507.78400000001</v>
      </c>
      <c r="O397" s="162">
        <v>466</v>
      </c>
      <c r="P397" s="163">
        <v>397</v>
      </c>
      <c r="Q397" s="158">
        <v>295150.54100000003</v>
      </c>
      <c r="R397" s="159">
        <v>370</v>
      </c>
      <c r="S397" s="160">
        <v>346</v>
      </c>
      <c r="T397" s="161">
        <v>15359.938</v>
      </c>
      <c r="U397" s="162">
        <v>172</v>
      </c>
      <c r="V397" s="163">
        <v>158</v>
      </c>
      <c r="W397" s="158">
        <v>14232</v>
      </c>
      <c r="X397" s="159">
        <v>326</v>
      </c>
      <c r="Y397" s="160">
        <v>256</v>
      </c>
      <c r="Z397" s="161">
        <v>365</v>
      </c>
      <c r="AA397" s="164">
        <v>322</v>
      </c>
      <c r="AB397" s="156">
        <v>0</v>
      </c>
      <c r="AC397" s="165">
        <v>100</v>
      </c>
      <c r="AD397" s="166">
        <v>0</v>
      </c>
    </row>
    <row r="398" spans="1:30" s="3" customFormat="1" ht="18.75" customHeight="1">
      <c r="A398" s="18">
        <v>396</v>
      </c>
      <c r="B398" s="20" t="s">
        <v>3115</v>
      </c>
      <c r="C398" s="21" t="s">
        <v>3058</v>
      </c>
      <c r="D398" s="22">
        <v>340</v>
      </c>
      <c r="E398" s="24">
        <v>710316.41599999997</v>
      </c>
      <c r="F398" s="25">
        <v>351</v>
      </c>
      <c r="G398" s="26">
        <v>302</v>
      </c>
      <c r="H398" s="27">
        <v>885056.58600000001</v>
      </c>
      <c r="I398" s="28">
        <v>460</v>
      </c>
      <c r="J398" s="29">
        <v>398</v>
      </c>
      <c r="K398" s="24">
        <v>47891.014999999999</v>
      </c>
      <c r="L398" s="25">
        <v>346</v>
      </c>
      <c r="M398" s="26">
        <v>308</v>
      </c>
      <c r="N398" s="27">
        <v>133814.33900000001</v>
      </c>
      <c r="O398" s="28">
        <v>458</v>
      </c>
      <c r="P398" s="29">
        <v>389</v>
      </c>
      <c r="Q398" s="24">
        <v>323141.02299999999</v>
      </c>
      <c r="R398" s="25">
        <v>385</v>
      </c>
      <c r="S398" s="26">
        <v>361</v>
      </c>
      <c r="T398" s="27">
        <v>8984.7960000000003</v>
      </c>
      <c r="U398" s="28">
        <v>305</v>
      </c>
      <c r="V398" s="29">
        <v>281</v>
      </c>
      <c r="W398" s="24">
        <v>3306</v>
      </c>
      <c r="X398" s="25">
        <v>442</v>
      </c>
      <c r="Y398" s="26">
        <v>372</v>
      </c>
      <c r="Z398" s="27">
        <v>190</v>
      </c>
      <c r="AA398" s="107">
        <v>311</v>
      </c>
      <c r="AB398" s="22">
        <v>0</v>
      </c>
      <c r="AC398" s="30">
        <v>51</v>
      </c>
      <c r="AD398" s="31">
        <v>49</v>
      </c>
    </row>
    <row r="399" spans="1:30" s="3" customFormat="1" ht="18.75" customHeight="1">
      <c r="A399" s="137">
        <v>397</v>
      </c>
      <c r="B399" s="139" t="s">
        <v>954</v>
      </c>
      <c r="C399" s="140" t="s">
        <v>3056</v>
      </c>
      <c r="D399" s="141">
        <v>341</v>
      </c>
      <c r="E399" s="143">
        <v>709560.28700000001</v>
      </c>
      <c r="F399" s="144">
        <v>381</v>
      </c>
      <c r="G399" s="145">
        <v>326</v>
      </c>
      <c r="H399" s="146">
        <v>811671.20299999998</v>
      </c>
      <c r="I399" s="147">
        <v>461</v>
      </c>
      <c r="J399" s="148">
        <v>399</v>
      </c>
      <c r="K399" s="143">
        <v>46059.188999999998</v>
      </c>
      <c r="L399" s="144">
        <v>465</v>
      </c>
      <c r="M399" s="145">
        <v>420</v>
      </c>
      <c r="N399" s="146">
        <v>8894.6980000000003</v>
      </c>
      <c r="O399" s="147">
        <v>468</v>
      </c>
      <c r="P399" s="148">
        <v>399</v>
      </c>
      <c r="Q399" s="143">
        <v>291590.77600000001</v>
      </c>
      <c r="R399" s="144">
        <v>377</v>
      </c>
      <c r="S399" s="145">
        <v>353</v>
      </c>
      <c r="T399" s="146">
        <v>12831.141</v>
      </c>
      <c r="U399" s="147">
        <v>154</v>
      </c>
      <c r="V399" s="148">
        <v>140</v>
      </c>
      <c r="W399" s="143">
        <v>16184</v>
      </c>
      <c r="X399" s="144">
        <v>315</v>
      </c>
      <c r="Y399" s="145">
        <v>246</v>
      </c>
      <c r="Z399" s="146">
        <v>390</v>
      </c>
      <c r="AA399" s="149">
        <v>322</v>
      </c>
      <c r="AB399" s="141">
        <v>0</v>
      </c>
      <c r="AC399" s="150">
        <v>100</v>
      </c>
      <c r="AD399" s="151">
        <v>0</v>
      </c>
    </row>
    <row r="400" spans="1:30" s="3" customFormat="1" ht="18.75" customHeight="1">
      <c r="A400" s="32">
        <v>398</v>
      </c>
      <c r="B400" s="34" t="s">
        <v>3116</v>
      </c>
      <c r="C400" s="35" t="s">
        <v>108</v>
      </c>
      <c r="D400" s="45">
        <v>342</v>
      </c>
      <c r="E400" s="38">
        <v>709019.69099999999</v>
      </c>
      <c r="F400" s="39">
        <v>416</v>
      </c>
      <c r="G400" s="40">
        <v>358</v>
      </c>
      <c r="H400" s="41">
        <v>712867.89300000004</v>
      </c>
      <c r="I400" s="42">
        <v>324</v>
      </c>
      <c r="J400" s="43">
        <v>272</v>
      </c>
      <c r="K400" s="38">
        <v>240126.36499999999</v>
      </c>
      <c r="L400" s="39">
        <v>294</v>
      </c>
      <c r="M400" s="40">
        <v>259</v>
      </c>
      <c r="N400" s="41">
        <v>204136.93700000001</v>
      </c>
      <c r="O400" s="42">
        <v>403</v>
      </c>
      <c r="P400" s="43">
        <v>338</v>
      </c>
      <c r="Q400" s="38">
        <v>470472.663</v>
      </c>
      <c r="R400" s="39">
        <v>306</v>
      </c>
      <c r="S400" s="40">
        <v>282</v>
      </c>
      <c r="T400" s="41">
        <v>40099.627999999997</v>
      </c>
      <c r="U400" s="42">
        <v>304</v>
      </c>
      <c r="V400" s="43">
        <v>280</v>
      </c>
      <c r="W400" s="38">
        <v>3311</v>
      </c>
      <c r="X400" s="39">
        <v>444</v>
      </c>
      <c r="Y400" s="40">
        <v>374</v>
      </c>
      <c r="Z400" s="41">
        <v>189</v>
      </c>
      <c r="AA400" s="108">
        <v>369</v>
      </c>
      <c r="AB400" s="45">
        <v>1</v>
      </c>
      <c r="AC400" s="37">
        <v>65</v>
      </c>
      <c r="AD400" s="46">
        <v>34</v>
      </c>
    </row>
    <row r="401" spans="1:30" s="3" customFormat="1" ht="18.75" customHeight="1">
      <c r="A401" s="32">
        <v>399</v>
      </c>
      <c r="B401" s="34" t="s">
        <v>3117</v>
      </c>
      <c r="C401" s="35" t="s">
        <v>88</v>
      </c>
      <c r="D401" s="45">
        <v>343</v>
      </c>
      <c r="E401" s="38">
        <v>707751.63300000003</v>
      </c>
      <c r="F401" s="39">
        <v>417</v>
      </c>
      <c r="G401" s="40">
        <v>359</v>
      </c>
      <c r="H401" s="41">
        <v>710587.01899999997</v>
      </c>
      <c r="I401" s="42">
        <v>418</v>
      </c>
      <c r="J401" s="43">
        <v>358</v>
      </c>
      <c r="K401" s="38">
        <v>101306.958</v>
      </c>
      <c r="L401" s="39">
        <v>410</v>
      </c>
      <c r="M401" s="40">
        <v>370</v>
      </c>
      <c r="N401" s="41">
        <v>70129.278999999995</v>
      </c>
      <c r="O401" s="42">
        <v>417</v>
      </c>
      <c r="P401" s="43">
        <v>350</v>
      </c>
      <c r="Q401" s="38">
        <v>436082.033</v>
      </c>
      <c r="R401" s="39">
        <v>403</v>
      </c>
      <c r="S401" s="40">
        <v>378</v>
      </c>
      <c r="T401" s="41">
        <v>3660.7</v>
      </c>
      <c r="U401" s="42">
        <v>261</v>
      </c>
      <c r="V401" s="43">
        <v>239</v>
      </c>
      <c r="W401" s="38">
        <v>6504</v>
      </c>
      <c r="X401" s="39">
        <v>467</v>
      </c>
      <c r="Y401" s="40">
        <v>397</v>
      </c>
      <c r="Z401" s="41">
        <v>144</v>
      </c>
      <c r="AA401" s="108">
        <v>311</v>
      </c>
      <c r="AB401" s="45">
        <v>0</v>
      </c>
      <c r="AC401" s="37">
        <v>100</v>
      </c>
      <c r="AD401" s="46">
        <v>0</v>
      </c>
    </row>
    <row r="402" spans="1:30" s="3" customFormat="1" ht="18.75" customHeight="1">
      <c r="A402" s="48">
        <v>400</v>
      </c>
      <c r="B402" s="50" t="s">
        <v>1204</v>
      </c>
      <c r="C402" s="51" t="s">
        <v>88</v>
      </c>
      <c r="D402" s="52">
        <v>344</v>
      </c>
      <c r="E402" s="54">
        <v>705789.96</v>
      </c>
      <c r="F402" s="55">
        <v>332</v>
      </c>
      <c r="G402" s="56">
        <v>283</v>
      </c>
      <c r="H402" s="57">
        <v>951607.30299999996</v>
      </c>
      <c r="I402" s="58">
        <v>309</v>
      </c>
      <c r="J402" s="59">
        <v>259</v>
      </c>
      <c r="K402" s="54">
        <v>269186.69</v>
      </c>
      <c r="L402" s="55">
        <v>303</v>
      </c>
      <c r="M402" s="56">
        <v>267</v>
      </c>
      <c r="N402" s="57">
        <v>188995.03</v>
      </c>
      <c r="O402" s="58">
        <v>424</v>
      </c>
      <c r="P402" s="59">
        <v>357</v>
      </c>
      <c r="Q402" s="54">
        <v>416299.01699999999</v>
      </c>
      <c r="R402" s="55">
        <v>186</v>
      </c>
      <c r="S402" s="56">
        <v>166</v>
      </c>
      <c r="T402" s="57">
        <v>196293.27900000001</v>
      </c>
      <c r="U402" s="58" t="s">
        <v>3052</v>
      </c>
      <c r="V402" s="59" t="s">
        <v>3052</v>
      </c>
      <c r="W402" s="65" t="s">
        <v>3052</v>
      </c>
      <c r="X402" s="55">
        <v>461</v>
      </c>
      <c r="Y402" s="56">
        <v>391</v>
      </c>
      <c r="Z402" s="57">
        <v>160</v>
      </c>
      <c r="AA402" s="109">
        <v>351</v>
      </c>
      <c r="AB402" s="52">
        <v>0</v>
      </c>
      <c r="AC402" s="60">
        <v>100</v>
      </c>
      <c r="AD402" s="61">
        <v>0</v>
      </c>
    </row>
    <row r="403" spans="1:30" s="3" customFormat="1" ht="18.75" customHeight="1">
      <c r="A403" s="167">
        <v>401</v>
      </c>
      <c r="B403" s="169" t="s">
        <v>632</v>
      </c>
      <c r="C403" s="170" t="s">
        <v>3056</v>
      </c>
      <c r="D403" s="171">
        <v>345</v>
      </c>
      <c r="E403" s="173">
        <v>704654.54399999999</v>
      </c>
      <c r="F403" s="174">
        <v>405</v>
      </c>
      <c r="G403" s="175">
        <v>347</v>
      </c>
      <c r="H403" s="176">
        <v>753095.46</v>
      </c>
      <c r="I403" s="177">
        <v>352</v>
      </c>
      <c r="J403" s="178">
        <v>297</v>
      </c>
      <c r="K403" s="173">
        <v>199576.003</v>
      </c>
      <c r="L403" s="174">
        <v>423</v>
      </c>
      <c r="M403" s="175">
        <v>381</v>
      </c>
      <c r="N403" s="176">
        <v>60353.243999999999</v>
      </c>
      <c r="O403" s="177">
        <v>401</v>
      </c>
      <c r="P403" s="178">
        <v>336</v>
      </c>
      <c r="Q403" s="173">
        <v>477523.31699999998</v>
      </c>
      <c r="R403" s="174">
        <v>436</v>
      </c>
      <c r="S403" s="175">
        <v>406</v>
      </c>
      <c r="T403" s="176">
        <v>-83469.589000000007</v>
      </c>
      <c r="U403" s="177" t="s">
        <v>3052</v>
      </c>
      <c r="V403" s="178" t="s">
        <v>3052</v>
      </c>
      <c r="W403" s="184" t="s">
        <v>3052</v>
      </c>
      <c r="X403" s="174">
        <v>430</v>
      </c>
      <c r="Y403" s="175">
        <v>360</v>
      </c>
      <c r="Z403" s="176">
        <v>221</v>
      </c>
      <c r="AA403" s="179">
        <v>369</v>
      </c>
      <c r="AB403" s="171">
        <v>0</v>
      </c>
      <c r="AC403" s="180">
        <v>100</v>
      </c>
      <c r="AD403" s="181">
        <v>0</v>
      </c>
    </row>
    <row r="404" spans="1:30" s="3" customFormat="1" ht="18.75" customHeight="1">
      <c r="A404" s="137">
        <v>402</v>
      </c>
      <c r="B404" s="139" t="s">
        <v>1384</v>
      </c>
      <c r="C404" s="140" t="s">
        <v>3056</v>
      </c>
      <c r="D404" s="141">
        <v>346</v>
      </c>
      <c r="E404" s="143">
        <v>703176.10499999998</v>
      </c>
      <c r="F404" s="144">
        <v>371</v>
      </c>
      <c r="G404" s="145">
        <v>318</v>
      </c>
      <c r="H404" s="146">
        <v>837245.36399999994</v>
      </c>
      <c r="I404" s="147">
        <v>451</v>
      </c>
      <c r="J404" s="148">
        <v>389</v>
      </c>
      <c r="K404" s="143">
        <v>65469.373</v>
      </c>
      <c r="L404" s="144">
        <v>416</v>
      </c>
      <c r="M404" s="145">
        <v>375</v>
      </c>
      <c r="N404" s="146">
        <v>64077.277999999998</v>
      </c>
      <c r="O404" s="147">
        <v>476</v>
      </c>
      <c r="P404" s="148">
        <v>407</v>
      </c>
      <c r="Q404" s="143">
        <v>259068.03599999999</v>
      </c>
      <c r="R404" s="144">
        <v>296</v>
      </c>
      <c r="S404" s="145">
        <v>273</v>
      </c>
      <c r="T404" s="146">
        <v>47060.2</v>
      </c>
      <c r="U404" s="147">
        <v>133</v>
      </c>
      <c r="V404" s="148">
        <v>121</v>
      </c>
      <c r="W404" s="143">
        <v>18589</v>
      </c>
      <c r="X404" s="144">
        <v>334</v>
      </c>
      <c r="Y404" s="145">
        <v>264</v>
      </c>
      <c r="Z404" s="146">
        <v>350</v>
      </c>
      <c r="AA404" s="149">
        <v>322</v>
      </c>
      <c r="AB404" s="141">
        <v>0</v>
      </c>
      <c r="AC404" s="150">
        <v>100</v>
      </c>
      <c r="AD404" s="151">
        <v>0</v>
      </c>
    </row>
    <row r="405" spans="1:30" s="3" customFormat="1" ht="18.75" customHeight="1">
      <c r="A405" s="32">
        <v>403</v>
      </c>
      <c r="B405" s="34" t="s">
        <v>3118</v>
      </c>
      <c r="C405" s="35" t="s">
        <v>1054</v>
      </c>
      <c r="D405" s="45">
        <v>347</v>
      </c>
      <c r="E405" s="38">
        <v>699212.18500000006</v>
      </c>
      <c r="F405" s="39">
        <v>419</v>
      </c>
      <c r="G405" s="40">
        <v>361</v>
      </c>
      <c r="H405" s="41">
        <v>699212.18500000006</v>
      </c>
      <c r="I405" s="42">
        <v>395</v>
      </c>
      <c r="J405" s="43">
        <v>338</v>
      </c>
      <c r="K405" s="38">
        <v>130760.925</v>
      </c>
      <c r="L405" s="39">
        <v>237</v>
      </c>
      <c r="M405" s="40">
        <v>206</v>
      </c>
      <c r="N405" s="41">
        <v>302042.65500000003</v>
      </c>
      <c r="O405" s="42">
        <v>280</v>
      </c>
      <c r="P405" s="43">
        <v>232</v>
      </c>
      <c r="Q405" s="38">
        <v>930307.68900000001</v>
      </c>
      <c r="R405" s="39">
        <v>316</v>
      </c>
      <c r="S405" s="40">
        <v>292</v>
      </c>
      <c r="T405" s="41">
        <v>34341.228000000003</v>
      </c>
      <c r="U405" s="42">
        <v>204</v>
      </c>
      <c r="V405" s="43">
        <v>187</v>
      </c>
      <c r="W405" s="38">
        <v>10645</v>
      </c>
      <c r="X405" s="39">
        <v>375</v>
      </c>
      <c r="Y405" s="40">
        <v>305</v>
      </c>
      <c r="Z405" s="41">
        <v>300</v>
      </c>
      <c r="AA405" s="108">
        <v>321</v>
      </c>
      <c r="AB405" s="45">
        <v>0</v>
      </c>
      <c r="AC405" s="37">
        <v>100</v>
      </c>
      <c r="AD405" s="46">
        <v>0</v>
      </c>
    </row>
    <row r="406" spans="1:30" s="3" customFormat="1" ht="18.75" customHeight="1">
      <c r="A406" s="137">
        <v>404</v>
      </c>
      <c r="B406" s="139" t="s">
        <v>2222</v>
      </c>
      <c r="C406" s="140" t="s">
        <v>3056</v>
      </c>
      <c r="D406" s="141">
        <v>348</v>
      </c>
      <c r="E406" s="143">
        <v>698681.32900000003</v>
      </c>
      <c r="F406" s="144">
        <v>418</v>
      </c>
      <c r="G406" s="145">
        <v>360</v>
      </c>
      <c r="H406" s="146">
        <v>708937.84100000001</v>
      </c>
      <c r="I406" s="147">
        <v>467</v>
      </c>
      <c r="J406" s="148">
        <v>405</v>
      </c>
      <c r="K406" s="143">
        <v>37001.402999999998</v>
      </c>
      <c r="L406" s="144">
        <v>451</v>
      </c>
      <c r="M406" s="145">
        <v>407</v>
      </c>
      <c r="N406" s="146">
        <v>25520.100999999999</v>
      </c>
      <c r="O406" s="147">
        <v>470</v>
      </c>
      <c r="P406" s="148">
        <v>401</v>
      </c>
      <c r="Q406" s="143">
        <v>287234.62300000002</v>
      </c>
      <c r="R406" s="144">
        <v>369</v>
      </c>
      <c r="S406" s="145">
        <v>345</v>
      </c>
      <c r="T406" s="146">
        <v>15781.516</v>
      </c>
      <c r="U406" s="147">
        <v>220</v>
      </c>
      <c r="V406" s="148">
        <v>203</v>
      </c>
      <c r="W406" s="143">
        <v>9678</v>
      </c>
      <c r="X406" s="144">
        <v>301</v>
      </c>
      <c r="Y406" s="145">
        <v>234</v>
      </c>
      <c r="Z406" s="146">
        <v>412</v>
      </c>
      <c r="AA406" s="149">
        <v>322</v>
      </c>
      <c r="AB406" s="141">
        <v>0</v>
      </c>
      <c r="AC406" s="150">
        <v>100</v>
      </c>
      <c r="AD406" s="151">
        <v>0</v>
      </c>
    </row>
    <row r="407" spans="1:30" s="3" customFormat="1" ht="18.75" customHeight="1">
      <c r="A407" s="152">
        <v>405</v>
      </c>
      <c r="B407" s="154" t="s">
        <v>1982</v>
      </c>
      <c r="C407" s="155" t="s">
        <v>3056</v>
      </c>
      <c r="D407" s="156">
        <v>349</v>
      </c>
      <c r="E407" s="158">
        <v>698411.40300000005</v>
      </c>
      <c r="F407" s="159">
        <v>364</v>
      </c>
      <c r="G407" s="160">
        <v>313</v>
      </c>
      <c r="H407" s="161">
        <v>848834.29700000002</v>
      </c>
      <c r="I407" s="162">
        <v>371</v>
      </c>
      <c r="J407" s="163">
        <v>314</v>
      </c>
      <c r="K407" s="158">
        <v>174481.93299999999</v>
      </c>
      <c r="L407" s="159">
        <v>424</v>
      </c>
      <c r="M407" s="160">
        <v>382</v>
      </c>
      <c r="N407" s="161">
        <v>60021.182000000001</v>
      </c>
      <c r="O407" s="162">
        <v>454</v>
      </c>
      <c r="P407" s="163">
        <v>385</v>
      </c>
      <c r="Q407" s="158">
        <v>331898.09100000001</v>
      </c>
      <c r="R407" s="159">
        <v>180</v>
      </c>
      <c r="S407" s="160">
        <v>160</v>
      </c>
      <c r="T407" s="161">
        <v>204066.81400000001</v>
      </c>
      <c r="U407" s="162">
        <v>113</v>
      </c>
      <c r="V407" s="163">
        <v>101</v>
      </c>
      <c r="W407" s="158">
        <v>21905</v>
      </c>
      <c r="X407" s="159">
        <v>358</v>
      </c>
      <c r="Y407" s="160">
        <v>288</v>
      </c>
      <c r="Z407" s="161">
        <v>321</v>
      </c>
      <c r="AA407" s="164">
        <v>322</v>
      </c>
      <c r="AB407" s="156">
        <v>0</v>
      </c>
      <c r="AC407" s="165">
        <v>100</v>
      </c>
      <c r="AD407" s="166">
        <v>0</v>
      </c>
    </row>
    <row r="408" spans="1:30" s="3" customFormat="1" ht="18.75" customHeight="1">
      <c r="A408" s="167">
        <v>406</v>
      </c>
      <c r="B408" s="169" t="s">
        <v>1388</v>
      </c>
      <c r="C408" s="170" t="s">
        <v>3056</v>
      </c>
      <c r="D408" s="171">
        <v>350</v>
      </c>
      <c r="E408" s="173">
        <v>696643</v>
      </c>
      <c r="F408" s="174">
        <v>406</v>
      </c>
      <c r="G408" s="175">
        <v>348</v>
      </c>
      <c r="H408" s="176">
        <v>752720</v>
      </c>
      <c r="I408" s="177">
        <v>445</v>
      </c>
      <c r="J408" s="178">
        <v>383</v>
      </c>
      <c r="K408" s="173">
        <v>73777</v>
      </c>
      <c r="L408" s="174">
        <v>448</v>
      </c>
      <c r="M408" s="175">
        <v>405</v>
      </c>
      <c r="N408" s="176">
        <v>29510</v>
      </c>
      <c r="O408" s="177">
        <v>480</v>
      </c>
      <c r="P408" s="178">
        <v>411</v>
      </c>
      <c r="Q408" s="173">
        <v>248678</v>
      </c>
      <c r="R408" s="174">
        <v>262</v>
      </c>
      <c r="S408" s="175">
        <v>240</v>
      </c>
      <c r="T408" s="176">
        <v>73605</v>
      </c>
      <c r="U408" s="177">
        <v>274</v>
      </c>
      <c r="V408" s="178">
        <v>252</v>
      </c>
      <c r="W408" s="173">
        <v>5633</v>
      </c>
      <c r="X408" s="174">
        <v>494</v>
      </c>
      <c r="Y408" s="175">
        <v>424</v>
      </c>
      <c r="Z408" s="176">
        <v>60</v>
      </c>
      <c r="AA408" s="179">
        <v>371</v>
      </c>
      <c r="AB408" s="171">
        <v>0</v>
      </c>
      <c r="AC408" s="180">
        <v>100</v>
      </c>
      <c r="AD408" s="181">
        <v>0</v>
      </c>
    </row>
    <row r="409" spans="1:30" s="3" customFormat="1" ht="18.75" customHeight="1">
      <c r="A409" s="32">
        <v>407</v>
      </c>
      <c r="B409" s="34" t="s">
        <v>595</v>
      </c>
      <c r="C409" s="35" t="s">
        <v>88</v>
      </c>
      <c r="D409" s="36">
        <v>351</v>
      </c>
      <c r="E409" s="38">
        <v>691309.45700000005</v>
      </c>
      <c r="F409" s="39">
        <v>413</v>
      </c>
      <c r="G409" s="40">
        <v>355</v>
      </c>
      <c r="H409" s="41">
        <v>722431.01899999997</v>
      </c>
      <c r="I409" s="42">
        <v>444</v>
      </c>
      <c r="J409" s="43">
        <v>382</v>
      </c>
      <c r="K409" s="38">
        <v>74533.691000000006</v>
      </c>
      <c r="L409" s="39">
        <v>408</v>
      </c>
      <c r="M409" s="40">
        <v>368</v>
      </c>
      <c r="N409" s="41">
        <v>73853.839000000007</v>
      </c>
      <c r="O409" s="42">
        <v>457</v>
      </c>
      <c r="P409" s="43">
        <v>388</v>
      </c>
      <c r="Q409" s="38">
        <v>323958.93</v>
      </c>
      <c r="R409" s="39">
        <v>340</v>
      </c>
      <c r="S409" s="40">
        <v>316</v>
      </c>
      <c r="T409" s="41">
        <v>25206.016</v>
      </c>
      <c r="U409" s="42">
        <v>75</v>
      </c>
      <c r="V409" s="43">
        <v>65</v>
      </c>
      <c r="W409" s="38">
        <v>31781</v>
      </c>
      <c r="X409" s="39">
        <v>425</v>
      </c>
      <c r="Y409" s="40">
        <v>355</v>
      </c>
      <c r="Z409" s="41">
        <v>231</v>
      </c>
      <c r="AA409" s="108">
        <v>314</v>
      </c>
      <c r="AB409" s="45">
        <v>0</v>
      </c>
      <c r="AC409" s="37">
        <v>100</v>
      </c>
      <c r="AD409" s="46">
        <v>0</v>
      </c>
    </row>
    <row r="410" spans="1:30" s="3" customFormat="1" ht="18.75" customHeight="1">
      <c r="A410" s="32">
        <v>408</v>
      </c>
      <c r="B410" s="34" t="s">
        <v>3119</v>
      </c>
      <c r="C410" s="35" t="s">
        <v>88</v>
      </c>
      <c r="D410" s="45">
        <v>352</v>
      </c>
      <c r="E410" s="38">
        <v>683916.04799999995</v>
      </c>
      <c r="F410" s="39">
        <v>404</v>
      </c>
      <c r="G410" s="40">
        <v>346</v>
      </c>
      <c r="H410" s="41">
        <v>758583.80599999998</v>
      </c>
      <c r="I410" s="42">
        <v>274</v>
      </c>
      <c r="J410" s="43">
        <v>230</v>
      </c>
      <c r="K410" s="38">
        <v>327067.36900000001</v>
      </c>
      <c r="L410" s="39">
        <v>340</v>
      </c>
      <c r="M410" s="40">
        <v>302</v>
      </c>
      <c r="N410" s="41">
        <v>137110.448</v>
      </c>
      <c r="O410" s="42">
        <v>452</v>
      </c>
      <c r="P410" s="43">
        <v>383</v>
      </c>
      <c r="Q410" s="38">
        <v>332825.05599999998</v>
      </c>
      <c r="R410" s="39">
        <v>401</v>
      </c>
      <c r="S410" s="40">
        <v>376</v>
      </c>
      <c r="T410" s="41">
        <v>4551.28</v>
      </c>
      <c r="U410" s="42">
        <v>420</v>
      </c>
      <c r="V410" s="43">
        <v>383</v>
      </c>
      <c r="W410" s="38">
        <v>44</v>
      </c>
      <c r="X410" s="39">
        <v>382</v>
      </c>
      <c r="Y410" s="40">
        <v>312</v>
      </c>
      <c r="Z410" s="41">
        <v>290</v>
      </c>
      <c r="AA410" s="108">
        <v>313</v>
      </c>
      <c r="AB410" s="45">
        <v>0</v>
      </c>
      <c r="AC410" s="37">
        <v>100</v>
      </c>
      <c r="AD410" s="46">
        <v>0</v>
      </c>
    </row>
    <row r="411" spans="1:30" s="3" customFormat="1" ht="18.75" customHeight="1">
      <c r="A411" s="137">
        <v>409</v>
      </c>
      <c r="B411" s="139" t="s">
        <v>2170</v>
      </c>
      <c r="C411" s="140" t="s">
        <v>3056</v>
      </c>
      <c r="D411" s="141">
        <v>353</v>
      </c>
      <c r="E411" s="143">
        <v>680578.70799999998</v>
      </c>
      <c r="F411" s="144">
        <v>390</v>
      </c>
      <c r="G411" s="145">
        <v>333</v>
      </c>
      <c r="H411" s="146">
        <v>785913.06099999999</v>
      </c>
      <c r="I411" s="147">
        <v>437</v>
      </c>
      <c r="J411" s="148">
        <v>375</v>
      </c>
      <c r="K411" s="143">
        <v>83505.225000000006</v>
      </c>
      <c r="L411" s="144">
        <v>450</v>
      </c>
      <c r="M411" s="145">
        <v>406</v>
      </c>
      <c r="N411" s="146">
        <v>27007.142</v>
      </c>
      <c r="O411" s="147">
        <v>445</v>
      </c>
      <c r="P411" s="148">
        <v>376</v>
      </c>
      <c r="Q411" s="143">
        <v>349543.09</v>
      </c>
      <c r="R411" s="144">
        <v>301</v>
      </c>
      <c r="S411" s="145">
        <v>277</v>
      </c>
      <c r="T411" s="146">
        <v>42406.468000000001</v>
      </c>
      <c r="U411" s="147">
        <v>124</v>
      </c>
      <c r="V411" s="148">
        <v>112</v>
      </c>
      <c r="W411" s="143">
        <v>19720</v>
      </c>
      <c r="X411" s="144">
        <v>260</v>
      </c>
      <c r="Y411" s="145">
        <v>197</v>
      </c>
      <c r="Z411" s="146">
        <v>490</v>
      </c>
      <c r="AA411" s="149">
        <v>322</v>
      </c>
      <c r="AB411" s="141">
        <v>0</v>
      </c>
      <c r="AC411" s="150">
        <v>100</v>
      </c>
      <c r="AD411" s="151">
        <v>0</v>
      </c>
    </row>
    <row r="412" spans="1:30" s="3" customFormat="1" ht="18.75" customHeight="1">
      <c r="A412" s="48">
        <v>410</v>
      </c>
      <c r="B412" s="50" t="s">
        <v>3120</v>
      </c>
      <c r="C412" s="51" t="s">
        <v>3054</v>
      </c>
      <c r="D412" s="52">
        <v>57</v>
      </c>
      <c r="E412" s="54">
        <v>678681.05599999998</v>
      </c>
      <c r="F412" s="55">
        <v>425</v>
      </c>
      <c r="G412" s="56">
        <v>60</v>
      </c>
      <c r="H412" s="57">
        <v>683839.07700000005</v>
      </c>
      <c r="I412" s="58">
        <v>190</v>
      </c>
      <c r="J412" s="59">
        <v>34</v>
      </c>
      <c r="K412" s="54">
        <v>518378.00099999999</v>
      </c>
      <c r="L412" s="55">
        <v>296</v>
      </c>
      <c r="M412" s="56">
        <v>36</v>
      </c>
      <c r="N412" s="57">
        <v>197517.622</v>
      </c>
      <c r="O412" s="58">
        <v>386</v>
      </c>
      <c r="P412" s="59">
        <v>63</v>
      </c>
      <c r="Q412" s="54">
        <v>526696.72400000005</v>
      </c>
      <c r="R412" s="55">
        <v>148</v>
      </c>
      <c r="S412" s="56">
        <v>20</v>
      </c>
      <c r="T412" s="57">
        <v>254757.77499999999</v>
      </c>
      <c r="U412" s="58">
        <v>329</v>
      </c>
      <c r="V412" s="59">
        <v>27</v>
      </c>
      <c r="W412" s="54">
        <v>2264</v>
      </c>
      <c r="X412" s="55">
        <v>310</v>
      </c>
      <c r="Y412" s="56">
        <v>69</v>
      </c>
      <c r="Z412" s="57">
        <v>397</v>
      </c>
      <c r="AA412" s="109">
        <v>369</v>
      </c>
      <c r="AB412" s="52">
        <v>100</v>
      </c>
      <c r="AC412" s="60">
        <v>0</v>
      </c>
      <c r="AD412" s="61">
        <v>0</v>
      </c>
    </row>
    <row r="413" spans="1:30" s="3" customFormat="1" ht="18.75" customHeight="1">
      <c r="A413" s="18">
        <v>411</v>
      </c>
      <c r="B413" s="20" t="s">
        <v>749</v>
      </c>
      <c r="C413" s="21" t="s">
        <v>1054</v>
      </c>
      <c r="D413" s="22">
        <v>354</v>
      </c>
      <c r="E413" s="24">
        <v>677681.24100000004</v>
      </c>
      <c r="F413" s="25">
        <v>306</v>
      </c>
      <c r="G413" s="26">
        <v>261</v>
      </c>
      <c r="H413" s="27">
        <v>1054861.6810000001</v>
      </c>
      <c r="I413" s="28">
        <v>284</v>
      </c>
      <c r="J413" s="29">
        <v>238</v>
      </c>
      <c r="K413" s="24">
        <v>314208.429</v>
      </c>
      <c r="L413" s="25">
        <v>261</v>
      </c>
      <c r="M413" s="26">
        <v>228</v>
      </c>
      <c r="N413" s="27">
        <v>248758.63800000001</v>
      </c>
      <c r="O413" s="28">
        <v>351</v>
      </c>
      <c r="P413" s="29">
        <v>294</v>
      </c>
      <c r="Q413" s="24">
        <v>638257.46699999995</v>
      </c>
      <c r="R413" s="25">
        <v>178</v>
      </c>
      <c r="S413" s="26">
        <v>158</v>
      </c>
      <c r="T413" s="27">
        <v>207881.58900000001</v>
      </c>
      <c r="U413" s="28">
        <v>257</v>
      </c>
      <c r="V413" s="29">
        <v>235</v>
      </c>
      <c r="W413" s="24">
        <v>6785</v>
      </c>
      <c r="X413" s="25">
        <v>347</v>
      </c>
      <c r="Y413" s="26">
        <v>277</v>
      </c>
      <c r="Z413" s="27">
        <v>341</v>
      </c>
      <c r="AA413" s="107">
        <v>321</v>
      </c>
      <c r="AB413" s="22">
        <v>0</v>
      </c>
      <c r="AC413" s="30">
        <v>100</v>
      </c>
      <c r="AD413" s="31">
        <v>0</v>
      </c>
    </row>
    <row r="414" spans="1:30" s="3" customFormat="1" ht="18.75" customHeight="1">
      <c r="A414" s="32">
        <v>412</v>
      </c>
      <c r="B414" s="34" t="s">
        <v>3121</v>
      </c>
      <c r="C414" s="35" t="s">
        <v>3054</v>
      </c>
      <c r="D414" s="45">
        <v>58</v>
      </c>
      <c r="E414" s="38">
        <v>677656.22199999995</v>
      </c>
      <c r="F414" s="39">
        <v>429</v>
      </c>
      <c r="G414" s="40">
        <v>61</v>
      </c>
      <c r="H414" s="41">
        <v>677656.22199999995</v>
      </c>
      <c r="I414" s="42">
        <v>206</v>
      </c>
      <c r="J414" s="43">
        <v>36</v>
      </c>
      <c r="K414" s="38">
        <v>477629.81699999998</v>
      </c>
      <c r="L414" s="39" t="s">
        <v>3052</v>
      </c>
      <c r="M414" s="40" t="s">
        <v>3052</v>
      </c>
      <c r="N414" s="41">
        <v>-418188.79700000002</v>
      </c>
      <c r="O414" s="42">
        <v>412</v>
      </c>
      <c r="P414" s="43">
        <v>67</v>
      </c>
      <c r="Q414" s="38">
        <v>463452.09299999999</v>
      </c>
      <c r="R414" s="39">
        <v>472</v>
      </c>
      <c r="S414" s="40">
        <v>48</v>
      </c>
      <c r="T414" s="41">
        <v>-571051.25199999998</v>
      </c>
      <c r="U414" s="42">
        <v>224</v>
      </c>
      <c r="V414" s="43">
        <v>18</v>
      </c>
      <c r="W414" s="38">
        <v>9384</v>
      </c>
      <c r="X414" s="39">
        <v>71</v>
      </c>
      <c r="Y414" s="40">
        <v>36</v>
      </c>
      <c r="Z414" s="41">
        <v>1537</v>
      </c>
      <c r="AA414" s="108">
        <v>321</v>
      </c>
      <c r="AB414" s="45">
        <v>100</v>
      </c>
      <c r="AC414" s="37">
        <v>0</v>
      </c>
      <c r="AD414" s="46">
        <v>0</v>
      </c>
    </row>
    <row r="415" spans="1:30" s="3" customFormat="1" ht="18.75" customHeight="1">
      <c r="A415" s="137">
        <v>413</v>
      </c>
      <c r="B415" s="139" t="s">
        <v>3260</v>
      </c>
      <c r="C415" s="140" t="s">
        <v>3056</v>
      </c>
      <c r="D415" s="141">
        <v>355</v>
      </c>
      <c r="E415" s="143">
        <v>675881.13699999999</v>
      </c>
      <c r="F415" s="144">
        <v>423</v>
      </c>
      <c r="G415" s="145">
        <v>364</v>
      </c>
      <c r="H415" s="146">
        <v>686915.01899999997</v>
      </c>
      <c r="I415" s="147">
        <v>245</v>
      </c>
      <c r="J415" s="148">
        <v>205</v>
      </c>
      <c r="K415" s="143">
        <v>375958.07199999999</v>
      </c>
      <c r="L415" s="144">
        <v>60</v>
      </c>
      <c r="M415" s="145">
        <v>48</v>
      </c>
      <c r="N415" s="146">
        <v>1050287.118</v>
      </c>
      <c r="O415" s="147">
        <v>150</v>
      </c>
      <c r="P415" s="148">
        <v>119</v>
      </c>
      <c r="Q415" s="143">
        <v>1700453.6810000001</v>
      </c>
      <c r="R415" s="144">
        <v>417</v>
      </c>
      <c r="S415" s="145">
        <v>390</v>
      </c>
      <c r="T415" s="146">
        <v>-21045.603999999999</v>
      </c>
      <c r="U415" s="147">
        <v>266</v>
      </c>
      <c r="V415" s="148">
        <v>244</v>
      </c>
      <c r="W415" s="143">
        <v>6295</v>
      </c>
      <c r="X415" s="144">
        <v>232</v>
      </c>
      <c r="Y415" s="145">
        <v>173</v>
      </c>
      <c r="Z415" s="146">
        <v>569</v>
      </c>
      <c r="AA415" s="149">
        <v>382</v>
      </c>
      <c r="AB415" s="141">
        <v>0</v>
      </c>
      <c r="AC415" s="150">
        <v>100</v>
      </c>
      <c r="AD415" s="151">
        <v>0</v>
      </c>
    </row>
    <row r="416" spans="1:30" s="3" customFormat="1" ht="18.75" customHeight="1">
      <c r="A416" s="137">
        <v>414</v>
      </c>
      <c r="B416" s="188" t="s">
        <v>3052</v>
      </c>
      <c r="C416" s="140" t="s">
        <v>3056</v>
      </c>
      <c r="D416" s="141">
        <v>356</v>
      </c>
      <c r="E416" s="186" t="s">
        <v>3052</v>
      </c>
      <c r="F416" s="144">
        <v>424</v>
      </c>
      <c r="G416" s="145">
        <v>365</v>
      </c>
      <c r="H416" s="187" t="s">
        <v>3052</v>
      </c>
      <c r="I416" s="147">
        <v>327</v>
      </c>
      <c r="J416" s="148">
        <v>275</v>
      </c>
      <c r="K416" s="186" t="s">
        <v>3052</v>
      </c>
      <c r="L416" s="144">
        <v>368</v>
      </c>
      <c r="M416" s="145">
        <v>330</v>
      </c>
      <c r="N416" s="187" t="s">
        <v>3052</v>
      </c>
      <c r="O416" s="147">
        <v>461</v>
      </c>
      <c r="P416" s="148">
        <v>392</v>
      </c>
      <c r="Q416" s="186" t="s">
        <v>3052</v>
      </c>
      <c r="R416" s="144">
        <v>221</v>
      </c>
      <c r="S416" s="145">
        <v>200</v>
      </c>
      <c r="T416" s="187" t="s">
        <v>3052</v>
      </c>
      <c r="U416" s="147" t="s">
        <v>3052</v>
      </c>
      <c r="V416" s="148" t="s">
        <v>3052</v>
      </c>
      <c r="W416" s="186" t="s">
        <v>3052</v>
      </c>
      <c r="X416" s="144">
        <v>488</v>
      </c>
      <c r="Y416" s="145">
        <v>418</v>
      </c>
      <c r="Z416" s="187" t="s">
        <v>3052</v>
      </c>
      <c r="AA416" s="149">
        <v>352</v>
      </c>
      <c r="AB416" s="141">
        <v>0</v>
      </c>
      <c r="AC416" s="150">
        <v>0</v>
      </c>
      <c r="AD416" s="151">
        <v>100</v>
      </c>
    </row>
    <row r="417" spans="1:30" s="3" customFormat="1" ht="18.75" customHeight="1">
      <c r="A417" s="48">
        <v>415</v>
      </c>
      <c r="B417" s="50" t="s">
        <v>2753</v>
      </c>
      <c r="C417" s="51" t="s">
        <v>3054</v>
      </c>
      <c r="D417" s="52">
        <v>59</v>
      </c>
      <c r="E417" s="54">
        <v>673604.62</v>
      </c>
      <c r="F417" s="55">
        <v>420</v>
      </c>
      <c r="G417" s="56">
        <v>59</v>
      </c>
      <c r="H417" s="57">
        <v>694197.02</v>
      </c>
      <c r="I417" s="58">
        <v>290</v>
      </c>
      <c r="J417" s="59">
        <v>47</v>
      </c>
      <c r="K417" s="54">
        <v>298796.15299999999</v>
      </c>
      <c r="L417" s="55" t="s">
        <v>3052</v>
      </c>
      <c r="M417" s="56" t="s">
        <v>3052</v>
      </c>
      <c r="N417" s="57">
        <v>-98567.004000000001</v>
      </c>
      <c r="O417" s="58">
        <v>394</v>
      </c>
      <c r="P417" s="59">
        <v>65</v>
      </c>
      <c r="Q417" s="54">
        <v>506227.88400000002</v>
      </c>
      <c r="R417" s="55">
        <v>442</v>
      </c>
      <c r="S417" s="56">
        <v>32</v>
      </c>
      <c r="T417" s="57">
        <v>-118164.12300000001</v>
      </c>
      <c r="U417" s="58" t="s">
        <v>3052</v>
      </c>
      <c r="V417" s="59" t="s">
        <v>3052</v>
      </c>
      <c r="W417" s="65" t="s">
        <v>3052</v>
      </c>
      <c r="X417" s="55">
        <v>220</v>
      </c>
      <c r="Y417" s="56">
        <v>58</v>
      </c>
      <c r="Z417" s="57">
        <v>594</v>
      </c>
      <c r="AA417" s="109">
        <v>311</v>
      </c>
      <c r="AB417" s="52">
        <v>56</v>
      </c>
      <c r="AC417" s="60">
        <v>44</v>
      </c>
      <c r="AD417" s="61">
        <v>0</v>
      </c>
    </row>
    <row r="418" spans="1:30" s="3" customFormat="1" ht="18.75" customHeight="1">
      <c r="A418" s="18">
        <v>416</v>
      </c>
      <c r="B418" s="20" t="s">
        <v>29</v>
      </c>
      <c r="C418" s="21" t="s">
        <v>88</v>
      </c>
      <c r="D418" s="22">
        <v>357</v>
      </c>
      <c r="E418" s="24">
        <v>672195.40500000003</v>
      </c>
      <c r="F418" s="25">
        <v>422</v>
      </c>
      <c r="G418" s="26">
        <v>363</v>
      </c>
      <c r="H418" s="27">
        <v>688564.64399999997</v>
      </c>
      <c r="I418" s="28">
        <v>401</v>
      </c>
      <c r="J418" s="29">
        <v>343</v>
      </c>
      <c r="K418" s="24">
        <v>116528.235</v>
      </c>
      <c r="L418" s="25">
        <v>297</v>
      </c>
      <c r="M418" s="26">
        <v>261</v>
      </c>
      <c r="N418" s="27">
        <v>197116.65700000001</v>
      </c>
      <c r="O418" s="28">
        <v>420</v>
      </c>
      <c r="P418" s="29">
        <v>353</v>
      </c>
      <c r="Q418" s="24">
        <v>431776.266</v>
      </c>
      <c r="R418" s="25">
        <v>387</v>
      </c>
      <c r="S418" s="26">
        <v>363</v>
      </c>
      <c r="T418" s="69" t="s">
        <v>3052</v>
      </c>
      <c r="U418" s="28">
        <v>401</v>
      </c>
      <c r="V418" s="29">
        <v>367</v>
      </c>
      <c r="W418" s="24">
        <v>373</v>
      </c>
      <c r="X418" s="25">
        <v>400</v>
      </c>
      <c r="Y418" s="26">
        <v>330</v>
      </c>
      <c r="Z418" s="27">
        <v>260</v>
      </c>
      <c r="AA418" s="107">
        <v>341</v>
      </c>
      <c r="AB418" s="22">
        <v>0</v>
      </c>
      <c r="AC418" s="30">
        <v>100</v>
      </c>
      <c r="AD418" s="31">
        <v>0</v>
      </c>
    </row>
    <row r="419" spans="1:30" s="3" customFormat="1" ht="18.75" customHeight="1">
      <c r="A419" s="32">
        <v>417</v>
      </c>
      <c r="B419" s="34" t="s">
        <v>567</v>
      </c>
      <c r="C419" s="35" t="s">
        <v>88</v>
      </c>
      <c r="D419" s="45">
        <v>358</v>
      </c>
      <c r="E419" s="38">
        <v>672185.32499999995</v>
      </c>
      <c r="F419" s="39">
        <v>310</v>
      </c>
      <c r="G419" s="40">
        <v>265</v>
      </c>
      <c r="H419" s="41">
        <v>1028442.528</v>
      </c>
      <c r="I419" s="42">
        <v>314</v>
      </c>
      <c r="J419" s="43">
        <v>263</v>
      </c>
      <c r="K419" s="38">
        <v>255727.739</v>
      </c>
      <c r="L419" s="39">
        <v>370</v>
      </c>
      <c r="M419" s="40">
        <v>332</v>
      </c>
      <c r="N419" s="41">
        <v>109334.52099999999</v>
      </c>
      <c r="O419" s="42">
        <v>357</v>
      </c>
      <c r="P419" s="43">
        <v>300</v>
      </c>
      <c r="Q419" s="38">
        <v>614567.85100000002</v>
      </c>
      <c r="R419" s="39">
        <v>395</v>
      </c>
      <c r="S419" s="40">
        <v>370</v>
      </c>
      <c r="T419" s="41">
        <v>6301.18</v>
      </c>
      <c r="U419" s="42">
        <v>199</v>
      </c>
      <c r="V419" s="43">
        <v>183</v>
      </c>
      <c r="W419" s="38">
        <v>11599</v>
      </c>
      <c r="X419" s="39">
        <v>203</v>
      </c>
      <c r="Y419" s="40">
        <v>146</v>
      </c>
      <c r="Z419" s="41">
        <v>662</v>
      </c>
      <c r="AA419" s="108">
        <v>311</v>
      </c>
      <c r="AB419" s="45">
        <v>0</v>
      </c>
      <c r="AC419" s="37">
        <v>100</v>
      </c>
      <c r="AD419" s="46">
        <v>0</v>
      </c>
    </row>
    <row r="420" spans="1:30" s="3" customFormat="1" ht="18.75" customHeight="1">
      <c r="A420" s="32">
        <v>418</v>
      </c>
      <c r="B420" s="34" t="s">
        <v>3208</v>
      </c>
      <c r="C420" s="35" t="s">
        <v>3058</v>
      </c>
      <c r="D420" s="45">
        <v>359</v>
      </c>
      <c r="E420" s="38">
        <v>671955.28599999996</v>
      </c>
      <c r="F420" s="39">
        <v>432</v>
      </c>
      <c r="G420" s="40">
        <v>371</v>
      </c>
      <c r="H420" s="41">
        <v>671955.28599999996</v>
      </c>
      <c r="I420" s="42">
        <v>307</v>
      </c>
      <c r="J420" s="43">
        <v>257</v>
      </c>
      <c r="K420" s="38">
        <v>270508.65399999998</v>
      </c>
      <c r="L420" s="39">
        <v>412</v>
      </c>
      <c r="M420" s="40">
        <v>372</v>
      </c>
      <c r="N420" s="41">
        <v>67156.616999999998</v>
      </c>
      <c r="O420" s="42">
        <v>489</v>
      </c>
      <c r="P420" s="43">
        <v>419</v>
      </c>
      <c r="Q420" s="38">
        <v>207504.274</v>
      </c>
      <c r="R420" s="39">
        <v>264</v>
      </c>
      <c r="S420" s="40">
        <v>241</v>
      </c>
      <c r="T420" s="41">
        <v>72301.175000000003</v>
      </c>
      <c r="U420" s="42">
        <v>417</v>
      </c>
      <c r="V420" s="43">
        <v>380</v>
      </c>
      <c r="W420" s="38">
        <v>87</v>
      </c>
      <c r="X420" s="39">
        <v>327</v>
      </c>
      <c r="Y420" s="40">
        <v>257</v>
      </c>
      <c r="Z420" s="41">
        <v>361</v>
      </c>
      <c r="AA420" s="108">
        <v>210</v>
      </c>
      <c r="AB420" s="45">
        <v>0</v>
      </c>
      <c r="AC420" s="37">
        <v>100</v>
      </c>
      <c r="AD420" s="46">
        <v>0</v>
      </c>
    </row>
    <row r="421" spans="1:30" s="3" customFormat="1" ht="18.75" customHeight="1">
      <c r="A421" s="32">
        <v>419</v>
      </c>
      <c r="B421" s="34" t="s">
        <v>3277</v>
      </c>
      <c r="C421" s="35" t="s">
        <v>889</v>
      </c>
      <c r="D421" s="45">
        <v>360</v>
      </c>
      <c r="E421" s="38">
        <v>671183.88500000001</v>
      </c>
      <c r="F421" s="39">
        <v>431</v>
      </c>
      <c r="G421" s="40">
        <v>370</v>
      </c>
      <c r="H421" s="41">
        <v>672988.39199999999</v>
      </c>
      <c r="I421" s="42">
        <v>293</v>
      </c>
      <c r="J421" s="43">
        <v>246</v>
      </c>
      <c r="K421" s="38">
        <v>297196.91200000001</v>
      </c>
      <c r="L421" s="39">
        <v>284</v>
      </c>
      <c r="M421" s="40">
        <v>249</v>
      </c>
      <c r="N421" s="41">
        <v>219152.05799999999</v>
      </c>
      <c r="O421" s="42">
        <v>259</v>
      </c>
      <c r="P421" s="43">
        <v>213</v>
      </c>
      <c r="Q421" s="38">
        <v>991031.80799999996</v>
      </c>
      <c r="R421" s="39">
        <v>218</v>
      </c>
      <c r="S421" s="40">
        <v>197</v>
      </c>
      <c r="T421" s="41">
        <v>141869.201</v>
      </c>
      <c r="U421" s="42">
        <v>339</v>
      </c>
      <c r="V421" s="43">
        <v>311</v>
      </c>
      <c r="W421" s="38">
        <v>2092</v>
      </c>
      <c r="X421" s="39">
        <v>428</v>
      </c>
      <c r="Y421" s="40">
        <v>358</v>
      </c>
      <c r="Z421" s="41">
        <v>224</v>
      </c>
      <c r="AA421" s="108">
        <v>331</v>
      </c>
      <c r="AB421" s="45">
        <v>5</v>
      </c>
      <c r="AC421" s="37">
        <v>95</v>
      </c>
      <c r="AD421" s="46">
        <v>0</v>
      </c>
    </row>
    <row r="422" spans="1:30" s="3" customFormat="1" ht="18.75" customHeight="1">
      <c r="A422" s="48">
        <v>420</v>
      </c>
      <c r="B422" s="50" t="s">
        <v>3122</v>
      </c>
      <c r="C422" s="51" t="s">
        <v>881</v>
      </c>
      <c r="D422" s="52">
        <v>361</v>
      </c>
      <c r="E422" s="54">
        <v>670936.304</v>
      </c>
      <c r="F422" s="55">
        <v>428</v>
      </c>
      <c r="G422" s="56">
        <v>368</v>
      </c>
      <c r="H422" s="57">
        <v>678130.46299999999</v>
      </c>
      <c r="I422" s="58">
        <v>350</v>
      </c>
      <c r="J422" s="59">
        <v>295</v>
      </c>
      <c r="K422" s="54">
        <v>202888.758</v>
      </c>
      <c r="L422" s="55">
        <v>440</v>
      </c>
      <c r="M422" s="56">
        <v>397</v>
      </c>
      <c r="N422" s="57">
        <v>37463.978000000003</v>
      </c>
      <c r="O422" s="58">
        <v>453</v>
      </c>
      <c r="P422" s="59">
        <v>384</v>
      </c>
      <c r="Q422" s="54">
        <v>332074.484</v>
      </c>
      <c r="R422" s="55">
        <v>276</v>
      </c>
      <c r="S422" s="56">
        <v>253</v>
      </c>
      <c r="T422" s="57">
        <v>62577.243000000002</v>
      </c>
      <c r="U422" s="58">
        <v>396</v>
      </c>
      <c r="V422" s="59">
        <v>362</v>
      </c>
      <c r="W422" s="54">
        <v>500</v>
      </c>
      <c r="X422" s="55">
        <v>341</v>
      </c>
      <c r="Y422" s="56">
        <v>271</v>
      </c>
      <c r="Z422" s="57">
        <v>345</v>
      </c>
      <c r="AA422" s="109">
        <v>381</v>
      </c>
      <c r="AB422" s="52">
        <v>0</v>
      </c>
      <c r="AC422" s="60">
        <v>100</v>
      </c>
      <c r="AD422" s="61">
        <v>0</v>
      </c>
    </row>
    <row r="423" spans="1:30" s="3" customFormat="1" ht="18.75" customHeight="1">
      <c r="A423" s="167">
        <v>421</v>
      </c>
      <c r="B423" s="169" t="s">
        <v>1413</v>
      </c>
      <c r="C423" s="170" t="s">
        <v>3056</v>
      </c>
      <c r="D423" s="171">
        <v>362</v>
      </c>
      <c r="E423" s="173">
        <v>664328.98100000003</v>
      </c>
      <c r="F423" s="174">
        <v>421</v>
      </c>
      <c r="G423" s="175">
        <v>362</v>
      </c>
      <c r="H423" s="176">
        <v>690701.79599999997</v>
      </c>
      <c r="I423" s="177">
        <v>313</v>
      </c>
      <c r="J423" s="178">
        <v>262</v>
      </c>
      <c r="K423" s="173">
        <v>259235.272</v>
      </c>
      <c r="L423" s="174">
        <v>377</v>
      </c>
      <c r="M423" s="175">
        <v>338</v>
      </c>
      <c r="N423" s="176">
        <v>106195.481</v>
      </c>
      <c r="O423" s="177">
        <v>440</v>
      </c>
      <c r="P423" s="178">
        <v>371</v>
      </c>
      <c r="Q423" s="173">
        <v>379133.70699999999</v>
      </c>
      <c r="R423" s="174">
        <v>236</v>
      </c>
      <c r="S423" s="175">
        <v>214</v>
      </c>
      <c r="T423" s="176">
        <v>109772.039</v>
      </c>
      <c r="U423" s="177">
        <v>311</v>
      </c>
      <c r="V423" s="178">
        <v>287</v>
      </c>
      <c r="W423" s="173">
        <v>3014</v>
      </c>
      <c r="X423" s="174">
        <v>290</v>
      </c>
      <c r="Y423" s="175">
        <v>223</v>
      </c>
      <c r="Z423" s="176">
        <v>435</v>
      </c>
      <c r="AA423" s="179">
        <v>332</v>
      </c>
      <c r="AB423" s="171">
        <v>0</v>
      </c>
      <c r="AC423" s="180">
        <v>100</v>
      </c>
      <c r="AD423" s="181">
        <v>0</v>
      </c>
    </row>
    <row r="424" spans="1:30" s="3" customFormat="1" ht="18.75" customHeight="1">
      <c r="A424" s="137">
        <v>422</v>
      </c>
      <c r="B424" s="188" t="s">
        <v>3052</v>
      </c>
      <c r="C424" s="140" t="s">
        <v>3056</v>
      </c>
      <c r="D424" s="141">
        <v>363</v>
      </c>
      <c r="E424" s="186" t="s">
        <v>3052</v>
      </c>
      <c r="F424" s="144">
        <v>399</v>
      </c>
      <c r="G424" s="145">
        <v>341</v>
      </c>
      <c r="H424" s="187" t="s">
        <v>3052</v>
      </c>
      <c r="I424" s="147">
        <v>326</v>
      </c>
      <c r="J424" s="148">
        <v>274</v>
      </c>
      <c r="K424" s="186" t="s">
        <v>3052</v>
      </c>
      <c r="L424" s="144">
        <v>264</v>
      </c>
      <c r="M424" s="145">
        <v>231</v>
      </c>
      <c r="N424" s="187" t="s">
        <v>3052</v>
      </c>
      <c r="O424" s="147">
        <v>359</v>
      </c>
      <c r="P424" s="148">
        <v>302</v>
      </c>
      <c r="Q424" s="186" t="s">
        <v>3052</v>
      </c>
      <c r="R424" s="144">
        <v>260</v>
      </c>
      <c r="S424" s="145">
        <v>238</v>
      </c>
      <c r="T424" s="187" t="s">
        <v>3052</v>
      </c>
      <c r="U424" s="147">
        <v>186</v>
      </c>
      <c r="V424" s="148">
        <v>172</v>
      </c>
      <c r="W424" s="186" t="s">
        <v>3052</v>
      </c>
      <c r="X424" s="144">
        <v>364</v>
      </c>
      <c r="Y424" s="145">
        <v>294</v>
      </c>
      <c r="Z424" s="187" t="s">
        <v>3052</v>
      </c>
      <c r="AA424" s="149">
        <v>321</v>
      </c>
      <c r="AB424" s="141">
        <v>0</v>
      </c>
      <c r="AC424" s="150">
        <v>100</v>
      </c>
      <c r="AD424" s="151">
        <v>0</v>
      </c>
    </row>
    <row r="425" spans="1:30" s="3" customFormat="1" ht="18.75" customHeight="1">
      <c r="A425" s="32">
        <v>423</v>
      </c>
      <c r="B425" s="34" t="s">
        <v>3123</v>
      </c>
      <c r="C425" s="35" t="s">
        <v>3054</v>
      </c>
      <c r="D425" s="45">
        <v>60</v>
      </c>
      <c r="E425" s="38">
        <v>657252.576</v>
      </c>
      <c r="F425" s="39">
        <v>438</v>
      </c>
      <c r="G425" s="40">
        <v>63</v>
      </c>
      <c r="H425" s="41">
        <v>657252.576</v>
      </c>
      <c r="I425" s="42" t="s">
        <v>3052</v>
      </c>
      <c r="J425" s="43" t="s">
        <v>3052</v>
      </c>
      <c r="K425" s="38">
        <v>-100565.34</v>
      </c>
      <c r="L425" s="39">
        <v>11</v>
      </c>
      <c r="M425" s="40">
        <v>9</v>
      </c>
      <c r="N425" s="41">
        <v>3997166.875</v>
      </c>
      <c r="O425" s="42">
        <v>36</v>
      </c>
      <c r="P425" s="43">
        <v>15</v>
      </c>
      <c r="Q425" s="38">
        <v>4638167.0729999999</v>
      </c>
      <c r="R425" s="39">
        <v>477</v>
      </c>
      <c r="S425" s="40">
        <v>49</v>
      </c>
      <c r="T425" s="41">
        <v>-698881.88199999998</v>
      </c>
      <c r="U425" s="42">
        <v>291</v>
      </c>
      <c r="V425" s="43">
        <v>24</v>
      </c>
      <c r="W425" s="38">
        <v>4613</v>
      </c>
      <c r="X425" s="39">
        <v>94</v>
      </c>
      <c r="Y425" s="40">
        <v>41</v>
      </c>
      <c r="Z425" s="41">
        <v>1241</v>
      </c>
      <c r="AA425" s="108">
        <v>355</v>
      </c>
      <c r="AB425" s="45">
        <v>100</v>
      </c>
      <c r="AC425" s="37">
        <v>0</v>
      </c>
      <c r="AD425" s="46">
        <v>0</v>
      </c>
    </row>
    <row r="426" spans="1:30" s="3" customFormat="1" ht="18.75" customHeight="1">
      <c r="A426" s="32">
        <v>424</v>
      </c>
      <c r="B426" s="34" t="s">
        <v>3124</v>
      </c>
      <c r="C426" s="35" t="s">
        <v>88</v>
      </c>
      <c r="D426" s="36">
        <v>364</v>
      </c>
      <c r="E426" s="38">
        <v>655363.04</v>
      </c>
      <c r="F426" s="39">
        <v>354</v>
      </c>
      <c r="G426" s="40">
        <v>304</v>
      </c>
      <c r="H426" s="41">
        <v>877755.43400000001</v>
      </c>
      <c r="I426" s="42">
        <v>337</v>
      </c>
      <c r="J426" s="43">
        <v>284</v>
      </c>
      <c r="K426" s="38">
        <v>214846.24299999999</v>
      </c>
      <c r="L426" s="39">
        <v>312</v>
      </c>
      <c r="M426" s="40">
        <v>275</v>
      </c>
      <c r="N426" s="41">
        <v>172044.84</v>
      </c>
      <c r="O426" s="42">
        <v>239</v>
      </c>
      <c r="P426" s="43">
        <v>194</v>
      </c>
      <c r="Q426" s="38">
        <v>1090574.1310000001</v>
      </c>
      <c r="R426" s="39">
        <v>410</v>
      </c>
      <c r="S426" s="40">
        <v>385</v>
      </c>
      <c r="T426" s="41">
        <v>1289.075</v>
      </c>
      <c r="U426" s="42">
        <v>156</v>
      </c>
      <c r="V426" s="43">
        <v>142</v>
      </c>
      <c r="W426" s="38">
        <v>16067</v>
      </c>
      <c r="X426" s="39">
        <v>56</v>
      </c>
      <c r="Y426" s="40">
        <v>26</v>
      </c>
      <c r="Z426" s="41">
        <v>1706</v>
      </c>
      <c r="AA426" s="108">
        <v>314</v>
      </c>
      <c r="AB426" s="45">
        <v>0</v>
      </c>
      <c r="AC426" s="37">
        <v>0</v>
      </c>
      <c r="AD426" s="46">
        <v>100</v>
      </c>
    </row>
    <row r="427" spans="1:30" s="3" customFormat="1" ht="18.75" customHeight="1">
      <c r="A427" s="48">
        <v>425</v>
      </c>
      <c r="B427" s="50" t="s">
        <v>3125</v>
      </c>
      <c r="C427" s="51" t="s">
        <v>3054</v>
      </c>
      <c r="D427" s="52">
        <v>61</v>
      </c>
      <c r="E427" s="54">
        <v>655115</v>
      </c>
      <c r="F427" s="55">
        <v>442</v>
      </c>
      <c r="G427" s="56">
        <v>64</v>
      </c>
      <c r="H427" s="57">
        <v>655115</v>
      </c>
      <c r="I427" s="58">
        <v>178</v>
      </c>
      <c r="J427" s="59">
        <v>33</v>
      </c>
      <c r="K427" s="54">
        <v>547143.90700000001</v>
      </c>
      <c r="L427" s="55" t="s">
        <v>3052</v>
      </c>
      <c r="M427" s="56" t="s">
        <v>3052</v>
      </c>
      <c r="N427" s="57">
        <v>-637927.31200000003</v>
      </c>
      <c r="O427" s="58">
        <v>375</v>
      </c>
      <c r="P427" s="59">
        <v>59</v>
      </c>
      <c r="Q427" s="54">
        <v>558108.71799999999</v>
      </c>
      <c r="R427" s="55">
        <v>478</v>
      </c>
      <c r="S427" s="56">
        <v>50</v>
      </c>
      <c r="T427" s="57">
        <v>-772883.75199999998</v>
      </c>
      <c r="U427" s="58">
        <v>385</v>
      </c>
      <c r="V427" s="59">
        <v>33</v>
      </c>
      <c r="W427" s="54">
        <v>695</v>
      </c>
      <c r="X427" s="55">
        <v>93</v>
      </c>
      <c r="Y427" s="56">
        <v>40</v>
      </c>
      <c r="Z427" s="57">
        <v>1245</v>
      </c>
      <c r="AA427" s="109">
        <v>321</v>
      </c>
      <c r="AB427" s="52">
        <v>100</v>
      </c>
      <c r="AC427" s="60">
        <v>0</v>
      </c>
      <c r="AD427" s="61">
        <v>0</v>
      </c>
    </row>
    <row r="428" spans="1:30" s="3" customFormat="1" ht="18.75" customHeight="1">
      <c r="A428" s="18">
        <v>426</v>
      </c>
      <c r="B428" s="20" t="s">
        <v>322</v>
      </c>
      <c r="C428" s="21" t="s">
        <v>3054</v>
      </c>
      <c r="D428" s="22">
        <v>62</v>
      </c>
      <c r="E428" s="24">
        <v>654349.74</v>
      </c>
      <c r="F428" s="25">
        <v>366</v>
      </c>
      <c r="G428" s="26">
        <v>52</v>
      </c>
      <c r="H428" s="27">
        <v>844625.01899999997</v>
      </c>
      <c r="I428" s="28">
        <v>239</v>
      </c>
      <c r="J428" s="29">
        <v>40</v>
      </c>
      <c r="K428" s="24">
        <v>389763.56099999999</v>
      </c>
      <c r="L428" s="25">
        <v>99</v>
      </c>
      <c r="M428" s="26">
        <v>20</v>
      </c>
      <c r="N428" s="27">
        <v>718658.70499999996</v>
      </c>
      <c r="O428" s="28">
        <v>189</v>
      </c>
      <c r="P428" s="29">
        <v>42</v>
      </c>
      <c r="Q428" s="24">
        <v>1403477.8970000001</v>
      </c>
      <c r="R428" s="25">
        <v>93</v>
      </c>
      <c r="S428" s="26">
        <v>18</v>
      </c>
      <c r="T428" s="27">
        <v>404547.68300000002</v>
      </c>
      <c r="U428" s="28">
        <v>153</v>
      </c>
      <c r="V428" s="29">
        <v>14</v>
      </c>
      <c r="W428" s="24">
        <v>16195</v>
      </c>
      <c r="X428" s="25">
        <v>322</v>
      </c>
      <c r="Y428" s="26">
        <v>70</v>
      </c>
      <c r="Z428" s="27">
        <v>373</v>
      </c>
      <c r="AA428" s="107">
        <v>384</v>
      </c>
      <c r="AB428" s="22">
        <v>50</v>
      </c>
      <c r="AC428" s="30">
        <v>3</v>
      </c>
      <c r="AD428" s="31">
        <v>47</v>
      </c>
    </row>
    <row r="429" spans="1:30" s="3" customFormat="1" ht="18.75" customHeight="1">
      <c r="A429" s="32">
        <v>427</v>
      </c>
      <c r="B429" s="34" t="s">
        <v>3126</v>
      </c>
      <c r="C429" s="35" t="s">
        <v>3054</v>
      </c>
      <c r="D429" s="45">
        <v>63</v>
      </c>
      <c r="E429" s="38">
        <v>653460.71699999995</v>
      </c>
      <c r="F429" s="39">
        <v>436</v>
      </c>
      <c r="G429" s="40">
        <v>62</v>
      </c>
      <c r="H429" s="41">
        <v>661928.51699999999</v>
      </c>
      <c r="I429" s="42">
        <v>275</v>
      </c>
      <c r="J429" s="43">
        <v>45</v>
      </c>
      <c r="K429" s="38">
        <v>326786.58</v>
      </c>
      <c r="L429" s="39">
        <v>453</v>
      </c>
      <c r="M429" s="40">
        <v>45</v>
      </c>
      <c r="N429" s="41">
        <v>22183.166000000001</v>
      </c>
      <c r="O429" s="42">
        <v>383</v>
      </c>
      <c r="P429" s="43">
        <v>62</v>
      </c>
      <c r="Q429" s="38">
        <v>541807.70299999998</v>
      </c>
      <c r="R429" s="39">
        <v>435</v>
      </c>
      <c r="S429" s="40">
        <v>30</v>
      </c>
      <c r="T429" s="41">
        <v>-79599.455000000002</v>
      </c>
      <c r="U429" s="42">
        <v>201</v>
      </c>
      <c r="V429" s="43">
        <v>17</v>
      </c>
      <c r="W429" s="38">
        <v>11466</v>
      </c>
      <c r="X429" s="39">
        <v>224</v>
      </c>
      <c r="Y429" s="40">
        <v>59</v>
      </c>
      <c r="Z429" s="41">
        <v>582</v>
      </c>
      <c r="AA429" s="108">
        <v>210</v>
      </c>
      <c r="AB429" s="45">
        <v>100</v>
      </c>
      <c r="AC429" s="37">
        <v>0</v>
      </c>
      <c r="AD429" s="46">
        <v>0</v>
      </c>
    </row>
    <row r="430" spans="1:30" s="3" customFormat="1" ht="18.75" customHeight="1">
      <c r="A430" s="32">
        <v>428</v>
      </c>
      <c r="B430" s="34" t="s">
        <v>3127</v>
      </c>
      <c r="C430" s="35" t="s">
        <v>1061</v>
      </c>
      <c r="D430" s="45">
        <v>365</v>
      </c>
      <c r="E430" s="38">
        <v>652311.12699999998</v>
      </c>
      <c r="F430" s="39">
        <v>426</v>
      </c>
      <c r="G430" s="40">
        <v>366</v>
      </c>
      <c r="H430" s="41">
        <v>681990.71799999999</v>
      </c>
      <c r="I430" s="42">
        <v>357</v>
      </c>
      <c r="J430" s="43">
        <v>302</v>
      </c>
      <c r="K430" s="38">
        <v>192261.454</v>
      </c>
      <c r="L430" s="39">
        <v>371</v>
      </c>
      <c r="M430" s="40">
        <v>333</v>
      </c>
      <c r="N430" s="41">
        <v>109118.379</v>
      </c>
      <c r="O430" s="42">
        <v>364</v>
      </c>
      <c r="P430" s="43">
        <v>307</v>
      </c>
      <c r="Q430" s="38">
        <v>590309.21600000001</v>
      </c>
      <c r="R430" s="39">
        <v>323</v>
      </c>
      <c r="S430" s="40">
        <v>299</v>
      </c>
      <c r="T430" s="41">
        <v>31850.758000000002</v>
      </c>
      <c r="U430" s="42">
        <v>411</v>
      </c>
      <c r="V430" s="43">
        <v>374</v>
      </c>
      <c r="W430" s="38">
        <v>231</v>
      </c>
      <c r="X430" s="39">
        <v>418</v>
      </c>
      <c r="Y430" s="40">
        <v>348</v>
      </c>
      <c r="Z430" s="41">
        <v>244</v>
      </c>
      <c r="AA430" s="108">
        <v>384</v>
      </c>
      <c r="AB430" s="45">
        <v>0</v>
      </c>
      <c r="AC430" s="37">
        <v>89</v>
      </c>
      <c r="AD430" s="46">
        <v>11</v>
      </c>
    </row>
    <row r="431" spans="1:30" s="3" customFormat="1" ht="18.75" customHeight="1">
      <c r="A431" s="32">
        <v>429</v>
      </c>
      <c r="B431" s="34" t="s">
        <v>3128</v>
      </c>
      <c r="C431" s="35" t="s">
        <v>88</v>
      </c>
      <c r="D431" s="45">
        <v>366</v>
      </c>
      <c r="E431" s="38">
        <v>651640.40500000003</v>
      </c>
      <c r="F431" s="39">
        <v>430</v>
      </c>
      <c r="G431" s="40">
        <v>369</v>
      </c>
      <c r="H431" s="41">
        <v>674864.78099999996</v>
      </c>
      <c r="I431" s="42">
        <v>463</v>
      </c>
      <c r="J431" s="43">
        <v>401</v>
      </c>
      <c r="K431" s="38">
        <v>41855.148999999998</v>
      </c>
      <c r="L431" s="39">
        <v>456</v>
      </c>
      <c r="M431" s="40">
        <v>411</v>
      </c>
      <c r="N431" s="41">
        <v>18887.46</v>
      </c>
      <c r="O431" s="42">
        <v>483</v>
      </c>
      <c r="P431" s="43">
        <v>414</v>
      </c>
      <c r="Q431" s="38">
        <v>234111.56</v>
      </c>
      <c r="R431" s="39">
        <v>330</v>
      </c>
      <c r="S431" s="40">
        <v>306</v>
      </c>
      <c r="T431" s="41">
        <v>29579.603999999999</v>
      </c>
      <c r="U431" s="42">
        <v>123</v>
      </c>
      <c r="V431" s="43">
        <v>111</v>
      </c>
      <c r="W431" s="38">
        <v>19741</v>
      </c>
      <c r="X431" s="39">
        <v>475</v>
      </c>
      <c r="Y431" s="40">
        <v>405</v>
      </c>
      <c r="Z431" s="41">
        <v>125</v>
      </c>
      <c r="AA431" s="108">
        <v>322</v>
      </c>
      <c r="AB431" s="45">
        <v>0</v>
      </c>
      <c r="AC431" s="37">
        <v>100</v>
      </c>
      <c r="AD431" s="46">
        <v>0</v>
      </c>
    </row>
    <row r="432" spans="1:30" s="3" customFormat="1" ht="18.75" customHeight="1">
      <c r="A432" s="152">
        <v>430</v>
      </c>
      <c r="B432" s="154" t="s">
        <v>1100</v>
      </c>
      <c r="C432" s="155" t="s">
        <v>3056</v>
      </c>
      <c r="D432" s="189">
        <v>367</v>
      </c>
      <c r="E432" s="158">
        <v>649752.54799999995</v>
      </c>
      <c r="F432" s="159">
        <v>437</v>
      </c>
      <c r="G432" s="160">
        <v>375</v>
      </c>
      <c r="H432" s="161">
        <v>659590.97400000005</v>
      </c>
      <c r="I432" s="162">
        <v>359</v>
      </c>
      <c r="J432" s="163">
        <v>304</v>
      </c>
      <c r="K432" s="158">
        <v>190284.99799999999</v>
      </c>
      <c r="L432" s="159">
        <v>218</v>
      </c>
      <c r="M432" s="160">
        <v>187</v>
      </c>
      <c r="N432" s="161">
        <v>329897.53000000003</v>
      </c>
      <c r="O432" s="162">
        <v>376</v>
      </c>
      <c r="P432" s="163">
        <v>317</v>
      </c>
      <c r="Q432" s="158">
        <v>556871.04399999999</v>
      </c>
      <c r="R432" s="159">
        <v>374</v>
      </c>
      <c r="S432" s="160">
        <v>350</v>
      </c>
      <c r="T432" s="161">
        <v>13900.974</v>
      </c>
      <c r="U432" s="162">
        <v>187</v>
      </c>
      <c r="V432" s="163">
        <v>173</v>
      </c>
      <c r="W432" s="158">
        <v>12453</v>
      </c>
      <c r="X432" s="159">
        <v>284</v>
      </c>
      <c r="Y432" s="160">
        <v>218</v>
      </c>
      <c r="Z432" s="161">
        <v>448</v>
      </c>
      <c r="AA432" s="164">
        <v>322</v>
      </c>
      <c r="AB432" s="156">
        <v>0</v>
      </c>
      <c r="AC432" s="165">
        <v>100</v>
      </c>
      <c r="AD432" s="166">
        <v>0</v>
      </c>
    </row>
    <row r="433" spans="1:30" s="3" customFormat="1" ht="18.75" customHeight="1">
      <c r="A433" s="18">
        <v>431</v>
      </c>
      <c r="B433" s="20" t="s">
        <v>3129</v>
      </c>
      <c r="C433" s="21" t="s">
        <v>88</v>
      </c>
      <c r="D433" s="22">
        <v>368</v>
      </c>
      <c r="E433" s="24">
        <v>648063.53899999999</v>
      </c>
      <c r="F433" s="25">
        <v>441</v>
      </c>
      <c r="G433" s="26">
        <v>378</v>
      </c>
      <c r="H433" s="27">
        <v>655668.973</v>
      </c>
      <c r="I433" s="28">
        <v>285</v>
      </c>
      <c r="J433" s="29">
        <v>239</v>
      </c>
      <c r="K433" s="24">
        <v>313135.24800000002</v>
      </c>
      <c r="L433" s="25">
        <v>392</v>
      </c>
      <c r="M433" s="26">
        <v>353</v>
      </c>
      <c r="N433" s="27">
        <v>92345.926999999996</v>
      </c>
      <c r="O433" s="28">
        <v>439</v>
      </c>
      <c r="P433" s="29">
        <v>370</v>
      </c>
      <c r="Q433" s="24">
        <v>388312.13099999999</v>
      </c>
      <c r="R433" s="25">
        <v>353</v>
      </c>
      <c r="S433" s="26">
        <v>329</v>
      </c>
      <c r="T433" s="27">
        <v>19792.621999999999</v>
      </c>
      <c r="U433" s="28">
        <v>410</v>
      </c>
      <c r="V433" s="29">
        <v>373</v>
      </c>
      <c r="W433" s="24">
        <v>258</v>
      </c>
      <c r="X433" s="25">
        <v>372</v>
      </c>
      <c r="Y433" s="26">
        <v>302</v>
      </c>
      <c r="Z433" s="27">
        <v>303</v>
      </c>
      <c r="AA433" s="107">
        <v>381</v>
      </c>
      <c r="AB433" s="22">
        <v>0</v>
      </c>
      <c r="AC433" s="30">
        <v>100</v>
      </c>
      <c r="AD433" s="31">
        <v>0</v>
      </c>
    </row>
    <row r="434" spans="1:30" s="3" customFormat="1" ht="18.75" customHeight="1">
      <c r="A434" s="32">
        <v>432</v>
      </c>
      <c r="B434" s="34" t="s">
        <v>3130</v>
      </c>
      <c r="C434" s="35" t="s">
        <v>3054</v>
      </c>
      <c r="D434" s="45">
        <v>64</v>
      </c>
      <c r="E434" s="38">
        <v>642338.74</v>
      </c>
      <c r="F434" s="39">
        <v>444</v>
      </c>
      <c r="G434" s="40">
        <v>65</v>
      </c>
      <c r="H434" s="41">
        <v>644591.86100000003</v>
      </c>
      <c r="I434" s="42">
        <v>342</v>
      </c>
      <c r="J434" s="43">
        <v>55</v>
      </c>
      <c r="K434" s="38">
        <v>209152.55499999999</v>
      </c>
      <c r="L434" s="39">
        <v>67</v>
      </c>
      <c r="M434" s="40">
        <v>15</v>
      </c>
      <c r="N434" s="41">
        <v>996512.30599999998</v>
      </c>
      <c r="O434" s="42">
        <v>172</v>
      </c>
      <c r="P434" s="43">
        <v>37</v>
      </c>
      <c r="Q434" s="38">
        <v>1554503.31</v>
      </c>
      <c r="R434" s="39">
        <v>461</v>
      </c>
      <c r="S434" s="40">
        <v>42</v>
      </c>
      <c r="T434" s="41">
        <v>-322935.46299999999</v>
      </c>
      <c r="U434" s="42">
        <v>424</v>
      </c>
      <c r="V434" s="43">
        <v>39</v>
      </c>
      <c r="W434" s="38">
        <v>28</v>
      </c>
      <c r="X434" s="39">
        <v>265</v>
      </c>
      <c r="Y434" s="40">
        <v>64</v>
      </c>
      <c r="Z434" s="41">
        <v>479</v>
      </c>
      <c r="AA434" s="108">
        <v>382</v>
      </c>
      <c r="AB434" s="45">
        <v>100</v>
      </c>
      <c r="AC434" s="37">
        <v>0</v>
      </c>
      <c r="AD434" s="46">
        <v>0</v>
      </c>
    </row>
    <row r="435" spans="1:30" s="3" customFormat="1" ht="18.75" customHeight="1">
      <c r="A435" s="137">
        <v>433</v>
      </c>
      <c r="B435" s="139" t="s">
        <v>1647</v>
      </c>
      <c r="C435" s="140" t="s">
        <v>3056</v>
      </c>
      <c r="D435" s="141">
        <v>369</v>
      </c>
      <c r="E435" s="143">
        <v>641961.10100000002</v>
      </c>
      <c r="F435" s="144">
        <v>435</v>
      </c>
      <c r="G435" s="145">
        <v>374</v>
      </c>
      <c r="H435" s="146">
        <v>663659.09699999995</v>
      </c>
      <c r="I435" s="147">
        <v>336</v>
      </c>
      <c r="J435" s="148">
        <v>283</v>
      </c>
      <c r="K435" s="143">
        <v>215329.98699999999</v>
      </c>
      <c r="L435" s="144">
        <v>393</v>
      </c>
      <c r="M435" s="145">
        <v>354</v>
      </c>
      <c r="N435" s="146">
        <v>89383.596000000005</v>
      </c>
      <c r="O435" s="147">
        <v>444</v>
      </c>
      <c r="P435" s="148">
        <v>375</v>
      </c>
      <c r="Q435" s="143">
        <v>352926.79300000001</v>
      </c>
      <c r="R435" s="144">
        <v>228</v>
      </c>
      <c r="S435" s="145">
        <v>206</v>
      </c>
      <c r="T435" s="146">
        <v>129341.973</v>
      </c>
      <c r="U435" s="147">
        <v>407</v>
      </c>
      <c r="V435" s="148">
        <v>372</v>
      </c>
      <c r="W435" s="143">
        <v>296</v>
      </c>
      <c r="X435" s="144">
        <v>468</v>
      </c>
      <c r="Y435" s="145">
        <v>398</v>
      </c>
      <c r="Z435" s="146">
        <v>143</v>
      </c>
      <c r="AA435" s="149">
        <v>321</v>
      </c>
      <c r="AB435" s="141">
        <v>0</v>
      </c>
      <c r="AC435" s="150">
        <v>100</v>
      </c>
      <c r="AD435" s="151">
        <v>0</v>
      </c>
    </row>
    <row r="436" spans="1:30" s="3" customFormat="1" ht="18.75" customHeight="1">
      <c r="A436" s="137">
        <v>434</v>
      </c>
      <c r="B436" s="139" t="s">
        <v>636</v>
      </c>
      <c r="C436" s="140" t="s">
        <v>3056</v>
      </c>
      <c r="D436" s="141">
        <v>370</v>
      </c>
      <c r="E436" s="143">
        <v>636100.33100000001</v>
      </c>
      <c r="F436" s="144">
        <v>427</v>
      </c>
      <c r="G436" s="145">
        <v>367</v>
      </c>
      <c r="H436" s="146">
        <v>678887.94799999997</v>
      </c>
      <c r="I436" s="147">
        <v>441</v>
      </c>
      <c r="J436" s="148">
        <v>379</v>
      </c>
      <c r="K436" s="143">
        <v>78686.38</v>
      </c>
      <c r="L436" s="144">
        <v>313</v>
      </c>
      <c r="M436" s="145">
        <v>276</v>
      </c>
      <c r="N436" s="146">
        <v>169089.247</v>
      </c>
      <c r="O436" s="147">
        <v>360</v>
      </c>
      <c r="P436" s="148">
        <v>303</v>
      </c>
      <c r="Q436" s="143">
        <v>604574.08799999999</v>
      </c>
      <c r="R436" s="144">
        <v>368</v>
      </c>
      <c r="S436" s="145">
        <v>344</v>
      </c>
      <c r="T436" s="146">
        <v>15803.048000000001</v>
      </c>
      <c r="U436" s="147">
        <v>158</v>
      </c>
      <c r="V436" s="148">
        <v>144</v>
      </c>
      <c r="W436" s="143">
        <v>15699</v>
      </c>
      <c r="X436" s="144">
        <v>212</v>
      </c>
      <c r="Y436" s="145">
        <v>155</v>
      </c>
      <c r="Z436" s="146">
        <v>624</v>
      </c>
      <c r="AA436" s="149">
        <v>322</v>
      </c>
      <c r="AB436" s="141">
        <v>0</v>
      </c>
      <c r="AC436" s="150">
        <v>100</v>
      </c>
      <c r="AD436" s="151">
        <v>0</v>
      </c>
    </row>
    <row r="437" spans="1:30" s="3" customFormat="1" ht="18.75" customHeight="1">
      <c r="A437" s="48">
        <v>435</v>
      </c>
      <c r="B437" s="50" t="s">
        <v>112</v>
      </c>
      <c r="C437" s="51" t="s">
        <v>1061</v>
      </c>
      <c r="D437" s="52">
        <v>371</v>
      </c>
      <c r="E437" s="54">
        <v>635020.24399999995</v>
      </c>
      <c r="F437" s="55">
        <v>433</v>
      </c>
      <c r="G437" s="56">
        <v>372</v>
      </c>
      <c r="H437" s="57">
        <v>671939.05500000005</v>
      </c>
      <c r="I437" s="58">
        <v>325</v>
      </c>
      <c r="J437" s="59">
        <v>273</v>
      </c>
      <c r="K437" s="54">
        <v>239793.54399999999</v>
      </c>
      <c r="L437" s="55">
        <v>421</v>
      </c>
      <c r="M437" s="56">
        <v>379</v>
      </c>
      <c r="N437" s="57">
        <v>61203.220999999998</v>
      </c>
      <c r="O437" s="58">
        <v>367</v>
      </c>
      <c r="P437" s="59">
        <v>310</v>
      </c>
      <c r="Q437" s="54">
        <v>577188.68799999997</v>
      </c>
      <c r="R437" s="55">
        <v>94</v>
      </c>
      <c r="S437" s="56">
        <v>76</v>
      </c>
      <c r="T437" s="57">
        <v>403185.07</v>
      </c>
      <c r="U437" s="58">
        <v>323</v>
      </c>
      <c r="V437" s="59">
        <v>297</v>
      </c>
      <c r="W437" s="54">
        <v>2489</v>
      </c>
      <c r="X437" s="55">
        <v>407</v>
      </c>
      <c r="Y437" s="56">
        <v>337</v>
      </c>
      <c r="Z437" s="57">
        <v>255</v>
      </c>
      <c r="AA437" s="109">
        <v>381</v>
      </c>
      <c r="AB437" s="52">
        <v>0</v>
      </c>
      <c r="AC437" s="60">
        <v>60</v>
      </c>
      <c r="AD437" s="61">
        <v>40</v>
      </c>
    </row>
    <row r="438" spans="1:30" s="3" customFormat="1" ht="18.75" customHeight="1">
      <c r="A438" s="167">
        <v>436</v>
      </c>
      <c r="B438" s="169" t="s">
        <v>952</v>
      </c>
      <c r="C438" s="170" t="s">
        <v>3056</v>
      </c>
      <c r="D438" s="171">
        <v>372</v>
      </c>
      <c r="E438" s="173">
        <v>630632.91899999999</v>
      </c>
      <c r="F438" s="174">
        <v>446</v>
      </c>
      <c r="G438" s="175">
        <v>381</v>
      </c>
      <c r="H438" s="176">
        <v>641019.79099999997</v>
      </c>
      <c r="I438" s="177">
        <v>316</v>
      </c>
      <c r="J438" s="178">
        <v>264</v>
      </c>
      <c r="K438" s="173">
        <v>252164.693</v>
      </c>
      <c r="L438" s="174">
        <v>295</v>
      </c>
      <c r="M438" s="175">
        <v>260</v>
      </c>
      <c r="N438" s="176">
        <v>202386.00099999999</v>
      </c>
      <c r="O438" s="177">
        <v>426</v>
      </c>
      <c r="P438" s="178">
        <v>359</v>
      </c>
      <c r="Q438" s="173">
        <v>413769.679</v>
      </c>
      <c r="R438" s="174">
        <v>345</v>
      </c>
      <c r="S438" s="175">
        <v>321</v>
      </c>
      <c r="T438" s="176">
        <v>22167.178</v>
      </c>
      <c r="U438" s="177">
        <v>294</v>
      </c>
      <c r="V438" s="178">
        <v>270</v>
      </c>
      <c r="W438" s="173">
        <v>4394</v>
      </c>
      <c r="X438" s="174">
        <v>226</v>
      </c>
      <c r="Y438" s="175">
        <v>167</v>
      </c>
      <c r="Z438" s="176">
        <v>580</v>
      </c>
      <c r="AA438" s="179">
        <v>321</v>
      </c>
      <c r="AB438" s="171">
        <v>0</v>
      </c>
      <c r="AC438" s="180">
        <v>100</v>
      </c>
      <c r="AD438" s="181">
        <v>0</v>
      </c>
    </row>
    <row r="439" spans="1:30" s="3" customFormat="1" ht="18.75" customHeight="1">
      <c r="A439" s="32">
        <v>437</v>
      </c>
      <c r="B439" s="34" t="s">
        <v>3131</v>
      </c>
      <c r="C439" s="35" t="s">
        <v>829</v>
      </c>
      <c r="D439" s="45">
        <v>373</v>
      </c>
      <c r="E439" s="38">
        <v>629799.43900000001</v>
      </c>
      <c r="F439" s="39">
        <v>445</v>
      </c>
      <c r="G439" s="40">
        <v>380</v>
      </c>
      <c r="H439" s="41">
        <v>641137.26800000004</v>
      </c>
      <c r="I439" s="42">
        <v>393</v>
      </c>
      <c r="J439" s="43">
        <v>336</v>
      </c>
      <c r="K439" s="38">
        <v>133934.18299999999</v>
      </c>
      <c r="L439" s="39">
        <v>396</v>
      </c>
      <c r="M439" s="40">
        <v>357</v>
      </c>
      <c r="N439" s="41">
        <v>83193.201000000001</v>
      </c>
      <c r="O439" s="42">
        <v>473</v>
      </c>
      <c r="P439" s="43">
        <v>404</v>
      </c>
      <c r="Q439" s="38">
        <v>272665.04300000001</v>
      </c>
      <c r="R439" s="39">
        <v>333</v>
      </c>
      <c r="S439" s="40">
        <v>309</v>
      </c>
      <c r="T439" s="41">
        <v>28410.135999999999</v>
      </c>
      <c r="U439" s="42">
        <v>232</v>
      </c>
      <c r="V439" s="43">
        <v>213</v>
      </c>
      <c r="W439" s="38">
        <v>8642</v>
      </c>
      <c r="X439" s="39">
        <v>182</v>
      </c>
      <c r="Y439" s="40">
        <v>126</v>
      </c>
      <c r="Z439" s="41">
        <v>738</v>
      </c>
      <c r="AA439" s="108">
        <v>311</v>
      </c>
      <c r="AB439" s="45">
        <v>0</v>
      </c>
      <c r="AC439" s="37">
        <v>100</v>
      </c>
      <c r="AD439" s="46">
        <v>0</v>
      </c>
    </row>
    <row r="440" spans="1:30" s="3" customFormat="1" ht="18.75" customHeight="1">
      <c r="A440" s="32">
        <v>438</v>
      </c>
      <c r="B440" s="34" t="s">
        <v>3132</v>
      </c>
      <c r="C440" s="35" t="s">
        <v>3106</v>
      </c>
      <c r="D440" s="45">
        <v>374</v>
      </c>
      <c r="E440" s="38">
        <v>622738.005</v>
      </c>
      <c r="F440" s="39">
        <v>455</v>
      </c>
      <c r="G440" s="40">
        <v>388</v>
      </c>
      <c r="H440" s="41">
        <v>622738.005</v>
      </c>
      <c r="I440" s="42">
        <v>447</v>
      </c>
      <c r="J440" s="43">
        <v>385</v>
      </c>
      <c r="K440" s="38">
        <v>72002.301999999996</v>
      </c>
      <c r="L440" s="39">
        <v>398</v>
      </c>
      <c r="M440" s="40">
        <v>359</v>
      </c>
      <c r="N440" s="41">
        <v>81709.8</v>
      </c>
      <c r="O440" s="42">
        <v>472</v>
      </c>
      <c r="P440" s="43">
        <v>403</v>
      </c>
      <c r="Q440" s="38">
        <v>282282.55699999997</v>
      </c>
      <c r="R440" s="39">
        <v>259</v>
      </c>
      <c r="S440" s="40">
        <v>237</v>
      </c>
      <c r="T440" s="41">
        <v>75071.063999999998</v>
      </c>
      <c r="U440" s="42">
        <v>135</v>
      </c>
      <c r="V440" s="43">
        <v>123</v>
      </c>
      <c r="W440" s="38">
        <v>18122</v>
      </c>
      <c r="X440" s="39">
        <v>365</v>
      </c>
      <c r="Y440" s="40">
        <v>295</v>
      </c>
      <c r="Z440" s="41">
        <v>314</v>
      </c>
      <c r="AA440" s="108">
        <v>311</v>
      </c>
      <c r="AB440" s="45">
        <v>0</v>
      </c>
      <c r="AC440" s="37">
        <v>100</v>
      </c>
      <c r="AD440" s="46">
        <v>0</v>
      </c>
    </row>
    <row r="441" spans="1:30" s="3" customFormat="1" ht="18.75" customHeight="1">
      <c r="A441" s="137">
        <v>439</v>
      </c>
      <c r="B441" s="139" t="s">
        <v>474</v>
      </c>
      <c r="C441" s="140" t="s">
        <v>3056</v>
      </c>
      <c r="D441" s="141">
        <v>375</v>
      </c>
      <c r="E441" s="143">
        <v>619895.71699999995</v>
      </c>
      <c r="F441" s="144">
        <v>456</v>
      </c>
      <c r="G441" s="145">
        <v>389</v>
      </c>
      <c r="H441" s="146">
        <v>619895.71699999995</v>
      </c>
      <c r="I441" s="147">
        <v>449</v>
      </c>
      <c r="J441" s="148">
        <v>387</v>
      </c>
      <c r="K441" s="143">
        <v>68975.630999999994</v>
      </c>
      <c r="L441" s="144">
        <v>338</v>
      </c>
      <c r="M441" s="145">
        <v>300</v>
      </c>
      <c r="N441" s="146">
        <v>139815.13200000001</v>
      </c>
      <c r="O441" s="147">
        <v>441</v>
      </c>
      <c r="P441" s="148">
        <v>372</v>
      </c>
      <c r="Q441" s="143">
        <v>375437.38</v>
      </c>
      <c r="R441" s="144">
        <v>305</v>
      </c>
      <c r="S441" s="145">
        <v>281</v>
      </c>
      <c r="T441" s="146">
        <v>40123.752</v>
      </c>
      <c r="U441" s="147">
        <v>256</v>
      </c>
      <c r="V441" s="148">
        <v>234</v>
      </c>
      <c r="W441" s="143">
        <v>6877</v>
      </c>
      <c r="X441" s="144">
        <v>383</v>
      </c>
      <c r="Y441" s="145">
        <v>313</v>
      </c>
      <c r="Z441" s="146">
        <v>289</v>
      </c>
      <c r="AA441" s="149">
        <v>341</v>
      </c>
      <c r="AB441" s="141">
        <v>0</v>
      </c>
      <c r="AC441" s="150">
        <v>100</v>
      </c>
      <c r="AD441" s="151">
        <v>0</v>
      </c>
    </row>
    <row r="442" spans="1:30" s="3" customFormat="1" ht="18.75" customHeight="1">
      <c r="A442" s="152">
        <v>440</v>
      </c>
      <c r="B442" s="154" t="s">
        <v>489</v>
      </c>
      <c r="C442" s="155" t="s">
        <v>3056</v>
      </c>
      <c r="D442" s="156">
        <v>376</v>
      </c>
      <c r="E442" s="158">
        <v>617328.33299999998</v>
      </c>
      <c r="F442" s="159">
        <v>457</v>
      </c>
      <c r="G442" s="160">
        <v>390</v>
      </c>
      <c r="H442" s="161">
        <v>617328.33299999998</v>
      </c>
      <c r="I442" s="162">
        <v>369</v>
      </c>
      <c r="J442" s="163">
        <v>312</v>
      </c>
      <c r="K442" s="158">
        <v>175799.55300000001</v>
      </c>
      <c r="L442" s="159">
        <v>269</v>
      </c>
      <c r="M442" s="160">
        <v>236</v>
      </c>
      <c r="N442" s="161">
        <v>239944.77600000001</v>
      </c>
      <c r="O442" s="162">
        <v>371</v>
      </c>
      <c r="P442" s="163">
        <v>313</v>
      </c>
      <c r="Q442" s="158">
        <v>569026.38500000001</v>
      </c>
      <c r="R442" s="159">
        <v>244</v>
      </c>
      <c r="S442" s="160">
        <v>222</v>
      </c>
      <c r="T442" s="161">
        <v>102395.389</v>
      </c>
      <c r="U442" s="162">
        <v>262</v>
      </c>
      <c r="V442" s="163">
        <v>240</v>
      </c>
      <c r="W442" s="158">
        <v>6460</v>
      </c>
      <c r="X442" s="159">
        <v>332</v>
      </c>
      <c r="Y442" s="160">
        <v>262</v>
      </c>
      <c r="Z442" s="161">
        <v>354</v>
      </c>
      <c r="AA442" s="164">
        <v>362</v>
      </c>
      <c r="AB442" s="156">
        <v>0</v>
      </c>
      <c r="AC442" s="165">
        <v>100</v>
      </c>
      <c r="AD442" s="166">
        <v>0</v>
      </c>
    </row>
    <row r="443" spans="1:30" s="3" customFormat="1" ht="18.75" customHeight="1">
      <c r="A443" s="18">
        <v>441</v>
      </c>
      <c r="B443" s="20" t="s">
        <v>3133</v>
      </c>
      <c r="C443" s="21" t="s">
        <v>88</v>
      </c>
      <c r="D443" s="22">
        <v>377</v>
      </c>
      <c r="E443" s="24">
        <v>617202.11800000002</v>
      </c>
      <c r="F443" s="25">
        <v>439</v>
      </c>
      <c r="G443" s="26">
        <v>376</v>
      </c>
      <c r="H443" s="27">
        <v>656976.71600000001</v>
      </c>
      <c r="I443" s="28">
        <v>380</v>
      </c>
      <c r="J443" s="29">
        <v>323</v>
      </c>
      <c r="K443" s="24">
        <v>157174.035</v>
      </c>
      <c r="L443" s="25">
        <v>363</v>
      </c>
      <c r="M443" s="26">
        <v>325</v>
      </c>
      <c r="N443" s="27">
        <v>114503.394</v>
      </c>
      <c r="O443" s="28">
        <v>442</v>
      </c>
      <c r="P443" s="29">
        <v>373</v>
      </c>
      <c r="Q443" s="24">
        <v>360569.15700000001</v>
      </c>
      <c r="R443" s="25">
        <v>324</v>
      </c>
      <c r="S443" s="26">
        <v>300</v>
      </c>
      <c r="T443" s="27">
        <v>31846.955000000002</v>
      </c>
      <c r="U443" s="28">
        <v>425</v>
      </c>
      <c r="V443" s="29">
        <v>386</v>
      </c>
      <c r="W443" s="24">
        <v>13</v>
      </c>
      <c r="X443" s="25">
        <v>393</v>
      </c>
      <c r="Y443" s="26">
        <v>323</v>
      </c>
      <c r="Z443" s="27">
        <v>272</v>
      </c>
      <c r="AA443" s="107">
        <v>352</v>
      </c>
      <c r="AB443" s="22">
        <v>0</v>
      </c>
      <c r="AC443" s="30">
        <v>49</v>
      </c>
      <c r="AD443" s="31">
        <v>51</v>
      </c>
    </row>
    <row r="444" spans="1:30" s="3" customFormat="1" ht="18.75" customHeight="1">
      <c r="A444" s="32">
        <v>442</v>
      </c>
      <c r="B444" s="34" t="s">
        <v>944</v>
      </c>
      <c r="C444" s="35" t="s">
        <v>3054</v>
      </c>
      <c r="D444" s="45">
        <v>65</v>
      </c>
      <c r="E444" s="38">
        <v>613305</v>
      </c>
      <c r="F444" s="39">
        <v>241</v>
      </c>
      <c r="G444" s="40">
        <v>35</v>
      </c>
      <c r="H444" s="41">
        <v>1340857</v>
      </c>
      <c r="I444" s="42" t="s">
        <v>3052</v>
      </c>
      <c r="J444" s="43" t="s">
        <v>3052</v>
      </c>
      <c r="K444" s="38">
        <v>-2593214</v>
      </c>
      <c r="L444" s="39" t="s">
        <v>3052</v>
      </c>
      <c r="M444" s="40" t="s">
        <v>3052</v>
      </c>
      <c r="N444" s="41">
        <v>-5176780</v>
      </c>
      <c r="O444" s="42">
        <v>31</v>
      </c>
      <c r="P444" s="43">
        <v>14</v>
      </c>
      <c r="Q444" s="38">
        <v>5675098</v>
      </c>
      <c r="R444" s="39">
        <v>498</v>
      </c>
      <c r="S444" s="40">
        <v>69</v>
      </c>
      <c r="T444" s="41">
        <v>-6091389</v>
      </c>
      <c r="U444" s="42" t="s">
        <v>3052</v>
      </c>
      <c r="V444" s="43" t="s">
        <v>3052</v>
      </c>
      <c r="W444" s="44" t="s">
        <v>3052</v>
      </c>
      <c r="X444" s="39">
        <v>25</v>
      </c>
      <c r="Y444" s="40">
        <v>20</v>
      </c>
      <c r="Z444" s="41">
        <v>3633</v>
      </c>
      <c r="AA444" s="108">
        <v>382</v>
      </c>
      <c r="AB444" s="45">
        <v>100</v>
      </c>
      <c r="AC444" s="37">
        <v>0</v>
      </c>
      <c r="AD444" s="46">
        <v>0</v>
      </c>
    </row>
    <row r="445" spans="1:30" s="3" customFormat="1" ht="18.75" customHeight="1">
      <c r="A445" s="32">
        <v>443</v>
      </c>
      <c r="B445" s="34" t="s">
        <v>3134</v>
      </c>
      <c r="C445" s="35" t="s">
        <v>1054</v>
      </c>
      <c r="D445" s="45">
        <v>378</v>
      </c>
      <c r="E445" s="38">
        <v>611721.28700000001</v>
      </c>
      <c r="F445" s="39">
        <v>443</v>
      </c>
      <c r="G445" s="40">
        <v>379</v>
      </c>
      <c r="H445" s="41">
        <v>648981.09900000005</v>
      </c>
      <c r="I445" s="42">
        <v>317</v>
      </c>
      <c r="J445" s="43">
        <v>265</v>
      </c>
      <c r="K445" s="38">
        <v>251451.18599999999</v>
      </c>
      <c r="L445" s="39">
        <v>384</v>
      </c>
      <c r="M445" s="40">
        <v>345</v>
      </c>
      <c r="N445" s="41">
        <v>99174.865999999995</v>
      </c>
      <c r="O445" s="42">
        <v>428</v>
      </c>
      <c r="P445" s="43">
        <v>360</v>
      </c>
      <c r="Q445" s="38">
        <v>409429.18599999999</v>
      </c>
      <c r="R445" s="39">
        <v>217</v>
      </c>
      <c r="S445" s="40">
        <v>196</v>
      </c>
      <c r="T445" s="41">
        <v>143288.25200000001</v>
      </c>
      <c r="U445" s="42">
        <v>155</v>
      </c>
      <c r="V445" s="43">
        <v>141</v>
      </c>
      <c r="W445" s="38">
        <v>16130</v>
      </c>
      <c r="X445" s="39">
        <v>271</v>
      </c>
      <c r="Y445" s="40">
        <v>207</v>
      </c>
      <c r="Z445" s="41">
        <v>469</v>
      </c>
      <c r="AA445" s="108">
        <v>322</v>
      </c>
      <c r="AB445" s="45">
        <v>0</v>
      </c>
      <c r="AC445" s="37">
        <v>100</v>
      </c>
      <c r="AD445" s="46">
        <v>0</v>
      </c>
    </row>
    <row r="446" spans="1:30" s="3" customFormat="1" ht="18.75" customHeight="1">
      <c r="A446" s="32">
        <v>444</v>
      </c>
      <c r="B446" s="34" t="s">
        <v>1649</v>
      </c>
      <c r="C446" s="35" t="s">
        <v>3054</v>
      </c>
      <c r="D446" s="45">
        <v>66</v>
      </c>
      <c r="E446" s="38">
        <v>608348.348</v>
      </c>
      <c r="F446" s="39">
        <v>462</v>
      </c>
      <c r="G446" s="40">
        <v>68</v>
      </c>
      <c r="H446" s="41">
        <v>608348.348</v>
      </c>
      <c r="I446" s="42">
        <v>304</v>
      </c>
      <c r="J446" s="43">
        <v>50</v>
      </c>
      <c r="K446" s="38">
        <v>277305.51199999999</v>
      </c>
      <c r="L446" s="39">
        <v>194</v>
      </c>
      <c r="M446" s="40">
        <v>31</v>
      </c>
      <c r="N446" s="41">
        <v>384709.87900000002</v>
      </c>
      <c r="O446" s="42">
        <v>347</v>
      </c>
      <c r="P446" s="43">
        <v>57</v>
      </c>
      <c r="Q446" s="38">
        <v>648005.11199999996</v>
      </c>
      <c r="R446" s="39">
        <v>431</v>
      </c>
      <c r="S446" s="40">
        <v>29</v>
      </c>
      <c r="T446" s="41">
        <v>-66839.827000000005</v>
      </c>
      <c r="U446" s="42" t="s">
        <v>3052</v>
      </c>
      <c r="V446" s="43" t="s">
        <v>3052</v>
      </c>
      <c r="W446" s="44" t="s">
        <v>3052</v>
      </c>
      <c r="X446" s="39">
        <v>142</v>
      </c>
      <c r="Y446" s="40">
        <v>49</v>
      </c>
      <c r="Z446" s="41">
        <v>890</v>
      </c>
      <c r="AA446" s="108">
        <v>382</v>
      </c>
      <c r="AB446" s="45">
        <v>100</v>
      </c>
      <c r="AC446" s="37">
        <v>0</v>
      </c>
      <c r="AD446" s="46">
        <v>0</v>
      </c>
    </row>
    <row r="447" spans="1:30" s="3" customFormat="1" ht="18.75" customHeight="1">
      <c r="A447" s="152">
        <v>445</v>
      </c>
      <c r="B447" s="154" t="s">
        <v>1650</v>
      </c>
      <c r="C447" s="155" t="s">
        <v>3054</v>
      </c>
      <c r="D447" s="156">
        <v>67</v>
      </c>
      <c r="E447" s="158">
        <v>608092.51300000004</v>
      </c>
      <c r="F447" s="159">
        <v>450</v>
      </c>
      <c r="G447" s="160">
        <v>66</v>
      </c>
      <c r="H447" s="161">
        <v>636458.23300000001</v>
      </c>
      <c r="I447" s="162">
        <v>334</v>
      </c>
      <c r="J447" s="163">
        <v>53</v>
      </c>
      <c r="K447" s="158">
        <v>219885.611</v>
      </c>
      <c r="L447" s="159" t="s">
        <v>3052</v>
      </c>
      <c r="M447" s="160" t="s">
        <v>3052</v>
      </c>
      <c r="N447" s="161">
        <v>-753943.18</v>
      </c>
      <c r="O447" s="162">
        <v>487</v>
      </c>
      <c r="P447" s="163">
        <v>70</v>
      </c>
      <c r="Q447" s="158">
        <v>224367.35</v>
      </c>
      <c r="R447" s="159">
        <v>479</v>
      </c>
      <c r="S447" s="160">
        <v>51</v>
      </c>
      <c r="T447" s="161">
        <v>-792736.66700000002</v>
      </c>
      <c r="U447" s="162">
        <v>402</v>
      </c>
      <c r="V447" s="163">
        <v>35</v>
      </c>
      <c r="W447" s="158">
        <v>335</v>
      </c>
      <c r="X447" s="159">
        <v>92</v>
      </c>
      <c r="Y447" s="160">
        <v>39</v>
      </c>
      <c r="Z447" s="161">
        <v>1250</v>
      </c>
      <c r="AA447" s="164">
        <v>324</v>
      </c>
      <c r="AB447" s="156">
        <v>100</v>
      </c>
      <c r="AC447" s="165">
        <v>0</v>
      </c>
      <c r="AD447" s="166">
        <v>0</v>
      </c>
    </row>
    <row r="448" spans="1:30" s="3" customFormat="1" ht="18.75" customHeight="1">
      <c r="A448" s="18">
        <v>446</v>
      </c>
      <c r="B448" s="20" t="s">
        <v>130</v>
      </c>
      <c r="C448" s="21" t="s">
        <v>3164</v>
      </c>
      <c r="D448" s="22">
        <v>379</v>
      </c>
      <c r="E448" s="24">
        <v>605927.36300000001</v>
      </c>
      <c r="F448" s="25">
        <v>448</v>
      </c>
      <c r="G448" s="26">
        <v>383</v>
      </c>
      <c r="H448" s="27">
        <v>637527.12800000003</v>
      </c>
      <c r="I448" s="28">
        <v>450</v>
      </c>
      <c r="J448" s="29">
        <v>388</v>
      </c>
      <c r="K448" s="24">
        <v>68676.062999999995</v>
      </c>
      <c r="L448" s="25">
        <v>466</v>
      </c>
      <c r="M448" s="26">
        <v>421</v>
      </c>
      <c r="N448" s="27">
        <v>8857.5759999999991</v>
      </c>
      <c r="O448" s="28">
        <v>492</v>
      </c>
      <c r="P448" s="29">
        <v>422</v>
      </c>
      <c r="Q448" s="24">
        <v>189153.93599999999</v>
      </c>
      <c r="R448" s="25">
        <v>376</v>
      </c>
      <c r="S448" s="26">
        <v>352</v>
      </c>
      <c r="T448" s="27">
        <v>12946.901</v>
      </c>
      <c r="U448" s="28">
        <v>78</v>
      </c>
      <c r="V448" s="29">
        <v>68</v>
      </c>
      <c r="W448" s="24">
        <v>30297</v>
      </c>
      <c r="X448" s="25">
        <v>448</v>
      </c>
      <c r="Y448" s="26">
        <v>378</v>
      </c>
      <c r="Z448" s="27">
        <v>182</v>
      </c>
      <c r="AA448" s="107">
        <v>311</v>
      </c>
      <c r="AB448" s="22">
        <v>0</v>
      </c>
      <c r="AC448" s="30">
        <v>100</v>
      </c>
      <c r="AD448" s="31">
        <v>0</v>
      </c>
    </row>
    <row r="449" spans="1:30" s="3" customFormat="1" ht="18.75" customHeight="1">
      <c r="A449" s="137">
        <v>447</v>
      </c>
      <c r="B449" s="139" t="s">
        <v>1010</v>
      </c>
      <c r="C449" s="140" t="s">
        <v>3056</v>
      </c>
      <c r="D449" s="141">
        <v>380</v>
      </c>
      <c r="E449" s="143">
        <v>605873.05599999998</v>
      </c>
      <c r="F449" s="144">
        <v>449</v>
      </c>
      <c r="G449" s="145">
        <v>384</v>
      </c>
      <c r="H449" s="146">
        <v>637254.67799999996</v>
      </c>
      <c r="I449" s="147">
        <v>344</v>
      </c>
      <c r="J449" s="148">
        <v>289</v>
      </c>
      <c r="K449" s="143">
        <v>207686.717</v>
      </c>
      <c r="L449" s="144">
        <v>318</v>
      </c>
      <c r="M449" s="145">
        <v>281</v>
      </c>
      <c r="N449" s="146">
        <v>164756.53</v>
      </c>
      <c r="O449" s="147">
        <v>431</v>
      </c>
      <c r="P449" s="148">
        <v>363</v>
      </c>
      <c r="Q449" s="143">
        <v>404512.071</v>
      </c>
      <c r="R449" s="144">
        <v>229</v>
      </c>
      <c r="S449" s="145">
        <v>207</v>
      </c>
      <c r="T449" s="146">
        <v>128217.785</v>
      </c>
      <c r="U449" s="147" t="s">
        <v>3052</v>
      </c>
      <c r="V449" s="148" t="s">
        <v>3052</v>
      </c>
      <c r="W449" s="186" t="s">
        <v>3052</v>
      </c>
      <c r="X449" s="144">
        <v>487</v>
      </c>
      <c r="Y449" s="145">
        <v>417</v>
      </c>
      <c r="Z449" s="146">
        <v>93</v>
      </c>
      <c r="AA449" s="149">
        <v>354</v>
      </c>
      <c r="AB449" s="141">
        <v>0</v>
      </c>
      <c r="AC449" s="150">
        <v>100</v>
      </c>
      <c r="AD449" s="151">
        <v>0</v>
      </c>
    </row>
    <row r="450" spans="1:30" s="3" customFormat="1" ht="18.75" customHeight="1">
      <c r="A450" s="32">
        <v>448</v>
      </c>
      <c r="B450" s="34" t="s">
        <v>1651</v>
      </c>
      <c r="C450" s="35" t="s">
        <v>102</v>
      </c>
      <c r="D450" s="45">
        <v>381</v>
      </c>
      <c r="E450" s="38">
        <v>605262.28099999996</v>
      </c>
      <c r="F450" s="39">
        <v>459</v>
      </c>
      <c r="G450" s="40">
        <v>392</v>
      </c>
      <c r="H450" s="41">
        <v>612665.30099999998</v>
      </c>
      <c r="I450" s="42">
        <v>462</v>
      </c>
      <c r="J450" s="43">
        <v>400</v>
      </c>
      <c r="K450" s="38">
        <v>43429.858999999997</v>
      </c>
      <c r="L450" s="39">
        <v>447</v>
      </c>
      <c r="M450" s="40">
        <v>404</v>
      </c>
      <c r="N450" s="41">
        <v>30575.391</v>
      </c>
      <c r="O450" s="42">
        <v>491</v>
      </c>
      <c r="P450" s="43">
        <v>421</v>
      </c>
      <c r="Q450" s="38">
        <v>190049.30300000001</v>
      </c>
      <c r="R450" s="39">
        <v>398</v>
      </c>
      <c r="S450" s="40">
        <v>373</v>
      </c>
      <c r="T450" s="41">
        <v>5791.5339999999997</v>
      </c>
      <c r="U450" s="42">
        <v>403</v>
      </c>
      <c r="V450" s="43">
        <v>368</v>
      </c>
      <c r="W450" s="38">
        <v>333</v>
      </c>
      <c r="X450" s="39">
        <v>386</v>
      </c>
      <c r="Y450" s="40">
        <v>316</v>
      </c>
      <c r="Z450" s="41">
        <v>287</v>
      </c>
      <c r="AA450" s="108">
        <v>311</v>
      </c>
      <c r="AB450" s="45">
        <v>0</v>
      </c>
      <c r="AC450" s="37">
        <v>100</v>
      </c>
      <c r="AD450" s="46">
        <v>0</v>
      </c>
    </row>
    <row r="451" spans="1:30" s="3" customFormat="1" ht="18.75" customHeight="1">
      <c r="A451" s="137">
        <v>449</v>
      </c>
      <c r="B451" s="139" t="s">
        <v>1815</v>
      </c>
      <c r="C451" s="140" t="s">
        <v>3056</v>
      </c>
      <c r="D451" s="141">
        <v>382</v>
      </c>
      <c r="E451" s="143">
        <v>603906.67000000004</v>
      </c>
      <c r="F451" s="144">
        <v>452</v>
      </c>
      <c r="G451" s="145">
        <v>385</v>
      </c>
      <c r="H451" s="146">
        <v>628643.39899999998</v>
      </c>
      <c r="I451" s="147">
        <v>442</v>
      </c>
      <c r="J451" s="148">
        <v>380</v>
      </c>
      <c r="K451" s="143">
        <v>75852.399999999994</v>
      </c>
      <c r="L451" s="144">
        <v>414</v>
      </c>
      <c r="M451" s="145">
        <v>373</v>
      </c>
      <c r="N451" s="146">
        <v>64715.732000000004</v>
      </c>
      <c r="O451" s="147">
        <v>477</v>
      </c>
      <c r="P451" s="148">
        <v>408</v>
      </c>
      <c r="Q451" s="143">
        <v>259025.44099999999</v>
      </c>
      <c r="R451" s="144">
        <v>294</v>
      </c>
      <c r="S451" s="145">
        <v>271</v>
      </c>
      <c r="T451" s="146">
        <v>47755.457999999999</v>
      </c>
      <c r="U451" s="147">
        <v>168</v>
      </c>
      <c r="V451" s="148">
        <v>154</v>
      </c>
      <c r="W451" s="143">
        <v>14398</v>
      </c>
      <c r="X451" s="144">
        <v>319</v>
      </c>
      <c r="Y451" s="145">
        <v>250</v>
      </c>
      <c r="Z451" s="146">
        <v>376</v>
      </c>
      <c r="AA451" s="149">
        <v>322</v>
      </c>
      <c r="AB451" s="141">
        <v>0</v>
      </c>
      <c r="AC451" s="150">
        <v>100</v>
      </c>
      <c r="AD451" s="151">
        <v>0</v>
      </c>
    </row>
    <row r="452" spans="1:30" s="3" customFormat="1" ht="18.75" customHeight="1">
      <c r="A452" s="48">
        <v>450</v>
      </c>
      <c r="B452" s="50" t="s">
        <v>2287</v>
      </c>
      <c r="C452" s="51" t="s">
        <v>2648</v>
      </c>
      <c r="D452" s="52">
        <v>383</v>
      </c>
      <c r="E452" s="54">
        <v>603060.59299999999</v>
      </c>
      <c r="F452" s="55">
        <v>454</v>
      </c>
      <c r="G452" s="56">
        <v>387</v>
      </c>
      <c r="H452" s="57">
        <v>623002.15300000005</v>
      </c>
      <c r="I452" s="58">
        <v>173</v>
      </c>
      <c r="J452" s="59">
        <v>141</v>
      </c>
      <c r="K452" s="54">
        <v>560433.85</v>
      </c>
      <c r="L452" s="55">
        <v>255</v>
      </c>
      <c r="M452" s="56">
        <v>223</v>
      </c>
      <c r="N452" s="57">
        <v>264039.70400000003</v>
      </c>
      <c r="O452" s="58">
        <v>305</v>
      </c>
      <c r="P452" s="59">
        <v>253</v>
      </c>
      <c r="Q452" s="54">
        <v>800823.29599999997</v>
      </c>
      <c r="R452" s="55">
        <v>91</v>
      </c>
      <c r="S452" s="56">
        <v>75</v>
      </c>
      <c r="T452" s="57">
        <v>411965.51</v>
      </c>
      <c r="U452" s="58">
        <v>308</v>
      </c>
      <c r="V452" s="59">
        <v>284</v>
      </c>
      <c r="W452" s="54">
        <v>3078</v>
      </c>
      <c r="X452" s="55">
        <v>432</v>
      </c>
      <c r="Y452" s="56">
        <v>362</v>
      </c>
      <c r="Z452" s="57">
        <v>218</v>
      </c>
      <c r="AA452" s="109">
        <v>369</v>
      </c>
      <c r="AB452" s="52">
        <v>0</v>
      </c>
      <c r="AC452" s="60">
        <v>100</v>
      </c>
      <c r="AD452" s="61">
        <v>0</v>
      </c>
    </row>
    <row r="453" spans="1:30" s="3" customFormat="1" ht="18.75" customHeight="1">
      <c r="A453" s="167">
        <v>451</v>
      </c>
      <c r="B453" s="169" t="s">
        <v>1652</v>
      </c>
      <c r="C453" s="170" t="s">
        <v>3056</v>
      </c>
      <c r="D453" s="171">
        <v>384</v>
      </c>
      <c r="E453" s="173">
        <v>602768.50100000005</v>
      </c>
      <c r="F453" s="174">
        <v>458</v>
      </c>
      <c r="G453" s="175">
        <v>391</v>
      </c>
      <c r="H453" s="176">
        <v>615896.26300000004</v>
      </c>
      <c r="I453" s="177">
        <v>429</v>
      </c>
      <c r="J453" s="178">
        <v>368</v>
      </c>
      <c r="K453" s="173">
        <v>87905.013999999996</v>
      </c>
      <c r="L453" s="174">
        <v>379</v>
      </c>
      <c r="M453" s="175">
        <v>340</v>
      </c>
      <c r="N453" s="176">
        <v>102202.69100000001</v>
      </c>
      <c r="O453" s="177">
        <v>484</v>
      </c>
      <c r="P453" s="178">
        <v>415</v>
      </c>
      <c r="Q453" s="173">
        <v>231719.774</v>
      </c>
      <c r="R453" s="174">
        <v>399</v>
      </c>
      <c r="S453" s="175">
        <v>374</v>
      </c>
      <c r="T453" s="176">
        <v>5552.723</v>
      </c>
      <c r="U453" s="177" t="s">
        <v>3052</v>
      </c>
      <c r="V453" s="178" t="s">
        <v>3052</v>
      </c>
      <c r="W453" s="184" t="s">
        <v>3052</v>
      </c>
      <c r="X453" s="174">
        <v>443</v>
      </c>
      <c r="Y453" s="175">
        <v>373</v>
      </c>
      <c r="Z453" s="176">
        <v>190</v>
      </c>
      <c r="AA453" s="179">
        <v>210</v>
      </c>
      <c r="AB453" s="171">
        <v>0</v>
      </c>
      <c r="AC453" s="180">
        <v>100</v>
      </c>
      <c r="AD453" s="181">
        <v>0</v>
      </c>
    </row>
    <row r="454" spans="1:30" s="3" customFormat="1" ht="18.75" customHeight="1">
      <c r="A454" s="32">
        <v>452</v>
      </c>
      <c r="B454" s="34" t="s">
        <v>1653</v>
      </c>
      <c r="C454" s="35" t="s">
        <v>1061</v>
      </c>
      <c r="D454" s="45">
        <v>385</v>
      </c>
      <c r="E454" s="38">
        <v>601434.17000000004</v>
      </c>
      <c r="F454" s="39">
        <v>466</v>
      </c>
      <c r="G454" s="40">
        <v>398</v>
      </c>
      <c r="H454" s="41">
        <v>603626.35</v>
      </c>
      <c r="I454" s="42">
        <v>416</v>
      </c>
      <c r="J454" s="43">
        <v>356</v>
      </c>
      <c r="K454" s="38">
        <v>103561.25199999999</v>
      </c>
      <c r="L454" s="39">
        <v>290</v>
      </c>
      <c r="M454" s="40">
        <v>255</v>
      </c>
      <c r="N454" s="41">
        <v>207753.36600000001</v>
      </c>
      <c r="O454" s="42">
        <v>413</v>
      </c>
      <c r="P454" s="43">
        <v>346</v>
      </c>
      <c r="Q454" s="38">
        <v>449288.03399999999</v>
      </c>
      <c r="R454" s="39">
        <v>396</v>
      </c>
      <c r="S454" s="40">
        <v>371</v>
      </c>
      <c r="T454" s="41">
        <v>6099.5540000000001</v>
      </c>
      <c r="U454" s="42">
        <v>208</v>
      </c>
      <c r="V454" s="43">
        <v>191</v>
      </c>
      <c r="W454" s="38">
        <v>10544</v>
      </c>
      <c r="X454" s="39">
        <v>424</v>
      </c>
      <c r="Y454" s="40">
        <v>354</v>
      </c>
      <c r="Z454" s="41">
        <v>235</v>
      </c>
      <c r="AA454" s="108">
        <v>321</v>
      </c>
      <c r="AB454" s="45">
        <v>0</v>
      </c>
      <c r="AC454" s="37">
        <v>100</v>
      </c>
      <c r="AD454" s="46">
        <v>0</v>
      </c>
    </row>
    <row r="455" spans="1:30" s="3" customFormat="1" ht="18.75" customHeight="1">
      <c r="A455" s="137">
        <v>453</v>
      </c>
      <c r="B455" s="139" t="s">
        <v>348</v>
      </c>
      <c r="C455" s="140" t="s">
        <v>3056</v>
      </c>
      <c r="D455" s="141">
        <v>386</v>
      </c>
      <c r="E455" s="143">
        <v>601169.34900000005</v>
      </c>
      <c r="F455" s="144">
        <v>467</v>
      </c>
      <c r="G455" s="145">
        <v>399</v>
      </c>
      <c r="H455" s="146">
        <v>601169.34900000005</v>
      </c>
      <c r="I455" s="147">
        <v>366</v>
      </c>
      <c r="J455" s="148">
        <v>309</v>
      </c>
      <c r="K455" s="143">
        <v>178806.06400000001</v>
      </c>
      <c r="L455" s="144">
        <v>183</v>
      </c>
      <c r="M455" s="145">
        <v>153</v>
      </c>
      <c r="N455" s="146">
        <v>407043.701</v>
      </c>
      <c r="O455" s="147">
        <v>388</v>
      </c>
      <c r="P455" s="148">
        <v>325</v>
      </c>
      <c r="Q455" s="143">
        <v>516420.12199999997</v>
      </c>
      <c r="R455" s="144">
        <v>288</v>
      </c>
      <c r="S455" s="145">
        <v>265</v>
      </c>
      <c r="T455" s="146">
        <v>51643.141000000003</v>
      </c>
      <c r="U455" s="147">
        <v>371</v>
      </c>
      <c r="V455" s="148">
        <v>339</v>
      </c>
      <c r="W455" s="143">
        <v>983</v>
      </c>
      <c r="X455" s="144">
        <v>198</v>
      </c>
      <c r="Y455" s="145">
        <v>141</v>
      </c>
      <c r="Z455" s="146">
        <v>680</v>
      </c>
      <c r="AA455" s="149">
        <v>321</v>
      </c>
      <c r="AB455" s="141">
        <v>0</v>
      </c>
      <c r="AC455" s="150">
        <v>100</v>
      </c>
      <c r="AD455" s="151">
        <v>0</v>
      </c>
    </row>
    <row r="456" spans="1:30" s="3" customFormat="1" ht="18.75" customHeight="1">
      <c r="A456" s="32">
        <v>454</v>
      </c>
      <c r="B456" s="34" t="s">
        <v>1389</v>
      </c>
      <c r="C456" s="35" t="s">
        <v>88</v>
      </c>
      <c r="D456" s="45">
        <v>387</v>
      </c>
      <c r="E456" s="38">
        <v>598401.28099999996</v>
      </c>
      <c r="F456" s="39">
        <v>461</v>
      </c>
      <c r="G456" s="40">
        <v>394</v>
      </c>
      <c r="H456" s="41">
        <v>610395.63</v>
      </c>
      <c r="I456" s="42">
        <v>402</v>
      </c>
      <c r="J456" s="43">
        <v>344</v>
      </c>
      <c r="K456" s="38">
        <v>115612.747</v>
      </c>
      <c r="L456" s="39">
        <v>407</v>
      </c>
      <c r="M456" s="40">
        <v>367</v>
      </c>
      <c r="N456" s="41">
        <v>74036.911999999997</v>
      </c>
      <c r="O456" s="42">
        <v>493</v>
      </c>
      <c r="P456" s="43">
        <v>423</v>
      </c>
      <c r="Q456" s="38">
        <v>189062.747</v>
      </c>
      <c r="R456" s="39">
        <v>390</v>
      </c>
      <c r="S456" s="40">
        <v>366</v>
      </c>
      <c r="T456" s="41">
        <v>7329.1809999999996</v>
      </c>
      <c r="U456" s="42">
        <v>241</v>
      </c>
      <c r="V456" s="43">
        <v>220</v>
      </c>
      <c r="W456" s="38">
        <v>8347</v>
      </c>
      <c r="X456" s="39">
        <v>269</v>
      </c>
      <c r="Y456" s="40">
        <v>205</v>
      </c>
      <c r="Z456" s="41">
        <v>470</v>
      </c>
      <c r="AA456" s="108">
        <v>321</v>
      </c>
      <c r="AB456" s="45">
        <v>0</v>
      </c>
      <c r="AC456" s="37">
        <v>100</v>
      </c>
      <c r="AD456" s="46">
        <v>0</v>
      </c>
    </row>
    <row r="457" spans="1:30" s="3" customFormat="1" ht="18.75" customHeight="1">
      <c r="A457" s="152">
        <v>455</v>
      </c>
      <c r="B457" s="154" t="s">
        <v>485</v>
      </c>
      <c r="C457" s="155" t="s">
        <v>3056</v>
      </c>
      <c r="D457" s="189">
        <v>388</v>
      </c>
      <c r="E457" s="158">
        <v>598130.80000000005</v>
      </c>
      <c r="F457" s="159">
        <v>464</v>
      </c>
      <c r="G457" s="160">
        <v>396</v>
      </c>
      <c r="H457" s="161">
        <v>607112.82499999995</v>
      </c>
      <c r="I457" s="162">
        <v>411</v>
      </c>
      <c r="J457" s="163">
        <v>351</v>
      </c>
      <c r="K457" s="158">
        <v>104803.871</v>
      </c>
      <c r="L457" s="159">
        <v>301</v>
      </c>
      <c r="M457" s="160">
        <v>265</v>
      </c>
      <c r="N457" s="161">
        <v>194185.07800000001</v>
      </c>
      <c r="O457" s="162">
        <v>450</v>
      </c>
      <c r="P457" s="163">
        <v>381</v>
      </c>
      <c r="Q457" s="158">
        <v>335868.36099999998</v>
      </c>
      <c r="R457" s="159">
        <v>371</v>
      </c>
      <c r="S457" s="160">
        <v>347</v>
      </c>
      <c r="T457" s="161">
        <v>15220.463</v>
      </c>
      <c r="U457" s="162">
        <v>205</v>
      </c>
      <c r="V457" s="163">
        <v>188</v>
      </c>
      <c r="W457" s="158">
        <v>10591</v>
      </c>
      <c r="X457" s="159">
        <v>421</v>
      </c>
      <c r="Y457" s="160">
        <v>351</v>
      </c>
      <c r="Z457" s="161">
        <v>240</v>
      </c>
      <c r="AA457" s="164">
        <v>311</v>
      </c>
      <c r="AB457" s="156">
        <v>0</v>
      </c>
      <c r="AC457" s="165">
        <v>0</v>
      </c>
      <c r="AD457" s="166">
        <v>100</v>
      </c>
    </row>
    <row r="458" spans="1:30" s="3" customFormat="1" ht="18.75" customHeight="1">
      <c r="A458" s="18">
        <v>456</v>
      </c>
      <c r="B458" s="20" t="s">
        <v>1654</v>
      </c>
      <c r="C458" s="21" t="s">
        <v>3054</v>
      </c>
      <c r="D458" s="22">
        <v>68</v>
      </c>
      <c r="E458" s="24">
        <v>594510.48699999996</v>
      </c>
      <c r="F458" s="25">
        <v>470</v>
      </c>
      <c r="G458" s="26">
        <v>69</v>
      </c>
      <c r="H458" s="27">
        <v>594510.48699999996</v>
      </c>
      <c r="I458" s="28">
        <v>297</v>
      </c>
      <c r="J458" s="29">
        <v>49</v>
      </c>
      <c r="K458" s="24">
        <v>288792.20699999999</v>
      </c>
      <c r="L458" s="25" t="s">
        <v>3052</v>
      </c>
      <c r="M458" s="26" t="s">
        <v>3052</v>
      </c>
      <c r="N458" s="27">
        <v>-2408368.5449999999</v>
      </c>
      <c r="O458" s="28">
        <v>328</v>
      </c>
      <c r="P458" s="29">
        <v>54</v>
      </c>
      <c r="Q458" s="24">
        <v>702974.49699999997</v>
      </c>
      <c r="R458" s="25">
        <v>487</v>
      </c>
      <c r="S458" s="26">
        <v>59</v>
      </c>
      <c r="T458" s="27">
        <v>-1693294.915</v>
      </c>
      <c r="U458" s="28">
        <v>354</v>
      </c>
      <c r="V458" s="29">
        <v>30</v>
      </c>
      <c r="W458" s="24">
        <v>1536</v>
      </c>
      <c r="X458" s="25">
        <v>69</v>
      </c>
      <c r="Y458" s="26">
        <v>35</v>
      </c>
      <c r="Z458" s="27">
        <v>1568</v>
      </c>
      <c r="AA458" s="107">
        <v>382</v>
      </c>
      <c r="AB458" s="22">
        <v>100</v>
      </c>
      <c r="AC458" s="30">
        <v>0</v>
      </c>
      <c r="AD458" s="31">
        <v>0</v>
      </c>
    </row>
    <row r="459" spans="1:30" s="3" customFormat="1" ht="18.75" customHeight="1">
      <c r="A459" s="32">
        <v>457</v>
      </c>
      <c r="B459" s="34" t="s">
        <v>1655</v>
      </c>
      <c r="C459" s="35" t="s">
        <v>3058</v>
      </c>
      <c r="D459" s="45">
        <v>389</v>
      </c>
      <c r="E459" s="38">
        <v>591317.11399999994</v>
      </c>
      <c r="F459" s="39">
        <v>460</v>
      </c>
      <c r="G459" s="40">
        <v>393</v>
      </c>
      <c r="H459" s="41">
        <v>611909.47100000002</v>
      </c>
      <c r="I459" s="42">
        <v>281</v>
      </c>
      <c r="J459" s="43">
        <v>236</v>
      </c>
      <c r="K459" s="38">
        <v>322280.98599999998</v>
      </c>
      <c r="L459" s="39">
        <v>215</v>
      </c>
      <c r="M459" s="40">
        <v>184</v>
      </c>
      <c r="N459" s="41">
        <v>336790.01299999998</v>
      </c>
      <c r="O459" s="42">
        <v>334</v>
      </c>
      <c r="P459" s="43">
        <v>280</v>
      </c>
      <c r="Q459" s="38">
        <v>679026.26500000001</v>
      </c>
      <c r="R459" s="39">
        <v>227</v>
      </c>
      <c r="S459" s="40">
        <v>205</v>
      </c>
      <c r="T459" s="41">
        <v>130253.05499999999</v>
      </c>
      <c r="U459" s="42">
        <v>387</v>
      </c>
      <c r="V459" s="43">
        <v>354</v>
      </c>
      <c r="W459" s="38">
        <v>632</v>
      </c>
      <c r="X459" s="39">
        <v>370</v>
      </c>
      <c r="Y459" s="40">
        <v>300</v>
      </c>
      <c r="Z459" s="41">
        <v>307</v>
      </c>
      <c r="AA459" s="108">
        <v>321</v>
      </c>
      <c r="AB459" s="45">
        <v>0</v>
      </c>
      <c r="AC459" s="37">
        <v>100</v>
      </c>
      <c r="AD459" s="46">
        <v>0</v>
      </c>
    </row>
    <row r="460" spans="1:30" s="3" customFormat="1" ht="18.75" customHeight="1">
      <c r="A460" s="137">
        <v>458</v>
      </c>
      <c r="B460" s="139" t="s">
        <v>1656</v>
      </c>
      <c r="C460" s="140" t="s">
        <v>3056</v>
      </c>
      <c r="D460" s="141">
        <v>390</v>
      </c>
      <c r="E460" s="143">
        <v>590322.68599999999</v>
      </c>
      <c r="F460" s="144">
        <v>453</v>
      </c>
      <c r="G460" s="145">
        <v>386</v>
      </c>
      <c r="H460" s="146">
        <v>624928.01500000001</v>
      </c>
      <c r="I460" s="147">
        <v>440</v>
      </c>
      <c r="J460" s="148">
        <v>378</v>
      </c>
      <c r="K460" s="143">
        <v>80282.341</v>
      </c>
      <c r="L460" s="144">
        <v>175</v>
      </c>
      <c r="M460" s="145">
        <v>148</v>
      </c>
      <c r="N460" s="146">
        <v>424859.43099999998</v>
      </c>
      <c r="O460" s="147">
        <v>162</v>
      </c>
      <c r="P460" s="148">
        <v>128</v>
      </c>
      <c r="Q460" s="143">
        <v>1625151.699</v>
      </c>
      <c r="R460" s="144">
        <v>310</v>
      </c>
      <c r="S460" s="145">
        <v>286</v>
      </c>
      <c r="T460" s="146">
        <v>36925.411</v>
      </c>
      <c r="U460" s="147">
        <v>260</v>
      </c>
      <c r="V460" s="148">
        <v>238</v>
      </c>
      <c r="W460" s="143">
        <v>6561</v>
      </c>
      <c r="X460" s="144">
        <v>472</v>
      </c>
      <c r="Y460" s="145">
        <v>402</v>
      </c>
      <c r="Z460" s="146">
        <v>132</v>
      </c>
      <c r="AA460" s="149">
        <v>352</v>
      </c>
      <c r="AB460" s="141">
        <v>0</v>
      </c>
      <c r="AC460" s="150">
        <v>100</v>
      </c>
      <c r="AD460" s="151">
        <v>0</v>
      </c>
    </row>
    <row r="461" spans="1:30" s="3" customFormat="1" ht="18.75" customHeight="1">
      <c r="A461" s="32">
        <v>459</v>
      </c>
      <c r="B461" s="34" t="s">
        <v>1657</v>
      </c>
      <c r="C461" s="35" t="s">
        <v>87</v>
      </c>
      <c r="D461" s="45">
        <v>391</v>
      </c>
      <c r="E461" s="38">
        <v>589066.28300000005</v>
      </c>
      <c r="F461" s="39">
        <v>472</v>
      </c>
      <c r="G461" s="40">
        <v>403</v>
      </c>
      <c r="H461" s="41">
        <v>589066.28300000005</v>
      </c>
      <c r="I461" s="42">
        <v>306</v>
      </c>
      <c r="J461" s="43">
        <v>256</v>
      </c>
      <c r="K461" s="38">
        <v>270778.69500000001</v>
      </c>
      <c r="L461" s="39">
        <v>334</v>
      </c>
      <c r="M461" s="40">
        <v>296</v>
      </c>
      <c r="N461" s="41">
        <v>141231.20699999999</v>
      </c>
      <c r="O461" s="42">
        <v>408</v>
      </c>
      <c r="P461" s="43">
        <v>342</v>
      </c>
      <c r="Q461" s="38">
        <v>466511.51400000002</v>
      </c>
      <c r="R461" s="39">
        <v>191</v>
      </c>
      <c r="S461" s="40">
        <v>170</v>
      </c>
      <c r="T461" s="41">
        <v>190785.06099999999</v>
      </c>
      <c r="U461" s="42">
        <v>382</v>
      </c>
      <c r="V461" s="43">
        <v>350</v>
      </c>
      <c r="W461" s="38">
        <v>765</v>
      </c>
      <c r="X461" s="39">
        <v>464</v>
      </c>
      <c r="Y461" s="40">
        <v>394</v>
      </c>
      <c r="Z461" s="41">
        <v>155</v>
      </c>
      <c r="AA461" s="108">
        <v>369</v>
      </c>
      <c r="AB461" s="45">
        <v>0</v>
      </c>
      <c r="AC461" s="37">
        <v>100</v>
      </c>
      <c r="AD461" s="46">
        <v>0</v>
      </c>
    </row>
    <row r="462" spans="1:30" s="3" customFormat="1" ht="18.75" customHeight="1">
      <c r="A462" s="152">
        <v>460</v>
      </c>
      <c r="B462" s="190" t="s">
        <v>3052</v>
      </c>
      <c r="C462" s="155" t="s">
        <v>3056</v>
      </c>
      <c r="D462" s="156">
        <v>392</v>
      </c>
      <c r="E462" s="206" t="s">
        <v>3052</v>
      </c>
      <c r="F462" s="159">
        <v>468</v>
      </c>
      <c r="G462" s="160">
        <v>400</v>
      </c>
      <c r="H462" s="207" t="s">
        <v>3052</v>
      </c>
      <c r="I462" s="162" t="s">
        <v>3052</v>
      </c>
      <c r="J462" s="163" t="s">
        <v>3052</v>
      </c>
      <c r="K462" s="206" t="s">
        <v>3052</v>
      </c>
      <c r="L462" s="159" t="s">
        <v>3052</v>
      </c>
      <c r="M462" s="160" t="s">
        <v>3052</v>
      </c>
      <c r="N462" s="207" t="s">
        <v>3052</v>
      </c>
      <c r="O462" s="162">
        <v>443</v>
      </c>
      <c r="P462" s="163">
        <v>374</v>
      </c>
      <c r="Q462" s="206" t="s">
        <v>3052</v>
      </c>
      <c r="R462" s="159">
        <v>456</v>
      </c>
      <c r="S462" s="160">
        <v>418</v>
      </c>
      <c r="T462" s="207" t="s">
        <v>3052</v>
      </c>
      <c r="U462" s="162">
        <v>346</v>
      </c>
      <c r="V462" s="163">
        <v>317</v>
      </c>
      <c r="W462" s="206" t="s">
        <v>3052</v>
      </c>
      <c r="X462" s="159">
        <v>457</v>
      </c>
      <c r="Y462" s="160">
        <v>387</v>
      </c>
      <c r="Z462" s="207" t="s">
        <v>3052</v>
      </c>
      <c r="AA462" s="164">
        <v>383</v>
      </c>
      <c r="AB462" s="156">
        <v>0</v>
      </c>
      <c r="AC462" s="165">
        <v>25</v>
      </c>
      <c r="AD462" s="166">
        <v>75</v>
      </c>
    </row>
    <row r="463" spans="1:30" s="3" customFormat="1" ht="18.75" customHeight="1">
      <c r="A463" s="18">
        <v>461</v>
      </c>
      <c r="B463" s="20" t="s">
        <v>1658</v>
      </c>
      <c r="C463" s="21" t="s">
        <v>3058</v>
      </c>
      <c r="D463" s="22">
        <v>393</v>
      </c>
      <c r="E463" s="24">
        <v>588037.01899999997</v>
      </c>
      <c r="F463" s="25">
        <v>393</v>
      </c>
      <c r="G463" s="26">
        <v>335</v>
      </c>
      <c r="H463" s="27">
        <v>778451.04099999997</v>
      </c>
      <c r="I463" s="28">
        <v>320</v>
      </c>
      <c r="J463" s="29">
        <v>268</v>
      </c>
      <c r="K463" s="24">
        <v>247127.587</v>
      </c>
      <c r="L463" s="25">
        <v>446</v>
      </c>
      <c r="M463" s="26">
        <v>403</v>
      </c>
      <c r="N463" s="27">
        <v>31202.760999999999</v>
      </c>
      <c r="O463" s="28">
        <v>467</v>
      </c>
      <c r="P463" s="29">
        <v>398</v>
      </c>
      <c r="Q463" s="24">
        <v>291621.69199999998</v>
      </c>
      <c r="R463" s="25">
        <v>232</v>
      </c>
      <c r="S463" s="26">
        <v>210</v>
      </c>
      <c r="T463" s="27">
        <v>118122.11199999999</v>
      </c>
      <c r="U463" s="28">
        <v>120</v>
      </c>
      <c r="V463" s="29">
        <v>108</v>
      </c>
      <c r="W463" s="24">
        <v>20183</v>
      </c>
      <c r="X463" s="25">
        <v>264</v>
      </c>
      <c r="Y463" s="26">
        <v>201</v>
      </c>
      <c r="Z463" s="27">
        <v>480</v>
      </c>
      <c r="AA463" s="107">
        <v>321</v>
      </c>
      <c r="AB463" s="22">
        <v>0</v>
      </c>
      <c r="AC463" s="30">
        <v>100</v>
      </c>
      <c r="AD463" s="31">
        <v>0</v>
      </c>
    </row>
    <row r="464" spans="1:30" s="3" customFormat="1" ht="18.75" customHeight="1">
      <c r="A464" s="32">
        <v>462</v>
      </c>
      <c r="B464" s="34" t="s">
        <v>1140</v>
      </c>
      <c r="C464" s="35" t="s">
        <v>88</v>
      </c>
      <c r="D464" s="45">
        <v>394</v>
      </c>
      <c r="E464" s="38">
        <v>585588.93000000005</v>
      </c>
      <c r="F464" s="39">
        <v>316</v>
      </c>
      <c r="G464" s="40">
        <v>270</v>
      </c>
      <c r="H464" s="41">
        <v>1013588.01</v>
      </c>
      <c r="I464" s="42" t="s">
        <v>3052</v>
      </c>
      <c r="J464" s="43" t="s">
        <v>3052</v>
      </c>
      <c r="K464" s="38">
        <v>-576041.875</v>
      </c>
      <c r="L464" s="39">
        <v>461</v>
      </c>
      <c r="M464" s="40">
        <v>416</v>
      </c>
      <c r="N464" s="41">
        <v>13432.382</v>
      </c>
      <c r="O464" s="42">
        <v>193</v>
      </c>
      <c r="P464" s="43">
        <v>151</v>
      </c>
      <c r="Q464" s="38">
        <v>1381205.372</v>
      </c>
      <c r="R464" s="39">
        <v>437</v>
      </c>
      <c r="S464" s="40">
        <v>407</v>
      </c>
      <c r="T464" s="62" t="s">
        <v>3052</v>
      </c>
      <c r="U464" s="42">
        <v>152</v>
      </c>
      <c r="V464" s="43">
        <v>139</v>
      </c>
      <c r="W464" s="38">
        <v>16221</v>
      </c>
      <c r="X464" s="39">
        <v>355</v>
      </c>
      <c r="Y464" s="40">
        <v>285</v>
      </c>
      <c r="Z464" s="41">
        <v>327</v>
      </c>
      <c r="AA464" s="108">
        <v>383</v>
      </c>
      <c r="AB464" s="45">
        <v>0</v>
      </c>
      <c r="AC464" s="37">
        <v>100</v>
      </c>
      <c r="AD464" s="46">
        <v>0</v>
      </c>
    </row>
    <row r="465" spans="1:30" s="3" customFormat="1" ht="18.75" customHeight="1">
      <c r="A465" s="137">
        <v>463</v>
      </c>
      <c r="B465" s="139" t="s">
        <v>1256</v>
      </c>
      <c r="C465" s="140" t="s">
        <v>3056</v>
      </c>
      <c r="D465" s="141">
        <v>395</v>
      </c>
      <c r="E465" s="143">
        <v>584006.70600000001</v>
      </c>
      <c r="F465" s="144">
        <v>474</v>
      </c>
      <c r="G465" s="145">
        <v>405</v>
      </c>
      <c r="H465" s="146">
        <v>584006.70600000001</v>
      </c>
      <c r="I465" s="147">
        <v>187</v>
      </c>
      <c r="J465" s="148">
        <v>154</v>
      </c>
      <c r="K465" s="143">
        <v>524039.913</v>
      </c>
      <c r="L465" s="144">
        <v>263</v>
      </c>
      <c r="M465" s="145">
        <v>230</v>
      </c>
      <c r="N465" s="146">
        <v>245972.10500000001</v>
      </c>
      <c r="O465" s="147">
        <v>331</v>
      </c>
      <c r="P465" s="148">
        <v>277</v>
      </c>
      <c r="Q465" s="143">
        <v>690494.43599999999</v>
      </c>
      <c r="R465" s="144">
        <v>157</v>
      </c>
      <c r="S465" s="145">
        <v>137</v>
      </c>
      <c r="T465" s="146">
        <v>234001.89300000001</v>
      </c>
      <c r="U465" s="147">
        <v>332</v>
      </c>
      <c r="V465" s="148">
        <v>305</v>
      </c>
      <c r="W465" s="143">
        <v>2207</v>
      </c>
      <c r="X465" s="144">
        <v>353</v>
      </c>
      <c r="Y465" s="145">
        <v>283</v>
      </c>
      <c r="Z465" s="146">
        <v>329</v>
      </c>
      <c r="AA465" s="149">
        <v>384</v>
      </c>
      <c r="AB465" s="141">
        <v>0</v>
      </c>
      <c r="AC465" s="150">
        <v>100</v>
      </c>
      <c r="AD465" s="151">
        <v>0</v>
      </c>
    </row>
    <row r="466" spans="1:30" s="3" customFormat="1" ht="18.75" customHeight="1">
      <c r="A466" s="137">
        <v>464</v>
      </c>
      <c r="B466" s="139" t="s">
        <v>908</v>
      </c>
      <c r="C466" s="140" t="s">
        <v>3056</v>
      </c>
      <c r="D466" s="141">
        <v>396</v>
      </c>
      <c r="E466" s="143">
        <v>583294.15399999998</v>
      </c>
      <c r="F466" s="144">
        <v>475</v>
      </c>
      <c r="G466" s="145">
        <v>406</v>
      </c>
      <c r="H466" s="146">
        <v>583294.15399999998</v>
      </c>
      <c r="I466" s="147">
        <v>434</v>
      </c>
      <c r="J466" s="148">
        <v>372</v>
      </c>
      <c r="K466" s="143">
        <v>85264.75</v>
      </c>
      <c r="L466" s="144">
        <v>394</v>
      </c>
      <c r="M466" s="145">
        <v>355</v>
      </c>
      <c r="N466" s="146">
        <v>89244.293000000005</v>
      </c>
      <c r="O466" s="147">
        <v>410</v>
      </c>
      <c r="P466" s="148">
        <v>344</v>
      </c>
      <c r="Q466" s="143">
        <v>464881.087</v>
      </c>
      <c r="R466" s="144">
        <v>350</v>
      </c>
      <c r="S466" s="145">
        <v>326</v>
      </c>
      <c r="T466" s="146">
        <v>20132.271000000001</v>
      </c>
      <c r="U466" s="147">
        <v>212</v>
      </c>
      <c r="V466" s="148">
        <v>195</v>
      </c>
      <c r="W466" s="143">
        <v>10235</v>
      </c>
      <c r="X466" s="144">
        <v>385</v>
      </c>
      <c r="Y466" s="145">
        <v>315</v>
      </c>
      <c r="Z466" s="146">
        <v>287</v>
      </c>
      <c r="AA466" s="149">
        <v>321</v>
      </c>
      <c r="AB466" s="141">
        <v>0</v>
      </c>
      <c r="AC466" s="150">
        <v>100</v>
      </c>
      <c r="AD466" s="151">
        <v>0</v>
      </c>
    </row>
    <row r="467" spans="1:30" s="3" customFormat="1" ht="18.75" customHeight="1">
      <c r="A467" s="152">
        <v>465</v>
      </c>
      <c r="B467" s="154" t="s">
        <v>2957</v>
      </c>
      <c r="C467" s="155" t="s">
        <v>3056</v>
      </c>
      <c r="D467" s="156">
        <v>397</v>
      </c>
      <c r="E467" s="158">
        <v>574757.55599999998</v>
      </c>
      <c r="F467" s="159">
        <v>471</v>
      </c>
      <c r="G467" s="160">
        <v>402</v>
      </c>
      <c r="H467" s="161">
        <v>589745.86499999999</v>
      </c>
      <c r="I467" s="162">
        <v>403</v>
      </c>
      <c r="J467" s="163">
        <v>345</v>
      </c>
      <c r="K467" s="158">
        <v>114508.11500000001</v>
      </c>
      <c r="L467" s="159">
        <v>149</v>
      </c>
      <c r="M467" s="160">
        <v>124</v>
      </c>
      <c r="N467" s="161">
        <v>495791.60800000001</v>
      </c>
      <c r="O467" s="162">
        <v>310</v>
      </c>
      <c r="P467" s="163">
        <v>257</v>
      </c>
      <c r="Q467" s="158">
        <v>782332.02500000002</v>
      </c>
      <c r="R467" s="159">
        <v>373</v>
      </c>
      <c r="S467" s="160">
        <v>349</v>
      </c>
      <c r="T467" s="161">
        <v>14336.65</v>
      </c>
      <c r="U467" s="162">
        <v>412</v>
      </c>
      <c r="V467" s="163">
        <v>375</v>
      </c>
      <c r="W467" s="158">
        <v>182</v>
      </c>
      <c r="X467" s="159">
        <v>402</v>
      </c>
      <c r="Y467" s="160">
        <v>332</v>
      </c>
      <c r="Z467" s="161">
        <v>260</v>
      </c>
      <c r="AA467" s="164">
        <v>356</v>
      </c>
      <c r="AB467" s="156">
        <v>0</v>
      </c>
      <c r="AC467" s="165">
        <v>100</v>
      </c>
      <c r="AD467" s="166">
        <v>0</v>
      </c>
    </row>
    <row r="468" spans="1:30" s="3" customFormat="1" ht="18.75" customHeight="1">
      <c r="A468" s="18">
        <v>466</v>
      </c>
      <c r="B468" s="20" t="s">
        <v>1437</v>
      </c>
      <c r="C468" s="21" t="s">
        <v>3058</v>
      </c>
      <c r="D468" s="22">
        <v>398</v>
      </c>
      <c r="E468" s="24">
        <v>574437.27599999995</v>
      </c>
      <c r="F468" s="25">
        <v>440</v>
      </c>
      <c r="G468" s="26">
        <v>377</v>
      </c>
      <c r="H468" s="27">
        <v>656690.70200000005</v>
      </c>
      <c r="I468" s="28">
        <v>243</v>
      </c>
      <c r="J468" s="29">
        <v>203</v>
      </c>
      <c r="K468" s="24">
        <v>384396.64</v>
      </c>
      <c r="L468" s="25">
        <v>233</v>
      </c>
      <c r="M468" s="26">
        <v>202</v>
      </c>
      <c r="N468" s="27">
        <v>312703.94900000002</v>
      </c>
      <c r="O468" s="28">
        <v>252</v>
      </c>
      <c r="P468" s="29">
        <v>207</v>
      </c>
      <c r="Q468" s="24">
        <v>1025489.865</v>
      </c>
      <c r="R468" s="25">
        <v>434</v>
      </c>
      <c r="S468" s="26">
        <v>405</v>
      </c>
      <c r="T468" s="27">
        <v>-72110.392999999996</v>
      </c>
      <c r="U468" s="28">
        <v>343</v>
      </c>
      <c r="V468" s="29">
        <v>315</v>
      </c>
      <c r="W468" s="24">
        <v>1923</v>
      </c>
      <c r="X468" s="25">
        <v>258</v>
      </c>
      <c r="Y468" s="26">
        <v>195</v>
      </c>
      <c r="Z468" s="27">
        <v>494</v>
      </c>
      <c r="AA468" s="107">
        <v>384</v>
      </c>
      <c r="AB468" s="22">
        <v>0</v>
      </c>
      <c r="AC468" s="30">
        <v>100</v>
      </c>
      <c r="AD468" s="31">
        <v>0</v>
      </c>
    </row>
    <row r="469" spans="1:30" s="3" customFormat="1" ht="18.75" customHeight="1">
      <c r="A469" s="137">
        <v>467</v>
      </c>
      <c r="B469" s="139" t="s">
        <v>1141</v>
      </c>
      <c r="C469" s="140" t="s">
        <v>3056</v>
      </c>
      <c r="D469" s="141">
        <v>399</v>
      </c>
      <c r="E469" s="143">
        <v>573180.83900000004</v>
      </c>
      <c r="F469" s="144">
        <v>477</v>
      </c>
      <c r="G469" s="145">
        <v>408</v>
      </c>
      <c r="H469" s="146">
        <v>575463.81900000002</v>
      </c>
      <c r="I469" s="147">
        <v>465</v>
      </c>
      <c r="J469" s="148">
        <v>403</v>
      </c>
      <c r="K469" s="143">
        <v>41433.964999999997</v>
      </c>
      <c r="L469" s="144">
        <v>427</v>
      </c>
      <c r="M469" s="145">
        <v>385</v>
      </c>
      <c r="N469" s="146">
        <v>57317.495000000003</v>
      </c>
      <c r="O469" s="147">
        <v>498</v>
      </c>
      <c r="P469" s="148">
        <v>428</v>
      </c>
      <c r="Q469" s="143">
        <v>143314.94200000001</v>
      </c>
      <c r="R469" s="144">
        <v>359</v>
      </c>
      <c r="S469" s="145">
        <v>335</v>
      </c>
      <c r="T469" s="146">
        <v>17189.905999999999</v>
      </c>
      <c r="U469" s="147">
        <v>413</v>
      </c>
      <c r="V469" s="148">
        <v>376</v>
      </c>
      <c r="W469" s="143">
        <v>143</v>
      </c>
      <c r="X469" s="144">
        <v>411</v>
      </c>
      <c r="Y469" s="145">
        <v>341</v>
      </c>
      <c r="Z469" s="146">
        <v>250</v>
      </c>
      <c r="AA469" s="149">
        <v>383</v>
      </c>
      <c r="AB469" s="141">
        <v>0</v>
      </c>
      <c r="AC469" s="150">
        <v>100</v>
      </c>
      <c r="AD469" s="151">
        <v>0</v>
      </c>
    </row>
    <row r="470" spans="1:30" s="3" customFormat="1" ht="18.75" customHeight="1">
      <c r="A470" s="32">
        <v>468</v>
      </c>
      <c r="B470" s="34" t="s">
        <v>1142</v>
      </c>
      <c r="C470" s="35" t="s">
        <v>1054</v>
      </c>
      <c r="D470" s="45">
        <v>400</v>
      </c>
      <c r="E470" s="38">
        <v>571145.147</v>
      </c>
      <c r="F470" s="39">
        <v>469</v>
      </c>
      <c r="G470" s="40">
        <v>401</v>
      </c>
      <c r="H470" s="41">
        <v>600731.26300000004</v>
      </c>
      <c r="I470" s="42">
        <v>379</v>
      </c>
      <c r="J470" s="43">
        <v>322</v>
      </c>
      <c r="K470" s="38">
        <v>159298.098</v>
      </c>
      <c r="L470" s="39">
        <v>435</v>
      </c>
      <c r="M470" s="40">
        <v>392</v>
      </c>
      <c r="N470" s="41">
        <v>50185.303</v>
      </c>
      <c r="O470" s="42">
        <v>449</v>
      </c>
      <c r="P470" s="43">
        <v>380</v>
      </c>
      <c r="Q470" s="38">
        <v>344212.527</v>
      </c>
      <c r="R470" s="39">
        <v>282</v>
      </c>
      <c r="S470" s="40">
        <v>259</v>
      </c>
      <c r="T470" s="41">
        <v>56419.012999999999</v>
      </c>
      <c r="U470" s="42">
        <v>161</v>
      </c>
      <c r="V470" s="43">
        <v>147</v>
      </c>
      <c r="W470" s="38">
        <v>15303</v>
      </c>
      <c r="X470" s="39">
        <v>256</v>
      </c>
      <c r="Y470" s="40">
        <v>193</v>
      </c>
      <c r="Z470" s="41">
        <v>500</v>
      </c>
      <c r="AA470" s="108">
        <v>322</v>
      </c>
      <c r="AB470" s="45">
        <v>0</v>
      </c>
      <c r="AC470" s="37">
        <v>100</v>
      </c>
      <c r="AD470" s="46">
        <v>0</v>
      </c>
    </row>
    <row r="471" spans="1:30" s="3" customFormat="1" ht="18.75" customHeight="1">
      <c r="A471" s="32">
        <v>469</v>
      </c>
      <c r="B471" s="34" t="s">
        <v>1143</v>
      </c>
      <c r="C471" s="35" t="s">
        <v>1061</v>
      </c>
      <c r="D471" s="45">
        <v>401</v>
      </c>
      <c r="E471" s="38">
        <v>569278.03899999999</v>
      </c>
      <c r="F471" s="39">
        <v>463</v>
      </c>
      <c r="G471" s="40">
        <v>395</v>
      </c>
      <c r="H471" s="41">
        <v>607545.48800000001</v>
      </c>
      <c r="I471" s="42">
        <v>215</v>
      </c>
      <c r="J471" s="43">
        <v>178</v>
      </c>
      <c r="K471" s="38">
        <v>450593.36200000002</v>
      </c>
      <c r="L471" s="39" t="s">
        <v>3052</v>
      </c>
      <c r="M471" s="40" t="s">
        <v>3052</v>
      </c>
      <c r="N471" s="41">
        <v>-310062.24699999997</v>
      </c>
      <c r="O471" s="42">
        <v>292</v>
      </c>
      <c r="P471" s="43">
        <v>241</v>
      </c>
      <c r="Q471" s="38">
        <v>850046.27899999998</v>
      </c>
      <c r="R471" s="39">
        <v>463</v>
      </c>
      <c r="S471" s="40">
        <v>420</v>
      </c>
      <c r="T471" s="41">
        <v>-43970.553</v>
      </c>
      <c r="U471" s="42">
        <v>375</v>
      </c>
      <c r="V471" s="43">
        <v>343</v>
      </c>
      <c r="W471" s="38">
        <v>917</v>
      </c>
      <c r="X471" s="39">
        <v>275</v>
      </c>
      <c r="Y471" s="40">
        <v>210</v>
      </c>
      <c r="Z471" s="41">
        <v>461</v>
      </c>
      <c r="AA471" s="108">
        <v>311</v>
      </c>
      <c r="AB471" s="45">
        <v>0</v>
      </c>
      <c r="AC471" s="37">
        <v>100</v>
      </c>
      <c r="AD471" s="46">
        <v>0</v>
      </c>
    </row>
    <row r="472" spans="1:30" s="3" customFormat="1" ht="18.75" customHeight="1">
      <c r="A472" s="48">
        <v>470</v>
      </c>
      <c r="B472" s="50" t="s">
        <v>1144</v>
      </c>
      <c r="C472" s="51" t="s">
        <v>88</v>
      </c>
      <c r="D472" s="52">
        <v>402</v>
      </c>
      <c r="E472" s="54">
        <v>567082.1</v>
      </c>
      <c r="F472" s="55">
        <v>476</v>
      </c>
      <c r="G472" s="56">
        <v>407</v>
      </c>
      <c r="H472" s="57">
        <v>576967.47</v>
      </c>
      <c r="I472" s="58">
        <v>458</v>
      </c>
      <c r="J472" s="59">
        <v>396</v>
      </c>
      <c r="K472" s="54">
        <v>53343.326000000001</v>
      </c>
      <c r="L472" s="55">
        <v>391</v>
      </c>
      <c r="M472" s="56">
        <v>352</v>
      </c>
      <c r="N472" s="57">
        <v>92635.456000000006</v>
      </c>
      <c r="O472" s="58">
        <v>462</v>
      </c>
      <c r="P472" s="59">
        <v>393</v>
      </c>
      <c r="Q472" s="54">
        <v>311591.72100000002</v>
      </c>
      <c r="R472" s="55">
        <v>332</v>
      </c>
      <c r="S472" s="56">
        <v>308</v>
      </c>
      <c r="T472" s="57">
        <v>28936.652999999998</v>
      </c>
      <c r="U472" s="58">
        <v>181</v>
      </c>
      <c r="V472" s="59">
        <v>167</v>
      </c>
      <c r="W472" s="54">
        <v>13099</v>
      </c>
      <c r="X472" s="55">
        <v>340</v>
      </c>
      <c r="Y472" s="56">
        <v>270</v>
      </c>
      <c r="Z472" s="57">
        <v>347</v>
      </c>
      <c r="AA472" s="109">
        <v>322</v>
      </c>
      <c r="AB472" s="52">
        <v>0</v>
      </c>
      <c r="AC472" s="60">
        <v>100</v>
      </c>
      <c r="AD472" s="61">
        <v>0</v>
      </c>
    </row>
    <row r="473" spans="1:30" s="3" customFormat="1" ht="18.75" customHeight="1">
      <c r="A473" s="18">
        <v>471</v>
      </c>
      <c r="B473" s="85" t="s">
        <v>3052</v>
      </c>
      <c r="C473" s="21" t="s">
        <v>2976</v>
      </c>
      <c r="D473" s="22">
        <v>403</v>
      </c>
      <c r="E473" s="64" t="s">
        <v>3052</v>
      </c>
      <c r="F473" s="25">
        <v>201</v>
      </c>
      <c r="G473" s="26">
        <v>169</v>
      </c>
      <c r="H473" s="69" t="s">
        <v>3052</v>
      </c>
      <c r="I473" s="28">
        <v>224</v>
      </c>
      <c r="J473" s="29">
        <v>185</v>
      </c>
      <c r="K473" s="64" t="s">
        <v>3052</v>
      </c>
      <c r="L473" s="25">
        <v>155</v>
      </c>
      <c r="M473" s="26">
        <v>130</v>
      </c>
      <c r="N473" s="69" t="s">
        <v>3052</v>
      </c>
      <c r="O473" s="28">
        <v>311</v>
      </c>
      <c r="P473" s="29">
        <v>258</v>
      </c>
      <c r="Q473" s="64" t="s">
        <v>3052</v>
      </c>
      <c r="R473" s="25">
        <v>165</v>
      </c>
      <c r="S473" s="26">
        <v>145</v>
      </c>
      <c r="T473" s="69" t="s">
        <v>3052</v>
      </c>
      <c r="U473" s="28">
        <v>390</v>
      </c>
      <c r="V473" s="29">
        <v>356</v>
      </c>
      <c r="W473" s="64" t="s">
        <v>3052</v>
      </c>
      <c r="X473" s="25">
        <v>57</v>
      </c>
      <c r="Y473" s="26">
        <v>27</v>
      </c>
      <c r="Z473" s="69" t="s">
        <v>3052</v>
      </c>
      <c r="AA473" s="107">
        <v>361</v>
      </c>
      <c r="AB473" s="22">
        <v>0</v>
      </c>
      <c r="AC473" s="30">
        <v>100</v>
      </c>
      <c r="AD473" s="31">
        <v>0</v>
      </c>
    </row>
    <row r="474" spans="1:30" s="3" customFormat="1" ht="18.75" customHeight="1">
      <c r="A474" s="137">
        <v>472</v>
      </c>
      <c r="B474" s="188" t="s">
        <v>3052</v>
      </c>
      <c r="C474" s="140" t="s">
        <v>3056</v>
      </c>
      <c r="D474" s="141">
        <v>404</v>
      </c>
      <c r="E474" s="186" t="s">
        <v>3052</v>
      </c>
      <c r="F474" s="144">
        <v>478</v>
      </c>
      <c r="G474" s="145">
        <v>409</v>
      </c>
      <c r="H474" s="187" t="s">
        <v>3052</v>
      </c>
      <c r="I474" s="147">
        <v>328</v>
      </c>
      <c r="J474" s="148">
        <v>276</v>
      </c>
      <c r="K474" s="186" t="s">
        <v>3052</v>
      </c>
      <c r="L474" s="144">
        <v>422</v>
      </c>
      <c r="M474" s="145">
        <v>380</v>
      </c>
      <c r="N474" s="187" t="s">
        <v>3052</v>
      </c>
      <c r="O474" s="147">
        <v>455</v>
      </c>
      <c r="P474" s="148">
        <v>386</v>
      </c>
      <c r="Q474" s="186" t="s">
        <v>3052</v>
      </c>
      <c r="R474" s="144">
        <v>201</v>
      </c>
      <c r="S474" s="145">
        <v>180</v>
      </c>
      <c r="T474" s="187" t="s">
        <v>3052</v>
      </c>
      <c r="U474" s="147">
        <v>307</v>
      </c>
      <c r="V474" s="148">
        <v>283</v>
      </c>
      <c r="W474" s="186" t="s">
        <v>3052</v>
      </c>
      <c r="X474" s="144">
        <v>417</v>
      </c>
      <c r="Y474" s="145">
        <v>347</v>
      </c>
      <c r="Z474" s="187" t="s">
        <v>3052</v>
      </c>
      <c r="AA474" s="149">
        <v>321</v>
      </c>
      <c r="AB474" s="141">
        <v>0</v>
      </c>
      <c r="AC474" s="150">
        <v>100</v>
      </c>
      <c r="AD474" s="151">
        <v>0</v>
      </c>
    </row>
    <row r="475" spans="1:30" s="3" customFormat="1" ht="18.75" customHeight="1">
      <c r="A475" s="137">
        <v>473</v>
      </c>
      <c r="B475" s="139" t="s">
        <v>2108</v>
      </c>
      <c r="C475" s="140" t="s">
        <v>3054</v>
      </c>
      <c r="D475" s="185">
        <v>69</v>
      </c>
      <c r="E475" s="143">
        <v>564474.48800000001</v>
      </c>
      <c r="F475" s="144">
        <v>451</v>
      </c>
      <c r="G475" s="145">
        <v>67</v>
      </c>
      <c r="H475" s="146">
        <v>630813.26699999999</v>
      </c>
      <c r="I475" s="147">
        <v>364</v>
      </c>
      <c r="J475" s="148">
        <v>57</v>
      </c>
      <c r="K475" s="143">
        <v>181973.85800000001</v>
      </c>
      <c r="L475" s="144">
        <v>406</v>
      </c>
      <c r="M475" s="145">
        <v>40</v>
      </c>
      <c r="N475" s="146">
        <v>74502.472999999998</v>
      </c>
      <c r="O475" s="147">
        <v>427</v>
      </c>
      <c r="P475" s="148">
        <v>68</v>
      </c>
      <c r="Q475" s="143">
        <v>410386.05099999998</v>
      </c>
      <c r="R475" s="144">
        <v>415</v>
      </c>
      <c r="S475" s="145">
        <v>26</v>
      </c>
      <c r="T475" s="146">
        <v>-13685.209000000001</v>
      </c>
      <c r="U475" s="147" t="s">
        <v>3052</v>
      </c>
      <c r="V475" s="148" t="s">
        <v>3052</v>
      </c>
      <c r="W475" s="186" t="s">
        <v>3052</v>
      </c>
      <c r="X475" s="144">
        <v>307</v>
      </c>
      <c r="Y475" s="145">
        <v>68</v>
      </c>
      <c r="Z475" s="146">
        <v>400</v>
      </c>
      <c r="AA475" s="149">
        <v>369</v>
      </c>
      <c r="AB475" s="141">
        <v>100</v>
      </c>
      <c r="AC475" s="150">
        <v>0</v>
      </c>
      <c r="AD475" s="151">
        <v>0</v>
      </c>
    </row>
    <row r="476" spans="1:30" s="3" customFormat="1" ht="18.75" customHeight="1">
      <c r="A476" s="32">
        <v>474</v>
      </c>
      <c r="B476" s="34" t="s">
        <v>1145</v>
      </c>
      <c r="C476" s="35" t="s">
        <v>106</v>
      </c>
      <c r="D476" s="45">
        <v>405</v>
      </c>
      <c r="E476" s="38">
        <v>562833.52399999998</v>
      </c>
      <c r="F476" s="39">
        <v>480</v>
      </c>
      <c r="G476" s="40">
        <v>411</v>
      </c>
      <c r="H476" s="41">
        <v>562833.52399999998</v>
      </c>
      <c r="I476" s="42">
        <v>387</v>
      </c>
      <c r="J476" s="43">
        <v>330</v>
      </c>
      <c r="K476" s="38">
        <v>143436.663</v>
      </c>
      <c r="L476" s="39">
        <v>385</v>
      </c>
      <c r="M476" s="40">
        <v>346</v>
      </c>
      <c r="N476" s="41">
        <v>98840.841</v>
      </c>
      <c r="O476" s="42">
        <v>415</v>
      </c>
      <c r="P476" s="43">
        <v>348</v>
      </c>
      <c r="Q476" s="38">
        <v>445936.76699999999</v>
      </c>
      <c r="R476" s="39">
        <v>314</v>
      </c>
      <c r="S476" s="40">
        <v>290</v>
      </c>
      <c r="T476" s="41">
        <v>34833.26</v>
      </c>
      <c r="U476" s="42">
        <v>348</v>
      </c>
      <c r="V476" s="43">
        <v>319</v>
      </c>
      <c r="W476" s="38">
        <v>1773</v>
      </c>
      <c r="X476" s="39">
        <v>447</v>
      </c>
      <c r="Y476" s="40">
        <v>377</v>
      </c>
      <c r="Z476" s="41">
        <v>184</v>
      </c>
      <c r="AA476" s="108">
        <v>369</v>
      </c>
      <c r="AB476" s="45">
        <v>0</v>
      </c>
      <c r="AC476" s="37">
        <v>50</v>
      </c>
      <c r="AD476" s="46">
        <v>50</v>
      </c>
    </row>
    <row r="477" spans="1:30" s="3" customFormat="1" ht="18.75" customHeight="1">
      <c r="A477" s="152">
        <v>475</v>
      </c>
      <c r="B477" s="154" t="s">
        <v>1146</v>
      </c>
      <c r="C477" s="155" t="s">
        <v>3056</v>
      </c>
      <c r="D477" s="156">
        <v>406</v>
      </c>
      <c r="E477" s="158">
        <v>560145.09600000002</v>
      </c>
      <c r="F477" s="159">
        <v>481</v>
      </c>
      <c r="G477" s="160">
        <v>412</v>
      </c>
      <c r="H477" s="161">
        <v>560145.09600000002</v>
      </c>
      <c r="I477" s="162">
        <v>370</v>
      </c>
      <c r="J477" s="163">
        <v>313</v>
      </c>
      <c r="K477" s="158">
        <v>175111.36600000001</v>
      </c>
      <c r="L477" s="159">
        <v>351</v>
      </c>
      <c r="M477" s="160">
        <v>313</v>
      </c>
      <c r="N477" s="161">
        <v>127547.645</v>
      </c>
      <c r="O477" s="162">
        <v>447</v>
      </c>
      <c r="P477" s="163">
        <v>378</v>
      </c>
      <c r="Q477" s="158">
        <v>347655.11700000003</v>
      </c>
      <c r="R477" s="159">
        <v>365</v>
      </c>
      <c r="S477" s="160">
        <v>341</v>
      </c>
      <c r="T477" s="161">
        <v>16234.012000000001</v>
      </c>
      <c r="U477" s="162">
        <v>415</v>
      </c>
      <c r="V477" s="163">
        <v>378</v>
      </c>
      <c r="W477" s="158">
        <v>118</v>
      </c>
      <c r="X477" s="159">
        <v>455</v>
      </c>
      <c r="Y477" s="160">
        <v>385</v>
      </c>
      <c r="Z477" s="161">
        <v>169</v>
      </c>
      <c r="AA477" s="164">
        <v>351</v>
      </c>
      <c r="AB477" s="156">
        <v>40</v>
      </c>
      <c r="AC477" s="165">
        <v>0</v>
      </c>
      <c r="AD477" s="166">
        <v>60</v>
      </c>
    </row>
    <row r="478" spans="1:30" s="3" customFormat="1" ht="18.75" customHeight="1">
      <c r="A478" s="167">
        <v>476</v>
      </c>
      <c r="B478" s="169" t="s">
        <v>1147</v>
      </c>
      <c r="C478" s="170" t="s">
        <v>3056</v>
      </c>
      <c r="D478" s="171">
        <v>407</v>
      </c>
      <c r="E478" s="173">
        <v>559085.67299999995</v>
      </c>
      <c r="F478" s="174">
        <v>483</v>
      </c>
      <c r="G478" s="175">
        <v>414</v>
      </c>
      <c r="H478" s="176">
        <v>559085.67299999995</v>
      </c>
      <c r="I478" s="177">
        <v>473</v>
      </c>
      <c r="J478" s="178">
        <v>410</v>
      </c>
      <c r="K478" s="173">
        <v>6910.9709999999995</v>
      </c>
      <c r="L478" s="174">
        <v>455</v>
      </c>
      <c r="M478" s="175">
        <v>410</v>
      </c>
      <c r="N478" s="176">
        <v>20151.723000000002</v>
      </c>
      <c r="O478" s="177">
        <v>485</v>
      </c>
      <c r="P478" s="178">
        <v>416</v>
      </c>
      <c r="Q478" s="173">
        <v>227609.144</v>
      </c>
      <c r="R478" s="174">
        <v>394</v>
      </c>
      <c r="S478" s="175">
        <v>369</v>
      </c>
      <c r="T478" s="176">
        <v>6533.0730000000003</v>
      </c>
      <c r="U478" s="177">
        <v>183</v>
      </c>
      <c r="V478" s="178">
        <v>169</v>
      </c>
      <c r="W478" s="173">
        <v>13050</v>
      </c>
      <c r="X478" s="174">
        <v>500</v>
      </c>
      <c r="Y478" s="175">
        <v>429</v>
      </c>
      <c r="Z478" s="176">
        <v>16</v>
      </c>
      <c r="AA478" s="179">
        <v>322</v>
      </c>
      <c r="AB478" s="171">
        <v>0</v>
      </c>
      <c r="AC478" s="180">
        <v>100</v>
      </c>
      <c r="AD478" s="181">
        <v>0</v>
      </c>
    </row>
    <row r="479" spans="1:30" s="3" customFormat="1" ht="18.75" customHeight="1">
      <c r="A479" s="137">
        <v>477</v>
      </c>
      <c r="B479" s="139" t="s">
        <v>482</v>
      </c>
      <c r="C479" s="140" t="s">
        <v>3056</v>
      </c>
      <c r="D479" s="141">
        <v>408</v>
      </c>
      <c r="E479" s="143">
        <v>552499.63300000003</v>
      </c>
      <c r="F479" s="144">
        <v>486</v>
      </c>
      <c r="G479" s="145">
        <v>417</v>
      </c>
      <c r="H479" s="146">
        <v>552499.63300000003</v>
      </c>
      <c r="I479" s="147">
        <v>448</v>
      </c>
      <c r="J479" s="148">
        <v>386</v>
      </c>
      <c r="K479" s="143">
        <v>70309.005999999994</v>
      </c>
      <c r="L479" s="144">
        <v>462</v>
      </c>
      <c r="M479" s="145">
        <v>417</v>
      </c>
      <c r="N479" s="146">
        <v>12925.663</v>
      </c>
      <c r="O479" s="147">
        <v>490</v>
      </c>
      <c r="P479" s="148">
        <v>420</v>
      </c>
      <c r="Q479" s="143">
        <v>195984.93700000001</v>
      </c>
      <c r="R479" s="144">
        <v>287</v>
      </c>
      <c r="S479" s="145">
        <v>264</v>
      </c>
      <c r="T479" s="146">
        <v>53198.747000000003</v>
      </c>
      <c r="U479" s="147">
        <v>365</v>
      </c>
      <c r="V479" s="148">
        <v>333</v>
      </c>
      <c r="W479" s="143">
        <v>1239</v>
      </c>
      <c r="X479" s="144">
        <v>489</v>
      </c>
      <c r="Y479" s="145">
        <v>419</v>
      </c>
      <c r="Z479" s="146">
        <v>85</v>
      </c>
      <c r="AA479" s="149">
        <v>372</v>
      </c>
      <c r="AB479" s="141">
        <v>0</v>
      </c>
      <c r="AC479" s="150">
        <v>100</v>
      </c>
      <c r="AD479" s="151">
        <v>0</v>
      </c>
    </row>
    <row r="480" spans="1:30" s="3" customFormat="1" ht="18.75" customHeight="1">
      <c r="A480" s="137">
        <v>478</v>
      </c>
      <c r="B480" s="139" t="s">
        <v>1148</v>
      </c>
      <c r="C480" s="140" t="s">
        <v>3056</v>
      </c>
      <c r="D480" s="141">
        <v>409</v>
      </c>
      <c r="E480" s="143">
        <v>551545.87600000005</v>
      </c>
      <c r="F480" s="144">
        <v>487</v>
      </c>
      <c r="G480" s="145">
        <v>418</v>
      </c>
      <c r="H480" s="146">
        <v>551787.92700000003</v>
      </c>
      <c r="I480" s="147">
        <v>330</v>
      </c>
      <c r="J480" s="148">
        <v>278</v>
      </c>
      <c r="K480" s="143">
        <v>229586.155</v>
      </c>
      <c r="L480" s="144">
        <v>278</v>
      </c>
      <c r="M480" s="145">
        <v>244</v>
      </c>
      <c r="N480" s="146">
        <v>226791.133</v>
      </c>
      <c r="O480" s="147">
        <v>397</v>
      </c>
      <c r="P480" s="148">
        <v>332</v>
      </c>
      <c r="Q480" s="143">
        <v>485368.68199999997</v>
      </c>
      <c r="R480" s="144">
        <v>247</v>
      </c>
      <c r="S480" s="145">
        <v>225</v>
      </c>
      <c r="T480" s="146">
        <v>91577.142000000007</v>
      </c>
      <c r="U480" s="147">
        <v>314</v>
      </c>
      <c r="V480" s="148">
        <v>289</v>
      </c>
      <c r="W480" s="143">
        <v>2844</v>
      </c>
      <c r="X480" s="144">
        <v>422</v>
      </c>
      <c r="Y480" s="145">
        <v>352</v>
      </c>
      <c r="Z480" s="146">
        <v>238</v>
      </c>
      <c r="AA480" s="149">
        <v>352</v>
      </c>
      <c r="AB480" s="141">
        <v>0</v>
      </c>
      <c r="AC480" s="150">
        <v>0</v>
      </c>
      <c r="AD480" s="151">
        <v>100</v>
      </c>
    </row>
    <row r="481" spans="1:30" s="3" customFormat="1" ht="18.75" customHeight="1">
      <c r="A481" s="32">
        <v>479</v>
      </c>
      <c r="B481" s="34" t="s">
        <v>1206</v>
      </c>
      <c r="C481" s="35" t="s">
        <v>3092</v>
      </c>
      <c r="D481" s="45">
        <v>410</v>
      </c>
      <c r="E481" s="38">
        <v>551209.37300000002</v>
      </c>
      <c r="F481" s="39">
        <v>484</v>
      </c>
      <c r="G481" s="40">
        <v>415</v>
      </c>
      <c r="H481" s="41">
        <v>557395.46299999999</v>
      </c>
      <c r="I481" s="42">
        <v>430</v>
      </c>
      <c r="J481" s="43">
        <v>369</v>
      </c>
      <c r="K481" s="38">
        <v>87436.563999999998</v>
      </c>
      <c r="L481" s="39">
        <v>441</v>
      </c>
      <c r="M481" s="40">
        <v>398</v>
      </c>
      <c r="N481" s="41">
        <v>34812.964</v>
      </c>
      <c r="O481" s="42">
        <v>497</v>
      </c>
      <c r="P481" s="43">
        <v>427</v>
      </c>
      <c r="Q481" s="38">
        <v>145202.65400000001</v>
      </c>
      <c r="R481" s="39">
        <v>347</v>
      </c>
      <c r="S481" s="40">
        <v>323</v>
      </c>
      <c r="T481" s="41">
        <v>21768.079000000002</v>
      </c>
      <c r="U481" s="42" t="s">
        <v>3052</v>
      </c>
      <c r="V481" s="43" t="s">
        <v>3052</v>
      </c>
      <c r="W481" s="44" t="s">
        <v>3052</v>
      </c>
      <c r="X481" s="39">
        <v>454</v>
      </c>
      <c r="Y481" s="40">
        <v>384</v>
      </c>
      <c r="Z481" s="41">
        <v>169</v>
      </c>
      <c r="AA481" s="108">
        <v>311</v>
      </c>
      <c r="AB481" s="45">
        <v>0</v>
      </c>
      <c r="AC481" s="37">
        <v>100</v>
      </c>
      <c r="AD481" s="46">
        <v>0</v>
      </c>
    </row>
    <row r="482" spans="1:30" s="3" customFormat="1" ht="18.75" customHeight="1">
      <c r="A482" s="152">
        <v>480</v>
      </c>
      <c r="B482" s="154" t="s">
        <v>1149</v>
      </c>
      <c r="C482" s="155" t="s">
        <v>3056</v>
      </c>
      <c r="D482" s="156">
        <v>411</v>
      </c>
      <c r="E482" s="158">
        <v>551004.54500000004</v>
      </c>
      <c r="F482" s="159">
        <v>482</v>
      </c>
      <c r="G482" s="160">
        <v>413</v>
      </c>
      <c r="H482" s="161">
        <v>559268.33100000001</v>
      </c>
      <c r="I482" s="162">
        <v>426</v>
      </c>
      <c r="J482" s="163">
        <v>365</v>
      </c>
      <c r="K482" s="158">
        <v>90746.615999999995</v>
      </c>
      <c r="L482" s="159">
        <v>395</v>
      </c>
      <c r="M482" s="160">
        <v>356</v>
      </c>
      <c r="N482" s="161">
        <v>88210.074999999997</v>
      </c>
      <c r="O482" s="162">
        <v>471</v>
      </c>
      <c r="P482" s="163">
        <v>402</v>
      </c>
      <c r="Q482" s="158">
        <v>285921.636</v>
      </c>
      <c r="R482" s="159">
        <v>352</v>
      </c>
      <c r="S482" s="160">
        <v>328</v>
      </c>
      <c r="T482" s="161">
        <v>19832.91</v>
      </c>
      <c r="U482" s="162">
        <v>178</v>
      </c>
      <c r="V482" s="163">
        <v>164</v>
      </c>
      <c r="W482" s="158">
        <v>13161</v>
      </c>
      <c r="X482" s="159">
        <v>309</v>
      </c>
      <c r="Y482" s="160">
        <v>241</v>
      </c>
      <c r="Z482" s="161">
        <v>400</v>
      </c>
      <c r="AA482" s="164">
        <v>381</v>
      </c>
      <c r="AB482" s="156">
        <v>0</v>
      </c>
      <c r="AC482" s="165">
        <v>80</v>
      </c>
      <c r="AD482" s="166">
        <v>20</v>
      </c>
    </row>
    <row r="483" spans="1:30" s="3" customFormat="1" ht="18.75" customHeight="1">
      <c r="A483" s="18">
        <v>481</v>
      </c>
      <c r="B483" s="20" t="s">
        <v>1150</v>
      </c>
      <c r="C483" s="21" t="s">
        <v>1061</v>
      </c>
      <c r="D483" s="22">
        <v>412</v>
      </c>
      <c r="E483" s="24">
        <v>550052.03</v>
      </c>
      <c r="F483" s="25">
        <v>490</v>
      </c>
      <c r="G483" s="26">
        <v>421</v>
      </c>
      <c r="H483" s="27">
        <v>550052.03</v>
      </c>
      <c r="I483" s="28">
        <v>459</v>
      </c>
      <c r="J483" s="29">
        <v>397</v>
      </c>
      <c r="K483" s="24">
        <v>48190.862000000001</v>
      </c>
      <c r="L483" s="25">
        <v>373</v>
      </c>
      <c r="M483" s="26">
        <v>335</v>
      </c>
      <c r="N483" s="27">
        <v>107525.761</v>
      </c>
      <c r="O483" s="28">
        <v>495</v>
      </c>
      <c r="P483" s="29">
        <v>425</v>
      </c>
      <c r="Q483" s="24">
        <v>178386.68100000001</v>
      </c>
      <c r="R483" s="25">
        <v>362</v>
      </c>
      <c r="S483" s="26">
        <v>338</v>
      </c>
      <c r="T483" s="27">
        <v>16955.240000000002</v>
      </c>
      <c r="U483" s="28" t="s">
        <v>3052</v>
      </c>
      <c r="V483" s="29" t="s">
        <v>3052</v>
      </c>
      <c r="W483" s="64" t="s">
        <v>3052</v>
      </c>
      <c r="X483" s="25">
        <v>498</v>
      </c>
      <c r="Y483" s="26">
        <v>427</v>
      </c>
      <c r="Z483" s="27">
        <v>46</v>
      </c>
      <c r="AA483" s="107">
        <v>311</v>
      </c>
      <c r="AB483" s="22">
        <v>0</v>
      </c>
      <c r="AC483" s="30">
        <v>100</v>
      </c>
      <c r="AD483" s="31">
        <v>0</v>
      </c>
    </row>
    <row r="484" spans="1:30" s="3" customFormat="1" ht="18.75" customHeight="1">
      <c r="A484" s="137">
        <v>482</v>
      </c>
      <c r="B484" s="139" t="s">
        <v>1151</v>
      </c>
      <c r="C484" s="140" t="s">
        <v>3056</v>
      </c>
      <c r="D484" s="141">
        <v>413</v>
      </c>
      <c r="E484" s="143">
        <v>545113.74399999995</v>
      </c>
      <c r="F484" s="144">
        <v>465</v>
      </c>
      <c r="G484" s="145">
        <v>397</v>
      </c>
      <c r="H484" s="146">
        <v>606652.21799999999</v>
      </c>
      <c r="I484" s="147">
        <v>470</v>
      </c>
      <c r="J484" s="148">
        <v>408</v>
      </c>
      <c r="K484" s="143">
        <v>28054.639999999999</v>
      </c>
      <c r="L484" s="144">
        <v>257</v>
      </c>
      <c r="M484" s="145">
        <v>224</v>
      </c>
      <c r="N484" s="146">
        <v>263831.92099999997</v>
      </c>
      <c r="O484" s="147">
        <v>322</v>
      </c>
      <c r="P484" s="148">
        <v>269</v>
      </c>
      <c r="Q484" s="143">
        <v>721636.53500000003</v>
      </c>
      <c r="R484" s="144">
        <v>317</v>
      </c>
      <c r="S484" s="145">
        <v>293</v>
      </c>
      <c r="T484" s="146">
        <v>33487.31</v>
      </c>
      <c r="U484" s="147">
        <v>248</v>
      </c>
      <c r="V484" s="148">
        <v>227</v>
      </c>
      <c r="W484" s="143">
        <v>7797</v>
      </c>
      <c r="X484" s="144">
        <v>363</v>
      </c>
      <c r="Y484" s="145">
        <v>293</v>
      </c>
      <c r="Z484" s="146">
        <v>318</v>
      </c>
      <c r="AA484" s="149">
        <v>382</v>
      </c>
      <c r="AB484" s="141">
        <v>0</v>
      </c>
      <c r="AC484" s="150">
        <v>100</v>
      </c>
      <c r="AD484" s="151">
        <v>0</v>
      </c>
    </row>
    <row r="485" spans="1:30" s="3" customFormat="1" ht="18.75" customHeight="1">
      <c r="A485" s="137">
        <v>483</v>
      </c>
      <c r="B485" s="139" t="s">
        <v>924</v>
      </c>
      <c r="C485" s="140" t="s">
        <v>3056</v>
      </c>
      <c r="D485" s="141">
        <v>414</v>
      </c>
      <c r="E485" s="143">
        <v>544294.39500000002</v>
      </c>
      <c r="F485" s="144">
        <v>479</v>
      </c>
      <c r="G485" s="145">
        <v>410</v>
      </c>
      <c r="H485" s="146">
        <v>564566.23499999999</v>
      </c>
      <c r="I485" s="147">
        <v>308</v>
      </c>
      <c r="J485" s="148">
        <v>258</v>
      </c>
      <c r="K485" s="143">
        <v>269844.99300000002</v>
      </c>
      <c r="L485" s="144">
        <v>336</v>
      </c>
      <c r="M485" s="145">
        <v>298</v>
      </c>
      <c r="N485" s="146">
        <v>141041.174</v>
      </c>
      <c r="O485" s="147">
        <v>418</v>
      </c>
      <c r="P485" s="148">
        <v>351</v>
      </c>
      <c r="Q485" s="143">
        <v>433128.98300000001</v>
      </c>
      <c r="R485" s="144">
        <v>420</v>
      </c>
      <c r="S485" s="145">
        <v>393</v>
      </c>
      <c r="T485" s="146">
        <v>-30734.654999999999</v>
      </c>
      <c r="U485" s="147">
        <v>273</v>
      </c>
      <c r="V485" s="148">
        <v>251</v>
      </c>
      <c r="W485" s="143">
        <v>5961</v>
      </c>
      <c r="X485" s="144">
        <v>254</v>
      </c>
      <c r="Y485" s="145">
        <v>191</v>
      </c>
      <c r="Z485" s="146">
        <v>500</v>
      </c>
      <c r="AA485" s="149">
        <v>384</v>
      </c>
      <c r="AB485" s="141">
        <v>0</v>
      </c>
      <c r="AC485" s="150">
        <v>100</v>
      </c>
      <c r="AD485" s="151">
        <v>0</v>
      </c>
    </row>
    <row r="486" spans="1:30" s="3" customFormat="1" ht="18.75" customHeight="1">
      <c r="A486" s="32">
        <v>484</v>
      </c>
      <c r="B486" s="34" t="s">
        <v>1152</v>
      </c>
      <c r="C486" s="35" t="s">
        <v>2976</v>
      </c>
      <c r="D486" s="45">
        <v>415</v>
      </c>
      <c r="E486" s="38">
        <v>542385.59499999997</v>
      </c>
      <c r="F486" s="39">
        <v>493</v>
      </c>
      <c r="G486" s="40">
        <v>424</v>
      </c>
      <c r="H486" s="41">
        <v>542385.59499999997</v>
      </c>
      <c r="I486" s="42">
        <v>355</v>
      </c>
      <c r="J486" s="43">
        <v>300</v>
      </c>
      <c r="K486" s="38">
        <v>193546.89799999999</v>
      </c>
      <c r="L486" s="39">
        <v>267</v>
      </c>
      <c r="M486" s="40">
        <v>234</v>
      </c>
      <c r="N486" s="41">
        <v>240413.674</v>
      </c>
      <c r="O486" s="42">
        <v>419</v>
      </c>
      <c r="P486" s="43">
        <v>352</v>
      </c>
      <c r="Q486" s="38">
        <v>432664.92700000003</v>
      </c>
      <c r="R486" s="39">
        <v>233</v>
      </c>
      <c r="S486" s="40">
        <v>211</v>
      </c>
      <c r="T486" s="41">
        <v>117542.527</v>
      </c>
      <c r="U486" s="42">
        <v>244</v>
      </c>
      <c r="V486" s="43">
        <v>223</v>
      </c>
      <c r="W486" s="38">
        <v>8088</v>
      </c>
      <c r="X486" s="39">
        <v>270</v>
      </c>
      <c r="Y486" s="40">
        <v>206</v>
      </c>
      <c r="Z486" s="41">
        <v>470</v>
      </c>
      <c r="AA486" s="108">
        <v>321</v>
      </c>
      <c r="AB486" s="45">
        <v>0</v>
      </c>
      <c r="AC486" s="37">
        <v>100</v>
      </c>
      <c r="AD486" s="46">
        <v>0</v>
      </c>
    </row>
    <row r="487" spans="1:30" s="3" customFormat="1" ht="18.75" customHeight="1">
      <c r="A487" s="48">
        <v>485</v>
      </c>
      <c r="B487" s="50" t="s">
        <v>1153</v>
      </c>
      <c r="C487" s="51" t="s">
        <v>3103</v>
      </c>
      <c r="D487" s="52">
        <v>416</v>
      </c>
      <c r="E487" s="54">
        <v>537956.50399999996</v>
      </c>
      <c r="F487" s="55">
        <v>489</v>
      </c>
      <c r="G487" s="56">
        <v>420</v>
      </c>
      <c r="H487" s="57">
        <v>550465.80000000005</v>
      </c>
      <c r="I487" s="58">
        <v>439</v>
      </c>
      <c r="J487" s="59">
        <v>377</v>
      </c>
      <c r="K487" s="54">
        <v>80893.925000000003</v>
      </c>
      <c r="L487" s="55">
        <v>366</v>
      </c>
      <c r="M487" s="56">
        <v>328</v>
      </c>
      <c r="N487" s="57">
        <v>111922.446</v>
      </c>
      <c r="O487" s="58">
        <v>422</v>
      </c>
      <c r="P487" s="59">
        <v>355</v>
      </c>
      <c r="Q487" s="54">
        <v>422053.79399999999</v>
      </c>
      <c r="R487" s="55">
        <v>354</v>
      </c>
      <c r="S487" s="56">
        <v>330</v>
      </c>
      <c r="T487" s="57">
        <v>19777.198</v>
      </c>
      <c r="U487" s="58">
        <v>340</v>
      </c>
      <c r="V487" s="59">
        <v>312</v>
      </c>
      <c r="W487" s="54">
        <v>2090</v>
      </c>
      <c r="X487" s="55">
        <v>249</v>
      </c>
      <c r="Y487" s="56">
        <v>186</v>
      </c>
      <c r="Z487" s="57">
        <v>510</v>
      </c>
      <c r="AA487" s="109">
        <v>321</v>
      </c>
      <c r="AB487" s="52">
        <v>0</v>
      </c>
      <c r="AC487" s="60">
        <v>100</v>
      </c>
      <c r="AD487" s="61">
        <v>0</v>
      </c>
    </row>
    <row r="488" spans="1:30" s="3" customFormat="1" ht="18.75" customHeight="1">
      <c r="A488" s="167">
        <v>486</v>
      </c>
      <c r="B488" s="169" t="s">
        <v>1154</v>
      </c>
      <c r="C488" s="170" t="s">
        <v>3056</v>
      </c>
      <c r="D488" s="171">
        <v>417</v>
      </c>
      <c r="E488" s="173">
        <v>535591.85800000001</v>
      </c>
      <c r="F488" s="174">
        <v>485</v>
      </c>
      <c r="G488" s="175">
        <v>416</v>
      </c>
      <c r="H488" s="176">
        <v>555327.62800000003</v>
      </c>
      <c r="I488" s="177">
        <v>397</v>
      </c>
      <c r="J488" s="178">
        <v>340</v>
      </c>
      <c r="K488" s="173">
        <v>121743.13800000001</v>
      </c>
      <c r="L488" s="174">
        <v>375</v>
      </c>
      <c r="M488" s="175">
        <v>336</v>
      </c>
      <c r="N488" s="176">
        <v>106347.568</v>
      </c>
      <c r="O488" s="177">
        <v>392</v>
      </c>
      <c r="P488" s="178">
        <v>328</v>
      </c>
      <c r="Q488" s="173">
        <v>508757.549</v>
      </c>
      <c r="R488" s="174">
        <v>391</v>
      </c>
      <c r="S488" s="175">
        <v>367</v>
      </c>
      <c r="T488" s="176">
        <v>7233.61</v>
      </c>
      <c r="U488" s="177">
        <v>131</v>
      </c>
      <c r="V488" s="178">
        <v>119</v>
      </c>
      <c r="W488" s="173">
        <v>18783</v>
      </c>
      <c r="X488" s="174">
        <v>440</v>
      </c>
      <c r="Y488" s="175">
        <v>370</v>
      </c>
      <c r="Z488" s="176">
        <v>200</v>
      </c>
      <c r="AA488" s="179">
        <v>322</v>
      </c>
      <c r="AB488" s="171">
        <v>0</v>
      </c>
      <c r="AC488" s="180">
        <v>100</v>
      </c>
      <c r="AD488" s="181">
        <v>0</v>
      </c>
    </row>
    <row r="489" spans="1:30" s="3" customFormat="1" ht="18.75" customHeight="1">
      <c r="A489" s="137">
        <v>487</v>
      </c>
      <c r="B489" s="139" t="s">
        <v>1155</v>
      </c>
      <c r="C489" s="140" t="s">
        <v>3056</v>
      </c>
      <c r="D489" s="141">
        <v>418</v>
      </c>
      <c r="E489" s="143">
        <v>534093.89599999995</v>
      </c>
      <c r="F489" s="144">
        <v>492</v>
      </c>
      <c r="G489" s="145">
        <v>423</v>
      </c>
      <c r="H489" s="146">
        <v>543475.06299999997</v>
      </c>
      <c r="I489" s="147">
        <v>310</v>
      </c>
      <c r="J489" s="148">
        <v>260</v>
      </c>
      <c r="K489" s="143">
        <v>266324.32699999999</v>
      </c>
      <c r="L489" s="144">
        <v>420</v>
      </c>
      <c r="M489" s="145">
        <v>378</v>
      </c>
      <c r="N489" s="146">
        <v>61697.565999999999</v>
      </c>
      <c r="O489" s="147">
        <v>459</v>
      </c>
      <c r="P489" s="148">
        <v>390</v>
      </c>
      <c r="Q489" s="143">
        <v>321402.30800000002</v>
      </c>
      <c r="R489" s="144">
        <v>187</v>
      </c>
      <c r="S489" s="145">
        <v>167</v>
      </c>
      <c r="T489" s="146">
        <v>194908.85</v>
      </c>
      <c r="U489" s="147" t="s">
        <v>3052</v>
      </c>
      <c r="V489" s="148" t="s">
        <v>3052</v>
      </c>
      <c r="W489" s="186" t="s">
        <v>3052</v>
      </c>
      <c r="X489" s="144">
        <v>490</v>
      </c>
      <c r="Y489" s="145">
        <v>420</v>
      </c>
      <c r="Z489" s="146">
        <v>77</v>
      </c>
      <c r="AA489" s="149">
        <v>369</v>
      </c>
      <c r="AB489" s="141">
        <v>0</v>
      </c>
      <c r="AC489" s="150">
        <v>100</v>
      </c>
      <c r="AD489" s="151">
        <v>0</v>
      </c>
    </row>
    <row r="490" spans="1:30" s="3" customFormat="1" ht="18.75" customHeight="1">
      <c r="A490" s="32">
        <v>488</v>
      </c>
      <c r="B490" s="34" t="s">
        <v>1156</v>
      </c>
      <c r="C490" s="35" t="s">
        <v>3054</v>
      </c>
      <c r="D490" s="45">
        <v>70</v>
      </c>
      <c r="E490" s="38">
        <v>533825.59499999997</v>
      </c>
      <c r="F490" s="39">
        <v>497</v>
      </c>
      <c r="G490" s="40">
        <v>70</v>
      </c>
      <c r="H490" s="41">
        <v>533825.59499999997</v>
      </c>
      <c r="I490" s="42">
        <v>338</v>
      </c>
      <c r="J490" s="43">
        <v>54</v>
      </c>
      <c r="K490" s="38">
        <v>214283.14499999999</v>
      </c>
      <c r="L490" s="39">
        <v>246</v>
      </c>
      <c r="M490" s="40">
        <v>32</v>
      </c>
      <c r="N490" s="41">
        <v>277874.86300000001</v>
      </c>
      <c r="O490" s="42">
        <v>368</v>
      </c>
      <c r="P490" s="43">
        <v>58</v>
      </c>
      <c r="Q490" s="38">
        <v>572383.85100000002</v>
      </c>
      <c r="R490" s="39">
        <v>428</v>
      </c>
      <c r="S490" s="40">
        <v>28</v>
      </c>
      <c r="T490" s="41">
        <v>-50211.434000000001</v>
      </c>
      <c r="U490" s="42" t="s">
        <v>3052</v>
      </c>
      <c r="V490" s="43" t="s">
        <v>3052</v>
      </c>
      <c r="W490" s="44" t="s">
        <v>3052</v>
      </c>
      <c r="X490" s="39">
        <v>233</v>
      </c>
      <c r="Y490" s="40">
        <v>60</v>
      </c>
      <c r="Z490" s="41">
        <v>565</v>
      </c>
      <c r="AA490" s="108">
        <v>372</v>
      </c>
      <c r="AB490" s="45">
        <v>100</v>
      </c>
      <c r="AC490" s="37">
        <v>0</v>
      </c>
      <c r="AD490" s="46">
        <v>0</v>
      </c>
    </row>
    <row r="491" spans="1:30" s="3" customFormat="1" ht="18.75" customHeight="1">
      <c r="A491" s="32">
        <v>489</v>
      </c>
      <c r="B491" s="34" t="s">
        <v>1099</v>
      </c>
      <c r="C491" s="35" t="s">
        <v>88</v>
      </c>
      <c r="D491" s="45">
        <v>419</v>
      </c>
      <c r="E491" s="38">
        <v>533411.09100000001</v>
      </c>
      <c r="F491" s="39">
        <v>434</v>
      </c>
      <c r="G491" s="40">
        <v>373</v>
      </c>
      <c r="H491" s="41">
        <v>667127.61300000001</v>
      </c>
      <c r="I491" s="42">
        <v>452</v>
      </c>
      <c r="J491" s="43">
        <v>390</v>
      </c>
      <c r="K491" s="38">
        <v>63436.851000000002</v>
      </c>
      <c r="L491" s="39">
        <v>459</v>
      </c>
      <c r="M491" s="40">
        <v>414</v>
      </c>
      <c r="N491" s="41">
        <v>15562.427</v>
      </c>
      <c r="O491" s="42">
        <v>481</v>
      </c>
      <c r="P491" s="43">
        <v>412</v>
      </c>
      <c r="Q491" s="38">
        <v>247673.17199999999</v>
      </c>
      <c r="R491" s="39">
        <v>414</v>
      </c>
      <c r="S491" s="40">
        <v>389</v>
      </c>
      <c r="T491" s="41">
        <v>-1750.21</v>
      </c>
      <c r="U491" s="42" t="s">
        <v>3052</v>
      </c>
      <c r="V491" s="43" t="s">
        <v>3052</v>
      </c>
      <c r="W491" s="44" t="s">
        <v>3052</v>
      </c>
      <c r="X491" s="39">
        <v>477</v>
      </c>
      <c r="Y491" s="40">
        <v>407</v>
      </c>
      <c r="Z491" s="41">
        <v>121</v>
      </c>
      <c r="AA491" s="108">
        <v>312</v>
      </c>
      <c r="AB491" s="45">
        <v>0</v>
      </c>
      <c r="AC491" s="37">
        <v>100</v>
      </c>
      <c r="AD491" s="46">
        <v>0</v>
      </c>
    </row>
    <row r="492" spans="1:30" s="3" customFormat="1" ht="18.75" customHeight="1">
      <c r="A492" s="48">
        <v>490</v>
      </c>
      <c r="B492" s="50" t="s">
        <v>1157</v>
      </c>
      <c r="C492" s="51" t="s">
        <v>3054</v>
      </c>
      <c r="D492" s="52">
        <v>71</v>
      </c>
      <c r="E492" s="54">
        <v>533019.95400000003</v>
      </c>
      <c r="F492" s="55">
        <v>498</v>
      </c>
      <c r="G492" s="56">
        <v>71</v>
      </c>
      <c r="H492" s="57">
        <v>533019.95400000003</v>
      </c>
      <c r="I492" s="58" t="s">
        <v>3052</v>
      </c>
      <c r="J492" s="59" t="s">
        <v>3052</v>
      </c>
      <c r="K492" s="54">
        <v>-40048.606</v>
      </c>
      <c r="L492" s="55" t="s">
        <v>3052</v>
      </c>
      <c r="M492" s="56" t="s">
        <v>3052</v>
      </c>
      <c r="N492" s="57">
        <v>-1776501.024</v>
      </c>
      <c r="O492" s="58">
        <v>284</v>
      </c>
      <c r="P492" s="59">
        <v>50</v>
      </c>
      <c r="Q492" s="54">
        <v>902007.28</v>
      </c>
      <c r="R492" s="55">
        <v>490</v>
      </c>
      <c r="S492" s="56">
        <v>62</v>
      </c>
      <c r="T492" s="57">
        <v>-2330093.9109999998</v>
      </c>
      <c r="U492" s="58" t="s">
        <v>3052</v>
      </c>
      <c r="V492" s="59" t="s">
        <v>3052</v>
      </c>
      <c r="W492" s="65" t="s">
        <v>3052</v>
      </c>
      <c r="X492" s="55">
        <v>20</v>
      </c>
      <c r="Y492" s="56">
        <v>17</v>
      </c>
      <c r="Z492" s="57">
        <v>4183</v>
      </c>
      <c r="AA492" s="109">
        <v>210</v>
      </c>
      <c r="AB492" s="52">
        <v>100</v>
      </c>
      <c r="AC492" s="60">
        <v>0</v>
      </c>
      <c r="AD492" s="61">
        <v>0</v>
      </c>
    </row>
    <row r="493" spans="1:30" s="3" customFormat="1" ht="18.75" customHeight="1">
      <c r="A493" s="167">
        <v>491</v>
      </c>
      <c r="B493" s="169" t="s">
        <v>951</v>
      </c>
      <c r="C493" s="170" t="s">
        <v>3056</v>
      </c>
      <c r="D493" s="171">
        <v>420</v>
      </c>
      <c r="E493" s="173">
        <v>531494.55799999996</v>
      </c>
      <c r="F493" s="174">
        <v>488</v>
      </c>
      <c r="G493" s="175">
        <v>419</v>
      </c>
      <c r="H493" s="176">
        <v>551441.38500000001</v>
      </c>
      <c r="I493" s="177">
        <v>286</v>
      </c>
      <c r="J493" s="178">
        <v>240</v>
      </c>
      <c r="K493" s="173">
        <v>312656.37199999997</v>
      </c>
      <c r="L493" s="174">
        <v>437</v>
      </c>
      <c r="M493" s="175">
        <v>394</v>
      </c>
      <c r="N493" s="176">
        <v>41854.720999999998</v>
      </c>
      <c r="O493" s="177">
        <v>421</v>
      </c>
      <c r="P493" s="178">
        <v>354</v>
      </c>
      <c r="Q493" s="173">
        <v>431379.64299999998</v>
      </c>
      <c r="R493" s="174">
        <v>355</v>
      </c>
      <c r="S493" s="175">
        <v>331</v>
      </c>
      <c r="T493" s="176">
        <v>19292.164000000001</v>
      </c>
      <c r="U493" s="177" t="s">
        <v>3052</v>
      </c>
      <c r="V493" s="178" t="s">
        <v>3052</v>
      </c>
      <c r="W493" s="184" t="s">
        <v>3052</v>
      </c>
      <c r="X493" s="174">
        <v>476</v>
      </c>
      <c r="Y493" s="175">
        <v>406</v>
      </c>
      <c r="Z493" s="176">
        <v>124</v>
      </c>
      <c r="AA493" s="179">
        <v>352</v>
      </c>
      <c r="AB493" s="171">
        <v>0</v>
      </c>
      <c r="AC493" s="180">
        <v>100</v>
      </c>
      <c r="AD493" s="181">
        <v>0</v>
      </c>
    </row>
    <row r="494" spans="1:30" s="3" customFormat="1" ht="18.75" customHeight="1">
      <c r="A494" s="137">
        <v>492</v>
      </c>
      <c r="B494" s="139" t="s">
        <v>2735</v>
      </c>
      <c r="C494" s="140" t="s">
        <v>3056</v>
      </c>
      <c r="D494" s="141">
        <v>421</v>
      </c>
      <c r="E494" s="143">
        <v>531011.52599999995</v>
      </c>
      <c r="F494" s="144">
        <v>499</v>
      </c>
      <c r="G494" s="145">
        <v>428</v>
      </c>
      <c r="H494" s="146">
        <v>531436.56999999995</v>
      </c>
      <c r="I494" s="147">
        <v>436</v>
      </c>
      <c r="J494" s="148">
        <v>374</v>
      </c>
      <c r="K494" s="143">
        <v>83830.099000000002</v>
      </c>
      <c r="L494" s="144">
        <v>458</v>
      </c>
      <c r="M494" s="145">
        <v>413</v>
      </c>
      <c r="N494" s="146">
        <v>15642.987999999999</v>
      </c>
      <c r="O494" s="147">
        <v>499</v>
      </c>
      <c r="P494" s="148">
        <v>429</v>
      </c>
      <c r="Q494" s="143">
        <v>139408.88200000001</v>
      </c>
      <c r="R494" s="144">
        <v>281</v>
      </c>
      <c r="S494" s="145">
        <v>258</v>
      </c>
      <c r="T494" s="146">
        <v>56701.56</v>
      </c>
      <c r="U494" s="147">
        <v>146</v>
      </c>
      <c r="V494" s="148">
        <v>133</v>
      </c>
      <c r="W494" s="143">
        <v>16893</v>
      </c>
      <c r="X494" s="144">
        <v>479</v>
      </c>
      <c r="Y494" s="145">
        <v>409</v>
      </c>
      <c r="Z494" s="146">
        <v>115</v>
      </c>
      <c r="AA494" s="149">
        <v>311</v>
      </c>
      <c r="AB494" s="141">
        <v>0</v>
      </c>
      <c r="AC494" s="150">
        <v>100</v>
      </c>
      <c r="AD494" s="151">
        <v>0</v>
      </c>
    </row>
    <row r="495" spans="1:30" s="3" customFormat="1" ht="18.75" customHeight="1">
      <c r="A495" s="32">
        <v>493</v>
      </c>
      <c r="B495" s="34" t="s">
        <v>1158</v>
      </c>
      <c r="C495" s="35" t="s">
        <v>3058</v>
      </c>
      <c r="D495" s="45">
        <v>422</v>
      </c>
      <c r="E495" s="38">
        <v>529490.14899999998</v>
      </c>
      <c r="F495" s="39">
        <v>447</v>
      </c>
      <c r="G495" s="40">
        <v>382</v>
      </c>
      <c r="H495" s="41">
        <v>639756.23600000003</v>
      </c>
      <c r="I495" s="42">
        <v>229</v>
      </c>
      <c r="J495" s="43">
        <v>190</v>
      </c>
      <c r="K495" s="38">
        <v>422233.30300000001</v>
      </c>
      <c r="L495" s="39">
        <v>222</v>
      </c>
      <c r="M495" s="40">
        <v>191</v>
      </c>
      <c r="N495" s="41">
        <v>323323.84100000001</v>
      </c>
      <c r="O495" s="42">
        <v>326</v>
      </c>
      <c r="P495" s="43">
        <v>273</v>
      </c>
      <c r="Q495" s="38">
        <v>704789.80700000003</v>
      </c>
      <c r="R495" s="39">
        <v>158</v>
      </c>
      <c r="S495" s="40">
        <v>138</v>
      </c>
      <c r="T495" s="41">
        <v>232667.068</v>
      </c>
      <c r="U495" s="42">
        <v>192</v>
      </c>
      <c r="V495" s="43">
        <v>177</v>
      </c>
      <c r="W495" s="38">
        <v>12029</v>
      </c>
      <c r="X495" s="39">
        <v>192</v>
      </c>
      <c r="Y495" s="40">
        <v>135</v>
      </c>
      <c r="Z495" s="41">
        <v>700</v>
      </c>
      <c r="AA495" s="108">
        <v>321</v>
      </c>
      <c r="AB495" s="45">
        <v>0</v>
      </c>
      <c r="AC495" s="37">
        <v>100</v>
      </c>
      <c r="AD495" s="46">
        <v>0</v>
      </c>
    </row>
    <row r="496" spans="1:30" s="3" customFormat="1" ht="18.75" customHeight="1">
      <c r="A496" s="137">
        <v>494</v>
      </c>
      <c r="B496" s="139" t="s">
        <v>914</v>
      </c>
      <c r="C496" s="140" t="s">
        <v>3056</v>
      </c>
      <c r="D496" s="141">
        <v>423</v>
      </c>
      <c r="E496" s="143">
        <v>528893.80599999998</v>
      </c>
      <c r="F496" s="144">
        <v>500</v>
      </c>
      <c r="G496" s="145">
        <v>429</v>
      </c>
      <c r="H496" s="146">
        <v>528893.80599999998</v>
      </c>
      <c r="I496" s="147">
        <v>311</v>
      </c>
      <c r="J496" s="148">
        <v>261</v>
      </c>
      <c r="K496" s="143">
        <v>265099.065</v>
      </c>
      <c r="L496" s="144">
        <v>415</v>
      </c>
      <c r="M496" s="145">
        <v>374</v>
      </c>
      <c r="N496" s="146">
        <v>64396.292999999998</v>
      </c>
      <c r="O496" s="147">
        <v>411</v>
      </c>
      <c r="P496" s="148">
        <v>345</v>
      </c>
      <c r="Q496" s="143">
        <v>464735.625</v>
      </c>
      <c r="R496" s="144">
        <v>426</v>
      </c>
      <c r="S496" s="145">
        <v>399</v>
      </c>
      <c r="T496" s="146">
        <v>-45606.279000000002</v>
      </c>
      <c r="U496" s="147">
        <v>334</v>
      </c>
      <c r="V496" s="148">
        <v>307</v>
      </c>
      <c r="W496" s="143">
        <v>2126</v>
      </c>
      <c r="X496" s="144">
        <v>289</v>
      </c>
      <c r="Y496" s="145">
        <v>222</v>
      </c>
      <c r="Z496" s="146">
        <v>438</v>
      </c>
      <c r="AA496" s="149">
        <v>322</v>
      </c>
      <c r="AB496" s="141">
        <v>0</v>
      </c>
      <c r="AC496" s="150">
        <v>100</v>
      </c>
      <c r="AD496" s="151">
        <v>0</v>
      </c>
    </row>
    <row r="497" spans="1:30" s="3" customFormat="1" ht="18.75" customHeight="1">
      <c r="A497" s="48">
        <v>495</v>
      </c>
      <c r="B497" s="50" t="s">
        <v>2730</v>
      </c>
      <c r="C497" s="51" t="s">
        <v>88</v>
      </c>
      <c r="D497" s="52">
        <v>424</v>
      </c>
      <c r="E497" s="54">
        <v>528705.30000000005</v>
      </c>
      <c r="F497" s="55">
        <v>495</v>
      </c>
      <c r="G497" s="56">
        <v>426</v>
      </c>
      <c r="H497" s="57">
        <v>538212.95200000005</v>
      </c>
      <c r="I497" s="58">
        <v>400</v>
      </c>
      <c r="J497" s="59">
        <v>342</v>
      </c>
      <c r="K497" s="54">
        <v>118950.223</v>
      </c>
      <c r="L497" s="55">
        <v>332</v>
      </c>
      <c r="M497" s="56">
        <v>294</v>
      </c>
      <c r="N497" s="57">
        <v>141922.05499999999</v>
      </c>
      <c r="O497" s="58">
        <v>423</v>
      </c>
      <c r="P497" s="59">
        <v>356</v>
      </c>
      <c r="Q497" s="54">
        <v>419756.527</v>
      </c>
      <c r="R497" s="55">
        <v>309</v>
      </c>
      <c r="S497" s="56">
        <v>285</v>
      </c>
      <c r="T497" s="57">
        <v>38362.148000000001</v>
      </c>
      <c r="U497" s="58">
        <v>217</v>
      </c>
      <c r="V497" s="59">
        <v>200</v>
      </c>
      <c r="W497" s="54">
        <v>10068</v>
      </c>
      <c r="X497" s="55">
        <v>343</v>
      </c>
      <c r="Y497" s="56">
        <v>273</v>
      </c>
      <c r="Z497" s="57">
        <v>345</v>
      </c>
      <c r="AA497" s="109">
        <v>384</v>
      </c>
      <c r="AB497" s="52">
        <v>0</v>
      </c>
      <c r="AC497" s="60">
        <v>100</v>
      </c>
      <c r="AD497" s="61">
        <v>0</v>
      </c>
    </row>
    <row r="498" spans="1:30" s="3" customFormat="1" ht="18.75" customHeight="1">
      <c r="A498" s="167">
        <v>496</v>
      </c>
      <c r="B498" s="169" t="s">
        <v>1159</v>
      </c>
      <c r="C498" s="170" t="s">
        <v>3056</v>
      </c>
      <c r="D498" s="171">
        <v>425</v>
      </c>
      <c r="E498" s="173">
        <v>528284.63199999998</v>
      </c>
      <c r="F498" s="174">
        <v>473</v>
      </c>
      <c r="G498" s="175">
        <v>404</v>
      </c>
      <c r="H498" s="176">
        <v>584062.79</v>
      </c>
      <c r="I498" s="177">
        <v>385</v>
      </c>
      <c r="J498" s="178">
        <v>328</v>
      </c>
      <c r="K498" s="173">
        <v>146369.48800000001</v>
      </c>
      <c r="L498" s="174">
        <v>409</v>
      </c>
      <c r="M498" s="175">
        <v>369</v>
      </c>
      <c r="N498" s="176">
        <v>71235.095000000001</v>
      </c>
      <c r="O498" s="177">
        <v>474</v>
      </c>
      <c r="P498" s="178">
        <v>405</v>
      </c>
      <c r="Q498" s="173">
        <v>271349.89</v>
      </c>
      <c r="R498" s="174">
        <v>246</v>
      </c>
      <c r="S498" s="175">
        <v>224</v>
      </c>
      <c r="T498" s="176">
        <v>101837.07399999999</v>
      </c>
      <c r="U498" s="177">
        <v>391</v>
      </c>
      <c r="V498" s="178">
        <v>357</v>
      </c>
      <c r="W498" s="173">
        <v>548</v>
      </c>
      <c r="X498" s="174">
        <v>495</v>
      </c>
      <c r="Y498" s="175">
        <v>425</v>
      </c>
      <c r="Z498" s="176">
        <v>50</v>
      </c>
      <c r="AA498" s="179">
        <v>321</v>
      </c>
      <c r="AB498" s="171">
        <v>0</v>
      </c>
      <c r="AC498" s="180">
        <v>100</v>
      </c>
      <c r="AD498" s="181">
        <v>0</v>
      </c>
    </row>
    <row r="499" spans="1:30" s="3" customFormat="1" ht="18.75" customHeight="1">
      <c r="A499" s="137">
        <v>497</v>
      </c>
      <c r="B499" s="139" t="s">
        <v>941</v>
      </c>
      <c r="C499" s="140" t="s">
        <v>3056</v>
      </c>
      <c r="D499" s="141">
        <v>426</v>
      </c>
      <c r="E499" s="143">
        <v>527981.95299999998</v>
      </c>
      <c r="F499" s="144">
        <v>494</v>
      </c>
      <c r="G499" s="145">
        <v>425</v>
      </c>
      <c r="H499" s="146">
        <v>540122.68400000001</v>
      </c>
      <c r="I499" s="147">
        <v>291</v>
      </c>
      <c r="J499" s="148">
        <v>244</v>
      </c>
      <c r="K499" s="143">
        <v>298237.51699999999</v>
      </c>
      <c r="L499" s="144">
        <v>224</v>
      </c>
      <c r="M499" s="145">
        <v>193</v>
      </c>
      <c r="N499" s="146">
        <v>320680.32199999999</v>
      </c>
      <c r="O499" s="147">
        <v>387</v>
      </c>
      <c r="P499" s="148">
        <v>324</v>
      </c>
      <c r="Q499" s="143">
        <v>523579.06</v>
      </c>
      <c r="R499" s="144">
        <v>274</v>
      </c>
      <c r="S499" s="145">
        <v>251</v>
      </c>
      <c r="T499" s="146">
        <v>65236.735000000001</v>
      </c>
      <c r="U499" s="147">
        <v>388</v>
      </c>
      <c r="V499" s="148">
        <v>355</v>
      </c>
      <c r="W499" s="143">
        <v>616</v>
      </c>
      <c r="X499" s="144">
        <v>277</v>
      </c>
      <c r="Y499" s="145">
        <v>212</v>
      </c>
      <c r="Z499" s="146">
        <v>458</v>
      </c>
      <c r="AA499" s="149">
        <v>384</v>
      </c>
      <c r="AB499" s="141">
        <v>0</v>
      </c>
      <c r="AC499" s="150">
        <v>100</v>
      </c>
      <c r="AD499" s="151">
        <v>0</v>
      </c>
    </row>
    <row r="500" spans="1:30" s="3" customFormat="1" ht="18.75" customHeight="1">
      <c r="A500" s="137">
        <v>498</v>
      </c>
      <c r="B500" s="139" t="s">
        <v>1160</v>
      </c>
      <c r="C500" s="140" t="s">
        <v>3056</v>
      </c>
      <c r="D500" s="141">
        <v>427</v>
      </c>
      <c r="E500" s="143">
        <v>527441.95600000001</v>
      </c>
      <c r="F500" s="144">
        <v>323</v>
      </c>
      <c r="G500" s="145">
        <v>275</v>
      </c>
      <c r="H500" s="146">
        <v>1006087.987</v>
      </c>
      <c r="I500" s="147">
        <v>431</v>
      </c>
      <c r="J500" s="148">
        <v>370</v>
      </c>
      <c r="K500" s="143">
        <v>87138.01</v>
      </c>
      <c r="L500" s="144">
        <v>417</v>
      </c>
      <c r="M500" s="145">
        <v>376</v>
      </c>
      <c r="N500" s="146">
        <v>63094.411999999997</v>
      </c>
      <c r="O500" s="147">
        <v>488</v>
      </c>
      <c r="P500" s="148">
        <v>418</v>
      </c>
      <c r="Q500" s="143">
        <v>220243.08799999999</v>
      </c>
      <c r="R500" s="144">
        <v>289</v>
      </c>
      <c r="S500" s="145">
        <v>266</v>
      </c>
      <c r="T500" s="146">
        <v>51381.368999999999</v>
      </c>
      <c r="U500" s="147">
        <v>74</v>
      </c>
      <c r="V500" s="148">
        <v>64</v>
      </c>
      <c r="W500" s="143">
        <v>31814</v>
      </c>
      <c r="X500" s="144">
        <v>460</v>
      </c>
      <c r="Y500" s="145">
        <v>390</v>
      </c>
      <c r="Z500" s="146">
        <v>162</v>
      </c>
      <c r="AA500" s="149">
        <v>311</v>
      </c>
      <c r="AB500" s="141">
        <v>0</v>
      </c>
      <c r="AC500" s="150">
        <v>53</v>
      </c>
      <c r="AD500" s="151">
        <v>47</v>
      </c>
    </row>
    <row r="501" spans="1:30" s="3" customFormat="1" ht="18.75" customHeight="1">
      <c r="A501" s="137">
        <v>499</v>
      </c>
      <c r="B501" s="139" t="s">
        <v>1161</v>
      </c>
      <c r="C501" s="140" t="s">
        <v>3056</v>
      </c>
      <c r="D501" s="141">
        <v>428</v>
      </c>
      <c r="E501" s="143">
        <v>524004.56400000001</v>
      </c>
      <c r="F501" s="144">
        <v>491</v>
      </c>
      <c r="G501" s="145">
        <v>422</v>
      </c>
      <c r="H501" s="146">
        <v>548148.92500000005</v>
      </c>
      <c r="I501" s="147">
        <v>386</v>
      </c>
      <c r="J501" s="148">
        <v>329</v>
      </c>
      <c r="K501" s="143">
        <v>144415.981</v>
      </c>
      <c r="L501" s="144">
        <v>316</v>
      </c>
      <c r="M501" s="145">
        <v>279</v>
      </c>
      <c r="N501" s="146">
        <v>166572.05300000001</v>
      </c>
      <c r="O501" s="147">
        <v>463</v>
      </c>
      <c r="P501" s="148">
        <v>394</v>
      </c>
      <c r="Q501" s="143">
        <v>309925.74599999998</v>
      </c>
      <c r="R501" s="144">
        <v>334</v>
      </c>
      <c r="S501" s="145">
        <v>310</v>
      </c>
      <c r="T501" s="146">
        <v>28387.056</v>
      </c>
      <c r="U501" s="147">
        <v>302</v>
      </c>
      <c r="V501" s="148">
        <v>278</v>
      </c>
      <c r="W501" s="143">
        <v>3339</v>
      </c>
      <c r="X501" s="144">
        <v>336</v>
      </c>
      <c r="Y501" s="145">
        <v>266</v>
      </c>
      <c r="Z501" s="146">
        <v>350</v>
      </c>
      <c r="AA501" s="149">
        <v>321</v>
      </c>
      <c r="AB501" s="141">
        <v>0</v>
      </c>
      <c r="AC501" s="150">
        <v>100</v>
      </c>
      <c r="AD501" s="151">
        <v>0</v>
      </c>
    </row>
    <row r="502" spans="1:30" s="3" customFormat="1" ht="18.75" customHeight="1">
      <c r="A502" s="71">
        <v>500</v>
      </c>
      <c r="B502" s="73" t="s">
        <v>2249</v>
      </c>
      <c r="C502" s="74" t="s">
        <v>3106</v>
      </c>
      <c r="D502" s="75">
        <v>429</v>
      </c>
      <c r="E502" s="77">
        <v>521809.408</v>
      </c>
      <c r="F502" s="78">
        <v>496</v>
      </c>
      <c r="G502" s="79">
        <v>427</v>
      </c>
      <c r="H502" s="80">
        <v>537974.94200000004</v>
      </c>
      <c r="I502" s="81">
        <v>376</v>
      </c>
      <c r="J502" s="82">
        <v>319</v>
      </c>
      <c r="K502" s="77">
        <v>164270.63399999999</v>
      </c>
      <c r="L502" s="78">
        <v>452</v>
      </c>
      <c r="M502" s="79">
        <v>408</v>
      </c>
      <c r="N502" s="80">
        <v>25428.535</v>
      </c>
      <c r="O502" s="81">
        <v>475</v>
      </c>
      <c r="P502" s="82">
        <v>406</v>
      </c>
      <c r="Q502" s="77">
        <v>266765.98300000001</v>
      </c>
      <c r="R502" s="78">
        <v>335</v>
      </c>
      <c r="S502" s="79">
        <v>311</v>
      </c>
      <c r="T502" s="80">
        <v>27571.696</v>
      </c>
      <c r="U502" s="81">
        <v>242</v>
      </c>
      <c r="V502" s="82">
        <v>221</v>
      </c>
      <c r="W502" s="77">
        <v>8269</v>
      </c>
      <c r="X502" s="78">
        <v>414</v>
      </c>
      <c r="Y502" s="79">
        <v>344</v>
      </c>
      <c r="Z502" s="80">
        <v>247</v>
      </c>
      <c r="AA502" s="110">
        <v>321</v>
      </c>
      <c r="AB502" s="75">
        <v>0</v>
      </c>
      <c r="AC502" s="83">
        <v>100</v>
      </c>
      <c r="AD502" s="84">
        <v>0</v>
      </c>
    </row>
    <row r="503" spans="1:30" s="3" customFormat="1">
      <c r="A503" s="658" t="s">
        <v>3203</v>
      </c>
      <c r="B503" s="658"/>
      <c r="W503" s="92"/>
    </row>
    <row r="504" spans="1:30" ht="22.5" customHeight="1">
      <c r="A504" s="716"/>
      <c r="B504" s="716"/>
      <c r="C504" s="661" t="s">
        <v>3204</v>
      </c>
      <c r="D504" s="661"/>
      <c r="E504" s="211">
        <v>1297550009.3080001</v>
      </c>
      <c r="G504" s="704">
        <v>1566126628.0020001</v>
      </c>
      <c r="H504" s="704"/>
      <c r="J504" s="704">
        <v>435485875.241</v>
      </c>
      <c r="K504" s="663"/>
      <c r="M504" s="704">
        <v>356619217.37900001</v>
      </c>
      <c r="N504" s="663"/>
      <c r="P504" s="704">
        <v>1434834067.925</v>
      </c>
      <c r="Q504" s="663"/>
      <c r="S504" s="704">
        <v>72900782.798999995</v>
      </c>
      <c r="T504" s="663"/>
      <c r="V504" s="704">
        <v>8373425</v>
      </c>
      <c r="W504" s="663"/>
      <c r="Y504" s="704">
        <v>596252</v>
      </c>
      <c r="Z504" s="663"/>
      <c r="AA504" s="90"/>
      <c r="AB504" s="90"/>
      <c r="AC504" s="90"/>
      <c r="AD504" s="90"/>
    </row>
    <row r="505" spans="1:30" hidden="1">
      <c r="A505" s="3"/>
      <c r="B505" s="3"/>
      <c r="D505" s="88"/>
      <c r="E505" s="90"/>
      <c r="H505" s="90"/>
      <c r="K505" s="90"/>
      <c r="N505" s="90"/>
      <c r="Q505" s="90"/>
      <c r="T505" s="90"/>
      <c r="W505" s="90"/>
      <c r="Z505" s="90"/>
      <c r="AA505" s="90"/>
      <c r="AB505" s="90"/>
      <c r="AC505" s="90"/>
      <c r="AD505" s="90"/>
    </row>
    <row r="506" spans="1:30" hidden="1">
      <c r="C506" s="87">
        <f>SUM(E504:AB504)</f>
        <v>5172486257.6540003</v>
      </c>
      <c r="D506" s="88" t="s">
        <v>1316</v>
      </c>
      <c r="E506" s="90">
        <f>E504/500</f>
        <v>2595100.0186160002</v>
      </c>
      <c r="H506" s="90">
        <f>G504/500</f>
        <v>3132253.2560040001</v>
      </c>
      <c r="K506" s="90">
        <f>J504/500</f>
        <v>870971.75048199994</v>
      </c>
      <c r="N506" s="90">
        <f>M504/500</f>
        <v>713238.43475799996</v>
      </c>
      <c r="Q506" s="90">
        <f>P504/500</f>
        <v>2869668.1358499997</v>
      </c>
      <c r="T506" s="90">
        <f>S504/500</f>
        <v>145801.56559799999</v>
      </c>
      <c r="W506" s="90">
        <f>V504/500</f>
        <v>16746.849999999999</v>
      </c>
      <c r="Z506" s="90">
        <f>Y504/500</f>
        <v>1192.5039999999999</v>
      </c>
      <c r="AA506" s="90"/>
    </row>
    <row r="507" spans="1:30" hidden="1"/>
    <row r="508" spans="1:30" hidden="1">
      <c r="E508" s="90">
        <f>SUM(E3:E502)</f>
        <v>1250824583.1779988</v>
      </c>
      <c r="H508" s="90">
        <f>SUM(H3:H502)</f>
        <v>1506327205.3710003</v>
      </c>
      <c r="K508" s="90">
        <f>SUM(K3:K502)</f>
        <v>426454314.90399975</v>
      </c>
      <c r="N508" s="90">
        <f>SUM(N3:N502)</f>
        <v>358718654.44499964</v>
      </c>
      <c r="Q508" s="90">
        <f>SUM(Q3:Q502)</f>
        <v>1402081368.3650014</v>
      </c>
      <c r="T508" s="90">
        <f>SUM(T3:T502)</f>
        <v>77379932.565000013</v>
      </c>
      <c r="W508" s="90">
        <f>SUM(W3:W502)</f>
        <v>8151862</v>
      </c>
      <c r="Z508" s="90">
        <f>SUM(Z3:Z502)</f>
        <v>579289</v>
      </c>
      <c r="AA508" s="90"/>
    </row>
    <row r="509" spans="1:30" hidden="1">
      <c r="E509" s="90">
        <f>E504-E508</f>
        <v>46725426.130001307</v>
      </c>
      <c r="H509" s="90">
        <f>G504-H508</f>
        <v>59799422.630999804</v>
      </c>
      <c r="K509" s="90">
        <f>J504-K508</f>
        <v>9031560.3370002508</v>
      </c>
      <c r="N509" s="90">
        <f>M504-N508</f>
        <v>-2099437.0659996271</v>
      </c>
      <c r="Q509" s="90">
        <f>P504-Q508</f>
        <v>32752699.559998512</v>
      </c>
      <c r="T509" s="90">
        <f>S504-T508</f>
        <v>-4479149.7660000175</v>
      </c>
      <c r="W509" s="90">
        <f>V504-W508</f>
        <v>221563</v>
      </c>
      <c r="Z509" s="90">
        <f>Y504-Z508</f>
        <v>16963</v>
      </c>
      <c r="AA509" s="90"/>
    </row>
    <row r="510" spans="1:30" hidden="1">
      <c r="E510" s="101">
        <f>E509/E508*100</f>
        <v>3.7355698599467031</v>
      </c>
      <c r="H510" s="101">
        <f>H509/H508*100</f>
        <v>3.969882666778997</v>
      </c>
      <c r="K510" s="101">
        <f>K509/K508*100</f>
        <v>2.1178259948040083</v>
      </c>
      <c r="N510" s="101">
        <f>N509/N508*100</f>
        <v>-0.58526007498768706</v>
      </c>
      <c r="Q510" s="101">
        <f>Q509/Q508*100</f>
        <v>2.3360056198587227</v>
      </c>
      <c r="T510" s="101">
        <f>T509/T508*100</f>
        <v>-5.7885159853783552</v>
      </c>
      <c r="W510" s="101">
        <f>W509/W508*100</f>
        <v>2.717943458807325</v>
      </c>
      <c r="Z510" s="101">
        <f>Z509/Z508*100</f>
        <v>2.928244796638638</v>
      </c>
      <c r="AA510" s="101"/>
    </row>
    <row r="511" spans="1:30" hidden="1"/>
    <row r="512" spans="1:30" hidden="1"/>
  </sheetData>
  <sheetProtection password="CFD1" sheet="1" objects="1" scenarios="1" autoFilter="0"/>
  <autoFilter ref="A2:AD504"/>
  <mergeCells count="24">
    <mergeCell ref="AC1:AC2"/>
    <mergeCell ref="AD1:AD2"/>
    <mergeCell ref="AB1:AB2"/>
    <mergeCell ref="X1:Z1"/>
    <mergeCell ref="AA1:AA2"/>
    <mergeCell ref="L1:N1"/>
    <mergeCell ref="O1:Q1"/>
    <mergeCell ref="R1:T1"/>
    <mergeCell ref="U1:W1"/>
    <mergeCell ref="E1:E2"/>
    <mergeCell ref="F1:H1"/>
    <mergeCell ref="I1:K1"/>
    <mergeCell ref="B1:B2"/>
    <mergeCell ref="C1:C2"/>
    <mergeCell ref="D1:D2"/>
    <mergeCell ref="A503:B504"/>
    <mergeCell ref="C504:D504"/>
    <mergeCell ref="G504:H504"/>
    <mergeCell ref="J504:K504"/>
    <mergeCell ref="Y504:Z504"/>
    <mergeCell ref="M504:N504"/>
    <mergeCell ref="P504:Q504"/>
    <mergeCell ref="S504:T504"/>
    <mergeCell ref="V504:W504"/>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29" man="1"/>
    <brk id="102" max="29" man="1"/>
    <brk id="152" max="29" man="1"/>
    <brk id="202" max="29" man="1"/>
    <brk id="252" max="29" man="1"/>
    <brk id="302" max="29" man="1"/>
    <brk id="352" max="29" man="1"/>
    <brk id="402" max="29" man="1"/>
    <brk id="452" max="29" man="1"/>
  </rowBreaks>
  <colBreaks count="1" manualBreakCount="1">
    <brk id="17" max="503"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7">
    <tabColor indexed="43"/>
  </sheetPr>
  <dimension ref="A1:IU512"/>
  <sheetViews>
    <sheetView showGridLines="0" zoomScale="80" zoomScaleNormal="80" zoomScaleSheetLayoutView="42" workbookViewId="0">
      <pane ySplit="2" topLeftCell="A3" activePane="bottomLeft" state="frozen"/>
      <selection sqref="A1:B1"/>
      <selection pane="bottomLeft"/>
    </sheetView>
  </sheetViews>
  <sheetFormatPr defaultColWidth="0" defaultRowHeight="12.75" zeroHeight="1"/>
  <cols>
    <col min="1" max="1" width="15.7109375" style="89" customWidth="1"/>
    <col min="2" max="2" width="56.85546875" style="89" customWidth="1"/>
    <col min="3" max="3" width="15.7109375" style="89" customWidth="1"/>
    <col min="4" max="4" width="9" style="89" customWidth="1"/>
    <col min="5" max="5" width="16" style="89" customWidth="1"/>
    <col min="6" max="7" width="11" style="89" customWidth="1"/>
    <col min="8" max="8" width="16" style="89" customWidth="1"/>
    <col min="9" max="10" width="11" style="89" customWidth="1"/>
    <col min="11" max="11" width="15" style="89" customWidth="1"/>
    <col min="12" max="13" width="11" style="89" customWidth="1"/>
    <col min="14" max="14" width="14.140625" style="89" customWidth="1"/>
    <col min="15" max="16" width="11" style="89" customWidth="1"/>
    <col min="17" max="17" width="15.7109375" style="89" customWidth="1"/>
    <col min="18" max="19" width="11" style="89" customWidth="1"/>
    <col min="20" max="20" width="13.85546875" style="89" customWidth="1"/>
    <col min="21" max="22" width="11" style="89" customWidth="1"/>
    <col min="23" max="23" width="13.85546875" style="89" customWidth="1"/>
    <col min="24" max="25" width="11" style="89" customWidth="1"/>
    <col min="26" max="30" width="13.85546875" style="89" customWidth="1"/>
    <col min="31" max="255" width="9.140625" style="89" hidden="1" customWidth="1"/>
    <col min="256" max="16384" width="0" style="89" hidden="1"/>
  </cols>
  <sheetData>
    <row r="1" spans="1:30" s="16" customFormat="1" ht="37.5" customHeight="1">
      <c r="A1" s="15" t="s">
        <v>3033</v>
      </c>
      <c r="B1" s="686" t="s">
        <v>3034</v>
      </c>
      <c r="C1" s="688" t="s">
        <v>3035</v>
      </c>
      <c r="D1" s="670" t="s">
        <v>817</v>
      </c>
      <c r="E1" s="721" t="s">
        <v>2821</v>
      </c>
      <c r="F1" s="718" t="s">
        <v>2820</v>
      </c>
      <c r="G1" s="719"/>
      <c r="H1" s="720"/>
      <c r="I1" s="690" t="s">
        <v>3176</v>
      </c>
      <c r="J1" s="703"/>
      <c r="K1" s="697"/>
      <c r="L1" s="710" t="s">
        <v>2819</v>
      </c>
      <c r="M1" s="692"/>
      <c r="N1" s="689"/>
      <c r="O1" s="694" t="s">
        <v>3043</v>
      </c>
      <c r="P1" s="699"/>
      <c r="Q1" s="700"/>
      <c r="R1" s="672" t="s">
        <v>85</v>
      </c>
      <c r="S1" s="699"/>
      <c r="T1" s="700"/>
      <c r="U1" s="672" t="s">
        <v>83</v>
      </c>
      <c r="V1" s="701"/>
      <c r="W1" s="702"/>
      <c r="X1" s="672" t="s">
        <v>3032</v>
      </c>
      <c r="Y1" s="673"/>
      <c r="Z1" s="674"/>
      <c r="AA1" s="675" t="s">
        <v>935</v>
      </c>
      <c r="AB1" s="670" t="s">
        <v>3044</v>
      </c>
      <c r="AC1" s="682" t="s">
        <v>3045</v>
      </c>
      <c r="AD1" s="668" t="s">
        <v>3046</v>
      </c>
    </row>
    <row r="2" spans="1:30" s="17" customFormat="1" ht="24" customHeight="1">
      <c r="A2" s="130">
        <v>1993</v>
      </c>
      <c r="B2" s="687"/>
      <c r="C2" s="697"/>
      <c r="D2" s="711"/>
      <c r="E2" s="722"/>
      <c r="F2" s="118" t="s">
        <v>933</v>
      </c>
      <c r="G2" s="119" t="s">
        <v>934</v>
      </c>
      <c r="H2" s="128" t="s">
        <v>1286</v>
      </c>
      <c r="I2" s="118" t="s">
        <v>933</v>
      </c>
      <c r="J2" s="119" t="s">
        <v>934</v>
      </c>
      <c r="K2" s="128" t="s">
        <v>1286</v>
      </c>
      <c r="L2" s="118" t="s">
        <v>933</v>
      </c>
      <c r="M2" s="119" t="s">
        <v>934</v>
      </c>
      <c r="N2" s="128" t="s">
        <v>1286</v>
      </c>
      <c r="O2" s="118" t="s">
        <v>933</v>
      </c>
      <c r="P2" s="119" t="s">
        <v>934</v>
      </c>
      <c r="Q2" s="128" t="s">
        <v>1286</v>
      </c>
      <c r="R2" s="118" t="s">
        <v>933</v>
      </c>
      <c r="S2" s="119" t="s">
        <v>934</v>
      </c>
      <c r="T2" s="128" t="s">
        <v>1286</v>
      </c>
      <c r="U2" s="118" t="s">
        <v>933</v>
      </c>
      <c r="V2" s="119" t="s">
        <v>934</v>
      </c>
      <c r="W2" s="129" t="s">
        <v>84</v>
      </c>
      <c r="X2" s="118" t="s">
        <v>933</v>
      </c>
      <c r="Y2" s="119" t="s">
        <v>934</v>
      </c>
      <c r="Z2" s="129" t="s">
        <v>3049</v>
      </c>
      <c r="AA2" s="676"/>
      <c r="AB2" s="671"/>
      <c r="AC2" s="683"/>
      <c r="AD2" s="669"/>
    </row>
    <row r="3" spans="1:30" s="3" customFormat="1" ht="18.75" customHeight="1">
      <c r="A3" s="18">
        <v>1</v>
      </c>
      <c r="B3" s="20" t="s">
        <v>3050</v>
      </c>
      <c r="C3" s="21" t="s">
        <v>3054</v>
      </c>
      <c r="D3" s="22">
        <v>1</v>
      </c>
      <c r="E3" s="24">
        <v>65844438.332999997</v>
      </c>
      <c r="F3" s="25">
        <v>1</v>
      </c>
      <c r="G3" s="26">
        <v>1</v>
      </c>
      <c r="H3" s="27">
        <v>78157161.084999993</v>
      </c>
      <c r="I3" s="28">
        <v>1</v>
      </c>
      <c r="J3" s="29">
        <v>1</v>
      </c>
      <c r="K3" s="24">
        <v>28075257.706999999</v>
      </c>
      <c r="L3" s="25">
        <v>5</v>
      </c>
      <c r="M3" s="26">
        <v>5</v>
      </c>
      <c r="N3" s="27">
        <v>5811954.4179999996</v>
      </c>
      <c r="O3" s="28">
        <v>4</v>
      </c>
      <c r="P3" s="29">
        <v>4</v>
      </c>
      <c r="Q3" s="24">
        <v>23410894.708000001</v>
      </c>
      <c r="R3" s="25">
        <v>10</v>
      </c>
      <c r="S3" s="26">
        <v>3</v>
      </c>
      <c r="T3" s="27">
        <v>864454.20900000003</v>
      </c>
      <c r="U3" s="28">
        <v>4</v>
      </c>
      <c r="V3" s="29">
        <v>2</v>
      </c>
      <c r="W3" s="24">
        <v>156567</v>
      </c>
      <c r="X3" s="25">
        <v>20</v>
      </c>
      <c r="Y3" s="26">
        <v>16</v>
      </c>
      <c r="Z3" s="27">
        <v>5030</v>
      </c>
      <c r="AA3" s="107">
        <v>353</v>
      </c>
      <c r="AB3" s="22">
        <v>98</v>
      </c>
      <c r="AC3" s="30">
        <v>2</v>
      </c>
      <c r="AD3" s="31">
        <v>0</v>
      </c>
    </row>
    <row r="4" spans="1:30" s="3" customFormat="1" ht="18.75" customHeight="1">
      <c r="A4" s="32">
        <v>2</v>
      </c>
      <c r="B4" s="34" t="s">
        <v>1162</v>
      </c>
      <c r="C4" s="35" t="s">
        <v>3054</v>
      </c>
      <c r="D4" s="36">
        <v>2</v>
      </c>
      <c r="E4" s="38">
        <v>53106771.343000002</v>
      </c>
      <c r="F4" s="39">
        <v>2</v>
      </c>
      <c r="G4" s="40">
        <v>2</v>
      </c>
      <c r="H4" s="41">
        <v>53106771.343000002</v>
      </c>
      <c r="I4" s="42">
        <v>2</v>
      </c>
      <c r="J4" s="43">
        <v>2</v>
      </c>
      <c r="K4" s="38">
        <v>18517140.030000001</v>
      </c>
      <c r="L4" s="39">
        <v>1</v>
      </c>
      <c r="M4" s="40">
        <v>1</v>
      </c>
      <c r="N4" s="41">
        <v>53086161.169</v>
      </c>
      <c r="O4" s="42">
        <v>1</v>
      </c>
      <c r="P4" s="43">
        <v>1</v>
      </c>
      <c r="Q4" s="38">
        <v>129956207.698</v>
      </c>
      <c r="R4" s="39">
        <v>4</v>
      </c>
      <c r="S4" s="40">
        <v>2</v>
      </c>
      <c r="T4" s="41">
        <v>1913331.7069999999</v>
      </c>
      <c r="U4" s="42" t="s">
        <v>3052</v>
      </c>
      <c r="V4" s="43" t="s">
        <v>3052</v>
      </c>
      <c r="W4" s="44" t="s">
        <v>3052</v>
      </c>
      <c r="X4" s="39">
        <v>1</v>
      </c>
      <c r="Y4" s="40">
        <v>1</v>
      </c>
      <c r="Z4" s="41">
        <v>64993</v>
      </c>
      <c r="AA4" s="108">
        <v>400</v>
      </c>
      <c r="AB4" s="45">
        <v>100</v>
      </c>
      <c r="AC4" s="37">
        <v>0</v>
      </c>
      <c r="AD4" s="46">
        <v>0</v>
      </c>
    </row>
    <row r="5" spans="1:30" s="3" customFormat="1" ht="18.75" customHeight="1">
      <c r="A5" s="32">
        <v>3</v>
      </c>
      <c r="B5" s="34" t="s">
        <v>1163</v>
      </c>
      <c r="C5" s="35" t="s">
        <v>3054</v>
      </c>
      <c r="D5" s="45">
        <v>3</v>
      </c>
      <c r="E5" s="38">
        <v>30213843.890999999</v>
      </c>
      <c r="F5" s="39">
        <v>4</v>
      </c>
      <c r="G5" s="40">
        <v>4</v>
      </c>
      <c r="H5" s="41">
        <v>39663058.586000003</v>
      </c>
      <c r="I5" s="42">
        <v>3</v>
      </c>
      <c r="J5" s="43">
        <v>3</v>
      </c>
      <c r="K5" s="38">
        <v>11269968.468</v>
      </c>
      <c r="L5" s="39">
        <v>4</v>
      </c>
      <c r="M5" s="40">
        <v>4</v>
      </c>
      <c r="N5" s="41">
        <v>6710215.3310000002</v>
      </c>
      <c r="O5" s="42">
        <v>2</v>
      </c>
      <c r="P5" s="43">
        <v>2</v>
      </c>
      <c r="Q5" s="38">
        <v>41496847.092</v>
      </c>
      <c r="R5" s="39">
        <v>11</v>
      </c>
      <c r="S5" s="40">
        <v>4</v>
      </c>
      <c r="T5" s="41">
        <v>840210.38399999996</v>
      </c>
      <c r="U5" s="42">
        <v>19</v>
      </c>
      <c r="V5" s="43">
        <v>7</v>
      </c>
      <c r="W5" s="38">
        <v>60218</v>
      </c>
      <c r="X5" s="39">
        <v>2</v>
      </c>
      <c r="Y5" s="40">
        <v>2</v>
      </c>
      <c r="Z5" s="41">
        <v>49547</v>
      </c>
      <c r="AA5" s="108">
        <v>314</v>
      </c>
      <c r="AB5" s="45">
        <v>100</v>
      </c>
      <c r="AC5" s="37">
        <v>0</v>
      </c>
      <c r="AD5" s="46">
        <v>0</v>
      </c>
    </row>
    <row r="6" spans="1:30" s="3" customFormat="1" ht="18.75" customHeight="1">
      <c r="A6" s="137">
        <v>4</v>
      </c>
      <c r="B6" s="139" t="s">
        <v>1530</v>
      </c>
      <c r="C6" s="140" t="s">
        <v>3056</v>
      </c>
      <c r="D6" s="141">
        <v>1</v>
      </c>
      <c r="E6" s="143">
        <v>21132423.559</v>
      </c>
      <c r="F6" s="144">
        <v>5</v>
      </c>
      <c r="G6" s="145">
        <v>1</v>
      </c>
      <c r="H6" s="146">
        <v>21758535.993999999</v>
      </c>
      <c r="I6" s="147">
        <v>4</v>
      </c>
      <c r="J6" s="148">
        <v>1</v>
      </c>
      <c r="K6" s="143">
        <v>8298960.6119999997</v>
      </c>
      <c r="L6" s="144">
        <v>11</v>
      </c>
      <c r="M6" s="145">
        <v>3</v>
      </c>
      <c r="N6" s="146">
        <v>1911286.469</v>
      </c>
      <c r="O6" s="147">
        <v>9</v>
      </c>
      <c r="P6" s="148">
        <v>3</v>
      </c>
      <c r="Q6" s="143">
        <v>10231655.684</v>
      </c>
      <c r="R6" s="144">
        <v>1</v>
      </c>
      <c r="S6" s="145">
        <v>1</v>
      </c>
      <c r="T6" s="146">
        <v>5062542.9539999999</v>
      </c>
      <c r="U6" s="147">
        <v>59</v>
      </c>
      <c r="V6" s="148">
        <v>49</v>
      </c>
      <c r="W6" s="143">
        <v>32123</v>
      </c>
      <c r="X6" s="144">
        <v>8</v>
      </c>
      <c r="Y6" s="145">
        <v>1</v>
      </c>
      <c r="Z6" s="146">
        <v>8574</v>
      </c>
      <c r="AA6" s="149">
        <v>384</v>
      </c>
      <c r="AB6" s="141">
        <v>4</v>
      </c>
      <c r="AC6" s="150">
        <v>55</v>
      </c>
      <c r="AD6" s="151">
        <v>41</v>
      </c>
    </row>
    <row r="7" spans="1:30" s="3" customFormat="1" ht="18.75" customHeight="1">
      <c r="A7" s="152">
        <v>5</v>
      </c>
      <c r="B7" s="154" t="s">
        <v>1528</v>
      </c>
      <c r="C7" s="155" t="s">
        <v>3056</v>
      </c>
      <c r="D7" s="156">
        <v>2</v>
      </c>
      <c r="E7" s="158">
        <v>16261412.892000001</v>
      </c>
      <c r="F7" s="159">
        <v>6</v>
      </c>
      <c r="G7" s="160">
        <v>2</v>
      </c>
      <c r="H7" s="161">
        <v>16407611</v>
      </c>
      <c r="I7" s="162">
        <v>9</v>
      </c>
      <c r="J7" s="163">
        <v>3</v>
      </c>
      <c r="K7" s="158">
        <v>3903420.8909999998</v>
      </c>
      <c r="L7" s="159">
        <v>12</v>
      </c>
      <c r="M7" s="160">
        <v>4</v>
      </c>
      <c r="N7" s="161">
        <v>1477168.46</v>
      </c>
      <c r="O7" s="162">
        <v>13</v>
      </c>
      <c r="P7" s="163">
        <v>4</v>
      </c>
      <c r="Q7" s="158">
        <v>6321214.0729999999</v>
      </c>
      <c r="R7" s="159">
        <v>5</v>
      </c>
      <c r="S7" s="160">
        <v>3</v>
      </c>
      <c r="T7" s="161">
        <v>1434625.5549999999</v>
      </c>
      <c r="U7" s="162">
        <v>31</v>
      </c>
      <c r="V7" s="163">
        <v>23</v>
      </c>
      <c r="W7" s="158">
        <v>45470</v>
      </c>
      <c r="X7" s="159">
        <v>27</v>
      </c>
      <c r="Y7" s="160">
        <v>7</v>
      </c>
      <c r="Z7" s="161">
        <v>3490</v>
      </c>
      <c r="AA7" s="164">
        <v>382</v>
      </c>
      <c r="AB7" s="156">
        <v>0</v>
      </c>
      <c r="AC7" s="165">
        <v>100</v>
      </c>
      <c r="AD7" s="166">
        <v>0</v>
      </c>
    </row>
    <row r="8" spans="1:30" s="3" customFormat="1" ht="18.75" customHeight="1">
      <c r="A8" s="167">
        <v>6</v>
      </c>
      <c r="B8" s="169" t="s">
        <v>1527</v>
      </c>
      <c r="C8" s="170" t="s">
        <v>3056</v>
      </c>
      <c r="D8" s="171">
        <v>3</v>
      </c>
      <c r="E8" s="173">
        <v>15197754.032</v>
      </c>
      <c r="F8" s="174">
        <v>7</v>
      </c>
      <c r="G8" s="175">
        <v>3</v>
      </c>
      <c r="H8" s="176">
        <v>15444419.025</v>
      </c>
      <c r="I8" s="177">
        <v>7</v>
      </c>
      <c r="J8" s="178">
        <v>2</v>
      </c>
      <c r="K8" s="173">
        <v>4868832.1100000003</v>
      </c>
      <c r="L8" s="174">
        <v>15</v>
      </c>
      <c r="M8" s="175">
        <v>7</v>
      </c>
      <c r="N8" s="176">
        <v>1251858.98</v>
      </c>
      <c r="O8" s="177">
        <v>15</v>
      </c>
      <c r="P8" s="178">
        <v>5</v>
      </c>
      <c r="Q8" s="173">
        <v>5127366.398</v>
      </c>
      <c r="R8" s="174">
        <v>2</v>
      </c>
      <c r="S8" s="175">
        <v>2</v>
      </c>
      <c r="T8" s="176">
        <v>2497891.463</v>
      </c>
      <c r="U8" s="177">
        <v>76</v>
      </c>
      <c r="V8" s="178">
        <v>65</v>
      </c>
      <c r="W8" s="173">
        <v>25509</v>
      </c>
      <c r="X8" s="174">
        <v>18</v>
      </c>
      <c r="Y8" s="175">
        <v>3</v>
      </c>
      <c r="Z8" s="176">
        <v>5281</v>
      </c>
      <c r="AA8" s="179">
        <v>384</v>
      </c>
      <c r="AB8" s="171">
        <v>0</v>
      </c>
      <c r="AC8" s="180">
        <v>43</v>
      </c>
      <c r="AD8" s="181">
        <v>57</v>
      </c>
    </row>
    <row r="9" spans="1:30" s="3" customFormat="1" ht="18.75" customHeight="1">
      <c r="A9" s="32">
        <v>7</v>
      </c>
      <c r="B9" s="34" t="s">
        <v>2412</v>
      </c>
      <c r="C9" s="35" t="s">
        <v>3054</v>
      </c>
      <c r="D9" s="45">
        <v>4</v>
      </c>
      <c r="E9" s="38">
        <v>11813861.723999999</v>
      </c>
      <c r="F9" s="39">
        <v>9</v>
      </c>
      <c r="G9" s="40">
        <v>5</v>
      </c>
      <c r="H9" s="41">
        <v>12922986.692</v>
      </c>
      <c r="I9" s="42">
        <v>5</v>
      </c>
      <c r="J9" s="43">
        <v>4</v>
      </c>
      <c r="K9" s="38">
        <v>8245923.9979999997</v>
      </c>
      <c r="L9" s="39">
        <v>3</v>
      </c>
      <c r="M9" s="40">
        <v>3</v>
      </c>
      <c r="N9" s="41">
        <v>7589059.0099999998</v>
      </c>
      <c r="O9" s="42">
        <v>3</v>
      </c>
      <c r="P9" s="43">
        <v>3</v>
      </c>
      <c r="Q9" s="38">
        <v>26635806.508000001</v>
      </c>
      <c r="R9" s="39">
        <v>25</v>
      </c>
      <c r="S9" s="40">
        <v>8</v>
      </c>
      <c r="T9" s="41">
        <v>487896.27899999998</v>
      </c>
      <c r="U9" s="42">
        <v>6</v>
      </c>
      <c r="V9" s="43">
        <v>3</v>
      </c>
      <c r="W9" s="38">
        <v>147693</v>
      </c>
      <c r="X9" s="39">
        <v>3</v>
      </c>
      <c r="Y9" s="40">
        <v>3</v>
      </c>
      <c r="Z9" s="41">
        <v>23464</v>
      </c>
      <c r="AA9" s="108">
        <v>311</v>
      </c>
      <c r="AB9" s="45">
        <v>100</v>
      </c>
      <c r="AC9" s="37">
        <v>0</v>
      </c>
      <c r="AD9" s="46">
        <v>0</v>
      </c>
    </row>
    <row r="10" spans="1:30" s="3" customFormat="1" ht="18.75" customHeight="1">
      <c r="A10" s="32">
        <v>8</v>
      </c>
      <c r="B10" s="34" t="s">
        <v>2410</v>
      </c>
      <c r="C10" s="35" t="s">
        <v>3054</v>
      </c>
      <c r="D10" s="45">
        <v>5</v>
      </c>
      <c r="E10" s="38">
        <v>8902820.8739999998</v>
      </c>
      <c r="F10" s="39">
        <v>12</v>
      </c>
      <c r="G10" s="40">
        <v>6</v>
      </c>
      <c r="H10" s="41">
        <v>9014547.1559999995</v>
      </c>
      <c r="I10" s="42">
        <v>10</v>
      </c>
      <c r="J10" s="43">
        <v>7</v>
      </c>
      <c r="K10" s="38">
        <v>3446694.341</v>
      </c>
      <c r="L10" s="39">
        <v>6</v>
      </c>
      <c r="M10" s="40">
        <v>6</v>
      </c>
      <c r="N10" s="41">
        <v>5280751.6040000003</v>
      </c>
      <c r="O10" s="42">
        <v>7</v>
      </c>
      <c r="P10" s="43">
        <v>6</v>
      </c>
      <c r="Q10" s="38">
        <v>12578886.514</v>
      </c>
      <c r="R10" s="39">
        <v>15</v>
      </c>
      <c r="S10" s="40">
        <v>6</v>
      </c>
      <c r="T10" s="41">
        <v>597442.39899999998</v>
      </c>
      <c r="U10" s="42">
        <v>10</v>
      </c>
      <c r="V10" s="43">
        <v>5</v>
      </c>
      <c r="W10" s="38">
        <v>86500</v>
      </c>
      <c r="X10" s="39">
        <v>10</v>
      </c>
      <c r="Y10" s="40">
        <v>9</v>
      </c>
      <c r="Z10" s="41">
        <v>7693</v>
      </c>
      <c r="AA10" s="108">
        <v>371</v>
      </c>
      <c r="AB10" s="45">
        <v>51</v>
      </c>
      <c r="AC10" s="37">
        <v>49</v>
      </c>
      <c r="AD10" s="46">
        <v>0</v>
      </c>
    </row>
    <row r="11" spans="1:30" s="3" customFormat="1" ht="18.75" customHeight="1">
      <c r="A11" s="32">
        <v>9</v>
      </c>
      <c r="B11" s="34" t="s">
        <v>2411</v>
      </c>
      <c r="C11" s="35" t="s">
        <v>3054</v>
      </c>
      <c r="D11" s="45">
        <v>6</v>
      </c>
      <c r="E11" s="38">
        <v>8049569.1339999996</v>
      </c>
      <c r="F11" s="39">
        <v>13</v>
      </c>
      <c r="G11" s="40">
        <v>7</v>
      </c>
      <c r="H11" s="41">
        <v>8107012.7649999997</v>
      </c>
      <c r="I11" s="42">
        <v>20</v>
      </c>
      <c r="J11" s="43">
        <v>11</v>
      </c>
      <c r="K11" s="38">
        <v>1602855.639</v>
      </c>
      <c r="L11" s="39">
        <v>2</v>
      </c>
      <c r="M11" s="40">
        <v>2</v>
      </c>
      <c r="N11" s="41">
        <v>9152521.6659999993</v>
      </c>
      <c r="O11" s="42">
        <v>6</v>
      </c>
      <c r="P11" s="43">
        <v>5</v>
      </c>
      <c r="Q11" s="38">
        <v>13230819.130000001</v>
      </c>
      <c r="R11" s="39">
        <v>492</v>
      </c>
      <c r="S11" s="40">
        <v>59</v>
      </c>
      <c r="T11" s="41">
        <v>-1412423.7709999999</v>
      </c>
      <c r="U11" s="42">
        <v>7</v>
      </c>
      <c r="V11" s="43">
        <v>4</v>
      </c>
      <c r="W11" s="38">
        <v>145244</v>
      </c>
      <c r="X11" s="39">
        <v>9</v>
      </c>
      <c r="Y11" s="40">
        <v>8</v>
      </c>
      <c r="Z11" s="41">
        <v>8207</v>
      </c>
      <c r="AA11" s="108">
        <v>351</v>
      </c>
      <c r="AB11" s="45">
        <v>95</v>
      </c>
      <c r="AC11" s="37">
        <v>5</v>
      </c>
      <c r="AD11" s="46">
        <v>0</v>
      </c>
    </row>
    <row r="12" spans="1:30" s="3" customFormat="1" ht="18.75" customHeight="1">
      <c r="A12" s="48">
        <v>10</v>
      </c>
      <c r="B12" s="50" t="s">
        <v>1164</v>
      </c>
      <c r="C12" s="51" t="s">
        <v>3054</v>
      </c>
      <c r="D12" s="52">
        <v>7</v>
      </c>
      <c r="E12" s="54">
        <v>7983832.0070000002</v>
      </c>
      <c r="F12" s="55">
        <v>14</v>
      </c>
      <c r="G12" s="56">
        <v>8</v>
      </c>
      <c r="H12" s="57">
        <v>7983832.0070000002</v>
      </c>
      <c r="I12" s="58">
        <v>8</v>
      </c>
      <c r="J12" s="59">
        <v>6</v>
      </c>
      <c r="K12" s="54">
        <v>4827124.0149999997</v>
      </c>
      <c r="L12" s="55">
        <v>65</v>
      </c>
      <c r="M12" s="56">
        <v>15</v>
      </c>
      <c r="N12" s="57">
        <v>440191.95600000001</v>
      </c>
      <c r="O12" s="58">
        <v>10</v>
      </c>
      <c r="P12" s="59">
        <v>7</v>
      </c>
      <c r="Q12" s="54">
        <v>9677047.4199999999</v>
      </c>
      <c r="R12" s="55">
        <v>490</v>
      </c>
      <c r="S12" s="56">
        <v>57</v>
      </c>
      <c r="T12" s="57">
        <v>-1162562.159</v>
      </c>
      <c r="U12" s="58">
        <v>120</v>
      </c>
      <c r="V12" s="59">
        <v>15</v>
      </c>
      <c r="W12" s="54">
        <v>14592</v>
      </c>
      <c r="X12" s="55">
        <v>6</v>
      </c>
      <c r="Y12" s="56">
        <v>6</v>
      </c>
      <c r="Z12" s="57">
        <v>11293</v>
      </c>
      <c r="AA12" s="109">
        <v>382</v>
      </c>
      <c r="AB12" s="52">
        <v>100</v>
      </c>
      <c r="AC12" s="60">
        <v>0</v>
      </c>
      <c r="AD12" s="61">
        <v>0</v>
      </c>
    </row>
    <row r="13" spans="1:30" s="3" customFormat="1" ht="18.75" customHeight="1">
      <c r="A13" s="18">
        <v>11</v>
      </c>
      <c r="B13" s="20" t="s">
        <v>1165</v>
      </c>
      <c r="C13" s="21" t="s">
        <v>3054</v>
      </c>
      <c r="D13" s="22">
        <v>8</v>
      </c>
      <c r="E13" s="24">
        <v>6526519.1600000001</v>
      </c>
      <c r="F13" s="25">
        <v>17</v>
      </c>
      <c r="G13" s="26">
        <v>9</v>
      </c>
      <c r="H13" s="27">
        <v>6526519.1600000001</v>
      </c>
      <c r="I13" s="28">
        <v>27</v>
      </c>
      <c r="J13" s="29">
        <v>13</v>
      </c>
      <c r="K13" s="24">
        <v>1160746.0759999999</v>
      </c>
      <c r="L13" s="25" t="s">
        <v>3052</v>
      </c>
      <c r="M13" s="26" t="s">
        <v>3052</v>
      </c>
      <c r="N13" s="27">
        <v>-4389594.8760000002</v>
      </c>
      <c r="O13" s="28">
        <v>11</v>
      </c>
      <c r="P13" s="29">
        <v>8</v>
      </c>
      <c r="Q13" s="24">
        <v>9349553.9379999992</v>
      </c>
      <c r="R13" s="25">
        <v>499</v>
      </c>
      <c r="S13" s="26">
        <v>66</v>
      </c>
      <c r="T13" s="27">
        <v>-5150159.8159999996</v>
      </c>
      <c r="U13" s="28">
        <v>3</v>
      </c>
      <c r="V13" s="29">
        <v>1</v>
      </c>
      <c r="W13" s="24">
        <v>165156</v>
      </c>
      <c r="X13" s="25">
        <v>5</v>
      </c>
      <c r="Y13" s="26">
        <v>5</v>
      </c>
      <c r="Z13" s="27">
        <v>12222</v>
      </c>
      <c r="AA13" s="107">
        <v>371</v>
      </c>
      <c r="AB13" s="22">
        <v>100</v>
      </c>
      <c r="AC13" s="30">
        <v>0</v>
      </c>
      <c r="AD13" s="31">
        <v>0</v>
      </c>
    </row>
    <row r="14" spans="1:30" s="3" customFormat="1" ht="18.75" customHeight="1">
      <c r="A14" s="137">
        <v>12</v>
      </c>
      <c r="B14" s="188" t="s">
        <v>3052</v>
      </c>
      <c r="C14" s="140" t="s">
        <v>3056</v>
      </c>
      <c r="D14" s="141">
        <v>4</v>
      </c>
      <c r="E14" s="186" t="s">
        <v>3052</v>
      </c>
      <c r="F14" s="144">
        <v>20</v>
      </c>
      <c r="G14" s="145">
        <v>11</v>
      </c>
      <c r="H14" s="187" t="s">
        <v>3052</v>
      </c>
      <c r="I14" s="147" t="s">
        <v>3052</v>
      </c>
      <c r="J14" s="148" t="s">
        <v>3052</v>
      </c>
      <c r="K14" s="186" t="s">
        <v>3052</v>
      </c>
      <c r="L14" s="144">
        <v>9</v>
      </c>
      <c r="M14" s="145">
        <v>1</v>
      </c>
      <c r="N14" s="187" t="s">
        <v>3052</v>
      </c>
      <c r="O14" s="147">
        <v>8</v>
      </c>
      <c r="P14" s="148">
        <v>2</v>
      </c>
      <c r="Q14" s="186" t="s">
        <v>3052</v>
      </c>
      <c r="R14" s="144">
        <v>387</v>
      </c>
      <c r="S14" s="145">
        <v>368</v>
      </c>
      <c r="T14" s="187" t="s">
        <v>3052</v>
      </c>
      <c r="U14" s="147">
        <v>2</v>
      </c>
      <c r="V14" s="148">
        <v>2</v>
      </c>
      <c r="W14" s="186" t="s">
        <v>3052</v>
      </c>
      <c r="X14" s="144">
        <v>166</v>
      </c>
      <c r="Y14" s="145">
        <v>113</v>
      </c>
      <c r="Z14" s="187" t="s">
        <v>3052</v>
      </c>
      <c r="AA14" s="149">
        <v>371</v>
      </c>
      <c r="AB14" s="141">
        <v>0</v>
      </c>
      <c r="AC14" s="150">
        <v>90</v>
      </c>
      <c r="AD14" s="151">
        <v>10</v>
      </c>
    </row>
    <row r="15" spans="1:30" s="3" customFormat="1" ht="18.75" customHeight="1">
      <c r="A15" s="137">
        <v>13</v>
      </c>
      <c r="B15" s="139" t="s">
        <v>970</v>
      </c>
      <c r="C15" s="140" t="s">
        <v>3056</v>
      </c>
      <c r="D15" s="141">
        <v>5</v>
      </c>
      <c r="E15" s="143">
        <v>5566423.9809999997</v>
      </c>
      <c r="F15" s="144">
        <v>21</v>
      </c>
      <c r="G15" s="145">
        <v>12</v>
      </c>
      <c r="H15" s="146">
        <v>5603824.7999999998</v>
      </c>
      <c r="I15" s="147">
        <v>17</v>
      </c>
      <c r="J15" s="148">
        <v>8</v>
      </c>
      <c r="K15" s="143">
        <v>1761919.736</v>
      </c>
      <c r="L15" s="144">
        <v>56</v>
      </c>
      <c r="M15" s="145">
        <v>42</v>
      </c>
      <c r="N15" s="146">
        <v>479666.90500000003</v>
      </c>
      <c r="O15" s="147">
        <v>40</v>
      </c>
      <c r="P15" s="148">
        <v>24</v>
      </c>
      <c r="Q15" s="143">
        <v>2278949.7680000002</v>
      </c>
      <c r="R15" s="144">
        <v>7</v>
      </c>
      <c r="S15" s="145">
        <v>5</v>
      </c>
      <c r="T15" s="146">
        <v>1116182.051</v>
      </c>
      <c r="U15" s="147">
        <v>136</v>
      </c>
      <c r="V15" s="148">
        <v>120</v>
      </c>
      <c r="W15" s="143">
        <v>13064</v>
      </c>
      <c r="X15" s="144">
        <v>53</v>
      </c>
      <c r="Y15" s="145">
        <v>25</v>
      </c>
      <c r="Z15" s="146">
        <v>2038</v>
      </c>
      <c r="AA15" s="149">
        <v>384</v>
      </c>
      <c r="AB15" s="141">
        <v>0</v>
      </c>
      <c r="AC15" s="150">
        <v>70</v>
      </c>
      <c r="AD15" s="151">
        <v>30</v>
      </c>
    </row>
    <row r="16" spans="1:30" s="3" customFormat="1" ht="18.75" customHeight="1">
      <c r="A16" s="137">
        <v>14</v>
      </c>
      <c r="B16" s="139" t="s">
        <v>12</v>
      </c>
      <c r="C16" s="140" t="s">
        <v>3056</v>
      </c>
      <c r="D16" s="141">
        <v>6</v>
      </c>
      <c r="E16" s="143">
        <v>5521549.8940000003</v>
      </c>
      <c r="F16" s="144">
        <v>19</v>
      </c>
      <c r="G16" s="145">
        <v>10</v>
      </c>
      <c r="H16" s="146">
        <v>5798281.2300000004</v>
      </c>
      <c r="I16" s="147">
        <v>122</v>
      </c>
      <c r="J16" s="148">
        <v>97</v>
      </c>
      <c r="K16" s="143">
        <v>378324.24400000001</v>
      </c>
      <c r="L16" s="144">
        <v>23</v>
      </c>
      <c r="M16" s="145">
        <v>14</v>
      </c>
      <c r="N16" s="146">
        <v>877789.93200000003</v>
      </c>
      <c r="O16" s="147">
        <v>63</v>
      </c>
      <c r="P16" s="148">
        <v>43</v>
      </c>
      <c r="Q16" s="143">
        <v>1590918.8810000001</v>
      </c>
      <c r="R16" s="144">
        <v>93</v>
      </c>
      <c r="S16" s="145">
        <v>79</v>
      </c>
      <c r="T16" s="146">
        <v>182500.37599999999</v>
      </c>
      <c r="U16" s="147" t="s">
        <v>3052</v>
      </c>
      <c r="V16" s="148" t="s">
        <v>3052</v>
      </c>
      <c r="W16" s="186" t="s">
        <v>3052</v>
      </c>
      <c r="X16" s="144">
        <v>317</v>
      </c>
      <c r="Y16" s="145">
        <v>253</v>
      </c>
      <c r="Z16" s="146">
        <v>390</v>
      </c>
      <c r="AA16" s="149">
        <v>342</v>
      </c>
      <c r="AB16" s="141">
        <v>0</v>
      </c>
      <c r="AC16" s="150">
        <v>100</v>
      </c>
      <c r="AD16" s="151">
        <v>0</v>
      </c>
    </row>
    <row r="17" spans="1:30" s="3" customFormat="1" ht="18.75" customHeight="1">
      <c r="A17" s="152">
        <v>15</v>
      </c>
      <c r="B17" s="154" t="s">
        <v>219</v>
      </c>
      <c r="C17" s="155" t="s">
        <v>3056</v>
      </c>
      <c r="D17" s="156">
        <v>7</v>
      </c>
      <c r="E17" s="158">
        <v>5434043.8159999996</v>
      </c>
      <c r="F17" s="159">
        <v>16</v>
      </c>
      <c r="G17" s="160">
        <v>8</v>
      </c>
      <c r="H17" s="161">
        <v>6983972.6129999999</v>
      </c>
      <c r="I17" s="162">
        <v>51</v>
      </c>
      <c r="J17" s="163">
        <v>35</v>
      </c>
      <c r="K17" s="158">
        <v>772630.59600000002</v>
      </c>
      <c r="L17" s="159">
        <v>57</v>
      </c>
      <c r="M17" s="160">
        <v>43</v>
      </c>
      <c r="N17" s="161">
        <v>477940.16100000002</v>
      </c>
      <c r="O17" s="162">
        <v>29</v>
      </c>
      <c r="P17" s="163">
        <v>15</v>
      </c>
      <c r="Q17" s="158">
        <v>2814520.2779999999</v>
      </c>
      <c r="R17" s="159">
        <v>130</v>
      </c>
      <c r="S17" s="160">
        <v>116</v>
      </c>
      <c r="T17" s="161">
        <v>116798.774</v>
      </c>
      <c r="U17" s="162">
        <v>12</v>
      </c>
      <c r="V17" s="163">
        <v>7</v>
      </c>
      <c r="W17" s="158">
        <v>79772</v>
      </c>
      <c r="X17" s="159">
        <v>32</v>
      </c>
      <c r="Y17" s="160">
        <v>11</v>
      </c>
      <c r="Z17" s="161">
        <v>2955</v>
      </c>
      <c r="AA17" s="164">
        <v>384</v>
      </c>
      <c r="AB17" s="156">
        <v>7</v>
      </c>
      <c r="AC17" s="165">
        <v>23</v>
      </c>
      <c r="AD17" s="166">
        <v>70</v>
      </c>
    </row>
    <row r="18" spans="1:30" s="3" customFormat="1" ht="18.75" customHeight="1">
      <c r="A18" s="167">
        <v>16</v>
      </c>
      <c r="B18" s="169" t="s">
        <v>608</v>
      </c>
      <c r="C18" s="170" t="s">
        <v>3056</v>
      </c>
      <c r="D18" s="182">
        <v>8</v>
      </c>
      <c r="E18" s="173">
        <v>4548685.1780000003</v>
      </c>
      <c r="F18" s="174">
        <v>23</v>
      </c>
      <c r="G18" s="175">
        <v>14</v>
      </c>
      <c r="H18" s="176">
        <v>4857945.8099999996</v>
      </c>
      <c r="I18" s="177">
        <v>12</v>
      </c>
      <c r="J18" s="178">
        <v>5</v>
      </c>
      <c r="K18" s="173">
        <v>2077726.5160000001</v>
      </c>
      <c r="L18" s="174">
        <v>48</v>
      </c>
      <c r="M18" s="175">
        <v>35</v>
      </c>
      <c r="N18" s="176">
        <v>576598.36600000004</v>
      </c>
      <c r="O18" s="177">
        <v>52</v>
      </c>
      <c r="P18" s="178">
        <v>34</v>
      </c>
      <c r="Q18" s="173">
        <v>1814855.3970000001</v>
      </c>
      <c r="R18" s="174">
        <v>77</v>
      </c>
      <c r="S18" s="175">
        <v>63</v>
      </c>
      <c r="T18" s="176">
        <v>209023.33499999999</v>
      </c>
      <c r="U18" s="177">
        <v>112</v>
      </c>
      <c r="V18" s="178">
        <v>98</v>
      </c>
      <c r="W18" s="173">
        <v>16490</v>
      </c>
      <c r="X18" s="174">
        <v>25</v>
      </c>
      <c r="Y18" s="175">
        <v>6</v>
      </c>
      <c r="Z18" s="176">
        <v>3660</v>
      </c>
      <c r="AA18" s="179">
        <v>382</v>
      </c>
      <c r="AB18" s="171">
        <v>0</v>
      </c>
      <c r="AC18" s="180">
        <v>80</v>
      </c>
      <c r="AD18" s="181">
        <v>20</v>
      </c>
    </row>
    <row r="19" spans="1:30" s="3" customFormat="1" ht="18.75" customHeight="1">
      <c r="A19" s="137">
        <v>17</v>
      </c>
      <c r="B19" s="139" t="s">
        <v>1225</v>
      </c>
      <c r="C19" s="140" t="s">
        <v>3056</v>
      </c>
      <c r="D19" s="141">
        <v>9</v>
      </c>
      <c r="E19" s="143">
        <v>4486940.0120000001</v>
      </c>
      <c r="F19" s="144">
        <v>26</v>
      </c>
      <c r="G19" s="145">
        <v>17</v>
      </c>
      <c r="H19" s="146">
        <v>4487184.92</v>
      </c>
      <c r="I19" s="147">
        <v>56</v>
      </c>
      <c r="J19" s="148">
        <v>40</v>
      </c>
      <c r="K19" s="143">
        <v>747668.00600000005</v>
      </c>
      <c r="L19" s="144">
        <v>95</v>
      </c>
      <c r="M19" s="145">
        <v>75</v>
      </c>
      <c r="N19" s="146">
        <v>332018.67300000001</v>
      </c>
      <c r="O19" s="147">
        <v>148</v>
      </c>
      <c r="P19" s="148">
        <v>113</v>
      </c>
      <c r="Q19" s="143">
        <v>814560.71600000001</v>
      </c>
      <c r="R19" s="144">
        <v>82</v>
      </c>
      <c r="S19" s="145">
        <v>68</v>
      </c>
      <c r="T19" s="146">
        <v>205364.473</v>
      </c>
      <c r="U19" s="147" t="s">
        <v>3052</v>
      </c>
      <c r="V19" s="148" t="s">
        <v>3052</v>
      </c>
      <c r="W19" s="186" t="s">
        <v>3052</v>
      </c>
      <c r="X19" s="144">
        <v>95</v>
      </c>
      <c r="Y19" s="145">
        <v>53</v>
      </c>
      <c r="Z19" s="146">
        <v>1214</v>
      </c>
      <c r="AA19" s="149">
        <v>313</v>
      </c>
      <c r="AB19" s="141">
        <v>15</v>
      </c>
      <c r="AC19" s="150">
        <v>85</v>
      </c>
      <c r="AD19" s="151">
        <v>0</v>
      </c>
    </row>
    <row r="20" spans="1:30" s="3" customFormat="1" ht="18.75" customHeight="1">
      <c r="A20" s="137">
        <v>18</v>
      </c>
      <c r="B20" s="188" t="s">
        <v>3052</v>
      </c>
      <c r="C20" s="140" t="s">
        <v>3056</v>
      </c>
      <c r="D20" s="141">
        <v>10</v>
      </c>
      <c r="E20" s="186" t="s">
        <v>3052</v>
      </c>
      <c r="F20" s="144">
        <v>18</v>
      </c>
      <c r="G20" s="145">
        <v>9</v>
      </c>
      <c r="H20" s="187" t="s">
        <v>3052</v>
      </c>
      <c r="I20" s="147">
        <v>40</v>
      </c>
      <c r="J20" s="148">
        <v>26</v>
      </c>
      <c r="K20" s="186" t="s">
        <v>3052</v>
      </c>
      <c r="L20" s="144">
        <v>51</v>
      </c>
      <c r="M20" s="145">
        <v>37</v>
      </c>
      <c r="N20" s="187" t="s">
        <v>3052</v>
      </c>
      <c r="O20" s="147">
        <v>31</v>
      </c>
      <c r="P20" s="148">
        <v>16</v>
      </c>
      <c r="Q20" s="186" t="s">
        <v>3052</v>
      </c>
      <c r="R20" s="144">
        <v>57</v>
      </c>
      <c r="S20" s="145">
        <v>45</v>
      </c>
      <c r="T20" s="187" t="s">
        <v>3052</v>
      </c>
      <c r="U20" s="147">
        <v>69</v>
      </c>
      <c r="V20" s="148">
        <v>58</v>
      </c>
      <c r="W20" s="186" t="s">
        <v>3052</v>
      </c>
      <c r="X20" s="144">
        <v>145</v>
      </c>
      <c r="Y20" s="145">
        <v>95</v>
      </c>
      <c r="Z20" s="187" t="s">
        <v>3052</v>
      </c>
      <c r="AA20" s="149">
        <v>311</v>
      </c>
      <c r="AB20" s="141">
        <v>0</v>
      </c>
      <c r="AC20" s="150">
        <v>3</v>
      </c>
      <c r="AD20" s="151">
        <v>97</v>
      </c>
    </row>
    <row r="21" spans="1:30" s="3" customFormat="1" ht="18.75" customHeight="1">
      <c r="A21" s="137">
        <v>19</v>
      </c>
      <c r="B21" s="139" t="s">
        <v>2415</v>
      </c>
      <c r="C21" s="140" t="s">
        <v>3056</v>
      </c>
      <c r="D21" s="185">
        <v>11</v>
      </c>
      <c r="E21" s="143">
        <v>4376465.5350000001</v>
      </c>
      <c r="F21" s="144">
        <v>27</v>
      </c>
      <c r="G21" s="145">
        <v>18</v>
      </c>
      <c r="H21" s="146">
        <v>4468389.2589999996</v>
      </c>
      <c r="I21" s="147">
        <v>29</v>
      </c>
      <c r="J21" s="148">
        <v>16</v>
      </c>
      <c r="K21" s="143">
        <v>1074233.098</v>
      </c>
      <c r="L21" s="144">
        <v>124</v>
      </c>
      <c r="M21" s="145">
        <v>102</v>
      </c>
      <c r="N21" s="146">
        <v>256150.486</v>
      </c>
      <c r="O21" s="147">
        <v>53</v>
      </c>
      <c r="P21" s="148">
        <v>35</v>
      </c>
      <c r="Q21" s="143">
        <v>1812689.6529999999</v>
      </c>
      <c r="R21" s="144">
        <v>29</v>
      </c>
      <c r="S21" s="145">
        <v>20</v>
      </c>
      <c r="T21" s="146">
        <v>469163.864</v>
      </c>
      <c r="U21" s="147">
        <v>1</v>
      </c>
      <c r="V21" s="148">
        <v>1</v>
      </c>
      <c r="W21" s="143">
        <v>241582</v>
      </c>
      <c r="X21" s="144">
        <v>130</v>
      </c>
      <c r="Y21" s="145">
        <v>83</v>
      </c>
      <c r="Z21" s="146">
        <v>957</v>
      </c>
      <c r="AA21" s="149">
        <v>371</v>
      </c>
      <c r="AB21" s="141">
        <v>0</v>
      </c>
      <c r="AC21" s="150">
        <v>100</v>
      </c>
      <c r="AD21" s="151">
        <v>0</v>
      </c>
    </row>
    <row r="22" spans="1:30" s="3" customFormat="1" ht="18.75" customHeight="1">
      <c r="A22" s="152">
        <v>20</v>
      </c>
      <c r="B22" s="154" t="s">
        <v>172</v>
      </c>
      <c r="C22" s="155" t="s">
        <v>3056</v>
      </c>
      <c r="D22" s="156">
        <v>12</v>
      </c>
      <c r="E22" s="158">
        <v>3990118.344</v>
      </c>
      <c r="F22" s="159">
        <v>30</v>
      </c>
      <c r="G22" s="160">
        <v>21</v>
      </c>
      <c r="H22" s="161">
        <v>3990118.344</v>
      </c>
      <c r="I22" s="162">
        <v>11</v>
      </c>
      <c r="J22" s="163">
        <v>4</v>
      </c>
      <c r="K22" s="158">
        <v>2280987.9870000002</v>
      </c>
      <c r="L22" s="159">
        <v>86</v>
      </c>
      <c r="M22" s="160">
        <v>68</v>
      </c>
      <c r="N22" s="161">
        <v>349200.549</v>
      </c>
      <c r="O22" s="162">
        <v>22</v>
      </c>
      <c r="P22" s="163">
        <v>11</v>
      </c>
      <c r="Q22" s="158">
        <v>3858323.4219999998</v>
      </c>
      <c r="R22" s="159">
        <v>6</v>
      </c>
      <c r="S22" s="160">
        <v>4</v>
      </c>
      <c r="T22" s="161">
        <v>1166982.578</v>
      </c>
      <c r="U22" s="162">
        <v>57</v>
      </c>
      <c r="V22" s="163">
        <v>47</v>
      </c>
      <c r="W22" s="158">
        <v>32880</v>
      </c>
      <c r="X22" s="159">
        <v>56</v>
      </c>
      <c r="Y22" s="160">
        <v>26</v>
      </c>
      <c r="Z22" s="161">
        <v>1954</v>
      </c>
      <c r="AA22" s="164">
        <v>383</v>
      </c>
      <c r="AB22" s="156">
        <v>0</v>
      </c>
      <c r="AC22" s="165">
        <v>49</v>
      </c>
      <c r="AD22" s="166">
        <v>51</v>
      </c>
    </row>
    <row r="23" spans="1:30" s="3" customFormat="1" ht="18.75" customHeight="1">
      <c r="A23" s="18">
        <v>21</v>
      </c>
      <c r="B23" s="20" t="s">
        <v>1289</v>
      </c>
      <c r="C23" s="21" t="s">
        <v>2187</v>
      </c>
      <c r="D23" s="22">
        <v>13</v>
      </c>
      <c r="E23" s="24">
        <v>3953287.4539999999</v>
      </c>
      <c r="F23" s="25">
        <v>31</v>
      </c>
      <c r="G23" s="26">
        <v>22</v>
      </c>
      <c r="H23" s="27">
        <v>3953287.4539999999</v>
      </c>
      <c r="I23" s="28">
        <v>14</v>
      </c>
      <c r="J23" s="29">
        <v>6</v>
      </c>
      <c r="K23" s="24">
        <v>1956397.9509999999</v>
      </c>
      <c r="L23" s="25">
        <v>27</v>
      </c>
      <c r="M23" s="26">
        <v>17</v>
      </c>
      <c r="N23" s="27">
        <v>792475.00399999996</v>
      </c>
      <c r="O23" s="28">
        <v>18</v>
      </c>
      <c r="P23" s="29">
        <v>8</v>
      </c>
      <c r="Q23" s="24">
        <v>4040554.9730000002</v>
      </c>
      <c r="R23" s="25">
        <v>13</v>
      </c>
      <c r="S23" s="26">
        <v>8</v>
      </c>
      <c r="T23" s="27">
        <v>705143.18599999999</v>
      </c>
      <c r="U23" s="28" t="s">
        <v>3052</v>
      </c>
      <c r="V23" s="29" t="s">
        <v>3052</v>
      </c>
      <c r="W23" s="64" t="s">
        <v>3052</v>
      </c>
      <c r="X23" s="25">
        <v>106</v>
      </c>
      <c r="Y23" s="26">
        <v>63</v>
      </c>
      <c r="Z23" s="27">
        <v>1120</v>
      </c>
      <c r="AA23" s="107">
        <v>400</v>
      </c>
      <c r="AB23" s="22">
        <v>0</v>
      </c>
      <c r="AC23" s="30">
        <v>100</v>
      </c>
      <c r="AD23" s="31">
        <v>0</v>
      </c>
    </row>
    <row r="24" spans="1:30" s="3" customFormat="1" ht="18.75" customHeight="1">
      <c r="A24" s="137">
        <v>22</v>
      </c>
      <c r="B24" s="139" t="s">
        <v>1519</v>
      </c>
      <c r="C24" s="140" t="s">
        <v>3056</v>
      </c>
      <c r="D24" s="141">
        <v>14</v>
      </c>
      <c r="E24" s="143">
        <v>3934915.0729999999</v>
      </c>
      <c r="F24" s="144">
        <v>33</v>
      </c>
      <c r="G24" s="145">
        <v>24</v>
      </c>
      <c r="H24" s="146">
        <v>3940515.0970000001</v>
      </c>
      <c r="I24" s="147">
        <v>48</v>
      </c>
      <c r="J24" s="148">
        <v>32</v>
      </c>
      <c r="K24" s="143">
        <v>791423.94099999999</v>
      </c>
      <c r="L24" s="144">
        <v>90</v>
      </c>
      <c r="M24" s="145">
        <v>71</v>
      </c>
      <c r="N24" s="146">
        <v>336912.516</v>
      </c>
      <c r="O24" s="147">
        <v>55</v>
      </c>
      <c r="P24" s="148">
        <v>36</v>
      </c>
      <c r="Q24" s="143">
        <v>1697108.4010000001</v>
      </c>
      <c r="R24" s="144">
        <v>128</v>
      </c>
      <c r="S24" s="145">
        <v>114</v>
      </c>
      <c r="T24" s="146">
        <v>118418.849</v>
      </c>
      <c r="U24" s="147">
        <v>395</v>
      </c>
      <c r="V24" s="148">
        <v>361</v>
      </c>
      <c r="W24" s="143">
        <v>1</v>
      </c>
      <c r="X24" s="144">
        <v>218</v>
      </c>
      <c r="Y24" s="145">
        <v>161</v>
      </c>
      <c r="Z24" s="146">
        <v>612</v>
      </c>
      <c r="AA24" s="149">
        <v>342</v>
      </c>
      <c r="AB24" s="141">
        <v>0</v>
      </c>
      <c r="AC24" s="150">
        <v>100</v>
      </c>
      <c r="AD24" s="151">
        <v>0</v>
      </c>
    </row>
    <row r="25" spans="1:30" s="3" customFormat="1" ht="18.75" customHeight="1">
      <c r="A25" s="137">
        <v>23</v>
      </c>
      <c r="B25" s="139" t="s">
        <v>964</v>
      </c>
      <c r="C25" s="140" t="s">
        <v>3056</v>
      </c>
      <c r="D25" s="141">
        <v>15</v>
      </c>
      <c r="E25" s="143">
        <v>3879857.949</v>
      </c>
      <c r="F25" s="144">
        <v>29</v>
      </c>
      <c r="G25" s="145">
        <v>20</v>
      </c>
      <c r="H25" s="146">
        <v>4007092.3369999998</v>
      </c>
      <c r="I25" s="147">
        <v>21</v>
      </c>
      <c r="J25" s="148">
        <v>10</v>
      </c>
      <c r="K25" s="143">
        <v>1371595.8640000001</v>
      </c>
      <c r="L25" s="144">
        <v>39</v>
      </c>
      <c r="M25" s="145">
        <v>28</v>
      </c>
      <c r="N25" s="146">
        <v>639021.16</v>
      </c>
      <c r="O25" s="147">
        <v>39</v>
      </c>
      <c r="P25" s="148">
        <v>23</v>
      </c>
      <c r="Q25" s="143">
        <v>2283186.6069999998</v>
      </c>
      <c r="R25" s="144">
        <v>17</v>
      </c>
      <c r="S25" s="145">
        <v>11</v>
      </c>
      <c r="T25" s="146">
        <v>566674.53700000001</v>
      </c>
      <c r="U25" s="147">
        <v>40</v>
      </c>
      <c r="V25" s="148">
        <v>32</v>
      </c>
      <c r="W25" s="143">
        <v>39972</v>
      </c>
      <c r="X25" s="144">
        <v>70</v>
      </c>
      <c r="Y25" s="145">
        <v>35</v>
      </c>
      <c r="Z25" s="146">
        <v>1598</v>
      </c>
      <c r="AA25" s="149">
        <v>383</v>
      </c>
      <c r="AB25" s="141">
        <v>0</v>
      </c>
      <c r="AC25" s="150">
        <v>100</v>
      </c>
      <c r="AD25" s="151">
        <v>0</v>
      </c>
    </row>
    <row r="26" spans="1:30" s="3" customFormat="1" ht="18.75" customHeight="1">
      <c r="A26" s="32">
        <v>24</v>
      </c>
      <c r="B26" s="34" t="s">
        <v>1998</v>
      </c>
      <c r="C26" s="35" t="s">
        <v>3054</v>
      </c>
      <c r="D26" s="45">
        <v>9</v>
      </c>
      <c r="E26" s="38">
        <v>3652137.753</v>
      </c>
      <c r="F26" s="39">
        <v>37</v>
      </c>
      <c r="G26" s="40">
        <v>10</v>
      </c>
      <c r="H26" s="41">
        <v>3652137.753</v>
      </c>
      <c r="I26" s="42">
        <v>16</v>
      </c>
      <c r="J26" s="43">
        <v>9</v>
      </c>
      <c r="K26" s="38">
        <v>1768226.5630000001</v>
      </c>
      <c r="L26" s="39" t="s">
        <v>3052</v>
      </c>
      <c r="M26" s="40" t="s">
        <v>3052</v>
      </c>
      <c r="N26" s="41">
        <v>-2103000</v>
      </c>
      <c r="O26" s="42">
        <v>23</v>
      </c>
      <c r="P26" s="43">
        <v>12</v>
      </c>
      <c r="Q26" s="38">
        <v>3851000</v>
      </c>
      <c r="R26" s="39">
        <v>498</v>
      </c>
      <c r="S26" s="40">
        <v>65</v>
      </c>
      <c r="T26" s="41">
        <v>-2716000.298</v>
      </c>
      <c r="U26" s="42">
        <v>80</v>
      </c>
      <c r="V26" s="43">
        <v>12</v>
      </c>
      <c r="W26" s="38">
        <v>24776</v>
      </c>
      <c r="X26" s="39">
        <v>4</v>
      </c>
      <c r="Y26" s="40">
        <v>4</v>
      </c>
      <c r="Z26" s="41">
        <v>14323</v>
      </c>
      <c r="AA26" s="108">
        <v>311</v>
      </c>
      <c r="AB26" s="45">
        <v>100</v>
      </c>
      <c r="AC26" s="37">
        <v>0</v>
      </c>
      <c r="AD26" s="46">
        <v>0</v>
      </c>
    </row>
    <row r="27" spans="1:30" s="3" customFormat="1" ht="18.75" customHeight="1">
      <c r="A27" s="152">
        <v>25</v>
      </c>
      <c r="B27" s="190" t="s">
        <v>3052</v>
      </c>
      <c r="C27" s="155" t="s">
        <v>3056</v>
      </c>
      <c r="D27" s="156">
        <v>16</v>
      </c>
      <c r="E27" s="206" t="s">
        <v>3052</v>
      </c>
      <c r="F27" s="159">
        <v>24</v>
      </c>
      <c r="G27" s="160">
        <v>15</v>
      </c>
      <c r="H27" s="207" t="s">
        <v>3052</v>
      </c>
      <c r="I27" s="162">
        <v>39</v>
      </c>
      <c r="J27" s="163">
        <v>25</v>
      </c>
      <c r="K27" s="206" t="s">
        <v>3052</v>
      </c>
      <c r="L27" s="159">
        <v>199</v>
      </c>
      <c r="M27" s="160">
        <v>175</v>
      </c>
      <c r="N27" s="207" t="s">
        <v>3052</v>
      </c>
      <c r="O27" s="162">
        <v>82</v>
      </c>
      <c r="P27" s="163">
        <v>60</v>
      </c>
      <c r="Q27" s="206" t="s">
        <v>3052</v>
      </c>
      <c r="R27" s="159">
        <v>20</v>
      </c>
      <c r="S27" s="160">
        <v>14</v>
      </c>
      <c r="T27" s="207" t="s">
        <v>3052</v>
      </c>
      <c r="U27" s="162">
        <v>334</v>
      </c>
      <c r="V27" s="163">
        <v>303</v>
      </c>
      <c r="W27" s="206" t="s">
        <v>3052</v>
      </c>
      <c r="X27" s="159">
        <v>187</v>
      </c>
      <c r="Y27" s="160">
        <v>133</v>
      </c>
      <c r="Z27" s="207" t="s">
        <v>3052</v>
      </c>
      <c r="AA27" s="164">
        <v>352</v>
      </c>
      <c r="AB27" s="156">
        <v>0</v>
      </c>
      <c r="AC27" s="165">
        <v>60</v>
      </c>
      <c r="AD27" s="166">
        <v>40</v>
      </c>
    </row>
    <row r="28" spans="1:30" s="3" customFormat="1" ht="18.75" customHeight="1">
      <c r="A28" s="167">
        <v>26</v>
      </c>
      <c r="B28" s="169" t="s">
        <v>2233</v>
      </c>
      <c r="C28" s="170" t="s">
        <v>3056</v>
      </c>
      <c r="D28" s="171">
        <v>17</v>
      </c>
      <c r="E28" s="173">
        <v>3350490.2850000001</v>
      </c>
      <c r="F28" s="174">
        <v>36</v>
      </c>
      <c r="G28" s="175">
        <v>27</v>
      </c>
      <c r="H28" s="176">
        <v>3751818.281</v>
      </c>
      <c r="I28" s="177">
        <v>36</v>
      </c>
      <c r="J28" s="178">
        <v>22</v>
      </c>
      <c r="K28" s="173">
        <v>1001078.085</v>
      </c>
      <c r="L28" s="174">
        <v>18</v>
      </c>
      <c r="M28" s="175">
        <v>9</v>
      </c>
      <c r="N28" s="176">
        <v>1010640.718</v>
      </c>
      <c r="O28" s="177">
        <v>36</v>
      </c>
      <c r="P28" s="178">
        <v>20</v>
      </c>
      <c r="Q28" s="173">
        <v>2457354.0040000002</v>
      </c>
      <c r="R28" s="174">
        <v>8</v>
      </c>
      <c r="S28" s="175">
        <v>6</v>
      </c>
      <c r="T28" s="176">
        <v>1028114.442</v>
      </c>
      <c r="U28" s="177">
        <v>85</v>
      </c>
      <c r="V28" s="178">
        <v>72</v>
      </c>
      <c r="W28" s="173">
        <v>23497</v>
      </c>
      <c r="X28" s="174">
        <v>207</v>
      </c>
      <c r="Y28" s="175">
        <v>152</v>
      </c>
      <c r="Z28" s="176">
        <v>647</v>
      </c>
      <c r="AA28" s="179">
        <v>351</v>
      </c>
      <c r="AB28" s="171">
        <v>0</v>
      </c>
      <c r="AC28" s="180">
        <v>100</v>
      </c>
      <c r="AD28" s="181">
        <v>0</v>
      </c>
    </row>
    <row r="29" spans="1:30" s="3" customFormat="1" ht="18.75" customHeight="1">
      <c r="A29" s="32">
        <v>27</v>
      </c>
      <c r="B29" s="34" t="s">
        <v>1166</v>
      </c>
      <c r="C29" s="35" t="s">
        <v>3054</v>
      </c>
      <c r="D29" s="45">
        <v>10</v>
      </c>
      <c r="E29" s="38">
        <v>3296998.1009999998</v>
      </c>
      <c r="F29" s="39">
        <v>38</v>
      </c>
      <c r="G29" s="40">
        <v>11</v>
      </c>
      <c r="H29" s="41">
        <v>3485107.9879999999</v>
      </c>
      <c r="I29" s="42">
        <v>13</v>
      </c>
      <c r="J29" s="43">
        <v>8</v>
      </c>
      <c r="K29" s="38">
        <v>1979893.557</v>
      </c>
      <c r="L29" s="39">
        <v>7</v>
      </c>
      <c r="M29" s="40">
        <v>7</v>
      </c>
      <c r="N29" s="41">
        <v>5022314.7410000004</v>
      </c>
      <c r="O29" s="42">
        <v>12</v>
      </c>
      <c r="P29" s="43">
        <v>9</v>
      </c>
      <c r="Q29" s="38">
        <v>7054997.0159999998</v>
      </c>
      <c r="R29" s="39">
        <v>12</v>
      </c>
      <c r="S29" s="40">
        <v>5</v>
      </c>
      <c r="T29" s="41">
        <v>840185.08200000005</v>
      </c>
      <c r="U29" s="42" t="s">
        <v>3052</v>
      </c>
      <c r="V29" s="43" t="s">
        <v>3052</v>
      </c>
      <c r="W29" s="44" t="s">
        <v>3052</v>
      </c>
      <c r="X29" s="39">
        <v>26</v>
      </c>
      <c r="Y29" s="40">
        <v>20</v>
      </c>
      <c r="Z29" s="41">
        <v>3656</v>
      </c>
      <c r="AA29" s="108">
        <v>353</v>
      </c>
      <c r="AB29" s="45">
        <v>100</v>
      </c>
      <c r="AC29" s="37">
        <v>0</v>
      </c>
      <c r="AD29" s="46">
        <v>0</v>
      </c>
    </row>
    <row r="30" spans="1:30" s="3" customFormat="1" ht="18.75" customHeight="1">
      <c r="A30" s="32">
        <v>28</v>
      </c>
      <c r="B30" s="34" t="s">
        <v>1167</v>
      </c>
      <c r="C30" s="35" t="s">
        <v>88</v>
      </c>
      <c r="D30" s="45">
        <v>18</v>
      </c>
      <c r="E30" s="38">
        <v>3272032.4049999998</v>
      </c>
      <c r="F30" s="39">
        <v>39</v>
      </c>
      <c r="G30" s="40">
        <v>28</v>
      </c>
      <c r="H30" s="41">
        <v>3433090.4019999998</v>
      </c>
      <c r="I30" s="42">
        <v>81</v>
      </c>
      <c r="J30" s="43">
        <v>62</v>
      </c>
      <c r="K30" s="38">
        <v>513302.29800000001</v>
      </c>
      <c r="L30" s="39">
        <v>37</v>
      </c>
      <c r="M30" s="40">
        <v>26</v>
      </c>
      <c r="N30" s="41">
        <v>667783.97100000002</v>
      </c>
      <c r="O30" s="42">
        <v>16</v>
      </c>
      <c r="P30" s="43">
        <v>6</v>
      </c>
      <c r="Q30" s="38">
        <v>4197560.4009999996</v>
      </c>
      <c r="R30" s="39">
        <v>448</v>
      </c>
      <c r="S30" s="40">
        <v>420</v>
      </c>
      <c r="T30" s="41">
        <v>-95923.168999999994</v>
      </c>
      <c r="U30" s="42">
        <v>126</v>
      </c>
      <c r="V30" s="43">
        <v>111</v>
      </c>
      <c r="W30" s="38">
        <v>14003</v>
      </c>
      <c r="X30" s="39">
        <v>52</v>
      </c>
      <c r="Y30" s="40">
        <v>24</v>
      </c>
      <c r="Z30" s="41">
        <v>2061</v>
      </c>
      <c r="AA30" s="108">
        <v>384</v>
      </c>
      <c r="AB30" s="45">
        <v>0</v>
      </c>
      <c r="AC30" s="37">
        <v>100</v>
      </c>
      <c r="AD30" s="46">
        <v>0</v>
      </c>
    </row>
    <row r="31" spans="1:30" s="3" customFormat="1" ht="18.75" customHeight="1">
      <c r="A31" s="137">
        <v>29</v>
      </c>
      <c r="B31" s="139" t="s">
        <v>1311</v>
      </c>
      <c r="C31" s="140" t="s">
        <v>3056</v>
      </c>
      <c r="D31" s="141">
        <v>19</v>
      </c>
      <c r="E31" s="143">
        <v>3257854</v>
      </c>
      <c r="F31" s="144">
        <v>41</v>
      </c>
      <c r="G31" s="145">
        <v>30</v>
      </c>
      <c r="H31" s="146">
        <v>3363023</v>
      </c>
      <c r="I31" s="147">
        <v>73</v>
      </c>
      <c r="J31" s="148">
        <v>54</v>
      </c>
      <c r="K31" s="143">
        <v>590326</v>
      </c>
      <c r="L31" s="144">
        <v>242</v>
      </c>
      <c r="M31" s="145">
        <v>217</v>
      </c>
      <c r="N31" s="146">
        <v>117941</v>
      </c>
      <c r="O31" s="147">
        <v>76</v>
      </c>
      <c r="P31" s="148">
        <v>54</v>
      </c>
      <c r="Q31" s="143">
        <v>1356111</v>
      </c>
      <c r="R31" s="144">
        <v>41</v>
      </c>
      <c r="S31" s="145">
        <v>31</v>
      </c>
      <c r="T31" s="146">
        <v>388603</v>
      </c>
      <c r="U31" s="147" t="s">
        <v>3052</v>
      </c>
      <c r="V31" s="148" t="s">
        <v>3052</v>
      </c>
      <c r="W31" s="186" t="s">
        <v>3052</v>
      </c>
      <c r="X31" s="144">
        <v>472</v>
      </c>
      <c r="Y31" s="145">
        <v>407</v>
      </c>
      <c r="Z31" s="146">
        <v>135</v>
      </c>
      <c r="AA31" s="149">
        <v>342</v>
      </c>
      <c r="AB31" s="141">
        <v>0</v>
      </c>
      <c r="AC31" s="150">
        <v>100</v>
      </c>
      <c r="AD31" s="151">
        <v>0</v>
      </c>
    </row>
    <row r="32" spans="1:30" s="3" customFormat="1" ht="18.75" customHeight="1">
      <c r="A32" s="48">
        <v>30</v>
      </c>
      <c r="B32" s="50" t="s">
        <v>1168</v>
      </c>
      <c r="C32" s="51" t="s">
        <v>3054</v>
      </c>
      <c r="D32" s="52">
        <v>11</v>
      </c>
      <c r="E32" s="54">
        <v>3232515.5159999998</v>
      </c>
      <c r="F32" s="55">
        <v>43</v>
      </c>
      <c r="G32" s="56">
        <v>12</v>
      </c>
      <c r="H32" s="57">
        <v>3336125.5180000002</v>
      </c>
      <c r="I32" s="58">
        <v>177</v>
      </c>
      <c r="J32" s="59">
        <v>29</v>
      </c>
      <c r="K32" s="54">
        <v>282802.81300000002</v>
      </c>
      <c r="L32" s="55">
        <v>396</v>
      </c>
      <c r="M32" s="56">
        <v>35</v>
      </c>
      <c r="N32" s="57">
        <v>34736.302000000003</v>
      </c>
      <c r="O32" s="58">
        <v>20</v>
      </c>
      <c r="P32" s="59">
        <v>11</v>
      </c>
      <c r="Q32" s="54">
        <v>3984057.321</v>
      </c>
      <c r="R32" s="55">
        <v>472</v>
      </c>
      <c r="S32" s="56">
        <v>42</v>
      </c>
      <c r="T32" s="57">
        <v>-350531.56400000001</v>
      </c>
      <c r="U32" s="58">
        <v>384</v>
      </c>
      <c r="V32" s="59">
        <v>33</v>
      </c>
      <c r="W32" s="54">
        <v>78</v>
      </c>
      <c r="X32" s="55">
        <v>16</v>
      </c>
      <c r="Y32" s="56">
        <v>14</v>
      </c>
      <c r="Z32" s="57">
        <v>5765</v>
      </c>
      <c r="AA32" s="109">
        <v>311</v>
      </c>
      <c r="AB32" s="52">
        <v>100</v>
      </c>
      <c r="AC32" s="60">
        <v>0</v>
      </c>
      <c r="AD32" s="61">
        <v>0</v>
      </c>
    </row>
    <row r="33" spans="1:30" s="3" customFormat="1" ht="18.75" customHeight="1">
      <c r="A33" s="18">
        <v>31</v>
      </c>
      <c r="B33" s="20" t="s">
        <v>960</v>
      </c>
      <c r="C33" s="21" t="s">
        <v>2187</v>
      </c>
      <c r="D33" s="22">
        <v>20</v>
      </c>
      <c r="E33" s="24">
        <v>3155522.1690000002</v>
      </c>
      <c r="F33" s="25">
        <v>44</v>
      </c>
      <c r="G33" s="26">
        <v>32</v>
      </c>
      <c r="H33" s="27">
        <v>3255102.11</v>
      </c>
      <c r="I33" s="28">
        <v>15</v>
      </c>
      <c r="J33" s="29">
        <v>7</v>
      </c>
      <c r="K33" s="24">
        <v>1836832.4480000001</v>
      </c>
      <c r="L33" s="25">
        <v>13</v>
      </c>
      <c r="M33" s="26">
        <v>5</v>
      </c>
      <c r="N33" s="27">
        <v>1411083.531</v>
      </c>
      <c r="O33" s="28">
        <v>26</v>
      </c>
      <c r="P33" s="29">
        <v>13</v>
      </c>
      <c r="Q33" s="24">
        <v>3185368.2480000001</v>
      </c>
      <c r="R33" s="25">
        <v>9</v>
      </c>
      <c r="S33" s="26">
        <v>7</v>
      </c>
      <c r="T33" s="27">
        <v>963549.89800000004</v>
      </c>
      <c r="U33" s="28">
        <v>21</v>
      </c>
      <c r="V33" s="29">
        <v>14</v>
      </c>
      <c r="W33" s="24">
        <v>57078</v>
      </c>
      <c r="X33" s="25">
        <v>28</v>
      </c>
      <c r="Y33" s="26">
        <v>8</v>
      </c>
      <c r="Z33" s="27">
        <v>3335</v>
      </c>
      <c r="AA33" s="107">
        <v>321</v>
      </c>
      <c r="AB33" s="22">
        <v>0</v>
      </c>
      <c r="AC33" s="30">
        <v>100</v>
      </c>
      <c r="AD33" s="31">
        <v>0</v>
      </c>
    </row>
    <row r="34" spans="1:30" s="3" customFormat="1" ht="18.75" customHeight="1">
      <c r="A34" s="32">
        <v>32</v>
      </c>
      <c r="B34" s="67" t="s">
        <v>3052</v>
      </c>
      <c r="C34" s="35" t="s">
        <v>3054</v>
      </c>
      <c r="D34" s="36">
        <v>12</v>
      </c>
      <c r="E34" s="44" t="s">
        <v>3052</v>
      </c>
      <c r="F34" s="39">
        <v>46</v>
      </c>
      <c r="G34" s="40">
        <v>13</v>
      </c>
      <c r="H34" s="62" t="s">
        <v>3052</v>
      </c>
      <c r="I34" s="42">
        <v>61</v>
      </c>
      <c r="J34" s="43">
        <v>18</v>
      </c>
      <c r="K34" s="44" t="s">
        <v>3052</v>
      </c>
      <c r="L34" s="39" t="s">
        <v>3052</v>
      </c>
      <c r="M34" s="40" t="s">
        <v>3052</v>
      </c>
      <c r="N34" s="62" t="s">
        <v>3052</v>
      </c>
      <c r="O34" s="42">
        <v>30</v>
      </c>
      <c r="P34" s="43">
        <v>15</v>
      </c>
      <c r="Q34" s="44" t="s">
        <v>3052</v>
      </c>
      <c r="R34" s="39">
        <v>497</v>
      </c>
      <c r="S34" s="40">
        <v>64</v>
      </c>
      <c r="T34" s="62" t="s">
        <v>3052</v>
      </c>
      <c r="U34" s="42" t="s">
        <v>3052</v>
      </c>
      <c r="V34" s="43" t="s">
        <v>3052</v>
      </c>
      <c r="W34" s="44" t="s">
        <v>3052</v>
      </c>
      <c r="X34" s="39">
        <v>11</v>
      </c>
      <c r="Y34" s="40">
        <v>10</v>
      </c>
      <c r="Z34" s="62" t="s">
        <v>3052</v>
      </c>
      <c r="AA34" s="108">
        <v>371</v>
      </c>
      <c r="AB34" s="45">
        <v>100</v>
      </c>
      <c r="AC34" s="37">
        <v>0</v>
      </c>
      <c r="AD34" s="46">
        <v>0</v>
      </c>
    </row>
    <row r="35" spans="1:30" s="3" customFormat="1" ht="18.75" customHeight="1">
      <c r="A35" s="137">
        <v>33</v>
      </c>
      <c r="B35" s="139" t="s">
        <v>616</v>
      </c>
      <c r="C35" s="140" t="s">
        <v>3056</v>
      </c>
      <c r="D35" s="141">
        <v>21</v>
      </c>
      <c r="E35" s="143">
        <v>2917079.3679999998</v>
      </c>
      <c r="F35" s="144">
        <v>42</v>
      </c>
      <c r="G35" s="145">
        <v>31</v>
      </c>
      <c r="H35" s="146">
        <v>3362737.4210000001</v>
      </c>
      <c r="I35" s="147">
        <v>28</v>
      </c>
      <c r="J35" s="148">
        <v>15</v>
      </c>
      <c r="K35" s="143">
        <v>1102859.3149999999</v>
      </c>
      <c r="L35" s="144">
        <v>84</v>
      </c>
      <c r="M35" s="145">
        <v>67</v>
      </c>
      <c r="N35" s="146">
        <v>367030.93300000002</v>
      </c>
      <c r="O35" s="147">
        <v>21</v>
      </c>
      <c r="P35" s="148">
        <v>10</v>
      </c>
      <c r="Q35" s="143">
        <v>3933535.0580000002</v>
      </c>
      <c r="R35" s="144">
        <v>62</v>
      </c>
      <c r="S35" s="145">
        <v>50</v>
      </c>
      <c r="T35" s="146">
        <v>279628.348</v>
      </c>
      <c r="U35" s="147">
        <v>141</v>
      </c>
      <c r="V35" s="148">
        <v>125</v>
      </c>
      <c r="W35" s="143">
        <v>12872</v>
      </c>
      <c r="X35" s="144">
        <v>66</v>
      </c>
      <c r="Y35" s="145">
        <v>32</v>
      </c>
      <c r="Z35" s="146">
        <v>1643</v>
      </c>
      <c r="AA35" s="149">
        <v>383</v>
      </c>
      <c r="AB35" s="141">
        <v>8</v>
      </c>
      <c r="AC35" s="150">
        <v>27</v>
      </c>
      <c r="AD35" s="151">
        <v>65</v>
      </c>
    </row>
    <row r="36" spans="1:30" s="3" customFormat="1" ht="18.75" customHeight="1">
      <c r="A36" s="137">
        <v>34</v>
      </c>
      <c r="B36" s="139" t="s">
        <v>1671</v>
      </c>
      <c r="C36" s="140" t="s">
        <v>3056</v>
      </c>
      <c r="D36" s="141">
        <v>22</v>
      </c>
      <c r="E36" s="143">
        <v>2909144.8739999998</v>
      </c>
      <c r="F36" s="144">
        <v>45</v>
      </c>
      <c r="G36" s="145">
        <v>33</v>
      </c>
      <c r="H36" s="146">
        <v>3235432.764</v>
      </c>
      <c r="I36" s="147">
        <v>23</v>
      </c>
      <c r="J36" s="148">
        <v>12</v>
      </c>
      <c r="K36" s="143">
        <v>1211355.9550000001</v>
      </c>
      <c r="L36" s="144">
        <v>134</v>
      </c>
      <c r="M36" s="145">
        <v>112</v>
      </c>
      <c r="N36" s="146">
        <v>238566.443</v>
      </c>
      <c r="O36" s="147">
        <v>77</v>
      </c>
      <c r="P36" s="148">
        <v>55</v>
      </c>
      <c r="Q36" s="143">
        <v>1336859.409</v>
      </c>
      <c r="R36" s="144">
        <v>23</v>
      </c>
      <c r="S36" s="145">
        <v>16</v>
      </c>
      <c r="T36" s="146">
        <v>511176.59100000001</v>
      </c>
      <c r="U36" s="147">
        <v>47</v>
      </c>
      <c r="V36" s="148">
        <v>38</v>
      </c>
      <c r="W36" s="186" t="s">
        <v>3052</v>
      </c>
      <c r="X36" s="144">
        <v>63</v>
      </c>
      <c r="Y36" s="145">
        <v>31</v>
      </c>
      <c r="Z36" s="146">
        <v>1704</v>
      </c>
      <c r="AA36" s="149">
        <v>355</v>
      </c>
      <c r="AB36" s="141">
        <v>0</v>
      </c>
      <c r="AC36" s="150">
        <v>49</v>
      </c>
      <c r="AD36" s="151">
        <v>51</v>
      </c>
    </row>
    <row r="37" spans="1:30" s="3" customFormat="1" ht="18.75" customHeight="1">
      <c r="A37" s="152">
        <v>35</v>
      </c>
      <c r="B37" s="154" t="s">
        <v>704</v>
      </c>
      <c r="C37" s="155" t="s">
        <v>3056</v>
      </c>
      <c r="D37" s="156">
        <v>23</v>
      </c>
      <c r="E37" s="158">
        <v>2855863.4840000002</v>
      </c>
      <c r="F37" s="159">
        <v>50</v>
      </c>
      <c r="G37" s="160">
        <v>37</v>
      </c>
      <c r="H37" s="161">
        <v>2855863.4840000002</v>
      </c>
      <c r="I37" s="162">
        <v>66</v>
      </c>
      <c r="J37" s="163">
        <v>47</v>
      </c>
      <c r="K37" s="158">
        <v>643626.90500000003</v>
      </c>
      <c r="L37" s="159">
        <v>219</v>
      </c>
      <c r="M37" s="160">
        <v>194</v>
      </c>
      <c r="N37" s="161">
        <v>135517.014</v>
      </c>
      <c r="O37" s="162">
        <v>129</v>
      </c>
      <c r="P37" s="163">
        <v>97</v>
      </c>
      <c r="Q37" s="158">
        <v>896238.75600000005</v>
      </c>
      <c r="R37" s="159">
        <v>16</v>
      </c>
      <c r="S37" s="160">
        <v>10</v>
      </c>
      <c r="T37" s="161">
        <v>589442.31200000003</v>
      </c>
      <c r="U37" s="162">
        <v>294</v>
      </c>
      <c r="V37" s="163">
        <v>266</v>
      </c>
      <c r="W37" s="158">
        <v>1980</v>
      </c>
      <c r="X37" s="159">
        <v>57</v>
      </c>
      <c r="Y37" s="160">
        <v>27</v>
      </c>
      <c r="Z37" s="161">
        <v>1813</v>
      </c>
      <c r="AA37" s="164">
        <v>382</v>
      </c>
      <c r="AB37" s="156">
        <v>0</v>
      </c>
      <c r="AC37" s="165">
        <v>100</v>
      </c>
      <c r="AD37" s="166">
        <v>0</v>
      </c>
    </row>
    <row r="38" spans="1:30" s="3" customFormat="1" ht="18.75" customHeight="1">
      <c r="A38" s="167">
        <v>36</v>
      </c>
      <c r="B38" s="169" t="s">
        <v>706</v>
      </c>
      <c r="C38" s="170" t="s">
        <v>3056</v>
      </c>
      <c r="D38" s="171">
        <v>24</v>
      </c>
      <c r="E38" s="173">
        <v>2836304.091</v>
      </c>
      <c r="F38" s="174">
        <v>48</v>
      </c>
      <c r="G38" s="175">
        <v>35</v>
      </c>
      <c r="H38" s="176">
        <v>3026850.5729999999</v>
      </c>
      <c r="I38" s="177">
        <v>32</v>
      </c>
      <c r="J38" s="178">
        <v>19</v>
      </c>
      <c r="K38" s="173">
        <v>1056804.3019999999</v>
      </c>
      <c r="L38" s="174">
        <v>17</v>
      </c>
      <c r="M38" s="175">
        <v>8</v>
      </c>
      <c r="N38" s="176">
        <v>1057835.5900000001</v>
      </c>
      <c r="O38" s="177">
        <v>41</v>
      </c>
      <c r="P38" s="178">
        <v>25</v>
      </c>
      <c r="Q38" s="173">
        <v>2275897.0189999999</v>
      </c>
      <c r="R38" s="174">
        <v>70</v>
      </c>
      <c r="S38" s="175">
        <v>57</v>
      </c>
      <c r="T38" s="176">
        <v>230581.32</v>
      </c>
      <c r="U38" s="177">
        <v>11</v>
      </c>
      <c r="V38" s="178">
        <v>6</v>
      </c>
      <c r="W38" s="173">
        <v>81633</v>
      </c>
      <c r="X38" s="174">
        <v>76</v>
      </c>
      <c r="Y38" s="175">
        <v>40</v>
      </c>
      <c r="Z38" s="176">
        <v>1452</v>
      </c>
      <c r="AA38" s="179">
        <v>355</v>
      </c>
      <c r="AB38" s="171">
        <v>0</v>
      </c>
      <c r="AC38" s="180">
        <v>64</v>
      </c>
      <c r="AD38" s="181">
        <v>36</v>
      </c>
    </row>
    <row r="39" spans="1:30" s="3" customFormat="1" ht="18.75" customHeight="1">
      <c r="A39" s="137">
        <v>37</v>
      </c>
      <c r="B39" s="139" t="s">
        <v>1169</v>
      </c>
      <c r="C39" s="140" t="s">
        <v>3056</v>
      </c>
      <c r="D39" s="141">
        <v>25</v>
      </c>
      <c r="E39" s="143">
        <v>2777991.9750000001</v>
      </c>
      <c r="F39" s="144">
        <v>51</v>
      </c>
      <c r="G39" s="145">
        <v>38</v>
      </c>
      <c r="H39" s="146">
        <v>2777991.9750000001</v>
      </c>
      <c r="I39" s="147">
        <v>456</v>
      </c>
      <c r="J39" s="148">
        <v>402</v>
      </c>
      <c r="K39" s="143">
        <v>35847.271000000001</v>
      </c>
      <c r="L39" s="144">
        <v>97</v>
      </c>
      <c r="M39" s="145">
        <v>77</v>
      </c>
      <c r="N39" s="146">
        <v>328686.15399999998</v>
      </c>
      <c r="O39" s="147">
        <v>73</v>
      </c>
      <c r="P39" s="148">
        <v>51</v>
      </c>
      <c r="Q39" s="143">
        <v>1391820.0959999999</v>
      </c>
      <c r="R39" s="144">
        <v>160</v>
      </c>
      <c r="S39" s="145">
        <v>145</v>
      </c>
      <c r="T39" s="146">
        <v>83080.865999999995</v>
      </c>
      <c r="U39" s="147">
        <v>5</v>
      </c>
      <c r="V39" s="148">
        <v>3</v>
      </c>
      <c r="W39" s="143">
        <v>153005</v>
      </c>
      <c r="X39" s="144">
        <v>248</v>
      </c>
      <c r="Y39" s="145">
        <v>188</v>
      </c>
      <c r="Z39" s="146">
        <v>520</v>
      </c>
      <c r="AA39" s="149">
        <v>371</v>
      </c>
      <c r="AB39" s="141">
        <v>0</v>
      </c>
      <c r="AC39" s="150">
        <v>100</v>
      </c>
      <c r="AD39" s="151">
        <v>0</v>
      </c>
    </row>
    <row r="40" spans="1:30" s="3" customFormat="1" ht="18.75" customHeight="1">
      <c r="A40" s="137">
        <v>38</v>
      </c>
      <c r="B40" s="139" t="s">
        <v>1533</v>
      </c>
      <c r="C40" s="140" t="s">
        <v>3056</v>
      </c>
      <c r="D40" s="141">
        <v>26</v>
      </c>
      <c r="E40" s="143">
        <v>2761960.8169999998</v>
      </c>
      <c r="F40" s="144">
        <v>22</v>
      </c>
      <c r="G40" s="145">
        <v>13</v>
      </c>
      <c r="H40" s="146">
        <v>5495296.7209999999</v>
      </c>
      <c r="I40" s="147">
        <v>35</v>
      </c>
      <c r="J40" s="148">
        <v>21</v>
      </c>
      <c r="K40" s="143">
        <v>1038784.275</v>
      </c>
      <c r="L40" s="144">
        <v>25</v>
      </c>
      <c r="M40" s="145">
        <v>15</v>
      </c>
      <c r="N40" s="146">
        <v>851346.64399999997</v>
      </c>
      <c r="O40" s="147">
        <v>38</v>
      </c>
      <c r="P40" s="148">
        <v>22</v>
      </c>
      <c r="Q40" s="143">
        <v>2285476.8369999998</v>
      </c>
      <c r="R40" s="144">
        <v>37</v>
      </c>
      <c r="S40" s="145">
        <v>27</v>
      </c>
      <c r="T40" s="146">
        <v>401460.17800000001</v>
      </c>
      <c r="U40" s="147" t="s">
        <v>3052</v>
      </c>
      <c r="V40" s="148" t="s">
        <v>3052</v>
      </c>
      <c r="W40" s="186" t="s">
        <v>3052</v>
      </c>
      <c r="X40" s="144">
        <v>196</v>
      </c>
      <c r="Y40" s="145">
        <v>142</v>
      </c>
      <c r="Z40" s="146">
        <v>683</v>
      </c>
      <c r="AA40" s="149">
        <v>354</v>
      </c>
      <c r="AB40" s="141">
        <v>0</v>
      </c>
      <c r="AC40" s="150">
        <v>65</v>
      </c>
      <c r="AD40" s="151">
        <v>35</v>
      </c>
    </row>
    <row r="41" spans="1:30" s="3" customFormat="1" ht="18.75" customHeight="1">
      <c r="A41" s="137">
        <v>39</v>
      </c>
      <c r="B41" s="139" t="s">
        <v>1191</v>
      </c>
      <c r="C41" s="140" t="s">
        <v>3056</v>
      </c>
      <c r="D41" s="141">
        <v>27</v>
      </c>
      <c r="E41" s="143">
        <v>2739553</v>
      </c>
      <c r="F41" s="144">
        <v>40</v>
      </c>
      <c r="G41" s="145">
        <v>29</v>
      </c>
      <c r="H41" s="146">
        <v>3430152.1529999999</v>
      </c>
      <c r="I41" s="147">
        <v>30</v>
      </c>
      <c r="J41" s="148">
        <v>17</v>
      </c>
      <c r="K41" s="143">
        <v>1070299.361</v>
      </c>
      <c r="L41" s="144">
        <v>55</v>
      </c>
      <c r="M41" s="145">
        <v>41</v>
      </c>
      <c r="N41" s="146">
        <v>484511.717</v>
      </c>
      <c r="O41" s="147">
        <v>28</v>
      </c>
      <c r="P41" s="148">
        <v>14</v>
      </c>
      <c r="Q41" s="143">
        <v>2985466.7749999999</v>
      </c>
      <c r="R41" s="144">
        <v>60</v>
      </c>
      <c r="S41" s="145">
        <v>48</v>
      </c>
      <c r="T41" s="146">
        <v>283731.45</v>
      </c>
      <c r="U41" s="147">
        <v>138</v>
      </c>
      <c r="V41" s="148">
        <v>122</v>
      </c>
      <c r="W41" s="143">
        <v>13027</v>
      </c>
      <c r="X41" s="144">
        <v>41</v>
      </c>
      <c r="Y41" s="145">
        <v>15</v>
      </c>
      <c r="Z41" s="146">
        <v>2612</v>
      </c>
      <c r="AA41" s="149">
        <v>383</v>
      </c>
      <c r="AB41" s="141">
        <v>0</v>
      </c>
      <c r="AC41" s="150">
        <v>49</v>
      </c>
      <c r="AD41" s="151">
        <v>51</v>
      </c>
    </row>
    <row r="42" spans="1:30" s="3" customFormat="1" ht="18.75" customHeight="1">
      <c r="A42" s="48">
        <v>40</v>
      </c>
      <c r="B42" s="50" t="s">
        <v>1170</v>
      </c>
      <c r="C42" s="51" t="s">
        <v>88</v>
      </c>
      <c r="D42" s="52">
        <v>28</v>
      </c>
      <c r="E42" s="54">
        <v>2607292.3670000001</v>
      </c>
      <c r="F42" s="55">
        <v>53</v>
      </c>
      <c r="G42" s="56">
        <v>40</v>
      </c>
      <c r="H42" s="57">
        <v>2607292.3670000001</v>
      </c>
      <c r="I42" s="58">
        <v>38</v>
      </c>
      <c r="J42" s="59">
        <v>24</v>
      </c>
      <c r="K42" s="54">
        <v>988071.60800000001</v>
      </c>
      <c r="L42" s="55">
        <v>33</v>
      </c>
      <c r="M42" s="56">
        <v>22</v>
      </c>
      <c r="N42" s="57">
        <v>730651.10800000001</v>
      </c>
      <c r="O42" s="58">
        <v>42</v>
      </c>
      <c r="P42" s="59">
        <v>26</v>
      </c>
      <c r="Q42" s="54">
        <v>2255698.4079999998</v>
      </c>
      <c r="R42" s="55">
        <v>467</v>
      </c>
      <c r="S42" s="56">
        <v>429</v>
      </c>
      <c r="T42" s="57">
        <v>-274047.99599999998</v>
      </c>
      <c r="U42" s="58" t="s">
        <v>3052</v>
      </c>
      <c r="V42" s="59" t="s">
        <v>3052</v>
      </c>
      <c r="W42" s="65" t="s">
        <v>3052</v>
      </c>
      <c r="X42" s="55">
        <v>226</v>
      </c>
      <c r="Y42" s="56">
        <v>167</v>
      </c>
      <c r="Z42" s="57">
        <v>590</v>
      </c>
      <c r="AA42" s="109">
        <v>314</v>
      </c>
      <c r="AB42" s="52">
        <v>0</v>
      </c>
      <c r="AC42" s="60">
        <v>25</v>
      </c>
      <c r="AD42" s="61">
        <v>75</v>
      </c>
    </row>
    <row r="43" spans="1:30" s="3" customFormat="1" ht="18.75" customHeight="1">
      <c r="A43" s="18">
        <v>41</v>
      </c>
      <c r="B43" s="20" t="s">
        <v>1171</v>
      </c>
      <c r="C43" s="21" t="s">
        <v>3054</v>
      </c>
      <c r="D43" s="22">
        <v>13</v>
      </c>
      <c r="E43" s="24">
        <v>2574000.4309999999</v>
      </c>
      <c r="F43" s="25">
        <v>54</v>
      </c>
      <c r="G43" s="26">
        <v>14</v>
      </c>
      <c r="H43" s="27">
        <v>2574000.4309999999</v>
      </c>
      <c r="I43" s="28">
        <v>18</v>
      </c>
      <c r="J43" s="29">
        <v>10</v>
      </c>
      <c r="K43" s="24">
        <v>1654566.1780000001</v>
      </c>
      <c r="L43" s="25">
        <v>73</v>
      </c>
      <c r="M43" s="26">
        <v>17</v>
      </c>
      <c r="N43" s="27">
        <v>410717.234</v>
      </c>
      <c r="O43" s="28">
        <v>71</v>
      </c>
      <c r="P43" s="29">
        <v>22</v>
      </c>
      <c r="Q43" s="24">
        <v>1408999.926</v>
      </c>
      <c r="R43" s="25">
        <v>68</v>
      </c>
      <c r="S43" s="26">
        <v>13</v>
      </c>
      <c r="T43" s="27">
        <v>235409.37100000001</v>
      </c>
      <c r="U43" s="28" t="s">
        <v>3052</v>
      </c>
      <c r="V43" s="29" t="s">
        <v>3052</v>
      </c>
      <c r="W43" s="64" t="s">
        <v>3052</v>
      </c>
      <c r="X43" s="25">
        <v>17</v>
      </c>
      <c r="Y43" s="26">
        <v>15</v>
      </c>
      <c r="Z43" s="27">
        <v>5490</v>
      </c>
      <c r="AA43" s="107">
        <v>210</v>
      </c>
      <c r="AB43" s="22">
        <v>100</v>
      </c>
      <c r="AC43" s="30">
        <v>0</v>
      </c>
      <c r="AD43" s="31">
        <v>0</v>
      </c>
    </row>
    <row r="44" spans="1:30" s="3" customFormat="1" ht="18.75" customHeight="1">
      <c r="A44" s="32">
        <v>42</v>
      </c>
      <c r="B44" s="34" t="s">
        <v>1172</v>
      </c>
      <c r="C44" s="35" t="s">
        <v>88</v>
      </c>
      <c r="D44" s="45">
        <v>29</v>
      </c>
      <c r="E44" s="38">
        <v>2539860.7999999998</v>
      </c>
      <c r="F44" s="39">
        <v>35</v>
      </c>
      <c r="G44" s="40">
        <v>26</v>
      </c>
      <c r="H44" s="41">
        <v>3845478.9169999999</v>
      </c>
      <c r="I44" s="42">
        <v>57</v>
      </c>
      <c r="J44" s="43">
        <v>41</v>
      </c>
      <c r="K44" s="38">
        <v>747074.29500000004</v>
      </c>
      <c r="L44" s="39">
        <v>353</v>
      </c>
      <c r="M44" s="40">
        <v>323</v>
      </c>
      <c r="N44" s="41">
        <v>52095.635999999999</v>
      </c>
      <c r="O44" s="42">
        <v>125</v>
      </c>
      <c r="P44" s="43">
        <v>94</v>
      </c>
      <c r="Q44" s="38">
        <v>912009.51599999995</v>
      </c>
      <c r="R44" s="39">
        <v>42</v>
      </c>
      <c r="S44" s="40">
        <v>32</v>
      </c>
      <c r="T44" s="41">
        <v>385867.05599999998</v>
      </c>
      <c r="U44" s="42">
        <v>304</v>
      </c>
      <c r="V44" s="43">
        <v>275</v>
      </c>
      <c r="W44" s="38">
        <v>1524</v>
      </c>
      <c r="X44" s="39">
        <v>395</v>
      </c>
      <c r="Y44" s="40">
        <v>330</v>
      </c>
      <c r="Z44" s="41">
        <v>275</v>
      </c>
      <c r="AA44" s="108">
        <v>384</v>
      </c>
      <c r="AB44" s="45">
        <v>0</v>
      </c>
      <c r="AC44" s="37">
        <v>0</v>
      </c>
      <c r="AD44" s="46">
        <v>100</v>
      </c>
    </row>
    <row r="45" spans="1:30" s="3" customFormat="1" ht="18.75" customHeight="1">
      <c r="A45" s="32">
        <v>43</v>
      </c>
      <c r="B45" s="34" t="s">
        <v>1173</v>
      </c>
      <c r="C45" s="35" t="s">
        <v>2187</v>
      </c>
      <c r="D45" s="45">
        <v>30</v>
      </c>
      <c r="E45" s="38">
        <v>2426525.997</v>
      </c>
      <c r="F45" s="39">
        <v>58</v>
      </c>
      <c r="G45" s="40">
        <v>44</v>
      </c>
      <c r="H45" s="41">
        <v>2426525.997</v>
      </c>
      <c r="I45" s="42">
        <v>19</v>
      </c>
      <c r="J45" s="43">
        <v>9</v>
      </c>
      <c r="K45" s="38">
        <v>1632345.4680000001</v>
      </c>
      <c r="L45" s="39" t="s">
        <v>3052</v>
      </c>
      <c r="M45" s="40" t="s">
        <v>3052</v>
      </c>
      <c r="N45" s="41">
        <v>-955189.54200000002</v>
      </c>
      <c r="O45" s="42">
        <v>5</v>
      </c>
      <c r="P45" s="43">
        <v>1</v>
      </c>
      <c r="Q45" s="38">
        <v>15156670</v>
      </c>
      <c r="R45" s="39">
        <v>487</v>
      </c>
      <c r="S45" s="40">
        <v>433</v>
      </c>
      <c r="T45" s="41">
        <v>-868074.51399999997</v>
      </c>
      <c r="U45" s="42">
        <v>23</v>
      </c>
      <c r="V45" s="43">
        <v>16</v>
      </c>
      <c r="W45" s="38">
        <v>53948</v>
      </c>
      <c r="X45" s="39">
        <v>13</v>
      </c>
      <c r="Y45" s="40">
        <v>2</v>
      </c>
      <c r="Z45" s="41">
        <v>6800</v>
      </c>
      <c r="AA45" s="108">
        <v>321</v>
      </c>
      <c r="AB45" s="45">
        <v>0</v>
      </c>
      <c r="AC45" s="37">
        <v>100</v>
      </c>
      <c r="AD45" s="46">
        <v>0</v>
      </c>
    </row>
    <row r="46" spans="1:30" s="3" customFormat="1" ht="18.75" customHeight="1">
      <c r="A46" s="32">
        <v>44</v>
      </c>
      <c r="B46" s="34" t="s">
        <v>1174</v>
      </c>
      <c r="C46" s="35" t="s">
        <v>3058</v>
      </c>
      <c r="D46" s="45">
        <v>31</v>
      </c>
      <c r="E46" s="38">
        <v>2424445.781</v>
      </c>
      <c r="F46" s="39">
        <v>59</v>
      </c>
      <c r="G46" s="40">
        <v>45</v>
      </c>
      <c r="H46" s="41">
        <v>2425894.1469999999</v>
      </c>
      <c r="I46" s="42">
        <v>72</v>
      </c>
      <c r="J46" s="43">
        <v>53</v>
      </c>
      <c r="K46" s="38">
        <v>595540.27399999998</v>
      </c>
      <c r="L46" s="39">
        <v>179</v>
      </c>
      <c r="M46" s="40">
        <v>155</v>
      </c>
      <c r="N46" s="41">
        <v>179612.179</v>
      </c>
      <c r="O46" s="42">
        <v>132</v>
      </c>
      <c r="P46" s="43">
        <v>100</v>
      </c>
      <c r="Q46" s="38">
        <v>888324.03599999996</v>
      </c>
      <c r="R46" s="39">
        <v>59</v>
      </c>
      <c r="S46" s="40">
        <v>47</v>
      </c>
      <c r="T46" s="41">
        <v>288713.03600000002</v>
      </c>
      <c r="U46" s="42">
        <v>247</v>
      </c>
      <c r="V46" s="43">
        <v>223</v>
      </c>
      <c r="W46" s="38">
        <v>3177</v>
      </c>
      <c r="X46" s="39">
        <v>107</v>
      </c>
      <c r="Y46" s="40">
        <v>64</v>
      </c>
      <c r="Z46" s="41">
        <v>1118</v>
      </c>
      <c r="AA46" s="108">
        <v>382</v>
      </c>
      <c r="AB46" s="45">
        <v>0</v>
      </c>
      <c r="AC46" s="37">
        <v>75</v>
      </c>
      <c r="AD46" s="46">
        <v>25</v>
      </c>
    </row>
    <row r="47" spans="1:30" s="3" customFormat="1" ht="18.75" customHeight="1">
      <c r="A47" s="48">
        <v>45</v>
      </c>
      <c r="B47" s="50" t="s">
        <v>1175</v>
      </c>
      <c r="C47" s="51" t="s">
        <v>2187</v>
      </c>
      <c r="D47" s="52">
        <v>32</v>
      </c>
      <c r="E47" s="54">
        <v>2413598.6749999998</v>
      </c>
      <c r="F47" s="55">
        <v>56</v>
      </c>
      <c r="G47" s="56">
        <v>42</v>
      </c>
      <c r="H47" s="57">
        <v>2529649.5279999999</v>
      </c>
      <c r="I47" s="58">
        <v>120</v>
      </c>
      <c r="J47" s="59">
        <v>95</v>
      </c>
      <c r="K47" s="54">
        <v>384304.65600000002</v>
      </c>
      <c r="L47" s="55">
        <v>64</v>
      </c>
      <c r="M47" s="56">
        <v>50</v>
      </c>
      <c r="N47" s="57">
        <v>442965.00099999999</v>
      </c>
      <c r="O47" s="58">
        <v>81</v>
      </c>
      <c r="P47" s="59">
        <v>59</v>
      </c>
      <c r="Q47" s="54">
        <v>1266901.548</v>
      </c>
      <c r="R47" s="55">
        <v>83</v>
      </c>
      <c r="S47" s="56">
        <v>69</v>
      </c>
      <c r="T47" s="57">
        <v>197480.68100000001</v>
      </c>
      <c r="U47" s="58">
        <v>38</v>
      </c>
      <c r="V47" s="59">
        <v>30</v>
      </c>
      <c r="W47" s="54">
        <v>41264</v>
      </c>
      <c r="X47" s="55">
        <v>128</v>
      </c>
      <c r="Y47" s="56">
        <v>81</v>
      </c>
      <c r="Z47" s="57">
        <v>962</v>
      </c>
      <c r="AA47" s="109">
        <v>311</v>
      </c>
      <c r="AB47" s="52">
        <v>0</v>
      </c>
      <c r="AC47" s="60">
        <v>50</v>
      </c>
      <c r="AD47" s="61">
        <v>50</v>
      </c>
    </row>
    <row r="48" spans="1:30" s="3" customFormat="1" ht="18.75" customHeight="1">
      <c r="A48" s="18">
        <v>46</v>
      </c>
      <c r="B48" s="20" t="s">
        <v>765</v>
      </c>
      <c r="C48" s="21" t="s">
        <v>88</v>
      </c>
      <c r="D48" s="22">
        <v>33</v>
      </c>
      <c r="E48" s="24">
        <v>2378726.1529999999</v>
      </c>
      <c r="F48" s="25">
        <v>60</v>
      </c>
      <c r="G48" s="26">
        <v>46</v>
      </c>
      <c r="H48" s="27">
        <v>2403900.3339999998</v>
      </c>
      <c r="I48" s="28">
        <v>145</v>
      </c>
      <c r="J48" s="29">
        <v>118</v>
      </c>
      <c r="K48" s="24">
        <v>328284.283</v>
      </c>
      <c r="L48" s="25">
        <v>10</v>
      </c>
      <c r="M48" s="26">
        <v>2</v>
      </c>
      <c r="N48" s="27">
        <v>1973472.226</v>
      </c>
      <c r="O48" s="28">
        <v>32</v>
      </c>
      <c r="P48" s="29">
        <v>17</v>
      </c>
      <c r="Q48" s="24">
        <v>2677982.9589999998</v>
      </c>
      <c r="R48" s="25">
        <v>119</v>
      </c>
      <c r="S48" s="26">
        <v>105</v>
      </c>
      <c r="T48" s="27">
        <v>127263.277</v>
      </c>
      <c r="U48" s="28">
        <v>8</v>
      </c>
      <c r="V48" s="29">
        <v>4</v>
      </c>
      <c r="W48" s="24">
        <v>123911</v>
      </c>
      <c r="X48" s="25">
        <v>217</v>
      </c>
      <c r="Y48" s="26">
        <v>160</v>
      </c>
      <c r="Z48" s="27">
        <v>614</v>
      </c>
      <c r="AA48" s="107">
        <v>371</v>
      </c>
      <c r="AB48" s="22">
        <v>0</v>
      </c>
      <c r="AC48" s="30">
        <v>90</v>
      </c>
      <c r="AD48" s="31">
        <v>10</v>
      </c>
    </row>
    <row r="49" spans="1:30" s="3" customFormat="1" ht="18.75" customHeight="1">
      <c r="A49" s="137">
        <v>47</v>
      </c>
      <c r="B49" s="139" t="s">
        <v>1665</v>
      </c>
      <c r="C49" s="140" t="s">
        <v>3056</v>
      </c>
      <c r="D49" s="141">
        <v>34</v>
      </c>
      <c r="E49" s="143">
        <v>2372834.1740000001</v>
      </c>
      <c r="F49" s="144">
        <v>55</v>
      </c>
      <c r="G49" s="145">
        <v>41</v>
      </c>
      <c r="H49" s="146">
        <v>2561780.6009999998</v>
      </c>
      <c r="I49" s="147">
        <v>31</v>
      </c>
      <c r="J49" s="148">
        <v>18</v>
      </c>
      <c r="K49" s="143">
        <v>1061067.5260000001</v>
      </c>
      <c r="L49" s="144">
        <v>80</v>
      </c>
      <c r="M49" s="145">
        <v>63</v>
      </c>
      <c r="N49" s="146">
        <v>383068.087</v>
      </c>
      <c r="O49" s="147">
        <v>78</v>
      </c>
      <c r="P49" s="148">
        <v>56</v>
      </c>
      <c r="Q49" s="143">
        <v>1332700.9010000001</v>
      </c>
      <c r="R49" s="144">
        <v>48</v>
      </c>
      <c r="S49" s="145">
        <v>37</v>
      </c>
      <c r="T49" s="146">
        <v>339229.38199999998</v>
      </c>
      <c r="U49" s="147">
        <v>37</v>
      </c>
      <c r="V49" s="148">
        <v>29</v>
      </c>
      <c r="W49" s="143">
        <v>42405</v>
      </c>
      <c r="X49" s="144">
        <v>98</v>
      </c>
      <c r="Y49" s="145">
        <v>56</v>
      </c>
      <c r="Z49" s="146">
        <v>1168</v>
      </c>
      <c r="AA49" s="149">
        <v>355</v>
      </c>
      <c r="AB49" s="141">
        <v>0</v>
      </c>
      <c r="AC49" s="150">
        <v>45</v>
      </c>
      <c r="AD49" s="151">
        <v>55</v>
      </c>
    </row>
    <row r="50" spans="1:30" s="3" customFormat="1" ht="18.75" customHeight="1">
      <c r="A50" s="137">
        <v>48</v>
      </c>
      <c r="B50" s="139" t="s">
        <v>2238</v>
      </c>
      <c r="C50" s="140" t="s">
        <v>3056</v>
      </c>
      <c r="D50" s="141">
        <v>35</v>
      </c>
      <c r="E50" s="143">
        <v>2366955.9509999999</v>
      </c>
      <c r="F50" s="144">
        <v>49</v>
      </c>
      <c r="G50" s="145">
        <v>36</v>
      </c>
      <c r="H50" s="146">
        <v>2889798.7439999999</v>
      </c>
      <c r="I50" s="147">
        <v>22</v>
      </c>
      <c r="J50" s="148">
        <v>11</v>
      </c>
      <c r="K50" s="143">
        <v>1224702.1839999999</v>
      </c>
      <c r="L50" s="144">
        <v>36</v>
      </c>
      <c r="M50" s="145">
        <v>25</v>
      </c>
      <c r="N50" s="146">
        <v>668250.07799999998</v>
      </c>
      <c r="O50" s="147">
        <v>47</v>
      </c>
      <c r="P50" s="148">
        <v>30</v>
      </c>
      <c r="Q50" s="143">
        <v>2070036.6950000001</v>
      </c>
      <c r="R50" s="144">
        <v>22</v>
      </c>
      <c r="S50" s="145">
        <v>15</v>
      </c>
      <c r="T50" s="146">
        <v>532172.29599999997</v>
      </c>
      <c r="U50" s="147">
        <v>169</v>
      </c>
      <c r="V50" s="148">
        <v>152</v>
      </c>
      <c r="W50" s="143">
        <v>9019</v>
      </c>
      <c r="X50" s="144">
        <v>75</v>
      </c>
      <c r="Y50" s="145">
        <v>39</v>
      </c>
      <c r="Z50" s="146">
        <v>1471</v>
      </c>
      <c r="AA50" s="149">
        <v>381</v>
      </c>
      <c r="AB50" s="141">
        <v>0</v>
      </c>
      <c r="AC50" s="150">
        <v>100</v>
      </c>
      <c r="AD50" s="151">
        <v>0</v>
      </c>
    </row>
    <row r="51" spans="1:30" s="3" customFormat="1" ht="18.75" customHeight="1">
      <c r="A51" s="32">
        <v>49</v>
      </c>
      <c r="B51" s="34" t="s">
        <v>705</v>
      </c>
      <c r="C51" s="35" t="s">
        <v>2187</v>
      </c>
      <c r="D51" s="36">
        <v>36</v>
      </c>
      <c r="E51" s="38">
        <v>2320412</v>
      </c>
      <c r="F51" s="39">
        <v>32</v>
      </c>
      <c r="G51" s="40">
        <v>23</v>
      </c>
      <c r="H51" s="41">
        <v>3946747</v>
      </c>
      <c r="I51" s="42">
        <v>26</v>
      </c>
      <c r="J51" s="43">
        <v>14</v>
      </c>
      <c r="K51" s="38">
        <v>1164189.8049999999</v>
      </c>
      <c r="L51" s="39">
        <v>121</v>
      </c>
      <c r="M51" s="40">
        <v>99</v>
      </c>
      <c r="N51" s="41">
        <v>260185.655</v>
      </c>
      <c r="O51" s="42">
        <v>49</v>
      </c>
      <c r="P51" s="43">
        <v>32</v>
      </c>
      <c r="Q51" s="38">
        <v>1988148.618</v>
      </c>
      <c r="R51" s="39">
        <v>30</v>
      </c>
      <c r="S51" s="40">
        <v>21</v>
      </c>
      <c r="T51" s="41">
        <v>458539.43699999998</v>
      </c>
      <c r="U51" s="42">
        <v>156</v>
      </c>
      <c r="V51" s="43">
        <v>139</v>
      </c>
      <c r="W51" s="38">
        <v>10086</v>
      </c>
      <c r="X51" s="39">
        <v>94</v>
      </c>
      <c r="Y51" s="40">
        <v>52</v>
      </c>
      <c r="Z51" s="41">
        <v>1222</v>
      </c>
      <c r="AA51" s="108">
        <v>384</v>
      </c>
      <c r="AB51" s="45">
        <v>0</v>
      </c>
      <c r="AC51" s="37">
        <v>100</v>
      </c>
      <c r="AD51" s="46">
        <v>0</v>
      </c>
    </row>
    <row r="52" spans="1:30" s="3" customFormat="1" ht="18.75" customHeight="1">
      <c r="A52" s="48">
        <v>50</v>
      </c>
      <c r="B52" s="50" t="s">
        <v>1215</v>
      </c>
      <c r="C52" s="51" t="s">
        <v>2187</v>
      </c>
      <c r="D52" s="52">
        <v>37</v>
      </c>
      <c r="E52" s="54">
        <v>2310142.5589999999</v>
      </c>
      <c r="F52" s="55">
        <v>57</v>
      </c>
      <c r="G52" s="56">
        <v>43</v>
      </c>
      <c r="H52" s="57">
        <v>2447649.858</v>
      </c>
      <c r="I52" s="58">
        <v>55</v>
      </c>
      <c r="J52" s="59">
        <v>39</v>
      </c>
      <c r="K52" s="54">
        <v>750966.56799999997</v>
      </c>
      <c r="L52" s="55">
        <v>104</v>
      </c>
      <c r="M52" s="56">
        <v>83</v>
      </c>
      <c r="N52" s="66" t="s">
        <v>3052</v>
      </c>
      <c r="O52" s="58">
        <v>58</v>
      </c>
      <c r="P52" s="59">
        <v>39</v>
      </c>
      <c r="Q52" s="65" t="s">
        <v>3052</v>
      </c>
      <c r="R52" s="55">
        <v>397</v>
      </c>
      <c r="S52" s="56">
        <v>377</v>
      </c>
      <c r="T52" s="66" t="s">
        <v>3052</v>
      </c>
      <c r="U52" s="58">
        <v>33</v>
      </c>
      <c r="V52" s="59">
        <v>25</v>
      </c>
      <c r="W52" s="65" t="s">
        <v>3052</v>
      </c>
      <c r="X52" s="55">
        <v>39</v>
      </c>
      <c r="Y52" s="56">
        <v>14</v>
      </c>
      <c r="Z52" s="66" t="s">
        <v>3052</v>
      </c>
      <c r="AA52" s="109">
        <v>321</v>
      </c>
      <c r="AB52" s="52">
        <v>2</v>
      </c>
      <c r="AC52" s="60">
        <v>98</v>
      </c>
      <c r="AD52" s="61">
        <v>0</v>
      </c>
    </row>
    <row r="53" spans="1:30" s="3" customFormat="1" ht="18.75" customHeight="1">
      <c r="A53" s="18">
        <v>51</v>
      </c>
      <c r="B53" s="20" t="s">
        <v>1726</v>
      </c>
      <c r="C53" s="21" t="s">
        <v>2187</v>
      </c>
      <c r="D53" s="22">
        <v>38</v>
      </c>
      <c r="E53" s="24">
        <v>2308954.0819999999</v>
      </c>
      <c r="F53" s="25">
        <v>62</v>
      </c>
      <c r="G53" s="26">
        <v>48</v>
      </c>
      <c r="H53" s="27">
        <v>2309112.463</v>
      </c>
      <c r="I53" s="28">
        <v>37</v>
      </c>
      <c r="J53" s="29">
        <v>23</v>
      </c>
      <c r="K53" s="24">
        <v>1000836.939</v>
      </c>
      <c r="L53" s="25">
        <v>21</v>
      </c>
      <c r="M53" s="26">
        <v>12</v>
      </c>
      <c r="N53" s="27">
        <v>939140.348</v>
      </c>
      <c r="O53" s="28">
        <v>44</v>
      </c>
      <c r="P53" s="29">
        <v>28</v>
      </c>
      <c r="Q53" s="24">
        <v>2210855.3330000001</v>
      </c>
      <c r="R53" s="25">
        <v>45</v>
      </c>
      <c r="S53" s="26">
        <v>34</v>
      </c>
      <c r="T53" s="27">
        <v>374444.85499999998</v>
      </c>
      <c r="U53" s="28">
        <v>71</v>
      </c>
      <c r="V53" s="29">
        <v>60</v>
      </c>
      <c r="W53" s="24">
        <v>27169</v>
      </c>
      <c r="X53" s="25">
        <v>22</v>
      </c>
      <c r="Y53" s="26">
        <v>5</v>
      </c>
      <c r="Z53" s="27">
        <v>4800</v>
      </c>
      <c r="AA53" s="107">
        <v>321</v>
      </c>
      <c r="AB53" s="22">
        <v>0</v>
      </c>
      <c r="AC53" s="30">
        <v>100</v>
      </c>
      <c r="AD53" s="31">
        <v>0</v>
      </c>
    </row>
    <row r="54" spans="1:30" s="3" customFormat="1" ht="18.75" customHeight="1">
      <c r="A54" s="137">
        <v>52</v>
      </c>
      <c r="B54" s="139" t="s">
        <v>612</v>
      </c>
      <c r="C54" s="140" t="s">
        <v>3056</v>
      </c>
      <c r="D54" s="141">
        <v>39</v>
      </c>
      <c r="E54" s="143">
        <v>2265523.5079999999</v>
      </c>
      <c r="F54" s="144">
        <v>63</v>
      </c>
      <c r="G54" s="145">
        <v>49</v>
      </c>
      <c r="H54" s="146">
        <v>2265523.5079999999</v>
      </c>
      <c r="I54" s="147">
        <v>52</v>
      </c>
      <c r="J54" s="148">
        <v>36</v>
      </c>
      <c r="K54" s="143">
        <v>768807.36800000002</v>
      </c>
      <c r="L54" s="144">
        <v>181</v>
      </c>
      <c r="M54" s="145">
        <v>157</v>
      </c>
      <c r="N54" s="146">
        <v>175210.56599999999</v>
      </c>
      <c r="O54" s="147">
        <v>140</v>
      </c>
      <c r="P54" s="148">
        <v>106</v>
      </c>
      <c r="Q54" s="143">
        <v>853200.17299999995</v>
      </c>
      <c r="R54" s="144">
        <v>28</v>
      </c>
      <c r="S54" s="145">
        <v>19</v>
      </c>
      <c r="T54" s="146">
        <v>472536.174</v>
      </c>
      <c r="U54" s="147">
        <v>287</v>
      </c>
      <c r="V54" s="148">
        <v>260</v>
      </c>
      <c r="W54" s="143">
        <v>2213</v>
      </c>
      <c r="X54" s="144">
        <v>108</v>
      </c>
      <c r="Y54" s="145">
        <v>65</v>
      </c>
      <c r="Z54" s="146">
        <v>1113</v>
      </c>
      <c r="AA54" s="149">
        <v>384</v>
      </c>
      <c r="AB54" s="141">
        <v>0</v>
      </c>
      <c r="AC54" s="150">
        <v>73</v>
      </c>
      <c r="AD54" s="151">
        <v>27</v>
      </c>
    </row>
    <row r="55" spans="1:30" s="3" customFormat="1" ht="18.75" customHeight="1">
      <c r="A55" s="137">
        <v>53</v>
      </c>
      <c r="B55" s="139" t="s">
        <v>3029</v>
      </c>
      <c r="C55" s="140" t="s">
        <v>3056</v>
      </c>
      <c r="D55" s="141">
        <v>40</v>
      </c>
      <c r="E55" s="143">
        <v>2216791.054</v>
      </c>
      <c r="F55" s="144">
        <v>64</v>
      </c>
      <c r="G55" s="145">
        <v>50</v>
      </c>
      <c r="H55" s="146">
        <v>2237808.733</v>
      </c>
      <c r="I55" s="147">
        <v>389</v>
      </c>
      <c r="J55" s="148">
        <v>339</v>
      </c>
      <c r="K55" s="143">
        <v>98842.755999999994</v>
      </c>
      <c r="L55" s="144">
        <v>28</v>
      </c>
      <c r="M55" s="145">
        <v>18</v>
      </c>
      <c r="N55" s="146">
        <v>786302.28099999996</v>
      </c>
      <c r="O55" s="147">
        <v>48</v>
      </c>
      <c r="P55" s="148">
        <v>31</v>
      </c>
      <c r="Q55" s="143">
        <v>2058596.777</v>
      </c>
      <c r="R55" s="144">
        <v>286</v>
      </c>
      <c r="S55" s="145">
        <v>268</v>
      </c>
      <c r="T55" s="146">
        <v>24937.199000000001</v>
      </c>
      <c r="U55" s="147" t="s">
        <v>3052</v>
      </c>
      <c r="V55" s="148" t="s">
        <v>3052</v>
      </c>
      <c r="W55" s="186" t="s">
        <v>3052</v>
      </c>
      <c r="X55" s="144">
        <v>482</v>
      </c>
      <c r="Y55" s="145">
        <v>417</v>
      </c>
      <c r="Z55" s="146">
        <v>109</v>
      </c>
      <c r="AA55" s="149">
        <v>342</v>
      </c>
      <c r="AB55" s="141">
        <v>0</v>
      </c>
      <c r="AC55" s="150">
        <v>100</v>
      </c>
      <c r="AD55" s="151">
        <v>0</v>
      </c>
    </row>
    <row r="56" spans="1:30" s="3" customFormat="1" ht="18.75" customHeight="1">
      <c r="A56" s="137">
        <v>54</v>
      </c>
      <c r="B56" s="139" t="s">
        <v>609</v>
      </c>
      <c r="C56" s="140" t="s">
        <v>3056</v>
      </c>
      <c r="D56" s="141">
        <v>41</v>
      </c>
      <c r="E56" s="143">
        <v>2164809.8689999999</v>
      </c>
      <c r="F56" s="144">
        <v>69</v>
      </c>
      <c r="G56" s="145">
        <v>55</v>
      </c>
      <c r="H56" s="146">
        <v>2171395.2850000001</v>
      </c>
      <c r="I56" s="147">
        <v>125</v>
      </c>
      <c r="J56" s="148">
        <v>100</v>
      </c>
      <c r="K56" s="143">
        <v>371212.67800000001</v>
      </c>
      <c r="L56" s="144">
        <v>222</v>
      </c>
      <c r="M56" s="145">
        <v>197</v>
      </c>
      <c r="N56" s="146">
        <v>133414.25200000001</v>
      </c>
      <c r="O56" s="147">
        <v>147</v>
      </c>
      <c r="P56" s="148">
        <v>112</v>
      </c>
      <c r="Q56" s="143">
        <v>821569.98699999996</v>
      </c>
      <c r="R56" s="144">
        <v>99</v>
      </c>
      <c r="S56" s="145">
        <v>85</v>
      </c>
      <c r="T56" s="146">
        <v>176356.79399999999</v>
      </c>
      <c r="U56" s="147">
        <v>14</v>
      </c>
      <c r="V56" s="148">
        <v>9</v>
      </c>
      <c r="W56" s="143">
        <v>67726</v>
      </c>
      <c r="X56" s="144">
        <v>297</v>
      </c>
      <c r="Y56" s="145">
        <v>233</v>
      </c>
      <c r="Z56" s="146">
        <v>425</v>
      </c>
      <c r="AA56" s="149">
        <v>371</v>
      </c>
      <c r="AB56" s="141">
        <v>0</v>
      </c>
      <c r="AC56" s="150">
        <v>100</v>
      </c>
      <c r="AD56" s="151">
        <v>0</v>
      </c>
    </row>
    <row r="57" spans="1:30" s="3" customFormat="1" ht="18.75" customHeight="1">
      <c r="A57" s="152">
        <v>55</v>
      </c>
      <c r="B57" s="154" t="s">
        <v>221</v>
      </c>
      <c r="C57" s="155" t="s">
        <v>3056</v>
      </c>
      <c r="D57" s="189">
        <v>42</v>
      </c>
      <c r="E57" s="158">
        <v>2148951.9929999998</v>
      </c>
      <c r="F57" s="159">
        <v>61</v>
      </c>
      <c r="G57" s="160">
        <v>47</v>
      </c>
      <c r="H57" s="161">
        <v>2394495.5430000001</v>
      </c>
      <c r="I57" s="162">
        <v>117</v>
      </c>
      <c r="J57" s="163">
        <v>92</v>
      </c>
      <c r="K57" s="158">
        <v>400624.72100000002</v>
      </c>
      <c r="L57" s="159">
        <v>217</v>
      </c>
      <c r="M57" s="160">
        <v>192</v>
      </c>
      <c r="N57" s="161">
        <v>141634.272</v>
      </c>
      <c r="O57" s="162">
        <v>65</v>
      </c>
      <c r="P57" s="163">
        <v>44</v>
      </c>
      <c r="Q57" s="158">
        <v>1555285.0889999999</v>
      </c>
      <c r="R57" s="159">
        <v>39</v>
      </c>
      <c r="S57" s="160">
        <v>29</v>
      </c>
      <c r="T57" s="161">
        <v>390838.32199999999</v>
      </c>
      <c r="U57" s="162">
        <v>9</v>
      </c>
      <c r="V57" s="163">
        <v>5</v>
      </c>
      <c r="W57" s="158">
        <v>107261</v>
      </c>
      <c r="X57" s="159">
        <v>354</v>
      </c>
      <c r="Y57" s="160">
        <v>290</v>
      </c>
      <c r="Z57" s="161">
        <v>329</v>
      </c>
      <c r="AA57" s="164">
        <v>321</v>
      </c>
      <c r="AB57" s="156">
        <v>0</v>
      </c>
      <c r="AC57" s="165">
        <v>100</v>
      </c>
      <c r="AD57" s="166">
        <v>0</v>
      </c>
    </row>
    <row r="58" spans="1:30" s="3" customFormat="1" ht="18.75" customHeight="1">
      <c r="A58" s="167">
        <v>56</v>
      </c>
      <c r="B58" s="169" t="s">
        <v>769</v>
      </c>
      <c r="C58" s="170" t="s">
        <v>3056</v>
      </c>
      <c r="D58" s="171">
        <v>43</v>
      </c>
      <c r="E58" s="173">
        <v>2135723.8820000002</v>
      </c>
      <c r="F58" s="174">
        <v>66</v>
      </c>
      <c r="G58" s="175">
        <v>52</v>
      </c>
      <c r="H58" s="176">
        <v>2192642.912</v>
      </c>
      <c r="I58" s="177">
        <v>75</v>
      </c>
      <c r="J58" s="178">
        <v>56</v>
      </c>
      <c r="K58" s="173">
        <v>551668.42500000005</v>
      </c>
      <c r="L58" s="174">
        <v>22</v>
      </c>
      <c r="M58" s="175">
        <v>13</v>
      </c>
      <c r="N58" s="176">
        <v>915656.26699999999</v>
      </c>
      <c r="O58" s="177">
        <v>43</v>
      </c>
      <c r="P58" s="178">
        <v>27</v>
      </c>
      <c r="Q58" s="173">
        <v>2211297.966</v>
      </c>
      <c r="R58" s="174">
        <v>141</v>
      </c>
      <c r="S58" s="175">
        <v>127</v>
      </c>
      <c r="T58" s="176">
        <v>100930.95699999999</v>
      </c>
      <c r="U58" s="177">
        <v>119</v>
      </c>
      <c r="V58" s="178">
        <v>105</v>
      </c>
      <c r="W58" s="173">
        <v>14641</v>
      </c>
      <c r="X58" s="174">
        <v>148</v>
      </c>
      <c r="Y58" s="175">
        <v>96</v>
      </c>
      <c r="Z58" s="176">
        <v>881</v>
      </c>
      <c r="AA58" s="179">
        <v>352</v>
      </c>
      <c r="AB58" s="171">
        <v>0</v>
      </c>
      <c r="AC58" s="180">
        <v>100</v>
      </c>
      <c r="AD58" s="181">
        <v>0</v>
      </c>
    </row>
    <row r="59" spans="1:30" s="3" customFormat="1" ht="18.75" customHeight="1">
      <c r="A59" s="137">
        <v>57</v>
      </c>
      <c r="B59" s="139" t="s">
        <v>978</v>
      </c>
      <c r="C59" s="140" t="s">
        <v>3056</v>
      </c>
      <c r="D59" s="141">
        <v>44</v>
      </c>
      <c r="E59" s="143">
        <v>2128702.2009999999</v>
      </c>
      <c r="F59" s="144">
        <v>70</v>
      </c>
      <c r="G59" s="145">
        <v>56</v>
      </c>
      <c r="H59" s="146">
        <v>2165527.077</v>
      </c>
      <c r="I59" s="147">
        <v>63</v>
      </c>
      <c r="J59" s="148">
        <v>44</v>
      </c>
      <c r="K59" s="143">
        <v>661719.69999999995</v>
      </c>
      <c r="L59" s="144">
        <v>59</v>
      </c>
      <c r="M59" s="145">
        <v>45</v>
      </c>
      <c r="N59" s="146">
        <v>472994.75199999998</v>
      </c>
      <c r="O59" s="147">
        <v>100</v>
      </c>
      <c r="P59" s="148">
        <v>74</v>
      </c>
      <c r="Q59" s="143">
        <v>1050354.585</v>
      </c>
      <c r="R59" s="144">
        <v>74</v>
      </c>
      <c r="S59" s="145">
        <v>60</v>
      </c>
      <c r="T59" s="146">
        <v>213329.63099999999</v>
      </c>
      <c r="U59" s="147">
        <v>283</v>
      </c>
      <c r="V59" s="148">
        <v>256</v>
      </c>
      <c r="W59" s="143">
        <v>2356</v>
      </c>
      <c r="X59" s="144">
        <v>269</v>
      </c>
      <c r="Y59" s="145">
        <v>206</v>
      </c>
      <c r="Z59" s="146">
        <v>473</v>
      </c>
      <c r="AA59" s="149">
        <v>369</v>
      </c>
      <c r="AB59" s="141">
        <v>0</v>
      </c>
      <c r="AC59" s="150">
        <v>100</v>
      </c>
      <c r="AD59" s="151">
        <v>0</v>
      </c>
    </row>
    <row r="60" spans="1:30" s="3" customFormat="1" ht="18.75" customHeight="1">
      <c r="A60" s="137">
        <v>58</v>
      </c>
      <c r="B60" s="139" t="s">
        <v>974</v>
      </c>
      <c r="C60" s="140" t="s">
        <v>3056</v>
      </c>
      <c r="D60" s="141">
        <v>45</v>
      </c>
      <c r="E60" s="143">
        <v>2110471.9040000001</v>
      </c>
      <c r="F60" s="144">
        <v>71</v>
      </c>
      <c r="G60" s="145">
        <v>57</v>
      </c>
      <c r="H60" s="146">
        <v>2114722.1239999998</v>
      </c>
      <c r="I60" s="147">
        <v>34</v>
      </c>
      <c r="J60" s="148">
        <v>20</v>
      </c>
      <c r="K60" s="143">
        <v>1040752.0159999999</v>
      </c>
      <c r="L60" s="144">
        <v>14</v>
      </c>
      <c r="M60" s="145">
        <v>6</v>
      </c>
      <c r="N60" s="146">
        <v>1274901.8940000001</v>
      </c>
      <c r="O60" s="147">
        <v>37</v>
      </c>
      <c r="P60" s="148">
        <v>21</v>
      </c>
      <c r="Q60" s="143">
        <v>2374383.5860000001</v>
      </c>
      <c r="R60" s="144">
        <v>32</v>
      </c>
      <c r="S60" s="145">
        <v>23</v>
      </c>
      <c r="T60" s="146">
        <v>453235.321</v>
      </c>
      <c r="U60" s="147">
        <v>39</v>
      </c>
      <c r="V60" s="148">
        <v>31</v>
      </c>
      <c r="W60" s="143">
        <v>41082</v>
      </c>
      <c r="X60" s="144">
        <v>97</v>
      </c>
      <c r="Y60" s="145">
        <v>55</v>
      </c>
      <c r="Z60" s="146">
        <v>1175</v>
      </c>
      <c r="AA60" s="149">
        <v>362</v>
      </c>
      <c r="AB60" s="141">
        <v>0</v>
      </c>
      <c r="AC60" s="150">
        <v>90</v>
      </c>
      <c r="AD60" s="151">
        <v>10</v>
      </c>
    </row>
    <row r="61" spans="1:30" s="3" customFormat="1" ht="18.75" customHeight="1">
      <c r="A61" s="137">
        <v>59</v>
      </c>
      <c r="B61" s="188" t="s">
        <v>3052</v>
      </c>
      <c r="C61" s="140" t="s">
        <v>3056</v>
      </c>
      <c r="D61" s="141">
        <v>46</v>
      </c>
      <c r="E61" s="186" t="s">
        <v>3052</v>
      </c>
      <c r="F61" s="144">
        <v>28</v>
      </c>
      <c r="G61" s="145">
        <v>19</v>
      </c>
      <c r="H61" s="187" t="s">
        <v>3052</v>
      </c>
      <c r="I61" s="147">
        <v>54</v>
      </c>
      <c r="J61" s="148">
        <v>38</v>
      </c>
      <c r="K61" s="186" t="s">
        <v>3052</v>
      </c>
      <c r="L61" s="144">
        <v>140</v>
      </c>
      <c r="M61" s="145">
        <v>118</v>
      </c>
      <c r="N61" s="187" t="s">
        <v>3052</v>
      </c>
      <c r="O61" s="147">
        <v>84</v>
      </c>
      <c r="P61" s="148">
        <v>62</v>
      </c>
      <c r="Q61" s="186" t="s">
        <v>3052</v>
      </c>
      <c r="R61" s="144">
        <v>51</v>
      </c>
      <c r="S61" s="145">
        <v>40</v>
      </c>
      <c r="T61" s="187" t="s">
        <v>3052</v>
      </c>
      <c r="U61" s="147">
        <v>74</v>
      </c>
      <c r="V61" s="148">
        <v>63</v>
      </c>
      <c r="W61" s="186" t="s">
        <v>3052</v>
      </c>
      <c r="X61" s="144">
        <v>59</v>
      </c>
      <c r="Y61" s="145">
        <v>29</v>
      </c>
      <c r="Z61" s="187" t="s">
        <v>3052</v>
      </c>
      <c r="AA61" s="149">
        <v>311</v>
      </c>
      <c r="AB61" s="141">
        <v>0</v>
      </c>
      <c r="AC61" s="150">
        <v>70</v>
      </c>
      <c r="AD61" s="151">
        <v>30</v>
      </c>
    </row>
    <row r="62" spans="1:30" s="3" customFormat="1" ht="18.75" customHeight="1">
      <c r="A62" s="152">
        <v>60</v>
      </c>
      <c r="B62" s="154" t="s">
        <v>22</v>
      </c>
      <c r="C62" s="155" t="s">
        <v>3056</v>
      </c>
      <c r="D62" s="156">
        <v>47</v>
      </c>
      <c r="E62" s="158">
        <v>2092367.5390000001</v>
      </c>
      <c r="F62" s="159">
        <v>72</v>
      </c>
      <c r="G62" s="160">
        <v>58</v>
      </c>
      <c r="H62" s="161">
        <v>2108457.1680000001</v>
      </c>
      <c r="I62" s="162">
        <v>159</v>
      </c>
      <c r="J62" s="163">
        <v>132</v>
      </c>
      <c r="K62" s="158">
        <v>305621.984</v>
      </c>
      <c r="L62" s="159">
        <v>135</v>
      </c>
      <c r="M62" s="160">
        <v>113</v>
      </c>
      <c r="N62" s="161">
        <v>237417.47700000001</v>
      </c>
      <c r="O62" s="162">
        <v>155</v>
      </c>
      <c r="P62" s="163">
        <v>117</v>
      </c>
      <c r="Q62" s="158">
        <v>786036.57200000004</v>
      </c>
      <c r="R62" s="159">
        <v>129</v>
      </c>
      <c r="S62" s="160">
        <v>115</v>
      </c>
      <c r="T62" s="161">
        <v>117555.60799999999</v>
      </c>
      <c r="U62" s="162">
        <v>27</v>
      </c>
      <c r="V62" s="163">
        <v>20</v>
      </c>
      <c r="W62" s="158">
        <v>46885</v>
      </c>
      <c r="X62" s="159">
        <v>134</v>
      </c>
      <c r="Y62" s="160">
        <v>87</v>
      </c>
      <c r="Z62" s="161">
        <v>933</v>
      </c>
      <c r="AA62" s="164">
        <v>371</v>
      </c>
      <c r="AB62" s="156">
        <v>0</v>
      </c>
      <c r="AC62" s="165">
        <v>80</v>
      </c>
      <c r="AD62" s="166">
        <v>20</v>
      </c>
    </row>
    <row r="63" spans="1:30" s="3" customFormat="1" ht="18.75" customHeight="1">
      <c r="A63" s="167">
        <v>61</v>
      </c>
      <c r="B63" s="169" t="s">
        <v>1287</v>
      </c>
      <c r="C63" s="170" t="s">
        <v>3056</v>
      </c>
      <c r="D63" s="171">
        <v>48</v>
      </c>
      <c r="E63" s="173">
        <v>2054087.1839999999</v>
      </c>
      <c r="F63" s="174">
        <v>68</v>
      </c>
      <c r="G63" s="175">
        <v>54</v>
      </c>
      <c r="H63" s="176">
        <v>2178016.4070000001</v>
      </c>
      <c r="I63" s="177">
        <v>108</v>
      </c>
      <c r="J63" s="178">
        <v>83</v>
      </c>
      <c r="K63" s="173">
        <v>431166.05</v>
      </c>
      <c r="L63" s="174">
        <v>38</v>
      </c>
      <c r="M63" s="175">
        <v>27</v>
      </c>
      <c r="N63" s="176">
        <v>666779.55599999998</v>
      </c>
      <c r="O63" s="177">
        <v>50</v>
      </c>
      <c r="P63" s="178">
        <v>33</v>
      </c>
      <c r="Q63" s="173">
        <v>1880047.4040000001</v>
      </c>
      <c r="R63" s="174">
        <v>208</v>
      </c>
      <c r="S63" s="175">
        <v>192</v>
      </c>
      <c r="T63" s="176">
        <v>50748.413</v>
      </c>
      <c r="U63" s="177">
        <v>45</v>
      </c>
      <c r="V63" s="178">
        <v>36</v>
      </c>
      <c r="W63" s="173">
        <v>37922</v>
      </c>
      <c r="X63" s="174">
        <v>69</v>
      </c>
      <c r="Y63" s="175">
        <v>34</v>
      </c>
      <c r="Z63" s="176">
        <v>1607</v>
      </c>
      <c r="AA63" s="179">
        <v>383</v>
      </c>
      <c r="AB63" s="171">
        <v>0</v>
      </c>
      <c r="AC63" s="180">
        <v>18</v>
      </c>
      <c r="AD63" s="181">
        <v>82</v>
      </c>
    </row>
    <row r="64" spans="1:30" s="3" customFormat="1" ht="18.75" customHeight="1">
      <c r="A64" s="137">
        <v>62</v>
      </c>
      <c r="B64" s="139" t="s">
        <v>2243</v>
      </c>
      <c r="C64" s="140" t="s">
        <v>3056</v>
      </c>
      <c r="D64" s="141">
        <v>49</v>
      </c>
      <c r="E64" s="143">
        <v>1987804.8419999999</v>
      </c>
      <c r="F64" s="144">
        <v>74</v>
      </c>
      <c r="G64" s="145">
        <v>60</v>
      </c>
      <c r="H64" s="146">
        <v>2038705.6850000001</v>
      </c>
      <c r="I64" s="147">
        <v>41</v>
      </c>
      <c r="J64" s="148">
        <v>27</v>
      </c>
      <c r="K64" s="143">
        <v>939641.62</v>
      </c>
      <c r="L64" s="144">
        <v>94</v>
      </c>
      <c r="M64" s="145">
        <v>74</v>
      </c>
      <c r="N64" s="146">
        <v>333153.17</v>
      </c>
      <c r="O64" s="147">
        <v>121</v>
      </c>
      <c r="P64" s="148">
        <v>91</v>
      </c>
      <c r="Q64" s="143">
        <v>923967.505</v>
      </c>
      <c r="R64" s="144">
        <v>64</v>
      </c>
      <c r="S64" s="145">
        <v>52</v>
      </c>
      <c r="T64" s="146">
        <v>267910.12900000002</v>
      </c>
      <c r="U64" s="147">
        <v>172</v>
      </c>
      <c r="V64" s="148">
        <v>155</v>
      </c>
      <c r="W64" s="143">
        <v>8621</v>
      </c>
      <c r="X64" s="144">
        <v>67</v>
      </c>
      <c r="Y64" s="145">
        <v>33</v>
      </c>
      <c r="Z64" s="146">
        <v>1629</v>
      </c>
      <c r="AA64" s="149">
        <v>383</v>
      </c>
      <c r="AB64" s="141">
        <v>0</v>
      </c>
      <c r="AC64" s="150">
        <v>100</v>
      </c>
      <c r="AD64" s="151">
        <v>0</v>
      </c>
    </row>
    <row r="65" spans="1:30" s="3" customFormat="1" ht="18.75" customHeight="1">
      <c r="A65" s="32">
        <v>63</v>
      </c>
      <c r="B65" s="34" t="s">
        <v>521</v>
      </c>
      <c r="C65" s="35" t="s">
        <v>3054</v>
      </c>
      <c r="D65" s="45">
        <v>14</v>
      </c>
      <c r="E65" s="38">
        <v>1937395.1980000001</v>
      </c>
      <c r="F65" s="39">
        <v>77</v>
      </c>
      <c r="G65" s="40">
        <v>15</v>
      </c>
      <c r="H65" s="41">
        <v>1945673.121</v>
      </c>
      <c r="I65" s="42">
        <v>25</v>
      </c>
      <c r="J65" s="43">
        <v>12</v>
      </c>
      <c r="K65" s="38">
        <v>1187741.3689999999</v>
      </c>
      <c r="L65" s="39" t="s">
        <v>3052</v>
      </c>
      <c r="M65" s="40" t="s">
        <v>3052</v>
      </c>
      <c r="N65" s="41">
        <v>-101785.883</v>
      </c>
      <c r="O65" s="42">
        <v>154</v>
      </c>
      <c r="P65" s="43">
        <v>38</v>
      </c>
      <c r="Q65" s="38">
        <v>792982.64300000004</v>
      </c>
      <c r="R65" s="39">
        <v>462</v>
      </c>
      <c r="S65" s="40">
        <v>35</v>
      </c>
      <c r="T65" s="41">
        <v>-213506</v>
      </c>
      <c r="U65" s="42" t="s">
        <v>3052</v>
      </c>
      <c r="V65" s="43" t="s">
        <v>3052</v>
      </c>
      <c r="W65" s="44" t="s">
        <v>3052</v>
      </c>
      <c r="X65" s="39">
        <v>15</v>
      </c>
      <c r="Y65" s="40">
        <v>13</v>
      </c>
      <c r="Z65" s="41">
        <v>5906</v>
      </c>
      <c r="AA65" s="108">
        <v>210</v>
      </c>
      <c r="AB65" s="45">
        <v>100</v>
      </c>
      <c r="AC65" s="37">
        <v>0</v>
      </c>
      <c r="AD65" s="46">
        <v>0</v>
      </c>
    </row>
    <row r="66" spans="1:30" s="3" customFormat="1" ht="18.75" customHeight="1">
      <c r="A66" s="32">
        <v>64</v>
      </c>
      <c r="B66" s="34" t="s">
        <v>1727</v>
      </c>
      <c r="C66" s="35" t="s">
        <v>3054</v>
      </c>
      <c r="D66" s="45">
        <v>15</v>
      </c>
      <c r="E66" s="38">
        <v>1926820.841</v>
      </c>
      <c r="F66" s="39">
        <v>3</v>
      </c>
      <c r="G66" s="40">
        <v>3</v>
      </c>
      <c r="H66" s="41">
        <v>49276779.265000001</v>
      </c>
      <c r="I66" s="42">
        <v>6</v>
      </c>
      <c r="J66" s="43">
        <v>5</v>
      </c>
      <c r="K66" s="38">
        <v>6013369.0159999998</v>
      </c>
      <c r="L66" s="39">
        <v>16</v>
      </c>
      <c r="M66" s="40">
        <v>9</v>
      </c>
      <c r="N66" s="41">
        <v>1074445.3370000001</v>
      </c>
      <c r="O66" s="42">
        <v>14</v>
      </c>
      <c r="P66" s="43">
        <v>10</v>
      </c>
      <c r="Q66" s="38">
        <v>5867803.5710000005</v>
      </c>
      <c r="R66" s="39">
        <v>3</v>
      </c>
      <c r="S66" s="40">
        <v>1</v>
      </c>
      <c r="T66" s="41">
        <v>2489894.9049999998</v>
      </c>
      <c r="U66" s="42">
        <v>308</v>
      </c>
      <c r="V66" s="43">
        <v>30</v>
      </c>
      <c r="W66" s="38">
        <v>1435</v>
      </c>
      <c r="X66" s="39">
        <v>12</v>
      </c>
      <c r="Y66" s="40">
        <v>11</v>
      </c>
      <c r="Z66" s="41">
        <v>6977</v>
      </c>
      <c r="AA66" s="108">
        <v>354</v>
      </c>
      <c r="AB66" s="45">
        <v>100</v>
      </c>
      <c r="AC66" s="37">
        <v>0</v>
      </c>
      <c r="AD66" s="46">
        <v>0</v>
      </c>
    </row>
    <row r="67" spans="1:30" s="3" customFormat="1" ht="18.75" customHeight="1">
      <c r="A67" s="152">
        <v>65</v>
      </c>
      <c r="B67" s="154" t="s">
        <v>2242</v>
      </c>
      <c r="C67" s="155" t="s">
        <v>3056</v>
      </c>
      <c r="D67" s="156">
        <v>50</v>
      </c>
      <c r="E67" s="158">
        <v>1926293.335</v>
      </c>
      <c r="F67" s="159">
        <v>75</v>
      </c>
      <c r="G67" s="160">
        <v>61</v>
      </c>
      <c r="H67" s="161">
        <v>1998628.943</v>
      </c>
      <c r="I67" s="162">
        <v>45</v>
      </c>
      <c r="J67" s="163">
        <v>31</v>
      </c>
      <c r="K67" s="158">
        <v>827125.51100000006</v>
      </c>
      <c r="L67" s="159">
        <v>96</v>
      </c>
      <c r="M67" s="160">
        <v>76</v>
      </c>
      <c r="N67" s="161">
        <v>329480.70400000003</v>
      </c>
      <c r="O67" s="162">
        <v>88</v>
      </c>
      <c r="P67" s="163">
        <v>66</v>
      </c>
      <c r="Q67" s="158">
        <v>1138431.564</v>
      </c>
      <c r="R67" s="159">
        <v>27</v>
      </c>
      <c r="S67" s="160">
        <v>18</v>
      </c>
      <c r="T67" s="161">
        <v>478307.33899999998</v>
      </c>
      <c r="U67" s="162">
        <v>207</v>
      </c>
      <c r="V67" s="163">
        <v>187</v>
      </c>
      <c r="W67" s="158">
        <v>5036</v>
      </c>
      <c r="X67" s="159">
        <v>126</v>
      </c>
      <c r="Y67" s="160">
        <v>79</v>
      </c>
      <c r="Z67" s="161">
        <v>976</v>
      </c>
      <c r="AA67" s="164">
        <v>381</v>
      </c>
      <c r="AB67" s="156">
        <v>0</v>
      </c>
      <c r="AC67" s="165">
        <v>100</v>
      </c>
      <c r="AD67" s="166">
        <v>0</v>
      </c>
    </row>
    <row r="68" spans="1:30" s="3" customFormat="1" ht="18.75" customHeight="1">
      <c r="A68" s="167">
        <v>66</v>
      </c>
      <c r="B68" s="169" t="s">
        <v>2311</v>
      </c>
      <c r="C68" s="170" t="s">
        <v>3056</v>
      </c>
      <c r="D68" s="171">
        <v>51</v>
      </c>
      <c r="E68" s="173">
        <v>1889473.1939999999</v>
      </c>
      <c r="F68" s="174">
        <v>52</v>
      </c>
      <c r="G68" s="175">
        <v>39</v>
      </c>
      <c r="H68" s="176">
        <v>2726682.804</v>
      </c>
      <c r="I68" s="177">
        <v>42</v>
      </c>
      <c r="J68" s="178">
        <v>28</v>
      </c>
      <c r="K68" s="173">
        <v>862071.26300000004</v>
      </c>
      <c r="L68" s="174">
        <v>182</v>
      </c>
      <c r="M68" s="175">
        <v>158</v>
      </c>
      <c r="N68" s="176">
        <v>174104.52100000001</v>
      </c>
      <c r="O68" s="177">
        <v>119</v>
      </c>
      <c r="P68" s="178">
        <v>89</v>
      </c>
      <c r="Q68" s="173">
        <v>926657.02500000002</v>
      </c>
      <c r="R68" s="174">
        <v>18</v>
      </c>
      <c r="S68" s="175">
        <v>12</v>
      </c>
      <c r="T68" s="176">
        <v>549477.89300000004</v>
      </c>
      <c r="U68" s="177">
        <v>365</v>
      </c>
      <c r="V68" s="178">
        <v>334</v>
      </c>
      <c r="W68" s="173">
        <v>240</v>
      </c>
      <c r="X68" s="174">
        <v>239</v>
      </c>
      <c r="Y68" s="175">
        <v>180</v>
      </c>
      <c r="Z68" s="176">
        <v>534</v>
      </c>
      <c r="AA68" s="179">
        <v>384</v>
      </c>
      <c r="AB68" s="171">
        <v>0</v>
      </c>
      <c r="AC68" s="180">
        <v>88</v>
      </c>
      <c r="AD68" s="181">
        <v>12</v>
      </c>
    </row>
    <row r="69" spans="1:30" s="3" customFormat="1" ht="18.75" customHeight="1">
      <c r="A69" s="137">
        <v>67</v>
      </c>
      <c r="B69" s="139" t="s">
        <v>14</v>
      </c>
      <c r="C69" s="140" t="s">
        <v>3056</v>
      </c>
      <c r="D69" s="141">
        <v>52</v>
      </c>
      <c r="E69" s="143">
        <v>1826902.6310000001</v>
      </c>
      <c r="F69" s="144">
        <v>73</v>
      </c>
      <c r="G69" s="145">
        <v>59</v>
      </c>
      <c r="H69" s="146">
        <v>2054788.4210000001</v>
      </c>
      <c r="I69" s="147">
        <v>115</v>
      </c>
      <c r="J69" s="148">
        <v>90</v>
      </c>
      <c r="K69" s="143">
        <v>405014.51</v>
      </c>
      <c r="L69" s="144">
        <v>196</v>
      </c>
      <c r="M69" s="145">
        <v>172</v>
      </c>
      <c r="N69" s="146">
        <v>158933.72099999999</v>
      </c>
      <c r="O69" s="147">
        <v>92</v>
      </c>
      <c r="P69" s="148">
        <v>69</v>
      </c>
      <c r="Q69" s="143">
        <v>1099067.2120000001</v>
      </c>
      <c r="R69" s="144">
        <v>167</v>
      </c>
      <c r="S69" s="145">
        <v>152</v>
      </c>
      <c r="T69" s="146">
        <v>77484.839000000007</v>
      </c>
      <c r="U69" s="147">
        <v>295</v>
      </c>
      <c r="V69" s="148">
        <v>267</v>
      </c>
      <c r="W69" s="143">
        <v>1900</v>
      </c>
      <c r="X69" s="144">
        <v>219</v>
      </c>
      <c r="Y69" s="145">
        <v>162</v>
      </c>
      <c r="Z69" s="146">
        <v>608</v>
      </c>
      <c r="AA69" s="149">
        <v>352</v>
      </c>
      <c r="AB69" s="141">
        <v>0</v>
      </c>
      <c r="AC69" s="150">
        <v>100</v>
      </c>
      <c r="AD69" s="151">
        <v>0</v>
      </c>
    </row>
    <row r="70" spans="1:30" s="3" customFormat="1" ht="18.75" customHeight="1">
      <c r="A70" s="137">
        <v>68</v>
      </c>
      <c r="B70" s="139" t="s">
        <v>615</v>
      </c>
      <c r="C70" s="140" t="s">
        <v>3056</v>
      </c>
      <c r="D70" s="141">
        <v>53</v>
      </c>
      <c r="E70" s="143">
        <v>1825808</v>
      </c>
      <c r="F70" s="144">
        <v>81</v>
      </c>
      <c r="G70" s="145">
        <v>66</v>
      </c>
      <c r="H70" s="146">
        <v>1825808</v>
      </c>
      <c r="I70" s="147">
        <v>99</v>
      </c>
      <c r="J70" s="148">
        <v>76</v>
      </c>
      <c r="K70" s="143">
        <v>460955.58399999997</v>
      </c>
      <c r="L70" s="144">
        <v>47</v>
      </c>
      <c r="M70" s="145">
        <v>34</v>
      </c>
      <c r="N70" s="146">
        <v>578908.46200000006</v>
      </c>
      <c r="O70" s="147">
        <v>74</v>
      </c>
      <c r="P70" s="148">
        <v>52</v>
      </c>
      <c r="Q70" s="143">
        <v>1378374.6950000001</v>
      </c>
      <c r="R70" s="144">
        <v>136</v>
      </c>
      <c r="S70" s="145">
        <v>122</v>
      </c>
      <c r="T70" s="146">
        <v>105132.13</v>
      </c>
      <c r="U70" s="147">
        <v>17</v>
      </c>
      <c r="V70" s="148">
        <v>12</v>
      </c>
      <c r="W70" s="143">
        <v>63482</v>
      </c>
      <c r="X70" s="144">
        <v>160</v>
      </c>
      <c r="Y70" s="145">
        <v>107</v>
      </c>
      <c r="Z70" s="146">
        <v>825</v>
      </c>
      <c r="AA70" s="149">
        <v>321</v>
      </c>
      <c r="AB70" s="141">
        <v>0</v>
      </c>
      <c r="AC70" s="150">
        <v>100</v>
      </c>
      <c r="AD70" s="151">
        <v>0</v>
      </c>
    </row>
    <row r="71" spans="1:30" s="3" customFormat="1" ht="18.75" customHeight="1">
      <c r="A71" s="32">
        <v>69</v>
      </c>
      <c r="B71" s="67" t="s">
        <v>3052</v>
      </c>
      <c r="C71" s="35" t="s">
        <v>88</v>
      </c>
      <c r="D71" s="45">
        <v>54</v>
      </c>
      <c r="E71" s="44" t="s">
        <v>3052</v>
      </c>
      <c r="F71" s="39">
        <v>78</v>
      </c>
      <c r="G71" s="40">
        <v>63</v>
      </c>
      <c r="H71" s="62" t="s">
        <v>3052</v>
      </c>
      <c r="I71" s="42">
        <v>221</v>
      </c>
      <c r="J71" s="43">
        <v>189</v>
      </c>
      <c r="K71" s="44" t="s">
        <v>3052</v>
      </c>
      <c r="L71" s="39">
        <v>157</v>
      </c>
      <c r="M71" s="40">
        <v>134</v>
      </c>
      <c r="N71" s="62" t="s">
        <v>3052</v>
      </c>
      <c r="O71" s="42">
        <v>179</v>
      </c>
      <c r="P71" s="43">
        <v>140</v>
      </c>
      <c r="Q71" s="44" t="s">
        <v>3052</v>
      </c>
      <c r="R71" s="39">
        <v>235</v>
      </c>
      <c r="S71" s="40">
        <v>218</v>
      </c>
      <c r="T71" s="62" t="s">
        <v>3052</v>
      </c>
      <c r="U71" s="42">
        <v>158</v>
      </c>
      <c r="V71" s="43">
        <v>141</v>
      </c>
      <c r="W71" s="44" t="s">
        <v>3052</v>
      </c>
      <c r="X71" s="39">
        <v>260</v>
      </c>
      <c r="Y71" s="40">
        <v>198</v>
      </c>
      <c r="Z71" s="62" t="s">
        <v>3052</v>
      </c>
      <c r="AA71" s="108">
        <v>311</v>
      </c>
      <c r="AB71" s="45">
        <v>0</v>
      </c>
      <c r="AC71" s="37">
        <v>42</v>
      </c>
      <c r="AD71" s="46">
        <v>58</v>
      </c>
    </row>
    <row r="72" spans="1:30" s="3" customFormat="1" ht="18.75" customHeight="1">
      <c r="A72" s="152">
        <v>70</v>
      </c>
      <c r="B72" s="154" t="s">
        <v>23</v>
      </c>
      <c r="C72" s="155" t="s">
        <v>3056</v>
      </c>
      <c r="D72" s="156">
        <v>55</v>
      </c>
      <c r="E72" s="158">
        <v>1801921.0020000001</v>
      </c>
      <c r="F72" s="159">
        <v>76</v>
      </c>
      <c r="G72" s="160">
        <v>62</v>
      </c>
      <c r="H72" s="161">
        <v>1948456.227</v>
      </c>
      <c r="I72" s="162">
        <v>175</v>
      </c>
      <c r="J72" s="163">
        <v>147</v>
      </c>
      <c r="K72" s="158">
        <v>283994.06300000002</v>
      </c>
      <c r="L72" s="159">
        <v>285</v>
      </c>
      <c r="M72" s="160">
        <v>256</v>
      </c>
      <c r="N72" s="161">
        <v>77462.447</v>
      </c>
      <c r="O72" s="162">
        <v>144</v>
      </c>
      <c r="P72" s="163">
        <v>109</v>
      </c>
      <c r="Q72" s="158">
        <v>829415.56700000004</v>
      </c>
      <c r="R72" s="159">
        <v>185</v>
      </c>
      <c r="S72" s="160">
        <v>169</v>
      </c>
      <c r="T72" s="161">
        <v>65021.682999999997</v>
      </c>
      <c r="U72" s="162">
        <v>352</v>
      </c>
      <c r="V72" s="163">
        <v>321</v>
      </c>
      <c r="W72" s="158">
        <v>420</v>
      </c>
      <c r="X72" s="159">
        <v>290</v>
      </c>
      <c r="Y72" s="160">
        <v>226</v>
      </c>
      <c r="Z72" s="161">
        <v>431</v>
      </c>
      <c r="AA72" s="164">
        <v>384</v>
      </c>
      <c r="AB72" s="156">
        <v>0</v>
      </c>
      <c r="AC72" s="165">
        <v>100</v>
      </c>
      <c r="AD72" s="166">
        <v>0</v>
      </c>
    </row>
    <row r="73" spans="1:30" s="3" customFormat="1" ht="18.75" customHeight="1">
      <c r="A73" s="167">
        <v>71</v>
      </c>
      <c r="B73" s="169" t="s">
        <v>1539</v>
      </c>
      <c r="C73" s="170" t="s">
        <v>3056</v>
      </c>
      <c r="D73" s="171">
        <v>56</v>
      </c>
      <c r="E73" s="173">
        <v>1793832.7879999999</v>
      </c>
      <c r="F73" s="174">
        <v>79</v>
      </c>
      <c r="G73" s="175">
        <v>64</v>
      </c>
      <c r="H73" s="176">
        <v>1886480.415</v>
      </c>
      <c r="I73" s="177">
        <v>111</v>
      </c>
      <c r="J73" s="178">
        <v>86</v>
      </c>
      <c r="K73" s="173">
        <v>424398.77</v>
      </c>
      <c r="L73" s="174">
        <v>78</v>
      </c>
      <c r="M73" s="175">
        <v>61</v>
      </c>
      <c r="N73" s="176">
        <v>387178.02</v>
      </c>
      <c r="O73" s="177">
        <v>127</v>
      </c>
      <c r="P73" s="178">
        <v>96</v>
      </c>
      <c r="Q73" s="173">
        <v>906756.68</v>
      </c>
      <c r="R73" s="174">
        <v>67</v>
      </c>
      <c r="S73" s="175">
        <v>55</v>
      </c>
      <c r="T73" s="176">
        <v>240902.10200000001</v>
      </c>
      <c r="U73" s="177" t="s">
        <v>3052</v>
      </c>
      <c r="V73" s="178" t="s">
        <v>3052</v>
      </c>
      <c r="W73" s="184" t="s">
        <v>3052</v>
      </c>
      <c r="X73" s="174">
        <v>229</v>
      </c>
      <c r="Y73" s="175">
        <v>170</v>
      </c>
      <c r="Z73" s="176">
        <v>562</v>
      </c>
      <c r="AA73" s="179">
        <v>354</v>
      </c>
      <c r="AB73" s="171">
        <v>0</v>
      </c>
      <c r="AC73" s="180">
        <v>0</v>
      </c>
      <c r="AD73" s="181">
        <v>100</v>
      </c>
    </row>
    <row r="74" spans="1:30" s="3" customFormat="1" ht="18.75" customHeight="1">
      <c r="A74" s="137">
        <v>72</v>
      </c>
      <c r="B74" s="139" t="s">
        <v>177</v>
      </c>
      <c r="C74" s="140" t="s">
        <v>3056</v>
      </c>
      <c r="D74" s="141">
        <v>57</v>
      </c>
      <c r="E74" s="143">
        <v>1786817.0819999999</v>
      </c>
      <c r="F74" s="144">
        <v>67</v>
      </c>
      <c r="G74" s="145">
        <v>53</v>
      </c>
      <c r="H74" s="146">
        <v>2187082.2949999999</v>
      </c>
      <c r="I74" s="147">
        <v>97</v>
      </c>
      <c r="J74" s="148">
        <v>74</v>
      </c>
      <c r="K74" s="143">
        <v>465607.71299999999</v>
      </c>
      <c r="L74" s="144">
        <v>119</v>
      </c>
      <c r="M74" s="145">
        <v>97</v>
      </c>
      <c r="N74" s="146">
        <v>263477.25900000002</v>
      </c>
      <c r="O74" s="147">
        <v>157</v>
      </c>
      <c r="P74" s="148">
        <v>119</v>
      </c>
      <c r="Q74" s="143">
        <v>776981.71499999997</v>
      </c>
      <c r="R74" s="144">
        <v>81</v>
      </c>
      <c r="S74" s="145">
        <v>67</v>
      </c>
      <c r="T74" s="146">
        <v>205437.94500000001</v>
      </c>
      <c r="U74" s="147">
        <v>202</v>
      </c>
      <c r="V74" s="148">
        <v>182</v>
      </c>
      <c r="W74" s="143">
        <v>5909</v>
      </c>
      <c r="X74" s="144">
        <v>192</v>
      </c>
      <c r="Y74" s="145">
        <v>138</v>
      </c>
      <c r="Z74" s="146">
        <v>700</v>
      </c>
      <c r="AA74" s="149">
        <v>352</v>
      </c>
      <c r="AB74" s="141">
        <v>0</v>
      </c>
      <c r="AC74" s="150">
        <v>100</v>
      </c>
      <c r="AD74" s="151">
        <v>0</v>
      </c>
    </row>
    <row r="75" spans="1:30" s="3" customFormat="1" ht="18.75" customHeight="1">
      <c r="A75" s="32">
        <v>73</v>
      </c>
      <c r="B75" s="34" t="s">
        <v>2172</v>
      </c>
      <c r="C75" s="35" t="s">
        <v>88</v>
      </c>
      <c r="D75" s="45">
        <v>58</v>
      </c>
      <c r="E75" s="38">
        <v>1760846.0160000001</v>
      </c>
      <c r="F75" s="39">
        <v>82</v>
      </c>
      <c r="G75" s="40">
        <v>67</v>
      </c>
      <c r="H75" s="41">
        <v>1761842.8330000001</v>
      </c>
      <c r="I75" s="42">
        <v>136</v>
      </c>
      <c r="J75" s="43">
        <v>109</v>
      </c>
      <c r="K75" s="38">
        <v>346255.87699999998</v>
      </c>
      <c r="L75" s="39">
        <v>34</v>
      </c>
      <c r="M75" s="40">
        <v>23</v>
      </c>
      <c r="N75" s="41">
        <v>719172.67299999995</v>
      </c>
      <c r="O75" s="42">
        <v>93</v>
      </c>
      <c r="P75" s="43">
        <v>70</v>
      </c>
      <c r="Q75" s="38">
        <v>1095993.4010000001</v>
      </c>
      <c r="R75" s="39">
        <v>71</v>
      </c>
      <c r="S75" s="40">
        <v>58</v>
      </c>
      <c r="T75" s="41">
        <v>222921.33100000001</v>
      </c>
      <c r="U75" s="42">
        <v>114</v>
      </c>
      <c r="V75" s="43">
        <v>100</v>
      </c>
      <c r="W75" s="38">
        <v>16398</v>
      </c>
      <c r="X75" s="39">
        <v>194</v>
      </c>
      <c r="Y75" s="40">
        <v>140</v>
      </c>
      <c r="Z75" s="41">
        <v>686</v>
      </c>
      <c r="AA75" s="108">
        <v>371</v>
      </c>
      <c r="AB75" s="45">
        <v>0</v>
      </c>
      <c r="AC75" s="37">
        <v>100</v>
      </c>
      <c r="AD75" s="46">
        <v>0</v>
      </c>
    </row>
    <row r="76" spans="1:30" s="3" customFormat="1" ht="18.75" customHeight="1">
      <c r="A76" s="32">
        <v>74</v>
      </c>
      <c r="B76" s="34" t="s">
        <v>1728</v>
      </c>
      <c r="C76" s="35" t="s">
        <v>3051</v>
      </c>
      <c r="D76" s="45">
        <v>59</v>
      </c>
      <c r="E76" s="38">
        <v>1713990.3770000001</v>
      </c>
      <c r="F76" s="39">
        <v>83</v>
      </c>
      <c r="G76" s="40">
        <v>68</v>
      </c>
      <c r="H76" s="41">
        <v>1753379.1710000001</v>
      </c>
      <c r="I76" s="42">
        <v>49</v>
      </c>
      <c r="J76" s="43">
        <v>33</v>
      </c>
      <c r="K76" s="38">
        <v>785196.25800000003</v>
      </c>
      <c r="L76" s="39">
        <v>75</v>
      </c>
      <c r="M76" s="40">
        <v>58</v>
      </c>
      <c r="N76" s="41">
        <v>402555.08399999997</v>
      </c>
      <c r="O76" s="42">
        <v>110</v>
      </c>
      <c r="P76" s="43">
        <v>80</v>
      </c>
      <c r="Q76" s="38">
        <v>986873.85600000003</v>
      </c>
      <c r="R76" s="39">
        <v>36</v>
      </c>
      <c r="S76" s="40">
        <v>26</v>
      </c>
      <c r="T76" s="41">
        <v>404019.47</v>
      </c>
      <c r="U76" s="42">
        <v>260</v>
      </c>
      <c r="V76" s="43">
        <v>235</v>
      </c>
      <c r="W76" s="38">
        <v>2781</v>
      </c>
      <c r="X76" s="39">
        <v>211</v>
      </c>
      <c r="Y76" s="40">
        <v>156</v>
      </c>
      <c r="Z76" s="41">
        <v>643</v>
      </c>
      <c r="AA76" s="108">
        <v>369</v>
      </c>
      <c r="AB76" s="45">
        <v>0</v>
      </c>
      <c r="AC76" s="37">
        <v>100</v>
      </c>
      <c r="AD76" s="46">
        <v>0</v>
      </c>
    </row>
    <row r="77" spans="1:30" s="3" customFormat="1" ht="18.75" customHeight="1">
      <c r="A77" s="152">
        <v>75</v>
      </c>
      <c r="B77" s="154" t="s">
        <v>3064</v>
      </c>
      <c r="C77" s="155" t="s">
        <v>3056</v>
      </c>
      <c r="D77" s="156">
        <v>60</v>
      </c>
      <c r="E77" s="158">
        <v>1692950.2990000001</v>
      </c>
      <c r="F77" s="159">
        <v>86</v>
      </c>
      <c r="G77" s="160">
        <v>71</v>
      </c>
      <c r="H77" s="161">
        <v>1692950.2990000001</v>
      </c>
      <c r="I77" s="162">
        <v>80</v>
      </c>
      <c r="J77" s="163">
        <v>61</v>
      </c>
      <c r="K77" s="158">
        <v>523055.15399999998</v>
      </c>
      <c r="L77" s="159">
        <v>127</v>
      </c>
      <c r="M77" s="160">
        <v>105</v>
      </c>
      <c r="N77" s="161">
        <v>246887.60399999999</v>
      </c>
      <c r="O77" s="162">
        <v>122</v>
      </c>
      <c r="P77" s="163">
        <v>92</v>
      </c>
      <c r="Q77" s="158">
        <v>922343.09699999995</v>
      </c>
      <c r="R77" s="159">
        <v>255</v>
      </c>
      <c r="S77" s="160">
        <v>238</v>
      </c>
      <c r="T77" s="161">
        <v>35108.745000000003</v>
      </c>
      <c r="U77" s="162">
        <v>176</v>
      </c>
      <c r="V77" s="163">
        <v>159</v>
      </c>
      <c r="W77" s="158">
        <v>8500</v>
      </c>
      <c r="X77" s="159">
        <v>139</v>
      </c>
      <c r="Y77" s="160">
        <v>90</v>
      </c>
      <c r="Z77" s="161">
        <v>905</v>
      </c>
      <c r="AA77" s="164">
        <v>383</v>
      </c>
      <c r="AB77" s="156">
        <v>0</v>
      </c>
      <c r="AC77" s="165">
        <v>80</v>
      </c>
      <c r="AD77" s="166">
        <v>20</v>
      </c>
    </row>
    <row r="78" spans="1:30" s="3" customFormat="1" ht="18.75" customHeight="1">
      <c r="A78" s="167">
        <v>76</v>
      </c>
      <c r="B78" s="169" t="s">
        <v>1227</v>
      </c>
      <c r="C78" s="170" t="s">
        <v>3056</v>
      </c>
      <c r="D78" s="171">
        <v>61</v>
      </c>
      <c r="E78" s="173">
        <v>1657479.2409999999</v>
      </c>
      <c r="F78" s="174">
        <v>87</v>
      </c>
      <c r="G78" s="175">
        <v>72</v>
      </c>
      <c r="H78" s="176">
        <v>1676707.65</v>
      </c>
      <c r="I78" s="177">
        <v>68</v>
      </c>
      <c r="J78" s="178">
        <v>49</v>
      </c>
      <c r="K78" s="173">
        <v>632184.13600000006</v>
      </c>
      <c r="L78" s="174">
        <v>168</v>
      </c>
      <c r="M78" s="175">
        <v>145</v>
      </c>
      <c r="N78" s="176">
        <v>187079.48300000001</v>
      </c>
      <c r="O78" s="177">
        <v>174</v>
      </c>
      <c r="P78" s="178">
        <v>135</v>
      </c>
      <c r="Q78" s="173">
        <v>711975.89</v>
      </c>
      <c r="R78" s="174">
        <v>61</v>
      </c>
      <c r="S78" s="175">
        <v>49</v>
      </c>
      <c r="T78" s="176">
        <v>281565.48200000002</v>
      </c>
      <c r="U78" s="177">
        <v>328</v>
      </c>
      <c r="V78" s="178">
        <v>298</v>
      </c>
      <c r="W78" s="173">
        <v>781</v>
      </c>
      <c r="X78" s="174">
        <v>73</v>
      </c>
      <c r="Y78" s="175">
        <v>37</v>
      </c>
      <c r="Z78" s="176">
        <v>1500</v>
      </c>
      <c r="AA78" s="179">
        <v>312</v>
      </c>
      <c r="AB78" s="171">
        <v>0</v>
      </c>
      <c r="AC78" s="180">
        <v>100</v>
      </c>
      <c r="AD78" s="181">
        <v>0</v>
      </c>
    </row>
    <row r="79" spans="1:30" s="3" customFormat="1" ht="18.75" customHeight="1">
      <c r="A79" s="32">
        <v>77</v>
      </c>
      <c r="B79" s="34" t="s">
        <v>1729</v>
      </c>
      <c r="C79" s="35" t="s">
        <v>3058</v>
      </c>
      <c r="D79" s="45">
        <v>62</v>
      </c>
      <c r="E79" s="38">
        <v>1633062.55</v>
      </c>
      <c r="F79" s="39">
        <v>88</v>
      </c>
      <c r="G79" s="40">
        <v>73</v>
      </c>
      <c r="H79" s="41">
        <v>1633062.55</v>
      </c>
      <c r="I79" s="42">
        <v>60</v>
      </c>
      <c r="J79" s="43">
        <v>43</v>
      </c>
      <c r="K79" s="38">
        <v>713975.81700000004</v>
      </c>
      <c r="L79" s="39">
        <v>45</v>
      </c>
      <c r="M79" s="40">
        <v>32</v>
      </c>
      <c r="N79" s="41">
        <v>599989.43500000006</v>
      </c>
      <c r="O79" s="42">
        <v>34</v>
      </c>
      <c r="P79" s="43">
        <v>19</v>
      </c>
      <c r="Q79" s="38">
        <v>2622358.5639999998</v>
      </c>
      <c r="R79" s="39">
        <v>87</v>
      </c>
      <c r="S79" s="40">
        <v>73</v>
      </c>
      <c r="T79" s="41">
        <v>190225.75599999999</v>
      </c>
      <c r="U79" s="42">
        <v>35</v>
      </c>
      <c r="V79" s="43">
        <v>27</v>
      </c>
      <c r="W79" s="38">
        <v>42854</v>
      </c>
      <c r="X79" s="39">
        <v>49</v>
      </c>
      <c r="Y79" s="40">
        <v>22</v>
      </c>
      <c r="Z79" s="41">
        <v>2257</v>
      </c>
      <c r="AA79" s="108">
        <v>383</v>
      </c>
      <c r="AB79" s="45">
        <v>0</v>
      </c>
      <c r="AC79" s="37">
        <v>100</v>
      </c>
      <c r="AD79" s="46">
        <v>0</v>
      </c>
    </row>
    <row r="80" spans="1:30" s="3" customFormat="1" ht="18.75" customHeight="1">
      <c r="A80" s="32">
        <v>78</v>
      </c>
      <c r="B80" s="34" t="s">
        <v>41</v>
      </c>
      <c r="C80" s="35" t="s">
        <v>3058</v>
      </c>
      <c r="D80" s="45">
        <v>63</v>
      </c>
      <c r="E80" s="38">
        <v>1629421.048</v>
      </c>
      <c r="F80" s="39">
        <v>89</v>
      </c>
      <c r="G80" s="40">
        <v>74</v>
      </c>
      <c r="H80" s="41">
        <v>1629421.048</v>
      </c>
      <c r="I80" s="42">
        <v>121</v>
      </c>
      <c r="J80" s="43">
        <v>96</v>
      </c>
      <c r="K80" s="38">
        <v>382821.85600000003</v>
      </c>
      <c r="L80" s="39">
        <v>355</v>
      </c>
      <c r="M80" s="40">
        <v>325</v>
      </c>
      <c r="N80" s="41">
        <v>51193.485999999997</v>
      </c>
      <c r="O80" s="42">
        <v>19</v>
      </c>
      <c r="P80" s="43">
        <v>9</v>
      </c>
      <c r="Q80" s="38">
        <v>4000588.4019999998</v>
      </c>
      <c r="R80" s="39">
        <v>24</v>
      </c>
      <c r="S80" s="40">
        <v>17</v>
      </c>
      <c r="T80" s="41">
        <v>498685.31400000001</v>
      </c>
      <c r="U80" s="42" t="s">
        <v>3052</v>
      </c>
      <c r="V80" s="43" t="s">
        <v>3052</v>
      </c>
      <c r="W80" s="44" t="s">
        <v>3052</v>
      </c>
      <c r="X80" s="39">
        <v>274</v>
      </c>
      <c r="Y80" s="40">
        <v>211</v>
      </c>
      <c r="Z80" s="41">
        <v>453</v>
      </c>
      <c r="AA80" s="108">
        <v>384</v>
      </c>
      <c r="AB80" s="45">
        <v>0</v>
      </c>
      <c r="AC80" s="37">
        <v>49</v>
      </c>
      <c r="AD80" s="46">
        <v>51</v>
      </c>
    </row>
    <row r="81" spans="1:30" s="3" customFormat="1" ht="18.75" customHeight="1">
      <c r="A81" s="32">
        <v>79</v>
      </c>
      <c r="B81" s="34" t="s">
        <v>1730</v>
      </c>
      <c r="C81" s="35" t="s">
        <v>3054</v>
      </c>
      <c r="D81" s="45">
        <v>16</v>
      </c>
      <c r="E81" s="38">
        <v>1609608.223</v>
      </c>
      <c r="F81" s="39">
        <v>91</v>
      </c>
      <c r="G81" s="40">
        <v>16</v>
      </c>
      <c r="H81" s="41">
        <v>1609608.223</v>
      </c>
      <c r="I81" s="42">
        <v>223</v>
      </c>
      <c r="J81" s="43">
        <v>33</v>
      </c>
      <c r="K81" s="38">
        <v>216627.73800000001</v>
      </c>
      <c r="L81" s="39" t="s">
        <v>3052</v>
      </c>
      <c r="M81" s="40" t="s">
        <v>3052</v>
      </c>
      <c r="N81" s="41">
        <v>-2766103.5419999999</v>
      </c>
      <c r="O81" s="42">
        <v>54</v>
      </c>
      <c r="P81" s="43">
        <v>19</v>
      </c>
      <c r="Q81" s="38">
        <v>1698991.1610000001</v>
      </c>
      <c r="R81" s="39">
        <v>496</v>
      </c>
      <c r="S81" s="40">
        <v>63</v>
      </c>
      <c r="T81" s="41">
        <v>-2404873.253</v>
      </c>
      <c r="U81" s="42">
        <v>133</v>
      </c>
      <c r="V81" s="43">
        <v>16</v>
      </c>
      <c r="W81" s="38">
        <v>13509</v>
      </c>
      <c r="X81" s="39">
        <v>23</v>
      </c>
      <c r="Y81" s="40">
        <v>18</v>
      </c>
      <c r="Z81" s="41">
        <v>4461</v>
      </c>
      <c r="AA81" s="108">
        <v>372</v>
      </c>
      <c r="AB81" s="45">
        <v>100</v>
      </c>
      <c r="AC81" s="37">
        <v>0</v>
      </c>
      <c r="AD81" s="46">
        <v>0</v>
      </c>
    </row>
    <row r="82" spans="1:30" s="3" customFormat="1" ht="18.75" customHeight="1">
      <c r="A82" s="152">
        <v>80</v>
      </c>
      <c r="B82" s="154" t="s">
        <v>668</v>
      </c>
      <c r="C82" s="155" t="s">
        <v>3056</v>
      </c>
      <c r="D82" s="189">
        <v>64</v>
      </c>
      <c r="E82" s="158">
        <v>1595146.3319999999</v>
      </c>
      <c r="F82" s="159">
        <v>90</v>
      </c>
      <c r="G82" s="160">
        <v>75</v>
      </c>
      <c r="H82" s="161">
        <v>1624497.4369999999</v>
      </c>
      <c r="I82" s="162">
        <v>217</v>
      </c>
      <c r="J82" s="163">
        <v>185</v>
      </c>
      <c r="K82" s="158">
        <v>226608.75700000001</v>
      </c>
      <c r="L82" s="159">
        <v>150</v>
      </c>
      <c r="M82" s="160">
        <v>128</v>
      </c>
      <c r="N82" s="161">
        <v>207876.54399999999</v>
      </c>
      <c r="O82" s="162">
        <v>234</v>
      </c>
      <c r="P82" s="163">
        <v>188</v>
      </c>
      <c r="Q82" s="158">
        <v>513905.76299999998</v>
      </c>
      <c r="R82" s="159">
        <v>116</v>
      </c>
      <c r="S82" s="160">
        <v>102</v>
      </c>
      <c r="T82" s="161">
        <v>133614.008</v>
      </c>
      <c r="U82" s="162">
        <v>54</v>
      </c>
      <c r="V82" s="163">
        <v>44</v>
      </c>
      <c r="W82" s="158">
        <v>34785</v>
      </c>
      <c r="X82" s="159">
        <v>265</v>
      </c>
      <c r="Y82" s="160">
        <v>203</v>
      </c>
      <c r="Z82" s="161">
        <v>487</v>
      </c>
      <c r="AA82" s="164">
        <v>371</v>
      </c>
      <c r="AB82" s="156">
        <v>0</v>
      </c>
      <c r="AC82" s="165">
        <v>100</v>
      </c>
      <c r="AD82" s="166">
        <v>0</v>
      </c>
    </row>
    <row r="83" spans="1:30" s="3" customFormat="1" ht="18.75" customHeight="1">
      <c r="A83" s="167">
        <v>81</v>
      </c>
      <c r="B83" s="169" t="s">
        <v>1488</v>
      </c>
      <c r="C83" s="170" t="s">
        <v>3056</v>
      </c>
      <c r="D83" s="171">
        <v>65</v>
      </c>
      <c r="E83" s="173">
        <v>1572659.08</v>
      </c>
      <c r="F83" s="174">
        <v>93</v>
      </c>
      <c r="G83" s="175">
        <v>77</v>
      </c>
      <c r="H83" s="176">
        <v>1582785.895</v>
      </c>
      <c r="I83" s="177">
        <v>82</v>
      </c>
      <c r="J83" s="178">
        <v>63</v>
      </c>
      <c r="K83" s="173">
        <v>511739.04</v>
      </c>
      <c r="L83" s="174">
        <v>110</v>
      </c>
      <c r="M83" s="175">
        <v>89</v>
      </c>
      <c r="N83" s="176">
        <v>283805.24800000002</v>
      </c>
      <c r="O83" s="177">
        <v>115</v>
      </c>
      <c r="P83" s="178">
        <v>85</v>
      </c>
      <c r="Q83" s="173">
        <v>952488.50699999998</v>
      </c>
      <c r="R83" s="174">
        <v>63</v>
      </c>
      <c r="S83" s="175">
        <v>51</v>
      </c>
      <c r="T83" s="176">
        <v>269163.47100000002</v>
      </c>
      <c r="U83" s="177">
        <v>41</v>
      </c>
      <c r="V83" s="178">
        <v>33</v>
      </c>
      <c r="W83" s="173">
        <v>39764</v>
      </c>
      <c r="X83" s="174">
        <v>42</v>
      </c>
      <c r="Y83" s="175">
        <v>16</v>
      </c>
      <c r="Z83" s="176">
        <v>2571</v>
      </c>
      <c r="AA83" s="179">
        <v>321</v>
      </c>
      <c r="AB83" s="171">
        <v>0</v>
      </c>
      <c r="AC83" s="180">
        <v>100</v>
      </c>
      <c r="AD83" s="181">
        <v>0</v>
      </c>
    </row>
    <row r="84" spans="1:30" s="3" customFormat="1" ht="18.75" customHeight="1">
      <c r="A84" s="32">
        <v>82</v>
      </c>
      <c r="B84" s="34" t="s">
        <v>1731</v>
      </c>
      <c r="C84" s="35" t="s">
        <v>1061</v>
      </c>
      <c r="D84" s="45">
        <v>66</v>
      </c>
      <c r="E84" s="38">
        <v>1562599</v>
      </c>
      <c r="F84" s="39">
        <v>96</v>
      </c>
      <c r="G84" s="40">
        <v>80</v>
      </c>
      <c r="H84" s="41">
        <v>1562599</v>
      </c>
      <c r="I84" s="42">
        <v>64</v>
      </c>
      <c r="J84" s="43">
        <v>45</v>
      </c>
      <c r="K84" s="38">
        <v>659120</v>
      </c>
      <c r="L84" s="39">
        <v>126</v>
      </c>
      <c r="M84" s="40">
        <v>104</v>
      </c>
      <c r="N84" s="41">
        <v>252980</v>
      </c>
      <c r="O84" s="42">
        <v>116</v>
      </c>
      <c r="P84" s="43">
        <v>86</v>
      </c>
      <c r="Q84" s="38">
        <v>949497</v>
      </c>
      <c r="R84" s="39">
        <v>47</v>
      </c>
      <c r="S84" s="40">
        <v>36</v>
      </c>
      <c r="T84" s="41">
        <v>345001</v>
      </c>
      <c r="U84" s="42">
        <v>34</v>
      </c>
      <c r="V84" s="43">
        <v>26</v>
      </c>
      <c r="W84" s="38">
        <v>43050</v>
      </c>
      <c r="X84" s="39">
        <v>140</v>
      </c>
      <c r="Y84" s="40">
        <v>91</v>
      </c>
      <c r="Z84" s="41">
        <v>904</v>
      </c>
      <c r="AA84" s="108">
        <v>383</v>
      </c>
      <c r="AB84" s="45">
        <v>0</v>
      </c>
      <c r="AC84" s="37">
        <v>41</v>
      </c>
      <c r="AD84" s="46">
        <v>59</v>
      </c>
    </row>
    <row r="85" spans="1:30" s="3" customFormat="1" ht="18.75" customHeight="1">
      <c r="A85" s="32">
        <v>83</v>
      </c>
      <c r="B85" s="34" t="s">
        <v>1681</v>
      </c>
      <c r="C85" s="35" t="s">
        <v>3092</v>
      </c>
      <c r="D85" s="45">
        <v>67</v>
      </c>
      <c r="E85" s="38">
        <v>1541450.68</v>
      </c>
      <c r="F85" s="39">
        <v>92</v>
      </c>
      <c r="G85" s="40">
        <v>76</v>
      </c>
      <c r="H85" s="41">
        <v>1601708.7709999999</v>
      </c>
      <c r="I85" s="42">
        <v>67</v>
      </c>
      <c r="J85" s="43">
        <v>48</v>
      </c>
      <c r="K85" s="38">
        <v>633985.92099999997</v>
      </c>
      <c r="L85" s="39">
        <v>151</v>
      </c>
      <c r="M85" s="40">
        <v>129</v>
      </c>
      <c r="N85" s="41">
        <v>207775.35200000001</v>
      </c>
      <c r="O85" s="42">
        <v>60</v>
      </c>
      <c r="P85" s="43">
        <v>40</v>
      </c>
      <c r="Q85" s="38">
        <v>1648376.9140000001</v>
      </c>
      <c r="R85" s="39">
        <v>33</v>
      </c>
      <c r="S85" s="40">
        <v>24</v>
      </c>
      <c r="T85" s="41">
        <v>434858.59299999999</v>
      </c>
      <c r="U85" s="42">
        <v>385</v>
      </c>
      <c r="V85" s="43">
        <v>352</v>
      </c>
      <c r="W85" s="38">
        <v>76</v>
      </c>
      <c r="X85" s="39">
        <v>110</v>
      </c>
      <c r="Y85" s="40">
        <v>67</v>
      </c>
      <c r="Z85" s="41">
        <v>1101</v>
      </c>
      <c r="AA85" s="108">
        <v>311</v>
      </c>
      <c r="AB85" s="45">
        <v>24</v>
      </c>
      <c r="AC85" s="37">
        <v>76</v>
      </c>
      <c r="AD85" s="46">
        <v>0</v>
      </c>
    </row>
    <row r="86" spans="1:30" s="3" customFormat="1" ht="18.75" customHeight="1">
      <c r="A86" s="137">
        <v>84</v>
      </c>
      <c r="B86" s="139" t="s">
        <v>1821</v>
      </c>
      <c r="C86" s="140" t="s">
        <v>3056</v>
      </c>
      <c r="D86" s="141">
        <v>68</v>
      </c>
      <c r="E86" s="143">
        <v>1533201.588</v>
      </c>
      <c r="F86" s="144">
        <v>65</v>
      </c>
      <c r="G86" s="145">
        <v>51</v>
      </c>
      <c r="H86" s="146">
        <v>2222495.6170000001</v>
      </c>
      <c r="I86" s="147">
        <v>150</v>
      </c>
      <c r="J86" s="148">
        <v>123</v>
      </c>
      <c r="K86" s="143">
        <v>318013.21500000003</v>
      </c>
      <c r="L86" s="144">
        <v>87</v>
      </c>
      <c r="M86" s="145">
        <v>69</v>
      </c>
      <c r="N86" s="146">
        <v>347189.20799999998</v>
      </c>
      <c r="O86" s="147">
        <v>72</v>
      </c>
      <c r="P86" s="148">
        <v>50</v>
      </c>
      <c r="Q86" s="143">
        <v>1400615.1569999999</v>
      </c>
      <c r="R86" s="144">
        <v>79</v>
      </c>
      <c r="S86" s="145">
        <v>65</v>
      </c>
      <c r="T86" s="146">
        <v>206738.71299999999</v>
      </c>
      <c r="U86" s="147">
        <v>276</v>
      </c>
      <c r="V86" s="148">
        <v>249</v>
      </c>
      <c r="W86" s="143">
        <v>2473</v>
      </c>
      <c r="X86" s="144">
        <v>165</v>
      </c>
      <c r="Y86" s="145">
        <v>112</v>
      </c>
      <c r="Z86" s="146">
        <v>811</v>
      </c>
      <c r="AA86" s="149">
        <v>351</v>
      </c>
      <c r="AB86" s="141">
        <v>0</v>
      </c>
      <c r="AC86" s="150">
        <v>100</v>
      </c>
      <c r="AD86" s="151">
        <v>0</v>
      </c>
    </row>
    <row r="87" spans="1:30" s="3" customFormat="1" ht="18.75" customHeight="1">
      <c r="A87" s="152">
        <v>85</v>
      </c>
      <c r="B87" s="154" t="s">
        <v>763</v>
      </c>
      <c r="C87" s="155" t="s">
        <v>3056</v>
      </c>
      <c r="D87" s="156">
        <v>69</v>
      </c>
      <c r="E87" s="158">
        <v>1518217.409</v>
      </c>
      <c r="F87" s="159">
        <v>94</v>
      </c>
      <c r="G87" s="160">
        <v>78</v>
      </c>
      <c r="H87" s="161">
        <v>1577105.7930000001</v>
      </c>
      <c r="I87" s="162">
        <v>128</v>
      </c>
      <c r="J87" s="163">
        <v>102</v>
      </c>
      <c r="K87" s="158">
        <v>365212.43199999997</v>
      </c>
      <c r="L87" s="159">
        <v>129</v>
      </c>
      <c r="M87" s="160">
        <v>107</v>
      </c>
      <c r="N87" s="161">
        <v>244730.117</v>
      </c>
      <c r="O87" s="162">
        <v>193</v>
      </c>
      <c r="P87" s="163">
        <v>153</v>
      </c>
      <c r="Q87" s="158">
        <v>626843.19999999995</v>
      </c>
      <c r="R87" s="159">
        <v>96</v>
      </c>
      <c r="S87" s="160">
        <v>82</v>
      </c>
      <c r="T87" s="161">
        <v>180150.913</v>
      </c>
      <c r="U87" s="162">
        <v>24</v>
      </c>
      <c r="V87" s="163">
        <v>17</v>
      </c>
      <c r="W87" s="158">
        <v>49744</v>
      </c>
      <c r="X87" s="159">
        <v>307</v>
      </c>
      <c r="Y87" s="160">
        <v>243</v>
      </c>
      <c r="Z87" s="161">
        <v>405</v>
      </c>
      <c r="AA87" s="164">
        <v>383</v>
      </c>
      <c r="AB87" s="156">
        <v>0</v>
      </c>
      <c r="AC87" s="165">
        <v>100</v>
      </c>
      <c r="AD87" s="166">
        <v>0</v>
      </c>
    </row>
    <row r="88" spans="1:30" s="3" customFormat="1" ht="18.75" customHeight="1">
      <c r="A88" s="18">
        <v>86</v>
      </c>
      <c r="B88" s="20" t="s">
        <v>1732</v>
      </c>
      <c r="C88" s="21" t="s">
        <v>88</v>
      </c>
      <c r="D88" s="22">
        <v>70</v>
      </c>
      <c r="E88" s="24">
        <v>1496350.7790000001</v>
      </c>
      <c r="F88" s="25">
        <v>84</v>
      </c>
      <c r="G88" s="26">
        <v>69</v>
      </c>
      <c r="H88" s="27">
        <v>1731101.8330000001</v>
      </c>
      <c r="I88" s="28">
        <v>24</v>
      </c>
      <c r="J88" s="29">
        <v>13</v>
      </c>
      <c r="K88" s="24">
        <v>1207251.811</v>
      </c>
      <c r="L88" s="25">
        <v>100</v>
      </c>
      <c r="M88" s="26">
        <v>79</v>
      </c>
      <c r="N88" s="27">
        <v>318174.99699999997</v>
      </c>
      <c r="O88" s="28">
        <v>112</v>
      </c>
      <c r="P88" s="29">
        <v>82</v>
      </c>
      <c r="Q88" s="24">
        <v>974221.32200000004</v>
      </c>
      <c r="R88" s="25">
        <v>127</v>
      </c>
      <c r="S88" s="26">
        <v>113</v>
      </c>
      <c r="T88" s="27">
        <v>118490.74</v>
      </c>
      <c r="U88" s="28">
        <v>320</v>
      </c>
      <c r="V88" s="29">
        <v>290</v>
      </c>
      <c r="W88" s="24">
        <v>1038</v>
      </c>
      <c r="X88" s="25">
        <v>31</v>
      </c>
      <c r="Y88" s="26">
        <v>10</v>
      </c>
      <c r="Z88" s="27">
        <v>3107</v>
      </c>
      <c r="AA88" s="107">
        <v>311</v>
      </c>
      <c r="AB88" s="22">
        <v>0</v>
      </c>
      <c r="AC88" s="30">
        <v>100</v>
      </c>
      <c r="AD88" s="31">
        <v>0</v>
      </c>
    </row>
    <row r="89" spans="1:30" s="3" customFormat="1" ht="18.75" customHeight="1">
      <c r="A89" s="137">
        <v>87</v>
      </c>
      <c r="B89" s="139" t="s">
        <v>617</v>
      </c>
      <c r="C89" s="140" t="s">
        <v>3056</v>
      </c>
      <c r="D89" s="141">
        <v>71</v>
      </c>
      <c r="E89" s="143">
        <v>1495403.905</v>
      </c>
      <c r="F89" s="144">
        <v>34</v>
      </c>
      <c r="G89" s="145">
        <v>25</v>
      </c>
      <c r="H89" s="146">
        <v>3926911.7820000001</v>
      </c>
      <c r="I89" s="147">
        <v>467</v>
      </c>
      <c r="J89" s="148">
        <v>413</v>
      </c>
      <c r="K89" s="143">
        <v>25746.571</v>
      </c>
      <c r="L89" s="144">
        <v>19</v>
      </c>
      <c r="M89" s="145">
        <v>10</v>
      </c>
      <c r="N89" s="146">
        <v>992720.71299999999</v>
      </c>
      <c r="O89" s="147">
        <v>24</v>
      </c>
      <c r="P89" s="148">
        <v>12</v>
      </c>
      <c r="Q89" s="143">
        <v>3834146.9550000001</v>
      </c>
      <c r="R89" s="144">
        <v>232</v>
      </c>
      <c r="S89" s="145">
        <v>215</v>
      </c>
      <c r="T89" s="146">
        <v>44191.235000000001</v>
      </c>
      <c r="U89" s="147">
        <v>335</v>
      </c>
      <c r="V89" s="148">
        <v>304</v>
      </c>
      <c r="W89" s="143">
        <v>643</v>
      </c>
      <c r="X89" s="144">
        <v>235</v>
      </c>
      <c r="Y89" s="145">
        <v>176</v>
      </c>
      <c r="Z89" s="146">
        <v>541</v>
      </c>
      <c r="AA89" s="149">
        <v>351</v>
      </c>
      <c r="AB89" s="141">
        <v>30</v>
      </c>
      <c r="AC89" s="150">
        <v>70</v>
      </c>
      <c r="AD89" s="151">
        <v>0</v>
      </c>
    </row>
    <row r="90" spans="1:30" s="3" customFormat="1" ht="18.75" customHeight="1">
      <c r="A90" s="137">
        <v>88</v>
      </c>
      <c r="B90" s="139" t="s">
        <v>1486</v>
      </c>
      <c r="C90" s="140" t="s">
        <v>3056</v>
      </c>
      <c r="D90" s="141">
        <v>72</v>
      </c>
      <c r="E90" s="143">
        <v>1487097.504</v>
      </c>
      <c r="F90" s="144">
        <v>106</v>
      </c>
      <c r="G90" s="145">
        <v>88</v>
      </c>
      <c r="H90" s="146">
        <v>1487097.504</v>
      </c>
      <c r="I90" s="147">
        <v>113</v>
      </c>
      <c r="J90" s="148">
        <v>88</v>
      </c>
      <c r="K90" s="143">
        <v>420614.89</v>
      </c>
      <c r="L90" s="144">
        <v>93</v>
      </c>
      <c r="M90" s="145">
        <v>73</v>
      </c>
      <c r="N90" s="146">
        <v>334394.636</v>
      </c>
      <c r="O90" s="147">
        <v>163</v>
      </c>
      <c r="P90" s="148">
        <v>125</v>
      </c>
      <c r="Q90" s="143">
        <v>755307.31299999997</v>
      </c>
      <c r="R90" s="144">
        <v>56</v>
      </c>
      <c r="S90" s="145">
        <v>44</v>
      </c>
      <c r="T90" s="146">
        <v>297533.15000000002</v>
      </c>
      <c r="U90" s="147">
        <v>123</v>
      </c>
      <c r="V90" s="148">
        <v>108</v>
      </c>
      <c r="W90" s="143">
        <v>14428</v>
      </c>
      <c r="X90" s="144">
        <v>225</v>
      </c>
      <c r="Y90" s="145">
        <v>166</v>
      </c>
      <c r="Z90" s="146">
        <v>591</v>
      </c>
      <c r="AA90" s="149">
        <v>361</v>
      </c>
      <c r="AB90" s="141">
        <v>0</v>
      </c>
      <c r="AC90" s="150">
        <v>100</v>
      </c>
      <c r="AD90" s="151">
        <v>0</v>
      </c>
    </row>
    <row r="91" spans="1:30" s="3" customFormat="1" ht="18.75" customHeight="1">
      <c r="A91" s="137">
        <v>89</v>
      </c>
      <c r="B91" s="139" t="s">
        <v>1492</v>
      </c>
      <c r="C91" s="140" t="s">
        <v>3056</v>
      </c>
      <c r="D91" s="141">
        <v>73</v>
      </c>
      <c r="E91" s="143">
        <v>1483693.523</v>
      </c>
      <c r="F91" s="144">
        <v>98</v>
      </c>
      <c r="G91" s="145">
        <v>81</v>
      </c>
      <c r="H91" s="146">
        <v>1547321.9480000001</v>
      </c>
      <c r="I91" s="147">
        <v>137</v>
      </c>
      <c r="J91" s="148">
        <v>110</v>
      </c>
      <c r="K91" s="143">
        <v>343713.10399999999</v>
      </c>
      <c r="L91" s="144">
        <v>77</v>
      </c>
      <c r="M91" s="145">
        <v>60</v>
      </c>
      <c r="N91" s="146">
        <v>395722.17800000001</v>
      </c>
      <c r="O91" s="147">
        <v>165</v>
      </c>
      <c r="P91" s="148">
        <v>127</v>
      </c>
      <c r="Q91" s="143">
        <v>747727.63500000001</v>
      </c>
      <c r="R91" s="144">
        <v>153</v>
      </c>
      <c r="S91" s="145">
        <v>138</v>
      </c>
      <c r="T91" s="146">
        <v>87549.845000000001</v>
      </c>
      <c r="U91" s="147">
        <v>105</v>
      </c>
      <c r="V91" s="148">
        <v>91</v>
      </c>
      <c r="W91" s="143">
        <v>18045</v>
      </c>
      <c r="X91" s="144">
        <v>88</v>
      </c>
      <c r="Y91" s="145">
        <v>47</v>
      </c>
      <c r="Z91" s="146">
        <v>1257</v>
      </c>
      <c r="AA91" s="149">
        <v>361</v>
      </c>
      <c r="AB91" s="141">
        <v>9</v>
      </c>
      <c r="AC91" s="150">
        <v>91</v>
      </c>
      <c r="AD91" s="151">
        <v>0</v>
      </c>
    </row>
    <row r="92" spans="1:30" s="3" customFormat="1" ht="18.75" customHeight="1">
      <c r="A92" s="152">
        <v>90</v>
      </c>
      <c r="B92" s="190" t="s">
        <v>3052</v>
      </c>
      <c r="C92" s="155" t="s">
        <v>3056</v>
      </c>
      <c r="D92" s="156">
        <v>74</v>
      </c>
      <c r="E92" s="206" t="s">
        <v>3052</v>
      </c>
      <c r="F92" s="159">
        <v>107</v>
      </c>
      <c r="G92" s="160">
        <v>89</v>
      </c>
      <c r="H92" s="207" t="s">
        <v>3052</v>
      </c>
      <c r="I92" s="162">
        <v>287</v>
      </c>
      <c r="J92" s="163">
        <v>246</v>
      </c>
      <c r="K92" s="206" t="s">
        <v>3052</v>
      </c>
      <c r="L92" s="159" t="s">
        <v>3052</v>
      </c>
      <c r="M92" s="160" t="s">
        <v>3052</v>
      </c>
      <c r="N92" s="207" t="s">
        <v>3052</v>
      </c>
      <c r="O92" s="162">
        <v>182</v>
      </c>
      <c r="P92" s="163">
        <v>143</v>
      </c>
      <c r="Q92" s="206" t="s">
        <v>3052</v>
      </c>
      <c r="R92" s="159">
        <v>469</v>
      </c>
      <c r="S92" s="160">
        <v>430</v>
      </c>
      <c r="T92" s="207" t="s">
        <v>3052</v>
      </c>
      <c r="U92" s="162" t="s">
        <v>3052</v>
      </c>
      <c r="V92" s="163" t="s">
        <v>3052</v>
      </c>
      <c r="W92" s="206" t="s">
        <v>3052</v>
      </c>
      <c r="X92" s="159">
        <v>174</v>
      </c>
      <c r="Y92" s="160">
        <v>121</v>
      </c>
      <c r="Z92" s="207" t="s">
        <v>3052</v>
      </c>
      <c r="AA92" s="164">
        <v>352</v>
      </c>
      <c r="AB92" s="156">
        <v>0</v>
      </c>
      <c r="AC92" s="165">
        <v>0</v>
      </c>
      <c r="AD92" s="166">
        <v>100</v>
      </c>
    </row>
    <row r="93" spans="1:30" s="3" customFormat="1" ht="18.75" customHeight="1">
      <c r="A93" s="18">
        <v>91</v>
      </c>
      <c r="B93" s="20" t="s">
        <v>1733</v>
      </c>
      <c r="C93" s="21" t="s">
        <v>1061</v>
      </c>
      <c r="D93" s="22">
        <v>75</v>
      </c>
      <c r="E93" s="24">
        <v>1472230.2309999999</v>
      </c>
      <c r="F93" s="25">
        <v>104</v>
      </c>
      <c r="G93" s="26">
        <v>86</v>
      </c>
      <c r="H93" s="27">
        <v>1494381.554</v>
      </c>
      <c r="I93" s="28">
        <v>135</v>
      </c>
      <c r="J93" s="29">
        <v>108</v>
      </c>
      <c r="K93" s="24">
        <v>346324.1</v>
      </c>
      <c r="L93" s="25">
        <v>351</v>
      </c>
      <c r="M93" s="26">
        <v>321</v>
      </c>
      <c r="N93" s="27">
        <v>53120.224000000002</v>
      </c>
      <c r="O93" s="28">
        <v>318</v>
      </c>
      <c r="P93" s="29">
        <v>266</v>
      </c>
      <c r="Q93" s="24">
        <v>337435.31400000001</v>
      </c>
      <c r="R93" s="25">
        <v>95</v>
      </c>
      <c r="S93" s="26">
        <v>81</v>
      </c>
      <c r="T93" s="27">
        <v>180607.087</v>
      </c>
      <c r="U93" s="28">
        <v>299</v>
      </c>
      <c r="V93" s="29">
        <v>271</v>
      </c>
      <c r="W93" s="24">
        <v>1726</v>
      </c>
      <c r="X93" s="25">
        <v>263</v>
      </c>
      <c r="Y93" s="26">
        <v>201</v>
      </c>
      <c r="Z93" s="27">
        <v>492</v>
      </c>
      <c r="AA93" s="107">
        <v>384</v>
      </c>
      <c r="AB93" s="22">
        <v>0</v>
      </c>
      <c r="AC93" s="30">
        <v>100</v>
      </c>
      <c r="AD93" s="31">
        <v>0</v>
      </c>
    </row>
    <row r="94" spans="1:30" s="3" customFormat="1" ht="18.75" customHeight="1">
      <c r="A94" s="32">
        <v>92</v>
      </c>
      <c r="B94" s="34" t="s">
        <v>1734</v>
      </c>
      <c r="C94" s="35" t="s">
        <v>88</v>
      </c>
      <c r="D94" s="45">
        <v>76</v>
      </c>
      <c r="E94" s="38">
        <v>1469387.0490000001</v>
      </c>
      <c r="F94" s="39">
        <v>100</v>
      </c>
      <c r="G94" s="40">
        <v>83</v>
      </c>
      <c r="H94" s="41">
        <v>1525117.2690000001</v>
      </c>
      <c r="I94" s="42">
        <v>43</v>
      </c>
      <c r="J94" s="43">
        <v>29</v>
      </c>
      <c r="K94" s="38">
        <v>856851.92</v>
      </c>
      <c r="L94" s="39">
        <v>68</v>
      </c>
      <c r="M94" s="40">
        <v>52</v>
      </c>
      <c r="N94" s="41">
        <v>434510.56800000003</v>
      </c>
      <c r="O94" s="42">
        <v>89</v>
      </c>
      <c r="P94" s="43">
        <v>67</v>
      </c>
      <c r="Q94" s="38">
        <v>1135905.2560000001</v>
      </c>
      <c r="R94" s="39">
        <v>19</v>
      </c>
      <c r="S94" s="40">
        <v>13</v>
      </c>
      <c r="T94" s="41">
        <v>542011.43400000001</v>
      </c>
      <c r="U94" s="42">
        <v>343</v>
      </c>
      <c r="V94" s="43">
        <v>312</v>
      </c>
      <c r="W94" s="38">
        <v>582</v>
      </c>
      <c r="X94" s="39">
        <v>216</v>
      </c>
      <c r="Y94" s="40">
        <v>159</v>
      </c>
      <c r="Z94" s="41">
        <v>615</v>
      </c>
      <c r="AA94" s="108">
        <v>313</v>
      </c>
      <c r="AB94" s="45">
        <v>0</v>
      </c>
      <c r="AC94" s="37">
        <v>100</v>
      </c>
      <c r="AD94" s="46">
        <v>0</v>
      </c>
    </row>
    <row r="95" spans="1:30" s="3" customFormat="1" ht="18.75" customHeight="1">
      <c r="A95" s="137">
        <v>93</v>
      </c>
      <c r="B95" s="139" t="s">
        <v>1735</v>
      </c>
      <c r="C95" s="140" t="s">
        <v>3056</v>
      </c>
      <c r="D95" s="141">
        <v>77</v>
      </c>
      <c r="E95" s="143">
        <v>1454856.2420000001</v>
      </c>
      <c r="F95" s="144">
        <v>109</v>
      </c>
      <c r="G95" s="145">
        <v>91</v>
      </c>
      <c r="H95" s="146">
        <v>1467384.17</v>
      </c>
      <c r="I95" s="147">
        <v>44</v>
      </c>
      <c r="J95" s="148">
        <v>30</v>
      </c>
      <c r="K95" s="143">
        <v>852952.86800000002</v>
      </c>
      <c r="L95" s="144">
        <v>118</v>
      </c>
      <c r="M95" s="145">
        <v>96</v>
      </c>
      <c r="N95" s="146">
        <v>264845.51400000002</v>
      </c>
      <c r="O95" s="147">
        <v>169</v>
      </c>
      <c r="P95" s="148">
        <v>131</v>
      </c>
      <c r="Q95" s="143">
        <v>740053.36699999997</v>
      </c>
      <c r="R95" s="144">
        <v>54</v>
      </c>
      <c r="S95" s="145">
        <v>42</v>
      </c>
      <c r="T95" s="146">
        <v>306047.92800000001</v>
      </c>
      <c r="U95" s="147">
        <v>228</v>
      </c>
      <c r="V95" s="148">
        <v>205</v>
      </c>
      <c r="W95" s="143">
        <v>4171</v>
      </c>
      <c r="X95" s="144">
        <v>303</v>
      </c>
      <c r="Y95" s="145">
        <v>239</v>
      </c>
      <c r="Z95" s="146">
        <v>412</v>
      </c>
      <c r="AA95" s="149">
        <v>313</v>
      </c>
      <c r="AB95" s="141">
        <v>0</v>
      </c>
      <c r="AC95" s="150">
        <v>100</v>
      </c>
      <c r="AD95" s="151">
        <v>0</v>
      </c>
    </row>
    <row r="96" spans="1:30" s="3" customFormat="1" ht="18.75" customHeight="1">
      <c r="A96" s="137">
        <v>94</v>
      </c>
      <c r="B96" s="139" t="s">
        <v>48</v>
      </c>
      <c r="C96" s="140" t="s">
        <v>3056</v>
      </c>
      <c r="D96" s="141">
        <v>78</v>
      </c>
      <c r="E96" s="143">
        <v>1454155.3359999999</v>
      </c>
      <c r="F96" s="144">
        <v>102</v>
      </c>
      <c r="G96" s="145">
        <v>85</v>
      </c>
      <c r="H96" s="146">
        <v>1511269.108</v>
      </c>
      <c r="I96" s="147">
        <v>130</v>
      </c>
      <c r="J96" s="148">
        <v>104</v>
      </c>
      <c r="K96" s="143">
        <v>363380.17800000001</v>
      </c>
      <c r="L96" s="144">
        <v>98</v>
      </c>
      <c r="M96" s="145">
        <v>78</v>
      </c>
      <c r="N96" s="146">
        <v>326133.49099999998</v>
      </c>
      <c r="O96" s="147">
        <v>136</v>
      </c>
      <c r="P96" s="148">
        <v>103</v>
      </c>
      <c r="Q96" s="143">
        <v>875358.95700000005</v>
      </c>
      <c r="R96" s="144">
        <v>424</v>
      </c>
      <c r="S96" s="145">
        <v>403</v>
      </c>
      <c r="T96" s="146">
        <v>-2732.4920000000002</v>
      </c>
      <c r="U96" s="147">
        <v>46</v>
      </c>
      <c r="V96" s="148">
        <v>37</v>
      </c>
      <c r="W96" s="143">
        <v>37492</v>
      </c>
      <c r="X96" s="144">
        <v>48</v>
      </c>
      <c r="Y96" s="145">
        <v>21</v>
      </c>
      <c r="Z96" s="146">
        <v>2302</v>
      </c>
      <c r="AA96" s="149">
        <v>362</v>
      </c>
      <c r="AB96" s="141">
        <v>0</v>
      </c>
      <c r="AC96" s="150">
        <v>100</v>
      </c>
      <c r="AD96" s="151">
        <v>0</v>
      </c>
    </row>
    <row r="97" spans="1:30" s="3" customFormat="1" ht="18.75" customHeight="1">
      <c r="A97" s="48">
        <v>95</v>
      </c>
      <c r="B97" s="50" t="s">
        <v>1614</v>
      </c>
      <c r="C97" s="51" t="s">
        <v>3054</v>
      </c>
      <c r="D97" s="52">
        <v>17</v>
      </c>
      <c r="E97" s="54">
        <v>1439513.1059999999</v>
      </c>
      <c r="F97" s="55">
        <v>97</v>
      </c>
      <c r="G97" s="56">
        <v>17</v>
      </c>
      <c r="H97" s="57">
        <v>1561790.2860000001</v>
      </c>
      <c r="I97" s="58">
        <v>46</v>
      </c>
      <c r="J97" s="59">
        <v>15</v>
      </c>
      <c r="K97" s="54">
        <v>808795.30799999996</v>
      </c>
      <c r="L97" s="55">
        <v>50</v>
      </c>
      <c r="M97" s="56">
        <v>14</v>
      </c>
      <c r="N97" s="57">
        <v>565870.28700000001</v>
      </c>
      <c r="O97" s="58">
        <v>97</v>
      </c>
      <c r="P97" s="59">
        <v>25</v>
      </c>
      <c r="Q97" s="54">
        <v>1071488.81</v>
      </c>
      <c r="R97" s="55">
        <v>34</v>
      </c>
      <c r="S97" s="56">
        <v>10</v>
      </c>
      <c r="T97" s="57">
        <v>434728.05099999998</v>
      </c>
      <c r="U97" s="58">
        <v>201</v>
      </c>
      <c r="V97" s="59">
        <v>20</v>
      </c>
      <c r="W97" s="54">
        <v>6021</v>
      </c>
      <c r="X97" s="55">
        <v>199</v>
      </c>
      <c r="Y97" s="56">
        <v>55</v>
      </c>
      <c r="Z97" s="57">
        <v>671</v>
      </c>
      <c r="AA97" s="109">
        <v>351</v>
      </c>
      <c r="AB97" s="52">
        <v>100</v>
      </c>
      <c r="AC97" s="60">
        <v>0</v>
      </c>
      <c r="AD97" s="61">
        <v>0</v>
      </c>
    </row>
    <row r="98" spans="1:30" s="3" customFormat="1" ht="18.75" customHeight="1">
      <c r="A98" s="18">
        <v>96</v>
      </c>
      <c r="B98" s="20" t="s">
        <v>1736</v>
      </c>
      <c r="C98" s="21" t="s">
        <v>88</v>
      </c>
      <c r="D98" s="22">
        <v>79</v>
      </c>
      <c r="E98" s="24">
        <v>1422058.081</v>
      </c>
      <c r="F98" s="25">
        <v>101</v>
      </c>
      <c r="G98" s="26">
        <v>84</v>
      </c>
      <c r="H98" s="27">
        <v>1515795.0419999999</v>
      </c>
      <c r="I98" s="28">
        <v>142</v>
      </c>
      <c r="J98" s="29">
        <v>115</v>
      </c>
      <c r="K98" s="24">
        <v>332789.728</v>
      </c>
      <c r="L98" s="25">
        <v>296</v>
      </c>
      <c r="M98" s="26">
        <v>267</v>
      </c>
      <c r="N98" s="27">
        <v>72232.846999999994</v>
      </c>
      <c r="O98" s="28">
        <v>220</v>
      </c>
      <c r="P98" s="29">
        <v>175</v>
      </c>
      <c r="Q98" s="24">
        <v>536188.62600000005</v>
      </c>
      <c r="R98" s="25">
        <v>126</v>
      </c>
      <c r="S98" s="26">
        <v>112</v>
      </c>
      <c r="T98" s="27">
        <v>118606.50900000001</v>
      </c>
      <c r="U98" s="28">
        <v>225</v>
      </c>
      <c r="V98" s="29">
        <v>203</v>
      </c>
      <c r="W98" s="24">
        <v>4324</v>
      </c>
      <c r="X98" s="25">
        <v>209</v>
      </c>
      <c r="Y98" s="26">
        <v>154</v>
      </c>
      <c r="Z98" s="27">
        <v>645</v>
      </c>
      <c r="AA98" s="107">
        <v>311</v>
      </c>
      <c r="AB98" s="22">
        <v>0</v>
      </c>
      <c r="AC98" s="30">
        <v>100</v>
      </c>
      <c r="AD98" s="31">
        <v>0</v>
      </c>
    </row>
    <row r="99" spans="1:30" s="3" customFormat="1" ht="18.75" customHeight="1">
      <c r="A99" s="32">
        <v>97</v>
      </c>
      <c r="B99" s="34" t="s">
        <v>1737</v>
      </c>
      <c r="C99" s="35" t="s">
        <v>3113</v>
      </c>
      <c r="D99" s="45">
        <v>80</v>
      </c>
      <c r="E99" s="38">
        <v>1421755.1429999999</v>
      </c>
      <c r="F99" s="39">
        <v>112</v>
      </c>
      <c r="G99" s="40">
        <v>94</v>
      </c>
      <c r="H99" s="41">
        <v>1426845.4909999999</v>
      </c>
      <c r="I99" s="42">
        <v>53</v>
      </c>
      <c r="J99" s="43">
        <v>37</v>
      </c>
      <c r="K99" s="38">
        <v>764275.69900000002</v>
      </c>
      <c r="L99" s="39">
        <v>20</v>
      </c>
      <c r="M99" s="40">
        <v>11</v>
      </c>
      <c r="N99" s="41">
        <v>941031.87899999996</v>
      </c>
      <c r="O99" s="42">
        <v>68</v>
      </c>
      <c r="P99" s="43">
        <v>47</v>
      </c>
      <c r="Q99" s="38">
        <v>1471440.737</v>
      </c>
      <c r="R99" s="39">
        <v>84</v>
      </c>
      <c r="S99" s="40">
        <v>70</v>
      </c>
      <c r="T99" s="41">
        <v>196219.28400000001</v>
      </c>
      <c r="U99" s="42">
        <v>56</v>
      </c>
      <c r="V99" s="43">
        <v>46</v>
      </c>
      <c r="W99" s="38">
        <v>34270</v>
      </c>
      <c r="X99" s="39">
        <v>96</v>
      </c>
      <c r="Y99" s="40">
        <v>54</v>
      </c>
      <c r="Z99" s="41">
        <v>1200</v>
      </c>
      <c r="AA99" s="108">
        <v>351</v>
      </c>
      <c r="AB99" s="45">
        <v>9</v>
      </c>
      <c r="AC99" s="37">
        <v>91</v>
      </c>
      <c r="AD99" s="46">
        <v>0</v>
      </c>
    </row>
    <row r="100" spans="1:30" s="3" customFormat="1" ht="18.75" customHeight="1">
      <c r="A100" s="32">
        <v>98</v>
      </c>
      <c r="B100" s="34" t="s">
        <v>622</v>
      </c>
      <c r="C100" s="35" t="s">
        <v>3113</v>
      </c>
      <c r="D100" s="36">
        <v>81</v>
      </c>
      <c r="E100" s="38">
        <v>1350766.298</v>
      </c>
      <c r="F100" s="39">
        <v>105</v>
      </c>
      <c r="G100" s="40">
        <v>87</v>
      </c>
      <c r="H100" s="41">
        <v>1493205.4920000001</v>
      </c>
      <c r="I100" s="42">
        <v>71</v>
      </c>
      <c r="J100" s="43">
        <v>52</v>
      </c>
      <c r="K100" s="38">
        <v>597486.65599999996</v>
      </c>
      <c r="L100" s="39">
        <v>58</v>
      </c>
      <c r="M100" s="40">
        <v>44</v>
      </c>
      <c r="N100" s="41">
        <v>475840.734</v>
      </c>
      <c r="O100" s="42">
        <v>83</v>
      </c>
      <c r="P100" s="43">
        <v>61</v>
      </c>
      <c r="Q100" s="38">
        <v>1205040.4669999999</v>
      </c>
      <c r="R100" s="39">
        <v>40</v>
      </c>
      <c r="S100" s="40">
        <v>30</v>
      </c>
      <c r="T100" s="41">
        <v>388861.89899999998</v>
      </c>
      <c r="U100" s="42">
        <v>191</v>
      </c>
      <c r="V100" s="43">
        <v>172</v>
      </c>
      <c r="W100" s="38">
        <v>7270</v>
      </c>
      <c r="X100" s="39">
        <v>316</v>
      </c>
      <c r="Y100" s="40">
        <v>252</v>
      </c>
      <c r="Z100" s="41">
        <v>394</v>
      </c>
      <c r="AA100" s="108">
        <v>369</v>
      </c>
      <c r="AB100" s="45">
        <v>0</v>
      </c>
      <c r="AC100" s="37">
        <v>100</v>
      </c>
      <c r="AD100" s="46">
        <v>0</v>
      </c>
    </row>
    <row r="101" spans="1:30" s="3" customFormat="1" ht="18.75" customHeight="1">
      <c r="A101" s="137">
        <v>99</v>
      </c>
      <c r="B101" s="139" t="s">
        <v>1487</v>
      </c>
      <c r="C101" s="140" t="s">
        <v>3056</v>
      </c>
      <c r="D101" s="141">
        <v>82</v>
      </c>
      <c r="E101" s="143">
        <v>1328040.1200000001</v>
      </c>
      <c r="F101" s="144">
        <v>116</v>
      </c>
      <c r="G101" s="145">
        <v>98</v>
      </c>
      <c r="H101" s="146">
        <v>1353195.693</v>
      </c>
      <c r="I101" s="147">
        <v>199</v>
      </c>
      <c r="J101" s="148">
        <v>167</v>
      </c>
      <c r="K101" s="143">
        <v>253517.03200000001</v>
      </c>
      <c r="L101" s="144">
        <v>252</v>
      </c>
      <c r="M101" s="145">
        <v>225</v>
      </c>
      <c r="N101" s="146">
        <v>110700.78200000001</v>
      </c>
      <c r="O101" s="147">
        <v>210</v>
      </c>
      <c r="P101" s="148">
        <v>166</v>
      </c>
      <c r="Q101" s="143">
        <v>571176.83799999999</v>
      </c>
      <c r="R101" s="144">
        <v>357</v>
      </c>
      <c r="S101" s="145">
        <v>338</v>
      </c>
      <c r="T101" s="146">
        <v>10525.555</v>
      </c>
      <c r="U101" s="147">
        <v>387</v>
      </c>
      <c r="V101" s="148">
        <v>354</v>
      </c>
      <c r="W101" s="143">
        <v>58</v>
      </c>
      <c r="X101" s="144">
        <v>84</v>
      </c>
      <c r="Y101" s="145">
        <v>44</v>
      </c>
      <c r="Z101" s="146">
        <v>1306</v>
      </c>
      <c r="AA101" s="149">
        <v>311</v>
      </c>
      <c r="AB101" s="141">
        <v>0</v>
      </c>
      <c r="AC101" s="150">
        <v>85</v>
      </c>
      <c r="AD101" s="151">
        <v>15</v>
      </c>
    </row>
    <row r="102" spans="1:30" s="3" customFormat="1" ht="18.75" customHeight="1">
      <c r="A102" s="152">
        <v>100</v>
      </c>
      <c r="B102" s="154" t="s">
        <v>3065</v>
      </c>
      <c r="C102" s="155" t="s">
        <v>3056</v>
      </c>
      <c r="D102" s="156">
        <v>83</v>
      </c>
      <c r="E102" s="158">
        <v>1325187.497</v>
      </c>
      <c r="F102" s="159">
        <v>113</v>
      </c>
      <c r="G102" s="160">
        <v>95</v>
      </c>
      <c r="H102" s="161">
        <v>1424216.362</v>
      </c>
      <c r="I102" s="162">
        <v>172</v>
      </c>
      <c r="J102" s="163">
        <v>144</v>
      </c>
      <c r="K102" s="158">
        <v>286677.30300000001</v>
      </c>
      <c r="L102" s="159">
        <v>233</v>
      </c>
      <c r="M102" s="160">
        <v>208</v>
      </c>
      <c r="N102" s="161">
        <v>128718.091</v>
      </c>
      <c r="O102" s="162">
        <v>141</v>
      </c>
      <c r="P102" s="163">
        <v>107</v>
      </c>
      <c r="Q102" s="158">
        <v>838992.19799999997</v>
      </c>
      <c r="R102" s="159">
        <v>162</v>
      </c>
      <c r="S102" s="160">
        <v>147</v>
      </c>
      <c r="T102" s="161">
        <v>82411.164000000004</v>
      </c>
      <c r="U102" s="162">
        <v>22</v>
      </c>
      <c r="V102" s="163">
        <v>15</v>
      </c>
      <c r="W102" s="158">
        <v>55221</v>
      </c>
      <c r="X102" s="159">
        <v>365</v>
      </c>
      <c r="Y102" s="160">
        <v>301</v>
      </c>
      <c r="Z102" s="161">
        <v>316</v>
      </c>
      <c r="AA102" s="164">
        <v>371</v>
      </c>
      <c r="AB102" s="156">
        <v>0</v>
      </c>
      <c r="AC102" s="165">
        <v>100</v>
      </c>
      <c r="AD102" s="166">
        <v>0</v>
      </c>
    </row>
    <row r="103" spans="1:30" s="3" customFormat="1" ht="18.75" customHeight="1">
      <c r="A103" s="167">
        <v>101</v>
      </c>
      <c r="B103" s="169" t="s">
        <v>2163</v>
      </c>
      <c r="C103" s="170" t="s">
        <v>3056</v>
      </c>
      <c r="D103" s="171">
        <v>84</v>
      </c>
      <c r="E103" s="173">
        <v>1320436.575</v>
      </c>
      <c r="F103" s="174">
        <v>80</v>
      </c>
      <c r="G103" s="175">
        <v>65</v>
      </c>
      <c r="H103" s="176">
        <v>1847236.7080000001</v>
      </c>
      <c r="I103" s="177">
        <v>187</v>
      </c>
      <c r="J103" s="178">
        <v>157</v>
      </c>
      <c r="K103" s="173">
        <v>262971.02899999998</v>
      </c>
      <c r="L103" s="174">
        <v>72</v>
      </c>
      <c r="M103" s="175">
        <v>56</v>
      </c>
      <c r="N103" s="176">
        <v>412262.29399999999</v>
      </c>
      <c r="O103" s="177">
        <v>108</v>
      </c>
      <c r="P103" s="178">
        <v>78</v>
      </c>
      <c r="Q103" s="173">
        <v>1015571.09</v>
      </c>
      <c r="R103" s="174">
        <v>49</v>
      </c>
      <c r="S103" s="175">
        <v>38</v>
      </c>
      <c r="T103" s="176">
        <v>321001.08</v>
      </c>
      <c r="U103" s="177">
        <v>222</v>
      </c>
      <c r="V103" s="178">
        <v>200</v>
      </c>
      <c r="W103" s="173">
        <v>4445</v>
      </c>
      <c r="X103" s="174">
        <v>301</v>
      </c>
      <c r="Y103" s="175">
        <v>237</v>
      </c>
      <c r="Z103" s="176">
        <v>414</v>
      </c>
      <c r="AA103" s="179">
        <v>351</v>
      </c>
      <c r="AB103" s="171">
        <v>0</v>
      </c>
      <c r="AC103" s="180">
        <v>100</v>
      </c>
      <c r="AD103" s="181">
        <v>0</v>
      </c>
    </row>
    <row r="104" spans="1:30" s="3" customFormat="1" ht="18.75" customHeight="1">
      <c r="A104" s="137">
        <v>102</v>
      </c>
      <c r="B104" s="139" t="s">
        <v>1096</v>
      </c>
      <c r="C104" s="140" t="s">
        <v>3054</v>
      </c>
      <c r="D104" s="141">
        <v>18</v>
      </c>
      <c r="E104" s="143">
        <v>1313124.5249999999</v>
      </c>
      <c r="F104" s="144">
        <v>119</v>
      </c>
      <c r="G104" s="145">
        <v>19</v>
      </c>
      <c r="H104" s="146">
        <v>1319255.7560000001</v>
      </c>
      <c r="I104" s="147">
        <v>178</v>
      </c>
      <c r="J104" s="148">
        <v>30</v>
      </c>
      <c r="K104" s="143">
        <v>278832.51400000002</v>
      </c>
      <c r="L104" s="144">
        <v>382</v>
      </c>
      <c r="M104" s="145">
        <v>34</v>
      </c>
      <c r="N104" s="146">
        <v>42089.095999999998</v>
      </c>
      <c r="O104" s="147">
        <v>99</v>
      </c>
      <c r="P104" s="148">
        <v>26</v>
      </c>
      <c r="Q104" s="143">
        <v>1062032.727</v>
      </c>
      <c r="R104" s="144">
        <v>454</v>
      </c>
      <c r="S104" s="145">
        <v>30</v>
      </c>
      <c r="T104" s="146">
        <v>-116591.39599999999</v>
      </c>
      <c r="U104" s="147">
        <v>152</v>
      </c>
      <c r="V104" s="148">
        <v>17</v>
      </c>
      <c r="W104" s="143">
        <v>10736</v>
      </c>
      <c r="X104" s="144">
        <v>147</v>
      </c>
      <c r="Y104" s="145">
        <v>52</v>
      </c>
      <c r="Z104" s="146">
        <v>887</v>
      </c>
      <c r="AA104" s="149">
        <v>371</v>
      </c>
      <c r="AB104" s="141">
        <v>99</v>
      </c>
      <c r="AC104" s="150">
        <v>1</v>
      </c>
      <c r="AD104" s="151">
        <v>0</v>
      </c>
    </row>
    <row r="105" spans="1:30" s="3" customFormat="1" ht="18.75" customHeight="1">
      <c r="A105" s="137">
        <v>103</v>
      </c>
      <c r="B105" s="139" t="s">
        <v>1465</v>
      </c>
      <c r="C105" s="140" t="s">
        <v>3056</v>
      </c>
      <c r="D105" s="141">
        <v>85</v>
      </c>
      <c r="E105" s="143">
        <v>1312859.094</v>
      </c>
      <c r="F105" s="144">
        <v>120</v>
      </c>
      <c r="G105" s="145">
        <v>101</v>
      </c>
      <c r="H105" s="146">
        <v>1315255.68</v>
      </c>
      <c r="I105" s="147">
        <v>76</v>
      </c>
      <c r="J105" s="148">
        <v>57</v>
      </c>
      <c r="K105" s="143">
        <v>544304.87199999997</v>
      </c>
      <c r="L105" s="144">
        <v>198</v>
      </c>
      <c r="M105" s="145">
        <v>174</v>
      </c>
      <c r="N105" s="146">
        <v>158179.636</v>
      </c>
      <c r="O105" s="147">
        <v>206</v>
      </c>
      <c r="P105" s="148">
        <v>163</v>
      </c>
      <c r="Q105" s="143">
        <v>580198.40599999996</v>
      </c>
      <c r="R105" s="144">
        <v>69</v>
      </c>
      <c r="S105" s="145">
        <v>56</v>
      </c>
      <c r="T105" s="146">
        <v>232411.77900000001</v>
      </c>
      <c r="U105" s="147">
        <v>321</v>
      </c>
      <c r="V105" s="148">
        <v>291</v>
      </c>
      <c r="W105" s="143">
        <v>1024</v>
      </c>
      <c r="X105" s="144">
        <v>123</v>
      </c>
      <c r="Y105" s="145">
        <v>77</v>
      </c>
      <c r="Z105" s="146">
        <v>990</v>
      </c>
      <c r="AA105" s="149">
        <v>384</v>
      </c>
      <c r="AB105" s="141">
        <v>0</v>
      </c>
      <c r="AC105" s="150">
        <v>53</v>
      </c>
      <c r="AD105" s="151">
        <v>47</v>
      </c>
    </row>
    <row r="106" spans="1:30" s="3" customFormat="1" ht="18.75" customHeight="1">
      <c r="A106" s="32">
        <v>104</v>
      </c>
      <c r="B106" s="34" t="s">
        <v>1738</v>
      </c>
      <c r="C106" s="35" t="s">
        <v>3054</v>
      </c>
      <c r="D106" s="45">
        <v>19</v>
      </c>
      <c r="E106" s="38">
        <v>1299111.088</v>
      </c>
      <c r="F106" s="39">
        <v>121</v>
      </c>
      <c r="G106" s="40">
        <v>20</v>
      </c>
      <c r="H106" s="41">
        <v>1299111.088</v>
      </c>
      <c r="I106" s="42">
        <v>33</v>
      </c>
      <c r="J106" s="43">
        <v>14</v>
      </c>
      <c r="K106" s="38">
        <v>1055802.352</v>
      </c>
      <c r="L106" s="39">
        <v>112</v>
      </c>
      <c r="M106" s="40">
        <v>22</v>
      </c>
      <c r="N106" s="41">
        <v>275681.86700000003</v>
      </c>
      <c r="O106" s="42">
        <v>101</v>
      </c>
      <c r="P106" s="43">
        <v>27</v>
      </c>
      <c r="Q106" s="38">
        <v>1045585.622</v>
      </c>
      <c r="R106" s="39">
        <v>26</v>
      </c>
      <c r="S106" s="40">
        <v>9</v>
      </c>
      <c r="T106" s="41">
        <v>479842.94400000002</v>
      </c>
      <c r="U106" s="42" t="s">
        <v>3052</v>
      </c>
      <c r="V106" s="43" t="s">
        <v>3052</v>
      </c>
      <c r="W106" s="44" t="s">
        <v>3052</v>
      </c>
      <c r="X106" s="39">
        <v>54</v>
      </c>
      <c r="Y106" s="40">
        <v>29</v>
      </c>
      <c r="Z106" s="41">
        <v>2027</v>
      </c>
      <c r="AA106" s="108">
        <v>210</v>
      </c>
      <c r="AB106" s="45">
        <v>100</v>
      </c>
      <c r="AC106" s="37">
        <v>0</v>
      </c>
      <c r="AD106" s="46">
        <v>0</v>
      </c>
    </row>
    <row r="107" spans="1:30" s="3" customFormat="1" ht="18.75" customHeight="1">
      <c r="A107" s="48">
        <v>105</v>
      </c>
      <c r="B107" s="50" t="s">
        <v>1739</v>
      </c>
      <c r="C107" s="51" t="s">
        <v>3103</v>
      </c>
      <c r="D107" s="52">
        <v>86</v>
      </c>
      <c r="E107" s="54">
        <v>1296101.5560000001</v>
      </c>
      <c r="F107" s="55">
        <v>114</v>
      </c>
      <c r="G107" s="56">
        <v>96</v>
      </c>
      <c r="H107" s="57">
        <v>1415659.821</v>
      </c>
      <c r="I107" s="58">
        <v>103</v>
      </c>
      <c r="J107" s="59">
        <v>79</v>
      </c>
      <c r="K107" s="54">
        <v>455513.82400000002</v>
      </c>
      <c r="L107" s="55">
        <v>53</v>
      </c>
      <c r="M107" s="56">
        <v>39</v>
      </c>
      <c r="N107" s="57">
        <v>495578.94099999999</v>
      </c>
      <c r="O107" s="58">
        <v>98</v>
      </c>
      <c r="P107" s="59">
        <v>73</v>
      </c>
      <c r="Q107" s="54">
        <v>1070285.838</v>
      </c>
      <c r="R107" s="55">
        <v>449</v>
      </c>
      <c r="S107" s="56">
        <v>421</v>
      </c>
      <c r="T107" s="57">
        <v>-99794.540999999997</v>
      </c>
      <c r="U107" s="58">
        <v>212</v>
      </c>
      <c r="V107" s="59">
        <v>191</v>
      </c>
      <c r="W107" s="54">
        <v>4770</v>
      </c>
      <c r="X107" s="55">
        <v>37</v>
      </c>
      <c r="Y107" s="56">
        <v>13</v>
      </c>
      <c r="Z107" s="57">
        <v>2750</v>
      </c>
      <c r="AA107" s="109">
        <v>321</v>
      </c>
      <c r="AB107" s="52">
        <v>0</v>
      </c>
      <c r="AC107" s="60">
        <v>100</v>
      </c>
      <c r="AD107" s="61">
        <v>0</v>
      </c>
    </row>
    <row r="108" spans="1:30" s="3" customFormat="1" ht="18.75" customHeight="1">
      <c r="A108" s="18">
        <v>106</v>
      </c>
      <c r="B108" s="20" t="s">
        <v>674</v>
      </c>
      <c r="C108" s="21" t="s">
        <v>88</v>
      </c>
      <c r="D108" s="22">
        <v>87</v>
      </c>
      <c r="E108" s="24">
        <v>1281246.933</v>
      </c>
      <c r="F108" s="25">
        <v>118</v>
      </c>
      <c r="G108" s="26">
        <v>100</v>
      </c>
      <c r="H108" s="27">
        <v>1339508.2490000001</v>
      </c>
      <c r="I108" s="28">
        <v>110</v>
      </c>
      <c r="J108" s="29">
        <v>85</v>
      </c>
      <c r="K108" s="24">
        <v>427525.315</v>
      </c>
      <c r="L108" s="25">
        <v>103</v>
      </c>
      <c r="M108" s="26">
        <v>82</v>
      </c>
      <c r="N108" s="27">
        <v>305627.08799999999</v>
      </c>
      <c r="O108" s="28">
        <v>133</v>
      </c>
      <c r="P108" s="29">
        <v>101</v>
      </c>
      <c r="Q108" s="24">
        <v>884893.79299999995</v>
      </c>
      <c r="R108" s="25">
        <v>46</v>
      </c>
      <c r="S108" s="26">
        <v>35</v>
      </c>
      <c r="T108" s="27">
        <v>360895.93199999997</v>
      </c>
      <c r="U108" s="28">
        <v>125</v>
      </c>
      <c r="V108" s="29">
        <v>110</v>
      </c>
      <c r="W108" s="24">
        <v>14074</v>
      </c>
      <c r="X108" s="25">
        <v>292</v>
      </c>
      <c r="Y108" s="26">
        <v>228</v>
      </c>
      <c r="Z108" s="27">
        <v>430</v>
      </c>
      <c r="AA108" s="107">
        <v>369</v>
      </c>
      <c r="AB108" s="22">
        <v>0</v>
      </c>
      <c r="AC108" s="30">
        <v>100</v>
      </c>
      <c r="AD108" s="31">
        <v>0</v>
      </c>
    </row>
    <row r="109" spans="1:30" s="3" customFormat="1" ht="18.75" customHeight="1">
      <c r="A109" s="137">
        <v>107</v>
      </c>
      <c r="B109" s="139" t="s">
        <v>2787</v>
      </c>
      <c r="C109" s="140" t="s">
        <v>3056</v>
      </c>
      <c r="D109" s="141">
        <v>88</v>
      </c>
      <c r="E109" s="143">
        <v>1245446</v>
      </c>
      <c r="F109" s="144">
        <v>122</v>
      </c>
      <c r="G109" s="145">
        <v>102</v>
      </c>
      <c r="H109" s="146">
        <v>1290504</v>
      </c>
      <c r="I109" s="147">
        <v>143</v>
      </c>
      <c r="J109" s="148">
        <v>116</v>
      </c>
      <c r="K109" s="143">
        <v>332569</v>
      </c>
      <c r="L109" s="144">
        <v>26</v>
      </c>
      <c r="M109" s="145">
        <v>16</v>
      </c>
      <c r="N109" s="146">
        <v>816727</v>
      </c>
      <c r="O109" s="147">
        <v>56</v>
      </c>
      <c r="P109" s="148">
        <v>37</v>
      </c>
      <c r="Q109" s="143">
        <v>1695137</v>
      </c>
      <c r="R109" s="144">
        <v>125</v>
      </c>
      <c r="S109" s="145">
        <v>111</v>
      </c>
      <c r="T109" s="146">
        <v>121805</v>
      </c>
      <c r="U109" s="147">
        <v>43</v>
      </c>
      <c r="V109" s="148">
        <v>34</v>
      </c>
      <c r="W109" s="143">
        <v>38347</v>
      </c>
      <c r="X109" s="144">
        <v>337</v>
      </c>
      <c r="Y109" s="145">
        <v>273</v>
      </c>
      <c r="Z109" s="146">
        <v>357</v>
      </c>
      <c r="AA109" s="149">
        <v>369</v>
      </c>
      <c r="AB109" s="141">
        <v>0</v>
      </c>
      <c r="AC109" s="150">
        <v>100</v>
      </c>
      <c r="AD109" s="151">
        <v>0</v>
      </c>
    </row>
    <row r="110" spans="1:30" s="3" customFormat="1" ht="18.75" customHeight="1">
      <c r="A110" s="137">
        <v>108</v>
      </c>
      <c r="B110" s="188" t="s">
        <v>3052</v>
      </c>
      <c r="C110" s="140" t="s">
        <v>3056</v>
      </c>
      <c r="D110" s="141">
        <v>89</v>
      </c>
      <c r="E110" s="186" t="s">
        <v>3052</v>
      </c>
      <c r="F110" s="144">
        <v>126</v>
      </c>
      <c r="G110" s="145">
        <v>106</v>
      </c>
      <c r="H110" s="187" t="s">
        <v>3052</v>
      </c>
      <c r="I110" s="147">
        <v>151</v>
      </c>
      <c r="J110" s="148">
        <v>124</v>
      </c>
      <c r="K110" s="186" t="s">
        <v>3052</v>
      </c>
      <c r="L110" s="144">
        <v>420</v>
      </c>
      <c r="M110" s="145">
        <v>385</v>
      </c>
      <c r="N110" s="187" t="s">
        <v>3052</v>
      </c>
      <c r="O110" s="147">
        <v>367</v>
      </c>
      <c r="P110" s="148">
        <v>312</v>
      </c>
      <c r="Q110" s="186" t="s">
        <v>3052</v>
      </c>
      <c r="R110" s="144">
        <v>142</v>
      </c>
      <c r="S110" s="145">
        <v>128</v>
      </c>
      <c r="T110" s="187" t="s">
        <v>3052</v>
      </c>
      <c r="U110" s="147">
        <v>173</v>
      </c>
      <c r="V110" s="148">
        <v>156</v>
      </c>
      <c r="W110" s="186" t="s">
        <v>3052</v>
      </c>
      <c r="X110" s="144">
        <v>343</v>
      </c>
      <c r="Y110" s="145">
        <v>279</v>
      </c>
      <c r="Z110" s="187" t="s">
        <v>3052</v>
      </c>
      <c r="AA110" s="149">
        <v>311</v>
      </c>
      <c r="AB110" s="141">
        <v>0</v>
      </c>
      <c r="AC110" s="150">
        <v>70</v>
      </c>
      <c r="AD110" s="151">
        <v>30</v>
      </c>
    </row>
    <row r="111" spans="1:30" s="3" customFormat="1" ht="18.75" customHeight="1">
      <c r="A111" s="137">
        <v>109</v>
      </c>
      <c r="B111" s="139" t="s">
        <v>1248</v>
      </c>
      <c r="C111" s="140" t="s">
        <v>3056</v>
      </c>
      <c r="D111" s="141">
        <v>90</v>
      </c>
      <c r="E111" s="143">
        <v>1241784.1440000001</v>
      </c>
      <c r="F111" s="144">
        <v>99</v>
      </c>
      <c r="G111" s="145">
        <v>82</v>
      </c>
      <c r="H111" s="146">
        <v>1538571.504</v>
      </c>
      <c r="I111" s="147">
        <v>78</v>
      </c>
      <c r="J111" s="148">
        <v>59</v>
      </c>
      <c r="K111" s="143">
        <v>525573.04700000002</v>
      </c>
      <c r="L111" s="144">
        <v>109</v>
      </c>
      <c r="M111" s="145">
        <v>88</v>
      </c>
      <c r="N111" s="146">
        <v>285201.68199999997</v>
      </c>
      <c r="O111" s="147">
        <v>159</v>
      </c>
      <c r="P111" s="148">
        <v>121</v>
      </c>
      <c r="Q111" s="143">
        <v>773675.88300000003</v>
      </c>
      <c r="R111" s="144">
        <v>65</v>
      </c>
      <c r="S111" s="145">
        <v>53</v>
      </c>
      <c r="T111" s="146">
        <v>247425.58799999999</v>
      </c>
      <c r="U111" s="147">
        <v>143</v>
      </c>
      <c r="V111" s="148">
        <v>127</v>
      </c>
      <c r="W111" s="143">
        <v>12590</v>
      </c>
      <c r="X111" s="144">
        <v>142</v>
      </c>
      <c r="Y111" s="145">
        <v>93</v>
      </c>
      <c r="Z111" s="146">
        <v>900</v>
      </c>
      <c r="AA111" s="149">
        <v>352</v>
      </c>
      <c r="AB111" s="141">
        <v>0</v>
      </c>
      <c r="AC111" s="150">
        <v>0</v>
      </c>
      <c r="AD111" s="151">
        <v>100</v>
      </c>
    </row>
    <row r="112" spans="1:30" s="3" customFormat="1" ht="18.75" customHeight="1">
      <c r="A112" s="48">
        <v>110</v>
      </c>
      <c r="B112" s="50" t="s">
        <v>1674</v>
      </c>
      <c r="C112" s="51" t="s">
        <v>3051</v>
      </c>
      <c r="D112" s="52">
        <v>91</v>
      </c>
      <c r="E112" s="54">
        <v>1238854.767</v>
      </c>
      <c r="F112" s="55">
        <v>117</v>
      </c>
      <c r="G112" s="56">
        <v>99</v>
      </c>
      <c r="H112" s="57">
        <v>1351946.8589999999</v>
      </c>
      <c r="I112" s="58">
        <v>213</v>
      </c>
      <c r="J112" s="59">
        <v>181</v>
      </c>
      <c r="K112" s="54">
        <v>234376.64300000001</v>
      </c>
      <c r="L112" s="55">
        <v>241</v>
      </c>
      <c r="M112" s="56">
        <v>216</v>
      </c>
      <c r="N112" s="57">
        <v>118178.895</v>
      </c>
      <c r="O112" s="58">
        <v>199</v>
      </c>
      <c r="P112" s="59">
        <v>157</v>
      </c>
      <c r="Q112" s="54">
        <v>595910.47</v>
      </c>
      <c r="R112" s="55">
        <v>104</v>
      </c>
      <c r="S112" s="56">
        <v>90</v>
      </c>
      <c r="T112" s="66" t="s">
        <v>3052</v>
      </c>
      <c r="U112" s="58">
        <v>32</v>
      </c>
      <c r="V112" s="59">
        <v>24</v>
      </c>
      <c r="W112" s="54">
        <v>45151</v>
      </c>
      <c r="X112" s="55">
        <v>374</v>
      </c>
      <c r="Y112" s="56">
        <v>309</v>
      </c>
      <c r="Z112" s="57">
        <v>304</v>
      </c>
      <c r="AA112" s="109">
        <v>371</v>
      </c>
      <c r="AB112" s="52">
        <v>0</v>
      </c>
      <c r="AC112" s="60">
        <v>100</v>
      </c>
      <c r="AD112" s="61">
        <v>0</v>
      </c>
    </row>
    <row r="113" spans="1:30" s="3" customFormat="1" ht="18.75" customHeight="1">
      <c r="A113" s="18">
        <v>111</v>
      </c>
      <c r="B113" s="85" t="s">
        <v>3052</v>
      </c>
      <c r="C113" s="21" t="s">
        <v>3058</v>
      </c>
      <c r="D113" s="22">
        <v>92</v>
      </c>
      <c r="E113" s="64" t="s">
        <v>3052</v>
      </c>
      <c r="F113" s="25">
        <v>85</v>
      </c>
      <c r="G113" s="26">
        <v>70</v>
      </c>
      <c r="H113" s="69" t="s">
        <v>3052</v>
      </c>
      <c r="I113" s="28">
        <v>167</v>
      </c>
      <c r="J113" s="29">
        <v>140</v>
      </c>
      <c r="K113" s="64" t="s">
        <v>3052</v>
      </c>
      <c r="L113" s="25">
        <v>208</v>
      </c>
      <c r="M113" s="26">
        <v>184</v>
      </c>
      <c r="N113" s="69" t="s">
        <v>3052</v>
      </c>
      <c r="O113" s="28">
        <v>240</v>
      </c>
      <c r="P113" s="29">
        <v>194</v>
      </c>
      <c r="Q113" s="64" t="s">
        <v>3052</v>
      </c>
      <c r="R113" s="25">
        <v>118</v>
      </c>
      <c r="S113" s="26">
        <v>104</v>
      </c>
      <c r="T113" s="69" t="s">
        <v>3052</v>
      </c>
      <c r="U113" s="28">
        <v>161</v>
      </c>
      <c r="V113" s="29">
        <v>144</v>
      </c>
      <c r="W113" s="64" t="s">
        <v>3052</v>
      </c>
      <c r="X113" s="25">
        <v>132</v>
      </c>
      <c r="Y113" s="26">
        <v>85</v>
      </c>
      <c r="Z113" s="69" t="s">
        <v>3052</v>
      </c>
      <c r="AA113" s="107">
        <v>311</v>
      </c>
      <c r="AB113" s="22">
        <v>0</v>
      </c>
      <c r="AC113" s="30">
        <v>100</v>
      </c>
      <c r="AD113" s="31">
        <v>0</v>
      </c>
    </row>
    <row r="114" spans="1:30" s="3" customFormat="1" ht="18.75" customHeight="1">
      <c r="A114" s="137">
        <v>112</v>
      </c>
      <c r="B114" s="139" t="s">
        <v>2643</v>
      </c>
      <c r="C114" s="140" t="s">
        <v>3056</v>
      </c>
      <c r="D114" s="141">
        <v>93</v>
      </c>
      <c r="E114" s="143">
        <v>1234441.429</v>
      </c>
      <c r="F114" s="144">
        <v>124</v>
      </c>
      <c r="G114" s="145">
        <v>104</v>
      </c>
      <c r="H114" s="146">
        <v>1258551.98</v>
      </c>
      <c r="I114" s="147">
        <v>208</v>
      </c>
      <c r="J114" s="148">
        <v>176</v>
      </c>
      <c r="K114" s="143">
        <v>245635.22899999999</v>
      </c>
      <c r="L114" s="144">
        <v>136</v>
      </c>
      <c r="M114" s="145">
        <v>114</v>
      </c>
      <c r="N114" s="146">
        <v>229721.56099999999</v>
      </c>
      <c r="O114" s="147">
        <v>180</v>
      </c>
      <c r="P114" s="148">
        <v>141</v>
      </c>
      <c r="Q114" s="143">
        <v>682230.83600000001</v>
      </c>
      <c r="R114" s="144">
        <v>226</v>
      </c>
      <c r="S114" s="145">
        <v>209</v>
      </c>
      <c r="T114" s="146">
        <v>45424.972999999998</v>
      </c>
      <c r="U114" s="147">
        <v>183</v>
      </c>
      <c r="V114" s="148">
        <v>166</v>
      </c>
      <c r="W114" s="143">
        <v>7710</v>
      </c>
      <c r="X114" s="144">
        <v>403</v>
      </c>
      <c r="Y114" s="145">
        <v>338</v>
      </c>
      <c r="Z114" s="146">
        <v>254</v>
      </c>
      <c r="AA114" s="149">
        <v>311</v>
      </c>
      <c r="AB114" s="141">
        <v>0</v>
      </c>
      <c r="AC114" s="150">
        <v>49</v>
      </c>
      <c r="AD114" s="151">
        <v>51</v>
      </c>
    </row>
    <row r="115" spans="1:30" s="3" customFormat="1" ht="18.75" customHeight="1">
      <c r="A115" s="137">
        <v>113</v>
      </c>
      <c r="B115" s="139" t="s">
        <v>1224</v>
      </c>
      <c r="C115" s="140" t="s">
        <v>3056</v>
      </c>
      <c r="D115" s="141">
        <v>94</v>
      </c>
      <c r="E115" s="143">
        <v>1217530.9979999999</v>
      </c>
      <c r="F115" s="144">
        <v>129</v>
      </c>
      <c r="G115" s="145">
        <v>108</v>
      </c>
      <c r="H115" s="146">
        <v>1217530.9979999999</v>
      </c>
      <c r="I115" s="147">
        <v>50</v>
      </c>
      <c r="J115" s="148">
        <v>34</v>
      </c>
      <c r="K115" s="143">
        <v>773986.22400000005</v>
      </c>
      <c r="L115" s="144">
        <v>46</v>
      </c>
      <c r="M115" s="145">
        <v>33</v>
      </c>
      <c r="N115" s="146">
        <v>591928.30799999996</v>
      </c>
      <c r="O115" s="147">
        <v>111</v>
      </c>
      <c r="P115" s="148">
        <v>81</v>
      </c>
      <c r="Q115" s="143">
        <v>979571.14599999995</v>
      </c>
      <c r="R115" s="144">
        <v>194</v>
      </c>
      <c r="S115" s="145">
        <v>178</v>
      </c>
      <c r="T115" s="146">
        <v>57188.33</v>
      </c>
      <c r="U115" s="147">
        <v>65</v>
      </c>
      <c r="V115" s="148">
        <v>54</v>
      </c>
      <c r="W115" s="143">
        <v>29213</v>
      </c>
      <c r="X115" s="144">
        <v>129</v>
      </c>
      <c r="Y115" s="145">
        <v>82</v>
      </c>
      <c r="Z115" s="146">
        <v>958</v>
      </c>
      <c r="AA115" s="149">
        <v>362</v>
      </c>
      <c r="AB115" s="141">
        <v>0</v>
      </c>
      <c r="AC115" s="150">
        <v>98</v>
      </c>
      <c r="AD115" s="151">
        <v>2</v>
      </c>
    </row>
    <row r="116" spans="1:30" s="3" customFormat="1" ht="18.75" customHeight="1">
      <c r="A116" s="137">
        <v>114</v>
      </c>
      <c r="B116" s="139" t="s">
        <v>201</v>
      </c>
      <c r="C116" s="140" t="s">
        <v>3056</v>
      </c>
      <c r="D116" s="141">
        <v>95</v>
      </c>
      <c r="E116" s="143">
        <v>1215028.122</v>
      </c>
      <c r="F116" s="144">
        <v>130</v>
      </c>
      <c r="G116" s="145">
        <v>109</v>
      </c>
      <c r="H116" s="146">
        <v>1215028.122</v>
      </c>
      <c r="I116" s="147">
        <v>87</v>
      </c>
      <c r="J116" s="148">
        <v>68</v>
      </c>
      <c r="K116" s="143">
        <v>499031.17499999999</v>
      </c>
      <c r="L116" s="144">
        <v>167</v>
      </c>
      <c r="M116" s="145">
        <v>144</v>
      </c>
      <c r="N116" s="146">
        <v>189768.26800000001</v>
      </c>
      <c r="O116" s="147">
        <v>79</v>
      </c>
      <c r="P116" s="148">
        <v>57</v>
      </c>
      <c r="Q116" s="143">
        <v>1295175.892</v>
      </c>
      <c r="R116" s="144">
        <v>161</v>
      </c>
      <c r="S116" s="145">
        <v>146</v>
      </c>
      <c r="T116" s="146">
        <v>82972.654999999999</v>
      </c>
      <c r="U116" s="147">
        <v>370</v>
      </c>
      <c r="V116" s="148">
        <v>339</v>
      </c>
      <c r="W116" s="143">
        <v>194</v>
      </c>
      <c r="X116" s="144">
        <v>150</v>
      </c>
      <c r="Y116" s="145">
        <v>97</v>
      </c>
      <c r="Z116" s="146">
        <v>880</v>
      </c>
      <c r="AA116" s="149">
        <v>352</v>
      </c>
      <c r="AB116" s="141">
        <v>0</v>
      </c>
      <c r="AC116" s="150">
        <v>100</v>
      </c>
      <c r="AD116" s="151">
        <v>0</v>
      </c>
    </row>
    <row r="117" spans="1:30" s="3" customFormat="1" ht="18.75" customHeight="1">
      <c r="A117" s="152">
        <v>115</v>
      </c>
      <c r="B117" s="154" t="s">
        <v>1242</v>
      </c>
      <c r="C117" s="155" t="s">
        <v>3056</v>
      </c>
      <c r="D117" s="156">
        <v>96</v>
      </c>
      <c r="E117" s="158">
        <v>1203186.0290000001</v>
      </c>
      <c r="F117" s="159">
        <v>125</v>
      </c>
      <c r="G117" s="160">
        <v>105</v>
      </c>
      <c r="H117" s="161">
        <v>1255866.9210000001</v>
      </c>
      <c r="I117" s="162">
        <v>109</v>
      </c>
      <c r="J117" s="163">
        <v>84</v>
      </c>
      <c r="K117" s="158">
        <v>428625.58500000002</v>
      </c>
      <c r="L117" s="159">
        <v>71</v>
      </c>
      <c r="M117" s="160">
        <v>55</v>
      </c>
      <c r="N117" s="161">
        <v>422254.38299999997</v>
      </c>
      <c r="O117" s="162">
        <v>66</v>
      </c>
      <c r="P117" s="163">
        <v>45</v>
      </c>
      <c r="Q117" s="158">
        <v>1523315.3459999999</v>
      </c>
      <c r="R117" s="159">
        <v>373</v>
      </c>
      <c r="S117" s="160">
        <v>354</v>
      </c>
      <c r="T117" s="161">
        <v>7089.5349999999999</v>
      </c>
      <c r="U117" s="162">
        <v>187</v>
      </c>
      <c r="V117" s="163">
        <v>168</v>
      </c>
      <c r="W117" s="158">
        <v>7442</v>
      </c>
      <c r="X117" s="159">
        <v>58</v>
      </c>
      <c r="Y117" s="160">
        <v>28</v>
      </c>
      <c r="Z117" s="161">
        <v>1800</v>
      </c>
      <c r="AA117" s="164">
        <v>321</v>
      </c>
      <c r="AB117" s="156">
        <v>0</v>
      </c>
      <c r="AC117" s="165">
        <v>100</v>
      </c>
      <c r="AD117" s="166">
        <v>0</v>
      </c>
    </row>
    <row r="118" spans="1:30" s="3" customFormat="1" ht="18.75" customHeight="1">
      <c r="A118" s="18">
        <v>116</v>
      </c>
      <c r="B118" s="20" t="s">
        <v>1740</v>
      </c>
      <c r="C118" s="21" t="s">
        <v>2187</v>
      </c>
      <c r="D118" s="22">
        <v>97</v>
      </c>
      <c r="E118" s="24">
        <v>1200012.9680000001</v>
      </c>
      <c r="F118" s="25">
        <v>132</v>
      </c>
      <c r="G118" s="26">
        <v>111</v>
      </c>
      <c r="H118" s="27">
        <v>1200012.9680000001</v>
      </c>
      <c r="I118" s="28">
        <v>93</v>
      </c>
      <c r="J118" s="29">
        <v>72</v>
      </c>
      <c r="K118" s="24">
        <v>481919.22</v>
      </c>
      <c r="L118" s="25">
        <v>61</v>
      </c>
      <c r="M118" s="26">
        <v>47</v>
      </c>
      <c r="N118" s="27">
        <v>460540.984</v>
      </c>
      <c r="O118" s="28">
        <v>85</v>
      </c>
      <c r="P118" s="29">
        <v>63</v>
      </c>
      <c r="Q118" s="24">
        <v>1173916.3030000001</v>
      </c>
      <c r="R118" s="25">
        <v>38</v>
      </c>
      <c r="S118" s="26">
        <v>28</v>
      </c>
      <c r="T118" s="27">
        <v>398874.48</v>
      </c>
      <c r="U118" s="28">
        <v>128</v>
      </c>
      <c r="V118" s="29">
        <v>113</v>
      </c>
      <c r="W118" s="24">
        <v>13873</v>
      </c>
      <c r="X118" s="25">
        <v>212</v>
      </c>
      <c r="Y118" s="26">
        <v>157</v>
      </c>
      <c r="Z118" s="27">
        <v>634</v>
      </c>
      <c r="AA118" s="107">
        <v>369</v>
      </c>
      <c r="AB118" s="22">
        <v>0</v>
      </c>
      <c r="AC118" s="30">
        <v>100</v>
      </c>
      <c r="AD118" s="31">
        <v>0</v>
      </c>
    </row>
    <row r="119" spans="1:30" s="3" customFormat="1" ht="18.75" customHeight="1">
      <c r="A119" s="32">
        <v>117</v>
      </c>
      <c r="B119" s="34" t="s">
        <v>314</v>
      </c>
      <c r="C119" s="35" t="s">
        <v>3054</v>
      </c>
      <c r="D119" s="45">
        <v>20</v>
      </c>
      <c r="E119" s="38">
        <v>1186482.547</v>
      </c>
      <c r="F119" s="39">
        <v>103</v>
      </c>
      <c r="G119" s="40">
        <v>18</v>
      </c>
      <c r="H119" s="41">
        <v>1506477.7960000001</v>
      </c>
      <c r="I119" s="42">
        <v>270</v>
      </c>
      <c r="J119" s="43">
        <v>40</v>
      </c>
      <c r="K119" s="38">
        <v>172656.74400000001</v>
      </c>
      <c r="L119" s="39" t="s">
        <v>3052</v>
      </c>
      <c r="M119" s="40" t="s">
        <v>3052</v>
      </c>
      <c r="N119" s="41">
        <v>-849572.93200000003</v>
      </c>
      <c r="O119" s="42">
        <v>46</v>
      </c>
      <c r="P119" s="43">
        <v>17</v>
      </c>
      <c r="Q119" s="38">
        <v>2131842.1510000001</v>
      </c>
      <c r="R119" s="39">
        <v>481</v>
      </c>
      <c r="S119" s="40">
        <v>49</v>
      </c>
      <c r="T119" s="41">
        <v>-617602.70900000003</v>
      </c>
      <c r="U119" s="42">
        <v>291</v>
      </c>
      <c r="V119" s="43">
        <v>28</v>
      </c>
      <c r="W119" s="38">
        <v>2027</v>
      </c>
      <c r="X119" s="39">
        <v>117</v>
      </c>
      <c r="Y119" s="40">
        <v>46</v>
      </c>
      <c r="Z119" s="41">
        <v>1052</v>
      </c>
      <c r="AA119" s="108">
        <v>351</v>
      </c>
      <c r="AB119" s="45">
        <v>100</v>
      </c>
      <c r="AC119" s="37">
        <v>0</v>
      </c>
      <c r="AD119" s="46">
        <v>0</v>
      </c>
    </row>
    <row r="120" spans="1:30" s="3" customFormat="1" ht="18.75" customHeight="1">
      <c r="A120" s="137">
        <v>118</v>
      </c>
      <c r="B120" s="139" t="s">
        <v>1373</v>
      </c>
      <c r="C120" s="140" t="s">
        <v>3056</v>
      </c>
      <c r="D120" s="141">
        <v>98</v>
      </c>
      <c r="E120" s="143">
        <v>1185065.568</v>
      </c>
      <c r="F120" s="144">
        <v>131</v>
      </c>
      <c r="G120" s="145">
        <v>110</v>
      </c>
      <c r="H120" s="146">
        <v>1205802.1229999999</v>
      </c>
      <c r="I120" s="147">
        <v>105</v>
      </c>
      <c r="J120" s="148">
        <v>81</v>
      </c>
      <c r="K120" s="143">
        <v>446076.891</v>
      </c>
      <c r="L120" s="144">
        <v>183</v>
      </c>
      <c r="M120" s="145">
        <v>159</v>
      </c>
      <c r="N120" s="146">
        <v>173174.33499999999</v>
      </c>
      <c r="O120" s="147">
        <v>187</v>
      </c>
      <c r="P120" s="148">
        <v>148</v>
      </c>
      <c r="Q120" s="143">
        <v>645736.99800000002</v>
      </c>
      <c r="R120" s="144">
        <v>163</v>
      </c>
      <c r="S120" s="145">
        <v>148</v>
      </c>
      <c r="T120" s="146">
        <v>82058.990999999995</v>
      </c>
      <c r="U120" s="147">
        <v>338</v>
      </c>
      <c r="V120" s="148">
        <v>307</v>
      </c>
      <c r="W120" s="143">
        <v>598</v>
      </c>
      <c r="X120" s="144">
        <v>252</v>
      </c>
      <c r="Y120" s="145">
        <v>192</v>
      </c>
      <c r="Z120" s="146">
        <v>510</v>
      </c>
      <c r="AA120" s="149">
        <v>381</v>
      </c>
      <c r="AB120" s="141">
        <v>0</v>
      </c>
      <c r="AC120" s="150">
        <v>100</v>
      </c>
      <c r="AD120" s="151">
        <v>0</v>
      </c>
    </row>
    <row r="121" spans="1:30" s="3" customFormat="1" ht="18.75" customHeight="1">
      <c r="A121" s="32">
        <v>119</v>
      </c>
      <c r="B121" s="34" t="s">
        <v>1509</v>
      </c>
      <c r="C121" s="35" t="s">
        <v>88</v>
      </c>
      <c r="D121" s="45">
        <v>99</v>
      </c>
      <c r="E121" s="38">
        <v>1157649.5759999999</v>
      </c>
      <c r="F121" s="39">
        <v>133</v>
      </c>
      <c r="G121" s="40">
        <v>112</v>
      </c>
      <c r="H121" s="41">
        <v>1169116.17</v>
      </c>
      <c r="I121" s="42">
        <v>79</v>
      </c>
      <c r="J121" s="43">
        <v>60</v>
      </c>
      <c r="K121" s="38">
        <v>523706.68400000001</v>
      </c>
      <c r="L121" s="39">
        <v>89</v>
      </c>
      <c r="M121" s="40">
        <v>70</v>
      </c>
      <c r="N121" s="41">
        <v>342686.16399999999</v>
      </c>
      <c r="O121" s="42">
        <v>118</v>
      </c>
      <c r="P121" s="43">
        <v>88</v>
      </c>
      <c r="Q121" s="38">
        <v>935244.946</v>
      </c>
      <c r="R121" s="39">
        <v>31</v>
      </c>
      <c r="S121" s="40">
        <v>22</v>
      </c>
      <c r="T121" s="41">
        <v>456240.65</v>
      </c>
      <c r="U121" s="42">
        <v>147</v>
      </c>
      <c r="V121" s="43">
        <v>131</v>
      </c>
      <c r="W121" s="38">
        <v>11980</v>
      </c>
      <c r="X121" s="39">
        <v>197</v>
      </c>
      <c r="Y121" s="40">
        <v>143</v>
      </c>
      <c r="Z121" s="41">
        <v>678</v>
      </c>
      <c r="AA121" s="108">
        <v>369</v>
      </c>
      <c r="AB121" s="45">
        <v>0</v>
      </c>
      <c r="AC121" s="37">
        <v>100</v>
      </c>
      <c r="AD121" s="46">
        <v>0</v>
      </c>
    </row>
    <row r="122" spans="1:30" s="3" customFormat="1" ht="18.75" customHeight="1">
      <c r="A122" s="152">
        <v>120</v>
      </c>
      <c r="B122" s="154" t="s">
        <v>1245</v>
      </c>
      <c r="C122" s="155" t="s">
        <v>3056</v>
      </c>
      <c r="D122" s="156">
        <v>100</v>
      </c>
      <c r="E122" s="158">
        <v>1115448.993</v>
      </c>
      <c r="F122" s="159">
        <v>136</v>
      </c>
      <c r="G122" s="160">
        <v>115</v>
      </c>
      <c r="H122" s="161">
        <v>1115448.993</v>
      </c>
      <c r="I122" s="162">
        <v>156</v>
      </c>
      <c r="J122" s="163">
        <v>129</v>
      </c>
      <c r="K122" s="158">
        <v>309292.57299999997</v>
      </c>
      <c r="L122" s="159">
        <v>231</v>
      </c>
      <c r="M122" s="160">
        <v>206</v>
      </c>
      <c r="N122" s="207" t="s">
        <v>3052</v>
      </c>
      <c r="O122" s="162">
        <v>171</v>
      </c>
      <c r="P122" s="163">
        <v>132</v>
      </c>
      <c r="Q122" s="206" t="s">
        <v>3052</v>
      </c>
      <c r="R122" s="159">
        <v>177</v>
      </c>
      <c r="S122" s="160">
        <v>161</v>
      </c>
      <c r="T122" s="207" t="s">
        <v>3052</v>
      </c>
      <c r="U122" s="162">
        <v>250</v>
      </c>
      <c r="V122" s="163">
        <v>226</v>
      </c>
      <c r="W122" s="206" t="s">
        <v>3052</v>
      </c>
      <c r="X122" s="159">
        <v>241</v>
      </c>
      <c r="Y122" s="160">
        <v>182</v>
      </c>
      <c r="Z122" s="207" t="s">
        <v>3052</v>
      </c>
      <c r="AA122" s="164">
        <v>352</v>
      </c>
      <c r="AB122" s="156">
        <v>0</v>
      </c>
      <c r="AC122" s="165">
        <v>0</v>
      </c>
      <c r="AD122" s="166">
        <v>100</v>
      </c>
    </row>
    <row r="123" spans="1:30" s="3" customFormat="1" ht="18.75" customHeight="1">
      <c r="A123" s="18">
        <v>121</v>
      </c>
      <c r="B123" s="20" t="s">
        <v>2708</v>
      </c>
      <c r="C123" s="21" t="s">
        <v>3098</v>
      </c>
      <c r="D123" s="22">
        <v>101</v>
      </c>
      <c r="E123" s="24">
        <v>1110012.128</v>
      </c>
      <c r="F123" s="25">
        <v>135</v>
      </c>
      <c r="G123" s="26">
        <v>114</v>
      </c>
      <c r="H123" s="27">
        <v>1117740.906</v>
      </c>
      <c r="I123" s="28">
        <v>85</v>
      </c>
      <c r="J123" s="29">
        <v>66</v>
      </c>
      <c r="K123" s="24">
        <v>504138.65500000003</v>
      </c>
      <c r="L123" s="25">
        <v>105</v>
      </c>
      <c r="M123" s="26">
        <v>84</v>
      </c>
      <c r="N123" s="27">
        <v>301252.32500000001</v>
      </c>
      <c r="O123" s="28">
        <v>161</v>
      </c>
      <c r="P123" s="29">
        <v>123</v>
      </c>
      <c r="Q123" s="24">
        <v>767302.522</v>
      </c>
      <c r="R123" s="25">
        <v>90</v>
      </c>
      <c r="S123" s="26">
        <v>76</v>
      </c>
      <c r="T123" s="27">
        <v>185798.41699999999</v>
      </c>
      <c r="U123" s="28">
        <v>51</v>
      </c>
      <c r="V123" s="29">
        <v>41</v>
      </c>
      <c r="W123" s="24">
        <v>35706</v>
      </c>
      <c r="X123" s="25">
        <v>131</v>
      </c>
      <c r="Y123" s="26">
        <v>84</v>
      </c>
      <c r="Z123" s="27">
        <v>950</v>
      </c>
      <c r="AA123" s="107">
        <v>321</v>
      </c>
      <c r="AB123" s="22">
        <v>0</v>
      </c>
      <c r="AC123" s="30">
        <v>100</v>
      </c>
      <c r="AD123" s="31">
        <v>0</v>
      </c>
    </row>
    <row r="124" spans="1:30" s="3" customFormat="1" ht="18.75" customHeight="1">
      <c r="A124" s="32">
        <v>122</v>
      </c>
      <c r="B124" s="34" t="s">
        <v>1741</v>
      </c>
      <c r="C124" s="35" t="s">
        <v>3054</v>
      </c>
      <c r="D124" s="45">
        <v>21</v>
      </c>
      <c r="E124" s="38">
        <v>1109949.1459999999</v>
      </c>
      <c r="F124" s="39">
        <v>137</v>
      </c>
      <c r="G124" s="40">
        <v>22</v>
      </c>
      <c r="H124" s="41">
        <v>1109949.1459999999</v>
      </c>
      <c r="I124" s="42">
        <v>295</v>
      </c>
      <c r="J124" s="43">
        <v>43</v>
      </c>
      <c r="K124" s="38">
        <v>154331.101</v>
      </c>
      <c r="L124" s="39" t="s">
        <v>3052</v>
      </c>
      <c r="M124" s="40" t="s">
        <v>3052</v>
      </c>
      <c r="N124" s="41">
        <v>-277162.23700000002</v>
      </c>
      <c r="O124" s="42">
        <v>271</v>
      </c>
      <c r="P124" s="43">
        <v>48</v>
      </c>
      <c r="Q124" s="38">
        <v>411115.26400000002</v>
      </c>
      <c r="R124" s="39">
        <v>473</v>
      </c>
      <c r="S124" s="40">
        <v>43</v>
      </c>
      <c r="T124" s="41">
        <v>-356425.45699999999</v>
      </c>
      <c r="U124" s="42" t="s">
        <v>3052</v>
      </c>
      <c r="V124" s="43" t="s">
        <v>3052</v>
      </c>
      <c r="W124" s="44" t="s">
        <v>3052</v>
      </c>
      <c r="X124" s="39">
        <v>72</v>
      </c>
      <c r="Y124" s="40">
        <v>36</v>
      </c>
      <c r="Z124" s="41">
        <v>1503</v>
      </c>
      <c r="AA124" s="108">
        <v>311</v>
      </c>
      <c r="AB124" s="45">
        <v>100</v>
      </c>
      <c r="AC124" s="37">
        <v>0</v>
      </c>
      <c r="AD124" s="46">
        <v>0</v>
      </c>
    </row>
    <row r="125" spans="1:30" s="3" customFormat="1" ht="18.75" customHeight="1">
      <c r="A125" s="137">
        <v>123</v>
      </c>
      <c r="B125" s="139" t="s">
        <v>2235</v>
      </c>
      <c r="C125" s="140" t="s">
        <v>3056</v>
      </c>
      <c r="D125" s="141">
        <v>102</v>
      </c>
      <c r="E125" s="143">
        <v>1098472.0549999999</v>
      </c>
      <c r="F125" s="144">
        <v>47</v>
      </c>
      <c r="G125" s="145">
        <v>34</v>
      </c>
      <c r="H125" s="146">
        <v>3062702.108</v>
      </c>
      <c r="I125" s="147">
        <v>316</v>
      </c>
      <c r="J125" s="148">
        <v>271</v>
      </c>
      <c r="K125" s="143">
        <v>137421.89300000001</v>
      </c>
      <c r="L125" s="144">
        <v>192</v>
      </c>
      <c r="M125" s="145">
        <v>168</v>
      </c>
      <c r="N125" s="146">
        <v>161330.44899999999</v>
      </c>
      <c r="O125" s="147">
        <v>70</v>
      </c>
      <c r="P125" s="148">
        <v>49</v>
      </c>
      <c r="Q125" s="143">
        <v>1460095.969</v>
      </c>
      <c r="R125" s="144">
        <v>212</v>
      </c>
      <c r="S125" s="145">
        <v>196</v>
      </c>
      <c r="T125" s="146">
        <v>50033.86</v>
      </c>
      <c r="U125" s="147">
        <v>148</v>
      </c>
      <c r="V125" s="148">
        <v>132</v>
      </c>
      <c r="W125" s="143">
        <v>11921</v>
      </c>
      <c r="X125" s="144">
        <v>310</v>
      </c>
      <c r="Y125" s="145">
        <v>246</v>
      </c>
      <c r="Z125" s="146">
        <v>400</v>
      </c>
      <c r="AA125" s="149">
        <v>371</v>
      </c>
      <c r="AB125" s="141">
        <v>0</v>
      </c>
      <c r="AC125" s="150">
        <v>100</v>
      </c>
      <c r="AD125" s="151">
        <v>0</v>
      </c>
    </row>
    <row r="126" spans="1:30" s="3" customFormat="1" ht="18.75" customHeight="1">
      <c r="A126" s="137">
        <v>124</v>
      </c>
      <c r="B126" s="139" t="s">
        <v>1642</v>
      </c>
      <c r="C126" s="140" t="s">
        <v>3056</v>
      </c>
      <c r="D126" s="141">
        <v>103</v>
      </c>
      <c r="E126" s="143">
        <v>1060433.2439999999</v>
      </c>
      <c r="F126" s="144">
        <v>143</v>
      </c>
      <c r="G126" s="145">
        <v>121</v>
      </c>
      <c r="H126" s="146">
        <v>1060433.2439999999</v>
      </c>
      <c r="I126" s="147">
        <v>104</v>
      </c>
      <c r="J126" s="148">
        <v>80</v>
      </c>
      <c r="K126" s="143">
        <v>455264.147</v>
      </c>
      <c r="L126" s="144">
        <v>144</v>
      </c>
      <c r="M126" s="145">
        <v>122</v>
      </c>
      <c r="N126" s="146">
        <v>216433.04300000001</v>
      </c>
      <c r="O126" s="147">
        <v>156</v>
      </c>
      <c r="P126" s="148">
        <v>118</v>
      </c>
      <c r="Q126" s="143">
        <v>781155.95900000003</v>
      </c>
      <c r="R126" s="144">
        <v>122</v>
      </c>
      <c r="S126" s="145">
        <v>108</v>
      </c>
      <c r="T126" s="146">
        <v>123087.42200000001</v>
      </c>
      <c r="U126" s="147">
        <v>292</v>
      </c>
      <c r="V126" s="148">
        <v>264</v>
      </c>
      <c r="W126" s="143">
        <v>2024</v>
      </c>
      <c r="X126" s="144">
        <v>243</v>
      </c>
      <c r="Y126" s="145">
        <v>184</v>
      </c>
      <c r="Z126" s="146">
        <v>527</v>
      </c>
      <c r="AA126" s="149">
        <v>369</v>
      </c>
      <c r="AB126" s="141">
        <v>0</v>
      </c>
      <c r="AC126" s="150">
        <v>4</v>
      </c>
      <c r="AD126" s="151">
        <v>96</v>
      </c>
    </row>
    <row r="127" spans="1:30" s="3" customFormat="1" ht="18.75" customHeight="1">
      <c r="A127" s="191">
        <v>125</v>
      </c>
      <c r="B127" s="193" t="s">
        <v>176</v>
      </c>
      <c r="C127" s="194" t="s">
        <v>3056</v>
      </c>
      <c r="D127" s="195">
        <v>104</v>
      </c>
      <c r="E127" s="197">
        <v>1052526.142</v>
      </c>
      <c r="F127" s="198">
        <v>141</v>
      </c>
      <c r="G127" s="199">
        <v>119</v>
      </c>
      <c r="H127" s="200">
        <v>1072512.0660000001</v>
      </c>
      <c r="I127" s="201">
        <v>138</v>
      </c>
      <c r="J127" s="202">
        <v>111</v>
      </c>
      <c r="K127" s="197">
        <v>343043.18599999999</v>
      </c>
      <c r="L127" s="198">
        <v>209</v>
      </c>
      <c r="M127" s="199">
        <v>185</v>
      </c>
      <c r="N127" s="200">
        <v>150226.92600000001</v>
      </c>
      <c r="O127" s="201">
        <v>258</v>
      </c>
      <c r="P127" s="202">
        <v>212</v>
      </c>
      <c r="Q127" s="197">
        <v>443184.37199999997</v>
      </c>
      <c r="R127" s="198">
        <v>110</v>
      </c>
      <c r="S127" s="199">
        <v>96</v>
      </c>
      <c r="T127" s="200">
        <v>137773.65700000001</v>
      </c>
      <c r="U127" s="201">
        <v>373</v>
      </c>
      <c r="V127" s="202">
        <v>342</v>
      </c>
      <c r="W127" s="197">
        <v>180</v>
      </c>
      <c r="X127" s="198">
        <v>324</v>
      </c>
      <c r="Y127" s="199">
        <v>260</v>
      </c>
      <c r="Z127" s="200">
        <v>378</v>
      </c>
      <c r="AA127" s="203">
        <v>351</v>
      </c>
      <c r="AB127" s="195">
        <v>0</v>
      </c>
      <c r="AC127" s="204">
        <v>50</v>
      </c>
      <c r="AD127" s="205">
        <v>50</v>
      </c>
    </row>
    <row r="128" spans="1:30" s="3" customFormat="1" ht="18.75" customHeight="1">
      <c r="A128" s="167">
        <v>126</v>
      </c>
      <c r="B128" s="169" t="s">
        <v>1032</v>
      </c>
      <c r="C128" s="170" t="s">
        <v>3056</v>
      </c>
      <c r="D128" s="171">
        <v>105</v>
      </c>
      <c r="E128" s="173">
        <v>1052107.554</v>
      </c>
      <c r="F128" s="174">
        <v>142</v>
      </c>
      <c r="G128" s="175">
        <v>120</v>
      </c>
      <c r="H128" s="176">
        <v>1067122.6529999999</v>
      </c>
      <c r="I128" s="177">
        <v>119</v>
      </c>
      <c r="J128" s="178">
        <v>94</v>
      </c>
      <c r="K128" s="173">
        <v>384327.12400000001</v>
      </c>
      <c r="L128" s="174">
        <v>148</v>
      </c>
      <c r="M128" s="175">
        <v>126</v>
      </c>
      <c r="N128" s="176">
        <v>209817.44699999999</v>
      </c>
      <c r="O128" s="177">
        <v>117</v>
      </c>
      <c r="P128" s="178">
        <v>87</v>
      </c>
      <c r="Q128" s="173">
        <v>936693.05099999998</v>
      </c>
      <c r="R128" s="174">
        <v>106</v>
      </c>
      <c r="S128" s="175">
        <v>92</v>
      </c>
      <c r="T128" s="176">
        <v>143801.96400000001</v>
      </c>
      <c r="U128" s="177">
        <v>91</v>
      </c>
      <c r="V128" s="178">
        <v>77</v>
      </c>
      <c r="W128" s="173">
        <v>21048</v>
      </c>
      <c r="X128" s="174">
        <v>135</v>
      </c>
      <c r="Y128" s="175">
        <v>88</v>
      </c>
      <c r="Z128" s="176">
        <v>928</v>
      </c>
      <c r="AA128" s="179">
        <v>321</v>
      </c>
      <c r="AB128" s="171">
        <v>0</v>
      </c>
      <c r="AC128" s="180">
        <v>100</v>
      </c>
      <c r="AD128" s="181">
        <v>0</v>
      </c>
    </row>
    <row r="129" spans="1:30" s="3" customFormat="1" ht="18.75" customHeight="1">
      <c r="A129" s="137">
        <v>127</v>
      </c>
      <c r="B129" s="139" t="s">
        <v>1823</v>
      </c>
      <c r="C129" s="140" t="s">
        <v>3056</v>
      </c>
      <c r="D129" s="185">
        <v>106</v>
      </c>
      <c r="E129" s="143">
        <v>1051805.7</v>
      </c>
      <c r="F129" s="144">
        <v>144</v>
      </c>
      <c r="G129" s="145">
        <v>122</v>
      </c>
      <c r="H129" s="146">
        <v>1055416.3729999999</v>
      </c>
      <c r="I129" s="147">
        <v>92</v>
      </c>
      <c r="J129" s="148">
        <v>71</v>
      </c>
      <c r="K129" s="143">
        <v>484464.397</v>
      </c>
      <c r="L129" s="144">
        <v>49</v>
      </c>
      <c r="M129" s="145">
        <v>36</v>
      </c>
      <c r="N129" s="146">
        <v>566502.755</v>
      </c>
      <c r="O129" s="147">
        <v>126</v>
      </c>
      <c r="P129" s="148">
        <v>95</v>
      </c>
      <c r="Q129" s="143">
        <v>909028.64199999999</v>
      </c>
      <c r="R129" s="144">
        <v>88</v>
      </c>
      <c r="S129" s="145">
        <v>74</v>
      </c>
      <c r="T129" s="146">
        <v>189436.70300000001</v>
      </c>
      <c r="U129" s="147">
        <v>109</v>
      </c>
      <c r="V129" s="148">
        <v>95</v>
      </c>
      <c r="W129" s="143">
        <v>17823</v>
      </c>
      <c r="X129" s="144">
        <v>62</v>
      </c>
      <c r="Y129" s="145">
        <v>30</v>
      </c>
      <c r="Z129" s="146">
        <v>1712</v>
      </c>
      <c r="AA129" s="149">
        <v>321</v>
      </c>
      <c r="AB129" s="141">
        <v>0</v>
      </c>
      <c r="AC129" s="150">
        <v>100</v>
      </c>
      <c r="AD129" s="151">
        <v>0</v>
      </c>
    </row>
    <row r="130" spans="1:30" s="3" customFormat="1" ht="18.75" customHeight="1">
      <c r="A130" s="32">
        <v>128</v>
      </c>
      <c r="B130" s="34" t="s">
        <v>2165</v>
      </c>
      <c r="C130" s="35" t="s">
        <v>88</v>
      </c>
      <c r="D130" s="45">
        <v>107</v>
      </c>
      <c r="E130" s="38">
        <v>1048947.5090000001</v>
      </c>
      <c r="F130" s="39">
        <v>140</v>
      </c>
      <c r="G130" s="40">
        <v>118</v>
      </c>
      <c r="H130" s="41">
        <v>1102912.378</v>
      </c>
      <c r="I130" s="42">
        <v>162</v>
      </c>
      <c r="J130" s="43">
        <v>135</v>
      </c>
      <c r="K130" s="38">
        <v>298790.00799999997</v>
      </c>
      <c r="L130" s="39">
        <v>169</v>
      </c>
      <c r="M130" s="40">
        <v>146</v>
      </c>
      <c r="N130" s="41">
        <v>186985.25200000001</v>
      </c>
      <c r="O130" s="42">
        <v>294</v>
      </c>
      <c r="P130" s="43">
        <v>244</v>
      </c>
      <c r="Q130" s="38">
        <v>376214.29300000001</v>
      </c>
      <c r="R130" s="39">
        <v>109</v>
      </c>
      <c r="S130" s="40">
        <v>95</v>
      </c>
      <c r="T130" s="41">
        <v>137960.266</v>
      </c>
      <c r="U130" s="42">
        <v>337</v>
      </c>
      <c r="V130" s="43">
        <v>306</v>
      </c>
      <c r="W130" s="38">
        <v>604</v>
      </c>
      <c r="X130" s="39">
        <v>300</v>
      </c>
      <c r="Y130" s="40">
        <v>236</v>
      </c>
      <c r="Z130" s="41">
        <v>415</v>
      </c>
      <c r="AA130" s="108">
        <v>352</v>
      </c>
      <c r="AB130" s="45">
        <v>0</v>
      </c>
      <c r="AC130" s="37">
        <v>100</v>
      </c>
      <c r="AD130" s="46">
        <v>0</v>
      </c>
    </row>
    <row r="131" spans="1:30" s="3" customFormat="1" ht="18.75" customHeight="1">
      <c r="A131" s="137">
        <v>129</v>
      </c>
      <c r="B131" s="139" t="s">
        <v>1250</v>
      </c>
      <c r="C131" s="140" t="s">
        <v>3056</v>
      </c>
      <c r="D131" s="141">
        <v>108</v>
      </c>
      <c r="E131" s="143">
        <v>1014802</v>
      </c>
      <c r="F131" s="144">
        <v>149</v>
      </c>
      <c r="G131" s="145">
        <v>127</v>
      </c>
      <c r="H131" s="146">
        <v>1016098</v>
      </c>
      <c r="I131" s="147">
        <v>149</v>
      </c>
      <c r="J131" s="148">
        <v>122</v>
      </c>
      <c r="K131" s="143">
        <v>320510</v>
      </c>
      <c r="L131" s="144">
        <v>113</v>
      </c>
      <c r="M131" s="145">
        <v>91</v>
      </c>
      <c r="N131" s="146">
        <v>274795</v>
      </c>
      <c r="O131" s="147">
        <v>162</v>
      </c>
      <c r="P131" s="148">
        <v>124</v>
      </c>
      <c r="Q131" s="143">
        <v>758859</v>
      </c>
      <c r="R131" s="144">
        <v>214</v>
      </c>
      <c r="S131" s="145">
        <v>198</v>
      </c>
      <c r="T131" s="146">
        <v>49361</v>
      </c>
      <c r="U131" s="147">
        <v>90</v>
      </c>
      <c r="V131" s="148">
        <v>76</v>
      </c>
      <c r="W131" s="143">
        <v>21288</v>
      </c>
      <c r="X131" s="144">
        <v>71</v>
      </c>
      <c r="Y131" s="145">
        <v>36</v>
      </c>
      <c r="Z131" s="146">
        <v>1558</v>
      </c>
      <c r="AA131" s="149">
        <v>321</v>
      </c>
      <c r="AB131" s="141">
        <v>0</v>
      </c>
      <c r="AC131" s="150">
        <v>100</v>
      </c>
      <c r="AD131" s="151">
        <v>0</v>
      </c>
    </row>
    <row r="132" spans="1:30" s="3" customFormat="1" ht="18.75" customHeight="1">
      <c r="A132" s="48">
        <v>130</v>
      </c>
      <c r="B132" s="50" t="s">
        <v>1742</v>
      </c>
      <c r="C132" s="51" t="s">
        <v>3051</v>
      </c>
      <c r="D132" s="52">
        <v>109</v>
      </c>
      <c r="E132" s="54">
        <v>1012408.68</v>
      </c>
      <c r="F132" s="55">
        <v>150</v>
      </c>
      <c r="G132" s="56">
        <v>128</v>
      </c>
      <c r="H132" s="57">
        <v>1012408.68</v>
      </c>
      <c r="I132" s="58">
        <v>258</v>
      </c>
      <c r="J132" s="59">
        <v>220</v>
      </c>
      <c r="K132" s="54">
        <v>181727.99</v>
      </c>
      <c r="L132" s="55">
        <v>164</v>
      </c>
      <c r="M132" s="56">
        <v>141</v>
      </c>
      <c r="N132" s="57">
        <v>191611.39</v>
      </c>
      <c r="O132" s="58">
        <v>289</v>
      </c>
      <c r="P132" s="59">
        <v>241</v>
      </c>
      <c r="Q132" s="54">
        <v>385496.14299999998</v>
      </c>
      <c r="R132" s="55">
        <v>223</v>
      </c>
      <c r="S132" s="56">
        <v>207</v>
      </c>
      <c r="T132" s="57">
        <v>46858.703999999998</v>
      </c>
      <c r="U132" s="58">
        <v>393</v>
      </c>
      <c r="V132" s="59">
        <v>360</v>
      </c>
      <c r="W132" s="54">
        <v>22</v>
      </c>
      <c r="X132" s="55">
        <v>378</v>
      </c>
      <c r="Y132" s="56">
        <v>313</v>
      </c>
      <c r="Z132" s="57">
        <v>300</v>
      </c>
      <c r="AA132" s="109">
        <v>385</v>
      </c>
      <c r="AB132" s="52">
        <v>0</v>
      </c>
      <c r="AC132" s="60">
        <v>50</v>
      </c>
      <c r="AD132" s="61">
        <v>50</v>
      </c>
    </row>
    <row r="133" spans="1:30" s="3" customFormat="1" ht="18.75" customHeight="1">
      <c r="A133" s="18">
        <v>131</v>
      </c>
      <c r="B133" s="20" t="s">
        <v>2635</v>
      </c>
      <c r="C133" s="21" t="s">
        <v>88</v>
      </c>
      <c r="D133" s="22">
        <v>110</v>
      </c>
      <c r="E133" s="24">
        <v>1006321.423</v>
      </c>
      <c r="F133" s="25">
        <v>152</v>
      </c>
      <c r="G133" s="26">
        <v>130</v>
      </c>
      <c r="H133" s="27">
        <v>1006321.423</v>
      </c>
      <c r="I133" s="28">
        <v>86</v>
      </c>
      <c r="J133" s="29">
        <v>67</v>
      </c>
      <c r="K133" s="24">
        <v>502067.25400000002</v>
      </c>
      <c r="L133" s="25">
        <v>146</v>
      </c>
      <c r="M133" s="26">
        <v>124</v>
      </c>
      <c r="N133" s="27">
        <v>215683.89799999999</v>
      </c>
      <c r="O133" s="28">
        <v>130</v>
      </c>
      <c r="P133" s="29">
        <v>98</v>
      </c>
      <c r="Q133" s="24">
        <v>894960.14099999995</v>
      </c>
      <c r="R133" s="25">
        <v>101</v>
      </c>
      <c r="S133" s="26">
        <v>87</v>
      </c>
      <c r="T133" s="27">
        <v>166728.39000000001</v>
      </c>
      <c r="U133" s="28">
        <v>104</v>
      </c>
      <c r="V133" s="29">
        <v>90</v>
      </c>
      <c r="W133" s="24">
        <v>18056</v>
      </c>
      <c r="X133" s="25">
        <v>153</v>
      </c>
      <c r="Y133" s="26">
        <v>100</v>
      </c>
      <c r="Z133" s="27">
        <v>871</v>
      </c>
      <c r="AA133" s="107">
        <v>361</v>
      </c>
      <c r="AB133" s="22">
        <v>0</v>
      </c>
      <c r="AC133" s="30">
        <v>100</v>
      </c>
      <c r="AD133" s="31">
        <v>0</v>
      </c>
    </row>
    <row r="134" spans="1:30" s="3" customFormat="1" ht="18.75" customHeight="1">
      <c r="A134" s="137">
        <v>132</v>
      </c>
      <c r="B134" s="139" t="s">
        <v>1243</v>
      </c>
      <c r="C134" s="140" t="s">
        <v>3056</v>
      </c>
      <c r="D134" s="141">
        <v>111</v>
      </c>
      <c r="E134" s="143">
        <v>998456.375</v>
      </c>
      <c r="F134" s="144">
        <v>155</v>
      </c>
      <c r="G134" s="145">
        <v>133</v>
      </c>
      <c r="H134" s="146">
        <v>998456.375</v>
      </c>
      <c r="I134" s="147">
        <v>148</v>
      </c>
      <c r="J134" s="148">
        <v>121</v>
      </c>
      <c r="K134" s="143">
        <v>322475.75099999999</v>
      </c>
      <c r="L134" s="144">
        <v>120</v>
      </c>
      <c r="M134" s="145">
        <v>98</v>
      </c>
      <c r="N134" s="146">
        <v>261087.13</v>
      </c>
      <c r="O134" s="147">
        <v>145</v>
      </c>
      <c r="P134" s="148">
        <v>110</v>
      </c>
      <c r="Q134" s="143">
        <v>826208.90599999996</v>
      </c>
      <c r="R134" s="144">
        <v>252</v>
      </c>
      <c r="S134" s="145">
        <v>235</v>
      </c>
      <c r="T134" s="146">
        <v>36503.364999999998</v>
      </c>
      <c r="U134" s="147">
        <v>70</v>
      </c>
      <c r="V134" s="148">
        <v>59</v>
      </c>
      <c r="W134" s="143">
        <v>27309</v>
      </c>
      <c r="X134" s="144">
        <v>183</v>
      </c>
      <c r="Y134" s="145">
        <v>129</v>
      </c>
      <c r="Z134" s="146">
        <v>737</v>
      </c>
      <c r="AA134" s="149">
        <v>383</v>
      </c>
      <c r="AB134" s="141">
        <v>27</v>
      </c>
      <c r="AC134" s="150">
        <v>1</v>
      </c>
      <c r="AD134" s="151">
        <v>72</v>
      </c>
    </row>
    <row r="135" spans="1:30" s="3" customFormat="1" ht="18.75" customHeight="1">
      <c r="A135" s="32">
        <v>133</v>
      </c>
      <c r="B135" s="34" t="s">
        <v>1112</v>
      </c>
      <c r="C135" s="35" t="s">
        <v>3054</v>
      </c>
      <c r="D135" s="45">
        <v>22</v>
      </c>
      <c r="E135" s="38">
        <v>987357.68</v>
      </c>
      <c r="F135" s="39">
        <v>157</v>
      </c>
      <c r="G135" s="40">
        <v>23</v>
      </c>
      <c r="H135" s="41">
        <v>987357.68</v>
      </c>
      <c r="I135" s="42">
        <v>47</v>
      </c>
      <c r="J135" s="43">
        <v>16</v>
      </c>
      <c r="K135" s="38">
        <v>801066.84</v>
      </c>
      <c r="L135" s="39">
        <v>92</v>
      </c>
      <c r="M135" s="40">
        <v>20</v>
      </c>
      <c r="N135" s="41">
        <v>334511.94500000001</v>
      </c>
      <c r="O135" s="42">
        <v>151</v>
      </c>
      <c r="P135" s="43">
        <v>37</v>
      </c>
      <c r="Q135" s="38">
        <v>803294.94499999995</v>
      </c>
      <c r="R135" s="39">
        <v>73</v>
      </c>
      <c r="S135" s="40">
        <v>14</v>
      </c>
      <c r="T135" s="41">
        <v>214008</v>
      </c>
      <c r="U135" s="42" t="s">
        <v>3052</v>
      </c>
      <c r="V135" s="43" t="s">
        <v>3052</v>
      </c>
      <c r="W135" s="44" t="s">
        <v>3052</v>
      </c>
      <c r="X135" s="39">
        <v>44</v>
      </c>
      <c r="Y135" s="40">
        <v>27</v>
      </c>
      <c r="Z135" s="41">
        <v>2495</v>
      </c>
      <c r="AA135" s="108">
        <v>210</v>
      </c>
      <c r="AB135" s="45">
        <v>100</v>
      </c>
      <c r="AC135" s="37">
        <v>0</v>
      </c>
      <c r="AD135" s="46">
        <v>0</v>
      </c>
    </row>
    <row r="136" spans="1:30" s="3" customFormat="1" ht="18.75" customHeight="1">
      <c r="A136" s="137">
        <v>134</v>
      </c>
      <c r="B136" s="139" t="s">
        <v>856</v>
      </c>
      <c r="C136" s="140" t="s">
        <v>3056</v>
      </c>
      <c r="D136" s="141">
        <v>112</v>
      </c>
      <c r="E136" s="143">
        <v>982962.44200000004</v>
      </c>
      <c r="F136" s="144">
        <v>148</v>
      </c>
      <c r="G136" s="145">
        <v>126</v>
      </c>
      <c r="H136" s="146">
        <v>1024508.977</v>
      </c>
      <c r="I136" s="147">
        <v>279</v>
      </c>
      <c r="J136" s="148">
        <v>238</v>
      </c>
      <c r="K136" s="143">
        <v>162915.19</v>
      </c>
      <c r="L136" s="144">
        <v>30</v>
      </c>
      <c r="M136" s="145">
        <v>19</v>
      </c>
      <c r="N136" s="146">
        <v>760954.90899999999</v>
      </c>
      <c r="O136" s="147">
        <v>67</v>
      </c>
      <c r="P136" s="148">
        <v>46</v>
      </c>
      <c r="Q136" s="143">
        <v>1497718.534</v>
      </c>
      <c r="R136" s="144">
        <v>457</v>
      </c>
      <c r="S136" s="145">
        <v>426</v>
      </c>
      <c r="T136" s="187" t="s">
        <v>3052</v>
      </c>
      <c r="U136" s="147" t="s">
        <v>3052</v>
      </c>
      <c r="V136" s="148" t="s">
        <v>3052</v>
      </c>
      <c r="W136" s="186" t="s">
        <v>3052</v>
      </c>
      <c r="X136" s="144">
        <v>181</v>
      </c>
      <c r="Y136" s="145">
        <v>127</v>
      </c>
      <c r="Z136" s="146">
        <v>750</v>
      </c>
      <c r="AA136" s="149">
        <v>384</v>
      </c>
      <c r="AB136" s="141">
        <v>0</v>
      </c>
      <c r="AC136" s="150">
        <v>100</v>
      </c>
      <c r="AD136" s="151">
        <v>0</v>
      </c>
    </row>
    <row r="137" spans="1:30" s="3" customFormat="1" ht="18.75" customHeight="1">
      <c r="A137" s="152">
        <v>135</v>
      </c>
      <c r="B137" s="154" t="s">
        <v>753</v>
      </c>
      <c r="C137" s="155" t="s">
        <v>3056</v>
      </c>
      <c r="D137" s="156">
        <v>113</v>
      </c>
      <c r="E137" s="158">
        <v>977390.96200000006</v>
      </c>
      <c r="F137" s="159">
        <v>138</v>
      </c>
      <c r="G137" s="160">
        <v>116</v>
      </c>
      <c r="H137" s="161">
        <v>1104711.537</v>
      </c>
      <c r="I137" s="162">
        <v>446</v>
      </c>
      <c r="J137" s="163">
        <v>392</v>
      </c>
      <c r="K137" s="158">
        <v>45748.750999999997</v>
      </c>
      <c r="L137" s="159">
        <v>367</v>
      </c>
      <c r="M137" s="160">
        <v>336</v>
      </c>
      <c r="N137" s="161">
        <v>45642.858</v>
      </c>
      <c r="O137" s="162">
        <v>425</v>
      </c>
      <c r="P137" s="163">
        <v>363</v>
      </c>
      <c r="Q137" s="158">
        <v>198347.56899999999</v>
      </c>
      <c r="R137" s="159">
        <v>377</v>
      </c>
      <c r="S137" s="160">
        <v>358</v>
      </c>
      <c r="T137" s="161">
        <v>6268.5290000000005</v>
      </c>
      <c r="U137" s="162" t="s">
        <v>3052</v>
      </c>
      <c r="V137" s="163" t="s">
        <v>3052</v>
      </c>
      <c r="W137" s="206" t="s">
        <v>3052</v>
      </c>
      <c r="X137" s="159">
        <v>399</v>
      </c>
      <c r="Y137" s="160">
        <v>334</v>
      </c>
      <c r="Z137" s="161">
        <v>261</v>
      </c>
      <c r="AA137" s="164">
        <v>383</v>
      </c>
      <c r="AB137" s="156">
        <v>0</v>
      </c>
      <c r="AC137" s="165">
        <v>100</v>
      </c>
      <c r="AD137" s="166">
        <v>0</v>
      </c>
    </row>
    <row r="138" spans="1:30" s="3" customFormat="1" ht="18.75" customHeight="1">
      <c r="A138" s="18">
        <v>136</v>
      </c>
      <c r="B138" s="20" t="s">
        <v>1113</v>
      </c>
      <c r="C138" s="21" t="s">
        <v>88</v>
      </c>
      <c r="D138" s="22">
        <v>114</v>
      </c>
      <c r="E138" s="24">
        <v>972322.56700000004</v>
      </c>
      <c r="F138" s="25">
        <v>147</v>
      </c>
      <c r="G138" s="26">
        <v>125</v>
      </c>
      <c r="H138" s="27">
        <v>1025496.495</v>
      </c>
      <c r="I138" s="28">
        <v>236</v>
      </c>
      <c r="J138" s="29">
        <v>202</v>
      </c>
      <c r="K138" s="24">
        <v>205340.65700000001</v>
      </c>
      <c r="L138" s="25">
        <v>91</v>
      </c>
      <c r="M138" s="26">
        <v>72</v>
      </c>
      <c r="N138" s="27">
        <v>334849.43400000001</v>
      </c>
      <c r="O138" s="28">
        <v>235</v>
      </c>
      <c r="P138" s="29">
        <v>189</v>
      </c>
      <c r="Q138" s="24">
        <v>513562.22600000002</v>
      </c>
      <c r="R138" s="25">
        <v>184</v>
      </c>
      <c r="S138" s="26">
        <v>168</v>
      </c>
      <c r="T138" s="27">
        <v>65400.523000000001</v>
      </c>
      <c r="U138" s="28">
        <v>379</v>
      </c>
      <c r="V138" s="29">
        <v>347</v>
      </c>
      <c r="W138" s="24">
        <v>95</v>
      </c>
      <c r="X138" s="25">
        <v>277</v>
      </c>
      <c r="Y138" s="26">
        <v>213</v>
      </c>
      <c r="Z138" s="27">
        <v>451</v>
      </c>
      <c r="AA138" s="107">
        <v>311</v>
      </c>
      <c r="AB138" s="22">
        <v>5</v>
      </c>
      <c r="AC138" s="30">
        <v>95</v>
      </c>
      <c r="AD138" s="31">
        <v>0</v>
      </c>
    </row>
    <row r="139" spans="1:30" s="3" customFormat="1" ht="18.75" customHeight="1">
      <c r="A139" s="137">
        <v>137</v>
      </c>
      <c r="B139" s="139" t="s">
        <v>180</v>
      </c>
      <c r="C139" s="140" t="s">
        <v>3056</v>
      </c>
      <c r="D139" s="141">
        <v>115</v>
      </c>
      <c r="E139" s="143">
        <v>968475.33900000004</v>
      </c>
      <c r="F139" s="144">
        <v>156</v>
      </c>
      <c r="G139" s="145">
        <v>134</v>
      </c>
      <c r="H139" s="146">
        <v>997030.05799999996</v>
      </c>
      <c r="I139" s="147">
        <v>202</v>
      </c>
      <c r="J139" s="148">
        <v>170</v>
      </c>
      <c r="K139" s="143">
        <v>250813.68299999999</v>
      </c>
      <c r="L139" s="144">
        <v>308</v>
      </c>
      <c r="M139" s="145">
        <v>278</v>
      </c>
      <c r="N139" s="146">
        <v>67789.793999999994</v>
      </c>
      <c r="O139" s="147">
        <v>319</v>
      </c>
      <c r="P139" s="148">
        <v>267</v>
      </c>
      <c r="Q139" s="143">
        <v>336628.64399999997</v>
      </c>
      <c r="R139" s="144">
        <v>191</v>
      </c>
      <c r="S139" s="145">
        <v>175</v>
      </c>
      <c r="T139" s="146">
        <v>61371.582999999999</v>
      </c>
      <c r="U139" s="147">
        <v>310</v>
      </c>
      <c r="V139" s="148">
        <v>280</v>
      </c>
      <c r="W139" s="143">
        <v>1358</v>
      </c>
      <c r="X139" s="144">
        <v>245</v>
      </c>
      <c r="Y139" s="145">
        <v>185</v>
      </c>
      <c r="Z139" s="146">
        <v>522</v>
      </c>
      <c r="AA139" s="149">
        <v>384</v>
      </c>
      <c r="AB139" s="141">
        <v>0</v>
      </c>
      <c r="AC139" s="150">
        <v>100</v>
      </c>
      <c r="AD139" s="151">
        <v>0</v>
      </c>
    </row>
    <row r="140" spans="1:30" s="3" customFormat="1" ht="18.75" customHeight="1">
      <c r="A140" s="137">
        <v>138</v>
      </c>
      <c r="B140" s="139" t="s">
        <v>161</v>
      </c>
      <c r="C140" s="140" t="s">
        <v>3056</v>
      </c>
      <c r="D140" s="141">
        <v>116</v>
      </c>
      <c r="E140" s="143">
        <v>968393.00399999996</v>
      </c>
      <c r="F140" s="144">
        <v>154</v>
      </c>
      <c r="G140" s="145">
        <v>132</v>
      </c>
      <c r="H140" s="146">
        <v>1001528.794</v>
      </c>
      <c r="I140" s="147">
        <v>229</v>
      </c>
      <c r="J140" s="148">
        <v>195</v>
      </c>
      <c r="K140" s="143">
        <v>212419.52900000001</v>
      </c>
      <c r="L140" s="144">
        <v>63</v>
      </c>
      <c r="M140" s="145">
        <v>49</v>
      </c>
      <c r="N140" s="146">
        <v>447970.11</v>
      </c>
      <c r="O140" s="147">
        <v>120</v>
      </c>
      <c r="P140" s="148">
        <v>90</v>
      </c>
      <c r="Q140" s="143">
        <v>925107.92700000003</v>
      </c>
      <c r="R140" s="144">
        <v>371</v>
      </c>
      <c r="S140" s="145">
        <v>352</v>
      </c>
      <c r="T140" s="146">
        <v>7557.6959999999999</v>
      </c>
      <c r="U140" s="147">
        <v>131</v>
      </c>
      <c r="V140" s="148">
        <v>116</v>
      </c>
      <c r="W140" s="143">
        <v>13574</v>
      </c>
      <c r="X140" s="144">
        <v>321</v>
      </c>
      <c r="Y140" s="145">
        <v>257</v>
      </c>
      <c r="Z140" s="146">
        <v>382</v>
      </c>
      <c r="AA140" s="149">
        <v>341</v>
      </c>
      <c r="AB140" s="141">
        <v>0</v>
      </c>
      <c r="AC140" s="150">
        <v>50</v>
      </c>
      <c r="AD140" s="151">
        <v>50</v>
      </c>
    </row>
    <row r="141" spans="1:30" s="3" customFormat="1" ht="18.75" customHeight="1">
      <c r="A141" s="137">
        <v>139</v>
      </c>
      <c r="B141" s="139" t="s">
        <v>165</v>
      </c>
      <c r="C141" s="140" t="s">
        <v>3056</v>
      </c>
      <c r="D141" s="141">
        <v>117</v>
      </c>
      <c r="E141" s="143">
        <v>963491.00800000003</v>
      </c>
      <c r="F141" s="144">
        <v>161</v>
      </c>
      <c r="G141" s="145">
        <v>138</v>
      </c>
      <c r="H141" s="146">
        <v>963491.00800000003</v>
      </c>
      <c r="I141" s="147">
        <v>84</v>
      </c>
      <c r="J141" s="148">
        <v>65</v>
      </c>
      <c r="K141" s="143">
        <v>507463.11</v>
      </c>
      <c r="L141" s="144">
        <v>42</v>
      </c>
      <c r="M141" s="145">
        <v>31</v>
      </c>
      <c r="N141" s="146">
        <v>616131.75899999996</v>
      </c>
      <c r="O141" s="147">
        <v>106</v>
      </c>
      <c r="P141" s="148">
        <v>76</v>
      </c>
      <c r="Q141" s="143">
        <v>1027188.897</v>
      </c>
      <c r="R141" s="144">
        <v>55</v>
      </c>
      <c r="S141" s="145">
        <v>43</v>
      </c>
      <c r="T141" s="146">
        <v>302201.47100000002</v>
      </c>
      <c r="U141" s="147">
        <v>282</v>
      </c>
      <c r="V141" s="148">
        <v>255</v>
      </c>
      <c r="W141" s="143">
        <v>2359</v>
      </c>
      <c r="X141" s="144">
        <v>293</v>
      </c>
      <c r="Y141" s="145">
        <v>229</v>
      </c>
      <c r="Z141" s="146">
        <v>430</v>
      </c>
      <c r="AA141" s="149">
        <v>341</v>
      </c>
      <c r="AB141" s="141">
        <v>0</v>
      </c>
      <c r="AC141" s="150">
        <v>100</v>
      </c>
      <c r="AD141" s="151">
        <v>0</v>
      </c>
    </row>
    <row r="142" spans="1:30" s="3" customFormat="1" ht="18.75" customHeight="1">
      <c r="A142" s="48">
        <v>140</v>
      </c>
      <c r="B142" s="50" t="s">
        <v>1114</v>
      </c>
      <c r="C142" s="51" t="s">
        <v>88</v>
      </c>
      <c r="D142" s="52">
        <v>118</v>
      </c>
      <c r="E142" s="54">
        <v>963303.5</v>
      </c>
      <c r="F142" s="55">
        <v>145</v>
      </c>
      <c r="G142" s="56">
        <v>123</v>
      </c>
      <c r="H142" s="57">
        <v>1038858.686</v>
      </c>
      <c r="I142" s="58">
        <v>192</v>
      </c>
      <c r="J142" s="59">
        <v>161</v>
      </c>
      <c r="K142" s="54">
        <v>257772.42800000001</v>
      </c>
      <c r="L142" s="55">
        <v>82</v>
      </c>
      <c r="M142" s="56">
        <v>65</v>
      </c>
      <c r="N142" s="57">
        <v>369501.39500000002</v>
      </c>
      <c r="O142" s="58">
        <v>152</v>
      </c>
      <c r="P142" s="59">
        <v>115</v>
      </c>
      <c r="Q142" s="54">
        <v>802152.21600000001</v>
      </c>
      <c r="R142" s="55">
        <v>313</v>
      </c>
      <c r="S142" s="56">
        <v>295</v>
      </c>
      <c r="T142" s="57">
        <v>18353.830999999998</v>
      </c>
      <c r="U142" s="58">
        <v>164</v>
      </c>
      <c r="V142" s="59">
        <v>147</v>
      </c>
      <c r="W142" s="54">
        <v>9416</v>
      </c>
      <c r="X142" s="55">
        <v>185</v>
      </c>
      <c r="Y142" s="56">
        <v>131</v>
      </c>
      <c r="Z142" s="57">
        <v>723</v>
      </c>
      <c r="AA142" s="109">
        <v>383</v>
      </c>
      <c r="AB142" s="52">
        <v>0</v>
      </c>
      <c r="AC142" s="60">
        <v>46</v>
      </c>
      <c r="AD142" s="61">
        <v>54</v>
      </c>
    </row>
    <row r="143" spans="1:30" s="3" customFormat="1" ht="18.75" customHeight="1">
      <c r="A143" s="18">
        <v>141</v>
      </c>
      <c r="B143" s="20" t="s">
        <v>1115</v>
      </c>
      <c r="C143" s="21" t="s">
        <v>1061</v>
      </c>
      <c r="D143" s="63">
        <v>119</v>
      </c>
      <c r="E143" s="24">
        <v>963206.52</v>
      </c>
      <c r="F143" s="25">
        <v>151</v>
      </c>
      <c r="G143" s="26">
        <v>129</v>
      </c>
      <c r="H143" s="27">
        <v>1010120.763</v>
      </c>
      <c r="I143" s="28">
        <v>235</v>
      </c>
      <c r="J143" s="29">
        <v>201</v>
      </c>
      <c r="K143" s="24">
        <v>205868.56599999999</v>
      </c>
      <c r="L143" s="25">
        <v>54</v>
      </c>
      <c r="M143" s="26">
        <v>40</v>
      </c>
      <c r="N143" s="27">
        <v>493007.45299999998</v>
      </c>
      <c r="O143" s="28">
        <v>150</v>
      </c>
      <c r="P143" s="29">
        <v>114</v>
      </c>
      <c r="Q143" s="24">
        <v>809135.46</v>
      </c>
      <c r="R143" s="25">
        <v>166</v>
      </c>
      <c r="S143" s="26">
        <v>151</v>
      </c>
      <c r="T143" s="27">
        <v>77983.100999999995</v>
      </c>
      <c r="U143" s="28">
        <v>83</v>
      </c>
      <c r="V143" s="29">
        <v>70</v>
      </c>
      <c r="W143" s="24">
        <v>23852</v>
      </c>
      <c r="X143" s="25">
        <v>86</v>
      </c>
      <c r="Y143" s="26">
        <v>45</v>
      </c>
      <c r="Z143" s="27">
        <v>1300</v>
      </c>
      <c r="AA143" s="107">
        <v>321</v>
      </c>
      <c r="AB143" s="22">
        <v>0</v>
      </c>
      <c r="AC143" s="30">
        <v>100</v>
      </c>
      <c r="AD143" s="31">
        <v>0</v>
      </c>
    </row>
    <row r="144" spans="1:30" s="3" customFormat="1" ht="18.75" customHeight="1">
      <c r="A144" s="32">
        <v>142</v>
      </c>
      <c r="B144" s="34" t="s">
        <v>1116</v>
      </c>
      <c r="C144" s="35" t="s">
        <v>88</v>
      </c>
      <c r="D144" s="45">
        <v>120</v>
      </c>
      <c r="E144" s="38">
        <v>960894.15599999996</v>
      </c>
      <c r="F144" s="39">
        <v>134</v>
      </c>
      <c r="G144" s="40">
        <v>113</v>
      </c>
      <c r="H144" s="41">
        <v>1144805.7139999999</v>
      </c>
      <c r="I144" s="42">
        <v>410</v>
      </c>
      <c r="J144" s="43">
        <v>359</v>
      </c>
      <c r="K144" s="38">
        <v>80499.042000000001</v>
      </c>
      <c r="L144" s="39">
        <v>284</v>
      </c>
      <c r="M144" s="40">
        <v>255</v>
      </c>
      <c r="N144" s="41">
        <v>78458.163</v>
      </c>
      <c r="O144" s="42">
        <v>215</v>
      </c>
      <c r="P144" s="43">
        <v>171</v>
      </c>
      <c r="Q144" s="38">
        <v>550694.728</v>
      </c>
      <c r="R144" s="39">
        <v>302</v>
      </c>
      <c r="S144" s="40">
        <v>284</v>
      </c>
      <c r="T144" s="41">
        <v>20715.7</v>
      </c>
      <c r="U144" s="42">
        <v>13</v>
      </c>
      <c r="V144" s="43">
        <v>8</v>
      </c>
      <c r="W144" s="38">
        <v>74962</v>
      </c>
      <c r="X144" s="39">
        <v>89</v>
      </c>
      <c r="Y144" s="40">
        <v>48</v>
      </c>
      <c r="Z144" s="41">
        <v>1250</v>
      </c>
      <c r="AA144" s="108">
        <v>311</v>
      </c>
      <c r="AB144" s="45">
        <v>0</v>
      </c>
      <c r="AC144" s="37">
        <v>100</v>
      </c>
      <c r="AD144" s="46">
        <v>0</v>
      </c>
    </row>
    <row r="145" spans="1:30" s="3" customFormat="1" ht="18.75" customHeight="1">
      <c r="A145" s="137">
        <v>143</v>
      </c>
      <c r="B145" s="139" t="s">
        <v>156</v>
      </c>
      <c r="C145" s="140" t="s">
        <v>3056</v>
      </c>
      <c r="D145" s="141">
        <v>121</v>
      </c>
      <c r="E145" s="143">
        <v>929700.26</v>
      </c>
      <c r="F145" s="144">
        <v>159</v>
      </c>
      <c r="G145" s="145">
        <v>136</v>
      </c>
      <c r="H145" s="146">
        <v>980311.43500000006</v>
      </c>
      <c r="I145" s="147">
        <v>116</v>
      </c>
      <c r="J145" s="148">
        <v>91</v>
      </c>
      <c r="K145" s="143">
        <v>404007.88900000002</v>
      </c>
      <c r="L145" s="144">
        <v>160</v>
      </c>
      <c r="M145" s="145">
        <v>137</v>
      </c>
      <c r="N145" s="146">
        <v>196938.17600000001</v>
      </c>
      <c r="O145" s="147">
        <v>222</v>
      </c>
      <c r="P145" s="148">
        <v>177</v>
      </c>
      <c r="Q145" s="143">
        <v>533496.80799999996</v>
      </c>
      <c r="R145" s="144">
        <v>102</v>
      </c>
      <c r="S145" s="145">
        <v>88</v>
      </c>
      <c r="T145" s="146">
        <v>162229.99600000001</v>
      </c>
      <c r="U145" s="147">
        <v>190</v>
      </c>
      <c r="V145" s="148">
        <v>171</v>
      </c>
      <c r="W145" s="143">
        <v>7280</v>
      </c>
      <c r="X145" s="144">
        <v>119</v>
      </c>
      <c r="Y145" s="145">
        <v>73</v>
      </c>
      <c r="Z145" s="146">
        <v>1046</v>
      </c>
      <c r="AA145" s="149">
        <v>384</v>
      </c>
      <c r="AB145" s="141">
        <v>0</v>
      </c>
      <c r="AC145" s="150">
        <v>100</v>
      </c>
      <c r="AD145" s="151">
        <v>0</v>
      </c>
    </row>
    <row r="146" spans="1:30" s="3" customFormat="1" ht="18.75" customHeight="1">
      <c r="A146" s="32">
        <v>144</v>
      </c>
      <c r="B146" s="34" t="s">
        <v>1825</v>
      </c>
      <c r="C146" s="35" t="s">
        <v>404</v>
      </c>
      <c r="D146" s="36">
        <v>122</v>
      </c>
      <c r="E146" s="38">
        <v>922953.62800000003</v>
      </c>
      <c r="F146" s="39">
        <v>165</v>
      </c>
      <c r="G146" s="40">
        <v>142</v>
      </c>
      <c r="H146" s="41">
        <v>944548.55900000001</v>
      </c>
      <c r="I146" s="42">
        <v>395</v>
      </c>
      <c r="J146" s="43">
        <v>344</v>
      </c>
      <c r="K146" s="38">
        <v>92296.762000000002</v>
      </c>
      <c r="L146" s="39">
        <v>380</v>
      </c>
      <c r="M146" s="40">
        <v>347</v>
      </c>
      <c r="N146" s="41">
        <v>42353.652000000002</v>
      </c>
      <c r="O146" s="42">
        <v>461</v>
      </c>
      <c r="P146" s="43">
        <v>396</v>
      </c>
      <c r="Q146" s="38">
        <v>140506.66699999999</v>
      </c>
      <c r="R146" s="39">
        <v>309</v>
      </c>
      <c r="S146" s="40">
        <v>291</v>
      </c>
      <c r="T146" s="41">
        <v>19311.578000000001</v>
      </c>
      <c r="U146" s="42">
        <v>348</v>
      </c>
      <c r="V146" s="43">
        <v>317</v>
      </c>
      <c r="W146" s="38">
        <v>511</v>
      </c>
      <c r="X146" s="39">
        <v>161</v>
      </c>
      <c r="Y146" s="40">
        <v>108</v>
      </c>
      <c r="Z146" s="41">
        <v>822</v>
      </c>
      <c r="AA146" s="108">
        <v>311</v>
      </c>
      <c r="AB146" s="45">
        <v>0</v>
      </c>
      <c r="AC146" s="37">
        <v>100</v>
      </c>
      <c r="AD146" s="46">
        <v>0</v>
      </c>
    </row>
    <row r="147" spans="1:30" s="3" customFormat="1" ht="18.75" customHeight="1">
      <c r="A147" s="48">
        <v>145</v>
      </c>
      <c r="B147" s="50" t="s">
        <v>181</v>
      </c>
      <c r="C147" s="51" t="s">
        <v>3051</v>
      </c>
      <c r="D147" s="52">
        <v>123</v>
      </c>
      <c r="E147" s="54">
        <v>920724.87899999996</v>
      </c>
      <c r="F147" s="55">
        <v>164</v>
      </c>
      <c r="G147" s="56">
        <v>141</v>
      </c>
      <c r="H147" s="57">
        <v>946352.77500000002</v>
      </c>
      <c r="I147" s="58">
        <v>255</v>
      </c>
      <c r="J147" s="59">
        <v>217</v>
      </c>
      <c r="K147" s="54">
        <v>188373.85</v>
      </c>
      <c r="L147" s="55">
        <v>251</v>
      </c>
      <c r="M147" s="56">
        <v>224</v>
      </c>
      <c r="N147" s="57">
        <v>111865.54700000001</v>
      </c>
      <c r="O147" s="58">
        <v>241</v>
      </c>
      <c r="P147" s="59">
        <v>195</v>
      </c>
      <c r="Q147" s="54">
        <v>492708.685</v>
      </c>
      <c r="R147" s="55">
        <v>402</v>
      </c>
      <c r="S147" s="56">
        <v>382</v>
      </c>
      <c r="T147" s="57">
        <v>2579.1750000000002</v>
      </c>
      <c r="U147" s="58">
        <v>89</v>
      </c>
      <c r="V147" s="59">
        <v>75</v>
      </c>
      <c r="W147" s="54">
        <v>21546</v>
      </c>
      <c r="X147" s="55">
        <v>237</v>
      </c>
      <c r="Y147" s="56">
        <v>178</v>
      </c>
      <c r="Z147" s="57">
        <v>535</v>
      </c>
      <c r="AA147" s="109">
        <v>371</v>
      </c>
      <c r="AB147" s="52">
        <v>42</v>
      </c>
      <c r="AC147" s="60">
        <v>0</v>
      </c>
      <c r="AD147" s="61">
        <v>58</v>
      </c>
    </row>
    <row r="148" spans="1:30" s="3" customFormat="1" ht="18.75" customHeight="1">
      <c r="A148" s="18">
        <v>146</v>
      </c>
      <c r="B148" s="20" t="s">
        <v>1117</v>
      </c>
      <c r="C148" s="21" t="s">
        <v>99</v>
      </c>
      <c r="D148" s="22">
        <v>124</v>
      </c>
      <c r="E148" s="24">
        <v>916471.66700000002</v>
      </c>
      <c r="F148" s="25">
        <v>127</v>
      </c>
      <c r="G148" s="26">
        <v>107</v>
      </c>
      <c r="H148" s="27">
        <v>1239362.78</v>
      </c>
      <c r="I148" s="28">
        <v>171</v>
      </c>
      <c r="J148" s="29">
        <v>143</v>
      </c>
      <c r="K148" s="24">
        <v>287030.83</v>
      </c>
      <c r="L148" s="25">
        <v>117</v>
      </c>
      <c r="M148" s="26">
        <v>95</v>
      </c>
      <c r="N148" s="27">
        <v>265943.79499999998</v>
      </c>
      <c r="O148" s="28">
        <v>69</v>
      </c>
      <c r="P148" s="29">
        <v>48</v>
      </c>
      <c r="Q148" s="24">
        <v>1466032.4210000001</v>
      </c>
      <c r="R148" s="25">
        <v>322</v>
      </c>
      <c r="S148" s="26">
        <v>304</v>
      </c>
      <c r="T148" s="27">
        <v>16814.968000000001</v>
      </c>
      <c r="U148" s="28">
        <v>16</v>
      </c>
      <c r="V148" s="29">
        <v>11</v>
      </c>
      <c r="W148" s="24">
        <v>64170</v>
      </c>
      <c r="X148" s="25">
        <v>92</v>
      </c>
      <c r="Y148" s="26">
        <v>50</v>
      </c>
      <c r="Z148" s="27">
        <v>1237</v>
      </c>
      <c r="AA148" s="107">
        <v>321</v>
      </c>
      <c r="AB148" s="22">
        <v>0</v>
      </c>
      <c r="AC148" s="30">
        <v>69</v>
      </c>
      <c r="AD148" s="31">
        <v>31</v>
      </c>
    </row>
    <row r="149" spans="1:30" s="3" customFormat="1" ht="18.75" customHeight="1">
      <c r="A149" s="32">
        <v>147</v>
      </c>
      <c r="B149" s="34" t="s">
        <v>3262</v>
      </c>
      <c r="C149" s="35" t="s">
        <v>88</v>
      </c>
      <c r="D149" s="45">
        <v>125</v>
      </c>
      <c r="E149" s="38">
        <v>915901.20200000005</v>
      </c>
      <c r="F149" s="39">
        <v>172</v>
      </c>
      <c r="G149" s="40">
        <v>148</v>
      </c>
      <c r="H149" s="41">
        <v>915901.20200000005</v>
      </c>
      <c r="I149" s="42">
        <v>98</v>
      </c>
      <c r="J149" s="43">
        <v>75</v>
      </c>
      <c r="K149" s="38">
        <v>461041.01299999998</v>
      </c>
      <c r="L149" s="39">
        <v>69</v>
      </c>
      <c r="M149" s="40">
        <v>53</v>
      </c>
      <c r="N149" s="41">
        <v>425304.57199999999</v>
      </c>
      <c r="O149" s="42">
        <v>176</v>
      </c>
      <c r="P149" s="43">
        <v>137</v>
      </c>
      <c r="Q149" s="38">
        <v>698789.47699999996</v>
      </c>
      <c r="R149" s="39">
        <v>139</v>
      </c>
      <c r="S149" s="40">
        <v>125</v>
      </c>
      <c r="T149" s="41">
        <v>102683.064</v>
      </c>
      <c r="U149" s="42">
        <v>253</v>
      </c>
      <c r="V149" s="43">
        <v>228</v>
      </c>
      <c r="W149" s="38">
        <v>2970</v>
      </c>
      <c r="X149" s="39">
        <v>268</v>
      </c>
      <c r="Y149" s="40">
        <v>205</v>
      </c>
      <c r="Z149" s="41">
        <v>481</v>
      </c>
      <c r="AA149" s="108">
        <v>313</v>
      </c>
      <c r="AB149" s="45">
        <v>0</v>
      </c>
      <c r="AC149" s="37">
        <v>80</v>
      </c>
      <c r="AD149" s="46">
        <v>20</v>
      </c>
    </row>
    <row r="150" spans="1:30" s="3" customFormat="1" ht="18.75" customHeight="1">
      <c r="A150" s="137">
        <v>148</v>
      </c>
      <c r="B150" s="139" t="s">
        <v>2103</v>
      </c>
      <c r="C150" s="140" t="s">
        <v>3056</v>
      </c>
      <c r="D150" s="141">
        <v>126</v>
      </c>
      <c r="E150" s="143">
        <v>915187.36800000002</v>
      </c>
      <c r="F150" s="144">
        <v>163</v>
      </c>
      <c r="G150" s="145">
        <v>140</v>
      </c>
      <c r="H150" s="146">
        <v>948614.32499999995</v>
      </c>
      <c r="I150" s="147">
        <v>107</v>
      </c>
      <c r="J150" s="148">
        <v>82</v>
      </c>
      <c r="K150" s="143">
        <v>436523.76400000002</v>
      </c>
      <c r="L150" s="144">
        <v>149</v>
      </c>
      <c r="M150" s="145">
        <v>127</v>
      </c>
      <c r="N150" s="146">
        <v>208196.55499999999</v>
      </c>
      <c r="O150" s="147">
        <v>184</v>
      </c>
      <c r="P150" s="148">
        <v>145</v>
      </c>
      <c r="Q150" s="143">
        <v>649571.08700000006</v>
      </c>
      <c r="R150" s="144">
        <v>80</v>
      </c>
      <c r="S150" s="145">
        <v>66</v>
      </c>
      <c r="T150" s="146">
        <v>206089.88099999999</v>
      </c>
      <c r="U150" s="147">
        <v>64</v>
      </c>
      <c r="V150" s="148">
        <v>53</v>
      </c>
      <c r="W150" s="143">
        <v>30166</v>
      </c>
      <c r="X150" s="144">
        <v>93</v>
      </c>
      <c r="Y150" s="145">
        <v>51</v>
      </c>
      <c r="Z150" s="146">
        <v>1226</v>
      </c>
      <c r="AA150" s="149">
        <v>311</v>
      </c>
      <c r="AB150" s="141">
        <v>0</v>
      </c>
      <c r="AC150" s="150">
        <v>85</v>
      </c>
      <c r="AD150" s="151">
        <v>15</v>
      </c>
    </row>
    <row r="151" spans="1:30" s="3" customFormat="1" ht="18.75" customHeight="1">
      <c r="A151" s="32">
        <v>149</v>
      </c>
      <c r="B151" s="34" t="s">
        <v>2630</v>
      </c>
      <c r="C151" s="35" t="s">
        <v>2187</v>
      </c>
      <c r="D151" s="45">
        <v>127</v>
      </c>
      <c r="E151" s="38">
        <v>911924.929</v>
      </c>
      <c r="F151" s="39">
        <v>167</v>
      </c>
      <c r="G151" s="40">
        <v>144</v>
      </c>
      <c r="H151" s="41">
        <v>931457.30700000003</v>
      </c>
      <c r="I151" s="42">
        <v>161</v>
      </c>
      <c r="J151" s="43">
        <v>134</v>
      </c>
      <c r="K151" s="38">
        <v>302031.92</v>
      </c>
      <c r="L151" s="39">
        <v>31</v>
      </c>
      <c r="M151" s="40">
        <v>20</v>
      </c>
      <c r="N151" s="41">
        <v>760474.07400000002</v>
      </c>
      <c r="O151" s="42">
        <v>86</v>
      </c>
      <c r="P151" s="43">
        <v>64</v>
      </c>
      <c r="Q151" s="38">
        <v>1157935.4920000001</v>
      </c>
      <c r="R151" s="39">
        <v>170</v>
      </c>
      <c r="S151" s="40">
        <v>155</v>
      </c>
      <c r="T151" s="41">
        <v>76301.629000000001</v>
      </c>
      <c r="U151" s="42">
        <v>132</v>
      </c>
      <c r="V151" s="43">
        <v>117</v>
      </c>
      <c r="W151" s="38">
        <v>13509</v>
      </c>
      <c r="X151" s="39">
        <v>83</v>
      </c>
      <c r="Y151" s="40">
        <v>43</v>
      </c>
      <c r="Z151" s="41">
        <v>1325</v>
      </c>
      <c r="AA151" s="108">
        <v>321</v>
      </c>
      <c r="AB151" s="45">
        <v>0</v>
      </c>
      <c r="AC151" s="37">
        <v>100</v>
      </c>
      <c r="AD151" s="46">
        <v>0</v>
      </c>
    </row>
    <row r="152" spans="1:30" s="3" customFormat="1" ht="18.75" customHeight="1">
      <c r="A152" s="152">
        <v>150</v>
      </c>
      <c r="B152" s="154" t="s">
        <v>2164</v>
      </c>
      <c r="C152" s="155" t="s">
        <v>3056</v>
      </c>
      <c r="D152" s="156">
        <v>128</v>
      </c>
      <c r="E152" s="158">
        <v>911454.21900000004</v>
      </c>
      <c r="F152" s="159">
        <v>139</v>
      </c>
      <c r="G152" s="160">
        <v>117</v>
      </c>
      <c r="H152" s="161">
        <v>1104337.044</v>
      </c>
      <c r="I152" s="162">
        <v>154</v>
      </c>
      <c r="J152" s="163">
        <v>127</v>
      </c>
      <c r="K152" s="158">
        <v>311889.28399999999</v>
      </c>
      <c r="L152" s="159">
        <v>137</v>
      </c>
      <c r="M152" s="160">
        <v>115</v>
      </c>
      <c r="N152" s="161">
        <v>229095.636</v>
      </c>
      <c r="O152" s="162">
        <v>237</v>
      </c>
      <c r="P152" s="163">
        <v>191</v>
      </c>
      <c r="Q152" s="158">
        <v>507615.11599999998</v>
      </c>
      <c r="R152" s="159">
        <v>199</v>
      </c>
      <c r="S152" s="160">
        <v>183</v>
      </c>
      <c r="T152" s="161">
        <v>56311.97</v>
      </c>
      <c r="U152" s="162">
        <v>266</v>
      </c>
      <c r="V152" s="163">
        <v>241</v>
      </c>
      <c r="W152" s="158">
        <v>2667</v>
      </c>
      <c r="X152" s="159">
        <v>215</v>
      </c>
      <c r="Y152" s="160">
        <v>158</v>
      </c>
      <c r="Z152" s="161">
        <v>622</v>
      </c>
      <c r="AA152" s="164">
        <v>352</v>
      </c>
      <c r="AB152" s="156">
        <v>0</v>
      </c>
      <c r="AC152" s="165">
        <v>0</v>
      </c>
      <c r="AD152" s="166">
        <v>100</v>
      </c>
    </row>
    <row r="153" spans="1:30" s="3" customFormat="1" ht="18.75" customHeight="1">
      <c r="A153" s="18">
        <v>151</v>
      </c>
      <c r="B153" s="20" t="s">
        <v>1118</v>
      </c>
      <c r="C153" s="21" t="s">
        <v>3054</v>
      </c>
      <c r="D153" s="22">
        <v>23</v>
      </c>
      <c r="E153" s="24">
        <v>909175.93500000006</v>
      </c>
      <c r="F153" s="25">
        <v>171</v>
      </c>
      <c r="G153" s="26">
        <v>24</v>
      </c>
      <c r="H153" s="27">
        <v>916377.26800000004</v>
      </c>
      <c r="I153" s="28" t="s">
        <v>3052</v>
      </c>
      <c r="J153" s="29" t="s">
        <v>3052</v>
      </c>
      <c r="K153" s="24">
        <v>-99285.372000000003</v>
      </c>
      <c r="L153" s="25" t="s">
        <v>3052</v>
      </c>
      <c r="M153" s="26" t="s">
        <v>3052</v>
      </c>
      <c r="N153" s="69" t="s">
        <v>3052</v>
      </c>
      <c r="O153" s="28">
        <v>95</v>
      </c>
      <c r="P153" s="29">
        <v>24</v>
      </c>
      <c r="Q153" s="24">
        <v>1093625.8829999999</v>
      </c>
      <c r="R153" s="25">
        <v>486</v>
      </c>
      <c r="S153" s="26">
        <v>54</v>
      </c>
      <c r="T153" s="69" t="s">
        <v>3052</v>
      </c>
      <c r="U153" s="28">
        <v>275</v>
      </c>
      <c r="V153" s="29">
        <v>27</v>
      </c>
      <c r="W153" s="24">
        <v>2478</v>
      </c>
      <c r="X153" s="25">
        <v>125</v>
      </c>
      <c r="Y153" s="26">
        <v>47</v>
      </c>
      <c r="Z153" s="27">
        <v>979</v>
      </c>
      <c r="AA153" s="107">
        <v>351</v>
      </c>
      <c r="AB153" s="22">
        <v>100</v>
      </c>
      <c r="AC153" s="30">
        <v>0</v>
      </c>
      <c r="AD153" s="31">
        <v>0</v>
      </c>
    </row>
    <row r="154" spans="1:30" s="3" customFormat="1" ht="18.75" customHeight="1">
      <c r="A154" s="32">
        <v>152</v>
      </c>
      <c r="B154" s="34" t="s">
        <v>1231</v>
      </c>
      <c r="C154" s="35" t="s">
        <v>88</v>
      </c>
      <c r="D154" s="45">
        <v>129</v>
      </c>
      <c r="E154" s="38">
        <v>907033.62399999995</v>
      </c>
      <c r="F154" s="39">
        <v>153</v>
      </c>
      <c r="G154" s="40">
        <v>131</v>
      </c>
      <c r="H154" s="41">
        <v>1005840.098</v>
      </c>
      <c r="I154" s="42">
        <v>157</v>
      </c>
      <c r="J154" s="43">
        <v>130</v>
      </c>
      <c r="K154" s="38">
        <v>308930.12699999998</v>
      </c>
      <c r="L154" s="39">
        <v>106</v>
      </c>
      <c r="M154" s="40">
        <v>85</v>
      </c>
      <c r="N154" s="41">
        <v>292325.48100000003</v>
      </c>
      <c r="O154" s="42">
        <v>131</v>
      </c>
      <c r="P154" s="43">
        <v>99</v>
      </c>
      <c r="Q154" s="38">
        <v>893253.41899999999</v>
      </c>
      <c r="R154" s="39">
        <v>111</v>
      </c>
      <c r="S154" s="40">
        <v>97</v>
      </c>
      <c r="T154" s="41">
        <v>137691.33300000001</v>
      </c>
      <c r="U154" s="42">
        <v>36</v>
      </c>
      <c r="V154" s="43">
        <v>28</v>
      </c>
      <c r="W154" s="38">
        <v>42466</v>
      </c>
      <c r="X154" s="39">
        <v>172</v>
      </c>
      <c r="Y154" s="40">
        <v>119</v>
      </c>
      <c r="Z154" s="41">
        <v>784</v>
      </c>
      <c r="AA154" s="108">
        <v>383</v>
      </c>
      <c r="AB154" s="45">
        <v>0</v>
      </c>
      <c r="AC154" s="37">
        <v>100</v>
      </c>
      <c r="AD154" s="46">
        <v>0</v>
      </c>
    </row>
    <row r="155" spans="1:30" s="3" customFormat="1" ht="18.75" customHeight="1">
      <c r="A155" s="137">
        <v>153</v>
      </c>
      <c r="B155" s="139" t="s">
        <v>627</v>
      </c>
      <c r="C155" s="140" t="s">
        <v>3056</v>
      </c>
      <c r="D155" s="141">
        <v>130</v>
      </c>
      <c r="E155" s="143">
        <v>887463.603</v>
      </c>
      <c r="F155" s="144">
        <v>177</v>
      </c>
      <c r="G155" s="145">
        <v>152</v>
      </c>
      <c r="H155" s="146">
        <v>887463.603</v>
      </c>
      <c r="I155" s="147">
        <v>152</v>
      </c>
      <c r="J155" s="148">
        <v>125</v>
      </c>
      <c r="K155" s="143">
        <v>316222.783</v>
      </c>
      <c r="L155" s="144">
        <v>40</v>
      </c>
      <c r="M155" s="145">
        <v>29</v>
      </c>
      <c r="N155" s="146">
        <v>624451.19299999997</v>
      </c>
      <c r="O155" s="147">
        <v>91</v>
      </c>
      <c r="P155" s="148">
        <v>68</v>
      </c>
      <c r="Q155" s="143">
        <v>1101288.0649999999</v>
      </c>
      <c r="R155" s="144">
        <v>76</v>
      </c>
      <c r="S155" s="145">
        <v>62</v>
      </c>
      <c r="T155" s="146">
        <v>210771.16500000001</v>
      </c>
      <c r="U155" s="147">
        <v>44</v>
      </c>
      <c r="V155" s="148">
        <v>35</v>
      </c>
      <c r="W155" s="143">
        <v>38273</v>
      </c>
      <c r="X155" s="144">
        <v>364</v>
      </c>
      <c r="Y155" s="145">
        <v>300</v>
      </c>
      <c r="Z155" s="146">
        <v>316</v>
      </c>
      <c r="AA155" s="149">
        <v>321</v>
      </c>
      <c r="AB155" s="141">
        <v>0</v>
      </c>
      <c r="AC155" s="150">
        <v>50</v>
      </c>
      <c r="AD155" s="151">
        <v>50</v>
      </c>
    </row>
    <row r="156" spans="1:30" s="3" customFormat="1" ht="18.75" customHeight="1">
      <c r="A156" s="32">
        <v>154</v>
      </c>
      <c r="B156" s="34" t="s">
        <v>1119</v>
      </c>
      <c r="C156" s="35" t="s">
        <v>3054</v>
      </c>
      <c r="D156" s="45">
        <v>24</v>
      </c>
      <c r="E156" s="38">
        <v>887275.32700000005</v>
      </c>
      <c r="F156" s="39">
        <v>176</v>
      </c>
      <c r="G156" s="40">
        <v>25</v>
      </c>
      <c r="H156" s="41">
        <v>889641.79299999995</v>
      </c>
      <c r="I156" s="42">
        <v>250</v>
      </c>
      <c r="J156" s="43">
        <v>36</v>
      </c>
      <c r="K156" s="38">
        <v>195134.74799999999</v>
      </c>
      <c r="L156" s="39" t="s">
        <v>3052</v>
      </c>
      <c r="M156" s="40" t="s">
        <v>3052</v>
      </c>
      <c r="N156" s="41">
        <v>-321207.82500000001</v>
      </c>
      <c r="O156" s="42">
        <v>216</v>
      </c>
      <c r="P156" s="43">
        <v>45</v>
      </c>
      <c r="Q156" s="38">
        <v>549491.39</v>
      </c>
      <c r="R156" s="39">
        <v>475</v>
      </c>
      <c r="S156" s="40">
        <v>44</v>
      </c>
      <c r="T156" s="41">
        <v>-426457.88799999998</v>
      </c>
      <c r="U156" s="42" t="s">
        <v>3052</v>
      </c>
      <c r="V156" s="43" t="s">
        <v>3052</v>
      </c>
      <c r="W156" s="44" t="s">
        <v>3052</v>
      </c>
      <c r="X156" s="39">
        <v>38</v>
      </c>
      <c r="Y156" s="40">
        <v>25</v>
      </c>
      <c r="Z156" s="41">
        <v>2696</v>
      </c>
      <c r="AA156" s="108">
        <v>341</v>
      </c>
      <c r="AB156" s="45">
        <v>100</v>
      </c>
      <c r="AC156" s="37">
        <v>0</v>
      </c>
      <c r="AD156" s="46">
        <v>0</v>
      </c>
    </row>
    <row r="157" spans="1:30" s="3" customFormat="1" ht="18.75" customHeight="1">
      <c r="A157" s="152">
        <v>155</v>
      </c>
      <c r="B157" s="154" t="s">
        <v>3085</v>
      </c>
      <c r="C157" s="155" t="s">
        <v>3056</v>
      </c>
      <c r="D157" s="156">
        <v>131</v>
      </c>
      <c r="E157" s="158">
        <v>886689</v>
      </c>
      <c r="F157" s="159">
        <v>173</v>
      </c>
      <c r="G157" s="160">
        <v>149</v>
      </c>
      <c r="H157" s="161">
        <v>905019</v>
      </c>
      <c r="I157" s="162">
        <v>77</v>
      </c>
      <c r="J157" s="163">
        <v>58</v>
      </c>
      <c r="K157" s="158">
        <v>532728</v>
      </c>
      <c r="L157" s="159">
        <v>125</v>
      </c>
      <c r="M157" s="160">
        <v>103</v>
      </c>
      <c r="N157" s="161">
        <v>255361</v>
      </c>
      <c r="O157" s="162">
        <v>173</v>
      </c>
      <c r="P157" s="163">
        <v>134</v>
      </c>
      <c r="Q157" s="158">
        <v>728400</v>
      </c>
      <c r="R157" s="159">
        <v>86</v>
      </c>
      <c r="S157" s="160">
        <v>72</v>
      </c>
      <c r="T157" s="161">
        <v>194164</v>
      </c>
      <c r="U157" s="162">
        <v>198</v>
      </c>
      <c r="V157" s="163">
        <v>179</v>
      </c>
      <c r="W157" s="158">
        <v>6500</v>
      </c>
      <c r="X157" s="159">
        <v>109</v>
      </c>
      <c r="Y157" s="160">
        <v>66</v>
      </c>
      <c r="Z157" s="161">
        <v>1105</v>
      </c>
      <c r="AA157" s="164">
        <v>321</v>
      </c>
      <c r="AB157" s="156">
        <v>0</v>
      </c>
      <c r="AC157" s="165">
        <v>100</v>
      </c>
      <c r="AD157" s="166">
        <v>0</v>
      </c>
    </row>
    <row r="158" spans="1:30" s="3" customFormat="1" ht="18.75" customHeight="1">
      <c r="A158" s="167">
        <v>156</v>
      </c>
      <c r="B158" s="169" t="s">
        <v>621</v>
      </c>
      <c r="C158" s="170" t="s">
        <v>3056</v>
      </c>
      <c r="D158" s="171">
        <v>132</v>
      </c>
      <c r="E158" s="173">
        <v>881108.06200000003</v>
      </c>
      <c r="F158" s="174">
        <v>25</v>
      </c>
      <c r="G158" s="175">
        <v>16</v>
      </c>
      <c r="H158" s="176">
        <v>4507033.9989999998</v>
      </c>
      <c r="I158" s="177">
        <v>83</v>
      </c>
      <c r="J158" s="178">
        <v>64</v>
      </c>
      <c r="K158" s="173">
        <v>510743.75099999999</v>
      </c>
      <c r="L158" s="174">
        <v>207</v>
      </c>
      <c r="M158" s="175">
        <v>183</v>
      </c>
      <c r="N158" s="176">
        <v>151056.337</v>
      </c>
      <c r="O158" s="177">
        <v>17</v>
      </c>
      <c r="P158" s="178">
        <v>7</v>
      </c>
      <c r="Q158" s="173">
        <v>4132679.1469999999</v>
      </c>
      <c r="R158" s="174">
        <v>147</v>
      </c>
      <c r="S158" s="175">
        <v>132</v>
      </c>
      <c r="T158" s="176">
        <v>91458.343999999997</v>
      </c>
      <c r="U158" s="177" t="s">
        <v>3052</v>
      </c>
      <c r="V158" s="178" t="s">
        <v>3052</v>
      </c>
      <c r="W158" s="184" t="s">
        <v>3052</v>
      </c>
      <c r="X158" s="174">
        <v>36</v>
      </c>
      <c r="Y158" s="175">
        <v>12</v>
      </c>
      <c r="Z158" s="176">
        <v>2755</v>
      </c>
      <c r="AA158" s="179">
        <v>342</v>
      </c>
      <c r="AB158" s="171">
        <v>0</v>
      </c>
      <c r="AC158" s="180">
        <v>100</v>
      </c>
      <c r="AD158" s="181">
        <v>0</v>
      </c>
    </row>
    <row r="159" spans="1:30" s="3" customFormat="1" ht="18.75" customHeight="1">
      <c r="A159" s="137">
        <v>157</v>
      </c>
      <c r="B159" s="139" t="s">
        <v>2778</v>
      </c>
      <c r="C159" s="140" t="s">
        <v>3056</v>
      </c>
      <c r="D159" s="185">
        <v>133</v>
      </c>
      <c r="E159" s="143">
        <v>878356.58</v>
      </c>
      <c r="F159" s="144">
        <v>175</v>
      </c>
      <c r="G159" s="145">
        <v>151</v>
      </c>
      <c r="H159" s="146">
        <v>895155.64300000004</v>
      </c>
      <c r="I159" s="147">
        <v>74</v>
      </c>
      <c r="J159" s="148">
        <v>55</v>
      </c>
      <c r="K159" s="143">
        <v>552891.174</v>
      </c>
      <c r="L159" s="144">
        <v>255</v>
      </c>
      <c r="M159" s="145">
        <v>228</v>
      </c>
      <c r="N159" s="187" t="s">
        <v>3052</v>
      </c>
      <c r="O159" s="147">
        <v>232</v>
      </c>
      <c r="P159" s="148">
        <v>186</v>
      </c>
      <c r="Q159" s="186" t="s">
        <v>3052</v>
      </c>
      <c r="R159" s="144">
        <v>50</v>
      </c>
      <c r="S159" s="145">
        <v>39</v>
      </c>
      <c r="T159" s="187" t="s">
        <v>3052</v>
      </c>
      <c r="U159" s="147">
        <v>307</v>
      </c>
      <c r="V159" s="148">
        <v>278</v>
      </c>
      <c r="W159" s="143">
        <v>1454</v>
      </c>
      <c r="X159" s="144">
        <v>133</v>
      </c>
      <c r="Y159" s="145">
        <v>86</v>
      </c>
      <c r="Z159" s="187" t="s">
        <v>3052</v>
      </c>
      <c r="AA159" s="149">
        <v>321</v>
      </c>
      <c r="AB159" s="141">
        <v>0</v>
      </c>
      <c r="AC159" s="150">
        <v>25</v>
      </c>
      <c r="AD159" s="151">
        <v>75</v>
      </c>
    </row>
    <row r="160" spans="1:30" s="3" customFormat="1" ht="18.75" customHeight="1">
      <c r="A160" s="137">
        <v>158</v>
      </c>
      <c r="B160" s="139" t="s">
        <v>2793</v>
      </c>
      <c r="C160" s="140" t="s">
        <v>3056</v>
      </c>
      <c r="D160" s="141">
        <v>134</v>
      </c>
      <c r="E160" s="143">
        <v>860009.63500000001</v>
      </c>
      <c r="F160" s="144">
        <v>182</v>
      </c>
      <c r="G160" s="145">
        <v>157</v>
      </c>
      <c r="H160" s="146">
        <v>860009.63500000001</v>
      </c>
      <c r="I160" s="147">
        <v>196</v>
      </c>
      <c r="J160" s="148">
        <v>164</v>
      </c>
      <c r="K160" s="143">
        <v>254793.42800000001</v>
      </c>
      <c r="L160" s="144">
        <v>270</v>
      </c>
      <c r="M160" s="145">
        <v>241</v>
      </c>
      <c r="N160" s="146">
        <v>94480.372000000003</v>
      </c>
      <c r="O160" s="147">
        <v>278</v>
      </c>
      <c r="P160" s="148">
        <v>230</v>
      </c>
      <c r="Q160" s="143">
        <v>400059.45</v>
      </c>
      <c r="R160" s="144">
        <v>135</v>
      </c>
      <c r="S160" s="145">
        <v>121</v>
      </c>
      <c r="T160" s="146">
        <v>105154.402</v>
      </c>
      <c r="U160" s="147">
        <v>20</v>
      </c>
      <c r="V160" s="148">
        <v>13</v>
      </c>
      <c r="W160" s="143">
        <v>59181</v>
      </c>
      <c r="X160" s="144">
        <v>77</v>
      </c>
      <c r="Y160" s="145">
        <v>41</v>
      </c>
      <c r="Z160" s="146">
        <v>1447</v>
      </c>
      <c r="AA160" s="149">
        <v>383</v>
      </c>
      <c r="AB160" s="141">
        <v>0</v>
      </c>
      <c r="AC160" s="150">
        <v>0</v>
      </c>
      <c r="AD160" s="151">
        <v>100</v>
      </c>
    </row>
    <row r="161" spans="1:30" s="3" customFormat="1" ht="18.75" customHeight="1">
      <c r="A161" s="137">
        <v>159</v>
      </c>
      <c r="B161" s="139" t="s">
        <v>522</v>
      </c>
      <c r="C161" s="140" t="s">
        <v>3056</v>
      </c>
      <c r="D161" s="141">
        <v>135</v>
      </c>
      <c r="E161" s="143">
        <v>857143.32200000004</v>
      </c>
      <c r="F161" s="144">
        <v>10</v>
      </c>
      <c r="G161" s="145">
        <v>5</v>
      </c>
      <c r="H161" s="146">
        <v>12663532.586999999</v>
      </c>
      <c r="I161" s="147">
        <v>123</v>
      </c>
      <c r="J161" s="148">
        <v>98</v>
      </c>
      <c r="K161" s="143">
        <v>377832.53899999999</v>
      </c>
      <c r="L161" s="144">
        <v>276</v>
      </c>
      <c r="M161" s="145">
        <v>247</v>
      </c>
      <c r="N161" s="146">
        <v>84756.819000000003</v>
      </c>
      <c r="O161" s="147">
        <v>57</v>
      </c>
      <c r="P161" s="148">
        <v>38</v>
      </c>
      <c r="Q161" s="143">
        <v>1678828.473</v>
      </c>
      <c r="R161" s="144">
        <v>123</v>
      </c>
      <c r="S161" s="145">
        <v>109</v>
      </c>
      <c r="T161" s="146">
        <v>122943.58199999999</v>
      </c>
      <c r="U161" s="147">
        <v>344</v>
      </c>
      <c r="V161" s="148">
        <v>313</v>
      </c>
      <c r="W161" s="143">
        <v>553</v>
      </c>
      <c r="X161" s="144">
        <v>271</v>
      </c>
      <c r="Y161" s="145">
        <v>208</v>
      </c>
      <c r="Z161" s="146">
        <v>465</v>
      </c>
      <c r="AA161" s="149">
        <v>353</v>
      </c>
      <c r="AB161" s="141">
        <v>0</v>
      </c>
      <c r="AC161" s="150">
        <v>0</v>
      </c>
      <c r="AD161" s="151">
        <v>100</v>
      </c>
    </row>
    <row r="162" spans="1:30" s="3" customFormat="1" ht="18.75" customHeight="1">
      <c r="A162" s="48">
        <v>160</v>
      </c>
      <c r="B162" s="50" t="s">
        <v>2706</v>
      </c>
      <c r="C162" s="51" t="s">
        <v>3098</v>
      </c>
      <c r="D162" s="52">
        <v>136</v>
      </c>
      <c r="E162" s="54">
        <v>852175.33</v>
      </c>
      <c r="F162" s="55">
        <v>178</v>
      </c>
      <c r="G162" s="56">
        <v>153</v>
      </c>
      <c r="H162" s="57">
        <v>871899.14599999995</v>
      </c>
      <c r="I162" s="58">
        <v>114</v>
      </c>
      <c r="J162" s="59">
        <v>89</v>
      </c>
      <c r="K162" s="54">
        <v>410059.59700000001</v>
      </c>
      <c r="L162" s="55">
        <v>272</v>
      </c>
      <c r="M162" s="56">
        <v>243</v>
      </c>
      <c r="N162" s="57">
        <v>92827.735000000001</v>
      </c>
      <c r="O162" s="58">
        <v>167</v>
      </c>
      <c r="P162" s="59">
        <v>129</v>
      </c>
      <c r="Q162" s="54">
        <v>740850.99199999997</v>
      </c>
      <c r="R162" s="55">
        <v>240</v>
      </c>
      <c r="S162" s="56">
        <v>223</v>
      </c>
      <c r="T162" s="57">
        <v>41177.608999999997</v>
      </c>
      <c r="U162" s="58" t="s">
        <v>3052</v>
      </c>
      <c r="V162" s="59" t="s">
        <v>3052</v>
      </c>
      <c r="W162" s="65" t="s">
        <v>3052</v>
      </c>
      <c r="X162" s="55">
        <v>144</v>
      </c>
      <c r="Y162" s="56">
        <v>94</v>
      </c>
      <c r="Z162" s="57">
        <v>894</v>
      </c>
      <c r="AA162" s="109">
        <v>311</v>
      </c>
      <c r="AB162" s="52">
        <v>10</v>
      </c>
      <c r="AC162" s="60">
        <v>90</v>
      </c>
      <c r="AD162" s="61">
        <v>0</v>
      </c>
    </row>
    <row r="163" spans="1:30" s="3" customFormat="1" ht="18.75" customHeight="1">
      <c r="A163" s="18">
        <v>161</v>
      </c>
      <c r="B163" s="20" t="s">
        <v>1120</v>
      </c>
      <c r="C163" s="21" t="s">
        <v>3103</v>
      </c>
      <c r="D163" s="22">
        <v>137</v>
      </c>
      <c r="E163" s="24">
        <v>851982.19499999995</v>
      </c>
      <c r="F163" s="25">
        <v>108</v>
      </c>
      <c r="G163" s="26">
        <v>90</v>
      </c>
      <c r="H163" s="27">
        <v>1471781.702</v>
      </c>
      <c r="I163" s="28">
        <v>124</v>
      </c>
      <c r="J163" s="29">
        <v>99</v>
      </c>
      <c r="K163" s="24">
        <v>377729.04800000001</v>
      </c>
      <c r="L163" s="25">
        <v>60</v>
      </c>
      <c r="M163" s="26">
        <v>46</v>
      </c>
      <c r="N163" s="27">
        <v>472810.647</v>
      </c>
      <c r="O163" s="28">
        <v>124</v>
      </c>
      <c r="P163" s="29">
        <v>93</v>
      </c>
      <c r="Q163" s="24">
        <v>913571.41</v>
      </c>
      <c r="R163" s="25">
        <v>132</v>
      </c>
      <c r="S163" s="26">
        <v>118</v>
      </c>
      <c r="T163" s="27">
        <v>113662.273</v>
      </c>
      <c r="U163" s="28">
        <v>248</v>
      </c>
      <c r="V163" s="29">
        <v>224</v>
      </c>
      <c r="W163" s="24">
        <v>3160</v>
      </c>
      <c r="X163" s="25">
        <v>118</v>
      </c>
      <c r="Y163" s="26">
        <v>72</v>
      </c>
      <c r="Z163" s="27">
        <v>1050</v>
      </c>
      <c r="AA163" s="107">
        <v>321</v>
      </c>
      <c r="AB163" s="22">
        <v>0</v>
      </c>
      <c r="AC163" s="30">
        <v>100</v>
      </c>
      <c r="AD163" s="31">
        <v>0</v>
      </c>
    </row>
    <row r="164" spans="1:30" s="3" customFormat="1" ht="18.75" customHeight="1">
      <c r="A164" s="32">
        <v>162</v>
      </c>
      <c r="B164" s="34" t="s">
        <v>2796</v>
      </c>
      <c r="C164" s="35" t="s">
        <v>94</v>
      </c>
      <c r="D164" s="45">
        <v>138</v>
      </c>
      <c r="E164" s="38">
        <v>850422.31799999997</v>
      </c>
      <c r="F164" s="39">
        <v>184</v>
      </c>
      <c r="G164" s="40">
        <v>159</v>
      </c>
      <c r="H164" s="41">
        <v>851572.25300000003</v>
      </c>
      <c r="I164" s="42">
        <v>88</v>
      </c>
      <c r="J164" s="43">
        <v>69</v>
      </c>
      <c r="K164" s="38">
        <v>495137.65500000003</v>
      </c>
      <c r="L164" s="39">
        <v>76</v>
      </c>
      <c r="M164" s="40">
        <v>59</v>
      </c>
      <c r="N164" s="41">
        <v>398661.67800000001</v>
      </c>
      <c r="O164" s="42">
        <v>198</v>
      </c>
      <c r="P164" s="43">
        <v>156</v>
      </c>
      <c r="Q164" s="38">
        <v>601345.43099999998</v>
      </c>
      <c r="R164" s="39">
        <v>151</v>
      </c>
      <c r="S164" s="40">
        <v>136</v>
      </c>
      <c r="T164" s="41">
        <v>88274.73</v>
      </c>
      <c r="U164" s="42">
        <v>354</v>
      </c>
      <c r="V164" s="43">
        <v>323</v>
      </c>
      <c r="W164" s="38">
        <v>411</v>
      </c>
      <c r="X164" s="39">
        <v>112</v>
      </c>
      <c r="Y164" s="40">
        <v>69</v>
      </c>
      <c r="Z164" s="41">
        <v>1100</v>
      </c>
      <c r="AA164" s="108">
        <v>321</v>
      </c>
      <c r="AB164" s="45">
        <v>0</v>
      </c>
      <c r="AC164" s="37">
        <v>100</v>
      </c>
      <c r="AD164" s="46">
        <v>0</v>
      </c>
    </row>
    <row r="165" spans="1:30" s="3" customFormat="1" ht="18.75" customHeight="1">
      <c r="A165" s="137">
        <v>163</v>
      </c>
      <c r="B165" s="188" t="s">
        <v>3052</v>
      </c>
      <c r="C165" s="140" t="s">
        <v>3056</v>
      </c>
      <c r="D165" s="141">
        <v>139</v>
      </c>
      <c r="E165" s="186" t="s">
        <v>3052</v>
      </c>
      <c r="F165" s="144">
        <v>168</v>
      </c>
      <c r="G165" s="145">
        <v>145</v>
      </c>
      <c r="H165" s="187" t="s">
        <v>3052</v>
      </c>
      <c r="I165" s="147">
        <v>227</v>
      </c>
      <c r="J165" s="148">
        <v>193</v>
      </c>
      <c r="K165" s="186" t="s">
        <v>3052</v>
      </c>
      <c r="L165" s="144">
        <v>352</v>
      </c>
      <c r="M165" s="145">
        <v>322</v>
      </c>
      <c r="N165" s="187" t="s">
        <v>3052</v>
      </c>
      <c r="O165" s="147">
        <v>363</v>
      </c>
      <c r="P165" s="148">
        <v>308</v>
      </c>
      <c r="Q165" s="186" t="s">
        <v>3052</v>
      </c>
      <c r="R165" s="144">
        <v>143</v>
      </c>
      <c r="S165" s="145">
        <v>129</v>
      </c>
      <c r="T165" s="187" t="s">
        <v>3052</v>
      </c>
      <c r="U165" s="147">
        <v>366</v>
      </c>
      <c r="V165" s="148">
        <v>335</v>
      </c>
      <c r="W165" s="186" t="s">
        <v>3052</v>
      </c>
      <c r="X165" s="144">
        <v>466</v>
      </c>
      <c r="Y165" s="145">
        <v>401</v>
      </c>
      <c r="Z165" s="187" t="s">
        <v>3052</v>
      </c>
      <c r="AA165" s="149">
        <v>352</v>
      </c>
      <c r="AB165" s="141">
        <v>0</v>
      </c>
      <c r="AC165" s="150">
        <v>100</v>
      </c>
      <c r="AD165" s="151">
        <v>0</v>
      </c>
    </row>
    <row r="166" spans="1:30" s="3" customFormat="1" ht="18.75" customHeight="1">
      <c r="A166" s="32">
        <v>164</v>
      </c>
      <c r="B166" s="67" t="s">
        <v>3052</v>
      </c>
      <c r="C166" s="35" t="s">
        <v>3113</v>
      </c>
      <c r="D166" s="45">
        <v>140</v>
      </c>
      <c r="E166" s="44" t="s">
        <v>3052</v>
      </c>
      <c r="F166" s="39">
        <v>169</v>
      </c>
      <c r="G166" s="40">
        <v>146</v>
      </c>
      <c r="H166" s="62" t="s">
        <v>3052</v>
      </c>
      <c r="I166" s="42">
        <v>253</v>
      </c>
      <c r="J166" s="43">
        <v>216</v>
      </c>
      <c r="K166" s="44" t="s">
        <v>3052</v>
      </c>
      <c r="L166" s="39">
        <v>279</v>
      </c>
      <c r="M166" s="40">
        <v>250</v>
      </c>
      <c r="N166" s="62" t="s">
        <v>3052</v>
      </c>
      <c r="O166" s="42">
        <v>335</v>
      </c>
      <c r="P166" s="43">
        <v>283</v>
      </c>
      <c r="Q166" s="44" t="s">
        <v>3052</v>
      </c>
      <c r="R166" s="39">
        <v>416</v>
      </c>
      <c r="S166" s="40">
        <v>396</v>
      </c>
      <c r="T166" s="62" t="s">
        <v>3052</v>
      </c>
      <c r="U166" s="42">
        <v>314</v>
      </c>
      <c r="V166" s="43">
        <v>284</v>
      </c>
      <c r="W166" s="44" t="s">
        <v>3052</v>
      </c>
      <c r="X166" s="39">
        <v>359</v>
      </c>
      <c r="Y166" s="40">
        <v>295</v>
      </c>
      <c r="Z166" s="62" t="s">
        <v>3052</v>
      </c>
      <c r="AA166" s="108">
        <v>351</v>
      </c>
      <c r="AB166" s="45">
        <v>20</v>
      </c>
      <c r="AC166" s="37">
        <v>80</v>
      </c>
      <c r="AD166" s="46">
        <v>0</v>
      </c>
    </row>
    <row r="167" spans="1:30" s="3" customFormat="1" ht="18.75" customHeight="1">
      <c r="A167" s="152">
        <v>165</v>
      </c>
      <c r="B167" s="154" t="s">
        <v>1472</v>
      </c>
      <c r="C167" s="155" t="s">
        <v>3056</v>
      </c>
      <c r="D167" s="156">
        <v>141</v>
      </c>
      <c r="E167" s="158">
        <v>835625.15899999999</v>
      </c>
      <c r="F167" s="159">
        <v>8</v>
      </c>
      <c r="G167" s="160">
        <v>4</v>
      </c>
      <c r="H167" s="161">
        <v>14552858.332</v>
      </c>
      <c r="I167" s="162">
        <v>65</v>
      </c>
      <c r="J167" s="163">
        <v>46</v>
      </c>
      <c r="K167" s="158">
        <v>645020.21400000004</v>
      </c>
      <c r="L167" s="159">
        <v>122</v>
      </c>
      <c r="M167" s="160">
        <v>100</v>
      </c>
      <c r="N167" s="161">
        <v>258640</v>
      </c>
      <c r="O167" s="162">
        <v>61</v>
      </c>
      <c r="P167" s="163">
        <v>41</v>
      </c>
      <c r="Q167" s="158">
        <v>1629509.7790000001</v>
      </c>
      <c r="R167" s="159">
        <v>14</v>
      </c>
      <c r="S167" s="160">
        <v>9</v>
      </c>
      <c r="T167" s="161">
        <v>656693.70499999996</v>
      </c>
      <c r="U167" s="162">
        <v>197</v>
      </c>
      <c r="V167" s="163">
        <v>178</v>
      </c>
      <c r="W167" s="158">
        <v>6659</v>
      </c>
      <c r="X167" s="159">
        <v>360</v>
      </c>
      <c r="Y167" s="160">
        <v>296</v>
      </c>
      <c r="Z167" s="161">
        <v>321</v>
      </c>
      <c r="AA167" s="164">
        <v>354</v>
      </c>
      <c r="AB167" s="156">
        <v>0</v>
      </c>
      <c r="AC167" s="165">
        <v>0</v>
      </c>
      <c r="AD167" s="166">
        <v>100</v>
      </c>
    </row>
    <row r="168" spans="1:30" s="3" customFormat="1" ht="18.75" customHeight="1">
      <c r="A168" s="167">
        <v>166</v>
      </c>
      <c r="B168" s="169" t="s">
        <v>2397</v>
      </c>
      <c r="C168" s="170" t="s">
        <v>3056</v>
      </c>
      <c r="D168" s="171">
        <v>142</v>
      </c>
      <c r="E168" s="173">
        <v>831949.74699999997</v>
      </c>
      <c r="F168" s="174">
        <v>189</v>
      </c>
      <c r="G168" s="175">
        <v>164</v>
      </c>
      <c r="H168" s="176">
        <v>831949.74699999997</v>
      </c>
      <c r="I168" s="177">
        <v>70</v>
      </c>
      <c r="J168" s="178">
        <v>51</v>
      </c>
      <c r="K168" s="173">
        <v>624676.40800000005</v>
      </c>
      <c r="L168" s="174">
        <v>83</v>
      </c>
      <c r="M168" s="175">
        <v>66</v>
      </c>
      <c r="N168" s="176">
        <v>368098.58299999998</v>
      </c>
      <c r="O168" s="177">
        <v>138</v>
      </c>
      <c r="P168" s="178">
        <v>105</v>
      </c>
      <c r="Q168" s="173">
        <v>860976.79299999995</v>
      </c>
      <c r="R168" s="174">
        <v>75</v>
      </c>
      <c r="S168" s="175">
        <v>61</v>
      </c>
      <c r="T168" s="176">
        <v>210803.20800000001</v>
      </c>
      <c r="U168" s="177">
        <v>195</v>
      </c>
      <c r="V168" s="178">
        <v>176</v>
      </c>
      <c r="W168" s="173">
        <v>6907</v>
      </c>
      <c r="X168" s="174">
        <v>122</v>
      </c>
      <c r="Y168" s="175">
        <v>76</v>
      </c>
      <c r="Z168" s="176">
        <v>1008</v>
      </c>
      <c r="AA168" s="179">
        <v>362</v>
      </c>
      <c r="AB168" s="171">
        <v>0</v>
      </c>
      <c r="AC168" s="180">
        <v>100</v>
      </c>
      <c r="AD168" s="181">
        <v>0</v>
      </c>
    </row>
    <row r="169" spans="1:30" s="3" customFormat="1" ht="18.75" customHeight="1">
      <c r="A169" s="32">
        <v>167</v>
      </c>
      <c r="B169" s="34" t="s">
        <v>2151</v>
      </c>
      <c r="C169" s="35" t="s">
        <v>1061</v>
      </c>
      <c r="D169" s="45">
        <v>143</v>
      </c>
      <c r="E169" s="38">
        <v>825408.96200000006</v>
      </c>
      <c r="F169" s="39">
        <v>188</v>
      </c>
      <c r="G169" s="40">
        <v>163</v>
      </c>
      <c r="H169" s="41">
        <v>832245.05500000005</v>
      </c>
      <c r="I169" s="42">
        <v>95</v>
      </c>
      <c r="J169" s="43">
        <v>73</v>
      </c>
      <c r="K169" s="38">
        <v>467638.49099999998</v>
      </c>
      <c r="L169" s="39">
        <v>156</v>
      </c>
      <c r="M169" s="40">
        <v>133</v>
      </c>
      <c r="N169" s="41">
        <v>202913.77900000001</v>
      </c>
      <c r="O169" s="42">
        <v>204</v>
      </c>
      <c r="P169" s="43">
        <v>162</v>
      </c>
      <c r="Q169" s="38">
        <v>586170.995</v>
      </c>
      <c r="R169" s="39">
        <v>58</v>
      </c>
      <c r="S169" s="40">
        <v>46</v>
      </c>
      <c r="T169" s="41">
        <v>295806.39299999998</v>
      </c>
      <c r="U169" s="42" t="s">
        <v>3052</v>
      </c>
      <c r="V169" s="43" t="s">
        <v>3052</v>
      </c>
      <c r="W169" s="44" t="s">
        <v>3052</v>
      </c>
      <c r="X169" s="39">
        <v>334</v>
      </c>
      <c r="Y169" s="40">
        <v>270</v>
      </c>
      <c r="Z169" s="41">
        <v>359</v>
      </c>
      <c r="AA169" s="108">
        <v>369</v>
      </c>
      <c r="AB169" s="45">
        <v>0</v>
      </c>
      <c r="AC169" s="37">
        <v>100</v>
      </c>
      <c r="AD169" s="46">
        <v>0</v>
      </c>
    </row>
    <row r="170" spans="1:30" s="3" customFormat="1" ht="18.75" customHeight="1">
      <c r="A170" s="137">
        <v>168</v>
      </c>
      <c r="B170" s="139" t="s">
        <v>1497</v>
      </c>
      <c r="C170" s="140" t="s">
        <v>3056</v>
      </c>
      <c r="D170" s="141">
        <v>144</v>
      </c>
      <c r="E170" s="143">
        <v>824736.27899999998</v>
      </c>
      <c r="F170" s="144">
        <v>190</v>
      </c>
      <c r="G170" s="145">
        <v>165</v>
      </c>
      <c r="H170" s="146">
        <v>826059.44799999997</v>
      </c>
      <c r="I170" s="147">
        <v>305</v>
      </c>
      <c r="J170" s="148">
        <v>260</v>
      </c>
      <c r="K170" s="143">
        <v>148080.18</v>
      </c>
      <c r="L170" s="144">
        <v>130</v>
      </c>
      <c r="M170" s="145">
        <v>108</v>
      </c>
      <c r="N170" s="146">
        <v>244528.60399999999</v>
      </c>
      <c r="O170" s="147">
        <v>311</v>
      </c>
      <c r="P170" s="148">
        <v>259</v>
      </c>
      <c r="Q170" s="143">
        <v>347041.89199999999</v>
      </c>
      <c r="R170" s="144">
        <v>258</v>
      </c>
      <c r="S170" s="145">
        <v>241</v>
      </c>
      <c r="T170" s="146">
        <v>33505.811000000002</v>
      </c>
      <c r="U170" s="147">
        <v>360</v>
      </c>
      <c r="V170" s="148">
        <v>329</v>
      </c>
      <c r="W170" s="143">
        <v>296</v>
      </c>
      <c r="X170" s="144">
        <v>344</v>
      </c>
      <c r="Y170" s="145">
        <v>280</v>
      </c>
      <c r="Z170" s="146">
        <v>348</v>
      </c>
      <c r="AA170" s="149">
        <v>311</v>
      </c>
      <c r="AB170" s="141">
        <v>0</v>
      </c>
      <c r="AC170" s="150">
        <v>100</v>
      </c>
      <c r="AD170" s="151">
        <v>0</v>
      </c>
    </row>
    <row r="171" spans="1:30" s="3" customFormat="1" ht="18.75" customHeight="1">
      <c r="A171" s="137">
        <v>169</v>
      </c>
      <c r="B171" s="139" t="s">
        <v>1664</v>
      </c>
      <c r="C171" s="140" t="s">
        <v>3056</v>
      </c>
      <c r="D171" s="141">
        <v>145</v>
      </c>
      <c r="E171" s="143">
        <v>822514.48600000003</v>
      </c>
      <c r="F171" s="144">
        <v>160</v>
      </c>
      <c r="G171" s="145">
        <v>137</v>
      </c>
      <c r="H171" s="146">
        <v>973146.45700000005</v>
      </c>
      <c r="I171" s="147">
        <v>365</v>
      </c>
      <c r="J171" s="148">
        <v>315</v>
      </c>
      <c r="K171" s="143">
        <v>110562.371</v>
      </c>
      <c r="L171" s="144">
        <v>354</v>
      </c>
      <c r="M171" s="145">
        <v>324</v>
      </c>
      <c r="N171" s="146">
        <v>51741.584000000003</v>
      </c>
      <c r="O171" s="147">
        <v>329</v>
      </c>
      <c r="P171" s="148">
        <v>277</v>
      </c>
      <c r="Q171" s="143">
        <v>328509.75</v>
      </c>
      <c r="R171" s="144">
        <v>266</v>
      </c>
      <c r="S171" s="145">
        <v>249</v>
      </c>
      <c r="T171" s="146">
        <v>30175.404999999999</v>
      </c>
      <c r="U171" s="147">
        <v>28</v>
      </c>
      <c r="V171" s="148">
        <v>21</v>
      </c>
      <c r="W171" s="143">
        <v>46778</v>
      </c>
      <c r="X171" s="144">
        <v>440</v>
      </c>
      <c r="Y171" s="145">
        <v>375</v>
      </c>
      <c r="Z171" s="146">
        <v>200</v>
      </c>
      <c r="AA171" s="149">
        <v>371</v>
      </c>
      <c r="AB171" s="141">
        <v>0</v>
      </c>
      <c r="AC171" s="150">
        <v>100</v>
      </c>
      <c r="AD171" s="151">
        <v>0</v>
      </c>
    </row>
    <row r="172" spans="1:30" s="3" customFormat="1" ht="18.75" customHeight="1">
      <c r="A172" s="152">
        <v>170</v>
      </c>
      <c r="B172" s="154" t="s">
        <v>173</v>
      </c>
      <c r="C172" s="155" t="s">
        <v>3056</v>
      </c>
      <c r="D172" s="156">
        <v>146</v>
      </c>
      <c r="E172" s="158">
        <v>822169.19</v>
      </c>
      <c r="F172" s="159">
        <v>191</v>
      </c>
      <c r="G172" s="160">
        <v>166</v>
      </c>
      <c r="H172" s="161">
        <v>822420.299</v>
      </c>
      <c r="I172" s="162">
        <v>191</v>
      </c>
      <c r="J172" s="163">
        <v>160</v>
      </c>
      <c r="K172" s="158">
        <v>258032.481</v>
      </c>
      <c r="L172" s="159">
        <v>265</v>
      </c>
      <c r="M172" s="160">
        <v>238</v>
      </c>
      <c r="N172" s="161">
        <v>99858.895999999993</v>
      </c>
      <c r="O172" s="162">
        <v>200</v>
      </c>
      <c r="P172" s="163">
        <v>158</v>
      </c>
      <c r="Q172" s="158">
        <v>591409.20299999998</v>
      </c>
      <c r="R172" s="159">
        <v>230</v>
      </c>
      <c r="S172" s="160">
        <v>213</v>
      </c>
      <c r="T172" s="161">
        <v>44508.01</v>
      </c>
      <c r="U172" s="162">
        <v>135</v>
      </c>
      <c r="V172" s="163">
        <v>119</v>
      </c>
      <c r="W172" s="158">
        <v>13494</v>
      </c>
      <c r="X172" s="159">
        <v>190</v>
      </c>
      <c r="Y172" s="160">
        <v>136</v>
      </c>
      <c r="Z172" s="161">
        <v>707</v>
      </c>
      <c r="AA172" s="164">
        <v>311</v>
      </c>
      <c r="AB172" s="156">
        <v>0</v>
      </c>
      <c r="AC172" s="165">
        <v>100</v>
      </c>
      <c r="AD172" s="166">
        <v>0</v>
      </c>
    </row>
    <row r="173" spans="1:30" s="3" customFormat="1" ht="18.75" customHeight="1">
      <c r="A173" s="18">
        <v>171</v>
      </c>
      <c r="B173" s="85" t="s">
        <v>3052</v>
      </c>
      <c r="C173" s="21" t="s">
        <v>3054</v>
      </c>
      <c r="D173" s="22">
        <v>25</v>
      </c>
      <c r="E173" s="64" t="s">
        <v>3052</v>
      </c>
      <c r="F173" s="25">
        <v>193</v>
      </c>
      <c r="G173" s="26">
        <v>26</v>
      </c>
      <c r="H173" s="69" t="s">
        <v>3052</v>
      </c>
      <c r="I173" s="28">
        <v>277</v>
      </c>
      <c r="J173" s="29">
        <v>41</v>
      </c>
      <c r="K173" s="64" t="s">
        <v>3052</v>
      </c>
      <c r="L173" s="25">
        <v>153</v>
      </c>
      <c r="M173" s="26">
        <v>23</v>
      </c>
      <c r="N173" s="69" t="s">
        <v>3052</v>
      </c>
      <c r="O173" s="28">
        <v>189</v>
      </c>
      <c r="P173" s="29">
        <v>40</v>
      </c>
      <c r="Q173" s="64" t="s">
        <v>3052</v>
      </c>
      <c r="R173" s="25">
        <v>442</v>
      </c>
      <c r="S173" s="26">
        <v>26</v>
      </c>
      <c r="T173" s="69" t="s">
        <v>3052</v>
      </c>
      <c r="U173" s="28">
        <v>394</v>
      </c>
      <c r="V173" s="29">
        <v>34</v>
      </c>
      <c r="W173" s="64" t="s">
        <v>3052</v>
      </c>
      <c r="X173" s="25">
        <v>85</v>
      </c>
      <c r="Y173" s="26">
        <v>41</v>
      </c>
      <c r="Z173" s="69" t="s">
        <v>3052</v>
      </c>
      <c r="AA173" s="107">
        <v>341</v>
      </c>
      <c r="AB173" s="22">
        <v>100</v>
      </c>
      <c r="AC173" s="30">
        <v>0</v>
      </c>
      <c r="AD173" s="31">
        <v>0</v>
      </c>
    </row>
    <row r="174" spans="1:30" s="3" customFormat="1" ht="18.75" customHeight="1">
      <c r="A174" s="32">
        <v>172</v>
      </c>
      <c r="B174" s="34" t="s">
        <v>1121</v>
      </c>
      <c r="C174" s="35" t="s">
        <v>1061</v>
      </c>
      <c r="D174" s="45">
        <v>147</v>
      </c>
      <c r="E174" s="38">
        <v>815358.22699999996</v>
      </c>
      <c r="F174" s="39">
        <v>183</v>
      </c>
      <c r="G174" s="40">
        <v>158</v>
      </c>
      <c r="H174" s="41">
        <v>858215.44200000004</v>
      </c>
      <c r="I174" s="42">
        <v>212</v>
      </c>
      <c r="J174" s="43">
        <v>180</v>
      </c>
      <c r="K174" s="38">
        <v>234727.69</v>
      </c>
      <c r="L174" s="39">
        <v>102</v>
      </c>
      <c r="M174" s="40">
        <v>81</v>
      </c>
      <c r="N174" s="41">
        <v>306475.89500000002</v>
      </c>
      <c r="O174" s="42">
        <v>177</v>
      </c>
      <c r="P174" s="43">
        <v>138</v>
      </c>
      <c r="Q174" s="38">
        <v>693474.67700000003</v>
      </c>
      <c r="R174" s="39">
        <v>210</v>
      </c>
      <c r="S174" s="40">
        <v>194</v>
      </c>
      <c r="T174" s="41">
        <v>50413.728000000003</v>
      </c>
      <c r="U174" s="42">
        <v>286</v>
      </c>
      <c r="V174" s="43">
        <v>259</v>
      </c>
      <c r="W174" s="38">
        <v>2251</v>
      </c>
      <c r="X174" s="39">
        <v>188</v>
      </c>
      <c r="Y174" s="40">
        <v>134</v>
      </c>
      <c r="Z174" s="41">
        <v>712</v>
      </c>
      <c r="AA174" s="108">
        <v>321</v>
      </c>
      <c r="AB174" s="45">
        <v>0</v>
      </c>
      <c r="AC174" s="37">
        <v>100</v>
      </c>
      <c r="AD174" s="46">
        <v>0</v>
      </c>
    </row>
    <row r="175" spans="1:30" s="3" customFormat="1" ht="18.75" customHeight="1">
      <c r="A175" s="137">
        <v>173</v>
      </c>
      <c r="B175" s="139" t="s">
        <v>1122</v>
      </c>
      <c r="C175" s="140" t="s">
        <v>3056</v>
      </c>
      <c r="D175" s="141">
        <v>148</v>
      </c>
      <c r="E175" s="143">
        <v>814683.10400000005</v>
      </c>
      <c r="F175" s="144">
        <v>196</v>
      </c>
      <c r="G175" s="145">
        <v>170</v>
      </c>
      <c r="H175" s="146">
        <v>814683.10400000005</v>
      </c>
      <c r="I175" s="147">
        <v>240</v>
      </c>
      <c r="J175" s="148">
        <v>205</v>
      </c>
      <c r="K175" s="143">
        <v>201858.59700000001</v>
      </c>
      <c r="L175" s="144">
        <v>287</v>
      </c>
      <c r="M175" s="145">
        <v>258</v>
      </c>
      <c r="N175" s="146">
        <v>76508.398000000001</v>
      </c>
      <c r="O175" s="147">
        <v>217</v>
      </c>
      <c r="P175" s="148">
        <v>172</v>
      </c>
      <c r="Q175" s="143">
        <v>546626.06200000003</v>
      </c>
      <c r="R175" s="144">
        <v>263</v>
      </c>
      <c r="S175" s="145">
        <v>246</v>
      </c>
      <c r="T175" s="146">
        <v>30950.564999999999</v>
      </c>
      <c r="U175" s="147" t="s">
        <v>3052</v>
      </c>
      <c r="V175" s="148" t="s">
        <v>3052</v>
      </c>
      <c r="W175" s="186" t="s">
        <v>3052</v>
      </c>
      <c r="X175" s="144">
        <v>255</v>
      </c>
      <c r="Y175" s="145">
        <v>195</v>
      </c>
      <c r="Z175" s="146">
        <v>509</v>
      </c>
      <c r="AA175" s="149">
        <v>383</v>
      </c>
      <c r="AB175" s="141">
        <v>0</v>
      </c>
      <c r="AC175" s="150">
        <v>100</v>
      </c>
      <c r="AD175" s="151">
        <v>0</v>
      </c>
    </row>
    <row r="176" spans="1:30" s="3" customFormat="1" ht="18.75" customHeight="1">
      <c r="A176" s="32">
        <v>174</v>
      </c>
      <c r="B176" s="34" t="s">
        <v>1123</v>
      </c>
      <c r="C176" s="35" t="s">
        <v>3054</v>
      </c>
      <c r="D176" s="36">
        <v>26</v>
      </c>
      <c r="E176" s="38">
        <v>807098.55700000003</v>
      </c>
      <c r="F176" s="39">
        <v>197</v>
      </c>
      <c r="G176" s="40">
        <v>27</v>
      </c>
      <c r="H176" s="41">
        <v>807098.55700000003</v>
      </c>
      <c r="I176" s="42">
        <v>254</v>
      </c>
      <c r="J176" s="43">
        <v>38</v>
      </c>
      <c r="K176" s="38">
        <v>188778.80100000001</v>
      </c>
      <c r="L176" s="39" t="s">
        <v>3052</v>
      </c>
      <c r="M176" s="40" t="s">
        <v>3052</v>
      </c>
      <c r="N176" s="41">
        <v>-340860.31900000002</v>
      </c>
      <c r="O176" s="42">
        <v>64</v>
      </c>
      <c r="P176" s="43">
        <v>21</v>
      </c>
      <c r="Q176" s="38">
        <v>1556677.1410000001</v>
      </c>
      <c r="R176" s="39">
        <v>488</v>
      </c>
      <c r="S176" s="40">
        <v>55</v>
      </c>
      <c r="T176" s="41">
        <v>-933348.24199999997</v>
      </c>
      <c r="U176" s="42">
        <v>62</v>
      </c>
      <c r="V176" s="43">
        <v>11</v>
      </c>
      <c r="W176" s="38">
        <v>31212</v>
      </c>
      <c r="X176" s="39">
        <v>33</v>
      </c>
      <c r="Y176" s="40">
        <v>22</v>
      </c>
      <c r="Z176" s="41">
        <v>2863</v>
      </c>
      <c r="AA176" s="108">
        <v>372</v>
      </c>
      <c r="AB176" s="45">
        <v>100</v>
      </c>
      <c r="AC176" s="37">
        <v>0</v>
      </c>
      <c r="AD176" s="46">
        <v>0</v>
      </c>
    </row>
    <row r="177" spans="1:30" s="3" customFormat="1" ht="18.75" customHeight="1">
      <c r="A177" s="152">
        <v>175</v>
      </c>
      <c r="B177" s="154" t="s">
        <v>1124</v>
      </c>
      <c r="C177" s="155" t="s">
        <v>3056</v>
      </c>
      <c r="D177" s="156">
        <v>149</v>
      </c>
      <c r="E177" s="158">
        <v>804650.98899999994</v>
      </c>
      <c r="F177" s="159">
        <v>181</v>
      </c>
      <c r="G177" s="160">
        <v>156</v>
      </c>
      <c r="H177" s="161">
        <v>860660.92099999997</v>
      </c>
      <c r="I177" s="162">
        <v>284</v>
      </c>
      <c r="J177" s="163">
        <v>243</v>
      </c>
      <c r="K177" s="158">
        <v>160133.92499999999</v>
      </c>
      <c r="L177" s="159">
        <v>414</v>
      </c>
      <c r="M177" s="160">
        <v>379</v>
      </c>
      <c r="N177" s="161">
        <v>28606.267</v>
      </c>
      <c r="O177" s="162">
        <v>172</v>
      </c>
      <c r="P177" s="163">
        <v>133</v>
      </c>
      <c r="Q177" s="158">
        <v>732705.85</v>
      </c>
      <c r="R177" s="159">
        <v>441</v>
      </c>
      <c r="S177" s="160">
        <v>416</v>
      </c>
      <c r="T177" s="161">
        <v>-40927.74</v>
      </c>
      <c r="U177" s="162">
        <v>124</v>
      </c>
      <c r="V177" s="163">
        <v>109</v>
      </c>
      <c r="W177" s="158">
        <v>14209</v>
      </c>
      <c r="X177" s="159">
        <v>232</v>
      </c>
      <c r="Y177" s="160">
        <v>173</v>
      </c>
      <c r="Z177" s="161">
        <v>550</v>
      </c>
      <c r="AA177" s="164">
        <v>351</v>
      </c>
      <c r="AB177" s="156">
        <v>0</v>
      </c>
      <c r="AC177" s="165">
        <v>100</v>
      </c>
      <c r="AD177" s="166">
        <v>0</v>
      </c>
    </row>
    <row r="178" spans="1:30" s="3" customFormat="1" ht="18.75" customHeight="1">
      <c r="A178" s="18">
        <v>176</v>
      </c>
      <c r="B178" s="20" t="s">
        <v>1125</v>
      </c>
      <c r="C178" s="21" t="s">
        <v>3054</v>
      </c>
      <c r="D178" s="22">
        <v>27</v>
      </c>
      <c r="E178" s="24">
        <v>803700.35800000001</v>
      </c>
      <c r="F178" s="25">
        <v>199</v>
      </c>
      <c r="G178" s="26">
        <v>28</v>
      </c>
      <c r="H178" s="27">
        <v>803700.35800000001</v>
      </c>
      <c r="I178" s="28">
        <v>58</v>
      </c>
      <c r="J178" s="29">
        <v>17</v>
      </c>
      <c r="K178" s="24">
        <v>730041.82499999995</v>
      </c>
      <c r="L178" s="25">
        <v>85</v>
      </c>
      <c r="M178" s="26">
        <v>18</v>
      </c>
      <c r="N178" s="27">
        <v>366349.04499999998</v>
      </c>
      <c r="O178" s="28">
        <v>25</v>
      </c>
      <c r="P178" s="29">
        <v>13</v>
      </c>
      <c r="Q178" s="24">
        <v>3478363.0019999999</v>
      </c>
      <c r="R178" s="25">
        <v>459</v>
      </c>
      <c r="S178" s="26">
        <v>33</v>
      </c>
      <c r="T178" s="27">
        <v>-166509.72200000001</v>
      </c>
      <c r="U178" s="28" t="s">
        <v>3052</v>
      </c>
      <c r="V178" s="29" t="s">
        <v>3052</v>
      </c>
      <c r="W178" s="64" t="s">
        <v>3052</v>
      </c>
      <c r="X178" s="25">
        <v>35</v>
      </c>
      <c r="Y178" s="26">
        <v>24</v>
      </c>
      <c r="Z178" s="27">
        <v>2773</v>
      </c>
      <c r="AA178" s="107">
        <v>210</v>
      </c>
      <c r="AB178" s="22">
        <v>100</v>
      </c>
      <c r="AC178" s="30">
        <v>0</v>
      </c>
      <c r="AD178" s="31">
        <v>0</v>
      </c>
    </row>
    <row r="179" spans="1:30" s="3" customFormat="1" ht="18.75" customHeight="1">
      <c r="A179" s="137">
        <v>177</v>
      </c>
      <c r="B179" s="139" t="s">
        <v>2961</v>
      </c>
      <c r="C179" s="140" t="s">
        <v>3056</v>
      </c>
      <c r="D179" s="141">
        <v>150</v>
      </c>
      <c r="E179" s="143">
        <v>799300.33900000004</v>
      </c>
      <c r="F179" s="144">
        <v>174</v>
      </c>
      <c r="G179" s="145">
        <v>150</v>
      </c>
      <c r="H179" s="146">
        <v>895674.83</v>
      </c>
      <c r="I179" s="147">
        <v>204</v>
      </c>
      <c r="J179" s="148">
        <v>172</v>
      </c>
      <c r="K179" s="143">
        <v>249293.84899999999</v>
      </c>
      <c r="L179" s="144">
        <v>262</v>
      </c>
      <c r="M179" s="145">
        <v>235</v>
      </c>
      <c r="N179" s="146">
        <v>102681.701</v>
      </c>
      <c r="O179" s="147">
        <v>224</v>
      </c>
      <c r="P179" s="148">
        <v>179</v>
      </c>
      <c r="Q179" s="143">
        <v>527925.32200000004</v>
      </c>
      <c r="R179" s="144">
        <v>115</v>
      </c>
      <c r="S179" s="145">
        <v>101</v>
      </c>
      <c r="T179" s="146">
        <v>134807.524</v>
      </c>
      <c r="U179" s="147">
        <v>72</v>
      </c>
      <c r="V179" s="148">
        <v>61</v>
      </c>
      <c r="W179" s="143">
        <v>26877</v>
      </c>
      <c r="X179" s="144">
        <v>163</v>
      </c>
      <c r="Y179" s="145">
        <v>110</v>
      </c>
      <c r="Z179" s="146">
        <v>816</v>
      </c>
      <c r="AA179" s="149">
        <v>321</v>
      </c>
      <c r="AB179" s="141">
        <v>0</v>
      </c>
      <c r="AC179" s="150">
        <v>88</v>
      </c>
      <c r="AD179" s="151">
        <v>12</v>
      </c>
    </row>
    <row r="180" spans="1:30" s="3" customFormat="1" ht="18.75" customHeight="1">
      <c r="A180" s="137">
        <v>178</v>
      </c>
      <c r="B180" s="188" t="s">
        <v>3052</v>
      </c>
      <c r="C180" s="140" t="s">
        <v>3056</v>
      </c>
      <c r="D180" s="141">
        <v>151</v>
      </c>
      <c r="E180" s="186" t="s">
        <v>3052</v>
      </c>
      <c r="F180" s="144">
        <v>179</v>
      </c>
      <c r="G180" s="145">
        <v>154</v>
      </c>
      <c r="H180" s="187" t="s">
        <v>3052</v>
      </c>
      <c r="I180" s="147">
        <v>485</v>
      </c>
      <c r="J180" s="148">
        <v>428</v>
      </c>
      <c r="K180" s="186" t="s">
        <v>3052</v>
      </c>
      <c r="L180" s="144">
        <v>158</v>
      </c>
      <c r="M180" s="145">
        <v>135</v>
      </c>
      <c r="N180" s="187" t="s">
        <v>3052</v>
      </c>
      <c r="O180" s="147">
        <v>45</v>
      </c>
      <c r="P180" s="148">
        <v>29</v>
      </c>
      <c r="Q180" s="186" t="s">
        <v>3052</v>
      </c>
      <c r="R180" s="144">
        <v>480</v>
      </c>
      <c r="S180" s="145">
        <v>432</v>
      </c>
      <c r="T180" s="187" t="s">
        <v>3052</v>
      </c>
      <c r="U180" s="147">
        <v>30</v>
      </c>
      <c r="V180" s="148">
        <v>22</v>
      </c>
      <c r="W180" s="186" t="s">
        <v>3052</v>
      </c>
      <c r="X180" s="144">
        <v>111</v>
      </c>
      <c r="Y180" s="145">
        <v>68</v>
      </c>
      <c r="Z180" s="187" t="s">
        <v>3052</v>
      </c>
      <c r="AA180" s="149">
        <v>321</v>
      </c>
      <c r="AB180" s="141">
        <v>0</v>
      </c>
      <c r="AC180" s="150">
        <v>100</v>
      </c>
      <c r="AD180" s="151">
        <v>0</v>
      </c>
    </row>
    <row r="181" spans="1:30" s="3" customFormat="1" ht="18.75" customHeight="1">
      <c r="A181" s="32">
        <v>179</v>
      </c>
      <c r="B181" s="34" t="s">
        <v>1126</v>
      </c>
      <c r="C181" s="35" t="s">
        <v>3054</v>
      </c>
      <c r="D181" s="45">
        <v>28</v>
      </c>
      <c r="E181" s="38">
        <v>789503.56299999997</v>
      </c>
      <c r="F181" s="39">
        <v>200</v>
      </c>
      <c r="G181" s="40">
        <v>29</v>
      </c>
      <c r="H181" s="41">
        <v>789503.56299999997</v>
      </c>
      <c r="I181" s="42">
        <v>62</v>
      </c>
      <c r="J181" s="43">
        <v>19</v>
      </c>
      <c r="K181" s="38">
        <v>666045.78200000001</v>
      </c>
      <c r="L181" s="39">
        <v>66</v>
      </c>
      <c r="M181" s="40">
        <v>16</v>
      </c>
      <c r="N181" s="41">
        <v>435914.30300000001</v>
      </c>
      <c r="O181" s="42">
        <v>103</v>
      </c>
      <c r="P181" s="43">
        <v>29</v>
      </c>
      <c r="Q181" s="38">
        <v>1043422</v>
      </c>
      <c r="R181" s="39">
        <v>21</v>
      </c>
      <c r="S181" s="40">
        <v>7</v>
      </c>
      <c r="T181" s="41">
        <v>536319.40099999995</v>
      </c>
      <c r="U181" s="42">
        <v>18</v>
      </c>
      <c r="V181" s="43">
        <v>6</v>
      </c>
      <c r="W181" s="38">
        <v>62709</v>
      </c>
      <c r="X181" s="39">
        <v>146</v>
      </c>
      <c r="Y181" s="40">
        <v>51</v>
      </c>
      <c r="Z181" s="41">
        <v>890</v>
      </c>
      <c r="AA181" s="108">
        <v>210</v>
      </c>
      <c r="AB181" s="45">
        <v>100</v>
      </c>
      <c r="AC181" s="37">
        <v>0</v>
      </c>
      <c r="AD181" s="46">
        <v>0</v>
      </c>
    </row>
    <row r="182" spans="1:30" s="3" customFormat="1" ht="18.75" customHeight="1">
      <c r="A182" s="48">
        <v>180</v>
      </c>
      <c r="B182" s="50" t="s">
        <v>155</v>
      </c>
      <c r="C182" s="51" t="s">
        <v>91</v>
      </c>
      <c r="D182" s="68">
        <v>152</v>
      </c>
      <c r="E182" s="54">
        <v>787824.39899999998</v>
      </c>
      <c r="F182" s="55">
        <v>201</v>
      </c>
      <c r="G182" s="56">
        <v>172</v>
      </c>
      <c r="H182" s="57">
        <v>787824.39899999998</v>
      </c>
      <c r="I182" s="58" t="s">
        <v>3052</v>
      </c>
      <c r="J182" s="59" t="s">
        <v>3052</v>
      </c>
      <c r="K182" s="54">
        <v>-4444288.2680000002</v>
      </c>
      <c r="L182" s="55" t="s">
        <v>3052</v>
      </c>
      <c r="M182" s="56" t="s">
        <v>3052</v>
      </c>
      <c r="N182" s="57">
        <v>-9401928.6579999998</v>
      </c>
      <c r="O182" s="58">
        <v>33</v>
      </c>
      <c r="P182" s="59">
        <v>18</v>
      </c>
      <c r="Q182" s="54">
        <v>2656757.3590000002</v>
      </c>
      <c r="R182" s="55">
        <v>500</v>
      </c>
      <c r="S182" s="56">
        <v>434</v>
      </c>
      <c r="T182" s="57">
        <v>-5593397.4960000003</v>
      </c>
      <c r="U182" s="58">
        <v>174</v>
      </c>
      <c r="V182" s="59">
        <v>157</v>
      </c>
      <c r="W182" s="54">
        <v>8511</v>
      </c>
      <c r="X182" s="55">
        <v>29</v>
      </c>
      <c r="Y182" s="56">
        <v>9</v>
      </c>
      <c r="Z182" s="57">
        <v>3247</v>
      </c>
      <c r="AA182" s="109">
        <v>311</v>
      </c>
      <c r="AB182" s="52">
        <v>0</v>
      </c>
      <c r="AC182" s="60">
        <v>100</v>
      </c>
      <c r="AD182" s="61">
        <v>0</v>
      </c>
    </row>
    <row r="183" spans="1:30" s="3" customFormat="1" ht="18.75" customHeight="1">
      <c r="A183" s="18">
        <v>181</v>
      </c>
      <c r="B183" s="20" t="s">
        <v>2641</v>
      </c>
      <c r="C183" s="21" t="s">
        <v>107</v>
      </c>
      <c r="D183" s="22">
        <v>153</v>
      </c>
      <c r="E183" s="24">
        <v>785590.19499999995</v>
      </c>
      <c r="F183" s="25">
        <v>198</v>
      </c>
      <c r="G183" s="26">
        <v>171</v>
      </c>
      <c r="H183" s="27">
        <v>805211.95299999998</v>
      </c>
      <c r="I183" s="28">
        <v>134</v>
      </c>
      <c r="J183" s="29">
        <v>107</v>
      </c>
      <c r="K183" s="24">
        <v>351362.95799999998</v>
      </c>
      <c r="L183" s="25">
        <v>278</v>
      </c>
      <c r="M183" s="26">
        <v>249</v>
      </c>
      <c r="N183" s="27">
        <v>84019.72</v>
      </c>
      <c r="O183" s="28">
        <v>96</v>
      </c>
      <c r="P183" s="29">
        <v>72</v>
      </c>
      <c r="Q183" s="24">
        <v>1082286.28</v>
      </c>
      <c r="R183" s="25">
        <v>85</v>
      </c>
      <c r="S183" s="26">
        <v>71</v>
      </c>
      <c r="T183" s="27">
        <v>194608.40700000001</v>
      </c>
      <c r="U183" s="28" t="s">
        <v>3052</v>
      </c>
      <c r="V183" s="29" t="s">
        <v>3052</v>
      </c>
      <c r="W183" s="64" t="s">
        <v>3052</v>
      </c>
      <c r="X183" s="25">
        <v>176</v>
      </c>
      <c r="Y183" s="26">
        <v>123</v>
      </c>
      <c r="Z183" s="27">
        <v>765</v>
      </c>
      <c r="AA183" s="107">
        <v>311</v>
      </c>
      <c r="AB183" s="22">
        <v>10</v>
      </c>
      <c r="AC183" s="30">
        <v>90</v>
      </c>
      <c r="AD183" s="31">
        <v>0</v>
      </c>
    </row>
    <row r="184" spans="1:30" s="3" customFormat="1" ht="18.75" customHeight="1">
      <c r="A184" s="137">
        <v>182</v>
      </c>
      <c r="B184" s="139" t="s">
        <v>1101</v>
      </c>
      <c r="C184" s="140" t="s">
        <v>3056</v>
      </c>
      <c r="D184" s="141">
        <v>154</v>
      </c>
      <c r="E184" s="143">
        <v>778756.71100000001</v>
      </c>
      <c r="F184" s="144">
        <v>192</v>
      </c>
      <c r="G184" s="145">
        <v>167</v>
      </c>
      <c r="H184" s="146">
        <v>822216.98100000003</v>
      </c>
      <c r="I184" s="147">
        <v>274</v>
      </c>
      <c r="J184" s="148">
        <v>234</v>
      </c>
      <c r="K184" s="143">
        <v>165886.09899999999</v>
      </c>
      <c r="L184" s="144">
        <v>277</v>
      </c>
      <c r="M184" s="145">
        <v>248</v>
      </c>
      <c r="N184" s="146">
        <v>84665.429000000004</v>
      </c>
      <c r="O184" s="147">
        <v>233</v>
      </c>
      <c r="P184" s="148">
        <v>187</v>
      </c>
      <c r="Q184" s="143">
        <v>515933.625</v>
      </c>
      <c r="R184" s="144">
        <v>233</v>
      </c>
      <c r="S184" s="145">
        <v>216</v>
      </c>
      <c r="T184" s="146">
        <v>44071.559000000001</v>
      </c>
      <c r="U184" s="147">
        <v>192</v>
      </c>
      <c r="V184" s="148">
        <v>173</v>
      </c>
      <c r="W184" s="143">
        <v>7190</v>
      </c>
      <c r="X184" s="144">
        <v>433</v>
      </c>
      <c r="Y184" s="145">
        <v>368</v>
      </c>
      <c r="Z184" s="146">
        <v>210</v>
      </c>
      <c r="AA184" s="149">
        <v>352</v>
      </c>
      <c r="AB184" s="141">
        <v>0</v>
      </c>
      <c r="AC184" s="150">
        <v>100</v>
      </c>
      <c r="AD184" s="151">
        <v>0</v>
      </c>
    </row>
    <row r="185" spans="1:30" s="3" customFormat="1" ht="18.75" customHeight="1">
      <c r="A185" s="137">
        <v>183</v>
      </c>
      <c r="B185" s="139" t="s">
        <v>1481</v>
      </c>
      <c r="C185" s="140" t="s">
        <v>3056</v>
      </c>
      <c r="D185" s="141">
        <v>155</v>
      </c>
      <c r="E185" s="143">
        <v>776881.06799999997</v>
      </c>
      <c r="F185" s="144">
        <v>195</v>
      </c>
      <c r="G185" s="145">
        <v>169</v>
      </c>
      <c r="H185" s="146">
        <v>816008.11499999999</v>
      </c>
      <c r="I185" s="147">
        <v>220</v>
      </c>
      <c r="J185" s="148">
        <v>188</v>
      </c>
      <c r="K185" s="143">
        <v>223240.78</v>
      </c>
      <c r="L185" s="144">
        <v>310</v>
      </c>
      <c r="M185" s="145">
        <v>280</v>
      </c>
      <c r="N185" s="146">
        <v>67441.828999999998</v>
      </c>
      <c r="O185" s="147">
        <v>292</v>
      </c>
      <c r="P185" s="148">
        <v>243</v>
      </c>
      <c r="Q185" s="143">
        <v>377941.64299999998</v>
      </c>
      <c r="R185" s="144">
        <v>112</v>
      </c>
      <c r="S185" s="145">
        <v>98</v>
      </c>
      <c r="T185" s="146">
        <v>136631.538</v>
      </c>
      <c r="U185" s="147" t="s">
        <v>3052</v>
      </c>
      <c r="V185" s="148" t="s">
        <v>3052</v>
      </c>
      <c r="W185" s="186" t="s">
        <v>3052</v>
      </c>
      <c r="X185" s="144">
        <v>349</v>
      </c>
      <c r="Y185" s="145">
        <v>285</v>
      </c>
      <c r="Z185" s="146">
        <v>340</v>
      </c>
      <c r="AA185" s="149">
        <v>352</v>
      </c>
      <c r="AB185" s="141">
        <v>0</v>
      </c>
      <c r="AC185" s="150">
        <v>100</v>
      </c>
      <c r="AD185" s="151">
        <v>0</v>
      </c>
    </row>
    <row r="186" spans="1:30" s="3" customFormat="1" ht="18.75" customHeight="1">
      <c r="A186" s="32">
        <v>184</v>
      </c>
      <c r="B186" s="34" t="s">
        <v>1127</v>
      </c>
      <c r="C186" s="35" t="s">
        <v>89</v>
      </c>
      <c r="D186" s="45">
        <v>156</v>
      </c>
      <c r="E186" s="38">
        <v>773353.73300000001</v>
      </c>
      <c r="F186" s="39">
        <v>207</v>
      </c>
      <c r="G186" s="40">
        <v>178</v>
      </c>
      <c r="H186" s="41">
        <v>773931.94400000002</v>
      </c>
      <c r="I186" s="42">
        <v>101</v>
      </c>
      <c r="J186" s="43">
        <v>78</v>
      </c>
      <c r="K186" s="38">
        <v>460040.54700000002</v>
      </c>
      <c r="L186" s="39">
        <v>201</v>
      </c>
      <c r="M186" s="40">
        <v>177</v>
      </c>
      <c r="N186" s="41">
        <v>155859.04500000001</v>
      </c>
      <c r="O186" s="42">
        <v>223</v>
      </c>
      <c r="P186" s="43">
        <v>178</v>
      </c>
      <c r="Q186" s="38">
        <v>531283.28799999994</v>
      </c>
      <c r="R186" s="39">
        <v>53</v>
      </c>
      <c r="S186" s="40">
        <v>41</v>
      </c>
      <c r="T186" s="41">
        <v>315067.46799999999</v>
      </c>
      <c r="U186" s="42">
        <v>331</v>
      </c>
      <c r="V186" s="43">
        <v>301</v>
      </c>
      <c r="W186" s="38">
        <v>733</v>
      </c>
      <c r="X186" s="39">
        <v>195</v>
      </c>
      <c r="Y186" s="40">
        <v>141</v>
      </c>
      <c r="Z186" s="41">
        <v>685</v>
      </c>
      <c r="AA186" s="108">
        <v>369</v>
      </c>
      <c r="AB186" s="45">
        <v>10</v>
      </c>
      <c r="AC186" s="37">
        <v>90</v>
      </c>
      <c r="AD186" s="46">
        <v>0</v>
      </c>
    </row>
    <row r="187" spans="1:30" s="3" customFormat="1" ht="18.75" customHeight="1">
      <c r="A187" s="48">
        <v>185</v>
      </c>
      <c r="B187" s="50" t="s">
        <v>52</v>
      </c>
      <c r="C187" s="51" t="s">
        <v>3150</v>
      </c>
      <c r="D187" s="52">
        <v>157</v>
      </c>
      <c r="E187" s="54">
        <v>771466.96</v>
      </c>
      <c r="F187" s="55">
        <v>166</v>
      </c>
      <c r="G187" s="56">
        <v>143</v>
      </c>
      <c r="H187" s="57">
        <v>940827.56499999994</v>
      </c>
      <c r="I187" s="58">
        <v>131</v>
      </c>
      <c r="J187" s="59">
        <v>105</v>
      </c>
      <c r="K187" s="54">
        <v>352600.674</v>
      </c>
      <c r="L187" s="55">
        <v>175</v>
      </c>
      <c r="M187" s="56">
        <v>151</v>
      </c>
      <c r="N187" s="57">
        <v>182139.18400000001</v>
      </c>
      <c r="O187" s="58">
        <v>94</v>
      </c>
      <c r="P187" s="59">
        <v>71</v>
      </c>
      <c r="Q187" s="54">
        <v>1094912.578</v>
      </c>
      <c r="R187" s="55">
        <v>98</v>
      </c>
      <c r="S187" s="56">
        <v>84</v>
      </c>
      <c r="T187" s="57">
        <v>176772.361</v>
      </c>
      <c r="U187" s="58">
        <v>380</v>
      </c>
      <c r="V187" s="59">
        <v>348</v>
      </c>
      <c r="W187" s="54">
        <v>94</v>
      </c>
      <c r="X187" s="55">
        <v>43</v>
      </c>
      <c r="Y187" s="56">
        <v>17</v>
      </c>
      <c r="Z187" s="57">
        <v>2529</v>
      </c>
      <c r="AA187" s="109">
        <v>311</v>
      </c>
      <c r="AB187" s="52">
        <v>0</v>
      </c>
      <c r="AC187" s="60">
        <v>100</v>
      </c>
      <c r="AD187" s="61">
        <v>0</v>
      </c>
    </row>
    <row r="188" spans="1:30" s="3" customFormat="1" ht="18.75" customHeight="1">
      <c r="A188" s="167">
        <v>186</v>
      </c>
      <c r="B188" s="169" t="s">
        <v>2960</v>
      </c>
      <c r="C188" s="170" t="s">
        <v>3056</v>
      </c>
      <c r="D188" s="171">
        <v>158</v>
      </c>
      <c r="E188" s="173">
        <v>770589.94499999995</v>
      </c>
      <c r="F188" s="174">
        <v>202</v>
      </c>
      <c r="G188" s="175">
        <v>173</v>
      </c>
      <c r="H188" s="176">
        <v>783597.68200000003</v>
      </c>
      <c r="I188" s="177">
        <v>146</v>
      </c>
      <c r="J188" s="178">
        <v>119</v>
      </c>
      <c r="K188" s="173">
        <v>326908.62099999998</v>
      </c>
      <c r="L188" s="174">
        <v>204</v>
      </c>
      <c r="M188" s="175">
        <v>180</v>
      </c>
      <c r="N188" s="176">
        <v>153952.117</v>
      </c>
      <c r="O188" s="177">
        <v>230</v>
      </c>
      <c r="P188" s="178">
        <v>184</v>
      </c>
      <c r="Q188" s="173">
        <v>518586.25</v>
      </c>
      <c r="R188" s="174">
        <v>360</v>
      </c>
      <c r="S188" s="175">
        <v>341</v>
      </c>
      <c r="T188" s="176">
        <v>10193.115</v>
      </c>
      <c r="U188" s="177">
        <v>151</v>
      </c>
      <c r="V188" s="178">
        <v>135</v>
      </c>
      <c r="W188" s="173">
        <v>10847</v>
      </c>
      <c r="X188" s="174">
        <v>193</v>
      </c>
      <c r="Y188" s="175">
        <v>139</v>
      </c>
      <c r="Z188" s="176">
        <v>690</v>
      </c>
      <c r="AA188" s="179">
        <v>361</v>
      </c>
      <c r="AB188" s="171">
        <v>0</v>
      </c>
      <c r="AC188" s="180">
        <v>100</v>
      </c>
      <c r="AD188" s="181">
        <v>0</v>
      </c>
    </row>
    <row r="189" spans="1:30" s="3" customFormat="1" ht="18.75" customHeight="1">
      <c r="A189" s="137">
        <v>187</v>
      </c>
      <c r="B189" s="139" t="s">
        <v>2400</v>
      </c>
      <c r="C189" s="140" t="s">
        <v>3056</v>
      </c>
      <c r="D189" s="141">
        <v>159</v>
      </c>
      <c r="E189" s="143">
        <v>769602.32799999998</v>
      </c>
      <c r="F189" s="144">
        <v>187</v>
      </c>
      <c r="G189" s="145">
        <v>162</v>
      </c>
      <c r="H189" s="146">
        <v>846386.43599999999</v>
      </c>
      <c r="I189" s="147">
        <v>216</v>
      </c>
      <c r="J189" s="148">
        <v>184</v>
      </c>
      <c r="K189" s="143">
        <v>227916.098</v>
      </c>
      <c r="L189" s="144">
        <v>315</v>
      </c>
      <c r="M189" s="145">
        <v>285</v>
      </c>
      <c r="N189" s="146">
        <v>65447.851999999999</v>
      </c>
      <c r="O189" s="147">
        <v>272</v>
      </c>
      <c r="P189" s="148">
        <v>224</v>
      </c>
      <c r="Q189" s="143">
        <v>408425.35</v>
      </c>
      <c r="R189" s="144">
        <v>246</v>
      </c>
      <c r="S189" s="145">
        <v>229</v>
      </c>
      <c r="T189" s="146">
        <v>38586.550999999999</v>
      </c>
      <c r="U189" s="147">
        <v>319</v>
      </c>
      <c r="V189" s="148">
        <v>289</v>
      </c>
      <c r="W189" s="143">
        <v>1152</v>
      </c>
      <c r="X189" s="144">
        <v>348</v>
      </c>
      <c r="Y189" s="145">
        <v>284</v>
      </c>
      <c r="Z189" s="146">
        <v>340</v>
      </c>
      <c r="AA189" s="149">
        <v>356</v>
      </c>
      <c r="AB189" s="141">
        <v>0</v>
      </c>
      <c r="AC189" s="150">
        <v>100</v>
      </c>
      <c r="AD189" s="151">
        <v>0</v>
      </c>
    </row>
    <row r="190" spans="1:30" s="3" customFormat="1" ht="18.75" customHeight="1">
      <c r="A190" s="137">
        <v>188</v>
      </c>
      <c r="B190" s="139" t="s">
        <v>21</v>
      </c>
      <c r="C190" s="140" t="s">
        <v>3056</v>
      </c>
      <c r="D190" s="141">
        <v>160</v>
      </c>
      <c r="E190" s="143">
        <v>768184.62100000004</v>
      </c>
      <c r="F190" s="144">
        <v>209</v>
      </c>
      <c r="G190" s="145">
        <v>180</v>
      </c>
      <c r="H190" s="146">
        <v>768184.62100000004</v>
      </c>
      <c r="I190" s="147">
        <v>127</v>
      </c>
      <c r="J190" s="148">
        <v>101</v>
      </c>
      <c r="K190" s="143">
        <v>365593.85399999999</v>
      </c>
      <c r="L190" s="144">
        <v>228</v>
      </c>
      <c r="M190" s="145">
        <v>203</v>
      </c>
      <c r="N190" s="146">
        <v>130865.061</v>
      </c>
      <c r="O190" s="147">
        <v>279</v>
      </c>
      <c r="P190" s="148">
        <v>231</v>
      </c>
      <c r="Q190" s="143">
        <v>398636.6</v>
      </c>
      <c r="R190" s="144">
        <v>107</v>
      </c>
      <c r="S190" s="145">
        <v>93</v>
      </c>
      <c r="T190" s="146">
        <v>140939.454</v>
      </c>
      <c r="U190" s="147" t="s">
        <v>3052</v>
      </c>
      <c r="V190" s="148" t="s">
        <v>3052</v>
      </c>
      <c r="W190" s="186" t="s">
        <v>3052</v>
      </c>
      <c r="X190" s="144">
        <v>497</v>
      </c>
      <c r="Y190" s="145">
        <v>432</v>
      </c>
      <c r="Z190" s="146">
        <v>55</v>
      </c>
      <c r="AA190" s="149">
        <v>400</v>
      </c>
      <c r="AB190" s="141">
        <v>0</v>
      </c>
      <c r="AC190" s="150">
        <v>100</v>
      </c>
      <c r="AD190" s="151">
        <v>0</v>
      </c>
    </row>
    <row r="191" spans="1:30" s="3" customFormat="1" ht="18.75" customHeight="1">
      <c r="A191" s="137">
        <v>189</v>
      </c>
      <c r="B191" s="139" t="s">
        <v>186</v>
      </c>
      <c r="C191" s="140" t="s">
        <v>3056</v>
      </c>
      <c r="D191" s="141">
        <v>161</v>
      </c>
      <c r="E191" s="143">
        <v>759887.65800000005</v>
      </c>
      <c r="F191" s="144">
        <v>15</v>
      </c>
      <c r="G191" s="145">
        <v>7</v>
      </c>
      <c r="H191" s="146">
        <v>7272590.6189999999</v>
      </c>
      <c r="I191" s="147">
        <v>91</v>
      </c>
      <c r="J191" s="148">
        <v>70</v>
      </c>
      <c r="K191" s="143">
        <v>485496.09100000001</v>
      </c>
      <c r="L191" s="144">
        <v>200</v>
      </c>
      <c r="M191" s="145">
        <v>176</v>
      </c>
      <c r="N191" s="146">
        <v>156853.351</v>
      </c>
      <c r="O191" s="147">
        <v>134</v>
      </c>
      <c r="P191" s="148">
        <v>102</v>
      </c>
      <c r="Q191" s="143">
        <v>880372.03700000001</v>
      </c>
      <c r="R191" s="144">
        <v>43</v>
      </c>
      <c r="S191" s="145">
        <v>33</v>
      </c>
      <c r="T191" s="146">
        <v>376749.34299999999</v>
      </c>
      <c r="U191" s="147" t="s">
        <v>3052</v>
      </c>
      <c r="V191" s="148" t="s">
        <v>3052</v>
      </c>
      <c r="W191" s="186" t="s">
        <v>3052</v>
      </c>
      <c r="X191" s="144">
        <v>387</v>
      </c>
      <c r="Y191" s="145">
        <v>322</v>
      </c>
      <c r="Z191" s="146">
        <v>286</v>
      </c>
      <c r="AA191" s="149">
        <v>353</v>
      </c>
      <c r="AB191" s="141">
        <v>0</v>
      </c>
      <c r="AC191" s="150">
        <v>0</v>
      </c>
      <c r="AD191" s="151">
        <v>100</v>
      </c>
    </row>
    <row r="192" spans="1:30" s="3" customFormat="1" ht="18.75" customHeight="1">
      <c r="A192" s="152">
        <v>190</v>
      </c>
      <c r="B192" s="154" t="s">
        <v>713</v>
      </c>
      <c r="C192" s="155" t="s">
        <v>3056</v>
      </c>
      <c r="D192" s="156">
        <v>162</v>
      </c>
      <c r="E192" s="158">
        <v>759262.83299999998</v>
      </c>
      <c r="F192" s="159">
        <v>158</v>
      </c>
      <c r="G192" s="160">
        <v>135</v>
      </c>
      <c r="H192" s="161">
        <v>984512.84</v>
      </c>
      <c r="I192" s="162">
        <v>118</v>
      </c>
      <c r="J192" s="163">
        <v>93</v>
      </c>
      <c r="K192" s="158">
        <v>393335.90899999999</v>
      </c>
      <c r="L192" s="159">
        <v>188</v>
      </c>
      <c r="M192" s="160">
        <v>164</v>
      </c>
      <c r="N192" s="161">
        <v>164006.53899999999</v>
      </c>
      <c r="O192" s="162">
        <v>178</v>
      </c>
      <c r="P192" s="163">
        <v>139</v>
      </c>
      <c r="Q192" s="158">
        <v>689280.57700000005</v>
      </c>
      <c r="R192" s="159">
        <v>198</v>
      </c>
      <c r="S192" s="160">
        <v>182</v>
      </c>
      <c r="T192" s="161">
        <v>56315.93</v>
      </c>
      <c r="U192" s="162">
        <v>369</v>
      </c>
      <c r="V192" s="163">
        <v>338</v>
      </c>
      <c r="W192" s="158">
        <v>198</v>
      </c>
      <c r="X192" s="159">
        <v>202</v>
      </c>
      <c r="Y192" s="160">
        <v>147</v>
      </c>
      <c r="Z192" s="161">
        <v>657</v>
      </c>
      <c r="AA192" s="164">
        <v>352</v>
      </c>
      <c r="AB192" s="156">
        <v>0</v>
      </c>
      <c r="AC192" s="165">
        <v>100</v>
      </c>
      <c r="AD192" s="166">
        <v>0</v>
      </c>
    </row>
    <row r="193" spans="1:30" s="3" customFormat="1" ht="18.75" customHeight="1">
      <c r="A193" s="167">
        <v>191</v>
      </c>
      <c r="B193" s="169" t="s">
        <v>224</v>
      </c>
      <c r="C193" s="170" t="s">
        <v>3056</v>
      </c>
      <c r="D193" s="171">
        <v>163</v>
      </c>
      <c r="E193" s="173">
        <v>757229.755</v>
      </c>
      <c r="F193" s="174">
        <v>204</v>
      </c>
      <c r="G193" s="175">
        <v>175</v>
      </c>
      <c r="H193" s="176">
        <v>782412.84299999999</v>
      </c>
      <c r="I193" s="177">
        <v>147</v>
      </c>
      <c r="J193" s="178">
        <v>120</v>
      </c>
      <c r="K193" s="173">
        <v>325617.36099999998</v>
      </c>
      <c r="L193" s="174">
        <v>266</v>
      </c>
      <c r="M193" s="175">
        <v>239</v>
      </c>
      <c r="N193" s="176">
        <v>99549.194000000003</v>
      </c>
      <c r="O193" s="177">
        <v>296</v>
      </c>
      <c r="P193" s="178">
        <v>246</v>
      </c>
      <c r="Q193" s="173">
        <v>375347.27100000001</v>
      </c>
      <c r="R193" s="174">
        <v>148</v>
      </c>
      <c r="S193" s="175">
        <v>133</v>
      </c>
      <c r="T193" s="176">
        <v>90503.933999999994</v>
      </c>
      <c r="U193" s="177">
        <v>88</v>
      </c>
      <c r="V193" s="178">
        <v>74</v>
      </c>
      <c r="W193" s="173">
        <v>21599</v>
      </c>
      <c r="X193" s="174">
        <v>51</v>
      </c>
      <c r="Y193" s="175">
        <v>23</v>
      </c>
      <c r="Z193" s="176">
        <v>2103</v>
      </c>
      <c r="AA193" s="179">
        <v>322</v>
      </c>
      <c r="AB193" s="171">
        <v>0</v>
      </c>
      <c r="AC193" s="180">
        <v>100</v>
      </c>
      <c r="AD193" s="181">
        <v>0</v>
      </c>
    </row>
    <row r="194" spans="1:30" s="3" customFormat="1" ht="18.75" customHeight="1">
      <c r="A194" s="137">
        <v>192</v>
      </c>
      <c r="B194" s="139" t="s">
        <v>1494</v>
      </c>
      <c r="C194" s="140" t="s">
        <v>3054</v>
      </c>
      <c r="D194" s="141">
        <v>29</v>
      </c>
      <c r="E194" s="143">
        <v>755030</v>
      </c>
      <c r="F194" s="144">
        <v>213</v>
      </c>
      <c r="G194" s="145">
        <v>30</v>
      </c>
      <c r="H194" s="146">
        <v>755030</v>
      </c>
      <c r="I194" s="147">
        <v>194</v>
      </c>
      <c r="J194" s="148">
        <v>32</v>
      </c>
      <c r="K194" s="143">
        <v>255397</v>
      </c>
      <c r="L194" s="144">
        <v>24</v>
      </c>
      <c r="M194" s="145">
        <v>10</v>
      </c>
      <c r="N194" s="146">
        <v>867705</v>
      </c>
      <c r="O194" s="147">
        <v>51</v>
      </c>
      <c r="P194" s="148">
        <v>18</v>
      </c>
      <c r="Q194" s="143">
        <v>1862388</v>
      </c>
      <c r="R194" s="144">
        <v>477</v>
      </c>
      <c r="S194" s="145">
        <v>46</v>
      </c>
      <c r="T194" s="146">
        <v>-453783</v>
      </c>
      <c r="U194" s="147">
        <v>209</v>
      </c>
      <c r="V194" s="148">
        <v>21</v>
      </c>
      <c r="W194" s="143">
        <v>5000</v>
      </c>
      <c r="X194" s="144">
        <v>24</v>
      </c>
      <c r="Y194" s="145">
        <v>19</v>
      </c>
      <c r="Z194" s="146">
        <v>3938</v>
      </c>
      <c r="AA194" s="149">
        <v>384</v>
      </c>
      <c r="AB194" s="141">
        <v>100</v>
      </c>
      <c r="AC194" s="150">
        <v>0</v>
      </c>
      <c r="AD194" s="151">
        <v>0</v>
      </c>
    </row>
    <row r="195" spans="1:30" s="3" customFormat="1" ht="18.75" customHeight="1">
      <c r="A195" s="32">
        <v>193</v>
      </c>
      <c r="B195" s="34" t="s">
        <v>1128</v>
      </c>
      <c r="C195" s="35" t="s">
        <v>2187</v>
      </c>
      <c r="D195" s="45">
        <v>164</v>
      </c>
      <c r="E195" s="38">
        <v>753870.76899999997</v>
      </c>
      <c r="F195" s="39">
        <v>194</v>
      </c>
      <c r="G195" s="40">
        <v>168</v>
      </c>
      <c r="H195" s="41">
        <v>818801.397</v>
      </c>
      <c r="I195" s="42">
        <v>369</v>
      </c>
      <c r="J195" s="43">
        <v>319</v>
      </c>
      <c r="K195" s="38">
        <v>108390.77899999999</v>
      </c>
      <c r="L195" s="39">
        <v>350</v>
      </c>
      <c r="M195" s="40">
        <v>320</v>
      </c>
      <c r="N195" s="41">
        <v>53307.243000000002</v>
      </c>
      <c r="O195" s="42">
        <v>252</v>
      </c>
      <c r="P195" s="43">
        <v>206</v>
      </c>
      <c r="Q195" s="38">
        <v>454391.32799999998</v>
      </c>
      <c r="R195" s="39">
        <v>353</v>
      </c>
      <c r="S195" s="40">
        <v>334</v>
      </c>
      <c r="T195" s="62" t="s">
        <v>3052</v>
      </c>
      <c r="U195" s="42">
        <v>102</v>
      </c>
      <c r="V195" s="43">
        <v>88</v>
      </c>
      <c r="W195" s="38">
        <v>18698</v>
      </c>
      <c r="X195" s="39">
        <v>175</v>
      </c>
      <c r="Y195" s="40">
        <v>122</v>
      </c>
      <c r="Z195" s="41">
        <v>770</v>
      </c>
      <c r="AA195" s="108">
        <v>311</v>
      </c>
      <c r="AB195" s="45">
        <v>0</v>
      </c>
      <c r="AC195" s="37">
        <v>100</v>
      </c>
      <c r="AD195" s="46">
        <v>0</v>
      </c>
    </row>
    <row r="196" spans="1:30" s="3" customFormat="1" ht="18.75" customHeight="1">
      <c r="A196" s="137">
        <v>194</v>
      </c>
      <c r="B196" s="139" t="s">
        <v>2106</v>
      </c>
      <c r="C196" s="140" t="s">
        <v>3056</v>
      </c>
      <c r="D196" s="141">
        <v>165</v>
      </c>
      <c r="E196" s="143">
        <v>744250.88100000005</v>
      </c>
      <c r="F196" s="144">
        <v>216</v>
      </c>
      <c r="G196" s="145">
        <v>186</v>
      </c>
      <c r="H196" s="146">
        <v>744636.39399999997</v>
      </c>
      <c r="I196" s="147">
        <v>165</v>
      </c>
      <c r="J196" s="148">
        <v>138</v>
      </c>
      <c r="K196" s="143">
        <v>293175.783</v>
      </c>
      <c r="L196" s="144">
        <v>246</v>
      </c>
      <c r="M196" s="145">
        <v>220</v>
      </c>
      <c r="N196" s="146">
        <v>114616.515</v>
      </c>
      <c r="O196" s="147">
        <v>246</v>
      </c>
      <c r="P196" s="148">
        <v>200</v>
      </c>
      <c r="Q196" s="143">
        <v>472970.853</v>
      </c>
      <c r="R196" s="144">
        <v>105</v>
      </c>
      <c r="S196" s="145">
        <v>91</v>
      </c>
      <c r="T196" s="146">
        <v>144593.245</v>
      </c>
      <c r="U196" s="147">
        <v>257</v>
      </c>
      <c r="V196" s="148">
        <v>232</v>
      </c>
      <c r="W196" s="143">
        <v>2917</v>
      </c>
      <c r="X196" s="144">
        <v>291</v>
      </c>
      <c r="Y196" s="145">
        <v>227</v>
      </c>
      <c r="Z196" s="146">
        <v>430</v>
      </c>
      <c r="AA196" s="149">
        <v>352</v>
      </c>
      <c r="AB196" s="141">
        <v>0</v>
      </c>
      <c r="AC196" s="150">
        <v>100</v>
      </c>
      <c r="AD196" s="151">
        <v>0</v>
      </c>
    </row>
    <row r="197" spans="1:30" s="3" customFormat="1" ht="18.75" customHeight="1">
      <c r="A197" s="48">
        <v>195</v>
      </c>
      <c r="B197" s="50" t="s">
        <v>1129</v>
      </c>
      <c r="C197" s="51" t="s">
        <v>3058</v>
      </c>
      <c r="D197" s="52">
        <v>166</v>
      </c>
      <c r="E197" s="54">
        <v>741542.57900000003</v>
      </c>
      <c r="F197" s="55">
        <v>214</v>
      </c>
      <c r="G197" s="56">
        <v>184</v>
      </c>
      <c r="H197" s="57">
        <v>747817.98100000003</v>
      </c>
      <c r="I197" s="58">
        <v>59</v>
      </c>
      <c r="J197" s="59">
        <v>42</v>
      </c>
      <c r="K197" s="54">
        <v>719208.79</v>
      </c>
      <c r="L197" s="55">
        <v>35</v>
      </c>
      <c r="M197" s="56">
        <v>24</v>
      </c>
      <c r="N197" s="57">
        <v>713093.04500000004</v>
      </c>
      <c r="O197" s="58">
        <v>62</v>
      </c>
      <c r="P197" s="59">
        <v>42</v>
      </c>
      <c r="Q197" s="54">
        <v>1591377.797</v>
      </c>
      <c r="R197" s="55">
        <v>89</v>
      </c>
      <c r="S197" s="56">
        <v>75</v>
      </c>
      <c r="T197" s="57">
        <v>185949.196</v>
      </c>
      <c r="U197" s="58">
        <v>15</v>
      </c>
      <c r="V197" s="59">
        <v>10</v>
      </c>
      <c r="W197" s="54">
        <v>64927</v>
      </c>
      <c r="X197" s="55">
        <v>46</v>
      </c>
      <c r="Y197" s="56">
        <v>19</v>
      </c>
      <c r="Z197" s="57">
        <v>2367</v>
      </c>
      <c r="AA197" s="109">
        <v>384</v>
      </c>
      <c r="AB197" s="52">
        <v>49</v>
      </c>
      <c r="AC197" s="60">
        <v>2</v>
      </c>
      <c r="AD197" s="61">
        <v>49</v>
      </c>
    </row>
    <row r="198" spans="1:30" s="3" customFormat="1" ht="18.75" customHeight="1">
      <c r="A198" s="18">
        <v>196</v>
      </c>
      <c r="B198" s="20" t="s">
        <v>1130</v>
      </c>
      <c r="C198" s="21" t="s">
        <v>3054</v>
      </c>
      <c r="D198" s="22">
        <v>30</v>
      </c>
      <c r="E198" s="24">
        <v>739587.88800000004</v>
      </c>
      <c r="F198" s="25">
        <v>217</v>
      </c>
      <c r="G198" s="26">
        <v>31</v>
      </c>
      <c r="H198" s="27">
        <v>739587.88800000004</v>
      </c>
      <c r="I198" s="28">
        <v>90</v>
      </c>
      <c r="J198" s="29">
        <v>21</v>
      </c>
      <c r="K198" s="24">
        <v>488689.73</v>
      </c>
      <c r="L198" s="25" t="s">
        <v>3052</v>
      </c>
      <c r="M198" s="26" t="s">
        <v>3052</v>
      </c>
      <c r="N198" s="27">
        <v>-1183618.3859999999</v>
      </c>
      <c r="O198" s="28">
        <v>123</v>
      </c>
      <c r="P198" s="29">
        <v>31</v>
      </c>
      <c r="Q198" s="24">
        <v>919044.65700000001</v>
      </c>
      <c r="R198" s="25">
        <v>489</v>
      </c>
      <c r="S198" s="26">
        <v>56</v>
      </c>
      <c r="T198" s="27">
        <v>-1162085.7290000001</v>
      </c>
      <c r="U198" s="28" t="s">
        <v>3052</v>
      </c>
      <c r="V198" s="29" t="s">
        <v>3052</v>
      </c>
      <c r="W198" s="64" t="s">
        <v>3052</v>
      </c>
      <c r="X198" s="25">
        <v>30</v>
      </c>
      <c r="Y198" s="26">
        <v>21</v>
      </c>
      <c r="Z198" s="27">
        <v>3127</v>
      </c>
      <c r="AA198" s="107">
        <v>321</v>
      </c>
      <c r="AB198" s="22">
        <v>100</v>
      </c>
      <c r="AC198" s="30">
        <v>0</v>
      </c>
      <c r="AD198" s="31">
        <v>0</v>
      </c>
    </row>
    <row r="199" spans="1:30" s="3" customFormat="1" ht="18.75" customHeight="1">
      <c r="A199" s="32">
        <v>197</v>
      </c>
      <c r="B199" s="34" t="s">
        <v>1131</v>
      </c>
      <c r="C199" s="35" t="s">
        <v>88</v>
      </c>
      <c r="D199" s="45">
        <v>167</v>
      </c>
      <c r="E199" s="38">
        <v>737248.63699999999</v>
      </c>
      <c r="F199" s="39">
        <v>123</v>
      </c>
      <c r="G199" s="40">
        <v>103</v>
      </c>
      <c r="H199" s="41">
        <v>1268374.4609999999</v>
      </c>
      <c r="I199" s="42">
        <v>267</v>
      </c>
      <c r="J199" s="43">
        <v>228</v>
      </c>
      <c r="K199" s="38">
        <v>174176.92300000001</v>
      </c>
      <c r="L199" s="39">
        <v>345</v>
      </c>
      <c r="M199" s="40">
        <v>315</v>
      </c>
      <c r="N199" s="41">
        <v>54536.154999999999</v>
      </c>
      <c r="O199" s="42">
        <v>107</v>
      </c>
      <c r="P199" s="43">
        <v>77</v>
      </c>
      <c r="Q199" s="38">
        <v>1017608.769</v>
      </c>
      <c r="R199" s="39">
        <v>304</v>
      </c>
      <c r="S199" s="40">
        <v>286</v>
      </c>
      <c r="T199" s="41">
        <v>20668.190999999999</v>
      </c>
      <c r="U199" s="42">
        <v>326</v>
      </c>
      <c r="V199" s="43">
        <v>296</v>
      </c>
      <c r="W199" s="38">
        <v>871</v>
      </c>
      <c r="X199" s="39">
        <v>363</v>
      </c>
      <c r="Y199" s="40">
        <v>299</v>
      </c>
      <c r="Z199" s="41">
        <v>317</v>
      </c>
      <c r="AA199" s="108">
        <v>383</v>
      </c>
      <c r="AB199" s="45">
        <v>0</v>
      </c>
      <c r="AC199" s="37">
        <v>100</v>
      </c>
      <c r="AD199" s="46">
        <v>0</v>
      </c>
    </row>
    <row r="200" spans="1:30" s="3" customFormat="1" ht="18.75" customHeight="1">
      <c r="A200" s="32">
        <v>198</v>
      </c>
      <c r="B200" s="34" t="s">
        <v>2785</v>
      </c>
      <c r="C200" s="35" t="s">
        <v>3098</v>
      </c>
      <c r="D200" s="45">
        <v>168</v>
      </c>
      <c r="E200" s="38">
        <v>736744.39099999995</v>
      </c>
      <c r="F200" s="39">
        <v>220</v>
      </c>
      <c r="G200" s="40">
        <v>189</v>
      </c>
      <c r="H200" s="41">
        <v>736744.39099999995</v>
      </c>
      <c r="I200" s="42">
        <v>182</v>
      </c>
      <c r="J200" s="43">
        <v>152</v>
      </c>
      <c r="K200" s="38">
        <v>272245.95500000002</v>
      </c>
      <c r="L200" s="39">
        <v>202</v>
      </c>
      <c r="M200" s="40">
        <v>178</v>
      </c>
      <c r="N200" s="41">
        <v>155078.09899999999</v>
      </c>
      <c r="O200" s="42">
        <v>291</v>
      </c>
      <c r="P200" s="43">
        <v>242</v>
      </c>
      <c r="Q200" s="38">
        <v>382067.38799999998</v>
      </c>
      <c r="R200" s="39">
        <v>275</v>
      </c>
      <c r="S200" s="40">
        <v>257</v>
      </c>
      <c r="T200" s="41">
        <v>27143.056</v>
      </c>
      <c r="U200" s="42">
        <v>100</v>
      </c>
      <c r="V200" s="43">
        <v>86</v>
      </c>
      <c r="W200" s="38">
        <v>19184</v>
      </c>
      <c r="X200" s="39">
        <v>80</v>
      </c>
      <c r="Y200" s="40">
        <v>42</v>
      </c>
      <c r="Z200" s="41">
        <v>1387</v>
      </c>
      <c r="AA200" s="108">
        <v>321</v>
      </c>
      <c r="AB200" s="45">
        <v>0</v>
      </c>
      <c r="AC200" s="37">
        <v>100</v>
      </c>
      <c r="AD200" s="46">
        <v>0</v>
      </c>
    </row>
    <row r="201" spans="1:30" s="3" customFormat="1" ht="18.75" customHeight="1">
      <c r="A201" s="137">
        <v>199</v>
      </c>
      <c r="B201" s="139" t="s">
        <v>1132</v>
      </c>
      <c r="C201" s="140" t="s">
        <v>3056</v>
      </c>
      <c r="D201" s="141">
        <v>169</v>
      </c>
      <c r="E201" s="143">
        <v>734781.38800000004</v>
      </c>
      <c r="F201" s="144">
        <v>186</v>
      </c>
      <c r="G201" s="145">
        <v>161</v>
      </c>
      <c r="H201" s="146">
        <v>848746.10400000005</v>
      </c>
      <c r="I201" s="147">
        <v>247</v>
      </c>
      <c r="J201" s="148">
        <v>212</v>
      </c>
      <c r="K201" s="143">
        <v>196001.78599999999</v>
      </c>
      <c r="L201" s="144">
        <v>223</v>
      </c>
      <c r="M201" s="145">
        <v>198</v>
      </c>
      <c r="N201" s="146">
        <v>132562.98800000001</v>
      </c>
      <c r="O201" s="147">
        <v>307</v>
      </c>
      <c r="P201" s="148">
        <v>255</v>
      </c>
      <c r="Q201" s="143">
        <v>353883.58899999998</v>
      </c>
      <c r="R201" s="144">
        <v>308</v>
      </c>
      <c r="S201" s="145">
        <v>290</v>
      </c>
      <c r="T201" s="146">
        <v>19438.375</v>
      </c>
      <c r="U201" s="147" t="s">
        <v>3052</v>
      </c>
      <c r="V201" s="148" t="s">
        <v>3052</v>
      </c>
      <c r="W201" s="186" t="s">
        <v>3052</v>
      </c>
      <c r="X201" s="144">
        <v>341</v>
      </c>
      <c r="Y201" s="145">
        <v>277</v>
      </c>
      <c r="Z201" s="146">
        <v>350</v>
      </c>
      <c r="AA201" s="149">
        <v>352</v>
      </c>
      <c r="AB201" s="141">
        <v>0</v>
      </c>
      <c r="AC201" s="150">
        <v>0</v>
      </c>
      <c r="AD201" s="151">
        <v>100</v>
      </c>
    </row>
    <row r="202" spans="1:30" s="3" customFormat="1" ht="18.75" customHeight="1">
      <c r="A202" s="48">
        <v>200</v>
      </c>
      <c r="B202" s="50" t="s">
        <v>1133</v>
      </c>
      <c r="C202" s="51" t="s">
        <v>87</v>
      </c>
      <c r="D202" s="52">
        <v>170</v>
      </c>
      <c r="E202" s="54">
        <v>732637.45400000003</v>
      </c>
      <c r="F202" s="55">
        <v>221</v>
      </c>
      <c r="G202" s="56">
        <v>190</v>
      </c>
      <c r="H202" s="57">
        <v>732699.10900000005</v>
      </c>
      <c r="I202" s="58">
        <v>179</v>
      </c>
      <c r="J202" s="59">
        <v>149</v>
      </c>
      <c r="K202" s="54">
        <v>278210.15000000002</v>
      </c>
      <c r="L202" s="55">
        <v>172</v>
      </c>
      <c r="M202" s="56">
        <v>148</v>
      </c>
      <c r="N202" s="57">
        <v>184533.821</v>
      </c>
      <c r="O202" s="58">
        <v>247</v>
      </c>
      <c r="P202" s="59">
        <v>201</v>
      </c>
      <c r="Q202" s="54">
        <v>471837.337</v>
      </c>
      <c r="R202" s="55">
        <v>203</v>
      </c>
      <c r="S202" s="56">
        <v>187</v>
      </c>
      <c r="T202" s="57">
        <v>54035.167999999998</v>
      </c>
      <c r="U202" s="58">
        <v>165</v>
      </c>
      <c r="V202" s="59">
        <v>148</v>
      </c>
      <c r="W202" s="54">
        <v>9197</v>
      </c>
      <c r="X202" s="55">
        <v>100</v>
      </c>
      <c r="Y202" s="56">
        <v>58</v>
      </c>
      <c r="Z202" s="57">
        <v>1150</v>
      </c>
      <c r="AA202" s="109">
        <v>321</v>
      </c>
      <c r="AB202" s="52">
        <v>0</v>
      </c>
      <c r="AC202" s="60">
        <v>100</v>
      </c>
      <c r="AD202" s="61">
        <v>0</v>
      </c>
    </row>
    <row r="203" spans="1:30" s="3" customFormat="1" ht="18.75" customHeight="1">
      <c r="A203" s="18">
        <v>201</v>
      </c>
      <c r="B203" s="20" t="s">
        <v>1641</v>
      </c>
      <c r="C203" s="21" t="s">
        <v>88</v>
      </c>
      <c r="D203" s="22">
        <v>171</v>
      </c>
      <c r="E203" s="24">
        <v>732173.50199999998</v>
      </c>
      <c r="F203" s="25">
        <v>219</v>
      </c>
      <c r="G203" s="26">
        <v>188</v>
      </c>
      <c r="H203" s="27">
        <v>739025.99399999995</v>
      </c>
      <c r="I203" s="28">
        <v>252</v>
      </c>
      <c r="J203" s="29">
        <v>215</v>
      </c>
      <c r="K203" s="24">
        <v>189865.834</v>
      </c>
      <c r="L203" s="25">
        <v>282</v>
      </c>
      <c r="M203" s="26">
        <v>253</v>
      </c>
      <c r="N203" s="27">
        <v>80796.91</v>
      </c>
      <c r="O203" s="28">
        <v>192</v>
      </c>
      <c r="P203" s="29">
        <v>152</v>
      </c>
      <c r="Q203" s="24">
        <v>628704.40399999998</v>
      </c>
      <c r="R203" s="25">
        <v>175</v>
      </c>
      <c r="S203" s="26">
        <v>160</v>
      </c>
      <c r="T203" s="27">
        <v>74522.308000000005</v>
      </c>
      <c r="U203" s="28">
        <v>50</v>
      </c>
      <c r="V203" s="29">
        <v>40</v>
      </c>
      <c r="W203" s="24">
        <v>36349</v>
      </c>
      <c r="X203" s="25">
        <v>182</v>
      </c>
      <c r="Y203" s="26">
        <v>128</v>
      </c>
      <c r="Z203" s="27">
        <v>750</v>
      </c>
      <c r="AA203" s="107">
        <v>384</v>
      </c>
      <c r="AB203" s="22">
        <v>0</v>
      </c>
      <c r="AC203" s="30">
        <v>85</v>
      </c>
      <c r="AD203" s="31">
        <v>15</v>
      </c>
    </row>
    <row r="204" spans="1:30" s="3" customFormat="1" ht="18.75" customHeight="1">
      <c r="A204" s="32">
        <v>202</v>
      </c>
      <c r="B204" s="34" t="s">
        <v>1134</v>
      </c>
      <c r="C204" s="35" t="s">
        <v>3054</v>
      </c>
      <c r="D204" s="45">
        <v>31</v>
      </c>
      <c r="E204" s="38">
        <v>729076.15599999996</v>
      </c>
      <c r="F204" s="39">
        <v>223</v>
      </c>
      <c r="G204" s="40">
        <v>32</v>
      </c>
      <c r="H204" s="41">
        <v>729076.15599999996</v>
      </c>
      <c r="I204" s="42" t="s">
        <v>3052</v>
      </c>
      <c r="J204" s="43" t="s">
        <v>3052</v>
      </c>
      <c r="K204" s="38">
        <v>-557.30899999999997</v>
      </c>
      <c r="L204" s="39" t="s">
        <v>3052</v>
      </c>
      <c r="M204" s="40" t="s">
        <v>3052</v>
      </c>
      <c r="N204" s="41">
        <v>-963448.174</v>
      </c>
      <c r="O204" s="42">
        <v>434</v>
      </c>
      <c r="P204" s="43">
        <v>63</v>
      </c>
      <c r="Q204" s="38">
        <v>185763.07800000001</v>
      </c>
      <c r="R204" s="39">
        <v>484</v>
      </c>
      <c r="S204" s="40">
        <v>52</v>
      </c>
      <c r="T204" s="41">
        <v>-743155.32200000004</v>
      </c>
      <c r="U204" s="42" t="s">
        <v>3052</v>
      </c>
      <c r="V204" s="43" t="s">
        <v>3052</v>
      </c>
      <c r="W204" s="44" t="s">
        <v>3052</v>
      </c>
      <c r="X204" s="39">
        <v>137</v>
      </c>
      <c r="Y204" s="40">
        <v>49</v>
      </c>
      <c r="Z204" s="41">
        <v>910</v>
      </c>
      <c r="AA204" s="108">
        <v>312</v>
      </c>
      <c r="AB204" s="45">
        <v>100</v>
      </c>
      <c r="AC204" s="37">
        <v>0</v>
      </c>
      <c r="AD204" s="46">
        <v>0</v>
      </c>
    </row>
    <row r="205" spans="1:30" s="3" customFormat="1" ht="18.75" customHeight="1">
      <c r="A205" s="137">
        <v>203</v>
      </c>
      <c r="B205" s="139" t="s">
        <v>433</v>
      </c>
      <c r="C205" s="140" t="s">
        <v>3056</v>
      </c>
      <c r="D205" s="141">
        <v>172</v>
      </c>
      <c r="E205" s="143">
        <v>726242.94499999995</v>
      </c>
      <c r="F205" s="144">
        <v>11</v>
      </c>
      <c r="G205" s="145">
        <v>6</v>
      </c>
      <c r="H205" s="146">
        <v>9718577.0659999996</v>
      </c>
      <c r="I205" s="147">
        <v>69</v>
      </c>
      <c r="J205" s="148">
        <v>50</v>
      </c>
      <c r="K205" s="143">
        <v>625947.39500000002</v>
      </c>
      <c r="L205" s="144">
        <v>41</v>
      </c>
      <c r="M205" s="145">
        <v>30</v>
      </c>
      <c r="N205" s="146">
        <v>616227.19799999997</v>
      </c>
      <c r="O205" s="147">
        <v>80</v>
      </c>
      <c r="P205" s="148">
        <v>58</v>
      </c>
      <c r="Q205" s="143">
        <v>1267097.6580000001</v>
      </c>
      <c r="R205" s="144">
        <v>35</v>
      </c>
      <c r="S205" s="145">
        <v>25</v>
      </c>
      <c r="T205" s="146">
        <v>429293.48599999998</v>
      </c>
      <c r="U205" s="147">
        <v>317</v>
      </c>
      <c r="V205" s="148">
        <v>287</v>
      </c>
      <c r="W205" s="143">
        <v>1179</v>
      </c>
      <c r="X205" s="144">
        <v>412</v>
      </c>
      <c r="Y205" s="145">
        <v>347</v>
      </c>
      <c r="Z205" s="146">
        <v>248</v>
      </c>
      <c r="AA205" s="149">
        <v>354</v>
      </c>
      <c r="AB205" s="141">
        <v>0</v>
      </c>
      <c r="AC205" s="150">
        <v>58</v>
      </c>
      <c r="AD205" s="151">
        <v>42</v>
      </c>
    </row>
    <row r="206" spans="1:30" s="3" customFormat="1" ht="18.75" customHeight="1">
      <c r="A206" s="32">
        <v>204</v>
      </c>
      <c r="B206" s="34" t="s">
        <v>1639</v>
      </c>
      <c r="C206" s="35" t="s">
        <v>88</v>
      </c>
      <c r="D206" s="45">
        <v>173</v>
      </c>
      <c r="E206" s="38">
        <v>723712.27899999998</v>
      </c>
      <c r="F206" s="39">
        <v>212</v>
      </c>
      <c r="G206" s="40">
        <v>183</v>
      </c>
      <c r="H206" s="41">
        <v>759073.38699999999</v>
      </c>
      <c r="I206" s="42">
        <v>262</v>
      </c>
      <c r="J206" s="43">
        <v>224</v>
      </c>
      <c r="K206" s="38">
        <v>177960.43900000001</v>
      </c>
      <c r="L206" s="39">
        <v>303</v>
      </c>
      <c r="M206" s="40">
        <v>274</v>
      </c>
      <c r="N206" s="41">
        <v>68903.210000000006</v>
      </c>
      <c r="O206" s="42">
        <v>346</v>
      </c>
      <c r="P206" s="43">
        <v>293</v>
      </c>
      <c r="Q206" s="38">
        <v>306308.75099999999</v>
      </c>
      <c r="R206" s="39">
        <v>294</v>
      </c>
      <c r="S206" s="40">
        <v>276</v>
      </c>
      <c r="T206" s="41">
        <v>23505.073</v>
      </c>
      <c r="U206" s="42">
        <v>211</v>
      </c>
      <c r="V206" s="43">
        <v>190</v>
      </c>
      <c r="W206" s="38">
        <v>4806</v>
      </c>
      <c r="X206" s="39">
        <v>298</v>
      </c>
      <c r="Y206" s="40">
        <v>234</v>
      </c>
      <c r="Z206" s="41">
        <v>422</v>
      </c>
      <c r="AA206" s="108">
        <v>352</v>
      </c>
      <c r="AB206" s="45">
        <v>0</v>
      </c>
      <c r="AC206" s="37">
        <v>57</v>
      </c>
      <c r="AD206" s="46">
        <v>43</v>
      </c>
    </row>
    <row r="207" spans="1:30" s="3" customFormat="1" ht="18.75" customHeight="1">
      <c r="A207" s="152">
        <v>205</v>
      </c>
      <c r="B207" s="154" t="s">
        <v>1397</v>
      </c>
      <c r="C207" s="155" t="s">
        <v>3056</v>
      </c>
      <c r="D207" s="189">
        <v>174</v>
      </c>
      <c r="E207" s="158">
        <v>722760.40399999998</v>
      </c>
      <c r="F207" s="159">
        <v>224</v>
      </c>
      <c r="G207" s="160">
        <v>192</v>
      </c>
      <c r="H207" s="161">
        <v>724351.46600000001</v>
      </c>
      <c r="I207" s="162">
        <v>129</v>
      </c>
      <c r="J207" s="163">
        <v>103</v>
      </c>
      <c r="K207" s="158">
        <v>363984.26400000002</v>
      </c>
      <c r="L207" s="159">
        <v>132</v>
      </c>
      <c r="M207" s="160">
        <v>110</v>
      </c>
      <c r="N207" s="161">
        <v>243728.52799999999</v>
      </c>
      <c r="O207" s="162">
        <v>104</v>
      </c>
      <c r="P207" s="163">
        <v>75</v>
      </c>
      <c r="Q207" s="158">
        <v>1035820.8</v>
      </c>
      <c r="R207" s="159">
        <v>243</v>
      </c>
      <c r="S207" s="160">
        <v>226</v>
      </c>
      <c r="T207" s="161">
        <v>40762.226000000002</v>
      </c>
      <c r="U207" s="162">
        <v>78</v>
      </c>
      <c r="V207" s="163">
        <v>67</v>
      </c>
      <c r="W207" s="158">
        <v>25241</v>
      </c>
      <c r="X207" s="159">
        <v>45</v>
      </c>
      <c r="Y207" s="160">
        <v>18</v>
      </c>
      <c r="Z207" s="161">
        <v>2376</v>
      </c>
      <c r="AA207" s="164">
        <v>321</v>
      </c>
      <c r="AB207" s="156">
        <v>0</v>
      </c>
      <c r="AC207" s="165">
        <v>100</v>
      </c>
      <c r="AD207" s="166">
        <v>0</v>
      </c>
    </row>
    <row r="208" spans="1:30" s="3" customFormat="1" ht="18.75" customHeight="1">
      <c r="A208" s="167">
        <v>206</v>
      </c>
      <c r="B208" s="169" t="s">
        <v>285</v>
      </c>
      <c r="C208" s="170" t="s">
        <v>3056</v>
      </c>
      <c r="D208" s="171">
        <v>175</v>
      </c>
      <c r="E208" s="173">
        <v>720480.23600000003</v>
      </c>
      <c r="F208" s="174">
        <v>226</v>
      </c>
      <c r="G208" s="175">
        <v>194</v>
      </c>
      <c r="H208" s="176">
        <v>720480.23600000003</v>
      </c>
      <c r="I208" s="177">
        <v>218</v>
      </c>
      <c r="J208" s="178">
        <v>186</v>
      </c>
      <c r="K208" s="173">
        <v>224553.76699999999</v>
      </c>
      <c r="L208" s="174">
        <v>154</v>
      </c>
      <c r="M208" s="175">
        <v>131</v>
      </c>
      <c r="N208" s="176">
        <v>204492.20800000001</v>
      </c>
      <c r="O208" s="177">
        <v>227</v>
      </c>
      <c r="P208" s="178">
        <v>181</v>
      </c>
      <c r="Q208" s="173">
        <v>523166.45600000001</v>
      </c>
      <c r="R208" s="174">
        <v>379</v>
      </c>
      <c r="S208" s="175">
        <v>360</v>
      </c>
      <c r="T208" s="176">
        <v>5900.3019999999997</v>
      </c>
      <c r="U208" s="177">
        <v>289</v>
      </c>
      <c r="V208" s="178">
        <v>262</v>
      </c>
      <c r="W208" s="173">
        <v>2119</v>
      </c>
      <c r="X208" s="174">
        <v>258</v>
      </c>
      <c r="Y208" s="175">
        <v>196</v>
      </c>
      <c r="Z208" s="176">
        <v>503</v>
      </c>
      <c r="AA208" s="179">
        <v>341</v>
      </c>
      <c r="AB208" s="171">
        <v>0</v>
      </c>
      <c r="AC208" s="180">
        <v>100</v>
      </c>
      <c r="AD208" s="181">
        <v>0</v>
      </c>
    </row>
    <row r="209" spans="1:30" s="3" customFormat="1" ht="18.75" customHeight="1">
      <c r="A209" s="137">
        <v>207</v>
      </c>
      <c r="B209" s="188" t="s">
        <v>3052</v>
      </c>
      <c r="C209" s="140" t="s">
        <v>3056</v>
      </c>
      <c r="D209" s="141">
        <v>176</v>
      </c>
      <c r="E209" s="186" t="s">
        <v>3052</v>
      </c>
      <c r="F209" s="144">
        <v>215</v>
      </c>
      <c r="G209" s="145">
        <v>185</v>
      </c>
      <c r="H209" s="187" t="s">
        <v>3052</v>
      </c>
      <c r="I209" s="147">
        <v>139</v>
      </c>
      <c r="J209" s="148">
        <v>112</v>
      </c>
      <c r="K209" s="186" t="s">
        <v>3052</v>
      </c>
      <c r="L209" s="144">
        <v>79</v>
      </c>
      <c r="M209" s="145">
        <v>62</v>
      </c>
      <c r="N209" s="187" t="s">
        <v>3052</v>
      </c>
      <c r="O209" s="147">
        <v>146</v>
      </c>
      <c r="P209" s="148">
        <v>111</v>
      </c>
      <c r="Q209" s="186" t="s">
        <v>3052</v>
      </c>
      <c r="R209" s="144">
        <v>247</v>
      </c>
      <c r="S209" s="145">
        <v>230</v>
      </c>
      <c r="T209" s="187" t="s">
        <v>3052</v>
      </c>
      <c r="U209" s="147">
        <v>86</v>
      </c>
      <c r="V209" s="148">
        <v>73</v>
      </c>
      <c r="W209" s="186" t="s">
        <v>3052</v>
      </c>
      <c r="X209" s="144">
        <v>116</v>
      </c>
      <c r="Y209" s="145">
        <v>71</v>
      </c>
      <c r="Z209" s="187" t="s">
        <v>3052</v>
      </c>
      <c r="AA209" s="149">
        <v>361</v>
      </c>
      <c r="AB209" s="141">
        <v>0</v>
      </c>
      <c r="AC209" s="150">
        <v>100</v>
      </c>
      <c r="AD209" s="151">
        <v>0</v>
      </c>
    </row>
    <row r="210" spans="1:30" s="3" customFormat="1" ht="18.75" customHeight="1">
      <c r="A210" s="32">
        <v>208</v>
      </c>
      <c r="B210" s="34" t="s">
        <v>193</v>
      </c>
      <c r="C210" s="35" t="s">
        <v>3098</v>
      </c>
      <c r="D210" s="45">
        <v>177</v>
      </c>
      <c r="E210" s="38">
        <v>716960.56900000002</v>
      </c>
      <c r="F210" s="39">
        <v>211</v>
      </c>
      <c r="G210" s="40">
        <v>182</v>
      </c>
      <c r="H210" s="41">
        <v>765031.44299999997</v>
      </c>
      <c r="I210" s="42">
        <v>289</v>
      </c>
      <c r="J210" s="43">
        <v>247</v>
      </c>
      <c r="K210" s="38">
        <v>157947.24600000001</v>
      </c>
      <c r="L210" s="39">
        <v>306</v>
      </c>
      <c r="M210" s="40">
        <v>276</v>
      </c>
      <c r="N210" s="41">
        <v>67948.705000000002</v>
      </c>
      <c r="O210" s="42">
        <v>348</v>
      </c>
      <c r="P210" s="43">
        <v>295</v>
      </c>
      <c r="Q210" s="38">
        <v>304813.57500000001</v>
      </c>
      <c r="R210" s="39">
        <v>264</v>
      </c>
      <c r="S210" s="40">
        <v>247</v>
      </c>
      <c r="T210" s="41">
        <v>30273.737000000001</v>
      </c>
      <c r="U210" s="42">
        <v>258</v>
      </c>
      <c r="V210" s="43">
        <v>233</v>
      </c>
      <c r="W210" s="38">
        <v>2792</v>
      </c>
      <c r="X210" s="39">
        <v>151</v>
      </c>
      <c r="Y210" s="40">
        <v>98</v>
      </c>
      <c r="Z210" s="41">
        <v>875</v>
      </c>
      <c r="AA210" s="108">
        <v>383</v>
      </c>
      <c r="AB210" s="45">
        <v>0</v>
      </c>
      <c r="AC210" s="37">
        <v>100</v>
      </c>
      <c r="AD210" s="46">
        <v>0</v>
      </c>
    </row>
    <row r="211" spans="1:30" s="3" customFormat="1" ht="18.75" customHeight="1">
      <c r="A211" s="32">
        <v>209</v>
      </c>
      <c r="B211" s="34" t="s">
        <v>1309</v>
      </c>
      <c r="C211" s="35" t="s">
        <v>2657</v>
      </c>
      <c r="D211" s="45">
        <v>178</v>
      </c>
      <c r="E211" s="38">
        <v>703876.11699999997</v>
      </c>
      <c r="F211" s="39">
        <v>229</v>
      </c>
      <c r="G211" s="40">
        <v>196</v>
      </c>
      <c r="H211" s="41">
        <v>703876.11699999997</v>
      </c>
      <c r="I211" s="42">
        <v>153</v>
      </c>
      <c r="J211" s="43">
        <v>126</v>
      </c>
      <c r="K211" s="38">
        <v>312868.51199999999</v>
      </c>
      <c r="L211" s="39">
        <v>186</v>
      </c>
      <c r="M211" s="40">
        <v>162</v>
      </c>
      <c r="N211" s="41">
        <v>165028.28599999999</v>
      </c>
      <c r="O211" s="42">
        <v>158</v>
      </c>
      <c r="P211" s="43">
        <v>120</v>
      </c>
      <c r="Q211" s="38">
        <v>774441.91599999997</v>
      </c>
      <c r="R211" s="39">
        <v>114</v>
      </c>
      <c r="S211" s="40">
        <v>100</v>
      </c>
      <c r="T211" s="41">
        <v>135017.476</v>
      </c>
      <c r="U211" s="42" t="s">
        <v>3052</v>
      </c>
      <c r="V211" s="43" t="s">
        <v>3052</v>
      </c>
      <c r="W211" s="44" t="s">
        <v>3052</v>
      </c>
      <c r="X211" s="39">
        <v>386</v>
      </c>
      <c r="Y211" s="40">
        <v>321</v>
      </c>
      <c r="Z211" s="41">
        <v>289</v>
      </c>
      <c r="AA211" s="108">
        <v>400</v>
      </c>
      <c r="AB211" s="45">
        <v>0</v>
      </c>
      <c r="AC211" s="37">
        <v>100</v>
      </c>
      <c r="AD211" s="46">
        <v>0</v>
      </c>
    </row>
    <row r="212" spans="1:30" s="3" customFormat="1" ht="18.75" customHeight="1">
      <c r="A212" s="152">
        <v>210</v>
      </c>
      <c r="B212" s="154" t="s">
        <v>777</v>
      </c>
      <c r="C212" s="155" t="s">
        <v>3056</v>
      </c>
      <c r="D212" s="156">
        <v>179</v>
      </c>
      <c r="E212" s="158">
        <v>697598.60600000003</v>
      </c>
      <c r="F212" s="159">
        <v>203</v>
      </c>
      <c r="G212" s="160">
        <v>174</v>
      </c>
      <c r="H212" s="161">
        <v>783046.05500000005</v>
      </c>
      <c r="I212" s="162">
        <v>256</v>
      </c>
      <c r="J212" s="163">
        <v>218</v>
      </c>
      <c r="K212" s="158">
        <v>188257.19099999999</v>
      </c>
      <c r="L212" s="159">
        <v>145</v>
      </c>
      <c r="M212" s="160">
        <v>123</v>
      </c>
      <c r="N212" s="161">
        <v>216319.68900000001</v>
      </c>
      <c r="O212" s="162">
        <v>273</v>
      </c>
      <c r="P212" s="163">
        <v>225</v>
      </c>
      <c r="Q212" s="158">
        <v>408323.16700000002</v>
      </c>
      <c r="R212" s="159">
        <v>174</v>
      </c>
      <c r="S212" s="160">
        <v>159</v>
      </c>
      <c r="T212" s="161">
        <v>75026.721999999994</v>
      </c>
      <c r="U212" s="162">
        <v>230</v>
      </c>
      <c r="V212" s="163">
        <v>207</v>
      </c>
      <c r="W212" s="158">
        <v>4160</v>
      </c>
      <c r="X212" s="159">
        <v>162</v>
      </c>
      <c r="Y212" s="160">
        <v>109</v>
      </c>
      <c r="Z212" s="161">
        <v>820</v>
      </c>
      <c r="AA212" s="164">
        <v>321</v>
      </c>
      <c r="AB212" s="156">
        <v>0</v>
      </c>
      <c r="AC212" s="165">
        <v>100</v>
      </c>
      <c r="AD212" s="166">
        <v>0</v>
      </c>
    </row>
    <row r="213" spans="1:30" s="3" customFormat="1" ht="18.75" customHeight="1">
      <c r="A213" s="18">
        <v>211</v>
      </c>
      <c r="B213" s="20" t="s">
        <v>3269</v>
      </c>
      <c r="C213" s="21" t="s">
        <v>3054</v>
      </c>
      <c r="D213" s="22">
        <v>32</v>
      </c>
      <c r="E213" s="24">
        <v>697560.299</v>
      </c>
      <c r="F213" s="25">
        <v>227</v>
      </c>
      <c r="G213" s="26">
        <v>33</v>
      </c>
      <c r="H213" s="27">
        <v>709791.99699999997</v>
      </c>
      <c r="I213" s="28">
        <v>190</v>
      </c>
      <c r="J213" s="29">
        <v>31</v>
      </c>
      <c r="K213" s="24">
        <v>260374.83300000001</v>
      </c>
      <c r="L213" s="25">
        <v>43</v>
      </c>
      <c r="M213" s="26">
        <v>12</v>
      </c>
      <c r="N213" s="27">
        <v>615548.598</v>
      </c>
      <c r="O213" s="28">
        <v>105</v>
      </c>
      <c r="P213" s="29">
        <v>30</v>
      </c>
      <c r="Q213" s="24">
        <v>1032593.716</v>
      </c>
      <c r="R213" s="25">
        <v>447</v>
      </c>
      <c r="S213" s="26">
        <v>28</v>
      </c>
      <c r="T213" s="27">
        <v>-95274.157999999996</v>
      </c>
      <c r="U213" s="28" t="s">
        <v>3052</v>
      </c>
      <c r="V213" s="29" t="s">
        <v>3052</v>
      </c>
      <c r="W213" s="64" t="s">
        <v>3052</v>
      </c>
      <c r="X213" s="25">
        <v>115</v>
      </c>
      <c r="Y213" s="26">
        <v>45</v>
      </c>
      <c r="Z213" s="27">
        <v>1061</v>
      </c>
      <c r="AA213" s="107">
        <v>341</v>
      </c>
      <c r="AB213" s="22">
        <v>100</v>
      </c>
      <c r="AC213" s="30">
        <v>0</v>
      </c>
      <c r="AD213" s="31">
        <v>0</v>
      </c>
    </row>
    <row r="214" spans="1:30" s="3" customFormat="1" ht="18.75" customHeight="1">
      <c r="A214" s="137">
        <v>212</v>
      </c>
      <c r="B214" s="139" t="s">
        <v>2761</v>
      </c>
      <c r="C214" s="140" t="s">
        <v>3056</v>
      </c>
      <c r="D214" s="141">
        <v>180</v>
      </c>
      <c r="E214" s="143">
        <v>694264.75600000005</v>
      </c>
      <c r="F214" s="144">
        <v>228</v>
      </c>
      <c r="G214" s="145">
        <v>195</v>
      </c>
      <c r="H214" s="146">
        <v>707558.45900000003</v>
      </c>
      <c r="I214" s="147">
        <v>278</v>
      </c>
      <c r="J214" s="148">
        <v>237</v>
      </c>
      <c r="K214" s="143">
        <v>163054.163</v>
      </c>
      <c r="L214" s="144">
        <v>295</v>
      </c>
      <c r="M214" s="145">
        <v>266</v>
      </c>
      <c r="N214" s="146">
        <v>72483.157999999996</v>
      </c>
      <c r="O214" s="147">
        <v>255</v>
      </c>
      <c r="P214" s="148">
        <v>209</v>
      </c>
      <c r="Q214" s="143">
        <v>451106.66399999999</v>
      </c>
      <c r="R214" s="144">
        <v>168</v>
      </c>
      <c r="S214" s="145">
        <v>153</v>
      </c>
      <c r="T214" s="146">
        <v>77470.769</v>
      </c>
      <c r="U214" s="147">
        <v>386</v>
      </c>
      <c r="V214" s="148">
        <v>353</v>
      </c>
      <c r="W214" s="143">
        <v>72</v>
      </c>
      <c r="X214" s="144">
        <v>168</v>
      </c>
      <c r="Y214" s="145">
        <v>115</v>
      </c>
      <c r="Z214" s="146">
        <v>800</v>
      </c>
      <c r="AA214" s="149">
        <v>322</v>
      </c>
      <c r="AB214" s="141">
        <v>0</v>
      </c>
      <c r="AC214" s="150">
        <v>100</v>
      </c>
      <c r="AD214" s="151">
        <v>0</v>
      </c>
    </row>
    <row r="215" spans="1:30" s="3" customFormat="1" ht="18.75" customHeight="1">
      <c r="A215" s="32">
        <v>213</v>
      </c>
      <c r="B215" s="34" t="s">
        <v>1135</v>
      </c>
      <c r="C215" s="35" t="s">
        <v>3054</v>
      </c>
      <c r="D215" s="45">
        <v>33</v>
      </c>
      <c r="E215" s="38">
        <v>691665.14099999995</v>
      </c>
      <c r="F215" s="39">
        <v>230</v>
      </c>
      <c r="G215" s="40">
        <v>34</v>
      </c>
      <c r="H215" s="41">
        <v>691665.14099999995</v>
      </c>
      <c r="I215" s="42">
        <v>89</v>
      </c>
      <c r="J215" s="43">
        <v>20</v>
      </c>
      <c r="K215" s="38">
        <v>492467.63</v>
      </c>
      <c r="L215" s="39">
        <v>99</v>
      </c>
      <c r="M215" s="40">
        <v>21</v>
      </c>
      <c r="N215" s="41">
        <v>321256.36700000003</v>
      </c>
      <c r="O215" s="42">
        <v>208</v>
      </c>
      <c r="P215" s="43">
        <v>44</v>
      </c>
      <c r="Q215" s="38">
        <v>576785.92700000003</v>
      </c>
      <c r="R215" s="39">
        <v>433</v>
      </c>
      <c r="S215" s="40">
        <v>23</v>
      </c>
      <c r="T215" s="41">
        <v>-10863.291999999999</v>
      </c>
      <c r="U215" s="42" t="s">
        <v>3052</v>
      </c>
      <c r="V215" s="43" t="s">
        <v>3052</v>
      </c>
      <c r="W215" s="44" t="s">
        <v>3052</v>
      </c>
      <c r="X215" s="39">
        <v>40</v>
      </c>
      <c r="Y215" s="40">
        <v>26</v>
      </c>
      <c r="Z215" s="41">
        <v>2624</v>
      </c>
      <c r="AA215" s="108">
        <v>384</v>
      </c>
      <c r="AB215" s="45">
        <v>100</v>
      </c>
      <c r="AC215" s="37">
        <v>0</v>
      </c>
      <c r="AD215" s="46">
        <v>0</v>
      </c>
    </row>
    <row r="216" spans="1:30" s="3" customFormat="1" ht="18.75" customHeight="1">
      <c r="A216" s="137">
        <v>214</v>
      </c>
      <c r="B216" s="139" t="s">
        <v>3275</v>
      </c>
      <c r="C216" s="140" t="s">
        <v>3056</v>
      </c>
      <c r="D216" s="141">
        <v>181</v>
      </c>
      <c r="E216" s="143">
        <v>689055.28700000001</v>
      </c>
      <c r="F216" s="144">
        <v>225</v>
      </c>
      <c r="G216" s="145">
        <v>193</v>
      </c>
      <c r="H216" s="146">
        <v>721581.88</v>
      </c>
      <c r="I216" s="147">
        <v>206</v>
      </c>
      <c r="J216" s="148">
        <v>174</v>
      </c>
      <c r="K216" s="143">
        <v>246977.72399999999</v>
      </c>
      <c r="L216" s="144">
        <v>324</v>
      </c>
      <c r="M216" s="145">
        <v>294</v>
      </c>
      <c r="N216" s="146">
        <v>62331.544999999998</v>
      </c>
      <c r="O216" s="147">
        <v>308</v>
      </c>
      <c r="P216" s="148">
        <v>256</v>
      </c>
      <c r="Q216" s="143">
        <v>353028.54200000002</v>
      </c>
      <c r="R216" s="144">
        <v>207</v>
      </c>
      <c r="S216" s="145">
        <v>191</v>
      </c>
      <c r="T216" s="146">
        <v>51231.141000000003</v>
      </c>
      <c r="U216" s="147">
        <v>200</v>
      </c>
      <c r="V216" s="148">
        <v>181</v>
      </c>
      <c r="W216" s="143">
        <v>6321</v>
      </c>
      <c r="X216" s="144">
        <v>227</v>
      </c>
      <c r="Y216" s="145">
        <v>168</v>
      </c>
      <c r="Z216" s="146">
        <v>587</v>
      </c>
      <c r="AA216" s="149">
        <v>384</v>
      </c>
      <c r="AB216" s="141">
        <v>0</v>
      </c>
      <c r="AC216" s="150">
        <v>100</v>
      </c>
      <c r="AD216" s="151">
        <v>0</v>
      </c>
    </row>
    <row r="217" spans="1:30" s="3" customFormat="1" ht="18.75" customHeight="1">
      <c r="A217" s="48">
        <v>215</v>
      </c>
      <c r="B217" s="70" t="s">
        <v>3052</v>
      </c>
      <c r="C217" s="51" t="s">
        <v>3056</v>
      </c>
      <c r="D217" s="52">
        <v>182</v>
      </c>
      <c r="E217" s="65" t="s">
        <v>3052</v>
      </c>
      <c r="F217" s="55">
        <v>231</v>
      </c>
      <c r="G217" s="56">
        <v>197</v>
      </c>
      <c r="H217" s="66" t="s">
        <v>3052</v>
      </c>
      <c r="I217" s="58">
        <v>486</v>
      </c>
      <c r="J217" s="59">
        <v>429</v>
      </c>
      <c r="K217" s="65" t="s">
        <v>3052</v>
      </c>
      <c r="L217" s="55">
        <v>397</v>
      </c>
      <c r="M217" s="56">
        <v>362</v>
      </c>
      <c r="N217" s="66" t="s">
        <v>3052</v>
      </c>
      <c r="O217" s="58">
        <v>270</v>
      </c>
      <c r="P217" s="59">
        <v>223</v>
      </c>
      <c r="Q217" s="65" t="s">
        <v>3052</v>
      </c>
      <c r="R217" s="55">
        <v>434</v>
      </c>
      <c r="S217" s="56">
        <v>411</v>
      </c>
      <c r="T217" s="66" t="s">
        <v>3052</v>
      </c>
      <c r="U217" s="58">
        <v>216</v>
      </c>
      <c r="V217" s="59">
        <v>194</v>
      </c>
      <c r="W217" s="65" t="s">
        <v>3052</v>
      </c>
      <c r="X217" s="55">
        <v>250</v>
      </c>
      <c r="Y217" s="56">
        <v>190</v>
      </c>
      <c r="Z217" s="66" t="s">
        <v>3052</v>
      </c>
      <c r="AA217" s="109">
        <v>372</v>
      </c>
      <c r="AB217" s="52">
        <v>0</v>
      </c>
      <c r="AC217" s="60">
        <v>75</v>
      </c>
      <c r="AD217" s="61">
        <v>25</v>
      </c>
    </row>
    <row r="218" spans="1:30" s="3" customFormat="1" ht="18.75" customHeight="1">
      <c r="A218" s="18">
        <v>216</v>
      </c>
      <c r="B218" s="20" t="s">
        <v>1863</v>
      </c>
      <c r="C218" s="21" t="s">
        <v>3058</v>
      </c>
      <c r="D218" s="22">
        <v>183</v>
      </c>
      <c r="E218" s="24">
        <v>658503.81400000001</v>
      </c>
      <c r="F218" s="25">
        <v>170</v>
      </c>
      <c r="G218" s="26">
        <v>147</v>
      </c>
      <c r="H218" s="27">
        <v>917007.95499999996</v>
      </c>
      <c r="I218" s="28">
        <v>158</v>
      </c>
      <c r="J218" s="29">
        <v>131</v>
      </c>
      <c r="K218" s="24">
        <v>308628.51199999999</v>
      </c>
      <c r="L218" s="25">
        <v>232</v>
      </c>
      <c r="M218" s="26">
        <v>207</v>
      </c>
      <c r="N218" s="27">
        <v>129418.973</v>
      </c>
      <c r="O218" s="28">
        <v>75</v>
      </c>
      <c r="P218" s="29">
        <v>53</v>
      </c>
      <c r="Q218" s="24">
        <v>1371785.959</v>
      </c>
      <c r="R218" s="25">
        <v>133</v>
      </c>
      <c r="S218" s="26">
        <v>119</v>
      </c>
      <c r="T218" s="27">
        <v>113643.10799999999</v>
      </c>
      <c r="U218" s="28">
        <v>129</v>
      </c>
      <c r="V218" s="29">
        <v>114</v>
      </c>
      <c r="W218" s="24">
        <v>13688</v>
      </c>
      <c r="X218" s="25">
        <v>19</v>
      </c>
      <c r="Y218" s="26">
        <v>4</v>
      </c>
      <c r="Z218" s="27">
        <v>5032</v>
      </c>
      <c r="AA218" s="107">
        <v>381</v>
      </c>
      <c r="AB218" s="22">
        <v>0</v>
      </c>
      <c r="AC218" s="30">
        <v>100</v>
      </c>
      <c r="AD218" s="31">
        <v>0</v>
      </c>
    </row>
    <row r="219" spans="1:30" s="3" customFormat="1" ht="18.75" customHeight="1">
      <c r="A219" s="32">
        <v>217</v>
      </c>
      <c r="B219" s="34" t="s">
        <v>1136</v>
      </c>
      <c r="C219" s="35" t="s">
        <v>1061</v>
      </c>
      <c r="D219" s="45">
        <v>184</v>
      </c>
      <c r="E219" s="38">
        <v>655450.152</v>
      </c>
      <c r="F219" s="39">
        <v>239</v>
      </c>
      <c r="G219" s="40">
        <v>204</v>
      </c>
      <c r="H219" s="41">
        <v>655450.152</v>
      </c>
      <c r="I219" s="42">
        <v>232</v>
      </c>
      <c r="J219" s="43">
        <v>198</v>
      </c>
      <c r="K219" s="38">
        <v>206484.08499999999</v>
      </c>
      <c r="L219" s="39">
        <v>250</v>
      </c>
      <c r="M219" s="40">
        <v>223</v>
      </c>
      <c r="N219" s="41">
        <v>113195.227</v>
      </c>
      <c r="O219" s="42">
        <v>339</v>
      </c>
      <c r="P219" s="43">
        <v>287</v>
      </c>
      <c r="Q219" s="38">
        <v>318106.21000000002</v>
      </c>
      <c r="R219" s="39">
        <v>363</v>
      </c>
      <c r="S219" s="40">
        <v>344</v>
      </c>
      <c r="T219" s="41">
        <v>9964.16</v>
      </c>
      <c r="U219" s="42">
        <v>168</v>
      </c>
      <c r="V219" s="43">
        <v>151</v>
      </c>
      <c r="W219" s="38">
        <v>9035</v>
      </c>
      <c r="X219" s="39">
        <v>278</v>
      </c>
      <c r="Y219" s="40">
        <v>214</v>
      </c>
      <c r="Z219" s="41">
        <v>450</v>
      </c>
      <c r="AA219" s="108">
        <v>311</v>
      </c>
      <c r="AB219" s="45">
        <v>9</v>
      </c>
      <c r="AC219" s="37">
        <v>91</v>
      </c>
      <c r="AD219" s="46">
        <v>0</v>
      </c>
    </row>
    <row r="220" spans="1:30" s="3" customFormat="1" ht="18.75" customHeight="1">
      <c r="A220" s="32">
        <v>218</v>
      </c>
      <c r="B220" s="34" t="s">
        <v>1247</v>
      </c>
      <c r="C220" s="35" t="s">
        <v>1061</v>
      </c>
      <c r="D220" s="45">
        <v>185</v>
      </c>
      <c r="E220" s="38">
        <v>653788.69900000002</v>
      </c>
      <c r="F220" s="39">
        <v>240</v>
      </c>
      <c r="G220" s="40">
        <v>205</v>
      </c>
      <c r="H220" s="41">
        <v>653788.69900000002</v>
      </c>
      <c r="I220" s="42">
        <v>207</v>
      </c>
      <c r="J220" s="43">
        <v>175</v>
      </c>
      <c r="K220" s="38">
        <v>246216.51699999999</v>
      </c>
      <c r="L220" s="39">
        <v>212</v>
      </c>
      <c r="M220" s="40">
        <v>188</v>
      </c>
      <c r="N220" s="41">
        <v>148314.845</v>
      </c>
      <c r="O220" s="42">
        <v>202</v>
      </c>
      <c r="P220" s="43">
        <v>160</v>
      </c>
      <c r="Q220" s="38">
        <v>589449.76</v>
      </c>
      <c r="R220" s="39">
        <v>335</v>
      </c>
      <c r="S220" s="40">
        <v>317</v>
      </c>
      <c r="T220" s="41">
        <v>13343.931</v>
      </c>
      <c r="U220" s="42">
        <v>243</v>
      </c>
      <c r="V220" s="43">
        <v>219</v>
      </c>
      <c r="W220" s="38">
        <v>3310</v>
      </c>
      <c r="X220" s="39">
        <v>105</v>
      </c>
      <c r="Y220" s="40">
        <v>62</v>
      </c>
      <c r="Z220" s="41">
        <v>1131</v>
      </c>
      <c r="AA220" s="108">
        <v>321</v>
      </c>
      <c r="AB220" s="45">
        <v>8</v>
      </c>
      <c r="AC220" s="37">
        <v>92</v>
      </c>
      <c r="AD220" s="46">
        <v>0</v>
      </c>
    </row>
    <row r="221" spans="1:30" s="3" customFormat="1" ht="18.75" customHeight="1">
      <c r="A221" s="32">
        <v>219</v>
      </c>
      <c r="B221" s="34" t="s">
        <v>3236</v>
      </c>
      <c r="C221" s="35" t="s">
        <v>1061</v>
      </c>
      <c r="D221" s="45">
        <v>186</v>
      </c>
      <c r="E221" s="38">
        <v>651462.90700000001</v>
      </c>
      <c r="F221" s="39">
        <v>238</v>
      </c>
      <c r="G221" s="40">
        <v>203</v>
      </c>
      <c r="H221" s="41">
        <v>656007.76300000004</v>
      </c>
      <c r="I221" s="42">
        <v>183</v>
      </c>
      <c r="J221" s="43">
        <v>153</v>
      </c>
      <c r="K221" s="38">
        <v>271724.467</v>
      </c>
      <c r="L221" s="39">
        <v>32</v>
      </c>
      <c r="M221" s="40">
        <v>21</v>
      </c>
      <c r="N221" s="41">
        <v>749487.73300000001</v>
      </c>
      <c r="O221" s="42">
        <v>114</v>
      </c>
      <c r="P221" s="43">
        <v>84</v>
      </c>
      <c r="Q221" s="38">
        <v>962662.56799999997</v>
      </c>
      <c r="R221" s="39">
        <v>179</v>
      </c>
      <c r="S221" s="40">
        <v>163</v>
      </c>
      <c r="T221" s="41">
        <v>70875.501000000004</v>
      </c>
      <c r="U221" s="42">
        <v>235</v>
      </c>
      <c r="V221" s="43">
        <v>212</v>
      </c>
      <c r="W221" s="38">
        <v>3778</v>
      </c>
      <c r="X221" s="39">
        <v>102</v>
      </c>
      <c r="Y221" s="40">
        <v>60</v>
      </c>
      <c r="Z221" s="41">
        <v>1150</v>
      </c>
      <c r="AA221" s="108">
        <v>321</v>
      </c>
      <c r="AB221" s="45">
        <v>0</v>
      </c>
      <c r="AC221" s="37">
        <v>100</v>
      </c>
      <c r="AD221" s="46">
        <v>0</v>
      </c>
    </row>
    <row r="222" spans="1:30" s="3" customFormat="1" ht="18.75" customHeight="1">
      <c r="A222" s="152">
        <v>220</v>
      </c>
      <c r="B222" s="154" t="s">
        <v>775</v>
      </c>
      <c r="C222" s="155" t="s">
        <v>3056</v>
      </c>
      <c r="D222" s="156">
        <v>187</v>
      </c>
      <c r="E222" s="158">
        <v>649735.897</v>
      </c>
      <c r="F222" s="159">
        <v>222</v>
      </c>
      <c r="G222" s="160">
        <v>191</v>
      </c>
      <c r="H222" s="161">
        <v>729973.00399999996</v>
      </c>
      <c r="I222" s="162">
        <v>132</v>
      </c>
      <c r="J222" s="163">
        <v>106</v>
      </c>
      <c r="K222" s="158">
        <v>352114.84299999999</v>
      </c>
      <c r="L222" s="159">
        <v>218</v>
      </c>
      <c r="M222" s="160">
        <v>193</v>
      </c>
      <c r="N222" s="161">
        <v>136565.01699999999</v>
      </c>
      <c r="O222" s="162">
        <v>254</v>
      </c>
      <c r="P222" s="163">
        <v>208</v>
      </c>
      <c r="Q222" s="158">
        <v>452317.88</v>
      </c>
      <c r="R222" s="159">
        <v>140</v>
      </c>
      <c r="S222" s="160">
        <v>126</v>
      </c>
      <c r="T222" s="161">
        <v>101255.083</v>
      </c>
      <c r="U222" s="162">
        <v>118</v>
      </c>
      <c r="V222" s="163">
        <v>104</v>
      </c>
      <c r="W222" s="158">
        <v>15006</v>
      </c>
      <c r="X222" s="159">
        <v>240</v>
      </c>
      <c r="Y222" s="160">
        <v>181</v>
      </c>
      <c r="Z222" s="161">
        <v>533</v>
      </c>
      <c r="AA222" s="164">
        <v>383</v>
      </c>
      <c r="AB222" s="156">
        <v>0</v>
      </c>
      <c r="AC222" s="165">
        <v>100</v>
      </c>
      <c r="AD222" s="166">
        <v>0</v>
      </c>
    </row>
    <row r="223" spans="1:30" s="3" customFormat="1" ht="18.75" customHeight="1">
      <c r="A223" s="18">
        <v>221</v>
      </c>
      <c r="B223" s="20" t="s">
        <v>569</v>
      </c>
      <c r="C223" s="21" t="s">
        <v>3054</v>
      </c>
      <c r="D223" s="22">
        <v>34</v>
      </c>
      <c r="E223" s="24">
        <v>640317.68599999999</v>
      </c>
      <c r="F223" s="25">
        <v>241</v>
      </c>
      <c r="G223" s="26">
        <v>36</v>
      </c>
      <c r="H223" s="27">
        <v>650873.61100000003</v>
      </c>
      <c r="I223" s="28" t="s">
        <v>3052</v>
      </c>
      <c r="J223" s="29" t="s">
        <v>3052</v>
      </c>
      <c r="K223" s="24">
        <v>-60839.48</v>
      </c>
      <c r="L223" s="25" t="s">
        <v>3052</v>
      </c>
      <c r="M223" s="26" t="s">
        <v>3052</v>
      </c>
      <c r="N223" s="27">
        <v>-1039356.358</v>
      </c>
      <c r="O223" s="28">
        <v>194</v>
      </c>
      <c r="P223" s="29">
        <v>41</v>
      </c>
      <c r="Q223" s="24">
        <v>620918.66599999997</v>
      </c>
      <c r="R223" s="25">
        <v>485</v>
      </c>
      <c r="S223" s="26">
        <v>53</v>
      </c>
      <c r="T223" s="27">
        <v>-791023.82499999995</v>
      </c>
      <c r="U223" s="28" t="s">
        <v>3052</v>
      </c>
      <c r="V223" s="29" t="s">
        <v>3052</v>
      </c>
      <c r="W223" s="64" t="s">
        <v>3052</v>
      </c>
      <c r="X223" s="25">
        <v>65</v>
      </c>
      <c r="Y223" s="26">
        <v>34</v>
      </c>
      <c r="Z223" s="27">
        <v>1685</v>
      </c>
      <c r="AA223" s="107">
        <v>351</v>
      </c>
      <c r="AB223" s="22">
        <v>100</v>
      </c>
      <c r="AC223" s="30">
        <v>0</v>
      </c>
      <c r="AD223" s="31">
        <v>0</v>
      </c>
    </row>
    <row r="224" spans="1:30" s="3" customFormat="1" ht="18.75" customHeight="1">
      <c r="A224" s="137">
        <v>222</v>
      </c>
      <c r="B224" s="139" t="s">
        <v>531</v>
      </c>
      <c r="C224" s="140" t="s">
        <v>3056</v>
      </c>
      <c r="D224" s="141">
        <v>188</v>
      </c>
      <c r="E224" s="143">
        <v>639696.55000000005</v>
      </c>
      <c r="F224" s="144">
        <v>244</v>
      </c>
      <c r="G224" s="145">
        <v>208</v>
      </c>
      <c r="H224" s="146">
        <v>642776.11100000003</v>
      </c>
      <c r="I224" s="147">
        <v>226</v>
      </c>
      <c r="J224" s="148">
        <v>192</v>
      </c>
      <c r="K224" s="143">
        <v>215166.606</v>
      </c>
      <c r="L224" s="144">
        <v>143</v>
      </c>
      <c r="M224" s="145">
        <v>121</v>
      </c>
      <c r="N224" s="146">
        <v>218591.94399999999</v>
      </c>
      <c r="O224" s="147">
        <v>277</v>
      </c>
      <c r="P224" s="148">
        <v>229</v>
      </c>
      <c r="Q224" s="143">
        <v>400258.14899999998</v>
      </c>
      <c r="R224" s="144">
        <v>182</v>
      </c>
      <c r="S224" s="145">
        <v>166</v>
      </c>
      <c r="T224" s="146">
        <v>68914.849000000002</v>
      </c>
      <c r="U224" s="147">
        <v>171</v>
      </c>
      <c r="V224" s="148">
        <v>154</v>
      </c>
      <c r="W224" s="143">
        <v>8868</v>
      </c>
      <c r="X224" s="144">
        <v>114</v>
      </c>
      <c r="Y224" s="145">
        <v>70</v>
      </c>
      <c r="Z224" s="146">
        <v>1080</v>
      </c>
      <c r="AA224" s="149">
        <v>321</v>
      </c>
      <c r="AB224" s="141">
        <v>0</v>
      </c>
      <c r="AC224" s="150">
        <v>76</v>
      </c>
      <c r="AD224" s="151">
        <v>24</v>
      </c>
    </row>
    <row r="225" spans="1:30" s="3" customFormat="1" ht="18.75" customHeight="1">
      <c r="A225" s="32">
        <v>223</v>
      </c>
      <c r="B225" s="34" t="s">
        <v>1498</v>
      </c>
      <c r="C225" s="35" t="s">
        <v>3054</v>
      </c>
      <c r="D225" s="36">
        <v>35</v>
      </c>
      <c r="E225" s="38">
        <v>637677.56099999999</v>
      </c>
      <c r="F225" s="39">
        <v>236</v>
      </c>
      <c r="G225" s="40">
        <v>35</v>
      </c>
      <c r="H225" s="41">
        <v>663773.08900000004</v>
      </c>
      <c r="I225" s="42">
        <v>133</v>
      </c>
      <c r="J225" s="43">
        <v>27</v>
      </c>
      <c r="K225" s="38">
        <v>351677.12300000002</v>
      </c>
      <c r="L225" s="39" t="s">
        <v>3052</v>
      </c>
      <c r="M225" s="40" t="s">
        <v>3052</v>
      </c>
      <c r="N225" s="41">
        <v>-284111.37300000002</v>
      </c>
      <c r="O225" s="42">
        <v>90</v>
      </c>
      <c r="P225" s="43">
        <v>23</v>
      </c>
      <c r="Q225" s="38">
        <v>1104052.0589999999</v>
      </c>
      <c r="R225" s="39">
        <v>464</v>
      </c>
      <c r="S225" s="40">
        <v>37</v>
      </c>
      <c r="T225" s="41">
        <v>-239589.394</v>
      </c>
      <c r="U225" s="42" t="s">
        <v>3052</v>
      </c>
      <c r="V225" s="43" t="s">
        <v>3052</v>
      </c>
      <c r="W225" s="44" t="s">
        <v>3052</v>
      </c>
      <c r="X225" s="39">
        <v>91</v>
      </c>
      <c r="Y225" s="40">
        <v>42</v>
      </c>
      <c r="Z225" s="41">
        <v>1242</v>
      </c>
      <c r="AA225" s="108">
        <v>311</v>
      </c>
      <c r="AB225" s="45">
        <v>51</v>
      </c>
      <c r="AC225" s="37">
        <v>49</v>
      </c>
      <c r="AD225" s="46">
        <v>0</v>
      </c>
    </row>
    <row r="226" spans="1:30" s="3" customFormat="1" ht="18.75" customHeight="1">
      <c r="A226" s="32">
        <v>224</v>
      </c>
      <c r="B226" s="34" t="s">
        <v>1137</v>
      </c>
      <c r="C226" s="35" t="s">
        <v>3058</v>
      </c>
      <c r="D226" s="45">
        <v>189</v>
      </c>
      <c r="E226" s="38">
        <v>636544.00100000005</v>
      </c>
      <c r="F226" s="39">
        <v>246</v>
      </c>
      <c r="G226" s="40">
        <v>210</v>
      </c>
      <c r="H226" s="41">
        <v>636544.00100000005</v>
      </c>
      <c r="I226" s="42">
        <v>463</v>
      </c>
      <c r="J226" s="43">
        <v>409</v>
      </c>
      <c r="K226" s="38">
        <v>27102.29</v>
      </c>
      <c r="L226" s="39">
        <v>294</v>
      </c>
      <c r="M226" s="40">
        <v>265</v>
      </c>
      <c r="N226" s="41">
        <v>73159.297999999995</v>
      </c>
      <c r="O226" s="42">
        <v>456</v>
      </c>
      <c r="P226" s="43">
        <v>391</v>
      </c>
      <c r="Q226" s="38">
        <v>149967.663</v>
      </c>
      <c r="R226" s="39">
        <v>248</v>
      </c>
      <c r="S226" s="40">
        <v>231</v>
      </c>
      <c r="T226" s="41">
        <v>38268.847999999998</v>
      </c>
      <c r="U226" s="42">
        <v>388</v>
      </c>
      <c r="V226" s="43">
        <v>355</v>
      </c>
      <c r="W226" s="38">
        <v>51</v>
      </c>
      <c r="X226" s="39">
        <v>462</v>
      </c>
      <c r="Y226" s="40">
        <v>397</v>
      </c>
      <c r="Z226" s="41">
        <v>157</v>
      </c>
      <c r="AA226" s="108">
        <v>381</v>
      </c>
      <c r="AB226" s="45">
        <v>0</v>
      </c>
      <c r="AC226" s="37">
        <v>100</v>
      </c>
      <c r="AD226" s="46">
        <v>0</v>
      </c>
    </row>
    <row r="227" spans="1:30" s="3" customFormat="1" ht="18.75" customHeight="1">
      <c r="A227" s="48">
        <v>225</v>
      </c>
      <c r="B227" s="50" t="s">
        <v>1277</v>
      </c>
      <c r="C227" s="51" t="s">
        <v>3054</v>
      </c>
      <c r="D227" s="52">
        <v>36</v>
      </c>
      <c r="E227" s="54">
        <v>633425.39</v>
      </c>
      <c r="F227" s="55">
        <v>248</v>
      </c>
      <c r="G227" s="56">
        <v>37</v>
      </c>
      <c r="H227" s="57">
        <v>633425.39</v>
      </c>
      <c r="I227" s="58">
        <v>329</v>
      </c>
      <c r="J227" s="59">
        <v>47</v>
      </c>
      <c r="K227" s="54">
        <v>131382.739</v>
      </c>
      <c r="L227" s="55" t="s">
        <v>3052</v>
      </c>
      <c r="M227" s="56" t="s">
        <v>3052</v>
      </c>
      <c r="N227" s="57">
        <v>-29269.652999999998</v>
      </c>
      <c r="O227" s="58">
        <v>263</v>
      </c>
      <c r="P227" s="59">
        <v>47</v>
      </c>
      <c r="Q227" s="54">
        <v>426804.09</v>
      </c>
      <c r="R227" s="55">
        <v>349</v>
      </c>
      <c r="S227" s="56">
        <v>19</v>
      </c>
      <c r="T227" s="57">
        <v>11589.491</v>
      </c>
      <c r="U227" s="58">
        <v>375</v>
      </c>
      <c r="V227" s="59">
        <v>32</v>
      </c>
      <c r="W227" s="54">
        <v>154</v>
      </c>
      <c r="X227" s="55">
        <v>143</v>
      </c>
      <c r="Y227" s="56">
        <v>50</v>
      </c>
      <c r="Z227" s="57">
        <v>897</v>
      </c>
      <c r="AA227" s="109">
        <v>321</v>
      </c>
      <c r="AB227" s="52">
        <v>89</v>
      </c>
      <c r="AC227" s="60">
        <v>11</v>
      </c>
      <c r="AD227" s="61">
        <v>0</v>
      </c>
    </row>
    <row r="228" spans="1:30" s="3" customFormat="1" ht="18.75" customHeight="1">
      <c r="A228" s="18">
        <v>226</v>
      </c>
      <c r="B228" s="20" t="s">
        <v>1278</v>
      </c>
      <c r="C228" s="21" t="s">
        <v>1939</v>
      </c>
      <c r="D228" s="22">
        <v>190</v>
      </c>
      <c r="E228" s="24">
        <v>631967.83200000005</v>
      </c>
      <c r="F228" s="25">
        <v>245</v>
      </c>
      <c r="G228" s="26">
        <v>209</v>
      </c>
      <c r="H228" s="27">
        <v>638147.81599999999</v>
      </c>
      <c r="I228" s="28">
        <v>263</v>
      </c>
      <c r="J228" s="29">
        <v>225</v>
      </c>
      <c r="K228" s="24">
        <v>177676.72</v>
      </c>
      <c r="L228" s="25">
        <v>328</v>
      </c>
      <c r="M228" s="26">
        <v>298</v>
      </c>
      <c r="N228" s="27">
        <v>61060.033000000003</v>
      </c>
      <c r="O228" s="28">
        <v>221</v>
      </c>
      <c r="P228" s="29">
        <v>176</v>
      </c>
      <c r="Q228" s="24">
        <v>534886.73100000003</v>
      </c>
      <c r="R228" s="25">
        <v>354</v>
      </c>
      <c r="S228" s="26">
        <v>335</v>
      </c>
      <c r="T228" s="27">
        <v>10938.200999999999</v>
      </c>
      <c r="U228" s="28">
        <v>111</v>
      </c>
      <c r="V228" s="29">
        <v>97</v>
      </c>
      <c r="W228" s="24">
        <v>16521</v>
      </c>
      <c r="X228" s="25">
        <v>90</v>
      </c>
      <c r="Y228" s="26">
        <v>49</v>
      </c>
      <c r="Z228" s="27">
        <v>1250</v>
      </c>
      <c r="AA228" s="107">
        <v>311</v>
      </c>
      <c r="AB228" s="22">
        <v>0</v>
      </c>
      <c r="AC228" s="30">
        <v>100</v>
      </c>
      <c r="AD228" s="31">
        <v>0</v>
      </c>
    </row>
    <row r="229" spans="1:30" s="3" customFormat="1" ht="18.75" customHeight="1">
      <c r="A229" s="137">
        <v>227</v>
      </c>
      <c r="B229" s="139" t="s">
        <v>605</v>
      </c>
      <c r="C229" s="140" t="s">
        <v>3056</v>
      </c>
      <c r="D229" s="141">
        <v>191</v>
      </c>
      <c r="E229" s="143">
        <v>631416.20799999998</v>
      </c>
      <c r="F229" s="144">
        <v>235</v>
      </c>
      <c r="G229" s="145">
        <v>201</v>
      </c>
      <c r="H229" s="146">
        <v>664284.94499999995</v>
      </c>
      <c r="I229" s="147">
        <v>414</v>
      </c>
      <c r="J229" s="148">
        <v>363</v>
      </c>
      <c r="K229" s="143">
        <v>76423.620999999999</v>
      </c>
      <c r="L229" s="144">
        <v>356</v>
      </c>
      <c r="M229" s="145">
        <v>326</v>
      </c>
      <c r="N229" s="146">
        <v>50849.408000000003</v>
      </c>
      <c r="O229" s="147">
        <v>387</v>
      </c>
      <c r="P229" s="148">
        <v>329</v>
      </c>
      <c r="Q229" s="143">
        <v>244303.94500000001</v>
      </c>
      <c r="R229" s="144">
        <v>323</v>
      </c>
      <c r="S229" s="145">
        <v>305</v>
      </c>
      <c r="T229" s="146">
        <v>16284.962</v>
      </c>
      <c r="U229" s="147">
        <v>73</v>
      </c>
      <c r="V229" s="148">
        <v>62</v>
      </c>
      <c r="W229" s="143">
        <v>26543</v>
      </c>
      <c r="X229" s="144">
        <v>429</v>
      </c>
      <c r="Y229" s="145">
        <v>364</v>
      </c>
      <c r="Z229" s="146">
        <v>220</v>
      </c>
      <c r="AA229" s="149">
        <v>351</v>
      </c>
      <c r="AB229" s="141">
        <v>0</v>
      </c>
      <c r="AC229" s="150">
        <v>100</v>
      </c>
      <c r="AD229" s="151">
        <v>0</v>
      </c>
    </row>
    <row r="230" spans="1:30" s="3" customFormat="1" ht="18.75" customHeight="1">
      <c r="A230" s="32">
        <v>228</v>
      </c>
      <c r="B230" s="34" t="s">
        <v>1279</v>
      </c>
      <c r="C230" s="35" t="s">
        <v>1061</v>
      </c>
      <c r="D230" s="45">
        <v>192</v>
      </c>
      <c r="E230" s="38">
        <v>630496.66099999996</v>
      </c>
      <c r="F230" s="39">
        <v>233</v>
      </c>
      <c r="G230" s="40">
        <v>199</v>
      </c>
      <c r="H230" s="41">
        <v>674151.27300000004</v>
      </c>
      <c r="I230" s="42">
        <v>155</v>
      </c>
      <c r="J230" s="43">
        <v>128</v>
      </c>
      <c r="K230" s="38">
        <v>310314.24300000002</v>
      </c>
      <c r="L230" s="39">
        <v>74</v>
      </c>
      <c r="M230" s="40">
        <v>57</v>
      </c>
      <c r="N230" s="41">
        <v>405367.57500000001</v>
      </c>
      <c r="O230" s="42">
        <v>109</v>
      </c>
      <c r="P230" s="43">
        <v>79</v>
      </c>
      <c r="Q230" s="38">
        <v>995627.853</v>
      </c>
      <c r="R230" s="39">
        <v>443</v>
      </c>
      <c r="S230" s="40">
        <v>417</v>
      </c>
      <c r="T230" s="41">
        <v>-70780.460999999996</v>
      </c>
      <c r="U230" s="42">
        <v>99</v>
      </c>
      <c r="V230" s="43">
        <v>85</v>
      </c>
      <c r="W230" s="38">
        <v>19430</v>
      </c>
      <c r="X230" s="39">
        <v>154</v>
      </c>
      <c r="Y230" s="40">
        <v>101</v>
      </c>
      <c r="Z230" s="41">
        <v>861</v>
      </c>
      <c r="AA230" s="108">
        <v>321</v>
      </c>
      <c r="AB230" s="45">
        <v>0</v>
      </c>
      <c r="AC230" s="37">
        <v>100</v>
      </c>
      <c r="AD230" s="46">
        <v>0</v>
      </c>
    </row>
    <row r="231" spans="1:30" s="3" customFormat="1" ht="18.75" customHeight="1">
      <c r="A231" s="137">
        <v>229</v>
      </c>
      <c r="B231" s="139" t="s">
        <v>343</v>
      </c>
      <c r="C231" s="140" t="s">
        <v>3056</v>
      </c>
      <c r="D231" s="141">
        <v>193</v>
      </c>
      <c r="E231" s="143">
        <v>629763.75199999998</v>
      </c>
      <c r="F231" s="144">
        <v>247</v>
      </c>
      <c r="G231" s="145">
        <v>211</v>
      </c>
      <c r="H231" s="146">
        <v>636079.56200000003</v>
      </c>
      <c r="I231" s="147">
        <v>173</v>
      </c>
      <c r="J231" s="148">
        <v>145</v>
      </c>
      <c r="K231" s="143">
        <v>286425.95799999998</v>
      </c>
      <c r="L231" s="144">
        <v>173</v>
      </c>
      <c r="M231" s="145">
        <v>149</v>
      </c>
      <c r="N231" s="146">
        <v>183435.97700000001</v>
      </c>
      <c r="O231" s="147">
        <v>257</v>
      </c>
      <c r="P231" s="148">
        <v>211</v>
      </c>
      <c r="Q231" s="143">
        <v>448376.745</v>
      </c>
      <c r="R231" s="144">
        <v>222</v>
      </c>
      <c r="S231" s="145">
        <v>206</v>
      </c>
      <c r="T231" s="146">
        <v>46937.184999999998</v>
      </c>
      <c r="U231" s="147">
        <v>130</v>
      </c>
      <c r="V231" s="148">
        <v>115</v>
      </c>
      <c r="W231" s="143">
        <v>13589</v>
      </c>
      <c r="X231" s="144">
        <v>120</v>
      </c>
      <c r="Y231" s="145">
        <v>74</v>
      </c>
      <c r="Z231" s="146">
        <v>1037</v>
      </c>
      <c r="AA231" s="149">
        <v>321</v>
      </c>
      <c r="AB231" s="141">
        <v>0</v>
      </c>
      <c r="AC231" s="150">
        <v>100</v>
      </c>
      <c r="AD231" s="151">
        <v>0</v>
      </c>
    </row>
    <row r="232" spans="1:30" s="3" customFormat="1" ht="18.75" customHeight="1">
      <c r="A232" s="48">
        <v>230</v>
      </c>
      <c r="B232" s="50" t="s">
        <v>1850</v>
      </c>
      <c r="C232" s="51" t="s">
        <v>2124</v>
      </c>
      <c r="D232" s="52">
        <v>194</v>
      </c>
      <c r="E232" s="54">
        <v>622954.08400000003</v>
      </c>
      <c r="F232" s="55">
        <v>218</v>
      </c>
      <c r="G232" s="56">
        <v>187</v>
      </c>
      <c r="H232" s="57">
        <v>739490.07200000004</v>
      </c>
      <c r="I232" s="58">
        <v>328</v>
      </c>
      <c r="J232" s="59">
        <v>282</v>
      </c>
      <c r="K232" s="54">
        <v>131453.649</v>
      </c>
      <c r="L232" s="55">
        <v>133</v>
      </c>
      <c r="M232" s="56">
        <v>111</v>
      </c>
      <c r="N232" s="57">
        <v>241356.23199999999</v>
      </c>
      <c r="O232" s="58">
        <v>226</v>
      </c>
      <c r="P232" s="59">
        <v>180</v>
      </c>
      <c r="Q232" s="54">
        <v>525525.66899999999</v>
      </c>
      <c r="R232" s="55">
        <v>352</v>
      </c>
      <c r="S232" s="56">
        <v>333</v>
      </c>
      <c r="T232" s="57">
        <v>11155.409</v>
      </c>
      <c r="U232" s="58">
        <v>356</v>
      </c>
      <c r="V232" s="59">
        <v>325</v>
      </c>
      <c r="W232" s="54">
        <v>376</v>
      </c>
      <c r="X232" s="55">
        <v>326</v>
      </c>
      <c r="Y232" s="56">
        <v>262</v>
      </c>
      <c r="Z232" s="57">
        <v>373</v>
      </c>
      <c r="AA232" s="109">
        <v>331</v>
      </c>
      <c r="AB232" s="52">
        <v>0</v>
      </c>
      <c r="AC232" s="60">
        <v>100</v>
      </c>
      <c r="AD232" s="61">
        <v>0</v>
      </c>
    </row>
    <row r="233" spans="1:30" s="3" customFormat="1" ht="18.75" customHeight="1">
      <c r="A233" s="167">
        <v>231</v>
      </c>
      <c r="B233" s="169" t="s">
        <v>1359</v>
      </c>
      <c r="C233" s="170" t="s">
        <v>3056</v>
      </c>
      <c r="D233" s="171">
        <v>195</v>
      </c>
      <c r="E233" s="173">
        <v>616269.60900000005</v>
      </c>
      <c r="F233" s="174">
        <v>252</v>
      </c>
      <c r="G233" s="175">
        <v>215</v>
      </c>
      <c r="H233" s="176">
        <v>616269.60900000005</v>
      </c>
      <c r="I233" s="177">
        <v>144</v>
      </c>
      <c r="J233" s="178">
        <v>117</v>
      </c>
      <c r="K233" s="173">
        <v>328886.29499999998</v>
      </c>
      <c r="L233" s="174">
        <v>311</v>
      </c>
      <c r="M233" s="175">
        <v>281</v>
      </c>
      <c r="N233" s="176">
        <v>66988.788</v>
      </c>
      <c r="O233" s="177">
        <v>297</v>
      </c>
      <c r="P233" s="178">
        <v>247</v>
      </c>
      <c r="Q233" s="173">
        <v>370462.49400000001</v>
      </c>
      <c r="R233" s="174">
        <v>137</v>
      </c>
      <c r="S233" s="175">
        <v>123</v>
      </c>
      <c r="T233" s="176">
        <v>105041.944</v>
      </c>
      <c r="U233" s="177" t="s">
        <v>3052</v>
      </c>
      <c r="V233" s="178" t="s">
        <v>3052</v>
      </c>
      <c r="W233" s="184" t="s">
        <v>3052</v>
      </c>
      <c r="X233" s="174">
        <v>335</v>
      </c>
      <c r="Y233" s="175">
        <v>271</v>
      </c>
      <c r="Z233" s="176">
        <v>358</v>
      </c>
      <c r="AA233" s="179">
        <v>352</v>
      </c>
      <c r="AB233" s="171">
        <v>0</v>
      </c>
      <c r="AC233" s="180">
        <v>100</v>
      </c>
      <c r="AD233" s="181">
        <v>0</v>
      </c>
    </row>
    <row r="234" spans="1:30" s="3" customFormat="1" ht="18.75" customHeight="1">
      <c r="A234" s="137">
        <v>232</v>
      </c>
      <c r="B234" s="139" t="s">
        <v>1280</v>
      </c>
      <c r="C234" s="140" t="s">
        <v>3056</v>
      </c>
      <c r="D234" s="141">
        <v>196</v>
      </c>
      <c r="E234" s="143">
        <v>607483.39199999999</v>
      </c>
      <c r="F234" s="144">
        <v>234</v>
      </c>
      <c r="G234" s="145">
        <v>200</v>
      </c>
      <c r="H234" s="146">
        <v>668166.77800000005</v>
      </c>
      <c r="I234" s="147">
        <v>222</v>
      </c>
      <c r="J234" s="148">
        <v>190</v>
      </c>
      <c r="K234" s="143">
        <v>218450.55300000001</v>
      </c>
      <c r="L234" s="144" t="s">
        <v>3052</v>
      </c>
      <c r="M234" s="145" t="s">
        <v>3052</v>
      </c>
      <c r="N234" s="146">
        <v>-792.06299999999999</v>
      </c>
      <c r="O234" s="147">
        <v>253</v>
      </c>
      <c r="P234" s="148">
        <v>207</v>
      </c>
      <c r="Q234" s="143">
        <v>452853.81300000002</v>
      </c>
      <c r="R234" s="144">
        <v>310</v>
      </c>
      <c r="S234" s="145">
        <v>292</v>
      </c>
      <c r="T234" s="146">
        <v>19294.23</v>
      </c>
      <c r="U234" s="147">
        <v>221</v>
      </c>
      <c r="V234" s="148">
        <v>199</v>
      </c>
      <c r="W234" s="143">
        <v>4580</v>
      </c>
      <c r="X234" s="144">
        <v>296</v>
      </c>
      <c r="Y234" s="145">
        <v>232</v>
      </c>
      <c r="Z234" s="146">
        <v>426</v>
      </c>
      <c r="AA234" s="149">
        <v>352</v>
      </c>
      <c r="AB234" s="141">
        <v>0</v>
      </c>
      <c r="AC234" s="150">
        <v>100</v>
      </c>
      <c r="AD234" s="151">
        <v>0</v>
      </c>
    </row>
    <row r="235" spans="1:30" s="3" customFormat="1" ht="18.75" customHeight="1">
      <c r="A235" s="137">
        <v>233</v>
      </c>
      <c r="B235" s="139" t="s">
        <v>1816</v>
      </c>
      <c r="C235" s="140" t="s">
        <v>3056</v>
      </c>
      <c r="D235" s="141">
        <v>197</v>
      </c>
      <c r="E235" s="143">
        <v>605150.58499999996</v>
      </c>
      <c r="F235" s="144">
        <v>162</v>
      </c>
      <c r="G235" s="145">
        <v>139</v>
      </c>
      <c r="H235" s="146">
        <v>950068.66899999999</v>
      </c>
      <c r="I235" s="147">
        <v>215</v>
      </c>
      <c r="J235" s="148">
        <v>183</v>
      </c>
      <c r="K235" s="143">
        <v>229265.71599999999</v>
      </c>
      <c r="L235" s="144">
        <v>159</v>
      </c>
      <c r="M235" s="145">
        <v>136</v>
      </c>
      <c r="N235" s="146">
        <v>198828.625</v>
      </c>
      <c r="O235" s="147">
        <v>160</v>
      </c>
      <c r="P235" s="148">
        <v>122</v>
      </c>
      <c r="Q235" s="143">
        <v>771166.34499999997</v>
      </c>
      <c r="R235" s="144">
        <v>250</v>
      </c>
      <c r="S235" s="145">
        <v>233</v>
      </c>
      <c r="T235" s="146">
        <v>37425.887999999999</v>
      </c>
      <c r="U235" s="147">
        <v>316</v>
      </c>
      <c r="V235" s="148">
        <v>286</v>
      </c>
      <c r="W235" s="143">
        <v>1197</v>
      </c>
      <c r="X235" s="144">
        <v>272</v>
      </c>
      <c r="Y235" s="145">
        <v>209</v>
      </c>
      <c r="Z235" s="146">
        <v>460</v>
      </c>
      <c r="AA235" s="149">
        <v>383</v>
      </c>
      <c r="AB235" s="141">
        <v>0</v>
      </c>
      <c r="AC235" s="150">
        <v>100</v>
      </c>
      <c r="AD235" s="151">
        <v>0</v>
      </c>
    </row>
    <row r="236" spans="1:30" s="3" customFormat="1" ht="18.75" customHeight="1">
      <c r="A236" s="137">
        <v>234</v>
      </c>
      <c r="B236" s="139" t="s">
        <v>1425</v>
      </c>
      <c r="C236" s="140" t="s">
        <v>3056</v>
      </c>
      <c r="D236" s="141">
        <v>198</v>
      </c>
      <c r="E236" s="143">
        <v>602084.93400000001</v>
      </c>
      <c r="F236" s="144">
        <v>111</v>
      </c>
      <c r="G236" s="145">
        <v>93</v>
      </c>
      <c r="H236" s="146">
        <v>1428311.922</v>
      </c>
      <c r="I236" s="147">
        <v>166</v>
      </c>
      <c r="J236" s="148">
        <v>139</v>
      </c>
      <c r="K236" s="143">
        <v>292836.50400000002</v>
      </c>
      <c r="L236" s="144">
        <v>239</v>
      </c>
      <c r="M236" s="145">
        <v>214</v>
      </c>
      <c r="N236" s="146">
        <v>121076.16</v>
      </c>
      <c r="O236" s="147">
        <v>214</v>
      </c>
      <c r="P236" s="148">
        <v>170</v>
      </c>
      <c r="Q236" s="143">
        <v>553110.55099999998</v>
      </c>
      <c r="R236" s="144">
        <v>221</v>
      </c>
      <c r="S236" s="145">
        <v>205</v>
      </c>
      <c r="T236" s="146">
        <v>46967.107000000004</v>
      </c>
      <c r="U236" s="147">
        <v>155</v>
      </c>
      <c r="V236" s="148">
        <v>138</v>
      </c>
      <c r="W236" s="143">
        <v>10184</v>
      </c>
      <c r="X236" s="144">
        <v>201</v>
      </c>
      <c r="Y236" s="145">
        <v>146</v>
      </c>
      <c r="Z236" s="146">
        <v>660</v>
      </c>
      <c r="AA236" s="149">
        <v>352</v>
      </c>
      <c r="AB236" s="141">
        <v>0</v>
      </c>
      <c r="AC236" s="150">
        <v>0</v>
      </c>
      <c r="AD236" s="151">
        <v>100</v>
      </c>
    </row>
    <row r="237" spans="1:30" s="3" customFormat="1" ht="18.75" customHeight="1">
      <c r="A237" s="152">
        <v>235</v>
      </c>
      <c r="B237" s="154" t="s">
        <v>1755</v>
      </c>
      <c r="C237" s="155" t="s">
        <v>3056</v>
      </c>
      <c r="D237" s="156">
        <v>199</v>
      </c>
      <c r="E237" s="158">
        <v>601108.06000000006</v>
      </c>
      <c r="F237" s="159">
        <v>180</v>
      </c>
      <c r="G237" s="160">
        <v>155</v>
      </c>
      <c r="H237" s="161">
        <v>862336.32700000005</v>
      </c>
      <c r="I237" s="162">
        <v>330</v>
      </c>
      <c r="J237" s="163">
        <v>283</v>
      </c>
      <c r="K237" s="158">
        <v>130775.177</v>
      </c>
      <c r="L237" s="159">
        <v>240</v>
      </c>
      <c r="M237" s="160">
        <v>215</v>
      </c>
      <c r="N237" s="161">
        <v>119233.58</v>
      </c>
      <c r="O237" s="162">
        <v>287</v>
      </c>
      <c r="P237" s="163">
        <v>239</v>
      </c>
      <c r="Q237" s="158">
        <v>391244.73200000002</v>
      </c>
      <c r="R237" s="159">
        <v>164</v>
      </c>
      <c r="S237" s="160">
        <v>149</v>
      </c>
      <c r="T237" s="161">
        <v>80715.062000000005</v>
      </c>
      <c r="U237" s="162">
        <v>272</v>
      </c>
      <c r="V237" s="163">
        <v>246</v>
      </c>
      <c r="W237" s="158">
        <v>2501</v>
      </c>
      <c r="X237" s="159">
        <v>450</v>
      </c>
      <c r="Y237" s="160">
        <v>385</v>
      </c>
      <c r="Z237" s="161">
        <v>185</v>
      </c>
      <c r="AA237" s="164">
        <v>371</v>
      </c>
      <c r="AB237" s="156">
        <v>0</v>
      </c>
      <c r="AC237" s="165">
        <v>100</v>
      </c>
      <c r="AD237" s="166">
        <v>0</v>
      </c>
    </row>
    <row r="238" spans="1:30" s="3" customFormat="1" ht="18.75" customHeight="1">
      <c r="A238" s="167">
        <v>236</v>
      </c>
      <c r="B238" s="169" t="s">
        <v>2958</v>
      </c>
      <c r="C238" s="170" t="s">
        <v>3056</v>
      </c>
      <c r="D238" s="171">
        <v>200</v>
      </c>
      <c r="E238" s="173">
        <v>597520.804</v>
      </c>
      <c r="F238" s="174">
        <v>251</v>
      </c>
      <c r="G238" s="175">
        <v>214</v>
      </c>
      <c r="H238" s="176">
        <v>619829.68700000003</v>
      </c>
      <c r="I238" s="177">
        <v>201</v>
      </c>
      <c r="J238" s="178">
        <v>169</v>
      </c>
      <c r="K238" s="173">
        <v>251942.96799999999</v>
      </c>
      <c r="L238" s="174">
        <v>190</v>
      </c>
      <c r="M238" s="175">
        <v>166</v>
      </c>
      <c r="N238" s="176">
        <v>163221.717</v>
      </c>
      <c r="O238" s="177">
        <v>261</v>
      </c>
      <c r="P238" s="178">
        <v>215</v>
      </c>
      <c r="Q238" s="173">
        <v>430972.14600000001</v>
      </c>
      <c r="R238" s="174">
        <v>146</v>
      </c>
      <c r="S238" s="175">
        <v>131</v>
      </c>
      <c r="T238" s="176">
        <v>92157.354999999996</v>
      </c>
      <c r="U238" s="177">
        <v>163</v>
      </c>
      <c r="V238" s="178">
        <v>146</v>
      </c>
      <c r="W238" s="173">
        <v>9503</v>
      </c>
      <c r="X238" s="174">
        <v>171</v>
      </c>
      <c r="Y238" s="175">
        <v>118</v>
      </c>
      <c r="Z238" s="176">
        <v>788</v>
      </c>
      <c r="AA238" s="179">
        <v>362</v>
      </c>
      <c r="AB238" s="171">
        <v>0</v>
      </c>
      <c r="AC238" s="180">
        <v>94</v>
      </c>
      <c r="AD238" s="181">
        <v>6</v>
      </c>
    </row>
    <row r="239" spans="1:30" s="3" customFormat="1" ht="18.75" customHeight="1">
      <c r="A239" s="32">
        <v>237</v>
      </c>
      <c r="B239" s="34" t="s">
        <v>1756</v>
      </c>
      <c r="C239" s="35" t="s">
        <v>1054</v>
      </c>
      <c r="D239" s="45">
        <v>201</v>
      </c>
      <c r="E239" s="38">
        <v>597443.76800000004</v>
      </c>
      <c r="F239" s="39">
        <v>249</v>
      </c>
      <c r="G239" s="40">
        <v>212</v>
      </c>
      <c r="H239" s="41">
        <v>629601.82200000004</v>
      </c>
      <c r="I239" s="42">
        <v>342</v>
      </c>
      <c r="J239" s="43">
        <v>295</v>
      </c>
      <c r="K239" s="38">
        <v>122566.542</v>
      </c>
      <c r="L239" s="39">
        <v>235</v>
      </c>
      <c r="M239" s="40">
        <v>210</v>
      </c>
      <c r="N239" s="41">
        <v>125849.308</v>
      </c>
      <c r="O239" s="42">
        <v>343</v>
      </c>
      <c r="P239" s="43">
        <v>290</v>
      </c>
      <c r="Q239" s="38">
        <v>312358.636</v>
      </c>
      <c r="R239" s="39">
        <v>239</v>
      </c>
      <c r="S239" s="40">
        <v>222</v>
      </c>
      <c r="T239" s="41">
        <v>41181.290999999997</v>
      </c>
      <c r="U239" s="42">
        <v>113</v>
      </c>
      <c r="V239" s="43">
        <v>99</v>
      </c>
      <c r="W239" s="38">
        <v>16489</v>
      </c>
      <c r="X239" s="39">
        <v>402</v>
      </c>
      <c r="Y239" s="40">
        <v>337</v>
      </c>
      <c r="Z239" s="41">
        <v>254</v>
      </c>
      <c r="AA239" s="108">
        <v>383</v>
      </c>
      <c r="AB239" s="45">
        <v>0</v>
      </c>
      <c r="AC239" s="37">
        <v>100</v>
      </c>
      <c r="AD239" s="46">
        <v>0</v>
      </c>
    </row>
    <row r="240" spans="1:30" s="3" customFormat="1" ht="18.75" customHeight="1">
      <c r="A240" s="32">
        <v>238</v>
      </c>
      <c r="B240" s="34" t="s">
        <v>3077</v>
      </c>
      <c r="C240" s="35" t="s">
        <v>3154</v>
      </c>
      <c r="D240" s="45">
        <v>202</v>
      </c>
      <c r="E240" s="38">
        <v>597377.25</v>
      </c>
      <c r="F240" s="39">
        <v>256</v>
      </c>
      <c r="G240" s="40">
        <v>219</v>
      </c>
      <c r="H240" s="41">
        <v>601121.64399999997</v>
      </c>
      <c r="I240" s="42">
        <v>185</v>
      </c>
      <c r="J240" s="43">
        <v>155</v>
      </c>
      <c r="K240" s="38">
        <v>270168.32299999997</v>
      </c>
      <c r="L240" s="39">
        <v>302</v>
      </c>
      <c r="M240" s="40">
        <v>273</v>
      </c>
      <c r="N240" s="41">
        <v>69318.691999999995</v>
      </c>
      <c r="O240" s="42">
        <v>373</v>
      </c>
      <c r="P240" s="43">
        <v>317</v>
      </c>
      <c r="Q240" s="38">
        <v>261476.49</v>
      </c>
      <c r="R240" s="39">
        <v>156</v>
      </c>
      <c r="S240" s="40">
        <v>141</v>
      </c>
      <c r="T240" s="41">
        <v>85675.798999999999</v>
      </c>
      <c r="U240" s="42">
        <v>298</v>
      </c>
      <c r="V240" s="43">
        <v>270</v>
      </c>
      <c r="W240" s="38">
        <v>1818</v>
      </c>
      <c r="X240" s="39">
        <v>124</v>
      </c>
      <c r="Y240" s="40">
        <v>78</v>
      </c>
      <c r="Z240" s="41">
        <v>981</v>
      </c>
      <c r="AA240" s="108">
        <v>311</v>
      </c>
      <c r="AB240" s="45">
        <v>0</v>
      </c>
      <c r="AC240" s="37">
        <v>100</v>
      </c>
      <c r="AD240" s="46">
        <v>0</v>
      </c>
    </row>
    <row r="241" spans="1:30" s="3" customFormat="1" ht="18.75" customHeight="1">
      <c r="A241" s="32">
        <v>239</v>
      </c>
      <c r="B241" s="34" t="s">
        <v>1757</v>
      </c>
      <c r="C241" s="35" t="s">
        <v>3054</v>
      </c>
      <c r="D241" s="45">
        <v>37</v>
      </c>
      <c r="E241" s="38">
        <v>594372.30000000005</v>
      </c>
      <c r="F241" s="39">
        <v>257</v>
      </c>
      <c r="G241" s="40">
        <v>38</v>
      </c>
      <c r="H241" s="41">
        <v>594372.30000000005</v>
      </c>
      <c r="I241" s="42">
        <v>126</v>
      </c>
      <c r="J241" s="43">
        <v>26</v>
      </c>
      <c r="K241" s="38">
        <v>369055.99</v>
      </c>
      <c r="L241" s="39" t="s">
        <v>3052</v>
      </c>
      <c r="M241" s="40" t="s">
        <v>3052</v>
      </c>
      <c r="N241" s="41">
        <v>-284141.10499999998</v>
      </c>
      <c r="O241" s="42">
        <v>306</v>
      </c>
      <c r="P241" s="43">
        <v>52</v>
      </c>
      <c r="Q241" s="38">
        <v>354909.25199999998</v>
      </c>
      <c r="R241" s="39">
        <v>471</v>
      </c>
      <c r="S241" s="40">
        <v>41</v>
      </c>
      <c r="T241" s="41">
        <v>-334381.26199999999</v>
      </c>
      <c r="U241" s="42">
        <v>267</v>
      </c>
      <c r="V241" s="43">
        <v>26</v>
      </c>
      <c r="W241" s="38">
        <v>2655</v>
      </c>
      <c r="X241" s="39">
        <v>55</v>
      </c>
      <c r="Y241" s="40">
        <v>30</v>
      </c>
      <c r="Z241" s="41">
        <v>1986</v>
      </c>
      <c r="AA241" s="108">
        <v>321</v>
      </c>
      <c r="AB241" s="45">
        <v>100</v>
      </c>
      <c r="AC241" s="37">
        <v>0</v>
      </c>
      <c r="AD241" s="46">
        <v>0</v>
      </c>
    </row>
    <row r="242" spans="1:30" s="3" customFormat="1" ht="18.75" customHeight="1">
      <c r="A242" s="152">
        <v>240</v>
      </c>
      <c r="B242" s="154" t="s">
        <v>543</v>
      </c>
      <c r="C242" s="155" t="s">
        <v>3056</v>
      </c>
      <c r="D242" s="156">
        <v>203</v>
      </c>
      <c r="E242" s="158">
        <v>591109.52800000005</v>
      </c>
      <c r="F242" s="159">
        <v>232</v>
      </c>
      <c r="G242" s="160">
        <v>198</v>
      </c>
      <c r="H242" s="161">
        <v>683577.35499999998</v>
      </c>
      <c r="I242" s="162">
        <v>405</v>
      </c>
      <c r="J242" s="163">
        <v>354</v>
      </c>
      <c r="K242" s="158">
        <v>84080.274999999994</v>
      </c>
      <c r="L242" s="159">
        <v>163</v>
      </c>
      <c r="M242" s="160">
        <v>140</v>
      </c>
      <c r="N242" s="161">
        <v>193553.31700000001</v>
      </c>
      <c r="O242" s="162">
        <v>349</v>
      </c>
      <c r="P242" s="163">
        <v>296</v>
      </c>
      <c r="Q242" s="158">
        <v>297338.37</v>
      </c>
      <c r="R242" s="159">
        <v>283</v>
      </c>
      <c r="S242" s="160">
        <v>265</v>
      </c>
      <c r="T242" s="161">
        <v>25778.496999999999</v>
      </c>
      <c r="U242" s="162" t="s">
        <v>3052</v>
      </c>
      <c r="V242" s="163" t="s">
        <v>3052</v>
      </c>
      <c r="W242" s="206" t="s">
        <v>3052</v>
      </c>
      <c r="X242" s="159">
        <v>299</v>
      </c>
      <c r="Y242" s="160">
        <v>235</v>
      </c>
      <c r="Z242" s="161">
        <v>420</v>
      </c>
      <c r="AA242" s="164">
        <v>311</v>
      </c>
      <c r="AB242" s="156">
        <v>0</v>
      </c>
      <c r="AC242" s="165">
        <v>95</v>
      </c>
      <c r="AD242" s="166">
        <v>5</v>
      </c>
    </row>
    <row r="243" spans="1:30" s="3" customFormat="1" ht="18.75" customHeight="1">
      <c r="A243" s="18">
        <v>241</v>
      </c>
      <c r="B243" s="20" t="s">
        <v>1758</v>
      </c>
      <c r="C243" s="21" t="s">
        <v>3054</v>
      </c>
      <c r="D243" s="22">
        <v>38</v>
      </c>
      <c r="E243" s="24">
        <v>587797.61300000001</v>
      </c>
      <c r="F243" s="25">
        <v>258</v>
      </c>
      <c r="G243" s="26">
        <v>39</v>
      </c>
      <c r="H243" s="27">
        <v>588545.902</v>
      </c>
      <c r="I243" s="28" t="s">
        <v>3052</v>
      </c>
      <c r="J243" s="29" t="s">
        <v>3052</v>
      </c>
      <c r="K243" s="24">
        <v>-23914.893</v>
      </c>
      <c r="L243" s="25" t="s">
        <v>3052</v>
      </c>
      <c r="M243" s="26" t="s">
        <v>3052</v>
      </c>
      <c r="N243" s="27">
        <v>-502826.44300000003</v>
      </c>
      <c r="O243" s="28">
        <v>128</v>
      </c>
      <c r="P243" s="29">
        <v>32</v>
      </c>
      <c r="Q243" s="24">
        <v>905987.31400000001</v>
      </c>
      <c r="R243" s="25">
        <v>495</v>
      </c>
      <c r="S243" s="26">
        <v>62</v>
      </c>
      <c r="T243" s="27">
        <v>-2284103.7710000002</v>
      </c>
      <c r="U243" s="28" t="s">
        <v>3052</v>
      </c>
      <c r="V243" s="29" t="s">
        <v>3052</v>
      </c>
      <c r="W243" s="64" t="s">
        <v>3052</v>
      </c>
      <c r="X243" s="25">
        <v>7</v>
      </c>
      <c r="Y243" s="26">
        <v>7</v>
      </c>
      <c r="Z243" s="27">
        <v>9168</v>
      </c>
      <c r="AA243" s="107">
        <v>210</v>
      </c>
      <c r="AB243" s="22">
        <v>100</v>
      </c>
      <c r="AC243" s="30">
        <v>0</v>
      </c>
      <c r="AD243" s="31">
        <v>0</v>
      </c>
    </row>
    <row r="244" spans="1:30" s="3" customFormat="1" ht="18.75" customHeight="1">
      <c r="A244" s="32">
        <v>242</v>
      </c>
      <c r="B244" s="34" t="s">
        <v>1759</v>
      </c>
      <c r="C244" s="35" t="s">
        <v>3054</v>
      </c>
      <c r="D244" s="45">
        <v>39</v>
      </c>
      <c r="E244" s="38">
        <v>587399.897</v>
      </c>
      <c r="F244" s="39">
        <v>260</v>
      </c>
      <c r="G244" s="40">
        <v>40</v>
      </c>
      <c r="H244" s="41">
        <v>587399.897</v>
      </c>
      <c r="I244" s="42">
        <v>170</v>
      </c>
      <c r="J244" s="43">
        <v>28</v>
      </c>
      <c r="K244" s="38">
        <v>287150.00400000002</v>
      </c>
      <c r="L244" s="39" t="s">
        <v>3052</v>
      </c>
      <c r="M244" s="40" t="s">
        <v>3052</v>
      </c>
      <c r="N244" s="41">
        <v>-241009.51699999999</v>
      </c>
      <c r="O244" s="42">
        <v>300</v>
      </c>
      <c r="P244" s="43">
        <v>51</v>
      </c>
      <c r="Q244" s="38">
        <v>365841.103</v>
      </c>
      <c r="R244" s="39">
        <v>463</v>
      </c>
      <c r="S244" s="40">
        <v>36</v>
      </c>
      <c r="T244" s="41">
        <v>-232361.20800000001</v>
      </c>
      <c r="U244" s="42" t="s">
        <v>3052</v>
      </c>
      <c r="V244" s="43" t="s">
        <v>3052</v>
      </c>
      <c r="W244" s="44" t="s">
        <v>3052</v>
      </c>
      <c r="X244" s="39">
        <v>64</v>
      </c>
      <c r="Y244" s="40">
        <v>33</v>
      </c>
      <c r="Z244" s="41">
        <v>1702</v>
      </c>
      <c r="AA244" s="108">
        <v>210</v>
      </c>
      <c r="AB244" s="45">
        <v>100</v>
      </c>
      <c r="AC244" s="37">
        <v>0</v>
      </c>
      <c r="AD244" s="46">
        <v>0</v>
      </c>
    </row>
    <row r="245" spans="1:30" s="3" customFormat="1" ht="18.75" customHeight="1">
      <c r="A245" s="137">
        <v>243</v>
      </c>
      <c r="B245" s="139" t="s">
        <v>1760</v>
      </c>
      <c r="C245" s="140" t="s">
        <v>3056</v>
      </c>
      <c r="D245" s="141">
        <v>204</v>
      </c>
      <c r="E245" s="143">
        <v>585442.147</v>
      </c>
      <c r="F245" s="144">
        <v>254</v>
      </c>
      <c r="G245" s="145">
        <v>217</v>
      </c>
      <c r="H245" s="146">
        <v>610928.13699999999</v>
      </c>
      <c r="I245" s="147">
        <v>260</v>
      </c>
      <c r="J245" s="148">
        <v>222</v>
      </c>
      <c r="K245" s="143">
        <v>179372.59099999999</v>
      </c>
      <c r="L245" s="144">
        <v>381</v>
      </c>
      <c r="M245" s="145">
        <v>348</v>
      </c>
      <c r="N245" s="146">
        <v>42197.669000000002</v>
      </c>
      <c r="O245" s="147">
        <v>376</v>
      </c>
      <c r="P245" s="148">
        <v>319</v>
      </c>
      <c r="Q245" s="143">
        <v>257672.03899999999</v>
      </c>
      <c r="R245" s="144">
        <v>178</v>
      </c>
      <c r="S245" s="145">
        <v>162</v>
      </c>
      <c r="T245" s="146">
        <v>71582.724000000002</v>
      </c>
      <c r="U245" s="147" t="s">
        <v>3052</v>
      </c>
      <c r="V245" s="148" t="s">
        <v>3052</v>
      </c>
      <c r="W245" s="186" t="s">
        <v>3052</v>
      </c>
      <c r="X245" s="144">
        <v>394</v>
      </c>
      <c r="Y245" s="145">
        <v>329</v>
      </c>
      <c r="Z245" s="146">
        <v>275</v>
      </c>
      <c r="AA245" s="149">
        <v>384</v>
      </c>
      <c r="AB245" s="141">
        <v>0</v>
      </c>
      <c r="AC245" s="150">
        <v>89</v>
      </c>
      <c r="AD245" s="151">
        <v>11</v>
      </c>
    </row>
    <row r="246" spans="1:30" s="3" customFormat="1" ht="18.75" customHeight="1">
      <c r="A246" s="32">
        <v>244</v>
      </c>
      <c r="B246" s="34" t="s">
        <v>1761</v>
      </c>
      <c r="C246" s="35" t="s">
        <v>1054</v>
      </c>
      <c r="D246" s="45">
        <v>205</v>
      </c>
      <c r="E246" s="38">
        <v>585126.40099999995</v>
      </c>
      <c r="F246" s="39">
        <v>255</v>
      </c>
      <c r="G246" s="40">
        <v>218</v>
      </c>
      <c r="H246" s="41">
        <v>607124.38300000003</v>
      </c>
      <c r="I246" s="42">
        <v>231</v>
      </c>
      <c r="J246" s="43">
        <v>197</v>
      </c>
      <c r="K246" s="38">
        <v>208375.55300000001</v>
      </c>
      <c r="L246" s="39">
        <v>274</v>
      </c>
      <c r="M246" s="40">
        <v>245</v>
      </c>
      <c r="N246" s="41">
        <v>88267.284</v>
      </c>
      <c r="O246" s="42">
        <v>304</v>
      </c>
      <c r="P246" s="43">
        <v>253</v>
      </c>
      <c r="Q246" s="38">
        <v>360328.69199999998</v>
      </c>
      <c r="R246" s="39">
        <v>334</v>
      </c>
      <c r="S246" s="40">
        <v>316</v>
      </c>
      <c r="T246" s="41">
        <v>13519.851000000001</v>
      </c>
      <c r="U246" s="42">
        <v>144</v>
      </c>
      <c r="V246" s="43">
        <v>128</v>
      </c>
      <c r="W246" s="38">
        <v>12418</v>
      </c>
      <c r="X246" s="39">
        <v>191</v>
      </c>
      <c r="Y246" s="40">
        <v>137</v>
      </c>
      <c r="Z246" s="41">
        <v>700</v>
      </c>
      <c r="AA246" s="108">
        <v>321</v>
      </c>
      <c r="AB246" s="45">
        <v>0</v>
      </c>
      <c r="AC246" s="37">
        <v>100</v>
      </c>
      <c r="AD246" s="46">
        <v>0</v>
      </c>
    </row>
    <row r="247" spans="1:30" s="3" customFormat="1" ht="18.75" customHeight="1">
      <c r="A247" s="48">
        <v>245</v>
      </c>
      <c r="B247" s="50" t="s">
        <v>3180</v>
      </c>
      <c r="C247" s="51" t="s">
        <v>3058</v>
      </c>
      <c r="D247" s="52">
        <v>206</v>
      </c>
      <c r="E247" s="54">
        <v>582093.53599999996</v>
      </c>
      <c r="F247" s="55">
        <v>265</v>
      </c>
      <c r="G247" s="56">
        <v>224</v>
      </c>
      <c r="H247" s="57">
        <v>582093.53599999996</v>
      </c>
      <c r="I247" s="58">
        <v>186</v>
      </c>
      <c r="J247" s="59">
        <v>156</v>
      </c>
      <c r="K247" s="54">
        <v>267826.96799999999</v>
      </c>
      <c r="L247" s="55">
        <v>236</v>
      </c>
      <c r="M247" s="56">
        <v>211</v>
      </c>
      <c r="N247" s="57">
        <v>125750.07399999999</v>
      </c>
      <c r="O247" s="58">
        <v>259</v>
      </c>
      <c r="P247" s="59">
        <v>213</v>
      </c>
      <c r="Q247" s="54">
        <v>438354.73700000002</v>
      </c>
      <c r="R247" s="55">
        <v>169</v>
      </c>
      <c r="S247" s="56">
        <v>154</v>
      </c>
      <c r="T247" s="57">
        <v>76390.400999999998</v>
      </c>
      <c r="U247" s="58" t="s">
        <v>3052</v>
      </c>
      <c r="V247" s="59" t="s">
        <v>3052</v>
      </c>
      <c r="W247" s="65" t="s">
        <v>3052</v>
      </c>
      <c r="X247" s="55">
        <v>366</v>
      </c>
      <c r="Y247" s="56">
        <v>302</v>
      </c>
      <c r="Z247" s="57">
        <v>315</v>
      </c>
      <c r="AA247" s="109">
        <v>369</v>
      </c>
      <c r="AB247" s="52">
        <v>0</v>
      </c>
      <c r="AC247" s="60">
        <v>100</v>
      </c>
      <c r="AD247" s="61">
        <v>0</v>
      </c>
    </row>
    <row r="248" spans="1:30" s="3" customFormat="1" ht="18.75" customHeight="1">
      <c r="A248" s="167">
        <v>246</v>
      </c>
      <c r="B248" s="169" t="s">
        <v>1762</v>
      </c>
      <c r="C248" s="170" t="s">
        <v>3056</v>
      </c>
      <c r="D248" s="171">
        <v>207</v>
      </c>
      <c r="E248" s="173">
        <v>581604.63699999999</v>
      </c>
      <c r="F248" s="174">
        <v>259</v>
      </c>
      <c r="G248" s="175">
        <v>220</v>
      </c>
      <c r="H248" s="176">
        <v>587936.56900000002</v>
      </c>
      <c r="I248" s="177">
        <v>401</v>
      </c>
      <c r="J248" s="178">
        <v>350</v>
      </c>
      <c r="K248" s="173">
        <v>85584.684999999998</v>
      </c>
      <c r="L248" s="174">
        <v>197</v>
      </c>
      <c r="M248" s="175">
        <v>173</v>
      </c>
      <c r="N248" s="176">
        <v>158685.93299999999</v>
      </c>
      <c r="O248" s="177">
        <v>268</v>
      </c>
      <c r="P248" s="178">
        <v>221</v>
      </c>
      <c r="Q248" s="173">
        <v>414814.196</v>
      </c>
      <c r="R248" s="174">
        <v>437</v>
      </c>
      <c r="S248" s="175">
        <v>414</v>
      </c>
      <c r="T248" s="176">
        <v>-21951.147000000001</v>
      </c>
      <c r="U248" s="177">
        <v>170</v>
      </c>
      <c r="V248" s="178">
        <v>153</v>
      </c>
      <c r="W248" s="173">
        <v>8925</v>
      </c>
      <c r="X248" s="174">
        <v>414</v>
      </c>
      <c r="Y248" s="175">
        <v>349</v>
      </c>
      <c r="Z248" s="176">
        <v>240</v>
      </c>
      <c r="AA248" s="179">
        <v>383</v>
      </c>
      <c r="AB248" s="171">
        <v>0</v>
      </c>
      <c r="AC248" s="180">
        <v>0</v>
      </c>
      <c r="AD248" s="181">
        <v>100</v>
      </c>
    </row>
    <row r="249" spans="1:30" s="3" customFormat="1" ht="18.75" customHeight="1">
      <c r="A249" s="137">
        <v>247</v>
      </c>
      <c r="B249" s="139" t="s">
        <v>3266</v>
      </c>
      <c r="C249" s="140" t="s">
        <v>3056</v>
      </c>
      <c r="D249" s="141">
        <v>208</v>
      </c>
      <c r="E249" s="143">
        <v>581128.72400000005</v>
      </c>
      <c r="F249" s="144">
        <v>264</v>
      </c>
      <c r="G249" s="145">
        <v>223</v>
      </c>
      <c r="H249" s="146">
        <v>583307.86199999996</v>
      </c>
      <c r="I249" s="147">
        <v>358</v>
      </c>
      <c r="J249" s="148">
        <v>310</v>
      </c>
      <c r="K249" s="143">
        <v>111908.923</v>
      </c>
      <c r="L249" s="144">
        <v>195</v>
      </c>
      <c r="M249" s="145">
        <v>171</v>
      </c>
      <c r="N249" s="146">
        <v>159047.06</v>
      </c>
      <c r="O249" s="147">
        <v>281</v>
      </c>
      <c r="P249" s="148">
        <v>233</v>
      </c>
      <c r="Q249" s="143">
        <v>395500.11599999998</v>
      </c>
      <c r="R249" s="144">
        <v>202</v>
      </c>
      <c r="S249" s="145">
        <v>186</v>
      </c>
      <c r="T249" s="146">
        <v>54296.476000000002</v>
      </c>
      <c r="U249" s="147">
        <v>178</v>
      </c>
      <c r="V249" s="148">
        <v>161</v>
      </c>
      <c r="W249" s="143">
        <v>8162</v>
      </c>
      <c r="X249" s="144">
        <v>439</v>
      </c>
      <c r="Y249" s="145">
        <v>374</v>
      </c>
      <c r="Z249" s="146">
        <v>200</v>
      </c>
      <c r="AA249" s="149">
        <v>352</v>
      </c>
      <c r="AB249" s="141">
        <v>0</v>
      </c>
      <c r="AC249" s="150">
        <v>33</v>
      </c>
      <c r="AD249" s="151">
        <v>67</v>
      </c>
    </row>
    <row r="250" spans="1:30" s="3" customFormat="1" ht="18.75" customHeight="1">
      <c r="A250" s="137">
        <v>248</v>
      </c>
      <c r="B250" s="139" t="s">
        <v>1763</v>
      </c>
      <c r="C250" s="140" t="s">
        <v>3056</v>
      </c>
      <c r="D250" s="141">
        <v>209</v>
      </c>
      <c r="E250" s="143">
        <v>580070.924</v>
      </c>
      <c r="F250" s="144">
        <v>266</v>
      </c>
      <c r="G250" s="145">
        <v>225</v>
      </c>
      <c r="H250" s="146">
        <v>580070.924</v>
      </c>
      <c r="I250" s="147" t="s">
        <v>3052</v>
      </c>
      <c r="J250" s="148" t="s">
        <v>3052</v>
      </c>
      <c r="K250" s="143">
        <v>-185785.829</v>
      </c>
      <c r="L250" s="144" t="s">
        <v>3052</v>
      </c>
      <c r="M250" s="145" t="s">
        <v>3052</v>
      </c>
      <c r="N250" s="146">
        <v>-140592.53400000001</v>
      </c>
      <c r="O250" s="147">
        <v>87</v>
      </c>
      <c r="P250" s="148">
        <v>65</v>
      </c>
      <c r="Q250" s="143">
        <v>1145449.9680000001</v>
      </c>
      <c r="R250" s="144">
        <v>466</v>
      </c>
      <c r="S250" s="145">
        <v>428</v>
      </c>
      <c r="T250" s="146">
        <v>-255170.92199999999</v>
      </c>
      <c r="U250" s="147">
        <v>229</v>
      </c>
      <c r="V250" s="148">
        <v>206</v>
      </c>
      <c r="W250" s="143">
        <v>4162</v>
      </c>
      <c r="X250" s="144">
        <v>455</v>
      </c>
      <c r="Y250" s="145">
        <v>390</v>
      </c>
      <c r="Z250" s="146">
        <v>179</v>
      </c>
      <c r="AA250" s="149">
        <v>372</v>
      </c>
      <c r="AB250" s="141">
        <v>0</v>
      </c>
      <c r="AC250" s="150">
        <v>100</v>
      </c>
      <c r="AD250" s="151">
        <v>0</v>
      </c>
    </row>
    <row r="251" spans="1:30" s="3" customFormat="1" ht="18.75" customHeight="1">
      <c r="A251" s="137">
        <v>249</v>
      </c>
      <c r="B251" s="139" t="s">
        <v>918</v>
      </c>
      <c r="C251" s="140" t="s">
        <v>3056</v>
      </c>
      <c r="D251" s="141">
        <v>210</v>
      </c>
      <c r="E251" s="143">
        <v>578436.74800000002</v>
      </c>
      <c r="F251" s="144">
        <v>262</v>
      </c>
      <c r="G251" s="145">
        <v>221</v>
      </c>
      <c r="H251" s="146">
        <v>585132.96100000001</v>
      </c>
      <c r="I251" s="147">
        <v>243</v>
      </c>
      <c r="J251" s="148">
        <v>208</v>
      </c>
      <c r="K251" s="143">
        <v>199336.351</v>
      </c>
      <c r="L251" s="144">
        <v>334</v>
      </c>
      <c r="M251" s="145">
        <v>304</v>
      </c>
      <c r="N251" s="146">
        <v>59506.499000000003</v>
      </c>
      <c r="O251" s="147">
        <v>328</v>
      </c>
      <c r="P251" s="148">
        <v>276</v>
      </c>
      <c r="Q251" s="143">
        <v>328510.22499999998</v>
      </c>
      <c r="R251" s="144">
        <v>331</v>
      </c>
      <c r="S251" s="145">
        <v>313</v>
      </c>
      <c r="T251" s="146">
        <v>14169.442999999999</v>
      </c>
      <c r="U251" s="147">
        <v>284</v>
      </c>
      <c r="V251" s="148">
        <v>257</v>
      </c>
      <c r="W251" s="143">
        <v>2287</v>
      </c>
      <c r="X251" s="144">
        <v>205</v>
      </c>
      <c r="Y251" s="145">
        <v>150</v>
      </c>
      <c r="Z251" s="146">
        <v>650</v>
      </c>
      <c r="AA251" s="149">
        <v>372</v>
      </c>
      <c r="AB251" s="141">
        <v>0</v>
      </c>
      <c r="AC251" s="150">
        <v>100</v>
      </c>
      <c r="AD251" s="151">
        <v>0</v>
      </c>
    </row>
    <row r="252" spans="1:30" s="3" customFormat="1" ht="18.75" customHeight="1">
      <c r="A252" s="191">
        <v>250</v>
      </c>
      <c r="B252" s="220" t="s">
        <v>3052</v>
      </c>
      <c r="C252" s="194" t="s">
        <v>3056</v>
      </c>
      <c r="D252" s="195">
        <v>211</v>
      </c>
      <c r="E252" s="208" t="s">
        <v>3052</v>
      </c>
      <c r="F252" s="198">
        <v>263</v>
      </c>
      <c r="G252" s="199">
        <v>222</v>
      </c>
      <c r="H252" s="209" t="s">
        <v>3052</v>
      </c>
      <c r="I252" s="201">
        <v>290</v>
      </c>
      <c r="J252" s="202">
        <v>248</v>
      </c>
      <c r="K252" s="208" t="s">
        <v>3052</v>
      </c>
      <c r="L252" s="198">
        <v>349</v>
      </c>
      <c r="M252" s="199">
        <v>319</v>
      </c>
      <c r="N252" s="209" t="s">
        <v>3052</v>
      </c>
      <c r="O252" s="201">
        <v>315</v>
      </c>
      <c r="P252" s="202">
        <v>263</v>
      </c>
      <c r="Q252" s="208" t="s">
        <v>3052</v>
      </c>
      <c r="R252" s="198">
        <v>422</v>
      </c>
      <c r="S252" s="199">
        <v>402</v>
      </c>
      <c r="T252" s="209" t="s">
        <v>3052</v>
      </c>
      <c r="U252" s="201" t="s">
        <v>3052</v>
      </c>
      <c r="V252" s="202" t="s">
        <v>3052</v>
      </c>
      <c r="W252" s="208" t="s">
        <v>3052</v>
      </c>
      <c r="X252" s="198">
        <v>397</v>
      </c>
      <c r="Y252" s="199">
        <v>332</v>
      </c>
      <c r="Z252" s="209" t="s">
        <v>3052</v>
      </c>
      <c r="AA252" s="203">
        <v>383</v>
      </c>
      <c r="AB252" s="195">
        <v>0</v>
      </c>
      <c r="AC252" s="204">
        <v>25</v>
      </c>
      <c r="AD252" s="205">
        <v>75</v>
      </c>
    </row>
    <row r="253" spans="1:30" s="3" customFormat="1" ht="18.75" customHeight="1">
      <c r="A253" s="167">
        <v>251</v>
      </c>
      <c r="B253" s="169" t="s">
        <v>1090</v>
      </c>
      <c r="C253" s="170" t="s">
        <v>3056</v>
      </c>
      <c r="D253" s="171">
        <v>212</v>
      </c>
      <c r="E253" s="173">
        <v>570684.56299999997</v>
      </c>
      <c r="F253" s="174">
        <v>267</v>
      </c>
      <c r="G253" s="175">
        <v>226</v>
      </c>
      <c r="H253" s="176">
        <v>572920.95200000005</v>
      </c>
      <c r="I253" s="177">
        <v>478</v>
      </c>
      <c r="J253" s="178">
        <v>423</v>
      </c>
      <c r="K253" s="173">
        <v>12462.177</v>
      </c>
      <c r="L253" s="174">
        <v>166</v>
      </c>
      <c r="M253" s="175">
        <v>143</v>
      </c>
      <c r="N253" s="176">
        <v>189942.82699999999</v>
      </c>
      <c r="O253" s="177">
        <v>317</v>
      </c>
      <c r="P253" s="178">
        <v>265</v>
      </c>
      <c r="Q253" s="173">
        <v>338188.11099999998</v>
      </c>
      <c r="R253" s="174">
        <v>296</v>
      </c>
      <c r="S253" s="175">
        <v>278</v>
      </c>
      <c r="T253" s="176">
        <v>22036.600999999999</v>
      </c>
      <c r="U253" s="177">
        <v>58</v>
      </c>
      <c r="V253" s="178">
        <v>48</v>
      </c>
      <c r="W253" s="173">
        <v>32355</v>
      </c>
      <c r="X253" s="174">
        <v>388</v>
      </c>
      <c r="Y253" s="175">
        <v>323</v>
      </c>
      <c r="Z253" s="176">
        <v>285</v>
      </c>
      <c r="AA253" s="179">
        <v>322</v>
      </c>
      <c r="AB253" s="171">
        <v>0</v>
      </c>
      <c r="AC253" s="180">
        <v>100</v>
      </c>
      <c r="AD253" s="181">
        <v>0</v>
      </c>
    </row>
    <row r="254" spans="1:30" s="3" customFormat="1" ht="18.75" customHeight="1">
      <c r="A254" s="137">
        <v>252</v>
      </c>
      <c r="B254" s="139" t="s">
        <v>2964</v>
      </c>
      <c r="C254" s="140" t="s">
        <v>3056</v>
      </c>
      <c r="D254" s="185">
        <v>213</v>
      </c>
      <c r="E254" s="143">
        <v>567160.15099999995</v>
      </c>
      <c r="F254" s="144">
        <v>273</v>
      </c>
      <c r="G254" s="145">
        <v>230</v>
      </c>
      <c r="H254" s="146">
        <v>567160.15099999995</v>
      </c>
      <c r="I254" s="147">
        <v>140</v>
      </c>
      <c r="J254" s="148">
        <v>113</v>
      </c>
      <c r="K254" s="143">
        <v>336136.42700000003</v>
      </c>
      <c r="L254" s="144">
        <v>191</v>
      </c>
      <c r="M254" s="145">
        <v>167</v>
      </c>
      <c r="N254" s="146">
        <v>161517.579</v>
      </c>
      <c r="O254" s="147">
        <v>201</v>
      </c>
      <c r="P254" s="148">
        <v>159</v>
      </c>
      <c r="Q254" s="143">
        <v>590983.79</v>
      </c>
      <c r="R254" s="144">
        <v>436</v>
      </c>
      <c r="S254" s="145">
        <v>413</v>
      </c>
      <c r="T254" s="187" t="s">
        <v>3052</v>
      </c>
      <c r="U254" s="147">
        <v>246</v>
      </c>
      <c r="V254" s="148">
        <v>222</v>
      </c>
      <c r="W254" s="143">
        <v>3210</v>
      </c>
      <c r="X254" s="144">
        <v>141</v>
      </c>
      <c r="Y254" s="145">
        <v>92</v>
      </c>
      <c r="Z254" s="146">
        <v>901</v>
      </c>
      <c r="AA254" s="149">
        <v>361</v>
      </c>
      <c r="AB254" s="141">
        <v>0</v>
      </c>
      <c r="AC254" s="150">
        <v>100</v>
      </c>
      <c r="AD254" s="151">
        <v>0</v>
      </c>
    </row>
    <row r="255" spans="1:30" s="3" customFormat="1" ht="18.75" customHeight="1">
      <c r="A255" s="32">
        <v>253</v>
      </c>
      <c r="B255" s="34" t="s">
        <v>1764</v>
      </c>
      <c r="C255" s="35" t="s">
        <v>816</v>
      </c>
      <c r="D255" s="45">
        <v>214</v>
      </c>
      <c r="E255" s="38">
        <v>560773.06700000004</v>
      </c>
      <c r="F255" s="39">
        <v>276</v>
      </c>
      <c r="G255" s="40">
        <v>232</v>
      </c>
      <c r="H255" s="41">
        <v>560773.06700000004</v>
      </c>
      <c r="I255" s="42">
        <v>317</v>
      </c>
      <c r="J255" s="43">
        <v>272</v>
      </c>
      <c r="K255" s="38">
        <v>137015.43</v>
      </c>
      <c r="L255" s="39">
        <v>185</v>
      </c>
      <c r="M255" s="40">
        <v>161</v>
      </c>
      <c r="N255" s="41">
        <v>165562.122</v>
      </c>
      <c r="O255" s="42">
        <v>239</v>
      </c>
      <c r="P255" s="43">
        <v>193</v>
      </c>
      <c r="Q255" s="38">
        <v>503717.78399999999</v>
      </c>
      <c r="R255" s="39">
        <v>206</v>
      </c>
      <c r="S255" s="40">
        <v>190</v>
      </c>
      <c r="T255" s="41">
        <v>51658.269</v>
      </c>
      <c r="U255" s="42" t="s">
        <v>3052</v>
      </c>
      <c r="V255" s="43" t="s">
        <v>3052</v>
      </c>
      <c r="W255" s="44" t="s">
        <v>3052</v>
      </c>
      <c r="X255" s="39">
        <v>425</v>
      </c>
      <c r="Y255" s="40">
        <v>360</v>
      </c>
      <c r="Z255" s="41">
        <v>221</v>
      </c>
      <c r="AA255" s="108">
        <v>369</v>
      </c>
      <c r="AB255" s="45">
        <v>0</v>
      </c>
      <c r="AC255" s="37">
        <v>100</v>
      </c>
      <c r="AD255" s="46">
        <v>0</v>
      </c>
    </row>
    <row r="256" spans="1:30" s="3" customFormat="1" ht="18.75" customHeight="1">
      <c r="A256" s="32">
        <v>254</v>
      </c>
      <c r="B256" s="34" t="s">
        <v>1765</v>
      </c>
      <c r="C256" s="35" t="s">
        <v>99</v>
      </c>
      <c r="D256" s="45">
        <v>215</v>
      </c>
      <c r="E256" s="38">
        <v>560646.00199999998</v>
      </c>
      <c r="F256" s="39">
        <v>268</v>
      </c>
      <c r="G256" s="40">
        <v>227</v>
      </c>
      <c r="H256" s="41">
        <v>572618.26300000004</v>
      </c>
      <c r="I256" s="42">
        <v>141</v>
      </c>
      <c r="J256" s="43">
        <v>114</v>
      </c>
      <c r="K256" s="38">
        <v>333114.554</v>
      </c>
      <c r="L256" s="39">
        <v>131</v>
      </c>
      <c r="M256" s="40">
        <v>109</v>
      </c>
      <c r="N256" s="41">
        <v>244311.62400000001</v>
      </c>
      <c r="O256" s="42">
        <v>212</v>
      </c>
      <c r="P256" s="43">
        <v>168</v>
      </c>
      <c r="Q256" s="38">
        <v>557912.71600000001</v>
      </c>
      <c r="R256" s="39">
        <v>361</v>
      </c>
      <c r="S256" s="40">
        <v>342</v>
      </c>
      <c r="T256" s="41">
        <v>10088.151</v>
      </c>
      <c r="U256" s="42">
        <v>214</v>
      </c>
      <c r="V256" s="43">
        <v>192</v>
      </c>
      <c r="W256" s="38">
        <v>4750</v>
      </c>
      <c r="X256" s="39">
        <v>103</v>
      </c>
      <c r="Y256" s="40">
        <v>61</v>
      </c>
      <c r="Z256" s="41">
        <v>1145</v>
      </c>
      <c r="AA256" s="108">
        <v>321</v>
      </c>
      <c r="AB256" s="45">
        <v>0</v>
      </c>
      <c r="AC256" s="37">
        <v>100</v>
      </c>
      <c r="AD256" s="46">
        <v>0</v>
      </c>
    </row>
    <row r="257" spans="1:30" s="3" customFormat="1" ht="18.75" customHeight="1">
      <c r="A257" s="48">
        <v>255</v>
      </c>
      <c r="B257" s="50" t="s">
        <v>3206</v>
      </c>
      <c r="C257" s="51" t="s">
        <v>2674</v>
      </c>
      <c r="D257" s="52">
        <v>216</v>
      </c>
      <c r="E257" s="54">
        <v>559792.54200000002</v>
      </c>
      <c r="F257" s="55">
        <v>277</v>
      </c>
      <c r="G257" s="56">
        <v>233</v>
      </c>
      <c r="H257" s="57">
        <v>559792.54200000002</v>
      </c>
      <c r="I257" s="58">
        <v>188</v>
      </c>
      <c r="J257" s="59">
        <v>158</v>
      </c>
      <c r="K257" s="54">
        <v>262910.32299999997</v>
      </c>
      <c r="L257" s="55">
        <v>227</v>
      </c>
      <c r="M257" s="56">
        <v>202</v>
      </c>
      <c r="N257" s="57">
        <v>131441.48499999999</v>
      </c>
      <c r="O257" s="58">
        <v>284</v>
      </c>
      <c r="P257" s="59">
        <v>236</v>
      </c>
      <c r="Q257" s="54">
        <v>394092.15700000001</v>
      </c>
      <c r="R257" s="55">
        <v>92</v>
      </c>
      <c r="S257" s="56">
        <v>78</v>
      </c>
      <c r="T257" s="57">
        <v>183623.196</v>
      </c>
      <c r="U257" s="58" t="s">
        <v>3052</v>
      </c>
      <c r="V257" s="59" t="s">
        <v>3052</v>
      </c>
      <c r="W257" s="65" t="s">
        <v>3052</v>
      </c>
      <c r="X257" s="55">
        <v>415</v>
      </c>
      <c r="Y257" s="56">
        <v>350</v>
      </c>
      <c r="Z257" s="57">
        <v>238</v>
      </c>
      <c r="AA257" s="109">
        <v>369</v>
      </c>
      <c r="AB257" s="52">
        <v>0</v>
      </c>
      <c r="AC257" s="60">
        <v>100</v>
      </c>
      <c r="AD257" s="61">
        <v>0</v>
      </c>
    </row>
    <row r="258" spans="1:30" s="3" customFormat="1" ht="18.75" customHeight="1">
      <c r="A258" s="167">
        <v>256</v>
      </c>
      <c r="B258" s="169" t="s">
        <v>1625</v>
      </c>
      <c r="C258" s="170" t="s">
        <v>3056</v>
      </c>
      <c r="D258" s="171">
        <v>217</v>
      </c>
      <c r="E258" s="173">
        <v>559664.06499999994</v>
      </c>
      <c r="F258" s="174">
        <v>274</v>
      </c>
      <c r="G258" s="175">
        <v>231</v>
      </c>
      <c r="H258" s="176">
        <v>563897.52</v>
      </c>
      <c r="I258" s="177">
        <v>198</v>
      </c>
      <c r="J258" s="178">
        <v>166</v>
      </c>
      <c r="K258" s="173">
        <v>253830.54500000001</v>
      </c>
      <c r="L258" s="174">
        <v>171</v>
      </c>
      <c r="M258" s="175">
        <v>147</v>
      </c>
      <c r="N258" s="176">
        <v>185134.35500000001</v>
      </c>
      <c r="O258" s="177">
        <v>314</v>
      </c>
      <c r="P258" s="178">
        <v>262</v>
      </c>
      <c r="Q258" s="173">
        <v>341509.92</v>
      </c>
      <c r="R258" s="174">
        <v>321</v>
      </c>
      <c r="S258" s="175">
        <v>303</v>
      </c>
      <c r="T258" s="176">
        <v>17206.490000000002</v>
      </c>
      <c r="U258" s="177">
        <v>103</v>
      </c>
      <c r="V258" s="178">
        <v>89</v>
      </c>
      <c r="W258" s="173">
        <v>18319</v>
      </c>
      <c r="X258" s="174">
        <v>99</v>
      </c>
      <c r="Y258" s="175">
        <v>57</v>
      </c>
      <c r="Z258" s="176">
        <v>1163</v>
      </c>
      <c r="AA258" s="179">
        <v>321</v>
      </c>
      <c r="AB258" s="171">
        <v>0</v>
      </c>
      <c r="AC258" s="180">
        <v>100</v>
      </c>
      <c r="AD258" s="181">
        <v>0</v>
      </c>
    </row>
    <row r="259" spans="1:30" s="3" customFormat="1" ht="18.75" customHeight="1">
      <c r="A259" s="32">
        <v>257</v>
      </c>
      <c r="B259" s="67" t="s">
        <v>3052</v>
      </c>
      <c r="C259" s="35" t="s">
        <v>88</v>
      </c>
      <c r="D259" s="45">
        <v>218</v>
      </c>
      <c r="E259" s="44" t="s">
        <v>3052</v>
      </c>
      <c r="F259" s="39">
        <v>270</v>
      </c>
      <c r="G259" s="40">
        <v>228</v>
      </c>
      <c r="H259" s="62" t="s">
        <v>3052</v>
      </c>
      <c r="I259" s="42">
        <v>242</v>
      </c>
      <c r="J259" s="43">
        <v>207</v>
      </c>
      <c r="K259" s="44" t="s">
        <v>3052</v>
      </c>
      <c r="L259" s="39">
        <v>155</v>
      </c>
      <c r="M259" s="40">
        <v>132</v>
      </c>
      <c r="N259" s="62" t="s">
        <v>3052</v>
      </c>
      <c r="O259" s="42">
        <v>285</v>
      </c>
      <c r="P259" s="43">
        <v>237</v>
      </c>
      <c r="Q259" s="44" t="s">
        <v>3052</v>
      </c>
      <c r="R259" s="39">
        <v>124</v>
      </c>
      <c r="S259" s="40">
        <v>110</v>
      </c>
      <c r="T259" s="62" t="s">
        <v>3052</v>
      </c>
      <c r="U259" s="42">
        <v>153</v>
      </c>
      <c r="V259" s="43">
        <v>136</v>
      </c>
      <c r="W259" s="44" t="s">
        <v>3052</v>
      </c>
      <c r="X259" s="39">
        <v>385</v>
      </c>
      <c r="Y259" s="40">
        <v>320</v>
      </c>
      <c r="Z259" s="62" t="s">
        <v>3052</v>
      </c>
      <c r="AA259" s="108">
        <v>356</v>
      </c>
      <c r="AB259" s="45">
        <v>0</v>
      </c>
      <c r="AC259" s="37">
        <v>75</v>
      </c>
      <c r="AD259" s="46">
        <v>25</v>
      </c>
    </row>
    <row r="260" spans="1:30" s="3" customFormat="1" ht="18.75" customHeight="1">
      <c r="A260" s="32">
        <v>258</v>
      </c>
      <c r="B260" s="34" t="s">
        <v>1766</v>
      </c>
      <c r="C260" s="35" t="s">
        <v>3054</v>
      </c>
      <c r="D260" s="45">
        <v>40</v>
      </c>
      <c r="E260" s="38">
        <v>558302.98199999996</v>
      </c>
      <c r="F260" s="39">
        <v>261</v>
      </c>
      <c r="G260" s="40">
        <v>41</v>
      </c>
      <c r="H260" s="41">
        <v>586100.25300000003</v>
      </c>
      <c r="I260" s="42">
        <v>94</v>
      </c>
      <c r="J260" s="43">
        <v>22</v>
      </c>
      <c r="K260" s="38">
        <v>470539.94199999998</v>
      </c>
      <c r="L260" s="39">
        <v>170</v>
      </c>
      <c r="M260" s="40">
        <v>24</v>
      </c>
      <c r="N260" s="41">
        <v>186922.09700000001</v>
      </c>
      <c r="O260" s="42">
        <v>149</v>
      </c>
      <c r="P260" s="43">
        <v>36</v>
      </c>
      <c r="Q260" s="38">
        <v>813044.02899999998</v>
      </c>
      <c r="R260" s="39">
        <v>52</v>
      </c>
      <c r="S260" s="40">
        <v>12</v>
      </c>
      <c r="T260" s="41">
        <v>316008.84000000003</v>
      </c>
      <c r="U260" s="42">
        <v>29</v>
      </c>
      <c r="V260" s="43">
        <v>8</v>
      </c>
      <c r="W260" s="38">
        <v>46768</v>
      </c>
      <c r="X260" s="39">
        <v>104</v>
      </c>
      <c r="Y260" s="40">
        <v>43</v>
      </c>
      <c r="Z260" s="41">
        <v>1134</v>
      </c>
      <c r="AA260" s="108">
        <v>210</v>
      </c>
      <c r="AB260" s="45">
        <v>100</v>
      </c>
      <c r="AC260" s="37">
        <v>0</v>
      </c>
      <c r="AD260" s="46">
        <v>0</v>
      </c>
    </row>
    <row r="261" spans="1:30" s="3" customFormat="1" ht="18.75" customHeight="1">
      <c r="A261" s="32">
        <v>259</v>
      </c>
      <c r="B261" s="34" t="s">
        <v>2358</v>
      </c>
      <c r="C261" s="35" t="s">
        <v>3054</v>
      </c>
      <c r="D261" s="45">
        <v>41</v>
      </c>
      <c r="E261" s="38">
        <v>557522.65899999999</v>
      </c>
      <c r="F261" s="39">
        <v>275</v>
      </c>
      <c r="G261" s="40">
        <v>44</v>
      </c>
      <c r="H261" s="41">
        <v>561259.02500000002</v>
      </c>
      <c r="I261" s="42">
        <v>96</v>
      </c>
      <c r="J261" s="43">
        <v>23</v>
      </c>
      <c r="K261" s="38">
        <v>466091.924</v>
      </c>
      <c r="L261" s="39">
        <v>247</v>
      </c>
      <c r="M261" s="40">
        <v>27</v>
      </c>
      <c r="N261" s="41">
        <v>113800.478</v>
      </c>
      <c r="O261" s="42">
        <v>375</v>
      </c>
      <c r="P261" s="43">
        <v>57</v>
      </c>
      <c r="Q261" s="38">
        <v>259202.152</v>
      </c>
      <c r="R261" s="39">
        <v>428</v>
      </c>
      <c r="S261" s="40">
        <v>22</v>
      </c>
      <c r="T261" s="41">
        <v>-7236.9790000000003</v>
      </c>
      <c r="U261" s="42" t="s">
        <v>3052</v>
      </c>
      <c r="V261" s="43" t="s">
        <v>3052</v>
      </c>
      <c r="W261" s="44" t="s">
        <v>3052</v>
      </c>
      <c r="X261" s="39">
        <v>50</v>
      </c>
      <c r="Y261" s="40">
        <v>28</v>
      </c>
      <c r="Z261" s="41">
        <v>2142</v>
      </c>
      <c r="AA261" s="108">
        <v>384</v>
      </c>
      <c r="AB261" s="45">
        <v>100</v>
      </c>
      <c r="AC261" s="37">
        <v>0</v>
      </c>
      <c r="AD261" s="46">
        <v>0</v>
      </c>
    </row>
    <row r="262" spans="1:30" s="3" customFormat="1" ht="18.75" customHeight="1">
      <c r="A262" s="152">
        <v>260</v>
      </c>
      <c r="B262" s="154" t="s">
        <v>1372</v>
      </c>
      <c r="C262" s="155" t="s">
        <v>3056</v>
      </c>
      <c r="D262" s="156">
        <v>219</v>
      </c>
      <c r="E262" s="158">
        <v>556713.99699999997</v>
      </c>
      <c r="F262" s="159">
        <v>146</v>
      </c>
      <c r="G262" s="160">
        <v>124</v>
      </c>
      <c r="H262" s="161">
        <v>1027674.127</v>
      </c>
      <c r="I262" s="162">
        <v>408</v>
      </c>
      <c r="J262" s="163">
        <v>357</v>
      </c>
      <c r="K262" s="158">
        <v>82910.78</v>
      </c>
      <c r="L262" s="159">
        <v>398</v>
      </c>
      <c r="M262" s="160">
        <v>363</v>
      </c>
      <c r="N262" s="161">
        <v>34497.175000000003</v>
      </c>
      <c r="O262" s="162">
        <v>283</v>
      </c>
      <c r="P262" s="163">
        <v>235</v>
      </c>
      <c r="Q262" s="158">
        <v>394422.51699999999</v>
      </c>
      <c r="R262" s="159">
        <v>338</v>
      </c>
      <c r="S262" s="160">
        <v>320</v>
      </c>
      <c r="T262" s="161">
        <v>12473.518</v>
      </c>
      <c r="U262" s="162">
        <v>262</v>
      </c>
      <c r="V262" s="163">
        <v>237</v>
      </c>
      <c r="W262" s="158">
        <v>2760</v>
      </c>
      <c r="X262" s="159">
        <v>357</v>
      </c>
      <c r="Y262" s="160">
        <v>293</v>
      </c>
      <c r="Z262" s="161">
        <v>325</v>
      </c>
      <c r="AA262" s="164">
        <v>371</v>
      </c>
      <c r="AB262" s="156">
        <v>0</v>
      </c>
      <c r="AC262" s="165">
        <v>100</v>
      </c>
      <c r="AD262" s="166">
        <v>0</v>
      </c>
    </row>
    <row r="263" spans="1:30" s="3" customFormat="1" ht="18.75" customHeight="1">
      <c r="A263" s="18">
        <v>261</v>
      </c>
      <c r="B263" s="20" t="s">
        <v>1767</v>
      </c>
      <c r="C263" s="21" t="s">
        <v>3054</v>
      </c>
      <c r="D263" s="22">
        <v>42</v>
      </c>
      <c r="E263" s="24">
        <v>554444.50100000005</v>
      </c>
      <c r="F263" s="25">
        <v>279</v>
      </c>
      <c r="G263" s="26">
        <v>45</v>
      </c>
      <c r="H263" s="27">
        <v>554444.50100000005</v>
      </c>
      <c r="I263" s="28">
        <v>106</v>
      </c>
      <c r="J263" s="29">
        <v>25</v>
      </c>
      <c r="K263" s="24">
        <v>437484.89899999998</v>
      </c>
      <c r="L263" s="25">
        <v>88</v>
      </c>
      <c r="M263" s="26">
        <v>19</v>
      </c>
      <c r="N263" s="27">
        <v>342885.348</v>
      </c>
      <c r="O263" s="28">
        <v>135</v>
      </c>
      <c r="P263" s="29">
        <v>33</v>
      </c>
      <c r="Q263" s="24">
        <v>879950.12199999997</v>
      </c>
      <c r="R263" s="25">
        <v>395</v>
      </c>
      <c r="S263" s="26">
        <v>20</v>
      </c>
      <c r="T263" s="27">
        <v>3448.1709999999998</v>
      </c>
      <c r="U263" s="28">
        <v>87</v>
      </c>
      <c r="V263" s="29">
        <v>14</v>
      </c>
      <c r="W263" s="24">
        <v>22740</v>
      </c>
      <c r="X263" s="25">
        <v>113</v>
      </c>
      <c r="Y263" s="26">
        <v>44</v>
      </c>
      <c r="Z263" s="27">
        <v>1099</v>
      </c>
      <c r="AA263" s="107">
        <v>351</v>
      </c>
      <c r="AB263" s="22">
        <v>100</v>
      </c>
      <c r="AC263" s="30">
        <v>0</v>
      </c>
      <c r="AD263" s="31">
        <v>0</v>
      </c>
    </row>
    <row r="264" spans="1:30" s="3" customFormat="1" ht="18.75" customHeight="1">
      <c r="A264" s="32">
        <v>262</v>
      </c>
      <c r="B264" s="34" t="s">
        <v>1768</v>
      </c>
      <c r="C264" s="35" t="s">
        <v>1061</v>
      </c>
      <c r="D264" s="45">
        <v>220</v>
      </c>
      <c r="E264" s="38">
        <v>553244.72900000005</v>
      </c>
      <c r="F264" s="39">
        <v>281</v>
      </c>
      <c r="G264" s="40">
        <v>236</v>
      </c>
      <c r="H264" s="41">
        <v>553244.72900000005</v>
      </c>
      <c r="I264" s="42">
        <v>205</v>
      </c>
      <c r="J264" s="43">
        <v>173</v>
      </c>
      <c r="K264" s="38">
        <v>248610.573</v>
      </c>
      <c r="L264" s="39">
        <v>392</v>
      </c>
      <c r="M264" s="40">
        <v>358</v>
      </c>
      <c r="N264" s="41">
        <v>35936.127999999997</v>
      </c>
      <c r="O264" s="42">
        <v>303</v>
      </c>
      <c r="P264" s="43">
        <v>252</v>
      </c>
      <c r="Q264" s="38">
        <v>365394.57500000001</v>
      </c>
      <c r="R264" s="39">
        <v>72</v>
      </c>
      <c r="S264" s="40">
        <v>59</v>
      </c>
      <c r="T264" s="41">
        <v>217259.88500000001</v>
      </c>
      <c r="U264" s="42" t="s">
        <v>3052</v>
      </c>
      <c r="V264" s="43" t="s">
        <v>3052</v>
      </c>
      <c r="W264" s="44" t="s">
        <v>3052</v>
      </c>
      <c r="X264" s="39">
        <v>356</v>
      </c>
      <c r="Y264" s="40">
        <v>292</v>
      </c>
      <c r="Z264" s="41">
        <v>326</v>
      </c>
      <c r="AA264" s="108">
        <v>381</v>
      </c>
      <c r="AB264" s="45">
        <v>0</v>
      </c>
      <c r="AC264" s="37">
        <v>60</v>
      </c>
      <c r="AD264" s="46">
        <v>40</v>
      </c>
    </row>
    <row r="265" spans="1:30" s="3" customFormat="1" ht="18.75" customHeight="1">
      <c r="A265" s="137">
        <v>263</v>
      </c>
      <c r="B265" s="139" t="s">
        <v>3278</v>
      </c>
      <c r="C265" s="140" t="s">
        <v>3056</v>
      </c>
      <c r="D265" s="141">
        <v>221</v>
      </c>
      <c r="E265" s="143">
        <v>552729.44700000004</v>
      </c>
      <c r="F265" s="144">
        <v>280</v>
      </c>
      <c r="G265" s="145">
        <v>235</v>
      </c>
      <c r="H265" s="146">
        <v>553793.03799999994</v>
      </c>
      <c r="I265" s="147">
        <v>211</v>
      </c>
      <c r="J265" s="148">
        <v>179</v>
      </c>
      <c r="K265" s="143">
        <v>235395.429</v>
      </c>
      <c r="L265" s="144">
        <v>280</v>
      </c>
      <c r="M265" s="145">
        <v>251</v>
      </c>
      <c r="N265" s="146">
        <v>82619.214000000007</v>
      </c>
      <c r="O265" s="147">
        <v>310</v>
      </c>
      <c r="P265" s="148">
        <v>258</v>
      </c>
      <c r="Q265" s="143">
        <v>349381.51299999998</v>
      </c>
      <c r="R265" s="144">
        <v>78</v>
      </c>
      <c r="S265" s="145">
        <v>64</v>
      </c>
      <c r="T265" s="146">
        <v>208559.82</v>
      </c>
      <c r="U265" s="147">
        <v>232</v>
      </c>
      <c r="V265" s="148">
        <v>209</v>
      </c>
      <c r="W265" s="143">
        <v>4040</v>
      </c>
      <c r="X265" s="144">
        <v>127</v>
      </c>
      <c r="Y265" s="145">
        <v>80</v>
      </c>
      <c r="Z265" s="146">
        <v>976</v>
      </c>
      <c r="AA265" s="149">
        <v>321</v>
      </c>
      <c r="AB265" s="141">
        <v>0</v>
      </c>
      <c r="AC265" s="150">
        <v>100</v>
      </c>
      <c r="AD265" s="151">
        <v>0</v>
      </c>
    </row>
    <row r="266" spans="1:30" s="3" customFormat="1" ht="18.75" customHeight="1">
      <c r="A266" s="32">
        <v>264</v>
      </c>
      <c r="B266" s="34" t="s">
        <v>1769</v>
      </c>
      <c r="C266" s="35" t="s">
        <v>3054</v>
      </c>
      <c r="D266" s="45">
        <v>43</v>
      </c>
      <c r="E266" s="38">
        <v>550503.31900000002</v>
      </c>
      <c r="F266" s="39">
        <v>271</v>
      </c>
      <c r="G266" s="40">
        <v>43</v>
      </c>
      <c r="H266" s="41">
        <v>568862.04799999995</v>
      </c>
      <c r="I266" s="42">
        <v>102</v>
      </c>
      <c r="J266" s="43">
        <v>24</v>
      </c>
      <c r="K266" s="38">
        <v>458734.13099999999</v>
      </c>
      <c r="L266" s="39">
        <v>245</v>
      </c>
      <c r="M266" s="40">
        <v>26</v>
      </c>
      <c r="N266" s="41">
        <v>114629.223</v>
      </c>
      <c r="O266" s="42">
        <v>170</v>
      </c>
      <c r="P266" s="43">
        <v>39</v>
      </c>
      <c r="Q266" s="38">
        <v>738112.125</v>
      </c>
      <c r="R266" s="39">
        <v>44</v>
      </c>
      <c r="S266" s="40">
        <v>11</v>
      </c>
      <c r="T266" s="41">
        <v>376473.59700000001</v>
      </c>
      <c r="U266" s="42">
        <v>42</v>
      </c>
      <c r="V266" s="43">
        <v>9</v>
      </c>
      <c r="W266" s="38">
        <v>39263</v>
      </c>
      <c r="X266" s="39">
        <v>213</v>
      </c>
      <c r="Y266" s="40">
        <v>56</v>
      </c>
      <c r="Z266" s="41">
        <v>631</v>
      </c>
      <c r="AA266" s="108">
        <v>210</v>
      </c>
      <c r="AB266" s="45">
        <v>100</v>
      </c>
      <c r="AC266" s="37">
        <v>0</v>
      </c>
      <c r="AD266" s="46">
        <v>0</v>
      </c>
    </row>
    <row r="267" spans="1:30" s="3" customFormat="1" ht="18.75" customHeight="1">
      <c r="A267" s="152">
        <v>265</v>
      </c>
      <c r="B267" s="154" t="s">
        <v>2806</v>
      </c>
      <c r="C267" s="155" t="s">
        <v>3056</v>
      </c>
      <c r="D267" s="156">
        <v>222</v>
      </c>
      <c r="E267" s="158">
        <v>550075.75600000005</v>
      </c>
      <c r="F267" s="159">
        <v>284</v>
      </c>
      <c r="G267" s="160">
        <v>239</v>
      </c>
      <c r="H267" s="161">
        <v>550075.75600000005</v>
      </c>
      <c r="I267" s="162">
        <v>427</v>
      </c>
      <c r="J267" s="163">
        <v>375</v>
      </c>
      <c r="K267" s="158">
        <v>63341.712</v>
      </c>
      <c r="L267" s="159">
        <v>377</v>
      </c>
      <c r="M267" s="160">
        <v>345</v>
      </c>
      <c r="N267" s="161">
        <v>42939.459000000003</v>
      </c>
      <c r="O267" s="162">
        <v>420</v>
      </c>
      <c r="P267" s="163">
        <v>358</v>
      </c>
      <c r="Q267" s="158">
        <v>210356.391</v>
      </c>
      <c r="R267" s="159">
        <v>378</v>
      </c>
      <c r="S267" s="160">
        <v>359</v>
      </c>
      <c r="T267" s="161">
        <v>6151.902</v>
      </c>
      <c r="U267" s="162">
        <v>259</v>
      </c>
      <c r="V267" s="163">
        <v>234</v>
      </c>
      <c r="W267" s="158">
        <v>2783</v>
      </c>
      <c r="X267" s="159">
        <v>351</v>
      </c>
      <c r="Y267" s="160">
        <v>287</v>
      </c>
      <c r="Z267" s="161">
        <v>334</v>
      </c>
      <c r="AA267" s="164">
        <v>352</v>
      </c>
      <c r="AB267" s="156">
        <v>0</v>
      </c>
      <c r="AC267" s="165">
        <v>100</v>
      </c>
      <c r="AD267" s="166">
        <v>0</v>
      </c>
    </row>
    <row r="268" spans="1:30" s="3" customFormat="1" ht="18.75" customHeight="1">
      <c r="A268" s="18">
        <v>266</v>
      </c>
      <c r="B268" s="20" t="s">
        <v>1984</v>
      </c>
      <c r="C268" s="21" t="s">
        <v>3058</v>
      </c>
      <c r="D268" s="63">
        <v>223</v>
      </c>
      <c r="E268" s="24">
        <v>547849.59400000004</v>
      </c>
      <c r="F268" s="25">
        <v>283</v>
      </c>
      <c r="G268" s="26">
        <v>238</v>
      </c>
      <c r="H268" s="27">
        <v>550748.33700000006</v>
      </c>
      <c r="I268" s="28">
        <v>244</v>
      </c>
      <c r="J268" s="29">
        <v>209</v>
      </c>
      <c r="K268" s="24">
        <v>198994.85200000001</v>
      </c>
      <c r="L268" s="25">
        <v>62</v>
      </c>
      <c r="M268" s="26">
        <v>48</v>
      </c>
      <c r="N268" s="27">
        <v>455547.11700000003</v>
      </c>
      <c r="O268" s="28">
        <v>186</v>
      </c>
      <c r="P268" s="29">
        <v>147</v>
      </c>
      <c r="Q268" s="24">
        <v>648756.201</v>
      </c>
      <c r="R268" s="25">
        <v>382</v>
      </c>
      <c r="S268" s="26">
        <v>363</v>
      </c>
      <c r="T268" s="27">
        <v>5646.3209999999999</v>
      </c>
      <c r="U268" s="28">
        <v>383</v>
      </c>
      <c r="V268" s="29">
        <v>351</v>
      </c>
      <c r="W268" s="24">
        <v>80</v>
      </c>
      <c r="X268" s="25">
        <v>180</v>
      </c>
      <c r="Y268" s="26">
        <v>126</v>
      </c>
      <c r="Z268" s="27">
        <v>752</v>
      </c>
      <c r="AA268" s="107">
        <v>341</v>
      </c>
      <c r="AB268" s="22">
        <v>0</v>
      </c>
      <c r="AC268" s="30">
        <v>100</v>
      </c>
      <c r="AD268" s="31">
        <v>0</v>
      </c>
    </row>
    <row r="269" spans="1:30" s="3" customFormat="1" ht="18.75" customHeight="1">
      <c r="A269" s="137">
        <v>267</v>
      </c>
      <c r="B269" s="139" t="s">
        <v>2779</v>
      </c>
      <c r="C269" s="140" t="s">
        <v>3056</v>
      </c>
      <c r="D269" s="141">
        <v>224</v>
      </c>
      <c r="E269" s="143">
        <v>546036.73199999996</v>
      </c>
      <c r="F269" s="144">
        <v>286</v>
      </c>
      <c r="G269" s="145">
        <v>241</v>
      </c>
      <c r="H269" s="146">
        <v>546858.17099999997</v>
      </c>
      <c r="I269" s="147">
        <v>353</v>
      </c>
      <c r="J269" s="148">
        <v>305</v>
      </c>
      <c r="K269" s="143">
        <v>114305.41499999999</v>
      </c>
      <c r="L269" s="144">
        <v>425</v>
      </c>
      <c r="M269" s="145">
        <v>390</v>
      </c>
      <c r="N269" s="146">
        <v>24974.396000000001</v>
      </c>
      <c r="O269" s="147">
        <v>401</v>
      </c>
      <c r="P269" s="148">
        <v>343</v>
      </c>
      <c r="Q269" s="143">
        <v>224832.337</v>
      </c>
      <c r="R269" s="144">
        <v>367</v>
      </c>
      <c r="S269" s="145">
        <v>348</v>
      </c>
      <c r="T269" s="146">
        <v>9600.3549999999996</v>
      </c>
      <c r="U269" s="147">
        <v>160</v>
      </c>
      <c r="V269" s="148">
        <v>143</v>
      </c>
      <c r="W269" s="143">
        <v>9648</v>
      </c>
      <c r="X269" s="144">
        <v>169</v>
      </c>
      <c r="Y269" s="145">
        <v>116</v>
      </c>
      <c r="Z269" s="146">
        <v>796</v>
      </c>
      <c r="AA269" s="149">
        <v>321</v>
      </c>
      <c r="AB269" s="141">
        <v>0</v>
      </c>
      <c r="AC269" s="150">
        <v>100</v>
      </c>
      <c r="AD269" s="151">
        <v>0</v>
      </c>
    </row>
    <row r="270" spans="1:30" s="3" customFormat="1" ht="18.75" customHeight="1">
      <c r="A270" s="137">
        <v>268</v>
      </c>
      <c r="B270" s="139" t="s">
        <v>2110</v>
      </c>
      <c r="C270" s="140" t="s">
        <v>3056</v>
      </c>
      <c r="D270" s="141">
        <v>225</v>
      </c>
      <c r="E270" s="143">
        <v>542303.16799999995</v>
      </c>
      <c r="F270" s="144">
        <v>287</v>
      </c>
      <c r="G270" s="145">
        <v>242</v>
      </c>
      <c r="H270" s="146">
        <v>546427.424</v>
      </c>
      <c r="I270" s="147">
        <v>249</v>
      </c>
      <c r="J270" s="148">
        <v>214</v>
      </c>
      <c r="K270" s="143">
        <v>195454.06700000001</v>
      </c>
      <c r="L270" s="144">
        <v>161</v>
      </c>
      <c r="M270" s="145">
        <v>138</v>
      </c>
      <c r="N270" s="146">
        <v>196768.04800000001</v>
      </c>
      <c r="O270" s="147">
        <v>183</v>
      </c>
      <c r="P270" s="148">
        <v>144</v>
      </c>
      <c r="Q270" s="143">
        <v>656647.58600000001</v>
      </c>
      <c r="R270" s="144">
        <v>399</v>
      </c>
      <c r="S270" s="145">
        <v>379</v>
      </c>
      <c r="T270" s="146">
        <v>3067.105</v>
      </c>
      <c r="U270" s="147">
        <v>166</v>
      </c>
      <c r="V270" s="148">
        <v>149</v>
      </c>
      <c r="W270" s="143">
        <v>9172</v>
      </c>
      <c r="X270" s="144">
        <v>331</v>
      </c>
      <c r="Y270" s="145">
        <v>267</v>
      </c>
      <c r="Z270" s="146">
        <v>365</v>
      </c>
      <c r="AA270" s="149">
        <v>321</v>
      </c>
      <c r="AB270" s="141">
        <v>0</v>
      </c>
      <c r="AC270" s="150">
        <v>100</v>
      </c>
      <c r="AD270" s="151">
        <v>0</v>
      </c>
    </row>
    <row r="271" spans="1:30" s="3" customFormat="1" ht="18.75" customHeight="1">
      <c r="A271" s="137">
        <v>269</v>
      </c>
      <c r="B271" s="139" t="s">
        <v>2752</v>
      </c>
      <c r="C271" s="140" t="s">
        <v>3056</v>
      </c>
      <c r="D271" s="185">
        <v>226</v>
      </c>
      <c r="E271" s="143">
        <v>541506.09299999999</v>
      </c>
      <c r="F271" s="144">
        <v>290</v>
      </c>
      <c r="G271" s="145">
        <v>245</v>
      </c>
      <c r="H271" s="146">
        <v>541506.09299999999</v>
      </c>
      <c r="I271" s="147">
        <v>180</v>
      </c>
      <c r="J271" s="148">
        <v>150</v>
      </c>
      <c r="K271" s="143">
        <v>276232.96399999998</v>
      </c>
      <c r="L271" s="144">
        <v>162</v>
      </c>
      <c r="M271" s="145">
        <v>139</v>
      </c>
      <c r="N271" s="146">
        <v>193820.49400000001</v>
      </c>
      <c r="O271" s="147">
        <v>266</v>
      </c>
      <c r="P271" s="148">
        <v>219</v>
      </c>
      <c r="Q271" s="143">
        <v>415671.02899999998</v>
      </c>
      <c r="R271" s="144">
        <v>108</v>
      </c>
      <c r="S271" s="145">
        <v>94</v>
      </c>
      <c r="T271" s="146">
        <v>140460.372</v>
      </c>
      <c r="U271" s="147">
        <v>254</v>
      </c>
      <c r="V271" s="148">
        <v>229</v>
      </c>
      <c r="W271" s="143">
        <v>2964</v>
      </c>
      <c r="X271" s="144">
        <v>208</v>
      </c>
      <c r="Y271" s="145">
        <v>153</v>
      </c>
      <c r="Z271" s="146">
        <v>646</v>
      </c>
      <c r="AA271" s="149">
        <v>362</v>
      </c>
      <c r="AB271" s="141">
        <v>0</v>
      </c>
      <c r="AC271" s="150">
        <v>100</v>
      </c>
      <c r="AD271" s="151">
        <v>0</v>
      </c>
    </row>
    <row r="272" spans="1:30" s="3" customFormat="1" ht="18.75" customHeight="1">
      <c r="A272" s="48">
        <v>270</v>
      </c>
      <c r="B272" s="50" t="s">
        <v>2642</v>
      </c>
      <c r="C272" s="51" t="s">
        <v>404</v>
      </c>
      <c r="D272" s="52">
        <v>227</v>
      </c>
      <c r="E272" s="54">
        <v>539364.46200000006</v>
      </c>
      <c r="F272" s="55">
        <v>288</v>
      </c>
      <c r="G272" s="56">
        <v>243</v>
      </c>
      <c r="H272" s="57">
        <v>543378.96400000004</v>
      </c>
      <c r="I272" s="58">
        <v>197</v>
      </c>
      <c r="J272" s="59">
        <v>165</v>
      </c>
      <c r="K272" s="54">
        <v>254243.905</v>
      </c>
      <c r="L272" s="55">
        <v>52</v>
      </c>
      <c r="M272" s="56">
        <v>38</v>
      </c>
      <c r="N272" s="57">
        <v>530995.54700000002</v>
      </c>
      <c r="O272" s="58">
        <v>137</v>
      </c>
      <c r="P272" s="59">
        <v>104</v>
      </c>
      <c r="Q272" s="54">
        <v>866028.73</v>
      </c>
      <c r="R272" s="55">
        <v>158</v>
      </c>
      <c r="S272" s="56">
        <v>143</v>
      </c>
      <c r="T272" s="57">
        <v>83765.849000000002</v>
      </c>
      <c r="U272" s="58" t="s">
        <v>3052</v>
      </c>
      <c r="V272" s="59" t="s">
        <v>3052</v>
      </c>
      <c r="W272" s="65" t="s">
        <v>3052</v>
      </c>
      <c r="X272" s="55">
        <v>400</v>
      </c>
      <c r="Y272" s="56">
        <v>335</v>
      </c>
      <c r="Z272" s="57">
        <v>261</v>
      </c>
      <c r="AA272" s="109">
        <v>369</v>
      </c>
      <c r="AB272" s="52">
        <v>0</v>
      </c>
      <c r="AC272" s="60">
        <v>100</v>
      </c>
      <c r="AD272" s="61">
        <v>0</v>
      </c>
    </row>
    <row r="273" spans="1:30" s="3" customFormat="1" ht="18.75" customHeight="1">
      <c r="A273" s="167">
        <v>271</v>
      </c>
      <c r="B273" s="169" t="s">
        <v>2108</v>
      </c>
      <c r="C273" s="170" t="s">
        <v>3054</v>
      </c>
      <c r="D273" s="171">
        <v>44</v>
      </c>
      <c r="E273" s="173">
        <v>536530.17000000004</v>
      </c>
      <c r="F273" s="174">
        <v>269</v>
      </c>
      <c r="G273" s="175">
        <v>42</v>
      </c>
      <c r="H273" s="176">
        <v>569932.61800000002</v>
      </c>
      <c r="I273" s="177">
        <v>251</v>
      </c>
      <c r="J273" s="178">
        <v>37</v>
      </c>
      <c r="K273" s="173">
        <v>191175.77</v>
      </c>
      <c r="L273" s="174">
        <v>460</v>
      </c>
      <c r="M273" s="175">
        <v>37</v>
      </c>
      <c r="N273" s="176">
        <v>1546.1790000000001</v>
      </c>
      <c r="O273" s="177">
        <v>412</v>
      </c>
      <c r="P273" s="178">
        <v>60</v>
      </c>
      <c r="Q273" s="173">
        <v>215388.65299999999</v>
      </c>
      <c r="R273" s="174">
        <v>176</v>
      </c>
      <c r="S273" s="175">
        <v>16</v>
      </c>
      <c r="T273" s="176">
        <v>73725.736999999994</v>
      </c>
      <c r="U273" s="177" t="s">
        <v>3052</v>
      </c>
      <c r="V273" s="178" t="s">
        <v>3052</v>
      </c>
      <c r="W273" s="184" t="s">
        <v>3052</v>
      </c>
      <c r="X273" s="174">
        <v>256</v>
      </c>
      <c r="Y273" s="175">
        <v>61</v>
      </c>
      <c r="Z273" s="176">
        <v>505</v>
      </c>
      <c r="AA273" s="179">
        <v>369</v>
      </c>
      <c r="AB273" s="171">
        <v>100</v>
      </c>
      <c r="AC273" s="180">
        <v>0</v>
      </c>
      <c r="AD273" s="181">
        <v>0</v>
      </c>
    </row>
    <row r="274" spans="1:30" s="3" customFormat="1" ht="18.75" customHeight="1">
      <c r="A274" s="137">
        <v>272</v>
      </c>
      <c r="B274" s="139" t="s">
        <v>281</v>
      </c>
      <c r="C274" s="140" t="s">
        <v>3056</v>
      </c>
      <c r="D274" s="141">
        <v>228</v>
      </c>
      <c r="E274" s="143">
        <v>535989.022</v>
      </c>
      <c r="F274" s="144">
        <v>110</v>
      </c>
      <c r="G274" s="145">
        <v>92</v>
      </c>
      <c r="H274" s="146">
        <v>1430715.96</v>
      </c>
      <c r="I274" s="147">
        <v>112</v>
      </c>
      <c r="J274" s="148">
        <v>87</v>
      </c>
      <c r="K274" s="143">
        <v>423333.549</v>
      </c>
      <c r="L274" s="144">
        <v>141</v>
      </c>
      <c r="M274" s="145">
        <v>119</v>
      </c>
      <c r="N274" s="146">
        <v>223920.38500000001</v>
      </c>
      <c r="O274" s="147">
        <v>153</v>
      </c>
      <c r="P274" s="148">
        <v>116</v>
      </c>
      <c r="Q274" s="143">
        <v>799515.51399999997</v>
      </c>
      <c r="R274" s="144">
        <v>66</v>
      </c>
      <c r="S274" s="145">
        <v>54</v>
      </c>
      <c r="T274" s="146">
        <v>243497.32800000001</v>
      </c>
      <c r="U274" s="147">
        <v>361</v>
      </c>
      <c r="V274" s="148">
        <v>330</v>
      </c>
      <c r="W274" s="143">
        <v>283</v>
      </c>
      <c r="X274" s="144">
        <v>173</v>
      </c>
      <c r="Y274" s="145">
        <v>120</v>
      </c>
      <c r="Z274" s="146">
        <v>775</v>
      </c>
      <c r="AA274" s="149">
        <v>382</v>
      </c>
      <c r="AB274" s="141">
        <v>0</v>
      </c>
      <c r="AC274" s="150">
        <v>100</v>
      </c>
      <c r="AD274" s="151">
        <v>0</v>
      </c>
    </row>
    <row r="275" spans="1:30" s="3" customFormat="1" ht="18.75" customHeight="1">
      <c r="A275" s="137">
        <v>273</v>
      </c>
      <c r="B275" s="139" t="s">
        <v>1770</v>
      </c>
      <c r="C275" s="140" t="s">
        <v>3056</v>
      </c>
      <c r="D275" s="141">
        <v>229</v>
      </c>
      <c r="E275" s="143">
        <v>535380.88800000004</v>
      </c>
      <c r="F275" s="144">
        <v>243</v>
      </c>
      <c r="G275" s="145">
        <v>207</v>
      </c>
      <c r="H275" s="146">
        <v>646062.04599999997</v>
      </c>
      <c r="I275" s="147">
        <v>174</v>
      </c>
      <c r="J275" s="148">
        <v>146</v>
      </c>
      <c r="K275" s="143">
        <v>285246.00199999998</v>
      </c>
      <c r="L275" s="144">
        <v>335</v>
      </c>
      <c r="M275" s="145">
        <v>305</v>
      </c>
      <c r="N275" s="146">
        <v>59253.087</v>
      </c>
      <c r="O275" s="147">
        <v>269</v>
      </c>
      <c r="P275" s="148">
        <v>222</v>
      </c>
      <c r="Q275" s="143">
        <v>413266.09</v>
      </c>
      <c r="R275" s="144">
        <v>343</v>
      </c>
      <c r="S275" s="145">
        <v>325</v>
      </c>
      <c r="T275" s="146">
        <v>11988.782999999999</v>
      </c>
      <c r="U275" s="147">
        <v>245</v>
      </c>
      <c r="V275" s="148">
        <v>221</v>
      </c>
      <c r="W275" s="143">
        <v>3212</v>
      </c>
      <c r="X275" s="144">
        <v>285</v>
      </c>
      <c r="Y275" s="145">
        <v>221</v>
      </c>
      <c r="Z275" s="146">
        <v>444</v>
      </c>
      <c r="AA275" s="149">
        <v>381</v>
      </c>
      <c r="AB275" s="141">
        <v>0</v>
      </c>
      <c r="AC275" s="150">
        <v>50</v>
      </c>
      <c r="AD275" s="151">
        <v>50</v>
      </c>
    </row>
    <row r="276" spans="1:30" s="3" customFormat="1" ht="18.75" customHeight="1">
      <c r="A276" s="137">
        <v>274</v>
      </c>
      <c r="B276" s="139" t="s">
        <v>3260</v>
      </c>
      <c r="C276" s="140" t="s">
        <v>3056</v>
      </c>
      <c r="D276" s="141">
        <v>230</v>
      </c>
      <c r="E276" s="143">
        <v>532310.38600000006</v>
      </c>
      <c r="F276" s="144">
        <v>293</v>
      </c>
      <c r="G276" s="145">
        <v>248</v>
      </c>
      <c r="H276" s="146">
        <v>532310.38600000006</v>
      </c>
      <c r="I276" s="147">
        <v>184</v>
      </c>
      <c r="J276" s="148">
        <v>154</v>
      </c>
      <c r="K276" s="143">
        <v>271560.84100000001</v>
      </c>
      <c r="L276" s="144">
        <v>177</v>
      </c>
      <c r="M276" s="145">
        <v>153</v>
      </c>
      <c r="N276" s="146">
        <v>181811.14600000001</v>
      </c>
      <c r="O276" s="147">
        <v>168</v>
      </c>
      <c r="P276" s="148">
        <v>130</v>
      </c>
      <c r="Q276" s="143">
        <v>740284.30799999996</v>
      </c>
      <c r="R276" s="144">
        <v>430</v>
      </c>
      <c r="S276" s="145">
        <v>408</v>
      </c>
      <c r="T276" s="146">
        <v>-8846.5190000000002</v>
      </c>
      <c r="U276" s="147">
        <v>208</v>
      </c>
      <c r="V276" s="148">
        <v>188</v>
      </c>
      <c r="W276" s="143">
        <v>5016</v>
      </c>
      <c r="X276" s="144">
        <v>203</v>
      </c>
      <c r="Y276" s="145">
        <v>148</v>
      </c>
      <c r="Z276" s="146">
        <v>654</v>
      </c>
      <c r="AA276" s="149">
        <v>382</v>
      </c>
      <c r="AB276" s="141">
        <v>0</v>
      </c>
      <c r="AC276" s="150">
        <v>100</v>
      </c>
      <c r="AD276" s="151">
        <v>0</v>
      </c>
    </row>
    <row r="277" spans="1:30" s="3" customFormat="1" ht="18.75" customHeight="1">
      <c r="A277" s="48">
        <v>275</v>
      </c>
      <c r="B277" s="50" t="s">
        <v>1771</v>
      </c>
      <c r="C277" s="51" t="s">
        <v>88</v>
      </c>
      <c r="D277" s="52">
        <v>231</v>
      </c>
      <c r="E277" s="54">
        <v>528526.43000000005</v>
      </c>
      <c r="F277" s="55">
        <v>272</v>
      </c>
      <c r="G277" s="56">
        <v>229</v>
      </c>
      <c r="H277" s="57">
        <v>568503.87899999996</v>
      </c>
      <c r="I277" s="58">
        <v>257</v>
      </c>
      <c r="J277" s="59">
        <v>219</v>
      </c>
      <c r="K277" s="54">
        <v>187960.98800000001</v>
      </c>
      <c r="L277" s="55">
        <v>203</v>
      </c>
      <c r="M277" s="56">
        <v>179</v>
      </c>
      <c r="N277" s="57">
        <v>154843.11799999999</v>
      </c>
      <c r="O277" s="58">
        <v>243</v>
      </c>
      <c r="P277" s="59">
        <v>197</v>
      </c>
      <c r="Q277" s="54">
        <v>484052.12300000002</v>
      </c>
      <c r="R277" s="55">
        <v>257</v>
      </c>
      <c r="S277" s="56">
        <v>240</v>
      </c>
      <c r="T277" s="57">
        <v>34039.089</v>
      </c>
      <c r="U277" s="58">
        <v>149</v>
      </c>
      <c r="V277" s="59">
        <v>133</v>
      </c>
      <c r="W277" s="54">
        <v>11734</v>
      </c>
      <c r="X277" s="55">
        <v>138</v>
      </c>
      <c r="Y277" s="56">
        <v>89</v>
      </c>
      <c r="Z277" s="57">
        <v>906</v>
      </c>
      <c r="AA277" s="109">
        <v>321</v>
      </c>
      <c r="AB277" s="52">
        <v>0</v>
      </c>
      <c r="AC277" s="60">
        <v>100</v>
      </c>
      <c r="AD277" s="61">
        <v>0</v>
      </c>
    </row>
    <row r="278" spans="1:30" s="3" customFormat="1" ht="18.75" customHeight="1">
      <c r="A278" s="18">
        <v>276</v>
      </c>
      <c r="B278" s="20" t="s">
        <v>1813</v>
      </c>
      <c r="C278" s="21" t="s">
        <v>88</v>
      </c>
      <c r="D278" s="22">
        <v>232</v>
      </c>
      <c r="E278" s="24">
        <v>525883.60600000003</v>
      </c>
      <c r="F278" s="25">
        <v>297</v>
      </c>
      <c r="G278" s="26">
        <v>252</v>
      </c>
      <c r="H278" s="27">
        <v>525883.60600000003</v>
      </c>
      <c r="I278" s="28">
        <v>343</v>
      </c>
      <c r="J278" s="29">
        <v>296</v>
      </c>
      <c r="K278" s="24">
        <v>122165.583</v>
      </c>
      <c r="L278" s="25">
        <v>297</v>
      </c>
      <c r="M278" s="26">
        <v>268</v>
      </c>
      <c r="N278" s="27">
        <v>70871.464000000007</v>
      </c>
      <c r="O278" s="28">
        <v>322</v>
      </c>
      <c r="P278" s="29">
        <v>270</v>
      </c>
      <c r="Q278" s="24">
        <v>335838.05900000001</v>
      </c>
      <c r="R278" s="25">
        <v>400</v>
      </c>
      <c r="S278" s="26">
        <v>380</v>
      </c>
      <c r="T278" s="27">
        <v>2738.5529999999999</v>
      </c>
      <c r="U278" s="28">
        <v>117</v>
      </c>
      <c r="V278" s="29">
        <v>103</v>
      </c>
      <c r="W278" s="24">
        <v>15328</v>
      </c>
      <c r="X278" s="25">
        <v>200</v>
      </c>
      <c r="Y278" s="26">
        <v>145</v>
      </c>
      <c r="Z278" s="27">
        <v>663</v>
      </c>
      <c r="AA278" s="107">
        <v>321</v>
      </c>
      <c r="AB278" s="22">
        <v>0</v>
      </c>
      <c r="AC278" s="30">
        <v>100</v>
      </c>
      <c r="AD278" s="31">
        <v>0</v>
      </c>
    </row>
    <row r="279" spans="1:30" s="3" customFormat="1" ht="18.75" customHeight="1">
      <c r="A279" s="137">
        <v>277</v>
      </c>
      <c r="B279" s="139" t="s">
        <v>3185</v>
      </c>
      <c r="C279" s="140" t="s">
        <v>3056</v>
      </c>
      <c r="D279" s="141">
        <v>233</v>
      </c>
      <c r="E279" s="143">
        <v>524127.00300000003</v>
      </c>
      <c r="F279" s="144">
        <v>295</v>
      </c>
      <c r="G279" s="145">
        <v>250</v>
      </c>
      <c r="H279" s="146">
        <v>527882.55900000001</v>
      </c>
      <c r="I279" s="147">
        <v>285</v>
      </c>
      <c r="J279" s="148">
        <v>244</v>
      </c>
      <c r="K279" s="143">
        <v>158727.96599999999</v>
      </c>
      <c r="L279" s="144">
        <v>374</v>
      </c>
      <c r="M279" s="145">
        <v>342</v>
      </c>
      <c r="N279" s="146">
        <v>44063.716</v>
      </c>
      <c r="O279" s="147">
        <v>406</v>
      </c>
      <c r="P279" s="148">
        <v>347</v>
      </c>
      <c r="Q279" s="143">
        <v>220139.08600000001</v>
      </c>
      <c r="R279" s="144">
        <v>186</v>
      </c>
      <c r="S279" s="145">
        <v>170</v>
      </c>
      <c r="T279" s="146">
        <v>64516.735999999997</v>
      </c>
      <c r="U279" s="147">
        <v>285</v>
      </c>
      <c r="V279" s="148">
        <v>258</v>
      </c>
      <c r="W279" s="143">
        <v>2278</v>
      </c>
      <c r="X279" s="144">
        <v>287</v>
      </c>
      <c r="Y279" s="145">
        <v>223</v>
      </c>
      <c r="Z279" s="146">
        <v>437</v>
      </c>
      <c r="AA279" s="149">
        <v>332</v>
      </c>
      <c r="AB279" s="141">
        <v>0</v>
      </c>
      <c r="AC279" s="150">
        <v>100</v>
      </c>
      <c r="AD279" s="151">
        <v>0</v>
      </c>
    </row>
    <row r="280" spans="1:30" s="3" customFormat="1" ht="18.75" customHeight="1">
      <c r="A280" s="32">
        <v>278</v>
      </c>
      <c r="B280" s="34" t="s">
        <v>1772</v>
      </c>
      <c r="C280" s="35" t="s">
        <v>1061</v>
      </c>
      <c r="D280" s="45">
        <v>234</v>
      </c>
      <c r="E280" s="38">
        <v>523378.64</v>
      </c>
      <c r="F280" s="39">
        <v>298</v>
      </c>
      <c r="G280" s="40">
        <v>253</v>
      </c>
      <c r="H280" s="41">
        <v>523638.25599999999</v>
      </c>
      <c r="I280" s="42">
        <v>296</v>
      </c>
      <c r="J280" s="43">
        <v>253</v>
      </c>
      <c r="K280" s="38">
        <v>153701.46100000001</v>
      </c>
      <c r="L280" s="39">
        <v>230</v>
      </c>
      <c r="M280" s="40">
        <v>205</v>
      </c>
      <c r="N280" s="41">
        <v>130106.102</v>
      </c>
      <c r="O280" s="42">
        <v>326</v>
      </c>
      <c r="P280" s="43">
        <v>274</v>
      </c>
      <c r="Q280" s="38">
        <v>330083.40100000001</v>
      </c>
      <c r="R280" s="39">
        <v>150</v>
      </c>
      <c r="S280" s="40">
        <v>135</v>
      </c>
      <c r="T280" s="41">
        <v>88621.228000000003</v>
      </c>
      <c r="U280" s="42">
        <v>241</v>
      </c>
      <c r="V280" s="43">
        <v>218</v>
      </c>
      <c r="W280" s="38">
        <v>3433</v>
      </c>
      <c r="X280" s="39">
        <v>377</v>
      </c>
      <c r="Y280" s="40">
        <v>312</v>
      </c>
      <c r="Z280" s="41">
        <v>300</v>
      </c>
      <c r="AA280" s="108">
        <v>371</v>
      </c>
      <c r="AB280" s="45">
        <v>0</v>
      </c>
      <c r="AC280" s="37">
        <v>100</v>
      </c>
      <c r="AD280" s="46">
        <v>0</v>
      </c>
    </row>
    <row r="281" spans="1:30" s="3" customFormat="1" ht="18.75" customHeight="1">
      <c r="A281" s="32">
        <v>279</v>
      </c>
      <c r="B281" s="34" t="s">
        <v>1773</v>
      </c>
      <c r="C281" s="35" t="s">
        <v>3106</v>
      </c>
      <c r="D281" s="45">
        <v>235</v>
      </c>
      <c r="E281" s="38">
        <v>521575.30099999998</v>
      </c>
      <c r="F281" s="39">
        <v>299</v>
      </c>
      <c r="G281" s="40">
        <v>254</v>
      </c>
      <c r="H281" s="41">
        <v>523617.27799999999</v>
      </c>
      <c r="I281" s="42">
        <v>356</v>
      </c>
      <c r="J281" s="43">
        <v>308</v>
      </c>
      <c r="K281" s="38">
        <v>113518.458</v>
      </c>
      <c r="L281" s="39">
        <v>376</v>
      </c>
      <c r="M281" s="40">
        <v>344</v>
      </c>
      <c r="N281" s="41">
        <v>43024.281999999999</v>
      </c>
      <c r="O281" s="42">
        <v>469</v>
      </c>
      <c r="P281" s="43">
        <v>404</v>
      </c>
      <c r="Q281" s="38">
        <v>138030.019</v>
      </c>
      <c r="R281" s="39">
        <v>251</v>
      </c>
      <c r="S281" s="40">
        <v>234</v>
      </c>
      <c r="T281" s="41">
        <v>37253.023000000001</v>
      </c>
      <c r="U281" s="42" t="s">
        <v>3052</v>
      </c>
      <c r="V281" s="43" t="s">
        <v>3052</v>
      </c>
      <c r="W281" s="44" t="s">
        <v>3052</v>
      </c>
      <c r="X281" s="39">
        <v>264</v>
      </c>
      <c r="Y281" s="40">
        <v>202</v>
      </c>
      <c r="Z281" s="41">
        <v>490</v>
      </c>
      <c r="AA281" s="108">
        <v>312</v>
      </c>
      <c r="AB281" s="45">
        <v>0</v>
      </c>
      <c r="AC281" s="37">
        <v>100</v>
      </c>
      <c r="AD281" s="46">
        <v>0</v>
      </c>
    </row>
    <row r="282" spans="1:30" s="3" customFormat="1" ht="18.75" customHeight="1">
      <c r="A282" s="48">
        <v>280</v>
      </c>
      <c r="B282" s="50" t="s">
        <v>1774</v>
      </c>
      <c r="C282" s="51" t="s">
        <v>3113</v>
      </c>
      <c r="D282" s="52">
        <v>236</v>
      </c>
      <c r="E282" s="54">
        <v>519291.82199999999</v>
      </c>
      <c r="F282" s="55">
        <v>300</v>
      </c>
      <c r="G282" s="56">
        <v>255</v>
      </c>
      <c r="H282" s="57">
        <v>519291.82199999999</v>
      </c>
      <c r="I282" s="58">
        <v>325</v>
      </c>
      <c r="J282" s="59">
        <v>279</v>
      </c>
      <c r="K282" s="54">
        <v>134266.83300000001</v>
      </c>
      <c r="L282" s="55">
        <v>215</v>
      </c>
      <c r="M282" s="56">
        <v>191</v>
      </c>
      <c r="N282" s="57">
        <v>145454.897</v>
      </c>
      <c r="O282" s="58">
        <v>228</v>
      </c>
      <c r="P282" s="59">
        <v>182</v>
      </c>
      <c r="Q282" s="54">
        <v>520821.20299999998</v>
      </c>
      <c r="R282" s="55">
        <v>340</v>
      </c>
      <c r="S282" s="56">
        <v>322</v>
      </c>
      <c r="T282" s="57">
        <v>12226.855</v>
      </c>
      <c r="U282" s="58">
        <v>279</v>
      </c>
      <c r="V282" s="59">
        <v>252</v>
      </c>
      <c r="W282" s="54">
        <v>2373</v>
      </c>
      <c r="X282" s="55">
        <v>347</v>
      </c>
      <c r="Y282" s="56">
        <v>283</v>
      </c>
      <c r="Z282" s="57">
        <v>345</v>
      </c>
      <c r="AA282" s="109">
        <v>382</v>
      </c>
      <c r="AB282" s="52">
        <v>0</v>
      </c>
      <c r="AC282" s="60">
        <v>100</v>
      </c>
      <c r="AD282" s="61">
        <v>0</v>
      </c>
    </row>
    <row r="283" spans="1:30" s="3" customFormat="1" ht="18.75" customHeight="1">
      <c r="A283" s="18">
        <v>281</v>
      </c>
      <c r="B283" s="20" t="s">
        <v>2740</v>
      </c>
      <c r="C283" s="21" t="s">
        <v>881</v>
      </c>
      <c r="D283" s="22">
        <v>237</v>
      </c>
      <c r="E283" s="24">
        <v>518964.64199999999</v>
      </c>
      <c r="F283" s="25">
        <v>301</v>
      </c>
      <c r="G283" s="26">
        <v>256</v>
      </c>
      <c r="H283" s="27">
        <v>518964.64199999999</v>
      </c>
      <c r="I283" s="28">
        <v>275</v>
      </c>
      <c r="J283" s="29">
        <v>235</v>
      </c>
      <c r="K283" s="24">
        <v>165699.02499999999</v>
      </c>
      <c r="L283" s="25">
        <v>428</v>
      </c>
      <c r="M283" s="26">
        <v>393</v>
      </c>
      <c r="N283" s="27">
        <v>23582.32</v>
      </c>
      <c r="O283" s="28">
        <v>385</v>
      </c>
      <c r="P283" s="29">
        <v>327</v>
      </c>
      <c r="Q283" s="24">
        <v>248390.61199999999</v>
      </c>
      <c r="R283" s="25">
        <v>220</v>
      </c>
      <c r="S283" s="26">
        <v>204</v>
      </c>
      <c r="T283" s="27">
        <v>47494.322</v>
      </c>
      <c r="U283" s="28">
        <v>336</v>
      </c>
      <c r="V283" s="29">
        <v>305</v>
      </c>
      <c r="W283" s="24">
        <v>641</v>
      </c>
      <c r="X283" s="25">
        <v>325</v>
      </c>
      <c r="Y283" s="26">
        <v>261</v>
      </c>
      <c r="Z283" s="27">
        <v>374</v>
      </c>
      <c r="AA283" s="107">
        <v>381</v>
      </c>
      <c r="AB283" s="22">
        <v>0</v>
      </c>
      <c r="AC283" s="30">
        <v>100</v>
      </c>
      <c r="AD283" s="31">
        <v>0</v>
      </c>
    </row>
    <row r="284" spans="1:30" s="3" customFormat="1" ht="18.75" customHeight="1">
      <c r="A284" s="32">
        <v>282</v>
      </c>
      <c r="B284" s="34" t="s">
        <v>2780</v>
      </c>
      <c r="C284" s="35" t="s">
        <v>3154</v>
      </c>
      <c r="D284" s="36">
        <v>238</v>
      </c>
      <c r="E284" s="38">
        <v>518470.53399999999</v>
      </c>
      <c r="F284" s="39">
        <v>294</v>
      </c>
      <c r="G284" s="40">
        <v>249</v>
      </c>
      <c r="H284" s="41">
        <v>531155.56499999994</v>
      </c>
      <c r="I284" s="42">
        <v>384</v>
      </c>
      <c r="J284" s="43">
        <v>334</v>
      </c>
      <c r="K284" s="38">
        <v>100353.844</v>
      </c>
      <c r="L284" s="39">
        <v>142</v>
      </c>
      <c r="M284" s="40">
        <v>120</v>
      </c>
      <c r="N284" s="41">
        <v>218972.56</v>
      </c>
      <c r="O284" s="42">
        <v>197</v>
      </c>
      <c r="P284" s="43">
        <v>155</v>
      </c>
      <c r="Q284" s="38">
        <v>607403.76399999997</v>
      </c>
      <c r="R284" s="39">
        <v>355</v>
      </c>
      <c r="S284" s="40">
        <v>336</v>
      </c>
      <c r="T284" s="41">
        <v>10630.194</v>
      </c>
      <c r="U284" s="42">
        <v>79</v>
      </c>
      <c r="V284" s="43">
        <v>68</v>
      </c>
      <c r="W284" s="38">
        <v>24836</v>
      </c>
      <c r="X284" s="39">
        <v>390</v>
      </c>
      <c r="Y284" s="40">
        <v>325</v>
      </c>
      <c r="Z284" s="41">
        <v>282</v>
      </c>
      <c r="AA284" s="108">
        <v>383</v>
      </c>
      <c r="AB284" s="45">
        <v>0</v>
      </c>
      <c r="AC284" s="37">
        <v>91</v>
      </c>
      <c r="AD284" s="46">
        <v>9</v>
      </c>
    </row>
    <row r="285" spans="1:30" s="3" customFormat="1" ht="18.75" customHeight="1">
      <c r="A285" s="137">
        <v>283</v>
      </c>
      <c r="B285" s="139" t="s">
        <v>1775</v>
      </c>
      <c r="C285" s="140" t="s">
        <v>3056</v>
      </c>
      <c r="D285" s="141">
        <v>239</v>
      </c>
      <c r="E285" s="143">
        <v>516839.90500000003</v>
      </c>
      <c r="F285" s="144">
        <v>291</v>
      </c>
      <c r="G285" s="145">
        <v>246</v>
      </c>
      <c r="H285" s="146">
        <v>534683</v>
      </c>
      <c r="I285" s="147">
        <v>469</v>
      </c>
      <c r="J285" s="148">
        <v>415</v>
      </c>
      <c r="K285" s="143">
        <v>23215.561000000002</v>
      </c>
      <c r="L285" s="144">
        <v>459</v>
      </c>
      <c r="M285" s="145">
        <v>423</v>
      </c>
      <c r="N285" s="146">
        <v>2758.5639999999999</v>
      </c>
      <c r="O285" s="147">
        <v>426</v>
      </c>
      <c r="P285" s="148">
        <v>364</v>
      </c>
      <c r="Q285" s="143">
        <v>198166.93900000001</v>
      </c>
      <c r="R285" s="144">
        <v>330</v>
      </c>
      <c r="S285" s="145">
        <v>312</v>
      </c>
      <c r="T285" s="146">
        <v>14336.249</v>
      </c>
      <c r="U285" s="147">
        <v>350</v>
      </c>
      <c r="V285" s="148">
        <v>319</v>
      </c>
      <c r="W285" s="143">
        <v>482</v>
      </c>
      <c r="X285" s="144">
        <v>470</v>
      </c>
      <c r="Y285" s="145">
        <v>405</v>
      </c>
      <c r="Z285" s="146">
        <v>135</v>
      </c>
      <c r="AA285" s="149">
        <v>382</v>
      </c>
      <c r="AB285" s="141">
        <v>0</v>
      </c>
      <c r="AC285" s="150">
        <v>100</v>
      </c>
      <c r="AD285" s="151">
        <v>0</v>
      </c>
    </row>
    <row r="286" spans="1:30" s="3" customFormat="1" ht="18.75" customHeight="1">
      <c r="A286" s="137">
        <v>284</v>
      </c>
      <c r="B286" s="139" t="s">
        <v>1428</v>
      </c>
      <c r="C286" s="140" t="s">
        <v>3056</v>
      </c>
      <c r="D286" s="141">
        <v>240</v>
      </c>
      <c r="E286" s="143">
        <v>516526.61300000001</v>
      </c>
      <c r="F286" s="144">
        <v>253</v>
      </c>
      <c r="G286" s="145">
        <v>216</v>
      </c>
      <c r="H286" s="146">
        <v>613931.875</v>
      </c>
      <c r="I286" s="147">
        <v>169</v>
      </c>
      <c r="J286" s="148">
        <v>142</v>
      </c>
      <c r="K286" s="143">
        <v>287368.15999999997</v>
      </c>
      <c r="L286" s="144">
        <v>180</v>
      </c>
      <c r="M286" s="145">
        <v>156</v>
      </c>
      <c r="N286" s="146">
        <v>177855.04</v>
      </c>
      <c r="O286" s="147">
        <v>251</v>
      </c>
      <c r="P286" s="148">
        <v>205</v>
      </c>
      <c r="Q286" s="143">
        <v>458072.89399999997</v>
      </c>
      <c r="R286" s="144">
        <v>113</v>
      </c>
      <c r="S286" s="145">
        <v>99</v>
      </c>
      <c r="T286" s="146">
        <v>135823.06599999999</v>
      </c>
      <c r="U286" s="147">
        <v>220</v>
      </c>
      <c r="V286" s="148">
        <v>198</v>
      </c>
      <c r="W286" s="143">
        <v>4581</v>
      </c>
      <c r="X286" s="144">
        <v>405</v>
      </c>
      <c r="Y286" s="145">
        <v>340</v>
      </c>
      <c r="Z286" s="146">
        <v>252</v>
      </c>
      <c r="AA286" s="149">
        <v>362</v>
      </c>
      <c r="AB286" s="141">
        <v>0</v>
      </c>
      <c r="AC286" s="150">
        <v>100</v>
      </c>
      <c r="AD286" s="151">
        <v>0</v>
      </c>
    </row>
    <row r="287" spans="1:30" s="3" customFormat="1" ht="18.75" customHeight="1">
      <c r="A287" s="152">
        <v>285</v>
      </c>
      <c r="B287" s="154" t="s">
        <v>1652</v>
      </c>
      <c r="C287" s="155" t="s">
        <v>3056</v>
      </c>
      <c r="D287" s="156">
        <v>241</v>
      </c>
      <c r="E287" s="158">
        <v>514580.38699999999</v>
      </c>
      <c r="F287" s="159">
        <v>302</v>
      </c>
      <c r="G287" s="160">
        <v>257</v>
      </c>
      <c r="H287" s="161">
        <v>517397.96</v>
      </c>
      <c r="I287" s="162">
        <v>440</v>
      </c>
      <c r="J287" s="163">
        <v>386</v>
      </c>
      <c r="K287" s="158">
        <v>53321.093000000001</v>
      </c>
      <c r="L287" s="159">
        <v>407</v>
      </c>
      <c r="M287" s="160">
        <v>372</v>
      </c>
      <c r="N287" s="161">
        <v>30399.425999999999</v>
      </c>
      <c r="O287" s="162">
        <v>487</v>
      </c>
      <c r="P287" s="163">
        <v>421</v>
      </c>
      <c r="Q287" s="158">
        <v>107883.314</v>
      </c>
      <c r="R287" s="159">
        <v>383</v>
      </c>
      <c r="S287" s="160">
        <v>364</v>
      </c>
      <c r="T287" s="161">
        <v>5152.5379999999996</v>
      </c>
      <c r="U287" s="162" t="s">
        <v>3052</v>
      </c>
      <c r="V287" s="163" t="s">
        <v>3052</v>
      </c>
      <c r="W287" s="206" t="s">
        <v>3052</v>
      </c>
      <c r="X287" s="159">
        <v>427</v>
      </c>
      <c r="Y287" s="160">
        <v>362</v>
      </c>
      <c r="Z287" s="161">
        <v>221</v>
      </c>
      <c r="AA287" s="164">
        <v>210</v>
      </c>
      <c r="AB287" s="156">
        <v>0</v>
      </c>
      <c r="AC287" s="165">
        <v>100</v>
      </c>
      <c r="AD287" s="166">
        <v>0</v>
      </c>
    </row>
    <row r="288" spans="1:30" s="3" customFormat="1" ht="18.75" customHeight="1">
      <c r="A288" s="18">
        <v>286</v>
      </c>
      <c r="B288" s="20" t="s">
        <v>1776</v>
      </c>
      <c r="C288" s="21" t="s">
        <v>3054</v>
      </c>
      <c r="D288" s="22">
        <v>45</v>
      </c>
      <c r="E288" s="24">
        <v>512228.19300000003</v>
      </c>
      <c r="F288" s="25">
        <v>305</v>
      </c>
      <c r="G288" s="26">
        <v>46</v>
      </c>
      <c r="H288" s="27">
        <v>516341.19900000002</v>
      </c>
      <c r="I288" s="28">
        <v>424</v>
      </c>
      <c r="J288" s="29">
        <v>52</v>
      </c>
      <c r="K288" s="24">
        <v>65223.392999999996</v>
      </c>
      <c r="L288" s="25">
        <v>8</v>
      </c>
      <c r="M288" s="26">
        <v>8</v>
      </c>
      <c r="N288" s="27">
        <v>2362560.0419999999</v>
      </c>
      <c r="O288" s="28">
        <v>35</v>
      </c>
      <c r="P288" s="29">
        <v>16</v>
      </c>
      <c r="Q288" s="24">
        <v>2520878.8089999999</v>
      </c>
      <c r="R288" s="25">
        <v>468</v>
      </c>
      <c r="S288" s="26">
        <v>39</v>
      </c>
      <c r="T288" s="27">
        <v>-282396.09399999998</v>
      </c>
      <c r="U288" s="28">
        <v>213</v>
      </c>
      <c r="V288" s="29">
        <v>22</v>
      </c>
      <c r="W288" s="24">
        <v>4764</v>
      </c>
      <c r="X288" s="25">
        <v>81</v>
      </c>
      <c r="Y288" s="26">
        <v>39</v>
      </c>
      <c r="Z288" s="27">
        <v>1327</v>
      </c>
      <c r="AA288" s="107">
        <v>355</v>
      </c>
      <c r="AB288" s="22">
        <v>100</v>
      </c>
      <c r="AC288" s="30">
        <v>0</v>
      </c>
      <c r="AD288" s="31">
        <v>0</v>
      </c>
    </row>
    <row r="289" spans="1:30" s="3" customFormat="1" ht="18.75" customHeight="1">
      <c r="A289" s="137">
        <v>287</v>
      </c>
      <c r="B289" s="139" t="s">
        <v>1693</v>
      </c>
      <c r="C289" s="140" t="s">
        <v>3056</v>
      </c>
      <c r="D289" s="141">
        <v>242</v>
      </c>
      <c r="E289" s="143">
        <v>507968.91399999999</v>
      </c>
      <c r="F289" s="144">
        <v>278</v>
      </c>
      <c r="G289" s="145">
        <v>234</v>
      </c>
      <c r="H289" s="146">
        <v>558166.42000000004</v>
      </c>
      <c r="I289" s="147">
        <v>160</v>
      </c>
      <c r="J289" s="148">
        <v>133</v>
      </c>
      <c r="K289" s="143">
        <v>303440.391</v>
      </c>
      <c r="L289" s="144">
        <v>67</v>
      </c>
      <c r="M289" s="145">
        <v>51</v>
      </c>
      <c r="N289" s="146">
        <v>434826.07699999999</v>
      </c>
      <c r="O289" s="147">
        <v>188</v>
      </c>
      <c r="P289" s="148">
        <v>149</v>
      </c>
      <c r="Q289" s="143">
        <v>642955.277</v>
      </c>
      <c r="R289" s="144">
        <v>297</v>
      </c>
      <c r="S289" s="145">
        <v>279</v>
      </c>
      <c r="T289" s="146">
        <v>21329.82</v>
      </c>
      <c r="U289" s="147">
        <v>364</v>
      </c>
      <c r="V289" s="148">
        <v>333</v>
      </c>
      <c r="W289" s="143">
        <v>247</v>
      </c>
      <c r="X289" s="144">
        <v>74</v>
      </c>
      <c r="Y289" s="145">
        <v>38</v>
      </c>
      <c r="Z289" s="146">
        <v>1500</v>
      </c>
      <c r="AA289" s="149">
        <v>210</v>
      </c>
      <c r="AB289" s="141">
        <v>0</v>
      </c>
      <c r="AC289" s="150">
        <v>100</v>
      </c>
      <c r="AD289" s="151">
        <v>0</v>
      </c>
    </row>
    <row r="290" spans="1:30" s="3" customFormat="1" ht="18.75" customHeight="1">
      <c r="A290" s="32">
        <v>288</v>
      </c>
      <c r="B290" s="34" t="s">
        <v>1691</v>
      </c>
      <c r="C290" s="35" t="s">
        <v>1054</v>
      </c>
      <c r="D290" s="45">
        <v>243</v>
      </c>
      <c r="E290" s="38">
        <v>506799.81400000001</v>
      </c>
      <c r="F290" s="39">
        <v>307</v>
      </c>
      <c r="G290" s="40">
        <v>261</v>
      </c>
      <c r="H290" s="41">
        <v>512637.14199999999</v>
      </c>
      <c r="I290" s="42">
        <v>432</v>
      </c>
      <c r="J290" s="43">
        <v>380</v>
      </c>
      <c r="K290" s="38">
        <v>57338.074999999997</v>
      </c>
      <c r="L290" s="39">
        <v>332</v>
      </c>
      <c r="M290" s="40">
        <v>302</v>
      </c>
      <c r="N290" s="41">
        <v>59659.332000000002</v>
      </c>
      <c r="O290" s="42">
        <v>443</v>
      </c>
      <c r="P290" s="43">
        <v>380</v>
      </c>
      <c r="Q290" s="38">
        <v>164948.96900000001</v>
      </c>
      <c r="R290" s="39">
        <v>253</v>
      </c>
      <c r="S290" s="40">
        <v>236</v>
      </c>
      <c r="T290" s="41">
        <v>36135.944000000003</v>
      </c>
      <c r="U290" s="42" t="s">
        <v>3052</v>
      </c>
      <c r="V290" s="43" t="s">
        <v>3052</v>
      </c>
      <c r="W290" s="44" t="s">
        <v>3052</v>
      </c>
      <c r="X290" s="39">
        <v>485</v>
      </c>
      <c r="Y290" s="40">
        <v>420</v>
      </c>
      <c r="Z290" s="41">
        <v>100</v>
      </c>
      <c r="AA290" s="108">
        <v>312</v>
      </c>
      <c r="AB290" s="45">
        <v>0</v>
      </c>
      <c r="AC290" s="37">
        <v>100</v>
      </c>
      <c r="AD290" s="46">
        <v>0</v>
      </c>
    </row>
    <row r="291" spans="1:30" s="3" customFormat="1" ht="18.75" customHeight="1">
      <c r="A291" s="32">
        <v>289</v>
      </c>
      <c r="B291" s="34" t="s">
        <v>1875</v>
      </c>
      <c r="C291" s="35" t="s">
        <v>88</v>
      </c>
      <c r="D291" s="45">
        <v>244</v>
      </c>
      <c r="E291" s="38">
        <v>505952.78899999999</v>
      </c>
      <c r="F291" s="39">
        <v>309</v>
      </c>
      <c r="G291" s="40">
        <v>263</v>
      </c>
      <c r="H291" s="41">
        <v>505952.78899999999</v>
      </c>
      <c r="I291" s="42">
        <v>423</v>
      </c>
      <c r="J291" s="43">
        <v>372</v>
      </c>
      <c r="K291" s="38">
        <v>67620.59</v>
      </c>
      <c r="L291" s="39" t="s">
        <v>3052</v>
      </c>
      <c r="M291" s="40" t="s">
        <v>3052</v>
      </c>
      <c r="N291" s="41">
        <v>-6021.4639999999999</v>
      </c>
      <c r="O291" s="42">
        <v>207</v>
      </c>
      <c r="P291" s="43">
        <v>164</v>
      </c>
      <c r="Q291" s="38">
        <v>579021.64</v>
      </c>
      <c r="R291" s="39">
        <v>228</v>
      </c>
      <c r="S291" s="40">
        <v>211</v>
      </c>
      <c r="T291" s="41">
        <v>44989.671999999999</v>
      </c>
      <c r="U291" s="42">
        <v>26</v>
      </c>
      <c r="V291" s="43">
        <v>19</v>
      </c>
      <c r="W291" s="38">
        <v>46994</v>
      </c>
      <c r="X291" s="39">
        <v>249</v>
      </c>
      <c r="Y291" s="40">
        <v>189</v>
      </c>
      <c r="Z291" s="41">
        <v>520</v>
      </c>
      <c r="AA291" s="108">
        <v>314</v>
      </c>
      <c r="AB291" s="45">
        <v>0</v>
      </c>
      <c r="AC291" s="37">
        <v>5</v>
      </c>
      <c r="AD291" s="46">
        <v>95</v>
      </c>
    </row>
    <row r="292" spans="1:30" s="3" customFormat="1" ht="18.75" customHeight="1">
      <c r="A292" s="48">
        <v>290</v>
      </c>
      <c r="B292" s="50" t="s">
        <v>140</v>
      </c>
      <c r="C292" s="51" t="s">
        <v>3051</v>
      </c>
      <c r="D292" s="52">
        <v>245</v>
      </c>
      <c r="E292" s="54">
        <v>504563.99200000003</v>
      </c>
      <c r="F292" s="55">
        <v>312</v>
      </c>
      <c r="G292" s="56">
        <v>265</v>
      </c>
      <c r="H292" s="57">
        <v>504563.99200000003</v>
      </c>
      <c r="I292" s="58">
        <v>319</v>
      </c>
      <c r="J292" s="59">
        <v>273</v>
      </c>
      <c r="K292" s="54">
        <v>136757.09299999999</v>
      </c>
      <c r="L292" s="55">
        <v>189</v>
      </c>
      <c r="M292" s="56">
        <v>165</v>
      </c>
      <c r="N292" s="57">
        <v>163875.26</v>
      </c>
      <c r="O292" s="58">
        <v>320</v>
      </c>
      <c r="P292" s="59">
        <v>268</v>
      </c>
      <c r="Q292" s="54">
        <v>335917.522</v>
      </c>
      <c r="R292" s="55">
        <v>393</v>
      </c>
      <c r="S292" s="56">
        <v>374</v>
      </c>
      <c r="T292" s="57">
        <v>4059.951</v>
      </c>
      <c r="U292" s="58">
        <v>226</v>
      </c>
      <c r="V292" s="59">
        <v>204</v>
      </c>
      <c r="W292" s="54">
        <v>4245</v>
      </c>
      <c r="X292" s="55">
        <v>327</v>
      </c>
      <c r="Y292" s="56">
        <v>263</v>
      </c>
      <c r="Z292" s="57">
        <v>370</v>
      </c>
      <c r="AA292" s="109">
        <v>362</v>
      </c>
      <c r="AB292" s="52">
        <v>0</v>
      </c>
      <c r="AC292" s="60">
        <v>100</v>
      </c>
      <c r="AD292" s="61">
        <v>0</v>
      </c>
    </row>
    <row r="293" spans="1:30" s="3" customFormat="1" ht="18.75" customHeight="1">
      <c r="A293" s="18">
        <v>291</v>
      </c>
      <c r="B293" s="20" t="s">
        <v>1777</v>
      </c>
      <c r="C293" s="21" t="s">
        <v>3054</v>
      </c>
      <c r="D293" s="22">
        <v>46</v>
      </c>
      <c r="E293" s="24">
        <v>504510.94500000001</v>
      </c>
      <c r="F293" s="25">
        <v>311</v>
      </c>
      <c r="G293" s="26">
        <v>47</v>
      </c>
      <c r="H293" s="27">
        <v>504583.85</v>
      </c>
      <c r="I293" s="28">
        <v>238</v>
      </c>
      <c r="J293" s="29">
        <v>35</v>
      </c>
      <c r="K293" s="24">
        <v>202944.64499999999</v>
      </c>
      <c r="L293" s="25">
        <v>44</v>
      </c>
      <c r="M293" s="26">
        <v>13</v>
      </c>
      <c r="N293" s="27">
        <v>601028.78599999996</v>
      </c>
      <c r="O293" s="28">
        <v>139</v>
      </c>
      <c r="P293" s="29">
        <v>34</v>
      </c>
      <c r="Q293" s="24">
        <v>855491.90599999996</v>
      </c>
      <c r="R293" s="25">
        <v>445</v>
      </c>
      <c r="S293" s="26">
        <v>27</v>
      </c>
      <c r="T293" s="27">
        <v>-91130.721000000005</v>
      </c>
      <c r="U293" s="28" t="s">
        <v>3052</v>
      </c>
      <c r="V293" s="29" t="s">
        <v>3052</v>
      </c>
      <c r="W293" s="64" t="s">
        <v>3052</v>
      </c>
      <c r="X293" s="25">
        <v>257</v>
      </c>
      <c r="Y293" s="26">
        <v>62</v>
      </c>
      <c r="Z293" s="27">
        <v>504</v>
      </c>
      <c r="AA293" s="107">
        <v>382</v>
      </c>
      <c r="AB293" s="22">
        <v>100</v>
      </c>
      <c r="AC293" s="30">
        <v>0</v>
      </c>
      <c r="AD293" s="31">
        <v>0</v>
      </c>
    </row>
    <row r="294" spans="1:30" s="3" customFormat="1" ht="18.75" customHeight="1">
      <c r="A294" s="32">
        <v>292</v>
      </c>
      <c r="B294" s="34" t="s">
        <v>1778</v>
      </c>
      <c r="C294" s="35" t="s">
        <v>108</v>
      </c>
      <c r="D294" s="45">
        <v>246</v>
      </c>
      <c r="E294" s="38">
        <v>504293.32</v>
      </c>
      <c r="F294" s="39">
        <v>313</v>
      </c>
      <c r="G294" s="40">
        <v>266</v>
      </c>
      <c r="H294" s="41">
        <v>504349.9</v>
      </c>
      <c r="I294" s="42">
        <v>200</v>
      </c>
      <c r="J294" s="43">
        <v>168</v>
      </c>
      <c r="K294" s="38">
        <v>252034.198</v>
      </c>
      <c r="L294" s="39">
        <v>221</v>
      </c>
      <c r="M294" s="40">
        <v>196</v>
      </c>
      <c r="N294" s="41">
        <v>133526.98499999999</v>
      </c>
      <c r="O294" s="42">
        <v>203</v>
      </c>
      <c r="P294" s="43">
        <v>161</v>
      </c>
      <c r="Q294" s="38">
        <v>586185.35400000005</v>
      </c>
      <c r="R294" s="39">
        <v>301</v>
      </c>
      <c r="S294" s="40">
        <v>283</v>
      </c>
      <c r="T294" s="41">
        <v>20871.121999999999</v>
      </c>
      <c r="U294" s="42" t="s">
        <v>3052</v>
      </c>
      <c r="V294" s="43" t="s">
        <v>3052</v>
      </c>
      <c r="W294" s="44" t="s">
        <v>3052</v>
      </c>
      <c r="X294" s="39">
        <v>424</v>
      </c>
      <c r="Y294" s="40">
        <v>359</v>
      </c>
      <c r="Z294" s="41">
        <v>222</v>
      </c>
      <c r="AA294" s="108">
        <v>369</v>
      </c>
      <c r="AB294" s="45">
        <v>1</v>
      </c>
      <c r="AC294" s="37">
        <v>99</v>
      </c>
      <c r="AD294" s="46">
        <v>0</v>
      </c>
    </row>
    <row r="295" spans="1:30" s="3" customFormat="1" ht="18.75" customHeight="1">
      <c r="A295" s="137">
        <v>293</v>
      </c>
      <c r="B295" s="139" t="s">
        <v>463</v>
      </c>
      <c r="C295" s="140" t="s">
        <v>3056</v>
      </c>
      <c r="D295" s="141">
        <v>247</v>
      </c>
      <c r="E295" s="143">
        <v>503503.391</v>
      </c>
      <c r="F295" s="144">
        <v>314</v>
      </c>
      <c r="G295" s="145">
        <v>267</v>
      </c>
      <c r="H295" s="146">
        <v>503503.391</v>
      </c>
      <c r="I295" s="147">
        <v>266</v>
      </c>
      <c r="J295" s="148">
        <v>227</v>
      </c>
      <c r="K295" s="143">
        <v>175331.49400000001</v>
      </c>
      <c r="L295" s="144">
        <v>213</v>
      </c>
      <c r="M295" s="145">
        <v>189</v>
      </c>
      <c r="N295" s="146">
        <v>147018.35399999999</v>
      </c>
      <c r="O295" s="147">
        <v>301</v>
      </c>
      <c r="P295" s="148">
        <v>250</v>
      </c>
      <c r="Q295" s="143">
        <v>365594.57699999999</v>
      </c>
      <c r="R295" s="144">
        <v>242</v>
      </c>
      <c r="S295" s="145">
        <v>225</v>
      </c>
      <c r="T295" s="146">
        <v>40846.337</v>
      </c>
      <c r="U295" s="147">
        <v>162</v>
      </c>
      <c r="V295" s="148">
        <v>145</v>
      </c>
      <c r="W295" s="143">
        <v>9632</v>
      </c>
      <c r="X295" s="144">
        <v>345</v>
      </c>
      <c r="Y295" s="145">
        <v>281</v>
      </c>
      <c r="Z295" s="146">
        <v>347</v>
      </c>
      <c r="AA295" s="149">
        <v>371</v>
      </c>
      <c r="AB295" s="141">
        <v>0</v>
      </c>
      <c r="AC295" s="150">
        <v>100</v>
      </c>
      <c r="AD295" s="151">
        <v>0</v>
      </c>
    </row>
    <row r="296" spans="1:30" s="3" customFormat="1" ht="18.75" customHeight="1">
      <c r="A296" s="137">
        <v>294</v>
      </c>
      <c r="B296" s="139" t="s">
        <v>2366</v>
      </c>
      <c r="C296" s="140" t="s">
        <v>3056</v>
      </c>
      <c r="D296" s="141">
        <v>248</v>
      </c>
      <c r="E296" s="143">
        <v>502919.69099999999</v>
      </c>
      <c r="F296" s="144">
        <v>285</v>
      </c>
      <c r="G296" s="145">
        <v>240</v>
      </c>
      <c r="H296" s="146">
        <v>549785.77899999998</v>
      </c>
      <c r="I296" s="147">
        <v>418</v>
      </c>
      <c r="J296" s="148">
        <v>367</v>
      </c>
      <c r="K296" s="143">
        <v>73310.713000000003</v>
      </c>
      <c r="L296" s="144">
        <v>400</v>
      </c>
      <c r="M296" s="145">
        <v>365</v>
      </c>
      <c r="N296" s="146">
        <v>33583.446000000004</v>
      </c>
      <c r="O296" s="147">
        <v>378</v>
      </c>
      <c r="P296" s="148">
        <v>321</v>
      </c>
      <c r="Q296" s="143">
        <v>257026.731</v>
      </c>
      <c r="R296" s="144">
        <v>193</v>
      </c>
      <c r="S296" s="145">
        <v>177</v>
      </c>
      <c r="T296" s="146">
        <v>57599.233</v>
      </c>
      <c r="U296" s="147">
        <v>55</v>
      </c>
      <c r="V296" s="148">
        <v>45</v>
      </c>
      <c r="W296" s="143">
        <v>34421</v>
      </c>
      <c r="X296" s="144">
        <v>459</v>
      </c>
      <c r="Y296" s="145">
        <v>394</v>
      </c>
      <c r="Z296" s="146">
        <v>163</v>
      </c>
      <c r="AA296" s="149">
        <v>382</v>
      </c>
      <c r="AB296" s="141">
        <v>0</v>
      </c>
      <c r="AC296" s="150">
        <v>100</v>
      </c>
      <c r="AD296" s="151">
        <v>0</v>
      </c>
    </row>
    <row r="297" spans="1:30" s="3" customFormat="1" ht="18.75" customHeight="1">
      <c r="A297" s="48">
        <v>295</v>
      </c>
      <c r="B297" s="50" t="s">
        <v>1779</v>
      </c>
      <c r="C297" s="51" t="s">
        <v>3054</v>
      </c>
      <c r="D297" s="52">
        <v>47</v>
      </c>
      <c r="E297" s="54">
        <v>500491.48800000001</v>
      </c>
      <c r="F297" s="55">
        <v>317</v>
      </c>
      <c r="G297" s="56">
        <v>48</v>
      </c>
      <c r="H297" s="57">
        <v>500491.48800000001</v>
      </c>
      <c r="I297" s="58">
        <v>482</v>
      </c>
      <c r="J297" s="59">
        <v>56</v>
      </c>
      <c r="K297" s="54">
        <v>8779.2479999999996</v>
      </c>
      <c r="L297" s="55" t="s">
        <v>3052</v>
      </c>
      <c r="M297" s="56" t="s">
        <v>3052</v>
      </c>
      <c r="N297" s="57">
        <v>-1757.242</v>
      </c>
      <c r="O297" s="58">
        <v>196</v>
      </c>
      <c r="P297" s="59">
        <v>42</v>
      </c>
      <c r="Q297" s="54">
        <v>612681.50199999998</v>
      </c>
      <c r="R297" s="55">
        <v>423</v>
      </c>
      <c r="S297" s="56">
        <v>21</v>
      </c>
      <c r="T297" s="57">
        <v>-2672.8960000000002</v>
      </c>
      <c r="U297" s="58" t="s">
        <v>3052</v>
      </c>
      <c r="V297" s="59" t="s">
        <v>3052</v>
      </c>
      <c r="W297" s="65" t="s">
        <v>3052</v>
      </c>
      <c r="X297" s="55">
        <v>498</v>
      </c>
      <c r="Y297" s="56">
        <v>66</v>
      </c>
      <c r="Z297" s="57">
        <v>51</v>
      </c>
      <c r="AA297" s="109">
        <v>321</v>
      </c>
      <c r="AB297" s="52">
        <v>100</v>
      </c>
      <c r="AC297" s="60">
        <v>0</v>
      </c>
      <c r="AD297" s="61">
        <v>0</v>
      </c>
    </row>
    <row r="298" spans="1:30" s="3" customFormat="1" ht="18.75" customHeight="1">
      <c r="A298" s="18">
        <v>296</v>
      </c>
      <c r="B298" s="85" t="s">
        <v>3052</v>
      </c>
      <c r="C298" s="21" t="s">
        <v>3058</v>
      </c>
      <c r="D298" s="22">
        <v>249</v>
      </c>
      <c r="E298" s="64" t="s">
        <v>3052</v>
      </c>
      <c r="F298" s="25">
        <v>318</v>
      </c>
      <c r="G298" s="26">
        <v>270</v>
      </c>
      <c r="H298" s="69" t="s">
        <v>3052</v>
      </c>
      <c r="I298" s="28">
        <v>286</v>
      </c>
      <c r="J298" s="29">
        <v>245</v>
      </c>
      <c r="K298" s="64" t="s">
        <v>3052</v>
      </c>
      <c r="L298" s="25">
        <v>147</v>
      </c>
      <c r="M298" s="26">
        <v>125</v>
      </c>
      <c r="N298" s="69" t="s">
        <v>3052</v>
      </c>
      <c r="O298" s="28">
        <v>265</v>
      </c>
      <c r="P298" s="29">
        <v>218</v>
      </c>
      <c r="Q298" s="64" t="s">
        <v>3052</v>
      </c>
      <c r="R298" s="25">
        <v>288</v>
      </c>
      <c r="S298" s="26">
        <v>270</v>
      </c>
      <c r="T298" s="69" t="s">
        <v>3052</v>
      </c>
      <c r="U298" s="28">
        <v>297</v>
      </c>
      <c r="V298" s="29">
        <v>269</v>
      </c>
      <c r="W298" s="64" t="s">
        <v>3052</v>
      </c>
      <c r="X298" s="25">
        <v>198</v>
      </c>
      <c r="Y298" s="26">
        <v>144</v>
      </c>
      <c r="Z298" s="69" t="s">
        <v>3052</v>
      </c>
      <c r="AA298" s="107">
        <v>384</v>
      </c>
      <c r="AB298" s="22">
        <v>0</v>
      </c>
      <c r="AC298" s="30">
        <v>100</v>
      </c>
      <c r="AD298" s="31">
        <v>0</v>
      </c>
    </row>
    <row r="299" spans="1:30" s="3" customFormat="1" ht="18.75" customHeight="1">
      <c r="A299" s="137">
        <v>297</v>
      </c>
      <c r="B299" s="139" t="s">
        <v>1780</v>
      </c>
      <c r="C299" s="140" t="s">
        <v>3056</v>
      </c>
      <c r="D299" s="141">
        <v>250</v>
      </c>
      <c r="E299" s="143">
        <v>497170.78</v>
      </c>
      <c r="F299" s="144">
        <v>319</v>
      </c>
      <c r="G299" s="145">
        <v>271</v>
      </c>
      <c r="H299" s="146">
        <v>498428.38199999998</v>
      </c>
      <c r="I299" s="147">
        <v>372</v>
      </c>
      <c r="J299" s="148">
        <v>322</v>
      </c>
      <c r="K299" s="143">
        <v>106704.58500000001</v>
      </c>
      <c r="L299" s="144">
        <v>434</v>
      </c>
      <c r="M299" s="145">
        <v>399</v>
      </c>
      <c r="N299" s="146">
        <v>20982.008999999998</v>
      </c>
      <c r="O299" s="147">
        <v>362</v>
      </c>
      <c r="P299" s="148">
        <v>307</v>
      </c>
      <c r="Q299" s="143">
        <v>272987.20400000003</v>
      </c>
      <c r="R299" s="144">
        <v>408</v>
      </c>
      <c r="S299" s="145">
        <v>388</v>
      </c>
      <c r="T299" s="146">
        <v>2157.288</v>
      </c>
      <c r="U299" s="147">
        <v>303</v>
      </c>
      <c r="V299" s="148">
        <v>274</v>
      </c>
      <c r="W299" s="143">
        <v>1578</v>
      </c>
      <c r="X299" s="144">
        <v>464</v>
      </c>
      <c r="Y299" s="145">
        <v>399</v>
      </c>
      <c r="Z299" s="146">
        <v>154</v>
      </c>
      <c r="AA299" s="149">
        <v>352</v>
      </c>
      <c r="AB299" s="141">
        <v>0</v>
      </c>
      <c r="AC299" s="150">
        <v>100</v>
      </c>
      <c r="AD299" s="151">
        <v>0</v>
      </c>
    </row>
    <row r="300" spans="1:30" s="3" customFormat="1" ht="18.75" customHeight="1">
      <c r="A300" s="32">
        <v>298</v>
      </c>
      <c r="B300" s="34" t="s">
        <v>2680</v>
      </c>
      <c r="C300" s="35" t="s">
        <v>3058</v>
      </c>
      <c r="D300" s="45">
        <v>251</v>
      </c>
      <c r="E300" s="38">
        <v>494777.799</v>
      </c>
      <c r="F300" s="39">
        <v>324</v>
      </c>
      <c r="G300" s="40">
        <v>276</v>
      </c>
      <c r="H300" s="41">
        <v>494777.799</v>
      </c>
      <c r="I300" s="42">
        <v>399</v>
      </c>
      <c r="J300" s="43">
        <v>348</v>
      </c>
      <c r="K300" s="38">
        <v>88442.066000000006</v>
      </c>
      <c r="L300" s="39">
        <v>234</v>
      </c>
      <c r="M300" s="40">
        <v>209</v>
      </c>
      <c r="N300" s="41">
        <v>128266.49</v>
      </c>
      <c r="O300" s="42">
        <v>350</v>
      </c>
      <c r="P300" s="43">
        <v>297</v>
      </c>
      <c r="Q300" s="38">
        <v>285490.658</v>
      </c>
      <c r="R300" s="39">
        <v>295</v>
      </c>
      <c r="S300" s="40">
        <v>277</v>
      </c>
      <c r="T300" s="41">
        <v>22585.207999999999</v>
      </c>
      <c r="U300" s="42">
        <v>167</v>
      </c>
      <c r="V300" s="43">
        <v>150</v>
      </c>
      <c r="W300" s="38">
        <v>9171</v>
      </c>
      <c r="X300" s="39">
        <v>309</v>
      </c>
      <c r="Y300" s="40">
        <v>245</v>
      </c>
      <c r="Z300" s="41">
        <v>400</v>
      </c>
      <c r="AA300" s="108">
        <v>311</v>
      </c>
      <c r="AB300" s="45">
        <v>0</v>
      </c>
      <c r="AC300" s="37">
        <v>100</v>
      </c>
      <c r="AD300" s="46">
        <v>0</v>
      </c>
    </row>
    <row r="301" spans="1:30" s="3" customFormat="1" ht="18.75" customHeight="1">
      <c r="A301" s="32">
        <v>299</v>
      </c>
      <c r="B301" s="34" t="s">
        <v>1395</v>
      </c>
      <c r="C301" s="35" t="s">
        <v>88</v>
      </c>
      <c r="D301" s="36">
        <v>252</v>
      </c>
      <c r="E301" s="38">
        <v>493961.02500000002</v>
      </c>
      <c r="F301" s="39">
        <v>310</v>
      </c>
      <c r="G301" s="40">
        <v>264</v>
      </c>
      <c r="H301" s="41">
        <v>505687.98700000002</v>
      </c>
      <c r="I301" s="42">
        <v>271</v>
      </c>
      <c r="J301" s="43">
        <v>231</v>
      </c>
      <c r="K301" s="38">
        <v>170803.402</v>
      </c>
      <c r="L301" s="39">
        <v>369</v>
      </c>
      <c r="M301" s="40">
        <v>338</v>
      </c>
      <c r="N301" s="41">
        <v>45513.767</v>
      </c>
      <c r="O301" s="42">
        <v>402</v>
      </c>
      <c r="P301" s="43">
        <v>344</v>
      </c>
      <c r="Q301" s="38">
        <v>224316.01300000001</v>
      </c>
      <c r="R301" s="39">
        <v>392</v>
      </c>
      <c r="S301" s="40">
        <v>373</v>
      </c>
      <c r="T301" s="41">
        <v>4131.8339999999998</v>
      </c>
      <c r="U301" s="42">
        <v>184</v>
      </c>
      <c r="V301" s="43">
        <v>167</v>
      </c>
      <c r="W301" s="38">
        <v>7700</v>
      </c>
      <c r="X301" s="39">
        <v>262</v>
      </c>
      <c r="Y301" s="40">
        <v>200</v>
      </c>
      <c r="Z301" s="41">
        <v>495</v>
      </c>
      <c r="AA301" s="108">
        <v>311</v>
      </c>
      <c r="AB301" s="45">
        <v>0</v>
      </c>
      <c r="AC301" s="37">
        <v>100</v>
      </c>
      <c r="AD301" s="46">
        <v>0</v>
      </c>
    </row>
    <row r="302" spans="1:30" s="3" customFormat="1" ht="18.75" customHeight="1">
      <c r="A302" s="48">
        <v>300</v>
      </c>
      <c r="B302" s="50" t="s">
        <v>1781</v>
      </c>
      <c r="C302" s="51" t="s">
        <v>2187</v>
      </c>
      <c r="D302" s="52">
        <v>253</v>
      </c>
      <c r="E302" s="54">
        <v>492511.505</v>
      </c>
      <c r="F302" s="55">
        <v>242</v>
      </c>
      <c r="G302" s="56">
        <v>206</v>
      </c>
      <c r="H302" s="57">
        <v>648103.66299999994</v>
      </c>
      <c r="I302" s="58">
        <v>193</v>
      </c>
      <c r="J302" s="59">
        <v>162</v>
      </c>
      <c r="K302" s="54">
        <v>256929.70800000001</v>
      </c>
      <c r="L302" s="55">
        <v>178</v>
      </c>
      <c r="M302" s="56">
        <v>154</v>
      </c>
      <c r="N302" s="57">
        <v>179689.79800000001</v>
      </c>
      <c r="O302" s="58">
        <v>260</v>
      </c>
      <c r="P302" s="59">
        <v>214</v>
      </c>
      <c r="Q302" s="54">
        <v>435066.7</v>
      </c>
      <c r="R302" s="55">
        <v>149</v>
      </c>
      <c r="S302" s="56">
        <v>134</v>
      </c>
      <c r="T302" s="57">
        <v>90293.183000000005</v>
      </c>
      <c r="U302" s="58">
        <v>290</v>
      </c>
      <c r="V302" s="59">
        <v>263</v>
      </c>
      <c r="W302" s="54">
        <v>2085</v>
      </c>
      <c r="X302" s="55">
        <v>254</v>
      </c>
      <c r="Y302" s="56">
        <v>194</v>
      </c>
      <c r="Z302" s="57">
        <v>509</v>
      </c>
      <c r="AA302" s="109">
        <v>356</v>
      </c>
      <c r="AB302" s="52">
        <v>0</v>
      </c>
      <c r="AC302" s="60">
        <v>100</v>
      </c>
      <c r="AD302" s="61">
        <v>0</v>
      </c>
    </row>
    <row r="303" spans="1:30" s="3" customFormat="1" ht="18.75" customHeight="1">
      <c r="A303" s="18">
        <v>301</v>
      </c>
      <c r="B303" s="20" t="s">
        <v>1798</v>
      </c>
      <c r="C303" s="21" t="s">
        <v>88</v>
      </c>
      <c r="D303" s="22">
        <v>254</v>
      </c>
      <c r="E303" s="24">
        <v>490923.08</v>
      </c>
      <c r="F303" s="25">
        <v>315</v>
      </c>
      <c r="G303" s="26">
        <v>268</v>
      </c>
      <c r="H303" s="27">
        <v>502835.272</v>
      </c>
      <c r="I303" s="28">
        <v>269</v>
      </c>
      <c r="J303" s="29">
        <v>230</v>
      </c>
      <c r="K303" s="24">
        <v>173193.342</v>
      </c>
      <c r="L303" s="25">
        <v>244</v>
      </c>
      <c r="M303" s="26">
        <v>219</v>
      </c>
      <c r="N303" s="27">
        <v>115330.605</v>
      </c>
      <c r="O303" s="28">
        <v>365</v>
      </c>
      <c r="P303" s="29">
        <v>310</v>
      </c>
      <c r="Q303" s="24">
        <v>270685.40899999999</v>
      </c>
      <c r="R303" s="25">
        <v>154</v>
      </c>
      <c r="S303" s="26">
        <v>139</v>
      </c>
      <c r="T303" s="27">
        <v>87080.357000000004</v>
      </c>
      <c r="U303" s="28">
        <v>238</v>
      </c>
      <c r="V303" s="29">
        <v>215</v>
      </c>
      <c r="W303" s="24">
        <v>3557</v>
      </c>
      <c r="X303" s="25">
        <v>261</v>
      </c>
      <c r="Y303" s="26">
        <v>199</v>
      </c>
      <c r="Z303" s="27">
        <v>495</v>
      </c>
      <c r="AA303" s="107">
        <v>341</v>
      </c>
      <c r="AB303" s="22">
        <v>0</v>
      </c>
      <c r="AC303" s="30">
        <v>100</v>
      </c>
      <c r="AD303" s="31">
        <v>0</v>
      </c>
    </row>
    <row r="304" spans="1:30" s="3" customFormat="1" ht="18.75" customHeight="1">
      <c r="A304" s="32">
        <v>302</v>
      </c>
      <c r="B304" s="34" t="s">
        <v>1782</v>
      </c>
      <c r="C304" s="35" t="s">
        <v>1054</v>
      </c>
      <c r="D304" s="45">
        <v>255</v>
      </c>
      <c r="E304" s="38">
        <v>490460.04399999999</v>
      </c>
      <c r="F304" s="39">
        <v>325</v>
      </c>
      <c r="G304" s="40">
        <v>277</v>
      </c>
      <c r="H304" s="41">
        <v>491105.505</v>
      </c>
      <c r="I304" s="42">
        <v>351</v>
      </c>
      <c r="J304" s="43">
        <v>303</v>
      </c>
      <c r="K304" s="38">
        <v>118357.107</v>
      </c>
      <c r="L304" s="39">
        <v>193</v>
      </c>
      <c r="M304" s="40">
        <v>169</v>
      </c>
      <c r="N304" s="41">
        <v>160794.677</v>
      </c>
      <c r="O304" s="42">
        <v>249</v>
      </c>
      <c r="P304" s="43">
        <v>203</v>
      </c>
      <c r="Q304" s="38">
        <v>460555.79499999998</v>
      </c>
      <c r="R304" s="39">
        <v>189</v>
      </c>
      <c r="S304" s="40">
        <v>173</v>
      </c>
      <c r="T304" s="41">
        <v>62344.680999999997</v>
      </c>
      <c r="U304" s="42">
        <v>223</v>
      </c>
      <c r="V304" s="43">
        <v>201</v>
      </c>
      <c r="W304" s="38">
        <v>4348</v>
      </c>
      <c r="X304" s="39">
        <v>353</v>
      </c>
      <c r="Y304" s="40">
        <v>289</v>
      </c>
      <c r="Z304" s="41">
        <v>329</v>
      </c>
      <c r="AA304" s="108">
        <v>381</v>
      </c>
      <c r="AB304" s="45">
        <v>0</v>
      </c>
      <c r="AC304" s="37">
        <v>100</v>
      </c>
      <c r="AD304" s="46">
        <v>0</v>
      </c>
    </row>
    <row r="305" spans="1:30" s="3" customFormat="1" ht="18.75" customHeight="1">
      <c r="A305" s="32">
        <v>303</v>
      </c>
      <c r="B305" s="34" t="s">
        <v>3217</v>
      </c>
      <c r="C305" s="35" t="s">
        <v>3092</v>
      </c>
      <c r="D305" s="45">
        <v>256</v>
      </c>
      <c r="E305" s="38">
        <v>487988.28899999999</v>
      </c>
      <c r="F305" s="39">
        <v>323</v>
      </c>
      <c r="G305" s="40">
        <v>275</v>
      </c>
      <c r="H305" s="41">
        <v>494840.26500000001</v>
      </c>
      <c r="I305" s="42">
        <v>168</v>
      </c>
      <c r="J305" s="43">
        <v>141</v>
      </c>
      <c r="K305" s="38">
        <v>289198.89500000002</v>
      </c>
      <c r="L305" s="39">
        <v>259</v>
      </c>
      <c r="M305" s="40">
        <v>232</v>
      </c>
      <c r="N305" s="41">
        <v>104867.60400000001</v>
      </c>
      <c r="O305" s="42">
        <v>299</v>
      </c>
      <c r="P305" s="43">
        <v>249</v>
      </c>
      <c r="Q305" s="38">
        <v>366259.978</v>
      </c>
      <c r="R305" s="39">
        <v>97</v>
      </c>
      <c r="S305" s="40">
        <v>83</v>
      </c>
      <c r="T305" s="41">
        <v>178323.10200000001</v>
      </c>
      <c r="U305" s="42" t="s">
        <v>3052</v>
      </c>
      <c r="V305" s="43" t="s">
        <v>3052</v>
      </c>
      <c r="W305" s="44" t="s">
        <v>3052</v>
      </c>
      <c r="X305" s="39">
        <v>418</v>
      </c>
      <c r="Y305" s="40">
        <v>353</v>
      </c>
      <c r="Z305" s="41">
        <v>229</v>
      </c>
      <c r="AA305" s="108">
        <v>369</v>
      </c>
      <c r="AB305" s="45">
        <v>0</v>
      </c>
      <c r="AC305" s="37">
        <v>49</v>
      </c>
      <c r="AD305" s="46">
        <v>51</v>
      </c>
    </row>
    <row r="306" spans="1:30" s="3" customFormat="1" ht="18.75" customHeight="1">
      <c r="A306" s="137">
        <v>304</v>
      </c>
      <c r="B306" s="139" t="s">
        <v>1230</v>
      </c>
      <c r="C306" s="140" t="s">
        <v>3056</v>
      </c>
      <c r="D306" s="141">
        <v>257</v>
      </c>
      <c r="E306" s="143">
        <v>484390.01199999999</v>
      </c>
      <c r="F306" s="144">
        <v>328</v>
      </c>
      <c r="G306" s="145">
        <v>279</v>
      </c>
      <c r="H306" s="146">
        <v>484390.01199999999</v>
      </c>
      <c r="I306" s="147">
        <v>481</v>
      </c>
      <c r="J306" s="148">
        <v>426</v>
      </c>
      <c r="K306" s="143">
        <v>9464.8269999999993</v>
      </c>
      <c r="L306" s="144">
        <v>314</v>
      </c>
      <c r="M306" s="145">
        <v>284</v>
      </c>
      <c r="N306" s="146">
        <v>65829.926000000007</v>
      </c>
      <c r="O306" s="147">
        <v>332</v>
      </c>
      <c r="P306" s="148">
        <v>280</v>
      </c>
      <c r="Q306" s="143">
        <v>325205.04300000001</v>
      </c>
      <c r="R306" s="144">
        <v>426</v>
      </c>
      <c r="S306" s="145">
        <v>405</v>
      </c>
      <c r="T306" s="146">
        <v>-6463.2780000000002</v>
      </c>
      <c r="U306" s="147">
        <v>49</v>
      </c>
      <c r="V306" s="148">
        <v>39</v>
      </c>
      <c r="W306" s="143">
        <v>37029</v>
      </c>
      <c r="X306" s="144">
        <v>480</v>
      </c>
      <c r="Y306" s="145">
        <v>415</v>
      </c>
      <c r="Z306" s="146">
        <v>110</v>
      </c>
      <c r="AA306" s="149">
        <v>371</v>
      </c>
      <c r="AB306" s="141">
        <v>0</v>
      </c>
      <c r="AC306" s="150">
        <v>100</v>
      </c>
      <c r="AD306" s="151">
        <v>0</v>
      </c>
    </row>
    <row r="307" spans="1:30" s="3" customFormat="1" ht="18.75" customHeight="1">
      <c r="A307" s="152">
        <v>305</v>
      </c>
      <c r="B307" s="154" t="s">
        <v>584</v>
      </c>
      <c r="C307" s="155" t="s">
        <v>3056</v>
      </c>
      <c r="D307" s="189">
        <v>258</v>
      </c>
      <c r="E307" s="158">
        <v>483809.62699999998</v>
      </c>
      <c r="F307" s="159">
        <v>304</v>
      </c>
      <c r="G307" s="160">
        <v>259</v>
      </c>
      <c r="H307" s="161">
        <v>516916.83899999998</v>
      </c>
      <c r="I307" s="162">
        <v>407</v>
      </c>
      <c r="J307" s="163">
        <v>356</v>
      </c>
      <c r="K307" s="158">
        <v>83148.993000000002</v>
      </c>
      <c r="L307" s="159">
        <v>443</v>
      </c>
      <c r="M307" s="160">
        <v>408</v>
      </c>
      <c r="N307" s="161">
        <v>14656.838</v>
      </c>
      <c r="O307" s="162">
        <v>364</v>
      </c>
      <c r="P307" s="163">
        <v>309</v>
      </c>
      <c r="Q307" s="158">
        <v>272516.81699999998</v>
      </c>
      <c r="R307" s="159">
        <v>282</v>
      </c>
      <c r="S307" s="160">
        <v>264</v>
      </c>
      <c r="T307" s="161">
        <v>25903.583999999999</v>
      </c>
      <c r="U307" s="162">
        <v>311</v>
      </c>
      <c r="V307" s="163">
        <v>281</v>
      </c>
      <c r="W307" s="158">
        <v>1274</v>
      </c>
      <c r="X307" s="159">
        <v>382</v>
      </c>
      <c r="Y307" s="160">
        <v>317</v>
      </c>
      <c r="Z307" s="161">
        <v>300</v>
      </c>
      <c r="AA307" s="164">
        <v>352</v>
      </c>
      <c r="AB307" s="156">
        <v>0</v>
      </c>
      <c r="AC307" s="165">
        <v>49</v>
      </c>
      <c r="AD307" s="166">
        <v>51</v>
      </c>
    </row>
    <row r="308" spans="1:30" s="3" customFormat="1" ht="18.75" customHeight="1">
      <c r="A308" s="18">
        <v>306</v>
      </c>
      <c r="B308" s="20" t="s">
        <v>1783</v>
      </c>
      <c r="C308" s="21" t="s">
        <v>1061</v>
      </c>
      <c r="D308" s="22">
        <v>259</v>
      </c>
      <c r="E308" s="24">
        <v>479591.37800000003</v>
      </c>
      <c r="F308" s="25">
        <v>205</v>
      </c>
      <c r="G308" s="26">
        <v>176</v>
      </c>
      <c r="H308" s="27">
        <v>776762.07200000004</v>
      </c>
      <c r="I308" s="28">
        <v>100</v>
      </c>
      <c r="J308" s="29">
        <v>77</v>
      </c>
      <c r="K308" s="24">
        <v>460442.00900000002</v>
      </c>
      <c r="L308" s="25">
        <v>152</v>
      </c>
      <c r="M308" s="26">
        <v>130</v>
      </c>
      <c r="N308" s="27">
        <v>206057.63500000001</v>
      </c>
      <c r="O308" s="28">
        <v>209</v>
      </c>
      <c r="P308" s="29">
        <v>165</v>
      </c>
      <c r="Q308" s="24">
        <v>571900.06200000003</v>
      </c>
      <c r="R308" s="25">
        <v>91</v>
      </c>
      <c r="S308" s="26">
        <v>77</v>
      </c>
      <c r="T308" s="27">
        <v>184047.10500000001</v>
      </c>
      <c r="U308" s="28">
        <v>68</v>
      </c>
      <c r="V308" s="29">
        <v>57</v>
      </c>
      <c r="W308" s="24">
        <v>28000</v>
      </c>
      <c r="X308" s="25">
        <v>155</v>
      </c>
      <c r="Y308" s="26">
        <v>102</v>
      </c>
      <c r="Z308" s="27">
        <v>854</v>
      </c>
      <c r="AA308" s="107">
        <v>382</v>
      </c>
      <c r="AB308" s="22">
        <v>0</v>
      </c>
      <c r="AC308" s="30">
        <v>20</v>
      </c>
      <c r="AD308" s="31">
        <v>80</v>
      </c>
    </row>
    <row r="309" spans="1:30" s="3" customFormat="1" ht="18.75" customHeight="1">
      <c r="A309" s="32">
        <v>307</v>
      </c>
      <c r="B309" s="34" t="s">
        <v>1784</v>
      </c>
      <c r="C309" s="35" t="s">
        <v>89</v>
      </c>
      <c r="D309" s="45">
        <v>260</v>
      </c>
      <c r="E309" s="38">
        <v>479419.04599999997</v>
      </c>
      <c r="F309" s="39">
        <v>329</v>
      </c>
      <c r="G309" s="40">
        <v>280</v>
      </c>
      <c r="H309" s="41">
        <v>479419.04599999997</v>
      </c>
      <c r="I309" s="42">
        <v>371</v>
      </c>
      <c r="J309" s="43">
        <v>321</v>
      </c>
      <c r="K309" s="38">
        <v>107753.734</v>
      </c>
      <c r="L309" s="39">
        <v>409</v>
      </c>
      <c r="M309" s="40">
        <v>374</v>
      </c>
      <c r="N309" s="41">
        <v>30225.772000000001</v>
      </c>
      <c r="O309" s="42">
        <v>354</v>
      </c>
      <c r="P309" s="43">
        <v>300</v>
      </c>
      <c r="Q309" s="38">
        <v>281007.78000000003</v>
      </c>
      <c r="R309" s="39">
        <v>315</v>
      </c>
      <c r="S309" s="40">
        <v>297</v>
      </c>
      <c r="T309" s="41">
        <v>18264.571</v>
      </c>
      <c r="U309" s="42">
        <v>374</v>
      </c>
      <c r="V309" s="43">
        <v>343</v>
      </c>
      <c r="W309" s="38">
        <v>172</v>
      </c>
      <c r="X309" s="39">
        <v>312</v>
      </c>
      <c r="Y309" s="40">
        <v>248</v>
      </c>
      <c r="Z309" s="41">
        <v>400</v>
      </c>
      <c r="AA309" s="108">
        <v>331</v>
      </c>
      <c r="AB309" s="45">
        <v>0</v>
      </c>
      <c r="AC309" s="37">
        <v>100</v>
      </c>
      <c r="AD309" s="46">
        <v>0</v>
      </c>
    </row>
    <row r="310" spans="1:30" s="3" customFormat="1" ht="18.75" customHeight="1">
      <c r="A310" s="32">
        <v>308</v>
      </c>
      <c r="B310" s="34" t="s">
        <v>1785</v>
      </c>
      <c r="C310" s="35" t="s">
        <v>3054</v>
      </c>
      <c r="D310" s="45">
        <v>48</v>
      </c>
      <c r="E310" s="38">
        <v>479155.31699999998</v>
      </c>
      <c r="F310" s="39">
        <v>326</v>
      </c>
      <c r="G310" s="40">
        <v>49</v>
      </c>
      <c r="H310" s="41">
        <v>489766.25099999999</v>
      </c>
      <c r="I310" s="42">
        <v>298</v>
      </c>
      <c r="J310" s="43">
        <v>44</v>
      </c>
      <c r="K310" s="38">
        <v>151459.283</v>
      </c>
      <c r="L310" s="39">
        <v>379</v>
      </c>
      <c r="M310" s="40">
        <v>33</v>
      </c>
      <c r="N310" s="41">
        <v>42431.648999999998</v>
      </c>
      <c r="O310" s="42">
        <v>353</v>
      </c>
      <c r="P310" s="43">
        <v>54</v>
      </c>
      <c r="Q310" s="38">
        <v>282560.90999999997</v>
      </c>
      <c r="R310" s="39">
        <v>438</v>
      </c>
      <c r="S310" s="40">
        <v>24</v>
      </c>
      <c r="T310" s="41">
        <v>-22810.428</v>
      </c>
      <c r="U310" s="42" t="s">
        <v>3052</v>
      </c>
      <c r="V310" s="43" t="s">
        <v>3052</v>
      </c>
      <c r="W310" s="44" t="s">
        <v>3052</v>
      </c>
      <c r="X310" s="39">
        <v>60</v>
      </c>
      <c r="Y310" s="40">
        <v>31</v>
      </c>
      <c r="Z310" s="41">
        <v>1783</v>
      </c>
      <c r="AA310" s="108">
        <v>384</v>
      </c>
      <c r="AB310" s="45">
        <v>100</v>
      </c>
      <c r="AC310" s="37">
        <v>0</v>
      </c>
      <c r="AD310" s="46">
        <v>0</v>
      </c>
    </row>
    <row r="311" spans="1:30" s="3" customFormat="1" ht="18.75" customHeight="1">
      <c r="A311" s="32">
        <v>309</v>
      </c>
      <c r="B311" s="34" t="s">
        <v>1786</v>
      </c>
      <c r="C311" s="35" t="s">
        <v>3054</v>
      </c>
      <c r="D311" s="45">
        <v>49</v>
      </c>
      <c r="E311" s="38">
        <v>478419.46500000003</v>
      </c>
      <c r="F311" s="39">
        <v>331</v>
      </c>
      <c r="G311" s="40">
        <v>50</v>
      </c>
      <c r="H311" s="41">
        <v>478419.46500000003</v>
      </c>
      <c r="I311" s="42">
        <v>225</v>
      </c>
      <c r="J311" s="43">
        <v>34</v>
      </c>
      <c r="K311" s="38">
        <v>216119.93700000001</v>
      </c>
      <c r="L311" s="39" t="s">
        <v>3052</v>
      </c>
      <c r="M311" s="40" t="s">
        <v>3052</v>
      </c>
      <c r="N311" s="41">
        <v>-398951.00900000002</v>
      </c>
      <c r="O311" s="42">
        <v>290</v>
      </c>
      <c r="P311" s="43">
        <v>49</v>
      </c>
      <c r="Q311" s="38">
        <v>384886.75699999998</v>
      </c>
      <c r="R311" s="39">
        <v>465</v>
      </c>
      <c r="S311" s="40">
        <v>38</v>
      </c>
      <c r="T311" s="41">
        <v>-247328.851</v>
      </c>
      <c r="U311" s="42">
        <v>185</v>
      </c>
      <c r="V311" s="43">
        <v>18</v>
      </c>
      <c r="W311" s="38">
        <v>7579</v>
      </c>
      <c r="X311" s="39">
        <v>267</v>
      </c>
      <c r="Y311" s="40">
        <v>63</v>
      </c>
      <c r="Z311" s="41">
        <v>485</v>
      </c>
      <c r="AA311" s="108">
        <v>210</v>
      </c>
      <c r="AB311" s="45">
        <v>100</v>
      </c>
      <c r="AC311" s="37">
        <v>0</v>
      </c>
      <c r="AD311" s="46">
        <v>0</v>
      </c>
    </row>
    <row r="312" spans="1:30" s="3" customFormat="1" ht="18.75" customHeight="1">
      <c r="A312" s="48">
        <v>310</v>
      </c>
      <c r="B312" s="50" t="s">
        <v>1720</v>
      </c>
      <c r="C312" s="51" t="s">
        <v>1054</v>
      </c>
      <c r="D312" s="52">
        <v>261</v>
      </c>
      <c r="E312" s="54">
        <v>477844.04499999998</v>
      </c>
      <c r="F312" s="55">
        <v>332</v>
      </c>
      <c r="G312" s="56">
        <v>282</v>
      </c>
      <c r="H312" s="57">
        <v>477844.04499999998</v>
      </c>
      <c r="I312" s="58">
        <v>209</v>
      </c>
      <c r="J312" s="59">
        <v>177</v>
      </c>
      <c r="K312" s="54">
        <v>239576.74400000001</v>
      </c>
      <c r="L312" s="55">
        <v>111</v>
      </c>
      <c r="M312" s="56">
        <v>90</v>
      </c>
      <c r="N312" s="57">
        <v>279995.087</v>
      </c>
      <c r="O312" s="58">
        <v>236</v>
      </c>
      <c r="P312" s="59">
        <v>190</v>
      </c>
      <c r="Q312" s="54">
        <v>510094.64600000001</v>
      </c>
      <c r="R312" s="55">
        <v>120</v>
      </c>
      <c r="S312" s="56">
        <v>106</v>
      </c>
      <c r="T312" s="57">
        <v>125618.629</v>
      </c>
      <c r="U312" s="58" t="s">
        <v>3052</v>
      </c>
      <c r="V312" s="59" t="s">
        <v>3052</v>
      </c>
      <c r="W312" s="65" t="s">
        <v>3052</v>
      </c>
      <c r="X312" s="55">
        <v>449</v>
      </c>
      <c r="Y312" s="56">
        <v>384</v>
      </c>
      <c r="Z312" s="57">
        <v>186</v>
      </c>
      <c r="AA312" s="109">
        <v>369</v>
      </c>
      <c r="AB312" s="52">
        <v>0</v>
      </c>
      <c r="AC312" s="60">
        <v>100</v>
      </c>
      <c r="AD312" s="61">
        <v>0</v>
      </c>
    </row>
    <row r="313" spans="1:30" s="3" customFormat="1" ht="18.75" customHeight="1">
      <c r="A313" s="18">
        <v>311</v>
      </c>
      <c r="B313" s="20" t="s">
        <v>2322</v>
      </c>
      <c r="C313" s="21" t="s">
        <v>2187</v>
      </c>
      <c r="D313" s="22">
        <v>262</v>
      </c>
      <c r="E313" s="24">
        <v>476065.93800000002</v>
      </c>
      <c r="F313" s="25">
        <v>206</v>
      </c>
      <c r="G313" s="26">
        <v>177</v>
      </c>
      <c r="H313" s="27">
        <v>776283.326</v>
      </c>
      <c r="I313" s="28">
        <v>164</v>
      </c>
      <c r="J313" s="29">
        <v>137</v>
      </c>
      <c r="K313" s="24">
        <v>295551.81199999998</v>
      </c>
      <c r="L313" s="25">
        <v>210</v>
      </c>
      <c r="M313" s="26">
        <v>186</v>
      </c>
      <c r="N313" s="27">
        <v>149406.13</v>
      </c>
      <c r="O313" s="28">
        <v>276</v>
      </c>
      <c r="P313" s="29">
        <v>228</v>
      </c>
      <c r="Q313" s="24">
        <v>402936.82799999998</v>
      </c>
      <c r="R313" s="25">
        <v>103</v>
      </c>
      <c r="S313" s="26">
        <v>89</v>
      </c>
      <c r="T313" s="27">
        <v>159398.386</v>
      </c>
      <c r="U313" s="28">
        <v>302</v>
      </c>
      <c r="V313" s="29">
        <v>273</v>
      </c>
      <c r="W313" s="24">
        <v>1611</v>
      </c>
      <c r="X313" s="25">
        <v>371</v>
      </c>
      <c r="Y313" s="26">
        <v>307</v>
      </c>
      <c r="Z313" s="27">
        <v>305</v>
      </c>
      <c r="AA313" s="107">
        <v>313</v>
      </c>
      <c r="AB313" s="22">
        <v>0</v>
      </c>
      <c r="AC313" s="30">
        <v>100</v>
      </c>
      <c r="AD313" s="31">
        <v>0</v>
      </c>
    </row>
    <row r="314" spans="1:30" s="3" customFormat="1" ht="18.75" customHeight="1">
      <c r="A314" s="137">
        <v>312</v>
      </c>
      <c r="B314" s="139" t="s">
        <v>2748</v>
      </c>
      <c r="C314" s="140" t="s">
        <v>3056</v>
      </c>
      <c r="D314" s="141">
        <v>263</v>
      </c>
      <c r="E314" s="143">
        <v>467564.95500000002</v>
      </c>
      <c r="F314" s="144">
        <v>321</v>
      </c>
      <c r="G314" s="145">
        <v>273</v>
      </c>
      <c r="H314" s="146">
        <v>497790.86700000003</v>
      </c>
      <c r="I314" s="147">
        <v>261</v>
      </c>
      <c r="J314" s="148">
        <v>223</v>
      </c>
      <c r="K314" s="143">
        <v>178936.83799999999</v>
      </c>
      <c r="L314" s="144">
        <v>205</v>
      </c>
      <c r="M314" s="145">
        <v>181</v>
      </c>
      <c r="N314" s="146">
        <v>153185.035</v>
      </c>
      <c r="O314" s="147">
        <v>366</v>
      </c>
      <c r="P314" s="148">
        <v>311</v>
      </c>
      <c r="Q314" s="143">
        <v>270363.60800000001</v>
      </c>
      <c r="R314" s="144">
        <v>369</v>
      </c>
      <c r="S314" s="145">
        <v>350</v>
      </c>
      <c r="T314" s="146">
        <v>8738.9850000000006</v>
      </c>
      <c r="U314" s="147">
        <v>362</v>
      </c>
      <c r="V314" s="148">
        <v>331</v>
      </c>
      <c r="W314" s="143">
        <v>265</v>
      </c>
      <c r="X314" s="144">
        <v>159</v>
      </c>
      <c r="Y314" s="145">
        <v>106</v>
      </c>
      <c r="Z314" s="146">
        <v>830</v>
      </c>
      <c r="AA314" s="149">
        <v>321</v>
      </c>
      <c r="AB314" s="141">
        <v>0</v>
      </c>
      <c r="AC314" s="150">
        <v>100</v>
      </c>
      <c r="AD314" s="151">
        <v>0</v>
      </c>
    </row>
    <row r="315" spans="1:30" s="3" customFormat="1" ht="18.75" customHeight="1">
      <c r="A315" s="137">
        <v>313</v>
      </c>
      <c r="B315" s="139" t="s">
        <v>1787</v>
      </c>
      <c r="C315" s="140" t="s">
        <v>3056</v>
      </c>
      <c r="D315" s="141">
        <v>264</v>
      </c>
      <c r="E315" s="143">
        <v>467157.929</v>
      </c>
      <c r="F315" s="144">
        <v>316</v>
      </c>
      <c r="G315" s="145">
        <v>269</v>
      </c>
      <c r="H315" s="146">
        <v>501296.92200000002</v>
      </c>
      <c r="I315" s="147">
        <v>282</v>
      </c>
      <c r="J315" s="148">
        <v>241</v>
      </c>
      <c r="K315" s="143">
        <v>161381.05600000001</v>
      </c>
      <c r="L315" s="144">
        <v>341</v>
      </c>
      <c r="M315" s="145">
        <v>311</v>
      </c>
      <c r="N315" s="146">
        <v>56456.084000000003</v>
      </c>
      <c r="O315" s="147">
        <v>370</v>
      </c>
      <c r="P315" s="148">
        <v>315</v>
      </c>
      <c r="Q315" s="143">
        <v>265155.28499999997</v>
      </c>
      <c r="R315" s="144">
        <v>187</v>
      </c>
      <c r="S315" s="145">
        <v>171</v>
      </c>
      <c r="T315" s="146">
        <v>64487.154000000002</v>
      </c>
      <c r="U315" s="147">
        <v>205</v>
      </c>
      <c r="V315" s="148">
        <v>185</v>
      </c>
      <c r="W315" s="143">
        <v>5574</v>
      </c>
      <c r="X315" s="144">
        <v>340</v>
      </c>
      <c r="Y315" s="145">
        <v>276</v>
      </c>
      <c r="Z315" s="146">
        <v>350</v>
      </c>
      <c r="AA315" s="149">
        <v>383</v>
      </c>
      <c r="AB315" s="141">
        <v>0</v>
      </c>
      <c r="AC315" s="150">
        <v>0</v>
      </c>
      <c r="AD315" s="151">
        <v>100</v>
      </c>
    </row>
    <row r="316" spans="1:30" s="3" customFormat="1" ht="18.75" customHeight="1">
      <c r="A316" s="32">
        <v>314</v>
      </c>
      <c r="B316" s="34" t="s">
        <v>1788</v>
      </c>
      <c r="C316" s="35" t="s">
        <v>3098</v>
      </c>
      <c r="D316" s="45">
        <v>265</v>
      </c>
      <c r="E316" s="38">
        <v>466148.29</v>
      </c>
      <c r="F316" s="39">
        <v>334</v>
      </c>
      <c r="G316" s="40">
        <v>284</v>
      </c>
      <c r="H316" s="41">
        <v>471157.902</v>
      </c>
      <c r="I316" s="42">
        <v>394</v>
      </c>
      <c r="J316" s="43">
        <v>343</v>
      </c>
      <c r="K316" s="38">
        <v>92877.119999999995</v>
      </c>
      <c r="L316" s="39">
        <v>343</v>
      </c>
      <c r="M316" s="40">
        <v>313</v>
      </c>
      <c r="N316" s="41">
        <v>55680.055999999997</v>
      </c>
      <c r="O316" s="42">
        <v>446</v>
      </c>
      <c r="P316" s="43">
        <v>382</v>
      </c>
      <c r="Q316" s="38">
        <v>161538.82800000001</v>
      </c>
      <c r="R316" s="39">
        <v>217</v>
      </c>
      <c r="S316" s="40">
        <v>201</v>
      </c>
      <c r="T316" s="41">
        <v>48531.940999999999</v>
      </c>
      <c r="U316" s="42" t="s">
        <v>3052</v>
      </c>
      <c r="V316" s="43" t="s">
        <v>3052</v>
      </c>
      <c r="W316" s="44" t="s">
        <v>3052</v>
      </c>
      <c r="X316" s="39">
        <v>361</v>
      </c>
      <c r="Y316" s="40">
        <v>297</v>
      </c>
      <c r="Z316" s="41">
        <v>320</v>
      </c>
      <c r="AA316" s="108">
        <v>332</v>
      </c>
      <c r="AB316" s="45">
        <v>0</v>
      </c>
      <c r="AC316" s="37">
        <v>100</v>
      </c>
      <c r="AD316" s="46">
        <v>0</v>
      </c>
    </row>
    <row r="317" spans="1:30" s="3" customFormat="1" ht="18.75" customHeight="1">
      <c r="A317" s="48">
        <v>315</v>
      </c>
      <c r="B317" s="50" t="s">
        <v>1789</v>
      </c>
      <c r="C317" s="51" t="s">
        <v>3154</v>
      </c>
      <c r="D317" s="52">
        <v>266</v>
      </c>
      <c r="E317" s="54">
        <v>465363.35499999998</v>
      </c>
      <c r="F317" s="55">
        <v>336</v>
      </c>
      <c r="G317" s="56">
        <v>286</v>
      </c>
      <c r="H317" s="57">
        <v>465363.35499999998</v>
      </c>
      <c r="I317" s="58">
        <v>224</v>
      </c>
      <c r="J317" s="59">
        <v>191</v>
      </c>
      <c r="K317" s="54">
        <v>216138.91</v>
      </c>
      <c r="L317" s="55">
        <v>108</v>
      </c>
      <c r="M317" s="56">
        <v>87</v>
      </c>
      <c r="N317" s="57">
        <v>287221</v>
      </c>
      <c r="O317" s="58">
        <v>211</v>
      </c>
      <c r="P317" s="59">
        <v>167</v>
      </c>
      <c r="Q317" s="54">
        <v>560784.37</v>
      </c>
      <c r="R317" s="55">
        <v>320</v>
      </c>
      <c r="S317" s="56">
        <v>302</v>
      </c>
      <c r="T317" s="57">
        <v>17296.635999999999</v>
      </c>
      <c r="U317" s="58">
        <v>264</v>
      </c>
      <c r="V317" s="59">
        <v>239</v>
      </c>
      <c r="W317" s="54">
        <v>2720</v>
      </c>
      <c r="X317" s="55">
        <v>304</v>
      </c>
      <c r="Y317" s="56">
        <v>240</v>
      </c>
      <c r="Z317" s="57">
        <v>412</v>
      </c>
      <c r="AA317" s="109">
        <v>361</v>
      </c>
      <c r="AB317" s="52">
        <v>0</v>
      </c>
      <c r="AC317" s="60">
        <v>95</v>
      </c>
      <c r="AD317" s="61">
        <v>5</v>
      </c>
    </row>
    <row r="318" spans="1:30" s="3" customFormat="1" ht="18.75" customHeight="1">
      <c r="A318" s="18">
        <v>316</v>
      </c>
      <c r="B318" s="20" t="s">
        <v>233</v>
      </c>
      <c r="C318" s="21" t="s">
        <v>3054</v>
      </c>
      <c r="D318" s="22">
        <v>50</v>
      </c>
      <c r="E318" s="24">
        <v>465210.72899999999</v>
      </c>
      <c r="F318" s="25">
        <v>337</v>
      </c>
      <c r="G318" s="26">
        <v>51</v>
      </c>
      <c r="H318" s="27">
        <v>465210.72899999999</v>
      </c>
      <c r="I318" s="28" t="s">
        <v>3052</v>
      </c>
      <c r="J318" s="29" t="s">
        <v>3052</v>
      </c>
      <c r="K318" s="24">
        <v>-156079.31</v>
      </c>
      <c r="L318" s="25" t="s">
        <v>3052</v>
      </c>
      <c r="M318" s="26" t="s">
        <v>3052</v>
      </c>
      <c r="N318" s="27">
        <v>-1415003.9439999999</v>
      </c>
      <c r="O318" s="28">
        <v>143</v>
      </c>
      <c r="P318" s="29">
        <v>35</v>
      </c>
      <c r="Q318" s="24">
        <v>831568.39099999995</v>
      </c>
      <c r="R318" s="25">
        <v>491</v>
      </c>
      <c r="S318" s="26">
        <v>58</v>
      </c>
      <c r="T318" s="27">
        <v>-1274824.034</v>
      </c>
      <c r="U318" s="28">
        <v>48</v>
      </c>
      <c r="V318" s="29">
        <v>10</v>
      </c>
      <c r="W318" s="24">
        <v>37045</v>
      </c>
      <c r="X318" s="25">
        <v>78</v>
      </c>
      <c r="Y318" s="26">
        <v>37</v>
      </c>
      <c r="Z318" s="27">
        <v>1416</v>
      </c>
      <c r="AA318" s="107">
        <v>210</v>
      </c>
      <c r="AB318" s="22">
        <v>100</v>
      </c>
      <c r="AC318" s="30">
        <v>0</v>
      </c>
      <c r="AD318" s="31">
        <v>0</v>
      </c>
    </row>
    <row r="319" spans="1:30" s="3" customFormat="1" ht="18.75" customHeight="1">
      <c r="A319" s="137">
        <v>317</v>
      </c>
      <c r="B319" s="139" t="s">
        <v>1470</v>
      </c>
      <c r="C319" s="140" t="s">
        <v>3056</v>
      </c>
      <c r="D319" s="141">
        <v>267</v>
      </c>
      <c r="E319" s="143">
        <v>464945.85499999998</v>
      </c>
      <c r="F319" s="144">
        <v>95</v>
      </c>
      <c r="G319" s="145">
        <v>79</v>
      </c>
      <c r="H319" s="146">
        <v>1566389.5430000001</v>
      </c>
      <c r="I319" s="147">
        <v>459</v>
      </c>
      <c r="J319" s="148">
        <v>405</v>
      </c>
      <c r="K319" s="143">
        <v>30488.07</v>
      </c>
      <c r="L319" s="144">
        <v>404</v>
      </c>
      <c r="M319" s="145">
        <v>369</v>
      </c>
      <c r="N319" s="146">
        <v>31627.053</v>
      </c>
      <c r="O319" s="147">
        <v>166</v>
      </c>
      <c r="P319" s="148">
        <v>128</v>
      </c>
      <c r="Q319" s="143">
        <v>745196.14300000004</v>
      </c>
      <c r="R319" s="144">
        <v>326</v>
      </c>
      <c r="S319" s="145">
        <v>308</v>
      </c>
      <c r="T319" s="146">
        <v>15301.151</v>
      </c>
      <c r="U319" s="147">
        <v>52</v>
      </c>
      <c r="V319" s="148">
        <v>42</v>
      </c>
      <c r="W319" s="143">
        <v>35700</v>
      </c>
      <c r="X319" s="144">
        <v>281</v>
      </c>
      <c r="Y319" s="145">
        <v>217</v>
      </c>
      <c r="Z319" s="146">
        <v>450</v>
      </c>
      <c r="AA319" s="149">
        <v>311</v>
      </c>
      <c r="AB319" s="141">
        <v>0</v>
      </c>
      <c r="AC319" s="150">
        <v>100</v>
      </c>
      <c r="AD319" s="151">
        <v>0</v>
      </c>
    </row>
    <row r="320" spans="1:30" s="3" customFormat="1" ht="18.75" customHeight="1">
      <c r="A320" s="32">
        <v>318</v>
      </c>
      <c r="B320" s="34" t="s">
        <v>1262</v>
      </c>
      <c r="C320" s="35" t="s">
        <v>3058</v>
      </c>
      <c r="D320" s="45">
        <v>268</v>
      </c>
      <c r="E320" s="38">
        <v>463990.13099999999</v>
      </c>
      <c r="F320" s="39">
        <v>338</v>
      </c>
      <c r="G320" s="40">
        <v>287</v>
      </c>
      <c r="H320" s="41">
        <v>463990.13099999999</v>
      </c>
      <c r="I320" s="42">
        <v>321</v>
      </c>
      <c r="J320" s="43">
        <v>275</v>
      </c>
      <c r="K320" s="38">
        <v>136581.43299999999</v>
      </c>
      <c r="L320" s="39">
        <v>249</v>
      </c>
      <c r="M320" s="40">
        <v>222</v>
      </c>
      <c r="N320" s="41">
        <v>113581.56200000001</v>
      </c>
      <c r="O320" s="42">
        <v>386</v>
      </c>
      <c r="P320" s="43">
        <v>328</v>
      </c>
      <c r="Q320" s="38">
        <v>244433.58300000001</v>
      </c>
      <c r="R320" s="39">
        <v>134</v>
      </c>
      <c r="S320" s="40">
        <v>120</v>
      </c>
      <c r="T320" s="41">
        <v>106627.427</v>
      </c>
      <c r="U320" s="42">
        <v>306</v>
      </c>
      <c r="V320" s="43">
        <v>277</v>
      </c>
      <c r="W320" s="38">
        <v>1460</v>
      </c>
      <c r="X320" s="39">
        <v>320</v>
      </c>
      <c r="Y320" s="40">
        <v>256</v>
      </c>
      <c r="Z320" s="41">
        <v>385</v>
      </c>
      <c r="AA320" s="108">
        <v>311</v>
      </c>
      <c r="AB320" s="45">
        <v>0</v>
      </c>
      <c r="AC320" s="37">
        <v>100</v>
      </c>
      <c r="AD320" s="46">
        <v>0</v>
      </c>
    </row>
    <row r="321" spans="1:30" s="3" customFormat="1" ht="18.75" customHeight="1">
      <c r="A321" s="32">
        <v>319</v>
      </c>
      <c r="B321" s="34" t="s">
        <v>1867</v>
      </c>
      <c r="C321" s="35" t="s">
        <v>88</v>
      </c>
      <c r="D321" s="45">
        <v>269</v>
      </c>
      <c r="E321" s="38">
        <v>462256.46899999998</v>
      </c>
      <c r="F321" s="39">
        <v>339</v>
      </c>
      <c r="G321" s="40">
        <v>288</v>
      </c>
      <c r="H321" s="41">
        <v>462256.46899999998</v>
      </c>
      <c r="I321" s="42">
        <v>433</v>
      </c>
      <c r="J321" s="43">
        <v>381</v>
      </c>
      <c r="K321" s="38">
        <v>56699.457999999999</v>
      </c>
      <c r="L321" s="39">
        <v>288</v>
      </c>
      <c r="M321" s="40">
        <v>259</v>
      </c>
      <c r="N321" s="41">
        <v>76018.854999999996</v>
      </c>
      <c r="O321" s="42">
        <v>485</v>
      </c>
      <c r="P321" s="43">
        <v>419</v>
      </c>
      <c r="Q321" s="38">
        <v>114951.71799999999</v>
      </c>
      <c r="R321" s="39">
        <v>317</v>
      </c>
      <c r="S321" s="40">
        <v>299</v>
      </c>
      <c r="T321" s="62" t="s">
        <v>3052</v>
      </c>
      <c r="U321" s="42">
        <v>381</v>
      </c>
      <c r="V321" s="43">
        <v>349</v>
      </c>
      <c r="W321" s="38">
        <v>94</v>
      </c>
      <c r="X321" s="39">
        <v>475</v>
      </c>
      <c r="Y321" s="40">
        <v>410</v>
      </c>
      <c r="Z321" s="41">
        <v>120</v>
      </c>
      <c r="AA321" s="108">
        <v>311</v>
      </c>
      <c r="AB321" s="45">
        <v>0</v>
      </c>
      <c r="AC321" s="37">
        <v>100</v>
      </c>
      <c r="AD321" s="46">
        <v>0</v>
      </c>
    </row>
    <row r="322" spans="1:30" s="3" customFormat="1" ht="18.75" customHeight="1">
      <c r="A322" s="152">
        <v>320</v>
      </c>
      <c r="B322" s="154" t="s">
        <v>940</v>
      </c>
      <c r="C322" s="155" t="s">
        <v>3056</v>
      </c>
      <c r="D322" s="156">
        <v>270</v>
      </c>
      <c r="E322" s="158">
        <v>461819.99900000001</v>
      </c>
      <c r="F322" s="159">
        <v>320</v>
      </c>
      <c r="G322" s="160">
        <v>272</v>
      </c>
      <c r="H322" s="161">
        <v>498370.59499999997</v>
      </c>
      <c r="I322" s="162">
        <v>474</v>
      </c>
      <c r="J322" s="163">
        <v>420</v>
      </c>
      <c r="K322" s="158">
        <v>21050.106</v>
      </c>
      <c r="L322" s="159">
        <v>451</v>
      </c>
      <c r="M322" s="160">
        <v>415</v>
      </c>
      <c r="N322" s="161">
        <v>11777.992</v>
      </c>
      <c r="O322" s="162">
        <v>437</v>
      </c>
      <c r="P322" s="163">
        <v>374</v>
      </c>
      <c r="Q322" s="158">
        <v>169745.65900000001</v>
      </c>
      <c r="R322" s="159">
        <v>316</v>
      </c>
      <c r="S322" s="160">
        <v>298</v>
      </c>
      <c r="T322" s="161">
        <v>18173.59</v>
      </c>
      <c r="U322" s="162">
        <v>53</v>
      </c>
      <c r="V322" s="163">
        <v>43</v>
      </c>
      <c r="W322" s="158">
        <v>35068</v>
      </c>
      <c r="X322" s="159">
        <v>491</v>
      </c>
      <c r="Y322" s="160">
        <v>426</v>
      </c>
      <c r="Z322" s="161">
        <v>80</v>
      </c>
      <c r="AA322" s="164">
        <v>322</v>
      </c>
      <c r="AB322" s="156">
        <v>0</v>
      </c>
      <c r="AC322" s="165">
        <v>100</v>
      </c>
      <c r="AD322" s="166">
        <v>0</v>
      </c>
    </row>
    <row r="323" spans="1:30" s="3" customFormat="1" ht="18.75" customHeight="1">
      <c r="A323" s="167">
        <v>321</v>
      </c>
      <c r="B323" s="169" t="s">
        <v>344</v>
      </c>
      <c r="C323" s="170" t="s">
        <v>3056</v>
      </c>
      <c r="D323" s="171">
        <v>271</v>
      </c>
      <c r="E323" s="173">
        <v>458730.01899999997</v>
      </c>
      <c r="F323" s="174">
        <v>237</v>
      </c>
      <c r="G323" s="175">
        <v>202</v>
      </c>
      <c r="H323" s="176">
        <v>663477.18700000003</v>
      </c>
      <c r="I323" s="177">
        <v>230</v>
      </c>
      <c r="J323" s="178">
        <v>196</v>
      </c>
      <c r="K323" s="173">
        <v>210431.56400000001</v>
      </c>
      <c r="L323" s="174">
        <v>419</v>
      </c>
      <c r="M323" s="175">
        <v>384</v>
      </c>
      <c r="N323" s="176">
        <v>27507.182000000001</v>
      </c>
      <c r="O323" s="177">
        <v>286</v>
      </c>
      <c r="P323" s="178">
        <v>238</v>
      </c>
      <c r="Q323" s="173">
        <v>391735.38099999999</v>
      </c>
      <c r="R323" s="174">
        <v>121</v>
      </c>
      <c r="S323" s="175">
        <v>107</v>
      </c>
      <c r="T323" s="176">
        <v>123206.965</v>
      </c>
      <c r="U323" s="177">
        <v>224</v>
      </c>
      <c r="V323" s="178">
        <v>202</v>
      </c>
      <c r="W323" s="173">
        <v>4344</v>
      </c>
      <c r="X323" s="174">
        <v>273</v>
      </c>
      <c r="Y323" s="175">
        <v>210</v>
      </c>
      <c r="Z323" s="176">
        <v>460</v>
      </c>
      <c r="AA323" s="179">
        <v>322</v>
      </c>
      <c r="AB323" s="171">
        <v>0</v>
      </c>
      <c r="AC323" s="180">
        <v>49</v>
      </c>
      <c r="AD323" s="181">
        <v>51</v>
      </c>
    </row>
    <row r="324" spans="1:30" s="3" customFormat="1" ht="18.75" customHeight="1">
      <c r="A324" s="137">
        <v>322</v>
      </c>
      <c r="B324" s="139" t="s">
        <v>234</v>
      </c>
      <c r="C324" s="140" t="s">
        <v>3056</v>
      </c>
      <c r="D324" s="141">
        <v>272</v>
      </c>
      <c r="E324" s="143">
        <v>456241.967</v>
      </c>
      <c r="F324" s="144">
        <v>343</v>
      </c>
      <c r="G324" s="145">
        <v>292</v>
      </c>
      <c r="H324" s="146">
        <v>456241.967</v>
      </c>
      <c r="I324" s="147">
        <v>331</v>
      </c>
      <c r="J324" s="148">
        <v>284</v>
      </c>
      <c r="K324" s="143">
        <v>129712.14599999999</v>
      </c>
      <c r="L324" s="144">
        <v>393</v>
      </c>
      <c r="M324" s="145">
        <v>359</v>
      </c>
      <c r="N324" s="146">
        <v>35681.364000000001</v>
      </c>
      <c r="O324" s="147">
        <v>445</v>
      </c>
      <c r="P324" s="148">
        <v>381</v>
      </c>
      <c r="Q324" s="143">
        <v>162275.11600000001</v>
      </c>
      <c r="R324" s="144">
        <v>260</v>
      </c>
      <c r="S324" s="145">
        <v>243</v>
      </c>
      <c r="T324" s="146">
        <v>33077.326000000001</v>
      </c>
      <c r="U324" s="147">
        <v>347</v>
      </c>
      <c r="V324" s="148">
        <v>316</v>
      </c>
      <c r="W324" s="143">
        <v>531</v>
      </c>
      <c r="X324" s="144">
        <v>436</v>
      </c>
      <c r="Y324" s="145">
        <v>371</v>
      </c>
      <c r="Z324" s="146">
        <v>205</v>
      </c>
      <c r="AA324" s="149">
        <v>383</v>
      </c>
      <c r="AB324" s="141">
        <v>0</v>
      </c>
      <c r="AC324" s="150">
        <v>100</v>
      </c>
      <c r="AD324" s="151">
        <v>0</v>
      </c>
    </row>
    <row r="325" spans="1:30" s="3" customFormat="1" ht="18.75" customHeight="1">
      <c r="A325" s="32">
        <v>323</v>
      </c>
      <c r="B325" s="34" t="s">
        <v>449</v>
      </c>
      <c r="C325" s="35" t="s">
        <v>3056</v>
      </c>
      <c r="D325" s="45">
        <v>273</v>
      </c>
      <c r="E325" s="38">
        <v>454306.59899999999</v>
      </c>
      <c r="F325" s="39">
        <v>346</v>
      </c>
      <c r="G325" s="40">
        <v>295</v>
      </c>
      <c r="H325" s="41">
        <v>454306.59899999999</v>
      </c>
      <c r="I325" s="42">
        <v>323</v>
      </c>
      <c r="J325" s="43">
        <v>277</v>
      </c>
      <c r="K325" s="38">
        <v>134790.405</v>
      </c>
      <c r="L325" s="39">
        <v>307</v>
      </c>
      <c r="M325" s="40">
        <v>277</v>
      </c>
      <c r="N325" s="41">
        <v>67837.156000000003</v>
      </c>
      <c r="O325" s="42">
        <v>250</v>
      </c>
      <c r="P325" s="43">
        <v>204</v>
      </c>
      <c r="Q325" s="38">
        <v>459005.26699999999</v>
      </c>
      <c r="R325" s="39">
        <v>450</v>
      </c>
      <c r="S325" s="40">
        <v>422</v>
      </c>
      <c r="T325" s="41">
        <v>-100470.548</v>
      </c>
      <c r="U325" s="42" t="s">
        <v>3052</v>
      </c>
      <c r="V325" s="43" t="s">
        <v>3052</v>
      </c>
      <c r="W325" s="44" t="s">
        <v>3052</v>
      </c>
      <c r="X325" s="39">
        <v>428</v>
      </c>
      <c r="Y325" s="40">
        <v>363</v>
      </c>
      <c r="Z325" s="41">
        <v>220</v>
      </c>
      <c r="AA325" s="108">
        <v>369</v>
      </c>
      <c r="AB325" s="45">
        <v>0</v>
      </c>
      <c r="AC325" s="37">
        <v>100</v>
      </c>
      <c r="AD325" s="46">
        <v>0</v>
      </c>
    </row>
    <row r="326" spans="1:30" s="3" customFormat="1" ht="18.75" customHeight="1">
      <c r="A326" s="137">
        <v>324</v>
      </c>
      <c r="B326" s="139" t="s">
        <v>2315</v>
      </c>
      <c r="C326" s="140" t="s">
        <v>3056</v>
      </c>
      <c r="D326" s="141">
        <v>274</v>
      </c>
      <c r="E326" s="143">
        <v>453657.97600000002</v>
      </c>
      <c r="F326" s="144">
        <v>185</v>
      </c>
      <c r="G326" s="145">
        <v>160</v>
      </c>
      <c r="H326" s="146">
        <v>850597.103</v>
      </c>
      <c r="I326" s="147">
        <v>477</v>
      </c>
      <c r="J326" s="148">
        <v>422</v>
      </c>
      <c r="K326" s="143">
        <v>13219.731</v>
      </c>
      <c r="L326" s="144">
        <v>340</v>
      </c>
      <c r="M326" s="145">
        <v>310</v>
      </c>
      <c r="N326" s="146">
        <v>56481.792000000001</v>
      </c>
      <c r="O326" s="147">
        <v>331</v>
      </c>
      <c r="P326" s="148">
        <v>279</v>
      </c>
      <c r="Q326" s="143">
        <v>325231.08799999999</v>
      </c>
      <c r="R326" s="144">
        <v>249</v>
      </c>
      <c r="S326" s="145">
        <v>232</v>
      </c>
      <c r="T326" s="146">
        <v>37450.563999999998</v>
      </c>
      <c r="U326" s="147">
        <v>234</v>
      </c>
      <c r="V326" s="148">
        <v>211</v>
      </c>
      <c r="W326" s="143">
        <v>3886</v>
      </c>
      <c r="X326" s="144">
        <v>486</v>
      </c>
      <c r="Y326" s="145">
        <v>421</v>
      </c>
      <c r="Z326" s="146">
        <v>98</v>
      </c>
      <c r="AA326" s="149">
        <v>371</v>
      </c>
      <c r="AB326" s="141">
        <v>0</v>
      </c>
      <c r="AC326" s="150">
        <v>100</v>
      </c>
      <c r="AD326" s="151">
        <v>0</v>
      </c>
    </row>
    <row r="327" spans="1:30" s="3" customFormat="1" ht="18.75" customHeight="1">
      <c r="A327" s="152">
        <v>325</v>
      </c>
      <c r="B327" s="154" t="s">
        <v>1435</v>
      </c>
      <c r="C327" s="155" t="s">
        <v>3056</v>
      </c>
      <c r="D327" s="156">
        <v>275</v>
      </c>
      <c r="E327" s="158">
        <v>450938.54200000002</v>
      </c>
      <c r="F327" s="159">
        <v>340</v>
      </c>
      <c r="G327" s="160">
        <v>289</v>
      </c>
      <c r="H327" s="161">
        <v>460939.27399999998</v>
      </c>
      <c r="I327" s="162">
        <v>373</v>
      </c>
      <c r="J327" s="163">
        <v>323</v>
      </c>
      <c r="K327" s="158">
        <v>106254.05</v>
      </c>
      <c r="L327" s="159">
        <v>318</v>
      </c>
      <c r="M327" s="160">
        <v>288</v>
      </c>
      <c r="N327" s="161">
        <v>64703.91</v>
      </c>
      <c r="O327" s="162">
        <v>309</v>
      </c>
      <c r="P327" s="163">
        <v>257</v>
      </c>
      <c r="Q327" s="158">
        <v>351001.93900000001</v>
      </c>
      <c r="R327" s="159">
        <v>261</v>
      </c>
      <c r="S327" s="160">
        <v>244</v>
      </c>
      <c r="T327" s="161">
        <v>31964.952000000001</v>
      </c>
      <c r="U327" s="162">
        <v>154</v>
      </c>
      <c r="V327" s="163">
        <v>137</v>
      </c>
      <c r="W327" s="158">
        <v>10199</v>
      </c>
      <c r="X327" s="159">
        <v>323</v>
      </c>
      <c r="Y327" s="160">
        <v>259</v>
      </c>
      <c r="Z327" s="161">
        <v>378</v>
      </c>
      <c r="AA327" s="164">
        <v>372</v>
      </c>
      <c r="AB327" s="156">
        <v>0</v>
      </c>
      <c r="AC327" s="165">
        <v>100</v>
      </c>
      <c r="AD327" s="166">
        <v>0</v>
      </c>
    </row>
    <row r="328" spans="1:30" s="3" customFormat="1" ht="18.75" customHeight="1">
      <c r="A328" s="167">
        <v>326</v>
      </c>
      <c r="B328" s="169" t="s">
        <v>1256</v>
      </c>
      <c r="C328" s="170" t="s">
        <v>3056</v>
      </c>
      <c r="D328" s="171">
        <v>276</v>
      </c>
      <c r="E328" s="173">
        <v>449815.75799999997</v>
      </c>
      <c r="F328" s="174">
        <v>350</v>
      </c>
      <c r="G328" s="175">
        <v>299</v>
      </c>
      <c r="H328" s="176">
        <v>449815.75799999997</v>
      </c>
      <c r="I328" s="177">
        <v>214</v>
      </c>
      <c r="J328" s="178">
        <v>182</v>
      </c>
      <c r="K328" s="173">
        <v>231680.48</v>
      </c>
      <c r="L328" s="174">
        <v>243</v>
      </c>
      <c r="M328" s="175">
        <v>218</v>
      </c>
      <c r="N328" s="176">
        <v>115646.105</v>
      </c>
      <c r="O328" s="177">
        <v>316</v>
      </c>
      <c r="P328" s="178">
        <v>264</v>
      </c>
      <c r="Q328" s="173">
        <v>339593.29599999997</v>
      </c>
      <c r="R328" s="174">
        <v>100</v>
      </c>
      <c r="S328" s="175">
        <v>86</v>
      </c>
      <c r="T328" s="176">
        <v>175540.916</v>
      </c>
      <c r="U328" s="177">
        <v>281</v>
      </c>
      <c r="V328" s="178">
        <v>254</v>
      </c>
      <c r="W328" s="173">
        <v>2360</v>
      </c>
      <c r="X328" s="174">
        <v>342</v>
      </c>
      <c r="Y328" s="175">
        <v>278</v>
      </c>
      <c r="Z328" s="176">
        <v>350</v>
      </c>
      <c r="AA328" s="179">
        <v>384</v>
      </c>
      <c r="AB328" s="171">
        <v>0</v>
      </c>
      <c r="AC328" s="180">
        <v>100</v>
      </c>
      <c r="AD328" s="181">
        <v>0</v>
      </c>
    </row>
    <row r="329" spans="1:30" s="3" customFormat="1" ht="18.75" customHeight="1">
      <c r="A329" s="32">
        <v>327</v>
      </c>
      <c r="B329" s="34" t="s">
        <v>235</v>
      </c>
      <c r="C329" s="35" t="s">
        <v>88</v>
      </c>
      <c r="D329" s="45">
        <v>277</v>
      </c>
      <c r="E329" s="38">
        <v>449012.07500000001</v>
      </c>
      <c r="F329" s="39">
        <v>345</v>
      </c>
      <c r="G329" s="40">
        <v>294</v>
      </c>
      <c r="H329" s="41">
        <v>455465.44900000002</v>
      </c>
      <c r="I329" s="42">
        <v>462</v>
      </c>
      <c r="J329" s="43">
        <v>408</v>
      </c>
      <c r="K329" s="38">
        <v>27606.191999999999</v>
      </c>
      <c r="L329" s="39">
        <v>423</v>
      </c>
      <c r="M329" s="40">
        <v>388</v>
      </c>
      <c r="N329" s="41">
        <v>25497.654999999999</v>
      </c>
      <c r="O329" s="42">
        <v>477</v>
      </c>
      <c r="P329" s="43">
        <v>411</v>
      </c>
      <c r="Q329" s="38">
        <v>128167.948</v>
      </c>
      <c r="R329" s="39">
        <v>293</v>
      </c>
      <c r="S329" s="40">
        <v>275</v>
      </c>
      <c r="T329" s="41">
        <v>23651.941999999999</v>
      </c>
      <c r="U329" s="42">
        <v>106</v>
      </c>
      <c r="V329" s="43">
        <v>92</v>
      </c>
      <c r="W329" s="38">
        <v>17965</v>
      </c>
      <c r="X329" s="39">
        <v>481</v>
      </c>
      <c r="Y329" s="40">
        <v>416</v>
      </c>
      <c r="Z329" s="41">
        <v>110</v>
      </c>
      <c r="AA329" s="108">
        <v>311</v>
      </c>
      <c r="AB329" s="45">
        <v>0</v>
      </c>
      <c r="AC329" s="37">
        <v>100</v>
      </c>
      <c r="AD329" s="46">
        <v>0</v>
      </c>
    </row>
    <row r="330" spans="1:30" s="3" customFormat="1" ht="18.75" customHeight="1">
      <c r="A330" s="32">
        <v>328</v>
      </c>
      <c r="B330" s="34" t="s">
        <v>236</v>
      </c>
      <c r="C330" s="35" t="s">
        <v>88</v>
      </c>
      <c r="D330" s="45">
        <v>278</v>
      </c>
      <c r="E330" s="38">
        <v>446911.43599999999</v>
      </c>
      <c r="F330" s="39">
        <v>292</v>
      </c>
      <c r="G330" s="40">
        <v>247</v>
      </c>
      <c r="H330" s="41">
        <v>533256.04200000002</v>
      </c>
      <c r="I330" s="42">
        <v>445</v>
      </c>
      <c r="J330" s="43">
        <v>391</v>
      </c>
      <c r="K330" s="38">
        <v>47572.773999999998</v>
      </c>
      <c r="L330" s="39">
        <v>268</v>
      </c>
      <c r="M330" s="40">
        <v>240</v>
      </c>
      <c r="N330" s="41">
        <v>96413.619000000006</v>
      </c>
      <c r="O330" s="42">
        <v>181</v>
      </c>
      <c r="P330" s="43">
        <v>142</v>
      </c>
      <c r="Q330" s="38">
        <v>661282.94299999997</v>
      </c>
      <c r="R330" s="39">
        <v>256</v>
      </c>
      <c r="S330" s="40">
        <v>239</v>
      </c>
      <c r="T330" s="41">
        <v>34473.667000000001</v>
      </c>
      <c r="U330" s="42">
        <v>63</v>
      </c>
      <c r="V330" s="43">
        <v>52</v>
      </c>
      <c r="W330" s="38">
        <v>30702</v>
      </c>
      <c r="X330" s="39">
        <v>210</v>
      </c>
      <c r="Y330" s="40">
        <v>155</v>
      </c>
      <c r="Z330" s="41">
        <v>643</v>
      </c>
      <c r="AA330" s="108">
        <v>314</v>
      </c>
      <c r="AB330" s="45">
        <v>0</v>
      </c>
      <c r="AC330" s="37">
        <v>0</v>
      </c>
      <c r="AD330" s="46">
        <v>100</v>
      </c>
    </row>
    <row r="331" spans="1:30" s="3" customFormat="1" ht="18.75" customHeight="1">
      <c r="A331" s="137">
        <v>329</v>
      </c>
      <c r="B331" s="139" t="s">
        <v>1858</v>
      </c>
      <c r="C331" s="140" t="s">
        <v>3056</v>
      </c>
      <c r="D331" s="141">
        <v>279</v>
      </c>
      <c r="E331" s="143">
        <v>445410.47600000002</v>
      </c>
      <c r="F331" s="144">
        <v>351</v>
      </c>
      <c r="G331" s="145">
        <v>300</v>
      </c>
      <c r="H331" s="146">
        <v>449133.59399999998</v>
      </c>
      <c r="I331" s="147">
        <v>176</v>
      </c>
      <c r="J331" s="148">
        <v>148</v>
      </c>
      <c r="K331" s="143">
        <v>283742.64399999997</v>
      </c>
      <c r="L331" s="144">
        <v>123</v>
      </c>
      <c r="M331" s="145">
        <v>101</v>
      </c>
      <c r="N331" s="146">
        <v>258344.12</v>
      </c>
      <c r="O331" s="147">
        <v>231</v>
      </c>
      <c r="P331" s="148">
        <v>185</v>
      </c>
      <c r="Q331" s="143">
        <v>517250.397</v>
      </c>
      <c r="R331" s="144">
        <v>190</v>
      </c>
      <c r="S331" s="145">
        <v>174</v>
      </c>
      <c r="T331" s="146">
        <v>61801.144999999997</v>
      </c>
      <c r="U331" s="147">
        <v>199</v>
      </c>
      <c r="V331" s="148">
        <v>180</v>
      </c>
      <c r="W331" s="143">
        <v>6490</v>
      </c>
      <c r="X331" s="144">
        <v>184</v>
      </c>
      <c r="Y331" s="145">
        <v>130</v>
      </c>
      <c r="Z331" s="146">
        <v>731</v>
      </c>
      <c r="AA331" s="149">
        <v>384</v>
      </c>
      <c r="AB331" s="141">
        <v>0</v>
      </c>
      <c r="AC331" s="150">
        <v>85</v>
      </c>
      <c r="AD331" s="151">
        <v>15</v>
      </c>
    </row>
    <row r="332" spans="1:30" s="3" customFormat="1" ht="18.75" customHeight="1">
      <c r="A332" s="48">
        <v>330</v>
      </c>
      <c r="B332" s="50" t="s">
        <v>2754</v>
      </c>
      <c r="C332" s="51" t="s">
        <v>3051</v>
      </c>
      <c r="D332" s="68">
        <v>280</v>
      </c>
      <c r="E332" s="54">
        <v>444193.326</v>
      </c>
      <c r="F332" s="55">
        <v>353</v>
      </c>
      <c r="G332" s="56">
        <v>302</v>
      </c>
      <c r="H332" s="57">
        <v>444193.326</v>
      </c>
      <c r="I332" s="58">
        <v>480</v>
      </c>
      <c r="J332" s="59">
        <v>425</v>
      </c>
      <c r="K332" s="54">
        <v>10760.93</v>
      </c>
      <c r="L332" s="55">
        <v>457</v>
      </c>
      <c r="M332" s="56">
        <v>421</v>
      </c>
      <c r="N332" s="57">
        <v>5274.3220000000001</v>
      </c>
      <c r="O332" s="58">
        <v>390</v>
      </c>
      <c r="P332" s="59">
        <v>332</v>
      </c>
      <c r="Q332" s="54">
        <v>238737.698</v>
      </c>
      <c r="R332" s="55">
        <v>451</v>
      </c>
      <c r="S332" s="56">
        <v>423</v>
      </c>
      <c r="T332" s="57">
        <v>-100773.33</v>
      </c>
      <c r="U332" s="58">
        <v>61</v>
      </c>
      <c r="V332" s="59">
        <v>51</v>
      </c>
      <c r="W332" s="54">
        <v>31442</v>
      </c>
      <c r="X332" s="55">
        <v>448</v>
      </c>
      <c r="Y332" s="56">
        <v>383</v>
      </c>
      <c r="Z332" s="57">
        <v>187</v>
      </c>
      <c r="AA332" s="109">
        <v>384</v>
      </c>
      <c r="AB332" s="52">
        <v>0</v>
      </c>
      <c r="AC332" s="60">
        <v>100</v>
      </c>
      <c r="AD332" s="61">
        <v>0</v>
      </c>
    </row>
    <row r="333" spans="1:30" s="3" customFormat="1" ht="18.75" customHeight="1">
      <c r="A333" s="18">
        <v>331</v>
      </c>
      <c r="B333" s="20" t="s">
        <v>237</v>
      </c>
      <c r="C333" s="21" t="s">
        <v>3154</v>
      </c>
      <c r="D333" s="22">
        <v>281</v>
      </c>
      <c r="E333" s="24">
        <v>443879.16700000002</v>
      </c>
      <c r="F333" s="25">
        <v>347</v>
      </c>
      <c r="G333" s="26">
        <v>296</v>
      </c>
      <c r="H333" s="27">
        <v>453268.80800000002</v>
      </c>
      <c r="I333" s="28">
        <v>273</v>
      </c>
      <c r="J333" s="29">
        <v>233</v>
      </c>
      <c r="K333" s="24">
        <v>166129.66</v>
      </c>
      <c r="L333" s="25">
        <v>271</v>
      </c>
      <c r="M333" s="26">
        <v>242</v>
      </c>
      <c r="N333" s="27">
        <v>93507.945000000007</v>
      </c>
      <c r="O333" s="28">
        <v>330</v>
      </c>
      <c r="P333" s="29">
        <v>278</v>
      </c>
      <c r="Q333" s="24">
        <v>328015.66399999999</v>
      </c>
      <c r="R333" s="25">
        <v>268</v>
      </c>
      <c r="S333" s="26">
        <v>251</v>
      </c>
      <c r="T333" s="27">
        <v>28880.254000000001</v>
      </c>
      <c r="U333" s="28">
        <v>330</v>
      </c>
      <c r="V333" s="29">
        <v>300</v>
      </c>
      <c r="W333" s="24">
        <v>742</v>
      </c>
      <c r="X333" s="25">
        <v>421</v>
      </c>
      <c r="Y333" s="26">
        <v>356</v>
      </c>
      <c r="Z333" s="27">
        <v>224</v>
      </c>
      <c r="AA333" s="107">
        <v>369</v>
      </c>
      <c r="AB333" s="22">
        <v>6</v>
      </c>
      <c r="AC333" s="30">
        <v>94</v>
      </c>
      <c r="AD333" s="31">
        <v>0</v>
      </c>
    </row>
    <row r="334" spans="1:30" s="3" customFormat="1" ht="18.75" customHeight="1">
      <c r="A334" s="32">
        <v>332</v>
      </c>
      <c r="B334" s="34" t="s">
        <v>1097</v>
      </c>
      <c r="C334" s="35" t="s">
        <v>88</v>
      </c>
      <c r="D334" s="45">
        <v>282</v>
      </c>
      <c r="E334" s="38">
        <v>437463.076</v>
      </c>
      <c r="F334" s="39">
        <v>356</v>
      </c>
      <c r="G334" s="40">
        <v>305</v>
      </c>
      <c r="H334" s="41">
        <v>437980.86599999998</v>
      </c>
      <c r="I334" s="42">
        <v>241</v>
      </c>
      <c r="J334" s="43">
        <v>206</v>
      </c>
      <c r="K334" s="38">
        <v>199908.49</v>
      </c>
      <c r="L334" s="39">
        <v>336</v>
      </c>
      <c r="M334" s="40">
        <v>306</v>
      </c>
      <c r="N334" s="41">
        <v>58027.294999999998</v>
      </c>
      <c r="O334" s="42">
        <v>358</v>
      </c>
      <c r="P334" s="43">
        <v>304</v>
      </c>
      <c r="Q334" s="38">
        <v>274996.03600000002</v>
      </c>
      <c r="R334" s="39">
        <v>183</v>
      </c>
      <c r="S334" s="40">
        <v>167</v>
      </c>
      <c r="T334" s="41">
        <v>67129.464000000007</v>
      </c>
      <c r="U334" s="42">
        <v>376</v>
      </c>
      <c r="V334" s="43">
        <v>344</v>
      </c>
      <c r="W334" s="38">
        <v>116</v>
      </c>
      <c r="X334" s="39">
        <v>276</v>
      </c>
      <c r="Y334" s="40">
        <v>212</v>
      </c>
      <c r="Z334" s="41">
        <v>452</v>
      </c>
      <c r="AA334" s="108">
        <v>384</v>
      </c>
      <c r="AB334" s="45">
        <v>0</v>
      </c>
      <c r="AC334" s="37">
        <v>100</v>
      </c>
      <c r="AD334" s="46">
        <v>0</v>
      </c>
    </row>
    <row r="335" spans="1:30" s="3" customFormat="1" ht="18.75" customHeight="1">
      <c r="A335" s="137">
        <v>333</v>
      </c>
      <c r="B335" s="139" t="s">
        <v>1439</v>
      </c>
      <c r="C335" s="140" t="s">
        <v>3056</v>
      </c>
      <c r="D335" s="141">
        <v>283</v>
      </c>
      <c r="E335" s="143">
        <v>433695</v>
      </c>
      <c r="F335" s="144">
        <v>352</v>
      </c>
      <c r="G335" s="145">
        <v>301</v>
      </c>
      <c r="H335" s="146">
        <v>447651</v>
      </c>
      <c r="I335" s="147">
        <v>272</v>
      </c>
      <c r="J335" s="148">
        <v>232</v>
      </c>
      <c r="K335" s="143">
        <v>169368</v>
      </c>
      <c r="L335" s="144">
        <v>187</v>
      </c>
      <c r="M335" s="145">
        <v>163</v>
      </c>
      <c r="N335" s="146">
        <v>164449</v>
      </c>
      <c r="O335" s="147">
        <v>327</v>
      </c>
      <c r="P335" s="148">
        <v>275</v>
      </c>
      <c r="Q335" s="143">
        <v>329165</v>
      </c>
      <c r="R335" s="144">
        <v>406</v>
      </c>
      <c r="S335" s="145">
        <v>386</v>
      </c>
      <c r="T335" s="146">
        <v>2343</v>
      </c>
      <c r="U335" s="147">
        <v>296</v>
      </c>
      <c r="V335" s="148">
        <v>268</v>
      </c>
      <c r="W335" s="143">
        <v>1848</v>
      </c>
      <c r="X335" s="144">
        <v>338</v>
      </c>
      <c r="Y335" s="145">
        <v>274</v>
      </c>
      <c r="Z335" s="146">
        <v>354</v>
      </c>
      <c r="AA335" s="149">
        <v>351</v>
      </c>
      <c r="AB335" s="141">
        <v>0</v>
      </c>
      <c r="AC335" s="150">
        <v>100</v>
      </c>
      <c r="AD335" s="151">
        <v>0</v>
      </c>
    </row>
    <row r="336" spans="1:30" s="3" customFormat="1" ht="18.75" customHeight="1">
      <c r="A336" s="32">
        <v>334</v>
      </c>
      <c r="B336" s="34" t="s">
        <v>1440</v>
      </c>
      <c r="C336" s="35" t="s">
        <v>3058</v>
      </c>
      <c r="D336" s="45">
        <v>284</v>
      </c>
      <c r="E336" s="38">
        <v>432947</v>
      </c>
      <c r="F336" s="39">
        <v>359</v>
      </c>
      <c r="G336" s="40">
        <v>308</v>
      </c>
      <c r="H336" s="41">
        <v>432947</v>
      </c>
      <c r="I336" s="42">
        <v>361</v>
      </c>
      <c r="J336" s="43">
        <v>313</v>
      </c>
      <c r="K336" s="38">
        <v>111167</v>
      </c>
      <c r="L336" s="39">
        <v>347</v>
      </c>
      <c r="M336" s="40">
        <v>317</v>
      </c>
      <c r="N336" s="41">
        <v>54244</v>
      </c>
      <c r="O336" s="42">
        <v>414</v>
      </c>
      <c r="P336" s="43">
        <v>354</v>
      </c>
      <c r="Q336" s="38">
        <v>212811</v>
      </c>
      <c r="R336" s="39">
        <v>267</v>
      </c>
      <c r="S336" s="40">
        <v>250</v>
      </c>
      <c r="T336" s="41">
        <v>29684</v>
      </c>
      <c r="U336" s="42">
        <v>108</v>
      </c>
      <c r="V336" s="43">
        <v>94</v>
      </c>
      <c r="W336" s="38">
        <v>17853</v>
      </c>
      <c r="X336" s="39">
        <v>167</v>
      </c>
      <c r="Y336" s="40">
        <v>114</v>
      </c>
      <c r="Z336" s="41">
        <v>800</v>
      </c>
      <c r="AA336" s="108">
        <v>383</v>
      </c>
      <c r="AB336" s="45">
        <v>0</v>
      </c>
      <c r="AC336" s="37">
        <v>100</v>
      </c>
      <c r="AD336" s="46">
        <v>0</v>
      </c>
    </row>
    <row r="337" spans="1:30" s="3" customFormat="1" ht="18.75" customHeight="1">
      <c r="A337" s="152">
        <v>335</v>
      </c>
      <c r="B337" s="154" t="s">
        <v>1441</v>
      </c>
      <c r="C337" s="155" t="s">
        <v>3056</v>
      </c>
      <c r="D337" s="156">
        <v>285</v>
      </c>
      <c r="E337" s="158">
        <v>428620.47499999998</v>
      </c>
      <c r="F337" s="159">
        <v>358</v>
      </c>
      <c r="G337" s="160">
        <v>307</v>
      </c>
      <c r="H337" s="161">
        <v>436409</v>
      </c>
      <c r="I337" s="162">
        <v>314</v>
      </c>
      <c r="J337" s="163">
        <v>269</v>
      </c>
      <c r="K337" s="158">
        <v>137709</v>
      </c>
      <c r="L337" s="159">
        <v>326</v>
      </c>
      <c r="M337" s="160">
        <v>296</v>
      </c>
      <c r="N337" s="161">
        <v>61740</v>
      </c>
      <c r="O337" s="162">
        <v>398</v>
      </c>
      <c r="P337" s="163">
        <v>340</v>
      </c>
      <c r="Q337" s="158">
        <v>227561</v>
      </c>
      <c r="R337" s="159">
        <v>289</v>
      </c>
      <c r="S337" s="160">
        <v>271</v>
      </c>
      <c r="T337" s="161">
        <v>24287</v>
      </c>
      <c r="U337" s="162">
        <v>77</v>
      </c>
      <c r="V337" s="163">
        <v>66</v>
      </c>
      <c r="W337" s="158">
        <v>25478</v>
      </c>
      <c r="X337" s="159">
        <v>186</v>
      </c>
      <c r="Y337" s="160">
        <v>132</v>
      </c>
      <c r="Z337" s="161">
        <v>716</v>
      </c>
      <c r="AA337" s="164">
        <v>322</v>
      </c>
      <c r="AB337" s="156">
        <v>0</v>
      </c>
      <c r="AC337" s="165">
        <v>54</v>
      </c>
      <c r="AD337" s="166">
        <v>46</v>
      </c>
    </row>
    <row r="338" spans="1:30" s="3" customFormat="1" ht="18.75" customHeight="1">
      <c r="A338" s="18">
        <v>336</v>
      </c>
      <c r="B338" s="20" t="s">
        <v>238</v>
      </c>
      <c r="C338" s="21" t="s">
        <v>3058</v>
      </c>
      <c r="D338" s="22">
        <v>286</v>
      </c>
      <c r="E338" s="24">
        <v>428036.00699999998</v>
      </c>
      <c r="F338" s="25">
        <v>330</v>
      </c>
      <c r="G338" s="26">
        <v>281</v>
      </c>
      <c r="H338" s="27">
        <v>478939.32699999999</v>
      </c>
      <c r="I338" s="28">
        <v>181</v>
      </c>
      <c r="J338" s="29">
        <v>151</v>
      </c>
      <c r="K338" s="24">
        <v>272747.76899999997</v>
      </c>
      <c r="L338" s="25">
        <v>101</v>
      </c>
      <c r="M338" s="26">
        <v>80</v>
      </c>
      <c r="N338" s="27">
        <v>312937.321</v>
      </c>
      <c r="O338" s="28">
        <v>113</v>
      </c>
      <c r="P338" s="29">
        <v>83</v>
      </c>
      <c r="Q338" s="24">
        <v>973658.26800000004</v>
      </c>
      <c r="R338" s="25">
        <v>333</v>
      </c>
      <c r="S338" s="26">
        <v>315</v>
      </c>
      <c r="T338" s="27">
        <v>13614.793</v>
      </c>
      <c r="U338" s="28" t="s">
        <v>3052</v>
      </c>
      <c r="V338" s="29" t="s">
        <v>3052</v>
      </c>
      <c r="W338" s="64" t="s">
        <v>3052</v>
      </c>
      <c r="X338" s="25">
        <v>434</v>
      </c>
      <c r="Y338" s="26">
        <v>369</v>
      </c>
      <c r="Z338" s="27">
        <v>210</v>
      </c>
      <c r="AA338" s="107">
        <v>369</v>
      </c>
      <c r="AB338" s="22">
        <v>0</v>
      </c>
      <c r="AC338" s="30">
        <v>100</v>
      </c>
      <c r="AD338" s="31">
        <v>0</v>
      </c>
    </row>
    <row r="339" spans="1:30" s="3" customFormat="1" ht="18.75" customHeight="1">
      <c r="A339" s="137">
        <v>337</v>
      </c>
      <c r="B339" s="139" t="s">
        <v>1034</v>
      </c>
      <c r="C339" s="140" t="s">
        <v>3056</v>
      </c>
      <c r="D339" s="141">
        <v>287</v>
      </c>
      <c r="E339" s="143">
        <v>427401.21500000003</v>
      </c>
      <c r="F339" s="144">
        <v>308</v>
      </c>
      <c r="G339" s="145">
        <v>262</v>
      </c>
      <c r="H339" s="146">
        <v>510647.74699999997</v>
      </c>
      <c r="I339" s="147">
        <v>163</v>
      </c>
      <c r="J339" s="148">
        <v>136</v>
      </c>
      <c r="K339" s="143">
        <v>296294.79599999997</v>
      </c>
      <c r="L339" s="144">
        <v>165</v>
      </c>
      <c r="M339" s="145">
        <v>142</v>
      </c>
      <c r="N339" s="146">
        <v>191338.81700000001</v>
      </c>
      <c r="O339" s="147">
        <v>245</v>
      </c>
      <c r="P339" s="148">
        <v>199</v>
      </c>
      <c r="Q339" s="143">
        <v>473083.58600000001</v>
      </c>
      <c r="R339" s="144">
        <v>181</v>
      </c>
      <c r="S339" s="145">
        <v>165</v>
      </c>
      <c r="T339" s="146">
        <v>69399.514999999999</v>
      </c>
      <c r="U339" s="147">
        <v>175</v>
      </c>
      <c r="V339" s="148">
        <v>158</v>
      </c>
      <c r="W339" s="143">
        <v>8502</v>
      </c>
      <c r="X339" s="144">
        <v>87</v>
      </c>
      <c r="Y339" s="145">
        <v>46</v>
      </c>
      <c r="Z339" s="146">
        <v>1260</v>
      </c>
      <c r="AA339" s="149">
        <v>321</v>
      </c>
      <c r="AB339" s="141">
        <v>0</v>
      </c>
      <c r="AC339" s="150">
        <v>100</v>
      </c>
      <c r="AD339" s="151">
        <v>0</v>
      </c>
    </row>
    <row r="340" spans="1:30" s="3" customFormat="1" ht="18.75" customHeight="1">
      <c r="A340" s="137">
        <v>338</v>
      </c>
      <c r="B340" s="188" t="s">
        <v>3052</v>
      </c>
      <c r="C340" s="140" t="s">
        <v>3056</v>
      </c>
      <c r="D340" s="141">
        <v>288</v>
      </c>
      <c r="E340" s="186" t="s">
        <v>3052</v>
      </c>
      <c r="F340" s="144">
        <v>355</v>
      </c>
      <c r="G340" s="145">
        <v>304</v>
      </c>
      <c r="H340" s="187" t="s">
        <v>3052</v>
      </c>
      <c r="I340" s="147">
        <v>334</v>
      </c>
      <c r="J340" s="148">
        <v>287</v>
      </c>
      <c r="K340" s="186" t="s">
        <v>3052</v>
      </c>
      <c r="L340" s="144">
        <v>359</v>
      </c>
      <c r="M340" s="145">
        <v>328</v>
      </c>
      <c r="N340" s="187" t="s">
        <v>3052</v>
      </c>
      <c r="O340" s="147">
        <v>440</v>
      </c>
      <c r="P340" s="148">
        <v>377</v>
      </c>
      <c r="Q340" s="186" t="s">
        <v>3052</v>
      </c>
      <c r="R340" s="144">
        <v>224</v>
      </c>
      <c r="S340" s="145">
        <v>208</v>
      </c>
      <c r="T340" s="187" t="s">
        <v>3052</v>
      </c>
      <c r="U340" s="147">
        <v>137</v>
      </c>
      <c r="V340" s="148">
        <v>121</v>
      </c>
      <c r="W340" s="186" t="s">
        <v>3052</v>
      </c>
      <c r="X340" s="144">
        <v>228</v>
      </c>
      <c r="Y340" s="145">
        <v>169</v>
      </c>
      <c r="Z340" s="187" t="s">
        <v>3052</v>
      </c>
      <c r="AA340" s="149">
        <v>321</v>
      </c>
      <c r="AB340" s="141">
        <v>0</v>
      </c>
      <c r="AC340" s="150">
        <v>100</v>
      </c>
      <c r="AD340" s="151">
        <v>0</v>
      </c>
    </row>
    <row r="341" spans="1:30" s="3" customFormat="1" ht="18.75" customHeight="1">
      <c r="A341" s="137">
        <v>339</v>
      </c>
      <c r="B341" s="139" t="s">
        <v>217</v>
      </c>
      <c r="C341" s="140" t="s">
        <v>3056</v>
      </c>
      <c r="D341" s="141">
        <v>289</v>
      </c>
      <c r="E341" s="143">
        <v>425764.45</v>
      </c>
      <c r="F341" s="144">
        <v>363</v>
      </c>
      <c r="G341" s="145">
        <v>312</v>
      </c>
      <c r="H341" s="146">
        <v>426014.37400000001</v>
      </c>
      <c r="I341" s="147">
        <v>327</v>
      </c>
      <c r="J341" s="148">
        <v>281</v>
      </c>
      <c r="K341" s="143">
        <v>133314.22099999999</v>
      </c>
      <c r="L341" s="144">
        <v>289</v>
      </c>
      <c r="M341" s="145">
        <v>260</v>
      </c>
      <c r="N341" s="146">
        <v>75017.356</v>
      </c>
      <c r="O341" s="147">
        <v>404</v>
      </c>
      <c r="P341" s="148">
        <v>345</v>
      </c>
      <c r="Q341" s="143">
        <v>223782.74799999999</v>
      </c>
      <c r="R341" s="144">
        <v>284</v>
      </c>
      <c r="S341" s="145">
        <v>266</v>
      </c>
      <c r="T341" s="146">
        <v>25568.003000000001</v>
      </c>
      <c r="U341" s="147">
        <v>180</v>
      </c>
      <c r="V341" s="148">
        <v>163</v>
      </c>
      <c r="W341" s="143">
        <v>8009</v>
      </c>
      <c r="X341" s="144">
        <v>432</v>
      </c>
      <c r="Y341" s="145">
        <v>367</v>
      </c>
      <c r="Z341" s="146">
        <v>213</v>
      </c>
      <c r="AA341" s="149">
        <v>342</v>
      </c>
      <c r="AB341" s="141">
        <v>0</v>
      </c>
      <c r="AC341" s="150">
        <v>100</v>
      </c>
      <c r="AD341" s="151">
        <v>0</v>
      </c>
    </row>
    <row r="342" spans="1:30" s="3" customFormat="1" ht="18.75" customHeight="1">
      <c r="A342" s="48">
        <v>340</v>
      </c>
      <c r="B342" s="50" t="s">
        <v>239</v>
      </c>
      <c r="C342" s="51" t="s">
        <v>1061</v>
      </c>
      <c r="D342" s="52">
        <v>290</v>
      </c>
      <c r="E342" s="54">
        <v>420803.22899999999</v>
      </c>
      <c r="F342" s="55">
        <v>361</v>
      </c>
      <c r="G342" s="56">
        <v>310</v>
      </c>
      <c r="H342" s="57">
        <v>428404.86499999999</v>
      </c>
      <c r="I342" s="58">
        <v>234</v>
      </c>
      <c r="J342" s="59">
        <v>200</v>
      </c>
      <c r="K342" s="54">
        <v>206003.94500000001</v>
      </c>
      <c r="L342" s="55">
        <v>391</v>
      </c>
      <c r="M342" s="56">
        <v>357</v>
      </c>
      <c r="N342" s="57">
        <v>36073.762999999999</v>
      </c>
      <c r="O342" s="58">
        <v>419</v>
      </c>
      <c r="P342" s="59">
        <v>357</v>
      </c>
      <c r="Q342" s="54">
        <v>210644.66</v>
      </c>
      <c r="R342" s="55">
        <v>131</v>
      </c>
      <c r="S342" s="56">
        <v>117</v>
      </c>
      <c r="T342" s="57">
        <v>116473.094</v>
      </c>
      <c r="U342" s="58">
        <v>358</v>
      </c>
      <c r="V342" s="59">
        <v>327</v>
      </c>
      <c r="W342" s="54">
        <v>350</v>
      </c>
      <c r="X342" s="55">
        <v>289</v>
      </c>
      <c r="Y342" s="56">
        <v>225</v>
      </c>
      <c r="Z342" s="57">
        <v>433</v>
      </c>
      <c r="AA342" s="109">
        <v>384</v>
      </c>
      <c r="AB342" s="52">
        <v>0</v>
      </c>
      <c r="AC342" s="60">
        <v>100</v>
      </c>
      <c r="AD342" s="61">
        <v>0</v>
      </c>
    </row>
    <row r="343" spans="1:30" s="3" customFormat="1" ht="18.75" customHeight="1">
      <c r="A343" s="167">
        <v>341</v>
      </c>
      <c r="B343" s="169" t="s">
        <v>240</v>
      </c>
      <c r="C343" s="170" t="s">
        <v>3056</v>
      </c>
      <c r="D343" s="171">
        <v>291</v>
      </c>
      <c r="E343" s="173">
        <v>420276.717</v>
      </c>
      <c r="F343" s="174">
        <v>341</v>
      </c>
      <c r="G343" s="175">
        <v>290</v>
      </c>
      <c r="H343" s="176">
        <v>459866.44500000001</v>
      </c>
      <c r="I343" s="177">
        <v>283</v>
      </c>
      <c r="J343" s="178">
        <v>242</v>
      </c>
      <c r="K343" s="173">
        <v>161064.73499999999</v>
      </c>
      <c r="L343" s="174">
        <v>275</v>
      </c>
      <c r="M343" s="175">
        <v>246</v>
      </c>
      <c r="N343" s="176">
        <v>85738.358999999997</v>
      </c>
      <c r="O343" s="177">
        <v>195</v>
      </c>
      <c r="P343" s="178">
        <v>154</v>
      </c>
      <c r="Q343" s="173">
        <v>616238.78899999999</v>
      </c>
      <c r="R343" s="174">
        <v>409</v>
      </c>
      <c r="S343" s="175">
        <v>389</v>
      </c>
      <c r="T343" s="176">
        <v>2132.7179999999998</v>
      </c>
      <c r="U343" s="177">
        <v>390</v>
      </c>
      <c r="V343" s="178">
        <v>357</v>
      </c>
      <c r="W343" s="173">
        <v>45</v>
      </c>
      <c r="X343" s="174">
        <v>314</v>
      </c>
      <c r="Y343" s="175">
        <v>250</v>
      </c>
      <c r="Z343" s="176">
        <v>397</v>
      </c>
      <c r="AA343" s="179">
        <v>381</v>
      </c>
      <c r="AB343" s="171">
        <v>0</v>
      </c>
      <c r="AC343" s="180">
        <v>100</v>
      </c>
      <c r="AD343" s="181">
        <v>0</v>
      </c>
    </row>
    <row r="344" spans="1:30" s="3" customFormat="1" ht="18.75" customHeight="1">
      <c r="A344" s="137">
        <v>342</v>
      </c>
      <c r="B344" s="139" t="s">
        <v>241</v>
      </c>
      <c r="C344" s="140" t="s">
        <v>3056</v>
      </c>
      <c r="D344" s="141">
        <v>292</v>
      </c>
      <c r="E344" s="143">
        <v>419421.35800000001</v>
      </c>
      <c r="F344" s="144">
        <v>364</v>
      </c>
      <c r="G344" s="145">
        <v>313</v>
      </c>
      <c r="H344" s="146">
        <v>424924.91</v>
      </c>
      <c r="I344" s="147">
        <v>370</v>
      </c>
      <c r="J344" s="148">
        <v>320</v>
      </c>
      <c r="K344" s="143">
        <v>108085.53599999999</v>
      </c>
      <c r="L344" s="144">
        <v>339</v>
      </c>
      <c r="M344" s="145">
        <v>309</v>
      </c>
      <c r="N344" s="146">
        <v>57215.493000000002</v>
      </c>
      <c r="O344" s="147">
        <v>371</v>
      </c>
      <c r="P344" s="148">
        <v>316</v>
      </c>
      <c r="Q344" s="143">
        <v>264808.43099999998</v>
      </c>
      <c r="R344" s="144">
        <v>421</v>
      </c>
      <c r="S344" s="145">
        <v>401</v>
      </c>
      <c r="T344" s="146">
        <v>334.27499999999998</v>
      </c>
      <c r="U344" s="147">
        <v>189</v>
      </c>
      <c r="V344" s="148">
        <v>170</v>
      </c>
      <c r="W344" s="143">
        <v>7291</v>
      </c>
      <c r="X344" s="144">
        <v>370</v>
      </c>
      <c r="Y344" s="145">
        <v>306</v>
      </c>
      <c r="Z344" s="146">
        <v>305</v>
      </c>
      <c r="AA344" s="149">
        <v>383</v>
      </c>
      <c r="AB344" s="141">
        <v>0</v>
      </c>
      <c r="AC344" s="150">
        <v>11</v>
      </c>
      <c r="AD344" s="151">
        <v>89</v>
      </c>
    </row>
    <row r="345" spans="1:30" s="3" customFormat="1" ht="18.75" customHeight="1">
      <c r="A345" s="137">
        <v>343</v>
      </c>
      <c r="B345" s="139" t="s">
        <v>242</v>
      </c>
      <c r="C345" s="140" t="s">
        <v>3056</v>
      </c>
      <c r="D345" s="141">
        <v>293</v>
      </c>
      <c r="E345" s="143">
        <v>416940.93400000001</v>
      </c>
      <c r="F345" s="144">
        <v>365</v>
      </c>
      <c r="G345" s="145">
        <v>314</v>
      </c>
      <c r="H345" s="146">
        <v>423561.092</v>
      </c>
      <c r="I345" s="147">
        <v>245</v>
      </c>
      <c r="J345" s="148">
        <v>210</v>
      </c>
      <c r="K345" s="143">
        <v>197809.20699999999</v>
      </c>
      <c r="L345" s="144">
        <v>388</v>
      </c>
      <c r="M345" s="145">
        <v>354</v>
      </c>
      <c r="N345" s="146">
        <v>38464.317999999999</v>
      </c>
      <c r="O345" s="147">
        <v>242</v>
      </c>
      <c r="P345" s="148">
        <v>196</v>
      </c>
      <c r="Q345" s="143">
        <v>488199.11499999999</v>
      </c>
      <c r="R345" s="144">
        <v>381</v>
      </c>
      <c r="S345" s="145">
        <v>362</v>
      </c>
      <c r="T345" s="146">
        <v>5679.326</v>
      </c>
      <c r="U345" s="147">
        <v>312</v>
      </c>
      <c r="V345" s="148">
        <v>282</v>
      </c>
      <c r="W345" s="143">
        <v>1263</v>
      </c>
      <c r="X345" s="144">
        <v>381</v>
      </c>
      <c r="Y345" s="145">
        <v>316</v>
      </c>
      <c r="Z345" s="146">
        <v>300</v>
      </c>
      <c r="AA345" s="149">
        <v>383</v>
      </c>
      <c r="AB345" s="141">
        <v>0</v>
      </c>
      <c r="AC345" s="150">
        <v>100</v>
      </c>
      <c r="AD345" s="151">
        <v>0</v>
      </c>
    </row>
    <row r="346" spans="1:30" s="3" customFormat="1" ht="18.75" customHeight="1">
      <c r="A346" s="137">
        <v>344</v>
      </c>
      <c r="B346" s="139" t="s">
        <v>243</v>
      </c>
      <c r="C346" s="140" t="s">
        <v>3056</v>
      </c>
      <c r="D346" s="141">
        <v>294</v>
      </c>
      <c r="E346" s="143">
        <v>413781.44500000001</v>
      </c>
      <c r="F346" s="144">
        <v>367</v>
      </c>
      <c r="G346" s="145">
        <v>316</v>
      </c>
      <c r="H346" s="146">
        <v>421625.23100000003</v>
      </c>
      <c r="I346" s="147">
        <v>248</v>
      </c>
      <c r="J346" s="148">
        <v>213</v>
      </c>
      <c r="K346" s="143">
        <v>195469.166</v>
      </c>
      <c r="L346" s="144">
        <v>406</v>
      </c>
      <c r="M346" s="145">
        <v>371</v>
      </c>
      <c r="N346" s="146">
        <v>30530.524000000001</v>
      </c>
      <c r="O346" s="147">
        <v>421</v>
      </c>
      <c r="P346" s="148">
        <v>359</v>
      </c>
      <c r="Q346" s="143">
        <v>207195.329</v>
      </c>
      <c r="R346" s="144">
        <v>117</v>
      </c>
      <c r="S346" s="145">
        <v>103</v>
      </c>
      <c r="T346" s="146">
        <v>128974.048</v>
      </c>
      <c r="U346" s="147" t="s">
        <v>3052</v>
      </c>
      <c r="V346" s="148" t="s">
        <v>3052</v>
      </c>
      <c r="W346" s="186" t="s">
        <v>3052</v>
      </c>
      <c r="X346" s="144">
        <v>367</v>
      </c>
      <c r="Y346" s="145">
        <v>303</v>
      </c>
      <c r="Z346" s="146">
        <v>313</v>
      </c>
      <c r="AA346" s="149">
        <v>384</v>
      </c>
      <c r="AB346" s="141">
        <v>0</v>
      </c>
      <c r="AC346" s="150">
        <v>100</v>
      </c>
      <c r="AD346" s="151">
        <v>0</v>
      </c>
    </row>
    <row r="347" spans="1:30" s="3" customFormat="1" ht="18.75" customHeight="1">
      <c r="A347" s="152">
        <v>345</v>
      </c>
      <c r="B347" s="154" t="s">
        <v>632</v>
      </c>
      <c r="C347" s="155" t="s">
        <v>3056</v>
      </c>
      <c r="D347" s="156">
        <v>295</v>
      </c>
      <c r="E347" s="158">
        <v>413602.89399999997</v>
      </c>
      <c r="F347" s="159">
        <v>354</v>
      </c>
      <c r="G347" s="160">
        <v>303</v>
      </c>
      <c r="H347" s="161">
        <v>441885.24200000003</v>
      </c>
      <c r="I347" s="162">
        <v>239</v>
      </c>
      <c r="J347" s="163">
        <v>204</v>
      </c>
      <c r="K347" s="158">
        <v>202266.467</v>
      </c>
      <c r="L347" s="159">
        <v>220</v>
      </c>
      <c r="M347" s="160">
        <v>195</v>
      </c>
      <c r="N347" s="161">
        <v>135426.34700000001</v>
      </c>
      <c r="O347" s="162">
        <v>369</v>
      </c>
      <c r="P347" s="163">
        <v>314</v>
      </c>
      <c r="Q347" s="158">
        <v>266559.86</v>
      </c>
      <c r="R347" s="159">
        <v>429</v>
      </c>
      <c r="S347" s="160">
        <v>407</v>
      </c>
      <c r="T347" s="161">
        <v>-8338.3250000000007</v>
      </c>
      <c r="U347" s="162" t="s">
        <v>3052</v>
      </c>
      <c r="V347" s="163" t="s">
        <v>3052</v>
      </c>
      <c r="W347" s="206" t="s">
        <v>3052</v>
      </c>
      <c r="X347" s="159">
        <v>419</v>
      </c>
      <c r="Y347" s="160">
        <v>354</v>
      </c>
      <c r="Z347" s="161">
        <v>225</v>
      </c>
      <c r="AA347" s="164">
        <v>369</v>
      </c>
      <c r="AB347" s="156">
        <v>0</v>
      </c>
      <c r="AC347" s="165">
        <v>100</v>
      </c>
      <c r="AD347" s="166">
        <v>0</v>
      </c>
    </row>
    <row r="348" spans="1:30" s="3" customFormat="1" ht="18.75" customHeight="1">
      <c r="A348" s="18">
        <v>346</v>
      </c>
      <c r="B348" s="20" t="s">
        <v>244</v>
      </c>
      <c r="C348" s="21" t="s">
        <v>88</v>
      </c>
      <c r="D348" s="22">
        <v>296</v>
      </c>
      <c r="E348" s="24">
        <v>410327.84600000002</v>
      </c>
      <c r="F348" s="25">
        <v>360</v>
      </c>
      <c r="G348" s="26">
        <v>309</v>
      </c>
      <c r="H348" s="27">
        <v>428587.85800000001</v>
      </c>
      <c r="I348" s="28">
        <v>377</v>
      </c>
      <c r="J348" s="29">
        <v>327</v>
      </c>
      <c r="K348" s="24">
        <v>102322.874</v>
      </c>
      <c r="L348" s="25">
        <v>317</v>
      </c>
      <c r="M348" s="26">
        <v>287</v>
      </c>
      <c r="N348" s="27">
        <v>64822.171999999999</v>
      </c>
      <c r="O348" s="28">
        <v>460</v>
      </c>
      <c r="P348" s="29">
        <v>395</v>
      </c>
      <c r="Q348" s="24">
        <v>142270.894</v>
      </c>
      <c r="R348" s="25">
        <v>396</v>
      </c>
      <c r="S348" s="26">
        <v>376</v>
      </c>
      <c r="T348" s="69" t="s">
        <v>3052</v>
      </c>
      <c r="U348" s="28" t="s">
        <v>3052</v>
      </c>
      <c r="V348" s="29" t="s">
        <v>3052</v>
      </c>
      <c r="W348" s="64" t="s">
        <v>3052</v>
      </c>
      <c r="X348" s="25">
        <v>391</v>
      </c>
      <c r="Y348" s="26">
        <v>326</v>
      </c>
      <c r="Z348" s="27">
        <v>279</v>
      </c>
      <c r="AA348" s="107">
        <v>341</v>
      </c>
      <c r="AB348" s="22">
        <v>0</v>
      </c>
      <c r="AC348" s="30">
        <v>100</v>
      </c>
      <c r="AD348" s="31">
        <v>0</v>
      </c>
    </row>
    <row r="349" spans="1:30" s="3" customFormat="1" ht="18.75" customHeight="1">
      <c r="A349" s="32">
        <v>347</v>
      </c>
      <c r="B349" s="34" t="s">
        <v>245</v>
      </c>
      <c r="C349" s="35" t="s">
        <v>88</v>
      </c>
      <c r="D349" s="45">
        <v>297</v>
      </c>
      <c r="E349" s="38">
        <v>407362.03499999997</v>
      </c>
      <c r="F349" s="39">
        <v>375</v>
      </c>
      <c r="G349" s="40">
        <v>324</v>
      </c>
      <c r="H349" s="41">
        <v>407362.03499999997</v>
      </c>
      <c r="I349" s="42">
        <v>416</v>
      </c>
      <c r="J349" s="43">
        <v>365</v>
      </c>
      <c r="K349" s="38">
        <v>73827.035000000003</v>
      </c>
      <c r="L349" s="39">
        <v>444</v>
      </c>
      <c r="M349" s="40">
        <v>409</v>
      </c>
      <c r="N349" s="41">
        <v>14476.893</v>
      </c>
      <c r="O349" s="42">
        <v>465</v>
      </c>
      <c r="P349" s="43">
        <v>400</v>
      </c>
      <c r="Q349" s="38">
        <v>139553.95800000001</v>
      </c>
      <c r="R349" s="39">
        <v>391</v>
      </c>
      <c r="S349" s="40">
        <v>372</v>
      </c>
      <c r="T349" s="41">
        <v>4536.6540000000005</v>
      </c>
      <c r="U349" s="42">
        <v>332</v>
      </c>
      <c r="V349" s="43">
        <v>302</v>
      </c>
      <c r="W349" s="38">
        <v>716</v>
      </c>
      <c r="X349" s="39">
        <v>426</v>
      </c>
      <c r="Y349" s="40">
        <v>361</v>
      </c>
      <c r="Z349" s="41">
        <v>221</v>
      </c>
      <c r="AA349" s="108">
        <v>352</v>
      </c>
      <c r="AB349" s="45">
        <v>0</v>
      </c>
      <c r="AC349" s="37">
        <v>100</v>
      </c>
      <c r="AD349" s="46">
        <v>0</v>
      </c>
    </row>
    <row r="350" spans="1:30" s="3" customFormat="1" ht="18.75" customHeight="1">
      <c r="A350" s="32">
        <v>348</v>
      </c>
      <c r="B350" s="34" t="s">
        <v>246</v>
      </c>
      <c r="C350" s="35" t="s">
        <v>2648</v>
      </c>
      <c r="D350" s="36">
        <v>298</v>
      </c>
      <c r="E350" s="38">
        <v>405538.00799999997</v>
      </c>
      <c r="F350" s="39">
        <v>376</v>
      </c>
      <c r="G350" s="40">
        <v>325</v>
      </c>
      <c r="H350" s="41">
        <v>406767.43300000002</v>
      </c>
      <c r="I350" s="42">
        <v>210</v>
      </c>
      <c r="J350" s="43">
        <v>178</v>
      </c>
      <c r="K350" s="38">
        <v>238404.17499999999</v>
      </c>
      <c r="L350" s="39">
        <v>260</v>
      </c>
      <c r="M350" s="40">
        <v>233</v>
      </c>
      <c r="N350" s="41">
        <v>104828.175</v>
      </c>
      <c r="O350" s="42">
        <v>341</v>
      </c>
      <c r="P350" s="43">
        <v>288</v>
      </c>
      <c r="Q350" s="38">
        <v>313612.44799999997</v>
      </c>
      <c r="R350" s="39">
        <v>94</v>
      </c>
      <c r="S350" s="40">
        <v>80</v>
      </c>
      <c r="T350" s="41">
        <v>180707.152</v>
      </c>
      <c r="U350" s="42">
        <v>293</v>
      </c>
      <c r="V350" s="43">
        <v>265</v>
      </c>
      <c r="W350" s="38">
        <v>1982</v>
      </c>
      <c r="X350" s="39">
        <v>416</v>
      </c>
      <c r="Y350" s="40">
        <v>351</v>
      </c>
      <c r="Z350" s="41">
        <v>232</v>
      </c>
      <c r="AA350" s="108">
        <v>369</v>
      </c>
      <c r="AB350" s="45">
        <v>0</v>
      </c>
      <c r="AC350" s="37">
        <v>100</v>
      </c>
      <c r="AD350" s="46">
        <v>0</v>
      </c>
    </row>
    <row r="351" spans="1:30" s="3" customFormat="1" ht="18.75" customHeight="1">
      <c r="A351" s="137">
        <v>349</v>
      </c>
      <c r="B351" s="188" t="s">
        <v>3052</v>
      </c>
      <c r="C351" s="140" t="s">
        <v>3056</v>
      </c>
      <c r="D351" s="141">
        <v>299</v>
      </c>
      <c r="E351" s="186" t="s">
        <v>3052</v>
      </c>
      <c r="F351" s="144">
        <v>357</v>
      </c>
      <c r="G351" s="145">
        <v>306</v>
      </c>
      <c r="H351" s="187" t="s">
        <v>3052</v>
      </c>
      <c r="I351" s="147">
        <v>264</v>
      </c>
      <c r="J351" s="148">
        <v>226</v>
      </c>
      <c r="K351" s="186" t="s">
        <v>3052</v>
      </c>
      <c r="L351" s="144">
        <v>325</v>
      </c>
      <c r="M351" s="145">
        <v>295</v>
      </c>
      <c r="N351" s="187" t="s">
        <v>3052</v>
      </c>
      <c r="O351" s="147">
        <v>305</v>
      </c>
      <c r="P351" s="148">
        <v>254</v>
      </c>
      <c r="Q351" s="186" t="s">
        <v>3052</v>
      </c>
      <c r="R351" s="144">
        <v>405</v>
      </c>
      <c r="S351" s="145">
        <v>385</v>
      </c>
      <c r="T351" s="187" t="s">
        <v>3052</v>
      </c>
      <c r="U351" s="147">
        <v>280</v>
      </c>
      <c r="V351" s="148">
        <v>253</v>
      </c>
      <c r="W351" s="186" t="s">
        <v>3052</v>
      </c>
      <c r="X351" s="144">
        <v>234</v>
      </c>
      <c r="Y351" s="145">
        <v>175</v>
      </c>
      <c r="Z351" s="187" t="s">
        <v>3052</v>
      </c>
      <c r="AA351" s="149">
        <v>355</v>
      </c>
      <c r="AB351" s="141">
        <v>0</v>
      </c>
      <c r="AC351" s="150">
        <v>100</v>
      </c>
      <c r="AD351" s="151">
        <v>0</v>
      </c>
    </row>
    <row r="352" spans="1:30" s="3" customFormat="1" ht="18.75" customHeight="1">
      <c r="A352" s="48">
        <v>350</v>
      </c>
      <c r="B352" s="50" t="s">
        <v>2730</v>
      </c>
      <c r="C352" s="51" t="s">
        <v>88</v>
      </c>
      <c r="D352" s="52">
        <v>300</v>
      </c>
      <c r="E352" s="54">
        <v>405203.37199999997</v>
      </c>
      <c r="F352" s="55">
        <v>372</v>
      </c>
      <c r="G352" s="56">
        <v>321</v>
      </c>
      <c r="H352" s="57">
        <v>412633.66700000002</v>
      </c>
      <c r="I352" s="58">
        <v>268</v>
      </c>
      <c r="J352" s="59">
        <v>229</v>
      </c>
      <c r="K352" s="54">
        <v>173889.02</v>
      </c>
      <c r="L352" s="55">
        <v>283</v>
      </c>
      <c r="M352" s="56">
        <v>254</v>
      </c>
      <c r="N352" s="57">
        <v>78676.986000000004</v>
      </c>
      <c r="O352" s="58">
        <v>381</v>
      </c>
      <c r="P352" s="59">
        <v>324</v>
      </c>
      <c r="Q352" s="54">
        <v>255461.552</v>
      </c>
      <c r="R352" s="55">
        <v>196</v>
      </c>
      <c r="S352" s="56">
        <v>180</v>
      </c>
      <c r="T352" s="57">
        <v>57119.192000000003</v>
      </c>
      <c r="U352" s="58">
        <v>182</v>
      </c>
      <c r="V352" s="59">
        <v>165</v>
      </c>
      <c r="W352" s="54">
        <v>7829</v>
      </c>
      <c r="X352" s="55">
        <v>294</v>
      </c>
      <c r="Y352" s="56">
        <v>230</v>
      </c>
      <c r="Z352" s="57">
        <v>428</v>
      </c>
      <c r="AA352" s="109">
        <v>384</v>
      </c>
      <c r="AB352" s="52">
        <v>0</v>
      </c>
      <c r="AC352" s="60">
        <v>100</v>
      </c>
      <c r="AD352" s="61">
        <v>0</v>
      </c>
    </row>
    <row r="353" spans="1:30" s="3" customFormat="1" ht="18.75" customHeight="1">
      <c r="A353" s="167">
        <v>351</v>
      </c>
      <c r="B353" s="169" t="s">
        <v>1009</v>
      </c>
      <c r="C353" s="170" t="s">
        <v>3056</v>
      </c>
      <c r="D353" s="171">
        <v>301</v>
      </c>
      <c r="E353" s="173">
        <v>404151.75</v>
      </c>
      <c r="F353" s="174">
        <v>380</v>
      </c>
      <c r="G353" s="175">
        <v>329</v>
      </c>
      <c r="H353" s="176">
        <v>404151.75</v>
      </c>
      <c r="I353" s="177">
        <v>349</v>
      </c>
      <c r="J353" s="178">
        <v>301</v>
      </c>
      <c r="K353" s="173">
        <v>120588.321</v>
      </c>
      <c r="L353" s="174">
        <v>174</v>
      </c>
      <c r="M353" s="175">
        <v>150</v>
      </c>
      <c r="N353" s="176">
        <v>182209.799</v>
      </c>
      <c r="O353" s="177">
        <v>321</v>
      </c>
      <c r="P353" s="178">
        <v>269</v>
      </c>
      <c r="Q353" s="173">
        <v>335879.33199999999</v>
      </c>
      <c r="R353" s="174">
        <v>418</v>
      </c>
      <c r="S353" s="175">
        <v>398</v>
      </c>
      <c r="T353" s="176">
        <v>710.27499999999998</v>
      </c>
      <c r="U353" s="177">
        <v>122</v>
      </c>
      <c r="V353" s="178">
        <v>107</v>
      </c>
      <c r="W353" s="173">
        <v>14548</v>
      </c>
      <c r="X353" s="174">
        <v>318</v>
      </c>
      <c r="Y353" s="175">
        <v>254</v>
      </c>
      <c r="Z353" s="176">
        <v>390</v>
      </c>
      <c r="AA353" s="179">
        <v>362</v>
      </c>
      <c r="AB353" s="171">
        <v>0</v>
      </c>
      <c r="AC353" s="180">
        <v>100</v>
      </c>
      <c r="AD353" s="181">
        <v>0</v>
      </c>
    </row>
    <row r="354" spans="1:30" s="3" customFormat="1" ht="18.75" customHeight="1">
      <c r="A354" s="137">
        <v>352</v>
      </c>
      <c r="B354" s="139" t="s">
        <v>1476</v>
      </c>
      <c r="C354" s="140" t="s">
        <v>3056</v>
      </c>
      <c r="D354" s="141">
        <v>302</v>
      </c>
      <c r="E354" s="143">
        <v>403984.68</v>
      </c>
      <c r="F354" s="144">
        <v>369</v>
      </c>
      <c r="G354" s="145">
        <v>318</v>
      </c>
      <c r="H354" s="146">
        <v>418227.696</v>
      </c>
      <c r="I354" s="147">
        <v>357</v>
      </c>
      <c r="J354" s="148">
        <v>309</v>
      </c>
      <c r="K354" s="143">
        <v>112911.966</v>
      </c>
      <c r="L354" s="144">
        <v>237</v>
      </c>
      <c r="M354" s="145">
        <v>212</v>
      </c>
      <c r="N354" s="146">
        <v>121607.289</v>
      </c>
      <c r="O354" s="147">
        <v>410</v>
      </c>
      <c r="P354" s="148">
        <v>351</v>
      </c>
      <c r="Q354" s="143">
        <v>216778.65599999999</v>
      </c>
      <c r="R354" s="144">
        <v>229</v>
      </c>
      <c r="S354" s="145">
        <v>212</v>
      </c>
      <c r="T354" s="146">
        <v>44672.381999999998</v>
      </c>
      <c r="U354" s="147">
        <v>210</v>
      </c>
      <c r="V354" s="148">
        <v>189</v>
      </c>
      <c r="W354" s="143">
        <v>4904</v>
      </c>
      <c r="X354" s="144">
        <v>458</v>
      </c>
      <c r="Y354" s="145">
        <v>393</v>
      </c>
      <c r="Z354" s="146">
        <v>175</v>
      </c>
      <c r="AA354" s="149">
        <v>351</v>
      </c>
      <c r="AB354" s="141">
        <v>0</v>
      </c>
      <c r="AC354" s="150">
        <v>100</v>
      </c>
      <c r="AD354" s="151">
        <v>0</v>
      </c>
    </row>
    <row r="355" spans="1:30" s="3" customFormat="1" ht="18.75" customHeight="1">
      <c r="A355" s="137">
        <v>353</v>
      </c>
      <c r="B355" s="139" t="s">
        <v>247</v>
      </c>
      <c r="C355" s="140" t="s">
        <v>3056</v>
      </c>
      <c r="D355" s="141">
        <v>303</v>
      </c>
      <c r="E355" s="143">
        <v>400736.848</v>
      </c>
      <c r="F355" s="144">
        <v>382</v>
      </c>
      <c r="G355" s="145">
        <v>331</v>
      </c>
      <c r="H355" s="146">
        <v>400851.36499999999</v>
      </c>
      <c r="I355" s="147">
        <v>393</v>
      </c>
      <c r="J355" s="148">
        <v>342</v>
      </c>
      <c r="K355" s="143">
        <v>95105.028000000006</v>
      </c>
      <c r="L355" s="144">
        <v>286</v>
      </c>
      <c r="M355" s="145">
        <v>257</v>
      </c>
      <c r="N355" s="146">
        <v>77363.618000000002</v>
      </c>
      <c r="O355" s="147">
        <v>342</v>
      </c>
      <c r="P355" s="148">
        <v>289</v>
      </c>
      <c r="Q355" s="143">
        <v>313548.17800000001</v>
      </c>
      <c r="R355" s="144">
        <v>281</v>
      </c>
      <c r="S355" s="145">
        <v>263</v>
      </c>
      <c r="T355" s="146">
        <v>26130.672999999999</v>
      </c>
      <c r="U355" s="147">
        <v>236</v>
      </c>
      <c r="V355" s="148">
        <v>213</v>
      </c>
      <c r="W355" s="143">
        <v>3744</v>
      </c>
      <c r="X355" s="144">
        <v>286</v>
      </c>
      <c r="Y355" s="145">
        <v>222</v>
      </c>
      <c r="Z355" s="146">
        <v>440</v>
      </c>
      <c r="AA355" s="149">
        <v>381</v>
      </c>
      <c r="AB355" s="141">
        <v>0</v>
      </c>
      <c r="AC355" s="150">
        <v>100</v>
      </c>
      <c r="AD355" s="151">
        <v>0</v>
      </c>
    </row>
    <row r="356" spans="1:30" s="3" customFormat="1" ht="18.75" customHeight="1">
      <c r="A356" s="32">
        <v>354</v>
      </c>
      <c r="B356" s="34" t="s">
        <v>248</v>
      </c>
      <c r="C356" s="35" t="s">
        <v>3051</v>
      </c>
      <c r="D356" s="45">
        <v>304</v>
      </c>
      <c r="E356" s="38">
        <v>400326.58199999999</v>
      </c>
      <c r="F356" s="39">
        <v>322</v>
      </c>
      <c r="G356" s="40">
        <v>274</v>
      </c>
      <c r="H356" s="41">
        <v>495920.43199999997</v>
      </c>
      <c r="I356" s="42">
        <v>379</v>
      </c>
      <c r="J356" s="43">
        <v>329</v>
      </c>
      <c r="K356" s="38">
        <v>101886.163</v>
      </c>
      <c r="L356" s="39">
        <v>273</v>
      </c>
      <c r="M356" s="40">
        <v>244</v>
      </c>
      <c r="N356" s="41">
        <v>92013.817999999999</v>
      </c>
      <c r="O356" s="42">
        <v>400</v>
      </c>
      <c r="P356" s="43">
        <v>342</v>
      </c>
      <c r="Q356" s="38">
        <v>225218.883</v>
      </c>
      <c r="R356" s="39">
        <v>195</v>
      </c>
      <c r="S356" s="40">
        <v>179</v>
      </c>
      <c r="T356" s="41">
        <v>57184.678</v>
      </c>
      <c r="U356" s="42">
        <v>240</v>
      </c>
      <c r="V356" s="43">
        <v>217</v>
      </c>
      <c r="W356" s="38">
        <v>3460</v>
      </c>
      <c r="X356" s="39">
        <v>478</v>
      </c>
      <c r="Y356" s="40">
        <v>413</v>
      </c>
      <c r="Z356" s="41">
        <v>115</v>
      </c>
      <c r="AA356" s="108">
        <v>371</v>
      </c>
      <c r="AB356" s="45">
        <v>0</v>
      </c>
      <c r="AC356" s="37">
        <v>100</v>
      </c>
      <c r="AD356" s="46">
        <v>0</v>
      </c>
    </row>
    <row r="357" spans="1:30" s="3" customFormat="1" ht="18.75" customHeight="1">
      <c r="A357" s="152">
        <v>355</v>
      </c>
      <c r="B357" s="154" t="s">
        <v>941</v>
      </c>
      <c r="C357" s="155" t="s">
        <v>3056</v>
      </c>
      <c r="D357" s="156">
        <v>305</v>
      </c>
      <c r="E357" s="158">
        <v>397455.08299999998</v>
      </c>
      <c r="F357" s="159">
        <v>373</v>
      </c>
      <c r="G357" s="160">
        <v>322</v>
      </c>
      <c r="H357" s="161">
        <v>412256.38500000001</v>
      </c>
      <c r="I357" s="162">
        <v>195</v>
      </c>
      <c r="J357" s="163">
        <v>163</v>
      </c>
      <c r="K357" s="158">
        <v>255151.255</v>
      </c>
      <c r="L357" s="159">
        <v>214</v>
      </c>
      <c r="M357" s="160">
        <v>190</v>
      </c>
      <c r="N357" s="161">
        <v>145631.17600000001</v>
      </c>
      <c r="O357" s="162">
        <v>338</v>
      </c>
      <c r="P357" s="163">
        <v>286</v>
      </c>
      <c r="Q357" s="158">
        <v>319079.53200000001</v>
      </c>
      <c r="R357" s="159">
        <v>152</v>
      </c>
      <c r="S357" s="160">
        <v>137</v>
      </c>
      <c r="T357" s="161">
        <v>88187.144</v>
      </c>
      <c r="U357" s="162">
        <v>309</v>
      </c>
      <c r="V357" s="163">
        <v>279</v>
      </c>
      <c r="W357" s="158">
        <v>1435</v>
      </c>
      <c r="X357" s="159">
        <v>253</v>
      </c>
      <c r="Y357" s="160">
        <v>193</v>
      </c>
      <c r="Z357" s="161">
        <v>509</v>
      </c>
      <c r="AA357" s="164">
        <v>384</v>
      </c>
      <c r="AB357" s="156">
        <v>0</v>
      </c>
      <c r="AC357" s="165">
        <v>100</v>
      </c>
      <c r="AD357" s="166">
        <v>0</v>
      </c>
    </row>
    <row r="358" spans="1:30" s="3" customFormat="1" ht="18.75" customHeight="1">
      <c r="A358" s="18">
        <v>356</v>
      </c>
      <c r="B358" s="20" t="s">
        <v>249</v>
      </c>
      <c r="C358" s="21" t="s">
        <v>88</v>
      </c>
      <c r="D358" s="22">
        <v>306</v>
      </c>
      <c r="E358" s="24">
        <v>396143.10399999999</v>
      </c>
      <c r="F358" s="25">
        <v>210</v>
      </c>
      <c r="G358" s="26">
        <v>181</v>
      </c>
      <c r="H358" s="27">
        <v>765833.98600000003</v>
      </c>
      <c r="I358" s="28">
        <v>415</v>
      </c>
      <c r="J358" s="29">
        <v>364</v>
      </c>
      <c r="K358" s="24">
        <v>74257.05</v>
      </c>
      <c r="L358" s="25">
        <v>309</v>
      </c>
      <c r="M358" s="26">
        <v>279</v>
      </c>
      <c r="N358" s="27">
        <v>67584.118000000002</v>
      </c>
      <c r="O358" s="28">
        <v>393</v>
      </c>
      <c r="P358" s="29">
        <v>335</v>
      </c>
      <c r="Q358" s="24">
        <v>234018.21900000001</v>
      </c>
      <c r="R358" s="25">
        <v>192</v>
      </c>
      <c r="S358" s="26">
        <v>176</v>
      </c>
      <c r="T358" s="27">
        <v>60312.247000000003</v>
      </c>
      <c r="U358" s="28">
        <v>305</v>
      </c>
      <c r="V358" s="29">
        <v>276</v>
      </c>
      <c r="W358" s="24">
        <v>1501</v>
      </c>
      <c r="X358" s="25">
        <v>410</v>
      </c>
      <c r="Y358" s="26">
        <v>345</v>
      </c>
      <c r="Z358" s="27">
        <v>250</v>
      </c>
      <c r="AA358" s="107">
        <v>356</v>
      </c>
      <c r="AB358" s="22">
        <v>0</v>
      </c>
      <c r="AC358" s="30">
        <v>100</v>
      </c>
      <c r="AD358" s="31">
        <v>0</v>
      </c>
    </row>
    <row r="359" spans="1:30" s="3" customFormat="1" ht="18.75" customHeight="1">
      <c r="A359" s="137">
        <v>357</v>
      </c>
      <c r="B359" s="139" t="s">
        <v>844</v>
      </c>
      <c r="C359" s="140" t="s">
        <v>3056</v>
      </c>
      <c r="D359" s="141">
        <v>307</v>
      </c>
      <c r="E359" s="143">
        <v>395773</v>
      </c>
      <c r="F359" s="144">
        <v>383</v>
      </c>
      <c r="G359" s="145">
        <v>332</v>
      </c>
      <c r="H359" s="146">
        <v>398367</v>
      </c>
      <c r="I359" s="147">
        <v>189</v>
      </c>
      <c r="J359" s="148">
        <v>159</v>
      </c>
      <c r="K359" s="143">
        <v>260391</v>
      </c>
      <c r="L359" s="144">
        <v>81</v>
      </c>
      <c r="M359" s="145">
        <v>64</v>
      </c>
      <c r="N359" s="146">
        <v>380752</v>
      </c>
      <c r="O359" s="147">
        <v>190</v>
      </c>
      <c r="P359" s="148">
        <v>150</v>
      </c>
      <c r="Q359" s="143">
        <v>632931</v>
      </c>
      <c r="R359" s="144">
        <v>234</v>
      </c>
      <c r="S359" s="145">
        <v>217</v>
      </c>
      <c r="T359" s="146">
        <v>42921</v>
      </c>
      <c r="U359" s="147">
        <v>268</v>
      </c>
      <c r="V359" s="148">
        <v>242</v>
      </c>
      <c r="W359" s="143">
        <v>2591</v>
      </c>
      <c r="X359" s="144">
        <v>242</v>
      </c>
      <c r="Y359" s="145">
        <v>183</v>
      </c>
      <c r="Z359" s="146">
        <v>530</v>
      </c>
      <c r="AA359" s="149">
        <v>361</v>
      </c>
      <c r="AB359" s="141">
        <v>0</v>
      </c>
      <c r="AC359" s="150">
        <v>100</v>
      </c>
      <c r="AD359" s="151">
        <v>0</v>
      </c>
    </row>
    <row r="360" spans="1:30" s="3" customFormat="1" ht="18.75" customHeight="1">
      <c r="A360" s="32">
        <v>358</v>
      </c>
      <c r="B360" s="34" t="s">
        <v>845</v>
      </c>
      <c r="C360" s="35" t="s">
        <v>3054</v>
      </c>
      <c r="D360" s="45">
        <v>51</v>
      </c>
      <c r="E360" s="38">
        <v>395130.609</v>
      </c>
      <c r="F360" s="39">
        <v>386</v>
      </c>
      <c r="G360" s="40">
        <v>52</v>
      </c>
      <c r="H360" s="41">
        <v>395130.609</v>
      </c>
      <c r="I360" s="42" t="s">
        <v>3052</v>
      </c>
      <c r="J360" s="43" t="s">
        <v>3052</v>
      </c>
      <c r="K360" s="38">
        <v>-281649.04100000003</v>
      </c>
      <c r="L360" s="39" t="s">
        <v>3052</v>
      </c>
      <c r="M360" s="40" t="s">
        <v>3052</v>
      </c>
      <c r="N360" s="41">
        <v>-408767.76699999999</v>
      </c>
      <c r="O360" s="42">
        <v>102</v>
      </c>
      <c r="P360" s="43">
        <v>28</v>
      </c>
      <c r="Q360" s="38">
        <v>1045584.5820000001</v>
      </c>
      <c r="R360" s="39">
        <v>493</v>
      </c>
      <c r="S360" s="40">
        <v>60</v>
      </c>
      <c r="T360" s="41">
        <v>-1891770.1189999999</v>
      </c>
      <c r="U360" s="42" t="s">
        <v>3052</v>
      </c>
      <c r="V360" s="43" t="s">
        <v>3052</v>
      </c>
      <c r="W360" s="44" t="s">
        <v>3052</v>
      </c>
      <c r="X360" s="39">
        <v>21</v>
      </c>
      <c r="Y360" s="40">
        <v>17</v>
      </c>
      <c r="Z360" s="41">
        <v>4916</v>
      </c>
      <c r="AA360" s="108">
        <v>210</v>
      </c>
      <c r="AB360" s="45">
        <v>100</v>
      </c>
      <c r="AC360" s="37">
        <v>0</v>
      </c>
      <c r="AD360" s="46">
        <v>0</v>
      </c>
    </row>
    <row r="361" spans="1:30" s="3" customFormat="1" ht="18.75" customHeight="1">
      <c r="A361" s="137">
        <v>359</v>
      </c>
      <c r="B361" s="139" t="s">
        <v>1621</v>
      </c>
      <c r="C361" s="140" t="s">
        <v>3056</v>
      </c>
      <c r="D361" s="141">
        <v>308</v>
      </c>
      <c r="E361" s="143">
        <v>391100.125</v>
      </c>
      <c r="F361" s="144">
        <v>342</v>
      </c>
      <c r="G361" s="145">
        <v>291</v>
      </c>
      <c r="H361" s="146">
        <v>458629.31</v>
      </c>
      <c r="I361" s="147">
        <v>437</v>
      </c>
      <c r="J361" s="148">
        <v>384</v>
      </c>
      <c r="K361" s="143">
        <v>54585.531999999999</v>
      </c>
      <c r="L361" s="144">
        <v>211</v>
      </c>
      <c r="M361" s="145">
        <v>187</v>
      </c>
      <c r="N361" s="146">
        <v>148543.06700000001</v>
      </c>
      <c r="O361" s="147">
        <v>280</v>
      </c>
      <c r="P361" s="148">
        <v>232</v>
      </c>
      <c r="Q361" s="143">
        <v>396739.69799999997</v>
      </c>
      <c r="R361" s="144">
        <v>216</v>
      </c>
      <c r="S361" s="145">
        <v>200</v>
      </c>
      <c r="T361" s="146">
        <v>48948.957000000002</v>
      </c>
      <c r="U361" s="147">
        <v>193</v>
      </c>
      <c r="V361" s="148">
        <v>174</v>
      </c>
      <c r="W361" s="143">
        <v>7027</v>
      </c>
      <c r="X361" s="144">
        <v>389</v>
      </c>
      <c r="Y361" s="145">
        <v>324</v>
      </c>
      <c r="Z361" s="146">
        <v>285</v>
      </c>
      <c r="AA361" s="149">
        <v>371</v>
      </c>
      <c r="AB361" s="141">
        <v>0</v>
      </c>
      <c r="AC361" s="150">
        <v>100</v>
      </c>
      <c r="AD361" s="151">
        <v>0</v>
      </c>
    </row>
    <row r="362" spans="1:30" s="3" customFormat="1" ht="18.75" customHeight="1">
      <c r="A362" s="48">
        <v>360</v>
      </c>
      <c r="B362" s="50" t="s">
        <v>483</v>
      </c>
      <c r="C362" s="51" t="s">
        <v>88</v>
      </c>
      <c r="D362" s="52">
        <v>309</v>
      </c>
      <c r="E362" s="54">
        <v>389955.22899999999</v>
      </c>
      <c r="F362" s="55">
        <v>333</v>
      </c>
      <c r="G362" s="56">
        <v>283</v>
      </c>
      <c r="H362" s="57">
        <v>476937.75599999999</v>
      </c>
      <c r="I362" s="58">
        <v>233</v>
      </c>
      <c r="J362" s="59">
        <v>199</v>
      </c>
      <c r="K362" s="54">
        <v>206395.71100000001</v>
      </c>
      <c r="L362" s="55">
        <v>364</v>
      </c>
      <c r="M362" s="56">
        <v>333</v>
      </c>
      <c r="N362" s="57">
        <v>46776.053999999996</v>
      </c>
      <c r="O362" s="58">
        <v>334</v>
      </c>
      <c r="P362" s="59">
        <v>282</v>
      </c>
      <c r="Q362" s="54">
        <v>321836.40100000001</v>
      </c>
      <c r="R362" s="55">
        <v>385</v>
      </c>
      <c r="S362" s="56">
        <v>366</v>
      </c>
      <c r="T362" s="57">
        <v>5033.3909999999996</v>
      </c>
      <c r="U362" s="58">
        <v>206</v>
      </c>
      <c r="V362" s="59">
        <v>186</v>
      </c>
      <c r="W362" s="54">
        <v>5066</v>
      </c>
      <c r="X362" s="55">
        <v>101</v>
      </c>
      <c r="Y362" s="56">
        <v>59</v>
      </c>
      <c r="Z362" s="57">
        <v>1150</v>
      </c>
      <c r="AA362" s="109">
        <v>321</v>
      </c>
      <c r="AB362" s="52">
        <v>0</v>
      </c>
      <c r="AC362" s="60">
        <v>100</v>
      </c>
      <c r="AD362" s="61">
        <v>0</v>
      </c>
    </row>
    <row r="363" spans="1:30" s="3" customFormat="1" ht="18.75" customHeight="1">
      <c r="A363" s="167">
        <v>361</v>
      </c>
      <c r="B363" s="169" t="s">
        <v>2359</v>
      </c>
      <c r="C363" s="170" t="s">
        <v>3056</v>
      </c>
      <c r="D363" s="171">
        <v>310</v>
      </c>
      <c r="E363" s="173">
        <v>389908</v>
      </c>
      <c r="F363" s="174">
        <v>387</v>
      </c>
      <c r="G363" s="175">
        <v>335</v>
      </c>
      <c r="H363" s="176">
        <v>389908</v>
      </c>
      <c r="I363" s="177">
        <v>203</v>
      </c>
      <c r="J363" s="178">
        <v>171</v>
      </c>
      <c r="K363" s="173">
        <v>250090.87899999999</v>
      </c>
      <c r="L363" s="174">
        <v>184</v>
      </c>
      <c r="M363" s="175">
        <v>160</v>
      </c>
      <c r="N363" s="176">
        <v>167743.16800000001</v>
      </c>
      <c r="O363" s="177">
        <v>325</v>
      </c>
      <c r="P363" s="178">
        <v>273</v>
      </c>
      <c r="Q363" s="173">
        <v>334069.18</v>
      </c>
      <c r="R363" s="174">
        <v>329</v>
      </c>
      <c r="S363" s="175">
        <v>311</v>
      </c>
      <c r="T363" s="176">
        <v>14544.223</v>
      </c>
      <c r="U363" s="177">
        <v>179</v>
      </c>
      <c r="V363" s="178">
        <v>162</v>
      </c>
      <c r="W363" s="173">
        <v>8120</v>
      </c>
      <c r="X363" s="174">
        <v>350</v>
      </c>
      <c r="Y363" s="175">
        <v>286</v>
      </c>
      <c r="Z363" s="176">
        <v>335</v>
      </c>
      <c r="AA363" s="179">
        <v>362</v>
      </c>
      <c r="AB363" s="171">
        <v>0</v>
      </c>
      <c r="AC363" s="180">
        <v>100</v>
      </c>
      <c r="AD363" s="181">
        <v>0</v>
      </c>
    </row>
    <row r="364" spans="1:30" s="3" customFormat="1" ht="18.75" customHeight="1">
      <c r="A364" s="32">
        <v>362</v>
      </c>
      <c r="B364" s="34" t="s">
        <v>3119</v>
      </c>
      <c r="C364" s="35" t="s">
        <v>88</v>
      </c>
      <c r="D364" s="45">
        <v>311</v>
      </c>
      <c r="E364" s="38">
        <v>386773.27100000001</v>
      </c>
      <c r="F364" s="39">
        <v>390</v>
      </c>
      <c r="G364" s="40">
        <v>338</v>
      </c>
      <c r="H364" s="41">
        <v>388491.45</v>
      </c>
      <c r="I364" s="42">
        <v>311</v>
      </c>
      <c r="J364" s="43">
        <v>266</v>
      </c>
      <c r="K364" s="38">
        <v>142510.785</v>
      </c>
      <c r="L364" s="39">
        <v>319</v>
      </c>
      <c r="M364" s="40">
        <v>289</v>
      </c>
      <c r="N364" s="41">
        <v>64644.091999999997</v>
      </c>
      <c r="O364" s="42">
        <v>466</v>
      </c>
      <c r="P364" s="43">
        <v>401</v>
      </c>
      <c r="Q364" s="38">
        <v>139266.57800000001</v>
      </c>
      <c r="R364" s="39">
        <v>269</v>
      </c>
      <c r="S364" s="40">
        <v>252</v>
      </c>
      <c r="T364" s="41">
        <v>28352.335999999999</v>
      </c>
      <c r="U364" s="42">
        <v>353</v>
      </c>
      <c r="V364" s="43">
        <v>322</v>
      </c>
      <c r="W364" s="38">
        <v>414</v>
      </c>
      <c r="X364" s="39">
        <v>322</v>
      </c>
      <c r="Y364" s="40">
        <v>258</v>
      </c>
      <c r="Z364" s="41">
        <v>378</v>
      </c>
      <c r="AA364" s="108">
        <v>313</v>
      </c>
      <c r="AB364" s="45">
        <v>0</v>
      </c>
      <c r="AC364" s="37">
        <v>100</v>
      </c>
      <c r="AD364" s="46">
        <v>0</v>
      </c>
    </row>
    <row r="365" spans="1:30" s="3" customFormat="1" ht="18.75" customHeight="1">
      <c r="A365" s="32">
        <v>363</v>
      </c>
      <c r="B365" s="34" t="s">
        <v>846</v>
      </c>
      <c r="C365" s="35" t="s">
        <v>1061</v>
      </c>
      <c r="D365" s="45">
        <v>312</v>
      </c>
      <c r="E365" s="38">
        <v>385454.45299999998</v>
      </c>
      <c r="F365" s="39">
        <v>250</v>
      </c>
      <c r="G365" s="40">
        <v>213</v>
      </c>
      <c r="H365" s="41">
        <v>620722.38100000005</v>
      </c>
      <c r="I365" s="42" t="s">
        <v>3052</v>
      </c>
      <c r="J365" s="43" t="s">
        <v>3052</v>
      </c>
      <c r="K365" s="38">
        <v>-60103.764999999999</v>
      </c>
      <c r="L365" s="39">
        <v>229</v>
      </c>
      <c r="M365" s="40">
        <v>204</v>
      </c>
      <c r="N365" s="41">
        <v>130579.875</v>
      </c>
      <c r="O365" s="42">
        <v>264</v>
      </c>
      <c r="P365" s="43">
        <v>217</v>
      </c>
      <c r="Q365" s="38">
        <v>424232.76500000001</v>
      </c>
      <c r="R365" s="39">
        <v>213</v>
      </c>
      <c r="S365" s="40">
        <v>197</v>
      </c>
      <c r="T365" s="41">
        <v>49603.212</v>
      </c>
      <c r="U365" s="42">
        <v>146</v>
      </c>
      <c r="V365" s="43">
        <v>130</v>
      </c>
      <c r="W365" s="38">
        <v>12231</v>
      </c>
      <c r="X365" s="39">
        <v>346</v>
      </c>
      <c r="Y365" s="40">
        <v>282</v>
      </c>
      <c r="Z365" s="41">
        <v>346</v>
      </c>
      <c r="AA365" s="108">
        <v>321</v>
      </c>
      <c r="AB365" s="45">
        <v>0</v>
      </c>
      <c r="AC365" s="37">
        <v>100</v>
      </c>
      <c r="AD365" s="46">
        <v>0</v>
      </c>
    </row>
    <row r="366" spans="1:30" s="3" customFormat="1" ht="18.75" customHeight="1">
      <c r="A366" s="32">
        <v>364</v>
      </c>
      <c r="B366" s="34" t="s">
        <v>3187</v>
      </c>
      <c r="C366" s="35" t="s">
        <v>88</v>
      </c>
      <c r="D366" s="45">
        <v>313</v>
      </c>
      <c r="E366" s="38">
        <v>385077.92200000002</v>
      </c>
      <c r="F366" s="39">
        <v>327</v>
      </c>
      <c r="G366" s="40">
        <v>278</v>
      </c>
      <c r="H366" s="41">
        <v>485122.89</v>
      </c>
      <c r="I366" s="42">
        <v>442</v>
      </c>
      <c r="J366" s="43">
        <v>388</v>
      </c>
      <c r="K366" s="38">
        <v>50398.09</v>
      </c>
      <c r="L366" s="39">
        <v>421</v>
      </c>
      <c r="M366" s="40">
        <v>386</v>
      </c>
      <c r="N366" s="41">
        <v>25726.556</v>
      </c>
      <c r="O366" s="42">
        <v>479</v>
      </c>
      <c r="P366" s="43">
        <v>413</v>
      </c>
      <c r="Q366" s="38">
        <v>125207.79700000001</v>
      </c>
      <c r="R366" s="39">
        <v>324</v>
      </c>
      <c r="S366" s="40">
        <v>306</v>
      </c>
      <c r="T366" s="41">
        <v>16211.832</v>
      </c>
      <c r="U366" s="42">
        <v>92</v>
      </c>
      <c r="V366" s="43">
        <v>78</v>
      </c>
      <c r="W366" s="38">
        <v>20627</v>
      </c>
      <c r="X366" s="39">
        <v>435</v>
      </c>
      <c r="Y366" s="40">
        <v>370</v>
      </c>
      <c r="Z366" s="41">
        <v>210</v>
      </c>
      <c r="AA366" s="108">
        <v>311</v>
      </c>
      <c r="AB366" s="45">
        <v>0</v>
      </c>
      <c r="AC366" s="37">
        <v>100</v>
      </c>
      <c r="AD366" s="46">
        <v>0</v>
      </c>
    </row>
    <row r="367" spans="1:30" s="3" customFormat="1" ht="18.75" customHeight="1">
      <c r="A367" s="48">
        <v>365</v>
      </c>
      <c r="B367" s="50" t="s">
        <v>847</v>
      </c>
      <c r="C367" s="51" t="s">
        <v>88</v>
      </c>
      <c r="D367" s="52">
        <v>314</v>
      </c>
      <c r="E367" s="54">
        <v>384897.603</v>
      </c>
      <c r="F367" s="55">
        <v>306</v>
      </c>
      <c r="G367" s="56">
        <v>260</v>
      </c>
      <c r="H367" s="57">
        <v>516128.929</v>
      </c>
      <c r="I367" s="58">
        <v>406</v>
      </c>
      <c r="J367" s="59">
        <v>355</v>
      </c>
      <c r="K367" s="54">
        <v>83796.531000000003</v>
      </c>
      <c r="L367" s="55">
        <v>342</v>
      </c>
      <c r="M367" s="56">
        <v>312</v>
      </c>
      <c r="N367" s="57">
        <v>56049.067000000003</v>
      </c>
      <c r="O367" s="58">
        <v>324</v>
      </c>
      <c r="P367" s="59">
        <v>272</v>
      </c>
      <c r="Q367" s="54">
        <v>334529.43</v>
      </c>
      <c r="R367" s="55">
        <v>307</v>
      </c>
      <c r="S367" s="56">
        <v>289</v>
      </c>
      <c r="T367" s="57">
        <v>20027.288</v>
      </c>
      <c r="U367" s="58">
        <v>93</v>
      </c>
      <c r="V367" s="59">
        <v>79</v>
      </c>
      <c r="W367" s="54">
        <v>20251</v>
      </c>
      <c r="X367" s="55">
        <v>177</v>
      </c>
      <c r="Y367" s="56">
        <v>124</v>
      </c>
      <c r="Z367" s="57">
        <v>761</v>
      </c>
      <c r="AA367" s="109">
        <v>383</v>
      </c>
      <c r="AB367" s="52">
        <v>0</v>
      </c>
      <c r="AC367" s="60">
        <v>100</v>
      </c>
      <c r="AD367" s="61">
        <v>0</v>
      </c>
    </row>
    <row r="368" spans="1:30" s="3" customFormat="1" ht="18.75" customHeight="1">
      <c r="A368" s="167">
        <v>366</v>
      </c>
      <c r="B368" s="169" t="s">
        <v>924</v>
      </c>
      <c r="C368" s="170" t="s">
        <v>3056</v>
      </c>
      <c r="D368" s="171">
        <v>315</v>
      </c>
      <c r="E368" s="173">
        <v>383736.973</v>
      </c>
      <c r="F368" s="174">
        <v>388</v>
      </c>
      <c r="G368" s="175">
        <v>336</v>
      </c>
      <c r="H368" s="176">
        <v>389455.33399999997</v>
      </c>
      <c r="I368" s="177">
        <v>340</v>
      </c>
      <c r="J368" s="178">
        <v>293</v>
      </c>
      <c r="K368" s="173">
        <v>122777.276</v>
      </c>
      <c r="L368" s="174">
        <v>370</v>
      </c>
      <c r="M368" s="175">
        <v>339</v>
      </c>
      <c r="N368" s="176">
        <v>45472.678999999996</v>
      </c>
      <c r="O368" s="177">
        <v>360</v>
      </c>
      <c r="P368" s="178">
        <v>306</v>
      </c>
      <c r="Q368" s="173">
        <v>273667.86300000001</v>
      </c>
      <c r="R368" s="174">
        <v>419</v>
      </c>
      <c r="S368" s="175">
        <v>399</v>
      </c>
      <c r="T368" s="176">
        <v>626.05899999999997</v>
      </c>
      <c r="U368" s="177">
        <v>233</v>
      </c>
      <c r="V368" s="178">
        <v>210</v>
      </c>
      <c r="W368" s="173">
        <v>3961</v>
      </c>
      <c r="X368" s="174">
        <v>266</v>
      </c>
      <c r="Y368" s="175">
        <v>204</v>
      </c>
      <c r="Z368" s="176">
        <v>486</v>
      </c>
      <c r="AA368" s="179">
        <v>384</v>
      </c>
      <c r="AB368" s="171">
        <v>0</v>
      </c>
      <c r="AC368" s="180">
        <v>100</v>
      </c>
      <c r="AD368" s="181">
        <v>0</v>
      </c>
    </row>
    <row r="369" spans="1:30" s="3" customFormat="1" ht="18.75" customHeight="1">
      <c r="A369" s="137">
        <v>367</v>
      </c>
      <c r="B369" s="139" t="s">
        <v>848</v>
      </c>
      <c r="C369" s="140" t="s">
        <v>3056</v>
      </c>
      <c r="D369" s="141">
        <v>316</v>
      </c>
      <c r="E369" s="143">
        <v>383605.21</v>
      </c>
      <c r="F369" s="144">
        <v>366</v>
      </c>
      <c r="G369" s="145">
        <v>315</v>
      </c>
      <c r="H369" s="146">
        <v>422303.73300000001</v>
      </c>
      <c r="I369" s="147">
        <v>420</v>
      </c>
      <c r="J369" s="148">
        <v>369</v>
      </c>
      <c r="K369" s="143">
        <v>70192.067999999999</v>
      </c>
      <c r="L369" s="144">
        <v>456</v>
      </c>
      <c r="M369" s="145">
        <v>420</v>
      </c>
      <c r="N369" s="146">
        <v>6852.0749999999998</v>
      </c>
      <c r="O369" s="147">
        <v>323</v>
      </c>
      <c r="P369" s="148">
        <v>271</v>
      </c>
      <c r="Q369" s="143">
        <v>334648.29200000002</v>
      </c>
      <c r="R369" s="144">
        <v>356</v>
      </c>
      <c r="S369" s="145">
        <v>337</v>
      </c>
      <c r="T369" s="146">
        <v>10629.762000000001</v>
      </c>
      <c r="U369" s="147">
        <v>94</v>
      </c>
      <c r="V369" s="148">
        <v>80</v>
      </c>
      <c r="W369" s="143">
        <v>20107</v>
      </c>
      <c r="X369" s="144">
        <v>336</v>
      </c>
      <c r="Y369" s="145">
        <v>272</v>
      </c>
      <c r="Z369" s="146">
        <v>358</v>
      </c>
      <c r="AA369" s="149">
        <v>321</v>
      </c>
      <c r="AB369" s="141">
        <v>0</v>
      </c>
      <c r="AC369" s="150">
        <v>100</v>
      </c>
      <c r="AD369" s="151">
        <v>0</v>
      </c>
    </row>
    <row r="370" spans="1:30" s="3" customFormat="1" ht="18.75" customHeight="1">
      <c r="A370" s="137">
        <v>368</v>
      </c>
      <c r="B370" s="139" t="s">
        <v>536</v>
      </c>
      <c r="C370" s="140" t="s">
        <v>3056</v>
      </c>
      <c r="D370" s="141">
        <v>317</v>
      </c>
      <c r="E370" s="143">
        <v>380310.94</v>
      </c>
      <c r="F370" s="144">
        <v>378</v>
      </c>
      <c r="G370" s="145">
        <v>327</v>
      </c>
      <c r="H370" s="146">
        <v>406115.32500000001</v>
      </c>
      <c r="I370" s="147">
        <v>366</v>
      </c>
      <c r="J370" s="148">
        <v>316</v>
      </c>
      <c r="K370" s="143">
        <v>110426.031</v>
      </c>
      <c r="L370" s="144">
        <v>253</v>
      </c>
      <c r="M370" s="145">
        <v>226</v>
      </c>
      <c r="N370" s="146">
        <v>109640.47100000001</v>
      </c>
      <c r="O370" s="147">
        <v>355</v>
      </c>
      <c r="P370" s="148">
        <v>301</v>
      </c>
      <c r="Q370" s="143">
        <v>278869.89799999999</v>
      </c>
      <c r="R370" s="144">
        <v>432</v>
      </c>
      <c r="S370" s="145">
        <v>410</v>
      </c>
      <c r="T370" s="146">
        <v>-9280.2119999999995</v>
      </c>
      <c r="U370" s="147">
        <v>288</v>
      </c>
      <c r="V370" s="148">
        <v>261</v>
      </c>
      <c r="W370" s="143">
        <v>2212</v>
      </c>
      <c r="X370" s="144">
        <v>158</v>
      </c>
      <c r="Y370" s="145">
        <v>105</v>
      </c>
      <c r="Z370" s="146">
        <v>835</v>
      </c>
      <c r="AA370" s="149">
        <v>321</v>
      </c>
      <c r="AB370" s="141">
        <v>0</v>
      </c>
      <c r="AC370" s="150">
        <v>100</v>
      </c>
      <c r="AD370" s="151">
        <v>0</v>
      </c>
    </row>
    <row r="371" spans="1:30" s="3" customFormat="1" ht="18.75" customHeight="1">
      <c r="A371" s="137">
        <v>369</v>
      </c>
      <c r="B371" s="139" t="s">
        <v>1656</v>
      </c>
      <c r="C371" s="140" t="s">
        <v>3056</v>
      </c>
      <c r="D371" s="141">
        <v>318</v>
      </c>
      <c r="E371" s="143">
        <v>377994.57699999999</v>
      </c>
      <c r="F371" s="144">
        <v>379</v>
      </c>
      <c r="G371" s="145">
        <v>328</v>
      </c>
      <c r="H371" s="146">
        <v>405129.95299999998</v>
      </c>
      <c r="I371" s="147">
        <v>326</v>
      </c>
      <c r="J371" s="148">
        <v>280</v>
      </c>
      <c r="K371" s="143">
        <v>133319.397</v>
      </c>
      <c r="L371" s="144">
        <v>116</v>
      </c>
      <c r="M371" s="145">
        <v>94</v>
      </c>
      <c r="N371" s="146">
        <v>267578.75799999997</v>
      </c>
      <c r="O371" s="147">
        <v>185</v>
      </c>
      <c r="P371" s="148">
        <v>146</v>
      </c>
      <c r="Q371" s="143">
        <v>648830.897</v>
      </c>
      <c r="R371" s="144">
        <v>259</v>
      </c>
      <c r="S371" s="145">
        <v>242</v>
      </c>
      <c r="T371" s="146">
        <v>33276.019999999997</v>
      </c>
      <c r="U371" s="147">
        <v>150</v>
      </c>
      <c r="V371" s="148">
        <v>134</v>
      </c>
      <c r="W371" s="143">
        <v>11691</v>
      </c>
      <c r="X371" s="144">
        <v>460</v>
      </c>
      <c r="Y371" s="145">
        <v>395</v>
      </c>
      <c r="Z371" s="146">
        <v>161</v>
      </c>
      <c r="AA371" s="149">
        <v>352</v>
      </c>
      <c r="AB371" s="141">
        <v>0</v>
      </c>
      <c r="AC371" s="150">
        <v>100</v>
      </c>
      <c r="AD371" s="151">
        <v>0</v>
      </c>
    </row>
    <row r="372" spans="1:30" s="3" customFormat="1" ht="18.75" customHeight="1">
      <c r="A372" s="48">
        <v>370</v>
      </c>
      <c r="B372" s="50" t="s">
        <v>503</v>
      </c>
      <c r="C372" s="51" t="s">
        <v>3054</v>
      </c>
      <c r="D372" s="52">
        <v>52</v>
      </c>
      <c r="E372" s="54">
        <v>377923.65299999999</v>
      </c>
      <c r="F372" s="55">
        <v>395</v>
      </c>
      <c r="G372" s="56">
        <v>53</v>
      </c>
      <c r="H372" s="57">
        <v>377923.65299999999</v>
      </c>
      <c r="I372" s="58">
        <v>392</v>
      </c>
      <c r="J372" s="59">
        <v>51</v>
      </c>
      <c r="K372" s="54">
        <v>96600.092000000004</v>
      </c>
      <c r="L372" s="55" t="s">
        <v>3052</v>
      </c>
      <c r="M372" s="56" t="s">
        <v>3052</v>
      </c>
      <c r="N372" s="57">
        <v>-855558.804</v>
      </c>
      <c r="O372" s="58">
        <v>205</v>
      </c>
      <c r="P372" s="59">
        <v>43</v>
      </c>
      <c r="Q372" s="54">
        <v>581017.1</v>
      </c>
      <c r="R372" s="55">
        <v>479</v>
      </c>
      <c r="S372" s="56">
        <v>48</v>
      </c>
      <c r="T372" s="57">
        <v>-479477.57199999999</v>
      </c>
      <c r="U372" s="58" t="s">
        <v>3052</v>
      </c>
      <c r="V372" s="59" t="s">
        <v>3052</v>
      </c>
      <c r="W372" s="65" t="s">
        <v>3052</v>
      </c>
      <c r="X372" s="55">
        <v>34</v>
      </c>
      <c r="Y372" s="56">
        <v>23</v>
      </c>
      <c r="Z372" s="57">
        <v>2803</v>
      </c>
      <c r="AA372" s="109">
        <v>210</v>
      </c>
      <c r="AB372" s="52">
        <v>100</v>
      </c>
      <c r="AC372" s="60">
        <v>0</v>
      </c>
      <c r="AD372" s="61">
        <v>0</v>
      </c>
    </row>
    <row r="373" spans="1:30" s="3" customFormat="1" ht="18.75" customHeight="1">
      <c r="A373" s="167">
        <v>371</v>
      </c>
      <c r="B373" s="169" t="s">
        <v>504</v>
      </c>
      <c r="C373" s="170" t="s">
        <v>3056</v>
      </c>
      <c r="D373" s="171">
        <v>319</v>
      </c>
      <c r="E373" s="173">
        <v>377367.20500000002</v>
      </c>
      <c r="F373" s="174">
        <v>393</v>
      </c>
      <c r="G373" s="175">
        <v>341</v>
      </c>
      <c r="H373" s="176">
        <v>381305.42499999999</v>
      </c>
      <c r="I373" s="177">
        <v>400</v>
      </c>
      <c r="J373" s="178">
        <v>349</v>
      </c>
      <c r="K373" s="173">
        <v>86405.009000000005</v>
      </c>
      <c r="L373" s="174">
        <v>416</v>
      </c>
      <c r="M373" s="175">
        <v>381</v>
      </c>
      <c r="N373" s="176">
        <v>28470.498</v>
      </c>
      <c r="O373" s="177">
        <v>497</v>
      </c>
      <c r="P373" s="178">
        <v>431</v>
      </c>
      <c r="Q373" s="173">
        <v>88202.413</v>
      </c>
      <c r="R373" s="174">
        <v>254</v>
      </c>
      <c r="S373" s="175">
        <v>237</v>
      </c>
      <c r="T373" s="176">
        <v>35282.375</v>
      </c>
      <c r="U373" s="177" t="s">
        <v>3052</v>
      </c>
      <c r="V373" s="178" t="s">
        <v>3052</v>
      </c>
      <c r="W373" s="184" t="s">
        <v>3052</v>
      </c>
      <c r="X373" s="174">
        <v>467</v>
      </c>
      <c r="Y373" s="175">
        <v>402</v>
      </c>
      <c r="Z373" s="176">
        <v>145</v>
      </c>
      <c r="AA373" s="179">
        <v>381</v>
      </c>
      <c r="AB373" s="171">
        <v>0</v>
      </c>
      <c r="AC373" s="180">
        <v>100</v>
      </c>
      <c r="AD373" s="181">
        <v>0</v>
      </c>
    </row>
    <row r="374" spans="1:30" s="3" customFormat="1" ht="18.75" customHeight="1">
      <c r="A374" s="32">
        <v>372</v>
      </c>
      <c r="B374" s="34" t="s">
        <v>2306</v>
      </c>
      <c r="C374" s="35" t="s">
        <v>2187</v>
      </c>
      <c r="D374" s="45">
        <v>320</v>
      </c>
      <c r="E374" s="38">
        <v>376516.745</v>
      </c>
      <c r="F374" s="39">
        <v>394</v>
      </c>
      <c r="G374" s="40">
        <v>342</v>
      </c>
      <c r="H374" s="41">
        <v>379858.962</v>
      </c>
      <c r="I374" s="42">
        <v>237</v>
      </c>
      <c r="J374" s="43">
        <v>203</v>
      </c>
      <c r="K374" s="38">
        <v>204205.38200000001</v>
      </c>
      <c r="L374" s="39" t="s">
        <v>3052</v>
      </c>
      <c r="M374" s="40" t="s">
        <v>3052</v>
      </c>
      <c r="N374" s="41">
        <v>-42340.133000000002</v>
      </c>
      <c r="O374" s="42">
        <v>351</v>
      </c>
      <c r="P374" s="43">
        <v>298</v>
      </c>
      <c r="Q374" s="38">
        <v>284442.58500000002</v>
      </c>
      <c r="R374" s="39">
        <v>452</v>
      </c>
      <c r="S374" s="40">
        <v>424</v>
      </c>
      <c r="T374" s="41">
        <v>-102386.598</v>
      </c>
      <c r="U374" s="42">
        <v>188</v>
      </c>
      <c r="V374" s="43">
        <v>169</v>
      </c>
      <c r="W374" s="38">
        <v>7347</v>
      </c>
      <c r="X374" s="39">
        <v>152</v>
      </c>
      <c r="Y374" s="40">
        <v>99</v>
      </c>
      <c r="Z374" s="41">
        <v>875</v>
      </c>
      <c r="AA374" s="108">
        <v>321</v>
      </c>
      <c r="AB374" s="45">
        <v>0</v>
      </c>
      <c r="AC374" s="37">
        <v>100</v>
      </c>
      <c r="AD374" s="46">
        <v>0</v>
      </c>
    </row>
    <row r="375" spans="1:30" s="3" customFormat="1" ht="18.75" customHeight="1">
      <c r="A375" s="32">
        <v>373</v>
      </c>
      <c r="B375" s="67" t="s">
        <v>3052</v>
      </c>
      <c r="C375" s="35" t="s">
        <v>1061</v>
      </c>
      <c r="D375" s="45">
        <v>321</v>
      </c>
      <c r="E375" s="44" t="s">
        <v>3052</v>
      </c>
      <c r="F375" s="39">
        <v>377</v>
      </c>
      <c r="G375" s="40">
        <v>326</v>
      </c>
      <c r="H375" s="62" t="s">
        <v>3052</v>
      </c>
      <c r="I375" s="42">
        <v>368</v>
      </c>
      <c r="J375" s="43">
        <v>318</v>
      </c>
      <c r="K375" s="44" t="s">
        <v>3052</v>
      </c>
      <c r="L375" s="39">
        <v>427</v>
      </c>
      <c r="M375" s="40">
        <v>392</v>
      </c>
      <c r="N375" s="62" t="s">
        <v>3052</v>
      </c>
      <c r="O375" s="42">
        <v>396</v>
      </c>
      <c r="P375" s="43">
        <v>338</v>
      </c>
      <c r="Q375" s="44" t="s">
        <v>3052</v>
      </c>
      <c r="R375" s="39">
        <v>398</v>
      </c>
      <c r="S375" s="40">
        <v>378</v>
      </c>
      <c r="T375" s="62" t="s">
        <v>3052</v>
      </c>
      <c r="U375" s="42" t="s">
        <v>3052</v>
      </c>
      <c r="V375" s="43" t="s">
        <v>3052</v>
      </c>
      <c r="W375" s="44" t="s">
        <v>3052</v>
      </c>
      <c r="X375" s="39">
        <v>288</v>
      </c>
      <c r="Y375" s="40">
        <v>224</v>
      </c>
      <c r="Z375" s="62" t="s">
        <v>3052</v>
      </c>
      <c r="AA375" s="108">
        <v>313</v>
      </c>
      <c r="AB375" s="45">
        <v>0</v>
      </c>
      <c r="AC375" s="37">
        <v>100</v>
      </c>
      <c r="AD375" s="46">
        <v>0</v>
      </c>
    </row>
    <row r="376" spans="1:30" s="3" customFormat="1" ht="18.75" customHeight="1">
      <c r="A376" s="137">
        <v>374</v>
      </c>
      <c r="B376" s="139" t="s">
        <v>505</v>
      </c>
      <c r="C376" s="140" t="s">
        <v>3054</v>
      </c>
      <c r="D376" s="141">
        <v>53</v>
      </c>
      <c r="E376" s="143">
        <v>376278.37</v>
      </c>
      <c r="F376" s="144">
        <v>396</v>
      </c>
      <c r="G376" s="145">
        <v>54</v>
      </c>
      <c r="H376" s="146">
        <v>376278.37</v>
      </c>
      <c r="I376" s="147">
        <v>318</v>
      </c>
      <c r="J376" s="148">
        <v>46</v>
      </c>
      <c r="K376" s="143">
        <v>136837.22099999999</v>
      </c>
      <c r="L376" s="144" t="s">
        <v>3052</v>
      </c>
      <c r="M376" s="145" t="s">
        <v>3052</v>
      </c>
      <c r="N376" s="146">
        <v>-308721.74400000001</v>
      </c>
      <c r="O376" s="147">
        <v>444</v>
      </c>
      <c r="P376" s="148">
        <v>64</v>
      </c>
      <c r="Q376" s="143">
        <v>163703.37100000001</v>
      </c>
      <c r="R376" s="144">
        <v>470</v>
      </c>
      <c r="S376" s="145">
        <v>40</v>
      </c>
      <c r="T376" s="146">
        <v>-321589.48200000002</v>
      </c>
      <c r="U376" s="147">
        <v>333</v>
      </c>
      <c r="V376" s="148">
        <v>31</v>
      </c>
      <c r="W376" s="143">
        <v>691</v>
      </c>
      <c r="X376" s="144">
        <v>82</v>
      </c>
      <c r="Y376" s="145">
        <v>40</v>
      </c>
      <c r="Z376" s="146">
        <v>1327</v>
      </c>
      <c r="AA376" s="149">
        <v>324</v>
      </c>
      <c r="AB376" s="141">
        <v>100</v>
      </c>
      <c r="AC376" s="150">
        <v>0</v>
      </c>
      <c r="AD376" s="151">
        <v>0</v>
      </c>
    </row>
    <row r="377" spans="1:30" s="3" customFormat="1" ht="18.75" customHeight="1">
      <c r="A377" s="191">
        <v>375</v>
      </c>
      <c r="B377" s="193" t="s">
        <v>514</v>
      </c>
      <c r="C377" s="194" t="s">
        <v>3056</v>
      </c>
      <c r="D377" s="195">
        <v>322</v>
      </c>
      <c r="E377" s="197">
        <v>375958.20199999999</v>
      </c>
      <c r="F377" s="198">
        <v>381</v>
      </c>
      <c r="G377" s="199">
        <v>330</v>
      </c>
      <c r="H377" s="200">
        <v>402786.16399999999</v>
      </c>
      <c r="I377" s="201">
        <v>430</v>
      </c>
      <c r="J377" s="202">
        <v>378</v>
      </c>
      <c r="K377" s="197">
        <v>58163.987000000001</v>
      </c>
      <c r="L377" s="198">
        <v>390</v>
      </c>
      <c r="M377" s="199">
        <v>356</v>
      </c>
      <c r="N377" s="200">
        <v>36548.669000000002</v>
      </c>
      <c r="O377" s="201">
        <v>491</v>
      </c>
      <c r="P377" s="202">
        <v>425</v>
      </c>
      <c r="Q377" s="197">
        <v>103807.431</v>
      </c>
      <c r="R377" s="198">
        <v>412</v>
      </c>
      <c r="S377" s="199">
        <v>392</v>
      </c>
      <c r="T377" s="200">
        <v>1452.4259999999999</v>
      </c>
      <c r="U377" s="201" t="s">
        <v>3052</v>
      </c>
      <c r="V377" s="202" t="s">
        <v>3052</v>
      </c>
      <c r="W377" s="208" t="s">
        <v>3052</v>
      </c>
      <c r="X377" s="198">
        <v>407</v>
      </c>
      <c r="Y377" s="199">
        <v>342</v>
      </c>
      <c r="Z377" s="200">
        <v>250</v>
      </c>
      <c r="AA377" s="203">
        <v>311</v>
      </c>
      <c r="AB377" s="195">
        <v>0</v>
      </c>
      <c r="AC377" s="204">
        <v>100</v>
      </c>
      <c r="AD377" s="205">
        <v>0</v>
      </c>
    </row>
    <row r="378" spans="1:30" s="3" customFormat="1" ht="18.75" customHeight="1">
      <c r="A378" s="18">
        <v>376</v>
      </c>
      <c r="B378" s="20" t="s">
        <v>2272</v>
      </c>
      <c r="C378" s="21" t="s">
        <v>3098</v>
      </c>
      <c r="D378" s="22">
        <v>323</v>
      </c>
      <c r="E378" s="24">
        <v>375141.402</v>
      </c>
      <c r="F378" s="25">
        <v>397</v>
      </c>
      <c r="G378" s="26">
        <v>343</v>
      </c>
      <c r="H378" s="27">
        <v>375141.402</v>
      </c>
      <c r="I378" s="28">
        <v>444</v>
      </c>
      <c r="J378" s="29">
        <v>390</v>
      </c>
      <c r="K378" s="24">
        <v>48498.96</v>
      </c>
      <c r="L378" s="25">
        <v>323</v>
      </c>
      <c r="M378" s="26">
        <v>293</v>
      </c>
      <c r="N378" s="27">
        <v>62729.728000000003</v>
      </c>
      <c r="O378" s="28">
        <v>441</v>
      </c>
      <c r="P378" s="29">
        <v>378</v>
      </c>
      <c r="Q378" s="24">
        <v>165670.079</v>
      </c>
      <c r="R378" s="25">
        <v>327</v>
      </c>
      <c r="S378" s="26">
        <v>309</v>
      </c>
      <c r="T378" s="27">
        <v>14905.155000000001</v>
      </c>
      <c r="U378" s="28">
        <v>181</v>
      </c>
      <c r="V378" s="29">
        <v>164</v>
      </c>
      <c r="W378" s="24">
        <v>7915</v>
      </c>
      <c r="X378" s="25">
        <v>411</v>
      </c>
      <c r="Y378" s="26">
        <v>346</v>
      </c>
      <c r="Z378" s="27">
        <v>248</v>
      </c>
      <c r="AA378" s="107">
        <v>371</v>
      </c>
      <c r="AB378" s="22">
        <v>0</v>
      </c>
      <c r="AC378" s="30">
        <v>100</v>
      </c>
      <c r="AD378" s="31">
        <v>0</v>
      </c>
    </row>
    <row r="379" spans="1:30" s="3" customFormat="1" ht="18.75" customHeight="1">
      <c r="A379" s="32">
        <v>377</v>
      </c>
      <c r="B379" s="34" t="s">
        <v>2813</v>
      </c>
      <c r="C379" s="35" t="s">
        <v>1049</v>
      </c>
      <c r="D379" s="36">
        <v>324</v>
      </c>
      <c r="E379" s="38">
        <v>374456.68900000001</v>
      </c>
      <c r="F379" s="39">
        <v>368</v>
      </c>
      <c r="G379" s="40">
        <v>317</v>
      </c>
      <c r="H379" s="41">
        <v>421486.74800000002</v>
      </c>
      <c r="I379" s="42">
        <v>259</v>
      </c>
      <c r="J379" s="43">
        <v>221</v>
      </c>
      <c r="K379" s="38">
        <v>180175.829</v>
      </c>
      <c r="L379" s="39">
        <v>128</v>
      </c>
      <c r="M379" s="40">
        <v>106</v>
      </c>
      <c r="N379" s="41">
        <v>245809.08</v>
      </c>
      <c r="O379" s="42">
        <v>313</v>
      </c>
      <c r="P379" s="43">
        <v>261</v>
      </c>
      <c r="Q379" s="38">
        <v>342622.185</v>
      </c>
      <c r="R379" s="39">
        <v>348</v>
      </c>
      <c r="S379" s="40">
        <v>330</v>
      </c>
      <c r="T379" s="41">
        <v>11609.673000000001</v>
      </c>
      <c r="U379" s="42">
        <v>342</v>
      </c>
      <c r="V379" s="43">
        <v>311</v>
      </c>
      <c r="W379" s="38">
        <v>584</v>
      </c>
      <c r="X379" s="39">
        <v>206</v>
      </c>
      <c r="Y379" s="40">
        <v>151</v>
      </c>
      <c r="Z379" s="41">
        <v>650</v>
      </c>
      <c r="AA379" s="108">
        <v>321</v>
      </c>
      <c r="AB379" s="45">
        <v>0</v>
      </c>
      <c r="AC379" s="37">
        <v>100</v>
      </c>
      <c r="AD379" s="46">
        <v>0</v>
      </c>
    </row>
    <row r="380" spans="1:30" s="3" customFormat="1" ht="18.75" customHeight="1">
      <c r="A380" s="32">
        <v>378</v>
      </c>
      <c r="B380" s="34" t="s">
        <v>515</v>
      </c>
      <c r="C380" s="35" t="s">
        <v>102</v>
      </c>
      <c r="D380" s="45">
        <v>325</v>
      </c>
      <c r="E380" s="38">
        <v>369514.984</v>
      </c>
      <c r="F380" s="39">
        <v>403</v>
      </c>
      <c r="G380" s="40">
        <v>349</v>
      </c>
      <c r="H380" s="41">
        <v>369514.984</v>
      </c>
      <c r="I380" s="42">
        <v>473</v>
      </c>
      <c r="J380" s="43">
        <v>419</v>
      </c>
      <c r="K380" s="38">
        <v>21154.004000000001</v>
      </c>
      <c r="L380" s="39">
        <v>424</v>
      </c>
      <c r="M380" s="40">
        <v>389</v>
      </c>
      <c r="N380" s="41">
        <v>24974.506000000001</v>
      </c>
      <c r="O380" s="42">
        <v>486</v>
      </c>
      <c r="P380" s="43">
        <v>420</v>
      </c>
      <c r="Q380" s="38">
        <v>113320.70299999999</v>
      </c>
      <c r="R380" s="39">
        <v>411</v>
      </c>
      <c r="S380" s="40">
        <v>391</v>
      </c>
      <c r="T380" s="41">
        <v>1566.201</v>
      </c>
      <c r="U380" s="42">
        <v>255</v>
      </c>
      <c r="V380" s="43">
        <v>230</v>
      </c>
      <c r="W380" s="38">
        <v>2963</v>
      </c>
      <c r="X380" s="39">
        <v>383</v>
      </c>
      <c r="Y380" s="40">
        <v>318</v>
      </c>
      <c r="Z380" s="41">
        <v>296</v>
      </c>
      <c r="AA380" s="108">
        <v>311</v>
      </c>
      <c r="AB380" s="45">
        <v>0</v>
      </c>
      <c r="AC380" s="37">
        <v>100</v>
      </c>
      <c r="AD380" s="46">
        <v>0</v>
      </c>
    </row>
    <row r="381" spans="1:30" s="3" customFormat="1" ht="18.75" customHeight="1">
      <c r="A381" s="32">
        <v>379</v>
      </c>
      <c r="B381" s="34" t="s">
        <v>2903</v>
      </c>
      <c r="C381" s="35" t="s">
        <v>3054</v>
      </c>
      <c r="D381" s="45">
        <v>54</v>
      </c>
      <c r="E381" s="38">
        <v>364488.06099999999</v>
      </c>
      <c r="F381" s="39">
        <v>406</v>
      </c>
      <c r="G381" s="40">
        <v>55</v>
      </c>
      <c r="H381" s="41">
        <v>364488.06099999999</v>
      </c>
      <c r="I381" s="42">
        <v>347</v>
      </c>
      <c r="J381" s="43">
        <v>48</v>
      </c>
      <c r="K381" s="38">
        <v>120720.45</v>
      </c>
      <c r="L381" s="39" t="s">
        <v>3052</v>
      </c>
      <c r="M381" s="40" t="s">
        <v>3052</v>
      </c>
      <c r="N381" s="41">
        <v>-777112.23199999996</v>
      </c>
      <c r="O381" s="42">
        <v>293</v>
      </c>
      <c r="P381" s="43">
        <v>50</v>
      </c>
      <c r="Q381" s="38">
        <v>377620.66</v>
      </c>
      <c r="R381" s="39">
        <v>478</v>
      </c>
      <c r="S381" s="40">
        <v>47</v>
      </c>
      <c r="T381" s="41">
        <v>-477457.04</v>
      </c>
      <c r="U381" s="42">
        <v>300</v>
      </c>
      <c r="V381" s="43">
        <v>29</v>
      </c>
      <c r="W381" s="38">
        <v>1720</v>
      </c>
      <c r="X381" s="39">
        <v>61</v>
      </c>
      <c r="Y381" s="40">
        <v>32</v>
      </c>
      <c r="Z381" s="41">
        <v>1773</v>
      </c>
      <c r="AA381" s="108">
        <v>382</v>
      </c>
      <c r="AB381" s="45">
        <v>100</v>
      </c>
      <c r="AC381" s="37">
        <v>0</v>
      </c>
      <c r="AD381" s="46">
        <v>0</v>
      </c>
    </row>
    <row r="382" spans="1:30" s="3" customFormat="1" ht="18.75" customHeight="1">
      <c r="A382" s="152">
        <v>380</v>
      </c>
      <c r="B382" s="154" t="s">
        <v>320</v>
      </c>
      <c r="C382" s="155" t="s">
        <v>3056</v>
      </c>
      <c r="D382" s="156">
        <v>326</v>
      </c>
      <c r="E382" s="158">
        <v>364308.647</v>
      </c>
      <c r="F382" s="159">
        <v>402</v>
      </c>
      <c r="G382" s="160">
        <v>348</v>
      </c>
      <c r="H382" s="161">
        <v>370519.13900000002</v>
      </c>
      <c r="I382" s="162">
        <v>376</v>
      </c>
      <c r="J382" s="163">
        <v>326</v>
      </c>
      <c r="K382" s="158">
        <v>102869.852</v>
      </c>
      <c r="L382" s="159">
        <v>206</v>
      </c>
      <c r="M382" s="160">
        <v>182</v>
      </c>
      <c r="N382" s="161">
        <v>151869.49799999999</v>
      </c>
      <c r="O382" s="162">
        <v>392</v>
      </c>
      <c r="P382" s="163">
        <v>334</v>
      </c>
      <c r="Q382" s="158">
        <v>234354.70699999999</v>
      </c>
      <c r="R382" s="159">
        <v>407</v>
      </c>
      <c r="S382" s="160">
        <v>387</v>
      </c>
      <c r="T382" s="161">
        <v>2325.2820000000002</v>
      </c>
      <c r="U382" s="162">
        <v>389</v>
      </c>
      <c r="V382" s="163">
        <v>356</v>
      </c>
      <c r="W382" s="158">
        <v>48</v>
      </c>
      <c r="X382" s="159">
        <v>330</v>
      </c>
      <c r="Y382" s="160">
        <v>266</v>
      </c>
      <c r="Z382" s="161">
        <v>369</v>
      </c>
      <c r="AA382" s="164">
        <v>341</v>
      </c>
      <c r="AB382" s="156">
        <v>0</v>
      </c>
      <c r="AC382" s="165">
        <v>100</v>
      </c>
      <c r="AD382" s="166">
        <v>0</v>
      </c>
    </row>
    <row r="383" spans="1:30" s="3" customFormat="1" ht="18.75" customHeight="1">
      <c r="A383" s="18">
        <v>381</v>
      </c>
      <c r="B383" s="20" t="s">
        <v>1210</v>
      </c>
      <c r="C383" s="21" t="s">
        <v>1061</v>
      </c>
      <c r="D383" s="22">
        <v>327</v>
      </c>
      <c r="E383" s="24">
        <v>363984.76799999998</v>
      </c>
      <c r="F383" s="25">
        <v>407</v>
      </c>
      <c r="G383" s="26">
        <v>352</v>
      </c>
      <c r="H383" s="27">
        <v>363984.76799999998</v>
      </c>
      <c r="I383" s="28">
        <v>315</v>
      </c>
      <c r="J383" s="29">
        <v>270</v>
      </c>
      <c r="K383" s="24">
        <v>137671.19399999999</v>
      </c>
      <c r="L383" s="25">
        <v>313</v>
      </c>
      <c r="M383" s="26">
        <v>283</v>
      </c>
      <c r="N383" s="27">
        <v>66517.58</v>
      </c>
      <c r="O383" s="28">
        <v>295</v>
      </c>
      <c r="P383" s="29">
        <v>245</v>
      </c>
      <c r="Q383" s="24">
        <v>375633.84899999999</v>
      </c>
      <c r="R383" s="25">
        <v>417</v>
      </c>
      <c r="S383" s="26">
        <v>397</v>
      </c>
      <c r="T383" s="27">
        <v>935.27099999999996</v>
      </c>
      <c r="U383" s="28">
        <v>249</v>
      </c>
      <c r="V383" s="29">
        <v>225</v>
      </c>
      <c r="W383" s="24">
        <v>3129</v>
      </c>
      <c r="X383" s="25">
        <v>189</v>
      </c>
      <c r="Y383" s="26">
        <v>135</v>
      </c>
      <c r="Z383" s="27">
        <v>708</v>
      </c>
      <c r="AA383" s="107">
        <v>321</v>
      </c>
      <c r="AB383" s="22">
        <v>0</v>
      </c>
      <c r="AC383" s="30">
        <v>100</v>
      </c>
      <c r="AD383" s="31">
        <v>0</v>
      </c>
    </row>
    <row r="384" spans="1:30" s="3" customFormat="1" ht="18.75" customHeight="1">
      <c r="A384" s="137">
        <v>382</v>
      </c>
      <c r="B384" s="139" t="s">
        <v>2364</v>
      </c>
      <c r="C384" s="140" t="s">
        <v>3056</v>
      </c>
      <c r="D384" s="141">
        <v>328</v>
      </c>
      <c r="E384" s="143">
        <v>363248.12199999997</v>
      </c>
      <c r="F384" s="144">
        <v>370</v>
      </c>
      <c r="G384" s="145">
        <v>319</v>
      </c>
      <c r="H384" s="146">
        <v>415994.59700000001</v>
      </c>
      <c r="I384" s="147">
        <v>422</v>
      </c>
      <c r="J384" s="148">
        <v>371</v>
      </c>
      <c r="K384" s="143">
        <v>68856.118000000002</v>
      </c>
      <c r="L384" s="144">
        <v>360</v>
      </c>
      <c r="M384" s="145">
        <v>329</v>
      </c>
      <c r="N384" s="146">
        <v>48553.453999999998</v>
      </c>
      <c r="O384" s="147">
        <v>384</v>
      </c>
      <c r="P384" s="148">
        <v>326</v>
      </c>
      <c r="Q384" s="143">
        <v>252490.84899999999</v>
      </c>
      <c r="R384" s="144">
        <v>311</v>
      </c>
      <c r="S384" s="145">
        <v>293</v>
      </c>
      <c r="T384" s="146">
        <v>19086.744999999999</v>
      </c>
      <c r="U384" s="147">
        <v>115</v>
      </c>
      <c r="V384" s="148">
        <v>101</v>
      </c>
      <c r="W384" s="143">
        <v>15902</v>
      </c>
      <c r="X384" s="144">
        <v>164</v>
      </c>
      <c r="Y384" s="145">
        <v>111</v>
      </c>
      <c r="Z384" s="146">
        <v>815</v>
      </c>
      <c r="AA384" s="149">
        <v>321</v>
      </c>
      <c r="AB384" s="141">
        <v>0</v>
      </c>
      <c r="AC384" s="150">
        <v>100</v>
      </c>
      <c r="AD384" s="151">
        <v>0</v>
      </c>
    </row>
    <row r="385" spans="1:30" s="3" customFormat="1" ht="18.75" customHeight="1">
      <c r="A385" s="32">
        <v>383</v>
      </c>
      <c r="B385" s="34" t="s">
        <v>1824</v>
      </c>
      <c r="C385" s="35" t="s">
        <v>3058</v>
      </c>
      <c r="D385" s="45">
        <v>329</v>
      </c>
      <c r="E385" s="38">
        <v>360236.16100000002</v>
      </c>
      <c r="F385" s="39">
        <v>409</v>
      </c>
      <c r="G385" s="40">
        <v>354</v>
      </c>
      <c r="H385" s="41">
        <v>360236.16100000002</v>
      </c>
      <c r="I385" s="42">
        <v>458</v>
      </c>
      <c r="J385" s="43">
        <v>404</v>
      </c>
      <c r="K385" s="38">
        <v>33396.703000000001</v>
      </c>
      <c r="L385" s="39">
        <v>320</v>
      </c>
      <c r="M385" s="40">
        <v>290</v>
      </c>
      <c r="N385" s="41">
        <v>64003.088000000003</v>
      </c>
      <c r="O385" s="42">
        <v>483</v>
      </c>
      <c r="P385" s="43">
        <v>417</v>
      </c>
      <c r="Q385" s="38">
        <v>120114.484</v>
      </c>
      <c r="R385" s="39">
        <v>345</v>
      </c>
      <c r="S385" s="40">
        <v>327</v>
      </c>
      <c r="T385" s="41">
        <v>11629.912</v>
      </c>
      <c r="U385" s="42" t="s">
        <v>3052</v>
      </c>
      <c r="V385" s="43" t="s">
        <v>3052</v>
      </c>
      <c r="W385" s="44" t="s">
        <v>3052</v>
      </c>
      <c r="X385" s="39">
        <v>441</v>
      </c>
      <c r="Y385" s="40">
        <v>376</v>
      </c>
      <c r="Z385" s="41">
        <v>200</v>
      </c>
      <c r="AA385" s="108">
        <v>311</v>
      </c>
      <c r="AB385" s="45">
        <v>0</v>
      </c>
      <c r="AC385" s="37">
        <v>51</v>
      </c>
      <c r="AD385" s="46">
        <v>49</v>
      </c>
    </row>
    <row r="386" spans="1:30" s="3" customFormat="1" ht="18.75" customHeight="1">
      <c r="A386" s="32">
        <v>384</v>
      </c>
      <c r="B386" s="34" t="s">
        <v>2904</v>
      </c>
      <c r="C386" s="35" t="s">
        <v>3054</v>
      </c>
      <c r="D386" s="45">
        <v>55</v>
      </c>
      <c r="E386" s="38">
        <v>360080.77600000001</v>
      </c>
      <c r="F386" s="39">
        <v>128</v>
      </c>
      <c r="G386" s="40">
        <v>21</v>
      </c>
      <c r="H386" s="41">
        <v>1232459.4310000001</v>
      </c>
      <c r="I386" s="42" t="s">
        <v>3052</v>
      </c>
      <c r="J386" s="43" t="s">
        <v>3052</v>
      </c>
      <c r="K386" s="38">
        <v>-1001224.1850000001</v>
      </c>
      <c r="L386" s="39" t="s">
        <v>3052</v>
      </c>
      <c r="M386" s="40" t="s">
        <v>3052</v>
      </c>
      <c r="N386" s="41">
        <v>-1256097.7409999999</v>
      </c>
      <c r="O386" s="42">
        <v>27</v>
      </c>
      <c r="P386" s="43">
        <v>14</v>
      </c>
      <c r="Q386" s="38">
        <v>3046457.736</v>
      </c>
      <c r="R386" s="39">
        <v>494</v>
      </c>
      <c r="S386" s="40">
        <v>61</v>
      </c>
      <c r="T386" s="41">
        <v>-1928568.6029999999</v>
      </c>
      <c r="U386" s="42" t="s">
        <v>3052</v>
      </c>
      <c r="V386" s="43" t="s">
        <v>3052</v>
      </c>
      <c r="W386" s="44" t="s">
        <v>3052</v>
      </c>
      <c r="X386" s="39">
        <v>14</v>
      </c>
      <c r="Y386" s="40">
        <v>12</v>
      </c>
      <c r="Z386" s="41">
        <v>6007</v>
      </c>
      <c r="AA386" s="108">
        <v>382</v>
      </c>
      <c r="AB386" s="45">
        <v>100</v>
      </c>
      <c r="AC386" s="37">
        <v>0</v>
      </c>
      <c r="AD386" s="46">
        <v>0</v>
      </c>
    </row>
    <row r="387" spans="1:30" s="3" customFormat="1" ht="18.75" customHeight="1">
      <c r="A387" s="48">
        <v>385</v>
      </c>
      <c r="B387" s="50" t="s">
        <v>575</v>
      </c>
      <c r="C387" s="51" t="s">
        <v>88</v>
      </c>
      <c r="D387" s="52">
        <v>330</v>
      </c>
      <c r="E387" s="54">
        <v>359347.47899999999</v>
      </c>
      <c r="F387" s="55">
        <v>404</v>
      </c>
      <c r="G387" s="56">
        <v>350</v>
      </c>
      <c r="H387" s="57">
        <v>367265.49900000001</v>
      </c>
      <c r="I387" s="58">
        <v>375</v>
      </c>
      <c r="J387" s="59">
        <v>325</v>
      </c>
      <c r="K387" s="54">
        <v>102989.327</v>
      </c>
      <c r="L387" s="55">
        <v>264</v>
      </c>
      <c r="M387" s="56">
        <v>237</v>
      </c>
      <c r="N387" s="57">
        <v>100614.84</v>
      </c>
      <c r="O387" s="58">
        <v>413</v>
      </c>
      <c r="P387" s="59">
        <v>353</v>
      </c>
      <c r="Q387" s="54">
        <v>213176.576</v>
      </c>
      <c r="R387" s="55">
        <v>273</v>
      </c>
      <c r="S387" s="56">
        <v>255</v>
      </c>
      <c r="T387" s="57">
        <v>27635.807000000001</v>
      </c>
      <c r="U387" s="58" t="s">
        <v>3052</v>
      </c>
      <c r="V387" s="59" t="s">
        <v>3052</v>
      </c>
      <c r="W387" s="65" t="s">
        <v>3052</v>
      </c>
      <c r="X387" s="55">
        <v>430</v>
      </c>
      <c r="Y387" s="56">
        <v>365</v>
      </c>
      <c r="Z387" s="57">
        <v>216</v>
      </c>
      <c r="AA387" s="109">
        <v>341</v>
      </c>
      <c r="AB387" s="52">
        <v>0</v>
      </c>
      <c r="AC387" s="60">
        <v>85</v>
      </c>
      <c r="AD387" s="61">
        <v>15</v>
      </c>
    </row>
    <row r="388" spans="1:30" s="3" customFormat="1" ht="18.75" customHeight="1">
      <c r="A388" s="18">
        <v>386</v>
      </c>
      <c r="B388" s="20" t="s">
        <v>2905</v>
      </c>
      <c r="C388" s="21" t="s">
        <v>3058</v>
      </c>
      <c r="D388" s="22">
        <v>331</v>
      </c>
      <c r="E388" s="24">
        <v>358030.31900000002</v>
      </c>
      <c r="F388" s="25">
        <v>399</v>
      </c>
      <c r="G388" s="26">
        <v>345</v>
      </c>
      <c r="H388" s="27">
        <v>372798.429</v>
      </c>
      <c r="I388" s="28">
        <v>299</v>
      </c>
      <c r="J388" s="29">
        <v>255</v>
      </c>
      <c r="K388" s="24">
        <v>151448.11600000001</v>
      </c>
      <c r="L388" s="25">
        <v>115</v>
      </c>
      <c r="M388" s="26">
        <v>93</v>
      </c>
      <c r="N388" s="27">
        <v>269485.36599999998</v>
      </c>
      <c r="O388" s="28">
        <v>248</v>
      </c>
      <c r="P388" s="29">
        <v>202</v>
      </c>
      <c r="Q388" s="24">
        <v>464309.92</v>
      </c>
      <c r="R388" s="25">
        <v>287</v>
      </c>
      <c r="S388" s="26">
        <v>269</v>
      </c>
      <c r="T388" s="27">
        <v>24823.279999999999</v>
      </c>
      <c r="U388" s="28">
        <v>349</v>
      </c>
      <c r="V388" s="29">
        <v>318</v>
      </c>
      <c r="W388" s="24">
        <v>501</v>
      </c>
      <c r="X388" s="25">
        <v>231</v>
      </c>
      <c r="Y388" s="26">
        <v>172</v>
      </c>
      <c r="Z388" s="27">
        <v>553</v>
      </c>
      <c r="AA388" s="107">
        <v>321</v>
      </c>
      <c r="AB388" s="22">
        <v>12</v>
      </c>
      <c r="AC388" s="30">
        <v>88</v>
      </c>
      <c r="AD388" s="31">
        <v>0</v>
      </c>
    </row>
    <row r="389" spans="1:30" s="3" customFormat="1" ht="18.75" customHeight="1">
      <c r="A389" s="137">
        <v>387</v>
      </c>
      <c r="B389" s="139" t="s">
        <v>1010</v>
      </c>
      <c r="C389" s="140" t="s">
        <v>3056</v>
      </c>
      <c r="D389" s="141">
        <v>332</v>
      </c>
      <c r="E389" s="143">
        <v>357172.94500000001</v>
      </c>
      <c r="F389" s="144">
        <v>398</v>
      </c>
      <c r="G389" s="145">
        <v>344</v>
      </c>
      <c r="H389" s="146">
        <v>374113.19799999997</v>
      </c>
      <c r="I389" s="147">
        <v>382</v>
      </c>
      <c r="J389" s="148">
        <v>332</v>
      </c>
      <c r="K389" s="143">
        <v>101107.12699999999</v>
      </c>
      <c r="L389" s="144">
        <v>375</v>
      </c>
      <c r="M389" s="145">
        <v>343</v>
      </c>
      <c r="N389" s="146">
        <v>43566.260999999999</v>
      </c>
      <c r="O389" s="147">
        <v>448</v>
      </c>
      <c r="P389" s="148">
        <v>384</v>
      </c>
      <c r="Q389" s="143">
        <v>160152.641</v>
      </c>
      <c r="R389" s="144">
        <v>204</v>
      </c>
      <c r="S389" s="145">
        <v>188</v>
      </c>
      <c r="T389" s="146">
        <v>52097.99</v>
      </c>
      <c r="U389" s="147" t="s">
        <v>3052</v>
      </c>
      <c r="V389" s="148" t="s">
        <v>3052</v>
      </c>
      <c r="W389" s="186" t="s">
        <v>3052</v>
      </c>
      <c r="X389" s="144">
        <v>487</v>
      </c>
      <c r="Y389" s="145">
        <v>422</v>
      </c>
      <c r="Z389" s="146">
        <v>93</v>
      </c>
      <c r="AA389" s="149">
        <v>354</v>
      </c>
      <c r="AB389" s="141">
        <v>0</v>
      </c>
      <c r="AC389" s="150">
        <v>100</v>
      </c>
      <c r="AD389" s="151">
        <v>0</v>
      </c>
    </row>
    <row r="390" spans="1:30" s="3" customFormat="1" ht="18.75" customHeight="1">
      <c r="A390" s="32">
        <v>388</v>
      </c>
      <c r="B390" s="34" t="s">
        <v>440</v>
      </c>
      <c r="C390" s="35" t="s">
        <v>88</v>
      </c>
      <c r="D390" s="45">
        <v>333</v>
      </c>
      <c r="E390" s="38">
        <v>356265.57900000003</v>
      </c>
      <c r="F390" s="39">
        <v>410</v>
      </c>
      <c r="G390" s="40">
        <v>355</v>
      </c>
      <c r="H390" s="41">
        <v>360047.587</v>
      </c>
      <c r="I390" s="42" t="s">
        <v>3052</v>
      </c>
      <c r="J390" s="43" t="s">
        <v>3052</v>
      </c>
      <c r="K390" s="38">
        <v>-153784.399</v>
      </c>
      <c r="L390" s="39">
        <v>368</v>
      </c>
      <c r="M390" s="40">
        <v>337</v>
      </c>
      <c r="N390" s="41">
        <v>45572.05</v>
      </c>
      <c r="O390" s="42">
        <v>256</v>
      </c>
      <c r="P390" s="43">
        <v>210</v>
      </c>
      <c r="Q390" s="38">
        <v>449614.20600000001</v>
      </c>
      <c r="R390" s="39">
        <v>455</v>
      </c>
      <c r="S390" s="40">
        <v>425</v>
      </c>
      <c r="T390" s="41">
        <v>-116800.159</v>
      </c>
      <c r="U390" s="42">
        <v>145</v>
      </c>
      <c r="V390" s="43">
        <v>129</v>
      </c>
      <c r="W390" s="38">
        <v>12309</v>
      </c>
      <c r="X390" s="39">
        <v>305</v>
      </c>
      <c r="Y390" s="40">
        <v>241</v>
      </c>
      <c r="Z390" s="41">
        <v>411</v>
      </c>
      <c r="AA390" s="108">
        <v>314</v>
      </c>
      <c r="AB390" s="45">
        <v>0</v>
      </c>
      <c r="AC390" s="37">
        <v>10</v>
      </c>
      <c r="AD390" s="46">
        <v>90</v>
      </c>
    </row>
    <row r="391" spans="1:30" s="3" customFormat="1" ht="18.75" customHeight="1">
      <c r="A391" s="137">
        <v>389</v>
      </c>
      <c r="B391" s="139" t="s">
        <v>951</v>
      </c>
      <c r="C391" s="140" t="s">
        <v>3056</v>
      </c>
      <c r="D391" s="141">
        <v>334</v>
      </c>
      <c r="E391" s="143">
        <v>355480.40899999999</v>
      </c>
      <c r="F391" s="144">
        <v>384</v>
      </c>
      <c r="G391" s="145">
        <v>333</v>
      </c>
      <c r="H391" s="146">
        <v>395705.50300000003</v>
      </c>
      <c r="I391" s="147">
        <v>297</v>
      </c>
      <c r="J391" s="148">
        <v>254</v>
      </c>
      <c r="K391" s="143">
        <v>153442.44399999999</v>
      </c>
      <c r="L391" s="144">
        <v>410</v>
      </c>
      <c r="M391" s="145">
        <v>375</v>
      </c>
      <c r="N391" s="146">
        <v>30052.946</v>
      </c>
      <c r="O391" s="147">
        <v>395</v>
      </c>
      <c r="P391" s="148">
        <v>337</v>
      </c>
      <c r="Q391" s="143">
        <v>229371.29300000001</v>
      </c>
      <c r="R391" s="144">
        <v>312</v>
      </c>
      <c r="S391" s="145">
        <v>294</v>
      </c>
      <c r="T391" s="146">
        <v>18403.204000000002</v>
      </c>
      <c r="U391" s="147" t="s">
        <v>3052</v>
      </c>
      <c r="V391" s="148" t="s">
        <v>3052</v>
      </c>
      <c r="W391" s="186" t="s">
        <v>3052</v>
      </c>
      <c r="X391" s="144">
        <v>469</v>
      </c>
      <c r="Y391" s="145">
        <v>404</v>
      </c>
      <c r="Z391" s="146">
        <v>143</v>
      </c>
      <c r="AA391" s="149">
        <v>352</v>
      </c>
      <c r="AB391" s="141">
        <v>0</v>
      </c>
      <c r="AC391" s="150">
        <v>100</v>
      </c>
      <c r="AD391" s="151">
        <v>0</v>
      </c>
    </row>
    <row r="392" spans="1:30" s="3" customFormat="1" ht="18.75" customHeight="1">
      <c r="A392" s="48">
        <v>390</v>
      </c>
      <c r="B392" s="70" t="s">
        <v>3052</v>
      </c>
      <c r="C392" s="51" t="s">
        <v>1061</v>
      </c>
      <c r="D392" s="52">
        <v>335</v>
      </c>
      <c r="E392" s="65" t="s">
        <v>3052</v>
      </c>
      <c r="F392" s="55">
        <v>405</v>
      </c>
      <c r="G392" s="56">
        <v>351</v>
      </c>
      <c r="H392" s="66" t="s">
        <v>3052</v>
      </c>
      <c r="I392" s="58">
        <v>228</v>
      </c>
      <c r="J392" s="59">
        <v>194</v>
      </c>
      <c r="K392" s="65" t="s">
        <v>3052</v>
      </c>
      <c r="L392" s="55">
        <v>331</v>
      </c>
      <c r="M392" s="56">
        <v>301</v>
      </c>
      <c r="N392" s="66" t="s">
        <v>3052</v>
      </c>
      <c r="O392" s="58">
        <v>408</v>
      </c>
      <c r="P392" s="59">
        <v>349</v>
      </c>
      <c r="Q392" s="65" t="s">
        <v>3052</v>
      </c>
      <c r="R392" s="55">
        <v>172</v>
      </c>
      <c r="S392" s="56">
        <v>157</v>
      </c>
      <c r="T392" s="66" t="s">
        <v>3052</v>
      </c>
      <c r="U392" s="58">
        <v>231</v>
      </c>
      <c r="V392" s="59">
        <v>208</v>
      </c>
      <c r="W392" s="65" t="s">
        <v>3052</v>
      </c>
      <c r="X392" s="55">
        <v>251</v>
      </c>
      <c r="Y392" s="56">
        <v>191</v>
      </c>
      <c r="Z392" s="66" t="s">
        <v>3052</v>
      </c>
      <c r="AA392" s="109">
        <v>384</v>
      </c>
      <c r="AB392" s="52">
        <v>0</v>
      </c>
      <c r="AC392" s="60">
        <v>100</v>
      </c>
      <c r="AD392" s="61">
        <v>0</v>
      </c>
    </row>
    <row r="393" spans="1:30" s="3" customFormat="1" ht="18.75" customHeight="1">
      <c r="A393" s="167">
        <v>391</v>
      </c>
      <c r="B393" s="169" t="s">
        <v>759</v>
      </c>
      <c r="C393" s="170" t="s">
        <v>3056</v>
      </c>
      <c r="D393" s="182">
        <v>336</v>
      </c>
      <c r="E393" s="173">
        <v>353695.78499999997</v>
      </c>
      <c r="F393" s="174">
        <v>412</v>
      </c>
      <c r="G393" s="175">
        <v>357</v>
      </c>
      <c r="H393" s="176">
        <v>357993.99900000001</v>
      </c>
      <c r="I393" s="177">
        <v>306</v>
      </c>
      <c r="J393" s="178">
        <v>261</v>
      </c>
      <c r="K393" s="173">
        <v>147355.64300000001</v>
      </c>
      <c r="L393" s="174">
        <v>385</v>
      </c>
      <c r="M393" s="175">
        <v>351</v>
      </c>
      <c r="N393" s="176">
        <v>40605.56</v>
      </c>
      <c r="O393" s="177">
        <v>411</v>
      </c>
      <c r="P393" s="178">
        <v>352</v>
      </c>
      <c r="Q393" s="173">
        <v>216320.348</v>
      </c>
      <c r="R393" s="174">
        <v>306</v>
      </c>
      <c r="S393" s="175">
        <v>288</v>
      </c>
      <c r="T393" s="176">
        <v>20147.359</v>
      </c>
      <c r="U393" s="177" t="s">
        <v>3052</v>
      </c>
      <c r="V393" s="178" t="s">
        <v>3052</v>
      </c>
      <c r="W393" s="184" t="s">
        <v>3052</v>
      </c>
      <c r="X393" s="174">
        <v>446</v>
      </c>
      <c r="Y393" s="175">
        <v>381</v>
      </c>
      <c r="Z393" s="176">
        <v>190</v>
      </c>
      <c r="AA393" s="179">
        <v>342</v>
      </c>
      <c r="AB393" s="171">
        <v>0</v>
      </c>
      <c r="AC393" s="180">
        <v>100</v>
      </c>
      <c r="AD393" s="181">
        <v>0</v>
      </c>
    </row>
    <row r="394" spans="1:30" s="3" customFormat="1" ht="18.75" customHeight="1">
      <c r="A394" s="137">
        <v>392</v>
      </c>
      <c r="B394" s="139" t="s">
        <v>1151</v>
      </c>
      <c r="C394" s="140" t="s">
        <v>3056</v>
      </c>
      <c r="D394" s="141">
        <v>337</v>
      </c>
      <c r="E394" s="143">
        <v>353542.88699999999</v>
      </c>
      <c r="F394" s="144">
        <v>374</v>
      </c>
      <c r="G394" s="145">
        <v>323</v>
      </c>
      <c r="H394" s="146">
        <v>411980.93099999998</v>
      </c>
      <c r="I394" s="147">
        <v>363</v>
      </c>
      <c r="J394" s="148">
        <v>314</v>
      </c>
      <c r="K394" s="143">
        <v>110823.21400000001</v>
      </c>
      <c r="L394" s="144">
        <v>300</v>
      </c>
      <c r="M394" s="145">
        <v>271</v>
      </c>
      <c r="N394" s="146">
        <v>69519.823999999993</v>
      </c>
      <c r="O394" s="147">
        <v>377</v>
      </c>
      <c r="P394" s="148">
        <v>320</v>
      </c>
      <c r="Q394" s="143">
        <v>257097.783</v>
      </c>
      <c r="R394" s="144">
        <v>374</v>
      </c>
      <c r="S394" s="145">
        <v>355</v>
      </c>
      <c r="T394" s="146">
        <v>6928.7640000000001</v>
      </c>
      <c r="U394" s="147">
        <v>278</v>
      </c>
      <c r="V394" s="148">
        <v>251</v>
      </c>
      <c r="W394" s="143">
        <v>2459</v>
      </c>
      <c r="X394" s="144">
        <v>373</v>
      </c>
      <c r="Y394" s="145">
        <v>308</v>
      </c>
      <c r="Z394" s="146">
        <v>304</v>
      </c>
      <c r="AA394" s="149">
        <v>382</v>
      </c>
      <c r="AB394" s="141">
        <v>0</v>
      </c>
      <c r="AC394" s="150">
        <v>100</v>
      </c>
      <c r="AD394" s="151">
        <v>0</v>
      </c>
    </row>
    <row r="395" spans="1:30" s="3" customFormat="1" ht="18.75" customHeight="1">
      <c r="A395" s="137">
        <v>393</v>
      </c>
      <c r="B395" s="139" t="s">
        <v>2906</v>
      </c>
      <c r="C395" s="140" t="s">
        <v>3056</v>
      </c>
      <c r="D395" s="141">
        <v>338</v>
      </c>
      <c r="E395" s="143">
        <v>353193.75</v>
      </c>
      <c r="F395" s="144">
        <v>411</v>
      </c>
      <c r="G395" s="145">
        <v>356</v>
      </c>
      <c r="H395" s="146">
        <v>359271.5</v>
      </c>
      <c r="I395" s="147">
        <v>308</v>
      </c>
      <c r="J395" s="148">
        <v>263</v>
      </c>
      <c r="K395" s="143">
        <v>146395.234</v>
      </c>
      <c r="L395" s="144">
        <v>394</v>
      </c>
      <c r="M395" s="145">
        <v>360</v>
      </c>
      <c r="N395" s="146">
        <v>35101.487999999998</v>
      </c>
      <c r="O395" s="147">
        <v>356</v>
      </c>
      <c r="P395" s="148">
        <v>302</v>
      </c>
      <c r="Q395" s="143">
        <v>276019.39399999997</v>
      </c>
      <c r="R395" s="144">
        <v>384</v>
      </c>
      <c r="S395" s="145">
        <v>365</v>
      </c>
      <c r="T395" s="146">
        <v>5041.0129999999999</v>
      </c>
      <c r="U395" s="147">
        <v>377</v>
      </c>
      <c r="V395" s="148">
        <v>345</v>
      </c>
      <c r="W395" s="143">
        <v>107</v>
      </c>
      <c r="X395" s="144">
        <v>233</v>
      </c>
      <c r="Y395" s="145">
        <v>174</v>
      </c>
      <c r="Z395" s="146">
        <v>550</v>
      </c>
      <c r="AA395" s="149">
        <v>384</v>
      </c>
      <c r="AB395" s="141">
        <v>0</v>
      </c>
      <c r="AC395" s="150">
        <v>100</v>
      </c>
      <c r="AD395" s="151">
        <v>0</v>
      </c>
    </row>
    <row r="396" spans="1:30" s="3" customFormat="1" ht="18.75" customHeight="1">
      <c r="A396" s="137">
        <v>394</v>
      </c>
      <c r="B396" s="139" t="s">
        <v>1522</v>
      </c>
      <c r="C396" s="140" t="s">
        <v>3056</v>
      </c>
      <c r="D396" s="185">
        <v>339</v>
      </c>
      <c r="E396" s="143">
        <v>351649</v>
      </c>
      <c r="F396" s="144">
        <v>415</v>
      </c>
      <c r="G396" s="145">
        <v>360</v>
      </c>
      <c r="H396" s="146">
        <v>353931</v>
      </c>
      <c r="I396" s="147">
        <v>354</v>
      </c>
      <c r="J396" s="148">
        <v>306</v>
      </c>
      <c r="K396" s="143">
        <v>114042.482</v>
      </c>
      <c r="L396" s="144">
        <v>254</v>
      </c>
      <c r="M396" s="145">
        <v>227</v>
      </c>
      <c r="N396" s="146">
        <v>108498.012</v>
      </c>
      <c r="O396" s="147">
        <v>379</v>
      </c>
      <c r="P396" s="148">
        <v>322</v>
      </c>
      <c r="Q396" s="143">
        <v>256908.76</v>
      </c>
      <c r="R396" s="144">
        <v>165</v>
      </c>
      <c r="S396" s="145">
        <v>150</v>
      </c>
      <c r="T396" s="146">
        <v>78427.566000000006</v>
      </c>
      <c r="U396" s="147">
        <v>82</v>
      </c>
      <c r="V396" s="148">
        <v>69</v>
      </c>
      <c r="W396" s="143">
        <v>24489</v>
      </c>
      <c r="X396" s="144">
        <v>401</v>
      </c>
      <c r="Y396" s="145">
        <v>336</v>
      </c>
      <c r="Z396" s="146">
        <v>258</v>
      </c>
      <c r="AA396" s="149">
        <v>210</v>
      </c>
      <c r="AB396" s="141">
        <v>0</v>
      </c>
      <c r="AC396" s="150">
        <v>0</v>
      </c>
      <c r="AD396" s="151">
        <v>100</v>
      </c>
    </row>
    <row r="397" spans="1:30" s="3" customFormat="1" ht="18.75" customHeight="1">
      <c r="A397" s="48">
        <v>395</v>
      </c>
      <c r="B397" s="50" t="s">
        <v>2907</v>
      </c>
      <c r="C397" s="51" t="s">
        <v>3058</v>
      </c>
      <c r="D397" s="52">
        <v>340</v>
      </c>
      <c r="E397" s="54">
        <v>351558.837</v>
      </c>
      <c r="F397" s="55">
        <v>418</v>
      </c>
      <c r="G397" s="56">
        <v>363</v>
      </c>
      <c r="H397" s="57">
        <v>351558.837</v>
      </c>
      <c r="I397" s="58">
        <v>336</v>
      </c>
      <c r="J397" s="59">
        <v>289</v>
      </c>
      <c r="K397" s="54">
        <v>124257.875</v>
      </c>
      <c r="L397" s="55">
        <v>330</v>
      </c>
      <c r="M397" s="56">
        <v>300</v>
      </c>
      <c r="N397" s="57">
        <v>60134.065000000002</v>
      </c>
      <c r="O397" s="58">
        <v>388</v>
      </c>
      <c r="P397" s="59">
        <v>330</v>
      </c>
      <c r="Q397" s="54">
        <v>243857.598</v>
      </c>
      <c r="R397" s="55">
        <v>336</v>
      </c>
      <c r="S397" s="56">
        <v>318</v>
      </c>
      <c r="T397" s="57">
        <v>13196.612999999999</v>
      </c>
      <c r="U397" s="58">
        <v>323</v>
      </c>
      <c r="V397" s="59">
        <v>293</v>
      </c>
      <c r="W397" s="54">
        <v>973</v>
      </c>
      <c r="X397" s="55">
        <v>282</v>
      </c>
      <c r="Y397" s="56">
        <v>218</v>
      </c>
      <c r="Z397" s="57">
        <v>449</v>
      </c>
      <c r="AA397" s="109">
        <v>210</v>
      </c>
      <c r="AB397" s="52">
        <v>0</v>
      </c>
      <c r="AC397" s="60">
        <v>100</v>
      </c>
      <c r="AD397" s="61">
        <v>0</v>
      </c>
    </row>
    <row r="398" spans="1:30" s="3" customFormat="1" ht="18.75" customHeight="1">
      <c r="A398" s="167">
        <v>396</v>
      </c>
      <c r="B398" s="169" t="s">
        <v>1211</v>
      </c>
      <c r="C398" s="170" t="s">
        <v>3056</v>
      </c>
      <c r="D398" s="171">
        <v>341</v>
      </c>
      <c r="E398" s="173">
        <v>351555.32699999999</v>
      </c>
      <c r="F398" s="174">
        <v>335</v>
      </c>
      <c r="G398" s="175">
        <v>285</v>
      </c>
      <c r="H398" s="176">
        <v>465905.45899999997</v>
      </c>
      <c r="I398" s="177">
        <v>352</v>
      </c>
      <c r="J398" s="178">
        <v>304</v>
      </c>
      <c r="K398" s="173">
        <v>116931.254</v>
      </c>
      <c r="L398" s="174">
        <v>348</v>
      </c>
      <c r="M398" s="175">
        <v>318</v>
      </c>
      <c r="N398" s="176">
        <v>53983.368000000002</v>
      </c>
      <c r="O398" s="177">
        <v>394</v>
      </c>
      <c r="P398" s="178">
        <v>336</v>
      </c>
      <c r="Q398" s="173">
        <v>231938.43599999999</v>
      </c>
      <c r="R398" s="174">
        <v>319</v>
      </c>
      <c r="S398" s="175">
        <v>301</v>
      </c>
      <c r="T398" s="176">
        <v>17512.919999999998</v>
      </c>
      <c r="U398" s="177">
        <v>75</v>
      </c>
      <c r="V398" s="178">
        <v>64</v>
      </c>
      <c r="W398" s="173">
        <v>25562</v>
      </c>
      <c r="X398" s="174">
        <v>204</v>
      </c>
      <c r="Y398" s="175">
        <v>149</v>
      </c>
      <c r="Z398" s="176">
        <v>650</v>
      </c>
      <c r="AA398" s="179">
        <v>321</v>
      </c>
      <c r="AB398" s="171">
        <v>0</v>
      </c>
      <c r="AC398" s="180">
        <v>100</v>
      </c>
      <c r="AD398" s="181">
        <v>0</v>
      </c>
    </row>
    <row r="399" spans="1:30" s="3" customFormat="1" ht="18.75" customHeight="1">
      <c r="A399" s="137">
        <v>397</v>
      </c>
      <c r="B399" s="139" t="s">
        <v>3137</v>
      </c>
      <c r="C399" s="140" t="s">
        <v>3056</v>
      </c>
      <c r="D399" s="141">
        <v>342</v>
      </c>
      <c r="E399" s="143">
        <v>350403.217</v>
      </c>
      <c r="F399" s="144">
        <v>289</v>
      </c>
      <c r="G399" s="145">
        <v>244</v>
      </c>
      <c r="H399" s="146">
        <v>542482.21699999995</v>
      </c>
      <c r="I399" s="147">
        <v>310</v>
      </c>
      <c r="J399" s="148">
        <v>265</v>
      </c>
      <c r="K399" s="143">
        <v>143909.05300000001</v>
      </c>
      <c r="L399" s="144">
        <v>226</v>
      </c>
      <c r="M399" s="145">
        <v>201</v>
      </c>
      <c r="N399" s="146">
        <v>131515.84700000001</v>
      </c>
      <c r="O399" s="147">
        <v>298</v>
      </c>
      <c r="P399" s="148">
        <v>248</v>
      </c>
      <c r="Q399" s="143">
        <v>369649.24099999998</v>
      </c>
      <c r="R399" s="144">
        <v>272</v>
      </c>
      <c r="S399" s="145">
        <v>254</v>
      </c>
      <c r="T399" s="146">
        <v>27816.502</v>
      </c>
      <c r="U399" s="147">
        <v>269</v>
      </c>
      <c r="V399" s="148">
        <v>243</v>
      </c>
      <c r="W399" s="143">
        <v>2557</v>
      </c>
      <c r="X399" s="144">
        <v>404</v>
      </c>
      <c r="Y399" s="145">
        <v>339</v>
      </c>
      <c r="Z399" s="146">
        <v>253</v>
      </c>
      <c r="AA399" s="149">
        <v>352</v>
      </c>
      <c r="AB399" s="141">
        <v>7</v>
      </c>
      <c r="AC399" s="150">
        <v>93</v>
      </c>
      <c r="AD399" s="151">
        <v>0</v>
      </c>
    </row>
    <row r="400" spans="1:30" s="3" customFormat="1" ht="18.75" customHeight="1">
      <c r="A400" s="137">
        <v>398</v>
      </c>
      <c r="B400" s="139" t="s">
        <v>261</v>
      </c>
      <c r="C400" s="140" t="s">
        <v>3056</v>
      </c>
      <c r="D400" s="141">
        <v>343</v>
      </c>
      <c r="E400" s="143">
        <v>350042.04399999999</v>
      </c>
      <c r="F400" s="144">
        <v>348</v>
      </c>
      <c r="G400" s="145">
        <v>297</v>
      </c>
      <c r="H400" s="146">
        <v>452902.36599999998</v>
      </c>
      <c r="I400" s="147">
        <v>386</v>
      </c>
      <c r="J400" s="148">
        <v>336</v>
      </c>
      <c r="K400" s="143">
        <v>100346.212</v>
      </c>
      <c r="L400" s="144">
        <v>138</v>
      </c>
      <c r="M400" s="145">
        <v>116</v>
      </c>
      <c r="N400" s="146">
        <v>225727.50099999999</v>
      </c>
      <c r="O400" s="147">
        <v>219</v>
      </c>
      <c r="P400" s="148">
        <v>174</v>
      </c>
      <c r="Q400" s="143">
        <v>537830.55000000005</v>
      </c>
      <c r="R400" s="144">
        <v>292</v>
      </c>
      <c r="S400" s="145">
        <v>274</v>
      </c>
      <c r="T400" s="146">
        <v>23731.695</v>
      </c>
      <c r="U400" s="147">
        <v>66</v>
      </c>
      <c r="V400" s="148">
        <v>55</v>
      </c>
      <c r="W400" s="143">
        <v>28338</v>
      </c>
      <c r="X400" s="144">
        <v>222</v>
      </c>
      <c r="Y400" s="145">
        <v>164</v>
      </c>
      <c r="Z400" s="146">
        <v>600</v>
      </c>
      <c r="AA400" s="149">
        <v>321</v>
      </c>
      <c r="AB400" s="141">
        <v>0</v>
      </c>
      <c r="AC400" s="150">
        <v>100</v>
      </c>
      <c r="AD400" s="151">
        <v>0</v>
      </c>
    </row>
    <row r="401" spans="1:30" s="3" customFormat="1" ht="18.75" customHeight="1">
      <c r="A401" s="32">
        <v>399</v>
      </c>
      <c r="B401" s="34" t="s">
        <v>2908</v>
      </c>
      <c r="C401" s="35" t="s">
        <v>3164</v>
      </c>
      <c r="D401" s="45">
        <v>344</v>
      </c>
      <c r="E401" s="38">
        <v>347086.00599999999</v>
      </c>
      <c r="F401" s="39">
        <v>421</v>
      </c>
      <c r="G401" s="40">
        <v>366</v>
      </c>
      <c r="H401" s="41">
        <v>347086.00599999999</v>
      </c>
      <c r="I401" s="42">
        <v>390</v>
      </c>
      <c r="J401" s="43">
        <v>340</v>
      </c>
      <c r="K401" s="38">
        <v>98434.62</v>
      </c>
      <c r="L401" s="39">
        <v>405</v>
      </c>
      <c r="M401" s="40">
        <v>370</v>
      </c>
      <c r="N401" s="41">
        <v>31590.395</v>
      </c>
      <c r="O401" s="42">
        <v>312</v>
      </c>
      <c r="P401" s="43">
        <v>260</v>
      </c>
      <c r="Q401" s="38">
        <v>344198.11800000002</v>
      </c>
      <c r="R401" s="39">
        <v>362</v>
      </c>
      <c r="S401" s="40">
        <v>343</v>
      </c>
      <c r="T401" s="41">
        <v>9993.5229999999992</v>
      </c>
      <c r="U401" s="42" t="s">
        <v>3052</v>
      </c>
      <c r="V401" s="43" t="s">
        <v>3052</v>
      </c>
      <c r="W401" s="44" t="s">
        <v>3052</v>
      </c>
      <c r="X401" s="39">
        <v>438</v>
      </c>
      <c r="Y401" s="40">
        <v>373</v>
      </c>
      <c r="Z401" s="41">
        <v>201</v>
      </c>
      <c r="AA401" s="108">
        <v>369</v>
      </c>
      <c r="AB401" s="45">
        <v>0</v>
      </c>
      <c r="AC401" s="37">
        <v>100</v>
      </c>
      <c r="AD401" s="46">
        <v>0</v>
      </c>
    </row>
    <row r="402" spans="1:30" s="3" customFormat="1" ht="18.75" customHeight="1">
      <c r="A402" s="48">
        <v>400</v>
      </c>
      <c r="B402" s="50" t="s">
        <v>1379</v>
      </c>
      <c r="C402" s="51" t="s">
        <v>3058</v>
      </c>
      <c r="D402" s="52">
        <v>345</v>
      </c>
      <c r="E402" s="54">
        <v>347049.93300000002</v>
      </c>
      <c r="F402" s="55">
        <v>400</v>
      </c>
      <c r="G402" s="56">
        <v>346</v>
      </c>
      <c r="H402" s="57">
        <v>370921.85700000002</v>
      </c>
      <c r="I402" s="58">
        <v>464</v>
      </c>
      <c r="J402" s="59">
        <v>410</v>
      </c>
      <c r="K402" s="54">
        <v>26637.170999999998</v>
      </c>
      <c r="L402" s="55">
        <v>417</v>
      </c>
      <c r="M402" s="56">
        <v>382</v>
      </c>
      <c r="N402" s="57">
        <v>27619.257000000001</v>
      </c>
      <c r="O402" s="58">
        <v>274</v>
      </c>
      <c r="P402" s="59">
        <v>226</v>
      </c>
      <c r="Q402" s="54">
        <v>404730.65</v>
      </c>
      <c r="R402" s="55">
        <v>376</v>
      </c>
      <c r="S402" s="56">
        <v>357</v>
      </c>
      <c r="T402" s="57">
        <v>6274.5140000000001</v>
      </c>
      <c r="U402" s="58">
        <v>277</v>
      </c>
      <c r="V402" s="59">
        <v>250</v>
      </c>
      <c r="W402" s="54">
        <v>2461</v>
      </c>
      <c r="X402" s="55">
        <v>461</v>
      </c>
      <c r="Y402" s="56">
        <v>396</v>
      </c>
      <c r="Z402" s="57">
        <v>160</v>
      </c>
      <c r="AA402" s="109">
        <v>371</v>
      </c>
      <c r="AB402" s="52">
        <v>16</v>
      </c>
      <c r="AC402" s="60">
        <v>84</v>
      </c>
      <c r="AD402" s="61">
        <v>0</v>
      </c>
    </row>
    <row r="403" spans="1:30" s="3" customFormat="1" ht="18.75" customHeight="1">
      <c r="A403" s="167">
        <v>401</v>
      </c>
      <c r="B403" s="169" t="s">
        <v>478</v>
      </c>
      <c r="C403" s="170" t="s">
        <v>3056</v>
      </c>
      <c r="D403" s="171">
        <v>346</v>
      </c>
      <c r="E403" s="173">
        <v>346873</v>
      </c>
      <c r="F403" s="174">
        <v>420</v>
      </c>
      <c r="G403" s="175">
        <v>365</v>
      </c>
      <c r="H403" s="176">
        <v>347138.96899999998</v>
      </c>
      <c r="I403" s="177">
        <v>413</v>
      </c>
      <c r="J403" s="178">
        <v>362</v>
      </c>
      <c r="K403" s="173">
        <v>76655.490000000005</v>
      </c>
      <c r="L403" s="174">
        <v>298</v>
      </c>
      <c r="M403" s="175">
        <v>269</v>
      </c>
      <c r="N403" s="176">
        <v>70704.851999999999</v>
      </c>
      <c r="O403" s="177">
        <v>481</v>
      </c>
      <c r="P403" s="178">
        <v>415</v>
      </c>
      <c r="Q403" s="173">
        <v>121448.837</v>
      </c>
      <c r="R403" s="174">
        <v>241</v>
      </c>
      <c r="S403" s="175">
        <v>224</v>
      </c>
      <c r="T403" s="176">
        <v>40874.328000000001</v>
      </c>
      <c r="U403" s="177">
        <v>157</v>
      </c>
      <c r="V403" s="178">
        <v>140</v>
      </c>
      <c r="W403" s="173">
        <v>10066</v>
      </c>
      <c r="X403" s="174">
        <v>221</v>
      </c>
      <c r="Y403" s="175">
        <v>163</v>
      </c>
      <c r="Z403" s="176">
        <v>600</v>
      </c>
      <c r="AA403" s="179">
        <v>311</v>
      </c>
      <c r="AB403" s="171">
        <v>0</v>
      </c>
      <c r="AC403" s="180">
        <v>100</v>
      </c>
      <c r="AD403" s="181">
        <v>0</v>
      </c>
    </row>
    <row r="404" spans="1:30" s="3" customFormat="1" ht="18.75" customHeight="1">
      <c r="A404" s="137">
        <v>402</v>
      </c>
      <c r="B404" s="188" t="s">
        <v>3052</v>
      </c>
      <c r="C404" s="140" t="s">
        <v>3056</v>
      </c>
      <c r="D404" s="141">
        <v>347</v>
      </c>
      <c r="E404" s="186" t="s">
        <v>3052</v>
      </c>
      <c r="F404" s="144">
        <v>417</v>
      </c>
      <c r="G404" s="145">
        <v>362</v>
      </c>
      <c r="H404" s="187" t="s">
        <v>3052</v>
      </c>
      <c r="I404" s="147">
        <v>388</v>
      </c>
      <c r="J404" s="148">
        <v>338</v>
      </c>
      <c r="K404" s="186" t="s">
        <v>3052</v>
      </c>
      <c r="L404" s="144">
        <v>333</v>
      </c>
      <c r="M404" s="145">
        <v>303</v>
      </c>
      <c r="N404" s="187" t="s">
        <v>3052</v>
      </c>
      <c r="O404" s="147">
        <v>453</v>
      </c>
      <c r="P404" s="148">
        <v>389</v>
      </c>
      <c r="Q404" s="186" t="s">
        <v>3052</v>
      </c>
      <c r="R404" s="144">
        <v>215</v>
      </c>
      <c r="S404" s="145">
        <v>199</v>
      </c>
      <c r="T404" s="187" t="s">
        <v>3052</v>
      </c>
      <c r="U404" s="147" t="s">
        <v>3052</v>
      </c>
      <c r="V404" s="148" t="s">
        <v>3052</v>
      </c>
      <c r="W404" s="186" t="s">
        <v>3052</v>
      </c>
      <c r="X404" s="144">
        <v>471</v>
      </c>
      <c r="Y404" s="145">
        <v>406</v>
      </c>
      <c r="Z404" s="187" t="s">
        <v>3052</v>
      </c>
      <c r="AA404" s="149">
        <v>352</v>
      </c>
      <c r="AB404" s="141">
        <v>0</v>
      </c>
      <c r="AC404" s="150">
        <v>0</v>
      </c>
      <c r="AD404" s="151">
        <v>100</v>
      </c>
    </row>
    <row r="405" spans="1:30" s="3" customFormat="1" ht="18.75" customHeight="1">
      <c r="A405" s="32">
        <v>403</v>
      </c>
      <c r="B405" s="34" t="s">
        <v>2909</v>
      </c>
      <c r="C405" s="35" t="s">
        <v>3054</v>
      </c>
      <c r="D405" s="45">
        <v>56</v>
      </c>
      <c r="E405" s="38">
        <v>343823.049</v>
      </c>
      <c r="F405" s="39">
        <v>423</v>
      </c>
      <c r="G405" s="40">
        <v>56</v>
      </c>
      <c r="H405" s="41">
        <v>343823.049</v>
      </c>
      <c r="I405" s="42">
        <v>303</v>
      </c>
      <c r="J405" s="43">
        <v>45</v>
      </c>
      <c r="K405" s="38">
        <v>150623.73800000001</v>
      </c>
      <c r="L405" s="39" t="s">
        <v>3052</v>
      </c>
      <c r="M405" s="40" t="s">
        <v>3052</v>
      </c>
      <c r="N405" s="41">
        <v>-583656.53899999999</v>
      </c>
      <c r="O405" s="42">
        <v>382</v>
      </c>
      <c r="P405" s="43">
        <v>58</v>
      </c>
      <c r="Q405" s="38">
        <v>254935.97700000001</v>
      </c>
      <c r="R405" s="39">
        <v>482</v>
      </c>
      <c r="S405" s="40">
        <v>50</v>
      </c>
      <c r="T405" s="41">
        <v>-643180.51300000004</v>
      </c>
      <c r="U405" s="42">
        <v>186</v>
      </c>
      <c r="V405" s="43">
        <v>19</v>
      </c>
      <c r="W405" s="38">
        <v>7544</v>
      </c>
      <c r="X405" s="39">
        <v>79</v>
      </c>
      <c r="Y405" s="40">
        <v>38</v>
      </c>
      <c r="Z405" s="41">
        <v>1408</v>
      </c>
      <c r="AA405" s="108">
        <v>321</v>
      </c>
      <c r="AB405" s="45">
        <v>100</v>
      </c>
      <c r="AC405" s="37">
        <v>0</v>
      </c>
      <c r="AD405" s="46">
        <v>0</v>
      </c>
    </row>
    <row r="406" spans="1:30" s="3" customFormat="1" ht="18.75" customHeight="1">
      <c r="A406" s="137">
        <v>404</v>
      </c>
      <c r="B406" s="139" t="s">
        <v>946</v>
      </c>
      <c r="C406" s="140" t="s">
        <v>3056</v>
      </c>
      <c r="D406" s="141">
        <v>348</v>
      </c>
      <c r="E406" s="143">
        <v>343565</v>
      </c>
      <c r="F406" s="144">
        <v>419</v>
      </c>
      <c r="G406" s="145">
        <v>364</v>
      </c>
      <c r="H406" s="146">
        <v>350251</v>
      </c>
      <c r="I406" s="147">
        <v>322</v>
      </c>
      <c r="J406" s="148">
        <v>276</v>
      </c>
      <c r="K406" s="143">
        <v>136353.48699999999</v>
      </c>
      <c r="L406" s="144">
        <v>431</v>
      </c>
      <c r="M406" s="145">
        <v>396</v>
      </c>
      <c r="N406" s="146">
        <v>22221.968000000001</v>
      </c>
      <c r="O406" s="147">
        <v>492</v>
      </c>
      <c r="P406" s="148">
        <v>426</v>
      </c>
      <c r="Q406" s="143">
        <v>102433.548</v>
      </c>
      <c r="R406" s="144">
        <v>359</v>
      </c>
      <c r="S406" s="145">
        <v>340</v>
      </c>
      <c r="T406" s="146">
        <v>10276.205</v>
      </c>
      <c r="U406" s="147">
        <v>315</v>
      </c>
      <c r="V406" s="148">
        <v>285</v>
      </c>
      <c r="W406" s="143">
        <v>1230</v>
      </c>
      <c r="X406" s="144">
        <v>355</v>
      </c>
      <c r="Y406" s="145">
        <v>291</v>
      </c>
      <c r="Z406" s="146">
        <v>328</v>
      </c>
      <c r="AA406" s="149">
        <v>313</v>
      </c>
      <c r="AB406" s="141">
        <v>0</v>
      </c>
      <c r="AC406" s="150">
        <v>100</v>
      </c>
      <c r="AD406" s="151">
        <v>0</v>
      </c>
    </row>
    <row r="407" spans="1:30" s="3" customFormat="1" ht="18.75" customHeight="1">
      <c r="A407" s="48">
        <v>405</v>
      </c>
      <c r="B407" s="50" t="s">
        <v>2913</v>
      </c>
      <c r="C407" s="51" t="s">
        <v>106</v>
      </c>
      <c r="D407" s="52">
        <v>349</v>
      </c>
      <c r="E407" s="54">
        <v>343552.38900000002</v>
      </c>
      <c r="F407" s="55">
        <v>424</v>
      </c>
      <c r="G407" s="56">
        <v>368</v>
      </c>
      <c r="H407" s="57">
        <v>343552.38900000002</v>
      </c>
      <c r="I407" s="58">
        <v>304</v>
      </c>
      <c r="J407" s="59">
        <v>259</v>
      </c>
      <c r="K407" s="54">
        <v>148735.008</v>
      </c>
      <c r="L407" s="55">
        <v>437</v>
      </c>
      <c r="M407" s="56">
        <v>402</v>
      </c>
      <c r="N407" s="57">
        <v>19009.857</v>
      </c>
      <c r="O407" s="58">
        <v>345</v>
      </c>
      <c r="P407" s="59">
        <v>292</v>
      </c>
      <c r="Q407" s="54">
        <v>306878.88400000002</v>
      </c>
      <c r="R407" s="55">
        <v>332</v>
      </c>
      <c r="S407" s="56">
        <v>314</v>
      </c>
      <c r="T407" s="57">
        <v>14166.52</v>
      </c>
      <c r="U407" s="58" t="s">
        <v>3052</v>
      </c>
      <c r="V407" s="59" t="s">
        <v>3052</v>
      </c>
      <c r="W407" s="65" t="s">
        <v>3052</v>
      </c>
      <c r="X407" s="55">
        <v>406</v>
      </c>
      <c r="Y407" s="56">
        <v>341</v>
      </c>
      <c r="Z407" s="57">
        <v>252</v>
      </c>
      <c r="AA407" s="109">
        <v>369</v>
      </c>
      <c r="AB407" s="52">
        <v>0</v>
      </c>
      <c r="AC407" s="60">
        <v>100</v>
      </c>
      <c r="AD407" s="61">
        <v>0</v>
      </c>
    </row>
    <row r="408" spans="1:30" s="3" customFormat="1" ht="18.75" customHeight="1">
      <c r="A408" s="18">
        <v>406</v>
      </c>
      <c r="B408" s="20" t="s">
        <v>447</v>
      </c>
      <c r="C408" s="21" t="s">
        <v>3154</v>
      </c>
      <c r="D408" s="22">
        <v>350</v>
      </c>
      <c r="E408" s="24">
        <v>342241.68699999998</v>
      </c>
      <c r="F408" s="25">
        <v>425</v>
      </c>
      <c r="G408" s="26">
        <v>369</v>
      </c>
      <c r="H408" s="27">
        <v>342370.554</v>
      </c>
      <c r="I408" s="28">
        <v>302</v>
      </c>
      <c r="J408" s="29">
        <v>258</v>
      </c>
      <c r="K408" s="24">
        <v>151147.682</v>
      </c>
      <c r="L408" s="25">
        <v>371</v>
      </c>
      <c r="M408" s="26">
        <v>340</v>
      </c>
      <c r="N408" s="27">
        <v>44545.919000000002</v>
      </c>
      <c r="O408" s="28">
        <v>482</v>
      </c>
      <c r="P408" s="29">
        <v>416</v>
      </c>
      <c r="Q408" s="24">
        <v>120620.539</v>
      </c>
      <c r="R408" s="25">
        <v>285</v>
      </c>
      <c r="S408" s="26">
        <v>267</v>
      </c>
      <c r="T408" s="27">
        <v>25543.618999999999</v>
      </c>
      <c r="U408" s="28">
        <v>355</v>
      </c>
      <c r="V408" s="29">
        <v>324</v>
      </c>
      <c r="W408" s="24">
        <v>402</v>
      </c>
      <c r="X408" s="25">
        <v>236</v>
      </c>
      <c r="Y408" s="26">
        <v>177</v>
      </c>
      <c r="Z408" s="27">
        <v>535</v>
      </c>
      <c r="AA408" s="107">
        <v>311</v>
      </c>
      <c r="AB408" s="22">
        <v>0</v>
      </c>
      <c r="AC408" s="30">
        <v>100</v>
      </c>
      <c r="AD408" s="31">
        <v>0</v>
      </c>
    </row>
    <row r="409" spans="1:30" s="3" customFormat="1" ht="18.75" customHeight="1">
      <c r="A409" s="32">
        <v>407</v>
      </c>
      <c r="B409" s="34" t="s">
        <v>2914</v>
      </c>
      <c r="C409" s="35" t="s">
        <v>88</v>
      </c>
      <c r="D409" s="36">
        <v>351</v>
      </c>
      <c r="E409" s="38">
        <v>341298.43099999998</v>
      </c>
      <c r="F409" s="39">
        <v>371</v>
      </c>
      <c r="G409" s="40">
        <v>320</v>
      </c>
      <c r="H409" s="41">
        <v>415619.07199999999</v>
      </c>
      <c r="I409" s="42">
        <v>483</v>
      </c>
      <c r="J409" s="43">
        <v>427</v>
      </c>
      <c r="K409" s="38">
        <v>5509.2139999999999</v>
      </c>
      <c r="L409" s="39" t="s">
        <v>3052</v>
      </c>
      <c r="M409" s="40" t="s">
        <v>3052</v>
      </c>
      <c r="N409" s="41">
        <v>-554606.65599999996</v>
      </c>
      <c r="O409" s="42">
        <v>238</v>
      </c>
      <c r="P409" s="43">
        <v>192</v>
      </c>
      <c r="Q409" s="38">
        <v>506079.44500000001</v>
      </c>
      <c r="R409" s="39">
        <v>474</v>
      </c>
      <c r="S409" s="40">
        <v>431</v>
      </c>
      <c r="T409" s="41">
        <v>-379231.83600000001</v>
      </c>
      <c r="U409" s="42">
        <v>219</v>
      </c>
      <c r="V409" s="43">
        <v>197</v>
      </c>
      <c r="W409" s="38">
        <v>4585</v>
      </c>
      <c r="X409" s="39">
        <v>170</v>
      </c>
      <c r="Y409" s="40">
        <v>117</v>
      </c>
      <c r="Z409" s="41">
        <v>789</v>
      </c>
      <c r="AA409" s="108">
        <v>311</v>
      </c>
      <c r="AB409" s="45">
        <v>0</v>
      </c>
      <c r="AC409" s="37">
        <v>100</v>
      </c>
      <c r="AD409" s="46">
        <v>0</v>
      </c>
    </row>
    <row r="410" spans="1:30" s="3" customFormat="1" ht="18.75" customHeight="1">
      <c r="A410" s="32">
        <v>408</v>
      </c>
      <c r="B410" s="34" t="s">
        <v>1204</v>
      </c>
      <c r="C410" s="35" t="s">
        <v>88</v>
      </c>
      <c r="D410" s="45">
        <v>352</v>
      </c>
      <c r="E410" s="38">
        <v>340387.02500000002</v>
      </c>
      <c r="F410" s="39">
        <v>303</v>
      </c>
      <c r="G410" s="40">
        <v>258</v>
      </c>
      <c r="H410" s="41">
        <v>517280.804</v>
      </c>
      <c r="I410" s="42">
        <v>320</v>
      </c>
      <c r="J410" s="43">
        <v>274</v>
      </c>
      <c r="K410" s="38">
        <v>136606.89799999999</v>
      </c>
      <c r="L410" s="39">
        <v>256</v>
      </c>
      <c r="M410" s="40">
        <v>229</v>
      </c>
      <c r="N410" s="41">
        <v>107927.493</v>
      </c>
      <c r="O410" s="42">
        <v>422</v>
      </c>
      <c r="P410" s="43">
        <v>360</v>
      </c>
      <c r="Q410" s="38">
        <v>206802.59</v>
      </c>
      <c r="R410" s="39">
        <v>171</v>
      </c>
      <c r="S410" s="40">
        <v>156</v>
      </c>
      <c r="T410" s="41">
        <v>76238.510999999999</v>
      </c>
      <c r="U410" s="42">
        <v>345</v>
      </c>
      <c r="V410" s="43">
        <v>314</v>
      </c>
      <c r="W410" s="38">
        <v>547</v>
      </c>
      <c r="X410" s="39">
        <v>463</v>
      </c>
      <c r="Y410" s="40">
        <v>398</v>
      </c>
      <c r="Z410" s="41">
        <v>154</v>
      </c>
      <c r="AA410" s="108">
        <v>351</v>
      </c>
      <c r="AB410" s="45">
        <v>0</v>
      </c>
      <c r="AC410" s="37">
        <v>100</v>
      </c>
      <c r="AD410" s="46">
        <v>0</v>
      </c>
    </row>
    <row r="411" spans="1:30" s="3" customFormat="1" ht="18.75" customHeight="1">
      <c r="A411" s="137">
        <v>409</v>
      </c>
      <c r="B411" s="188" t="s">
        <v>3052</v>
      </c>
      <c r="C411" s="140" t="s">
        <v>3056</v>
      </c>
      <c r="D411" s="141">
        <v>353</v>
      </c>
      <c r="E411" s="186" t="s">
        <v>3052</v>
      </c>
      <c r="F411" s="144">
        <v>429</v>
      </c>
      <c r="G411" s="145">
        <v>373</v>
      </c>
      <c r="H411" s="187" t="s">
        <v>3052</v>
      </c>
      <c r="I411" s="147">
        <v>219</v>
      </c>
      <c r="J411" s="148">
        <v>187</v>
      </c>
      <c r="K411" s="186" t="s">
        <v>3052</v>
      </c>
      <c r="L411" s="144">
        <v>257</v>
      </c>
      <c r="M411" s="145">
        <v>230</v>
      </c>
      <c r="N411" s="187" t="s">
        <v>3052</v>
      </c>
      <c r="O411" s="147">
        <v>333</v>
      </c>
      <c r="P411" s="148">
        <v>281</v>
      </c>
      <c r="Q411" s="186" t="s">
        <v>3052</v>
      </c>
      <c r="R411" s="144">
        <v>155</v>
      </c>
      <c r="S411" s="145">
        <v>140</v>
      </c>
      <c r="T411" s="187" t="s">
        <v>3052</v>
      </c>
      <c r="U411" s="147">
        <v>273</v>
      </c>
      <c r="V411" s="148">
        <v>247</v>
      </c>
      <c r="W411" s="186" t="s">
        <v>3052</v>
      </c>
      <c r="X411" s="144">
        <v>329</v>
      </c>
      <c r="Y411" s="145">
        <v>265</v>
      </c>
      <c r="Z411" s="187" t="s">
        <v>3052</v>
      </c>
      <c r="AA411" s="149">
        <v>384</v>
      </c>
      <c r="AB411" s="141">
        <v>0</v>
      </c>
      <c r="AC411" s="150">
        <v>100</v>
      </c>
      <c r="AD411" s="151">
        <v>0</v>
      </c>
    </row>
    <row r="412" spans="1:30" s="3" customFormat="1" ht="18.75" customHeight="1">
      <c r="A412" s="152">
        <v>410</v>
      </c>
      <c r="B412" s="154" t="s">
        <v>474</v>
      </c>
      <c r="C412" s="155" t="s">
        <v>3056</v>
      </c>
      <c r="D412" s="156">
        <v>354</v>
      </c>
      <c r="E412" s="158">
        <v>339712.52799999999</v>
      </c>
      <c r="F412" s="159">
        <v>431</v>
      </c>
      <c r="G412" s="160">
        <v>375</v>
      </c>
      <c r="H412" s="161">
        <v>339712.52799999999</v>
      </c>
      <c r="I412" s="162">
        <v>417</v>
      </c>
      <c r="J412" s="163">
        <v>366</v>
      </c>
      <c r="K412" s="158">
        <v>73576.130999999994</v>
      </c>
      <c r="L412" s="159">
        <v>383</v>
      </c>
      <c r="M412" s="160">
        <v>349</v>
      </c>
      <c r="N412" s="161">
        <v>41994.934000000001</v>
      </c>
      <c r="O412" s="162">
        <v>451</v>
      </c>
      <c r="P412" s="163">
        <v>387</v>
      </c>
      <c r="Q412" s="158">
        <v>157143.20199999999</v>
      </c>
      <c r="R412" s="159">
        <v>245</v>
      </c>
      <c r="S412" s="160">
        <v>228</v>
      </c>
      <c r="T412" s="161">
        <v>39617.883000000002</v>
      </c>
      <c r="U412" s="162">
        <v>177</v>
      </c>
      <c r="V412" s="163">
        <v>160</v>
      </c>
      <c r="W412" s="158">
        <v>8239</v>
      </c>
      <c r="X412" s="159">
        <v>368</v>
      </c>
      <c r="Y412" s="160">
        <v>304</v>
      </c>
      <c r="Z412" s="161">
        <v>312</v>
      </c>
      <c r="AA412" s="164">
        <v>341</v>
      </c>
      <c r="AB412" s="156">
        <v>1</v>
      </c>
      <c r="AC412" s="165">
        <v>99</v>
      </c>
      <c r="AD412" s="166">
        <v>0</v>
      </c>
    </row>
    <row r="413" spans="1:30" s="3" customFormat="1" ht="18.75" customHeight="1">
      <c r="A413" s="167">
        <v>411</v>
      </c>
      <c r="B413" s="169" t="s">
        <v>2644</v>
      </c>
      <c r="C413" s="170" t="s">
        <v>3056</v>
      </c>
      <c r="D413" s="171">
        <v>355</v>
      </c>
      <c r="E413" s="173">
        <v>339350.23599999998</v>
      </c>
      <c r="F413" s="174">
        <v>432</v>
      </c>
      <c r="G413" s="175">
        <v>376</v>
      </c>
      <c r="H413" s="176">
        <v>339350.23599999998</v>
      </c>
      <c r="I413" s="177">
        <v>333</v>
      </c>
      <c r="J413" s="178">
        <v>286</v>
      </c>
      <c r="K413" s="173">
        <v>128141.701</v>
      </c>
      <c r="L413" s="174">
        <v>114</v>
      </c>
      <c r="M413" s="175">
        <v>92</v>
      </c>
      <c r="N413" s="176">
        <v>271553.97200000001</v>
      </c>
      <c r="O413" s="177">
        <v>267</v>
      </c>
      <c r="P413" s="178">
        <v>220</v>
      </c>
      <c r="Q413" s="173">
        <v>414991.533</v>
      </c>
      <c r="R413" s="174">
        <v>205</v>
      </c>
      <c r="S413" s="175">
        <v>189</v>
      </c>
      <c r="T413" s="176">
        <v>52019.652999999998</v>
      </c>
      <c r="U413" s="177">
        <v>121</v>
      </c>
      <c r="V413" s="178">
        <v>106</v>
      </c>
      <c r="W413" s="173">
        <v>14592</v>
      </c>
      <c r="X413" s="174">
        <v>445</v>
      </c>
      <c r="Y413" s="175">
        <v>380</v>
      </c>
      <c r="Z413" s="176">
        <v>191</v>
      </c>
      <c r="AA413" s="179">
        <v>371</v>
      </c>
      <c r="AB413" s="171">
        <v>0</v>
      </c>
      <c r="AC413" s="180">
        <v>49</v>
      </c>
      <c r="AD413" s="181">
        <v>51</v>
      </c>
    </row>
    <row r="414" spans="1:30" s="3" customFormat="1" ht="18.75" customHeight="1">
      <c r="A414" s="32">
        <v>412</v>
      </c>
      <c r="B414" s="34" t="s">
        <v>1380</v>
      </c>
      <c r="C414" s="35" t="s">
        <v>3098</v>
      </c>
      <c r="D414" s="45">
        <v>356</v>
      </c>
      <c r="E414" s="38">
        <v>337285.136</v>
      </c>
      <c r="F414" s="39">
        <v>401</v>
      </c>
      <c r="G414" s="40">
        <v>347</v>
      </c>
      <c r="H414" s="41">
        <v>370690.05800000002</v>
      </c>
      <c r="I414" s="42">
        <v>312</v>
      </c>
      <c r="J414" s="43">
        <v>267</v>
      </c>
      <c r="K414" s="38">
        <v>141201.12</v>
      </c>
      <c r="L414" s="39">
        <v>263</v>
      </c>
      <c r="M414" s="40">
        <v>236</v>
      </c>
      <c r="N414" s="41">
        <v>102035.001</v>
      </c>
      <c r="O414" s="42">
        <v>282</v>
      </c>
      <c r="P414" s="43">
        <v>234</v>
      </c>
      <c r="Q414" s="38">
        <v>394830.18099999998</v>
      </c>
      <c r="R414" s="39">
        <v>278</v>
      </c>
      <c r="S414" s="40">
        <v>260</v>
      </c>
      <c r="T414" s="41">
        <v>26415.238000000001</v>
      </c>
      <c r="U414" s="42">
        <v>134</v>
      </c>
      <c r="V414" s="43">
        <v>118</v>
      </c>
      <c r="W414" s="38">
        <v>13500</v>
      </c>
      <c r="X414" s="39">
        <v>121</v>
      </c>
      <c r="Y414" s="40">
        <v>75</v>
      </c>
      <c r="Z414" s="41">
        <v>1024</v>
      </c>
      <c r="AA414" s="108">
        <v>321</v>
      </c>
      <c r="AB414" s="45">
        <v>0</v>
      </c>
      <c r="AC414" s="37">
        <v>100</v>
      </c>
      <c r="AD414" s="46">
        <v>0</v>
      </c>
    </row>
    <row r="415" spans="1:30" s="3" customFormat="1" ht="18.75" customHeight="1">
      <c r="A415" s="137">
        <v>413</v>
      </c>
      <c r="B415" s="139" t="s">
        <v>3226</v>
      </c>
      <c r="C415" s="140" t="s">
        <v>3056</v>
      </c>
      <c r="D415" s="141">
        <v>357</v>
      </c>
      <c r="E415" s="143">
        <v>337042.51899999997</v>
      </c>
      <c r="F415" s="144">
        <v>385</v>
      </c>
      <c r="G415" s="145">
        <v>334</v>
      </c>
      <c r="H415" s="146">
        <v>395572.424</v>
      </c>
      <c r="I415" s="147">
        <v>461</v>
      </c>
      <c r="J415" s="148">
        <v>407</v>
      </c>
      <c r="K415" s="143">
        <v>28123.922999999999</v>
      </c>
      <c r="L415" s="144">
        <v>258</v>
      </c>
      <c r="M415" s="145">
        <v>231</v>
      </c>
      <c r="N415" s="146">
        <v>105788.382</v>
      </c>
      <c r="O415" s="147">
        <v>399</v>
      </c>
      <c r="P415" s="148">
        <v>341</v>
      </c>
      <c r="Q415" s="143">
        <v>226961.978</v>
      </c>
      <c r="R415" s="144">
        <v>368</v>
      </c>
      <c r="S415" s="145">
        <v>349</v>
      </c>
      <c r="T415" s="146">
        <v>9482.8119999999999</v>
      </c>
      <c r="U415" s="147">
        <v>196</v>
      </c>
      <c r="V415" s="148">
        <v>177</v>
      </c>
      <c r="W415" s="143">
        <v>6780</v>
      </c>
      <c r="X415" s="144">
        <v>479</v>
      </c>
      <c r="Y415" s="145">
        <v>414</v>
      </c>
      <c r="Z415" s="146">
        <v>110</v>
      </c>
      <c r="AA415" s="149">
        <v>311</v>
      </c>
      <c r="AB415" s="141">
        <v>0</v>
      </c>
      <c r="AC415" s="150">
        <v>100</v>
      </c>
      <c r="AD415" s="151">
        <v>0</v>
      </c>
    </row>
    <row r="416" spans="1:30" s="3" customFormat="1" ht="18.75" customHeight="1">
      <c r="A416" s="32">
        <v>414</v>
      </c>
      <c r="B416" s="34" t="s">
        <v>2915</v>
      </c>
      <c r="C416" s="35" t="s">
        <v>1061</v>
      </c>
      <c r="D416" s="45">
        <v>358</v>
      </c>
      <c r="E416" s="38">
        <v>336723.20600000001</v>
      </c>
      <c r="F416" s="39">
        <v>434</v>
      </c>
      <c r="G416" s="40">
        <v>378</v>
      </c>
      <c r="H416" s="41">
        <v>338714.86900000001</v>
      </c>
      <c r="I416" s="42">
        <v>355</v>
      </c>
      <c r="J416" s="43">
        <v>307</v>
      </c>
      <c r="K416" s="38">
        <v>114005.09699999999</v>
      </c>
      <c r="L416" s="39">
        <v>281</v>
      </c>
      <c r="M416" s="40">
        <v>252</v>
      </c>
      <c r="N416" s="41">
        <v>81195.676000000007</v>
      </c>
      <c r="O416" s="42">
        <v>389</v>
      </c>
      <c r="P416" s="43">
        <v>331</v>
      </c>
      <c r="Q416" s="38">
        <v>243773.111</v>
      </c>
      <c r="R416" s="39">
        <v>270</v>
      </c>
      <c r="S416" s="40">
        <v>253</v>
      </c>
      <c r="T416" s="41">
        <v>27880.312000000002</v>
      </c>
      <c r="U416" s="42">
        <v>142</v>
      </c>
      <c r="V416" s="43">
        <v>126</v>
      </c>
      <c r="W416" s="38">
        <v>12670</v>
      </c>
      <c r="X416" s="39">
        <v>409</v>
      </c>
      <c r="Y416" s="40">
        <v>344</v>
      </c>
      <c r="Z416" s="41">
        <v>250</v>
      </c>
      <c r="AA416" s="108">
        <v>321</v>
      </c>
      <c r="AB416" s="45">
        <v>0</v>
      </c>
      <c r="AC416" s="37">
        <v>100</v>
      </c>
      <c r="AD416" s="46">
        <v>0</v>
      </c>
    </row>
    <row r="417" spans="1:30" s="3" customFormat="1" ht="18.75" customHeight="1">
      <c r="A417" s="48">
        <v>415</v>
      </c>
      <c r="B417" s="50" t="s">
        <v>2916</v>
      </c>
      <c r="C417" s="51" t="s">
        <v>110</v>
      </c>
      <c r="D417" s="52">
        <v>359</v>
      </c>
      <c r="E417" s="54">
        <v>336615.30200000003</v>
      </c>
      <c r="F417" s="55">
        <v>433</v>
      </c>
      <c r="G417" s="56">
        <v>377</v>
      </c>
      <c r="H417" s="57">
        <v>338914.34700000001</v>
      </c>
      <c r="I417" s="58">
        <v>402</v>
      </c>
      <c r="J417" s="59">
        <v>351</v>
      </c>
      <c r="K417" s="54">
        <v>84549.534</v>
      </c>
      <c r="L417" s="55">
        <v>395</v>
      </c>
      <c r="M417" s="56">
        <v>361</v>
      </c>
      <c r="N417" s="57">
        <v>35094.925000000003</v>
      </c>
      <c r="O417" s="58">
        <v>458</v>
      </c>
      <c r="P417" s="59">
        <v>393</v>
      </c>
      <c r="Q417" s="54">
        <v>144449.416</v>
      </c>
      <c r="R417" s="55">
        <v>300</v>
      </c>
      <c r="S417" s="56">
        <v>282</v>
      </c>
      <c r="T417" s="57">
        <v>21035.352999999999</v>
      </c>
      <c r="U417" s="58" t="s">
        <v>3052</v>
      </c>
      <c r="V417" s="59" t="s">
        <v>3052</v>
      </c>
      <c r="W417" s="65" t="s">
        <v>3052</v>
      </c>
      <c r="X417" s="55">
        <v>451</v>
      </c>
      <c r="Y417" s="56">
        <v>386</v>
      </c>
      <c r="Z417" s="57">
        <v>182</v>
      </c>
      <c r="AA417" s="109">
        <v>369</v>
      </c>
      <c r="AB417" s="52">
        <v>0</v>
      </c>
      <c r="AC417" s="60">
        <v>49</v>
      </c>
      <c r="AD417" s="61">
        <v>51</v>
      </c>
    </row>
    <row r="418" spans="1:30" s="3" customFormat="1" ht="18.75" customHeight="1">
      <c r="A418" s="18">
        <v>416</v>
      </c>
      <c r="B418" s="20" t="s">
        <v>2917</v>
      </c>
      <c r="C418" s="21" t="s">
        <v>88</v>
      </c>
      <c r="D418" s="22">
        <v>360</v>
      </c>
      <c r="E418" s="24">
        <v>335487.59899999999</v>
      </c>
      <c r="F418" s="25">
        <v>426</v>
      </c>
      <c r="G418" s="26">
        <v>370</v>
      </c>
      <c r="H418" s="27">
        <v>341952.45899999997</v>
      </c>
      <c r="I418" s="28">
        <v>411</v>
      </c>
      <c r="J418" s="29">
        <v>360</v>
      </c>
      <c r="K418" s="24">
        <v>79502.195999999996</v>
      </c>
      <c r="L418" s="25">
        <v>442</v>
      </c>
      <c r="M418" s="26">
        <v>407</v>
      </c>
      <c r="N418" s="69" t="s">
        <v>3052</v>
      </c>
      <c r="O418" s="28">
        <v>452</v>
      </c>
      <c r="P418" s="29">
        <v>388</v>
      </c>
      <c r="Q418" s="64" t="s">
        <v>3052</v>
      </c>
      <c r="R418" s="25">
        <v>298</v>
      </c>
      <c r="S418" s="26">
        <v>280</v>
      </c>
      <c r="T418" s="69" t="s">
        <v>3052</v>
      </c>
      <c r="U418" s="28">
        <v>327</v>
      </c>
      <c r="V418" s="29">
        <v>297</v>
      </c>
      <c r="W418" s="24">
        <v>838</v>
      </c>
      <c r="X418" s="25">
        <v>474</v>
      </c>
      <c r="Y418" s="26">
        <v>409</v>
      </c>
      <c r="Z418" s="69" t="s">
        <v>3052</v>
      </c>
      <c r="AA418" s="107">
        <v>352</v>
      </c>
      <c r="AB418" s="22">
        <v>0</v>
      </c>
      <c r="AC418" s="30">
        <v>57</v>
      </c>
      <c r="AD418" s="31">
        <v>43</v>
      </c>
    </row>
    <row r="419" spans="1:30" s="3" customFormat="1" ht="18.75" customHeight="1">
      <c r="A419" s="137">
        <v>417</v>
      </c>
      <c r="B419" s="139" t="s">
        <v>251</v>
      </c>
      <c r="C419" s="140" t="s">
        <v>3056</v>
      </c>
      <c r="D419" s="141">
        <v>361</v>
      </c>
      <c r="E419" s="143">
        <v>335222.90899999999</v>
      </c>
      <c r="F419" s="144">
        <v>436</v>
      </c>
      <c r="G419" s="145">
        <v>380</v>
      </c>
      <c r="H419" s="146">
        <v>336984.27399999998</v>
      </c>
      <c r="I419" s="147">
        <v>449</v>
      </c>
      <c r="J419" s="148">
        <v>395</v>
      </c>
      <c r="K419" s="143">
        <v>44080.023999999998</v>
      </c>
      <c r="L419" s="144">
        <v>447</v>
      </c>
      <c r="M419" s="145">
        <v>411</v>
      </c>
      <c r="N419" s="146">
        <v>12041.181</v>
      </c>
      <c r="O419" s="147">
        <v>430</v>
      </c>
      <c r="P419" s="148">
        <v>368</v>
      </c>
      <c r="Q419" s="143">
        <v>190235.23699999999</v>
      </c>
      <c r="R419" s="144">
        <v>274</v>
      </c>
      <c r="S419" s="145">
        <v>256</v>
      </c>
      <c r="T419" s="146">
        <v>27427.612000000001</v>
      </c>
      <c r="U419" s="147">
        <v>339</v>
      </c>
      <c r="V419" s="148">
        <v>308</v>
      </c>
      <c r="W419" s="143">
        <v>596</v>
      </c>
      <c r="X419" s="144">
        <v>499</v>
      </c>
      <c r="Y419" s="145">
        <v>433</v>
      </c>
      <c r="Z419" s="146">
        <v>45</v>
      </c>
      <c r="AA419" s="149">
        <v>381</v>
      </c>
      <c r="AB419" s="141">
        <v>0</v>
      </c>
      <c r="AC419" s="150">
        <v>100</v>
      </c>
      <c r="AD419" s="151">
        <v>0</v>
      </c>
    </row>
    <row r="420" spans="1:30" s="3" customFormat="1" ht="18.75" customHeight="1">
      <c r="A420" s="32">
        <v>418</v>
      </c>
      <c r="B420" s="34" t="s">
        <v>141</v>
      </c>
      <c r="C420" s="35" t="s">
        <v>1696</v>
      </c>
      <c r="D420" s="45">
        <v>362</v>
      </c>
      <c r="E420" s="38">
        <v>334910.56400000001</v>
      </c>
      <c r="F420" s="39">
        <v>414</v>
      </c>
      <c r="G420" s="40">
        <v>359</v>
      </c>
      <c r="H420" s="41">
        <v>354077.38699999999</v>
      </c>
      <c r="I420" s="42">
        <v>397</v>
      </c>
      <c r="J420" s="43">
        <v>346</v>
      </c>
      <c r="K420" s="38">
        <v>89890.554999999993</v>
      </c>
      <c r="L420" s="39">
        <v>292</v>
      </c>
      <c r="M420" s="40">
        <v>263</v>
      </c>
      <c r="N420" s="41">
        <v>74055.592999999993</v>
      </c>
      <c r="O420" s="42">
        <v>423</v>
      </c>
      <c r="P420" s="43">
        <v>361</v>
      </c>
      <c r="Q420" s="38">
        <v>204011.53400000001</v>
      </c>
      <c r="R420" s="39">
        <v>197</v>
      </c>
      <c r="S420" s="40">
        <v>181</v>
      </c>
      <c r="T420" s="41">
        <v>56637.387000000002</v>
      </c>
      <c r="U420" s="42" t="s">
        <v>3052</v>
      </c>
      <c r="V420" s="43" t="s">
        <v>3052</v>
      </c>
      <c r="W420" s="44" t="s">
        <v>3052</v>
      </c>
      <c r="X420" s="39">
        <v>484</v>
      </c>
      <c r="Y420" s="40">
        <v>419</v>
      </c>
      <c r="Z420" s="41">
        <v>104</v>
      </c>
      <c r="AA420" s="108">
        <v>369</v>
      </c>
      <c r="AB420" s="45">
        <v>0</v>
      </c>
      <c r="AC420" s="37">
        <v>100</v>
      </c>
      <c r="AD420" s="46">
        <v>0</v>
      </c>
    </row>
    <row r="421" spans="1:30" s="3" customFormat="1" ht="18.75" customHeight="1">
      <c r="A421" s="137">
        <v>419</v>
      </c>
      <c r="B421" s="139" t="s">
        <v>2918</v>
      </c>
      <c r="C421" s="140" t="s">
        <v>3056</v>
      </c>
      <c r="D421" s="141">
        <v>363</v>
      </c>
      <c r="E421" s="143">
        <v>332322.402</v>
      </c>
      <c r="F421" s="144">
        <v>439</v>
      </c>
      <c r="G421" s="145">
        <v>383</v>
      </c>
      <c r="H421" s="146">
        <v>332322.402</v>
      </c>
      <c r="I421" s="147">
        <v>472</v>
      </c>
      <c r="J421" s="148">
        <v>418</v>
      </c>
      <c r="K421" s="143">
        <v>21471.578000000001</v>
      </c>
      <c r="L421" s="144">
        <v>412</v>
      </c>
      <c r="M421" s="145">
        <v>377</v>
      </c>
      <c r="N421" s="146">
        <v>28964.86</v>
      </c>
      <c r="O421" s="147">
        <v>424</v>
      </c>
      <c r="P421" s="148">
        <v>362</v>
      </c>
      <c r="Q421" s="143">
        <v>198571.929</v>
      </c>
      <c r="R421" s="144">
        <v>380</v>
      </c>
      <c r="S421" s="145">
        <v>361</v>
      </c>
      <c r="T421" s="146">
        <v>5866.9539999999997</v>
      </c>
      <c r="U421" s="147">
        <v>382</v>
      </c>
      <c r="V421" s="148">
        <v>350</v>
      </c>
      <c r="W421" s="143">
        <v>94</v>
      </c>
      <c r="X421" s="144">
        <v>490</v>
      </c>
      <c r="Y421" s="145">
        <v>425</v>
      </c>
      <c r="Z421" s="146">
        <v>80</v>
      </c>
      <c r="AA421" s="149">
        <v>383</v>
      </c>
      <c r="AB421" s="141">
        <v>0</v>
      </c>
      <c r="AC421" s="150">
        <v>100</v>
      </c>
      <c r="AD421" s="151">
        <v>0</v>
      </c>
    </row>
    <row r="422" spans="1:30" s="3" customFormat="1" ht="18.75" customHeight="1">
      <c r="A422" s="152">
        <v>420</v>
      </c>
      <c r="B422" s="154" t="s">
        <v>1420</v>
      </c>
      <c r="C422" s="155" t="s">
        <v>3056</v>
      </c>
      <c r="D422" s="156">
        <v>364</v>
      </c>
      <c r="E422" s="158">
        <v>331826.41600000003</v>
      </c>
      <c r="F422" s="159">
        <v>344</v>
      </c>
      <c r="G422" s="160">
        <v>293</v>
      </c>
      <c r="H422" s="161">
        <v>455948.00199999998</v>
      </c>
      <c r="I422" s="162">
        <v>307</v>
      </c>
      <c r="J422" s="163">
        <v>262</v>
      </c>
      <c r="K422" s="158">
        <v>147310.31899999999</v>
      </c>
      <c r="L422" s="159">
        <v>248</v>
      </c>
      <c r="M422" s="160">
        <v>221</v>
      </c>
      <c r="N422" s="161">
        <v>113597.232</v>
      </c>
      <c r="O422" s="162">
        <v>275</v>
      </c>
      <c r="P422" s="163">
        <v>227</v>
      </c>
      <c r="Q422" s="158">
        <v>403664.804</v>
      </c>
      <c r="R422" s="159">
        <v>277</v>
      </c>
      <c r="S422" s="160">
        <v>259</v>
      </c>
      <c r="T422" s="161">
        <v>26429.297999999999</v>
      </c>
      <c r="U422" s="162">
        <v>346</v>
      </c>
      <c r="V422" s="163">
        <v>315</v>
      </c>
      <c r="W422" s="158">
        <v>536</v>
      </c>
      <c r="X422" s="159">
        <v>308</v>
      </c>
      <c r="Y422" s="160">
        <v>244</v>
      </c>
      <c r="Z422" s="161">
        <v>402</v>
      </c>
      <c r="AA422" s="164">
        <v>383</v>
      </c>
      <c r="AB422" s="156">
        <v>0</v>
      </c>
      <c r="AC422" s="165">
        <v>100</v>
      </c>
      <c r="AD422" s="166">
        <v>0</v>
      </c>
    </row>
    <row r="423" spans="1:30" s="3" customFormat="1" ht="18.75" customHeight="1">
      <c r="A423" s="18">
        <v>421</v>
      </c>
      <c r="B423" s="20" t="s">
        <v>2158</v>
      </c>
      <c r="C423" s="21" t="s">
        <v>1054</v>
      </c>
      <c r="D423" s="22">
        <v>365</v>
      </c>
      <c r="E423" s="24">
        <v>331211.49200000003</v>
      </c>
      <c r="F423" s="25">
        <v>408</v>
      </c>
      <c r="G423" s="26">
        <v>353</v>
      </c>
      <c r="H423" s="27">
        <v>361074.82500000001</v>
      </c>
      <c r="I423" s="28">
        <v>404</v>
      </c>
      <c r="J423" s="29">
        <v>353</v>
      </c>
      <c r="K423" s="24">
        <v>84368.256999999998</v>
      </c>
      <c r="L423" s="25">
        <v>363</v>
      </c>
      <c r="M423" s="26">
        <v>332</v>
      </c>
      <c r="N423" s="27">
        <v>46875.381000000001</v>
      </c>
      <c r="O423" s="28">
        <v>359</v>
      </c>
      <c r="P423" s="29">
        <v>305</v>
      </c>
      <c r="Q423" s="24">
        <v>274318.20500000002</v>
      </c>
      <c r="R423" s="25">
        <v>318</v>
      </c>
      <c r="S423" s="26">
        <v>300</v>
      </c>
      <c r="T423" s="27">
        <v>17587.314999999999</v>
      </c>
      <c r="U423" s="28">
        <v>96</v>
      </c>
      <c r="V423" s="29">
        <v>82</v>
      </c>
      <c r="W423" s="24">
        <v>19909</v>
      </c>
      <c r="X423" s="25">
        <v>157</v>
      </c>
      <c r="Y423" s="26">
        <v>104</v>
      </c>
      <c r="Z423" s="27">
        <v>852</v>
      </c>
      <c r="AA423" s="107">
        <v>321</v>
      </c>
      <c r="AB423" s="22">
        <v>0</v>
      </c>
      <c r="AC423" s="30">
        <v>100</v>
      </c>
      <c r="AD423" s="31">
        <v>0</v>
      </c>
    </row>
    <row r="424" spans="1:30" s="3" customFormat="1" ht="18.75" customHeight="1">
      <c r="A424" s="32">
        <v>422</v>
      </c>
      <c r="B424" s="34" t="s">
        <v>2919</v>
      </c>
      <c r="C424" s="35" t="s">
        <v>889</v>
      </c>
      <c r="D424" s="45">
        <v>366</v>
      </c>
      <c r="E424" s="38">
        <v>330833.016</v>
      </c>
      <c r="F424" s="39">
        <v>435</v>
      </c>
      <c r="G424" s="40">
        <v>379</v>
      </c>
      <c r="H424" s="41">
        <v>338272.783</v>
      </c>
      <c r="I424" s="42">
        <v>341</v>
      </c>
      <c r="J424" s="43">
        <v>294</v>
      </c>
      <c r="K424" s="38">
        <v>122604.95299999999</v>
      </c>
      <c r="L424" s="39">
        <v>366</v>
      </c>
      <c r="M424" s="40">
        <v>335</v>
      </c>
      <c r="N424" s="41">
        <v>46091.915999999997</v>
      </c>
      <c r="O424" s="42">
        <v>417</v>
      </c>
      <c r="P424" s="43">
        <v>356</v>
      </c>
      <c r="Q424" s="38">
        <v>211471.76300000001</v>
      </c>
      <c r="R424" s="39">
        <v>180</v>
      </c>
      <c r="S424" s="40">
        <v>164</v>
      </c>
      <c r="T424" s="41">
        <v>70795.607000000004</v>
      </c>
      <c r="U424" s="42">
        <v>341</v>
      </c>
      <c r="V424" s="43">
        <v>310</v>
      </c>
      <c r="W424" s="38">
        <v>591</v>
      </c>
      <c r="X424" s="39">
        <v>442</v>
      </c>
      <c r="Y424" s="40">
        <v>377</v>
      </c>
      <c r="Z424" s="41">
        <v>199</v>
      </c>
      <c r="AA424" s="108">
        <v>331</v>
      </c>
      <c r="AB424" s="45">
        <v>5</v>
      </c>
      <c r="AC424" s="37">
        <v>95</v>
      </c>
      <c r="AD424" s="46">
        <v>0</v>
      </c>
    </row>
    <row r="425" spans="1:30" s="3" customFormat="1" ht="18.75" customHeight="1">
      <c r="A425" s="137">
        <v>423</v>
      </c>
      <c r="B425" s="139" t="s">
        <v>1811</v>
      </c>
      <c r="C425" s="140" t="s">
        <v>3056</v>
      </c>
      <c r="D425" s="141">
        <v>367</v>
      </c>
      <c r="E425" s="143">
        <v>329516.41399999999</v>
      </c>
      <c r="F425" s="144">
        <v>427</v>
      </c>
      <c r="G425" s="145">
        <v>371</v>
      </c>
      <c r="H425" s="146">
        <v>341017.19300000003</v>
      </c>
      <c r="I425" s="147">
        <v>324</v>
      </c>
      <c r="J425" s="148">
        <v>278</v>
      </c>
      <c r="K425" s="143">
        <v>134302.568</v>
      </c>
      <c r="L425" s="144">
        <v>422</v>
      </c>
      <c r="M425" s="145">
        <v>387</v>
      </c>
      <c r="N425" s="146">
        <v>25608.58</v>
      </c>
      <c r="O425" s="147">
        <v>391</v>
      </c>
      <c r="P425" s="148">
        <v>333</v>
      </c>
      <c r="Q425" s="143">
        <v>238022.829</v>
      </c>
      <c r="R425" s="144">
        <v>314</v>
      </c>
      <c r="S425" s="145">
        <v>296</v>
      </c>
      <c r="T425" s="146">
        <v>18333.348999999998</v>
      </c>
      <c r="U425" s="147" t="s">
        <v>3052</v>
      </c>
      <c r="V425" s="148" t="s">
        <v>3052</v>
      </c>
      <c r="W425" s="186" t="s">
        <v>3052</v>
      </c>
      <c r="X425" s="144">
        <v>362</v>
      </c>
      <c r="Y425" s="145">
        <v>298</v>
      </c>
      <c r="Z425" s="146">
        <v>318</v>
      </c>
      <c r="AA425" s="149">
        <v>352</v>
      </c>
      <c r="AB425" s="141">
        <v>0</v>
      </c>
      <c r="AC425" s="150">
        <v>100</v>
      </c>
      <c r="AD425" s="151">
        <v>0</v>
      </c>
    </row>
    <row r="426" spans="1:30" s="3" customFormat="1" ht="18.75" customHeight="1">
      <c r="A426" s="32">
        <v>424</v>
      </c>
      <c r="B426" s="34" t="s">
        <v>2920</v>
      </c>
      <c r="C426" s="35" t="s">
        <v>1054</v>
      </c>
      <c r="D426" s="36">
        <v>368</v>
      </c>
      <c r="E426" s="38">
        <v>328363.61</v>
      </c>
      <c r="F426" s="39">
        <v>440</v>
      </c>
      <c r="G426" s="40">
        <v>384</v>
      </c>
      <c r="H426" s="41">
        <v>328363.61</v>
      </c>
      <c r="I426" s="42">
        <v>338</v>
      </c>
      <c r="J426" s="43">
        <v>291</v>
      </c>
      <c r="K426" s="38">
        <v>123395.50599999999</v>
      </c>
      <c r="L426" s="39">
        <v>327</v>
      </c>
      <c r="M426" s="40">
        <v>297</v>
      </c>
      <c r="N426" s="41">
        <v>61072.6</v>
      </c>
      <c r="O426" s="42">
        <v>436</v>
      </c>
      <c r="P426" s="43">
        <v>373</v>
      </c>
      <c r="Q426" s="38">
        <v>171043.31099999999</v>
      </c>
      <c r="R426" s="39">
        <v>209</v>
      </c>
      <c r="S426" s="40">
        <v>193</v>
      </c>
      <c r="T426" s="41">
        <v>50621.938999999998</v>
      </c>
      <c r="U426" s="42">
        <v>391</v>
      </c>
      <c r="V426" s="43">
        <v>358</v>
      </c>
      <c r="W426" s="38">
        <v>25</v>
      </c>
      <c r="X426" s="39">
        <v>246</v>
      </c>
      <c r="Y426" s="40">
        <v>186</v>
      </c>
      <c r="Z426" s="41">
        <v>522</v>
      </c>
      <c r="AA426" s="108">
        <v>341</v>
      </c>
      <c r="AB426" s="45">
        <v>0</v>
      </c>
      <c r="AC426" s="37">
        <v>100</v>
      </c>
      <c r="AD426" s="46">
        <v>0</v>
      </c>
    </row>
    <row r="427" spans="1:30" s="3" customFormat="1" ht="18.75" customHeight="1">
      <c r="A427" s="152">
        <v>425</v>
      </c>
      <c r="B427" s="154" t="s">
        <v>482</v>
      </c>
      <c r="C427" s="155" t="s">
        <v>3056</v>
      </c>
      <c r="D427" s="156">
        <v>369</v>
      </c>
      <c r="E427" s="158">
        <v>326564.91200000001</v>
      </c>
      <c r="F427" s="159">
        <v>442</v>
      </c>
      <c r="G427" s="160">
        <v>386</v>
      </c>
      <c r="H427" s="161">
        <v>326805.64500000002</v>
      </c>
      <c r="I427" s="162">
        <v>470</v>
      </c>
      <c r="J427" s="163">
        <v>416</v>
      </c>
      <c r="K427" s="158">
        <v>21875.29</v>
      </c>
      <c r="L427" s="159">
        <v>449</v>
      </c>
      <c r="M427" s="160">
        <v>413</v>
      </c>
      <c r="N427" s="161">
        <v>11885.174999999999</v>
      </c>
      <c r="O427" s="162">
        <v>439</v>
      </c>
      <c r="P427" s="163">
        <v>376</v>
      </c>
      <c r="Q427" s="158">
        <v>168914.48199999999</v>
      </c>
      <c r="R427" s="159">
        <v>347</v>
      </c>
      <c r="S427" s="160">
        <v>329</v>
      </c>
      <c r="T427" s="161">
        <v>11620.156000000001</v>
      </c>
      <c r="U427" s="162">
        <v>371</v>
      </c>
      <c r="V427" s="163">
        <v>340</v>
      </c>
      <c r="W427" s="158">
        <v>191</v>
      </c>
      <c r="X427" s="159">
        <v>488</v>
      </c>
      <c r="Y427" s="160">
        <v>423</v>
      </c>
      <c r="Z427" s="161">
        <v>85</v>
      </c>
      <c r="AA427" s="164">
        <v>372</v>
      </c>
      <c r="AB427" s="156">
        <v>0</v>
      </c>
      <c r="AC427" s="165">
        <v>100</v>
      </c>
      <c r="AD427" s="166">
        <v>0</v>
      </c>
    </row>
    <row r="428" spans="1:30" s="3" customFormat="1" ht="18.75" customHeight="1">
      <c r="A428" s="18">
        <v>426</v>
      </c>
      <c r="B428" s="20" t="s">
        <v>2921</v>
      </c>
      <c r="C428" s="21" t="s">
        <v>3058</v>
      </c>
      <c r="D428" s="22">
        <v>370</v>
      </c>
      <c r="E428" s="24">
        <v>325716.087</v>
      </c>
      <c r="F428" s="25">
        <v>441</v>
      </c>
      <c r="G428" s="26">
        <v>385</v>
      </c>
      <c r="H428" s="27">
        <v>327872.18300000002</v>
      </c>
      <c r="I428" s="28">
        <v>385</v>
      </c>
      <c r="J428" s="29">
        <v>335</v>
      </c>
      <c r="K428" s="24">
        <v>100351.163</v>
      </c>
      <c r="L428" s="25">
        <v>322</v>
      </c>
      <c r="M428" s="26">
        <v>292</v>
      </c>
      <c r="N428" s="27">
        <v>62732.425999999999</v>
      </c>
      <c r="O428" s="28">
        <v>336</v>
      </c>
      <c r="P428" s="29">
        <v>284</v>
      </c>
      <c r="Q428" s="24">
        <v>319852.01400000002</v>
      </c>
      <c r="R428" s="25">
        <v>262</v>
      </c>
      <c r="S428" s="26">
        <v>245</v>
      </c>
      <c r="T428" s="27">
        <v>31509.754000000001</v>
      </c>
      <c r="U428" s="28">
        <v>140</v>
      </c>
      <c r="V428" s="29">
        <v>124</v>
      </c>
      <c r="W428" s="24">
        <v>12937</v>
      </c>
      <c r="X428" s="25">
        <v>453</v>
      </c>
      <c r="Y428" s="26">
        <v>388</v>
      </c>
      <c r="Z428" s="27">
        <v>180</v>
      </c>
      <c r="AA428" s="107">
        <v>371</v>
      </c>
      <c r="AB428" s="22">
        <v>0</v>
      </c>
      <c r="AC428" s="30">
        <v>60</v>
      </c>
      <c r="AD428" s="31">
        <v>40</v>
      </c>
    </row>
    <row r="429" spans="1:30" s="3" customFormat="1" ht="18.75" customHeight="1">
      <c r="A429" s="32">
        <v>427</v>
      </c>
      <c r="B429" s="34" t="s">
        <v>2922</v>
      </c>
      <c r="C429" s="35" t="s">
        <v>3054</v>
      </c>
      <c r="D429" s="45">
        <v>57</v>
      </c>
      <c r="E429" s="38">
        <v>324620.90399999998</v>
      </c>
      <c r="F429" s="39">
        <v>443</v>
      </c>
      <c r="G429" s="40">
        <v>57</v>
      </c>
      <c r="H429" s="41">
        <v>324620.90399999998</v>
      </c>
      <c r="I429" s="42">
        <v>476</v>
      </c>
      <c r="J429" s="43">
        <v>55</v>
      </c>
      <c r="K429" s="38">
        <v>13766.279</v>
      </c>
      <c r="L429" s="39" t="s">
        <v>3052</v>
      </c>
      <c r="M429" s="40" t="s">
        <v>3052</v>
      </c>
      <c r="N429" s="41">
        <v>-3722.4079999999999</v>
      </c>
      <c r="O429" s="42">
        <v>403</v>
      </c>
      <c r="P429" s="43">
        <v>59</v>
      </c>
      <c r="Q429" s="38">
        <v>224279.046</v>
      </c>
      <c r="R429" s="39">
        <v>456</v>
      </c>
      <c r="S429" s="40">
        <v>31</v>
      </c>
      <c r="T429" s="41">
        <v>-132228.34</v>
      </c>
      <c r="U429" s="42" t="s">
        <v>3052</v>
      </c>
      <c r="V429" s="43" t="s">
        <v>3052</v>
      </c>
      <c r="W429" s="44" t="s">
        <v>3052</v>
      </c>
      <c r="X429" s="39">
        <v>214</v>
      </c>
      <c r="Y429" s="40">
        <v>57</v>
      </c>
      <c r="Z429" s="41">
        <v>624</v>
      </c>
      <c r="AA429" s="108">
        <v>372</v>
      </c>
      <c r="AB429" s="45">
        <v>99</v>
      </c>
      <c r="AC429" s="37">
        <v>1</v>
      </c>
      <c r="AD429" s="46">
        <v>0</v>
      </c>
    </row>
    <row r="430" spans="1:30" s="3" customFormat="1" ht="18.75" customHeight="1">
      <c r="A430" s="137">
        <v>428</v>
      </c>
      <c r="B430" s="139" t="s">
        <v>2923</v>
      </c>
      <c r="C430" s="140" t="s">
        <v>3056</v>
      </c>
      <c r="D430" s="141">
        <v>371</v>
      </c>
      <c r="E430" s="143">
        <v>323970.913</v>
      </c>
      <c r="F430" s="144">
        <v>115</v>
      </c>
      <c r="G430" s="145">
        <v>97</v>
      </c>
      <c r="H430" s="146">
        <v>1409173.547</v>
      </c>
      <c r="I430" s="147">
        <v>359</v>
      </c>
      <c r="J430" s="148">
        <v>311</v>
      </c>
      <c r="K430" s="143">
        <v>111896.69</v>
      </c>
      <c r="L430" s="144">
        <v>429</v>
      </c>
      <c r="M430" s="145">
        <v>394</v>
      </c>
      <c r="N430" s="146">
        <v>22616.328000000001</v>
      </c>
      <c r="O430" s="147">
        <v>288</v>
      </c>
      <c r="P430" s="148">
        <v>240</v>
      </c>
      <c r="Q430" s="143">
        <v>388434.59100000001</v>
      </c>
      <c r="R430" s="144">
        <v>344</v>
      </c>
      <c r="S430" s="145">
        <v>326</v>
      </c>
      <c r="T430" s="146">
        <v>11740.453</v>
      </c>
      <c r="U430" s="147">
        <v>25</v>
      </c>
      <c r="V430" s="148">
        <v>18</v>
      </c>
      <c r="W430" s="143">
        <v>47549</v>
      </c>
      <c r="X430" s="144">
        <v>494</v>
      </c>
      <c r="Y430" s="145">
        <v>429</v>
      </c>
      <c r="Z430" s="146">
        <v>70</v>
      </c>
      <c r="AA430" s="149">
        <v>371</v>
      </c>
      <c r="AB430" s="141">
        <v>0</v>
      </c>
      <c r="AC430" s="150">
        <v>100</v>
      </c>
      <c r="AD430" s="151">
        <v>0</v>
      </c>
    </row>
    <row r="431" spans="1:30" s="3" customFormat="1" ht="18.75" customHeight="1">
      <c r="A431" s="137">
        <v>429</v>
      </c>
      <c r="B431" s="139" t="s">
        <v>950</v>
      </c>
      <c r="C431" s="140" t="s">
        <v>3056</v>
      </c>
      <c r="D431" s="141">
        <v>372</v>
      </c>
      <c r="E431" s="143">
        <v>322047.15000000002</v>
      </c>
      <c r="F431" s="144">
        <v>437</v>
      </c>
      <c r="G431" s="145">
        <v>381</v>
      </c>
      <c r="H431" s="146">
        <v>334373.08399999997</v>
      </c>
      <c r="I431" s="147">
        <v>425</v>
      </c>
      <c r="J431" s="148">
        <v>373</v>
      </c>
      <c r="K431" s="143">
        <v>63888.597000000002</v>
      </c>
      <c r="L431" s="144">
        <v>401</v>
      </c>
      <c r="M431" s="145">
        <v>366</v>
      </c>
      <c r="N431" s="146">
        <v>33085.756999999998</v>
      </c>
      <c r="O431" s="147">
        <v>468</v>
      </c>
      <c r="P431" s="148">
        <v>403</v>
      </c>
      <c r="Q431" s="143">
        <v>138214.26999999999</v>
      </c>
      <c r="R431" s="144">
        <v>365</v>
      </c>
      <c r="S431" s="145">
        <v>346</v>
      </c>
      <c r="T431" s="146">
        <v>9922.0339999999997</v>
      </c>
      <c r="U431" s="147">
        <v>239</v>
      </c>
      <c r="V431" s="148">
        <v>216</v>
      </c>
      <c r="W431" s="143">
        <v>3481</v>
      </c>
      <c r="X431" s="144">
        <v>476</v>
      </c>
      <c r="Y431" s="145">
        <v>411</v>
      </c>
      <c r="Z431" s="146">
        <v>117</v>
      </c>
      <c r="AA431" s="149">
        <v>352</v>
      </c>
      <c r="AB431" s="141">
        <v>0</v>
      </c>
      <c r="AC431" s="150">
        <v>100</v>
      </c>
      <c r="AD431" s="151">
        <v>0</v>
      </c>
    </row>
    <row r="432" spans="1:30" s="3" customFormat="1" ht="18.75" customHeight="1">
      <c r="A432" s="48">
        <v>430</v>
      </c>
      <c r="B432" s="50" t="s">
        <v>2924</v>
      </c>
      <c r="C432" s="51" t="s">
        <v>3054</v>
      </c>
      <c r="D432" s="68">
        <v>58</v>
      </c>
      <c r="E432" s="54">
        <v>320672.01199999999</v>
      </c>
      <c r="F432" s="55">
        <v>446</v>
      </c>
      <c r="G432" s="56">
        <v>59</v>
      </c>
      <c r="H432" s="57">
        <v>320672.01199999999</v>
      </c>
      <c r="I432" s="58">
        <v>438</v>
      </c>
      <c r="J432" s="59">
        <v>54</v>
      </c>
      <c r="K432" s="54">
        <v>54008.406999999999</v>
      </c>
      <c r="L432" s="55">
        <v>269</v>
      </c>
      <c r="M432" s="56">
        <v>29</v>
      </c>
      <c r="N432" s="57">
        <v>94917.398000000001</v>
      </c>
      <c r="O432" s="58">
        <v>372</v>
      </c>
      <c r="P432" s="59">
        <v>56</v>
      </c>
      <c r="Q432" s="54">
        <v>262056.198</v>
      </c>
      <c r="R432" s="55">
        <v>453</v>
      </c>
      <c r="S432" s="56">
        <v>29</v>
      </c>
      <c r="T432" s="57">
        <v>-113690.482</v>
      </c>
      <c r="U432" s="58">
        <v>251</v>
      </c>
      <c r="V432" s="59">
        <v>25</v>
      </c>
      <c r="W432" s="54">
        <v>3016</v>
      </c>
      <c r="X432" s="55">
        <v>220</v>
      </c>
      <c r="Y432" s="56">
        <v>58</v>
      </c>
      <c r="Z432" s="57">
        <v>606</v>
      </c>
      <c r="AA432" s="109">
        <v>341</v>
      </c>
      <c r="AB432" s="52">
        <v>100</v>
      </c>
      <c r="AC432" s="60">
        <v>0</v>
      </c>
      <c r="AD432" s="61">
        <v>0</v>
      </c>
    </row>
    <row r="433" spans="1:30" s="3" customFormat="1" ht="18.75" customHeight="1">
      <c r="A433" s="18">
        <v>431</v>
      </c>
      <c r="B433" s="20" t="s">
        <v>2925</v>
      </c>
      <c r="C433" s="21" t="s">
        <v>2657</v>
      </c>
      <c r="D433" s="22">
        <v>373</v>
      </c>
      <c r="E433" s="24">
        <v>320628.64799999999</v>
      </c>
      <c r="F433" s="25">
        <v>447</v>
      </c>
      <c r="G433" s="26">
        <v>388</v>
      </c>
      <c r="H433" s="27">
        <v>320636.245</v>
      </c>
      <c r="I433" s="28">
        <v>332</v>
      </c>
      <c r="J433" s="29">
        <v>285</v>
      </c>
      <c r="K433" s="24">
        <v>129233.393</v>
      </c>
      <c r="L433" s="25" t="s">
        <v>3052</v>
      </c>
      <c r="M433" s="26" t="s">
        <v>3052</v>
      </c>
      <c r="N433" s="27">
        <v>-976465.424</v>
      </c>
      <c r="O433" s="28">
        <v>191</v>
      </c>
      <c r="P433" s="29">
        <v>151</v>
      </c>
      <c r="Q433" s="24">
        <v>631972.152</v>
      </c>
      <c r="R433" s="25">
        <v>460</v>
      </c>
      <c r="S433" s="26">
        <v>427</v>
      </c>
      <c r="T433" s="27">
        <v>-182654.48</v>
      </c>
      <c r="U433" s="28" t="s">
        <v>3052</v>
      </c>
      <c r="V433" s="29" t="s">
        <v>3052</v>
      </c>
      <c r="W433" s="64" t="s">
        <v>3052</v>
      </c>
      <c r="X433" s="25">
        <v>47</v>
      </c>
      <c r="Y433" s="26">
        <v>20</v>
      </c>
      <c r="Z433" s="27">
        <v>2354</v>
      </c>
      <c r="AA433" s="107">
        <v>321</v>
      </c>
      <c r="AB433" s="22">
        <v>0</v>
      </c>
      <c r="AC433" s="30">
        <v>100</v>
      </c>
      <c r="AD433" s="31">
        <v>0</v>
      </c>
    </row>
    <row r="434" spans="1:30" s="3" customFormat="1" ht="18.75" customHeight="1">
      <c r="A434" s="32">
        <v>432</v>
      </c>
      <c r="B434" s="34" t="s">
        <v>1719</v>
      </c>
      <c r="C434" s="35" t="s">
        <v>88</v>
      </c>
      <c r="D434" s="45">
        <v>374</v>
      </c>
      <c r="E434" s="38">
        <v>318353.88199999998</v>
      </c>
      <c r="F434" s="39">
        <v>430</v>
      </c>
      <c r="G434" s="40">
        <v>374</v>
      </c>
      <c r="H434" s="41">
        <v>339719.31800000003</v>
      </c>
      <c r="I434" s="42">
        <v>454</v>
      </c>
      <c r="J434" s="43">
        <v>400</v>
      </c>
      <c r="K434" s="38">
        <v>40003.650999999998</v>
      </c>
      <c r="L434" s="39">
        <v>453</v>
      </c>
      <c r="M434" s="40">
        <v>417</v>
      </c>
      <c r="N434" s="41">
        <v>10571.884</v>
      </c>
      <c r="O434" s="42">
        <v>450</v>
      </c>
      <c r="P434" s="43">
        <v>386</v>
      </c>
      <c r="Q434" s="38">
        <v>157948.753</v>
      </c>
      <c r="R434" s="39">
        <v>410</v>
      </c>
      <c r="S434" s="40">
        <v>390</v>
      </c>
      <c r="T434" s="41">
        <v>1637.972</v>
      </c>
      <c r="U434" s="42" t="s">
        <v>3052</v>
      </c>
      <c r="V434" s="43" t="s">
        <v>3052</v>
      </c>
      <c r="W434" s="44" t="s">
        <v>3052</v>
      </c>
      <c r="X434" s="39">
        <v>492</v>
      </c>
      <c r="Y434" s="40">
        <v>427</v>
      </c>
      <c r="Z434" s="41">
        <v>80</v>
      </c>
      <c r="AA434" s="108">
        <v>312</v>
      </c>
      <c r="AB434" s="45">
        <v>0</v>
      </c>
      <c r="AC434" s="37">
        <v>100</v>
      </c>
      <c r="AD434" s="46">
        <v>0</v>
      </c>
    </row>
    <row r="435" spans="1:30" s="3" customFormat="1" ht="18.75" customHeight="1">
      <c r="A435" s="137">
        <v>433</v>
      </c>
      <c r="B435" s="139" t="s">
        <v>2926</v>
      </c>
      <c r="C435" s="140" t="s">
        <v>3056</v>
      </c>
      <c r="D435" s="141">
        <v>375</v>
      </c>
      <c r="E435" s="143">
        <v>317278.41100000002</v>
      </c>
      <c r="F435" s="144">
        <v>445</v>
      </c>
      <c r="G435" s="145">
        <v>387</v>
      </c>
      <c r="H435" s="146">
        <v>321648.23100000003</v>
      </c>
      <c r="I435" s="147">
        <v>346</v>
      </c>
      <c r="J435" s="148">
        <v>299</v>
      </c>
      <c r="K435" s="143">
        <v>120861.75</v>
      </c>
      <c r="L435" s="144">
        <v>384</v>
      </c>
      <c r="M435" s="145">
        <v>350</v>
      </c>
      <c r="N435" s="146">
        <v>41949.883999999998</v>
      </c>
      <c r="O435" s="147">
        <v>473</v>
      </c>
      <c r="P435" s="148">
        <v>407</v>
      </c>
      <c r="Q435" s="143">
        <v>132103.37599999999</v>
      </c>
      <c r="R435" s="144">
        <v>238</v>
      </c>
      <c r="S435" s="145">
        <v>221</v>
      </c>
      <c r="T435" s="146">
        <v>41288.292000000001</v>
      </c>
      <c r="U435" s="147" t="s">
        <v>3052</v>
      </c>
      <c r="V435" s="148" t="s">
        <v>3052</v>
      </c>
      <c r="W435" s="186" t="s">
        <v>3052</v>
      </c>
      <c r="X435" s="144">
        <v>333</v>
      </c>
      <c r="Y435" s="145">
        <v>269</v>
      </c>
      <c r="Z435" s="146">
        <v>360</v>
      </c>
      <c r="AA435" s="149">
        <v>332</v>
      </c>
      <c r="AB435" s="141">
        <v>0</v>
      </c>
      <c r="AC435" s="150">
        <v>100</v>
      </c>
      <c r="AD435" s="151">
        <v>0</v>
      </c>
    </row>
    <row r="436" spans="1:30" s="3" customFormat="1" ht="18.75" customHeight="1">
      <c r="A436" s="32">
        <v>434</v>
      </c>
      <c r="B436" s="34" t="s">
        <v>2927</v>
      </c>
      <c r="C436" s="35" t="s">
        <v>1054</v>
      </c>
      <c r="D436" s="45">
        <v>376</v>
      </c>
      <c r="E436" s="38">
        <v>317267.408</v>
      </c>
      <c r="F436" s="39">
        <v>391</v>
      </c>
      <c r="G436" s="40">
        <v>339</v>
      </c>
      <c r="H436" s="41">
        <v>386731.93</v>
      </c>
      <c r="I436" s="42">
        <v>441</v>
      </c>
      <c r="J436" s="43">
        <v>387</v>
      </c>
      <c r="K436" s="38">
        <v>53038.743999999999</v>
      </c>
      <c r="L436" s="39">
        <v>402</v>
      </c>
      <c r="M436" s="40">
        <v>367</v>
      </c>
      <c r="N436" s="41">
        <v>32694.223999999998</v>
      </c>
      <c r="O436" s="42">
        <v>337</v>
      </c>
      <c r="P436" s="43">
        <v>285</v>
      </c>
      <c r="Q436" s="38">
        <v>319477.17200000002</v>
      </c>
      <c r="R436" s="39">
        <v>389</v>
      </c>
      <c r="S436" s="40">
        <v>370</v>
      </c>
      <c r="T436" s="41">
        <v>4557.9089999999997</v>
      </c>
      <c r="U436" s="42">
        <v>84</v>
      </c>
      <c r="V436" s="43">
        <v>71</v>
      </c>
      <c r="W436" s="38">
        <v>23712</v>
      </c>
      <c r="X436" s="39">
        <v>283</v>
      </c>
      <c r="Y436" s="40">
        <v>219</v>
      </c>
      <c r="Z436" s="41">
        <v>445</v>
      </c>
      <c r="AA436" s="108">
        <v>321</v>
      </c>
      <c r="AB436" s="45">
        <v>0</v>
      </c>
      <c r="AC436" s="37">
        <v>100</v>
      </c>
      <c r="AD436" s="46">
        <v>0</v>
      </c>
    </row>
    <row r="437" spans="1:30" s="3" customFormat="1" ht="18.75" customHeight="1">
      <c r="A437" s="48">
        <v>435</v>
      </c>
      <c r="B437" s="50" t="s">
        <v>2928</v>
      </c>
      <c r="C437" s="51" t="s">
        <v>3154</v>
      </c>
      <c r="D437" s="52">
        <v>377</v>
      </c>
      <c r="E437" s="54">
        <v>317068.94300000003</v>
      </c>
      <c r="F437" s="55">
        <v>349</v>
      </c>
      <c r="G437" s="56">
        <v>298</v>
      </c>
      <c r="H437" s="57">
        <v>451320.21600000001</v>
      </c>
      <c r="I437" s="58">
        <v>419</v>
      </c>
      <c r="J437" s="59">
        <v>368</v>
      </c>
      <c r="K437" s="54">
        <v>72976.320000000007</v>
      </c>
      <c r="L437" s="55">
        <v>70</v>
      </c>
      <c r="M437" s="56">
        <v>54</v>
      </c>
      <c r="N437" s="57">
        <v>424738.32400000002</v>
      </c>
      <c r="O437" s="58">
        <v>142</v>
      </c>
      <c r="P437" s="59">
        <v>108</v>
      </c>
      <c r="Q437" s="54">
        <v>833557.47600000002</v>
      </c>
      <c r="R437" s="55">
        <v>372</v>
      </c>
      <c r="S437" s="56">
        <v>353</v>
      </c>
      <c r="T437" s="57">
        <v>7429.95</v>
      </c>
      <c r="U437" s="58" t="s">
        <v>3052</v>
      </c>
      <c r="V437" s="59" t="s">
        <v>3052</v>
      </c>
      <c r="W437" s="65" t="s">
        <v>3052</v>
      </c>
      <c r="X437" s="55">
        <v>358</v>
      </c>
      <c r="Y437" s="56">
        <v>294</v>
      </c>
      <c r="Z437" s="57">
        <v>325</v>
      </c>
      <c r="AA437" s="109">
        <v>369</v>
      </c>
      <c r="AB437" s="52">
        <v>0</v>
      </c>
      <c r="AC437" s="60">
        <v>100</v>
      </c>
      <c r="AD437" s="61">
        <v>0</v>
      </c>
    </row>
    <row r="438" spans="1:30" s="3" customFormat="1" ht="18.75" customHeight="1">
      <c r="A438" s="18">
        <v>436</v>
      </c>
      <c r="B438" s="20" t="s">
        <v>2929</v>
      </c>
      <c r="C438" s="21" t="s">
        <v>3054</v>
      </c>
      <c r="D438" s="22">
        <v>59</v>
      </c>
      <c r="E438" s="24">
        <v>315665.05499999999</v>
      </c>
      <c r="F438" s="25">
        <v>449</v>
      </c>
      <c r="G438" s="26">
        <v>60</v>
      </c>
      <c r="H438" s="27">
        <v>315665.05499999999</v>
      </c>
      <c r="I438" s="28" t="s">
        <v>3052</v>
      </c>
      <c r="J438" s="29" t="s">
        <v>3052</v>
      </c>
      <c r="K438" s="24">
        <v>-41901.46</v>
      </c>
      <c r="L438" s="25">
        <v>267</v>
      </c>
      <c r="M438" s="26">
        <v>28</v>
      </c>
      <c r="N438" s="27">
        <v>98053.396999999997</v>
      </c>
      <c r="O438" s="28">
        <v>225</v>
      </c>
      <c r="P438" s="29">
        <v>46</v>
      </c>
      <c r="Q438" s="24">
        <v>527693.29299999995</v>
      </c>
      <c r="R438" s="25">
        <v>461</v>
      </c>
      <c r="S438" s="26">
        <v>34</v>
      </c>
      <c r="T438" s="27">
        <v>-203768.61900000001</v>
      </c>
      <c r="U438" s="28" t="s">
        <v>3052</v>
      </c>
      <c r="V438" s="29" t="s">
        <v>3052</v>
      </c>
      <c r="W438" s="64" t="s">
        <v>3052</v>
      </c>
      <c r="X438" s="25">
        <v>136</v>
      </c>
      <c r="Y438" s="26">
        <v>48</v>
      </c>
      <c r="Z438" s="27">
        <v>927</v>
      </c>
      <c r="AA438" s="107">
        <v>341</v>
      </c>
      <c r="AB438" s="22">
        <v>100</v>
      </c>
      <c r="AC438" s="30">
        <v>0</v>
      </c>
      <c r="AD438" s="31">
        <v>0</v>
      </c>
    </row>
    <row r="439" spans="1:30" s="3" customFormat="1" ht="18.75" customHeight="1">
      <c r="A439" s="32">
        <v>437</v>
      </c>
      <c r="B439" s="34" t="s">
        <v>2930</v>
      </c>
      <c r="C439" s="35" t="s">
        <v>87</v>
      </c>
      <c r="D439" s="45">
        <v>378</v>
      </c>
      <c r="E439" s="38">
        <v>313860.79599999997</v>
      </c>
      <c r="F439" s="39">
        <v>450</v>
      </c>
      <c r="G439" s="40">
        <v>390</v>
      </c>
      <c r="H439" s="41">
        <v>313860.79599999997</v>
      </c>
      <c r="I439" s="42">
        <v>309</v>
      </c>
      <c r="J439" s="43">
        <v>264</v>
      </c>
      <c r="K439" s="38">
        <v>144293.109</v>
      </c>
      <c r="L439" s="39">
        <v>338</v>
      </c>
      <c r="M439" s="40">
        <v>308</v>
      </c>
      <c r="N439" s="41">
        <v>57377.328999999998</v>
      </c>
      <c r="O439" s="42">
        <v>416</v>
      </c>
      <c r="P439" s="43">
        <v>355</v>
      </c>
      <c r="Q439" s="38">
        <v>211890.209</v>
      </c>
      <c r="R439" s="39">
        <v>144</v>
      </c>
      <c r="S439" s="40">
        <v>130</v>
      </c>
      <c r="T439" s="41">
        <v>96956.747000000003</v>
      </c>
      <c r="U439" s="42" t="s">
        <v>3052</v>
      </c>
      <c r="V439" s="43" t="s">
        <v>3052</v>
      </c>
      <c r="W439" s="44" t="s">
        <v>3052</v>
      </c>
      <c r="X439" s="39">
        <v>454</v>
      </c>
      <c r="Y439" s="40">
        <v>389</v>
      </c>
      <c r="Z439" s="41">
        <v>180</v>
      </c>
      <c r="AA439" s="108">
        <v>369</v>
      </c>
      <c r="AB439" s="45">
        <v>0</v>
      </c>
      <c r="AC439" s="37">
        <v>100</v>
      </c>
      <c r="AD439" s="46">
        <v>0</v>
      </c>
    </row>
    <row r="440" spans="1:30" s="3" customFormat="1" ht="18.75" customHeight="1">
      <c r="A440" s="32">
        <v>438</v>
      </c>
      <c r="B440" s="34" t="s">
        <v>2931</v>
      </c>
      <c r="C440" s="35" t="s">
        <v>3054</v>
      </c>
      <c r="D440" s="45">
        <v>60</v>
      </c>
      <c r="E440" s="38">
        <v>311408.337</v>
      </c>
      <c r="F440" s="39">
        <v>444</v>
      </c>
      <c r="G440" s="40">
        <v>58</v>
      </c>
      <c r="H440" s="41">
        <v>322942.72600000002</v>
      </c>
      <c r="I440" s="42">
        <v>484</v>
      </c>
      <c r="J440" s="43">
        <v>57</v>
      </c>
      <c r="K440" s="38">
        <v>4994.21</v>
      </c>
      <c r="L440" s="39" t="s">
        <v>3052</v>
      </c>
      <c r="M440" s="40" t="s">
        <v>3052</v>
      </c>
      <c r="N440" s="41">
        <v>-682035.82799999998</v>
      </c>
      <c r="O440" s="42">
        <v>418</v>
      </c>
      <c r="P440" s="43">
        <v>62</v>
      </c>
      <c r="Q440" s="38">
        <v>210697.13</v>
      </c>
      <c r="R440" s="39">
        <v>483</v>
      </c>
      <c r="S440" s="40">
        <v>51</v>
      </c>
      <c r="T440" s="41">
        <v>-702997.30799999996</v>
      </c>
      <c r="U440" s="42">
        <v>242</v>
      </c>
      <c r="V440" s="43">
        <v>24</v>
      </c>
      <c r="W440" s="38">
        <v>3317</v>
      </c>
      <c r="X440" s="39">
        <v>68</v>
      </c>
      <c r="Y440" s="40">
        <v>35</v>
      </c>
      <c r="Z440" s="41">
        <v>1629</v>
      </c>
      <c r="AA440" s="108">
        <v>321</v>
      </c>
      <c r="AB440" s="45">
        <v>100</v>
      </c>
      <c r="AC440" s="37">
        <v>0</v>
      </c>
      <c r="AD440" s="46">
        <v>0</v>
      </c>
    </row>
    <row r="441" spans="1:30" s="3" customFormat="1" ht="18.75" customHeight="1">
      <c r="A441" s="32">
        <v>439</v>
      </c>
      <c r="B441" s="34" t="s">
        <v>2932</v>
      </c>
      <c r="C441" s="35" t="s">
        <v>885</v>
      </c>
      <c r="D441" s="45">
        <v>379</v>
      </c>
      <c r="E441" s="38">
        <v>310193.505</v>
      </c>
      <c r="F441" s="39">
        <v>451</v>
      </c>
      <c r="G441" s="40">
        <v>391</v>
      </c>
      <c r="H441" s="41">
        <v>310193.505</v>
      </c>
      <c r="I441" s="42">
        <v>348</v>
      </c>
      <c r="J441" s="43">
        <v>300</v>
      </c>
      <c r="K441" s="38">
        <v>120687.717</v>
      </c>
      <c r="L441" s="39" t="s">
        <v>3052</v>
      </c>
      <c r="M441" s="40" t="s">
        <v>3052</v>
      </c>
      <c r="N441" s="41">
        <v>-15211.218999999999</v>
      </c>
      <c r="O441" s="42">
        <v>435</v>
      </c>
      <c r="P441" s="43">
        <v>372</v>
      </c>
      <c r="Q441" s="38">
        <v>178044.976</v>
      </c>
      <c r="R441" s="39">
        <v>431</v>
      </c>
      <c r="S441" s="40">
        <v>409</v>
      </c>
      <c r="T441" s="41">
        <v>-9158.6260000000002</v>
      </c>
      <c r="U441" s="42" t="s">
        <v>3052</v>
      </c>
      <c r="V441" s="43" t="s">
        <v>3052</v>
      </c>
      <c r="W441" s="44" t="s">
        <v>3052</v>
      </c>
      <c r="X441" s="39">
        <v>392</v>
      </c>
      <c r="Y441" s="40">
        <v>327</v>
      </c>
      <c r="Z441" s="41">
        <v>279</v>
      </c>
      <c r="AA441" s="108">
        <v>369</v>
      </c>
      <c r="AB441" s="45">
        <v>0</v>
      </c>
      <c r="AC441" s="37">
        <v>100</v>
      </c>
      <c r="AD441" s="46">
        <v>0</v>
      </c>
    </row>
    <row r="442" spans="1:30" s="3" customFormat="1" ht="18.75" customHeight="1">
      <c r="A442" s="48">
        <v>440</v>
      </c>
      <c r="B442" s="50" t="s">
        <v>1099</v>
      </c>
      <c r="C442" s="51" t="s">
        <v>88</v>
      </c>
      <c r="D442" s="52">
        <v>380</v>
      </c>
      <c r="E442" s="54">
        <v>308974.91399999999</v>
      </c>
      <c r="F442" s="55">
        <v>452</v>
      </c>
      <c r="G442" s="56">
        <v>392</v>
      </c>
      <c r="H442" s="57">
        <v>308974.91399999999</v>
      </c>
      <c r="I442" s="58">
        <v>465</v>
      </c>
      <c r="J442" s="59">
        <v>411</v>
      </c>
      <c r="K442" s="54">
        <v>26597.541000000001</v>
      </c>
      <c r="L442" s="55">
        <v>458</v>
      </c>
      <c r="M442" s="56">
        <v>422</v>
      </c>
      <c r="N442" s="57">
        <v>4641.0469999999996</v>
      </c>
      <c r="O442" s="58">
        <v>488</v>
      </c>
      <c r="P442" s="59">
        <v>422</v>
      </c>
      <c r="Q442" s="54">
        <v>107519.077</v>
      </c>
      <c r="R442" s="55">
        <v>413</v>
      </c>
      <c r="S442" s="56">
        <v>393</v>
      </c>
      <c r="T442" s="57">
        <v>1394.0940000000001</v>
      </c>
      <c r="U442" s="58" t="s">
        <v>3052</v>
      </c>
      <c r="V442" s="59" t="s">
        <v>3052</v>
      </c>
      <c r="W442" s="65" t="s">
        <v>3052</v>
      </c>
      <c r="X442" s="55">
        <v>473</v>
      </c>
      <c r="Y442" s="56">
        <v>408</v>
      </c>
      <c r="Z442" s="57">
        <v>132</v>
      </c>
      <c r="AA442" s="109">
        <v>312</v>
      </c>
      <c r="AB442" s="52">
        <v>0</v>
      </c>
      <c r="AC442" s="60">
        <v>100</v>
      </c>
      <c r="AD442" s="61">
        <v>0</v>
      </c>
    </row>
    <row r="443" spans="1:30" s="3" customFormat="1" ht="18.75" customHeight="1">
      <c r="A443" s="167">
        <v>441</v>
      </c>
      <c r="B443" s="169" t="s">
        <v>1388</v>
      </c>
      <c r="C443" s="170" t="s">
        <v>3056</v>
      </c>
      <c r="D443" s="171">
        <v>381</v>
      </c>
      <c r="E443" s="173">
        <v>308864.348</v>
      </c>
      <c r="F443" s="174">
        <v>453</v>
      </c>
      <c r="G443" s="175">
        <v>393</v>
      </c>
      <c r="H443" s="176">
        <v>308864.348</v>
      </c>
      <c r="I443" s="177">
        <v>471</v>
      </c>
      <c r="J443" s="178">
        <v>417</v>
      </c>
      <c r="K443" s="173">
        <v>21571.294000000002</v>
      </c>
      <c r="L443" s="174">
        <v>426</v>
      </c>
      <c r="M443" s="175">
        <v>391</v>
      </c>
      <c r="N443" s="176">
        <v>24619.353999999999</v>
      </c>
      <c r="O443" s="177">
        <v>490</v>
      </c>
      <c r="P443" s="178">
        <v>424</v>
      </c>
      <c r="Q443" s="173">
        <v>105958.192</v>
      </c>
      <c r="R443" s="174">
        <v>346</v>
      </c>
      <c r="S443" s="175">
        <v>328</v>
      </c>
      <c r="T443" s="176">
        <v>11629.366</v>
      </c>
      <c r="U443" s="177">
        <v>271</v>
      </c>
      <c r="V443" s="178">
        <v>245</v>
      </c>
      <c r="W443" s="173">
        <v>2525</v>
      </c>
      <c r="X443" s="174">
        <v>495</v>
      </c>
      <c r="Y443" s="175">
        <v>430</v>
      </c>
      <c r="Z443" s="176">
        <v>60</v>
      </c>
      <c r="AA443" s="179">
        <v>371</v>
      </c>
      <c r="AB443" s="171">
        <v>0</v>
      </c>
      <c r="AC443" s="180">
        <v>100</v>
      </c>
      <c r="AD443" s="181">
        <v>0</v>
      </c>
    </row>
    <row r="444" spans="1:30" s="3" customFormat="1" ht="18.75" customHeight="1">
      <c r="A444" s="32">
        <v>442</v>
      </c>
      <c r="B444" s="34" t="s">
        <v>2933</v>
      </c>
      <c r="C444" s="35" t="s">
        <v>88</v>
      </c>
      <c r="D444" s="45">
        <v>382</v>
      </c>
      <c r="E444" s="38">
        <v>308691.04399999999</v>
      </c>
      <c r="F444" s="39">
        <v>422</v>
      </c>
      <c r="G444" s="40">
        <v>367</v>
      </c>
      <c r="H444" s="41">
        <v>344337.27899999998</v>
      </c>
      <c r="I444" s="42">
        <v>313</v>
      </c>
      <c r="J444" s="43">
        <v>268</v>
      </c>
      <c r="K444" s="38">
        <v>139608.769</v>
      </c>
      <c r="L444" s="39">
        <v>238</v>
      </c>
      <c r="M444" s="40">
        <v>213</v>
      </c>
      <c r="N444" s="41">
        <v>121483.834</v>
      </c>
      <c r="O444" s="42">
        <v>229</v>
      </c>
      <c r="P444" s="43">
        <v>183</v>
      </c>
      <c r="Q444" s="38">
        <v>518668.46799999999</v>
      </c>
      <c r="R444" s="39">
        <v>366</v>
      </c>
      <c r="S444" s="40">
        <v>347</v>
      </c>
      <c r="T444" s="41">
        <v>9704.2199999999993</v>
      </c>
      <c r="U444" s="42">
        <v>107</v>
      </c>
      <c r="V444" s="43">
        <v>93</v>
      </c>
      <c r="W444" s="38">
        <v>17915</v>
      </c>
      <c r="X444" s="39">
        <v>328</v>
      </c>
      <c r="Y444" s="40">
        <v>264</v>
      </c>
      <c r="Z444" s="41">
        <v>370</v>
      </c>
      <c r="AA444" s="108">
        <v>321</v>
      </c>
      <c r="AB444" s="45">
        <v>0</v>
      </c>
      <c r="AC444" s="37">
        <v>100</v>
      </c>
      <c r="AD444" s="46">
        <v>0</v>
      </c>
    </row>
    <row r="445" spans="1:30" s="3" customFormat="1" ht="18.75" customHeight="1">
      <c r="A445" s="32">
        <v>443</v>
      </c>
      <c r="B445" s="34" t="s">
        <v>2934</v>
      </c>
      <c r="C445" s="35" t="s">
        <v>88</v>
      </c>
      <c r="D445" s="45">
        <v>383</v>
      </c>
      <c r="E445" s="38">
        <v>307717.505</v>
      </c>
      <c r="F445" s="39">
        <v>456</v>
      </c>
      <c r="G445" s="40">
        <v>396</v>
      </c>
      <c r="H445" s="41">
        <v>307868.99400000001</v>
      </c>
      <c r="I445" s="42">
        <v>409</v>
      </c>
      <c r="J445" s="43">
        <v>358</v>
      </c>
      <c r="K445" s="38">
        <v>81392.028999999995</v>
      </c>
      <c r="L445" s="39">
        <v>438</v>
      </c>
      <c r="M445" s="40">
        <v>403</v>
      </c>
      <c r="N445" s="41">
        <v>18709.650000000001</v>
      </c>
      <c r="O445" s="42">
        <v>464</v>
      </c>
      <c r="P445" s="43">
        <v>399</v>
      </c>
      <c r="Q445" s="38">
        <v>139672.796</v>
      </c>
      <c r="R445" s="39">
        <v>244</v>
      </c>
      <c r="S445" s="40">
        <v>227</v>
      </c>
      <c r="T445" s="41">
        <v>40645.873</v>
      </c>
      <c r="U445" s="42">
        <v>116</v>
      </c>
      <c r="V445" s="43">
        <v>102</v>
      </c>
      <c r="W445" s="38">
        <v>15876</v>
      </c>
      <c r="X445" s="39">
        <v>279</v>
      </c>
      <c r="Y445" s="40">
        <v>215</v>
      </c>
      <c r="Z445" s="41">
        <v>450</v>
      </c>
      <c r="AA445" s="108">
        <v>311</v>
      </c>
      <c r="AB445" s="45">
        <v>0</v>
      </c>
      <c r="AC445" s="37">
        <v>100</v>
      </c>
      <c r="AD445" s="46">
        <v>0</v>
      </c>
    </row>
    <row r="446" spans="1:30" s="3" customFormat="1" ht="18.75" customHeight="1">
      <c r="A446" s="32">
        <v>444</v>
      </c>
      <c r="B446" s="34" t="s">
        <v>2935</v>
      </c>
      <c r="C446" s="35" t="s">
        <v>3054</v>
      </c>
      <c r="D446" s="45">
        <v>61</v>
      </c>
      <c r="E446" s="38">
        <v>306993.24800000002</v>
      </c>
      <c r="F446" s="39">
        <v>458</v>
      </c>
      <c r="G446" s="40">
        <v>61</v>
      </c>
      <c r="H446" s="41">
        <v>306993.24800000002</v>
      </c>
      <c r="I446" s="42">
        <v>288</v>
      </c>
      <c r="J446" s="43">
        <v>42</v>
      </c>
      <c r="K446" s="38">
        <v>158385.65299999999</v>
      </c>
      <c r="L446" s="39">
        <v>216</v>
      </c>
      <c r="M446" s="40">
        <v>25</v>
      </c>
      <c r="N446" s="41">
        <v>142932.36300000001</v>
      </c>
      <c r="O446" s="42">
        <v>361</v>
      </c>
      <c r="P446" s="43">
        <v>55</v>
      </c>
      <c r="Q446" s="38">
        <v>273532.36700000003</v>
      </c>
      <c r="R446" s="39">
        <v>145</v>
      </c>
      <c r="S446" s="40">
        <v>15</v>
      </c>
      <c r="T446" s="41">
        <v>92158.313999999998</v>
      </c>
      <c r="U446" s="42" t="s">
        <v>3052</v>
      </c>
      <c r="V446" s="43" t="s">
        <v>3052</v>
      </c>
      <c r="W446" s="44" t="s">
        <v>3052</v>
      </c>
      <c r="X446" s="39">
        <v>372</v>
      </c>
      <c r="Y446" s="40">
        <v>65</v>
      </c>
      <c r="Z446" s="41">
        <v>304</v>
      </c>
      <c r="AA446" s="108">
        <v>369</v>
      </c>
      <c r="AB446" s="45">
        <v>100</v>
      </c>
      <c r="AC446" s="37">
        <v>0</v>
      </c>
      <c r="AD446" s="46">
        <v>0</v>
      </c>
    </row>
    <row r="447" spans="1:30" s="3" customFormat="1" ht="18.75" customHeight="1">
      <c r="A447" s="48">
        <v>445</v>
      </c>
      <c r="B447" s="50" t="s">
        <v>2936</v>
      </c>
      <c r="C447" s="51" t="s">
        <v>3054</v>
      </c>
      <c r="D447" s="52">
        <v>62</v>
      </c>
      <c r="E447" s="54">
        <v>304990.005</v>
      </c>
      <c r="F447" s="55">
        <v>461</v>
      </c>
      <c r="G447" s="56">
        <v>62</v>
      </c>
      <c r="H447" s="57">
        <v>305193.46100000001</v>
      </c>
      <c r="I447" s="58">
        <v>364</v>
      </c>
      <c r="J447" s="59">
        <v>50</v>
      </c>
      <c r="K447" s="54">
        <v>110748.14</v>
      </c>
      <c r="L447" s="55">
        <v>445</v>
      </c>
      <c r="M447" s="56">
        <v>36</v>
      </c>
      <c r="N447" s="57">
        <v>14195.43</v>
      </c>
      <c r="O447" s="58">
        <v>415</v>
      </c>
      <c r="P447" s="59">
        <v>61</v>
      </c>
      <c r="Q447" s="54">
        <v>212760.14799999999</v>
      </c>
      <c r="R447" s="55">
        <v>271</v>
      </c>
      <c r="S447" s="56">
        <v>18</v>
      </c>
      <c r="T447" s="57">
        <v>27835.614000000001</v>
      </c>
      <c r="U447" s="58">
        <v>227</v>
      </c>
      <c r="V447" s="59">
        <v>23</v>
      </c>
      <c r="W447" s="54">
        <v>4204</v>
      </c>
      <c r="X447" s="55">
        <v>179</v>
      </c>
      <c r="Y447" s="56">
        <v>54</v>
      </c>
      <c r="Z447" s="57">
        <v>756</v>
      </c>
      <c r="AA447" s="109">
        <v>369</v>
      </c>
      <c r="AB447" s="52">
        <v>100</v>
      </c>
      <c r="AC447" s="60">
        <v>0</v>
      </c>
      <c r="AD447" s="61">
        <v>0</v>
      </c>
    </row>
    <row r="448" spans="1:30" s="3" customFormat="1" ht="18.75" customHeight="1">
      <c r="A448" s="18">
        <v>446</v>
      </c>
      <c r="B448" s="20" t="s">
        <v>2937</v>
      </c>
      <c r="C448" s="21" t="s">
        <v>3154</v>
      </c>
      <c r="D448" s="22">
        <v>384</v>
      </c>
      <c r="E448" s="24">
        <v>303618.16800000001</v>
      </c>
      <c r="F448" s="25">
        <v>464</v>
      </c>
      <c r="G448" s="26">
        <v>402</v>
      </c>
      <c r="H448" s="27">
        <v>303618.16800000001</v>
      </c>
      <c r="I448" s="28">
        <v>360</v>
      </c>
      <c r="J448" s="29">
        <v>312</v>
      </c>
      <c r="K448" s="24">
        <v>111357.289</v>
      </c>
      <c r="L448" s="25">
        <v>293</v>
      </c>
      <c r="M448" s="26">
        <v>264</v>
      </c>
      <c r="N448" s="27">
        <v>73290.184999999998</v>
      </c>
      <c r="O448" s="28">
        <v>433</v>
      </c>
      <c r="P448" s="29">
        <v>371</v>
      </c>
      <c r="Q448" s="24">
        <v>186302.94899999999</v>
      </c>
      <c r="R448" s="25">
        <v>211</v>
      </c>
      <c r="S448" s="26">
        <v>195</v>
      </c>
      <c r="T448" s="27">
        <v>50128.197999999997</v>
      </c>
      <c r="U448" s="28">
        <v>204</v>
      </c>
      <c r="V448" s="29">
        <v>184</v>
      </c>
      <c r="W448" s="24">
        <v>5700</v>
      </c>
      <c r="X448" s="25">
        <v>413</v>
      </c>
      <c r="Y448" s="26">
        <v>348</v>
      </c>
      <c r="Z448" s="27">
        <v>246</v>
      </c>
      <c r="AA448" s="107">
        <v>369</v>
      </c>
      <c r="AB448" s="22">
        <v>2</v>
      </c>
      <c r="AC448" s="30">
        <v>98</v>
      </c>
      <c r="AD448" s="31">
        <v>0</v>
      </c>
    </row>
    <row r="449" spans="1:30" s="3" customFormat="1" ht="18.75" customHeight="1">
      <c r="A449" s="32">
        <v>447</v>
      </c>
      <c r="B449" s="34" t="s">
        <v>2938</v>
      </c>
      <c r="C449" s="35" t="s">
        <v>2124</v>
      </c>
      <c r="D449" s="45">
        <v>385</v>
      </c>
      <c r="E449" s="38">
        <v>303195.68599999999</v>
      </c>
      <c r="F449" s="39">
        <v>282</v>
      </c>
      <c r="G449" s="40">
        <v>237</v>
      </c>
      <c r="H449" s="41">
        <v>551297.74399999995</v>
      </c>
      <c r="I449" s="42">
        <v>391</v>
      </c>
      <c r="J449" s="43">
        <v>341</v>
      </c>
      <c r="K449" s="38">
        <v>96789.214000000007</v>
      </c>
      <c r="L449" s="39">
        <v>365</v>
      </c>
      <c r="M449" s="40">
        <v>334</v>
      </c>
      <c r="N449" s="41">
        <v>46127.697</v>
      </c>
      <c r="O449" s="42">
        <v>409</v>
      </c>
      <c r="P449" s="43">
        <v>350</v>
      </c>
      <c r="Q449" s="38">
        <v>217671.52</v>
      </c>
      <c r="R449" s="39">
        <v>237</v>
      </c>
      <c r="S449" s="40">
        <v>220</v>
      </c>
      <c r="T449" s="41">
        <v>41298.925999999999</v>
      </c>
      <c r="U449" s="42">
        <v>340</v>
      </c>
      <c r="V449" s="43">
        <v>309</v>
      </c>
      <c r="W449" s="38">
        <v>595</v>
      </c>
      <c r="X449" s="39">
        <v>376</v>
      </c>
      <c r="Y449" s="40">
        <v>311</v>
      </c>
      <c r="Z449" s="41">
        <v>301</v>
      </c>
      <c r="AA449" s="108">
        <v>331</v>
      </c>
      <c r="AB449" s="45">
        <v>0</v>
      </c>
      <c r="AC449" s="37">
        <v>100</v>
      </c>
      <c r="AD449" s="46">
        <v>0</v>
      </c>
    </row>
    <row r="450" spans="1:30" s="3" customFormat="1" ht="18.75" customHeight="1">
      <c r="A450" s="32">
        <v>448</v>
      </c>
      <c r="B450" s="34" t="s">
        <v>2939</v>
      </c>
      <c r="C450" s="35" t="s">
        <v>88</v>
      </c>
      <c r="D450" s="45">
        <v>386</v>
      </c>
      <c r="E450" s="38">
        <v>302879.72399999999</v>
      </c>
      <c r="F450" s="39">
        <v>465</v>
      </c>
      <c r="G450" s="40">
        <v>403</v>
      </c>
      <c r="H450" s="41">
        <v>303494.75</v>
      </c>
      <c r="I450" s="42">
        <v>412</v>
      </c>
      <c r="J450" s="43">
        <v>361</v>
      </c>
      <c r="K450" s="38">
        <v>76896.934999999998</v>
      </c>
      <c r="L450" s="39">
        <v>361</v>
      </c>
      <c r="M450" s="40">
        <v>330</v>
      </c>
      <c r="N450" s="41">
        <v>48109.029000000002</v>
      </c>
      <c r="O450" s="42">
        <v>427</v>
      </c>
      <c r="P450" s="43">
        <v>365</v>
      </c>
      <c r="Q450" s="38">
        <v>197012.73199999999</v>
      </c>
      <c r="R450" s="39">
        <v>425</v>
      </c>
      <c r="S450" s="40">
        <v>404</v>
      </c>
      <c r="T450" s="41">
        <v>-6309.4930000000004</v>
      </c>
      <c r="U450" s="42">
        <v>392</v>
      </c>
      <c r="V450" s="43">
        <v>359</v>
      </c>
      <c r="W450" s="38">
        <v>22</v>
      </c>
      <c r="X450" s="39">
        <v>384</v>
      </c>
      <c r="Y450" s="40">
        <v>319</v>
      </c>
      <c r="Z450" s="41">
        <v>294</v>
      </c>
      <c r="AA450" s="108">
        <v>381</v>
      </c>
      <c r="AB450" s="45">
        <v>0</v>
      </c>
      <c r="AC450" s="37">
        <v>100</v>
      </c>
      <c r="AD450" s="46">
        <v>0</v>
      </c>
    </row>
    <row r="451" spans="1:30" s="3" customFormat="1" ht="18.75" customHeight="1">
      <c r="A451" s="32">
        <v>449</v>
      </c>
      <c r="B451" s="34" t="s">
        <v>2940</v>
      </c>
      <c r="C451" s="35" t="s">
        <v>3058</v>
      </c>
      <c r="D451" s="45">
        <v>387</v>
      </c>
      <c r="E451" s="38">
        <v>302325</v>
      </c>
      <c r="F451" s="39">
        <v>466</v>
      </c>
      <c r="G451" s="40">
        <v>404</v>
      </c>
      <c r="H451" s="41">
        <v>302325</v>
      </c>
      <c r="I451" s="42">
        <v>281</v>
      </c>
      <c r="J451" s="43">
        <v>240</v>
      </c>
      <c r="K451" s="38">
        <v>162567</v>
      </c>
      <c r="L451" s="39">
        <v>261</v>
      </c>
      <c r="M451" s="40">
        <v>234</v>
      </c>
      <c r="N451" s="41">
        <v>104616</v>
      </c>
      <c r="O451" s="42">
        <v>431</v>
      </c>
      <c r="P451" s="43">
        <v>369</v>
      </c>
      <c r="Q451" s="38">
        <v>189343</v>
      </c>
      <c r="R451" s="39">
        <v>200</v>
      </c>
      <c r="S451" s="40">
        <v>184</v>
      </c>
      <c r="T451" s="41">
        <v>54867</v>
      </c>
      <c r="U451" s="42">
        <v>237</v>
      </c>
      <c r="V451" s="43">
        <v>214</v>
      </c>
      <c r="W451" s="38">
        <v>3692</v>
      </c>
      <c r="X451" s="39">
        <v>270</v>
      </c>
      <c r="Y451" s="40">
        <v>207</v>
      </c>
      <c r="Z451" s="41">
        <v>469</v>
      </c>
      <c r="AA451" s="108">
        <v>371</v>
      </c>
      <c r="AB451" s="45">
        <v>0</v>
      </c>
      <c r="AC451" s="37">
        <v>100</v>
      </c>
      <c r="AD451" s="46">
        <v>0</v>
      </c>
    </row>
    <row r="452" spans="1:30" s="3" customFormat="1" ht="18.75" customHeight="1">
      <c r="A452" s="152">
        <v>450</v>
      </c>
      <c r="B452" s="154" t="s">
        <v>2941</v>
      </c>
      <c r="C452" s="155" t="s">
        <v>3056</v>
      </c>
      <c r="D452" s="156">
        <v>388</v>
      </c>
      <c r="E452" s="158">
        <v>302114.27600000001</v>
      </c>
      <c r="F452" s="159">
        <v>428</v>
      </c>
      <c r="G452" s="160">
        <v>372</v>
      </c>
      <c r="H452" s="161">
        <v>340625.10600000003</v>
      </c>
      <c r="I452" s="162">
        <v>344</v>
      </c>
      <c r="J452" s="163">
        <v>297</v>
      </c>
      <c r="K452" s="158">
        <v>121155.126</v>
      </c>
      <c r="L452" s="159">
        <v>415</v>
      </c>
      <c r="M452" s="160">
        <v>380</v>
      </c>
      <c r="N452" s="161">
        <v>28573.83</v>
      </c>
      <c r="O452" s="162">
        <v>442</v>
      </c>
      <c r="P452" s="163">
        <v>379</v>
      </c>
      <c r="Q452" s="158">
        <v>165448.25399999999</v>
      </c>
      <c r="R452" s="159">
        <v>358</v>
      </c>
      <c r="S452" s="160">
        <v>339</v>
      </c>
      <c r="T452" s="161">
        <v>10282.798000000001</v>
      </c>
      <c r="U452" s="162">
        <v>325</v>
      </c>
      <c r="V452" s="163">
        <v>295</v>
      </c>
      <c r="W452" s="158">
        <v>901</v>
      </c>
      <c r="X452" s="159">
        <v>295</v>
      </c>
      <c r="Y452" s="160">
        <v>231</v>
      </c>
      <c r="Z452" s="161">
        <v>428</v>
      </c>
      <c r="AA452" s="164">
        <v>321</v>
      </c>
      <c r="AB452" s="156">
        <v>0</v>
      </c>
      <c r="AC452" s="165">
        <v>100</v>
      </c>
      <c r="AD452" s="166">
        <v>0</v>
      </c>
    </row>
    <row r="453" spans="1:30" s="3" customFormat="1" ht="18.75" customHeight="1">
      <c r="A453" s="18">
        <v>451</v>
      </c>
      <c r="B453" s="20" t="s">
        <v>2109</v>
      </c>
      <c r="C453" s="21" t="s">
        <v>1054</v>
      </c>
      <c r="D453" s="22">
        <v>389</v>
      </c>
      <c r="E453" s="24">
        <v>301944.66399999999</v>
      </c>
      <c r="F453" s="25">
        <v>296</v>
      </c>
      <c r="G453" s="26">
        <v>251</v>
      </c>
      <c r="H453" s="27">
        <v>527654.31499999994</v>
      </c>
      <c r="I453" s="28">
        <v>431</v>
      </c>
      <c r="J453" s="29">
        <v>379</v>
      </c>
      <c r="K453" s="24">
        <v>57406.896999999997</v>
      </c>
      <c r="L453" s="25">
        <v>316</v>
      </c>
      <c r="M453" s="26">
        <v>286</v>
      </c>
      <c r="N453" s="27">
        <v>65411.519999999997</v>
      </c>
      <c r="O453" s="28">
        <v>244</v>
      </c>
      <c r="P453" s="29">
        <v>198</v>
      </c>
      <c r="Q453" s="24">
        <v>475583.93099999998</v>
      </c>
      <c r="R453" s="25">
        <v>328</v>
      </c>
      <c r="S453" s="26">
        <v>310</v>
      </c>
      <c r="T453" s="27">
        <v>14878.643</v>
      </c>
      <c r="U453" s="28">
        <v>60</v>
      </c>
      <c r="V453" s="29">
        <v>50</v>
      </c>
      <c r="W453" s="24">
        <v>31866</v>
      </c>
      <c r="X453" s="25">
        <v>178</v>
      </c>
      <c r="Y453" s="26">
        <v>125</v>
      </c>
      <c r="Z453" s="27">
        <v>760</v>
      </c>
      <c r="AA453" s="107">
        <v>321</v>
      </c>
      <c r="AB453" s="22">
        <v>0</v>
      </c>
      <c r="AC453" s="30">
        <v>100</v>
      </c>
      <c r="AD453" s="31">
        <v>0</v>
      </c>
    </row>
    <row r="454" spans="1:30" s="3" customFormat="1" ht="18.75" customHeight="1">
      <c r="A454" s="32">
        <v>452</v>
      </c>
      <c r="B454" s="34" t="s">
        <v>2942</v>
      </c>
      <c r="C454" s="35" t="s">
        <v>88</v>
      </c>
      <c r="D454" s="45">
        <v>390</v>
      </c>
      <c r="E454" s="38">
        <v>301283.30099999998</v>
      </c>
      <c r="F454" s="39">
        <v>462</v>
      </c>
      <c r="G454" s="40">
        <v>400</v>
      </c>
      <c r="H454" s="41">
        <v>304863.55</v>
      </c>
      <c r="I454" s="42">
        <v>457</v>
      </c>
      <c r="J454" s="43">
        <v>403</v>
      </c>
      <c r="K454" s="38">
        <v>33538.904000000002</v>
      </c>
      <c r="L454" s="39">
        <v>448</v>
      </c>
      <c r="M454" s="40">
        <v>412</v>
      </c>
      <c r="N454" s="41">
        <v>11935.808000000001</v>
      </c>
      <c r="O454" s="42">
        <v>480</v>
      </c>
      <c r="P454" s="43">
        <v>414</v>
      </c>
      <c r="Q454" s="38">
        <v>124102.394</v>
      </c>
      <c r="R454" s="39">
        <v>404</v>
      </c>
      <c r="S454" s="40">
        <v>384</v>
      </c>
      <c r="T454" s="41">
        <v>2494.2730000000001</v>
      </c>
      <c r="U454" s="42">
        <v>215</v>
      </c>
      <c r="V454" s="43">
        <v>193</v>
      </c>
      <c r="W454" s="38">
        <v>4741</v>
      </c>
      <c r="X454" s="39">
        <v>477</v>
      </c>
      <c r="Y454" s="40">
        <v>412</v>
      </c>
      <c r="Z454" s="41">
        <v>115</v>
      </c>
      <c r="AA454" s="108">
        <v>311</v>
      </c>
      <c r="AB454" s="45">
        <v>0</v>
      </c>
      <c r="AC454" s="37">
        <v>100</v>
      </c>
      <c r="AD454" s="46">
        <v>0</v>
      </c>
    </row>
    <row r="455" spans="1:30" s="3" customFormat="1" ht="18.75" customHeight="1">
      <c r="A455" s="137">
        <v>453</v>
      </c>
      <c r="B455" s="139" t="s">
        <v>2943</v>
      </c>
      <c r="C455" s="140" t="s">
        <v>3056</v>
      </c>
      <c r="D455" s="141">
        <v>391</v>
      </c>
      <c r="E455" s="143">
        <v>299775.364</v>
      </c>
      <c r="F455" s="144">
        <v>467</v>
      </c>
      <c r="G455" s="145">
        <v>405</v>
      </c>
      <c r="H455" s="146">
        <v>299775.364</v>
      </c>
      <c r="I455" s="147">
        <v>337</v>
      </c>
      <c r="J455" s="148">
        <v>290</v>
      </c>
      <c r="K455" s="143">
        <v>124209.065</v>
      </c>
      <c r="L455" s="144">
        <v>430</v>
      </c>
      <c r="M455" s="145">
        <v>395</v>
      </c>
      <c r="N455" s="146">
        <v>22498.555</v>
      </c>
      <c r="O455" s="147">
        <v>383</v>
      </c>
      <c r="P455" s="148">
        <v>325</v>
      </c>
      <c r="Q455" s="143">
        <v>252527.02900000001</v>
      </c>
      <c r="R455" s="144">
        <v>337</v>
      </c>
      <c r="S455" s="145">
        <v>319</v>
      </c>
      <c r="T455" s="146">
        <v>13175.822</v>
      </c>
      <c r="U455" s="147">
        <v>322</v>
      </c>
      <c r="V455" s="148">
        <v>292</v>
      </c>
      <c r="W455" s="143">
        <v>977</v>
      </c>
      <c r="X455" s="144">
        <v>380</v>
      </c>
      <c r="Y455" s="145">
        <v>315</v>
      </c>
      <c r="Z455" s="146">
        <v>300</v>
      </c>
      <c r="AA455" s="149">
        <v>371</v>
      </c>
      <c r="AB455" s="141">
        <v>0</v>
      </c>
      <c r="AC455" s="150">
        <v>100</v>
      </c>
      <c r="AD455" s="151">
        <v>0</v>
      </c>
    </row>
    <row r="456" spans="1:30" s="3" customFormat="1" ht="18.75" customHeight="1">
      <c r="A456" s="32">
        <v>454</v>
      </c>
      <c r="B456" s="34" t="s">
        <v>2944</v>
      </c>
      <c r="C456" s="35" t="s">
        <v>3058</v>
      </c>
      <c r="D456" s="45">
        <v>392</v>
      </c>
      <c r="E456" s="38">
        <v>299253.63199999998</v>
      </c>
      <c r="F456" s="39">
        <v>392</v>
      </c>
      <c r="G456" s="40">
        <v>340</v>
      </c>
      <c r="H456" s="41">
        <v>384808.63400000002</v>
      </c>
      <c r="I456" s="42">
        <v>374</v>
      </c>
      <c r="J456" s="43">
        <v>324</v>
      </c>
      <c r="K456" s="38">
        <v>104326.871</v>
      </c>
      <c r="L456" s="39">
        <v>441</v>
      </c>
      <c r="M456" s="40">
        <v>406</v>
      </c>
      <c r="N456" s="41">
        <v>15178.625</v>
      </c>
      <c r="O456" s="42">
        <v>476</v>
      </c>
      <c r="P456" s="43">
        <v>410</v>
      </c>
      <c r="Q456" s="38">
        <v>128337.299</v>
      </c>
      <c r="R456" s="39">
        <v>231</v>
      </c>
      <c r="S456" s="40">
        <v>214</v>
      </c>
      <c r="T456" s="41">
        <v>44319.222000000002</v>
      </c>
      <c r="U456" s="42">
        <v>110</v>
      </c>
      <c r="V456" s="43">
        <v>96</v>
      </c>
      <c r="W456" s="38">
        <v>16993</v>
      </c>
      <c r="X456" s="39">
        <v>280</v>
      </c>
      <c r="Y456" s="40">
        <v>216</v>
      </c>
      <c r="Z456" s="41">
        <v>450</v>
      </c>
      <c r="AA456" s="108">
        <v>321</v>
      </c>
      <c r="AB456" s="45">
        <v>0</v>
      </c>
      <c r="AC456" s="37">
        <v>100</v>
      </c>
      <c r="AD456" s="46">
        <v>0</v>
      </c>
    </row>
    <row r="457" spans="1:30" s="3" customFormat="1" ht="18.75" customHeight="1">
      <c r="A457" s="152">
        <v>455</v>
      </c>
      <c r="B457" s="154" t="s">
        <v>485</v>
      </c>
      <c r="C457" s="155" t="s">
        <v>3056</v>
      </c>
      <c r="D457" s="189">
        <v>393</v>
      </c>
      <c r="E457" s="158">
        <v>299182.61300000001</v>
      </c>
      <c r="F457" s="159">
        <v>454</v>
      </c>
      <c r="G457" s="160">
        <v>394</v>
      </c>
      <c r="H457" s="161">
        <v>308811.04700000002</v>
      </c>
      <c r="I457" s="162">
        <v>426</v>
      </c>
      <c r="J457" s="163">
        <v>374</v>
      </c>
      <c r="K457" s="158">
        <v>63779.885000000002</v>
      </c>
      <c r="L457" s="159">
        <v>291</v>
      </c>
      <c r="M457" s="160">
        <v>262</v>
      </c>
      <c r="N457" s="161">
        <v>74121.960999999996</v>
      </c>
      <c r="O457" s="162">
        <v>459</v>
      </c>
      <c r="P457" s="163">
        <v>394</v>
      </c>
      <c r="Q457" s="158">
        <v>143613.41200000001</v>
      </c>
      <c r="R457" s="159">
        <v>375</v>
      </c>
      <c r="S457" s="160">
        <v>356</v>
      </c>
      <c r="T457" s="161">
        <v>6278.55</v>
      </c>
      <c r="U457" s="162">
        <v>218</v>
      </c>
      <c r="V457" s="163">
        <v>196</v>
      </c>
      <c r="W457" s="158">
        <v>4610</v>
      </c>
      <c r="X457" s="159">
        <v>422</v>
      </c>
      <c r="Y457" s="160">
        <v>357</v>
      </c>
      <c r="Z457" s="161">
        <v>223</v>
      </c>
      <c r="AA457" s="164">
        <v>312</v>
      </c>
      <c r="AB457" s="156">
        <v>0</v>
      </c>
      <c r="AC457" s="165">
        <v>0</v>
      </c>
      <c r="AD457" s="166">
        <v>100</v>
      </c>
    </row>
    <row r="458" spans="1:30" s="3" customFormat="1" ht="18.75" customHeight="1">
      <c r="A458" s="18">
        <v>456</v>
      </c>
      <c r="B458" s="20" t="s">
        <v>2945</v>
      </c>
      <c r="C458" s="21" t="s">
        <v>3054</v>
      </c>
      <c r="D458" s="22">
        <v>63</v>
      </c>
      <c r="E458" s="24">
        <v>298781.77899999998</v>
      </c>
      <c r="F458" s="25">
        <v>468</v>
      </c>
      <c r="G458" s="26">
        <v>63</v>
      </c>
      <c r="H458" s="27">
        <v>298781.77899999998</v>
      </c>
      <c r="I458" s="28">
        <v>362</v>
      </c>
      <c r="J458" s="29">
        <v>49</v>
      </c>
      <c r="K458" s="24">
        <v>110888.325</v>
      </c>
      <c r="L458" s="25">
        <v>29</v>
      </c>
      <c r="M458" s="26">
        <v>11</v>
      </c>
      <c r="N458" s="27">
        <v>771776.43599999999</v>
      </c>
      <c r="O458" s="28">
        <v>59</v>
      </c>
      <c r="P458" s="29">
        <v>20</v>
      </c>
      <c r="Q458" s="24">
        <v>1663619.548</v>
      </c>
      <c r="R458" s="25">
        <v>476</v>
      </c>
      <c r="S458" s="26">
        <v>45</v>
      </c>
      <c r="T458" s="27">
        <v>-435578.79300000001</v>
      </c>
      <c r="U458" s="28">
        <v>81</v>
      </c>
      <c r="V458" s="29">
        <v>13</v>
      </c>
      <c r="W458" s="24">
        <v>24547</v>
      </c>
      <c r="X458" s="25">
        <v>149</v>
      </c>
      <c r="Y458" s="26">
        <v>53</v>
      </c>
      <c r="Z458" s="27">
        <v>880</v>
      </c>
      <c r="AA458" s="107">
        <v>371</v>
      </c>
      <c r="AB458" s="22">
        <v>100</v>
      </c>
      <c r="AC458" s="30">
        <v>0</v>
      </c>
      <c r="AD458" s="31">
        <v>0</v>
      </c>
    </row>
    <row r="459" spans="1:30" s="3" customFormat="1" ht="18.75" customHeight="1">
      <c r="A459" s="137">
        <v>457</v>
      </c>
      <c r="B459" s="139" t="s">
        <v>3209</v>
      </c>
      <c r="C459" s="140" t="s">
        <v>3056</v>
      </c>
      <c r="D459" s="141">
        <v>394</v>
      </c>
      <c r="E459" s="143">
        <v>297382.94400000002</v>
      </c>
      <c r="F459" s="144">
        <v>457</v>
      </c>
      <c r="G459" s="145">
        <v>397</v>
      </c>
      <c r="H459" s="146">
        <v>307225.43199999997</v>
      </c>
      <c r="I459" s="147">
        <v>276</v>
      </c>
      <c r="J459" s="148">
        <v>236</v>
      </c>
      <c r="K459" s="143">
        <v>164542.09400000001</v>
      </c>
      <c r="L459" s="144">
        <v>290</v>
      </c>
      <c r="M459" s="145">
        <v>261</v>
      </c>
      <c r="N459" s="146">
        <v>74452.142000000007</v>
      </c>
      <c r="O459" s="147">
        <v>374</v>
      </c>
      <c r="P459" s="148">
        <v>318</v>
      </c>
      <c r="Q459" s="143">
        <v>261198.223</v>
      </c>
      <c r="R459" s="144">
        <v>236</v>
      </c>
      <c r="S459" s="145">
        <v>219</v>
      </c>
      <c r="T459" s="146">
        <v>42784.697999999997</v>
      </c>
      <c r="U459" s="147">
        <v>261</v>
      </c>
      <c r="V459" s="148">
        <v>236</v>
      </c>
      <c r="W459" s="143">
        <v>2769</v>
      </c>
      <c r="X459" s="144">
        <v>396</v>
      </c>
      <c r="Y459" s="145">
        <v>331</v>
      </c>
      <c r="Z459" s="146">
        <v>270</v>
      </c>
      <c r="AA459" s="149">
        <v>355</v>
      </c>
      <c r="AB459" s="141">
        <v>0</v>
      </c>
      <c r="AC459" s="150">
        <v>100</v>
      </c>
      <c r="AD459" s="151">
        <v>0</v>
      </c>
    </row>
    <row r="460" spans="1:30" s="3" customFormat="1" ht="18.75" customHeight="1">
      <c r="A460" s="32">
        <v>458</v>
      </c>
      <c r="B460" s="34" t="s">
        <v>2368</v>
      </c>
      <c r="C460" s="35" t="s">
        <v>88</v>
      </c>
      <c r="D460" s="45">
        <v>395</v>
      </c>
      <c r="E460" s="38">
        <v>296755.98599999998</v>
      </c>
      <c r="F460" s="39">
        <v>472</v>
      </c>
      <c r="G460" s="40">
        <v>408</v>
      </c>
      <c r="H460" s="41">
        <v>296822.24300000002</v>
      </c>
      <c r="I460" s="42">
        <v>452</v>
      </c>
      <c r="J460" s="43">
        <v>398</v>
      </c>
      <c r="K460" s="38">
        <v>41688.508999999998</v>
      </c>
      <c r="L460" s="39">
        <v>432</v>
      </c>
      <c r="M460" s="40">
        <v>397</v>
      </c>
      <c r="N460" s="41">
        <v>22007.258999999998</v>
      </c>
      <c r="O460" s="42">
        <v>499</v>
      </c>
      <c r="P460" s="43">
        <v>433</v>
      </c>
      <c r="Q460" s="38">
        <v>78266.993000000002</v>
      </c>
      <c r="R460" s="39">
        <v>414</v>
      </c>
      <c r="S460" s="40">
        <v>394</v>
      </c>
      <c r="T460" s="41">
        <v>1155.703</v>
      </c>
      <c r="U460" s="42">
        <v>318</v>
      </c>
      <c r="V460" s="43">
        <v>288</v>
      </c>
      <c r="W460" s="38">
        <v>1173</v>
      </c>
      <c r="X460" s="39">
        <v>452</v>
      </c>
      <c r="Y460" s="40">
        <v>387</v>
      </c>
      <c r="Z460" s="41">
        <v>180</v>
      </c>
      <c r="AA460" s="108">
        <v>311</v>
      </c>
      <c r="AB460" s="45">
        <v>0</v>
      </c>
      <c r="AC460" s="37">
        <v>100</v>
      </c>
      <c r="AD460" s="46">
        <v>0</v>
      </c>
    </row>
    <row r="461" spans="1:30" s="3" customFormat="1" ht="18.75" customHeight="1">
      <c r="A461" s="137">
        <v>459</v>
      </c>
      <c r="B461" s="139" t="s">
        <v>593</v>
      </c>
      <c r="C461" s="140" t="s">
        <v>3056</v>
      </c>
      <c r="D461" s="141">
        <v>396</v>
      </c>
      <c r="E461" s="143">
        <v>295214.97700000001</v>
      </c>
      <c r="F461" s="144">
        <v>455</v>
      </c>
      <c r="G461" s="145">
        <v>395</v>
      </c>
      <c r="H461" s="146">
        <v>308635.864</v>
      </c>
      <c r="I461" s="147">
        <v>475</v>
      </c>
      <c r="J461" s="148">
        <v>421</v>
      </c>
      <c r="K461" s="143">
        <v>18871.737000000001</v>
      </c>
      <c r="L461" s="144">
        <v>452</v>
      </c>
      <c r="M461" s="145">
        <v>416</v>
      </c>
      <c r="N461" s="146">
        <v>11493.834000000001</v>
      </c>
      <c r="O461" s="147">
        <v>489</v>
      </c>
      <c r="P461" s="148">
        <v>423</v>
      </c>
      <c r="Q461" s="143">
        <v>106426.425</v>
      </c>
      <c r="R461" s="144">
        <v>339</v>
      </c>
      <c r="S461" s="145">
        <v>321</v>
      </c>
      <c r="T461" s="146">
        <v>12448.418</v>
      </c>
      <c r="U461" s="147">
        <v>98</v>
      </c>
      <c r="V461" s="148">
        <v>84</v>
      </c>
      <c r="W461" s="143">
        <v>19569</v>
      </c>
      <c r="X461" s="144">
        <v>465</v>
      </c>
      <c r="Y461" s="145">
        <v>400</v>
      </c>
      <c r="Z461" s="146">
        <v>150</v>
      </c>
      <c r="AA461" s="149">
        <v>322</v>
      </c>
      <c r="AB461" s="141">
        <v>0</v>
      </c>
      <c r="AC461" s="150">
        <v>100</v>
      </c>
      <c r="AD461" s="151">
        <v>0</v>
      </c>
    </row>
    <row r="462" spans="1:30" s="3" customFormat="1" ht="18.75" customHeight="1">
      <c r="A462" s="48">
        <v>460</v>
      </c>
      <c r="B462" s="50" t="s">
        <v>1976</v>
      </c>
      <c r="C462" s="51" t="s">
        <v>3098</v>
      </c>
      <c r="D462" s="52">
        <v>397</v>
      </c>
      <c r="E462" s="54">
        <v>293650.359</v>
      </c>
      <c r="F462" s="55">
        <v>474</v>
      </c>
      <c r="G462" s="56">
        <v>410</v>
      </c>
      <c r="H462" s="57">
        <v>293650.359</v>
      </c>
      <c r="I462" s="58">
        <v>339</v>
      </c>
      <c r="J462" s="59">
        <v>292</v>
      </c>
      <c r="K462" s="54">
        <v>122938.701</v>
      </c>
      <c r="L462" s="55">
        <v>408</v>
      </c>
      <c r="M462" s="56">
        <v>373</v>
      </c>
      <c r="N462" s="57">
        <v>30392.391</v>
      </c>
      <c r="O462" s="58">
        <v>494</v>
      </c>
      <c r="P462" s="59">
        <v>428</v>
      </c>
      <c r="Q462" s="54">
        <v>100432.057</v>
      </c>
      <c r="R462" s="55">
        <v>218</v>
      </c>
      <c r="S462" s="56">
        <v>202</v>
      </c>
      <c r="T462" s="57">
        <v>48392.120999999999</v>
      </c>
      <c r="U462" s="58" t="s">
        <v>3052</v>
      </c>
      <c r="V462" s="59" t="s">
        <v>3052</v>
      </c>
      <c r="W462" s="65" t="s">
        <v>3052</v>
      </c>
      <c r="X462" s="55">
        <v>379</v>
      </c>
      <c r="Y462" s="56">
        <v>314</v>
      </c>
      <c r="Z462" s="57">
        <v>300</v>
      </c>
      <c r="AA462" s="109">
        <v>210</v>
      </c>
      <c r="AB462" s="52">
        <v>0</v>
      </c>
      <c r="AC462" s="60">
        <v>100</v>
      </c>
      <c r="AD462" s="61">
        <v>0</v>
      </c>
    </row>
    <row r="463" spans="1:30" s="3" customFormat="1" ht="18.75" customHeight="1">
      <c r="A463" s="18">
        <v>461</v>
      </c>
      <c r="B463" s="20" t="s">
        <v>1721</v>
      </c>
      <c r="C463" s="21" t="s">
        <v>3098</v>
      </c>
      <c r="D463" s="22">
        <v>398</v>
      </c>
      <c r="E463" s="24">
        <v>293153.48300000001</v>
      </c>
      <c r="F463" s="25">
        <v>471</v>
      </c>
      <c r="G463" s="26">
        <v>407</v>
      </c>
      <c r="H463" s="27">
        <v>297174.74400000001</v>
      </c>
      <c r="I463" s="28">
        <v>294</v>
      </c>
      <c r="J463" s="29">
        <v>252</v>
      </c>
      <c r="K463" s="24">
        <v>154418.003</v>
      </c>
      <c r="L463" s="25">
        <v>225</v>
      </c>
      <c r="M463" s="26">
        <v>200</v>
      </c>
      <c r="N463" s="27">
        <v>132051.03899999999</v>
      </c>
      <c r="O463" s="28">
        <v>347</v>
      </c>
      <c r="P463" s="29">
        <v>294</v>
      </c>
      <c r="Q463" s="24">
        <v>305596.99200000003</v>
      </c>
      <c r="R463" s="25">
        <v>299</v>
      </c>
      <c r="S463" s="26">
        <v>281</v>
      </c>
      <c r="T463" s="27">
        <v>21318.308000000001</v>
      </c>
      <c r="U463" s="28">
        <v>378</v>
      </c>
      <c r="V463" s="29">
        <v>346</v>
      </c>
      <c r="W463" s="24">
        <v>100</v>
      </c>
      <c r="X463" s="25">
        <v>306</v>
      </c>
      <c r="Y463" s="26">
        <v>242</v>
      </c>
      <c r="Z463" s="27">
        <v>409</v>
      </c>
      <c r="AA463" s="107">
        <v>321</v>
      </c>
      <c r="AB463" s="22">
        <v>0</v>
      </c>
      <c r="AC463" s="30">
        <v>100</v>
      </c>
      <c r="AD463" s="31">
        <v>0</v>
      </c>
    </row>
    <row r="464" spans="1:30" s="3" customFormat="1" ht="18.75" customHeight="1">
      <c r="A464" s="137">
        <v>462</v>
      </c>
      <c r="B464" s="139" t="s">
        <v>1369</v>
      </c>
      <c r="C464" s="140" t="s">
        <v>3056</v>
      </c>
      <c r="D464" s="141">
        <v>399</v>
      </c>
      <c r="E464" s="143">
        <v>291698.397</v>
      </c>
      <c r="F464" s="144">
        <v>475</v>
      </c>
      <c r="G464" s="145">
        <v>411</v>
      </c>
      <c r="H464" s="146">
        <v>291958.489</v>
      </c>
      <c r="I464" s="147">
        <v>439</v>
      </c>
      <c r="J464" s="148">
        <v>385</v>
      </c>
      <c r="K464" s="143">
        <v>53360.544000000002</v>
      </c>
      <c r="L464" s="144">
        <v>346</v>
      </c>
      <c r="M464" s="145">
        <v>316</v>
      </c>
      <c r="N464" s="146">
        <v>54466.243999999999</v>
      </c>
      <c r="O464" s="147">
        <v>447</v>
      </c>
      <c r="P464" s="148">
        <v>383</v>
      </c>
      <c r="Q464" s="143">
        <v>160536.61499999999</v>
      </c>
      <c r="R464" s="144">
        <v>427</v>
      </c>
      <c r="S464" s="145">
        <v>406</v>
      </c>
      <c r="T464" s="146">
        <v>-6765.7939999999999</v>
      </c>
      <c r="U464" s="147">
        <v>159</v>
      </c>
      <c r="V464" s="148">
        <v>142</v>
      </c>
      <c r="W464" s="143">
        <v>9730</v>
      </c>
      <c r="X464" s="144">
        <v>259</v>
      </c>
      <c r="Y464" s="145">
        <v>197</v>
      </c>
      <c r="Z464" s="146">
        <v>500</v>
      </c>
      <c r="AA464" s="149">
        <v>321</v>
      </c>
      <c r="AB464" s="141">
        <v>0</v>
      </c>
      <c r="AC464" s="150">
        <v>100</v>
      </c>
      <c r="AD464" s="151">
        <v>0</v>
      </c>
    </row>
    <row r="465" spans="1:30" s="3" customFormat="1" ht="18.75" customHeight="1">
      <c r="A465" s="32">
        <v>463</v>
      </c>
      <c r="B465" s="34" t="s">
        <v>2946</v>
      </c>
      <c r="C465" s="35" t="s">
        <v>88</v>
      </c>
      <c r="D465" s="45">
        <v>400</v>
      </c>
      <c r="E465" s="38">
        <v>291033.34399999998</v>
      </c>
      <c r="F465" s="39">
        <v>469</v>
      </c>
      <c r="G465" s="40">
        <v>406</v>
      </c>
      <c r="H465" s="41">
        <v>298535.973</v>
      </c>
      <c r="I465" s="42">
        <v>434</v>
      </c>
      <c r="J465" s="43">
        <v>382</v>
      </c>
      <c r="K465" s="38">
        <v>56497.845000000001</v>
      </c>
      <c r="L465" s="39">
        <v>436</v>
      </c>
      <c r="M465" s="40">
        <v>401</v>
      </c>
      <c r="N465" s="41">
        <v>20580.108</v>
      </c>
      <c r="O465" s="42">
        <v>471</v>
      </c>
      <c r="P465" s="43">
        <v>406</v>
      </c>
      <c r="Q465" s="38">
        <v>135603.951</v>
      </c>
      <c r="R465" s="39">
        <v>388</v>
      </c>
      <c r="S465" s="40">
        <v>369</v>
      </c>
      <c r="T465" s="41">
        <v>4587.9170000000004</v>
      </c>
      <c r="U465" s="42">
        <v>274</v>
      </c>
      <c r="V465" s="43">
        <v>248</v>
      </c>
      <c r="W465" s="38">
        <v>2498</v>
      </c>
      <c r="X465" s="39">
        <v>468</v>
      </c>
      <c r="Y465" s="40">
        <v>403</v>
      </c>
      <c r="Z465" s="41">
        <v>143</v>
      </c>
      <c r="AA465" s="108">
        <v>311</v>
      </c>
      <c r="AB465" s="45">
        <v>0</v>
      </c>
      <c r="AC465" s="37">
        <v>100</v>
      </c>
      <c r="AD465" s="46">
        <v>0</v>
      </c>
    </row>
    <row r="466" spans="1:30" s="3" customFormat="1" ht="18.75" customHeight="1">
      <c r="A466" s="137">
        <v>464</v>
      </c>
      <c r="B466" s="139" t="s">
        <v>2947</v>
      </c>
      <c r="C466" s="140" t="s">
        <v>3056</v>
      </c>
      <c r="D466" s="141">
        <v>401</v>
      </c>
      <c r="E466" s="143">
        <v>291010.978</v>
      </c>
      <c r="F466" s="144">
        <v>477</v>
      </c>
      <c r="G466" s="145">
        <v>413</v>
      </c>
      <c r="H466" s="146">
        <v>291010.978</v>
      </c>
      <c r="I466" s="147">
        <v>447</v>
      </c>
      <c r="J466" s="148">
        <v>393</v>
      </c>
      <c r="K466" s="143">
        <v>45504.35</v>
      </c>
      <c r="L466" s="144">
        <v>450</v>
      </c>
      <c r="M466" s="145">
        <v>414</v>
      </c>
      <c r="N466" s="146">
        <v>11870.557000000001</v>
      </c>
      <c r="O466" s="147">
        <v>496</v>
      </c>
      <c r="P466" s="148">
        <v>430</v>
      </c>
      <c r="Q466" s="143">
        <v>90679.514999999999</v>
      </c>
      <c r="R466" s="144">
        <v>341</v>
      </c>
      <c r="S466" s="145">
        <v>323</v>
      </c>
      <c r="T466" s="146">
        <v>12207.473</v>
      </c>
      <c r="U466" s="147">
        <v>368</v>
      </c>
      <c r="V466" s="148">
        <v>337</v>
      </c>
      <c r="W466" s="143">
        <v>217</v>
      </c>
      <c r="X466" s="144">
        <v>457</v>
      </c>
      <c r="Y466" s="145">
        <v>392</v>
      </c>
      <c r="Z466" s="146">
        <v>176</v>
      </c>
      <c r="AA466" s="149">
        <v>369</v>
      </c>
      <c r="AB466" s="141">
        <v>0</v>
      </c>
      <c r="AC466" s="150">
        <v>100</v>
      </c>
      <c r="AD466" s="151">
        <v>0</v>
      </c>
    </row>
    <row r="467" spans="1:30" s="3" customFormat="1" ht="18.75" customHeight="1">
      <c r="A467" s="48">
        <v>465</v>
      </c>
      <c r="B467" s="50" t="s">
        <v>2948</v>
      </c>
      <c r="C467" s="51" t="s">
        <v>1049</v>
      </c>
      <c r="D467" s="52">
        <v>402</v>
      </c>
      <c r="E467" s="54">
        <v>289947.80300000001</v>
      </c>
      <c r="F467" s="55">
        <v>478</v>
      </c>
      <c r="G467" s="56">
        <v>414</v>
      </c>
      <c r="H467" s="57">
        <v>289947.80300000001</v>
      </c>
      <c r="I467" s="58">
        <v>378</v>
      </c>
      <c r="J467" s="59">
        <v>328</v>
      </c>
      <c r="K467" s="54">
        <v>101960.011</v>
      </c>
      <c r="L467" s="55">
        <v>107</v>
      </c>
      <c r="M467" s="56">
        <v>86</v>
      </c>
      <c r="N467" s="57">
        <v>288378.33600000001</v>
      </c>
      <c r="O467" s="58">
        <v>262</v>
      </c>
      <c r="P467" s="59">
        <v>216</v>
      </c>
      <c r="Q467" s="54">
        <v>427661.27399999998</v>
      </c>
      <c r="R467" s="55">
        <v>280</v>
      </c>
      <c r="S467" s="56">
        <v>262</v>
      </c>
      <c r="T467" s="57">
        <v>26219.780999999999</v>
      </c>
      <c r="U467" s="58">
        <v>363</v>
      </c>
      <c r="V467" s="59">
        <v>332</v>
      </c>
      <c r="W467" s="54">
        <v>262</v>
      </c>
      <c r="X467" s="55">
        <v>247</v>
      </c>
      <c r="Y467" s="56">
        <v>187</v>
      </c>
      <c r="Z467" s="57">
        <v>522</v>
      </c>
      <c r="AA467" s="109">
        <v>321</v>
      </c>
      <c r="AB467" s="52">
        <v>0</v>
      </c>
      <c r="AC467" s="60">
        <v>100</v>
      </c>
      <c r="AD467" s="61">
        <v>0</v>
      </c>
    </row>
    <row r="468" spans="1:30" s="3" customFormat="1" ht="18.75" customHeight="1">
      <c r="A468" s="167">
        <v>466</v>
      </c>
      <c r="B468" s="169" t="s">
        <v>1402</v>
      </c>
      <c r="C468" s="170" t="s">
        <v>3056</v>
      </c>
      <c r="D468" s="171">
        <v>403</v>
      </c>
      <c r="E468" s="173">
        <v>289603.50699999998</v>
      </c>
      <c r="F468" s="174">
        <v>473</v>
      </c>
      <c r="G468" s="175">
        <v>409</v>
      </c>
      <c r="H468" s="176">
        <v>294232.33</v>
      </c>
      <c r="I468" s="177">
        <v>300</v>
      </c>
      <c r="J468" s="178">
        <v>256</v>
      </c>
      <c r="K468" s="173">
        <v>151383.79699999999</v>
      </c>
      <c r="L468" s="174">
        <v>337</v>
      </c>
      <c r="M468" s="175">
        <v>307</v>
      </c>
      <c r="N468" s="176">
        <v>57480.803999999996</v>
      </c>
      <c r="O468" s="177">
        <v>462</v>
      </c>
      <c r="P468" s="178">
        <v>397</v>
      </c>
      <c r="Q468" s="173">
        <v>140028.96299999999</v>
      </c>
      <c r="R468" s="174">
        <v>188</v>
      </c>
      <c r="S468" s="175">
        <v>172</v>
      </c>
      <c r="T468" s="176">
        <v>63024.911</v>
      </c>
      <c r="U468" s="177">
        <v>357</v>
      </c>
      <c r="V468" s="178">
        <v>326</v>
      </c>
      <c r="W468" s="173">
        <v>373</v>
      </c>
      <c r="X468" s="174">
        <v>339</v>
      </c>
      <c r="Y468" s="175">
        <v>275</v>
      </c>
      <c r="Z468" s="176">
        <v>353</v>
      </c>
      <c r="AA468" s="179">
        <v>384</v>
      </c>
      <c r="AB468" s="171">
        <v>0</v>
      </c>
      <c r="AC468" s="180">
        <v>100</v>
      </c>
      <c r="AD468" s="181">
        <v>0</v>
      </c>
    </row>
    <row r="469" spans="1:30" s="3" customFormat="1" ht="18.75" customHeight="1">
      <c r="A469" s="32">
        <v>467</v>
      </c>
      <c r="B469" s="34" t="s">
        <v>2949</v>
      </c>
      <c r="C469" s="35" t="s">
        <v>3058</v>
      </c>
      <c r="D469" s="45">
        <v>404</v>
      </c>
      <c r="E469" s="38">
        <v>288584.14399999997</v>
      </c>
      <c r="F469" s="39">
        <v>362</v>
      </c>
      <c r="G469" s="40">
        <v>311</v>
      </c>
      <c r="H469" s="41">
        <v>428060.48200000002</v>
      </c>
      <c r="I469" s="42">
        <v>435</v>
      </c>
      <c r="J469" s="43">
        <v>383</v>
      </c>
      <c r="K469" s="38">
        <v>56262.400000000001</v>
      </c>
      <c r="L469" s="39">
        <v>312</v>
      </c>
      <c r="M469" s="40">
        <v>282</v>
      </c>
      <c r="N469" s="41">
        <v>66529.23</v>
      </c>
      <c r="O469" s="42">
        <v>470</v>
      </c>
      <c r="P469" s="43">
        <v>405</v>
      </c>
      <c r="Q469" s="38">
        <v>137353.33100000001</v>
      </c>
      <c r="R469" s="39">
        <v>325</v>
      </c>
      <c r="S469" s="40">
        <v>307</v>
      </c>
      <c r="T469" s="41">
        <v>15960.588</v>
      </c>
      <c r="U469" s="42" t="s">
        <v>3052</v>
      </c>
      <c r="V469" s="43" t="s">
        <v>3052</v>
      </c>
      <c r="W469" s="44" t="s">
        <v>3052</v>
      </c>
      <c r="X469" s="39">
        <v>423</v>
      </c>
      <c r="Y469" s="40">
        <v>358</v>
      </c>
      <c r="Z469" s="41">
        <v>223</v>
      </c>
      <c r="AA469" s="108">
        <v>311</v>
      </c>
      <c r="AB469" s="45">
        <v>0</v>
      </c>
      <c r="AC469" s="37">
        <v>88</v>
      </c>
      <c r="AD469" s="46">
        <v>12</v>
      </c>
    </row>
    <row r="470" spans="1:30" s="3" customFormat="1" ht="18.75" customHeight="1">
      <c r="A470" s="137">
        <v>468</v>
      </c>
      <c r="B470" s="139" t="s">
        <v>1183</v>
      </c>
      <c r="C470" s="140" t="s">
        <v>3056</v>
      </c>
      <c r="D470" s="141">
        <v>405</v>
      </c>
      <c r="E470" s="143">
        <v>286726.73700000002</v>
      </c>
      <c r="F470" s="144">
        <v>483</v>
      </c>
      <c r="G470" s="145">
        <v>418</v>
      </c>
      <c r="H470" s="146">
        <v>286726.73700000002</v>
      </c>
      <c r="I470" s="147">
        <v>380</v>
      </c>
      <c r="J470" s="148">
        <v>330</v>
      </c>
      <c r="K470" s="143">
        <v>101803.284</v>
      </c>
      <c r="L470" s="144">
        <v>455</v>
      </c>
      <c r="M470" s="145">
        <v>419</v>
      </c>
      <c r="N470" s="146">
        <v>8892.4410000000007</v>
      </c>
      <c r="O470" s="147">
        <v>438</v>
      </c>
      <c r="P470" s="148">
        <v>375</v>
      </c>
      <c r="Q470" s="143">
        <v>169206.56299999999</v>
      </c>
      <c r="R470" s="144">
        <v>173</v>
      </c>
      <c r="S470" s="145">
        <v>158</v>
      </c>
      <c r="T470" s="146">
        <v>75233.176999999996</v>
      </c>
      <c r="U470" s="147" t="s">
        <v>3052</v>
      </c>
      <c r="V470" s="148" t="s">
        <v>3052</v>
      </c>
      <c r="W470" s="186" t="s">
        <v>3052</v>
      </c>
      <c r="X470" s="144">
        <v>483</v>
      </c>
      <c r="Y470" s="145">
        <v>418</v>
      </c>
      <c r="Z470" s="146">
        <v>108</v>
      </c>
      <c r="AA470" s="149">
        <v>383</v>
      </c>
      <c r="AB470" s="141">
        <v>0</v>
      </c>
      <c r="AC470" s="150">
        <v>100</v>
      </c>
      <c r="AD470" s="151">
        <v>0</v>
      </c>
    </row>
    <row r="471" spans="1:30" s="3" customFormat="1" ht="18.75" customHeight="1">
      <c r="A471" s="137">
        <v>469</v>
      </c>
      <c r="B471" s="139" t="s">
        <v>477</v>
      </c>
      <c r="C471" s="140" t="s">
        <v>3056</v>
      </c>
      <c r="D471" s="141">
        <v>406</v>
      </c>
      <c r="E471" s="143">
        <v>283183.56800000003</v>
      </c>
      <c r="F471" s="144">
        <v>480</v>
      </c>
      <c r="G471" s="145">
        <v>415</v>
      </c>
      <c r="H471" s="146">
        <v>287767.70600000001</v>
      </c>
      <c r="I471" s="147">
        <v>403</v>
      </c>
      <c r="J471" s="148">
        <v>352</v>
      </c>
      <c r="K471" s="143">
        <v>84404.129000000001</v>
      </c>
      <c r="L471" s="144">
        <v>304</v>
      </c>
      <c r="M471" s="145">
        <v>275</v>
      </c>
      <c r="N471" s="146">
        <v>68254.801000000007</v>
      </c>
      <c r="O471" s="147">
        <v>475</v>
      </c>
      <c r="P471" s="148">
        <v>409</v>
      </c>
      <c r="Q471" s="143">
        <v>128961.83500000001</v>
      </c>
      <c r="R471" s="144">
        <v>291</v>
      </c>
      <c r="S471" s="145">
        <v>273</v>
      </c>
      <c r="T471" s="146">
        <v>23978.341</v>
      </c>
      <c r="U471" s="147">
        <v>194</v>
      </c>
      <c r="V471" s="148">
        <v>175</v>
      </c>
      <c r="W471" s="143">
        <v>7004</v>
      </c>
      <c r="X471" s="144">
        <v>420</v>
      </c>
      <c r="Y471" s="145">
        <v>355</v>
      </c>
      <c r="Z471" s="146">
        <v>225</v>
      </c>
      <c r="AA471" s="149">
        <v>384</v>
      </c>
      <c r="AB471" s="141">
        <v>0</v>
      </c>
      <c r="AC471" s="150">
        <v>100</v>
      </c>
      <c r="AD471" s="151">
        <v>0</v>
      </c>
    </row>
    <row r="472" spans="1:30" s="3" customFormat="1" ht="18.75" customHeight="1">
      <c r="A472" s="152">
        <v>470</v>
      </c>
      <c r="B472" s="154" t="s">
        <v>2950</v>
      </c>
      <c r="C472" s="155" t="s">
        <v>3056</v>
      </c>
      <c r="D472" s="156">
        <v>407</v>
      </c>
      <c r="E472" s="158">
        <v>282777.90600000002</v>
      </c>
      <c r="F472" s="159">
        <v>438</v>
      </c>
      <c r="G472" s="160">
        <v>382</v>
      </c>
      <c r="H472" s="161">
        <v>333655.359</v>
      </c>
      <c r="I472" s="162">
        <v>479</v>
      </c>
      <c r="J472" s="163">
        <v>424</v>
      </c>
      <c r="K472" s="158">
        <v>12064.13</v>
      </c>
      <c r="L472" s="159">
        <v>387</v>
      </c>
      <c r="M472" s="160">
        <v>353</v>
      </c>
      <c r="N472" s="161">
        <v>39613.896999999997</v>
      </c>
      <c r="O472" s="162">
        <v>397</v>
      </c>
      <c r="P472" s="163">
        <v>339</v>
      </c>
      <c r="Q472" s="158">
        <v>227711.63699999999</v>
      </c>
      <c r="R472" s="159">
        <v>401</v>
      </c>
      <c r="S472" s="160">
        <v>381</v>
      </c>
      <c r="T472" s="161">
        <v>2712.16</v>
      </c>
      <c r="U472" s="162">
        <v>203</v>
      </c>
      <c r="V472" s="163">
        <v>183</v>
      </c>
      <c r="W472" s="158">
        <v>5895</v>
      </c>
      <c r="X472" s="159">
        <v>489</v>
      </c>
      <c r="Y472" s="160">
        <v>424</v>
      </c>
      <c r="Z472" s="161">
        <v>80</v>
      </c>
      <c r="AA472" s="164">
        <v>352</v>
      </c>
      <c r="AB472" s="156">
        <v>0</v>
      </c>
      <c r="AC472" s="165">
        <v>100</v>
      </c>
      <c r="AD472" s="166">
        <v>0</v>
      </c>
    </row>
    <row r="473" spans="1:30" s="3" customFormat="1" ht="18.75" customHeight="1">
      <c r="A473" s="18">
        <v>471</v>
      </c>
      <c r="B473" s="20" t="s">
        <v>2951</v>
      </c>
      <c r="C473" s="21" t="s">
        <v>1061</v>
      </c>
      <c r="D473" s="22">
        <v>408</v>
      </c>
      <c r="E473" s="24">
        <v>281746.61</v>
      </c>
      <c r="F473" s="25">
        <v>488</v>
      </c>
      <c r="G473" s="26">
        <v>423</v>
      </c>
      <c r="H473" s="27">
        <v>282015.34899999999</v>
      </c>
      <c r="I473" s="28">
        <v>246</v>
      </c>
      <c r="J473" s="29">
        <v>211</v>
      </c>
      <c r="K473" s="24">
        <v>197715.00700000001</v>
      </c>
      <c r="L473" s="25">
        <v>446</v>
      </c>
      <c r="M473" s="26">
        <v>410</v>
      </c>
      <c r="N473" s="27">
        <v>12622.841</v>
      </c>
      <c r="O473" s="28">
        <v>164</v>
      </c>
      <c r="P473" s="29">
        <v>126</v>
      </c>
      <c r="Q473" s="24">
        <v>752192.02800000005</v>
      </c>
      <c r="R473" s="25">
        <v>444</v>
      </c>
      <c r="S473" s="26">
        <v>418</v>
      </c>
      <c r="T473" s="27">
        <v>-90634.599000000002</v>
      </c>
      <c r="U473" s="28">
        <v>263</v>
      </c>
      <c r="V473" s="29">
        <v>238</v>
      </c>
      <c r="W473" s="24">
        <v>2751</v>
      </c>
      <c r="X473" s="25">
        <v>302</v>
      </c>
      <c r="Y473" s="26">
        <v>238</v>
      </c>
      <c r="Z473" s="27">
        <v>414</v>
      </c>
      <c r="AA473" s="107">
        <v>311</v>
      </c>
      <c r="AB473" s="22">
        <v>0</v>
      </c>
      <c r="AC473" s="30">
        <v>100</v>
      </c>
      <c r="AD473" s="31">
        <v>0</v>
      </c>
    </row>
    <row r="474" spans="1:30" s="3" customFormat="1" ht="18.75" customHeight="1">
      <c r="A474" s="32">
        <v>472</v>
      </c>
      <c r="B474" s="34" t="s">
        <v>114</v>
      </c>
      <c r="C474" s="35" t="s">
        <v>3058</v>
      </c>
      <c r="D474" s="45">
        <v>409</v>
      </c>
      <c r="E474" s="38">
        <v>279837.62599999999</v>
      </c>
      <c r="F474" s="39">
        <v>460</v>
      </c>
      <c r="G474" s="40">
        <v>399</v>
      </c>
      <c r="H474" s="41">
        <v>305632.51</v>
      </c>
      <c r="I474" s="42">
        <v>451</v>
      </c>
      <c r="J474" s="43">
        <v>397</v>
      </c>
      <c r="K474" s="38">
        <v>42371.347000000002</v>
      </c>
      <c r="L474" s="39">
        <v>329</v>
      </c>
      <c r="M474" s="40">
        <v>299</v>
      </c>
      <c r="N474" s="41">
        <v>60318.860999999997</v>
      </c>
      <c r="O474" s="42">
        <v>467</v>
      </c>
      <c r="P474" s="43">
        <v>402</v>
      </c>
      <c r="Q474" s="38">
        <v>138562.64000000001</v>
      </c>
      <c r="R474" s="39">
        <v>370</v>
      </c>
      <c r="S474" s="40">
        <v>351</v>
      </c>
      <c r="T474" s="41">
        <v>8607.3919999999998</v>
      </c>
      <c r="U474" s="42">
        <v>329</v>
      </c>
      <c r="V474" s="43">
        <v>299</v>
      </c>
      <c r="W474" s="38">
        <v>757</v>
      </c>
      <c r="X474" s="39">
        <v>500</v>
      </c>
      <c r="Y474" s="40">
        <v>434</v>
      </c>
      <c r="Z474" s="41">
        <v>45</v>
      </c>
      <c r="AA474" s="108">
        <v>311</v>
      </c>
      <c r="AB474" s="45">
        <v>0</v>
      </c>
      <c r="AC474" s="37">
        <v>100</v>
      </c>
      <c r="AD474" s="46">
        <v>0</v>
      </c>
    </row>
    <row r="475" spans="1:30" s="3" customFormat="1" ht="18.75" customHeight="1">
      <c r="A475" s="32">
        <v>473</v>
      </c>
      <c r="B475" s="34" t="s">
        <v>3136</v>
      </c>
      <c r="C475" s="35" t="s">
        <v>88</v>
      </c>
      <c r="D475" s="36">
        <v>410</v>
      </c>
      <c r="E475" s="38">
        <v>278597.821</v>
      </c>
      <c r="F475" s="39">
        <v>484</v>
      </c>
      <c r="G475" s="40">
        <v>419</v>
      </c>
      <c r="H475" s="41">
        <v>285054.53999999998</v>
      </c>
      <c r="I475" s="42">
        <v>280</v>
      </c>
      <c r="J475" s="43">
        <v>239</v>
      </c>
      <c r="K475" s="38">
        <v>162694.69099999999</v>
      </c>
      <c r="L475" s="39">
        <v>362</v>
      </c>
      <c r="M475" s="40">
        <v>331</v>
      </c>
      <c r="N475" s="41">
        <v>48041.457999999999</v>
      </c>
      <c r="O475" s="42">
        <v>457</v>
      </c>
      <c r="P475" s="43">
        <v>392</v>
      </c>
      <c r="Q475" s="38">
        <v>148170.492</v>
      </c>
      <c r="R475" s="39">
        <v>279</v>
      </c>
      <c r="S475" s="40">
        <v>261</v>
      </c>
      <c r="T475" s="41">
        <v>26258.465</v>
      </c>
      <c r="U475" s="42">
        <v>301</v>
      </c>
      <c r="V475" s="43">
        <v>272</v>
      </c>
      <c r="W475" s="38">
        <v>1692</v>
      </c>
      <c r="X475" s="39">
        <v>319</v>
      </c>
      <c r="Y475" s="40">
        <v>255</v>
      </c>
      <c r="Z475" s="41">
        <v>389</v>
      </c>
      <c r="AA475" s="108">
        <v>372</v>
      </c>
      <c r="AB475" s="45">
        <v>0</v>
      </c>
      <c r="AC475" s="37">
        <v>100</v>
      </c>
      <c r="AD475" s="46">
        <v>0</v>
      </c>
    </row>
    <row r="476" spans="1:30" s="3" customFormat="1" ht="18.75" customHeight="1">
      <c r="A476" s="32">
        <v>474</v>
      </c>
      <c r="B476" s="34" t="s">
        <v>2952</v>
      </c>
      <c r="C476" s="35" t="s">
        <v>88</v>
      </c>
      <c r="D476" s="45">
        <v>411</v>
      </c>
      <c r="E476" s="38">
        <v>278453.15899999999</v>
      </c>
      <c r="F476" s="39">
        <v>459</v>
      </c>
      <c r="G476" s="40">
        <v>398</v>
      </c>
      <c r="H476" s="41">
        <v>306965.25799999997</v>
      </c>
      <c r="I476" s="42">
        <v>381</v>
      </c>
      <c r="J476" s="43">
        <v>331</v>
      </c>
      <c r="K476" s="38">
        <v>101798.402</v>
      </c>
      <c r="L476" s="39">
        <v>413</v>
      </c>
      <c r="M476" s="40">
        <v>378</v>
      </c>
      <c r="N476" s="41">
        <v>28621.024000000001</v>
      </c>
      <c r="O476" s="42">
        <v>498</v>
      </c>
      <c r="P476" s="43">
        <v>432</v>
      </c>
      <c r="Q476" s="38">
        <v>84303.975999999995</v>
      </c>
      <c r="R476" s="39">
        <v>290</v>
      </c>
      <c r="S476" s="40">
        <v>272</v>
      </c>
      <c r="T476" s="41">
        <v>24162.788</v>
      </c>
      <c r="U476" s="42">
        <v>372</v>
      </c>
      <c r="V476" s="43">
        <v>341</v>
      </c>
      <c r="W476" s="38">
        <v>183</v>
      </c>
      <c r="X476" s="39">
        <v>238</v>
      </c>
      <c r="Y476" s="40">
        <v>179</v>
      </c>
      <c r="Z476" s="41">
        <v>535</v>
      </c>
      <c r="AA476" s="108">
        <v>356</v>
      </c>
      <c r="AB476" s="45">
        <v>0</v>
      </c>
      <c r="AC476" s="37">
        <v>100</v>
      </c>
      <c r="AD476" s="46">
        <v>0</v>
      </c>
    </row>
    <row r="477" spans="1:30" s="3" customFormat="1" ht="18.75" customHeight="1">
      <c r="A477" s="48">
        <v>475</v>
      </c>
      <c r="B477" s="50" t="s">
        <v>2953</v>
      </c>
      <c r="C477" s="51" t="s">
        <v>3106</v>
      </c>
      <c r="D477" s="52">
        <v>412</v>
      </c>
      <c r="E477" s="54">
        <v>278026.66600000003</v>
      </c>
      <c r="F477" s="55">
        <v>489</v>
      </c>
      <c r="G477" s="56">
        <v>424</v>
      </c>
      <c r="H477" s="57">
        <v>278109.21000000002</v>
      </c>
      <c r="I477" s="58">
        <v>421</v>
      </c>
      <c r="J477" s="59">
        <v>370</v>
      </c>
      <c r="K477" s="54">
        <v>69783.154999999999</v>
      </c>
      <c r="L477" s="55">
        <v>321</v>
      </c>
      <c r="M477" s="56">
        <v>291</v>
      </c>
      <c r="N477" s="57">
        <v>63857.461000000003</v>
      </c>
      <c r="O477" s="58">
        <v>449</v>
      </c>
      <c r="P477" s="59">
        <v>385</v>
      </c>
      <c r="Q477" s="54">
        <v>157999.413</v>
      </c>
      <c r="R477" s="55">
        <v>403</v>
      </c>
      <c r="S477" s="56">
        <v>383</v>
      </c>
      <c r="T477" s="57">
        <v>2510.3200000000002</v>
      </c>
      <c r="U477" s="58" t="s">
        <v>3052</v>
      </c>
      <c r="V477" s="59" t="s">
        <v>3052</v>
      </c>
      <c r="W477" s="65" t="s">
        <v>3052</v>
      </c>
      <c r="X477" s="55">
        <v>444</v>
      </c>
      <c r="Y477" s="56">
        <v>379</v>
      </c>
      <c r="Z477" s="57">
        <v>192</v>
      </c>
      <c r="AA477" s="109">
        <v>369</v>
      </c>
      <c r="AB477" s="52">
        <v>0</v>
      </c>
      <c r="AC477" s="60">
        <v>1</v>
      </c>
      <c r="AD477" s="61">
        <v>99</v>
      </c>
    </row>
    <row r="478" spans="1:30" s="3" customFormat="1" ht="18.75" customHeight="1">
      <c r="A478" s="18">
        <v>476</v>
      </c>
      <c r="B478" s="20" t="s">
        <v>2954</v>
      </c>
      <c r="C478" s="21" t="s">
        <v>3113</v>
      </c>
      <c r="D478" s="22">
        <v>413</v>
      </c>
      <c r="E478" s="24">
        <v>277634.36700000003</v>
      </c>
      <c r="F478" s="25">
        <v>208</v>
      </c>
      <c r="G478" s="26">
        <v>179</v>
      </c>
      <c r="H478" s="27">
        <v>769144.25600000005</v>
      </c>
      <c r="I478" s="28">
        <v>443</v>
      </c>
      <c r="J478" s="29">
        <v>389</v>
      </c>
      <c r="K478" s="24">
        <v>49011.303999999996</v>
      </c>
      <c r="L478" s="25">
        <v>358</v>
      </c>
      <c r="M478" s="26">
        <v>327</v>
      </c>
      <c r="N478" s="27">
        <v>48873.107000000004</v>
      </c>
      <c r="O478" s="28">
        <v>429</v>
      </c>
      <c r="P478" s="29">
        <v>367</v>
      </c>
      <c r="Q478" s="24">
        <v>192640.109</v>
      </c>
      <c r="R478" s="25">
        <v>276</v>
      </c>
      <c r="S478" s="26">
        <v>258</v>
      </c>
      <c r="T478" s="27">
        <v>27039.945</v>
      </c>
      <c r="U478" s="28" t="s">
        <v>3052</v>
      </c>
      <c r="V478" s="29" t="s">
        <v>3052</v>
      </c>
      <c r="W478" s="64" t="s">
        <v>3052</v>
      </c>
      <c r="X478" s="25">
        <v>443</v>
      </c>
      <c r="Y478" s="26">
        <v>378</v>
      </c>
      <c r="Z478" s="27">
        <v>195</v>
      </c>
      <c r="AA478" s="107">
        <v>371</v>
      </c>
      <c r="AB478" s="22">
        <v>0</v>
      </c>
      <c r="AC478" s="30">
        <v>100</v>
      </c>
      <c r="AD478" s="31">
        <v>0</v>
      </c>
    </row>
    <row r="479" spans="1:30" s="3" customFormat="1" ht="18.75" customHeight="1">
      <c r="A479" s="32">
        <v>477</v>
      </c>
      <c r="B479" s="67" t="s">
        <v>3052</v>
      </c>
      <c r="C479" s="35" t="s">
        <v>902</v>
      </c>
      <c r="D479" s="45">
        <v>414</v>
      </c>
      <c r="E479" s="44" t="s">
        <v>3052</v>
      </c>
      <c r="F479" s="39">
        <v>490</v>
      </c>
      <c r="G479" s="40">
        <v>425</v>
      </c>
      <c r="H479" s="62" t="s">
        <v>3052</v>
      </c>
      <c r="I479" s="42">
        <v>291</v>
      </c>
      <c r="J479" s="43">
        <v>249</v>
      </c>
      <c r="K479" s="44" t="s">
        <v>3052</v>
      </c>
      <c r="L479" s="39">
        <v>411</v>
      </c>
      <c r="M479" s="40">
        <v>376</v>
      </c>
      <c r="N479" s="62" t="s">
        <v>3052</v>
      </c>
      <c r="O479" s="42">
        <v>352</v>
      </c>
      <c r="P479" s="43">
        <v>299</v>
      </c>
      <c r="Q479" s="44" t="s">
        <v>3052</v>
      </c>
      <c r="R479" s="39">
        <v>157</v>
      </c>
      <c r="S479" s="40">
        <v>142</v>
      </c>
      <c r="T479" s="62" t="s">
        <v>3052</v>
      </c>
      <c r="U479" s="42" t="s">
        <v>3052</v>
      </c>
      <c r="V479" s="43" t="s">
        <v>3052</v>
      </c>
      <c r="W479" s="44" t="s">
        <v>3052</v>
      </c>
      <c r="X479" s="39">
        <v>431</v>
      </c>
      <c r="Y479" s="40">
        <v>366</v>
      </c>
      <c r="Z479" s="62" t="s">
        <v>3052</v>
      </c>
      <c r="AA479" s="108">
        <v>369</v>
      </c>
      <c r="AB479" s="45">
        <v>0</v>
      </c>
      <c r="AC479" s="37">
        <v>100</v>
      </c>
      <c r="AD479" s="46">
        <v>0</v>
      </c>
    </row>
    <row r="480" spans="1:30" s="3" customFormat="1" ht="18.75" customHeight="1">
      <c r="A480" s="137">
        <v>478</v>
      </c>
      <c r="B480" s="139" t="s">
        <v>1384</v>
      </c>
      <c r="C480" s="140" t="s">
        <v>3056</v>
      </c>
      <c r="D480" s="141">
        <v>415</v>
      </c>
      <c r="E480" s="143">
        <v>276772.11499999999</v>
      </c>
      <c r="F480" s="144">
        <v>487</v>
      </c>
      <c r="G480" s="145">
        <v>422</v>
      </c>
      <c r="H480" s="146">
        <v>282229.23200000002</v>
      </c>
      <c r="I480" s="147">
        <v>468</v>
      </c>
      <c r="J480" s="148">
        <v>414</v>
      </c>
      <c r="K480" s="143">
        <v>23551.707999999999</v>
      </c>
      <c r="L480" s="144">
        <v>435</v>
      </c>
      <c r="M480" s="145">
        <v>400</v>
      </c>
      <c r="N480" s="146">
        <v>20651.352999999999</v>
      </c>
      <c r="O480" s="147">
        <v>500</v>
      </c>
      <c r="P480" s="148">
        <v>434</v>
      </c>
      <c r="Q480" s="143">
        <v>75759.043999999994</v>
      </c>
      <c r="R480" s="144">
        <v>342</v>
      </c>
      <c r="S480" s="145">
        <v>324</v>
      </c>
      <c r="T480" s="146">
        <v>12086.385</v>
      </c>
      <c r="U480" s="147">
        <v>95</v>
      </c>
      <c r="V480" s="148">
        <v>81</v>
      </c>
      <c r="W480" s="143">
        <v>20008</v>
      </c>
      <c r="X480" s="144">
        <v>369</v>
      </c>
      <c r="Y480" s="145">
        <v>305</v>
      </c>
      <c r="Z480" s="146">
        <v>310</v>
      </c>
      <c r="AA480" s="149">
        <v>322</v>
      </c>
      <c r="AB480" s="141">
        <v>0</v>
      </c>
      <c r="AC480" s="150">
        <v>100</v>
      </c>
      <c r="AD480" s="151">
        <v>0</v>
      </c>
    </row>
    <row r="481" spans="1:30" s="3" customFormat="1" ht="18.75" customHeight="1">
      <c r="A481" s="137">
        <v>479</v>
      </c>
      <c r="B481" s="139" t="s">
        <v>2955</v>
      </c>
      <c r="C481" s="140" t="s">
        <v>3056</v>
      </c>
      <c r="D481" s="141">
        <v>416</v>
      </c>
      <c r="E481" s="143">
        <v>275543.18199999997</v>
      </c>
      <c r="F481" s="144">
        <v>491</v>
      </c>
      <c r="G481" s="145">
        <v>426</v>
      </c>
      <c r="H481" s="146">
        <v>275543.18199999997</v>
      </c>
      <c r="I481" s="147">
        <v>293</v>
      </c>
      <c r="J481" s="148">
        <v>251</v>
      </c>
      <c r="K481" s="143">
        <v>154858.448</v>
      </c>
      <c r="L481" s="144" t="s">
        <v>3052</v>
      </c>
      <c r="M481" s="145" t="s">
        <v>3052</v>
      </c>
      <c r="N481" s="146">
        <v>-68431.107999999993</v>
      </c>
      <c r="O481" s="147">
        <v>213</v>
      </c>
      <c r="P481" s="148">
        <v>169</v>
      </c>
      <c r="Q481" s="143">
        <v>553111.48300000001</v>
      </c>
      <c r="R481" s="144">
        <v>446</v>
      </c>
      <c r="S481" s="145">
        <v>419</v>
      </c>
      <c r="T481" s="146">
        <v>-92503.058999999994</v>
      </c>
      <c r="U481" s="147" t="s">
        <v>3052</v>
      </c>
      <c r="V481" s="148" t="s">
        <v>3052</v>
      </c>
      <c r="W481" s="186" t="s">
        <v>3052</v>
      </c>
      <c r="X481" s="144">
        <v>156</v>
      </c>
      <c r="Y481" s="145">
        <v>103</v>
      </c>
      <c r="Z481" s="146">
        <v>853</v>
      </c>
      <c r="AA481" s="149">
        <v>313</v>
      </c>
      <c r="AB481" s="141">
        <v>1</v>
      </c>
      <c r="AC481" s="150">
        <v>99</v>
      </c>
      <c r="AD481" s="151">
        <v>0</v>
      </c>
    </row>
    <row r="482" spans="1:30" s="3" customFormat="1" ht="18.75" customHeight="1">
      <c r="A482" s="48">
        <v>480</v>
      </c>
      <c r="B482" s="50" t="s">
        <v>1207</v>
      </c>
      <c r="C482" s="51" t="s">
        <v>88</v>
      </c>
      <c r="D482" s="52">
        <v>417</v>
      </c>
      <c r="E482" s="54">
        <v>274324.18699999998</v>
      </c>
      <c r="F482" s="55">
        <v>492</v>
      </c>
      <c r="G482" s="56">
        <v>427</v>
      </c>
      <c r="H482" s="57">
        <v>274324.18699999998</v>
      </c>
      <c r="I482" s="58">
        <v>387</v>
      </c>
      <c r="J482" s="59">
        <v>337</v>
      </c>
      <c r="K482" s="54">
        <v>100110.02800000001</v>
      </c>
      <c r="L482" s="55">
        <v>373</v>
      </c>
      <c r="M482" s="56">
        <v>341</v>
      </c>
      <c r="N482" s="57">
        <v>44075.447</v>
      </c>
      <c r="O482" s="58">
        <v>454</v>
      </c>
      <c r="P482" s="59">
        <v>390</v>
      </c>
      <c r="Q482" s="54">
        <v>154523.027</v>
      </c>
      <c r="R482" s="55">
        <v>219</v>
      </c>
      <c r="S482" s="56">
        <v>203</v>
      </c>
      <c r="T482" s="57">
        <v>48128.595999999998</v>
      </c>
      <c r="U482" s="58">
        <v>351</v>
      </c>
      <c r="V482" s="59">
        <v>320</v>
      </c>
      <c r="W482" s="54">
        <v>420</v>
      </c>
      <c r="X482" s="55">
        <v>447</v>
      </c>
      <c r="Y482" s="56">
        <v>382</v>
      </c>
      <c r="Z482" s="57">
        <v>189</v>
      </c>
      <c r="AA482" s="109">
        <v>341</v>
      </c>
      <c r="AB482" s="52">
        <v>0</v>
      </c>
      <c r="AC482" s="60">
        <v>100</v>
      </c>
      <c r="AD482" s="61">
        <v>0</v>
      </c>
    </row>
    <row r="483" spans="1:30" s="3" customFormat="1" ht="18.75" customHeight="1">
      <c r="A483" s="167">
        <v>481</v>
      </c>
      <c r="B483" s="169" t="s">
        <v>2738</v>
      </c>
      <c r="C483" s="170" t="s">
        <v>3056</v>
      </c>
      <c r="D483" s="171">
        <v>418</v>
      </c>
      <c r="E483" s="173">
        <v>273004.81099999999</v>
      </c>
      <c r="F483" s="174">
        <v>416</v>
      </c>
      <c r="G483" s="175">
        <v>361</v>
      </c>
      <c r="H483" s="176">
        <v>353638.32799999998</v>
      </c>
      <c r="I483" s="177">
        <v>448</v>
      </c>
      <c r="J483" s="178">
        <v>394</v>
      </c>
      <c r="K483" s="173">
        <v>44671.413999999997</v>
      </c>
      <c r="L483" s="174">
        <v>386</v>
      </c>
      <c r="M483" s="175">
        <v>352</v>
      </c>
      <c r="N483" s="176">
        <v>40134.856</v>
      </c>
      <c r="O483" s="177">
        <v>368</v>
      </c>
      <c r="P483" s="178">
        <v>313</v>
      </c>
      <c r="Q483" s="173">
        <v>267187.087</v>
      </c>
      <c r="R483" s="174">
        <v>305</v>
      </c>
      <c r="S483" s="175">
        <v>287</v>
      </c>
      <c r="T483" s="176">
        <v>20440.78</v>
      </c>
      <c r="U483" s="177">
        <v>252</v>
      </c>
      <c r="V483" s="178">
        <v>227</v>
      </c>
      <c r="W483" s="173">
        <v>2998</v>
      </c>
      <c r="X483" s="174">
        <v>332</v>
      </c>
      <c r="Y483" s="175">
        <v>268</v>
      </c>
      <c r="Z483" s="176">
        <v>361</v>
      </c>
      <c r="AA483" s="179">
        <v>311</v>
      </c>
      <c r="AB483" s="171">
        <v>0</v>
      </c>
      <c r="AC483" s="180">
        <v>100</v>
      </c>
      <c r="AD483" s="181">
        <v>0</v>
      </c>
    </row>
    <row r="484" spans="1:30" s="3" customFormat="1" ht="18.75" customHeight="1">
      <c r="A484" s="137">
        <v>482</v>
      </c>
      <c r="B484" s="139" t="s">
        <v>491</v>
      </c>
      <c r="C484" s="140" t="s">
        <v>3056</v>
      </c>
      <c r="D484" s="141">
        <v>419</v>
      </c>
      <c r="E484" s="143">
        <v>272879.23300000001</v>
      </c>
      <c r="F484" s="144">
        <v>481</v>
      </c>
      <c r="G484" s="145">
        <v>416</v>
      </c>
      <c r="H484" s="146">
        <v>287486.41100000002</v>
      </c>
      <c r="I484" s="147">
        <v>301</v>
      </c>
      <c r="J484" s="148">
        <v>257</v>
      </c>
      <c r="K484" s="143">
        <v>151345.435</v>
      </c>
      <c r="L484" s="144">
        <v>433</v>
      </c>
      <c r="M484" s="145">
        <v>398</v>
      </c>
      <c r="N484" s="146">
        <v>21696.57</v>
      </c>
      <c r="O484" s="147">
        <v>432</v>
      </c>
      <c r="P484" s="148">
        <v>370</v>
      </c>
      <c r="Q484" s="143">
        <v>187135.329</v>
      </c>
      <c r="R484" s="144">
        <v>390</v>
      </c>
      <c r="S484" s="145">
        <v>371</v>
      </c>
      <c r="T484" s="146">
        <v>4537.598</v>
      </c>
      <c r="U484" s="147">
        <v>324</v>
      </c>
      <c r="V484" s="148">
        <v>294</v>
      </c>
      <c r="W484" s="143">
        <v>910</v>
      </c>
      <c r="X484" s="144">
        <v>284</v>
      </c>
      <c r="Y484" s="145">
        <v>220</v>
      </c>
      <c r="Z484" s="146">
        <v>444</v>
      </c>
      <c r="AA484" s="149">
        <v>384</v>
      </c>
      <c r="AB484" s="141">
        <v>0</v>
      </c>
      <c r="AC484" s="150">
        <v>100</v>
      </c>
      <c r="AD484" s="151">
        <v>0</v>
      </c>
    </row>
    <row r="485" spans="1:30" s="3" customFormat="1" ht="18.75" customHeight="1">
      <c r="A485" s="32">
        <v>483</v>
      </c>
      <c r="B485" s="34" t="s">
        <v>492</v>
      </c>
      <c r="C485" s="35" t="s">
        <v>88</v>
      </c>
      <c r="D485" s="45">
        <v>420</v>
      </c>
      <c r="E485" s="38">
        <v>272791.56300000002</v>
      </c>
      <c r="F485" s="39">
        <v>389</v>
      </c>
      <c r="G485" s="40">
        <v>337</v>
      </c>
      <c r="H485" s="41">
        <v>389455.06400000001</v>
      </c>
      <c r="I485" s="42">
        <v>429</v>
      </c>
      <c r="J485" s="43">
        <v>377</v>
      </c>
      <c r="K485" s="38">
        <v>59304.593000000001</v>
      </c>
      <c r="L485" s="39">
        <v>418</v>
      </c>
      <c r="M485" s="40">
        <v>383</v>
      </c>
      <c r="N485" s="41">
        <v>27548.196</v>
      </c>
      <c r="O485" s="42">
        <v>175</v>
      </c>
      <c r="P485" s="43">
        <v>136</v>
      </c>
      <c r="Q485" s="38">
        <v>703964.01199999999</v>
      </c>
      <c r="R485" s="39">
        <v>420</v>
      </c>
      <c r="S485" s="40">
        <v>400</v>
      </c>
      <c r="T485" s="41">
        <v>502.76299999999998</v>
      </c>
      <c r="U485" s="42">
        <v>67</v>
      </c>
      <c r="V485" s="43">
        <v>56</v>
      </c>
      <c r="W485" s="38">
        <v>28050</v>
      </c>
      <c r="X485" s="39">
        <v>417</v>
      </c>
      <c r="Y485" s="40">
        <v>352</v>
      </c>
      <c r="Z485" s="41">
        <v>230</v>
      </c>
      <c r="AA485" s="108">
        <v>314</v>
      </c>
      <c r="AB485" s="45">
        <v>0</v>
      </c>
      <c r="AC485" s="37">
        <v>100</v>
      </c>
      <c r="AD485" s="46">
        <v>0</v>
      </c>
    </row>
    <row r="486" spans="1:30" s="3" customFormat="1" ht="18.75" customHeight="1">
      <c r="A486" s="137">
        <v>484</v>
      </c>
      <c r="B486" s="139" t="s">
        <v>493</v>
      </c>
      <c r="C486" s="140" t="s">
        <v>3056</v>
      </c>
      <c r="D486" s="141">
        <v>421</v>
      </c>
      <c r="E486" s="143">
        <v>269923.32</v>
      </c>
      <c r="F486" s="144">
        <v>463</v>
      </c>
      <c r="G486" s="145">
        <v>401</v>
      </c>
      <c r="H486" s="146">
        <v>303745.41800000001</v>
      </c>
      <c r="I486" s="147">
        <v>350</v>
      </c>
      <c r="J486" s="148">
        <v>302</v>
      </c>
      <c r="K486" s="143">
        <v>119252.728</v>
      </c>
      <c r="L486" s="144">
        <v>344</v>
      </c>
      <c r="M486" s="145">
        <v>314</v>
      </c>
      <c r="N486" s="146">
        <v>55332.481</v>
      </c>
      <c r="O486" s="147">
        <v>407</v>
      </c>
      <c r="P486" s="148">
        <v>348</v>
      </c>
      <c r="Q486" s="143">
        <v>219073.55300000001</v>
      </c>
      <c r="R486" s="144">
        <v>138</v>
      </c>
      <c r="S486" s="145">
        <v>124</v>
      </c>
      <c r="T486" s="146">
        <v>104930.49400000001</v>
      </c>
      <c r="U486" s="147">
        <v>244</v>
      </c>
      <c r="V486" s="148">
        <v>220</v>
      </c>
      <c r="W486" s="143">
        <v>3280</v>
      </c>
      <c r="X486" s="144">
        <v>398</v>
      </c>
      <c r="Y486" s="145">
        <v>333</v>
      </c>
      <c r="Z486" s="146">
        <v>264</v>
      </c>
      <c r="AA486" s="149">
        <v>369</v>
      </c>
      <c r="AB486" s="141">
        <v>0</v>
      </c>
      <c r="AC486" s="150">
        <v>100</v>
      </c>
      <c r="AD486" s="151">
        <v>0</v>
      </c>
    </row>
    <row r="487" spans="1:30" s="3" customFormat="1" ht="18.75" customHeight="1">
      <c r="A487" s="48">
        <v>485</v>
      </c>
      <c r="B487" s="50" t="s">
        <v>494</v>
      </c>
      <c r="C487" s="51" t="s">
        <v>3106</v>
      </c>
      <c r="D487" s="52">
        <v>422</v>
      </c>
      <c r="E487" s="54">
        <v>268231.22200000001</v>
      </c>
      <c r="F487" s="55">
        <v>493</v>
      </c>
      <c r="G487" s="56">
        <v>428</v>
      </c>
      <c r="H487" s="57">
        <v>271398.47700000001</v>
      </c>
      <c r="I487" s="58">
        <v>345</v>
      </c>
      <c r="J487" s="59">
        <v>298</v>
      </c>
      <c r="K487" s="54">
        <v>121116.156</v>
      </c>
      <c r="L487" s="55">
        <v>454</v>
      </c>
      <c r="M487" s="56">
        <v>418</v>
      </c>
      <c r="N487" s="57">
        <v>10164.661</v>
      </c>
      <c r="O487" s="58">
        <v>484</v>
      </c>
      <c r="P487" s="59">
        <v>418</v>
      </c>
      <c r="Q487" s="54">
        <v>115840.459</v>
      </c>
      <c r="R487" s="55">
        <v>201</v>
      </c>
      <c r="S487" s="56">
        <v>185</v>
      </c>
      <c r="T487" s="57">
        <v>54326.239000000001</v>
      </c>
      <c r="U487" s="58">
        <v>313</v>
      </c>
      <c r="V487" s="59">
        <v>283</v>
      </c>
      <c r="W487" s="54">
        <v>1255</v>
      </c>
      <c r="X487" s="55">
        <v>393</v>
      </c>
      <c r="Y487" s="56">
        <v>328</v>
      </c>
      <c r="Z487" s="57">
        <v>275</v>
      </c>
      <c r="AA487" s="109">
        <v>383</v>
      </c>
      <c r="AB487" s="52">
        <v>0</v>
      </c>
      <c r="AC487" s="60">
        <v>100</v>
      </c>
      <c r="AD487" s="61">
        <v>0</v>
      </c>
    </row>
    <row r="488" spans="1:30" s="3" customFormat="1" ht="18.75" customHeight="1">
      <c r="A488" s="18">
        <v>486</v>
      </c>
      <c r="B488" s="20" t="s">
        <v>495</v>
      </c>
      <c r="C488" s="21" t="s">
        <v>111</v>
      </c>
      <c r="D488" s="22">
        <v>423</v>
      </c>
      <c r="E488" s="24">
        <v>267307.13299999997</v>
      </c>
      <c r="F488" s="25">
        <v>494</v>
      </c>
      <c r="G488" s="26">
        <v>429</v>
      </c>
      <c r="H488" s="27">
        <v>267307.13299999997</v>
      </c>
      <c r="I488" s="28">
        <v>428</v>
      </c>
      <c r="J488" s="29">
        <v>376</v>
      </c>
      <c r="K488" s="24">
        <v>62963.324999999997</v>
      </c>
      <c r="L488" s="25">
        <v>139</v>
      </c>
      <c r="M488" s="26">
        <v>117</v>
      </c>
      <c r="N488" s="27">
        <v>225667.15100000001</v>
      </c>
      <c r="O488" s="28">
        <v>218</v>
      </c>
      <c r="P488" s="29">
        <v>173</v>
      </c>
      <c r="Q488" s="24">
        <v>546076.56900000002</v>
      </c>
      <c r="R488" s="25">
        <v>435</v>
      </c>
      <c r="S488" s="26">
        <v>412</v>
      </c>
      <c r="T488" s="27">
        <v>-15371.628000000001</v>
      </c>
      <c r="U488" s="28">
        <v>256</v>
      </c>
      <c r="V488" s="29">
        <v>231</v>
      </c>
      <c r="W488" s="24">
        <v>2927</v>
      </c>
      <c r="X488" s="25">
        <v>437</v>
      </c>
      <c r="Y488" s="26">
        <v>372</v>
      </c>
      <c r="Z488" s="27">
        <v>202</v>
      </c>
      <c r="AA488" s="107">
        <v>369</v>
      </c>
      <c r="AB488" s="22">
        <v>0</v>
      </c>
      <c r="AC488" s="30">
        <v>100</v>
      </c>
      <c r="AD488" s="31">
        <v>0</v>
      </c>
    </row>
    <row r="489" spans="1:30" s="3" customFormat="1" ht="18.75" customHeight="1">
      <c r="A489" s="32">
        <v>487</v>
      </c>
      <c r="B489" s="34" t="s">
        <v>496</v>
      </c>
      <c r="C489" s="35" t="s">
        <v>3058</v>
      </c>
      <c r="D489" s="45">
        <v>424</v>
      </c>
      <c r="E489" s="38">
        <v>265114.70199999999</v>
      </c>
      <c r="F489" s="39">
        <v>413</v>
      </c>
      <c r="G489" s="40">
        <v>358</v>
      </c>
      <c r="H489" s="41">
        <v>357575.973</v>
      </c>
      <c r="I489" s="42">
        <v>460</v>
      </c>
      <c r="J489" s="43">
        <v>406</v>
      </c>
      <c r="K489" s="38">
        <v>30165.807000000001</v>
      </c>
      <c r="L489" s="39">
        <v>299</v>
      </c>
      <c r="M489" s="40">
        <v>270</v>
      </c>
      <c r="N489" s="41">
        <v>69732.034</v>
      </c>
      <c r="O489" s="42">
        <v>380</v>
      </c>
      <c r="P489" s="43">
        <v>323</v>
      </c>
      <c r="Q489" s="38">
        <v>256057.242</v>
      </c>
      <c r="R489" s="39">
        <v>440</v>
      </c>
      <c r="S489" s="40">
        <v>415</v>
      </c>
      <c r="T489" s="41">
        <v>-38411.171999999999</v>
      </c>
      <c r="U489" s="42" t="s">
        <v>3052</v>
      </c>
      <c r="V489" s="43" t="s">
        <v>3052</v>
      </c>
      <c r="W489" s="44" t="s">
        <v>3052</v>
      </c>
      <c r="X489" s="39">
        <v>496</v>
      </c>
      <c r="Y489" s="40">
        <v>431</v>
      </c>
      <c r="Z489" s="41">
        <v>60</v>
      </c>
      <c r="AA489" s="108">
        <v>369</v>
      </c>
      <c r="AB489" s="45">
        <v>0</v>
      </c>
      <c r="AC489" s="37">
        <v>50</v>
      </c>
      <c r="AD489" s="46">
        <v>50</v>
      </c>
    </row>
    <row r="490" spans="1:30" s="3" customFormat="1" ht="18.75" customHeight="1">
      <c r="A490" s="137">
        <v>488</v>
      </c>
      <c r="B490" s="139" t="s">
        <v>925</v>
      </c>
      <c r="C490" s="140" t="s">
        <v>3056</v>
      </c>
      <c r="D490" s="141">
        <v>425</v>
      </c>
      <c r="E490" s="143">
        <v>264797.10700000002</v>
      </c>
      <c r="F490" s="144">
        <v>448</v>
      </c>
      <c r="G490" s="145">
        <v>389</v>
      </c>
      <c r="H490" s="146">
        <v>319712.03600000002</v>
      </c>
      <c r="I490" s="147">
        <v>453</v>
      </c>
      <c r="J490" s="148">
        <v>399</v>
      </c>
      <c r="K490" s="143">
        <v>40325.669000000002</v>
      </c>
      <c r="L490" s="144">
        <v>194</v>
      </c>
      <c r="M490" s="145">
        <v>170</v>
      </c>
      <c r="N490" s="146">
        <v>160248.70199999999</v>
      </c>
      <c r="O490" s="147">
        <v>344</v>
      </c>
      <c r="P490" s="148">
        <v>291</v>
      </c>
      <c r="Q490" s="143">
        <v>311567.54499999998</v>
      </c>
      <c r="R490" s="144">
        <v>303</v>
      </c>
      <c r="S490" s="145">
        <v>285</v>
      </c>
      <c r="T490" s="146">
        <v>20691.116000000002</v>
      </c>
      <c r="U490" s="147">
        <v>97</v>
      </c>
      <c r="V490" s="148">
        <v>83</v>
      </c>
      <c r="W490" s="143">
        <v>19736</v>
      </c>
      <c r="X490" s="144">
        <v>311</v>
      </c>
      <c r="Y490" s="145">
        <v>247</v>
      </c>
      <c r="Z490" s="146">
        <v>400</v>
      </c>
      <c r="AA490" s="149">
        <v>321</v>
      </c>
      <c r="AB490" s="141">
        <v>0</v>
      </c>
      <c r="AC490" s="150">
        <v>100</v>
      </c>
      <c r="AD490" s="151">
        <v>0</v>
      </c>
    </row>
    <row r="491" spans="1:30" s="3" customFormat="1" ht="18.75" customHeight="1">
      <c r="A491" s="32">
        <v>489</v>
      </c>
      <c r="B491" s="34" t="s">
        <v>497</v>
      </c>
      <c r="C491" s="35" t="s">
        <v>3054</v>
      </c>
      <c r="D491" s="45">
        <v>64</v>
      </c>
      <c r="E491" s="38">
        <v>264678.69500000001</v>
      </c>
      <c r="F491" s="39">
        <v>479</v>
      </c>
      <c r="G491" s="40">
        <v>65</v>
      </c>
      <c r="H491" s="41">
        <v>288104.739</v>
      </c>
      <c r="I491" s="42">
        <v>265</v>
      </c>
      <c r="J491" s="43">
        <v>39</v>
      </c>
      <c r="K491" s="38">
        <v>175859.568</v>
      </c>
      <c r="L491" s="39">
        <v>372</v>
      </c>
      <c r="M491" s="40">
        <v>32</v>
      </c>
      <c r="N491" s="41">
        <v>44114.55</v>
      </c>
      <c r="O491" s="42">
        <v>472</v>
      </c>
      <c r="P491" s="43">
        <v>66</v>
      </c>
      <c r="Q491" s="38">
        <v>135266.65700000001</v>
      </c>
      <c r="R491" s="39">
        <v>225</v>
      </c>
      <c r="S491" s="40">
        <v>17</v>
      </c>
      <c r="T491" s="41">
        <v>45439.665999999997</v>
      </c>
      <c r="U491" s="42" t="s">
        <v>3052</v>
      </c>
      <c r="V491" s="43" t="s">
        <v>3052</v>
      </c>
      <c r="W491" s="44" t="s">
        <v>3052</v>
      </c>
      <c r="X491" s="39">
        <v>275</v>
      </c>
      <c r="Y491" s="40">
        <v>64</v>
      </c>
      <c r="Z491" s="41">
        <v>453</v>
      </c>
      <c r="AA491" s="108">
        <v>352</v>
      </c>
      <c r="AB491" s="45">
        <v>100</v>
      </c>
      <c r="AC491" s="37">
        <v>0</v>
      </c>
      <c r="AD491" s="46">
        <v>0</v>
      </c>
    </row>
    <row r="492" spans="1:30" s="3" customFormat="1" ht="18.75" customHeight="1">
      <c r="A492" s="152">
        <v>490</v>
      </c>
      <c r="B492" s="154" t="s">
        <v>952</v>
      </c>
      <c r="C492" s="155" t="s">
        <v>3056</v>
      </c>
      <c r="D492" s="156">
        <v>426</v>
      </c>
      <c r="E492" s="158">
        <v>264665.69199999998</v>
      </c>
      <c r="F492" s="159">
        <v>495</v>
      </c>
      <c r="G492" s="160">
        <v>430</v>
      </c>
      <c r="H492" s="161">
        <v>264665.69199999998</v>
      </c>
      <c r="I492" s="162">
        <v>335</v>
      </c>
      <c r="J492" s="163">
        <v>288</v>
      </c>
      <c r="K492" s="158">
        <v>124945.287</v>
      </c>
      <c r="L492" s="159">
        <v>301</v>
      </c>
      <c r="M492" s="160">
        <v>272</v>
      </c>
      <c r="N492" s="161">
        <v>69418.650999999998</v>
      </c>
      <c r="O492" s="162">
        <v>428</v>
      </c>
      <c r="P492" s="163">
        <v>366</v>
      </c>
      <c r="Q492" s="158">
        <v>196496.59899999999</v>
      </c>
      <c r="R492" s="159">
        <v>415</v>
      </c>
      <c r="S492" s="160">
        <v>395</v>
      </c>
      <c r="T492" s="161">
        <v>1094.287</v>
      </c>
      <c r="U492" s="162">
        <v>270</v>
      </c>
      <c r="V492" s="163">
        <v>244</v>
      </c>
      <c r="W492" s="158">
        <v>2550</v>
      </c>
      <c r="X492" s="159">
        <v>224</v>
      </c>
      <c r="Y492" s="160">
        <v>165</v>
      </c>
      <c r="Z492" s="161">
        <v>592</v>
      </c>
      <c r="AA492" s="164">
        <v>321</v>
      </c>
      <c r="AB492" s="156">
        <v>0</v>
      </c>
      <c r="AC492" s="165">
        <v>100</v>
      </c>
      <c r="AD492" s="166">
        <v>0</v>
      </c>
    </row>
    <row r="493" spans="1:30" s="3" customFormat="1" ht="18.75" customHeight="1">
      <c r="A493" s="18">
        <v>491</v>
      </c>
      <c r="B493" s="20" t="s">
        <v>498</v>
      </c>
      <c r="C493" s="21" t="s">
        <v>3154</v>
      </c>
      <c r="D493" s="22">
        <v>427</v>
      </c>
      <c r="E493" s="24">
        <v>263500.94799999997</v>
      </c>
      <c r="F493" s="25">
        <v>485</v>
      </c>
      <c r="G493" s="26">
        <v>420</v>
      </c>
      <c r="H493" s="27">
        <v>284597.99599999998</v>
      </c>
      <c r="I493" s="28">
        <v>367</v>
      </c>
      <c r="J493" s="29">
        <v>317</v>
      </c>
      <c r="K493" s="24">
        <v>110262.16</v>
      </c>
      <c r="L493" s="25">
        <v>176</v>
      </c>
      <c r="M493" s="26">
        <v>152</v>
      </c>
      <c r="N493" s="27">
        <v>182077.74299999999</v>
      </c>
      <c r="O493" s="28">
        <v>302</v>
      </c>
      <c r="P493" s="29">
        <v>251</v>
      </c>
      <c r="Q493" s="24">
        <v>365518.12599999999</v>
      </c>
      <c r="R493" s="25">
        <v>350</v>
      </c>
      <c r="S493" s="26">
        <v>331</v>
      </c>
      <c r="T493" s="27">
        <v>11464.329</v>
      </c>
      <c r="U493" s="28">
        <v>217</v>
      </c>
      <c r="V493" s="29">
        <v>195</v>
      </c>
      <c r="W493" s="24">
        <v>4629</v>
      </c>
      <c r="X493" s="25">
        <v>315</v>
      </c>
      <c r="Y493" s="26">
        <v>251</v>
      </c>
      <c r="Z493" s="27">
        <v>396</v>
      </c>
      <c r="AA493" s="107">
        <v>321</v>
      </c>
      <c r="AB493" s="22">
        <v>0</v>
      </c>
      <c r="AC493" s="30">
        <v>100</v>
      </c>
      <c r="AD493" s="31">
        <v>0</v>
      </c>
    </row>
    <row r="494" spans="1:30" s="3" customFormat="1" ht="18.75" customHeight="1">
      <c r="A494" s="32">
        <v>492</v>
      </c>
      <c r="B494" s="34" t="s">
        <v>587</v>
      </c>
      <c r="C494" s="35" t="s">
        <v>3054</v>
      </c>
      <c r="D494" s="45">
        <v>65</v>
      </c>
      <c r="E494" s="38">
        <v>262988.36</v>
      </c>
      <c r="F494" s="39">
        <v>496</v>
      </c>
      <c r="G494" s="40">
        <v>66</v>
      </c>
      <c r="H494" s="41">
        <v>262988.36</v>
      </c>
      <c r="I494" s="42" t="s">
        <v>3052</v>
      </c>
      <c r="J494" s="43" t="s">
        <v>3052</v>
      </c>
      <c r="K494" s="38">
        <v>-52381.904000000002</v>
      </c>
      <c r="L494" s="39">
        <v>305</v>
      </c>
      <c r="M494" s="40">
        <v>30</v>
      </c>
      <c r="N494" s="41">
        <v>68227.303</v>
      </c>
      <c r="O494" s="42">
        <v>340</v>
      </c>
      <c r="P494" s="43">
        <v>53</v>
      </c>
      <c r="Q494" s="38">
        <v>318053.46799999999</v>
      </c>
      <c r="R494" s="39">
        <v>458</v>
      </c>
      <c r="S494" s="40">
        <v>32</v>
      </c>
      <c r="T494" s="41">
        <v>-151667.78899999999</v>
      </c>
      <c r="U494" s="42" t="s">
        <v>3052</v>
      </c>
      <c r="V494" s="43" t="s">
        <v>3052</v>
      </c>
      <c r="W494" s="44" t="s">
        <v>3052</v>
      </c>
      <c r="X494" s="39">
        <v>244</v>
      </c>
      <c r="Y494" s="40">
        <v>60</v>
      </c>
      <c r="Z494" s="41">
        <v>525</v>
      </c>
      <c r="AA494" s="108">
        <v>341</v>
      </c>
      <c r="AB494" s="45">
        <v>100</v>
      </c>
      <c r="AC494" s="37">
        <v>0</v>
      </c>
      <c r="AD494" s="46">
        <v>0</v>
      </c>
    </row>
    <row r="495" spans="1:30" s="3" customFormat="1" ht="18.75" customHeight="1">
      <c r="A495" s="137">
        <v>493</v>
      </c>
      <c r="B495" s="139" t="s">
        <v>499</v>
      </c>
      <c r="C495" s="140" t="s">
        <v>3056</v>
      </c>
      <c r="D495" s="141">
        <v>428</v>
      </c>
      <c r="E495" s="143">
        <v>262914.36</v>
      </c>
      <c r="F495" s="144">
        <v>497</v>
      </c>
      <c r="G495" s="145">
        <v>431</v>
      </c>
      <c r="H495" s="146">
        <v>262914.36</v>
      </c>
      <c r="I495" s="147">
        <v>383</v>
      </c>
      <c r="J495" s="148">
        <v>333</v>
      </c>
      <c r="K495" s="143">
        <v>100695.037</v>
      </c>
      <c r="L495" s="144">
        <v>399</v>
      </c>
      <c r="M495" s="145">
        <v>364</v>
      </c>
      <c r="N495" s="146">
        <v>34067.843000000001</v>
      </c>
      <c r="O495" s="147">
        <v>463</v>
      </c>
      <c r="P495" s="148">
        <v>398</v>
      </c>
      <c r="Q495" s="143">
        <v>139725.85999999999</v>
      </c>
      <c r="R495" s="144">
        <v>227</v>
      </c>
      <c r="S495" s="145">
        <v>210</v>
      </c>
      <c r="T495" s="146">
        <v>45355.690999999999</v>
      </c>
      <c r="U495" s="147">
        <v>359</v>
      </c>
      <c r="V495" s="148">
        <v>328</v>
      </c>
      <c r="W495" s="143">
        <v>310</v>
      </c>
      <c r="X495" s="144">
        <v>493</v>
      </c>
      <c r="Y495" s="145">
        <v>428</v>
      </c>
      <c r="Z495" s="146">
        <v>76</v>
      </c>
      <c r="AA495" s="149">
        <v>352</v>
      </c>
      <c r="AB495" s="141">
        <v>0</v>
      </c>
      <c r="AC495" s="150">
        <v>0</v>
      </c>
      <c r="AD495" s="151">
        <v>100</v>
      </c>
    </row>
    <row r="496" spans="1:30" s="3" customFormat="1" ht="18.75" customHeight="1">
      <c r="A496" s="137">
        <v>494</v>
      </c>
      <c r="B496" s="139" t="s">
        <v>914</v>
      </c>
      <c r="C496" s="140" t="s">
        <v>3056</v>
      </c>
      <c r="D496" s="141">
        <v>429</v>
      </c>
      <c r="E496" s="143">
        <v>261787.478</v>
      </c>
      <c r="F496" s="144">
        <v>498</v>
      </c>
      <c r="G496" s="145">
        <v>432</v>
      </c>
      <c r="H496" s="146">
        <v>261787.478</v>
      </c>
      <c r="I496" s="147">
        <v>396</v>
      </c>
      <c r="J496" s="148">
        <v>345</v>
      </c>
      <c r="K496" s="143">
        <v>91515.048999999999</v>
      </c>
      <c r="L496" s="144">
        <v>378</v>
      </c>
      <c r="M496" s="145">
        <v>346</v>
      </c>
      <c r="N496" s="146">
        <v>42765.256999999998</v>
      </c>
      <c r="O496" s="147">
        <v>405</v>
      </c>
      <c r="P496" s="148">
        <v>346</v>
      </c>
      <c r="Q496" s="143">
        <v>220629.375</v>
      </c>
      <c r="R496" s="144">
        <v>364</v>
      </c>
      <c r="S496" s="145">
        <v>345</v>
      </c>
      <c r="T496" s="146">
        <v>9929.7729999999992</v>
      </c>
      <c r="U496" s="147">
        <v>265</v>
      </c>
      <c r="V496" s="148">
        <v>240</v>
      </c>
      <c r="W496" s="143">
        <v>2670</v>
      </c>
      <c r="X496" s="144">
        <v>313</v>
      </c>
      <c r="Y496" s="145">
        <v>249</v>
      </c>
      <c r="Z496" s="146">
        <v>400</v>
      </c>
      <c r="AA496" s="149">
        <v>322</v>
      </c>
      <c r="AB496" s="141">
        <v>0</v>
      </c>
      <c r="AC496" s="150">
        <v>100</v>
      </c>
      <c r="AD496" s="151">
        <v>0</v>
      </c>
    </row>
    <row r="497" spans="1:30" s="3" customFormat="1" ht="18.75" customHeight="1">
      <c r="A497" s="48">
        <v>495</v>
      </c>
      <c r="B497" s="50" t="s">
        <v>500</v>
      </c>
      <c r="C497" s="51" t="s">
        <v>3058</v>
      </c>
      <c r="D497" s="52">
        <v>430</v>
      </c>
      <c r="E497" s="54">
        <v>261614.44500000001</v>
      </c>
      <c r="F497" s="55">
        <v>499</v>
      </c>
      <c r="G497" s="56">
        <v>433</v>
      </c>
      <c r="H497" s="57">
        <v>261656.05</v>
      </c>
      <c r="I497" s="58">
        <v>292</v>
      </c>
      <c r="J497" s="59">
        <v>250</v>
      </c>
      <c r="K497" s="54">
        <v>155358.32</v>
      </c>
      <c r="L497" s="55">
        <v>224</v>
      </c>
      <c r="M497" s="56">
        <v>199</v>
      </c>
      <c r="N497" s="57">
        <v>132342.58799999999</v>
      </c>
      <c r="O497" s="58">
        <v>357</v>
      </c>
      <c r="P497" s="59">
        <v>303</v>
      </c>
      <c r="Q497" s="54">
        <v>275010.40500000003</v>
      </c>
      <c r="R497" s="55">
        <v>159</v>
      </c>
      <c r="S497" s="56">
        <v>144</v>
      </c>
      <c r="T497" s="57">
        <v>83594.976999999999</v>
      </c>
      <c r="U497" s="58">
        <v>139</v>
      </c>
      <c r="V497" s="59">
        <v>123</v>
      </c>
      <c r="W497" s="54">
        <v>13000</v>
      </c>
      <c r="X497" s="55">
        <v>230</v>
      </c>
      <c r="Y497" s="56">
        <v>171</v>
      </c>
      <c r="Z497" s="57">
        <v>560</v>
      </c>
      <c r="AA497" s="109">
        <v>321</v>
      </c>
      <c r="AB497" s="52">
        <v>0</v>
      </c>
      <c r="AC497" s="60">
        <v>100</v>
      </c>
      <c r="AD497" s="61">
        <v>0</v>
      </c>
    </row>
    <row r="498" spans="1:30" s="3" customFormat="1" ht="18.75" customHeight="1">
      <c r="A498" s="167">
        <v>496</v>
      </c>
      <c r="B498" s="169" t="s">
        <v>501</v>
      </c>
      <c r="C498" s="170" t="s">
        <v>3056</v>
      </c>
      <c r="D498" s="171">
        <v>431</v>
      </c>
      <c r="E498" s="173">
        <v>260765.34899999999</v>
      </c>
      <c r="F498" s="174">
        <v>486</v>
      </c>
      <c r="G498" s="175">
        <v>421</v>
      </c>
      <c r="H498" s="176">
        <v>282951.16800000001</v>
      </c>
      <c r="I498" s="177">
        <v>450</v>
      </c>
      <c r="J498" s="178">
        <v>396</v>
      </c>
      <c r="K498" s="173">
        <v>42861.226999999999</v>
      </c>
      <c r="L498" s="174">
        <v>389</v>
      </c>
      <c r="M498" s="175">
        <v>355</v>
      </c>
      <c r="N498" s="176">
        <v>36640.934000000001</v>
      </c>
      <c r="O498" s="177">
        <v>474</v>
      </c>
      <c r="P498" s="178">
        <v>408</v>
      </c>
      <c r="Q498" s="173">
        <v>132039.52299999999</v>
      </c>
      <c r="R498" s="174">
        <v>386</v>
      </c>
      <c r="S498" s="175">
        <v>367</v>
      </c>
      <c r="T498" s="176">
        <v>5031.942</v>
      </c>
      <c r="U498" s="177" t="s">
        <v>3052</v>
      </c>
      <c r="V498" s="178" t="s">
        <v>3052</v>
      </c>
      <c r="W498" s="184" t="s">
        <v>3052</v>
      </c>
      <c r="X498" s="174">
        <v>408</v>
      </c>
      <c r="Y498" s="175">
        <v>343</v>
      </c>
      <c r="Z498" s="176">
        <v>250</v>
      </c>
      <c r="AA498" s="179">
        <v>311</v>
      </c>
      <c r="AB498" s="171">
        <v>0</v>
      </c>
      <c r="AC498" s="180">
        <v>100</v>
      </c>
      <c r="AD498" s="181">
        <v>0</v>
      </c>
    </row>
    <row r="499" spans="1:30" s="3" customFormat="1" ht="18.75" customHeight="1">
      <c r="A499" s="32">
        <v>497</v>
      </c>
      <c r="B499" s="34" t="s">
        <v>1880</v>
      </c>
      <c r="C499" s="35" t="s">
        <v>3054</v>
      </c>
      <c r="D499" s="45">
        <v>66</v>
      </c>
      <c r="E499" s="38">
        <v>260757.321</v>
      </c>
      <c r="F499" s="39">
        <v>470</v>
      </c>
      <c r="G499" s="40">
        <v>64</v>
      </c>
      <c r="H499" s="41">
        <v>297475.31099999999</v>
      </c>
      <c r="I499" s="42">
        <v>436</v>
      </c>
      <c r="J499" s="43">
        <v>53</v>
      </c>
      <c r="K499" s="38">
        <v>55973.084000000003</v>
      </c>
      <c r="L499" s="39">
        <v>357</v>
      </c>
      <c r="M499" s="40">
        <v>31</v>
      </c>
      <c r="N499" s="41">
        <v>49376.341999999997</v>
      </c>
      <c r="O499" s="42">
        <v>455</v>
      </c>
      <c r="P499" s="43">
        <v>65</v>
      </c>
      <c r="Q499" s="38">
        <v>152709.12700000001</v>
      </c>
      <c r="R499" s="39">
        <v>439</v>
      </c>
      <c r="S499" s="40">
        <v>25</v>
      </c>
      <c r="T499" s="41">
        <v>-37001.182000000001</v>
      </c>
      <c r="U499" s="42" t="s">
        <v>3052</v>
      </c>
      <c r="V499" s="43" t="s">
        <v>3052</v>
      </c>
      <c r="W499" s="44" t="s">
        <v>3052</v>
      </c>
      <c r="X499" s="39">
        <v>223</v>
      </c>
      <c r="Y499" s="40">
        <v>59</v>
      </c>
      <c r="Z499" s="41">
        <v>599</v>
      </c>
      <c r="AA499" s="108">
        <v>331</v>
      </c>
      <c r="AB499" s="45">
        <v>100</v>
      </c>
      <c r="AC499" s="37">
        <v>0</v>
      </c>
      <c r="AD499" s="46">
        <v>0</v>
      </c>
    </row>
    <row r="500" spans="1:30" s="3" customFormat="1" ht="18.75" customHeight="1">
      <c r="A500" s="137">
        <v>498</v>
      </c>
      <c r="B500" s="139" t="s">
        <v>1982</v>
      </c>
      <c r="C500" s="140" t="s">
        <v>3056</v>
      </c>
      <c r="D500" s="141">
        <v>432</v>
      </c>
      <c r="E500" s="143">
        <v>258993.77900000001</v>
      </c>
      <c r="F500" s="144">
        <v>482</v>
      </c>
      <c r="G500" s="145">
        <v>417</v>
      </c>
      <c r="H500" s="146">
        <v>287378.60600000003</v>
      </c>
      <c r="I500" s="147">
        <v>455</v>
      </c>
      <c r="J500" s="148">
        <v>401</v>
      </c>
      <c r="K500" s="143">
        <v>36778.339999999997</v>
      </c>
      <c r="L500" s="144">
        <v>440</v>
      </c>
      <c r="M500" s="145">
        <v>405</v>
      </c>
      <c r="N500" s="146">
        <v>15970.674000000001</v>
      </c>
      <c r="O500" s="147">
        <v>495</v>
      </c>
      <c r="P500" s="148">
        <v>429</v>
      </c>
      <c r="Q500" s="143">
        <v>97797.539000000004</v>
      </c>
      <c r="R500" s="144">
        <v>265</v>
      </c>
      <c r="S500" s="145">
        <v>248</v>
      </c>
      <c r="T500" s="146">
        <v>30189.201000000001</v>
      </c>
      <c r="U500" s="147">
        <v>101</v>
      </c>
      <c r="V500" s="148">
        <v>87</v>
      </c>
      <c r="W500" s="143">
        <v>19105</v>
      </c>
      <c r="X500" s="144">
        <v>375</v>
      </c>
      <c r="Y500" s="145">
        <v>310</v>
      </c>
      <c r="Z500" s="146">
        <v>304</v>
      </c>
      <c r="AA500" s="149">
        <v>322</v>
      </c>
      <c r="AB500" s="141">
        <v>0</v>
      </c>
      <c r="AC500" s="150">
        <v>100</v>
      </c>
      <c r="AD500" s="151">
        <v>0</v>
      </c>
    </row>
    <row r="501" spans="1:30" s="3" customFormat="1" ht="18.75" customHeight="1">
      <c r="A501" s="137">
        <v>499</v>
      </c>
      <c r="B501" s="139" t="s">
        <v>954</v>
      </c>
      <c r="C501" s="140" t="s">
        <v>3056</v>
      </c>
      <c r="D501" s="141">
        <v>433</v>
      </c>
      <c r="E501" s="143">
        <v>258622.67499999999</v>
      </c>
      <c r="F501" s="144">
        <v>476</v>
      </c>
      <c r="G501" s="145">
        <v>412</v>
      </c>
      <c r="H501" s="146">
        <v>291774.67499999999</v>
      </c>
      <c r="I501" s="147">
        <v>466</v>
      </c>
      <c r="J501" s="148">
        <v>412</v>
      </c>
      <c r="K501" s="143">
        <v>26206.447</v>
      </c>
      <c r="L501" s="144">
        <v>439</v>
      </c>
      <c r="M501" s="145">
        <v>404</v>
      </c>
      <c r="N501" s="146">
        <v>17815.620999999999</v>
      </c>
      <c r="O501" s="147">
        <v>493</v>
      </c>
      <c r="P501" s="148">
        <v>427</v>
      </c>
      <c r="Q501" s="143">
        <v>101475.307</v>
      </c>
      <c r="R501" s="144">
        <v>394</v>
      </c>
      <c r="S501" s="145">
        <v>375</v>
      </c>
      <c r="T501" s="146">
        <v>3731.7950000000001</v>
      </c>
      <c r="U501" s="147">
        <v>127</v>
      </c>
      <c r="V501" s="148">
        <v>112</v>
      </c>
      <c r="W501" s="143">
        <v>13883</v>
      </c>
      <c r="X501" s="144">
        <v>352</v>
      </c>
      <c r="Y501" s="145">
        <v>288</v>
      </c>
      <c r="Z501" s="146">
        <v>329</v>
      </c>
      <c r="AA501" s="149">
        <v>322</v>
      </c>
      <c r="AB501" s="141">
        <v>0</v>
      </c>
      <c r="AC501" s="150">
        <v>100</v>
      </c>
      <c r="AD501" s="151">
        <v>0</v>
      </c>
    </row>
    <row r="502" spans="1:30" s="3" customFormat="1" ht="18.75" customHeight="1">
      <c r="A502" s="191">
        <v>500</v>
      </c>
      <c r="B502" s="193" t="s">
        <v>1881</v>
      </c>
      <c r="C502" s="194" t="s">
        <v>3056</v>
      </c>
      <c r="D502" s="195">
        <v>434</v>
      </c>
      <c r="E502" s="197">
        <v>258455.78599999999</v>
      </c>
      <c r="F502" s="198">
        <v>500</v>
      </c>
      <c r="G502" s="199">
        <v>434</v>
      </c>
      <c r="H502" s="200">
        <v>258455.78599999999</v>
      </c>
      <c r="I502" s="201">
        <v>398</v>
      </c>
      <c r="J502" s="202">
        <v>347</v>
      </c>
      <c r="K502" s="197">
        <v>89264.937999999995</v>
      </c>
      <c r="L502" s="198">
        <v>403</v>
      </c>
      <c r="M502" s="199">
        <v>368</v>
      </c>
      <c r="N502" s="200">
        <v>32305.585999999999</v>
      </c>
      <c r="O502" s="201">
        <v>478</v>
      </c>
      <c r="P502" s="202">
        <v>412</v>
      </c>
      <c r="Q502" s="197">
        <v>128078.697</v>
      </c>
      <c r="R502" s="198">
        <v>351</v>
      </c>
      <c r="S502" s="199">
        <v>332</v>
      </c>
      <c r="T502" s="200">
        <v>11308.135</v>
      </c>
      <c r="U502" s="201">
        <v>367</v>
      </c>
      <c r="V502" s="202">
        <v>336</v>
      </c>
      <c r="W502" s="197">
        <v>233</v>
      </c>
      <c r="X502" s="198">
        <v>456</v>
      </c>
      <c r="Y502" s="199">
        <v>391</v>
      </c>
      <c r="Z502" s="200">
        <v>178</v>
      </c>
      <c r="AA502" s="203">
        <v>351</v>
      </c>
      <c r="AB502" s="195">
        <v>40</v>
      </c>
      <c r="AC502" s="204">
        <v>0</v>
      </c>
      <c r="AD502" s="205">
        <v>60</v>
      </c>
    </row>
    <row r="503" spans="1:30" s="3" customFormat="1">
      <c r="A503" s="658" t="s">
        <v>3203</v>
      </c>
      <c r="B503" s="658"/>
    </row>
    <row r="504" spans="1:30" ht="22.5" customHeight="1">
      <c r="A504" s="716"/>
      <c r="B504" s="716"/>
      <c r="C504" s="661" t="s">
        <v>3204</v>
      </c>
      <c r="D504" s="661"/>
      <c r="E504" s="211">
        <v>688721867</v>
      </c>
      <c r="G504" s="704">
        <v>850495799</v>
      </c>
      <c r="H504" s="704"/>
      <c r="J504" s="704">
        <v>236998134.338</v>
      </c>
      <c r="K504" s="663"/>
      <c r="M504" s="704">
        <v>152273047.82699999</v>
      </c>
      <c r="N504" s="663"/>
      <c r="P504" s="704">
        <v>668448280.31299996</v>
      </c>
      <c r="Q504" s="663"/>
      <c r="S504" s="704">
        <v>18663182.298999999</v>
      </c>
      <c r="T504" s="663"/>
      <c r="V504" s="704">
        <v>6400937</v>
      </c>
      <c r="W504" s="663"/>
      <c r="Y504" s="704">
        <v>626701</v>
      </c>
      <c r="Z504" s="663"/>
      <c r="AA504" s="90"/>
      <c r="AB504" s="90"/>
      <c r="AC504" s="90"/>
      <c r="AD504" s="90"/>
    </row>
    <row r="505" spans="1:30" hidden="1">
      <c r="A505" s="3"/>
      <c r="B505" s="3"/>
      <c r="D505" s="88"/>
      <c r="E505" s="90"/>
      <c r="H505" s="90"/>
      <c r="K505" s="90"/>
      <c r="N505" s="90"/>
      <c r="Q505" s="90"/>
      <c r="T505" s="90"/>
      <c r="W505" s="90"/>
      <c r="Z505" s="90"/>
      <c r="AA505" s="90"/>
      <c r="AB505" s="90"/>
      <c r="AC505" s="90"/>
      <c r="AD505" s="90"/>
    </row>
    <row r="506" spans="1:30" hidden="1">
      <c r="C506" s="87">
        <f>SUM(E504:AB504)</f>
        <v>2622627948.7769995</v>
      </c>
      <c r="D506" s="88" t="s">
        <v>1316</v>
      </c>
      <c r="E506" s="90">
        <f>E504/500</f>
        <v>1377443.7339999999</v>
      </c>
      <c r="H506" s="90">
        <f>G504/500</f>
        <v>1700991.598</v>
      </c>
      <c r="K506" s="90">
        <f>J504/500</f>
        <v>473996.26867600001</v>
      </c>
      <c r="N506" s="90">
        <f>M504/500</f>
        <v>304546.095654</v>
      </c>
      <c r="Q506" s="90">
        <f>P504/500</f>
        <v>1336896.5606259999</v>
      </c>
      <c r="T506" s="90">
        <f>S504/500</f>
        <v>37326.364598</v>
      </c>
      <c r="W506" s="90">
        <f>V504/500</f>
        <v>12801.874</v>
      </c>
      <c r="Z506" s="90">
        <f>Y504/500</f>
        <v>1253.402</v>
      </c>
      <c r="AA506" s="90"/>
    </row>
    <row r="507" spans="1:30" hidden="1"/>
    <row r="508" spans="1:30" hidden="1">
      <c r="E508" s="90">
        <f>SUM(E3:E502)</f>
        <v>655165796.7760005</v>
      </c>
      <c r="H508" s="90">
        <f>SUM(H338:H502)+SUM(H3:H336)</f>
        <v>810722072.03200042</v>
      </c>
      <c r="K508" s="90">
        <f>SUM(K338:K502)+SUM(K3:K336)</f>
        <v>230200333.2750001</v>
      </c>
      <c r="N508" s="90">
        <f>SUM(N3:N502)</f>
        <v>151922266.002</v>
      </c>
      <c r="Q508" s="90">
        <f>SUM(Q3:Q502)</f>
        <v>637456642.95800018</v>
      </c>
      <c r="T508" s="90">
        <f>SUM(T338:T502)+SUM(T3:T336)</f>
        <v>20476718.808000006</v>
      </c>
      <c r="W508" s="90">
        <f>SUM(W338:W502)+SUM(W3:W336)</f>
        <v>5875103</v>
      </c>
      <c r="Z508" s="90">
        <f>SUM(Z338:Z502)+SUM(Z3:Z336)</f>
        <v>599333</v>
      </c>
      <c r="AA508" s="90"/>
    </row>
    <row r="509" spans="1:30" hidden="1">
      <c r="E509" s="90">
        <f>E504-E508</f>
        <v>33556070.2239995</v>
      </c>
      <c r="H509" s="90">
        <f>G504-H508</f>
        <v>39773726.967999578</v>
      </c>
      <c r="K509" s="90">
        <f>J504-K508</f>
        <v>6797801.0629999042</v>
      </c>
      <c r="N509" s="90">
        <f>M504-N508</f>
        <v>350781.82499998808</v>
      </c>
      <c r="Q509" s="90">
        <f>P504-Q508</f>
        <v>30991637.354999781</v>
      </c>
      <c r="T509" s="90">
        <f>S504-T508</f>
        <v>-1813536.5090000071</v>
      </c>
      <c r="W509" s="90">
        <f>V504-W508</f>
        <v>525834</v>
      </c>
      <c r="Z509" s="90">
        <f>Y504-Z508</f>
        <v>27368</v>
      </c>
      <c r="AA509" s="90"/>
    </row>
    <row r="510" spans="1:30" hidden="1">
      <c r="E510" s="101">
        <f>E509/E508*100</f>
        <v>5.1217677096584202</v>
      </c>
      <c r="H510" s="101">
        <f>H509/H508*100</f>
        <v>4.9059632567188389</v>
      </c>
      <c r="K510" s="101">
        <f>K509/K508*100</f>
        <v>2.9529935801088389</v>
      </c>
      <c r="N510" s="101">
        <f>N509/N508*100</f>
        <v>0.2308955982761409</v>
      </c>
      <c r="Q510" s="101">
        <f>Q509/Q508*100</f>
        <v>4.8617639642421473</v>
      </c>
      <c r="T510" s="101">
        <f>T509/T508*100</f>
        <v>-8.856577687102293</v>
      </c>
      <c r="W510" s="101">
        <f>W509/W508*100</f>
        <v>8.9502090431435839</v>
      </c>
      <c r="Z510" s="101">
        <f>Z509/Z508*100</f>
        <v>4.566409658737296</v>
      </c>
      <c r="AA510" s="101"/>
    </row>
    <row r="511" spans="1:30" hidden="1"/>
    <row r="512" spans="1:30" hidden="1"/>
  </sheetData>
  <sheetProtection password="CFD1" sheet="1" objects="1" scenarios="1" autoFilter="0"/>
  <autoFilter ref="A2:AD504"/>
  <mergeCells count="24">
    <mergeCell ref="F1:H1"/>
    <mergeCell ref="I1:K1"/>
    <mergeCell ref="L1:N1"/>
    <mergeCell ref="B1:B2"/>
    <mergeCell ref="C1:C2"/>
    <mergeCell ref="D1:D2"/>
    <mergeCell ref="E1:E2"/>
    <mergeCell ref="AD1:AD2"/>
    <mergeCell ref="AB1:AB2"/>
    <mergeCell ref="X1:Z1"/>
    <mergeCell ref="O1:Q1"/>
    <mergeCell ref="R1:T1"/>
    <mergeCell ref="U1:W1"/>
    <mergeCell ref="AC1:AC2"/>
    <mergeCell ref="AA1:AA2"/>
    <mergeCell ref="A503:B504"/>
    <mergeCell ref="C504:D504"/>
    <mergeCell ref="G504:H504"/>
    <mergeCell ref="J504:K504"/>
    <mergeCell ref="Y504:Z504"/>
    <mergeCell ref="M504:N504"/>
    <mergeCell ref="P504:Q504"/>
    <mergeCell ref="S504:T504"/>
    <mergeCell ref="V504:W504"/>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29" man="1"/>
    <brk id="102" max="29" man="1"/>
    <brk id="152" max="29" man="1"/>
    <brk id="202" max="29" man="1"/>
    <brk id="252" max="29" man="1"/>
    <brk id="302" max="29" man="1"/>
    <brk id="352" max="29" man="1"/>
    <brk id="402" max="29" man="1"/>
    <brk id="452" max="29" man="1"/>
  </rowBreaks>
  <colBreaks count="1" manualBreakCount="1">
    <brk id="17" max="503"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G48"/>
  <sheetViews>
    <sheetView showGridLines="0" zoomScaleNormal="100" workbookViewId="0">
      <selection activeCell="D40" sqref="D40"/>
    </sheetView>
  </sheetViews>
  <sheetFormatPr defaultColWidth="0" defaultRowHeight="11.25" zeroHeight="1"/>
  <cols>
    <col min="1" max="1" width="6.42578125" style="1" customWidth="1"/>
    <col min="2" max="2" width="69.28515625" style="1" customWidth="1"/>
    <col min="3" max="3" width="2.85546875" style="1" customWidth="1"/>
    <col min="4" max="4" width="6.42578125" style="1" customWidth="1"/>
    <col min="5" max="5" width="69.28515625" style="1" customWidth="1"/>
    <col min="6" max="6" width="2.85546875" style="1" customWidth="1"/>
    <col min="7" max="16384" width="9.140625" style="1" hidden="1"/>
  </cols>
  <sheetData>
    <row r="1" spans="1:7" s="619" customFormat="1" ht="15">
      <c r="A1" s="723" t="s">
        <v>3374</v>
      </c>
      <c r="B1" s="723"/>
    </row>
    <row r="2" spans="1:7" ht="7.5" customHeight="1"/>
    <row r="3" spans="1:7" ht="11.25" customHeight="1">
      <c r="A3" s="724" t="s">
        <v>3446</v>
      </c>
      <c r="B3" s="725"/>
      <c r="C3" s="725"/>
      <c r="D3" s="725"/>
      <c r="E3" s="725"/>
    </row>
    <row r="4" spans="1:7" ht="11.25" customHeight="1">
      <c r="A4" s="725"/>
      <c r="B4" s="725"/>
      <c r="C4" s="725"/>
      <c r="D4" s="725"/>
      <c r="E4" s="725"/>
    </row>
    <row r="5" spans="1:7">
      <c r="A5" s="725"/>
      <c r="B5" s="725"/>
      <c r="C5" s="725"/>
      <c r="D5" s="725"/>
      <c r="E5" s="725"/>
    </row>
    <row r="6" spans="1:7" ht="7.5" customHeight="1"/>
    <row r="7" spans="1:7" ht="33.75" customHeight="1">
      <c r="A7" s="726" t="s">
        <v>3447</v>
      </c>
      <c r="B7" s="727"/>
      <c r="D7" s="726" t="s">
        <v>3375</v>
      </c>
      <c r="E7" s="727"/>
    </row>
    <row r="8" spans="1:7" ht="18.75" customHeight="1">
      <c r="A8" s="620" t="s">
        <v>3376</v>
      </c>
      <c r="B8" s="620" t="s">
        <v>3377</v>
      </c>
      <c r="D8" s="620" t="s">
        <v>3376</v>
      </c>
      <c r="E8" s="620" t="s">
        <v>3377</v>
      </c>
    </row>
    <row r="9" spans="1:7" s="622" customFormat="1" ht="12.75" customHeight="1">
      <c r="A9" s="621" t="s">
        <v>3378</v>
      </c>
      <c r="B9" s="621" t="s">
        <v>3379</v>
      </c>
      <c r="D9" s="623">
        <v>210</v>
      </c>
      <c r="E9" s="623" t="s">
        <v>2817</v>
      </c>
      <c r="F9" s="624"/>
      <c r="G9" s="624"/>
    </row>
    <row r="10" spans="1:7" ht="12.75" customHeight="1">
      <c r="A10" s="625" t="s">
        <v>3291</v>
      </c>
      <c r="B10" s="625" t="s">
        <v>3380</v>
      </c>
      <c r="D10" s="626" t="s">
        <v>3381</v>
      </c>
      <c r="E10" s="626" t="s">
        <v>3382</v>
      </c>
      <c r="F10" s="627"/>
      <c r="G10" s="627"/>
    </row>
    <row r="11" spans="1:7" ht="12.75" customHeight="1">
      <c r="A11" s="625" t="s">
        <v>3294</v>
      </c>
      <c r="B11" s="625" t="s">
        <v>3383</v>
      </c>
      <c r="D11" s="626">
        <v>312</v>
      </c>
      <c r="E11" s="626" t="s">
        <v>3384</v>
      </c>
      <c r="F11" s="627"/>
      <c r="G11" s="627"/>
    </row>
    <row r="12" spans="1:7" ht="12.75" customHeight="1">
      <c r="A12" s="625" t="s">
        <v>3303</v>
      </c>
      <c r="B12" s="625" t="s">
        <v>3385</v>
      </c>
      <c r="D12" s="626">
        <v>313</v>
      </c>
      <c r="E12" s="626" t="s">
        <v>3386</v>
      </c>
      <c r="F12" s="627"/>
      <c r="G12" s="627"/>
    </row>
    <row r="13" spans="1:7" ht="12.75" customHeight="1">
      <c r="A13" s="625" t="s">
        <v>3326</v>
      </c>
      <c r="B13" s="625" t="s">
        <v>3387</v>
      </c>
      <c r="D13" s="626">
        <v>314</v>
      </c>
      <c r="E13" s="626" t="s">
        <v>3388</v>
      </c>
      <c r="F13" s="627"/>
      <c r="G13" s="627"/>
    </row>
    <row r="14" spans="1:7" ht="12.75" customHeight="1">
      <c r="A14" s="625" t="s">
        <v>3389</v>
      </c>
      <c r="B14" s="625" t="s">
        <v>3390</v>
      </c>
      <c r="D14" s="626">
        <v>321</v>
      </c>
      <c r="E14" s="626" t="s">
        <v>3391</v>
      </c>
      <c r="F14" s="627"/>
      <c r="G14" s="627"/>
    </row>
    <row r="15" spans="1:7" s="622" customFormat="1" ht="12.75" customHeight="1">
      <c r="A15" s="628" t="s">
        <v>3392</v>
      </c>
      <c r="B15" s="628" t="s">
        <v>3393</v>
      </c>
      <c r="D15" s="626">
        <v>322</v>
      </c>
      <c r="E15" s="626" t="s">
        <v>3394</v>
      </c>
      <c r="F15" s="624"/>
      <c r="G15" s="624"/>
    </row>
    <row r="16" spans="1:7" ht="12.75" customHeight="1">
      <c r="A16" s="625" t="s">
        <v>3292</v>
      </c>
      <c r="B16" s="625" t="s">
        <v>3395</v>
      </c>
      <c r="D16" s="626">
        <v>323</v>
      </c>
      <c r="E16" s="626" t="s">
        <v>3396</v>
      </c>
      <c r="F16" s="627"/>
      <c r="G16" s="627"/>
    </row>
    <row r="17" spans="1:7" ht="12.75" customHeight="1">
      <c r="A17" s="625" t="s">
        <v>3298</v>
      </c>
      <c r="B17" s="625" t="s">
        <v>3397</v>
      </c>
      <c r="D17" s="626">
        <v>324</v>
      </c>
      <c r="E17" s="626" t="s">
        <v>3398</v>
      </c>
      <c r="F17" s="627"/>
      <c r="G17" s="627"/>
    </row>
    <row r="18" spans="1:7" ht="12.75" customHeight="1">
      <c r="A18" s="625" t="s">
        <v>3296</v>
      </c>
      <c r="B18" s="625" t="s">
        <v>3399</v>
      </c>
      <c r="D18" s="626">
        <v>331</v>
      </c>
      <c r="E18" s="626" t="s">
        <v>3400</v>
      </c>
      <c r="F18" s="627"/>
      <c r="G18" s="627"/>
    </row>
    <row r="19" spans="1:7" ht="12.75" customHeight="1">
      <c r="A19" s="625" t="s">
        <v>3301</v>
      </c>
      <c r="B19" s="625" t="s">
        <v>3401</v>
      </c>
      <c r="D19" s="626">
        <v>332</v>
      </c>
      <c r="E19" s="626" t="s">
        <v>3402</v>
      </c>
      <c r="F19" s="627"/>
      <c r="G19" s="627"/>
    </row>
    <row r="20" spans="1:7" ht="12.75" customHeight="1">
      <c r="A20" s="625" t="s">
        <v>3330</v>
      </c>
      <c r="B20" s="625" t="s">
        <v>3403</v>
      </c>
      <c r="D20" s="626">
        <v>341</v>
      </c>
      <c r="E20" s="626" t="s">
        <v>3404</v>
      </c>
      <c r="F20" s="627"/>
      <c r="G20" s="627"/>
    </row>
    <row r="21" spans="1:7" ht="12.75" customHeight="1">
      <c r="A21" s="625" t="s">
        <v>3335</v>
      </c>
      <c r="B21" s="625" t="s">
        <v>3405</v>
      </c>
      <c r="D21" s="626">
        <v>342</v>
      </c>
      <c r="E21" s="626" t="s">
        <v>3406</v>
      </c>
      <c r="F21" s="627"/>
      <c r="G21" s="627"/>
    </row>
    <row r="22" spans="1:7" ht="12.75" customHeight="1">
      <c r="A22" s="625" t="s">
        <v>3299</v>
      </c>
      <c r="B22" s="625" t="s">
        <v>3407</v>
      </c>
      <c r="D22" s="626">
        <v>351</v>
      </c>
      <c r="E22" s="626" t="s">
        <v>3408</v>
      </c>
      <c r="F22" s="627"/>
      <c r="G22" s="627"/>
    </row>
    <row r="23" spans="1:7" ht="12.75" customHeight="1">
      <c r="A23" s="625" t="s">
        <v>3317</v>
      </c>
      <c r="B23" s="625" t="s">
        <v>3409</v>
      </c>
      <c r="D23" s="626">
        <v>352</v>
      </c>
      <c r="E23" s="626" t="s">
        <v>3410</v>
      </c>
      <c r="F23" s="627"/>
      <c r="G23" s="627"/>
    </row>
    <row r="24" spans="1:7" ht="12.75" customHeight="1">
      <c r="A24" s="625" t="s">
        <v>3313</v>
      </c>
      <c r="B24" s="625" t="s">
        <v>3411</v>
      </c>
      <c r="D24" s="626">
        <v>353</v>
      </c>
      <c r="E24" s="626" t="s">
        <v>3412</v>
      </c>
      <c r="F24" s="627"/>
      <c r="G24" s="627"/>
    </row>
    <row r="25" spans="1:7" ht="12.75" customHeight="1">
      <c r="A25" s="625" t="s">
        <v>3283</v>
      </c>
      <c r="B25" s="625" t="s">
        <v>3413</v>
      </c>
      <c r="D25" s="626">
        <v>354</v>
      </c>
      <c r="E25" s="626" t="s">
        <v>3414</v>
      </c>
      <c r="F25" s="627"/>
      <c r="G25" s="627"/>
    </row>
    <row r="26" spans="1:7" ht="12.75" customHeight="1">
      <c r="A26" s="625" t="s">
        <v>3289</v>
      </c>
      <c r="B26" s="625" t="s">
        <v>3415</v>
      </c>
      <c r="D26" s="626">
        <v>355</v>
      </c>
      <c r="E26" s="626" t="s">
        <v>3416</v>
      </c>
      <c r="F26" s="627"/>
      <c r="G26" s="627"/>
    </row>
    <row r="27" spans="1:7" ht="12.75" customHeight="1">
      <c r="A27" s="625" t="s">
        <v>3312</v>
      </c>
      <c r="B27" s="625" t="s">
        <v>3417</v>
      </c>
      <c r="D27" s="626">
        <v>356</v>
      </c>
      <c r="E27" s="626" t="s">
        <v>3418</v>
      </c>
      <c r="F27" s="627"/>
      <c r="G27" s="627"/>
    </row>
    <row r="28" spans="1:7" ht="12.75" customHeight="1">
      <c r="A28" s="625" t="s">
        <v>3300</v>
      </c>
      <c r="B28" s="625" t="s">
        <v>3419</v>
      </c>
      <c r="D28" s="626">
        <v>361</v>
      </c>
      <c r="E28" s="626" t="s">
        <v>3420</v>
      </c>
      <c r="F28" s="627"/>
      <c r="G28" s="627"/>
    </row>
    <row r="29" spans="1:7" ht="12.75" customHeight="1">
      <c r="A29" s="625" t="s">
        <v>3304</v>
      </c>
      <c r="B29" s="625" t="s">
        <v>3421</v>
      </c>
      <c r="D29" s="626">
        <v>362</v>
      </c>
      <c r="E29" s="626" t="s">
        <v>3422</v>
      </c>
      <c r="F29" s="627"/>
      <c r="G29" s="627"/>
    </row>
    <row r="30" spans="1:7" ht="12.75" customHeight="1">
      <c r="A30" s="625" t="s">
        <v>3287</v>
      </c>
      <c r="B30" s="625" t="s">
        <v>3423</v>
      </c>
      <c r="D30" s="626">
        <v>369</v>
      </c>
      <c r="E30" s="626" t="s">
        <v>3424</v>
      </c>
      <c r="F30" s="627"/>
      <c r="G30" s="627"/>
    </row>
    <row r="31" spans="1:7" ht="12.75" customHeight="1">
      <c r="A31" s="625" t="s">
        <v>3308</v>
      </c>
      <c r="B31" s="625" t="s">
        <v>3425</v>
      </c>
      <c r="D31" s="626">
        <v>371</v>
      </c>
      <c r="E31" s="626" t="s">
        <v>3426</v>
      </c>
      <c r="F31" s="627"/>
      <c r="G31" s="627"/>
    </row>
    <row r="32" spans="1:7" ht="12.75" customHeight="1">
      <c r="A32" s="625" t="s">
        <v>3290</v>
      </c>
      <c r="B32" s="625" t="s">
        <v>3427</v>
      </c>
      <c r="D32" s="626">
        <v>372</v>
      </c>
      <c r="E32" s="626" t="s">
        <v>3428</v>
      </c>
      <c r="F32" s="627"/>
      <c r="G32" s="627"/>
    </row>
    <row r="33" spans="1:7" ht="12.75" customHeight="1">
      <c r="A33" s="625" t="s">
        <v>3285</v>
      </c>
      <c r="B33" s="625" t="s">
        <v>3429</v>
      </c>
      <c r="D33" s="626">
        <v>381</v>
      </c>
      <c r="E33" s="626" t="s">
        <v>3430</v>
      </c>
      <c r="F33" s="627"/>
      <c r="G33" s="627"/>
    </row>
    <row r="34" spans="1:7" ht="12.75" customHeight="1">
      <c r="A34" s="625" t="s">
        <v>3297</v>
      </c>
      <c r="B34" s="625" t="s">
        <v>3431</v>
      </c>
      <c r="D34" s="626">
        <v>382</v>
      </c>
      <c r="E34" s="626" t="s">
        <v>3432</v>
      </c>
      <c r="F34" s="627"/>
      <c r="G34" s="627"/>
    </row>
    <row r="35" spans="1:7" ht="12.75" customHeight="1">
      <c r="A35" s="625" t="s">
        <v>3284</v>
      </c>
      <c r="B35" s="625" t="s">
        <v>3433</v>
      </c>
      <c r="D35" s="626">
        <v>383</v>
      </c>
      <c r="E35" s="626" t="s">
        <v>3434</v>
      </c>
      <c r="F35" s="627"/>
      <c r="G35" s="627"/>
    </row>
    <row r="36" spans="1:7" ht="12.75" customHeight="1">
      <c r="A36" s="625" t="s">
        <v>3305</v>
      </c>
      <c r="B36" s="625" t="s">
        <v>3435</v>
      </c>
      <c r="D36" s="626">
        <v>384</v>
      </c>
      <c r="E36" s="626" t="s">
        <v>3436</v>
      </c>
      <c r="F36" s="627"/>
      <c r="G36" s="627"/>
    </row>
    <row r="37" spans="1:7" ht="12.75" customHeight="1">
      <c r="A37" s="625" t="s">
        <v>3306</v>
      </c>
      <c r="B37" s="625" t="s">
        <v>3437</v>
      </c>
      <c r="D37" s="626">
        <v>385</v>
      </c>
      <c r="E37" s="626" t="s">
        <v>3438</v>
      </c>
      <c r="F37" s="627"/>
      <c r="G37" s="627"/>
    </row>
    <row r="38" spans="1:7" ht="12.75" customHeight="1">
      <c r="A38" s="625" t="s">
        <v>3321</v>
      </c>
      <c r="B38" s="625" t="s">
        <v>3439</v>
      </c>
      <c r="D38" s="626">
        <v>390</v>
      </c>
      <c r="E38" s="626" t="s">
        <v>3440</v>
      </c>
      <c r="F38" s="627"/>
      <c r="G38" s="627"/>
    </row>
    <row r="39" spans="1:7" ht="12.75" customHeight="1">
      <c r="A39" s="629" t="s">
        <v>3441</v>
      </c>
      <c r="B39" s="625" t="s">
        <v>3442</v>
      </c>
      <c r="D39" s="630">
        <v>400</v>
      </c>
      <c r="E39" s="630" t="s">
        <v>2395</v>
      </c>
      <c r="F39" s="627"/>
      <c r="G39" s="627"/>
    </row>
    <row r="40" spans="1:7" ht="12.75" customHeight="1">
      <c r="A40" s="628" t="s">
        <v>3443</v>
      </c>
      <c r="B40" s="628" t="s">
        <v>3444</v>
      </c>
      <c r="D40" s="631"/>
      <c r="E40" s="631"/>
      <c r="F40" s="627"/>
      <c r="G40" s="627"/>
    </row>
    <row r="41" spans="1:7" ht="12.75" customHeight="1">
      <c r="A41" s="632" t="s">
        <v>3286</v>
      </c>
      <c r="B41" s="632" t="s">
        <v>3445</v>
      </c>
      <c r="F41" s="627"/>
      <c r="G41" s="627"/>
    </row>
    <row r="42" spans="1:7">
      <c r="F42" s="627"/>
      <c r="G42" s="627"/>
    </row>
    <row r="43" spans="1:7" hidden="1">
      <c r="D43" s="633"/>
      <c r="E43" s="633"/>
    </row>
    <row r="44" spans="1:7" hidden="1"/>
    <row r="45" spans="1:7" hidden="1"/>
    <row r="46" spans="1:7" hidden="1">
      <c r="E46" s="631"/>
    </row>
    <row r="47" spans="1:7" hidden="1">
      <c r="E47" s="631"/>
    </row>
    <row r="48" spans="1:7" hidden="1"/>
  </sheetData>
  <sheetProtection password="CFD1" sheet="1"/>
  <mergeCells count="4">
    <mergeCell ref="A1:B1"/>
    <mergeCell ref="A3:E5"/>
    <mergeCell ref="A7:B7"/>
    <mergeCell ref="D7:E7"/>
  </mergeCells>
  <printOptions horizontalCentered="1"/>
  <pageMargins left="0.35433070866141736" right="0.35433070866141736" top="0.98425196850393704" bottom="0.98425196850393704" header="0.51181102362204722" footer="0.51181102362204722"/>
  <pageSetup paperSize="9" scale="86" orientation="landscape" r:id="rId1"/>
  <headerFooter alignWithMargins="0"/>
  <ignoredErrors>
    <ignoredError sqref="A10:A41 D10"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IU517"/>
  <sheetViews>
    <sheetView showGridLines="0" zoomScale="80" zoomScaleNormal="80" zoomScaleSheetLayoutView="42" workbookViewId="0">
      <pane ySplit="2" topLeftCell="A147" activePane="bottomLeft" state="frozen"/>
      <selection pane="bottomLeft" activeCell="G148" sqref="G148"/>
    </sheetView>
  </sheetViews>
  <sheetFormatPr defaultColWidth="0" defaultRowHeight="11.25" zeroHeight="1"/>
  <cols>
    <col min="1" max="2" width="7.85546875" style="122" customWidth="1"/>
    <col min="3" max="3" width="52.42578125" style="122" customWidth="1"/>
    <col min="4" max="4" width="15.7109375" style="122" customWidth="1"/>
    <col min="5" max="6" width="7.85546875" style="122" customWidth="1"/>
    <col min="7" max="7" width="15.42578125" style="122" customWidth="1"/>
    <col min="8" max="9" width="11" style="122" customWidth="1"/>
    <col min="10" max="10" width="15.42578125" style="122" customWidth="1"/>
    <col min="11" max="12" width="11" style="122" customWidth="1"/>
    <col min="13" max="13" width="15.42578125" style="122" customWidth="1"/>
    <col min="14" max="15" width="11" style="122" customWidth="1"/>
    <col min="16" max="16" width="15.42578125" style="122" customWidth="1"/>
    <col min="17" max="18" width="11" style="122" customWidth="1"/>
    <col min="19" max="19" width="15.28515625" style="122" customWidth="1"/>
    <col min="20" max="21" width="11" style="122" customWidth="1"/>
    <col min="22" max="22" width="13.85546875" style="122" customWidth="1"/>
    <col min="23" max="24" width="11" style="122" customWidth="1"/>
    <col min="25" max="25" width="13.85546875" style="122" customWidth="1"/>
    <col min="26" max="27" width="11" style="122" customWidth="1"/>
    <col min="28" max="29" width="13.85546875" style="122" customWidth="1"/>
    <col min="30" max="30" width="14" style="122" customWidth="1"/>
    <col min="31" max="32" width="13.85546875" style="122" customWidth="1"/>
    <col min="33" max="255" width="9.140625" style="122" hidden="1" customWidth="1"/>
    <col min="256" max="16384" width="0" style="122" hidden="1"/>
  </cols>
  <sheetData>
    <row r="1" spans="1:32" s="222" customFormat="1" ht="37.5" customHeight="1">
      <c r="A1" s="645" t="s">
        <v>3033</v>
      </c>
      <c r="B1" s="646"/>
      <c r="C1" s="647" t="s">
        <v>3034</v>
      </c>
      <c r="D1" s="649" t="s">
        <v>3035</v>
      </c>
      <c r="E1" s="642" t="s">
        <v>3036</v>
      </c>
      <c r="F1" s="647" t="s">
        <v>3037</v>
      </c>
      <c r="G1" s="649" t="s">
        <v>3038</v>
      </c>
      <c r="H1" s="642" t="s">
        <v>3039</v>
      </c>
      <c r="I1" s="652"/>
      <c r="J1" s="650"/>
      <c r="K1" s="642" t="s">
        <v>3040</v>
      </c>
      <c r="L1" s="652"/>
      <c r="M1" s="650"/>
      <c r="N1" s="654" t="s">
        <v>2768</v>
      </c>
      <c r="O1" s="655"/>
      <c r="P1" s="656"/>
      <c r="Q1" s="657" t="s">
        <v>3043</v>
      </c>
      <c r="R1" s="652"/>
      <c r="S1" s="650"/>
      <c r="T1" s="642" t="s">
        <v>85</v>
      </c>
      <c r="U1" s="652"/>
      <c r="V1" s="650"/>
      <c r="W1" s="642" t="s">
        <v>83</v>
      </c>
      <c r="X1" s="643"/>
      <c r="Y1" s="644"/>
      <c r="Z1" s="642" t="s">
        <v>3032</v>
      </c>
      <c r="AA1" s="647"/>
      <c r="AB1" s="649"/>
      <c r="AC1" s="666" t="s">
        <v>935</v>
      </c>
      <c r="AD1" s="642" t="s">
        <v>3044</v>
      </c>
      <c r="AE1" s="647" t="s">
        <v>3045</v>
      </c>
      <c r="AF1" s="649" t="s">
        <v>3046</v>
      </c>
    </row>
    <row r="2" spans="1:32" s="226" customFormat="1" ht="24.75" customHeight="1">
      <c r="A2" s="223">
        <v>2011</v>
      </c>
      <c r="B2" s="224">
        <v>2010</v>
      </c>
      <c r="C2" s="648"/>
      <c r="D2" s="650"/>
      <c r="E2" s="651"/>
      <c r="F2" s="652"/>
      <c r="G2" s="653"/>
      <c r="H2" s="118" t="s">
        <v>933</v>
      </c>
      <c r="I2" s="119" t="s">
        <v>934</v>
      </c>
      <c r="J2" s="225" t="s">
        <v>3047</v>
      </c>
      <c r="K2" s="118" t="s">
        <v>933</v>
      </c>
      <c r="L2" s="119" t="s">
        <v>934</v>
      </c>
      <c r="M2" s="225" t="s">
        <v>3047</v>
      </c>
      <c r="N2" s="118" t="s">
        <v>933</v>
      </c>
      <c r="O2" s="119" t="s">
        <v>934</v>
      </c>
      <c r="P2" s="225" t="s">
        <v>3048</v>
      </c>
      <c r="Q2" s="118" t="s">
        <v>933</v>
      </c>
      <c r="R2" s="119" t="s">
        <v>934</v>
      </c>
      <c r="S2" s="225" t="s">
        <v>3047</v>
      </c>
      <c r="T2" s="118" t="s">
        <v>933</v>
      </c>
      <c r="U2" s="119" t="s">
        <v>934</v>
      </c>
      <c r="V2" s="225" t="s">
        <v>3047</v>
      </c>
      <c r="W2" s="118" t="s">
        <v>933</v>
      </c>
      <c r="X2" s="119" t="s">
        <v>934</v>
      </c>
      <c r="Y2" s="225" t="s">
        <v>84</v>
      </c>
      <c r="Z2" s="118" t="s">
        <v>933</v>
      </c>
      <c r="AA2" s="119" t="s">
        <v>934</v>
      </c>
      <c r="AB2" s="225" t="s">
        <v>3049</v>
      </c>
      <c r="AC2" s="667"/>
      <c r="AD2" s="642"/>
      <c r="AE2" s="647"/>
      <c r="AF2" s="649"/>
    </row>
    <row r="3" spans="1:32" ht="18.75" customHeight="1">
      <c r="A3" s="443">
        <v>1</v>
      </c>
      <c r="B3" s="444">
        <v>1</v>
      </c>
      <c r="C3" s="445" t="s">
        <v>3050</v>
      </c>
      <c r="D3" s="446" t="s">
        <v>3051</v>
      </c>
      <c r="E3" s="447" t="s">
        <v>3052</v>
      </c>
      <c r="F3" s="448">
        <v>1</v>
      </c>
      <c r="G3" s="449">
        <v>27409868901</v>
      </c>
      <c r="H3" s="450">
        <v>1</v>
      </c>
      <c r="I3" s="451">
        <v>1</v>
      </c>
      <c r="J3" s="452">
        <v>36671194808</v>
      </c>
      <c r="K3" s="453">
        <v>1</v>
      </c>
      <c r="L3" s="454">
        <v>1</v>
      </c>
      <c r="M3" s="449">
        <v>20212963769</v>
      </c>
      <c r="N3" s="450">
        <v>4</v>
      </c>
      <c r="O3" s="451">
        <v>2</v>
      </c>
      <c r="P3" s="452">
        <v>3176152481</v>
      </c>
      <c r="Q3" s="453">
        <v>2</v>
      </c>
      <c r="R3" s="454">
        <v>1</v>
      </c>
      <c r="S3" s="449">
        <v>12440444351</v>
      </c>
      <c r="T3" s="450">
        <v>3</v>
      </c>
      <c r="U3" s="451">
        <v>1</v>
      </c>
      <c r="V3" s="452">
        <v>1259093425</v>
      </c>
      <c r="W3" s="453">
        <v>1</v>
      </c>
      <c r="X3" s="454">
        <v>1</v>
      </c>
      <c r="Y3" s="449">
        <v>4245426</v>
      </c>
      <c r="Z3" s="450">
        <v>23</v>
      </c>
      <c r="AA3" s="451">
        <v>16</v>
      </c>
      <c r="AB3" s="452">
        <v>4160</v>
      </c>
      <c r="AC3" s="455">
        <v>353</v>
      </c>
      <c r="AD3" s="447">
        <v>0</v>
      </c>
      <c r="AE3" s="456">
        <v>100</v>
      </c>
      <c r="AF3" s="457">
        <v>0</v>
      </c>
    </row>
    <row r="4" spans="1:32" ht="18.75" customHeight="1">
      <c r="A4" s="260">
        <v>2</v>
      </c>
      <c r="B4" s="261">
        <v>3</v>
      </c>
      <c r="C4" s="262" t="s">
        <v>3055</v>
      </c>
      <c r="D4" s="263" t="s">
        <v>3056</v>
      </c>
      <c r="E4" s="329" t="s">
        <v>3052</v>
      </c>
      <c r="F4" s="274">
        <v>2</v>
      </c>
      <c r="G4" s="266">
        <v>8533757811</v>
      </c>
      <c r="H4" s="267">
        <v>4</v>
      </c>
      <c r="I4" s="268">
        <v>4</v>
      </c>
      <c r="J4" s="269">
        <v>10576050502</v>
      </c>
      <c r="K4" s="270">
        <v>10</v>
      </c>
      <c r="L4" s="271">
        <v>9</v>
      </c>
      <c r="M4" s="266">
        <v>1446517017</v>
      </c>
      <c r="N4" s="267">
        <v>15</v>
      </c>
      <c r="O4" s="268">
        <v>10</v>
      </c>
      <c r="P4" s="269">
        <v>1437910876</v>
      </c>
      <c r="Q4" s="270">
        <v>12</v>
      </c>
      <c r="R4" s="271">
        <v>9</v>
      </c>
      <c r="S4" s="266">
        <v>3916792010</v>
      </c>
      <c r="T4" s="267">
        <v>6</v>
      </c>
      <c r="U4" s="268">
        <v>3</v>
      </c>
      <c r="V4" s="269">
        <v>800907738</v>
      </c>
      <c r="W4" s="270">
        <v>2</v>
      </c>
      <c r="X4" s="271">
        <v>2</v>
      </c>
      <c r="Y4" s="266">
        <v>3472580</v>
      </c>
      <c r="Z4" s="267">
        <v>4</v>
      </c>
      <c r="AA4" s="268">
        <v>2</v>
      </c>
      <c r="AB4" s="269">
        <v>9581</v>
      </c>
      <c r="AC4" s="273">
        <v>384</v>
      </c>
      <c r="AD4" s="264">
        <v>0</v>
      </c>
      <c r="AE4" s="274">
        <v>58.96</v>
      </c>
      <c r="AF4" s="275">
        <v>41.04</v>
      </c>
    </row>
    <row r="5" spans="1:32" ht="18.75" customHeight="1">
      <c r="A5" s="260">
        <v>3</v>
      </c>
      <c r="B5" s="261">
        <v>4</v>
      </c>
      <c r="C5" s="262" t="s">
        <v>3059</v>
      </c>
      <c r="D5" s="263" t="s">
        <v>3056</v>
      </c>
      <c r="E5" s="264" t="s">
        <v>3052</v>
      </c>
      <c r="F5" s="265">
        <v>3</v>
      </c>
      <c r="G5" s="266">
        <v>7357961625</v>
      </c>
      <c r="H5" s="267">
        <v>7</v>
      </c>
      <c r="I5" s="268">
        <v>7</v>
      </c>
      <c r="J5" s="269">
        <v>7602337606</v>
      </c>
      <c r="K5" s="270">
        <v>25</v>
      </c>
      <c r="L5" s="271">
        <v>20</v>
      </c>
      <c r="M5" s="266">
        <v>654775225</v>
      </c>
      <c r="N5" s="267">
        <v>37</v>
      </c>
      <c r="O5" s="268">
        <v>31</v>
      </c>
      <c r="P5" s="269">
        <v>829423302</v>
      </c>
      <c r="Q5" s="270">
        <v>41</v>
      </c>
      <c r="R5" s="271">
        <v>36</v>
      </c>
      <c r="S5" s="266">
        <v>1643723978</v>
      </c>
      <c r="T5" s="267">
        <v>14</v>
      </c>
      <c r="U5" s="268">
        <v>10</v>
      </c>
      <c r="V5" s="269">
        <v>333551473</v>
      </c>
      <c r="W5" s="270">
        <v>3</v>
      </c>
      <c r="X5" s="271">
        <v>3</v>
      </c>
      <c r="Y5" s="266">
        <v>3213577</v>
      </c>
      <c r="Z5" s="267">
        <v>12</v>
      </c>
      <c r="AA5" s="268">
        <v>7</v>
      </c>
      <c r="AB5" s="269">
        <v>6043</v>
      </c>
      <c r="AC5" s="273">
        <v>384</v>
      </c>
      <c r="AD5" s="264">
        <v>0</v>
      </c>
      <c r="AE5" s="274">
        <v>49</v>
      </c>
      <c r="AF5" s="275">
        <v>51</v>
      </c>
    </row>
    <row r="6" spans="1:32" ht="18.75" customHeight="1">
      <c r="A6" s="458">
        <v>4</v>
      </c>
      <c r="B6" s="459">
        <v>2</v>
      </c>
      <c r="C6" s="460" t="s">
        <v>3053</v>
      </c>
      <c r="D6" s="461" t="s">
        <v>1893</v>
      </c>
      <c r="E6" s="462">
        <v>1</v>
      </c>
      <c r="F6" s="463" t="s">
        <v>3052</v>
      </c>
      <c r="G6" s="464">
        <v>7027130941</v>
      </c>
      <c r="H6" s="465">
        <v>10</v>
      </c>
      <c r="I6" s="466">
        <v>1</v>
      </c>
      <c r="J6" s="467">
        <v>7027130941</v>
      </c>
      <c r="K6" s="468">
        <v>7</v>
      </c>
      <c r="L6" s="469">
        <v>1</v>
      </c>
      <c r="M6" s="464">
        <v>2539927423</v>
      </c>
      <c r="N6" s="465">
        <v>1</v>
      </c>
      <c r="O6" s="466">
        <v>1</v>
      </c>
      <c r="P6" s="467">
        <v>18241877578</v>
      </c>
      <c r="Q6" s="468">
        <v>1</v>
      </c>
      <c r="R6" s="469">
        <v>1</v>
      </c>
      <c r="S6" s="464">
        <v>21877384548</v>
      </c>
      <c r="T6" s="465">
        <v>2</v>
      </c>
      <c r="U6" s="466">
        <v>2</v>
      </c>
      <c r="V6" s="467">
        <v>1309891386</v>
      </c>
      <c r="W6" s="468" t="s">
        <v>3052</v>
      </c>
      <c r="X6" s="469" t="s">
        <v>3052</v>
      </c>
      <c r="Y6" s="470" t="s">
        <v>3052</v>
      </c>
      <c r="Z6" s="465">
        <v>5</v>
      </c>
      <c r="AA6" s="466">
        <v>3</v>
      </c>
      <c r="AB6" s="467">
        <v>8891</v>
      </c>
      <c r="AC6" s="471">
        <v>400</v>
      </c>
      <c r="AD6" s="462">
        <v>100</v>
      </c>
      <c r="AE6" s="472">
        <v>0</v>
      </c>
      <c r="AF6" s="473">
        <v>0</v>
      </c>
    </row>
    <row r="7" spans="1:32" ht="18.75" customHeight="1">
      <c r="A7" s="276">
        <v>5</v>
      </c>
      <c r="B7" s="277">
        <v>5</v>
      </c>
      <c r="C7" s="278" t="s">
        <v>3060</v>
      </c>
      <c r="D7" s="279" t="s">
        <v>3056</v>
      </c>
      <c r="E7" s="280" t="s">
        <v>3052</v>
      </c>
      <c r="F7" s="281">
        <v>4</v>
      </c>
      <c r="G7" s="282">
        <v>6366477476</v>
      </c>
      <c r="H7" s="283">
        <v>5</v>
      </c>
      <c r="I7" s="284">
        <v>5</v>
      </c>
      <c r="J7" s="285">
        <v>7713958721</v>
      </c>
      <c r="K7" s="286">
        <v>12</v>
      </c>
      <c r="L7" s="287">
        <v>11</v>
      </c>
      <c r="M7" s="282">
        <v>1309581588</v>
      </c>
      <c r="N7" s="283">
        <v>31</v>
      </c>
      <c r="O7" s="284">
        <v>25</v>
      </c>
      <c r="P7" s="285">
        <v>931034077</v>
      </c>
      <c r="Q7" s="286">
        <v>9</v>
      </c>
      <c r="R7" s="287">
        <v>7</v>
      </c>
      <c r="S7" s="282">
        <v>4313228188</v>
      </c>
      <c r="T7" s="283">
        <v>21</v>
      </c>
      <c r="U7" s="284">
        <v>17</v>
      </c>
      <c r="V7" s="285">
        <v>277443633</v>
      </c>
      <c r="W7" s="286">
        <v>4</v>
      </c>
      <c r="X7" s="287">
        <v>4</v>
      </c>
      <c r="Y7" s="282">
        <v>2410866</v>
      </c>
      <c r="Z7" s="283">
        <v>7</v>
      </c>
      <c r="AA7" s="284">
        <v>3</v>
      </c>
      <c r="AB7" s="285">
        <v>7758</v>
      </c>
      <c r="AC7" s="289">
        <v>384</v>
      </c>
      <c r="AD7" s="280">
        <v>0</v>
      </c>
      <c r="AE7" s="290">
        <v>62.14</v>
      </c>
      <c r="AF7" s="291">
        <v>37.86</v>
      </c>
    </row>
    <row r="8" spans="1:32" ht="18.75" customHeight="1">
      <c r="A8" s="292">
        <v>6</v>
      </c>
      <c r="B8" s="293">
        <v>6</v>
      </c>
      <c r="C8" s="294" t="s">
        <v>3061</v>
      </c>
      <c r="D8" s="295" t="s">
        <v>3056</v>
      </c>
      <c r="E8" s="296" t="s">
        <v>3052</v>
      </c>
      <c r="F8" s="297">
        <v>5</v>
      </c>
      <c r="G8" s="298">
        <v>6231566091</v>
      </c>
      <c r="H8" s="299">
        <v>6</v>
      </c>
      <c r="I8" s="300">
        <v>6</v>
      </c>
      <c r="J8" s="301">
        <v>7616769634</v>
      </c>
      <c r="K8" s="302">
        <v>16</v>
      </c>
      <c r="L8" s="303">
        <v>13</v>
      </c>
      <c r="M8" s="298">
        <v>1223823679</v>
      </c>
      <c r="N8" s="299">
        <v>6</v>
      </c>
      <c r="O8" s="300">
        <v>3</v>
      </c>
      <c r="P8" s="301">
        <v>2294253878</v>
      </c>
      <c r="Q8" s="302">
        <v>5</v>
      </c>
      <c r="R8" s="303">
        <v>3</v>
      </c>
      <c r="S8" s="298">
        <v>6317453394</v>
      </c>
      <c r="T8" s="299">
        <v>33</v>
      </c>
      <c r="U8" s="300">
        <v>28</v>
      </c>
      <c r="V8" s="301">
        <v>163513074</v>
      </c>
      <c r="W8" s="302">
        <v>5</v>
      </c>
      <c r="X8" s="303">
        <v>5</v>
      </c>
      <c r="Y8" s="298">
        <v>1870482</v>
      </c>
      <c r="Z8" s="299">
        <v>1</v>
      </c>
      <c r="AA8" s="300">
        <v>1</v>
      </c>
      <c r="AB8" s="301">
        <v>14703</v>
      </c>
      <c r="AC8" s="305">
        <v>382</v>
      </c>
      <c r="AD8" s="296">
        <v>0</v>
      </c>
      <c r="AE8" s="306">
        <v>100</v>
      </c>
      <c r="AF8" s="307">
        <v>0</v>
      </c>
    </row>
    <row r="9" spans="1:32" ht="18.75" customHeight="1">
      <c r="A9" s="458">
        <v>7</v>
      </c>
      <c r="B9" s="459">
        <v>8</v>
      </c>
      <c r="C9" s="460" t="s">
        <v>3057</v>
      </c>
      <c r="D9" s="461" t="s">
        <v>1894</v>
      </c>
      <c r="E9" s="462" t="s">
        <v>3052</v>
      </c>
      <c r="F9" s="463">
        <v>6</v>
      </c>
      <c r="G9" s="464">
        <v>5274727229</v>
      </c>
      <c r="H9" s="465">
        <v>8</v>
      </c>
      <c r="I9" s="466">
        <v>8</v>
      </c>
      <c r="J9" s="467">
        <v>7349795656</v>
      </c>
      <c r="K9" s="468">
        <v>17</v>
      </c>
      <c r="L9" s="469">
        <v>14</v>
      </c>
      <c r="M9" s="464">
        <v>1202229401</v>
      </c>
      <c r="N9" s="465">
        <v>3</v>
      </c>
      <c r="O9" s="466">
        <v>1</v>
      </c>
      <c r="P9" s="467">
        <v>5645034661</v>
      </c>
      <c r="Q9" s="468">
        <v>3</v>
      </c>
      <c r="R9" s="469">
        <v>2</v>
      </c>
      <c r="S9" s="464">
        <v>8238488589</v>
      </c>
      <c r="T9" s="465">
        <v>5</v>
      </c>
      <c r="U9" s="466">
        <v>2</v>
      </c>
      <c r="V9" s="467">
        <v>837133941</v>
      </c>
      <c r="W9" s="468">
        <v>34</v>
      </c>
      <c r="X9" s="469">
        <v>33</v>
      </c>
      <c r="Y9" s="464">
        <v>361133</v>
      </c>
      <c r="Z9" s="465">
        <v>10</v>
      </c>
      <c r="AA9" s="466">
        <v>5</v>
      </c>
      <c r="AB9" s="467">
        <v>6766</v>
      </c>
      <c r="AC9" s="471">
        <v>371</v>
      </c>
      <c r="AD9" s="462">
        <v>0</v>
      </c>
      <c r="AE9" s="472">
        <v>100</v>
      </c>
      <c r="AF9" s="473">
        <v>0</v>
      </c>
    </row>
    <row r="10" spans="1:32" ht="18.75" customHeight="1">
      <c r="A10" s="458">
        <v>8</v>
      </c>
      <c r="B10" s="459">
        <v>10</v>
      </c>
      <c r="C10" s="460" t="s">
        <v>1104</v>
      </c>
      <c r="D10" s="461" t="s">
        <v>1696</v>
      </c>
      <c r="E10" s="462" t="s">
        <v>3052</v>
      </c>
      <c r="F10" s="463">
        <v>7</v>
      </c>
      <c r="G10" s="464">
        <v>5099690583</v>
      </c>
      <c r="H10" s="465">
        <v>12</v>
      </c>
      <c r="I10" s="466">
        <v>11</v>
      </c>
      <c r="J10" s="467">
        <v>5099690583</v>
      </c>
      <c r="K10" s="468">
        <v>13</v>
      </c>
      <c r="L10" s="469">
        <v>12</v>
      </c>
      <c r="M10" s="464">
        <v>1280337621</v>
      </c>
      <c r="N10" s="465">
        <v>7</v>
      </c>
      <c r="O10" s="466">
        <v>4</v>
      </c>
      <c r="P10" s="467">
        <v>1921427670</v>
      </c>
      <c r="Q10" s="468">
        <v>6</v>
      </c>
      <c r="R10" s="469">
        <v>4</v>
      </c>
      <c r="S10" s="464">
        <v>6178706980</v>
      </c>
      <c r="T10" s="465">
        <v>492</v>
      </c>
      <c r="U10" s="466">
        <v>481</v>
      </c>
      <c r="V10" s="467">
        <v>-86921362</v>
      </c>
      <c r="W10" s="468">
        <v>21</v>
      </c>
      <c r="X10" s="469">
        <v>20</v>
      </c>
      <c r="Y10" s="464">
        <v>508429</v>
      </c>
      <c r="Z10" s="465">
        <v>13</v>
      </c>
      <c r="AA10" s="466">
        <v>8</v>
      </c>
      <c r="AB10" s="467">
        <v>5855</v>
      </c>
      <c r="AC10" s="471">
        <v>371</v>
      </c>
      <c r="AD10" s="462">
        <v>0</v>
      </c>
      <c r="AE10" s="472">
        <v>100</v>
      </c>
      <c r="AF10" s="473">
        <v>0</v>
      </c>
    </row>
    <row r="11" spans="1:32" ht="18.75" customHeight="1">
      <c r="A11" s="260">
        <v>9</v>
      </c>
      <c r="B11" s="261">
        <v>9</v>
      </c>
      <c r="C11" s="262" t="s">
        <v>2418</v>
      </c>
      <c r="D11" s="263" t="s">
        <v>3056</v>
      </c>
      <c r="E11" s="264" t="s">
        <v>3052</v>
      </c>
      <c r="F11" s="265">
        <v>8</v>
      </c>
      <c r="G11" s="266">
        <v>4882363871</v>
      </c>
      <c r="H11" s="267">
        <v>14</v>
      </c>
      <c r="I11" s="268">
        <v>13</v>
      </c>
      <c r="J11" s="269">
        <v>4882363871</v>
      </c>
      <c r="K11" s="270">
        <v>37</v>
      </c>
      <c r="L11" s="271">
        <v>31</v>
      </c>
      <c r="M11" s="266">
        <v>400731459</v>
      </c>
      <c r="N11" s="267">
        <v>44</v>
      </c>
      <c r="O11" s="268">
        <v>37</v>
      </c>
      <c r="P11" s="269">
        <v>720264820</v>
      </c>
      <c r="Q11" s="270">
        <v>25</v>
      </c>
      <c r="R11" s="271">
        <v>21</v>
      </c>
      <c r="S11" s="266">
        <v>2191304350</v>
      </c>
      <c r="T11" s="267">
        <v>426</v>
      </c>
      <c r="U11" s="268">
        <v>418</v>
      </c>
      <c r="V11" s="269">
        <v>-11164196</v>
      </c>
      <c r="W11" s="270">
        <v>9</v>
      </c>
      <c r="X11" s="271">
        <v>9</v>
      </c>
      <c r="Y11" s="266">
        <v>1289277</v>
      </c>
      <c r="Z11" s="267">
        <v>34</v>
      </c>
      <c r="AA11" s="268">
        <v>26</v>
      </c>
      <c r="AB11" s="269">
        <v>3227</v>
      </c>
      <c r="AC11" s="273">
        <v>371</v>
      </c>
      <c r="AD11" s="264">
        <v>0</v>
      </c>
      <c r="AE11" s="274">
        <v>100</v>
      </c>
      <c r="AF11" s="275">
        <v>0</v>
      </c>
    </row>
    <row r="12" spans="1:32" ht="18.75" customHeight="1">
      <c r="A12" s="276">
        <v>10</v>
      </c>
      <c r="B12" s="277">
        <v>7</v>
      </c>
      <c r="C12" s="278" t="s">
        <v>1695</v>
      </c>
      <c r="D12" s="279" t="s">
        <v>3056</v>
      </c>
      <c r="E12" s="280" t="s">
        <v>3052</v>
      </c>
      <c r="F12" s="281">
        <v>9</v>
      </c>
      <c r="G12" s="282">
        <v>4577117597</v>
      </c>
      <c r="H12" s="283">
        <v>13</v>
      </c>
      <c r="I12" s="284">
        <v>12</v>
      </c>
      <c r="J12" s="285">
        <v>5045289236</v>
      </c>
      <c r="K12" s="286">
        <v>8</v>
      </c>
      <c r="L12" s="287">
        <v>7</v>
      </c>
      <c r="M12" s="282">
        <v>2098133286</v>
      </c>
      <c r="N12" s="283">
        <v>11</v>
      </c>
      <c r="O12" s="284">
        <v>7</v>
      </c>
      <c r="P12" s="285">
        <v>1706581017</v>
      </c>
      <c r="Q12" s="286">
        <v>27</v>
      </c>
      <c r="R12" s="287">
        <v>23</v>
      </c>
      <c r="S12" s="282">
        <v>2131156219</v>
      </c>
      <c r="T12" s="283">
        <v>23</v>
      </c>
      <c r="U12" s="284">
        <v>19</v>
      </c>
      <c r="V12" s="285">
        <v>259514944</v>
      </c>
      <c r="W12" s="286">
        <v>38</v>
      </c>
      <c r="X12" s="287">
        <v>37</v>
      </c>
      <c r="Y12" s="282">
        <v>302680</v>
      </c>
      <c r="Z12" s="283">
        <v>154</v>
      </c>
      <c r="AA12" s="284">
        <v>143</v>
      </c>
      <c r="AB12" s="285">
        <v>1084</v>
      </c>
      <c r="AC12" s="289">
        <v>354</v>
      </c>
      <c r="AD12" s="280">
        <v>0</v>
      </c>
      <c r="AE12" s="290">
        <v>100</v>
      </c>
      <c r="AF12" s="291">
        <v>0</v>
      </c>
    </row>
    <row r="13" spans="1:32" ht="18.75" customHeight="1">
      <c r="A13" s="292">
        <v>11</v>
      </c>
      <c r="B13" s="293">
        <v>15</v>
      </c>
      <c r="C13" s="294" t="s">
        <v>2419</v>
      </c>
      <c r="D13" s="295" t="s">
        <v>3056</v>
      </c>
      <c r="E13" s="296" t="s">
        <v>3052</v>
      </c>
      <c r="F13" s="297">
        <v>10</v>
      </c>
      <c r="G13" s="298">
        <v>3470325411</v>
      </c>
      <c r="H13" s="299">
        <v>11</v>
      </c>
      <c r="I13" s="300">
        <v>10</v>
      </c>
      <c r="J13" s="301">
        <v>5335547211</v>
      </c>
      <c r="K13" s="302" t="s">
        <v>3052</v>
      </c>
      <c r="L13" s="303" t="s">
        <v>3052</v>
      </c>
      <c r="M13" s="327" t="s">
        <v>3052</v>
      </c>
      <c r="N13" s="299" t="s">
        <v>3052</v>
      </c>
      <c r="O13" s="300" t="s">
        <v>3052</v>
      </c>
      <c r="P13" s="328" t="s">
        <v>3052</v>
      </c>
      <c r="Q13" s="302" t="s">
        <v>3052</v>
      </c>
      <c r="R13" s="303" t="s">
        <v>3052</v>
      </c>
      <c r="S13" s="327" t="s">
        <v>3052</v>
      </c>
      <c r="T13" s="299" t="s">
        <v>3052</v>
      </c>
      <c r="U13" s="300" t="s">
        <v>3052</v>
      </c>
      <c r="V13" s="328" t="s">
        <v>3052</v>
      </c>
      <c r="W13" s="302">
        <v>18</v>
      </c>
      <c r="X13" s="303">
        <v>17</v>
      </c>
      <c r="Y13" s="298">
        <v>572328</v>
      </c>
      <c r="Z13" s="299">
        <v>16</v>
      </c>
      <c r="AA13" s="300">
        <v>10</v>
      </c>
      <c r="AB13" s="301">
        <v>5522</v>
      </c>
      <c r="AC13" s="305">
        <v>384</v>
      </c>
      <c r="AD13" s="296">
        <v>8</v>
      </c>
      <c r="AE13" s="306">
        <v>7</v>
      </c>
      <c r="AF13" s="307">
        <v>85</v>
      </c>
    </row>
    <row r="14" spans="1:32" ht="18.75" customHeight="1">
      <c r="A14" s="458">
        <v>12</v>
      </c>
      <c r="B14" s="459">
        <v>12</v>
      </c>
      <c r="C14" s="460" t="s">
        <v>1701</v>
      </c>
      <c r="D14" s="461" t="s">
        <v>1702</v>
      </c>
      <c r="E14" s="462" t="s">
        <v>3052</v>
      </c>
      <c r="F14" s="463">
        <v>11</v>
      </c>
      <c r="G14" s="464">
        <v>3461561136</v>
      </c>
      <c r="H14" s="465">
        <v>15</v>
      </c>
      <c r="I14" s="466">
        <v>14</v>
      </c>
      <c r="J14" s="467">
        <v>3910944823</v>
      </c>
      <c r="K14" s="468">
        <v>42</v>
      </c>
      <c r="L14" s="469">
        <v>36</v>
      </c>
      <c r="M14" s="464">
        <v>356637036</v>
      </c>
      <c r="N14" s="465">
        <v>18</v>
      </c>
      <c r="O14" s="466">
        <v>13</v>
      </c>
      <c r="P14" s="467">
        <v>1308288235</v>
      </c>
      <c r="Q14" s="468">
        <v>22</v>
      </c>
      <c r="R14" s="469">
        <v>18</v>
      </c>
      <c r="S14" s="464">
        <v>2313359708</v>
      </c>
      <c r="T14" s="465">
        <v>53</v>
      </c>
      <c r="U14" s="466">
        <v>48</v>
      </c>
      <c r="V14" s="467">
        <v>95998739</v>
      </c>
      <c r="W14" s="468">
        <v>10</v>
      </c>
      <c r="X14" s="469">
        <v>10</v>
      </c>
      <c r="Y14" s="464">
        <v>834223</v>
      </c>
      <c r="Z14" s="465">
        <v>43</v>
      </c>
      <c r="AA14" s="466">
        <v>35</v>
      </c>
      <c r="AB14" s="467">
        <v>2559</v>
      </c>
      <c r="AC14" s="471">
        <v>351</v>
      </c>
      <c r="AD14" s="462">
        <v>10.32</v>
      </c>
      <c r="AE14" s="472">
        <v>89.68</v>
      </c>
      <c r="AF14" s="473">
        <v>0</v>
      </c>
    </row>
    <row r="15" spans="1:32" ht="18.75" customHeight="1">
      <c r="A15" s="260">
        <v>13</v>
      </c>
      <c r="B15" s="261">
        <v>13</v>
      </c>
      <c r="C15" s="262" t="s">
        <v>1700</v>
      </c>
      <c r="D15" s="263" t="s">
        <v>3056</v>
      </c>
      <c r="E15" s="264" t="s">
        <v>3052</v>
      </c>
      <c r="F15" s="265">
        <v>12</v>
      </c>
      <c r="G15" s="266">
        <v>3205573096</v>
      </c>
      <c r="H15" s="267">
        <v>17</v>
      </c>
      <c r="I15" s="268">
        <v>16</v>
      </c>
      <c r="J15" s="269">
        <v>3245508149</v>
      </c>
      <c r="K15" s="270">
        <v>235</v>
      </c>
      <c r="L15" s="271">
        <v>224</v>
      </c>
      <c r="M15" s="266">
        <v>68554727</v>
      </c>
      <c r="N15" s="267">
        <v>16</v>
      </c>
      <c r="O15" s="268">
        <v>11</v>
      </c>
      <c r="P15" s="269">
        <v>1410840011</v>
      </c>
      <c r="Q15" s="270">
        <v>10</v>
      </c>
      <c r="R15" s="271">
        <v>8</v>
      </c>
      <c r="S15" s="266">
        <v>4121952905</v>
      </c>
      <c r="T15" s="267">
        <v>225</v>
      </c>
      <c r="U15" s="268">
        <v>219</v>
      </c>
      <c r="V15" s="269">
        <v>15898006</v>
      </c>
      <c r="W15" s="270">
        <v>6</v>
      </c>
      <c r="X15" s="271">
        <v>6</v>
      </c>
      <c r="Y15" s="266">
        <v>1556164</v>
      </c>
      <c r="Z15" s="267">
        <v>21</v>
      </c>
      <c r="AA15" s="268">
        <v>14</v>
      </c>
      <c r="AB15" s="269">
        <v>4362</v>
      </c>
      <c r="AC15" s="273">
        <v>383</v>
      </c>
      <c r="AD15" s="264">
        <v>0</v>
      </c>
      <c r="AE15" s="274">
        <v>25.31</v>
      </c>
      <c r="AF15" s="275">
        <v>74.69</v>
      </c>
    </row>
    <row r="16" spans="1:32" ht="18.75" customHeight="1">
      <c r="A16" s="260">
        <v>14</v>
      </c>
      <c r="B16" s="261">
        <v>19</v>
      </c>
      <c r="C16" s="262" t="s">
        <v>1697</v>
      </c>
      <c r="D16" s="263" t="s">
        <v>3056</v>
      </c>
      <c r="E16" s="264" t="s">
        <v>3052</v>
      </c>
      <c r="F16" s="265">
        <v>13</v>
      </c>
      <c r="G16" s="266">
        <v>2908181423</v>
      </c>
      <c r="H16" s="267">
        <v>19</v>
      </c>
      <c r="I16" s="268">
        <v>18</v>
      </c>
      <c r="J16" s="269">
        <v>2908181423</v>
      </c>
      <c r="K16" s="270" t="s">
        <v>3052</v>
      </c>
      <c r="L16" s="271" t="s">
        <v>3052</v>
      </c>
      <c r="M16" s="330" t="s">
        <v>3052</v>
      </c>
      <c r="N16" s="267">
        <v>19</v>
      </c>
      <c r="O16" s="268">
        <v>14</v>
      </c>
      <c r="P16" s="269">
        <v>1304969154</v>
      </c>
      <c r="Q16" s="270">
        <v>14</v>
      </c>
      <c r="R16" s="271">
        <v>11</v>
      </c>
      <c r="S16" s="266">
        <v>3180448941</v>
      </c>
      <c r="T16" s="267" t="s">
        <v>3052</v>
      </c>
      <c r="U16" s="268" t="s">
        <v>3052</v>
      </c>
      <c r="V16" s="331" t="s">
        <v>3052</v>
      </c>
      <c r="W16" s="270">
        <v>17</v>
      </c>
      <c r="X16" s="271">
        <v>16</v>
      </c>
      <c r="Y16" s="266">
        <v>635892</v>
      </c>
      <c r="Z16" s="267">
        <v>143</v>
      </c>
      <c r="AA16" s="268">
        <v>134</v>
      </c>
      <c r="AB16" s="269">
        <v>1159</v>
      </c>
      <c r="AC16" s="273">
        <v>371</v>
      </c>
      <c r="AD16" s="264">
        <v>0</v>
      </c>
      <c r="AE16" s="274">
        <v>100</v>
      </c>
      <c r="AF16" s="275">
        <v>0</v>
      </c>
    </row>
    <row r="17" spans="1:32" ht="18.75" customHeight="1">
      <c r="A17" s="474">
        <v>15</v>
      </c>
      <c r="B17" s="475">
        <v>14</v>
      </c>
      <c r="C17" s="476" t="s">
        <v>1698</v>
      </c>
      <c r="D17" s="477" t="s">
        <v>1319</v>
      </c>
      <c r="E17" s="478" t="s">
        <v>3052</v>
      </c>
      <c r="F17" s="479">
        <v>14</v>
      </c>
      <c r="G17" s="480">
        <v>2718757803</v>
      </c>
      <c r="H17" s="481">
        <v>21</v>
      </c>
      <c r="I17" s="482">
        <v>19</v>
      </c>
      <c r="J17" s="483">
        <v>2748943325</v>
      </c>
      <c r="K17" s="484" t="s">
        <v>3052</v>
      </c>
      <c r="L17" s="485" t="s">
        <v>3052</v>
      </c>
      <c r="M17" s="486" t="s">
        <v>3052</v>
      </c>
      <c r="N17" s="481" t="s">
        <v>3052</v>
      </c>
      <c r="O17" s="482" t="s">
        <v>3052</v>
      </c>
      <c r="P17" s="487" t="s">
        <v>3052</v>
      </c>
      <c r="Q17" s="484" t="s">
        <v>3052</v>
      </c>
      <c r="R17" s="485" t="s">
        <v>3052</v>
      </c>
      <c r="S17" s="486" t="s">
        <v>3052</v>
      </c>
      <c r="T17" s="481" t="s">
        <v>3052</v>
      </c>
      <c r="U17" s="482" t="s">
        <v>3052</v>
      </c>
      <c r="V17" s="487" t="s">
        <v>3052</v>
      </c>
      <c r="W17" s="484">
        <v>7</v>
      </c>
      <c r="X17" s="485">
        <v>7</v>
      </c>
      <c r="Y17" s="480">
        <v>1446598</v>
      </c>
      <c r="Z17" s="481">
        <v>42</v>
      </c>
      <c r="AA17" s="482">
        <v>34</v>
      </c>
      <c r="AB17" s="483">
        <v>2566</v>
      </c>
      <c r="AC17" s="488">
        <v>384</v>
      </c>
      <c r="AD17" s="478">
        <v>0</v>
      </c>
      <c r="AE17" s="489">
        <v>0</v>
      </c>
      <c r="AF17" s="490">
        <v>100</v>
      </c>
    </row>
    <row r="18" spans="1:32" ht="18.75" customHeight="1">
      <c r="A18" s="443">
        <v>16</v>
      </c>
      <c r="B18" s="444">
        <v>18</v>
      </c>
      <c r="C18" s="445" t="s">
        <v>1703</v>
      </c>
      <c r="D18" s="446" t="s">
        <v>1893</v>
      </c>
      <c r="E18" s="491">
        <v>2</v>
      </c>
      <c r="F18" s="456" t="s">
        <v>3052</v>
      </c>
      <c r="G18" s="449">
        <v>2587078237</v>
      </c>
      <c r="H18" s="450">
        <v>20</v>
      </c>
      <c r="I18" s="451">
        <v>2</v>
      </c>
      <c r="J18" s="452">
        <v>2907024680</v>
      </c>
      <c r="K18" s="453">
        <v>14</v>
      </c>
      <c r="L18" s="454">
        <v>2</v>
      </c>
      <c r="M18" s="449">
        <v>1262289497</v>
      </c>
      <c r="N18" s="450">
        <v>10</v>
      </c>
      <c r="O18" s="451">
        <v>4</v>
      </c>
      <c r="P18" s="452">
        <v>1757431282</v>
      </c>
      <c r="Q18" s="453">
        <v>21</v>
      </c>
      <c r="R18" s="454">
        <v>4</v>
      </c>
      <c r="S18" s="449">
        <v>2440856693</v>
      </c>
      <c r="T18" s="450">
        <v>12</v>
      </c>
      <c r="U18" s="451">
        <v>4</v>
      </c>
      <c r="V18" s="452">
        <v>513807258</v>
      </c>
      <c r="W18" s="453" t="s">
        <v>3052</v>
      </c>
      <c r="X18" s="454" t="s">
        <v>3052</v>
      </c>
      <c r="Y18" s="492" t="s">
        <v>3052</v>
      </c>
      <c r="Z18" s="450">
        <v>6</v>
      </c>
      <c r="AA18" s="451">
        <v>4</v>
      </c>
      <c r="AB18" s="452">
        <v>8119</v>
      </c>
      <c r="AC18" s="455">
        <v>210</v>
      </c>
      <c r="AD18" s="447">
        <v>100</v>
      </c>
      <c r="AE18" s="456">
        <v>0</v>
      </c>
      <c r="AF18" s="457">
        <v>0</v>
      </c>
    </row>
    <row r="19" spans="1:32" ht="18.75" customHeight="1">
      <c r="A19" s="260">
        <v>17</v>
      </c>
      <c r="B19" s="261">
        <v>20</v>
      </c>
      <c r="C19" s="262" t="s">
        <v>287</v>
      </c>
      <c r="D19" s="263" t="s">
        <v>3056</v>
      </c>
      <c r="E19" s="264" t="s">
        <v>3052</v>
      </c>
      <c r="F19" s="265">
        <v>15</v>
      </c>
      <c r="G19" s="266">
        <v>2423402267</v>
      </c>
      <c r="H19" s="267">
        <v>16</v>
      </c>
      <c r="I19" s="268">
        <v>15</v>
      </c>
      <c r="J19" s="269">
        <v>3460398784</v>
      </c>
      <c r="K19" s="270">
        <v>31</v>
      </c>
      <c r="L19" s="271">
        <v>26</v>
      </c>
      <c r="M19" s="266">
        <v>577023652</v>
      </c>
      <c r="N19" s="267">
        <v>27</v>
      </c>
      <c r="O19" s="268">
        <v>21</v>
      </c>
      <c r="P19" s="269">
        <v>972521837</v>
      </c>
      <c r="Q19" s="270">
        <v>31</v>
      </c>
      <c r="R19" s="271">
        <v>27</v>
      </c>
      <c r="S19" s="266">
        <v>1994360339</v>
      </c>
      <c r="T19" s="267">
        <v>19</v>
      </c>
      <c r="U19" s="268">
        <v>15</v>
      </c>
      <c r="V19" s="269">
        <v>280247684</v>
      </c>
      <c r="W19" s="270">
        <v>13</v>
      </c>
      <c r="X19" s="271">
        <v>12</v>
      </c>
      <c r="Y19" s="266">
        <v>791529</v>
      </c>
      <c r="Z19" s="267">
        <v>20</v>
      </c>
      <c r="AA19" s="268">
        <v>13</v>
      </c>
      <c r="AB19" s="269">
        <v>4631</v>
      </c>
      <c r="AC19" s="273">
        <v>382</v>
      </c>
      <c r="AD19" s="264">
        <v>0</v>
      </c>
      <c r="AE19" s="274">
        <v>0.72</v>
      </c>
      <c r="AF19" s="275">
        <v>99.28</v>
      </c>
    </row>
    <row r="20" spans="1:32" ht="18.75" customHeight="1">
      <c r="A20" s="260">
        <v>18</v>
      </c>
      <c r="B20" s="261">
        <v>16</v>
      </c>
      <c r="C20" s="262" t="s">
        <v>2420</v>
      </c>
      <c r="D20" s="263" t="s">
        <v>3056</v>
      </c>
      <c r="E20" s="264" t="s">
        <v>3052</v>
      </c>
      <c r="F20" s="265">
        <v>16</v>
      </c>
      <c r="G20" s="266">
        <v>2391104773</v>
      </c>
      <c r="H20" s="267">
        <v>18</v>
      </c>
      <c r="I20" s="268">
        <v>17</v>
      </c>
      <c r="J20" s="269">
        <v>2981426160</v>
      </c>
      <c r="K20" s="270" t="s">
        <v>3052</v>
      </c>
      <c r="L20" s="271" t="s">
        <v>3052</v>
      </c>
      <c r="M20" s="330" t="s">
        <v>3052</v>
      </c>
      <c r="N20" s="267" t="s">
        <v>3052</v>
      </c>
      <c r="O20" s="268" t="s">
        <v>3052</v>
      </c>
      <c r="P20" s="331" t="s">
        <v>3052</v>
      </c>
      <c r="Q20" s="270" t="s">
        <v>3052</v>
      </c>
      <c r="R20" s="271" t="s">
        <v>3052</v>
      </c>
      <c r="S20" s="330" t="s">
        <v>3052</v>
      </c>
      <c r="T20" s="267" t="s">
        <v>3052</v>
      </c>
      <c r="U20" s="268" t="s">
        <v>3052</v>
      </c>
      <c r="V20" s="331" t="s">
        <v>3052</v>
      </c>
      <c r="W20" s="270">
        <v>180</v>
      </c>
      <c r="X20" s="271">
        <v>179</v>
      </c>
      <c r="Y20" s="266">
        <v>75245</v>
      </c>
      <c r="Z20" s="267" t="s">
        <v>3052</v>
      </c>
      <c r="AA20" s="268" t="s">
        <v>3052</v>
      </c>
      <c r="AB20" s="331" t="s">
        <v>3052</v>
      </c>
      <c r="AC20" s="273">
        <v>311</v>
      </c>
      <c r="AD20" s="264">
        <v>0</v>
      </c>
      <c r="AE20" s="274">
        <v>0.02</v>
      </c>
      <c r="AF20" s="275">
        <v>99.98</v>
      </c>
    </row>
    <row r="21" spans="1:32" ht="18.75" customHeight="1">
      <c r="A21" s="458">
        <v>19</v>
      </c>
      <c r="B21" s="459">
        <v>25</v>
      </c>
      <c r="C21" s="460" t="s">
        <v>1705</v>
      </c>
      <c r="D21" s="461" t="s">
        <v>3051</v>
      </c>
      <c r="E21" s="493" t="s">
        <v>3052</v>
      </c>
      <c r="F21" s="472">
        <v>17</v>
      </c>
      <c r="G21" s="464">
        <v>2279354024</v>
      </c>
      <c r="H21" s="465">
        <v>22</v>
      </c>
      <c r="I21" s="466">
        <v>20</v>
      </c>
      <c r="J21" s="467">
        <v>2379932286</v>
      </c>
      <c r="K21" s="468">
        <v>38</v>
      </c>
      <c r="L21" s="469">
        <v>32</v>
      </c>
      <c r="M21" s="464">
        <v>392787896</v>
      </c>
      <c r="N21" s="465">
        <v>75</v>
      </c>
      <c r="O21" s="466">
        <v>67</v>
      </c>
      <c r="P21" s="467">
        <v>429290866</v>
      </c>
      <c r="Q21" s="468">
        <v>54</v>
      </c>
      <c r="R21" s="469">
        <v>48</v>
      </c>
      <c r="S21" s="464">
        <v>1278762940</v>
      </c>
      <c r="T21" s="465">
        <v>72</v>
      </c>
      <c r="U21" s="466">
        <v>67</v>
      </c>
      <c r="V21" s="467">
        <v>73754965</v>
      </c>
      <c r="W21" s="468">
        <v>30</v>
      </c>
      <c r="X21" s="469">
        <v>29</v>
      </c>
      <c r="Y21" s="464">
        <v>424103</v>
      </c>
      <c r="Z21" s="465">
        <v>176</v>
      </c>
      <c r="AA21" s="466">
        <v>165</v>
      </c>
      <c r="AB21" s="467">
        <v>960</v>
      </c>
      <c r="AC21" s="471">
        <v>371</v>
      </c>
      <c r="AD21" s="462">
        <v>0</v>
      </c>
      <c r="AE21" s="472">
        <v>100</v>
      </c>
      <c r="AF21" s="473">
        <v>0</v>
      </c>
    </row>
    <row r="22" spans="1:32" ht="18.75" customHeight="1">
      <c r="A22" s="276">
        <v>20</v>
      </c>
      <c r="B22" s="277">
        <v>22</v>
      </c>
      <c r="C22" s="278" t="s">
        <v>2012</v>
      </c>
      <c r="D22" s="279" t="s">
        <v>3056</v>
      </c>
      <c r="E22" s="280" t="s">
        <v>3052</v>
      </c>
      <c r="F22" s="281">
        <v>18</v>
      </c>
      <c r="G22" s="282">
        <v>2278994514</v>
      </c>
      <c r="H22" s="283">
        <v>24</v>
      </c>
      <c r="I22" s="284">
        <v>21</v>
      </c>
      <c r="J22" s="285">
        <v>2361681801</v>
      </c>
      <c r="K22" s="286">
        <v>18</v>
      </c>
      <c r="L22" s="287">
        <v>15</v>
      </c>
      <c r="M22" s="282">
        <v>1166401454</v>
      </c>
      <c r="N22" s="283" t="s">
        <v>3052</v>
      </c>
      <c r="O22" s="284" t="s">
        <v>3052</v>
      </c>
      <c r="P22" s="337" t="s">
        <v>3052</v>
      </c>
      <c r="Q22" s="286" t="s">
        <v>3052</v>
      </c>
      <c r="R22" s="287" t="s">
        <v>3052</v>
      </c>
      <c r="S22" s="336" t="s">
        <v>3052</v>
      </c>
      <c r="T22" s="283">
        <v>146</v>
      </c>
      <c r="U22" s="284">
        <v>140</v>
      </c>
      <c r="V22" s="285">
        <v>40148932</v>
      </c>
      <c r="W22" s="286">
        <v>357</v>
      </c>
      <c r="X22" s="287">
        <v>354</v>
      </c>
      <c r="Y22" s="282">
        <v>13550</v>
      </c>
      <c r="Z22" s="283" t="s">
        <v>3052</v>
      </c>
      <c r="AA22" s="284" t="s">
        <v>3052</v>
      </c>
      <c r="AB22" s="337" t="s">
        <v>3052</v>
      </c>
      <c r="AC22" s="289">
        <v>354</v>
      </c>
      <c r="AD22" s="280">
        <v>0</v>
      </c>
      <c r="AE22" s="290">
        <v>100</v>
      </c>
      <c r="AF22" s="291">
        <v>0</v>
      </c>
    </row>
    <row r="23" spans="1:32" ht="18.75" customHeight="1">
      <c r="A23" s="443">
        <v>21</v>
      </c>
      <c r="B23" s="444">
        <v>17</v>
      </c>
      <c r="C23" s="445" t="s">
        <v>1706</v>
      </c>
      <c r="D23" s="446" t="s">
        <v>1893</v>
      </c>
      <c r="E23" s="447">
        <v>3</v>
      </c>
      <c r="F23" s="448" t="s">
        <v>3052</v>
      </c>
      <c r="G23" s="449">
        <v>2261764615</v>
      </c>
      <c r="H23" s="450">
        <v>26</v>
      </c>
      <c r="I23" s="451">
        <v>4</v>
      </c>
      <c r="J23" s="452">
        <v>2265818772</v>
      </c>
      <c r="K23" s="453">
        <v>21</v>
      </c>
      <c r="L23" s="454">
        <v>5</v>
      </c>
      <c r="M23" s="449">
        <v>775502474</v>
      </c>
      <c r="N23" s="450">
        <v>5</v>
      </c>
      <c r="O23" s="451">
        <v>3</v>
      </c>
      <c r="P23" s="452">
        <v>2438208212</v>
      </c>
      <c r="Q23" s="453">
        <v>11</v>
      </c>
      <c r="R23" s="454">
        <v>3</v>
      </c>
      <c r="S23" s="449">
        <v>4117805406</v>
      </c>
      <c r="T23" s="450">
        <v>496</v>
      </c>
      <c r="U23" s="451">
        <v>12</v>
      </c>
      <c r="V23" s="452">
        <v>-134883258</v>
      </c>
      <c r="W23" s="453">
        <v>354</v>
      </c>
      <c r="X23" s="454">
        <v>3</v>
      </c>
      <c r="Y23" s="449">
        <v>14696</v>
      </c>
      <c r="Z23" s="450">
        <v>2</v>
      </c>
      <c r="AA23" s="451">
        <v>1</v>
      </c>
      <c r="AB23" s="452">
        <v>12850</v>
      </c>
      <c r="AC23" s="455">
        <v>311</v>
      </c>
      <c r="AD23" s="447">
        <v>100</v>
      </c>
      <c r="AE23" s="456">
        <v>0</v>
      </c>
      <c r="AF23" s="457">
        <v>0</v>
      </c>
    </row>
    <row r="24" spans="1:32" ht="18.75" customHeight="1">
      <c r="A24" s="458">
        <v>22</v>
      </c>
      <c r="B24" s="459">
        <v>24</v>
      </c>
      <c r="C24" s="460" t="s">
        <v>297</v>
      </c>
      <c r="D24" s="461" t="s">
        <v>1054</v>
      </c>
      <c r="E24" s="462" t="s">
        <v>3052</v>
      </c>
      <c r="F24" s="463">
        <v>19</v>
      </c>
      <c r="G24" s="464">
        <v>2257383000</v>
      </c>
      <c r="H24" s="465">
        <v>25</v>
      </c>
      <c r="I24" s="466">
        <v>22</v>
      </c>
      <c r="J24" s="467">
        <v>2268239328</v>
      </c>
      <c r="K24" s="468">
        <v>129</v>
      </c>
      <c r="L24" s="469">
        <v>120</v>
      </c>
      <c r="M24" s="464">
        <v>125995831</v>
      </c>
      <c r="N24" s="465">
        <v>416</v>
      </c>
      <c r="O24" s="466">
        <v>404</v>
      </c>
      <c r="P24" s="467">
        <v>36619138</v>
      </c>
      <c r="Q24" s="468">
        <v>92</v>
      </c>
      <c r="R24" s="469">
        <v>84</v>
      </c>
      <c r="S24" s="464">
        <v>839588893</v>
      </c>
      <c r="T24" s="465">
        <v>439</v>
      </c>
      <c r="U24" s="466">
        <v>431</v>
      </c>
      <c r="V24" s="467">
        <v>-15263628</v>
      </c>
      <c r="W24" s="468">
        <v>19</v>
      </c>
      <c r="X24" s="469">
        <v>18</v>
      </c>
      <c r="Y24" s="464">
        <v>569642</v>
      </c>
      <c r="Z24" s="465">
        <v>246</v>
      </c>
      <c r="AA24" s="466">
        <v>234</v>
      </c>
      <c r="AB24" s="467">
        <v>655</v>
      </c>
      <c r="AC24" s="471">
        <v>372</v>
      </c>
      <c r="AD24" s="462">
        <v>0</v>
      </c>
      <c r="AE24" s="472">
        <v>100</v>
      </c>
      <c r="AF24" s="473">
        <v>0</v>
      </c>
    </row>
    <row r="25" spans="1:32" ht="18.75" customHeight="1">
      <c r="A25" s="260">
        <v>23</v>
      </c>
      <c r="B25" s="261">
        <v>23</v>
      </c>
      <c r="C25" s="262" t="s">
        <v>2013</v>
      </c>
      <c r="D25" s="263" t="s">
        <v>3056</v>
      </c>
      <c r="E25" s="264" t="s">
        <v>3052</v>
      </c>
      <c r="F25" s="265">
        <v>20</v>
      </c>
      <c r="G25" s="266">
        <v>2141214680</v>
      </c>
      <c r="H25" s="267">
        <v>29</v>
      </c>
      <c r="I25" s="268">
        <v>25</v>
      </c>
      <c r="J25" s="269">
        <v>2143881310</v>
      </c>
      <c r="K25" s="270">
        <v>53</v>
      </c>
      <c r="L25" s="271">
        <v>46</v>
      </c>
      <c r="M25" s="266">
        <v>289041009</v>
      </c>
      <c r="N25" s="267">
        <v>83</v>
      </c>
      <c r="O25" s="268">
        <v>74</v>
      </c>
      <c r="P25" s="269">
        <v>403930502</v>
      </c>
      <c r="Q25" s="270">
        <v>63</v>
      </c>
      <c r="R25" s="271">
        <v>56</v>
      </c>
      <c r="S25" s="266">
        <v>1179494304</v>
      </c>
      <c r="T25" s="267">
        <v>171</v>
      </c>
      <c r="U25" s="268">
        <v>165</v>
      </c>
      <c r="V25" s="269">
        <v>28820998</v>
      </c>
      <c r="W25" s="270">
        <v>65</v>
      </c>
      <c r="X25" s="271">
        <v>64</v>
      </c>
      <c r="Y25" s="266">
        <v>180795</v>
      </c>
      <c r="Z25" s="267">
        <v>231</v>
      </c>
      <c r="AA25" s="268">
        <v>219</v>
      </c>
      <c r="AB25" s="269">
        <v>715</v>
      </c>
      <c r="AC25" s="273">
        <v>371</v>
      </c>
      <c r="AD25" s="264">
        <v>0</v>
      </c>
      <c r="AE25" s="274">
        <v>54.67</v>
      </c>
      <c r="AF25" s="275">
        <v>45.33</v>
      </c>
    </row>
    <row r="26" spans="1:32" ht="18.75" customHeight="1">
      <c r="A26" s="458">
        <v>24</v>
      </c>
      <c r="B26" s="459">
        <v>26</v>
      </c>
      <c r="C26" s="460" t="s">
        <v>1707</v>
      </c>
      <c r="D26" s="461" t="s">
        <v>3051</v>
      </c>
      <c r="E26" s="462" t="s">
        <v>3052</v>
      </c>
      <c r="F26" s="463">
        <v>21</v>
      </c>
      <c r="G26" s="464">
        <v>2128788694</v>
      </c>
      <c r="H26" s="465">
        <v>28</v>
      </c>
      <c r="I26" s="466">
        <v>24</v>
      </c>
      <c r="J26" s="467">
        <v>2145662613</v>
      </c>
      <c r="K26" s="468">
        <v>93</v>
      </c>
      <c r="L26" s="469">
        <v>84</v>
      </c>
      <c r="M26" s="464">
        <v>176644106</v>
      </c>
      <c r="N26" s="465">
        <v>167</v>
      </c>
      <c r="O26" s="466">
        <v>158</v>
      </c>
      <c r="P26" s="467">
        <v>212982213</v>
      </c>
      <c r="Q26" s="468">
        <v>102</v>
      </c>
      <c r="R26" s="469">
        <v>94</v>
      </c>
      <c r="S26" s="464">
        <v>736528921</v>
      </c>
      <c r="T26" s="465">
        <v>130</v>
      </c>
      <c r="U26" s="466">
        <v>124</v>
      </c>
      <c r="V26" s="467">
        <v>44934365</v>
      </c>
      <c r="W26" s="468">
        <v>26</v>
      </c>
      <c r="X26" s="469">
        <v>25</v>
      </c>
      <c r="Y26" s="464">
        <v>476712</v>
      </c>
      <c r="Z26" s="465">
        <v>248</v>
      </c>
      <c r="AA26" s="466">
        <v>236</v>
      </c>
      <c r="AB26" s="467">
        <v>642</v>
      </c>
      <c r="AC26" s="471">
        <v>383</v>
      </c>
      <c r="AD26" s="462">
        <v>0</v>
      </c>
      <c r="AE26" s="472">
        <v>100</v>
      </c>
      <c r="AF26" s="473">
        <v>0</v>
      </c>
    </row>
    <row r="27" spans="1:32" ht="18.75" customHeight="1">
      <c r="A27" s="474">
        <v>25</v>
      </c>
      <c r="B27" s="475">
        <v>28</v>
      </c>
      <c r="C27" s="476" t="s">
        <v>1660</v>
      </c>
      <c r="D27" s="477" t="s">
        <v>1696</v>
      </c>
      <c r="E27" s="478" t="s">
        <v>3052</v>
      </c>
      <c r="F27" s="479">
        <v>22</v>
      </c>
      <c r="G27" s="480">
        <v>2117270315</v>
      </c>
      <c r="H27" s="481">
        <v>31</v>
      </c>
      <c r="I27" s="482">
        <v>27</v>
      </c>
      <c r="J27" s="483">
        <v>2128517996</v>
      </c>
      <c r="K27" s="484" t="s">
        <v>3052</v>
      </c>
      <c r="L27" s="485" t="s">
        <v>3052</v>
      </c>
      <c r="M27" s="486" t="s">
        <v>3052</v>
      </c>
      <c r="N27" s="481" t="s">
        <v>3052</v>
      </c>
      <c r="O27" s="482" t="s">
        <v>3052</v>
      </c>
      <c r="P27" s="487" t="s">
        <v>3052</v>
      </c>
      <c r="Q27" s="484" t="s">
        <v>3052</v>
      </c>
      <c r="R27" s="485" t="s">
        <v>3052</v>
      </c>
      <c r="S27" s="486" t="s">
        <v>3052</v>
      </c>
      <c r="T27" s="481" t="s">
        <v>3052</v>
      </c>
      <c r="U27" s="482" t="s">
        <v>3052</v>
      </c>
      <c r="V27" s="487" t="s">
        <v>3052</v>
      </c>
      <c r="W27" s="484">
        <v>36</v>
      </c>
      <c r="X27" s="485">
        <v>35</v>
      </c>
      <c r="Y27" s="480">
        <v>352150</v>
      </c>
      <c r="Z27" s="481" t="s">
        <v>3052</v>
      </c>
      <c r="AA27" s="482" t="s">
        <v>3052</v>
      </c>
      <c r="AB27" s="487" t="s">
        <v>3052</v>
      </c>
      <c r="AC27" s="488">
        <v>371</v>
      </c>
      <c r="AD27" s="478">
        <v>0</v>
      </c>
      <c r="AE27" s="489">
        <v>100</v>
      </c>
      <c r="AF27" s="490">
        <v>0</v>
      </c>
    </row>
    <row r="28" spans="1:32" ht="18.75" customHeight="1">
      <c r="A28" s="443">
        <v>26</v>
      </c>
      <c r="B28" s="444">
        <v>30</v>
      </c>
      <c r="C28" s="445" t="s">
        <v>295</v>
      </c>
      <c r="D28" s="446" t="s">
        <v>1893</v>
      </c>
      <c r="E28" s="447">
        <v>4</v>
      </c>
      <c r="F28" s="448" t="s">
        <v>3052</v>
      </c>
      <c r="G28" s="449">
        <v>2083694856</v>
      </c>
      <c r="H28" s="450">
        <v>23</v>
      </c>
      <c r="I28" s="451">
        <v>3</v>
      </c>
      <c r="J28" s="452">
        <v>2374529719</v>
      </c>
      <c r="K28" s="453">
        <v>15</v>
      </c>
      <c r="L28" s="454">
        <v>3</v>
      </c>
      <c r="M28" s="449">
        <v>1238860135</v>
      </c>
      <c r="N28" s="450">
        <v>2</v>
      </c>
      <c r="O28" s="451">
        <v>2</v>
      </c>
      <c r="P28" s="452">
        <v>6118457974</v>
      </c>
      <c r="Q28" s="453">
        <v>4</v>
      </c>
      <c r="R28" s="454">
        <v>2</v>
      </c>
      <c r="S28" s="449">
        <v>6966634387</v>
      </c>
      <c r="T28" s="450">
        <v>1</v>
      </c>
      <c r="U28" s="451">
        <v>1</v>
      </c>
      <c r="V28" s="452">
        <v>1792792942</v>
      </c>
      <c r="W28" s="453" t="s">
        <v>3052</v>
      </c>
      <c r="X28" s="454" t="s">
        <v>3052</v>
      </c>
      <c r="Y28" s="492" t="s">
        <v>3052</v>
      </c>
      <c r="Z28" s="450">
        <v>19</v>
      </c>
      <c r="AA28" s="451">
        <v>7</v>
      </c>
      <c r="AB28" s="452">
        <v>4855</v>
      </c>
      <c r="AC28" s="455">
        <v>353</v>
      </c>
      <c r="AD28" s="447">
        <v>100</v>
      </c>
      <c r="AE28" s="456">
        <v>0</v>
      </c>
      <c r="AF28" s="457">
        <v>0</v>
      </c>
    </row>
    <row r="29" spans="1:32" ht="18.75" customHeight="1">
      <c r="A29" s="260">
        <v>27</v>
      </c>
      <c r="B29" s="261">
        <v>21</v>
      </c>
      <c r="C29" s="262" t="s">
        <v>1709</v>
      </c>
      <c r="D29" s="263" t="s">
        <v>3056</v>
      </c>
      <c r="E29" s="264" t="s">
        <v>3052</v>
      </c>
      <c r="F29" s="265">
        <v>23</v>
      </c>
      <c r="G29" s="266">
        <v>2049468936</v>
      </c>
      <c r="H29" s="267">
        <v>32</v>
      </c>
      <c r="I29" s="268">
        <v>28</v>
      </c>
      <c r="J29" s="269">
        <v>2069475435</v>
      </c>
      <c r="K29" s="270">
        <v>22</v>
      </c>
      <c r="L29" s="271">
        <v>17</v>
      </c>
      <c r="M29" s="266">
        <v>750387565</v>
      </c>
      <c r="N29" s="267">
        <v>180</v>
      </c>
      <c r="O29" s="268">
        <v>171</v>
      </c>
      <c r="P29" s="269">
        <v>201696781</v>
      </c>
      <c r="Q29" s="270">
        <v>138</v>
      </c>
      <c r="R29" s="271">
        <v>129</v>
      </c>
      <c r="S29" s="266">
        <v>557713985</v>
      </c>
      <c r="T29" s="267">
        <v>157</v>
      </c>
      <c r="U29" s="268">
        <v>151</v>
      </c>
      <c r="V29" s="269">
        <v>34225171</v>
      </c>
      <c r="W29" s="270">
        <v>424</v>
      </c>
      <c r="X29" s="271">
        <v>420</v>
      </c>
      <c r="Y29" s="266">
        <v>2392</v>
      </c>
      <c r="Z29" s="267">
        <v>256</v>
      </c>
      <c r="AA29" s="268">
        <v>244</v>
      </c>
      <c r="AB29" s="269">
        <v>601</v>
      </c>
      <c r="AC29" s="273">
        <v>354</v>
      </c>
      <c r="AD29" s="264">
        <v>0</v>
      </c>
      <c r="AE29" s="274">
        <v>0.01</v>
      </c>
      <c r="AF29" s="275">
        <v>99.99</v>
      </c>
    </row>
    <row r="30" spans="1:32" ht="18.75" customHeight="1">
      <c r="A30" s="260">
        <v>28</v>
      </c>
      <c r="B30" s="261">
        <v>31</v>
      </c>
      <c r="C30" s="262" t="s">
        <v>0</v>
      </c>
      <c r="D30" s="263" t="s">
        <v>3056</v>
      </c>
      <c r="E30" s="264" t="s">
        <v>3052</v>
      </c>
      <c r="F30" s="265">
        <v>24</v>
      </c>
      <c r="G30" s="266">
        <v>1713591274</v>
      </c>
      <c r="H30" s="267">
        <v>38</v>
      </c>
      <c r="I30" s="268">
        <v>34</v>
      </c>
      <c r="J30" s="269">
        <v>1765214531</v>
      </c>
      <c r="K30" s="270">
        <v>46</v>
      </c>
      <c r="L30" s="271">
        <v>40</v>
      </c>
      <c r="M30" s="266">
        <v>328523472</v>
      </c>
      <c r="N30" s="267">
        <v>41</v>
      </c>
      <c r="O30" s="268">
        <v>34</v>
      </c>
      <c r="P30" s="269">
        <v>763275813</v>
      </c>
      <c r="Q30" s="270">
        <v>43</v>
      </c>
      <c r="R30" s="271">
        <v>38</v>
      </c>
      <c r="S30" s="266">
        <v>1575386773</v>
      </c>
      <c r="T30" s="267">
        <v>55</v>
      </c>
      <c r="U30" s="268">
        <v>50</v>
      </c>
      <c r="V30" s="269">
        <v>95134490</v>
      </c>
      <c r="W30" s="270">
        <v>35</v>
      </c>
      <c r="X30" s="271">
        <v>34</v>
      </c>
      <c r="Y30" s="266">
        <v>354313</v>
      </c>
      <c r="Z30" s="267">
        <v>177</v>
      </c>
      <c r="AA30" s="268">
        <v>166</v>
      </c>
      <c r="AB30" s="269">
        <v>955</v>
      </c>
      <c r="AC30" s="273">
        <v>351</v>
      </c>
      <c r="AD30" s="264">
        <v>0</v>
      </c>
      <c r="AE30" s="274">
        <v>100</v>
      </c>
      <c r="AF30" s="275">
        <v>0</v>
      </c>
    </row>
    <row r="31" spans="1:32" ht="18.75" customHeight="1">
      <c r="A31" s="458">
        <v>29</v>
      </c>
      <c r="B31" s="459">
        <v>37</v>
      </c>
      <c r="C31" s="460" t="s">
        <v>1059</v>
      </c>
      <c r="D31" s="461" t="s">
        <v>3051</v>
      </c>
      <c r="E31" s="462" t="s">
        <v>3052</v>
      </c>
      <c r="F31" s="463">
        <v>25</v>
      </c>
      <c r="G31" s="464">
        <v>1696649485</v>
      </c>
      <c r="H31" s="465">
        <v>27</v>
      </c>
      <c r="I31" s="466">
        <v>23</v>
      </c>
      <c r="J31" s="467">
        <v>2245269631</v>
      </c>
      <c r="K31" s="468" t="s">
        <v>3052</v>
      </c>
      <c r="L31" s="469" t="s">
        <v>3052</v>
      </c>
      <c r="M31" s="470" t="s">
        <v>3052</v>
      </c>
      <c r="N31" s="465" t="s">
        <v>3052</v>
      </c>
      <c r="O31" s="466" t="s">
        <v>3052</v>
      </c>
      <c r="P31" s="494" t="s">
        <v>3052</v>
      </c>
      <c r="Q31" s="468" t="s">
        <v>3052</v>
      </c>
      <c r="R31" s="469" t="s">
        <v>3052</v>
      </c>
      <c r="S31" s="470" t="s">
        <v>3052</v>
      </c>
      <c r="T31" s="465" t="s">
        <v>3052</v>
      </c>
      <c r="U31" s="466" t="s">
        <v>3052</v>
      </c>
      <c r="V31" s="494" t="s">
        <v>3052</v>
      </c>
      <c r="W31" s="468">
        <v>290</v>
      </c>
      <c r="X31" s="469">
        <v>288</v>
      </c>
      <c r="Y31" s="464">
        <v>30841</v>
      </c>
      <c r="Z31" s="465" t="s">
        <v>3052</v>
      </c>
      <c r="AA31" s="466" t="s">
        <v>3052</v>
      </c>
      <c r="AB31" s="494" t="s">
        <v>3052</v>
      </c>
      <c r="AC31" s="471">
        <v>384</v>
      </c>
      <c r="AD31" s="462">
        <v>0</v>
      </c>
      <c r="AE31" s="472">
        <v>15</v>
      </c>
      <c r="AF31" s="473">
        <v>85</v>
      </c>
    </row>
    <row r="32" spans="1:32" ht="18.75" customHeight="1">
      <c r="A32" s="276">
        <v>30</v>
      </c>
      <c r="B32" s="277">
        <v>33</v>
      </c>
      <c r="C32" s="278" t="s">
        <v>2016</v>
      </c>
      <c r="D32" s="279" t="s">
        <v>3056</v>
      </c>
      <c r="E32" s="280" t="s">
        <v>3052</v>
      </c>
      <c r="F32" s="281">
        <v>26</v>
      </c>
      <c r="G32" s="282">
        <v>1690058112</v>
      </c>
      <c r="H32" s="283">
        <v>33</v>
      </c>
      <c r="I32" s="284">
        <v>29</v>
      </c>
      <c r="J32" s="285">
        <v>1970794832</v>
      </c>
      <c r="K32" s="286">
        <v>44</v>
      </c>
      <c r="L32" s="287">
        <v>38</v>
      </c>
      <c r="M32" s="282">
        <v>337315183</v>
      </c>
      <c r="N32" s="283">
        <v>68</v>
      </c>
      <c r="O32" s="284">
        <v>60</v>
      </c>
      <c r="P32" s="285">
        <v>472265468</v>
      </c>
      <c r="Q32" s="286">
        <v>60</v>
      </c>
      <c r="R32" s="287">
        <v>53</v>
      </c>
      <c r="S32" s="282">
        <v>1209708416</v>
      </c>
      <c r="T32" s="283">
        <v>199</v>
      </c>
      <c r="U32" s="284">
        <v>193</v>
      </c>
      <c r="V32" s="285">
        <v>21871027</v>
      </c>
      <c r="W32" s="286">
        <v>14</v>
      </c>
      <c r="X32" s="287">
        <v>13</v>
      </c>
      <c r="Y32" s="282">
        <v>757646</v>
      </c>
      <c r="Z32" s="283">
        <v>18</v>
      </c>
      <c r="AA32" s="284">
        <v>12</v>
      </c>
      <c r="AB32" s="285">
        <v>5191</v>
      </c>
      <c r="AC32" s="289">
        <v>382</v>
      </c>
      <c r="AD32" s="280">
        <v>0</v>
      </c>
      <c r="AE32" s="290">
        <v>100</v>
      </c>
      <c r="AF32" s="291">
        <v>0</v>
      </c>
    </row>
    <row r="33" spans="1:32" ht="18.75" customHeight="1">
      <c r="A33" s="292">
        <v>31</v>
      </c>
      <c r="B33" s="293">
        <v>29</v>
      </c>
      <c r="C33" s="294" t="s">
        <v>294</v>
      </c>
      <c r="D33" s="295" t="s">
        <v>3056</v>
      </c>
      <c r="E33" s="296" t="s">
        <v>3052</v>
      </c>
      <c r="F33" s="297">
        <v>27</v>
      </c>
      <c r="G33" s="298">
        <v>1637349428</v>
      </c>
      <c r="H33" s="299">
        <v>41</v>
      </c>
      <c r="I33" s="300">
        <v>37</v>
      </c>
      <c r="J33" s="301">
        <v>1680257651</v>
      </c>
      <c r="K33" s="302">
        <v>43</v>
      </c>
      <c r="L33" s="303">
        <v>37</v>
      </c>
      <c r="M33" s="298">
        <v>350356510</v>
      </c>
      <c r="N33" s="299">
        <v>21</v>
      </c>
      <c r="O33" s="300">
        <v>16</v>
      </c>
      <c r="P33" s="301">
        <v>1263076614</v>
      </c>
      <c r="Q33" s="302">
        <v>20</v>
      </c>
      <c r="R33" s="303">
        <v>17</v>
      </c>
      <c r="S33" s="298">
        <v>2460758048</v>
      </c>
      <c r="T33" s="299">
        <v>84</v>
      </c>
      <c r="U33" s="300">
        <v>79</v>
      </c>
      <c r="V33" s="301">
        <v>64933578</v>
      </c>
      <c r="W33" s="302">
        <v>312</v>
      </c>
      <c r="X33" s="303">
        <v>310</v>
      </c>
      <c r="Y33" s="298">
        <v>26508</v>
      </c>
      <c r="Z33" s="299">
        <v>164</v>
      </c>
      <c r="AA33" s="300">
        <v>153</v>
      </c>
      <c r="AB33" s="301">
        <v>1030</v>
      </c>
      <c r="AC33" s="305">
        <v>313</v>
      </c>
      <c r="AD33" s="296">
        <v>0</v>
      </c>
      <c r="AE33" s="306">
        <v>79.91</v>
      </c>
      <c r="AF33" s="307">
        <v>20.09</v>
      </c>
    </row>
    <row r="34" spans="1:32" ht="18.75" customHeight="1">
      <c r="A34" s="260">
        <v>32</v>
      </c>
      <c r="B34" s="261">
        <v>35</v>
      </c>
      <c r="C34" s="262" t="s">
        <v>2421</v>
      </c>
      <c r="D34" s="263" t="s">
        <v>3056</v>
      </c>
      <c r="E34" s="329" t="s">
        <v>3052</v>
      </c>
      <c r="F34" s="274">
        <v>28</v>
      </c>
      <c r="G34" s="266">
        <v>1630119584</v>
      </c>
      <c r="H34" s="267">
        <v>42</v>
      </c>
      <c r="I34" s="268">
        <v>38</v>
      </c>
      <c r="J34" s="269">
        <v>1633232262</v>
      </c>
      <c r="K34" s="270">
        <v>246</v>
      </c>
      <c r="L34" s="271">
        <v>235</v>
      </c>
      <c r="M34" s="266">
        <v>64882162</v>
      </c>
      <c r="N34" s="267">
        <v>82</v>
      </c>
      <c r="O34" s="268">
        <v>73</v>
      </c>
      <c r="P34" s="269">
        <v>404571255</v>
      </c>
      <c r="Q34" s="270">
        <v>48</v>
      </c>
      <c r="R34" s="271">
        <v>42</v>
      </c>
      <c r="S34" s="266">
        <v>1339121003</v>
      </c>
      <c r="T34" s="267">
        <v>373</v>
      </c>
      <c r="U34" s="268">
        <v>365</v>
      </c>
      <c r="V34" s="269">
        <v>320362</v>
      </c>
      <c r="W34" s="270">
        <v>16</v>
      </c>
      <c r="X34" s="271">
        <v>15</v>
      </c>
      <c r="Y34" s="266">
        <v>646723</v>
      </c>
      <c r="Z34" s="267">
        <v>219</v>
      </c>
      <c r="AA34" s="268">
        <v>207</v>
      </c>
      <c r="AB34" s="269">
        <v>774</v>
      </c>
      <c r="AC34" s="273">
        <v>371</v>
      </c>
      <c r="AD34" s="264">
        <v>0</v>
      </c>
      <c r="AE34" s="274">
        <v>88</v>
      </c>
      <c r="AF34" s="275">
        <v>12</v>
      </c>
    </row>
    <row r="35" spans="1:32" ht="18.75" customHeight="1">
      <c r="A35" s="260">
        <v>33</v>
      </c>
      <c r="B35" s="261">
        <v>27</v>
      </c>
      <c r="C35" s="262" t="s">
        <v>293</v>
      </c>
      <c r="D35" s="263" t="s">
        <v>3056</v>
      </c>
      <c r="E35" s="264" t="s">
        <v>3052</v>
      </c>
      <c r="F35" s="265">
        <v>29</v>
      </c>
      <c r="G35" s="266">
        <v>1605117912</v>
      </c>
      <c r="H35" s="267">
        <v>43</v>
      </c>
      <c r="I35" s="268">
        <v>39</v>
      </c>
      <c r="J35" s="269">
        <v>1606823964</v>
      </c>
      <c r="K35" s="270" t="s">
        <v>3052</v>
      </c>
      <c r="L35" s="271" t="s">
        <v>3052</v>
      </c>
      <c r="M35" s="330" t="s">
        <v>3052</v>
      </c>
      <c r="N35" s="267" t="s">
        <v>3052</v>
      </c>
      <c r="O35" s="268" t="s">
        <v>3052</v>
      </c>
      <c r="P35" s="331" t="s">
        <v>3052</v>
      </c>
      <c r="Q35" s="270" t="s">
        <v>3052</v>
      </c>
      <c r="R35" s="271" t="s">
        <v>3052</v>
      </c>
      <c r="S35" s="330" t="s">
        <v>3052</v>
      </c>
      <c r="T35" s="267" t="s">
        <v>3052</v>
      </c>
      <c r="U35" s="268" t="s">
        <v>3052</v>
      </c>
      <c r="V35" s="331" t="s">
        <v>3052</v>
      </c>
      <c r="W35" s="270" t="s">
        <v>3052</v>
      </c>
      <c r="X35" s="271" t="s">
        <v>3052</v>
      </c>
      <c r="Y35" s="330" t="s">
        <v>3052</v>
      </c>
      <c r="Z35" s="267">
        <v>420</v>
      </c>
      <c r="AA35" s="268">
        <v>407</v>
      </c>
      <c r="AB35" s="269">
        <v>231</v>
      </c>
      <c r="AC35" s="273">
        <v>390</v>
      </c>
      <c r="AD35" s="264">
        <v>0</v>
      </c>
      <c r="AE35" s="274">
        <v>100</v>
      </c>
      <c r="AF35" s="275">
        <v>0</v>
      </c>
    </row>
    <row r="36" spans="1:32" ht="18.75" customHeight="1">
      <c r="A36" s="458">
        <v>34</v>
      </c>
      <c r="B36" s="459">
        <v>42</v>
      </c>
      <c r="C36" s="460" t="s">
        <v>1063</v>
      </c>
      <c r="D36" s="461" t="s">
        <v>1064</v>
      </c>
      <c r="E36" s="462" t="s">
        <v>3052</v>
      </c>
      <c r="F36" s="463">
        <v>30</v>
      </c>
      <c r="G36" s="464">
        <v>1576305147</v>
      </c>
      <c r="H36" s="465">
        <v>46</v>
      </c>
      <c r="I36" s="466">
        <v>42</v>
      </c>
      <c r="J36" s="467">
        <v>1576334482</v>
      </c>
      <c r="K36" s="468" t="s">
        <v>3052</v>
      </c>
      <c r="L36" s="469" t="s">
        <v>3052</v>
      </c>
      <c r="M36" s="470" t="s">
        <v>3052</v>
      </c>
      <c r="N36" s="465" t="s">
        <v>3052</v>
      </c>
      <c r="O36" s="466" t="s">
        <v>3052</v>
      </c>
      <c r="P36" s="494" t="s">
        <v>3052</v>
      </c>
      <c r="Q36" s="468" t="s">
        <v>3052</v>
      </c>
      <c r="R36" s="469" t="s">
        <v>3052</v>
      </c>
      <c r="S36" s="470" t="s">
        <v>3052</v>
      </c>
      <c r="T36" s="465" t="s">
        <v>3052</v>
      </c>
      <c r="U36" s="466" t="s">
        <v>3052</v>
      </c>
      <c r="V36" s="494" t="s">
        <v>3052</v>
      </c>
      <c r="W36" s="468" t="s">
        <v>3052</v>
      </c>
      <c r="X36" s="469" t="s">
        <v>3052</v>
      </c>
      <c r="Y36" s="470" t="s">
        <v>3052</v>
      </c>
      <c r="Z36" s="465" t="s">
        <v>3052</v>
      </c>
      <c r="AA36" s="466" t="s">
        <v>3052</v>
      </c>
      <c r="AB36" s="494" t="s">
        <v>3052</v>
      </c>
      <c r="AC36" s="471">
        <v>371</v>
      </c>
      <c r="AD36" s="462">
        <v>0</v>
      </c>
      <c r="AE36" s="472">
        <v>100</v>
      </c>
      <c r="AF36" s="473">
        <v>0</v>
      </c>
    </row>
    <row r="37" spans="1:32" ht="18.75" customHeight="1">
      <c r="A37" s="474">
        <v>35</v>
      </c>
      <c r="B37" s="475">
        <v>41</v>
      </c>
      <c r="C37" s="476" t="s">
        <v>3093</v>
      </c>
      <c r="D37" s="477" t="s">
        <v>3058</v>
      </c>
      <c r="E37" s="478" t="s">
        <v>3052</v>
      </c>
      <c r="F37" s="479">
        <v>31</v>
      </c>
      <c r="G37" s="480">
        <v>1556445773</v>
      </c>
      <c r="H37" s="481">
        <v>35</v>
      </c>
      <c r="I37" s="482">
        <v>31</v>
      </c>
      <c r="J37" s="483">
        <v>1843172309</v>
      </c>
      <c r="K37" s="484">
        <v>36</v>
      </c>
      <c r="L37" s="485">
        <v>30</v>
      </c>
      <c r="M37" s="480">
        <v>412622419</v>
      </c>
      <c r="N37" s="481">
        <v>59</v>
      </c>
      <c r="O37" s="482">
        <v>51</v>
      </c>
      <c r="P37" s="483">
        <v>587171818</v>
      </c>
      <c r="Q37" s="484">
        <v>51</v>
      </c>
      <c r="R37" s="485">
        <v>45</v>
      </c>
      <c r="S37" s="480">
        <v>1302868378</v>
      </c>
      <c r="T37" s="481">
        <v>17</v>
      </c>
      <c r="U37" s="482">
        <v>13</v>
      </c>
      <c r="V37" s="483">
        <v>319477033</v>
      </c>
      <c r="W37" s="484">
        <v>54</v>
      </c>
      <c r="X37" s="485">
        <v>53</v>
      </c>
      <c r="Y37" s="480">
        <v>243170</v>
      </c>
      <c r="Z37" s="481">
        <v>55</v>
      </c>
      <c r="AA37" s="482">
        <v>47</v>
      </c>
      <c r="AB37" s="483">
        <v>2235</v>
      </c>
      <c r="AC37" s="488">
        <v>382</v>
      </c>
      <c r="AD37" s="478">
        <v>0</v>
      </c>
      <c r="AE37" s="489">
        <v>62.5</v>
      </c>
      <c r="AF37" s="490">
        <v>37.5</v>
      </c>
    </row>
    <row r="38" spans="1:32" ht="18.75" customHeight="1">
      <c r="A38" s="292">
        <v>36</v>
      </c>
      <c r="B38" s="293">
        <v>32</v>
      </c>
      <c r="C38" s="294" t="s">
        <v>2015</v>
      </c>
      <c r="D38" s="295" t="s">
        <v>3056</v>
      </c>
      <c r="E38" s="296" t="s">
        <v>3052</v>
      </c>
      <c r="F38" s="297">
        <v>32</v>
      </c>
      <c r="G38" s="298">
        <v>1489444695</v>
      </c>
      <c r="H38" s="299">
        <v>47</v>
      </c>
      <c r="I38" s="300">
        <v>43</v>
      </c>
      <c r="J38" s="301">
        <v>1562653581</v>
      </c>
      <c r="K38" s="302">
        <v>2</v>
      </c>
      <c r="L38" s="303">
        <v>2</v>
      </c>
      <c r="M38" s="298">
        <v>10220584486</v>
      </c>
      <c r="N38" s="299">
        <v>33</v>
      </c>
      <c r="O38" s="300">
        <v>27</v>
      </c>
      <c r="P38" s="301">
        <v>900627999</v>
      </c>
      <c r="Q38" s="302">
        <v>36</v>
      </c>
      <c r="R38" s="303">
        <v>32</v>
      </c>
      <c r="S38" s="298">
        <v>1856691232</v>
      </c>
      <c r="T38" s="299">
        <v>9</v>
      </c>
      <c r="U38" s="300">
        <v>6</v>
      </c>
      <c r="V38" s="301">
        <v>627076540</v>
      </c>
      <c r="W38" s="302">
        <v>196</v>
      </c>
      <c r="X38" s="303">
        <v>195</v>
      </c>
      <c r="Y38" s="298">
        <v>65089</v>
      </c>
      <c r="Z38" s="299">
        <v>225</v>
      </c>
      <c r="AA38" s="300">
        <v>213</v>
      </c>
      <c r="AB38" s="301">
        <v>741</v>
      </c>
      <c r="AC38" s="305">
        <v>314</v>
      </c>
      <c r="AD38" s="296">
        <v>0</v>
      </c>
      <c r="AE38" s="306">
        <v>25</v>
      </c>
      <c r="AF38" s="307">
        <v>75</v>
      </c>
    </row>
    <row r="39" spans="1:32" ht="18.75" customHeight="1">
      <c r="A39" s="260">
        <v>37</v>
      </c>
      <c r="B39" s="261">
        <v>38</v>
      </c>
      <c r="C39" s="262" t="s">
        <v>289</v>
      </c>
      <c r="D39" s="263" t="s">
        <v>3056</v>
      </c>
      <c r="E39" s="264" t="s">
        <v>3052</v>
      </c>
      <c r="F39" s="265">
        <v>33</v>
      </c>
      <c r="G39" s="266">
        <v>1479613222</v>
      </c>
      <c r="H39" s="267">
        <v>44</v>
      </c>
      <c r="I39" s="268">
        <v>40</v>
      </c>
      <c r="J39" s="269">
        <v>1594449350</v>
      </c>
      <c r="K39" s="270">
        <v>136</v>
      </c>
      <c r="L39" s="271">
        <v>127</v>
      </c>
      <c r="M39" s="266">
        <v>123609679</v>
      </c>
      <c r="N39" s="267">
        <v>120</v>
      </c>
      <c r="O39" s="268">
        <v>111</v>
      </c>
      <c r="P39" s="269">
        <v>279566273</v>
      </c>
      <c r="Q39" s="270">
        <v>65</v>
      </c>
      <c r="R39" s="271">
        <v>58</v>
      </c>
      <c r="S39" s="266">
        <v>1112979710</v>
      </c>
      <c r="T39" s="267">
        <v>229</v>
      </c>
      <c r="U39" s="268">
        <v>223</v>
      </c>
      <c r="V39" s="269">
        <v>15449873</v>
      </c>
      <c r="W39" s="270">
        <v>23</v>
      </c>
      <c r="X39" s="271">
        <v>22</v>
      </c>
      <c r="Y39" s="266">
        <v>496063</v>
      </c>
      <c r="Z39" s="267">
        <v>204</v>
      </c>
      <c r="AA39" s="268">
        <v>192</v>
      </c>
      <c r="AB39" s="269">
        <v>847</v>
      </c>
      <c r="AC39" s="273">
        <v>371</v>
      </c>
      <c r="AD39" s="264">
        <v>0</v>
      </c>
      <c r="AE39" s="274">
        <v>100</v>
      </c>
      <c r="AF39" s="275">
        <v>0</v>
      </c>
    </row>
    <row r="40" spans="1:32" ht="18.75" customHeight="1">
      <c r="A40" s="458">
        <v>38</v>
      </c>
      <c r="B40" s="459">
        <v>43</v>
      </c>
      <c r="C40" s="460" t="s">
        <v>1084</v>
      </c>
      <c r="D40" s="461" t="s">
        <v>1893</v>
      </c>
      <c r="E40" s="462">
        <v>5</v>
      </c>
      <c r="F40" s="463" t="s">
        <v>3052</v>
      </c>
      <c r="G40" s="464">
        <v>1474648042</v>
      </c>
      <c r="H40" s="465">
        <v>48</v>
      </c>
      <c r="I40" s="466">
        <v>5</v>
      </c>
      <c r="J40" s="467">
        <v>1474648042</v>
      </c>
      <c r="K40" s="468">
        <v>19</v>
      </c>
      <c r="L40" s="469">
        <v>4</v>
      </c>
      <c r="M40" s="464">
        <v>1130731618</v>
      </c>
      <c r="N40" s="465">
        <v>12</v>
      </c>
      <c r="O40" s="466">
        <v>5</v>
      </c>
      <c r="P40" s="467">
        <v>1626381212</v>
      </c>
      <c r="Q40" s="468">
        <v>37</v>
      </c>
      <c r="R40" s="469">
        <v>5</v>
      </c>
      <c r="S40" s="464">
        <v>1805358423</v>
      </c>
      <c r="T40" s="465">
        <v>4</v>
      </c>
      <c r="U40" s="466">
        <v>3</v>
      </c>
      <c r="V40" s="467">
        <v>841485455</v>
      </c>
      <c r="W40" s="468">
        <v>12</v>
      </c>
      <c r="X40" s="469">
        <v>1</v>
      </c>
      <c r="Y40" s="464">
        <v>828564</v>
      </c>
      <c r="Z40" s="465">
        <v>25</v>
      </c>
      <c r="AA40" s="466">
        <v>8</v>
      </c>
      <c r="AB40" s="467">
        <v>3827</v>
      </c>
      <c r="AC40" s="471">
        <v>210</v>
      </c>
      <c r="AD40" s="462">
        <v>100</v>
      </c>
      <c r="AE40" s="472">
        <v>0</v>
      </c>
      <c r="AF40" s="473">
        <v>0</v>
      </c>
    </row>
    <row r="41" spans="1:32" ht="18.75" customHeight="1">
      <c r="A41" s="458">
        <v>39</v>
      </c>
      <c r="B41" s="459" t="s">
        <v>3052</v>
      </c>
      <c r="C41" s="460" t="s">
        <v>2422</v>
      </c>
      <c r="D41" s="461" t="s">
        <v>2423</v>
      </c>
      <c r="E41" s="462" t="s">
        <v>3052</v>
      </c>
      <c r="F41" s="463">
        <v>34</v>
      </c>
      <c r="G41" s="464">
        <v>1459684176</v>
      </c>
      <c r="H41" s="465">
        <v>37</v>
      </c>
      <c r="I41" s="466">
        <v>33</v>
      </c>
      <c r="J41" s="467">
        <v>1773248592</v>
      </c>
      <c r="K41" s="468" t="s">
        <v>3052</v>
      </c>
      <c r="L41" s="469" t="s">
        <v>3052</v>
      </c>
      <c r="M41" s="470" t="s">
        <v>3052</v>
      </c>
      <c r="N41" s="465">
        <v>347</v>
      </c>
      <c r="O41" s="466">
        <v>336</v>
      </c>
      <c r="P41" s="467">
        <v>68086170</v>
      </c>
      <c r="Q41" s="468">
        <v>107</v>
      </c>
      <c r="R41" s="469">
        <v>99</v>
      </c>
      <c r="S41" s="464">
        <v>719757826</v>
      </c>
      <c r="T41" s="465" t="s">
        <v>3052</v>
      </c>
      <c r="U41" s="466" t="s">
        <v>3052</v>
      </c>
      <c r="V41" s="494" t="s">
        <v>3052</v>
      </c>
      <c r="W41" s="468">
        <v>182</v>
      </c>
      <c r="X41" s="469">
        <v>181</v>
      </c>
      <c r="Y41" s="464">
        <v>74832</v>
      </c>
      <c r="Z41" s="465">
        <v>295</v>
      </c>
      <c r="AA41" s="466">
        <v>283</v>
      </c>
      <c r="AB41" s="467">
        <v>514</v>
      </c>
      <c r="AC41" s="471">
        <v>371</v>
      </c>
      <c r="AD41" s="462">
        <v>0</v>
      </c>
      <c r="AE41" s="472">
        <v>100</v>
      </c>
      <c r="AF41" s="473">
        <v>0</v>
      </c>
    </row>
    <row r="42" spans="1:32" ht="18.75" customHeight="1">
      <c r="A42" s="474">
        <v>40</v>
      </c>
      <c r="B42" s="475">
        <v>40</v>
      </c>
      <c r="C42" s="476" t="s">
        <v>2018</v>
      </c>
      <c r="D42" s="477" t="s">
        <v>1061</v>
      </c>
      <c r="E42" s="478" t="s">
        <v>3052</v>
      </c>
      <c r="F42" s="479">
        <v>35</v>
      </c>
      <c r="G42" s="480">
        <v>1397955705</v>
      </c>
      <c r="H42" s="481">
        <v>36</v>
      </c>
      <c r="I42" s="482">
        <v>32</v>
      </c>
      <c r="J42" s="483">
        <v>1808068123</v>
      </c>
      <c r="K42" s="484" t="s">
        <v>3052</v>
      </c>
      <c r="L42" s="485" t="s">
        <v>3052</v>
      </c>
      <c r="M42" s="486" t="s">
        <v>3052</v>
      </c>
      <c r="N42" s="481" t="s">
        <v>3052</v>
      </c>
      <c r="O42" s="482" t="s">
        <v>3052</v>
      </c>
      <c r="P42" s="487" t="s">
        <v>3052</v>
      </c>
      <c r="Q42" s="484">
        <v>45</v>
      </c>
      <c r="R42" s="485">
        <v>39</v>
      </c>
      <c r="S42" s="480">
        <v>1521447537</v>
      </c>
      <c r="T42" s="481" t="s">
        <v>3052</v>
      </c>
      <c r="U42" s="482" t="s">
        <v>3052</v>
      </c>
      <c r="V42" s="487" t="s">
        <v>3052</v>
      </c>
      <c r="W42" s="484">
        <v>11</v>
      </c>
      <c r="X42" s="485">
        <v>11</v>
      </c>
      <c r="Y42" s="480">
        <v>828989</v>
      </c>
      <c r="Z42" s="481">
        <v>15</v>
      </c>
      <c r="AA42" s="482">
        <v>9</v>
      </c>
      <c r="AB42" s="483">
        <v>5545</v>
      </c>
      <c r="AC42" s="488">
        <v>384</v>
      </c>
      <c r="AD42" s="478">
        <v>0</v>
      </c>
      <c r="AE42" s="489">
        <v>0</v>
      </c>
      <c r="AF42" s="490">
        <v>100</v>
      </c>
    </row>
    <row r="43" spans="1:32" ht="18.75" customHeight="1">
      <c r="A43" s="443">
        <v>41</v>
      </c>
      <c r="B43" s="444">
        <v>50</v>
      </c>
      <c r="C43" s="445" t="s">
        <v>290</v>
      </c>
      <c r="D43" s="446" t="s">
        <v>1702</v>
      </c>
      <c r="E43" s="447" t="s">
        <v>3052</v>
      </c>
      <c r="F43" s="448">
        <v>36</v>
      </c>
      <c r="G43" s="449">
        <v>1377702826</v>
      </c>
      <c r="H43" s="450">
        <v>50</v>
      </c>
      <c r="I43" s="451">
        <v>45</v>
      </c>
      <c r="J43" s="452">
        <v>1413308775</v>
      </c>
      <c r="K43" s="453">
        <v>99</v>
      </c>
      <c r="L43" s="454">
        <v>90</v>
      </c>
      <c r="M43" s="449">
        <v>164072578</v>
      </c>
      <c r="N43" s="450">
        <v>65</v>
      </c>
      <c r="O43" s="451">
        <v>57</v>
      </c>
      <c r="P43" s="452">
        <v>520919738</v>
      </c>
      <c r="Q43" s="453">
        <v>67</v>
      </c>
      <c r="R43" s="454">
        <v>60</v>
      </c>
      <c r="S43" s="449">
        <v>1069726708</v>
      </c>
      <c r="T43" s="450">
        <v>90</v>
      </c>
      <c r="U43" s="451">
        <v>85</v>
      </c>
      <c r="V43" s="452">
        <v>61672938</v>
      </c>
      <c r="W43" s="453">
        <v>22</v>
      </c>
      <c r="X43" s="454">
        <v>21</v>
      </c>
      <c r="Y43" s="449">
        <v>498312</v>
      </c>
      <c r="Z43" s="450">
        <v>218</v>
      </c>
      <c r="AA43" s="451">
        <v>206</v>
      </c>
      <c r="AB43" s="452">
        <v>779</v>
      </c>
      <c r="AC43" s="455">
        <v>371</v>
      </c>
      <c r="AD43" s="447">
        <v>0</v>
      </c>
      <c r="AE43" s="456">
        <v>99.35</v>
      </c>
      <c r="AF43" s="457">
        <v>0.65</v>
      </c>
    </row>
    <row r="44" spans="1:32" ht="18.75" customHeight="1">
      <c r="A44" s="458">
        <v>42</v>
      </c>
      <c r="B44" s="459">
        <v>45</v>
      </c>
      <c r="C44" s="460" t="s">
        <v>2019</v>
      </c>
      <c r="D44" s="461" t="s">
        <v>3058</v>
      </c>
      <c r="E44" s="462" t="s">
        <v>3052</v>
      </c>
      <c r="F44" s="463">
        <v>37</v>
      </c>
      <c r="G44" s="464">
        <v>1352437058</v>
      </c>
      <c r="H44" s="465">
        <v>53</v>
      </c>
      <c r="I44" s="466">
        <v>48</v>
      </c>
      <c r="J44" s="467">
        <v>1353143918</v>
      </c>
      <c r="K44" s="468">
        <v>23</v>
      </c>
      <c r="L44" s="469">
        <v>18</v>
      </c>
      <c r="M44" s="464">
        <v>727976110</v>
      </c>
      <c r="N44" s="465">
        <v>28</v>
      </c>
      <c r="O44" s="466">
        <v>22</v>
      </c>
      <c r="P44" s="467">
        <v>956668046</v>
      </c>
      <c r="Q44" s="468">
        <v>16</v>
      </c>
      <c r="R44" s="469">
        <v>13</v>
      </c>
      <c r="S44" s="464">
        <v>2931605065</v>
      </c>
      <c r="T44" s="465">
        <v>29</v>
      </c>
      <c r="U44" s="466">
        <v>25</v>
      </c>
      <c r="V44" s="467">
        <v>181508285</v>
      </c>
      <c r="W44" s="468">
        <v>200</v>
      </c>
      <c r="X44" s="469">
        <v>199</v>
      </c>
      <c r="Y44" s="464">
        <v>63751</v>
      </c>
      <c r="Z44" s="465">
        <v>22</v>
      </c>
      <c r="AA44" s="466">
        <v>15</v>
      </c>
      <c r="AB44" s="467">
        <v>4272</v>
      </c>
      <c r="AC44" s="471">
        <v>383</v>
      </c>
      <c r="AD44" s="462">
        <v>0</v>
      </c>
      <c r="AE44" s="472">
        <v>100</v>
      </c>
      <c r="AF44" s="473">
        <v>0</v>
      </c>
    </row>
    <row r="45" spans="1:32" ht="18.75" customHeight="1">
      <c r="A45" s="260">
        <v>43</v>
      </c>
      <c r="B45" s="261">
        <v>52</v>
      </c>
      <c r="C45" s="262" t="s">
        <v>2424</v>
      </c>
      <c r="D45" s="263" t="s">
        <v>3056</v>
      </c>
      <c r="E45" s="264" t="s">
        <v>3052</v>
      </c>
      <c r="F45" s="265">
        <v>38</v>
      </c>
      <c r="G45" s="266">
        <v>1290530876</v>
      </c>
      <c r="H45" s="267">
        <v>49</v>
      </c>
      <c r="I45" s="268">
        <v>44</v>
      </c>
      <c r="J45" s="269">
        <v>1419830285</v>
      </c>
      <c r="K45" s="270">
        <v>360</v>
      </c>
      <c r="L45" s="271">
        <v>349</v>
      </c>
      <c r="M45" s="266">
        <v>33847616</v>
      </c>
      <c r="N45" s="267">
        <v>62</v>
      </c>
      <c r="O45" s="268">
        <v>54</v>
      </c>
      <c r="P45" s="269">
        <v>527386136</v>
      </c>
      <c r="Q45" s="270">
        <v>49</v>
      </c>
      <c r="R45" s="271">
        <v>43</v>
      </c>
      <c r="S45" s="266">
        <v>1319039975</v>
      </c>
      <c r="T45" s="267">
        <v>142</v>
      </c>
      <c r="U45" s="268">
        <v>136</v>
      </c>
      <c r="V45" s="269">
        <v>40979815</v>
      </c>
      <c r="W45" s="270">
        <v>15</v>
      </c>
      <c r="X45" s="271">
        <v>14</v>
      </c>
      <c r="Y45" s="266">
        <v>648926</v>
      </c>
      <c r="Z45" s="267">
        <v>69</v>
      </c>
      <c r="AA45" s="268">
        <v>61</v>
      </c>
      <c r="AB45" s="269">
        <v>1941</v>
      </c>
      <c r="AC45" s="273">
        <v>371</v>
      </c>
      <c r="AD45" s="264">
        <v>0</v>
      </c>
      <c r="AE45" s="274">
        <v>100</v>
      </c>
      <c r="AF45" s="275">
        <v>0</v>
      </c>
    </row>
    <row r="46" spans="1:32" ht="18.75" customHeight="1">
      <c r="A46" s="260">
        <v>44</v>
      </c>
      <c r="B46" s="261">
        <v>47</v>
      </c>
      <c r="C46" s="262" t="s">
        <v>2020</v>
      </c>
      <c r="D46" s="263" t="s">
        <v>3056</v>
      </c>
      <c r="E46" s="264" t="s">
        <v>3052</v>
      </c>
      <c r="F46" s="265">
        <v>39</v>
      </c>
      <c r="G46" s="266">
        <v>1274927776</v>
      </c>
      <c r="H46" s="267">
        <v>51</v>
      </c>
      <c r="I46" s="268">
        <v>46</v>
      </c>
      <c r="J46" s="269">
        <v>1379242549</v>
      </c>
      <c r="K46" s="270">
        <v>117</v>
      </c>
      <c r="L46" s="271">
        <v>108</v>
      </c>
      <c r="M46" s="266">
        <v>138514747</v>
      </c>
      <c r="N46" s="267">
        <v>156</v>
      </c>
      <c r="O46" s="268">
        <v>147</v>
      </c>
      <c r="P46" s="269">
        <v>230655878</v>
      </c>
      <c r="Q46" s="270">
        <v>78</v>
      </c>
      <c r="R46" s="271">
        <v>70</v>
      </c>
      <c r="S46" s="266">
        <v>946741250</v>
      </c>
      <c r="T46" s="267">
        <v>94</v>
      </c>
      <c r="U46" s="268">
        <v>89</v>
      </c>
      <c r="V46" s="269">
        <v>59463049</v>
      </c>
      <c r="W46" s="270">
        <v>27</v>
      </c>
      <c r="X46" s="271">
        <v>26</v>
      </c>
      <c r="Y46" s="266">
        <v>470512</v>
      </c>
      <c r="Z46" s="267">
        <v>126</v>
      </c>
      <c r="AA46" s="268">
        <v>117</v>
      </c>
      <c r="AB46" s="269">
        <v>1291</v>
      </c>
      <c r="AC46" s="273">
        <v>371</v>
      </c>
      <c r="AD46" s="264">
        <v>1.35</v>
      </c>
      <c r="AE46" s="274">
        <v>91.98</v>
      </c>
      <c r="AF46" s="275">
        <v>6.67</v>
      </c>
    </row>
    <row r="47" spans="1:32" ht="18.75" customHeight="1">
      <c r="A47" s="474">
        <v>45</v>
      </c>
      <c r="B47" s="475">
        <v>44</v>
      </c>
      <c r="C47" s="476" t="s">
        <v>3094</v>
      </c>
      <c r="D47" s="477" t="s">
        <v>3051</v>
      </c>
      <c r="E47" s="478" t="s">
        <v>3052</v>
      </c>
      <c r="F47" s="479">
        <v>40</v>
      </c>
      <c r="G47" s="480">
        <v>1265866351</v>
      </c>
      <c r="H47" s="481">
        <v>39</v>
      </c>
      <c r="I47" s="482">
        <v>35</v>
      </c>
      <c r="J47" s="483">
        <v>1713385210</v>
      </c>
      <c r="K47" s="484">
        <v>50</v>
      </c>
      <c r="L47" s="485">
        <v>43</v>
      </c>
      <c r="M47" s="480">
        <v>322162338</v>
      </c>
      <c r="N47" s="481">
        <v>43</v>
      </c>
      <c r="O47" s="482">
        <v>36</v>
      </c>
      <c r="P47" s="483">
        <v>744171574</v>
      </c>
      <c r="Q47" s="484">
        <v>35</v>
      </c>
      <c r="R47" s="485">
        <v>31</v>
      </c>
      <c r="S47" s="480">
        <v>1919404454</v>
      </c>
      <c r="T47" s="481">
        <v>28</v>
      </c>
      <c r="U47" s="482">
        <v>24</v>
      </c>
      <c r="V47" s="483">
        <v>187139824</v>
      </c>
      <c r="W47" s="484">
        <v>235</v>
      </c>
      <c r="X47" s="485">
        <v>233</v>
      </c>
      <c r="Y47" s="480">
        <v>50330</v>
      </c>
      <c r="Z47" s="481">
        <v>125</v>
      </c>
      <c r="AA47" s="482">
        <v>116</v>
      </c>
      <c r="AB47" s="483">
        <v>1295</v>
      </c>
      <c r="AC47" s="488">
        <v>331</v>
      </c>
      <c r="AD47" s="478">
        <v>0</v>
      </c>
      <c r="AE47" s="489">
        <v>100</v>
      </c>
      <c r="AF47" s="490">
        <v>0</v>
      </c>
    </row>
    <row r="48" spans="1:32" ht="18.75" customHeight="1">
      <c r="A48" s="292">
        <v>46</v>
      </c>
      <c r="B48" s="293">
        <v>48</v>
      </c>
      <c r="C48" s="294" t="s">
        <v>7</v>
      </c>
      <c r="D48" s="295" t="s">
        <v>3056</v>
      </c>
      <c r="E48" s="296" t="s">
        <v>3052</v>
      </c>
      <c r="F48" s="297">
        <v>41</v>
      </c>
      <c r="G48" s="298">
        <v>1264397101</v>
      </c>
      <c r="H48" s="299">
        <v>52</v>
      </c>
      <c r="I48" s="300">
        <v>47</v>
      </c>
      <c r="J48" s="301">
        <v>1358171143</v>
      </c>
      <c r="K48" s="302">
        <v>45</v>
      </c>
      <c r="L48" s="303">
        <v>39</v>
      </c>
      <c r="M48" s="298">
        <v>335964517</v>
      </c>
      <c r="N48" s="299">
        <v>72</v>
      </c>
      <c r="O48" s="300">
        <v>64</v>
      </c>
      <c r="P48" s="301">
        <v>455432221</v>
      </c>
      <c r="Q48" s="302">
        <v>73</v>
      </c>
      <c r="R48" s="303">
        <v>65</v>
      </c>
      <c r="S48" s="298">
        <v>1036550512</v>
      </c>
      <c r="T48" s="299">
        <v>56</v>
      </c>
      <c r="U48" s="300">
        <v>51</v>
      </c>
      <c r="V48" s="301">
        <v>92101302</v>
      </c>
      <c r="W48" s="302">
        <v>45</v>
      </c>
      <c r="X48" s="303">
        <v>44</v>
      </c>
      <c r="Y48" s="298">
        <v>271047</v>
      </c>
      <c r="Z48" s="299">
        <v>83</v>
      </c>
      <c r="AA48" s="300">
        <v>75</v>
      </c>
      <c r="AB48" s="301">
        <v>1730</v>
      </c>
      <c r="AC48" s="305">
        <v>355</v>
      </c>
      <c r="AD48" s="296">
        <v>0</v>
      </c>
      <c r="AE48" s="306">
        <v>56.37</v>
      </c>
      <c r="AF48" s="307">
        <v>43.63</v>
      </c>
    </row>
    <row r="49" spans="1:32" ht="18.75" customHeight="1">
      <c r="A49" s="458">
        <v>47</v>
      </c>
      <c r="B49" s="459">
        <v>55</v>
      </c>
      <c r="C49" s="460" t="s">
        <v>826</v>
      </c>
      <c r="D49" s="461" t="s">
        <v>3058</v>
      </c>
      <c r="E49" s="462" t="s">
        <v>3052</v>
      </c>
      <c r="F49" s="463">
        <v>42</v>
      </c>
      <c r="G49" s="464">
        <v>1237415370</v>
      </c>
      <c r="H49" s="465">
        <v>55</v>
      </c>
      <c r="I49" s="466">
        <v>50</v>
      </c>
      <c r="J49" s="467">
        <v>1309141346</v>
      </c>
      <c r="K49" s="468">
        <v>27</v>
      </c>
      <c r="L49" s="469">
        <v>22</v>
      </c>
      <c r="M49" s="464">
        <v>641559587</v>
      </c>
      <c r="N49" s="465">
        <v>32</v>
      </c>
      <c r="O49" s="466">
        <v>26</v>
      </c>
      <c r="P49" s="467">
        <v>905728154</v>
      </c>
      <c r="Q49" s="468">
        <v>26</v>
      </c>
      <c r="R49" s="469">
        <v>22</v>
      </c>
      <c r="S49" s="464">
        <v>2173610853</v>
      </c>
      <c r="T49" s="465">
        <v>15</v>
      </c>
      <c r="U49" s="466">
        <v>11</v>
      </c>
      <c r="V49" s="467">
        <v>324211418</v>
      </c>
      <c r="W49" s="468">
        <v>24</v>
      </c>
      <c r="X49" s="469">
        <v>23</v>
      </c>
      <c r="Y49" s="464">
        <v>486780</v>
      </c>
      <c r="Z49" s="465">
        <v>24</v>
      </c>
      <c r="AA49" s="466">
        <v>17</v>
      </c>
      <c r="AB49" s="467">
        <v>3947</v>
      </c>
      <c r="AC49" s="471">
        <v>384</v>
      </c>
      <c r="AD49" s="462">
        <v>45.45</v>
      </c>
      <c r="AE49" s="472">
        <v>54.55</v>
      </c>
      <c r="AF49" s="473">
        <v>0</v>
      </c>
    </row>
    <row r="50" spans="1:32" ht="18.75" customHeight="1">
      <c r="A50" s="458">
        <v>48</v>
      </c>
      <c r="B50" s="459">
        <v>73</v>
      </c>
      <c r="C50" s="460" t="s">
        <v>3163</v>
      </c>
      <c r="D50" s="461" t="s">
        <v>3164</v>
      </c>
      <c r="E50" s="462" t="s">
        <v>3052</v>
      </c>
      <c r="F50" s="463">
        <v>43</v>
      </c>
      <c r="G50" s="464">
        <v>1222943808</v>
      </c>
      <c r="H50" s="465">
        <v>60</v>
      </c>
      <c r="I50" s="466">
        <v>55</v>
      </c>
      <c r="J50" s="467">
        <v>1225060231</v>
      </c>
      <c r="K50" s="468">
        <v>446</v>
      </c>
      <c r="L50" s="469">
        <v>434</v>
      </c>
      <c r="M50" s="464">
        <v>13357183</v>
      </c>
      <c r="N50" s="465">
        <v>363</v>
      </c>
      <c r="O50" s="466">
        <v>351</v>
      </c>
      <c r="P50" s="467">
        <v>63390268</v>
      </c>
      <c r="Q50" s="468">
        <v>185</v>
      </c>
      <c r="R50" s="469">
        <v>176</v>
      </c>
      <c r="S50" s="464">
        <v>419717002</v>
      </c>
      <c r="T50" s="465">
        <v>222</v>
      </c>
      <c r="U50" s="466">
        <v>216</v>
      </c>
      <c r="V50" s="467">
        <v>17064865</v>
      </c>
      <c r="W50" s="468">
        <v>25</v>
      </c>
      <c r="X50" s="469">
        <v>24</v>
      </c>
      <c r="Y50" s="464">
        <v>480606</v>
      </c>
      <c r="Z50" s="465">
        <v>292</v>
      </c>
      <c r="AA50" s="466">
        <v>280</v>
      </c>
      <c r="AB50" s="467">
        <v>520</v>
      </c>
      <c r="AC50" s="471">
        <v>312</v>
      </c>
      <c r="AD50" s="462">
        <v>0</v>
      </c>
      <c r="AE50" s="472">
        <v>100</v>
      </c>
      <c r="AF50" s="473">
        <v>0</v>
      </c>
    </row>
    <row r="51" spans="1:32" ht="18.75" customHeight="1">
      <c r="A51" s="458">
        <v>49</v>
      </c>
      <c r="B51" s="459">
        <v>34</v>
      </c>
      <c r="C51" s="460" t="s">
        <v>3091</v>
      </c>
      <c r="D51" s="461" t="s">
        <v>3092</v>
      </c>
      <c r="E51" s="493" t="s">
        <v>3052</v>
      </c>
      <c r="F51" s="472">
        <v>44</v>
      </c>
      <c r="G51" s="464">
        <v>1204158537</v>
      </c>
      <c r="H51" s="465">
        <v>61</v>
      </c>
      <c r="I51" s="466">
        <v>56</v>
      </c>
      <c r="J51" s="467">
        <v>1220194908</v>
      </c>
      <c r="K51" s="468">
        <v>40</v>
      </c>
      <c r="L51" s="469">
        <v>34</v>
      </c>
      <c r="M51" s="464">
        <v>383047793</v>
      </c>
      <c r="N51" s="465">
        <v>30</v>
      </c>
      <c r="O51" s="466">
        <v>24</v>
      </c>
      <c r="P51" s="467">
        <v>935022368</v>
      </c>
      <c r="Q51" s="468">
        <v>42</v>
      </c>
      <c r="R51" s="469">
        <v>37</v>
      </c>
      <c r="S51" s="464">
        <v>1633615694</v>
      </c>
      <c r="T51" s="465">
        <v>25</v>
      </c>
      <c r="U51" s="466">
        <v>21</v>
      </c>
      <c r="V51" s="467">
        <v>232382835</v>
      </c>
      <c r="W51" s="468">
        <v>358</v>
      </c>
      <c r="X51" s="469">
        <v>355</v>
      </c>
      <c r="Y51" s="464">
        <v>13364</v>
      </c>
      <c r="Z51" s="465">
        <v>108</v>
      </c>
      <c r="AA51" s="466">
        <v>99</v>
      </c>
      <c r="AB51" s="467">
        <v>1450</v>
      </c>
      <c r="AC51" s="471">
        <v>311</v>
      </c>
      <c r="AD51" s="462">
        <v>0</v>
      </c>
      <c r="AE51" s="472">
        <v>100</v>
      </c>
      <c r="AF51" s="473">
        <v>0</v>
      </c>
    </row>
    <row r="52" spans="1:32" ht="18.75" customHeight="1">
      <c r="A52" s="474">
        <v>50</v>
      </c>
      <c r="B52" s="475" t="s">
        <v>3052</v>
      </c>
      <c r="C52" s="476" t="s">
        <v>2425</v>
      </c>
      <c r="D52" s="477" t="s">
        <v>2426</v>
      </c>
      <c r="E52" s="478" t="s">
        <v>3052</v>
      </c>
      <c r="F52" s="479">
        <v>45</v>
      </c>
      <c r="G52" s="480">
        <v>1175109355</v>
      </c>
      <c r="H52" s="481">
        <v>65</v>
      </c>
      <c r="I52" s="482">
        <v>60</v>
      </c>
      <c r="J52" s="483">
        <v>1184314603</v>
      </c>
      <c r="K52" s="484">
        <v>41</v>
      </c>
      <c r="L52" s="485">
        <v>35</v>
      </c>
      <c r="M52" s="480">
        <v>362636808</v>
      </c>
      <c r="N52" s="481">
        <v>195</v>
      </c>
      <c r="O52" s="482">
        <v>186</v>
      </c>
      <c r="P52" s="483">
        <v>186667526</v>
      </c>
      <c r="Q52" s="484">
        <v>29</v>
      </c>
      <c r="R52" s="485">
        <v>25</v>
      </c>
      <c r="S52" s="480">
        <v>2052733900</v>
      </c>
      <c r="T52" s="481">
        <v>498</v>
      </c>
      <c r="U52" s="482">
        <v>486</v>
      </c>
      <c r="V52" s="483">
        <v>-256822222</v>
      </c>
      <c r="W52" s="484" t="s">
        <v>3052</v>
      </c>
      <c r="X52" s="485" t="s">
        <v>3052</v>
      </c>
      <c r="Y52" s="486" t="s">
        <v>3052</v>
      </c>
      <c r="Z52" s="481">
        <v>271</v>
      </c>
      <c r="AA52" s="482">
        <v>259</v>
      </c>
      <c r="AB52" s="483">
        <v>575</v>
      </c>
      <c r="AC52" s="488">
        <v>400</v>
      </c>
      <c r="AD52" s="478">
        <v>0</v>
      </c>
      <c r="AE52" s="489">
        <v>100</v>
      </c>
      <c r="AF52" s="490">
        <v>0</v>
      </c>
    </row>
    <row r="53" spans="1:32" ht="18.75" customHeight="1">
      <c r="A53" s="292">
        <v>51</v>
      </c>
      <c r="B53" s="293">
        <v>54</v>
      </c>
      <c r="C53" s="294" t="s">
        <v>833</v>
      </c>
      <c r="D53" s="295" t="s">
        <v>3056</v>
      </c>
      <c r="E53" s="296" t="s">
        <v>3052</v>
      </c>
      <c r="F53" s="297">
        <v>46</v>
      </c>
      <c r="G53" s="298">
        <v>1155762993</v>
      </c>
      <c r="H53" s="299">
        <v>64</v>
      </c>
      <c r="I53" s="300">
        <v>59</v>
      </c>
      <c r="J53" s="301">
        <v>1189065540</v>
      </c>
      <c r="K53" s="302">
        <v>126</v>
      </c>
      <c r="L53" s="303">
        <v>117</v>
      </c>
      <c r="M53" s="298">
        <v>129485584</v>
      </c>
      <c r="N53" s="299">
        <v>91</v>
      </c>
      <c r="O53" s="300">
        <v>82</v>
      </c>
      <c r="P53" s="301">
        <v>343011163</v>
      </c>
      <c r="Q53" s="302">
        <v>61</v>
      </c>
      <c r="R53" s="303">
        <v>54</v>
      </c>
      <c r="S53" s="298">
        <v>1193377507</v>
      </c>
      <c r="T53" s="299">
        <v>309</v>
      </c>
      <c r="U53" s="300">
        <v>303</v>
      </c>
      <c r="V53" s="301">
        <v>5402979</v>
      </c>
      <c r="W53" s="302">
        <v>20</v>
      </c>
      <c r="X53" s="303">
        <v>19</v>
      </c>
      <c r="Y53" s="298">
        <v>528176</v>
      </c>
      <c r="Z53" s="299">
        <v>178</v>
      </c>
      <c r="AA53" s="300">
        <v>167</v>
      </c>
      <c r="AB53" s="301">
        <v>950</v>
      </c>
      <c r="AC53" s="305">
        <v>372</v>
      </c>
      <c r="AD53" s="296">
        <v>0</v>
      </c>
      <c r="AE53" s="306">
        <v>100</v>
      </c>
      <c r="AF53" s="307">
        <v>0</v>
      </c>
    </row>
    <row r="54" spans="1:32" ht="18.75" customHeight="1">
      <c r="A54" s="260">
        <v>52</v>
      </c>
      <c r="B54" s="261">
        <v>49</v>
      </c>
      <c r="C54" s="262" t="s">
        <v>2021</v>
      </c>
      <c r="D54" s="263" t="s">
        <v>3056</v>
      </c>
      <c r="E54" s="264" t="s">
        <v>3052</v>
      </c>
      <c r="F54" s="265">
        <v>47</v>
      </c>
      <c r="G54" s="266">
        <v>1153099877</v>
      </c>
      <c r="H54" s="267">
        <v>62</v>
      </c>
      <c r="I54" s="268">
        <v>57</v>
      </c>
      <c r="J54" s="269">
        <v>1219864921</v>
      </c>
      <c r="K54" s="270">
        <v>213</v>
      </c>
      <c r="L54" s="271">
        <v>202</v>
      </c>
      <c r="M54" s="266">
        <v>78922082</v>
      </c>
      <c r="N54" s="267">
        <v>71</v>
      </c>
      <c r="O54" s="268">
        <v>63</v>
      </c>
      <c r="P54" s="269">
        <v>465615032</v>
      </c>
      <c r="Q54" s="270">
        <v>32</v>
      </c>
      <c r="R54" s="271">
        <v>28</v>
      </c>
      <c r="S54" s="266">
        <v>1971632288</v>
      </c>
      <c r="T54" s="267">
        <v>475</v>
      </c>
      <c r="U54" s="268">
        <v>466</v>
      </c>
      <c r="V54" s="269">
        <v>-38164501</v>
      </c>
      <c r="W54" s="270">
        <v>117</v>
      </c>
      <c r="X54" s="271">
        <v>116</v>
      </c>
      <c r="Y54" s="266">
        <v>113176</v>
      </c>
      <c r="Z54" s="267">
        <v>98</v>
      </c>
      <c r="AA54" s="268">
        <v>90</v>
      </c>
      <c r="AB54" s="269">
        <v>1576</v>
      </c>
      <c r="AC54" s="273">
        <v>331</v>
      </c>
      <c r="AD54" s="264">
        <v>0</v>
      </c>
      <c r="AE54" s="274">
        <v>100</v>
      </c>
      <c r="AF54" s="275">
        <v>0</v>
      </c>
    </row>
    <row r="55" spans="1:32" ht="18.75" customHeight="1">
      <c r="A55" s="260">
        <v>53</v>
      </c>
      <c r="B55" s="334">
        <v>61</v>
      </c>
      <c r="C55" s="262" t="s">
        <v>2026</v>
      </c>
      <c r="D55" s="263" t="s">
        <v>3056</v>
      </c>
      <c r="E55" s="264" t="s">
        <v>3052</v>
      </c>
      <c r="F55" s="265">
        <v>48</v>
      </c>
      <c r="G55" s="266">
        <v>1145454407</v>
      </c>
      <c r="H55" s="267">
        <v>30</v>
      </c>
      <c r="I55" s="268">
        <v>26</v>
      </c>
      <c r="J55" s="269">
        <v>2136513296</v>
      </c>
      <c r="K55" s="270">
        <v>24</v>
      </c>
      <c r="L55" s="271">
        <v>19</v>
      </c>
      <c r="M55" s="266">
        <v>708673367</v>
      </c>
      <c r="N55" s="267">
        <v>51</v>
      </c>
      <c r="O55" s="268">
        <v>44</v>
      </c>
      <c r="P55" s="269">
        <v>648851298</v>
      </c>
      <c r="Q55" s="270">
        <v>53</v>
      </c>
      <c r="R55" s="271">
        <v>47</v>
      </c>
      <c r="S55" s="266">
        <v>1278778877</v>
      </c>
      <c r="T55" s="267">
        <v>16</v>
      </c>
      <c r="U55" s="268">
        <v>12</v>
      </c>
      <c r="V55" s="269">
        <v>322806937</v>
      </c>
      <c r="W55" s="270">
        <v>49</v>
      </c>
      <c r="X55" s="271">
        <v>48</v>
      </c>
      <c r="Y55" s="266">
        <v>260787</v>
      </c>
      <c r="Z55" s="267">
        <v>40</v>
      </c>
      <c r="AA55" s="268">
        <v>32</v>
      </c>
      <c r="AB55" s="269">
        <v>2579</v>
      </c>
      <c r="AC55" s="273">
        <v>383</v>
      </c>
      <c r="AD55" s="264">
        <v>0</v>
      </c>
      <c r="AE55" s="274">
        <v>0.22</v>
      </c>
      <c r="AF55" s="275">
        <v>99.78</v>
      </c>
    </row>
    <row r="56" spans="1:32" ht="18.75" customHeight="1">
      <c r="A56" s="260">
        <v>54</v>
      </c>
      <c r="B56" s="261">
        <v>62</v>
      </c>
      <c r="C56" s="262" t="s">
        <v>3096</v>
      </c>
      <c r="D56" s="263" t="s">
        <v>3056</v>
      </c>
      <c r="E56" s="264" t="s">
        <v>3052</v>
      </c>
      <c r="F56" s="265">
        <v>49</v>
      </c>
      <c r="G56" s="266">
        <v>1134939989</v>
      </c>
      <c r="H56" s="267">
        <v>56</v>
      </c>
      <c r="I56" s="268">
        <v>51</v>
      </c>
      <c r="J56" s="269">
        <v>1300604951</v>
      </c>
      <c r="K56" s="270">
        <v>59</v>
      </c>
      <c r="L56" s="271">
        <v>52</v>
      </c>
      <c r="M56" s="266">
        <v>260649516</v>
      </c>
      <c r="N56" s="267">
        <v>138</v>
      </c>
      <c r="O56" s="268">
        <v>129</v>
      </c>
      <c r="P56" s="269">
        <v>249221502</v>
      </c>
      <c r="Q56" s="270">
        <v>118</v>
      </c>
      <c r="R56" s="271">
        <v>110</v>
      </c>
      <c r="S56" s="266">
        <v>634055987</v>
      </c>
      <c r="T56" s="267">
        <v>217</v>
      </c>
      <c r="U56" s="268">
        <v>211</v>
      </c>
      <c r="V56" s="269">
        <v>17712961</v>
      </c>
      <c r="W56" s="270">
        <v>29</v>
      </c>
      <c r="X56" s="271">
        <v>28</v>
      </c>
      <c r="Y56" s="266">
        <v>436404</v>
      </c>
      <c r="Z56" s="267">
        <v>90</v>
      </c>
      <c r="AA56" s="268">
        <v>82</v>
      </c>
      <c r="AB56" s="269">
        <v>1689</v>
      </c>
      <c r="AC56" s="273">
        <v>355</v>
      </c>
      <c r="AD56" s="264">
        <v>0</v>
      </c>
      <c r="AE56" s="274">
        <v>0</v>
      </c>
      <c r="AF56" s="275">
        <v>100</v>
      </c>
    </row>
    <row r="57" spans="1:32" ht="18.75" customHeight="1">
      <c r="A57" s="276">
        <v>55</v>
      </c>
      <c r="B57" s="277">
        <v>56</v>
      </c>
      <c r="C57" s="278" t="s">
        <v>3</v>
      </c>
      <c r="D57" s="279" t="s">
        <v>3056</v>
      </c>
      <c r="E57" s="340" t="s">
        <v>3052</v>
      </c>
      <c r="F57" s="290">
        <v>50</v>
      </c>
      <c r="G57" s="282">
        <v>1111038789</v>
      </c>
      <c r="H57" s="283">
        <v>66</v>
      </c>
      <c r="I57" s="284">
        <v>61</v>
      </c>
      <c r="J57" s="285">
        <v>1125662062</v>
      </c>
      <c r="K57" s="286">
        <v>161</v>
      </c>
      <c r="L57" s="287">
        <v>152</v>
      </c>
      <c r="M57" s="282">
        <v>106455272</v>
      </c>
      <c r="N57" s="283">
        <v>84</v>
      </c>
      <c r="O57" s="284">
        <v>75</v>
      </c>
      <c r="P57" s="285">
        <v>401314105</v>
      </c>
      <c r="Q57" s="286">
        <v>108</v>
      </c>
      <c r="R57" s="287">
        <v>100</v>
      </c>
      <c r="S57" s="282">
        <v>704680846</v>
      </c>
      <c r="T57" s="283">
        <v>73</v>
      </c>
      <c r="U57" s="284">
        <v>68</v>
      </c>
      <c r="V57" s="285">
        <v>72375187</v>
      </c>
      <c r="W57" s="286">
        <v>133</v>
      </c>
      <c r="X57" s="287">
        <v>132</v>
      </c>
      <c r="Y57" s="282">
        <v>105841</v>
      </c>
      <c r="Z57" s="283">
        <v>233</v>
      </c>
      <c r="AA57" s="284">
        <v>221</v>
      </c>
      <c r="AB57" s="285">
        <v>707</v>
      </c>
      <c r="AC57" s="289">
        <v>371</v>
      </c>
      <c r="AD57" s="280">
        <v>0</v>
      </c>
      <c r="AE57" s="290">
        <v>100</v>
      </c>
      <c r="AF57" s="291">
        <v>0</v>
      </c>
    </row>
    <row r="58" spans="1:32" ht="18.75" customHeight="1">
      <c r="A58" s="443">
        <v>56</v>
      </c>
      <c r="B58" s="444">
        <v>124</v>
      </c>
      <c r="C58" s="445" t="s">
        <v>2047</v>
      </c>
      <c r="D58" s="446" t="s">
        <v>3051</v>
      </c>
      <c r="E58" s="447" t="s">
        <v>3052</v>
      </c>
      <c r="F58" s="448">
        <v>51</v>
      </c>
      <c r="G58" s="449">
        <v>1098465236</v>
      </c>
      <c r="H58" s="450">
        <v>54</v>
      </c>
      <c r="I58" s="451">
        <v>49</v>
      </c>
      <c r="J58" s="452">
        <v>1348681684</v>
      </c>
      <c r="K58" s="453" t="s">
        <v>3052</v>
      </c>
      <c r="L58" s="454" t="s">
        <v>3052</v>
      </c>
      <c r="M58" s="492" t="s">
        <v>3052</v>
      </c>
      <c r="N58" s="450" t="s">
        <v>3052</v>
      </c>
      <c r="O58" s="451" t="s">
        <v>3052</v>
      </c>
      <c r="P58" s="495" t="s">
        <v>3052</v>
      </c>
      <c r="Q58" s="453">
        <v>8</v>
      </c>
      <c r="R58" s="454">
        <v>6</v>
      </c>
      <c r="S58" s="449">
        <v>5081421149</v>
      </c>
      <c r="T58" s="450" t="s">
        <v>3052</v>
      </c>
      <c r="U58" s="451" t="s">
        <v>3052</v>
      </c>
      <c r="V58" s="495" t="s">
        <v>3052</v>
      </c>
      <c r="W58" s="453" t="s">
        <v>3052</v>
      </c>
      <c r="X58" s="454" t="s">
        <v>3052</v>
      </c>
      <c r="Y58" s="492" t="s">
        <v>3052</v>
      </c>
      <c r="Z58" s="450" t="s">
        <v>3052</v>
      </c>
      <c r="AA58" s="451" t="s">
        <v>3052</v>
      </c>
      <c r="AB58" s="495" t="s">
        <v>3052</v>
      </c>
      <c r="AC58" s="455">
        <v>400</v>
      </c>
      <c r="AD58" s="447">
        <v>0</v>
      </c>
      <c r="AE58" s="456">
        <v>100</v>
      </c>
      <c r="AF58" s="457">
        <v>0</v>
      </c>
    </row>
    <row r="59" spans="1:32" ht="18.75" customHeight="1">
      <c r="A59" s="260">
        <v>57</v>
      </c>
      <c r="B59" s="261">
        <v>53</v>
      </c>
      <c r="C59" s="262" t="s">
        <v>1321</v>
      </c>
      <c r="D59" s="263" t="s">
        <v>3056</v>
      </c>
      <c r="E59" s="264" t="s">
        <v>3052</v>
      </c>
      <c r="F59" s="265">
        <v>52</v>
      </c>
      <c r="G59" s="266">
        <v>1065362007</v>
      </c>
      <c r="H59" s="267">
        <v>63</v>
      </c>
      <c r="I59" s="268">
        <v>58</v>
      </c>
      <c r="J59" s="269">
        <v>1202480575</v>
      </c>
      <c r="K59" s="270">
        <v>69</v>
      </c>
      <c r="L59" s="271">
        <v>61</v>
      </c>
      <c r="M59" s="266">
        <v>224823697</v>
      </c>
      <c r="N59" s="267">
        <v>54</v>
      </c>
      <c r="O59" s="268">
        <v>47</v>
      </c>
      <c r="P59" s="269">
        <v>603691889</v>
      </c>
      <c r="Q59" s="270">
        <v>79</v>
      </c>
      <c r="R59" s="271">
        <v>71</v>
      </c>
      <c r="S59" s="266">
        <v>943990304</v>
      </c>
      <c r="T59" s="267">
        <v>35</v>
      </c>
      <c r="U59" s="268">
        <v>30</v>
      </c>
      <c r="V59" s="269">
        <v>143989707</v>
      </c>
      <c r="W59" s="270">
        <v>379</v>
      </c>
      <c r="X59" s="271">
        <v>375</v>
      </c>
      <c r="Y59" s="266">
        <v>8341</v>
      </c>
      <c r="Z59" s="267">
        <v>280</v>
      </c>
      <c r="AA59" s="268">
        <v>268</v>
      </c>
      <c r="AB59" s="269">
        <v>552</v>
      </c>
      <c r="AC59" s="273">
        <v>351</v>
      </c>
      <c r="AD59" s="264">
        <v>0</v>
      </c>
      <c r="AE59" s="274">
        <v>100</v>
      </c>
      <c r="AF59" s="275">
        <v>0</v>
      </c>
    </row>
    <row r="60" spans="1:32" ht="18.75" customHeight="1">
      <c r="A60" s="458">
        <v>58</v>
      </c>
      <c r="B60" s="459">
        <v>46</v>
      </c>
      <c r="C60" s="460" t="s">
        <v>2427</v>
      </c>
      <c r="D60" s="461" t="s">
        <v>3106</v>
      </c>
      <c r="E60" s="462" t="s">
        <v>3052</v>
      </c>
      <c r="F60" s="463">
        <v>53</v>
      </c>
      <c r="G60" s="464">
        <v>1059866937</v>
      </c>
      <c r="H60" s="465">
        <v>72</v>
      </c>
      <c r="I60" s="466">
        <v>67</v>
      </c>
      <c r="J60" s="467">
        <v>1060563846</v>
      </c>
      <c r="K60" s="468">
        <v>91</v>
      </c>
      <c r="L60" s="469">
        <v>82</v>
      </c>
      <c r="M60" s="464">
        <v>178534572</v>
      </c>
      <c r="N60" s="465">
        <v>272</v>
      </c>
      <c r="O60" s="466">
        <v>261</v>
      </c>
      <c r="P60" s="467">
        <v>114593822</v>
      </c>
      <c r="Q60" s="468">
        <v>113</v>
      </c>
      <c r="R60" s="469">
        <v>105</v>
      </c>
      <c r="S60" s="464">
        <v>674051207</v>
      </c>
      <c r="T60" s="465">
        <v>490</v>
      </c>
      <c r="U60" s="466">
        <v>480</v>
      </c>
      <c r="V60" s="467">
        <v>-72444815</v>
      </c>
      <c r="W60" s="468">
        <v>232</v>
      </c>
      <c r="X60" s="469">
        <v>230</v>
      </c>
      <c r="Y60" s="464">
        <v>51777</v>
      </c>
      <c r="Z60" s="465">
        <v>35</v>
      </c>
      <c r="AA60" s="466">
        <v>27</v>
      </c>
      <c r="AB60" s="467">
        <v>3181</v>
      </c>
      <c r="AC60" s="471">
        <v>311</v>
      </c>
      <c r="AD60" s="462">
        <v>0</v>
      </c>
      <c r="AE60" s="472">
        <v>83.68</v>
      </c>
      <c r="AF60" s="473">
        <v>16.32</v>
      </c>
    </row>
    <row r="61" spans="1:32" ht="18.75" customHeight="1">
      <c r="A61" s="458">
        <v>59</v>
      </c>
      <c r="B61" s="459">
        <v>69</v>
      </c>
      <c r="C61" s="460" t="s">
        <v>3097</v>
      </c>
      <c r="D61" s="461" t="s">
        <v>3098</v>
      </c>
      <c r="E61" s="462" t="s">
        <v>3052</v>
      </c>
      <c r="F61" s="463">
        <v>54</v>
      </c>
      <c r="G61" s="464">
        <v>1059730150</v>
      </c>
      <c r="H61" s="465">
        <v>70</v>
      </c>
      <c r="I61" s="466">
        <v>65</v>
      </c>
      <c r="J61" s="467">
        <v>1069353496</v>
      </c>
      <c r="K61" s="468">
        <v>167</v>
      </c>
      <c r="L61" s="469">
        <v>158</v>
      </c>
      <c r="M61" s="464">
        <v>103167336</v>
      </c>
      <c r="N61" s="465">
        <v>186</v>
      </c>
      <c r="O61" s="466">
        <v>177</v>
      </c>
      <c r="P61" s="467">
        <v>197297476</v>
      </c>
      <c r="Q61" s="468">
        <v>115</v>
      </c>
      <c r="R61" s="469">
        <v>107</v>
      </c>
      <c r="S61" s="464">
        <v>657525847</v>
      </c>
      <c r="T61" s="465">
        <v>327</v>
      </c>
      <c r="U61" s="466">
        <v>321</v>
      </c>
      <c r="V61" s="467">
        <v>3341814</v>
      </c>
      <c r="W61" s="468">
        <v>79</v>
      </c>
      <c r="X61" s="469">
        <v>78</v>
      </c>
      <c r="Y61" s="464">
        <v>153447</v>
      </c>
      <c r="Z61" s="465">
        <v>182</v>
      </c>
      <c r="AA61" s="466">
        <v>171</v>
      </c>
      <c r="AB61" s="467">
        <v>931</v>
      </c>
      <c r="AC61" s="471">
        <v>383</v>
      </c>
      <c r="AD61" s="462">
        <v>0</v>
      </c>
      <c r="AE61" s="472">
        <v>100</v>
      </c>
      <c r="AF61" s="473">
        <v>0</v>
      </c>
    </row>
    <row r="62" spans="1:32" ht="18.75" customHeight="1">
      <c r="A62" s="276">
        <v>60</v>
      </c>
      <c r="B62" s="277">
        <v>39</v>
      </c>
      <c r="C62" s="278" t="s">
        <v>2017</v>
      </c>
      <c r="D62" s="279" t="s">
        <v>3056</v>
      </c>
      <c r="E62" s="280" t="s">
        <v>3052</v>
      </c>
      <c r="F62" s="281">
        <v>55</v>
      </c>
      <c r="G62" s="282">
        <v>1050044175</v>
      </c>
      <c r="H62" s="283">
        <v>69</v>
      </c>
      <c r="I62" s="284">
        <v>64</v>
      </c>
      <c r="J62" s="285">
        <v>1080533853</v>
      </c>
      <c r="K62" s="286">
        <v>257</v>
      </c>
      <c r="L62" s="287">
        <v>246</v>
      </c>
      <c r="M62" s="282">
        <v>62200004</v>
      </c>
      <c r="N62" s="283">
        <v>116</v>
      </c>
      <c r="O62" s="284">
        <v>107</v>
      </c>
      <c r="P62" s="285">
        <v>283919787</v>
      </c>
      <c r="Q62" s="286">
        <v>111</v>
      </c>
      <c r="R62" s="287">
        <v>103</v>
      </c>
      <c r="S62" s="282">
        <v>683588757</v>
      </c>
      <c r="T62" s="283">
        <v>220</v>
      </c>
      <c r="U62" s="284">
        <v>214</v>
      </c>
      <c r="V62" s="285">
        <v>17376502</v>
      </c>
      <c r="W62" s="286">
        <v>292</v>
      </c>
      <c r="X62" s="287">
        <v>290</v>
      </c>
      <c r="Y62" s="282">
        <v>30595</v>
      </c>
      <c r="Z62" s="283">
        <v>132</v>
      </c>
      <c r="AA62" s="284">
        <v>123</v>
      </c>
      <c r="AB62" s="285">
        <v>1245</v>
      </c>
      <c r="AC62" s="289">
        <v>311</v>
      </c>
      <c r="AD62" s="280">
        <v>0</v>
      </c>
      <c r="AE62" s="290">
        <v>90</v>
      </c>
      <c r="AF62" s="291">
        <v>10</v>
      </c>
    </row>
    <row r="63" spans="1:32" ht="18.75" customHeight="1">
      <c r="A63" s="443">
        <v>61</v>
      </c>
      <c r="B63" s="444">
        <v>58</v>
      </c>
      <c r="C63" s="445" t="s">
        <v>3108</v>
      </c>
      <c r="D63" s="446" t="s">
        <v>1056</v>
      </c>
      <c r="E63" s="447" t="s">
        <v>3052</v>
      </c>
      <c r="F63" s="448">
        <v>56</v>
      </c>
      <c r="G63" s="449">
        <v>1049503617</v>
      </c>
      <c r="H63" s="450">
        <v>67</v>
      </c>
      <c r="I63" s="451">
        <v>62</v>
      </c>
      <c r="J63" s="452">
        <v>1116484026</v>
      </c>
      <c r="K63" s="453">
        <v>74</v>
      </c>
      <c r="L63" s="454">
        <v>65</v>
      </c>
      <c r="M63" s="449">
        <v>219142243</v>
      </c>
      <c r="N63" s="450">
        <v>260</v>
      </c>
      <c r="O63" s="451">
        <v>250</v>
      </c>
      <c r="P63" s="452">
        <v>124357929</v>
      </c>
      <c r="Q63" s="453">
        <v>83</v>
      </c>
      <c r="R63" s="454">
        <v>75</v>
      </c>
      <c r="S63" s="449">
        <v>916719754</v>
      </c>
      <c r="T63" s="450">
        <v>266</v>
      </c>
      <c r="U63" s="451">
        <v>260</v>
      </c>
      <c r="V63" s="452">
        <v>9386748</v>
      </c>
      <c r="W63" s="453">
        <v>75</v>
      </c>
      <c r="X63" s="454">
        <v>74</v>
      </c>
      <c r="Y63" s="449">
        <v>166552</v>
      </c>
      <c r="Z63" s="450">
        <v>279</v>
      </c>
      <c r="AA63" s="451">
        <v>267</v>
      </c>
      <c r="AB63" s="452">
        <v>555</v>
      </c>
      <c r="AC63" s="455">
        <v>371</v>
      </c>
      <c r="AD63" s="447">
        <v>0</v>
      </c>
      <c r="AE63" s="456">
        <v>100</v>
      </c>
      <c r="AF63" s="457">
        <v>0</v>
      </c>
    </row>
    <row r="64" spans="1:32" ht="18.75" customHeight="1">
      <c r="A64" s="260">
        <v>62</v>
      </c>
      <c r="B64" s="261">
        <v>97</v>
      </c>
      <c r="C64" s="262" t="s">
        <v>291</v>
      </c>
      <c r="D64" s="263" t="s">
        <v>3056</v>
      </c>
      <c r="E64" s="264" t="s">
        <v>3052</v>
      </c>
      <c r="F64" s="265">
        <v>57</v>
      </c>
      <c r="G64" s="266">
        <v>1026546379</v>
      </c>
      <c r="H64" s="267">
        <v>75</v>
      </c>
      <c r="I64" s="268">
        <v>70</v>
      </c>
      <c r="J64" s="269">
        <v>1027707524</v>
      </c>
      <c r="K64" s="270">
        <v>133</v>
      </c>
      <c r="L64" s="271">
        <v>124</v>
      </c>
      <c r="M64" s="266">
        <v>123819089</v>
      </c>
      <c r="N64" s="267">
        <v>215</v>
      </c>
      <c r="O64" s="268">
        <v>205</v>
      </c>
      <c r="P64" s="269">
        <v>155360820</v>
      </c>
      <c r="Q64" s="270">
        <v>196</v>
      </c>
      <c r="R64" s="271">
        <v>187</v>
      </c>
      <c r="S64" s="266">
        <v>398973359</v>
      </c>
      <c r="T64" s="267">
        <v>254</v>
      </c>
      <c r="U64" s="268">
        <v>248</v>
      </c>
      <c r="V64" s="269">
        <v>11526741</v>
      </c>
      <c r="W64" s="270">
        <v>76</v>
      </c>
      <c r="X64" s="271">
        <v>75</v>
      </c>
      <c r="Y64" s="266">
        <v>164305</v>
      </c>
      <c r="Z64" s="267">
        <v>276</v>
      </c>
      <c r="AA64" s="268">
        <v>264</v>
      </c>
      <c r="AB64" s="269">
        <v>563</v>
      </c>
      <c r="AC64" s="273">
        <v>371</v>
      </c>
      <c r="AD64" s="264">
        <v>0</v>
      </c>
      <c r="AE64" s="274">
        <v>100</v>
      </c>
      <c r="AF64" s="275">
        <v>0</v>
      </c>
    </row>
    <row r="65" spans="1:32" ht="18.75" customHeight="1">
      <c r="A65" s="260">
        <v>63</v>
      </c>
      <c r="B65" s="261">
        <v>36</v>
      </c>
      <c r="C65" s="262" t="s">
        <v>2</v>
      </c>
      <c r="D65" s="263" t="s">
        <v>1893</v>
      </c>
      <c r="E65" s="264">
        <v>6</v>
      </c>
      <c r="F65" s="265" t="s">
        <v>3052</v>
      </c>
      <c r="G65" s="266">
        <v>1025388518</v>
      </c>
      <c r="H65" s="267">
        <v>76</v>
      </c>
      <c r="I65" s="268">
        <v>6</v>
      </c>
      <c r="J65" s="269">
        <v>1025388518</v>
      </c>
      <c r="K65" s="270">
        <v>47</v>
      </c>
      <c r="L65" s="271">
        <v>7</v>
      </c>
      <c r="M65" s="266">
        <v>327738396</v>
      </c>
      <c r="N65" s="267">
        <v>56</v>
      </c>
      <c r="O65" s="268">
        <v>8</v>
      </c>
      <c r="P65" s="269">
        <v>599235443</v>
      </c>
      <c r="Q65" s="270">
        <v>68</v>
      </c>
      <c r="R65" s="271">
        <v>8</v>
      </c>
      <c r="S65" s="266">
        <v>1067499112</v>
      </c>
      <c r="T65" s="267">
        <v>491</v>
      </c>
      <c r="U65" s="268">
        <v>11</v>
      </c>
      <c r="V65" s="269">
        <v>-74556894</v>
      </c>
      <c r="W65" s="270">
        <v>374</v>
      </c>
      <c r="X65" s="271">
        <v>4</v>
      </c>
      <c r="Y65" s="266">
        <v>8665</v>
      </c>
      <c r="Z65" s="267">
        <v>9</v>
      </c>
      <c r="AA65" s="268">
        <v>5</v>
      </c>
      <c r="AB65" s="269">
        <v>7621</v>
      </c>
      <c r="AC65" s="273">
        <v>312</v>
      </c>
      <c r="AD65" s="264">
        <v>100</v>
      </c>
      <c r="AE65" s="274">
        <v>0</v>
      </c>
      <c r="AF65" s="275">
        <v>0</v>
      </c>
    </row>
    <row r="66" spans="1:32" ht="18.75" customHeight="1">
      <c r="A66" s="458">
        <v>64</v>
      </c>
      <c r="B66" s="459">
        <v>64</v>
      </c>
      <c r="C66" s="460" t="s">
        <v>3102</v>
      </c>
      <c r="D66" s="461" t="s">
        <v>3103</v>
      </c>
      <c r="E66" s="462" t="s">
        <v>3052</v>
      </c>
      <c r="F66" s="463">
        <v>58</v>
      </c>
      <c r="G66" s="464">
        <v>1025063603</v>
      </c>
      <c r="H66" s="465">
        <v>74</v>
      </c>
      <c r="I66" s="466">
        <v>69</v>
      </c>
      <c r="J66" s="467">
        <v>1037777259</v>
      </c>
      <c r="K66" s="468" t="s">
        <v>3052</v>
      </c>
      <c r="L66" s="469" t="s">
        <v>3052</v>
      </c>
      <c r="M66" s="470" t="s">
        <v>3052</v>
      </c>
      <c r="N66" s="465">
        <v>20</v>
      </c>
      <c r="O66" s="466">
        <v>15</v>
      </c>
      <c r="P66" s="467">
        <v>1303134071</v>
      </c>
      <c r="Q66" s="468">
        <v>23</v>
      </c>
      <c r="R66" s="469">
        <v>19</v>
      </c>
      <c r="S66" s="464">
        <v>2272942433</v>
      </c>
      <c r="T66" s="465" t="s">
        <v>3052</v>
      </c>
      <c r="U66" s="466" t="s">
        <v>3052</v>
      </c>
      <c r="V66" s="494" t="s">
        <v>3052</v>
      </c>
      <c r="W66" s="468">
        <v>53</v>
      </c>
      <c r="X66" s="469">
        <v>52</v>
      </c>
      <c r="Y66" s="464">
        <v>245038</v>
      </c>
      <c r="Z66" s="465">
        <v>17</v>
      </c>
      <c r="AA66" s="466">
        <v>11</v>
      </c>
      <c r="AB66" s="467">
        <v>5520</v>
      </c>
      <c r="AC66" s="471">
        <v>321</v>
      </c>
      <c r="AD66" s="462">
        <v>0</v>
      </c>
      <c r="AE66" s="472">
        <v>100</v>
      </c>
      <c r="AF66" s="473">
        <v>0</v>
      </c>
    </row>
    <row r="67" spans="1:32" ht="18.75" customHeight="1">
      <c r="A67" s="276">
        <v>65</v>
      </c>
      <c r="B67" s="277">
        <v>68</v>
      </c>
      <c r="C67" s="278" t="s">
        <v>3100</v>
      </c>
      <c r="D67" s="279" t="s">
        <v>3056</v>
      </c>
      <c r="E67" s="280" t="s">
        <v>3052</v>
      </c>
      <c r="F67" s="281">
        <v>59</v>
      </c>
      <c r="G67" s="282">
        <v>985907610</v>
      </c>
      <c r="H67" s="283">
        <v>79</v>
      </c>
      <c r="I67" s="284">
        <v>73</v>
      </c>
      <c r="J67" s="285">
        <v>985907610</v>
      </c>
      <c r="K67" s="286" t="s">
        <v>3052</v>
      </c>
      <c r="L67" s="287" t="s">
        <v>3052</v>
      </c>
      <c r="M67" s="336" t="s">
        <v>3052</v>
      </c>
      <c r="N67" s="283">
        <v>118</v>
      </c>
      <c r="O67" s="284">
        <v>109</v>
      </c>
      <c r="P67" s="285">
        <v>282942280</v>
      </c>
      <c r="Q67" s="286">
        <v>154</v>
      </c>
      <c r="R67" s="287">
        <v>145</v>
      </c>
      <c r="S67" s="282">
        <v>508522827</v>
      </c>
      <c r="T67" s="283" t="s">
        <v>3052</v>
      </c>
      <c r="U67" s="284" t="s">
        <v>3052</v>
      </c>
      <c r="V67" s="337" t="s">
        <v>3052</v>
      </c>
      <c r="W67" s="286">
        <v>47</v>
      </c>
      <c r="X67" s="287">
        <v>46</v>
      </c>
      <c r="Y67" s="282">
        <v>267951</v>
      </c>
      <c r="Z67" s="283">
        <v>11</v>
      </c>
      <c r="AA67" s="284">
        <v>6</v>
      </c>
      <c r="AB67" s="285">
        <v>6122</v>
      </c>
      <c r="AC67" s="289">
        <v>384</v>
      </c>
      <c r="AD67" s="280">
        <v>0</v>
      </c>
      <c r="AE67" s="290">
        <v>0</v>
      </c>
      <c r="AF67" s="291">
        <v>100</v>
      </c>
    </row>
    <row r="68" spans="1:32" ht="18.75" customHeight="1">
      <c r="A68" s="292">
        <v>66</v>
      </c>
      <c r="B68" s="293">
        <v>60</v>
      </c>
      <c r="C68" s="294" t="s">
        <v>2025</v>
      </c>
      <c r="D68" s="295" t="s">
        <v>3056</v>
      </c>
      <c r="E68" s="296" t="s">
        <v>3052</v>
      </c>
      <c r="F68" s="297">
        <v>60</v>
      </c>
      <c r="G68" s="298">
        <v>982015418</v>
      </c>
      <c r="H68" s="299">
        <v>78</v>
      </c>
      <c r="I68" s="300">
        <v>72</v>
      </c>
      <c r="J68" s="301">
        <v>990133472</v>
      </c>
      <c r="K68" s="302">
        <v>61</v>
      </c>
      <c r="L68" s="303">
        <v>54</v>
      </c>
      <c r="M68" s="298">
        <v>256252298</v>
      </c>
      <c r="N68" s="299">
        <v>55</v>
      </c>
      <c r="O68" s="300">
        <v>48</v>
      </c>
      <c r="P68" s="301">
        <v>601717109</v>
      </c>
      <c r="Q68" s="302">
        <v>81</v>
      </c>
      <c r="R68" s="303">
        <v>73</v>
      </c>
      <c r="S68" s="298">
        <v>931397975</v>
      </c>
      <c r="T68" s="299">
        <v>46</v>
      </c>
      <c r="U68" s="300">
        <v>41</v>
      </c>
      <c r="V68" s="301">
        <v>115185314</v>
      </c>
      <c r="W68" s="302">
        <v>113</v>
      </c>
      <c r="X68" s="303">
        <v>112</v>
      </c>
      <c r="Y68" s="298">
        <v>114724</v>
      </c>
      <c r="Z68" s="299">
        <v>155</v>
      </c>
      <c r="AA68" s="300">
        <v>144</v>
      </c>
      <c r="AB68" s="301">
        <v>1072</v>
      </c>
      <c r="AC68" s="305">
        <v>369</v>
      </c>
      <c r="AD68" s="296">
        <v>0</v>
      </c>
      <c r="AE68" s="306">
        <v>60.28</v>
      </c>
      <c r="AF68" s="307">
        <v>39.72</v>
      </c>
    </row>
    <row r="69" spans="1:32" ht="18.75" customHeight="1">
      <c r="A69" s="458">
        <v>67</v>
      </c>
      <c r="B69" s="459">
        <v>59</v>
      </c>
      <c r="C69" s="460" t="s">
        <v>1324</v>
      </c>
      <c r="D69" s="461" t="s">
        <v>1662</v>
      </c>
      <c r="E69" s="462" t="s">
        <v>3052</v>
      </c>
      <c r="F69" s="463">
        <v>61</v>
      </c>
      <c r="G69" s="464">
        <v>969129044</v>
      </c>
      <c r="H69" s="465">
        <v>71</v>
      </c>
      <c r="I69" s="466">
        <v>66</v>
      </c>
      <c r="J69" s="467">
        <v>1063420383</v>
      </c>
      <c r="K69" s="468">
        <v>80</v>
      </c>
      <c r="L69" s="469">
        <v>71</v>
      </c>
      <c r="M69" s="464">
        <v>200526414</v>
      </c>
      <c r="N69" s="465">
        <v>220</v>
      </c>
      <c r="O69" s="466">
        <v>210</v>
      </c>
      <c r="P69" s="467">
        <v>152456743</v>
      </c>
      <c r="Q69" s="468">
        <v>166</v>
      </c>
      <c r="R69" s="469">
        <v>157</v>
      </c>
      <c r="S69" s="464">
        <v>462432723</v>
      </c>
      <c r="T69" s="465">
        <v>92</v>
      </c>
      <c r="U69" s="466">
        <v>87</v>
      </c>
      <c r="V69" s="467">
        <v>60234893</v>
      </c>
      <c r="W69" s="468">
        <v>373</v>
      </c>
      <c r="X69" s="469">
        <v>370</v>
      </c>
      <c r="Y69" s="464">
        <v>8789</v>
      </c>
      <c r="Z69" s="465">
        <v>36</v>
      </c>
      <c r="AA69" s="466">
        <v>28</v>
      </c>
      <c r="AB69" s="467">
        <v>3133</v>
      </c>
      <c r="AC69" s="471">
        <v>311</v>
      </c>
      <c r="AD69" s="462">
        <v>0</v>
      </c>
      <c r="AE69" s="472">
        <v>100</v>
      </c>
      <c r="AF69" s="473">
        <v>0</v>
      </c>
    </row>
    <row r="70" spans="1:32" ht="18.75" customHeight="1">
      <c r="A70" s="260">
        <v>68</v>
      </c>
      <c r="B70" s="261">
        <v>65</v>
      </c>
      <c r="C70" s="262" t="s">
        <v>863</v>
      </c>
      <c r="D70" s="263" t="s">
        <v>3056</v>
      </c>
      <c r="E70" s="264" t="s">
        <v>3052</v>
      </c>
      <c r="F70" s="265">
        <v>62</v>
      </c>
      <c r="G70" s="266">
        <v>958716853</v>
      </c>
      <c r="H70" s="267">
        <v>68</v>
      </c>
      <c r="I70" s="268">
        <v>63</v>
      </c>
      <c r="J70" s="269">
        <v>1108421059</v>
      </c>
      <c r="K70" s="270" t="s">
        <v>3052</v>
      </c>
      <c r="L70" s="271" t="s">
        <v>3052</v>
      </c>
      <c r="M70" s="330" t="s">
        <v>3052</v>
      </c>
      <c r="N70" s="267" t="s">
        <v>3052</v>
      </c>
      <c r="O70" s="268" t="s">
        <v>3052</v>
      </c>
      <c r="P70" s="331" t="s">
        <v>3052</v>
      </c>
      <c r="Q70" s="270" t="s">
        <v>3052</v>
      </c>
      <c r="R70" s="271" t="s">
        <v>3052</v>
      </c>
      <c r="S70" s="330" t="s">
        <v>3052</v>
      </c>
      <c r="T70" s="267" t="s">
        <v>3052</v>
      </c>
      <c r="U70" s="268" t="s">
        <v>3052</v>
      </c>
      <c r="V70" s="331" t="s">
        <v>3052</v>
      </c>
      <c r="W70" s="270">
        <v>61</v>
      </c>
      <c r="X70" s="271">
        <v>60</v>
      </c>
      <c r="Y70" s="266">
        <v>187088</v>
      </c>
      <c r="Z70" s="267">
        <v>74</v>
      </c>
      <c r="AA70" s="268">
        <v>66</v>
      </c>
      <c r="AB70" s="269">
        <v>1912</v>
      </c>
      <c r="AC70" s="273">
        <v>352</v>
      </c>
      <c r="AD70" s="264">
        <v>0</v>
      </c>
      <c r="AE70" s="274">
        <v>100</v>
      </c>
      <c r="AF70" s="275">
        <v>0</v>
      </c>
    </row>
    <row r="71" spans="1:32" ht="18.75" customHeight="1">
      <c r="A71" s="458">
        <v>69</v>
      </c>
      <c r="B71" s="459">
        <v>77</v>
      </c>
      <c r="C71" s="460" t="s">
        <v>2428</v>
      </c>
      <c r="D71" s="461" t="s">
        <v>2187</v>
      </c>
      <c r="E71" s="462" t="s">
        <v>3052</v>
      </c>
      <c r="F71" s="463">
        <v>63</v>
      </c>
      <c r="G71" s="464">
        <v>938875419</v>
      </c>
      <c r="H71" s="465">
        <v>82</v>
      </c>
      <c r="I71" s="466">
        <v>76</v>
      </c>
      <c r="J71" s="467">
        <v>938875419</v>
      </c>
      <c r="K71" s="468">
        <v>102</v>
      </c>
      <c r="L71" s="469">
        <v>93</v>
      </c>
      <c r="M71" s="464">
        <v>150792874</v>
      </c>
      <c r="N71" s="465">
        <v>123</v>
      </c>
      <c r="O71" s="466">
        <v>114</v>
      </c>
      <c r="P71" s="467">
        <v>273109921</v>
      </c>
      <c r="Q71" s="468">
        <v>127</v>
      </c>
      <c r="R71" s="469">
        <v>118</v>
      </c>
      <c r="S71" s="464">
        <v>601329790</v>
      </c>
      <c r="T71" s="465">
        <v>127</v>
      </c>
      <c r="U71" s="466">
        <v>121</v>
      </c>
      <c r="V71" s="467">
        <v>45825992</v>
      </c>
      <c r="W71" s="468">
        <v>57</v>
      </c>
      <c r="X71" s="469">
        <v>56</v>
      </c>
      <c r="Y71" s="464">
        <v>202383</v>
      </c>
      <c r="Z71" s="465">
        <v>144</v>
      </c>
      <c r="AA71" s="466">
        <v>135</v>
      </c>
      <c r="AB71" s="467">
        <v>1152</v>
      </c>
      <c r="AC71" s="471">
        <v>356</v>
      </c>
      <c r="AD71" s="462">
        <v>0</v>
      </c>
      <c r="AE71" s="472">
        <v>100</v>
      </c>
      <c r="AF71" s="473">
        <v>0</v>
      </c>
    </row>
    <row r="72" spans="1:32" ht="18.75" customHeight="1">
      <c r="A72" s="276">
        <v>70</v>
      </c>
      <c r="B72" s="277">
        <v>85</v>
      </c>
      <c r="C72" s="278" t="s">
        <v>2429</v>
      </c>
      <c r="D72" s="279" t="s">
        <v>3056</v>
      </c>
      <c r="E72" s="280" t="s">
        <v>3052</v>
      </c>
      <c r="F72" s="281">
        <v>64</v>
      </c>
      <c r="G72" s="282">
        <v>928955019</v>
      </c>
      <c r="H72" s="283">
        <v>84</v>
      </c>
      <c r="I72" s="284">
        <v>78</v>
      </c>
      <c r="J72" s="285">
        <v>931599499</v>
      </c>
      <c r="K72" s="286" t="s">
        <v>3052</v>
      </c>
      <c r="L72" s="287" t="s">
        <v>3052</v>
      </c>
      <c r="M72" s="336" t="s">
        <v>3052</v>
      </c>
      <c r="N72" s="283" t="s">
        <v>3052</v>
      </c>
      <c r="O72" s="284" t="s">
        <v>3052</v>
      </c>
      <c r="P72" s="337" t="s">
        <v>3052</v>
      </c>
      <c r="Q72" s="286" t="s">
        <v>3052</v>
      </c>
      <c r="R72" s="287" t="s">
        <v>3052</v>
      </c>
      <c r="S72" s="336" t="s">
        <v>3052</v>
      </c>
      <c r="T72" s="283" t="s">
        <v>3052</v>
      </c>
      <c r="U72" s="284" t="s">
        <v>3052</v>
      </c>
      <c r="V72" s="337" t="s">
        <v>3052</v>
      </c>
      <c r="W72" s="286">
        <v>33</v>
      </c>
      <c r="X72" s="287">
        <v>32</v>
      </c>
      <c r="Y72" s="282">
        <v>398024</v>
      </c>
      <c r="Z72" s="283">
        <v>228</v>
      </c>
      <c r="AA72" s="284">
        <v>216</v>
      </c>
      <c r="AB72" s="285">
        <v>722</v>
      </c>
      <c r="AC72" s="289">
        <v>371</v>
      </c>
      <c r="AD72" s="280">
        <v>0</v>
      </c>
      <c r="AE72" s="290">
        <v>100</v>
      </c>
      <c r="AF72" s="291">
        <v>0</v>
      </c>
    </row>
    <row r="73" spans="1:32" ht="18.75" customHeight="1">
      <c r="A73" s="292">
        <v>71</v>
      </c>
      <c r="B73" s="293">
        <v>51</v>
      </c>
      <c r="C73" s="294" t="s">
        <v>4</v>
      </c>
      <c r="D73" s="295" t="s">
        <v>3056</v>
      </c>
      <c r="E73" s="296" t="s">
        <v>3052</v>
      </c>
      <c r="F73" s="297">
        <v>65</v>
      </c>
      <c r="G73" s="298">
        <v>928715753</v>
      </c>
      <c r="H73" s="299">
        <v>83</v>
      </c>
      <c r="I73" s="300">
        <v>77</v>
      </c>
      <c r="J73" s="301">
        <v>935673810</v>
      </c>
      <c r="K73" s="302">
        <v>6</v>
      </c>
      <c r="L73" s="303">
        <v>6</v>
      </c>
      <c r="M73" s="298">
        <v>2727246225</v>
      </c>
      <c r="N73" s="299">
        <v>8</v>
      </c>
      <c r="O73" s="300">
        <v>5</v>
      </c>
      <c r="P73" s="301">
        <v>1872243237</v>
      </c>
      <c r="Q73" s="302">
        <v>17</v>
      </c>
      <c r="R73" s="303">
        <v>14</v>
      </c>
      <c r="S73" s="298">
        <v>2671877981</v>
      </c>
      <c r="T73" s="299">
        <v>18</v>
      </c>
      <c r="U73" s="300">
        <v>14</v>
      </c>
      <c r="V73" s="301">
        <v>312460885</v>
      </c>
      <c r="W73" s="302">
        <v>264</v>
      </c>
      <c r="X73" s="303">
        <v>262</v>
      </c>
      <c r="Y73" s="298">
        <v>38874</v>
      </c>
      <c r="Z73" s="299">
        <v>162</v>
      </c>
      <c r="AA73" s="300">
        <v>151</v>
      </c>
      <c r="AB73" s="301">
        <v>1044</v>
      </c>
      <c r="AC73" s="305">
        <v>313</v>
      </c>
      <c r="AD73" s="296">
        <v>0</v>
      </c>
      <c r="AE73" s="306">
        <v>100</v>
      </c>
      <c r="AF73" s="307">
        <v>0</v>
      </c>
    </row>
    <row r="74" spans="1:32" ht="18.75" customHeight="1">
      <c r="A74" s="458">
        <v>72</v>
      </c>
      <c r="B74" s="459">
        <v>70</v>
      </c>
      <c r="C74" s="460" t="s">
        <v>2430</v>
      </c>
      <c r="D74" s="461" t="s">
        <v>1054</v>
      </c>
      <c r="E74" s="462" t="s">
        <v>3052</v>
      </c>
      <c r="F74" s="463">
        <v>66</v>
      </c>
      <c r="G74" s="464">
        <v>921935491</v>
      </c>
      <c r="H74" s="465">
        <v>81</v>
      </c>
      <c r="I74" s="466">
        <v>75</v>
      </c>
      <c r="J74" s="467">
        <v>962966985</v>
      </c>
      <c r="K74" s="468" t="s">
        <v>3052</v>
      </c>
      <c r="L74" s="469" t="s">
        <v>3052</v>
      </c>
      <c r="M74" s="470" t="s">
        <v>3052</v>
      </c>
      <c r="N74" s="465" t="s">
        <v>3052</v>
      </c>
      <c r="O74" s="466" t="s">
        <v>3052</v>
      </c>
      <c r="P74" s="494" t="s">
        <v>3052</v>
      </c>
      <c r="Q74" s="468" t="s">
        <v>3052</v>
      </c>
      <c r="R74" s="469" t="s">
        <v>3052</v>
      </c>
      <c r="S74" s="470" t="s">
        <v>3052</v>
      </c>
      <c r="T74" s="465" t="s">
        <v>3052</v>
      </c>
      <c r="U74" s="466" t="s">
        <v>3052</v>
      </c>
      <c r="V74" s="494" t="s">
        <v>3052</v>
      </c>
      <c r="W74" s="468" t="s">
        <v>3052</v>
      </c>
      <c r="X74" s="469" t="s">
        <v>3052</v>
      </c>
      <c r="Y74" s="470" t="s">
        <v>3052</v>
      </c>
      <c r="Z74" s="465" t="s">
        <v>3052</v>
      </c>
      <c r="AA74" s="466" t="s">
        <v>3052</v>
      </c>
      <c r="AB74" s="494" t="s">
        <v>3052</v>
      </c>
      <c r="AC74" s="471">
        <v>312</v>
      </c>
      <c r="AD74" s="462">
        <v>0</v>
      </c>
      <c r="AE74" s="472">
        <v>100</v>
      </c>
      <c r="AF74" s="473">
        <v>0</v>
      </c>
    </row>
    <row r="75" spans="1:32" ht="18.75" customHeight="1">
      <c r="A75" s="458">
        <v>73</v>
      </c>
      <c r="B75" s="459">
        <v>74</v>
      </c>
      <c r="C75" s="460" t="s">
        <v>2029</v>
      </c>
      <c r="D75" s="461" t="s">
        <v>3154</v>
      </c>
      <c r="E75" s="462" t="s">
        <v>3052</v>
      </c>
      <c r="F75" s="463">
        <v>67</v>
      </c>
      <c r="G75" s="464">
        <v>838058699</v>
      </c>
      <c r="H75" s="465">
        <v>90</v>
      </c>
      <c r="I75" s="466">
        <v>83</v>
      </c>
      <c r="J75" s="467">
        <v>846745990</v>
      </c>
      <c r="K75" s="468" t="s">
        <v>3052</v>
      </c>
      <c r="L75" s="469" t="s">
        <v>3052</v>
      </c>
      <c r="M75" s="470" t="s">
        <v>3052</v>
      </c>
      <c r="N75" s="465" t="s">
        <v>3052</v>
      </c>
      <c r="O75" s="466" t="s">
        <v>3052</v>
      </c>
      <c r="P75" s="494" t="s">
        <v>3052</v>
      </c>
      <c r="Q75" s="468" t="s">
        <v>3052</v>
      </c>
      <c r="R75" s="469" t="s">
        <v>3052</v>
      </c>
      <c r="S75" s="470" t="s">
        <v>3052</v>
      </c>
      <c r="T75" s="465" t="s">
        <v>3052</v>
      </c>
      <c r="U75" s="466" t="s">
        <v>3052</v>
      </c>
      <c r="V75" s="494" t="s">
        <v>3052</v>
      </c>
      <c r="W75" s="468">
        <v>198</v>
      </c>
      <c r="X75" s="469">
        <v>197</v>
      </c>
      <c r="Y75" s="464">
        <v>64472</v>
      </c>
      <c r="Z75" s="465" t="s">
        <v>3052</v>
      </c>
      <c r="AA75" s="466" t="s">
        <v>3052</v>
      </c>
      <c r="AB75" s="494" t="s">
        <v>3052</v>
      </c>
      <c r="AC75" s="471">
        <v>311</v>
      </c>
      <c r="AD75" s="462">
        <v>0</v>
      </c>
      <c r="AE75" s="472">
        <v>100</v>
      </c>
      <c r="AF75" s="473">
        <v>0</v>
      </c>
    </row>
    <row r="76" spans="1:32" ht="18.75" customHeight="1">
      <c r="A76" s="458">
        <v>74</v>
      </c>
      <c r="B76" s="459">
        <v>78</v>
      </c>
      <c r="C76" s="460" t="s">
        <v>2031</v>
      </c>
      <c r="D76" s="461" t="s">
        <v>1702</v>
      </c>
      <c r="E76" s="462" t="s">
        <v>3052</v>
      </c>
      <c r="F76" s="463">
        <v>68</v>
      </c>
      <c r="G76" s="464">
        <v>838018391</v>
      </c>
      <c r="H76" s="465">
        <v>92</v>
      </c>
      <c r="I76" s="466">
        <v>85</v>
      </c>
      <c r="J76" s="467">
        <v>838077194</v>
      </c>
      <c r="K76" s="468">
        <v>88</v>
      </c>
      <c r="L76" s="469">
        <v>79</v>
      </c>
      <c r="M76" s="464">
        <v>179962250</v>
      </c>
      <c r="N76" s="465">
        <v>17</v>
      </c>
      <c r="O76" s="466">
        <v>12</v>
      </c>
      <c r="P76" s="467">
        <v>1385751758</v>
      </c>
      <c r="Q76" s="468">
        <v>24</v>
      </c>
      <c r="R76" s="469">
        <v>20</v>
      </c>
      <c r="S76" s="464">
        <v>2195184967</v>
      </c>
      <c r="T76" s="465">
        <v>154</v>
      </c>
      <c r="U76" s="466">
        <v>148</v>
      </c>
      <c r="V76" s="467">
        <v>35767579</v>
      </c>
      <c r="W76" s="468">
        <v>236</v>
      </c>
      <c r="X76" s="469">
        <v>234</v>
      </c>
      <c r="Y76" s="464">
        <v>49839</v>
      </c>
      <c r="Z76" s="465">
        <v>45</v>
      </c>
      <c r="AA76" s="466">
        <v>37</v>
      </c>
      <c r="AB76" s="467">
        <v>2525</v>
      </c>
      <c r="AC76" s="471">
        <v>384</v>
      </c>
      <c r="AD76" s="462">
        <v>0</v>
      </c>
      <c r="AE76" s="472">
        <v>100</v>
      </c>
      <c r="AF76" s="473">
        <v>0</v>
      </c>
    </row>
    <row r="77" spans="1:32" ht="18.75" customHeight="1">
      <c r="A77" s="276">
        <v>75</v>
      </c>
      <c r="B77" s="277">
        <v>63</v>
      </c>
      <c r="C77" s="278" t="s">
        <v>2188</v>
      </c>
      <c r="D77" s="279" t="s">
        <v>3056</v>
      </c>
      <c r="E77" s="280" t="s">
        <v>3052</v>
      </c>
      <c r="F77" s="281">
        <v>69</v>
      </c>
      <c r="G77" s="282">
        <v>822347490</v>
      </c>
      <c r="H77" s="283">
        <v>96</v>
      </c>
      <c r="I77" s="284">
        <v>89</v>
      </c>
      <c r="J77" s="285">
        <v>822955390</v>
      </c>
      <c r="K77" s="286">
        <v>266</v>
      </c>
      <c r="L77" s="287">
        <v>255</v>
      </c>
      <c r="M77" s="282">
        <v>59555734</v>
      </c>
      <c r="N77" s="283">
        <v>261</v>
      </c>
      <c r="O77" s="284">
        <v>251</v>
      </c>
      <c r="P77" s="285">
        <v>124285207</v>
      </c>
      <c r="Q77" s="286">
        <v>356</v>
      </c>
      <c r="R77" s="287">
        <v>345</v>
      </c>
      <c r="S77" s="282">
        <v>195793778</v>
      </c>
      <c r="T77" s="283">
        <v>239</v>
      </c>
      <c r="U77" s="284">
        <v>233</v>
      </c>
      <c r="V77" s="285">
        <v>14063197</v>
      </c>
      <c r="W77" s="286">
        <v>453</v>
      </c>
      <c r="X77" s="287">
        <v>448</v>
      </c>
      <c r="Y77" s="282">
        <v>128</v>
      </c>
      <c r="Z77" s="283">
        <v>469</v>
      </c>
      <c r="AA77" s="284">
        <v>456</v>
      </c>
      <c r="AB77" s="285">
        <v>137</v>
      </c>
      <c r="AC77" s="289">
        <v>354</v>
      </c>
      <c r="AD77" s="280">
        <v>0</v>
      </c>
      <c r="AE77" s="290">
        <v>100</v>
      </c>
      <c r="AF77" s="291">
        <v>0</v>
      </c>
    </row>
    <row r="78" spans="1:32" ht="18.75" customHeight="1">
      <c r="A78" s="443">
        <v>76</v>
      </c>
      <c r="B78" s="444">
        <v>76</v>
      </c>
      <c r="C78" s="445" t="s">
        <v>3149</v>
      </c>
      <c r="D78" s="446" t="s">
        <v>3150</v>
      </c>
      <c r="E78" s="447" t="s">
        <v>3052</v>
      </c>
      <c r="F78" s="448">
        <v>70</v>
      </c>
      <c r="G78" s="449">
        <v>814243694</v>
      </c>
      <c r="H78" s="450">
        <v>85</v>
      </c>
      <c r="I78" s="451">
        <v>79</v>
      </c>
      <c r="J78" s="452">
        <v>873568504</v>
      </c>
      <c r="K78" s="453">
        <v>288</v>
      </c>
      <c r="L78" s="454">
        <v>277</v>
      </c>
      <c r="M78" s="449">
        <v>53369462</v>
      </c>
      <c r="N78" s="450">
        <v>121</v>
      </c>
      <c r="O78" s="451">
        <v>112</v>
      </c>
      <c r="P78" s="452">
        <v>276401090</v>
      </c>
      <c r="Q78" s="453">
        <v>199</v>
      </c>
      <c r="R78" s="454">
        <v>190</v>
      </c>
      <c r="S78" s="449">
        <v>381914961</v>
      </c>
      <c r="T78" s="450">
        <v>204</v>
      </c>
      <c r="U78" s="451">
        <v>198</v>
      </c>
      <c r="V78" s="452">
        <v>20567001</v>
      </c>
      <c r="W78" s="453" t="s">
        <v>3052</v>
      </c>
      <c r="X78" s="454" t="s">
        <v>3052</v>
      </c>
      <c r="Y78" s="492" t="s">
        <v>3052</v>
      </c>
      <c r="Z78" s="450">
        <v>181</v>
      </c>
      <c r="AA78" s="451">
        <v>170</v>
      </c>
      <c r="AB78" s="452">
        <v>948</v>
      </c>
      <c r="AC78" s="455">
        <v>311</v>
      </c>
      <c r="AD78" s="447">
        <v>0</v>
      </c>
      <c r="AE78" s="456">
        <v>100</v>
      </c>
      <c r="AF78" s="457">
        <v>0</v>
      </c>
    </row>
    <row r="79" spans="1:32" ht="18.75" customHeight="1">
      <c r="A79" s="458">
        <v>77</v>
      </c>
      <c r="B79" s="459">
        <v>116</v>
      </c>
      <c r="C79" s="460" t="s">
        <v>2669</v>
      </c>
      <c r="D79" s="461" t="s">
        <v>3058</v>
      </c>
      <c r="E79" s="462" t="s">
        <v>3052</v>
      </c>
      <c r="F79" s="463">
        <v>71</v>
      </c>
      <c r="G79" s="464">
        <v>805798598</v>
      </c>
      <c r="H79" s="465">
        <v>99</v>
      </c>
      <c r="I79" s="466">
        <v>92</v>
      </c>
      <c r="J79" s="467">
        <v>807303455</v>
      </c>
      <c r="K79" s="468">
        <v>29</v>
      </c>
      <c r="L79" s="469">
        <v>24</v>
      </c>
      <c r="M79" s="464">
        <v>621948805</v>
      </c>
      <c r="N79" s="465">
        <v>34</v>
      </c>
      <c r="O79" s="466">
        <v>28</v>
      </c>
      <c r="P79" s="467">
        <v>876307404</v>
      </c>
      <c r="Q79" s="468">
        <v>74</v>
      </c>
      <c r="R79" s="469">
        <v>66</v>
      </c>
      <c r="S79" s="464">
        <v>1023918683</v>
      </c>
      <c r="T79" s="465">
        <v>11</v>
      </c>
      <c r="U79" s="466">
        <v>8</v>
      </c>
      <c r="V79" s="467">
        <v>538927769</v>
      </c>
      <c r="W79" s="468" t="s">
        <v>3052</v>
      </c>
      <c r="X79" s="469" t="s">
        <v>3052</v>
      </c>
      <c r="Y79" s="470" t="s">
        <v>3052</v>
      </c>
      <c r="Z79" s="465">
        <v>167</v>
      </c>
      <c r="AA79" s="466">
        <v>156</v>
      </c>
      <c r="AB79" s="467">
        <v>1016</v>
      </c>
      <c r="AC79" s="471">
        <v>210</v>
      </c>
      <c r="AD79" s="462">
        <v>0</v>
      </c>
      <c r="AE79" s="472">
        <v>100</v>
      </c>
      <c r="AF79" s="473">
        <v>0</v>
      </c>
    </row>
    <row r="80" spans="1:32" ht="18.75" customHeight="1">
      <c r="A80" s="458">
        <v>78</v>
      </c>
      <c r="B80" s="459">
        <v>318</v>
      </c>
      <c r="C80" s="460" t="s">
        <v>2431</v>
      </c>
      <c r="D80" s="461" t="s">
        <v>1056</v>
      </c>
      <c r="E80" s="462" t="s">
        <v>3052</v>
      </c>
      <c r="F80" s="463">
        <v>72</v>
      </c>
      <c r="G80" s="464">
        <v>797676998</v>
      </c>
      <c r="H80" s="465">
        <v>93</v>
      </c>
      <c r="I80" s="466">
        <v>86</v>
      </c>
      <c r="J80" s="467">
        <v>831302690</v>
      </c>
      <c r="K80" s="468" t="s">
        <v>3052</v>
      </c>
      <c r="L80" s="469" t="s">
        <v>3052</v>
      </c>
      <c r="M80" s="470" t="s">
        <v>3052</v>
      </c>
      <c r="N80" s="465" t="s">
        <v>3052</v>
      </c>
      <c r="O80" s="466" t="s">
        <v>3052</v>
      </c>
      <c r="P80" s="494" t="s">
        <v>3052</v>
      </c>
      <c r="Q80" s="468" t="s">
        <v>3052</v>
      </c>
      <c r="R80" s="469" t="s">
        <v>3052</v>
      </c>
      <c r="S80" s="470" t="s">
        <v>3052</v>
      </c>
      <c r="T80" s="465" t="s">
        <v>3052</v>
      </c>
      <c r="U80" s="466" t="s">
        <v>3052</v>
      </c>
      <c r="V80" s="494" t="s">
        <v>3052</v>
      </c>
      <c r="W80" s="468">
        <v>161</v>
      </c>
      <c r="X80" s="469">
        <v>160</v>
      </c>
      <c r="Y80" s="464">
        <v>85437</v>
      </c>
      <c r="Z80" s="465">
        <v>62</v>
      </c>
      <c r="AA80" s="466">
        <v>54</v>
      </c>
      <c r="AB80" s="467">
        <v>2067</v>
      </c>
      <c r="AC80" s="471">
        <v>371</v>
      </c>
      <c r="AD80" s="462">
        <v>0</v>
      </c>
      <c r="AE80" s="472">
        <v>0</v>
      </c>
      <c r="AF80" s="473">
        <v>100</v>
      </c>
    </row>
    <row r="81" spans="1:32" ht="18.75" customHeight="1">
      <c r="A81" s="458">
        <v>79</v>
      </c>
      <c r="B81" s="459">
        <v>82</v>
      </c>
      <c r="C81" s="460" t="s">
        <v>3173</v>
      </c>
      <c r="D81" s="461" t="s">
        <v>3098</v>
      </c>
      <c r="E81" s="462" t="s">
        <v>3052</v>
      </c>
      <c r="F81" s="463">
        <v>73</v>
      </c>
      <c r="G81" s="464">
        <v>796514955</v>
      </c>
      <c r="H81" s="465">
        <v>89</v>
      </c>
      <c r="I81" s="466">
        <v>82</v>
      </c>
      <c r="J81" s="467">
        <v>848125830</v>
      </c>
      <c r="K81" s="468">
        <v>63</v>
      </c>
      <c r="L81" s="469">
        <v>56</v>
      </c>
      <c r="M81" s="464">
        <v>247691709</v>
      </c>
      <c r="N81" s="465">
        <v>79</v>
      </c>
      <c r="O81" s="466">
        <v>71</v>
      </c>
      <c r="P81" s="467">
        <v>413223434</v>
      </c>
      <c r="Q81" s="468">
        <v>130</v>
      </c>
      <c r="R81" s="469">
        <v>121</v>
      </c>
      <c r="S81" s="464">
        <v>590846480</v>
      </c>
      <c r="T81" s="465">
        <v>45</v>
      </c>
      <c r="U81" s="466">
        <v>40</v>
      </c>
      <c r="V81" s="467">
        <v>116055689</v>
      </c>
      <c r="W81" s="468">
        <v>263</v>
      </c>
      <c r="X81" s="469">
        <v>261</v>
      </c>
      <c r="Y81" s="464">
        <v>38891</v>
      </c>
      <c r="Z81" s="465">
        <v>26</v>
      </c>
      <c r="AA81" s="466">
        <v>18</v>
      </c>
      <c r="AB81" s="467">
        <v>3776</v>
      </c>
      <c r="AC81" s="471">
        <v>332</v>
      </c>
      <c r="AD81" s="462">
        <v>0</v>
      </c>
      <c r="AE81" s="472">
        <v>100</v>
      </c>
      <c r="AF81" s="473">
        <v>0</v>
      </c>
    </row>
    <row r="82" spans="1:32" ht="18.75" customHeight="1">
      <c r="A82" s="276">
        <v>80</v>
      </c>
      <c r="B82" s="277">
        <v>66</v>
      </c>
      <c r="C82" s="278" t="s">
        <v>2027</v>
      </c>
      <c r="D82" s="279" t="s">
        <v>3056</v>
      </c>
      <c r="E82" s="340" t="s">
        <v>3052</v>
      </c>
      <c r="F82" s="290">
        <v>74</v>
      </c>
      <c r="G82" s="282">
        <v>795143811</v>
      </c>
      <c r="H82" s="283">
        <v>87</v>
      </c>
      <c r="I82" s="284">
        <v>81</v>
      </c>
      <c r="J82" s="285">
        <v>850962218</v>
      </c>
      <c r="K82" s="286" t="s">
        <v>3052</v>
      </c>
      <c r="L82" s="287" t="s">
        <v>3052</v>
      </c>
      <c r="M82" s="336" t="s">
        <v>3052</v>
      </c>
      <c r="N82" s="283">
        <v>404</v>
      </c>
      <c r="O82" s="284">
        <v>392</v>
      </c>
      <c r="P82" s="285">
        <v>42080826</v>
      </c>
      <c r="Q82" s="286">
        <v>217</v>
      </c>
      <c r="R82" s="287">
        <v>208</v>
      </c>
      <c r="S82" s="282">
        <v>353103378</v>
      </c>
      <c r="T82" s="283" t="s">
        <v>3052</v>
      </c>
      <c r="U82" s="284" t="s">
        <v>3052</v>
      </c>
      <c r="V82" s="337" t="s">
        <v>3052</v>
      </c>
      <c r="W82" s="286">
        <v>334</v>
      </c>
      <c r="X82" s="287">
        <v>332</v>
      </c>
      <c r="Y82" s="282">
        <v>19876</v>
      </c>
      <c r="Z82" s="283">
        <v>31</v>
      </c>
      <c r="AA82" s="284">
        <v>23</v>
      </c>
      <c r="AB82" s="285">
        <v>3289</v>
      </c>
      <c r="AC82" s="289">
        <v>312</v>
      </c>
      <c r="AD82" s="280">
        <v>0</v>
      </c>
      <c r="AE82" s="290">
        <v>0</v>
      </c>
      <c r="AF82" s="291">
        <v>100</v>
      </c>
    </row>
    <row r="83" spans="1:32" ht="18.75" customHeight="1">
      <c r="A83" s="292">
        <v>81</v>
      </c>
      <c r="B83" s="293" t="s">
        <v>3052</v>
      </c>
      <c r="C83" s="294" t="s">
        <v>1840</v>
      </c>
      <c r="D83" s="295" t="s">
        <v>3056</v>
      </c>
      <c r="E83" s="296" t="s">
        <v>3052</v>
      </c>
      <c r="F83" s="297">
        <v>75</v>
      </c>
      <c r="G83" s="298">
        <v>794056326</v>
      </c>
      <c r="H83" s="299">
        <v>59</v>
      </c>
      <c r="I83" s="300">
        <v>54</v>
      </c>
      <c r="J83" s="301">
        <v>1242582441</v>
      </c>
      <c r="K83" s="302">
        <v>65</v>
      </c>
      <c r="L83" s="303">
        <v>58</v>
      </c>
      <c r="M83" s="298">
        <v>236248654</v>
      </c>
      <c r="N83" s="299">
        <v>130</v>
      </c>
      <c r="O83" s="300">
        <v>121</v>
      </c>
      <c r="P83" s="301">
        <v>262598765</v>
      </c>
      <c r="Q83" s="302">
        <v>129</v>
      </c>
      <c r="R83" s="303">
        <v>120</v>
      </c>
      <c r="S83" s="298">
        <v>593891234</v>
      </c>
      <c r="T83" s="299">
        <v>66</v>
      </c>
      <c r="U83" s="300">
        <v>61</v>
      </c>
      <c r="V83" s="301">
        <v>79989187</v>
      </c>
      <c r="W83" s="302">
        <v>31</v>
      </c>
      <c r="X83" s="303">
        <v>30</v>
      </c>
      <c r="Y83" s="298">
        <v>419415</v>
      </c>
      <c r="Z83" s="299">
        <v>122</v>
      </c>
      <c r="AA83" s="300">
        <v>113</v>
      </c>
      <c r="AB83" s="301">
        <v>1311</v>
      </c>
      <c r="AC83" s="305">
        <v>355</v>
      </c>
      <c r="AD83" s="296">
        <v>0</v>
      </c>
      <c r="AE83" s="306">
        <v>25.4</v>
      </c>
      <c r="AF83" s="307">
        <v>74.599999999999994</v>
      </c>
    </row>
    <row r="84" spans="1:32" ht="18.75" customHeight="1">
      <c r="A84" s="458">
        <v>82</v>
      </c>
      <c r="B84" s="459">
        <v>106</v>
      </c>
      <c r="C84" s="460" t="s">
        <v>3244</v>
      </c>
      <c r="D84" s="461" t="s">
        <v>3058</v>
      </c>
      <c r="E84" s="462" t="s">
        <v>3052</v>
      </c>
      <c r="F84" s="463">
        <v>76</v>
      </c>
      <c r="G84" s="464">
        <v>779470598</v>
      </c>
      <c r="H84" s="465">
        <v>104</v>
      </c>
      <c r="I84" s="466">
        <v>97</v>
      </c>
      <c r="J84" s="467">
        <v>779470598</v>
      </c>
      <c r="K84" s="468">
        <v>28</v>
      </c>
      <c r="L84" s="469">
        <v>23</v>
      </c>
      <c r="M84" s="464">
        <v>632620050</v>
      </c>
      <c r="N84" s="465">
        <v>25</v>
      </c>
      <c r="O84" s="466">
        <v>19</v>
      </c>
      <c r="P84" s="467">
        <v>1116247694</v>
      </c>
      <c r="Q84" s="468">
        <v>62</v>
      </c>
      <c r="R84" s="469">
        <v>55</v>
      </c>
      <c r="S84" s="464">
        <v>1185399639</v>
      </c>
      <c r="T84" s="465">
        <v>10</v>
      </c>
      <c r="U84" s="466">
        <v>7</v>
      </c>
      <c r="V84" s="467">
        <v>548035628</v>
      </c>
      <c r="W84" s="468">
        <v>340</v>
      </c>
      <c r="X84" s="469">
        <v>338</v>
      </c>
      <c r="Y84" s="464">
        <v>17393</v>
      </c>
      <c r="Z84" s="465">
        <v>185</v>
      </c>
      <c r="AA84" s="466">
        <v>174</v>
      </c>
      <c r="AB84" s="467">
        <v>929</v>
      </c>
      <c r="AC84" s="471">
        <v>210</v>
      </c>
      <c r="AD84" s="462">
        <v>0</v>
      </c>
      <c r="AE84" s="472">
        <v>0.01</v>
      </c>
      <c r="AF84" s="473">
        <v>99.99</v>
      </c>
    </row>
    <row r="85" spans="1:32" ht="18.75" customHeight="1">
      <c r="A85" s="260">
        <v>83</v>
      </c>
      <c r="B85" s="261">
        <v>92</v>
      </c>
      <c r="C85" s="262" t="s">
        <v>2035</v>
      </c>
      <c r="D85" s="263" t="s">
        <v>3056</v>
      </c>
      <c r="E85" s="264" t="s">
        <v>3052</v>
      </c>
      <c r="F85" s="265">
        <v>77</v>
      </c>
      <c r="G85" s="266">
        <v>774078297</v>
      </c>
      <c r="H85" s="267">
        <v>101</v>
      </c>
      <c r="I85" s="268">
        <v>94</v>
      </c>
      <c r="J85" s="269">
        <v>785463922</v>
      </c>
      <c r="K85" s="270">
        <v>493</v>
      </c>
      <c r="L85" s="271">
        <v>480</v>
      </c>
      <c r="M85" s="266">
        <v>-11842281</v>
      </c>
      <c r="N85" s="267">
        <v>199</v>
      </c>
      <c r="O85" s="268">
        <v>190</v>
      </c>
      <c r="P85" s="269">
        <v>178288720</v>
      </c>
      <c r="Q85" s="270">
        <v>101</v>
      </c>
      <c r="R85" s="271">
        <v>93</v>
      </c>
      <c r="S85" s="266">
        <v>740590227</v>
      </c>
      <c r="T85" s="267">
        <v>267</v>
      </c>
      <c r="U85" s="268">
        <v>261</v>
      </c>
      <c r="V85" s="269">
        <v>9373583</v>
      </c>
      <c r="W85" s="270">
        <v>305</v>
      </c>
      <c r="X85" s="271">
        <v>303</v>
      </c>
      <c r="Y85" s="266">
        <v>28333</v>
      </c>
      <c r="Z85" s="267">
        <v>365</v>
      </c>
      <c r="AA85" s="268">
        <v>353</v>
      </c>
      <c r="AB85" s="269">
        <v>339</v>
      </c>
      <c r="AC85" s="273">
        <v>311</v>
      </c>
      <c r="AD85" s="264">
        <v>0</v>
      </c>
      <c r="AE85" s="274">
        <v>100</v>
      </c>
      <c r="AF85" s="275">
        <v>0</v>
      </c>
    </row>
    <row r="86" spans="1:32" ht="18.75" customHeight="1">
      <c r="A86" s="458">
        <v>84</v>
      </c>
      <c r="B86" s="459">
        <v>75</v>
      </c>
      <c r="C86" s="460" t="s">
        <v>2030</v>
      </c>
      <c r="D86" s="461" t="s">
        <v>3113</v>
      </c>
      <c r="E86" s="462" t="s">
        <v>3052</v>
      </c>
      <c r="F86" s="463">
        <v>78</v>
      </c>
      <c r="G86" s="464">
        <v>769814180</v>
      </c>
      <c r="H86" s="465">
        <v>105</v>
      </c>
      <c r="I86" s="466">
        <v>98</v>
      </c>
      <c r="J86" s="467">
        <v>776254578</v>
      </c>
      <c r="K86" s="468">
        <v>57</v>
      </c>
      <c r="L86" s="469">
        <v>50</v>
      </c>
      <c r="M86" s="464">
        <v>267572349</v>
      </c>
      <c r="N86" s="465">
        <v>49</v>
      </c>
      <c r="O86" s="466">
        <v>42</v>
      </c>
      <c r="P86" s="467">
        <v>666347654</v>
      </c>
      <c r="Q86" s="468">
        <v>76</v>
      </c>
      <c r="R86" s="469">
        <v>68</v>
      </c>
      <c r="S86" s="464">
        <v>990460203</v>
      </c>
      <c r="T86" s="465">
        <v>34</v>
      </c>
      <c r="U86" s="466">
        <v>29</v>
      </c>
      <c r="V86" s="467">
        <v>146207770</v>
      </c>
      <c r="W86" s="468">
        <v>123</v>
      </c>
      <c r="X86" s="469">
        <v>122</v>
      </c>
      <c r="Y86" s="464">
        <v>110343</v>
      </c>
      <c r="Z86" s="465">
        <v>170</v>
      </c>
      <c r="AA86" s="466">
        <v>159</v>
      </c>
      <c r="AB86" s="467">
        <v>996</v>
      </c>
      <c r="AC86" s="471">
        <v>369</v>
      </c>
      <c r="AD86" s="462">
        <v>0</v>
      </c>
      <c r="AE86" s="472">
        <v>100</v>
      </c>
      <c r="AF86" s="473">
        <v>0</v>
      </c>
    </row>
    <row r="87" spans="1:32" ht="18.75" customHeight="1">
      <c r="A87" s="474">
        <v>85</v>
      </c>
      <c r="B87" s="475">
        <v>84</v>
      </c>
      <c r="C87" s="476" t="s">
        <v>2184</v>
      </c>
      <c r="D87" s="477" t="s">
        <v>3058</v>
      </c>
      <c r="E87" s="478" t="s">
        <v>3052</v>
      </c>
      <c r="F87" s="479">
        <v>79</v>
      </c>
      <c r="G87" s="480">
        <v>765373774</v>
      </c>
      <c r="H87" s="481">
        <v>106</v>
      </c>
      <c r="I87" s="482">
        <v>99</v>
      </c>
      <c r="J87" s="483">
        <v>772372135</v>
      </c>
      <c r="K87" s="484">
        <v>116</v>
      </c>
      <c r="L87" s="485">
        <v>107</v>
      </c>
      <c r="M87" s="480">
        <v>138618297</v>
      </c>
      <c r="N87" s="481">
        <v>149</v>
      </c>
      <c r="O87" s="482">
        <v>140</v>
      </c>
      <c r="P87" s="483">
        <v>240737468</v>
      </c>
      <c r="Q87" s="484">
        <v>179</v>
      </c>
      <c r="R87" s="485">
        <v>170</v>
      </c>
      <c r="S87" s="480">
        <v>426860568</v>
      </c>
      <c r="T87" s="481">
        <v>88</v>
      </c>
      <c r="U87" s="482">
        <v>83</v>
      </c>
      <c r="V87" s="483">
        <v>62759299</v>
      </c>
      <c r="W87" s="484">
        <v>43</v>
      </c>
      <c r="X87" s="485">
        <v>42</v>
      </c>
      <c r="Y87" s="480">
        <v>274596</v>
      </c>
      <c r="Z87" s="481">
        <v>247</v>
      </c>
      <c r="AA87" s="482">
        <v>235</v>
      </c>
      <c r="AB87" s="483">
        <v>644</v>
      </c>
      <c r="AC87" s="488">
        <v>371</v>
      </c>
      <c r="AD87" s="478">
        <v>0</v>
      </c>
      <c r="AE87" s="489">
        <v>60</v>
      </c>
      <c r="AF87" s="490">
        <v>40</v>
      </c>
    </row>
    <row r="88" spans="1:32" ht="18.75" customHeight="1">
      <c r="A88" s="443">
        <v>86</v>
      </c>
      <c r="B88" s="444">
        <v>90</v>
      </c>
      <c r="C88" s="445" t="s">
        <v>151</v>
      </c>
      <c r="D88" s="446" t="s">
        <v>1893</v>
      </c>
      <c r="E88" s="447">
        <v>7</v>
      </c>
      <c r="F88" s="448" t="s">
        <v>3052</v>
      </c>
      <c r="G88" s="449">
        <v>762822731</v>
      </c>
      <c r="H88" s="450">
        <v>88</v>
      </c>
      <c r="I88" s="451">
        <v>7</v>
      </c>
      <c r="J88" s="452">
        <v>849006575</v>
      </c>
      <c r="K88" s="453">
        <v>32</v>
      </c>
      <c r="L88" s="454">
        <v>6</v>
      </c>
      <c r="M88" s="449">
        <v>549504093</v>
      </c>
      <c r="N88" s="450">
        <v>40</v>
      </c>
      <c r="O88" s="451">
        <v>7</v>
      </c>
      <c r="P88" s="452">
        <v>786278607</v>
      </c>
      <c r="Q88" s="453">
        <v>44</v>
      </c>
      <c r="R88" s="454">
        <v>6</v>
      </c>
      <c r="S88" s="449">
        <v>1530595268</v>
      </c>
      <c r="T88" s="450">
        <v>32</v>
      </c>
      <c r="U88" s="451">
        <v>5</v>
      </c>
      <c r="V88" s="452">
        <v>164969614</v>
      </c>
      <c r="W88" s="453">
        <v>213</v>
      </c>
      <c r="X88" s="454">
        <v>2</v>
      </c>
      <c r="Y88" s="449">
        <v>59180</v>
      </c>
      <c r="Z88" s="450">
        <v>14</v>
      </c>
      <c r="AA88" s="451">
        <v>6</v>
      </c>
      <c r="AB88" s="452">
        <v>5757</v>
      </c>
      <c r="AC88" s="455">
        <v>381</v>
      </c>
      <c r="AD88" s="447">
        <v>100</v>
      </c>
      <c r="AE88" s="456">
        <v>0</v>
      </c>
      <c r="AF88" s="457">
        <v>0</v>
      </c>
    </row>
    <row r="89" spans="1:32" ht="18.75" customHeight="1">
      <c r="A89" s="260">
        <v>87</v>
      </c>
      <c r="B89" s="261">
        <v>103</v>
      </c>
      <c r="C89" s="262" t="s">
        <v>2037</v>
      </c>
      <c r="D89" s="263" t="s">
        <v>3056</v>
      </c>
      <c r="E89" s="264" t="s">
        <v>3052</v>
      </c>
      <c r="F89" s="265">
        <v>80</v>
      </c>
      <c r="G89" s="266">
        <v>749951494</v>
      </c>
      <c r="H89" s="267">
        <v>45</v>
      </c>
      <c r="I89" s="268">
        <v>41</v>
      </c>
      <c r="J89" s="269">
        <v>1585181743</v>
      </c>
      <c r="K89" s="270" t="s">
        <v>3052</v>
      </c>
      <c r="L89" s="271" t="s">
        <v>3052</v>
      </c>
      <c r="M89" s="330" t="s">
        <v>3052</v>
      </c>
      <c r="N89" s="267" t="s">
        <v>3052</v>
      </c>
      <c r="O89" s="268" t="s">
        <v>3052</v>
      </c>
      <c r="P89" s="331" t="s">
        <v>3052</v>
      </c>
      <c r="Q89" s="270" t="s">
        <v>3052</v>
      </c>
      <c r="R89" s="271" t="s">
        <v>3052</v>
      </c>
      <c r="S89" s="330" t="s">
        <v>3052</v>
      </c>
      <c r="T89" s="267" t="s">
        <v>3052</v>
      </c>
      <c r="U89" s="268" t="s">
        <v>3052</v>
      </c>
      <c r="V89" s="331" t="s">
        <v>3052</v>
      </c>
      <c r="W89" s="270" t="s">
        <v>3052</v>
      </c>
      <c r="X89" s="271" t="s">
        <v>3052</v>
      </c>
      <c r="Y89" s="330" t="s">
        <v>3052</v>
      </c>
      <c r="Z89" s="267">
        <v>417</v>
      </c>
      <c r="AA89" s="268">
        <v>404</v>
      </c>
      <c r="AB89" s="269">
        <v>235</v>
      </c>
      <c r="AC89" s="273">
        <v>311</v>
      </c>
      <c r="AD89" s="264">
        <v>0</v>
      </c>
      <c r="AE89" s="274">
        <v>0</v>
      </c>
      <c r="AF89" s="275">
        <v>100</v>
      </c>
    </row>
    <row r="90" spans="1:32" ht="18.75" customHeight="1">
      <c r="A90" s="260">
        <v>88</v>
      </c>
      <c r="B90" s="261">
        <v>87</v>
      </c>
      <c r="C90" s="262" t="s">
        <v>2032</v>
      </c>
      <c r="D90" s="263" t="s">
        <v>3056</v>
      </c>
      <c r="E90" s="264" t="s">
        <v>3052</v>
      </c>
      <c r="F90" s="265">
        <v>81</v>
      </c>
      <c r="G90" s="266">
        <v>746257262</v>
      </c>
      <c r="H90" s="267">
        <v>103</v>
      </c>
      <c r="I90" s="268">
        <v>96</v>
      </c>
      <c r="J90" s="269">
        <v>783546735</v>
      </c>
      <c r="K90" s="270">
        <v>89</v>
      </c>
      <c r="L90" s="271">
        <v>80</v>
      </c>
      <c r="M90" s="266">
        <v>179225458</v>
      </c>
      <c r="N90" s="267">
        <v>29</v>
      </c>
      <c r="O90" s="268">
        <v>23</v>
      </c>
      <c r="P90" s="269">
        <v>949810705</v>
      </c>
      <c r="Q90" s="270">
        <v>47</v>
      </c>
      <c r="R90" s="271">
        <v>41</v>
      </c>
      <c r="S90" s="266">
        <v>1394433366</v>
      </c>
      <c r="T90" s="267">
        <v>37</v>
      </c>
      <c r="U90" s="268">
        <v>32</v>
      </c>
      <c r="V90" s="269">
        <v>138006456</v>
      </c>
      <c r="W90" s="270">
        <v>250</v>
      </c>
      <c r="X90" s="271">
        <v>248</v>
      </c>
      <c r="Y90" s="266">
        <v>44066</v>
      </c>
      <c r="Z90" s="267">
        <v>58</v>
      </c>
      <c r="AA90" s="268">
        <v>50</v>
      </c>
      <c r="AB90" s="269">
        <v>2158</v>
      </c>
      <c r="AC90" s="273">
        <v>321</v>
      </c>
      <c r="AD90" s="264">
        <v>0</v>
      </c>
      <c r="AE90" s="274">
        <v>100</v>
      </c>
      <c r="AF90" s="275">
        <v>0</v>
      </c>
    </row>
    <row r="91" spans="1:32" ht="18.75" customHeight="1">
      <c r="A91" s="260">
        <v>89</v>
      </c>
      <c r="B91" s="261">
        <v>89</v>
      </c>
      <c r="C91" s="262" t="s">
        <v>2432</v>
      </c>
      <c r="D91" s="263" t="s">
        <v>3056</v>
      </c>
      <c r="E91" s="264" t="s">
        <v>3052</v>
      </c>
      <c r="F91" s="265">
        <v>82</v>
      </c>
      <c r="G91" s="266">
        <v>731575002</v>
      </c>
      <c r="H91" s="267">
        <v>115</v>
      </c>
      <c r="I91" s="268">
        <v>108</v>
      </c>
      <c r="J91" s="269">
        <v>733499031</v>
      </c>
      <c r="K91" s="270">
        <v>374</v>
      </c>
      <c r="L91" s="271">
        <v>362</v>
      </c>
      <c r="M91" s="266">
        <v>30729916</v>
      </c>
      <c r="N91" s="267">
        <v>314</v>
      </c>
      <c r="O91" s="268">
        <v>303</v>
      </c>
      <c r="P91" s="269">
        <v>88393940</v>
      </c>
      <c r="Q91" s="270">
        <v>250</v>
      </c>
      <c r="R91" s="271">
        <v>240</v>
      </c>
      <c r="S91" s="266">
        <v>298206875</v>
      </c>
      <c r="T91" s="267">
        <v>240</v>
      </c>
      <c r="U91" s="268">
        <v>234</v>
      </c>
      <c r="V91" s="269">
        <v>13939308</v>
      </c>
      <c r="W91" s="270">
        <v>32</v>
      </c>
      <c r="X91" s="271">
        <v>31</v>
      </c>
      <c r="Y91" s="266">
        <v>409735</v>
      </c>
      <c r="Z91" s="267">
        <v>191</v>
      </c>
      <c r="AA91" s="268">
        <v>179</v>
      </c>
      <c r="AB91" s="269">
        <v>906</v>
      </c>
      <c r="AC91" s="273">
        <v>383</v>
      </c>
      <c r="AD91" s="264">
        <v>0</v>
      </c>
      <c r="AE91" s="274">
        <v>100</v>
      </c>
      <c r="AF91" s="275">
        <v>0</v>
      </c>
    </row>
    <row r="92" spans="1:32" ht="18.75" customHeight="1">
      <c r="A92" s="276">
        <v>90</v>
      </c>
      <c r="B92" s="339">
        <v>81</v>
      </c>
      <c r="C92" s="278" t="s">
        <v>2433</v>
      </c>
      <c r="D92" s="279" t="s">
        <v>3056</v>
      </c>
      <c r="E92" s="280" t="s">
        <v>3052</v>
      </c>
      <c r="F92" s="281">
        <v>83</v>
      </c>
      <c r="G92" s="282">
        <v>726962334</v>
      </c>
      <c r="H92" s="283">
        <v>73</v>
      </c>
      <c r="I92" s="284">
        <v>68</v>
      </c>
      <c r="J92" s="285">
        <v>1051237956</v>
      </c>
      <c r="K92" s="286">
        <v>48</v>
      </c>
      <c r="L92" s="287">
        <v>41</v>
      </c>
      <c r="M92" s="282">
        <v>327175141</v>
      </c>
      <c r="N92" s="283">
        <v>24</v>
      </c>
      <c r="O92" s="284">
        <v>18</v>
      </c>
      <c r="P92" s="285">
        <v>1147698060</v>
      </c>
      <c r="Q92" s="286">
        <v>39</v>
      </c>
      <c r="R92" s="287">
        <v>34</v>
      </c>
      <c r="S92" s="282">
        <v>1697801730</v>
      </c>
      <c r="T92" s="283">
        <v>26</v>
      </c>
      <c r="U92" s="284">
        <v>22</v>
      </c>
      <c r="V92" s="285">
        <v>208012753</v>
      </c>
      <c r="W92" s="286">
        <v>104</v>
      </c>
      <c r="X92" s="287">
        <v>103</v>
      </c>
      <c r="Y92" s="282">
        <v>122616</v>
      </c>
      <c r="Z92" s="283">
        <v>81</v>
      </c>
      <c r="AA92" s="284">
        <v>73</v>
      </c>
      <c r="AB92" s="285">
        <v>1806</v>
      </c>
      <c r="AC92" s="289">
        <v>362</v>
      </c>
      <c r="AD92" s="280">
        <v>0</v>
      </c>
      <c r="AE92" s="290">
        <v>93.8</v>
      </c>
      <c r="AF92" s="291">
        <v>6.2</v>
      </c>
    </row>
    <row r="93" spans="1:32" ht="18.75" customHeight="1">
      <c r="A93" s="443">
        <v>91</v>
      </c>
      <c r="B93" s="444">
        <v>109</v>
      </c>
      <c r="C93" s="445" t="s">
        <v>2039</v>
      </c>
      <c r="D93" s="446" t="s">
        <v>1061</v>
      </c>
      <c r="E93" s="447" t="s">
        <v>3052</v>
      </c>
      <c r="F93" s="448">
        <v>84</v>
      </c>
      <c r="G93" s="449">
        <v>725691789</v>
      </c>
      <c r="H93" s="450">
        <v>111</v>
      </c>
      <c r="I93" s="451">
        <v>104</v>
      </c>
      <c r="J93" s="452">
        <v>746969913</v>
      </c>
      <c r="K93" s="453">
        <v>244</v>
      </c>
      <c r="L93" s="454">
        <v>233</v>
      </c>
      <c r="M93" s="449">
        <v>65525783</v>
      </c>
      <c r="N93" s="450">
        <v>310</v>
      </c>
      <c r="O93" s="451">
        <v>299</v>
      </c>
      <c r="P93" s="452">
        <v>89612211</v>
      </c>
      <c r="Q93" s="453">
        <v>184</v>
      </c>
      <c r="R93" s="454">
        <v>175</v>
      </c>
      <c r="S93" s="449">
        <v>422048466</v>
      </c>
      <c r="T93" s="450">
        <v>456</v>
      </c>
      <c r="U93" s="451">
        <v>448</v>
      </c>
      <c r="V93" s="452">
        <v>-21729625</v>
      </c>
      <c r="W93" s="453">
        <v>74</v>
      </c>
      <c r="X93" s="454">
        <v>73</v>
      </c>
      <c r="Y93" s="449">
        <v>166877</v>
      </c>
      <c r="Z93" s="450">
        <v>172</v>
      </c>
      <c r="AA93" s="451">
        <v>161</v>
      </c>
      <c r="AB93" s="452">
        <v>979</v>
      </c>
      <c r="AC93" s="455">
        <v>384</v>
      </c>
      <c r="AD93" s="447">
        <v>0</v>
      </c>
      <c r="AE93" s="456">
        <v>100</v>
      </c>
      <c r="AF93" s="457">
        <v>0</v>
      </c>
    </row>
    <row r="94" spans="1:32" ht="18.75" customHeight="1">
      <c r="A94" s="458">
        <v>92</v>
      </c>
      <c r="B94" s="459">
        <v>88</v>
      </c>
      <c r="C94" s="460" t="s">
        <v>2033</v>
      </c>
      <c r="D94" s="461" t="s">
        <v>407</v>
      </c>
      <c r="E94" s="462" t="s">
        <v>3052</v>
      </c>
      <c r="F94" s="463">
        <v>85</v>
      </c>
      <c r="G94" s="464">
        <v>725567613</v>
      </c>
      <c r="H94" s="465">
        <v>110</v>
      </c>
      <c r="I94" s="466">
        <v>103</v>
      </c>
      <c r="J94" s="467">
        <v>747571513</v>
      </c>
      <c r="K94" s="468" t="s">
        <v>3052</v>
      </c>
      <c r="L94" s="469" t="s">
        <v>3052</v>
      </c>
      <c r="M94" s="470" t="s">
        <v>3052</v>
      </c>
      <c r="N94" s="465">
        <v>350</v>
      </c>
      <c r="O94" s="466">
        <v>339</v>
      </c>
      <c r="P94" s="467">
        <v>67165284</v>
      </c>
      <c r="Q94" s="468">
        <v>177</v>
      </c>
      <c r="R94" s="469">
        <v>168</v>
      </c>
      <c r="S94" s="464">
        <v>435016280</v>
      </c>
      <c r="T94" s="465" t="s">
        <v>3052</v>
      </c>
      <c r="U94" s="466" t="s">
        <v>3052</v>
      </c>
      <c r="V94" s="494" t="s">
        <v>3052</v>
      </c>
      <c r="W94" s="468">
        <v>174</v>
      </c>
      <c r="X94" s="469">
        <v>173</v>
      </c>
      <c r="Y94" s="464">
        <v>78768</v>
      </c>
      <c r="Z94" s="465">
        <v>39</v>
      </c>
      <c r="AA94" s="466">
        <v>31</v>
      </c>
      <c r="AB94" s="467">
        <v>2732</v>
      </c>
      <c r="AC94" s="471">
        <v>311</v>
      </c>
      <c r="AD94" s="462">
        <v>0</v>
      </c>
      <c r="AE94" s="472">
        <v>100</v>
      </c>
      <c r="AF94" s="473">
        <v>0</v>
      </c>
    </row>
    <row r="95" spans="1:32" ht="18.75" customHeight="1">
      <c r="A95" s="260">
        <v>93</v>
      </c>
      <c r="B95" s="261">
        <v>141</v>
      </c>
      <c r="C95" s="262" t="s">
        <v>2434</v>
      </c>
      <c r="D95" s="263" t="s">
        <v>3056</v>
      </c>
      <c r="E95" s="264" t="s">
        <v>3052</v>
      </c>
      <c r="F95" s="265">
        <v>86</v>
      </c>
      <c r="G95" s="266">
        <v>723855087</v>
      </c>
      <c r="H95" s="267">
        <v>98</v>
      </c>
      <c r="I95" s="268">
        <v>91</v>
      </c>
      <c r="J95" s="269">
        <v>814053362</v>
      </c>
      <c r="K95" s="270">
        <v>70</v>
      </c>
      <c r="L95" s="271">
        <v>62</v>
      </c>
      <c r="M95" s="266">
        <v>224096156</v>
      </c>
      <c r="N95" s="267">
        <v>177</v>
      </c>
      <c r="O95" s="268">
        <v>168</v>
      </c>
      <c r="P95" s="269">
        <v>202185335</v>
      </c>
      <c r="Q95" s="270">
        <v>90</v>
      </c>
      <c r="R95" s="271">
        <v>82</v>
      </c>
      <c r="S95" s="266">
        <v>851930163</v>
      </c>
      <c r="T95" s="267">
        <v>78</v>
      </c>
      <c r="U95" s="268">
        <v>73</v>
      </c>
      <c r="V95" s="269">
        <v>67241522</v>
      </c>
      <c r="W95" s="270">
        <v>146</v>
      </c>
      <c r="X95" s="271">
        <v>145</v>
      </c>
      <c r="Y95" s="266">
        <v>96439</v>
      </c>
      <c r="Z95" s="267">
        <v>70</v>
      </c>
      <c r="AA95" s="268">
        <v>62</v>
      </c>
      <c r="AB95" s="269">
        <v>1926</v>
      </c>
      <c r="AC95" s="273">
        <v>384</v>
      </c>
      <c r="AD95" s="264">
        <v>0</v>
      </c>
      <c r="AE95" s="274">
        <v>100</v>
      </c>
      <c r="AF95" s="275">
        <v>0</v>
      </c>
    </row>
    <row r="96" spans="1:32" ht="18.75" customHeight="1">
      <c r="A96" s="458">
        <v>94</v>
      </c>
      <c r="B96" s="459">
        <v>72</v>
      </c>
      <c r="C96" s="460" t="s">
        <v>1325</v>
      </c>
      <c r="D96" s="461" t="s">
        <v>1893</v>
      </c>
      <c r="E96" s="462">
        <v>8</v>
      </c>
      <c r="F96" s="463" t="s">
        <v>3052</v>
      </c>
      <c r="G96" s="464">
        <v>721628015</v>
      </c>
      <c r="H96" s="465">
        <v>117</v>
      </c>
      <c r="I96" s="466">
        <v>9</v>
      </c>
      <c r="J96" s="467">
        <v>721628015</v>
      </c>
      <c r="K96" s="468">
        <v>67</v>
      </c>
      <c r="L96" s="469">
        <v>8</v>
      </c>
      <c r="M96" s="464">
        <v>226914239</v>
      </c>
      <c r="N96" s="465">
        <v>22</v>
      </c>
      <c r="O96" s="466">
        <v>6</v>
      </c>
      <c r="P96" s="467">
        <v>1183147673</v>
      </c>
      <c r="Q96" s="468">
        <v>57</v>
      </c>
      <c r="R96" s="469">
        <v>7</v>
      </c>
      <c r="S96" s="464">
        <v>1246755666</v>
      </c>
      <c r="T96" s="465">
        <v>124</v>
      </c>
      <c r="U96" s="466">
        <v>6</v>
      </c>
      <c r="V96" s="467">
        <v>47775134</v>
      </c>
      <c r="W96" s="468" t="s">
        <v>3052</v>
      </c>
      <c r="X96" s="469" t="s">
        <v>3052</v>
      </c>
      <c r="Y96" s="470" t="s">
        <v>3052</v>
      </c>
      <c r="Z96" s="465">
        <v>190</v>
      </c>
      <c r="AA96" s="466">
        <v>12</v>
      </c>
      <c r="AB96" s="467">
        <v>913</v>
      </c>
      <c r="AC96" s="471">
        <v>400</v>
      </c>
      <c r="AD96" s="462">
        <v>99.92</v>
      </c>
      <c r="AE96" s="472">
        <v>0.08</v>
      </c>
      <c r="AF96" s="473">
        <v>0</v>
      </c>
    </row>
    <row r="97" spans="1:32" ht="18.75" customHeight="1">
      <c r="A97" s="474">
        <v>95</v>
      </c>
      <c r="B97" s="475">
        <v>146</v>
      </c>
      <c r="C97" s="476" t="s">
        <v>2435</v>
      </c>
      <c r="D97" s="477" t="s">
        <v>816</v>
      </c>
      <c r="E97" s="478" t="s">
        <v>3052</v>
      </c>
      <c r="F97" s="479">
        <v>87</v>
      </c>
      <c r="G97" s="480">
        <v>699896852</v>
      </c>
      <c r="H97" s="481">
        <v>118</v>
      </c>
      <c r="I97" s="482">
        <v>109</v>
      </c>
      <c r="J97" s="483">
        <v>720118188</v>
      </c>
      <c r="K97" s="484">
        <v>154</v>
      </c>
      <c r="L97" s="485">
        <v>145</v>
      </c>
      <c r="M97" s="480">
        <v>110492670</v>
      </c>
      <c r="N97" s="481">
        <v>246</v>
      </c>
      <c r="O97" s="482">
        <v>236</v>
      </c>
      <c r="P97" s="483">
        <v>134572401</v>
      </c>
      <c r="Q97" s="484">
        <v>251</v>
      </c>
      <c r="R97" s="485">
        <v>241</v>
      </c>
      <c r="S97" s="480">
        <v>296941558</v>
      </c>
      <c r="T97" s="481">
        <v>252</v>
      </c>
      <c r="U97" s="482">
        <v>246</v>
      </c>
      <c r="V97" s="483">
        <v>12012827</v>
      </c>
      <c r="W97" s="484">
        <v>125</v>
      </c>
      <c r="X97" s="485">
        <v>124</v>
      </c>
      <c r="Y97" s="480">
        <v>107867</v>
      </c>
      <c r="Z97" s="481">
        <v>296</v>
      </c>
      <c r="AA97" s="482">
        <v>284</v>
      </c>
      <c r="AB97" s="483">
        <v>513</v>
      </c>
      <c r="AC97" s="488">
        <v>371</v>
      </c>
      <c r="AD97" s="478">
        <v>0</v>
      </c>
      <c r="AE97" s="489">
        <v>100</v>
      </c>
      <c r="AF97" s="490">
        <v>0</v>
      </c>
    </row>
    <row r="98" spans="1:32" ht="18.75" customHeight="1">
      <c r="A98" s="292">
        <v>96</v>
      </c>
      <c r="B98" s="293">
        <v>79</v>
      </c>
      <c r="C98" s="294" t="s">
        <v>3109</v>
      </c>
      <c r="D98" s="295" t="s">
        <v>3056</v>
      </c>
      <c r="E98" s="296" t="s">
        <v>3052</v>
      </c>
      <c r="F98" s="297">
        <v>88</v>
      </c>
      <c r="G98" s="298">
        <v>687795704</v>
      </c>
      <c r="H98" s="299">
        <v>107</v>
      </c>
      <c r="I98" s="300">
        <v>100</v>
      </c>
      <c r="J98" s="301">
        <v>757426133</v>
      </c>
      <c r="K98" s="302">
        <v>180</v>
      </c>
      <c r="L98" s="303">
        <v>171</v>
      </c>
      <c r="M98" s="298">
        <v>96547211</v>
      </c>
      <c r="N98" s="299">
        <v>187</v>
      </c>
      <c r="O98" s="300">
        <v>178</v>
      </c>
      <c r="P98" s="301">
        <v>196355548</v>
      </c>
      <c r="Q98" s="302">
        <v>112</v>
      </c>
      <c r="R98" s="303">
        <v>104</v>
      </c>
      <c r="S98" s="298">
        <v>674502390</v>
      </c>
      <c r="T98" s="299">
        <v>170</v>
      </c>
      <c r="U98" s="300">
        <v>164</v>
      </c>
      <c r="V98" s="301">
        <v>29337649</v>
      </c>
      <c r="W98" s="302">
        <v>274</v>
      </c>
      <c r="X98" s="303">
        <v>272</v>
      </c>
      <c r="Y98" s="298">
        <v>36397</v>
      </c>
      <c r="Z98" s="299">
        <v>168</v>
      </c>
      <c r="AA98" s="300">
        <v>157</v>
      </c>
      <c r="AB98" s="301">
        <v>1011</v>
      </c>
      <c r="AC98" s="305">
        <v>311</v>
      </c>
      <c r="AD98" s="296">
        <v>0</v>
      </c>
      <c r="AE98" s="306">
        <v>100</v>
      </c>
      <c r="AF98" s="307">
        <v>0</v>
      </c>
    </row>
    <row r="99" spans="1:32" ht="18.75" customHeight="1">
      <c r="A99" s="260">
        <v>97</v>
      </c>
      <c r="B99" s="261">
        <v>117</v>
      </c>
      <c r="C99" s="262" t="s">
        <v>2977</v>
      </c>
      <c r="D99" s="263" t="s">
        <v>3056</v>
      </c>
      <c r="E99" s="264" t="s">
        <v>3052</v>
      </c>
      <c r="F99" s="265">
        <v>89</v>
      </c>
      <c r="G99" s="266">
        <v>687098624</v>
      </c>
      <c r="H99" s="267">
        <v>80</v>
      </c>
      <c r="I99" s="268">
        <v>74</v>
      </c>
      <c r="J99" s="269">
        <v>971081391</v>
      </c>
      <c r="K99" s="270" t="s">
        <v>3052</v>
      </c>
      <c r="L99" s="271" t="s">
        <v>3052</v>
      </c>
      <c r="M99" s="330" t="s">
        <v>3052</v>
      </c>
      <c r="N99" s="267" t="s">
        <v>3052</v>
      </c>
      <c r="O99" s="268" t="s">
        <v>3052</v>
      </c>
      <c r="P99" s="331" t="s">
        <v>3052</v>
      </c>
      <c r="Q99" s="270" t="s">
        <v>3052</v>
      </c>
      <c r="R99" s="271" t="s">
        <v>3052</v>
      </c>
      <c r="S99" s="330" t="s">
        <v>3052</v>
      </c>
      <c r="T99" s="267" t="s">
        <v>3052</v>
      </c>
      <c r="U99" s="268" t="s">
        <v>3052</v>
      </c>
      <c r="V99" s="331" t="s">
        <v>3052</v>
      </c>
      <c r="W99" s="270">
        <v>110</v>
      </c>
      <c r="X99" s="271">
        <v>109</v>
      </c>
      <c r="Y99" s="266">
        <v>118222</v>
      </c>
      <c r="Z99" s="267" t="s">
        <v>3052</v>
      </c>
      <c r="AA99" s="268" t="s">
        <v>3052</v>
      </c>
      <c r="AB99" s="331" t="s">
        <v>3052</v>
      </c>
      <c r="AC99" s="273">
        <v>400</v>
      </c>
      <c r="AD99" s="264">
        <v>0</v>
      </c>
      <c r="AE99" s="274">
        <v>100</v>
      </c>
      <c r="AF99" s="275">
        <v>0</v>
      </c>
    </row>
    <row r="100" spans="1:32" ht="18.75" customHeight="1">
      <c r="A100" s="458">
        <v>98</v>
      </c>
      <c r="B100" s="459">
        <v>99</v>
      </c>
      <c r="C100" s="460" t="s">
        <v>2129</v>
      </c>
      <c r="D100" s="461" t="s">
        <v>1699</v>
      </c>
      <c r="E100" s="493" t="s">
        <v>3052</v>
      </c>
      <c r="F100" s="472">
        <v>90</v>
      </c>
      <c r="G100" s="464">
        <v>671619098</v>
      </c>
      <c r="H100" s="465">
        <v>123</v>
      </c>
      <c r="I100" s="466">
        <v>114</v>
      </c>
      <c r="J100" s="467">
        <v>692641188</v>
      </c>
      <c r="K100" s="468" t="s">
        <v>3052</v>
      </c>
      <c r="L100" s="469" t="s">
        <v>3052</v>
      </c>
      <c r="M100" s="470" t="s">
        <v>3052</v>
      </c>
      <c r="N100" s="465" t="s">
        <v>3052</v>
      </c>
      <c r="O100" s="466" t="s">
        <v>3052</v>
      </c>
      <c r="P100" s="494" t="s">
        <v>3052</v>
      </c>
      <c r="Q100" s="468" t="s">
        <v>3052</v>
      </c>
      <c r="R100" s="469" t="s">
        <v>3052</v>
      </c>
      <c r="S100" s="470" t="s">
        <v>3052</v>
      </c>
      <c r="T100" s="465" t="s">
        <v>3052</v>
      </c>
      <c r="U100" s="466" t="s">
        <v>3052</v>
      </c>
      <c r="V100" s="494" t="s">
        <v>3052</v>
      </c>
      <c r="W100" s="468">
        <v>321</v>
      </c>
      <c r="X100" s="469">
        <v>319</v>
      </c>
      <c r="Y100" s="464">
        <v>23097</v>
      </c>
      <c r="Z100" s="465">
        <v>72</v>
      </c>
      <c r="AA100" s="466">
        <v>64</v>
      </c>
      <c r="AB100" s="467">
        <v>1925</v>
      </c>
      <c r="AC100" s="471">
        <v>311</v>
      </c>
      <c r="AD100" s="462">
        <v>0</v>
      </c>
      <c r="AE100" s="472">
        <v>100</v>
      </c>
      <c r="AF100" s="473">
        <v>0</v>
      </c>
    </row>
    <row r="101" spans="1:32" ht="18.75" customHeight="1">
      <c r="A101" s="458">
        <v>99</v>
      </c>
      <c r="B101" s="496">
        <v>135</v>
      </c>
      <c r="C101" s="460" t="s">
        <v>2436</v>
      </c>
      <c r="D101" s="461" t="s">
        <v>1702</v>
      </c>
      <c r="E101" s="462" t="s">
        <v>3052</v>
      </c>
      <c r="F101" s="463">
        <v>91</v>
      </c>
      <c r="G101" s="464">
        <v>666778609</v>
      </c>
      <c r="H101" s="465">
        <v>114</v>
      </c>
      <c r="I101" s="466">
        <v>107</v>
      </c>
      <c r="J101" s="467">
        <v>734639162</v>
      </c>
      <c r="K101" s="468">
        <v>159</v>
      </c>
      <c r="L101" s="469">
        <v>150</v>
      </c>
      <c r="M101" s="464">
        <v>107686442</v>
      </c>
      <c r="N101" s="465">
        <v>178</v>
      </c>
      <c r="O101" s="466">
        <v>169</v>
      </c>
      <c r="P101" s="467">
        <v>201946032</v>
      </c>
      <c r="Q101" s="468">
        <v>89</v>
      </c>
      <c r="R101" s="469">
        <v>81</v>
      </c>
      <c r="S101" s="464">
        <v>852264040</v>
      </c>
      <c r="T101" s="465">
        <v>300</v>
      </c>
      <c r="U101" s="466">
        <v>294</v>
      </c>
      <c r="V101" s="467">
        <v>6360391</v>
      </c>
      <c r="W101" s="468">
        <v>40</v>
      </c>
      <c r="X101" s="469">
        <v>39</v>
      </c>
      <c r="Y101" s="464">
        <v>284578</v>
      </c>
      <c r="Z101" s="465">
        <v>217</v>
      </c>
      <c r="AA101" s="466">
        <v>205</v>
      </c>
      <c r="AB101" s="467">
        <v>781</v>
      </c>
      <c r="AC101" s="471">
        <v>371</v>
      </c>
      <c r="AD101" s="462">
        <v>0</v>
      </c>
      <c r="AE101" s="472">
        <v>100</v>
      </c>
      <c r="AF101" s="473">
        <v>0</v>
      </c>
    </row>
    <row r="102" spans="1:32" ht="18.75" customHeight="1">
      <c r="A102" s="276">
        <v>100</v>
      </c>
      <c r="B102" s="277">
        <v>71</v>
      </c>
      <c r="C102" s="278" t="s">
        <v>1838</v>
      </c>
      <c r="D102" s="279" t="s">
        <v>3056</v>
      </c>
      <c r="E102" s="280" t="s">
        <v>3052</v>
      </c>
      <c r="F102" s="281">
        <v>92</v>
      </c>
      <c r="G102" s="282">
        <v>664903993</v>
      </c>
      <c r="H102" s="283">
        <v>120</v>
      </c>
      <c r="I102" s="284">
        <v>111</v>
      </c>
      <c r="J102" s="285">
        <v>706572337</v>
      </c>
      <c r="K102" s="286">
        <v>168</v>
      </c>
      <c r="L102" s="287">
        <v>159</v>
      </c>
      <c r="M102" s="282">
        <v>103120749</v>
      </c>
      <c r="N102" s="283">
        <v>176</v>
      </c>
      <c r="O102" s="284">
        <v>167</v>
      </c>
      <c r="P102" s="285">
        <v>203709631</v>
      </c>
      <c r="Q102" s="286">
        <v>159</v>
      </c>
      <c r="R102" s="287">
        <v>150</v>
      </c>
      <c r="S102" s="282">
        <v>490299750</v>
      </c>
      <c r="T102" s="283">
        <v>203</v>
      </c>
      <c r="U102" s="284">
        <v>197</v>
      </c>
      <c r="V102" s="285">
        <v>20600634</v>
      </c>
      <c r="W102" s="286">
        <v>318</v>
      </c>
      <c r="X102" s="287">
        <v>316</v>
      </c>
      <c r="Y102" s="282">
        <v>23435</v>
      </c>
      <c r="Z102" s="283">
        <v>156</v>
      </c>
      <c r="AA102" s="284">
        <v>145</v>
      </c>
      <c r="AB102" s="285">
        <v>1070</v>
      </c>
      <c r="AC102" s="289">
        <v>311</v>
      </c>
      <c r="AD102" s="280">
        <v>0</v>
      </c>
      <c r="AE102" s="290">
        <v>94.74</v>
      </c>
      <c r="AF102" s="291">
        <v>5.26</v>
      </c>
    </row>
    <row r="103" spans="1:32" ht="18.75" customHeight="1">
      <c r="A103" s="443">
        <v>101</v>
      </c>
      <c r="B103" s="444">
        <v>142</v>
      </c>
      <c r="C103" s="445" t="s">
        <v>2189</v>
      </c>
      <c r="D103" s="446" t="s">
        <v>3058</v>
      </c>
      <c r="E103" s="447" t="s">
        <v>3052</v>
      </c>
      <c r="F103" s="448">
        <v>93</v>
      </c>
      <c r="G103" s="449">
        <v>663921231</v>
      </c>
      <c r="H103" s="450">
        <v>128</v>
      </c>
      <c r="I103" s="451">
        <v>119</v>
      </c>
      <c r="J103" s="452">
        <v>664414447</v>
      </c>
      <c r="K103" s="453">
        <v>97</v>
      </c>
      <c r="L103" s="454">
        <v>88</v>
      </c>
      <c r="M103" s="449">
        <v>167049900</v>
      </c>
      <c r="N103" s="450">
        <v>127</v>
      </c>
      <c r="O103" s="451">
        <v>118</v>
      </c>
      <c r="P103" s="452">
        <v>264196444</v>
      </c>
      <c r="Q103" s="453">
        <v>178</v>
      </c>
      <c r="R103" s="454">
        <v>169</v>
      </c>
      <c r="S103" s="449">
        <v>430839867</v>
      </c>
      <c r="T103" s="450">
        <v>100</v>
      </c>
      <c r="U103" s="451">
        <v>95</v>
      </c>
      <c r="V103" s="452">
        <v>55654109</v>
      </c>
      <c r="W103" s="453">
        <v>39</v>
      </c>
      <c r="X103" s="454">
        <v>38</v>
      </c>
      <c r="Y103" s="449">
        <v>299959</v>
      </c>
      <c r="Z103" s="450">
        <v>96</v>
      </c>
      <c r="AA103" s="451">
        <v>88</v>
      </c>
      <c r="AB103" s="452">
        <v>1608</v>
      </c>
      <c r="AC103" s="455">
        <v>384</v>
      </c>
      <c r="AD103" s="447">
        <v>0</v>
      </c>
      <c r="AE103" s="456">
        <v>0.02</v>
      </c>
      <c r="AF103" s="457">
        <v>99.98</v>
      </c>
    </row>
    <row r="104" spans="1:32" ht="18.75" customHeight="1">
      <c r="A104" s="458">
        <v>102</v>
      </c>
      <c r="B104" s="459">
        <v>121</v>
      </c>
      <c r="C104" s="460" t="s">
        <v>2045</v>
      </c>
      <c r="D104" s="461" t="s">
        <v>3051</v>
      </c>
      <c r="E104" s="462" t="s">
        <v>3052</v>
      </c>
      <c r="F104" s="463">
        <v>94</v>
      </c>
      <c r="G104" s="464">
        <v>662327520</v>
      </c>
      <c r="H104" s="465">
        <v>126</v>
      </c>
      <c r="I104" s="466">
        <v>117</v>
      </c>
      <c r="J104" s="467">
        <v>679530459</v>
      </c>
      <c r="K104" s="468">
        <v>145</v>
      </c>
      <c r="L104" s="469">
        <v>136</v>
      </c>
      <c r="M104" s="464">
        <v>117169988</v>
      </c>
      <c r="N104" s="465">
        <v>197</v>
      </c>
      <c r="O104" s="466">
        <v>188</v>
      </c>
      <c r="P104" s="467">
        <v>181056815</v>
      </c>
      <c r="Q104" s="468">
        <v>197</v>
      </c>
      <c r="R104" s="469">
        <v>188</v>
      </c>
      <c r="S104" s="464">
        <v>398834393</v>
      </c>
      <c r="T104" s="465">
        <v>132</v>
      </c>
      <c r="U104" s="466">
        <v>126</v>
      </c>
      <c r="V104" s="467">
        <v>43719911</v>
      </c>
      <c r="W104" s="468">
        <v>323</v>
      </c>
      <c r="X104" s="469">
        <v>321</v>
      </c>
      <c r="Y104" s="464">
        <v>23027</v>
      </c>
      <c r="Z104" s="465">
        <v>399</v>
      </c>
      <c r="AA104" s="466">
        <v>386</v>
      </c>
      <c r="AB104" s="467">
        <v>274</v>
      </c>
      <c r="AC104" s="471">
        <v>371</v>
      </c>
      <c r="AD104" s="462">
        <v>0</v>
      </c>
      <c r="AE104" s="472">
        <v>100</v>
      </c>
      <c r="AF104" s="473">
        <v>0</v>
      </c>
    </row>
    <row r="105" spans="1:32" ht="18.75" customHeight="1">
      <c r="A105" s="458">
        <v>103</v>
      </c>
      <c r="B105" s="496">
        <v>83</v>
      </c>
      <c r="C105" s="460" t="s">
        <v>405</v>
      </c>
      <c r="D105" s="461" t="s">
        <v>404</v>
      </c>
      <c r="E105" s="462" t="s">
        <v>3052</v>
      </c>
      <c r="F105" s="463">
        <v>95</v>
      </c>
      <c r="G105" s="464">
        <v>659068944</v>
      </c>
      <c r="H105" s="465">
        <v>122</v>
      </c>
      <c r="I105" s="466">
        <v>113</v>
      </c>
      <c r="J105" s="467">
        <v>699038257</v>
      </c>
      <c r="K105" s="468">
        <v>202</v>
      </c>
      <c r="L105" s="469">
        <v>192</v>
      </c>
      <c r="M105" s="464">
        <v>84554800</v>
      </c>
      <c r="N105" s="465">
        <v>208</v>
      </c>
      <c r="O105" s="466">
        <v>199</v>
      </c>
      <c r="P105" s="467">
        <v>159485199</v>
      </c>
      <c r="Q105" s="468">
        <v>249</v>
      </c>
      <c r="R105" s="469">
        <v>239</v>
      </c>
      <c r="S105" s="464">
        <v>298480961</v>
      </c>
      <c r="T105" s="465">
        <v>280</v>
      </c>
      <c r="U105" s="466">
        <v>274</v>
      </c>
      <c r="V105" s="467">
        <v>8076733</v>
      </c>
      <c r="W105" s="468">
        <v>397</v>
      </c>
      <c r="X105" s="469">
        <v>393</v>
      </c>
      <c r="Y105" s="464">
        <v>5298</v>
      </c>
      <c r="Z105" s="465">
        <v>63</v>
      </c>
      <c r="AA105" s="466">
        <v>55</v>
      </c>
      <c r="AB105" s="467">
        <v>2026</v>
      </c>
      <c r="AC105" s="471">
        <v>311</v>
      </c>
      <c r="AD105" s="462">
        <v>0</v>
      </c>
      <c r="AE105" s="472">
        <v>100</v>
      </c>
      <c r="AF105" s="473">
        <v>0</v>
      </c>
    </row>
    <row r="106" spans="1:32" ht="18.75" customHeight="1">
      <c r="A106" s="260">
        <v>104</v>
      </c>
      <c r="B106" s="261">
        <v>110</v>
      </c>
      <c r="C106" s="262" t="s">
        <v>3159</v>
      </c>
      <c r="D106" s="263" t="s">
        <v>3056</v>
      </c>
      <c r="E106" s="264" t="s">
        <v>3052</v>
      </c>
      <c r="F106" s="265">
        <v>96</v>
      </c>
      <c r="G106" s="266">
        <v>657888941</v>
      </c>
      <c r="H106" s="267">
        <v>112</v>
      </c>
      <c r="I106" s="268">
        <v>105</v>
      </c>
      <c r="J106" s="269">
        <v>743034471</v>
      </c>
      <c r="K106" s="270">
        <v>52</v>
      </c>
      <c r="L106" s="271">
        <v>45</v>
      </c>
      <c r="M106" s="266">
        <v>315070153</v>
      </c>
      <c r="N106" s="267">
        <v>46</v>
      </c>
      <c r="O106" s="268">
        <v>39</v>
      </c>
      <c r="P106" s="269">
        <v>697665151</v>
      </c>
      <c r="Q106" s="270">
        <v>82</v>
      </c>
      <c r="R106" s="271">
        <v>74</v>
      </c>
      <c r="S106" s="266">
        <v>919957719</v>
      </c>
      <c r="T106" s="267">
        <v>24</v>
      </c>
      <c r="U106" s="268">
        <v>20</v>
      </c>
      <c r="V106" s="269">
        <v>236985021</v>
      </c>
      <c r="W106" s="270">
        <v>44</v>
      </c>
      <c r="X106" s="271">
        <v>43</v>
      </c>
      <c r="Y106" s="266">
        <v>271586</v>
      </c>
      <c r="Z106" s="267">
        <v>171</v>
      </c>
      <c r="AA106" s="268">
        <v>160</v>
      </c>
      <c r="AB106" s="269">
        <v>980</v>
      </c>
      <c r="AC106" s="273">
        <v>351</v>
      </c>
      <c r="AD106" s="264">
        <v>0</v>
      </c>
      <c r="AE106" s="274">
        <v>100</v>
      </c>
      <c r="AF106" s="275">
        <v>0</v>
      </c>
    </row>
    <row r="107" spans="1:32" ht="18.75" customHeight="1">
      <c r="A107" s="474">
        <v>105</v>
      </c>
      <c r="B107" s="475">
        <v>95</v>
      </c>
      <c r="C107" s="476" t="s">
        <v>3166</v>
      </c>
      <c r="D107" s="477" t="s">
        <v>3098</v>
      </c>
      <c r="E107" s="478" t="s">
        <v>3052</v>
      </c>
      <c r="F107" s="479">
        <v>97</v>
      </c>
      <c r="G107" s="480">
        <v>651238340</v>
      </c>
      <c r="H107" s="481">
        <v>132</v>
      </c>
      <c r="I107" s="482">
        <v>123</v>
      </c>
      <c r="J107" s="483">
        <v>660050829</v>
      </c>
      <c r="K107" s="484">
        <v>62</v>
      </c>
      <c r="L107" s="485">
        <v>55</v>
      </c>
      <c r="M107" s="480">
        <v>248753082</v>
      </c>
      <c r="N107" s="481">
        <v>139</v>
      </c>
      <c r="O107" s="482">
        <v>130</v>
      </c>
      <c r="P107" s="483">
        <v>248819187</v>
      </c>
      <c r="Q107" s="484">
        <v>97</v>
      </c>
      <c r="R107" s="485">
        <v>89</v>
      </c>
      <c r="S107" s="480">
        <v>767972719</v>
      </c>
      <c r="T107" s="481">
        <v>74</v>
      </c>
      <c r="U107" s="482">
        <v>69</v>
      </c>
      <c r="V107" s="483">
        <v>71608683</v>
      </c>
      <c r="W107" s="484">
        <v>450</v>
      </c>
      <c r="X107" s="485">
        <v>445</v>
      </c>
      <c r="Y107" s="480">
        <v>223</v>
      </c>
      <c r="Z107" s="481">
        <v>47</v>
      </c>
      <c r="AA107" s="482">
        <v>39</v>
      </c>
      <c r="AB107" s="483">
        <v>2500</v>
      </c>
      <c r="AC107" s="488">
        <v>311</v>
      </c>
      <c r="AD107" s="478">
        <v>15.35</v>
      </c>
      <c r="AE107" s="489">
        <v>84.65</v>
      </c>
      <c r="AF107" s="490">
        <v>0</v>
      </c>
    </row>
    <row r="108" spans="1:32" ht="18.75" customHeight="1">
      <c r="A108" s="443">
        <v>106</v>
      </c>
      <c r="B108" s="444">
        <v>93</v>
      </c>
      <c r="C108" s="445" t="s">
        <v>3157</v>
      </c>
      <c r="D108" s="446" t="s">
        <v>1702</v>
      </c>
      <c r="E108" s="447" t="s">
        <v>3052</v>
      </c>
      <c r="F108" s="448">
        <v>98</v>
      </c>
      <c r="G108" s="449">
        <v>643945727</v>
      </c>
      <c r="H108" s="450">
        <v>131</v>
      </c>
      <c r="I108" s="451">
        <v>122</v>
      </c>
      <c r="J108" s="452">
        <v>660821271</v>
      </c>
      <c r="K108" s="453">
        <v>170</v>
      </c>
      <c r="L108" s="454">
        <v>161</v>
      </c>
      <c r="M108" s="449">
        <v>102794359</v>
      </c>
      <c r="N108" s="450">
        <v>142</v>
      </c>
      <c r="O108" s="451">
        <v>133</v>
      </c>
      <c r="P108" s="452">
        <v>245586442</v>
      </c>
      <c r="Q108" s="453">
        <v>188</v>
      </c>
      <c r="R108" s="454">
        <v>179</v>
      </c>
      <c r="S108" s="449">
        <v>412780385</v>
      </c>
      <c r="T108" s="450">
        <v>63</v>
      </c>
      <c r="U108" s="451">
        <v>58</v>
      </c>
      <c r="V108" s="452">
        <v>87391632</v>
      </c>
      <c r="W108" s="453">
        <v>284</v>
      </c>
      <c r="X108" s="454">
        <v>282</v>
      </c>
      <c r="Y108" s="449">
        <v>33260</v>
      </c>
      <c r="Z108" s="450">
        <v>202</v>
      </c>
      <c r="AA108" s="451">
        <v>190</v>
      </c>
      <c r="AB108" s="452">
        <v>856</v>
      </c>
      <c r="AC108" s="455">
        <v>311</v>
      </c>
      <c r="AD108" s="447">
        <v>0</v>
      </c>
      <c r="AE108" s="456">
        <v>100</v>
      </c>
      <c r="AF108" s="457">
        <v>0</v>
      </c>
    </row>
    <row r="109" spans="1:32" ht="18.75" customHeight="1">
      <c r="A109" s="458">
        <v>107</v>
      </c>
      <c r="B109" s="459">
        <v>122</v>
      </c>
      <c r="C109" s="460" t="s">
        <v>1837</v>
      </c>
      <c r="D109" s="461" t="s">
        <v>1061</v>
      </c>
      <c r="E109" s="462" t="s">
        <v>3052</v>
      </c>
      <c r="F109" s="463">
        <v>99</v>
      </c>
      <c r="G109" s="464">
        <v>643567405</v>
      </c>
      <c r="H109" s="465">
        <v>135</v>
      </c>
      <c r="I109" s="466">
        <v>126</v>
      </c>
      <c r="J109" s="467">
        <v>652943730</v>
      </c>
      <c r="K109" s="468">
        <v>194</v>
      </c>
      <c r="L109" s="469">
        <v>184</v>
      </c>
      <c r="M109" s="464">
        <v>89382843</v>
      </c>
      <c r="N109" s="465">
        <v>271</v>
      </c>
      <c r="O109" s="466">
        <v>260</v>
      </c>
      <c r="P109" s="467">
        <v>115195304</v>
      </c>
      <c r="Q109" s="468">
        <v>186</v>
      </c>
      <c r="R109" s="469">
        <v>177</v>
      </c>
      <c r="S109" s="464">
        <v>418043226</v>
      </c>
      <c r="T109" s="465">
        <v>330</v>
      </c>
      <c r="U109" s="466">
        <v>324</v>
      </c>
      <c r="V109" s="467">
        <v>3175607</v>
      </c>
      <c r="W109" s="468">
        <v>86</v>
      </c>
      <c r="X109" s="469">
        <v>85</v>
      </c>
      <c r="Y109" s="464">
        <v>141560</v>
      </c>
      <c r="Z109" s="465">
        <v>343</v>
      </c>
      <c r="AA109" s="466">
        <v>331</v>
      </c>
      <c r="AB109" s="467">
        <v>402</v>
      </c>
      <c r="AC109" s="471">
        <v>383</v>
      </c>
      <c r="AD109" s="462">
        <v>0</v>
      </c>
      <c r="AE109" s="472">
        <v>16.25</v>
      </c>
      <c r="AF109" s="473">
        <v>83.75</v>
      </c>
    </row>
    <row r="110" spans="1:32" ht="18.75" customHeight="1">
      <c r="A110" s="458">
        <v>108</v>
      </c>
      <c r="B110" s="459">
        <v>130</v>
      </c>
      <c r="C110" s="460" t="s">
        <v>2050</v>
      </c>
      <c r="D110" s="461" t="s">
        <v>3103</v>
      </c>
      <c r="E110" s="462" t="s">
        <v>3052</v>
      </c>
      <c r="F110" s="463">
        <v>100</v>
      </c>
      <c r="G110" s="464">
        <v>634594016</v>
      </c>
      <c r="H110" s="465">
        <v>139</v>
      </c>
      <c r="I110" s="466">
        <v>130</v>
      </c>
      <c r="J110" s="467">
        <v>635436473</v>
      </c>
      <c r="K110" s="468" t="s">
        <v>3052</v>
      </c>
      <c r="L110" s="469" t="s">
        <v>3052</v>
      </c>
      <c r="M110" s="470" t="s">
        <v>3052</v>
      </c>
      <c r="N110" s="465" t="s">
        <v>3052</v>
      </c>
      <c r="O110" s="466" t="s">
        <v>3052</v>
      </c>
      <c r="P110" s="494" t="s">
        <v>3052</v>
      </c>
      <c r="Q110" s="468" t="s">
        <v>3052</v>
      </c>
      <c r="R110" s="469" t="s">
        <v>3052</v>
      </c>
      <c r="S110" s="470" t="s">
        <v>3052</v>
      </c>
      <c r="T110" s="465" t="s">
        <v>3052</v>
      </c>
      <c r="U110" s="466" t="s">
        <v>3052</v>
      </c>
      <c r="V110" s="494" t="s">
        <v>3052</v>
      </c>
      <c r="W110" s="468">
        <v>78</v>
      </c>
      <c r="X110" s="469">
        <v>77</v>
      </c>
      <c r="Y110" s="464">
        <v>154997</v>
      </c>
      <c r="Z110" s="465">
        <v>60</v>
      </c>
      <c r="AA110" s="466">
        <v>52</v>
      </c>
      <c r="AB110" s="467">
        <v>2150</v>
      </c>
      <c r="AC110" s="471">
        <v>321</v>
      </c>
      <c r="AD110" s="462">
        <v>0</v>
      </c>
      <c r="AE110" s="472">
        <v>100</v>
      </c>
      <c r="AF110" s="473">
        <v>0</v>
      </c>
    </row>
    <row r="111" spans="1:32" ht="18.75" customHeight="1">
      <c r="A111" s="458">
        <v>109</v>
      </c>
      <c r="B111" s="459">
        <v>67</v>
      </c>
      <c r="C111" s="460" t="s">
        <v>2437</v>
      </c>
      <c r="D111" s="461" t="s">
        <v>3051</v>
      </c>
      <c r="E111" s="462" t="s">
        <v>3052</v>
      </c>
      <c r="F111" s="463">
        <v>101</v>
      </c>
      <c r="G111" s="464">
        <v>629640807</v>
      </c>
      <c r="H111" s="465">
        <v>141</v>
      </c>
      <c r="I111" s="466">
        <v>132</v>
      </c>
      <c r="J111" s="467">
        <v>629640807</v>
      </c>
      <c r="K111" s="468">
        <v>79</v>
      </c>
      <c r="L111" s="469">
        <v>70</v>
      </c>
      <c r="M111" s="464">
        <v>203631102</v>
      </c>
      <c r="N111" s="465">
        <v>159</v>
      </c>
      <c r="O111" s="466">
        <v>150</v>
      </c>
      <c r="P111" s="467">
        <v>223103908</v>
      </c>
      <c r="Q111" s="468">
        <v>104</v>
      </c>
      <c r="R111" s="469">
        <v>96</v>
      </c>
      <c r="S111" s="464">
        <v>723659172</v>
      </c>
      <c r="T111" s="465">
        <v>76</v>
      </c>
      <c r="U111" s="466">
        <v>71</v>
      </c>
      <c r="V111" s="467">
        <v>70804365</v>
      </c>
      <c r="W111" s="468">
        <v>46</v>
      </c>
      <c r="X111" s="469">
        <v>45</v>
      </c>
      <c r="Y111" s="464">
        <v>270739</v>
      </c>
      <c r="Z111" s="465">
        <v>119</v>
      </c>
      <c r="AA111" s="466">
        <v>110</v>
      </c>
      <c r="AB111" s="467">
        <v>1353</v>
      </c>
      <c r="AC111" s="471">
        <v>383</v>
      </c>
      <c r="AD111" s="462">
        <v>0</v>
      </c>
      <c r="AE111" s="472">
        <v>0.01</v>
      </c>
      <c r="AF111" s="473">
        <v>99.99</v>
      </c>
    </row>
    <row r="112" spans="1:32" ht="18.75" customHeight="1">
      <c r="A112" s="276">
        <v>110</v>
      </c>
      <c r="B112" s="277">
        <v>178</v>
      </c>
      <c r="C112" s="278" t="s">
        <v>2064</v>
      </c>
      <c r="D112" s="279" t="s">
        <v>3056</v>
      </c>
      <c r="E112" s="280" t="s">
        <v>3052</v>
      </c>
      <c r="F112" s="281">
        <v>102</v>
      </c>
      <c r="G112" s="282">
        <v>627368129</v>
      </c>
      <c r="H112" s="283">
        <v>142</v>
      </c>
      <c r="I112" s="284">
        <v>133</v>
      </c>
      <c r="J112" s="285">
        <v>627368129</v>
      </c>
      <c r="K112" s="286">
        <v>96</v>
      </c>
      <c r="L112" s="287">
        <v>87</v>
      </c>
      <c r="M112" s="282">
        <v>171521791</v>
      </c>
      <c r="N112" s="283">
        <v>93</v>
      </c>
      <c r="O112" s="284">
        <v>84</v>
      </c>
      <c r="P112" s="285">
        <v>327589910</v>
      </c>
      <c r="Q112" s="286">
        <v>155</v>
      </c>
      <c r="R112" s="287">
        <v>146</v>
      </c>
      <c r="S112" s="282">
        <v>507290976</v>
      </c>
      <c r="T112" s="283">
        <v>62</v>
      </c>
      <c r="U112" s="284">
        <v>57</v>
      </c>
      <c r="V112" s="285">
        <v>87634358</v>
      </c>
      <c r="W112" s="286">
        <v>83</v>
      </c>
      <c r="X112" s="287">
        <v>82</v>
      </c>
      <c r="Y112" s="282">
        <v>146680</v>
      </c>
      <c r="Z112" s="283">
        <v>224</v>
      </c>
      <c r="AA112" s="284">
        <v>212</v>
      </c>
      <c r="AB112" s="285">
        <v>742</v>
      </c>
      <c r="AC112" s="289">
        <v>371</v>
      </c>
      <c r="AD112" s="280">
        <v>0</v>
      </c>
      <c r="AE112" s="290">
        <v>100</v>
      </c>
      <c r="AF112" s="291">
        <v>0</v>
      </c>
    </row>
    <row r="113" spans="1:32" ht="18.75" customHeight="1">
      <c r="A113" s="443">
        <v>111</v>
      </c>
      <c r="B113" s="444">
        <v>94</v>
      </c>
      <c r="C113" s="445" t="s">
        <v>403</v>
      </c>
      <c r="D113" s="446" t="s">
        <v>404</v>
      </c>
      <c r="E113" s="447" t="s">
        <v>3052</v>
      </c>
      <c r="F113" s="448">
        <v>103</v>
      </c>
      <c r="G113" s="449">
        <v>627263190</v>
      </c>
      <c r="H113" s="450">
        <v>137</v>
      </c>
      <c r="I113" s="451">
        <v>128</v>
      </c>
      <c r="J113" s="452">
        <v>651222209</v>
      </c>
      <c r="K113" s="453">
        <v>176</v>
      </c>
      <c r="L113" s="454">
        <v>167</v>
      </c>
      <c r="M113" s="449">
        <v>99206648</v>
      </c>
      <c r="N113" s="450">
        <v>155</v>
      </c>
      <c r="O113" s="451">
        <v>146</v>
      </c>
      <c r="P113" s="452">
        <v>230757444</v>
      </c>
      <c r="Q113" s="453">
        <v>214</v>
      </c>
      <c r="R113" s="454">
        <v>205</v>
      </c>
      <c r="S113" s="449">
        <v>358942288</v>
      </c>
      <c r="T113" s="450">
        <v>174</v>
      </c>
      <c r="U113" s="451">
        <v>168</v>
      </c>
      <c r="V113" s="452">
        <v>28100813</v>
      </c>
      <c r="W113" s="453">
        <v>294</v>
      </c>
      <c r="X113" s="454">
        <v>292</v>
      </c>
      <c r="Y113" s="449">
        <v>30291</v>
      </c>
      <c r="Z113" s="450">
        <v>54</v>
      </c>
      <c r="AA113" s="451">
        <v>46</v>
      </c>
      <c r="AB113" s="452">
        <v>2382</v>
      </c>
      <c r="AC113" s="455">
        <v>311</v>
      </c>
      <c r="AD113" s="447">
        <v>0</v>
      </c>
      <c r="AE113" s="456">
        <v>100</v>
      </c>
      <c r="AF113" s="457">
        <v>0</v>
      </c>
    </row>
    <row r="114" spans="1:32" ht="18.75" customHeight="1">
      <c r="A114" s="458">
        <v>112</v>
      </c>
      <c r="B114" s="459">
        <v>145</v>
      </c>
      <c r="C114" s="460" t="s">
        <v>516</v>
      </c>
      <c r="D114" s="461" t="s">
        <v>3162</v>
      </c>
      <c r="E114" s="462" t="s">
        <v>3052</v>
      </c>
      <c r="F114" s="463">
        <v>104</v>
      </c>
      <c r="G114" s="464">
        <v>622516164</v>
      </c>
      <c r="H114" s="465">
        <v>134</v>
      </c>
      <c r="I114" s="466">
        <v>125</v>
      </c>
      <c r="J114" s="467">
        <v>657973576</v>
      </c>
      <c r="K114" s="468">
        <v>75</v>
      </c>
      <c r="L114" s="469">
        <v>66</v>
      </c>
      <c r="M114" s="464">
        <v>216089627</v>
      </c>
      <c r="N114" s="465">
        <v>216</v>
      </c>
      <c r="O114" s="466">
        <v>206</v>
      </c>
      <c r="P114" s="467">
        <v>155286333</v>
      </c>
      <c r="Q114" s="468">
        <v>211</v>
      </c>
      <c r="R114" s="469">
        <v>202</v>
      </c>
      <c r="S114" s="464">
        <v>361485312</v>
      </c>
      <c r="T114" s="465">
        <v>133</v>
      </c>
      <c r="U114" s="466">
        <v>127</v>
      </c>
      <c r="V114" s="467">
        <v>43525202</v>
      </c>
      <c r="W114" s="468">
        <v>52</v>
      </c>
      <c r="X114" s="469">
        <v>51</v>
      </c>
      <c r="Y114" s="464">
        <v>252041</v>
      </c>
      <c r="Z114" s="465">
        <v>44</v>
      </c>
      <c r="AA114" s="466">
        <v>36</v>
      </c>
      <c r="AB114" s="467">
        <v>2542</v>
      </c>
      <c r="AC114" s="471">
        <v>372</v>
      </c>
      <c r="AD114" s="462">
        <v>0</v>
      </c>
      <c r="AE114" s="472">
        <v>6.43</v>
      </c>
      <c r="AF114" s="473">
        <v>93.57</v>
      </c>
    </row>
    <row r="115" spans="1:32" ht="18.75" customHeight="1">
      <c r="A115" s="260">
        <v>113</v>
      </c>
      <c r="B115" s="261">
        <v>101</v>
      </c>
      <c r="C115" s="262" t="s">
        <v>147</v>
      </c>
      <c r="D115" s="263" t="s">
        <v>3056</v>
      </c>
      <c r="E115" s="264" t="s">
        <v>3052</v>
      </c>
      <c r="F115" s="265">
        <v>105</v>
      </c>
      <c r="G115" s="266">
        <v>622050045</v>
      </c>
      <c r="H115" s="267">
        <v>124</v>
      </c>
      <c r="I115" s="268">
        <v>115</v>
      </c>
      <c r="J115" s="269">
        <v>685592582</v>
      </c>
      <c r="K115" s="270">
        <v>60</v>
      </c>
      <c r="L115" s="271">
        <v>53</v>
      </c>
      <c r="M115" s="266">
        <v>257227113</v>
      </c>
      <c r="N115" s="267">
        <v>87</v>
      </c>
      <c r="O115" s="268">
        <v>78</v>
      </c>
      <c r="P115" s="269">
        <v>373282537</v>
      </c>
      <c r="Q115" s="270">
        <v>150</v>
      </c>
      <c r="R115" s="271">
        <v>141</v>
      </c>
      <c r="S115" s="266">
        <v>523597355</v>
      </c>
      <c r="T115" s="267">
        <v>105</v>
      </c>
      <c r="U115" s="268">
        <v>100</v>
      </c>
      <c r="V115" s="269">
        <v>53759476</v>
      </c>
      <c r="W115" s="270">
        <v>317</v>
      </c>
      <c r="X115" s="271">
        <v>315</v>
      </c>
      <c r="Y115" s="266">
        <v>23548</v>
      </c>
      <c r="Z115" s="267">
        <v>88</v>
      </c>
      <c r="AA115" s="268">
        <v>80</v>
      </c>
      <c r="AB115" s="269">
        <v>1694</v>
      </c>
      <c r="AC115" s="273">
        <v>352</v>
      </c>
      <c r="AD115" s="264">
        <v>0</v>
      </c>
      <c r="AE115" s="274">
        <v>100</v>
      </c>
      <c r="AF115" s="275">
        <v>0</v>
      </c>
    </row>
    <row r="116" spans="1:32" ht="18.75" customHeight="1">
      <c r="A116" s="458">
        <v>114</v>
      </c>
      <c r="B116" s="459">
        <v>137</v>
      </c>
      <c r="C116" s="460" t="s">
        <v>401</v>
      </c>
      <c r="D116" s="461" t="s">
        <v>1054</v>
      </c>
      <c r="E116" s="462" t="s">
        <v>3052</v>
      </c>
      <c r="F116" s="463">
        <v>106</v>
      </c>
      <c r="G116" s="464">
        <v>616313656</v>
      </c>
      <c r="H116" s="465">
        <v>144</v>
      </c>
      <c r="I116" s="466">
        <v>135</v>
      </c>
      <c r="J116" s="467">
        <v>618557203</v>
      </c>
      <c r="K116" s="468">
        <v>215</v>
      </c>
      <c r="L116" s="469">
        <v>204</v>
      </c>
      <c r="M116" s="464">
        <v>76674372</v>
      </c>
      <c r="N116" s="465">
        <v>324</v>
      </c>
      <c r="O116" s="466">
        <v>313</v>
      </c>
      <c r="P116" s="467">
        <v>82440213</v>
      </c>
      <c r="Q116" s="468">
        <v>261</v>
      </c>
      <c r="R116" s="469">
        <v>251</v>
      </c>
      <c r="S116" s="464">
        <v>291150147</v>
      </c>
      <c r="T116" s="465">
        <v>245</v>
      </c>
      <c r="U116" s="466">
        <v>239</v>
      </c>
      <c r="V116" s="467">
        <v>13281979</v>
      </c>
      <c r="W116" s="468">
        <v>101</v>
      </c>
      <c r="X116" s="469">
        <v>100</v>
      </c>
      <c r="Y116" s="464">
        <v>124716</v>
      </c>
      <c r="Z116" s="465">
        <v>251</v>
      </c>
      <c r="AA116" s="466">
        <v>239</v>
      </c>
      <c r="AB116" s="467">
        <v>622</v>
      </c>
      <c r="AC116" s="471">
        <v>371</v>
      </c>
      <c r="AD116" s="462">
        <v>0</v>
      </c>
      <c r="AE116" s="472">
        <v>100</v>
      </c>
      <c r="AF116" s="473">
        <v>0</v>
      </c>
    </row>
    <row r="117" spans="1:32" ht="18.75" customHeight="1">
      <c r="A117" s="276">
        <v>115</v>
      </c>
      <c r="B117" s="277">
        <v>123</v>
      </c>
      <c r="C117" s="278" t="s">
        <v>2046</v>
      </c>
      <c r="D117" s="279" t="s">
        <v>3056</v>
      </c>
      <c r="E117" s="280" t="s">
        <v>3052</v>
      </c>
      <c r="F117" s="281">
        <v>107</v>
      </c>
      <c r="G117" s="282">
        <v>613767518</v>
      </c>
      <c r="H117" s="283">
        <v>138</v>
      </c>
      <c r="I117" s="284">
        <v>129</v>
      </c>
      <c r="J117" s="285">
        <v>644780661</v>
      </c>
      <c r="K117" s="286">
        <v>81</v>
      </c>
      <c r="L117" s="287">
        <v>72</v>
      </c>
      <c r="M117" s="282">
        <v>200476948</v>
      </c>
      <c r="N117" s="283">
        <v>35</v>
      </c>
      <c r="O117" s="284">
        <v>29</v>
      </c>
      <c r="P117" s="285">
        <v>859037835</v>
      </c>
      <c r="Q117" s="286">
        <v>72</v>
      </c>
      <c r="R117" s="287">
        <v>64</v>
      </c>
      <c r="S117" s="282">
        <v>1052534387</v>
      </c>
      <c r="T117" s="283">
        <v>42</v>
      </c>
      <c r="U117" s="284">
        <v>37</v>
      </c>
      <c r="V117" s="285">
        <v>123064134</v>
      </c>
      <c r="W117" s="286">
        <v>37</v>
      </c>
      <c r="X117" s="287">
        <v>36</v>
      </c>
      <c r="Y117" s="282">
        <v>313850</v>
      </c>
      <c r="Z117" s="283">
        <v>124</v>
      </c>
      <c r="AA117" s="284">
        <v>115</v>
      </c>
      <c r="AB117" s="285">
        <v>1300</v>
      </c>
      <c r="AC117" s="289">
        <v>321</v>
      </c>
      <c r="AD117" s="280">
        <v>0</v>
      </c>
      <c r="AE117" s="290">
        <v>100</v>
      </c>
      <c r="AF117" s="291">
        <v>0</v>
      </c>
    </row>
    <row r="118" spans="1:32" ht="18.75" customHeight="1">
      <c r="A118" s="292">
        <v>116</v>
      </c>
      <c r="B118" s="293">
        <v>111</v>
      </c>
      <c r="C118" s="294" t="s">
        <v>3168</v>
      </c>
      <c r="D118" s="295" t="s">
        <v>3056</v>
      </c>
      <c r="E118" s="296" t="s">
        <v>3052</v>
      </c>
      <c r="F118" s="297">
        <v>108</v>
      </c>
      <c r="G118" s="298">
        <v>611083693</v>
      </c>
      <c r="H118" s="299">
        <v>86</v>
      </c>
      <c r="I118" s="300">
        <v>80</v>
      </c>
      <c r="J118" s="301">
        <v>860695462</v>
      </c>
      <c r="K118" s="302">
        <v>107</v>
      </c>
      <c r="L118" s="303">
        <v>98</v>
      </c>
      <c r="M118" s="298">
        <v>146053991</v>
      </c>
      <c r="N118" s="299">
        <v>112</v>
      </c>
      <c r="O118" s="300">
        <v>103</v>
      </c>
      <c r="P118" s="301">
        <v>290197912</v>
      </c>
      <c r="Q118" s="302">
        <v>190</v>
      </c>
      <c r="R118" s="303">
        <v>181</v>
      </c>
      <c r="S118" s="298">
        <v>410415334</v>
      </c>
      <c r="T118" s="299">
        <v>131</v>
      </c>
      <c r="U118" s="300">
        <v>125</v>
      </c>
      <c r="V118" s="301">
        <v>44898262</v>
      </c>
      <c r="W118" s="302">
        <v>314</v>
      </c>
      <c r="X118" s="303">
        <v>312</v>
      </c>
      <c r="Y118" s="298">
        <v>25492</v>
      </c>
      <c r="Z118" s="299">
        <v>232</v>
      </c>
      <c r="AA118" s="300">
        <v>220</v>
      </c>
      <c r="AB118" s="301">
        <v>710</v>
      </c>
      <c r="AC118" s="305">
        <v>351</v>
      </c>
      <c r="AD118" s="296">
        <v>0</v>
      </c>
      <c r="AE118" s="306">
        <v>0.01</v>
      </c>
      <c r="AF118" s="307">
        <v>99.99</v>
      </c>
    </row>
    <row r="119" spans="1:32" ht="18.75" customHeight="1">
      <c r="A119" s="458">
        <v>117</v>
      </c>
      <c r="B119" s="459">
        <v>133</v>
      </c>
      <c r="C119" s="460" t="s">
        <v>2438</v>
      </c>
      <c r="D119" s="461" t="s">
        <v>1702</v>
      </c>
      <c r="E119" s="462" t="s">
        <v>3052</v>
      </c>
      <c r="F119" s="463">
        <v>109</v>
      </c>
      <c r="G119" s="464">
        <v>602019941</v>
      </c>
      <c r="H119" s="465">
        <v>129</v>
      </c>
      <c r="I119" s="466">
        <v>120</v>
      </c>
      <c r="J119" s="467">
        <v>661062085</v>
      </c>
      <c r="K119" s="468">
        <v>281</v>
      </c>
      <c r="L119" s="469">
        <v>270</v>
      </c>
      <c r="M119" s="464">
        <v>55067724</v>
      </c>
      <c r="N119" s="465" t="s">
        <v>3052</v>
      </c>
      <c r="O119" s="466" t="s">
        <v>3052</v>
      </c>
      <c r="P119" s="494" t="s">
        <v>3052</v>
      </c>
      <c r="Q119" s="468">
        <v>238</v>
      </c>
      <c r="R119" s="469">
        <v>228</v>
      </c>
      <c r="S119" s="464">
        <v>306894944</v>
      </c>
      <c r="T119" s="465">
        <v>303</v>
      </c>
      <c r="U119" s="466">
        <v>297</v>
      </c>
      <c r="V119" s="467">
        <v>6151731</v>
      </c>
      <c r="W119" s="468">
        <v>144</v>
      </c>
      <c r="X119" s="469">
        <v>143</v>
      </c>
      <c r="Y119" s="464">
        <v>97015</v>
      </c>
      <c r="Z119" s="465">
        <v>353</v>
      </c>
      <c r="AA119" s="466">
        <v>341</v>
      </c>
      <c r="AB119" s="467">
        <v>366</v>
      </c>
      <c r="AC119" s="471">
        <v>311</v>
      </c>
      <c r="AD119" s="462">
        <v>0</v>
      </c>
      <c r="AE119" s="472">
        <v>100</v>
      </c>
      <c r="AF119" s="473">
        <v>0</v>
      </c>
    </row>
    <row r="120" spans="1:32" ht="18.75" customHeight="1">
      <c r="A120" s="458">
        <v>118</v>
      </c>
      <c r="B120" s="496">
        <v>120</v>
      </c>
      <c r="C120" s="460" t="s">
        <v>1839</v>
      </c>
      <c r="D120" s="461" t="s">
        <v>3051</v>
      </c>
      <c r="E120" s="462" t="s">
        <v>3052</v>
      </c>
      <c r="F120" s="463">
        <v>110</v>
      </c>
      <c r="G120" s="464">
        <v>596120873</v>
      </c>
      <c r="H120" s="465">
        <v>97</v>
      </c>
      <c r="I120" s="466">
        <v>90</v>
      </c>
      <c r="J120" s="467">
        <v>819282721</v>
      </c>
      <c r="K120" s="468">
        <v>149</v>
      </c>
      <c r="L120" s="469">
        <v>140</v>
      </c>
      <c r="M120" s="464">
        <v>114165056</v>
      </c>
      <c r="N120" s="465">
        <v>253</v>
      </c>
      <c r="O120" s="466">
        <v>243</v>
      </c>
      <c r="P120" s="467">
        <v>129443874</v>
      </c>
      <c r="Q120" s="468">
        <v>273</v>
      </c>
      <c r="R120" s="469">
        <v>262</v>
      </c>
      <c r="S120" s="464">
        <v>280276047</v>
      </c>
      <c r="T120" s="465">
        <v>202</v>
      </c>
      <c r="U120" s="466">
        <v>196</v>
      </c>
      <c r="V120" s="467">
        <v>20811214</v>
      </c>
      <c r="W120" s="468">
        <v>59</v>
      </c>
      <c r="X120" s="469">
        <v>58</v>
      </c>
      <c r="Y120" s="464">
        <v>191134</v>
      </c>
      <c r="Z120" s="465">
        <v>138</v>
      </c>
      <c r="AA120" s="466">
        <v>129</v>
      </c>
      <c r="AB120" s="467">
        <v>1192</v>
      </c>
      <c r="AC120" s="471">
        <v>382</v>
      </c>
      <c r="AD120" s="462">
        <v>0</v>
      </c>
      <c r="AE120" s="472">
        <v>50</v>
      </c>
      <c r="AF120" s="473">
        <v>50</v>
      </c>
    </row>
    <row r="121" spans="1:32" ht="18.75" customHeight="1">
      <c r="A121" s="458">
        <v>119</v>
      </c>
      <c r="B121" s="496">
        <v>86</v>
      </c>
      <c r="C121" s="460" t="s">
        <v>146</v>
      </c>
      <c r="D121" s="461" t="s">
        <v>1702</v>
      </c>
      <c r="E121" s="462" t="s">
        <v>3052</v>
      </c>
      <c r="F121" s="463">
        <v>111</v>
      </c>
      <c r="G121" s="464">
        <v>588492348</v>
      </c>
      <c r="H121" s="465">
        <v>151</v>
      </c>
      <c r="I121" s="466">
        <v>142</v>
      </c>
      <c r="J121" s="467">
        <v>588625583</v>
      </c>
      <c r="K121" s="468">
        <v>4</v>
      </c>
      <c r="L121" s="469">
        <v>4</v>
      </c>
      <c r="M121" s="464">
        <v>4280964882</v>
      </c>
      <c r="N121" s="465">
        <v>163</v>
      </c>
      <c r="O121" s="466">
        <v>154</v>
      </c>
      <c r="P121" s="467">
        <v>214675922</v>
      </c>
      <c r="Q121" s="468">
        <v>114</v>
      </c>
      <c r="R121" s="469">
        <v>106</v>
      </c>
      <c r="S121" s="464">
        <v>662537390</v>
      </c>
      <c r="T121" s="465">
        <v>289</v>
      </c>
      <c r="U121" s="466">
        <v>283</v>
      </c>
      <c r="V121" s="467">
        <v>6883625</v>
      </c>
      <c r="W121" s="468">
        <v>119</v>
      </c>
      <c r="X121" s="469">
        <v>118</v>
      </c>
      <c r="Y121" s="464">
        <v>110901</v>
      </c>
      <c r="Z121" s="465">
        <v>327</v>
      </c>
      <c r="AA121" s="466">
        <v>315</v>
      </c>
      <c r="AB121" s="467">
        <v>430</v>
      </c>
      <c r="AC121" s="471">
        <v>314</v>
      </c>
      <c r="AD121" s="462">
        <v>0</v>
      </c>
      <c r="AE121" s="472">
        <v>0</v>
      </c>
      <c r="AF121" s="473">
        <v>100</v>
      </c>
    </row>
    <row r="122" spans="1:32" ht="18.75" customHeight="1">
      <c r="A122" s="276">
        <v>120</v>
      </c>
      <c r="B122" s="277">
        <v>113</v>
      </c>
      <c r="C122" s="278" t="s">
        <v>2042</v>
      </c>
      <c r="D122" s="279" t="s">
        <v>3056</v>
      </c>
      <c r="E122" s="280" t="s">
        <v>3052</v>
      </c>
      <c r="F122" s="281">
        <v>112</v>
      </c>
      <c r="G122" s="282">
        <v>580142543</v>
      </c>
      <c r="H122" s="283">
        <v>148</v>
      </c>
      <c r="I122" s="284">
        <v>139</v>
      </c>
      <c r="J122" s="285">
        <v>595014244</v>
      </c>
      <c r="K122" s="286">
        <v>354</v>
      </c>
      <c r="L122" s="287">
        <v>343</v>
      </c>
      <c r="M122" s="282">
        <v>34415513</v>
      </c>
      <c r="N122" s="283">
        <v>331</v>
      </c>
      <c r="O122" s="284">
        <v>320</v>
      </c>
      <c r="P122" s="285">
        <v>76308082</v>
      </c>
      <c r="Q122" s="286">
        <v>338</v>
      </c>
      <c r="R122" s="287">
        <v>327</v>
      </c>
      <c r="S122" s="282">
        <v>213706329</v>
      </c>
      <c r="T122" s="283">
        <v>382</v>
      </c>
      <c r="U122" s="284">
        <v>374</v>
      </c>
      <c r="V122" s="285">
        <v>-459223</v>
      </c>
      <c r="W122" s="286">
        <v>375</v>
      </c>
      <c r="X122" s="287">
        <v>371</v>
      </c>
      <c r="Y122" s="282">
        <v>8607</v>
      </c>
      <c r="Z122" s="283">
        <v>237</v>
      </c>
      <c r="AA122" s="284">
        <v>225</v>
      </c>
      <c r="AB122" s="285">
        <v>686</v>
      </c>
      <c r="AC122" s="289">
        <v>311</v>
      </c>
      <c r="AD122" s="280">
        <v>0</v>
      </c>
      <c r="AE122" s="290">
        <v>100</v>
      </c>
      <c r="AF122" s="291">
        <v>0</v>
      </c>
    </row>
    <row r="123" spans="1:32" ht="18.75" customHeight="1">
      <c r="A123" s="443">
        <v>121</v>
      </c>
      <c r="B123" s="444" t="s">
        <v>3052</v>
      </c>
      <c r="C123" s="445" t="s">
        <v>2439</v>
      </c>
      <c r="D123" s="446" t="s">
        <v>3103</v>
      </c>
      <c r="E123" s="447" t="s">
        <v>3052</v>
      </c>
      <c r="F123" s="448">
        <v>113</v>
      </c>
      <c r="G123" s="449">
        <v>572400050</v>
      </c>
      <c r="H123" s="450">
        <v>34</v>
      </c>
      <c r="I123" s="451">
        <v>30</v>
      </c>
      <c r="J123" s="452">
        <v>1882437959</v>
      </c>
      <c r="K123" s="453">
        <v>165</v>
      </c>
      <c r="L123" s="454">
        <v>156</v>
      </c>
      <c r="M123" s="449">
        <v>103364197</v>
      </c>
      <c r="N123" s="450">
        <v>219</v>
      </c>
      <c r="O123" s="451">
        <v>209</v>
      </c>
      <c r="P123" s="452">
        <v>153434758</v>
      </c>
      <c r="Q123" s="453">
        <v>70</v>
      </c>
      <c r="R123" s="454">
        <v>62</v>
      </c>
      <c r="S123" s="449">
        <v>1065208033</v>
      </c>
      <c r="T123" s="450">
        <v>323</v>
      </c>
      <c r="U123" s="451">
        <v>317</v>
      </c>
      <c r="V123" s="452">
        <v>3820346</v>
      </c>
      <c r="W123" s="453">
        <v>28</v>
      </c>
      <c r="X123" s="454">
        <v>27</v>
      </c>
      <c r="Y123" s="449">
        <v>442919</v>
      </c>
      <c r="Z123" s="450">
        <v>250</v>
      </c>
      <c r="AA123" s="451">
        <v>238</v>
      </c>
      <c r="AB123" s="452">
        <v>628</v>
      </c>
      <c r="AC123" s="455">
        <v>311</v>
      </c>
      <c r="AD123" s="447">
        <v>0</v>
      </c>
      <c r="AE123" s="456">
        <v>80</v>
      </c>
      <c r="AF123" s="457">
        <v>20</v>
      </c>
    </row>
    <row r="124" spans="1:32" ht="18.75" customHeight="1">
      <c r="A124" s="260">
        <v>122</v>
      </c>
      <c r="B124" s="261">
        <v>118</v>
      </c>
      <c r="C124" s="262" t="s">
        <v>3169</v>
      </c>
      <c r="D124" s="263" t="s">
        <v>3056</v>
      </c>
      <c r="E124" s="264" t="s">
        <v>3052</v>
      </c>
      <c r="F124" s="265">
        <v>114</v>
      </c>
      <c r="G124" s="266">
        <v>568107211</v>
      </c>
      <c r="H124" s="267">
        <v>109</v>
      </c>
      <c r="I124" s="268">
        <v>102</v>
      </c>
      <c r="J124" s="269">
        <v>750523715</v>
      </c>
      <c r="K124" s="270">
        <v>54</v>
      </c>
      <c r="L124" s="271">
        <v>47</v>
      </c>
      <c r="M124" s="266">
        <v>288824179</v>
      </c>
      <c r="N124" s="267">
        <v>66</v>
      </c>
      <c r="O124" s="268">
        <v>58</v>
      </c>
      <c r="P124" s="269">
        <v>512924694</v>
      </c>
      <c r="Q124" s="270">
        <v>88</v>
      </c>
      <c r="R124" s="271">
        <v>80</v>
      </c>
      <c r="S124" s="266">
        <v>885111005</v>
      </c>
      <c r="T124" s="267">
        <v>54</v>
      </c>
      <c r="U124" s="268">
        <v>49</v>
      </c>
      <c r="V124" s="269">
        <v>95710786</v>
      </c>
      <c r="W124" s="270">
        <v>58</v>
      </c>
      <c r="X124" s="271">
        <v>57</v>
      </c>
      <c r="Y124" s="266">
        <v>191169</v>
      </c>
      <c r="Z124" s="267">
        <v>59</v>
      </c>
      <c r="AA124" s="268">
        <v>51</v>
      </c>
      <c r="AB124" s="269">
        <v>2151</v>
      </c>
      <c r="AC124" s="273">
        <v>362</v>
      </c>
      <c r="AD124" s="264">
        <v>0</v>
      </c>
      <c r="AE124" s="274">
        <v>99.42</v>
      </c>
      <c r="AF124" s="275">
        <v>0.57999999999999996</v>
      </c>
    </row>
    <row r="125" spans="1:32" ht="18.75" customHeight="1">
      <c r="A125" s="260">
        <v>123</v>
      </c>
      <c r="B125" s="261" t="s">
        <v>3052</v>
      </c>
      <c r="C125" s="334" t="s">
        <v>3052</v>
      </c>
      <c r="D125" s="263" t="s">
        <v>3056</v>
      </c>
      <c r="E125" s="264" t="s">
        <v>3052</v>
      </c>
      <c r="F125" s="265">
        <v>115</v>
      </c>
      <c r="G125" s="330" t="s">
        <v>3052</v>
      </c>
      <c r="H125" s="267">
        <v>40</v>
      </c>
      <c r="I125" s="268">
        <v>36</v>
      </c>
      <c r="J125" s="331" t="s">
        <v>3052</v>
      </c>
      <c r="K125" s="270">
        <v>458</v>
      </c>
      <c r="L125" s="271">
        <v>445</v>
      </c>
      <c r="M125" s="330" t="s">
        <v>3052</v>
      </c>
      <c r="N125" s="267">
        <v>423</v>
      </c>
      <c r="O125" s="268">
        <v>411</v>
      </c>
      <c r="P125" s="331" t="s">
        <v>3052</v>
      </c>
      <c r="Q125" s="270">
        <v>383</v>
      </c>
      <c r="R125" s="271">
        <v>371</v>
      </c>
      <c r="S125" s="330" t="s">
        <v>3052</v>
      </c>
      <c r="T125" s="267">
        <v>358</v>
      </c>
      <c r="U125" s="268">
        <v>350</v>
      </c>
      <c r="V125" s="331" t="s">
        <v>3052</v>
      </c>
      <c r="W125" s="270">
        <v>70</v>
      </c>
      <c r="X125" s="271">
        <v>69</v>
      </c>
      <c r="Y125" s="330" t="s">
        <v>3052</v>
      </c>
      <c r="Z125" s="267">
        <v>486</v>
      </c>
      <c r="AA125" s="268">
        <v>473</v>
      </c>
      <c r="AB125" s="331" t="s">
        <v>3052</v>
      </c>
      <c r="AC125" s="273">
        <v>390</v>
      </c>
      <c r="AD125" s="264">
        <v>0</v>
      </c>
      <c r="AE125" s="274">
        <v>100</v>
      </c>
      <c r="AF125" s="275">
        <v>0</v>
      </c>
    </row>
    <row r="126" spans="1:32" ht="18.75" customHeight="1">
      <c r="A126" s="260">
        <v>124</v>
      </c>
      <c r="B126" s="261">
        <v>115</v>
      </c>
      <c r="C126" s="262" t="s">
        <v>2111</v>
      </c>
      <c r="D126" s="263" t="s">
        <v>3056</v>
      </c>
      <c r="E126" s="264" t="s">
        <v>3052</v>
      </c>
      <c r="F126" s="265">
        <v>116</v>
      </c>
      <c r="G126" s="266">
        <v>565458714</v>
      </c>
      <c r="H126" s="267">
        <v>127</v>
      </c>
      <c r="I126" s="268">
        <v>118</v>
      </c>
      <c r="J126" s="269">
        <v>668012529</v>
      </c>
      <c r="K126" s="270" t="s">
        <v>3052</v>
      </c>
      <c r="L126" s="271" t="s">
        <v>3052</v>
      </c>
      <c r="M126" s="330" t="s">
        <v>3052</v>
      </c>
      <c r="N126" s="267" t="s">
        <v>3052</v>
      </c>
      <c r="O126" s="268" t="s">
        <v>3052</v>
      </c>
      <c r="P126" s="331" t="s">
        <v>3052</v>
      </c>
      <c r="Q126" s="270">
        <v>84</v>
      </c>
      <c r="R126" s="271">
        <v>76</v>
      </c>
      <c r="S126" s="266">
        <v>911191158</v>
      </c>
      <c r="T126" s="267" t="s">
        <v>3052</v>
      </c>
      <c r="U126" s="268" t="s">
        <v>3052</v>
      </c>
      <c r="V126" s="331" t="s">
        <v>3052</v>
      </c>
      <c r="W126" s="270">
        <v>304</v>
      </c>
      <c r="X126" s="271">
        <v>302</v>
      </c>
      <c r="Y126" s="266">
        <v>28818</v>
      </c>
      <c r="Z126" s="267">
        <v>169</v>
      </c>
      <c r="AA126" s="268">
        <v>158</v>
      </c>
      <c r="AB126" s="269">
        <v>1011</v>
      </c>
      <c r="AC126" s="273">
        <v>352</v>
      </c>
      <c r="AD126" s="264">
        <v>0</v>
      </c>
      <c r="AE126" s="274">
        <v>73.62</v>
      </c>
      <c r="AF126" s="275">
        <v>26.38</v>
      </c>
    </row>
    <row r="127" spans="1:32" ht="18.75" customHeight="1">
      <c r="A127" s="497">
        <v>125</v>
      </c>
      <c r="B127" s="498">
        <v>166</v>
      </c>
      <c r="C127" s="499" t="s">
        <v>880</v>
      </c>
      <c r="D127" s="500" t="s">
        <v>881</v>
      </c>
      <c r="E127" s="501" t="s">
        <v>3052</v>
      </c>
      <c r="F127" s="502">
        <v>117</v>
      </c>
      <c r="G127" s="503">
        <v>564549916</v>
      </c>
      <c r="H127" s="504">
        <v>155</v>
      </c>
      <c r="I127" s="505">
        <v>146</v>
      </c>
      <c r="J127" s="506">
        <v>568993475</v>
      </c>
      <c r="K127" s="507" t="s">
        <v>3052</v>
      </c>
      <c r="L127" s="508" t="s">
        <v>3052</v>
      </c>
      <c r="M127" s="509" t="s">
        <v>3052</v>
      </c>
      <c r="N127" s="504">
        <v>248</v>
      </c>
      <c r="O127" s="505">
        <v>238</v>
      </c>
      <c r="P127" s="506">
        <v>133601213</v>
      </c>
      <c r="Q127" s="507">
        <v>244</v>
      </c>
      <c r="R127" s="508">
        <v>234</v>
      </c>
      <c r="S127" s="503">
        <v>305239082</v>
      </c>
      <c r="T127" s="504" t="s">
        <v>3052</v>
      </c>
      <c r="U127" s="505" t="s">
        <v>3052</v>
      </c>
      <c r="V127" s="510" t="s">
        <v>3052</v>
      </c>
      <c r="W127" s="507">
        <v>48</v>
      </c>
      <c r="X127" s="508">
        <v>47</v>
      </c>
      <c r="Y127" s="503">
        <v>261097</v>
      </c>
      <c r="Z127" s="504" t="s">
        <v>3052</v>
      </c>
      <c r="AA127" s="505" t="s">
        <v>3052</v>
      </c>
      <c r="AB127" s="510" t="s">
        <v>3052</v>
      </c>
      <c r="AC127" s="511">
        <v>382</v>
      </c>
      <c r="AD127" s="501">
        <v>0</v>
      </c>
      <c r="AE127" s="512">
        <v>0</v>
      </c>
      <c r="AF127" s="513">
        <v>100</v>
      </c>
    </row>
    <row r="128" spans="1:32" ht="18.75" customHeight="1">
      <c r="A128" s="292">
        <v>126</v>
      </c>
      <c r="B128" s="293">
        <v>127</v>
      </c>
      <c r="C128" s="294" t="s">
        <v>2115</v>
      </c>
      <c r="D128" s="295" t="s">
        <v>3056</v>
      </c>
      <c r="E128" s="296" t="s">
        <v>3052</v>
      </c>
      <c r="F128" s="297">
        <v>118</v>
      </c>
      <c r="G128" s="298">
        <v>558905432</v>
      </c>
      <c r="H128" s="299">
        <v>154</v>
      </c>
      <c r="I128" s="300">
        <v>145</v>
      </c>
      <c r="J128" s="301">
        <v>582778105</v>
      </c>
      <c r="K128" s="302" t="s">
        <v>3052</v>
      </c>
      <c r="L128" s="303" t="s">
        <v>3052</v>
      </c>
      <c r="M128" s="327" t="s">
        <v>3052</v>
      </c>
      <c r="N128" s="299">
        <v>345</v>
      </c>
      <c r="O128" s="300">
        <v>334</v>
      </c>
      <c r="P128" s="301">
        <v>68792972</v>
      </c>
      <c r="Q128" s="302">
        <v>140</v>
      </c>
      <c r="R128" s="303">
        <v>131</v>
      </c>
      <c r="S128" s="298">
        <v>549004153</v>
      </c>
      <c r="T128" s="299" t="s">
        <v>3052</v>
      </c>
      <c r="U128" s="300" t="s">
        <v>3052</v>
      </c>
      <c r="V128" s="328" t="s">
        <v>3052</v>
      </c>
      <c r="W128" s="302">
        <v>124</v>
      </c>
      <c r="X128" s="303">
        <v>123</v>
      </c>
      <c r="Y128" s="298">
        <v>108322</v>
      </c>
      <c r="Z128" s="299">
        <v>66</v>
      </c>
      <c r="AA128" s="300">
        <v>58</v>
      </c>
      <c r="AB128" s="301">
        <v>2003</v>
      </c>
      <c r="AC128" s="305">
        <v>381</v>
      </c>
      <c r="AD128" s="296">
        <v>0</v>
      </c>
      <c r="AE128" s="306">
        <v>100</v>
      </c>
      <c r="AF128" s="307">
        <v>0</v>
      </c>
    </row>
    <row r="129" spans="1:32" ht="18.75" customHeight="1">
      <c r="A129" s="260">
        <v>127</v>
      </c>
      <c r="B129" s="261" t="s">
        <v>3052</v>
      </c>
      <c r="C129" s="334" t="s">
        <v>3052</v>
      </c>
      <c r="D129" s="263" t="s">
        <v>3056</v>
      </c>
      <c r="E129" s="329" t="s">
        <v>3052</v>
      </c>
      <c r="F129" s="274">
        <v>119</v>
      </c>
      <c r="G129" s="330" t="s">
        <v>3052</v>
      </c>
      <c r="H129" s="267">
        <v>160</v>
      </c>
      <c r="I129" s="268">
        <v>151</v>
      </c>
      <c r="J129" s="331" t="s">
        <v>3052</v>
      </c>
      <c r="K129" s="270">
        <v>139</v>
      </c>
      <c r="L129" s="271">
        <v>130</v>
      </c>
      <c r="M129" s="330" t="s">
        <v>3052</v>
      </c>
      <c r="N129" s="267">
        <v>39</v>
      </c>
      <c r="O129" s="268">
        <v>33</v>
      </c>
      <c r="P129" s="331" t="s">
        <v>3052</v>
      </c>
      <c r="Q129" s="270">
        <v>46</v>
      </c>
      <c r="R129" s="271">
        <v>40</v>
      </c>
      <c r="S129" s="330" t="s">
        <v>3052</v>
      </c>
      <c r="T129" s="267">
        <v>480</v>
      </c>
      <c r="U129" s="268">
        <v>471</v>
      </c>
      <c r="V129" s="331" t="s">
        <v>3052</v>
      </c>
      <c r="W129" s="270">
        <v>458</v>
      </c>
      <c r="X129" s="271">
        <v>453</v>
      </c>
      <c r="Y129" s="330" t="s">
        <v>3052</v>
      </c>
      <c r="Z129" s="267">
        <v>103</v>
      </c>
      <c r="AA129" s="268">
        <v>94</v>
      </c>
      <c r="AB129" s="331" t="s">
        <v>3052</v>
      </c>
      <c r="AC129" s="273">
        <v>342</v>
      </c>
      <c r="AD129" s="264">
        <v>0</v>
      </c>
      <c r="AE129" s="274">
        <v>100</v>
      </c>
      <c r="AF129" s="275">
        <v>0</v>
      </c>
    </row>
    <row r="130" spans="1:32" ht="18.75" customHeight="1">
      <c r="A130" s="458">
        <v>128</v>
      </c>
      <c r="B130" s="459">
        <v>129</v>
      </c>
      <c r="C130" s="460" t="s">
        <v>2049</v>
      </c>
      <c r="D130" s="461" t="s">
        <v>3103</v>
      </c>
      <c r="E130" s="462" t="s">
        <v>3052</v>
      </c>
      <c r="F130" s="463">
        <v>120</v>
      </c>
      <c r="G130" s="464">
        <v>555276119</v>
      </c>
      <c r="H130" s="465">
        <v>121</v>
      </c>
      <c r="I130" s="466">
        <v>112</v>
      </c>
      <c r="J130" s="467">
        <v>701986365</v>
      </c>
      <c r="K130" s="468">
        <v>220</v>
      </c>
      <c r="L130" s="469">
        <v>209</v>
      </c>
      <c r="M130" s="464">
        <v>75179121</v>
      </c>
      <c r="N130" s="465">
        <v>140</v>
      </c>
      <c r="O130" s="466">
        <v>131</v>
      </c>
      <c r="P130" s="467">
        <v>247219218</v>
      </c>
      <c r="Q130" s="468">
        <v>142</v>
      </c>
      <c r="R130" s="469">
        <v>133</v>
      </c>
      <c r="S130" s="464">
        <v>539887050</v>
      </c>
      <c r="T130" s="465">
        <v>234</v>
      </c>
      <c r="U130" s="466">
        <v>228</v>
      </c>
      <c r="V130" s="467">
        <v>14749965</v>
      </c>
      <c r="W130" s="468">
        <v>153</v>
      </c>
      <c r="X130" s="469">
        <v>152</v>
      </c>
      <c r="Y130" s="464">
        <v>91941</v>
      </c>
      <c r="Z130" s="465">
        <v>65</v>
      </c>
      <c r="AA130" s="466">
        <v>57</v>
      </c>
      <c r="AB130" s="467">
        <v>2016</v>
      </c>
      <c r="AC130" s="471">
        <v>356</v>
      </c>
      <c r="AD130" s="462">
        <v>0</v>
      </c>
      <c r="AE130" s="472">
        <v>100</v>
      </c>
      <c r="AF130" s="473">
        <v>0</v>
      </c>
    </row>
    <row r="131" spans="1:32" ht="18.75" customHeight="1">
      <c r="A131" s="260">
        <v>129</v>
      </c>
      <c r="B131" s="261">
        <v>114</v>
      </c>
      <c r="C131" s="262" t="s">
        <v>2043</v>
      </c>
      <c r="D131" s="263" t="s">
        <v>3056</v>
      </c>
      <c r="E131" s="264" t="s">
        <v>3052</v>
      </c>
      <c r="F131" s="265">
        <v>121</v>
      </c>
      <c r="G131" s="266">
        <v>550584643</v>
      </c>
      <c r="H131" s="267">
        <v>157</v>
      </c>
      <c r="I131" s="268">
        <v>148</v>
      </c>
      <c r="J131" s="269">
        <v>567001542</v>
      </c>
      <c r="K131" s="270">
        <v>85</v>
      </c>
      <c r="L131" s="271">
        <v>76</v>
      </c>
      <c r="M131" s="266">
        <v>186810132</v>
      </c>
      <c r="N131" s="267">
        <v>125</v>
      </c>
      <c r="O131" s="268">
        <v>116</v>
      </c>
      <c r="P131" s="269">
        <v>265378144</v>
      </c>
      <c r="Q131" s="270">
        <v>145</v>
      </c>
      <c r="R131" s="271">
        <v>136</v>
      </c>
      <c r="S131" s="266">
        <v>537790370</v>
      </c>
      <c r="T131" s="267">
        <v>126</v>
      </c>
      <c r="U131" s="268">
        <v>120</v>
      </c>
      <c r="V131" s="269">
        <v>46744197</v>
      </c>
      <c r="W131" s="270">
        <v>298</v>
      </c>
      <c r="X131" s="271">
        <v>296</v>
      </c>
      <c r="Y131" s="266">
        <v>29575</v>
      </c>
      <c r="Z131" s="267" t="s">
        <v>3052</v>
      </c>
      <c r="AA131" s="268" t="s">
        <v>3052</v>
      </c>
      <c r="AB131" s="331" t="s">
        <v>3052</v>
      </c>
      <c r="AC131" s="273">
        <v>352</v>
      </c>
      <c r="AD131" s="264">
        <v>0</v>
      </c>
      <c r="AE131" s="274">
        <v>100</v>
      </c>
      <c r="AF131" s="275">
        <v>0</v>
      </c>
    </row>
    <row r="132" spans="1:32" ht="18.75" customHeight="1">
      <c r="A132" s="474">
        <v>130</v>
      </c>
      <c r="B132" s="475">
        <v>108</v>
      </c>
      <c r="C132" s="476" t="s">
        <v>2123</v>
      </c>
      <c r="D132" s="477" t="s">
        <v>2124</v>
      </c>
      <c r="E132" s="478" t="s">
        <v>3052</v>
      </c>
      <c r="F132" s="479">
        <v>122</v>
      </c>
      <c r="G132" s="480">
        <v>548887008</v>
      </c>
      <c r="H132" s="481">
        <v>152</v>
      </c>
      <c r="I132" s="482">
        <v>143</v>
      </c>
      <c r="J132" s="483">
        <v>583577098</v>
      </c>
      <c r="K132" s="484">
        <v>162</v>
      </c>
      <c r="L132" s="485">
        <v>153</v>
      </c>
      <c r="M132" s="480">
        <v>105131662</v>
      </c>
      <c r="N132" s="481">
        <v>174</v>
      </c>
      <c r="O132" s="482">
        <v>165</v>
      </c>
      <c r="P132" s="483">
        <v>205219123</v>
      </c>
      <c r="Q132" s="484">
        <v>91</v>
      </c>
      <c r="R132" s="485">
        <v>83</v>
      </c>
      <c r="S132" s="480">
        <v>846971933</v>
      </c>
      <c r="T132" s="481">
        <v>183</v>
      </c>
      <c r="U132" s="482">
        <v>177</v>
      </c>
      <c r="V132" s="483">
        <v>26197931</v>
      </c>
      <c r="W132" s="484">
        <v>275</v>
      </c>
      <c r="X132" s="485">
        <v>273</v>
      </c>
      <c r="Y132" s="480">
        <v>35793</v>
      </c>
      <c r="Z132" s="481">
        <v>229</v>
      </c>
      <c r="AA132" s="482">
        <v>217</v>
      </c>
      <c r="AB132" s="483">
        <v>722</v>
      </c>
      <c r="AC132" s="488">
        <v>331</v>
      </c>
      <c r="AD132" s="478">
        <v>0</v>
      </c>
      <c r="AE132" s="489">
        <v>99.99</v>
      </c>
      <c r="AF132" s="490">
        <v>0.01</v>
      </c>
    </row>
    <row r="133" spans="1:32" ht="18.75" customHeight="1">
      <c r="A133" s="292">
        <v>131</v>
      </c>
      <c r="B133" s="293">
        <v>177</v>
      </c>
      <c r="C133" s="294" t="s">
        <v>865</v>
      </c>
      <c r="D133" s="295" t="s">
        <v>3056</v>
      </c>
      <c r="E133" s="296" t="s">
        <v>3052</v>
      </c>
      <c r="F133" s="297">
        <v>123</v>
      </c>
      <c r="G133" s="298">
        <v>547000598</v>
      </c>
      <c r="H133" s="299">
        <v>156</v>
      </c>
      <c r="I133" s="300">
        <v>147</v>
      </c>
      <c r="J133" s="301">
        <v>567012600</v>
      </c>
      <c r="K133" s="302">
        <v>87</v>
      </c>
      <c r="L133" s="303">
        <v>78</v>
      </c>
      <c r="M133" s="298">
        <v>185266579</v>
      </c>
      <c r="N133" s="299">
        <v>265</v>
      </c>
      <c r="O133" s="300">
        <v>255</v>
      </c>
      <c r="P133" s="301">
        <v>120715085</v>
      </c>
      <c r="Q133" s="302">
        <v>223</v>
      </c>
      <c r="R133" s="303">
        <v>213</v>
      </c>
      <c r="S133" s="298">
        <v>344823969</v>
      </c>
      <c r="T133" s="299">
        <v>77</v>
      </c>
      <c r="U133" s="300">
        <v>72</v>
      </c>
      <c r="V133" s="301">
        <v>69172997</v>
      </c>
      <c r="W133" s="302">
        <v>50</v>
      </c>
      <c r="X133" s="303">
        <v>49</v>
      </c>
      <c r="Y133" s="298">
        <v>260000</v>
      </c>
      <c r="Z133" s="299">
        <v>85</v>
      </c>
      <c r="AA133" s="300">
        <v>77</v>
      </c>
      <c r="AB133" s="301">
        <v>1723</v>
      </c>
      <c r="AC133" s="305">
        <v>355</v>
      </c>
      <c r="AD133" s="296">
        <v>0</v>
      </c>
      <c r="AE133" s="306">
        <v>100</v>
      </c>
      <c r="AF133" s="307">
        <v>0</v>
      </c>
    </row>
    <row r="134" spans="1:32" ht="18.75" customHeight="1">
      <c r="A134" s="458">
        <v>132</v>
      </c>
      <c r="B134" s="459">
        <v>158</v>
      </c>
      <c r="C134" s="460" t="s">
        <v>825</v>
      </c>
      <c r="D134" s="461" t="s">
        <v>1702</v>
      </c>
      <c r="E134" s="462" t="s">
        <v>3052</v>
      </c>
      <c r="F134" s="463">
        <v>124</v>
      </c>
      <c r="G134" s="464">
        <v>545434622</v>
      </c>
      <c r="H134" s="465">
        <v>162</v>
      </c>
      <c r="I134" s="466">
        <v>153</v>
      </c>
      <c r="J134" s="467">
        <v>551790187</v>
      </c>
      <c r="K134" s="468">
        <v>114</v>
      </c>
      <c r="L134" s="469">
        <v>105</v>
      </c>
      <c r="M134" s="464">
        <v>140558855</v>
      </c>
      <c r="N134" s="465">
        <v>280</v>
      </c>
      <c r="O134" s="466">
        <v>269</v>
      </c>
      <c r="P134" s="467">
        <v>109679610</v>
      </c>
      <c r="Q134" s="468">
        <v>228</v>
      </c>
      <c r="R134" s="469">
        <v>218</v>
      </c>
      <c r="S134" s="464">
        <v>330764712</v>
      </c>
      <c r="T134" s="465">
        <v>118</v>
      </c>
      <c r="U134" s="466">
        <v>113</v>
      </c>
      <c r="V134" s="467">
        <v>49910140</v>
      </c>
      <c r="W134" s="468">
        <v>42</v>
      </c>
      <c r="X134" s="469">
        <v>41</v>
      </c>
      <c r="Y134" s="464">
        <v>275325</v>
      </c>
      <c r="Z134" s="465">
        <v>110</v>
      </c>
      <c r="AA134" s="466">
        <v>101</v>
      </c>
      <c r="AB134" s="467">
        <v>1438</v>
      </c>
      <c r="AC134" s="471">
        <v>384</v>
      </c>
      <c r="AD134" s="462">
        <v>0</v>
      </c>
      <c r="AE134" s="472">
        <v>100</v>
      </c>
      <c r="AF134" s="473">
        <v>0</v>
      </c>
    </row>
    <row r="135" spans="1:32" ht="18.75" customHeight="1">
      <c r="A135" s="458">
        <v>133</v>
      </c>
      <c r="B135" s="459">
        <v>170</v>
      </c>
      <c r="C135" s="460" t="s">
        <v>2061</v>
      </c>
      <c r="D135" s="461" t="s">
        <v>2677</v>
      </c>
      <c r="E135" s="462" t="s">
        <v>3052</v>
      </c>
      <c r="F135" s="463">
        <v>125</v>
      </c>
      <c r="G135" s="464">
        <v>545353472</v>
      </c>
      <c r="H135" s="465">
        <v>163</v>
      </c>
      <c r="I135" s="466">
        <v>154</v>
      </c>
      <c r="J135" s="467">
        <v>548233171</v>
      </c>
      <c r="K135" s="468" t="s">
        <v>3052</v>
      </c>
      <c r="L135" s="469" t="s">
        <v>3052</v>
      </c>
      <c r="M135" s="470" t="s">
        <v>3052</v>
      </c>
      <c r="N135" s="465">
        <v>122</v>
      </c>
      <c r="O135" s="466">
        <v>113</v>
      </c>
      <c r="P135" s="467">
        <v>273156966</v>
      </c>
      <c r="Q135" s="468">
        <v>122</v>
      </c>
      <c r="R135" s="469">
        <v>114</v>
      </c>
      <c r="S135" s="464">
        <v>620907744</v>
      </c>
      <c r="T135" s="465" t="s">
        <v>3052</v>
      </c>
      <c r="U135" s="466" t="s">
        <v>3052</v>
      </c>
      <c r="V135" s="494" t="s">
        <v>3052</v>
      </c>
      <c r="W135" s="468">
        <v>68</v>
      </c>
      <c r="X135" s="469">
        <v>67</v>
      </c>
      <c r="Y135" s="464">
        <v>175485</v>
      </c>
      <c r="Z135" s="465">
        <v>80</v>
      </c>
      <c r="AA135" s="466">
        <v>72</v>
      </c>
      <c r="AB135" s="467">
        <v>1814</v>
      </c>
      <c r="AC135" s="471">
        <v>355</v>
      </c>
      <c r="AD135" s="462">
        <v>0.03</v>
      </c>
      <c r="AE135" s="472">
        <v>99.97</v>
      </c>
      <c r="AF135" s="473">
        <v>0</v>
      </c>
    </row>
    <row r="136" spans="1:32" ht="18.75" customHeight="1">
      <c r="A136" s="458">
        <v>134</v>
      </c>
      <c r="B136" s="459">
        <v>96</v>
      </c>
      <c r="C136" s="460" t="s">
        <v>1055</v>
      </c>
      <c r="D136" s="461" t="s">
        <v>1056</v>
      </c>
      <c r="E136" s="462" t="s">
        <v>3052</v>
      </c>
      <c r="F136" s="463">
        <v>126</v>
      </c>
      <c r="G136" s="464">
        <v>544819471</v>
      </c>
      <c r="H136" s="465">
        <v>140</v>
      </c>
      <c r="I136" s="466">
        <v>131</v>
      </c>
      <c r="J136" s="467">
        <v>633103493</v>
      </c>
      <c r="K136" s="468">
        <v>407</v>
      </c>
      <c r="L136" s="469">
        <v>395</v>
      </c>
      <c r="M136" s="464">
        <v>21810648</v>
      </c>
      <c r="N136" s="465">
        <v>359</v>
      </c>
      <c r="O136" s="466">
        <v>347</v>
      </c>
      <c r="P136" s="467">
        <v>64081206</v>
      </c>
      <c r="Q136" s="468">
        <v>382</v>
      </c>
      <c r="R136" s="469">
        <v>370</v>
      </c>
      <c r="S136" s="464">
        <v>172482394</v>
      </c>
      <c r="T136" s="465">
        <v>316</v>
      </c>
      <c r="U136" s="466">
        <v>310</v>
      </c>
      <c r="V136" s="467">
        <v>4735066</v>
      </c>
      <c r="W136" s="468">
        <v>67</v>
      </c>
      <c r="X136" s="469">
        <v>66</v>
      </c>
      <c r="Y136" s="464">
        <v>176836</v>
      </c>
      <c r="Z136" s="465">
        <v>424</v>
      </c>
      <c r="AA136" s="466">
        <v>411</v>
      </c>
      <c r="AB136" s="467">
        <v>229</v>
      </c>
      <c r="AC136" s="471">
        <v>371</v>
      </c>
      <c r="AD136" s="462">
        <v>0</v>
      </c>
      <c r="AE136" s="472">
        <v>100</v>
      </c>
      <c r="AF136" s="473">
        <v>0</v>
      </c>
    </row>
    <row r="137" spans="1:32" ht="18.75" customHeight="1">
      <c r="A137" s="474">
        <v>135</v>
      </c>
      <c r="B137" s="475">
        <v>100</v>
      </c>
      <c r="C137" s="476" t="s">
        <v>3151</v>
      </c>
      <c r="D137" s="477" t="s">
        <v>1702</v>
      </c>
      <c r="E137" s="478" t="s">
        <v>3052</v>
      </c>
      <c r="F137" s="479">
        <v>127</v>
      </c>
      <c r="G137" s="480">
        <v>542596665</v>
      </c>
      <c r="H137" s="481">
        <v>150</v>
      </c>
      <c r="I137" s="482">
        <v>141</v>
      </c>
      <c r="J137" s="483">
        <v>590429425</v>
      </c>
      <c r="K137" s="484" t="s">
        <v>3052</v>
      </c>
      <c r="L137" s="485" t="s">
        <v>3052</v>
      </c>
      <c r="M137" s="486" t="s">
        <v>3052</v>
      </c>
      <c r="N137" s="481" t="s">
        <v>3052</v>
      </c>
      <c r="O137" s="482" t="s">
        <v>3052</v>
      </c>
      <c r="P137" s="487" t="s">
        <v>3052</v>
      </c>
      <c r="Q137" s="484" t="s">
        <v>3052</v>
      </c>
      <c r="R137" s="485" t="s">
        <v>3052</v>
      </c>
      <c r="S137" s="486" t="s">
        <v>3052</v>
      </c>
      <c r="T137" s="481" t="s">
        <v>3052</v>
      </c>
      <c r="U137" s="482" t="s">
        <v>3052</v>
      </c>
      <c r="V137" s="487" t="s">
        <v>3052</v>
      </c>
      <c r="W137" s="484" t="s">
        <v>3052</v>
      </c>
      <c r="X137" s="485" t="s">
        <v>3052</v>
      </c>
      <c r="Y137" s="486" t="s">
        <v>3052</v>
      </c>
      <c r="Z137" s="481">
        <v>270</v>
      </c>
      <c r="AA137" s="482">
        <v>258</v>
      </c>
      <c r="AB137" s="483">
        <v>580</v>
      </c>
      <c r="AC137" s="488">
        <v>371</v>
      </c>
      <c r="AD137" s="478">
        <v>0</v>
      </c>
      <c r="AE137" s="489">
        <v>100</v>
      </c>
      <c r="AF137" s="490">
        <v>0</v>
      </c>
    </row>
    <row r="138" spans="1:32" ht="18.75" customHeight="1">
      <c r="A138" s="292">
        <v>136</v>
      </c>
      <c r="B138" s="293">
        <v>152</v>
      </c>
      <c r="C138" s="294" t="s">
        <v>2440</v>
      </c>
      <c r="D138" s="295" t="s">
        <v>3056</v>
      </c>
      <c r="E138" s="296" t="s">
        <v>3052</v>
      </c>
      <c r="F138" s="297">
        <v>128</v>
      </c>
      <c r="G138" s="298">
        <v>539319826</v>
      </c>
      <c r="H138" s="299">
        <v>165</v>
      </c>
      <c r="I138" s="300">
        <v>156</v>
      </c>
      <c r="J138" s="301">
        <v>539319826</v>
      </c>
      <c r="K138" s="302">
        <v>404</v>
      </c>
      <c r="L138" s="303">
        <v>392</v>
      </c>
      <c r="M138" s="298">
        <v>22321907</v>
      </c>
      <c r="N138" s="299">
        <v>479</v>
      </c>
      <c r="O138" s="300">
        <v>466</v>
      </c>
      <c r="P138" s="301">
        <v>9271947</v>
      </c>
      <c r="Q138" s="302">
        <v>397</v>
      </c>
      <c r="R138" s="303">
        <v>384</v>
      </c>
      <c r="S138" s="298">
        <v>162387854</v>
      </c>
      <c r="T138" s="299">
        <v>336</v>
      </c>
      <c r="U138" s="300">
        <v>330</v>
      </c>
      <c r="V138" s="301">
        <v>2706403</v>
      </c>
      <c r="W138" s="302">
        <v>451</v>
      </c>
      <c r="X138" s="303">
        <v>446</v>
      </c>
      <c r="Y138" s="298">
        <v>169</v>
      </c>
      <c r="Z138" s="299">
        <v>435</v>
      </c>
      <c r="AA138" s="300">
        <v>422</v>
      </c>
      <c r="AB138" s="301">
        <v>210</v>
      </c>
      <c r="AC138" s="305">
        <v>371</v>
      </c>
      <c r="AD138" s="296">
        <v>0</v>
      </c>
      <c r="AE138" s="306">
        <v>100</v>
      </c>
      <c r="AF138" s="307">
        <v>0</v>
      </c>
    </row>
    <row r="139" spans="1:32" ht="18.75" customHeight="1">
      <c r="A139" s="260">
        <v>137</v>
      </c>
      <c r="B139" s="261">
        <v>159</v>
      </c>
      <c r="C139" s="262" t="s">
        <v>2113</v>
      </c>
      <c r="D139" s="263" t="s">
        <v>3056</v>
      </c>
      <c r="E139" s="264" t="s">
        <v>3052</v>
      </c>
      <c r="F139" s="265">
        <v>129</v>
      </c>
      <c r="G139" s="266">
        <v>538030296</v>
      </c>
      <c r="H139" s="267">
        <v>91</v>
      </c>
      <c r="I139" s="268">
        <v>84</v>
      </c>
      <c r="J139" s="269">
        <v>844760261</v>
      </c>
      <c r="K139" s="270">
        <v>434</v>
      </c>
      <c r="L139" s="271">
        <v>422</v>
      </c>
      <c r="M139" s="266">
        <v>16449813</v>
      </c>
      <c r="N139" s="267">
        <v>356</v>
      </c>
      <c r="O139" s="268">
        <v>345</v>
      </c>
      <c r="P139" s="269">
        <v>65084189</v>
      </c>
      <c r="Q139" s="270">
        <v>319</v>
      </c>
      <c r="R139" s="271">
        <v>308</v>
      </c>
      <c r="S139" s="266">
        <v>236359427</v>
      </c>
      <c r="T139" s="267">
        <v>304</v>
      </c>
      <c r="U139" s="268">
        <v>298</v>
      </c>
      <c r="V139" s="269">
        <v>6011140</v>
      </c>
      <c r="W139" s="270">
        <v>254</v>
      </c>
      <c r="X139" s="271">
        <v>252</v>
      </c>
      <c r="Y139" s="266">
        <v>41303</v>
      </c>
      <c r="Z139" s="267">
        <v>437</v>
      </c>
      <c r="AA139" s="268">
        <v>424</v>
      </c>
      <c r="AB139" s="269">
        <v>205</v>
      </c>
      <c r="AC139" s="273">
        <v>371</v>
      </c>
      <c r="AD139" s="264">
        <v>0</v>
      </c>
      <c r="AE139" s="274">
        <v>100</v>
      </c>
      <c r="AF139" s="275">
        <v>0</v>
      </c>
    </row>
    <row r="140" spans="1:32" ht="18.75" customHeight="1">
      <c r="A140" s="458">
        <v>138</v>
      </c>
      <c r="B140" s="459">
        <v>143</v>
      </c>
      <c r="C140" s="460" t="s">
        <v>2975</v>
      </c>
      <c r="D140" s="461" t="s">
        <v>2976</v>
      </c>
      <c r="E140" s="462" t="s">
        <v>3052</v>
      </c>
      <c r="F140" s="463">
        <v>130</v>
      </c>
      <c r="G140" s="464">
        <v>532688155</v>
      </c>
      <c r="H140" s="465">
        <v>161</v>
      </c>
      <c r="I140" s="466">
        <v>152</v>
      </c>
      <c r="J140" s="467">
        <v>555810429</v>
      </c>
      <c r="K140" s="468">
        <v>51</v>
      </c>
      <c r="L140" s="469">
        <v>44</v>
      </c>
      <c r="M140" s="464">
        <v>316808672</v>
      </c>
      <c r="N140" s="465">
        <v>64</v>
      </c>
      <c r="O140" s="466">
        <v>56</v>
      </c>
      <c r="P140" s="467">
        <v>523982741</v>
      </c>
      <c r="Q140" s="468">
        <v>66</v>
      </c>
      <c r="R140" s="469">
        <v>59</v>
      </c>
      <c r="S140" s="464">
        <v>1101700137</v>
      </c>
      <c r="T140" s="465">
        <v>39</v>
      </c>
      <c r="U140" s="466">
        <v>34</v>
      </c>
      <c r="V140" s="467">
        <v>131931776</v>
      </c>
      <c r="W140" s="468">
        <v>151</v>
      </c>
      <c r="X140" s="469">
        <v>150</v>
      </c>
      <c r="Y140" s="464">
        <v>92820</v>
      </c>
      <c r="Z140" s="465">
        <v>253</v>
      </c>
      <c r="AA140" s="466">
        <v>241</v>
      </c>
      <c r="AB140" s="467">
        <v>608</v>
      </c>
      <c r="AC140" s="471">
        <v>210</v>
      </c>
      <c r="AD140" s="462">
        <v>0</v>
      </c>
      <c r="AE140" s="472">
        <v>100</v>
      </c>
      <c r="AF140" s="473">
        <v>0</v>
      </c>
    </row>
    <row r="141" spans="1:32" ht="18.75" customHeight="1">
      <c r="A141" s="458">
        <v>139</v>
      </c>
      <c r="B141" s="459">
        <v>125</v>
      </c>
      <c r="C141" s="460" t="s">
        <v>416</v>
      </c>
      <c r="D141" s="461" t="s">
        <v>3051</v>
      </c>
      <c r="E141" s="462" t="s">
        <v>3052</v>
      </c>
      <c r="F141" s="463">
        <v>131</v>
      </c>
      <c r="G141" s="464">
        <v>531320866</v>
      </c>
      <c r="H141" s="465">
        <v>167</v>
      </c>
      <c r="I141" s="466">
        <v>158</v>
      </c>
      <c r="J141" s="467">
        <v>531320866</v>
      </c>
      <c r="K141" s="468">
        <v>185</v>
      </c>
      <c r="L141" s="469">
        <v>175</v>
      </c>
      <c r="M141" s="464">
        <v>93241534</v>
      </c>
      <c r="N141" s="465">
        <v>202</v>
      </c>
      <c r="O141" s="466">
        <v>193</v>
      </c>
      <c r="P141" s="467">
        <v>170782921</v>
      </c>
      <c r="Q141" s="468">
        <v>325</v>
      </c>
      <c r="R141" s="469">
        <v>314</v>
      </c>
      <c r="S141" s="464">
        <v>224749555</v>
      </c>
      <c r="T141" s="465">
        <v>108</v>
      </c>
      <c r="U141" s="466">
        <v>103</v>
      </c>
      <c r="V141" s="467">
        <v>53132622</v>
      </c>
      <c r="W141" s="468">
        <v>90</v>
      </c>
      <c r="X141" s="469">
        <v>89</v>
      </c>
      <c r="Y141" s="464">
        <v>137015</v>
      </c>
      <c r="Z141" s="465">
        <v>165</v>
      </c>
      <c r="AA141" s="466">
        <v>154</v>
      </c>
      <c r="AB141" s="467">
        <v>1027</v>
      </c>
      <c r="AC141" s="471">
        <v>384</v>
      </c>
      <c r="AD141" s="462">
        <v>0</v>
      </c>
      <c r="AE141" s="472">
        <v>0</v>
      </c>
      <c r="AF141" s="473">
        <v>100</v>
      </c>
    </row>
    <row r="142" spans="1:32" ht="18.75" customHeight="1">
      <c r="A142" s="474">
        <v>140</v>
      </c>
      <c r="B142" s="475">
        <v>155</v>
      </c>
      <c r="C142" s="476" t="s">
        <v>877</v>
      </c>
      <c r="D142" s="477" t="s">
        <v>1503</v>
      </c>
      <c r="E142" s="478" t="s">
        <v>3052</v>
      </c>
      <c r="F142" s="479">
        <v>132</v>
      </c>
      <c r="G142" s="480">
        <v>530767262</v>
      </c>
      <c r="H142" s="481">
        <v>168</v>
      </c>
      <c r="I142" s="482">
        <v>159</v>
      </c>
      <c r="J142" s="483">
        <v>530767262</v>
      </c>
      <c r="K142" s="484">
        <v>77</v>
      </c>
      <c r="L142" s="485">
        <v>68</v>
      </c>
      <c r="M142" s="480">
        <v>207187657</v>
      </c>
      <c r="N142" s="481">
        <v>104</v>
      </c>
      <c r="O142" s="482">
        <v>95</v>
      </c>
      <c r="P142" s="483">
        <v>302043386</v>
      </c>
      <c r="Q142" s="484">
        <v>95</v>
      </c>
      <c r="R142" s="485">
        <v>87</v>
      </c>
      <c r="S142" s="480">
        <v>807024493</v>
      </c>
      <c r="T142" s="481">
        <v>197</v>
      </c>
      <c r="U142" s="482">
        <v>191</v>
      </c>
      <c r="V142" s="483">
        <v>22882022</v>
      </c>
      <c r="W142" s="484">
        <v>222</v>
      </c>
      <c r="X142" s="485">
        <v>220</v>
      </c>
      <c r="Y142" s="480">
        <v>55409</v>
      </c>
      <c r="Z142" s="481">
        <v>463</v>
      </c>
      <c r="AA142" s="482">
        <v>450</v>
      </c>
      <c r="AB142" s="483">
        <v>148</v>
      </c>
      <c r="AC142" s="488">
        <v>341</v>
      </c>
      <c r="AD142" s="478">
        <v>0</v>
      </c>
      <c r="AE142" s="489">
        <v>100</v>
      </c>
      <c r="AF142" s="490">
        <v>0</v>
      </c>
    </row>
    <row r="143" spans="1:32" ht="18.75" customHeight="1">
      <c r="A143" s="292">
        <v>141</v>
      </c>
      <c r="B143" s="293">
        <v>105</v>
      </c>
      <c r="C143" s="294" t="s">
        <v>2038</v>
      </c>
      <c r="D143" s="295" t="s">
        <v>3056</v>
      </c>
      <c r="E143" s="326" t="s">
        <v>3052</v>
      </c>
      <c r="F143" s="306">
        <v>133</v>
      </c>
      <c r="G143" s="298">
        <v>527252086</v>
      </c>
      <c r="H143" s="299">
        <v>113</v>
      </c>
      <c r="I143" s="300">
        <v>106</v>
      </c>
      <c r="J143" s="301">
        <v>741176248</v>
      </c>
      <c r="K143" s="302">
        <v>203</v>
      </c>
      <c r="L143" s="303">
        <v>193</v>
      </c>
      <c r="M143" s="298">
        <v>84357394</v>
      </c>
      <c r="N143" s="299">
        <v>164</v>
      </c>
      <c r="O143" s="300">
        <v>155</v>
      </c>
      <c r="P143" s="301">
        <v>214624824</v>
      </c>
      <c r="Q143" s="302">
        <v>161</v>
      </c>
      <c r="R143" s="303">
        <v>152</v>
      </c>
      <c r="S143" s="298">
        <v>477013713</v>
      </c>
      <c r="T143" s="299">
        <v>459</v>
      </c>
      <c r="U143" s="300">
        <v>451</v>
      </c>
      <c r="V143" s="301">
        <v>-21857153</v>
      </c>
      <c r="W143" s="302">
        <v>55</v>
      </c>
      <c r="X143" s="303">
        <v>54</v>
      </c>
      <c r="Y143" s="298">
        <v>224942</v>
      </c>
      <c r="Z143" s="299">
        <v>150</v>
      </c>
      <c r="AA143" s="300">
        <v>139</v>
      </c>
      <c r="AB143" s="301">
        <v>1100</v>
      </c>
      <c r="AC143" s="305">
        <v>382</v>
      </c>
      <c r="AD143" s="296">
        <v>0</v>
      </c>
      <c r="AE143" s="306">
        <v>0</v>
      </c>
      <c r="AF143" s="307">
        <v>100</v>
      </c>
    </row>
    <row r="144" spans="1:32" ht="18.75" customHeight="1">
      <c r="A144" s="260">
        <v>142</v>
      </c>
      <c r="B144" s="261">
        <v>112</v>
      </c>
      <c r="C144" s="262" t="s">
        <v>2041</v>
      </c>
      <c r="D144" s="263" t="s">
        <v>3056</v>
      </c>
      <c r="E144" s="264" t="s">
        <v>3052</v>
      </c>
      <c r="F144" s="265">
        <v>134</v>
      </c>
      <c r="G144" s="266">
        <v>523836022</v>
      </c>
      <c r="H144" s="267">
        <v>143</v>
      </c>
      <c r="I144" s="268">
        <v>134</v>
      </c>
      <c r="J144" s="269">
        <v>619489403</v>
      </c>
      <c r="K144" s="270">
        <v>480</v>
      </c>
      <c r="L144" s="271">
        <v>467</v>
      </c>
      <c r="M144" s="266">
        <v>4180830</v>
      </c>
      <c r="N144" s="267">
        <v>305</v>
      </c>
      <c r="O144" s="268">
        <v>294</v>
      </c>
      <c r="P144" s="269">
        <v>93650365</v>
      </c>
      <c r="Q144" s="270">
        <v>121</v>
      </c>
      <c r="R144" s="271">
        <v>113</v>
      </c>
      <c r="S144" s="266">
        <v>621297294</v>
      </c>
      <c r="T144" s="267">
        <v>468</v>
      </c>
      <c r="U144" s="268">
        <v>460</v>
      </c>
      <c r="V144" s="269">
        <v>-27818662</v>
      </c>
      <c r="W144" s="270">
        <v>159</v>
      </c>
      <c r="X144" s="271">
        <v>158</v>
      </c>
      <c r="Y144" s="266">
        <v>86492</v>
      </c>
      <c r="Z144" s="267">
        <v>377</v>
      </c>
      <c r="AA144" s="268">
        <v>364</v>
      </c>
      <c r="AB144" s="269">
        <v>317</v>
      </c>
      <c r="AC144" s="273">
        <v>311</v>
      </c>
      <c r="AD144" s="264">
        <v>0</v>
      </c>
      <c r="AE144" s="274">
        <v>100</v>
      </c>
      <c r="AF144" s="275">
        <v>0</v>
      </c>
    </row>
    <row r="145" spans="1:32" ht="18.75" customHeight="1">
      <c r="A145" s="260">
        <v>143</v>
      </c>
      <c r="B145" s="261">
        <v>126</v>
      </c>
      <c r="C145" s="262" t="s">
        <v>149</v>
      </c>
      <c r="D145" s="263" t="s">
        <v>3056</v>
      </c>
      <c r="E145" s="264" t="s">
        <v>3052</v>
      </c>
      <c r="F145" s="265">
        <v>135</v>
      </c>
      <c r="G145" s="266">
        <v>523166980</v>
      </c>
      <c r="H145" s="267">
        <v>159</v>
      </c>
      <c r="I145" s="268">
        <v>150</v>
      </c>
      <c r="J145" s="269">
        <v>557881143</v>
      </c>
      <c r="K145" s="270">
        <v>267</v>
      </c>
      <c r="L145" s="271">
        <v>256</v>
      </c>
      <c r="M145" s="266">
        <v>59411538</v>
      </c>
      <c r="N145" s="267">
        <v>302</v>
      </c>
      <c r="O145" s="268">
        <v>291</v>
      </c>
      <c r="P145" s="269">
        <v>94866814</v>
      </c>
      <c r="Q145" s="270">
        <v>139</v>
      </c>
      <c r="R145" s="271">
        <v>130</v>
      </c>
      <c r="S145" s="266">
        <v>556628924</v>
      </c>
      <c r="T145" s="267">
        <v>425</v>
      </c>
      <c r="U145" s="268">
        <v>417</v>
      </c>
      <c r="V145" s="269">
        <v>-11121422</v>
      </c>
      <c r="W145" s="270">
        <v>183</v>
      </c>
      <c r="X145" s="271">
        <v>182</v>
      </c>
      <c r="Y145" s="266">
        <v>73758</v>
      </c>
      <c r="Z145" s="267">
        <v>142</v>
      </c>
      <c r="AA145" s="268">
        <v>133</v>
      </c>
      <c r="AB145" s="269">
        <v>1181</v>
      </c>
      <c r="AC145" s="273">
        <v>381</v>
      </c>
      <c r="AD145" s="264">
        <v>0</v>
      </c>
      <c r="AE145" s="274">
        <v>3.81</v>
      </c>
      <c r="AF145" s="275">
        <v>96.19</v>
      </c>
    </row>
    <row r="146" spans="1:32" ht="18.75" customHeight="1">
      <c r="A146" s="260">
        <v>144</v>
      </c>
      <c r="B146" s="261">
        <v>131</v>
      </c>
      <c r="C146" s="262" t="s">
        <v>2051</v>
      </c>
      <c r="D146" s="263" t="s">
        <v>3056</v>
      </c>
      <c r="E146" s="329" t="s">
        <v>3052</v>
      </c>
      <c r="F146" s="274">
        <v>136</v>
      </c>
      <c r="G146" s="266">
        <v>522725832</v>
      </c>
      <c r="H146" s="267">
        <v>147</v>
      </c>
      <c r="I146" s="268">
        <v>138</v>
      </c>
      <c r="J146" s="269">
        <v>597844199</v>
      </c>
      <c r="K146" s="270">
        <v>146</v>
      </c>
      <c r="L146" s="271">
        <v>137</v>
      </c>
      <c r="M146" s="266">
        <v>116098961</v>
      </c>
      <c r="N146" s="267">
        <v>60</v>
      </c>
      <c r="O146" s="268">
        <v>52</v>
      </c>
      <c r="P146" s="269">
        <v>561143430</v>
      </c>
      <c r="Q146" s="270">
        <v>100</v>
      </c>
      <c r="R146" s="271">
        <v>92</v>
      </c>
      <c r="S146" s="266">
        <v>749896286</v>
      </c>
      <c r="T146" s="267">
        <v>145</v>
      </c>
      <c r="U146" s="268">
        <v>139</v>
      </c>
      <c r="V146" s="269">
        <v>40438421</v>
      </c>
      <c r="W146" s="270">
        <v>56</v>
      </c>
      <c r="X146" s="271">
        <v>55</v>
      </c>
      <c r="Y146" s="266">
        <v>219259</v>
      </c>
      <c r="Z146" s="267">
        <v>78</v>
      </c>
      <c r="AA146" s="268">
        <v>70</v>
      </c>
      <c r="AB146" s="269">
        <v>1823</v>
      </c>
      <c r="AC146" s="273">
        <v>321</v>
      </c>
      <c r="AD146" s="264">
        <v>0</v>
      </c>
      <c r="AE146" s="274">
        <v>100</v>
      </c>
      <c r="AF146" s="275">
        <v>0</v>
      </c>
    </row>
    <row r="147" spans="1:32" ht="18.75" customHeight="1">
      <c r="A147" s="276">
        <v>145</v>
      </c>
      <c r="B147" s="277">
        <v>104</v>
      </c>
      <c r="C147" s="278" t="s">
        <v>3155</v>
      </c>
      <c r="D147" s="279" t="s">
        <v>3056</v>
      </c>
      <c r="E147" s="280" t="s">
        <v>3052</v>
      </c>
      <c r="F147" s="281">
        <v>137</v>
      </c>
      <c r="G147" s="282">
        <v>521412516</v>
      </c>
      <c r="H147" s="283">
        <v>169</v>
      </c>
      <c r="I147" s="284">
        <v>160</v>
      </c>
      <c r="J147" s="285">
        <v>522973954</v>
      </c>
      <c r="K147" s="286">
        <v>30</v>
      </c>
      <c r="L147" s="287">
        <v>25</v>
      </c>
      <c r="M147" s="282">
        <v>583347141</v>
      </c>
      <c r="N147" s="283">
        <v>13</v>
      </c>
      <c r="O147" s="284">
        <v>8</v>
      </c>
      <c r="P147" s="285">
        <v>1559504452</v>
      </c>
      <c r="Q147" s="286">
        <v>19</v>
      </c>
      <c r="R147" s="287">
        <v>16</v>
      </c>
      <c r="S147" s="282">
        <v>2524262023</v>
      </c>
      <c r="T147" s="283">
        <v>7</v>
      </c>
      <c r="U147" s="284">
        <v>4</v>
      </c>
      <c r="V147" s="285">
        <v>673879139</v>
      </c>
      <c r="W147" s="286">
        <v>234</v>
      </c>
      <c r="X147" s="287">
        <v>232</v>
      </c>
      <c r="Y147" s="282">
        <v>50681</v>
      </c>
      <c r="Z147" s="283">
        <v>118</v>
      </c>
      <c r="AA147" s="284">
        <v>109</v>
      </c>
      <c r="AB147" s="285">
        <v>1379</v>
      </c>
      <c r="AC147" s="289">
        <v>311</v>
      </c>
      <c r="AD147" s="280">
        <v>0</v>
      </c>
      <c r="AE147" s="290">
        <v>72.709999999999994</v>
      </c>
      <c r="AF147" s="291">
        <v>27.29</v>
      </c>
    </row>
    <row r="148" spans="1:32" ht="18.75" customHeight="1">
      <c r="A148" s="292">
        <v>146</v>
      </c>
      <c r="B148" s="293">
        <v>128</v>
      </c>
      <c r="C148" s="294" t="s">
        <v>2048</v>
      </c>
      <c r="D148" s="295" t="s">
        <v>3056</v>
      </c>
      <c r="E148" s="296" t="s">
        <v>3052</v>
      </c>
      <c r="F148" s="297">
        <v>138</v>
      </c>
      <c r="G148" s="298">
        <v>518507975</v>
      </c>
      <c r="H148" s="299">
        <v>146</v>
      </c>
      <c r="I148" s="300">
        <v>137</v>
      </c>
      <c r="J148" s="301">
        <v>602114063</v>
      </c>
      <c r="K148" s="302">
        <v>101</v>
      </c>
      <c r="L148" s="303">
        <v>92</v>
      </c>
      <c r="M148" s="298">
        <v>153127719</v>
      </c>
      <c r="N148" s="299">
        <v>74</v>
      </c>
      <c r="O148" s="300">
        <v>66</v>
      </c>
      <c r="P148" s="301">
        <v>436205300</v>
      </c>
      <c r="Q148" s="302">
        <v>103</v>
      </c>
      <c r="R148" s="303">
        <v>95</v>
      </c>
      <c r="S148" s="298">
        <v>735910204</v>
      </c>
      <c r="T148" s="299">
        <v>331</v>
      </c>
      <c r="U148" s="300">
        <v>325</v>
      </c>
      <c r="V148" s="301">
        <v>3109798</v>
      </c>
      <c r="W148" s="302">
        <v>162</v>
      </c>
      <c r="X148" s="303">
        <v>161</v>
      </c>
      <c r="Y148" s="298">
        <v>83743</v>
      </c>
      <c r="Z148" s="299">
        <v>32</v>
      </c>
      <c r="AA148" s="300">
        <v>24</v>
      </c>
      <c r="AB148" s="301">
        <v>3287</v>
      </c>
      <c r="AC148" s="305">
        <v>361</v>
      </c>
      <c r="AD148" s="296">
        <v>0</v>
      </c>
      <c r="AE148" s="306">
        <v>100</v>
      </c>
      <c r="AF148" s="307">
        <v>0</v>
      </c>
    </row>
    <row r="149" spans="1:32" ht="18.75" customHeight="1">
      <c r="A149" s="458">
        <v>147</v>
      </c>
      <c r="B149" s="459">
        <v>149</v>
      </c>
      <c r="C149" s="460" t="s">
        <v>2056</v>
      </c>
      <c r="D149" s="461" t="s">
        <v>2187</v>
      </c>
      <c r="E149" s="462" t="s">
        <v>3052</v>
      </c>
      <c r="F149" s="463">
        <v>139</v>
      </c>
      <c r="G149" s="464">
        <v>514677385</v>
      </c>
      <c r="H149" s="465">
        <v>57</v>
      </c>
      <c r="I149" s="466">
        <v>52</v>
      </c>
      <c r="J149" s="467">
        <v>1251907618</v>
      </c>
      <c r="K149" s="468" t="s">
        <v>3052</v>
      </c>
      <c r="L149" s="469" t="s">
        <v>3052</v>
      </c>
      <c r="M149" s="470" t="s">
        <v>3052</v>
      </c>
      <c r="N149" s="465" t="s">
        <v>3052</v>
      </c>
      <c r="O149" s="466" t="s">
        <v>3052</v>
      </c>
      <c r="P149" s="494" t="s">
        <v>3052</v>
      </c>
      <c r="Q149" s="468">
        <v>69</v>
      </c>
      <c r="R149" s="469">
        <v>61</v>
      </c>
      <c r="S149" s="464">
        <v>1067163670</v>
      </c>
      <c r="T149" s="465" t="s">
        <v>3052</v>
      </c>
      <c r="U149" s="466" t="s">
        <v>3052</v>
      </c>
      <c r="V149" s="494" t="s">
        <v>3052</v>
      </c>
      <c r="W149" s="468">
        <v>77</v>
      </c>
      <c r="X149" s="469">
        <v>76</v>
      </c>
      <c r="Y149" s="464">
        <v>161122</v>
      </c>
      <c r="Z149" s="465">
        <v>100</v>
      </c>
      <c r="AA149" s="466">
        <v>92</v>
      </c>
      <c r="AB149" s="467">
        <v>1535</v>
      </c>
      <c r="AC149" s="471">
        <v>384</v>
      </c>
      <c r="AD149" s="462">
        <v>0</v>
      </c>
      <c r="AE149" s="472">
        <v>100</v>
      </c>
      <c r="AF149" s="473">
        <v>0</v>
      </c>
    </row>
    <row r="150" spans="1:32" ht="18.75" customHeight="1">
      <c r="A150" s="458">
        <v>148</v>
      </c>
      <c r="B150" s="459">
        <v>193</v>
      </c>
      <c r="C150" s="460" t="s">
        <v>412</v>
      </c>
      <c r="D150" s="461" t="s">
        <v>413</v>
      </c>
      <c r="E150" s="462" t="s">
        <v>3052</v>
      </c>
      <c r="F150" s="463">
        <v>140</v>
      </c>
      <c r="G150" s="464">
        <v>503248184</v>
      </c>
      <c r="H150" s="465">
        <v>170</v>
      </c>
      <c r="I150" s="466">
        <v>161</v>
      </c>
      <c r="J150" s="467">
        <v>503248184</v>
      </c>
      <c r="K150" s="468">
        <v>58</v>
      </c>
      <c r="L150" s="469">
        <v>51</v>
      </c>
      <c r="M150" s="464">
        <v>263324812</v>
      </c>
      <c r="N150" s="465">
        <v>58</v>
      </c>
      <c r="O150" s="466">
        <v>50</v>
      </c>
      <c r="P150" s="467">
        <v>592845399</v>
      </c>
      <c r="Q150" s="468">
        <v>106</v>
      </c>
      <c r="R150" s="469">
        <v>98</v>
      </c>
      <c r="S150" s="464">
        <v>719943218</v>
      </c>
      <c r="T150" s="465">
        <v>27</v>
      </c>
      <c r="U150" s="466">
        <v>23</v>
      </c>
      <c r="V150" s="467">
        <v>197981494</v>
      </c>
      <c r="W150" s="468">
        <v>376</v>
      </c>
      <c r="X150" s="469">
        <v>372</v>
      </c>
      <c r="Y150" s="464">
        <v>8582</v>
      </c>
      <c r="Z150" s="465">
        <v>99</v>
      </c>
      <c r="AA150" s="466">
        <v>91</v>
      </c>
      <c r="AB150" s="467">
        <v>1546</v>
      </c>
      <c r="AC150" s="471">
        <v>210</v>
      </c>
      <c r="AD150" s="462">
        <v>0</v>
      </c>
      <c r="AE150" s="472">
        <v>100</v>
      </c>
      <c r="AF150" s="473">
        <v>0</v>
      </c>
    </row>
    <row r="151" spans="1:32" ht="18.75" customHeight="1">
      <c r="A151" s="458">
        <v>149</v>
      </c>
      <c r="B151" s="459" t="s">
        <v>3052</v>
      </c>
      <c r="C151" s="460" t="s">
        <v>2441</v>
      </c>
      <c r="D151" s="461" t="s">
        <v>2442</v>
      </c>
      <c r="E151" s="462" t="s">
        <v>3052</v>
      </c>
      <c r="F151" s="463">
        <v>141</v>
      </c>
      <c r="G151" s="464">
        <v>476585949</v>
      </c>
      <c r="H151" s="465">
        <v>180</v>
      </c>
      <c r="I151" s="466">
        <v>170</v>
      </c>
      <c r="J151" s="467">
        <v>476585949</v>
      </c>
      <c r="K151" s="468">
        <v>39</v>
      </c>
      <c r="L151" s="469">
        <v>33</v>
      </c>
      <c r="M151" s="464">
        <v>392606163</v>
      </c>
      <c r="N151" s="465">
        <v>38</v>
      </c>
      <c r="O151" s="466">
        <v>32</v>
      </c>
      <c r="P151" s="467">
        <v>795474085</v>
      </c>
      <c r="Q151" s="468">
        <v>86</v>
      </c>
      <c r="R151" s="469">
        <v>78</v>
      </c>
      <c r="S151" s="464">
        <v>888698952</v>
      </c>
      <c r="T151" s="465">
        <v>13</v>
      </c>
      <c r="U151" s="466">
        <v>9</v>
      </c>
      <c r="V151" s="467">
        <v>334065849</v>
      </c>
      <c r="W151" s="468">
        <v>41</v>
      </c>
      <c r="X151" s="469">
        <v>40</v>
      </c>
      <c r="Y151" s="464">
        <v>284266</v>
      </c>
      <c r="Z151" s="465">
        <v>293</v>
      </c>
      <c r="AA151" s="466">
        <v>281</v>
      </c>
      <c r="AB151" s="467">
        <v>518</v>
      </c>
      <c r="AC151" s="471">
        <v>210</v>
      </c>
      <c r="AD151" s="462">
        <v>0</v>
      </c>
      <c r="AE151" s="472">
        <v>0</v>
      </c>
      <c r="AF151" s="473">
        <v>100</v>
      </c>
    </row>
    <row r="152" spans="1:32" ht="18.75" customHeight="1">
      <c r="A152" s="474">
        <v>150</v>
      </c>
      <c r="B152" s="475">
        <v>151</v>
      </c>
      <c r="C152" s="476" t="s">
        <v>2443</v>
      </c>
      <c r="D152" s="477" t="s">
        <v>3103</v>
      </c>
      <c r="E152" s="478" t="s">
        <v>3052</v>
      </c>
      <c r="F152" s="479">
        <v>142</v>
      </c>
      <c r="G152" s="480">
        <v>476419901</v>
      </c>
      <c r="H152" s="481">
        <v>172</v>
      </c>
      <c r="I152" s="482">
        <v>163</v>
      </c>
      <c r="J152" s="483">
        <v>494480691</v>
      </c>
      <c r="K152" s="484">
        <v>138</v>
      </c>
      <c r="L152" s="485">
        <v>129</v>
      </c>
      <c r="M152" s="480">
        <v>122160536</v>
      </c>
      <c r="N152" s="481">
        <v>145</v>
      </c>
      <c r="O152" s="482">
        <v>136</v>
      </c>
      <c r="P152" s="483">
        <v>245022960</v>
      </c>
      <c r="Q152" s="484">
        <v>156</v>
      </c>
      <c r="R152" s="485">
        <v>147</v>
      </c>
      <c r="S152" s="480">
        <v>504132101</v>
      </c>
      <c r="T152" s="481">
        <v>99</v>
      </c>
      <c r="U152" s="482">
        <v>94</v>
      </c>
      <c r="V152" s="483">
        <v>55659778</v>
      </c>
      <c r="W152" s="484">
        <v>120</v>
      </c>
      <c r="X152" s="485">
        <v>119</v>
      </c>
      <c r="Y152" s="480">
        <v>110486</v>
      </c>
      <c r="Z152" s="481">
        <v>67</v>
      </c>
      <c r="AA152" s="482">
        <v>59</v>
      </c>
      <c r="AB152" s="483">
        <v>1995</v>
      </c>
      <c r="AC152" s="488">
        <v>321</v>
      </c>
      <c r="AD152" s="478">
        <v>0</v>
      </c>
      <c r="AE152" s="489">
        <v>100</v>
      </c>
      <c r="AF152" s="490">
        <v>0</v>
      </c>
    </row>
    <row r="153" spans="1:32" ht="18.75" customHeight="1">
      <c r="A153" s="443">
        <v>151</v>
      </c>
      <c r="B153" s="444">
        <v>132</v>
      </c>
      <c r="C153" s="445" t="s">
        <v>2444</v>
      </c>
      <c r="D153" s="446" t="s">
        <v>1696</v>
      </c>
      <c r="E153" s="447" t="s">
        <v>3052</v>
      </c>
      <c r="F153" s="448">
        <v>143</v>
      </c>
      <c r="G153" s="449">
        <v>474767393</v>
      </c>
      <c r="H153" s="450">
        <v>178</v>
      </c>
      <c r="I153" s="451">
        <v>168</v>
      </c>
      <c r="J153" s="452">
        <v>482604725</v>
      </c>
      <c r="K153" s="453" t="s">
        <v>3052</v>
      </c>
      <c r="L153" s="454" t="s">
        <v>3052</v>
      </c>
      <c r="M153" s="492" t="s">
        <v>3052</v>
      </c>
      <c r="N153" s="450" t="s">
        <v>3052</v>
      </c>
      <c r="O153" s="451" t="s">
        <v>3052</v>
      </c>
      <c r="P153" s="495" t="s">
        <v>3052</v>
      </c>
      <c r="Q153" s="453" t="s">
        <v>3052</v>
      </c>
      <c r="R153" s="454" t="s">
        <v>3052</v>
      </c>
      <c r="S153" s="492" t="s">
        <v>3052</v>
      </c>
      <c r="T153" s="450" t="s">
        <v>3052</v>
      </c>
      <c r="U153" s="451" t="s">
        <v>3052</v>
      </c>
      <c r="V153" s="495" t="s">
        <v>3052</v>
      </c>
      <c r="W153" s="453">
        <v>99</v>
      </c>
      <c r="X153" s="454">
        <v>98</v>
      </c>
      <c r="Y153" s="449">
        <v>127002</v>
      </c>
      <c r="Z153" s="450" t="s">
        <v>3052</v>
      </c>
      <c r="AA153" s="451" t="s">
        <v>3052</v>
      </c>
      <c r="AB153" s="495" t="s">
        <v>3052</v>
      </c>
      <c r="AC153" s="455">
        <v>371</v>
      </c>
      <c r="AD153" s="447">
        <v>0</v>
      </c>
      <c r="AE153" s="456">
        <v>100</v>
      </c>
      <c r="AF153" s="457">
        <v>0</v>
      </c>
    </row>
    <row r="154" spans="1:32" ht="18.75" customHeight="1">
      <c r="A154" s="260">
        <v>152</v>
      </c>
      <c r="B154" s="261">
        <v>150</v>
      </c>
      <c r="C154" s="262" t="s">
        <v>2118</v>
      </c>
      <c r="D154" s="263" t="s">
        <v>3056</v>
      </c>
      <c r="E154" s="264" t="s">
        <v>3052</v>
      </c>
      <c r="F154" s="265">
        <v>144</v>
      </c>
      <c r="G154" s="266">
        <v>470593106</v>
      </c>
      <c r="H154" s="267">
        <v>175</v>
      </c>
      <c r="I154" s="268">
        <v>165</v>
      </c>
      <c r="J154" s="269">
        <v>489689282</v>
      </c>
      <c r="K154" s="270" t="s">
        <v>3052</v>
      </c>
      <c r="L154" s="271" t="s">
        <v>3052</v>
      </c>
      <c r="M154" s="330" t="s">
        <v>3052</v>
      </c>
      <c r="N154" s="267">
        <v>396</v>
      </c>
      <c r="O154" s="268">
        <v>384</v>
      </c>
      <c r="P154" s="269">
        <v>48203491</v>
      </c>
      <c r="Q154" s="270">
        <v>144</v>
      </c>
      <c r="R154" s="271">
        <v>135</v>
      </c>
      <c r="S154" s="266">
        <v>538519940</v>
      </c>
      <c r="T154" s="267" t="s">
        <v>3052</v>
      </c>
      <c r="U154" s="268" t="s">
        <v>3052</v>
      </c>
      <c r="V154" s="331" t="s">
        <v>3052</v>
      </c>
      <c r="W154" s="270">
        <v>91</v>
      </c>
      <c r="X154" s="271">
        <v>90</v>
      </c>
      <c r="Y154" s="266">
        <v>135393</v>
      </c>
      <c r="Z154" s="267">
        <v>71</v>
      </c>
      <c r="AA154" s="268">
        <v>63</v>
      </c>
      <c r="AB154" s="269">
        <v>1926</v>
      </c>
      <c r="AC154" s="273">
        <v>361</v>
      </c>
      <c r="AD154" s="264">
        <v>0</v>
      </c>
      <c r="AE154" s="274">
        <v>99.64</v>
      </c>
      <c r="AF154" s="275">
        <v>0.36</v>
      </c>
    </row>
    <row r="155" spans="1:32" ht="18.75" customHeight="1">
      <c r="A155" s="458">
        <v>153</v>
      </c>
      <c r="B155" s="459">
        <v>134</v>
      </c>
      <c r="C155" s="460" t="s">
        <v>2116</v>
      </c>
      <c r="D155" s="461" t="s">
        <v>3098</v>
      </c>
      <c r="E155" s="462" t="s">
        <v>3052</v>
      </c>
      <c r="F155" s="463">
        <v>145</v>
      </c>
      <c r="G155" s="464">
        <v>466622002</v>
      </c>
      <c r="H155" s="465">
        <v>130</v>
      </c>
      <c r="I155" s="466">
        <v>121</v>
      </c>
      <c r="J155" s="467">
        <v>660955579</v>
      </c>
      <c r="K155" s="468">
        <v>90</v>
      </c>
      <c r="L155" s="469">
        <v>81</v>
      </c>
      <c r="M155" s="464">
        <v>179071633</v>
      </c>
      <c r="N155" s="465">
        <v>78</v>
      </c>
      <c r="O155" s="466">
        <v>70</v>
      </c>
      <c r="P155" s="467">
        <v>418442604</v>
      </c>
      <c r="Q155" s="468">
        <v>148</v>
      </c>
      <c r="R155" s="469">
        <v>139</v>
      </c>
      <c r="S155" s="464">
        <v>529378158</v>
      </c>
      <c r="T155" s="465">
        <v>51</v>
      </c>
      <c r="U155" s="466">
        <v>46</v>
      </c>
      <c r="V155" s="467">
        <v>98649908</v>
      </c>
      <c r="W155" s="468">
        <v>240</v>
      </c>
      <c r="X155" s="469">
        <v>238</v>
      </c>
      <c r="Y155" s="464">
        <v>48986</v>
      </c>
      <c r="Z155" s="465">
        <v>56</v>
      </c>
      <c r="AA155" s="466">
        <v>48</v>
      </c>
      <c r="AB155" s="467">
        <v>2222</v>
      </c>
      <c r="AC155" s="471">
        <v>332</v>
      </c>
      <c r="AD155" s="462">
        <v>0</v>
      </c>
      <c r="AE155" s="472">
        <v>100</v>
      </c>
      <c r="AF155" s="473">
        <v>0</v>
      </c>
    </row>
    <row r="156" spans="1:32" ht="18.75" customHeight="1">
      <c r="A156" s="260">
        <v>154</v>
      </c>
      <c r="B156" s="261">
        <v>171</v>
      </c>
      <c r="C156" s="262" t="s">
        <v>2114</v>
      </c>
      <c r="D156" s="263" t="s">
        <v>3056</v>
      </c>
      <c r="E156" s="264" t="s">
        <v>3052</v>
      </c>
      <c r="F156" s="265">
        <v>146</v>
      </c>
      <c r="G156" s="266">
        <v>466170269</v>
      </c>
      <c r="H156" s="267">
        <v>173</v>
      </c>
      <c r="I156" s="268">
        <v>164</v>
      </c>
      <c r="J156" s="269">
        <v>492756933</v>
      </c>
      <c r="K156" s="270">
        <v>78</v>
      </c>
      <c r="L156" s="271">
        <v>69</v>
      </c>
      <c r="M156" s="266">
        <v>203874775</v>
      </c>
      <c r="N156" s="267">
        <v>126</v>
      </c>
      <c r="O156" s="268">
        <v>117</v>
      </c>
      <c r="P156" s="269">
        <v>264564651</v>
      </c>
      <c r="Q156" s="270">
        <v>241</v>
      </c>
      <c r="R156" s="271">
        <v>231</v>
      </c>
      <c r="S156" s="266">
        <v>305961755</v>
      </c>
      <c r="T156" s="267">
        <v>36</v>
      </c>
      <c r="U156" s="268">
        <v>31</v>
      </c>
      <c r="V156" s="269">
        <v>143130106</v>
      </c>
      <c r="W156" s="270">
        <v>60</v>
      </c>
      <c r="X156" s="271">
        <v>59</v>
      </c>
      <c r="Y156" s="266">
        <v>187688</v>
      </c>
      <c r="Z156" s="267">
        <v>115</v>
      </c>
      <c r="AA156" s="268">
        <v>106</v>
      </c>
      <c r="AB156" s="269">
        <v>1423</v>
      </c>
      <c r="AC156" s="273">
        <v>384</v>
      </c>
      <c r="AD156" s="264">
        <v>0</v>
      </c>
      <c r="AE156" s="274">
        <v>50</v>
      </c>
      <c r="AF156" s="275">
        <v>50</v>
      </c>
    </row>
    <row r="157" spans="1:32" ht="18.75" customHeight="1">
      <c r="A157" s="276">
        <v>155</v>
      </c>
      <c r="B157" s="277">
        <v>444</v>
      </c>
      <c r="C157" s="278" t="s">
        <v>144</v>
      </c>
      <c r="D157" s="279" t="s">
        <v>3056</v>
      </c>
      <c r="E157" s="280" t="s">
        <v>3052</v>
      </c>
      <c r="F157" s="281">
        <v>147</v>
      </c>
      <c r="G157" s="282">
        <v>465450485</v>
      </c>
      <c r="H157" s="283">
        <v>187</v>
      </c>
      <c r="I157" s="284">
        <v>177</v>
      </c>
      <c r="J157" s="285">
        <v>465450485</v>
      </c>
      <c r="K157" s="286">
        <v>277</v>
      </c>
      <c r="L157" s="287">
        <v>266</v>
      </c>
      <c r="M157" s="282">
        <v>55758197</v>
      </c>
      <c r="N157" s="283">
        <v>218</v>
      </c>
      <c r="O157" s="284">
        <v>208</v>
      </c>
      <c r="P157" s="285">
        <v>153510048</v>
      </c>
      <c r="Q157" s="286">
        <v>344</v>
      </c>
      <c r="R157" s="287">
        <v>333</v>
      </c>
      <c r="S157" s="282">
        <v>207347675</v>
      </c>
      <c r="T157" s="283">
        <v>175</v>
      </c>
      <c r="U157" s="284">
        <v>169</v>
      </c>
      <c r="V157" s="285">
        <v>27978702</v>
      </c>
      <c r="W157" s="286">
        <v>71</v>
      </c>
      <c r="X157" s="287">
        <v>70</v>
      </c>
      <c r="Y157" s="282">
        <v>171956</v>
      </c>
      <c r="Z157" s="283">
        <v>370</v>
      </c>
      <c r="AA157" s="284">
        <v>358</v>
      </c>
      <c r="AB157" s="285">
        <v>327</v>
      </c>
      <c r="AC157" s="289">
        <v>371</v>
      </c>
      <c r="AD157" s="280">
        <v>0</v>
      </c>
      <c r="AE157" s="290">
        <v>100</v>
      </c>
      <c r="AF157" s="291">
        <v>0</v>
      </c>
    </row>
    <row r="158" spans="1:32" ht="18.75" customHeight="1">
      <c r="A158" s="443">
        <v>156</v>
      </c>
      <c r="B158" s="444">
        <v>237</v>
      </c>
      <c r="C158" s="445" t="s">
        <v>1342</v>
      </c>
      <c r="D158" s="446" t="s">
        <v>2650</v>
      </c>
      <c r="E158" s="447" t="s">
        <v>3052</v>
      </c>
      <c r="F158" s="448">
        <v>148</v>
      </c>
      <c r="G158" s="449">
        <v>464822590</v>
      </c>
      <c r="H158" s="450">
        <v>188</v>
      </c>
      <c r="I158" s="451">
        <v>178</v>
      </c>
      <c r="J158" s="452">
        <v>464822590</v>
      </c>
      <c r="K158" s="453">
        <v>481</v>
      </c>
      <c r="L158" s="454">
        <v>468</v>
      </c>
      <c r="M158" s="449">
        <v>4008063</v>
      </c>
      <c r="N158" s="450">
        <v>473</v>
      </c>
      <c r="O158" s="451">
        <v>460</v>
      </c>
      <c r="P158" s="452">
        <v>11754756</v>
      </c>
      <c r="Q158" s="453">
        <v>499</v>
      </c>
      <c r="R158" s="454">
        <v>486</v>
      </c>
      <c r="S158" s="449">
        <v>27370590</v>
      </c>
      <c r="T158" s="450">
        <v>335</v>
      </c>
      <c r="U158" s="451">
        <v>329</v>
      </c>
      <c r="V158" s="452">
        <v>2718850</v>
      </c>
      <c r="W158" s="453" t="s">
        <v>3052</v>
      </c>
      <c r="X158" s="454" t="s">
        <v>3052</v>
      </c>
      <c r="Y158" s="492" t="s">
        <v>3052</v>
      </c>
      <c r="Z158" s="450">
        <v>500</v>
      </c>
      <c r="AA158" s="451">
        <v>487</v>
      </c>
      <c r="AB158" s="452">
        <v>12</v>
      </c>
      <c r="AC158" s="455">
        <v>312</v>
      </c>
      <c r="AD158" s="447">
        <v>0</v>
      </c>
      <c r="AE158" s="456">
        <v>100</v>
      </c>
      <c r="AF158" s="457">
        <v>0</v>
      </c>
    </row>
    <row r="159" spans="1:32" ht="18.75" customHeight="1">
      <c r="A159" s="458">
        <v>157</v>
      </c>
      <c r="B159" s="459" t="s">
        <v>3052</v>
      </c>
      <c r="C159" s="460" t="s">
        <v>2445</v>
      </c>
      <c r="D159" s="461" t="s">
        <v>3051</v>
      </c>
      <c r="E159" s="493" t="s">
        <v>3052</v>
      </c>
      <c r="F159" s="472">
        <v>149</v>
      </c>
      <c r="G159" s="464">
        <v>461149556</v>
      </c>
      <c r="H159" s="465">
        <v>164</v>
      </c>
      <c r="I159" s="466">
        <v>155</v>
      </c>
      <c r="J159" s="467">
        <v>539999073</v>
      </c>
      <c r="K159" s="468">
        <v>71</v>
      </c>
      <c r="L159" s="469">
        <v>63</v>
      </c>
      <c r="M159" s="464">
        <v>223463381</v>
      </c>
      <c r="N159" s="465">
        <v>132</v>
      </c>
      <c r="O159" s="466">
        <v>123</v>
      </c>
      <c r="P159" s="467">
        <v>259879892</v>
      </c>
      <c r="Q159" s="468">
        <v>206</v>
      </c>
      <c r="R159" s="469">
        <v>197</v>
      </c>
      <c r="S159" s="464">
        <v>369861929</v>
      </c>
      <c r="T159" s="465">
        <v>31</v>
      </c>
      <c r="U159" s="466">
        <v>27</v>
      </c>
      <c r="V159" s="467">
        <v>164978438</v>
      </c>
      <c r="W159" s="468" t="s">
        <v>3052</v>
      </c>
      <c r="X159" s="469" t="s">
        <v>3052</v>
      </c>
      <c r="Y159" s="470" t="s">
        <v>3052</v>
      </c>
      <c r="Z159" s="465">
        <v>425</v>
      </c>
      <c r="AA159" s="466">
        <v>412</v>
      </c>
      <c r="AB159" s="467">
        <v>226</v>
      </c>
      <c r="AC159" s="471">
        <v>351</v>
      </c>
      <c r="AD159" s="462">
        <v>0</v>
      </c>
      <c r="AE159" s="472">
        <v>100</v>
      </c>
      <c r="AF159" s="473">
        <v>0</v>
      </c>
    </row>
    <row r="160" spans="1:32" ht="18.75" customHeight="1">
      <c r="A160" s="260">
        <v>158</v>
      </c>
      <c r="B160" s="261">
        <v>119</v>
      </c>
      <c r="C160" s="262" t="s">
        <v>2044</v>
      </c>
      <c r="D160" s="263" t="s">
        <v>3056</v>
      </c>
      <c r="E160" s="264" t="s">
        <v>3052</v>
      </c>
      <c r="F160" s="265">
        <v>150</v>
      </c>
      <c r="G160" s="266">
        <v>460830128</v>
      </c>
      <c r="H160" s="267">
        <v>179</v>
      </c>
      <c r="I160" s="268">
        <v>169</v>
      </c>
      <c r="J160" s="269">
        <v>478512015</v>
      </c>
      <c r="K160" s="270">
        <v>486</v>
      </c>
      <c r="L160" s="271">
        <v>473</v>
      </c>
      <c r="M160" s="266">
        <v>-385072</v>
      </c>
      <c r="N160" s="267">
        <v>463</v>
      </c>
      <c r="O160" s="268">
        <v>450</v>
      </c>
      <c r="P160" s="269">
        <v>15477950</v>
      </c>
      <c r="Q160" s="270">
        <v>442</v>
      </c>
      <c r="R160" s="271">
        <v>429</v>
      </c>
      <c r="S160" s="266">
        <v>123438887</v>
      </c>
      <c r="T160" s="267">
        <v>389</v>
      </c>
      <c r="U160" s="268">
        <v>381</v>
      </c>
      <c r="V160" s="269">
        <v>-1867032</v>
      </c>
      <c r="W160" s="270">
        <v>423</v>
      </c>
      <c r="X160" s="271">
        <v>419</v>
      </c>
      <c r="Y160" s="266">
        <v>2399</v>
      </c>
      <c r="Z160" s="267" t="s">
        <v>3052</v>
      </c>
      <c r="AA160" s="268" t="s">
        <v>3052</v>
      </c>
      <c r="AB160" s="331" t="s">
        <v>3052</v>
      </c>
      <c r="AC160" s="273">
        <v>390</v>
      </c>
      <c r="AD160" s="264">
        <v>0</v>
      </c>
      <c r="AE160" s="274">
        <v>100</v>
      </c>
      <c r="AF160" s="275">
        <v>0</v>
      </c>
    </row>
    <row r="161" spans="1:32" ht="18.75" customHeight="1">
      <c r="A161" s="260">
        <v>159</v>
      </c>
      <c r="B161" s="261">
        <v>209</v>
      </c>
      <c r="C161" s="262" t="s">
        <v>861</v>
      </c>
      <c r="D161" s="263" t="s">
        <v>3056</v>
      </c>
      <c r="E161" s="264" t="s">
        <v>3052</v>
      </c>
      <c r="F161" s="265">
        <v>151</v>
      </c>
      <c r="G161" s="266">
        <v>457322788</v>
      </c>
      <c r="H161" s="267">
        <v>186</v>
      </c>
      <c r="I161" s="268">
        <v>176</v>
      </c>
      <c r="J161" s="269">
        <v>465567833</v>
      </c>
      <c r="K161" s="270">
        <v>158</v>
      </c>
      <c r="L161" s="271">
        <v>149</v>
      </c>
      <c r="M161" s="266">
        <v>108073866</v>
      </c>
      <c r="N161" s="267">
        <v>168</v>
      </c>
      <c r="O161" s="268">
        <v>159</v>
      </c>
      <c r="P161" s="269">
        <v>212131041</v>
      </c>
      <c r="Q161" s="270">
        <v>242</v>
      </c>
      <c r="R161" s="271">
        <v>232</v>
      </c>
      <c r="S161" s="266">
        <v>305466548</v>
      </c>
      <c r="T161" s="267">
        <v>71</v>
      </c>
      <c r="U161" s="268">
        <v>66</v>
      </c>
      <c r="V161" s="269">
        <v>74517219</v>
      </c>
      <c r="W161" s="270">
        <v>66</v>
      </c>
      <c r="X161" s="271">
        <v>65</v>
      </c>
      <c r="Y161" s="266">
        <v>180063</v>
      </c>
      <c r="Z161" s="267" t="s">
        <v>3052</v>
      </c>
      <c r="AA161" s="268" t="s">
        <v>3052</v>
      </c>
      <c r="AB161" s="331" t="s">
        <v>3052</v>
      </c>
      <c r="AC161" s="273">
        <v>311</v>
      </c>
      <c r="AD161" s="264">
        <v>0</v>
      </c>
      <c r="AE161" s="274">
        <v>0</v>
      </c>
      <c r="AF161" s="275">
        <v>100</v>
      </c>
    </row>
    <row r="162" spans="1:32" ht="18.75" customHeight="1">
      <c r="A162" s="474">
        <v>160</v>
      </c>
      <c r="B162" s="475">
        <v>147</v>
      </c>
      <c r="C162" s="476" t="s">
        <v>2055</v>
      </c>
      <c r="D162" s="477" t="s">
        <v>3103</v>
      </c>
      <c r="E162" s="478" t="s">
        <v>3052</v>
      </c>
      <c r="F162" s="479">
        <v>152</v>
      </c>
      <c r="G162" s="480">
        <v>456430664</v>
      </c>
      <c r="H162" s="481">
        <v>183</v>
      </c>
      <c r="I162" s="482">
        <v>173</v>
      </c>
      <c r="J162" s="483">
        <v>475234613</v>
      </c>
      <c r="K162" s="484" t="s">
        <v>3052</v>
      </c>
      <c r="L162" s="485" t="s">
        <v>3052</v>
      </c>
      <c r="M162" s="486" t="s">
        <v>3052</v>
      </c>
      <c r="N162" s="481">
        <v>100</v>
      </c>
      <c r="O162" s="482">
        <v>91</v>
      </c>
      <c r="P162" s="483">
        <v>314496981</v>
      </c>
      <c r="Q162" s="484">
        <v>149</v>
      </c>
      <c r="R162" s="485">
        <v>140</v>
      </c>
      <c r="S162" s="480">
        <v>526014266</v>
      </c>
      <c r="T162" s="481" t="s">
        <v>3052</v>
      </c>
      <c r="U162" s="482" t="s">
        <v>3052</v>
      </c>
      <c r="V162" s="487" t="s">
        <v>3052</v>
      </c>
      <c r="W162" s="484">
        <v>132</v>
      </c>
      <c r="X162" s="485">
        <v>131</v>
      </c>
      <c r="Y162" s="480">
        <v>106108</v>
      </c>
      <c r="Z162" s="481">
        <v>199</v>
      </c>
      <c r="AA162" s="482">
        <v>187</v>
      </c>
      <c r="AB162" s="483">
        <v>882</v>
      </c>
      <c r="AC162" s="488">
        <v>369</v>
      </c>
      <c r="AD162" s="478">
        <v>0</v>
      </c>
      <c r="AE162" s="489">
        <v>70</v>
      </c>
      <c r="AF162" s="490">
        <v>30</v>
      </c>
    </row>
    <row r="163" spans="1:32" ht="18.75" customHeight="1">
      <c r="A163" s="443">
        <v>161</v>
      </c>
      <c r="B163" s="444">
        <v>173</v>
      </c>
      <c r="C163" s="445" t="s">
        <v>2119</v>
      </c>
      <c r="D163" s="446" t="s">
        <v>3098</v>
      </c>
      <c r="E163" s="447" t="s">
        <v>3052</v>
      </c>
      <c r="F163" s="448">
        <v>153</v>
      </c>
      <c r="G163" s="449">
        <v>454825929</v>
      </c>
      <c r="H163" s="450">
        <v>192</v>
      </c>
      <c r="I163" s="451">
        <v>182</v>
      </c>
      <c r="J163" s="452">
        <v>457368938</v>
      </c>
      <c r="K163" s="453">
        <v>118</v>
      </c>
      <c r="L163" s="454">
        <v>109</v>
      </c>
      <c r="M163" s="449">
        <v>136838568</v>
      </c>
      <c r="N163" s="450">
        <v>110</v>
      </c>
      <c r="O163" s="451">
        <v>101</v>
      </c>
      <c r="P163" s="452">
        <v>292571786</v>
      </c>
      <c r="Q163" s="453">
        <v>162</v>
      </c>
      <c r="R163" s="454">
        <v>153</v>
      </c>
      <c r="S163" s="449">
        <v>474272910</v>
      </c>
      <c r="T163" s="450">
        <v>89</v>
      </c>
      <c r="U163" s="451">
        <v>84</v>
      </c>
      <c r="V163" s="452">
        <v>61854899</v>
      </c>
      <c r="W163" s="453">
        <v>149</v>
      </c>
      <c r="X163" s="454">
        <v>148</v>
      </c>
      <c r="Y163" s="449">
        <v>94000</v>
      </c>
      <c r="Z163" s="450">
        <v>127</v>
      </c>
      <c r="AA163" s="451">
        <v>118</v>
      </c>
      <c r="AB163" s="452">
        <v>1281</v>
      </c>
      <c r="AC163" s="455">
        <v>321</v>
      </c>
      <c r="AD163" s="447">
        <v>0</v>
      </c>
      <c r="AE163" s="456">
        <v>100</v>
      </c>
      <c r="AF163" s="457">
        <v>0</v>
      </c>
    </row>
    <row r="164" spans="1:32" ht="18.75" customHeight="1">
      <c r="A164" s="458">
        <v>162</v>
      </c>
      <c r="B164" s="459">
        <v>206</v>
      </c>
      <c r="C164" s="460" t="s">
        <v>2069</v>
      </c>
      <c r="D164" s="461" t="s">
        <v>885</v>
      </c>
      <c r="E164" s="462" t="s">
        <v>3052</v>
      </c>
      <c r="F164" s="463">
        <v>154</v>
      </c>
      <c r="G164" s="464">
        <v>452808891</v>
      </c>
      <c r="H164" s="465">
        <v>193</v>
      </c>
      <c r="I164" s="466">
        <v>183</v>
      </c>
      <c r="J164" s="467">
        <v>453313569</v>
      </c>
      <c r="K164" s="468">
        <v>49</v>
      </c>
      <c r="L164" s="469">
        <v>42</v>
      </c>
      <c r="M164" s="464">
        <v>322397583</v>
      </c>
      <c r="N164" s="465" t="s">
        <v>3052</v>
      </c>
      <c r="O164" s="466" t="s">
        <v>3052</v>
      </c>
      <c r="P164" s="494" t="s">
        <v>3052</v>
      </c>
      <c r="Q164" s="468" t="s">
        <v>3052</v>
      </c>
      <c r="R164" s="469" t="s">
        <v>3052</v>
      </c>
      <c r="S164" s="470" t="s">
        <v>3052</v>
      </c>
      <c r="T164" s="465">
        <v>22</v>
      </c>
      <c r="U164" s="466">
        <v>18</v>
      </c>
      <c r="V164" s="467">
        <v>269995741</v>
      </c>
      <c r="W164" s="468" t="s">
        <v>3052</v>
      </c>
      <c r="X164" s="469" t="s">
        <v>3052</v>
      </c>
      <c r="Y164" s="470" t="s">
        <v>3052</v>
      </c>
      <c r="Z164" s="465" t="s">
        <v>3052</v>
      </c>
      <c r="AA164" s="466" t="s">
        <v>3052</v>
      </c>
      <c r="AB164" s="494" t="s">
        <v>3052</v>
      </c>
      <c r="AC164" s="471">
        <v>210</v>
      </c>
      <c r="AD164" s="462">
        <v>0</v>
      </c>
      <c r="AE164" s="472">
        <v>100</v>
      </c>
      <c r="AF164" s="473">
        <v>0</v>
      </c>
    </row>
    <row r="165" spans="1:32" ht="18.75" customHeight="1">
      <c r="A165" s="458">
        <v>163</v>
      </c>
      <c r="B165" s="459">
        <v>140</v>
      </c>
      <c r="C165" s="460" t="s">
        <v>1348</v>
      </c>
      <c r="D165" s="461" t="s">
        <v>1893</v>
      </c>
      <c r="E165" s="462">
        <v>9</v>
      </c>
      <c r="F165" s="463" t="s">
        <v>3052</v>
      </c>
      <c r="G165" s="464">
        <v>448827735</v>
      </c>
      <c r="H165" s="465">
        <v>174</v>
      </c>
      <c r="I165" s="466">
        <v>10</v>
      </c>
      <c r="J165" s="467">
        <v>492713767</v>
      </c>
      <c r="K165" s="468" t="s">
        <v>3052</v>
      </c>
      <c r="L165" s="469" t="s">
        <v>3052</v>
      </c>
      <c r="M165" s="470" t="s">
        <v>3052</v>
      </c>
      <c r="N165" s="465" t="s">
        <v>3052</v>
      </c>
      <c r="O165" s="466" t="s">
        <v>3052</v>
      </c>
      <c r="P165" s="494" t="s">
        <v>3052</v>
      </c>
      <c r="Q165" s="468" t="s">
        <v>3052</v>
      </c>
      <c r="R165" s="469" t="s">
        <v>3052</v>
      </c>
      <c r="S165" s="470" t="s">
        <v>3052</v>
      </c>
      <c r="T165" s="465" t="s">
        <v>3052</v>
      </c>
      <c r="U165" s="466" t="s">
        <v>3052</v>
      </c>
      <c r="V165" s="494" t="s">
        <v>3052</v>
      </c>
      <c r="W165" s="468" t="s">
        <v>3052</v>
      </c>
      <c r="X165" s="469" t="s">
        <v>3052</v>
      </c>
      <c r="Y165" s="470" t="s">
        <v>3052</v>
      </c>
      <c r="Z165" s="465" t="s">
        <v>3052</v>
      </c>
      <c r="AA165" s="466" t="s">
        <v>3052</v>
      </c>
      <c r="AB165" s="494" t="s">
        <v>3052</v>
      </c>
      <c r="AC165" s="471">
        <v>311</v>
      </c>
      <c r="AD165" s="462">
        <v>100</v>
      </c>
      <c r="AE165" s="472">
        <v>0</v>
      </c>
      <c r="AF165" s="473">
        <v>0</v>
      </c>
    </row>
    <row r="166" spans="1:32" ht="18.75" customHeight="1">
      <c r="A166" s="260">
        <v>164</v>
      </c>
      <c r="B166" s="261">
        <v>181</v>
      </c>
      <c r="C166" s="262" t="s">
        <v>2660</v>
      </c>
      <c r="D166" s="263" t="s">
        <v>3056</v>
      </c>
      <c r="E166" s="264" t="s">
        <v>3052</v>
      </c>
      <c r="F166" s="265">
        <v>155</v>
      </c>
      <c r="G166" s="266">
        <v>448337338</v>
      </c>
      <c r="H166" s="267">
        <v>195</v>
      </c>
      <c r="I166" s="268">
        <v>185</v>
      </c>
      <c r="J166" s="269">
        <v>448337338</v>
      </c>
      <c r="K166" s="270">
        <v>100</v>
      </c>
      <c r="L166" s="271">
        <v>91</v>
      </c>
      <c r="M166" s="266">
        <v>154625467</v>
      </c>
      <c r="N166" s="267">
        <v>225</v>
      </c>
      <c r="O166" s="268">
        <v>215</v>
      </c>
      <c r="P166" s="269">
        <v>148165981</v>
      </c>
      <c r="Q166" s="270">
        <v>203</v>
      </c>
      <c r="R166" s="271">
        <v>194</v>
      </c>
      <c r="S166" s="266">
        <v>374847424</v>
      </c>
      <c r="T166" s="267">
        <v>213</v>
      </c>
      <c r="U166" s="268">
        <v>207</v>
      </c>
      <c r="V166" s="269">
        <v>18541824</v>
      </c>
      <c r="W166" s="270">
        <v>72</v>
      </c>
      <c r="X166" s="271">
        <v>71</v>
      </c>
      <c r="Y166" s="266">
        <v>169541</v>
      </c>
      <c r="Z166" s="267">
        <v>30</v>
      </c>
      <c r="AA166" s="268">
        <v>22</v>
      </c>
      <c r="AB166" s="269">
        <v>3325</v>
      </c>
      <c r="AC166" s="273">
        <v>384</v>
      </c>
      <c r="AD166" s="264">
        <v>0</v>
      </c>
      <c r="AE166" s="274">
        <v>0.01</v>
      </c>
      <c r="AF166" s="275">
        <v>99.99</v>
      </c>
    </row>
    <row r="167" spans="1:32" ht="18.75" customHeight="1">
      <c r="A167" s="276">
        <v>165</v>
      </c>
      <c r="B167" s="277">
        <v>174</v>
      </c>
      <c r="C167" s="278" t="s">
        <v>2063</v>
      </c>
      <c r="D167" s="279" t="s">
        <v>3056</v>
      </c>
      <c r="E167" s="280" t="s">
        <v>3052</v>
      </c>
      <c r="F167" s="281">
        <v>156</v>
      </c>
      <c r="G167" s="282">
        <v>447379162</v>
      </c>
      <c r="H167" s="283">
        <v>177</v>
      </c>
      <c r="I167" s="284">
        <v>167</v>
      </c>
      <c r="J167" s="285">
        <v>487310961</v>
      </c>
      <c r="K167" s="286">
        <v>112</v>
      </c>
      <c r="L167" s="287">
        <v>103</v>
      </c>
      <c r="M167" s="282">
        <v>141497197</v>
      </c>
      <c r="N167" s="283">
        <v>141</v>
      </c>
      <c r="O167" s="284">
        <v>132</v>
      </c>
      <c r="P167" s="285">
        <v>246423841</v>
      </c>
      <c r="Q167" s="286">
        <v>80</v>
      </c>
      <c r="R167" s="287">
        <v>72</v>
      </c>
      <c r="S167" s="282">
        <v>932808369</v>
      </c>
      <c r="T167" s="283">
        <v>138</v>
      </c>
      <c r="U167" s="284">
        <v>132</v>
      </c>
      <c r="V167" s="285">
        <v>42244534</v>
      </c>
      <c r="W167" s="286">
        <v>169</v>
      </c>
      <c r="X167" s="287">
        <v>168</v>
      </c>
      <c r="Y167" s="282">
        <v>80659</v>
      </c>
      <c r="Z167" s="283">
        <v>140</v>
      </c>
      <c r="AA167" s="284">
        <v>131</v>
      </c>
      <c r="AB167" s="285">
        <v>1190</v>
      </c>
      <c r="AC167" s="289">
        <v>372</v>
      </c>
      <c r="AD167" s="280">
        <v>0</v>
      </c>
      <c r="AE167" s="290">
        <v>100</v>
      </c>
      <c r="AF167" s="291">
        <v>0</v>
      </c>
    </row>
    <row r="168" spans="1:32" ht="18.75" customHeight="1">
      <c r="A168" s="443">
        <v>166</v>
      </c>
      <c r="B168" s="444">
        <v>144</v>
      </c>
      <c r="C168" s="445" t="s">
        <v>3158</v>
      </c>
      <c r="D168" s="446" t="s">
        <v>3051</v>
      </c>
      <c r="E168" s="447" t="s">
        <v>3052</v>
      </c>
      <c r="F168" s="448">
        <v>157</v>
      </c>
      <c r="G168" s="449">
        <v>444127274</v>
      </c>
      <c r="H168" s="450">
        <v>184</v>
      </c>
      <c r="I168" s="451">
        <v>174</v>
      </c>
      <c r="J168" s="452">
        <v>473967257</v>
      </c>
      <c r="K168" s="453">
        <v>104</v>
      </c>
      <c r="L168" s="454">
        <v>95</v>
      </c>
      <c r="M168" s="449">
        <v>149821315</v>
      </c>
      <c r="N168" s="450">
        <v>42</v>
      </c>
      <c r="O168" s="451">
        <v>35</v>
      </c>
      <c r="P168" s="452">
        <v>745790973</v>
      </c>
      <c r="Q168" s="453">
        <v>85</v>
      </c>
      <c r="R168" s="454">
        <v>77</v>
      </c>
      <c r="S168" s="449">
        <v>896668755</v>
      </c>
      <c r="T168" s="450">
        <v>69</v>
      </c>
      <c r="U168" s="451">
        <v>64</v>
      </c>
      <c r="V168" s="452">
        <v>77183756</v>
      </c>
      <c r="W168" s="453">
        <v>197</v>
      </c>
      <c r="X168" s="454">
        <v>196</v>
      </c>
      <c r="Y168" s="449">
        <v>64648</v>
      </c>
      <c r="Z168" s="450">
        <v>308</v>
      </c>
      <c r="AA168" s="451">
        <v>296</v>
      </c>
      <c r="AB168" s="452">
        <v>472</v>
      </c>
      <c r="AC168" s="455">
        <v>369</v>
      </c>
      <c r="AD168" s="447">
        <v>0</v>
      </c>
      <c r="AE168" s="456">
        <v>100</v>
      </c>
      <c r="AF168" s="457">
        <v>0</v>
      </c>
    </row>
    <row r="169" spans="1:32" ht="18.75" customHeight="1">
      <c r="A169" s="458">
        <v>167</v>
      </c>
      <c r="B169" s="459">
        <v>139</v>
      </c>
      <c r="C169" s="460" t="s">
        <v>2053</v>
      </c>
      <c r="D169" s="461" t="s">
        <v>2134</v>
      </c>
      <c r="E169" s="462" t="s">
        <v>3052</v>
      </c>
      <c r="F169" s="463">
        <v>158</v>
      </c>
      <c r="G169" s="464">
        <v>443702318</v>
      </c>
      <c r="H169" s="465">
        <v>196</v>
      </c>
      <c r="I169" s="466">
        <v>186</v>
      </c>
      <c r="J169" s="467">
        <v>447259580</v>
      </c>
      <c r="K169" s="468">
        <v>86</v>
      </c>
      <c r="L169" s="469">
        <v>77</v>
      </c>
      <c r="M169" s="464">
        <v>186023564</v>
      </c>
      <c r="N169" s="465">
        <v>293</v>
      </c>
      <c r="O169" s="466">
        <v>282</v>
      </c>
      <c r="P169" s="467">
        <v>100004650</v>
      </c>
      <c r="Q169" s="468">
        <v>134</v>
      </c>
      <c r="R169" s="469">
        <v>125</v>
      </c>
      <c r="S169" s="464">
        <v>578086890</v>
      </c>
      <c r="T169" s="465">
        <v>312</v>
      </c>
      <c r="U169" s="466">
        <v>306</v>
      </c>
      <c r="V169" s="467">
        <v>4934544</v>
      </c>
      <c r="W169" s="468">
        <v>215</v>
      </c>
      <c r="X169" s="469">
        <v>213</v>
      </c>
      <c r="Y169" s="464">
        <v>58615</v>
      </c>
      <c r="Z169" s="465">
        <v>193</v>
      </c>
      <c r="AA169" s="466">
        <v>181</v>
      </c>
      <c r="AB169" s="467">
        <v>896</v>
      </c>
      <c r="AC169" s="471">
        <v>369</v>
      </c>
      <c r="AD169" s="462">
        <v>0</v>
      </c>
      <c r="AE169" s="472">
        <v>100</v>
      </c>
      <c r="AF169" s="473">
        <v>0</v>
      </c>
    </row>
    <row r="170" spans="1:32" ht="18.75" customHeight="1">
      <c r="A170" s="458">
        <v>168</v>
      </c>
      <c r="B170" s="459">
        <v>157</v>
      </c>
      <c r="C170" s="460" t="s">
        <v>2446</v>
      </c>
      <c r="D170" s="461" t="s">
        <v>3051</v>
      </c>
      <c r="E170" s="462" t="s">
        <v>3052</v>
      </c>
      <c r="F170" s="463">
        <v>159</v>
      </c>
      <c r="G170" s="464">
        <v>437837757</v>
      </c>
      <c r="H170" s="465">
        <v>145</v>
      </c>
      <c r="I170" s="466">
        <v>136</v>
      </c>
      <c r="J170" s="467">
        <v>605708291</v>
      </c>
      <c r="K170" s="468">
        <v>142</v>
      </c>
      <c r="L170" s="469">
        <v>133</v>
      </c>
      <c r="M170" s="464">
        <v>119849406</v>
      </c>
      <c r="N170" s="465">
        <v>73</v>
      </c>
      <c r="O170" s="466">
        <v>65</v>
      </c>
      <c r="P170" s="467">
        <v>442891567</v>
      </c>
      <c r="Q170" s="468">
        <v>110</v>
      </c>
      <c r="R170" s="469">
        <v>102</v>
      </c>
      <c r="S170" s="464">
        <v>699872674</v>
      </c>
      <c r="T170" s="465">
        <v>181</v>
      </c>
      <c r="U170" s="466">
        <v>175</v>
      </c>
      <c r="V170" s="467">
        <v>26376245</v>
      </c>
      <c r="W170" s="468">
        <v>134</v>
      </c>
      <c r="X170" s="469">
        <v>133</v>
      </c>
      <c r="Y170" s="464">
        <v>105057</v>
      </c>
      <c r="Z170" s="465">
        <v>94</v>
      </c>
      <c r="AA170" s="466">
        <v>86</v>
      </c>
      <c r="AB170" s="467">
        <v>1663</v>
      </c>
      <c r="AC170" s="471">
        <v>311</v>
      </c>
      <c r="AD170" s="462">
        <v>0</v>
      </c>
      <c r="AE170" s="472">
        <v>0.54</v>
      </c>
      <c r="AF170" s="473">
        <v>99.46</v>
      </c>
    </row>
    <row r="171" spans="1:32" ht="18.75" customHeight="1">
      <c r="A171" s="260">
        <v>169</v>
      </c>
      <c r="B171" s="261">
        <v>165</v>
      </c>
      <c r="C171" s="262" t="s">
        <v>837</v>
      </c>
      <c r="D171" s="263" t="s">
        <v>3056</v>
      </c>
      <c r="E171" s="264" t="s">
        <v>3052</v>
      </c>
      <c r="F171" s="265">
        <v>160</v>
      </c>
      <c r="G171" s="266">
        <v>437602169</v>
      </c>
      <c r="H171" s="267">
        <v>191</v>
      </c>
      <c r="I171" s="268">
        <v>181</v>
      </c>
      <c r="J171" s="269">
        <v>458068076</v>
      </c>
      <c r="K171" s="270">
        <v>198</v>
      </c>
      <c r="L171" s="271">
        <v>188</v>
      </c>
      <c r="M171" s="266">
        <v>87803586</v>
      </c>
      <c r="N171" s="267">
        <v>205</v>
      </c>
      <c r="O171" s="268">
        <v>196</v>
      </c>
      <c r="P171" s="269">
        <v>161400089</v>
      </c>
      <c r="Q171" s="270">
        <v>245</v>
      </c>
      <c r="R171" s="271">
        <v>235</v>
      </c>
      <c r="S171" s="266">
        <v>302413211</v>
      </c>
      <c r="T171" s="267">
        <v>155</v>
      </c>
      <c r="U171" s="268">
        <v>149</v>
      </c>
      <c r="V171" s="269">
        <v>35336251</v>
      </c>
      <c r="W171" s="270">
        <v>80</v>
      </c>
      <c r="X171" s="271">
        <v>79</v>
      </c>
      <c r="Y171" s="266">
        <v>152702</v>
      </c>
      <c r="Z171" s="267">
        <v>243</v>
      </c>
      <c r="AA171" s="268">
        <v>231</v>
      </c>
      <c r="AB171" s="269">
        <v>665</v>
      </c>
      <c r="AC171" s="273">
        <v>356</v>
      </c>
      <c r="AD171" s="264">
        <v>0</v>
      </c>
      <c r="AE171" s="274">
        <v>100</v>
      </c>
      <c r="AF171" s="275">
        <v>0</v>
      </c>
    </row>
    <row r="172" spans="1:32" ht="18.75" customHeight="1">
      <c r="A172" s="276">
        <v>170</v>
      </c>
      <c r="B172" s="277">
        <v>186</v>
      </c>
      <c r="C172" s="278" t="s">
        <v>2065</v>
      </c>
      <c r="D172" s="279" t="s">
        <v>3056</v>
      </c>
      <c r="E172" s="280" t="s">
        <v>3052</v>
      </c>
      <c r="F172" s="281">
        <v>161</v>
      </c>
      <c r="G172" s="282">
        <v>436951083</v>
      </c>
      <c r="H172" s="283">
        <v>189</v>
      </c>
      <c r="I172" s="284">
        <v>179</v>
      </c>
      <c r="J172" s="285">
        <v>463058775</v>
      </c>
      <c r="K172" s="286">
        <v>350</v>
      </c>
      <c r="L172" s="287">
        <v>339</v>
      </c>
      <c r="M172" s="282">
        <v>35641608</v>
      </c>
      <c r="N172" s="283">
        <v>281</v>
      </c>
      <c r="O172" s="284">
        <v>270</v>
      </c>
      <c r="P172" s="285">
        <v>108770269</v>
      </c>
      <c r="Q172" s="286">
        <v>226</v>
      </c>
      <c r="R172" s="287">
        <v>216</v>
      </c>
      <c r="S172" s="282">
        <v>334790217</v>
      </c>
      <c r="T172" s="283">
        <v>250</v>
      </c>
      <c r="U172" s="284">
        <v>244</v>
      </c>
      <c r="V172" s="285">
        <v>12394161</v>
      </c>
      <c r="W172" s="286" t="s">
        <v>3052</v>
      </c>
      <c r="X172" s="287" t="s">
        <v>3052</v>
      </c>
      <c r="Y172" s="336" t="s">
        <v>3052</v>
      </c>
      <c r="Z172" s="283">
        <v>395</v>
      </c>
      <c r="AA172" s="284">
        <v>382</v>
      </c>
      <c r="AB172" s="285">
        <v>282</v>
      </c>
      <c r="AC172" s="289">
        <v>371</v>
      </c>
      <c r="AD172" s="280">
        <v>0</v>
      </c>
      <c r="AE172" s="290">
        <v>100</v>
      </c>
      <c r="AF172" s="291">
        <v>0</v>
      </c>
    </row>
    <row r="173" spans="1:32" ht="18.75" customHeight="1">
      <c r="A173" s="443">
        <v>171</v>
      </c>
      <c r="B173" s="444">
        <v>200</v>
      </c>
      <c r="C173" s="445" t="s">
        <v>2447</v>
      </c>
      <c r="D173" s="446" t="s">
        <v>881</v>
      </c>
      <c r="E173" s="447" t="s">
        <v>3052</v>
      </c>
      <c r="F173" s="448">
        <v>162</v>
      </c>
      <c r="G173" s="449">
        <v>436201631</v>
      </c>
      <c r="H173" s="450">
        <v>102</v>
      </c>
      <c r="I173" s="451">
        <v>95</v>
      </c>
      <c r="J173" s="452">
        <v>785260916</v>
      </c>
      <c r="K173" s="453">
        <v>344</v>
      </c>
      <c r="L173" s="454">
        <v>333</v>
      </c>
      <c r="M173" s="449">
        <v>37971819</v>
      </c>
      <c r="N173" s="450">
        <v>430</v>
      </c>
      <c r="O173" s="451">
        <v>417</v>
      </c>
      <c r="P173" s="452">
        <v>30503823</v>
      </c>
      <c r="Q173" s="453">
        <v>330</v>
      </c>
      <c r="R173" s="454">
        <v>319</v>
      </c>
      <c r="S173" s="449">
        <v>222284899</v>
      </c>
      <c r="T173" s="450">
        <v>317</v>
      </c>
      <c r="U173" s="451">
        <v>311</v>
      </c>
      <c r="V173" s="452">
        <v>4398710</v>
      </c>
      <c r="W173" s="453">
        <v>444</v>
      </c>
      <c r="X173" s="454">
        <v>439</v>
      </c>
      <c r="Y173" s="449">
        <v>488</v>
      </c>
      <c r="Z173" s="450">
        <v>445</v>
      </c>
      <c r="AA173" s="451">
        <v>432</v>
      </c>
      <c r="AB173" s="452">
        <v>186</v>
      </c>
      <c r="AC173" s="455">
        <v>311</v>
      </c>
      <c r="AD173" s="447">
        <v>0</v>
      </c>
      <c r="AE173" s="456">
        <v>50</v>
      </c>
      <c r="AF173" s="457">
        <v>50</v>
      </c>
    </row>
    <row r="174" spans="1:32" ht="18.75" customHeight="1">
      <c r="A174" s="458">
        <v>172</v>
      </c>
      <c r="B174" s="459">
        <v>334</v>
      </c>
      <c r="C174" s="460" t="s">
        <v>2550</v>
      </c>
      <c r="D174" s="461" t="s">
        <v>1319</v>
      </c>
      <c r="E174" s="462" t="s">
        <v>3052</v>
      </c>
      <c r="F174" s="463">
        <v>163</v>
      </c>
      <c r="G174" s="464">
        <v>430009385</v>
      </c>
      <c r="H174" s="465">
        <v>125</v>
      </c>
      <c r="I174" s="466">
        <v>116</v>
      </c>
      <c r="J174" s="467">
        <v>680076216</v>
      </c>
      <c r="K174" s="468">
        <v>181</v>
      </c>
      <c r="L174" s="469">
        <v>172</v>
      </c>
      <c r="M174" s="464">
        <v>96113208</v>
      </c>
      <c r="N174" s="465">
        <v>259</v>
      </c>
      <c r="O174" s="466">
        <v>249</v>
      </c>
      <c r="P174" s="467">
        <v>125021494</v>
      </c>
      <c r="Q174" s="468">
        <v>137</v>
      </c>
      <c r="R174" s="469">
        <v>128</v>
      </c>
      <c r="S174" s="464">
        <v>560042519</v>
      </c>
      <c r="T174" s="465">
        <v>261</v>
      </c>
      <c r="U174" s="466">
        <v>255</v>
      </c>
      <c r="V174" s="467">
        <v>9877806</v>
      </c>
      <c r="W174" s="468">
        <v>229</v>
      </c>
      <c r="X174" s="469">
        <v>227</v>
      </c>
      <c r="Y174" s="464">
        <v>53000</v>
      </c>
      <c r="Z174" s="465">
        <v>358</v>
      </c>
      <c r="AA174" s="466">
        <v>346</v>
      </c>
      <c r="AB174" s="467">
        <v>354</v>
      </c>
      <c r="AC174" s="471">
        <v>384</v>
      </c>
      <c r="AD174" s="462">
        <v>0</v>
      </c>
      <c r="AE174" s="472">
        <v>100</v>
      </c>
      <c r="AF174" s="473">
        <v>0</v>
      </c>
    </row>
    <row r="175" spans="1:32" ht="18.75" customHeight="1">
      <c r="A175" s="458">
        <v>173</v>
      </c>
      <c r="B175" s="459">
        <v>182</v>
      </c>
      <c r="C175" s="460" t="s">
        <v>821</v>
      </c>
      <c r="D175" s="461" t="s">
        <v>3051</v>
      </c>
      <c r="E175" s="462" t="s">
        <v>3052</v>
      </c>
      <c r="F175" s="463">
        <v>164</v>
      </c>
      <c r="G175" s="464">
        <v>424600057</v>
      </c>
      <c r="H175" s="465">
        <v>197</v>
      </c>
      <c r="I175" s="466">
        <v>187</v>
      </c>
      <c r="J175" s="467">
        <v>436569462</v>
      </c>
      <c r="K175" s="468" t="s">
        <v>3052</v>
      </c>
      <c r="L175" s="469" t="s">
        <v>3052</v>
      </c>
      <c r="M175" s="470" t="s">
        <v>3052</v>
      </c>
      <c r="N175" s="465" t="s">
        <v>3052</v>
      </c>
      <c r="O175" s="466" t="s">
        <v>3052</v>
      </c>
      <c r="P175" s="494" t="s">
        <v>3052</v>
      </c>
      <c r="Q175" s="468" t="s">
        <v>3052</v>
      </c>
      <c r="R175" s="469" t="s">
        <v>3052</v>
      </c>
      <c r="S175" s="470" t="s">
        <v>3052</v>
      </c>
      <c r="T175" s="465" t="s">
        <v>3052</v>
      </c>
      <c r="U175" s="466" t="s">
        <v>3052</v>
      </c>
      <c r="V175" s="494" t="s">
        <v>3052</v>
      </c>
      <c r="W175" s="468">
        <v>341</v>
      </c>
      <c r="X175" s="469">
        <v>339</v>
      </c>
      <c r="Y175" s="464">
        <v>17321</v>
      </c>
      <c r="Z175" s="465">
        <v>245</v>
      </c>
      <c r="AA175" s="466">
        <v>233</v>
      </c>
      <c r="AB175" s="467">
        <v>656</v>
      </c>
      <c r="AC175" s="471">
        <v>331</v>
      </c>
      <c r="AD175" s="462">
        <v>0</v>
      </c>
      <c r="AE175" s="472">
        <v>100</v>
      </c>
      <c r="AF175" s="473">
        <v>0</v>
      </c>
    </row>
    <row r="176" spans="1:32" ht="18.75" customHeight="1">
      <c r="A176" s="458">
        <v>174</v>
      </c>
      <c r="B176" s="459">
        <v>168</v>
      </c>
      <c r="C176" s="460" t="s">
        <v>2448</v>
      </c>
      <c r="D176" s="461" t="s">
        <v>885</v>
      </c>
      <c r="E176" s="493" t="s">
        <v>3052</v>
      </c>
      <c r="F176" s="472">
        <v>165</v>
      </c>
      <c r="G176" s="464">
        <v>423477842</v>
      </c>
      <c r="H176" s="465">
        <v>171</v>
      </c>
      <c r="I176" s="466">
        <v>162</v>
      </c>
      <c r="J176" s="467">
        <v>502268838</v>
      </c>
      <c r="K176" s="468" t="s">
        <v>3052</v>
      </c>
      <c r="L176" s="469" t="s">
        <v>3052</v>
      </c>
      <c r="M176" s="470" t="s">
        <v>3052</v>
      </c>
      <c r="N176" s="465" t="s">
        <v>3052</v>
      </c>
      <c r="O176" s="466" t="s">
        <v>3052</v>
      </c>
      <c r="P176" s="494" t="s">
        <v>3052</v>
      </c>
      <c r="Q176" s="468" t="s">
        <v>3052</v>
      </c>
      <c r="R176" s="469" t="s">
        <v>3052</v>
      </c>
      <c r="S176" s="470" t="s">
        <v>3052</v>
      </c>
      <c r="T176" s="465" t="s">
        <v>3052</v>
      </c>
      <c r="U176" s="466" t="s">
        <v>3052</v>
      </c>
      <c r="V176" s="494" t="s">
        <v>3052</v>
      </c>
      <c r="W176" s="468" t="s">
        <v>3052</v>
      </c>
      <c r="X176" s="469" t="s">
        <v>3052</v>
      </c>
      <c r="Y176" s="470" t="s">
        <v>3052</v>
      </c>
      <c r="Z176" s="465">
        <v>267</v>
      </c>
      <c r="AA176" s="466">
        <v>255</v>
      </c>
      <c r="AB176" s="467">
        <v>584</v>
      </c>
      <c r="AC176" s="471">
        <v>371</v>
      </c>
      <c r="AD176" s="462">
        <v>0.01</v>
      </c>
      <c r="AE176" s="472">
        <v>99.99</v>
      </c>
      <c r="AF176" s="473">
        <v>0</v>
      </c>
    </row>
    <row r="177" spans="1:32" ht="18.75" customHeight="1">
      <c r="A177" s="276">
        <v>175</v>
      </c>
      <c r="B177" s="277">
        <v>218</v>
      </c>
      <c r="C177" s="278" t="s">
        <v>868</v>
      </c>
      <c r="D177" s="279" t="s">
        <v>3056</v>
      </c>
      <c r="E177" s="280" t="s">
        <v>3052</v>
      </c>
      <c r="F177" s="281">
        <v>166</v>
      </c>
      <c r="G177" s="282">
        <v>423303184</v>
      </c>
      <c r="H177" s="283">
        <v>202</v>
      </c>
      <c r="I177" s="284">
        <v>192</v>
      </c>
      <c r="J177" s="285">
        <v>423303184</v>
      </c>
      <c r="K177" s="286">
        <v>121</v>
      </c>
      <c r="L177" s="287">
        <v>112</v>
      </c>
      <c r="M177" s="282">
        <v>134482775</v>
      </c>
      <c r="N177" s="283">
        <v>146</v>
      </c>
      <c r="O177" s="284">
        <v>137</v>
      </c>
      <c r="P177" s="285">
        <v>243287182</v>
      </c>
      <c r="Q177" s="286">
        <v>87</v>
      </c>
      <c r="R177" s="287">
        <v>79</v>
      </c>
      <c r="S177" s="282">
        <v>885429380</v>
      </c>
      <c r="T177" s="283">
        <v>320</v>
      </c>
      <c r="U177" s="284">
        <v>314</v>
      </c>
      <c r="V177" s="285">
        <v>4073003</v>
      </c>
      <c r="W177" s="286">
        <v>100</v>
      </c>
      <c r="X177" s="287">
        <v>99</v>
      </c>
      <c r="Y177" s="282">
        <v>126558</v>
      </c>
      <c r="Z177" s="283">
        <v>51</v>
      </c>
      <c r="AA177" s="284">
        <v>43</v>
      </c>
      <c r="AB177" s="285">
        <v>2409</v>
      </c>
      <c r="AC177" s="289">
        <v>384</v>
      </c>
      <c r="AD177" s="280">
        <v>0</v>
      </c>
      <c r="AE177" s="290">
        <v>100</v>
      </c>
      <c r="AF177" s="291">
        <v>0</v>
      </c>
    </row>
    <row r="178" spans="1:32" ht="18.75" customHeight="1">
      <c r="A178" s="292">
        <v>176</v>
      </c>
      <c r="B178" s="293">
        <v>154</v>
      </c>
      <c r="C178" s="294" t="s">
        <v>842</v>
      </c>
      <c r="D178" s="295" t="s">
        <v>3056</v>
      </c>
      <c r="E178" s="296" t="s">
        <v>3052</v>
      </c>
      <c r="F178" s="297">
        <v>167</v>
      </c>
      <c r="G178" s="298">
        <v>421139780</v>
      </c>
      <c r="H178" s="299">
        <v>158</v>
      </c>
      <c r="I178" s="300">
        <v>149</v>
      </c>
      <c r="J178" s="301">
        <v>560949222</v>
      </c>
      <c r="K178" s="302">
        <v>495</v>
      </c>
      <c r="L178" s="303">
        <v>482</v>
      </c>
      <c r="M178" s="298">
        <v>-16684711</v>
      </c>
      <c r="N178" s="299">
        <v>492</v>
      </c>
      <c r="O178" s="300">
        <v>479</v>
      </c>
      <c r="P178" s="301">
        <v>-5220721</v>
      </c>
      <c r="Q178" s="302">
        <v>116</v>
      </c>
      <c r="R178" s="303">
        <v>108</v>
      </c>
      <c r="S178" s="298">
        <v>653541483</v>
      </c>
      <c r="T178" s="299">
        <v>484</v>
      </c>
      <c r="U178" s="300">
        <v>474</v>
      </c>
      <c r="V178" s="301">
        <v>-49013268</v>
      </c>
      <c r="W178" s="302">
        <v>454</v>
      </c>
      <c r="X178" s="303">
        <v>449</v>
      </c>
      <c r="Y178" s="298">
        <v>115</v>
      </c>
      <c r="Z178" s="299">
        <v>416</v>
      </c>
      <c r="AA178" s="300">
        <v>403</v>
      </c>
      <c r="AB178" s="301">
        <v>239</v>
      </c>
      <c r="AC178" s="305">
        <v>311</v>
      </c>
      <c r="AD178" s="296">
        <v>0</v>
      </c>
      <c r="AE178" s="306">
        <v>100</v>
      </c>
      <c r="AF178" s="307">
        <v>0</v>
      </c>
    </row>
    <row r="179" spans="1:32" ht="18.75" customHeight="1">
      <c r="A179" s="458">
        <v>177</v>
      </c>
      <c r="B179" s="459">
        <v>169</v>
      </c>
      <c r="C179" s="460" t="s">
        <v>2060</v>
      </c>
      <c r="D179" s="461" t="s">
        <v>1061</v>
      </c>
      <c r="E179" s="462" t="s">
        <v>3052</v>
      </c>
      <c r="F179" s="463">
        <v>168</v>
      </c>
      <c r="G179" s="464">
        <v>418432958</v>
      </c>
      <c r="H179" s="465">
        <v>204</v>
      </c>
      <c r="I179" s="466">
        <v>194</v>
      </c>
      <c r="J179" s="467">
        <v>418432958</v>
      </c>
      <c r="K179" s="468">
        <v>291</v>
      </c>
      <c r="L179" s="469">
        <v>280</v>
      </c>
      <c r="M179" s="464">
        <v>52716348</v>
      </c>
      <c r="N179" s="465">
        <v>209</v>
      </c>
      <c r="O179" s="466">
        <v>200</v>
      </c>
      <c r="P179" s="467">
        <v>159377416</v>
      </c>
      <c r="Q179" s="468">
        <v>189</v>
      </c>
      <c r="R179" s="469">
        <v>180</v>
      </c>
      <c r="S179" s="464">
        <v>412168181</v>
      </c>
      <c r="T179" s="465">
        <v>167</v>
      </c>
      <c r="U179" s="466">
        <v>161</v>
      </c>
      <c r="V179" s="467">
        <v>30085944</v>
      </c>
      <c r="W179" s="468" t="s">
        <v>3052</v>
      </c>
      <c r="X179" s="469" t="s">
        <v>3052</v>
      </c>
      <c r="Y179" s="470" t="s">
        <v>3052</v>
      </c>
      <c r="Z179" s="465">
        <v>482</v>
      </c>
      <c r="AA179" s="466">
        <v>469</v>
      </c>
      <c r="AB179" s="467">
        <v>97</v>
      </c>
      <c r="AC179" s="471">
        <v>400</v>
      </c>
      <c r="AD179" s="462">
        <v>0</v>
      </c>
      <c r="AE179" s="472">
        <v>100</v>
      </c>
      <c r="AF179" s="473">
        <v>0</v>
      </c>
    </row>
    <row r="180" spans="1:32" ht="18.75" customHeight="1">
      <c r="A180" s="260">
        <v>178</v>
      </c>
      <c r="B180" s="334" t="s">
        <v>3052</v>
      </c>
      <c r="C180" s="334" t="s">
        <v>3052</v>
      </c>
      <c r="D180" s="263" t="s">
        <v>3056</v>
      </c>
      <c r="E180" s="264" t="s">
        <v>3052</v>
      </c>
      <c r="F180" s="265">
        <v>169</v>
      </c>
      <c r="G180" s="330" t="s">
        <v>3052</v>
      </c>
      <c r="H180" s="267">
        <v>9</v>
      </c>
      <c r="I180" s="268">
        <v>9</v>
      </c>
      <c r="J180" s="331" t="s">
        <v>3052</v>
      </c>
      <c r="K180" s="270">
        <v>9</v>
      </c>
      <c r="L180" s="271">
        <v>8</v>
      </c>
      <c r="M180" s="330" t="s">
        <v>3052</v>
      </c>
      <c r="N180" s="267">
        <v>53</v>
      </c>
      <c r="O180" s="268">
        <v>46</v>
      </c>
      <c r="P180" s="331" t="s">
        <v>3052</v>
      </c>
      <c r="Q180" s="270">
        <v>30</v>
      </c>
      <c r="R180" s="271">
        <v>26</v>
      </c>
      <c r="S180" s="330" t="s">
        <v>3052</v>
      </c>
      <c r="T180" s="267">
        <v>479</v>
      </c>
      <c r="U180" s="268">
        <v>470</v>
      </c>
      <c r="V180" s="331" t="s">
        <v>3052</v>
      </c>
      <c r="W180" s="270">
        <v>442</v>
      </c>
      <c r="X180" s="271">
        <v>437</v>
      </c>
      <c r="Y180" s="330" t="s">
        <v>3052</v>
      </c>
      <c r="Z180" s="267">
        <v>330</v>
      </c>
      <c r="AA180" s="268">
        <v>318</v>
      </c>
      <c r="AB180" s="331" t="s">
        <v>3052</v>
      </c>
      <c r="AC180" s="273">
        <v>354</v>
      </c>
      <c r="AD180" s="264">
        <v>0</v>
      </c>
      <c r="AE180" s="274">
        <v>0</v>
      </c>
      <c r="AF180" s="275">
        <v>100</v>
      </c>
    </row>
    <row r="181" spans="1:32" ht="18.75" customHeight="1">
      <c r="A181" s="260">
        <v>179</v>
      </c>
      <c r="B181" s="261">
        <v>172</v>
      </c>
      <c r="C181" s="262" t="s">
        <v>2449</v>
      </c>
      <c r="D181" s="263" t="s">
        <v>3056</v>
      </c>
      <c r="E181" s="264" t="s">
        <v>3052</v>
      </c>
      <c r="F181" s="265">
        <v>170</v>
      </c>
      <c r="G181" s="266">
        <v>416061954</v>
      </c>
      <c r="H181" s="267">
        <v>206</v>
      </c>
      <c r="I181" s="268">
        <v>196</v>
      </c>
      <c r="J181" s="269">
        <v>417979267</v>
      </c>
      <c r="K181" s="270" t="s">
        <v>3052</v>
      </c>
      <c r="L181" s="271" t="s">
        <v>3052</v>
      </c>
      <c r="M181" s="330" t="s">
        <v>3052</v>
      </c>
      <c r="N181" s="267" t="s">
        <v>3052</v>
      </c>
      <c r="O181" s="268" t="s">
        <v>3052</v>
      </c>
      <c r="P181" s="331" t="s">
        <v>3052</v>
      </c>
      <c r="Q181" s="270">
        <v>339</v>
      </c>
      <c r="R181" s="271">
        <v>328</v>
      </c>
      <c r="S181" s="266">
        <v>213123709</v>
      </c>
      <c r="T181" s="267" t="s">
        <v>3052</v>
      </c>
      <c r="U181" s="268" t="s">
        <v>3052</v>
      </c>
      <c r="V181" s="331" t="s">
        <v>3052</v>
      </c>
      <c r="W181" s="270">
        <v>96</v>
      </c>
      <c r="X181" s="271">
        <v>95</v>
      </c>
      <c r="Y181" s="266">
        <v>128991</v>
      </c>
      <c r="Z181" s="267">
        <v>335</v>
      </c>
      <c r="AA181" s="268">
        <v>323</v>
      </c>
      <c r="AB181" s="269">
        <v>417</v>
      </c>
      <c r="AC181" s="273">
        <v>383</v>
      </c>
      <c r="AD181" s="264">
        <v>0</v>
      </c>
      <c r="AE181" s="274">
        <v>0</v>
      </c>
      <c r="AF181" s="275">
        <v>100</v>
      </c>
    </row>
    <row r="182" spans="1:32" ht="18.75" customHeight="1">
      <c r="A182" s="276">
        <v>180</v>
      </c>
      <c r="B182" s="277">
        <v>153</v>
      </c>
      <c r="C182" s="278" t="s">
        <v>2132</v>
      </c>
      <c r="D182" s="279" t="s">
        <v>3056</v>
      </c>
      <c r="E182" s="340" t="s">
        <v>3052</v>
      </c>
      <c r="F182" s="290">
        <v>171</v>
      </c>
      <c r="G182" s="282">
        <v>414489551</v>
      </c>
      <c r="H182" s="283">
        <v>190</v>
      </c>
      <c r="I182" s="284">
        <v>180</v>
      </c>
      <c r="J182" s="285">
        <v>461796863</v>
      </c>
      <c r="K182" s="286">
        <v>425</v>
      </c>
      <c r="L182" s="287">
        <v>413</v>
      </c>
      <c r="M182" s="282">
        <v>17497811</v>
      </c>
      <c r="N182" s="283">
        <v>288</v>
      </c>
      <c r="O182" s="284">
        <v>277</v>
      </c>
      <c r="P182" s="285">
        <v>105888349</v>
      </c>
      <c r="Q182" s="286">
        <v>321</v>
      </c>
      <c r="R182" s="287">
        <v>310</v>
      </c>
      <c r="S182" s="282">
        <v>230064659</v>
      </c>
      <c r="T182" s="283">
        <v>410</v>
      </c>
      <c r="U182" s="284">
        <v>402</v>
      </c>
      <c r="V182" s="285">
        <v>-4539219</v>
      </c>
      <c r="W182" s="286" t="s">
        <v>3052</v>
      </c>
      <c r="X182" s="287" t="s">
        <v>3052</v>
      </c>
      <c r="Y182" s="336" t="s">
        <v>3052</v>
      </c>
      <c r="Z182" s="283">
        <v>498</v>
      </c>
      <c r="AA182" s="284">
        <v>485</v>
      </c>
      <c r="AB182" s="285">
        <v>29</v>
      </c>
      <c r="AC182" s="289">
        <v>400</v>
      </c>
      <c r="AD182" s="280">
        <v>0</v>
      </c>
      <c r="AE182" s="290">
        <v>100</v>
      </c>
      <c r="AF182" s="291">
        <v>0</v>
      </c>
    </row>
    <row r="183" spans="1:32" ht="18.75" customHeight="1">
      <c r="A183" s="443">
        <v>181</v>
      </c>
      <c r="B183" s="444">
        <v>91</v>
      </c>
      <c r="C183" s="445" t="s">
        <v>1067</v>
      </c>
      <c r="D183" s="446" t="s">
        <v>3051</v>
      </c>
      <c r="E183" s="447" t="s">
        <v>3052</v>
      </c>
      <c r="F183" s="448">
        <v>172</v>
      </c>
      <c r="G183" s="449">
        <v>412142111</v>
      </c>
      <c r="H183" s="450">
        <v>119</v>
      </c>
      <c r="I183" s="451">
        <v>110</v>
      </c>
      <c r="J183" s="452">
        <v>708247502</v>
      </c>
      <c r="K183" s="453" t="s">
        <v>3052</v>
      </c>
      <c r="L183" s="454" t="s">
        <v>3052</v>
      </c>
      <c r="M183" s="492" t="s">
        <v>3052</v>
      </c>
      <c r="N183" s="450" t="s">
        <v>3052</v>
      </c>
      <c r="O183" s="451" t="s">
        <v>3052</v>
      </c>
      <c r="P183" s="495" t="s">
        <v>3052</v>
      </c>
      <c r="Q183" s="453" t="s">
        <v>3052</v>
      </c>
      <c r="R183" s="454" t="s">
        <v>3052</v>
      </c>
      <c r="S183" s="492" t="s">
        <v>3052</v>
      </c>
      <c r="T183" s="450" t="s">
        <v>3052</v>
      </c>
      <c r="U183" s="451" t="s">
        <v>3052</v>
      </c>
      <c r="V183" s="495" t="s">
        <v>3052</v>
      </c>
      <c r="W183" s="453">
        <v>108</v>
      </c>
      <c r="X183" s="454">
        <v>107</v>
      </c>
      <c r="Y183" s="449">
        <v>120000</v>
      </c>
      <c r="Z183" s="450">
        <v>179</v>
      </c>
      <c r="AA183" s="451">
        <v>168</v>
      </c>
      <c r="AB183" s="452">
        <v>950</v>
      </c>
      <c r="AC183" s="455">
        <v>384</v>
      </c>
      <c r="AD183" s="447">
        <v>0</v>
      </c>
      <c r="AE183" s="456">
        <v>0</v>
      </c>
      <c r="AF183" s="457">
        <v>100</v>
      </c>
    </row>
    <row r="184" spans="1:32" ht="18.75" customHeight="1">
      <c r="A184" s="458">
        <v>182</v>
      </c>
      <c r="B184" s="459">
        <v>180</v>
      </c>
      <c r="C184" s="460" t="s">
        <v>1339</v>
      </c>
      <c r="D184" s="461" t="s">
        <v>1702</v>
      </c>
      <c r="E184" s="462" t="s">
        <v>3052</v>
      </c>
      <c r="F184" s="463">
        <v>173</v>
      </c>
      <c r="G184" s="464">
        <v>411465604</v>
      </c>
      <c r="H184" s="465">
        <v>209</v>
      </c>
      <c r="I184" s="466">
        <v>199</v>
      </c>
      <c r="J184" s="467">
        <v>412877146</v>
      </c>
      <c r="K184" s="468" t="s">
        <v>3052</v>
      </c>
      <c r="L184" s="469" t="s">
        <v>3052</v>
      </c>
      <c r="M184" s="470" t="s">
        <v>3052</v>
      </c>
      <c r="N184" s="465" t="s">
        <v>3052</v>
      </c>
      <c r="O184" s="466" t="s">
        <v>3052</v>
      </c>
      <c r="P184" s="494" t="s">
        <v>3052</v>
      </c>
      <c r="Q184" s="468" t="s">
        <v>3052</v>
      </c>
      <c r="R184" s="469" t="s">
        <v>3052</v>
      </c>
      <c r="S184" s="470" t="s">
        <v>3052</v>
      </c>
      <c r="T184" s="465" t="s">
        <v>3052</v>
      </c>
      <c r="U184" s="466" t="s">
        <v>3052</v>
      </c>
      <c r="V184" s="494" t="s">
        <v>3052</v>
      </c>
      <c r="W184" s="468" t="s">
        <v>3052</v>
      </c>
      <c r="X184" s="469" t="s">
        <v>3052</v>
      </c>
      <c r="Y184" s="470" t="s">
        <v>3052</v>
      </c>
      <c r="Z184" s="465" t="s">
        <v>3052</v>
      </c>
      <c r="AA184" s="466" t="s">
        <v>3052</v>
      </c>
      <c r="AB184" s="494" t="s">
        <v>3052</v>
      </c>
      <c r="AC184" s="471">
        <v>341</v>
      </c>
      <c r="AD184" s="462">
        <v>0</v>
      </c>
      <c r="AE184" s="472">
        <v>36.6</v>
      </c>
      <c r="AF184" s="473">
        <v>63.4</v>
      </c>
    </row>
    <row r="185" spans="1:32" ht="18.75" customHeight="1">
      <c r="A185" s="458">
        <v>183</v>
      </c>
      <c r="B185" s="459">
        <v>184</v>
      </c>
      <c r="C185" s="460" t="s">
        <v>891</v>
      </c>
      <c r="D185" s="461" t="s">
        <v>3103</v>
      </c>
      <c r="E185" s="462" t="s">
        <v>3052</v>
      </c>
      <c r="F185" s="463">
        <v>174</v>
      </c>
      <c r="G185" s="464">
        <v>409870565</v>
      </c>
      <c r="H185" s="465">
        <v>207</v>
      </c>
      <c r="I185" s="466">
        <v>197</v>
      </c>
      <c r="J185" s="467">
        <v>417976427</v>
      </c>
      <c r="K185" s="468">
        <v>175</v>
      </c>
      <c r="L185" s="469">
        <v>166</v>
      </c>
      <c r="M185" s="464">
        <v>100130632</v>
      </c>
      <c r="N185" s="465">
        <v>190</v>
      </c>
      <c r="O185" s="466">
        <v>181</v>
      </c>
      <c r="P185" s="467">
        <v>190211525</v>
      </c>
      <c r="Q185" s="468">
        <v>194</v>
      </c>
      <c r="R185" s="469">
        <v>185</v>
      </c>
      <c r="S185" s="464">
        <v>401531961</v>
      </c>
      <c r="T185" s="465">
        <v>192</v>
      </c>
      <c r="U185" s="466">
        <v>186</v>
      </c>
      <c r="V185" s="467">
        <v>23749309</v>
      </c>
      <c r="W185" s="468">
        <v>94</v>
      </c>
      <c r="X185" s="469">
        <v>93</v>
      </c>
      <c r="Y185" s="464">
        <v>129591</v>
      </c>
      <c r="Z185" s="465">
        <v>106</v>
      </c>
      <c r="AA185" s="466">
        <v>97</v>
      </c>
      <c r="AB185" s="467">
        <v>1475</v>
      </c>
      <c r="AC185" s="471">
        <v>311</v>
      </c>
      <c r="AD185" s="462">
        <v>0</v>
      </c>
      <c r="AE185" s="472">
        <v>100</v>
      </c>
      <c r="AF185" s="473">
        <v>0</v>
      </c>
    </row>
    <row r="186" spans="1:32" ht="18.75" customHeight="1">
      <c r="A186" s="458">
        <v>184</v>
      </c>
      <c r="B186" s="459">
        <v>251</v>
      </c>
      <c r="C186" s="460" t="s">
        <v>996</v>
      </c>
      <c r="D186" s="461" t="s">
        <v>2187</v>
      </c>
      <c r="E186" s="462" t="s">
        <v>3052</v>
      </c>
      <c r="F186" s="463">
        <v>175</v>
      </c>
      <c r="G186" s="464">
        <v>408408586</v>
      </c>
      <c r="H186" s="465">
        <v>153</v>
      </c>
      <c r="I186" s="466">
        <v>144</v>
      </c>
      <c r="J186" s="467">
        <v>582867057</v>
      </c>
      <c r="K186" s="468">
        <v>141</v>
      </c>
      <c r="L186" s="469">
        <v>132</v>
      </c>
      <c r="M186" s="464">
        <v>121078908</v>
      </c>
      <c r="N186" s="465">
        <v>282</v>
      </c>
      <c r="O186" s="466">
        <v>271</v>
      </c>
      <c r="P186" s="467">
        <v>108247069</v>
      </c>
      <c r="Q186" s="468">
        <v>158</v>
      </c>
      <c r="R186" s="469">
        <v>149</v>
      </c>
      <c r="S186" s="464">
        <v>496357059</v>
      </c>
      <c r="T186" s="465">
        <v>306</v>
      </c>
      <c r="U186" s="466">
        <v>300</v>
      </c>
      <c r="V186" s="467">
        <v>5883087</v>
      </c>
      <c r="W186" s="468">
        <v>322</v>
      </c>
      <c r="X186" s="469">
        <v>320</v>
      </c>
      <c r="Y186" s="464">
        <v>23062</v>
      </c>
      <c r="Z186" s="465">
        <v>68</v>
      </c>
      <c r="AA186" s="466">
        <v>60</v>
      </c>
      <c r="AB186" s="467">
        <v>1990</v>
      </c>
      <c r="AC186" s="471">
        <v>321</v>
      </c>
      <c r="AD186" s="462">
        <v>0</v>
      </c>
      <c r="AE186" s="472">
        <v>100</v>
      </c>
      <c r="AF186" s="473">
        <v>0</v>
      </c>
    </row>
    <row r="187" spans="1:32" ht="18.75" customHeight="1">
      <c r="A187" s="474">
        <v>185</v>
      </c>
      <c r="B187" s="475">
        <v>326</v>
      </c>
      <c r="C187" s="476" t="s">
        <v>2450</v>
      </c>
      <c r="D187" s="477" t="s">
        <v>3092</v>
      </c>
      <c r="E187" s="478" t="s">
        <v>3052</v>
      </c>
      <c r="F187" s="479">
        <v>176</v>
      </c>
      <c r="G187" s="480">
        <v>407927368</v>
      </c>
      <c r="H187" s="481">
        <v>208</v>
      </c>
      <c r="I187" s="482">
        <v>198</v>
      </c>
      <c r="J187" s="483">
        <v>413401667</v>
      </c>
      <c r="K187" s="484">
        <v>206</v>
      </c>
      <c r="L187" s="485">
        <v>196</v>
      </c>
      <c r="M187" s="480">
        <v>82211467</v>
      </c>
      <c r="N187" s="481">
        <v>285</v>
      </c>
      <c r="O187" s="482">
        <v>274</v>
      </c>
      <c r="P187" s="483">
        <v>106944452</v>
      </c>
      <c r="Q187" s="484">
        <v>265</v>
      </c>
      <c r="R187" s="485">
        <v>254</v>
      </c>
      <c r="S187" s="480">
        <v>288644226</v>
      </c>
      <c r="T187" s="481">
        <v>83</v>
      </c>
      <c r="U187" s="482">
        <v>78</v>
      </c>
      <c r="V187" s="483">
        <v>65068155</v>
      </c>
      <c r="W187" s="484">
        <v>409</v>
      </c>
      <c r="X187" s="485">
        <v>405</v>
      </c>
      <c r="Y187" s="480">
        <v>3690</v>
      </c>
      <c r="Z187" s="481">
        <v>340</v>
      </c>
      <c r="AA187" s="482">
        <v>328</v>
      </c>
      <c r="AB187" s="483">
        <v>409</v>
      </c>
      <c r="AC187" s="488">
        <v>382</v>
      </c>
      <c r="AD187" s="478">
        <v>0</v>
      </c>
      <c r="AE187" s="489">
        <v>100</v>
      </c>
      <c r="AF187" s="490">
        <v>0</v>
      </c>
    </row>
    <row r="188" spans="1:32" ht="18.75" customHeight="1">
      <c r="A188" s="443">
        <v>186</v>
      </c>
      <c r="B188" s="444">
        <v>164</v>
      </c>
      <c r="C188" s="445" t="s">
        <v>901</v>
      </c>
      <c r="D188" s="446" t="s">
        <v>902</v>
      </c>
      <c r="E188" s="447" t="s">
        <v>3052</v>
      </c>
      <c r="F188" s="448">
        <v>177</v>
      </c>
      <c r="G188" s="449">
        <v>405425046</v>
      </c>
      <c r="H188" s="450">
        <v>201</v>
      </c>
      <c r="I188" s="451">
        <v>191</v>
      </c>
      <c r="J188" s="452">
        <v>424020416</v>
      </c>
      <c r="K188" s="453">
        <v>120</v>
      </c>
      <c r="L188" s="454">
        <v>111</v>
      </c>
      <c r="M188" s="449">
        <v>135596047</v>
      </c>
      <c r="N188" s="450">
        <v>117</v>
      </c>
      <c r="O188" s="451">
        <v>108</v>
      </c>
      <c r="P188" s="452">
        <v>283564756</v>
      </c>
      <c r="Q188" s="453">
        <v>123</v>
      </c>
      <c r="R188" s="454">
        <v>115</v>
      </c>
      <c r="S188" s="449">
        <v>619561916</v>
      </c>
      <c r="T188" s="450">
        <v>162</v>
      </c>
      <c r="U188" s="451">
        <v>156</v>
      </c>
      <c r="V188" s="452">
        <v>31338842</v>
      </c>
      <c r="W188" s="453">
        <v>394</v>
      </c>
      <c r="X188" s="454">
        <v>390</v>
      </c>
      <c r="Y188" s="449">
        <v>5751</v>
      </c>
      <c r="Z188" s="450">
        <v>188</v>
      </c>
      <c r="AA188" s="451">
        <v>177</v>
      </c>
      <c r="AB188" s="452">
        <v>928</v>
      </c>
      <c r="AC188" s="455">
        <v>369</v>
      </c>
      <c r="AD188" s="447">
        <v>0</v>
      </c>
      <c r="AE188" s="456">
        <v>100</v>
      </c>
      <c r="AF188" s="457">
        <v>0</v>
      </c>
    </row>
    <row r="189" spans="1:32" ht="18.75" customHeight="1">
      <c r="A189" s="260">
        <v>187</v>
      </c>
      <c r="B189" s="261">
        <v>194</v>
      </c>
      <c r="C189" s="262" t="s">
        <v>2451</v>
      </c>
      <c r="D189" s="263" t="s">
        <v>3056</v>
      </c>
      <c r="E189" s="264" t="s">
        <v>3052</v>
      </c>
      <c r="F189" s="265">
        <v>178</v>
      </c>
      <c r="G189" s="266">
        <v>403681417</v>
      </c>
      <c r="H189" s="267">
        <v>203</v>
      </c>
      <c r="I189" s="268">
        <v>193</v>
      </c>
      <c r="J189" s="269">
        <v>423299486</v>
      </c>
      <c r="K189" s="270">
        <v>160</v>
      </c>
      <c r="L189" s="271">
        <v>151</v>
      </c>
      <c r="M189" s="266">
        <v>107463713</v>
      </c>
      <c r="N189" s="267">
        <v>240</v>
      </c>
      <c r="O189" s="268">
        <v>230</v>
      </c>
      <c r="P189" s="269">
        <v>135898082</v>
      </c>
      <c r="Q189" s="270">
        <v>272</v>
      </c>
      <c r="R189" s="271">
        <v>261</v>
      </c>
      <c r="S189" s="266">
        <v>281178839</v>
      </c>
      <c r="T189" s="267">
        <v>177</v>
      </c>
      <c r="U189" s="268">
        <v>171</v>
      </c>
      <c r="V189" s="269">
        <v>27958442</v>
      </c>
      <c r="W189" s="270">
        <v>220</v>
      </c>
      <c r="X189" s="271">
        <v>218</v>
      </c>
      <c r="Y189" s="266">
        <v>56846</v>
      </c>
      <c r="Z189" s="267">
        <v>205</v>
      </c>
      <c r="AA189" s="268">
        <v>193</v>
      </c>
      <c r="AB189" s="269">
        <v>839</v>
      </c>
      <c r="AC189" s="273">
        <v>383</v>
      </c>
      <c r="AD189" s="264">
        <v>0</v>
      </c>
      <c r="AE189" s="274">
        <v>100</v>
      </c>
      <c r="AF189" s="275">
        <v>0</v>
      </c>
    </row>
    <row r="190" spans="1:32" ht="18.75" customHeight="1">
      <c r="A190" s="458">
        <v>188</v>
      </c>
      <c r="B190" s="459">
        <v>245</v>
      </c>
      <c r="C190" s="460" t="s">
        <v>2667</v>
      </c>
      <c r="D190" s="461" t="s">
        <v>1061</v>
      </c>
      <c r="E190" s="462" t="s">
        <v>3052</v>
      </c>
      <c r="F190" s="463">
        <v>179</v>
      </c>
      <c r="G190" s="464">
        <v>400978189</v>
      </c>
      <c r="H190" s="465">
        <v>214</v>
      </c>
      <c r="I190" s="466">
        <v>204</v>
      </c>
      <c r="J190" s="467">
        <v>400996169</v>
      </c>
      <c r="K190" s="468">
        <v>200</v>
      </c>
      <c r="L190" s="469">
        <v>190</v>
      </c>
      <c r="M190" s="464">
        <v>86517795</v>
      </c>
      <c r="N190" s="465">
        <v>332</v>
      </c>
      <c r="O190" s="466">
        <v>321</v>
      </c>
      <c r="P190" s="467">
        <v>76110142</v>
      </c>
      <c r="Q190" s="468">
        <v>269</v>
      </c>
      <c r="R190" s="469">
        <v>258</v>
      </c>
      <c r="S190" s="464">
        <v>285614603</v>
      </c>
      <c r="T190" s="465">
        <v>193</v>
      </c>
      <c r="U190" s="466">
        <v>187</v>
      </c>
      <c r="V190" s="467">
        <v>23624639</v>
      </c>
      <c r="W190" s="468">
        <v>293</v>
      </c>
      <c r="X190" s="469">
        <v>291</v>
      </c>
      <c r="Y190" s="464">
        <v>30421</v>
      </c>
      <c r="Z190" s="465">
        <v>76</v>
      </c>
      <c r="AA190" s="466">
        <v>68</v>
      </c>
      <c r="AB190" s="467">
        <v>1900</v>
      </c>
      <c r="AC190" s="471">
        <v>384</v>
      </c>
      <c r="AD190" s="462">
        <v>0</v>
      </c>
      <c r="AE190" s="472">
        <v>100</v>
      </c>
      <c r="AF190" s="473">
        <v>0</v>
      </c>
    </row>
    <row r="191" spans="1:32" ht="18.75" customHeight="1">
      <c r="A191" s="260">
        <v>189</v>
      </c>
      <c r="B191" s="261" t="s">
        <v>3052</v>
      </c>
      <c r="C191" s="334" t="s">
        <v>3052</v>
      </c>
      <c r="D191" s="263" t="s">
        <v>3056</v>
      </c>
      <c r="E191" s="264" t="s">
        <v>3052</v>
      </c>
      <c r="F191" s="265">
        <v>180</v>
      </c>
      <c r="G191" s="330" t="s">
        <v>3052</v>
      </c>
      <c r="H191" s="267">
        <v>213</v>
      </c>
      <c r="I191" s="268">
        <v>203</v>
      </c>
      <c r="J191" s="331" t="s">
        <v>3052</v>
      </c>
      <c r="K191" s="270">
        <v>109</v>
      </c>
      <c r="L191" s="271">
        <v>100</v>
      </c>
      <c r="M191" s="330" t="s">
        <v>3052</v>
      </c>
      <c r="N191" s="267">
        <v>133</v>
      </c>
      <c r="O191" s="268">
        <v>124</v>
      </c>
      <c r="P191" s="331" t="s">
        <v>3052</v>
      </c>
      <c r="Q191" s="270">
        <v>212</v>
      </c>
      <c r="R191" s="271">
        <v>203</v>
      </c>
      <c r="S191" s="330" t="s">
        <v>3052</v>
      </c>
      <c r="T191" s="267">
        <v>109</v>
      </c>
      <c r="U191" s="268">
        <v>104</v>
      </c>
      <c r="V191" s="331" t="s">
        <v>3052</v>
      </c>
      <c r="W191" s="270">
        <v>256</v>
      </c>
      <c r="X191" s="271">
        <v>254</v>
      </c>
      <c r="Y191" s="330" t="s">
        <v>3052</v>
      </c>
      <c r="Z191" s="267">
        <v>129</v>
      </c>
      <c r="AA191" s="268">
        <v>120</v>
      </c>
      <c r="AB191" s="331" t="s">
        <v>3052</v>
      </c>
      <c r="AC191" s="273">
        <v>352</v>
      </c>
      <c r="AD191" s="264">
        <v>0</v>
      </c>
      <c r="AE191" s="274">
        <v>100</v>
      </c>
      <c r="AF191" s="275">
        <v>0</v>
      </c>
    </row>
    <row r="192" spans="1:32" ht="18.75" customHeight="1">
      <c r="A192" s="474">
        <v>190</v>
      </c>
      <c r="B192" s="475">
        <v>208</v>
      </c>
      <c r="C192" s="476" t="s">
        <v>2071</v>
      </c>
      <c r="D192" s="477" t="s">
        <v>1702</v>
      </c>
      <c r="E192" s="478" t="s">
        <v>3052</v>
      </c>
      <c r="F192" s="479">
        <v>181</v>
      </c>
      <c r="G192" s="480">
        <v>398105147</v>
      </c>
      <c r="H192" s="481">
        <v>210</v>
      </c>
      <c r="I192" s="482">
        <v>200</v>
      </c>
      <c r="J192" s="483">
        <v>410232865</v>
      </c>
      <c r="K192" s="484">
        <v>419</v>
      </c>
      <c r="L192" s="485">
        <v>407</v>
      </c>
      <c r="M192" s="480">
        <v>19760837</v>
      </c>
      <c r="N192" s="481">
        <v>500</v>
      </c>
      <c r="O192" s="482">
        <v>487</v>
      </c>
      <c r="P192" s="483">
        <v>-84204723</v>
      </c>
      <c r="Q192" s="484">
        <v>198</v>
      </c>
      <c r="R192" s="485">
        <v>189</v>
      </c>
      <c r="S192" s="480">
        <v>397999136</v>
      </c>
      <c r="T192" s="481">
        <v>485</v>
      </c>
      <c r="U192" s="482">
        <v>475</v>
      </c>
      <c r="V192" s="483">
        <v>-50775819</v>
      </c>
      <c r="W192" s="484">
        <v>364</v>
      </c>
      <c r="X192" s="485">
        <v>361</v>
      </c>
      <c r="Y192" s="480">
        <v>11383</v>
      </c>
      <c r="Z192" s="481">
        <v>208</v>
      </c>
      <c r="AA192" s="482">
        <v>196</v>
      </c>
      <c r="AB192" s="483">
        <v>810</v>
      </c>
      <c r="AC192" s="488">
        <v>352</v>
      </c>
      <c r="AD192" s="478">
        <v>0</v>
      </c>
      <c r="AE192" s="489">
        <v>100</v>
      </c>
      <c r="AF192" s="490">
        <v>0</v>
      </c>
    </row>
    <row r="193" spans="1:32" ht="18.75" customHeight="1">
      <c r="A193" s="443">
        <v>191</v>
      </c>
      <c r="B193" s="444">
        <v>285</v>
      </c>
      <c r="C193" s="445" t="s">
        <v>832</v>
      </c>
      <c r="D193" s="446" t="s">
        <v>1056</v>
      </c>
      <c r="E193" s="447" t="s">
        <v>3052</v>
      </c>
      <c r="F193" s="448">
        <v>182</v>
      </c>
      <c r="G193" s="449">
        <v>397637901</v>
      </c>
      <c r="H193" s="450">
        <v>217</v>
      </c>
      <c r="I193" s="451">
        <v>207</v>
      </c>
      <c r="J193" s="452">
        <v>397669741</v>
      </c>
      <c r="K193" s="453" t="s">
        <v>3052</v>
      </c>
      <c r="L193" s="454" t="s">
        <v>3052</v>
      </c>
      <c r="M193" s="492" t="s">
        <v>3052</v>
      </c>
      <c r="N193" s="450" t="s">
        <v>3052</v>
      </c>
      <c r="O193" s="451" t="s">
        <v>3052</v>
      </c>
      <c r="P193" s="495" t="s">
        <v>3052</v>
      </c>
      <c r="Q193" s="453" t="s">
        <v>3052</v>
      </c>
      <c r="R193" s="454" t="s">
        <v>3052</v>
      </c>
      <c r="S193" s="492" t="s">
        <v>3052</v>
      </c>
      <c r="T193" s="450" t="s">
        <v>3052</v>
      </c>
      <c r="U193" s="451" t="s">
        <v>3052</v>
      </c>
      <c r="V193" s="495" t="s">
        <v>3052</v>
      </c>
      <c r="W193" s="453">
        <v>361</v>
      </c>
      <c r="X193" s="454">
        <v>358</v>
      </c>
      <c r="Y193" s="449">
        <v>12624</v>
      </c>
      <c r="Z193" s="450">
        <v>466</v>
      </c>
      <c r="AA193" s="451">
        <v>453</v>
      </c>
      <c r="AB193" s="452">
        <v>143</v>
      </c>
      <c r="AC193" s="455">
        <v>371</v>
      </c>
      <c r="AD193" s="447">
        <v>0</v>
      </c>
      <c r="AE193" s="456">
        <v>100</v>
      </c>
      <c r="AF193" s="457">
        <v>0</v>
      </c>
    </row>
    <row r="194" spans="1:32" ht="18.75" customHeight="1">
      <c r="A194" s="260">
        <v>192</v>
      </c>
      <c r="B194" s="261">
        <v>189</v>
      </c>
      <c r="C194" s="262" t="s">
        <v>905</v>
      </c>
      <c r="D194" s="263" t="s">
        <v>3056</v>
      </c>
      <c r="E194" s="264" t="s">
        <v>3052</v>
      </c>
      <c r="F194" s="265">
        <v>183</v>
      </c>
      <c r="G194" s="266">
        <v>397612649</v>
      </c>
      <c r="H194" s="267">
        <v>211</v>
      </c>
      <c r="I194" s="268">
        <v>201</v>
      </c>
      <c r="J194" s="269">
        <v>404234753</v>
      </c>
      <c r="K194" s="270">
        <v>157</v>
      </c>
      <c r="L194" s="271">
        <v>148</v>
      </c>
      <c r="M194" s="266">
        <v>108296937</v>
      </c>
      <c r="N194" s="267">
        <v>415</v>
      </c>
      <c r="O194" s="268">
        <v>403</v>
      </c>
      <c r="P194" s="269">
        <v>36740947</v>
      </c>
      <c r="Q194" s="270">
        <v>415</v>
      </c>
      <c r="R194" s="271">
        <v>402</v>
      </c>
      <c r="S194" s="266">
        <v>145036485</v>
      </c>
      <c r="T194" s="267">
        <v>281</v>
      </c>
      <c r="U194" s="268">
        <v>275</v>
      </c>
      <c r="V194" s="269">
        <v>8054702</v>
      </c>
      <c r="W194" s="270" t="s">
        <v>3052</v>
      </c>
      <c r="X194" s="271" t="s">
        <v>3052</v>
      </c>
      <c r="Y194" s="330" t="s">
        <v>3052</v>
      </c>
      <c r="Z194" s="267">
        <v>8</v>
      </c>
      <c r="AA194" s="268">
        <v>4</v>
      </c>
      <c r="AB194" s="269">
        <v>7738</v>
      </c>
      <c r="AC194" s="273">
        <v>311</v>
      </c>
      <c r="AD194" s="264">
        <v>0</v>
      </c>
      <c r="AE194" s="274">
        <v>0</v>
      </c>
      <c r="AF194" s="275">
        <v>100</v>
      </c>
    </row>
    <row r="195" spans="1:32" ht="18.75" customHeight="1">
      <c r="A195" s="260">
        <v>193</v>
      </c>
      <c r="B195" s="261">
        <v>167</v>
      </c>
      <c r="C195" s="262" t="s">
        <v>410</v>
      </c>
      <c r="D195" s="263" t="s">
        <v>3056</v>
      </c>
      <c r="E195" s="264" t="s">
        <v>3052</v>
      </c>
      <c r="F195" s="265">
        <v>184</v>
      </c>
      <c r="G195" s="266">
        <v>396258871</v>
      </c>
      <c r="H195" s="267">
        <v>108</v>
      </c>
      <c r="I195" s="268">
        <v>101</v>
      </c>
      <c r="J195" s="269">
        <v>752755535</v>
      </c>
      <c r="K195" s="270">
        <v>76</v>
      </c>
      <c r="L195" s="271">
        <v>67</v>
      </c>
      <c r="M195" s="266">
        <v>213686762</v>
      </c>
      <c r="N195" s="267">
        <v>50</v>
      </c>
      <c r="O195" s="268">
        <v>43</v>
      </c>
      <c r="P195" s="269">
        <v>666029677</v>
      </c>
      <c r="Q195" s="270">
        <v>50</v>
      </c>
      <c r="R195" s="271">
        <v>44</v>
      </c>
      <c r="S195" s="266">
        <v>1315717307</v>
      </c>
      <c r="T195" s="267">
        <v>44</v>
      </c>
      <c r="U195" s="268">
        <v>39</v>
      </c>
      <c r="V195" s="269">
        <v>119115385</v>
      </c>
      <c r="W195" s="270">
        <v>272</v>
      </c>
      <c r="X195" s="271">
        <v>270</v>
      </c>
      <c r="Y195" s="266">
        <v>36560</v>
      </c>
      <c r="Z195" s="267">
        <v>112</v>
      </c>
      <c r="AA195" s="268">
        <v>103</v>
      </c>
      <c r="AB195" s="269">
        <v>1429</v>
      </c>
      <c r="AC195" s="273">
        <v>362</v>
      </c>
      <c r="AD195" s="264">
        <v>0</v>
      </c>
      <c r="AE195" s="274">
        <v>100</v>
      </c>
      <c r="AF195" s="275">
        <v>0</v>
      </c>
    </row>
    <row r="196" spans="1:32" ht="18.75" customHeight="1">
      <c r="A196" s="458">
        <v>194</v>
      </c>
      <c r="B196" s="459">
        <v>222</v>
      </c>
      <c r="C196" s="460" t="s">
        <v>2452</v>
      </c>
      <c r="D196" s="461" t="s">
        <v>1056</v>
      </c>
      <c r="E196" s="462" t="s">
        <v>3052</v>
      </c>
      <c r="F196" s="463">
        <v>185</v>
      </c>
      <c r="G196" s="464">
        <v>393248863</v>
      </c>
      <c r="H196" s="465">
        <v>219</v>
      </c>
      <c r="I196" s="466">
        <v>209</v>
      </c>
      <c r="J196" s="467">
        <v>395984539</v>
      </c>
      <c r="K196" s="468">
        <v>386</v>
      </c>
      <c r="L196" s="469">
        <v>374</v>
      </c>
      <c r="M196" s="464">
        <v>26565738</v>
      </c>
      <c r="N196" s="465">
        <v>444</v>
      </c>
      <c r="O196" s="466">
        <v>431</v>
      </c>
      <c r="P196" s="467">
        <v>24465100</v>
      </c>
      <c r="Q196" s="468">
        <v>394</v>
      </c>
      <c r="R196" s="469">
        <v>381</v>
      </c>
      <c r="S196" s="464">
        <v>163474088</v>
      </c>
      <c r="T196" s="465">
        <v>298</v>
      </c>
      <c r="U196" s="466">
        <v>292</v>
      </c>
      <c r="V196" s="467">
        <v>6457686</v>
      </c>
      <c r="W196" s="468">
        <v>300</v>
      </c>
      <c r="X196" s="469">
        <v>298</v>
      </c>
      <c r="Y196" s="464">
        <v>29336</v>
      </c>
      <c r="Z196" s="465">
        <v>404</v>
      </c>
      <c r="AA196" s="466">
        <v>391</v>
      </c>
      <c r="AB196" s="467">
        <v>261</v>
      </c>
      <c r="AC196" s="471">
        <v>371</v>
      </c>
      <c r="AD196" s="462">
        <v>0</v>
      </c>
      <c r="AE196" s="472">
        <v>100</v>
      </c>
      <c r="AF196" s="473">
        <v>0</v>
      </c>
    </row>
    <row r="197" spans="1:32" ht="18.75" customHeight="1">
      <c r="A197" s="276">
        <v>195</v>
      </c>
      <c r="B197" s="277">
        <v>102</v>
      </c>
      <c r="C197" s="278" t="s">
        <v>1105</v>
      </c>
      <c r="D197" s="279" t="s">
        <v>3056</v>
      </c>
      <c r="E197" s="280" t="s">
        <v>3052</v>
      </c>
      <c r="F197" s="281">
        <v>186</v>
      </c>
      <c r="G197" s="282">
        <v>392018256</v>
      </c>
      <c r="H197" s="283">
        <v>100</v>
      </c>
      <c r="I197" s="284">
        <v>93</v>
      </c>
      <c r="J197" s="285">
        <v>788982374</v>
      </c>
      <c r="K197" s="286">
        <v>98</v>
      </c>
      <c r="L197" s="287">
        <v>89</v>
      </c>
      <c r="M197" s="282">
        <v>166801693</v>
      </c>
      <c r="N197" s="283">
        <v>160</v>
      </c>
      <c r="O197" s="284">
        <v>151</v>
      </c>
      <c r="P197" s="285">
        <v>218934664</v>
      </c>
      <c r="Q197" s="286">
        <v>151</v>
      </c>
      <c r="R197" s="287">
        <v>142</v>
      </c>
      <c r="S197" s="282">
        <v>518219616</v>
      </c>
      <c r="T197" s="283">
        <v>103</v>
      </c>
      <c r="U197" s="284">
        <v>98</v>
      </c>
      <c r="V197" s="285">
        <v>54445261</v>
      </c>
      <c r="W197" s="286">
        <v>291</v>
      </c>
      <c r="X197" s="287">
        <v>289</v>
      </c>
      <c r="Y197" s="282">
        <v>30778</v>
      </c>
      <c r="Z197" s="283">
        <v>130</v>
      </c>
      <c r="AA197" s="284">
        <v>121</v>
      </c>
      <c r="AB197" s="285">
        <v>1257</v>
      </c>
      <c r="AC197" s="289">
        <v>352</v>
      </c>
      <c r="AD197" s="280">
        <v>0</v>
      </c>
      <c r="AE197" s="290">
        <v>0</v>
      </c>
      <c r="AF197" s="291">
        <v>100</v>
      </c>
    </row>
    <row r="198" spans="1:32" ht="18.75" customHeight="1">
      <c r="A198" s="292">
        <v>196</v>
      </c>
      <c r="B198" s="293">
        <v>213</v>
      </c>
      <c r="C198" s="294" t="s">
        <v>517</v>
      </c>
      <c r="D198" s="295" t="s">
        <v>3056</v>
      </c>
      <c r="E198" s="296" t="s">
        <v>3052</v>
      </c>
      <c r="F198" s="297">
        <v>187</v>
      </c>
      <c r="G198" s="298">
        <v>390072233</v>
      </c>
      <c r="H198" s="299">
        <v>221</v>
      </c>
      <c r="I198" s="300">
        <v>211</v>
      </c>
      <c r="J198" s="301">
        <v>394564154</v>
      </c>
      <c r="K198" s="302" t="s">
        <v>3052</v>
      </c>
      <c r="L198" s="303" t="s">
        <v>3052</v>
      </c>
      <c r="M198" s="327" t="s">
        <v>3052</v>
      </c>
      <c r="N198" s="299" t="s">
        <v>3052</v>
      </c>
      <c r="O198" s="300" t="s">
        <v>3052</v>
      </c>
      <c r="P198" s="328" t="s">
        <v>3052</v>
      </c>
      <c r="Q198" s="302" t="s">
        <v>3052</v>
      </c>
      <c r="R198" s="303" t="s">
        <v>3052</v>
      </c>
      <c r="S198" s="327" t="s">
        <v>3052</v>
      </c>
      <c r="T198" s="299" t="s">
        <v>3052</v>
      </c>
      <c r="U198" s="300" t="s">
        <v>3052</v>
      </c>
      <c r="V198" s="328" t="s">
        <v>3052</v>
      </c>
      <c r="W198" s="302" t="s">
        <v>3052</v>
      </c>
      <c r="X198" s="303" t="s">
        <v>3052</v>
      </c>
      <c r="Y198" s="327" t="s">
        <v>3052</v>
      </c>
      <c r="Z198" s="299" t="s">
        <v>3052</v>
      </c>
      <c r="AA198" s="300" t="s">
        <v>3052</v>
      </c>
      <c r="AB198" s="328" t="s">
        <v>3052</v>
      </c>
      <c r="AC198" s="305">
        <v>313</v>
      </c>
      <c r="AD198" s="296">
        <v>0</v>
      </c>
      <c r="AE198" s="306">
        <v>100</v>
      </c>
      <c r="AF198" s="307">
        <v>0</v>
      </c>
    </row>
    <row r="199" spans="1:32" ht="18.75" customHeight="1">
      <c r="A199" s="260">
        <v>197</v>
      </c>
      <c r="B199" s="261" t="s">
        <v>3052</v>
      </c>
      <c r="C199" s="334" t="s">
        <v>3052</v>
      </c>
      <c r="D199" s="263" t="s">
        <v>3056</v>
      </c>
      <c r="E199" s="264" t="s">
        <v>3052</v>
      </c>
      <c r="F199" s="265">
        <v>188</v>
      </c>
      <c r="G199" s="330" t="s">
        <v>3052</v>
      </c>
      <c r="H199" s="267">
        <v>216</v>
      </c>
      <c r="I199" s="268">
        <v>206</v>
      </c>
      <c r="J199" s="331" t="s">
        <v>3052</v>
      </c>
      <c r="K199" s="270">
        <v>150</v>
      </c>
      <c r="L199" s="271">
        <v>141</v>
      </c>
      <c r="M199" s="330" t="s">
        <v>3052</v>
      </c>
      <c r="N199" s="267">
        <v>201</v>
      </c>
      <c r="O199" s="268">
        <v>192</v>
      </c>
      <c r="P199" s="331" t="s">
        <v>3052</v>
      </c>
      <c r="Q199" s="270">
        <v>205</v>
      </c>
      <c r="R199" s="271">
        <v>196</v>
      </c>
      <c r="S199" s="330" t="s">
        <v>3052</v>
      </c>
      <c r="T199" s="267">
        <v>79</v>
      </c>
      <c r="U199" s="268">
        <v>74</v>
      </c>
      <c r="V199" s="331" t="s">
        <v>3052</v>
      </c>
      <c r="W199" s="270">
        <v>103</v>
      </c>
      <c r="X199" s="271">
        <v>102</v>
      </c>
      <c r="Y199" s="330" t="s">
        <v>3052</v>
      </c>
      <c r="Z199" s="267">
        <v>84</v>
      </c>
      <c r="AA199" s="268">
        <v>76</v>
      </c>
      <c r="AB199" s="331" t="s">
        <v>3052</v>
      </c>
      <c r="AC199" s="273">
        <v>382</v>
      </c>
      <c r="AD199" s="264">
        <v>0</v>
      </c>
      <c r="AE199" s="274">
        <v>100</v>
      </c>
      <c r="AF199" s="275">
        <v>0</v>
      </c>
    </row>
    <row r="200" spans="1:32" ht="18.75" customHeight="1">
      <c r="A200" s="260">
        <v>198</v>
      </c>
      <c r="B200" s="261">
        <v>256</v>
      </c>
      <c r="C200" s="262" t="s">
        <v>898</v>
      </c>
      <c r="D200" s="263" t="s">
        <v>3056</v>
      </c>
      <c r="E200" s="264" t="s">
        <v>3052</v>
      </c>
      <c r="F200" s="265">
        <v>189</v>
      </c>
      <c r="G200" s="266">
        <v>385605399</v>
      </c>
      <c r="H200" s="267">
        <v>224</v>
      </c>
      <c r="I200" s="268">
        <v>214</v>
      </c>
      <c r="J200" s="269">
        <v>388953732</v>
      </c>
      <c r="K200" s="270">
        <v>227</v>
      </c>
      <c r="L200" s="271">
        <v>216</v>
      </c>
      <c r="M200" s="266">
        <v>72941501</v>
      </c>
      <c r="N200" s="267">
        <v>189</v>
      </c>
      <c r="O200" s="268">
        <v>180</v>
      </c>
      <c r="P200" s="269">
        <v>190287160</v>
      </c>
      <c r="Q200" s="270">
        <v>268</v>
      </c>
      <c r="R200" s="271">
        <v>257</v>
      </c>
      <c r="S200" s="266">
        <v>286662639</v>
      </c>
      <c r="T200" s="267">
        <v>211</v>
      </c>
      <c r="U200" s="268">
        <v>205</v>
      </c>
      <c r="V200" s="269">
        <v>18789486</v>
      </c>
      <c r="W200" s="270">
        <v>350</v>
      </c>
      <c r="X200" s="271">
        <v>348</v>
      </c>
      <c r="Y200" s="266">
        <v>15411</v>
      </c>
      <c r="Z200" s="267">
        <v>187</v>
      </c>
      <c r="AA200" s="268">
        <v>176</v>
      </c>
      <c r="AB200" s="269">
        <v>929</v>
      </c>
      <c r="AC200" s="273">
        <v>341</v>
      </c>
      <c r="AD200" s="264">
        <v>0</v>
      </c>
      <c r="AE200" s="274">
        <v>56.27</v>
      </c>
      <c r="AF200" s="275">
        <v>43.73</v>
      </c>
    </row>
    <row r="201" spans="1:32" ht="18.75" customHeight="1">
      <c r="A201" s="458">
        <v>199</v>
      </c>
      <c r="B201" s="459">
        <v>160</v>
      </c>
      <c r="C201" s="460" t="s">
        <v>2453</v>
      </c>
      <c r="D201" s="461" t="s">
        <v>1702</v>
      </c>
      <c r="E201" s="462" t="s">
        <v>3052</v>
      </c>
      <c r="F201" s="463">
        <v>190</v>
      </c>
      <c r="G201" s="464">
        <v>384770503</v>
      </c>
      <c r="H201" s="465">
        <v>227</v>
      </c>
      <c r="I201" s="466">
        <v>217</v>
      </c>
      <c r="J201" s="467">
        <v>385022708</v>
      </c>
      <c r="K201" s="468">
        <v>262</v>
      </c>
      <c r="L201" s="469">
        <v>251</v>
      </c>
      <c r="M201" s="464">
        <v>60455675</v>
      </c>
      <c r="N201" s="465">
        <v>198</v>
      </c>
      <c r="O201" s="466">
        <v>189</v>
      </c>
      <c r="P201" s="467">
        <v>178386398</v>
      </c>
      <c r="Q201" s="468">
        <v>275</v>
      </c>
      <c r="R201" s="469">
        <v>264</v>
      </c>
      <c r="S201" s="464">
        <v>279061619</v>
      </c>
      <c r="T201" s="465">
        <v>147</v>
      </c>
      <c r="U201" s="466">
        <v>141</v>
      </c>
      <c r="V201" s="467">
        <v>38665648</v>
      </c>
      <c r="W201" s="468">
        <v>412</v>
      </c>
      <c r="X201" s="469">
        <v>408</v>
      </c>
      <c r="Y201" s="464">
        <v>3411</v>
      </c>
      <c r="Z201" s="465">
        <v>252</v>
      </c>
      <c r="AA201" s="466">
        <v>240</v>
      </c>
      <c r="AB201" s="467">
        <v>621</v>
      </c>
      <c r="AC201" s="471">
        <v>311</v>
      </c>
      <c r="AD201" s="462">
        <v>0</v>
      </c>
      <c r="AE201" s="472">
        <v>100</v>
      </c>
      <c r="AF201" s="473">
        <v>0</v>
      </c>
    </row>
    <row r="202" spans="1:32" ht="18.75" customHeight="1">
      <c r="A202" s="474">
        <v>200</v>
      </c>
      <c r="B202" s="475">
        <v>261</v>
      </c>
      <c r="C202" s="476" t="s">
        <v>2883</v>
      </c>
      <c r="D202" s="477" t="s">
        <v>3058</v>
      </c>
      <c r="E202" s="478" t="s">
        <v>3052</v>
      </c>
      <c r="F202" s="479">
        <v>191</v>
      </c>
      <c r="G202" s="480">
        <v>384645591</v>
      </c>
      <c r="H202" s="481">
        <v>205</v>
      </c>
      <c r="I202" s="482">
        <v>195</v>
      </c>
      <c r="J202" s="483">
        <v>418232341</v>
      </c>
      <c r="K202" s="484">
        <v>144</v>
      </c>
      <c r="L202" s="485">
        <v>135</v>
      </c>
      <c r="M202" s="480">
        <v>119246217</v>
      </c>
      <c r="N202" s="481">
        <v>108</v>
      </c>
      <c r="O202" s="482">
        <v>99</v>
      </c>
      <c r="P202" s="483">
        <v>294812683</v>
      </c>
      <c r="Q202" s="484">
        <v>175</v>
      </c>
      <c r="R202" s="485">
        <v>166</v>
      </c>
      <c r="S202" s="480">
        <v>438844901</v>
      </c>
      <c r="T202" s="481">
        <v>60</v>
      </c>
      <c r="U202" s="482">
        <v>55</v>
      </c>
      <c r="V202" s="483">
        <v>88939655</v>
      </c>
      <c r="W202" s="484">
        <v>160</v>
      </c>
      <c r="X202" s="485">
        <v>159</v>
      </c>
      <c r="Y202" s="480">
        <v>86323</v>
      </c>
      <c r="Z202" s="481">
        <v>175</v>
      </c>
      <c r="AA202" s="482">
        <v>164</v>
      </c>
      <c r="AB202" s="483">
        <v>963</v>
      </c>
      <c r="AC202" s="488">
        <v>382</v>
      </c>
      <c r="AD202" s="478">
        <v>0</v>
      </c>
      <c r="AE202" s="489">
        <v>100</v>
      </c>
      <c r="AF202" s="490">
        <v>0</v>
      </c>
    </row>
    <row r="203" spans="1:32" ht="18.75" customHeight="1">
      <c r="A203" s="443">
        <v>201</v>
      </c>
      <c r="B203" s="444" t="s">
        <v>3052</v>
      </c>
      <c r="C203" s="514" t="s">
        <v>3052</v>
      </c>
      <c r="D203" s="446" t="s">
        <v>3092</v>
      </c>
      <c r="E203" s="447" t="s">
        <v>3052</v>
      </c>
      <c r="F203" s="448">
        <v>192</v>
      </c>
      <c r="G203" s="492" t="s">
        <v>3052</v>
      </c>
      <c r="H203" s="450">
        <v>182</v>
      </c>
      <c r="I203" s="451">
        <v>172</v>
      </c>
      <c r="J203" s="495" t="s">
        <v>3052</v>
      </c>
      <c r="K203" s="453">
        <v>73</v>
      </c>
      <c r="L203" s="454">
        <v>64</v>
      </c>
      <c r="M203" s="492" t="s">
        <v>3052</v>
      </c>
      <c r="N203" s="450">
        <v>47</v>
      </c>
      <c r="O203" s="451">
        <v>40</v>
      </c>
      <c r="P203" s="495" t="s">
        <v>3052</v>
      </c>
      <c r="Q203" s="453">
        <v>77</v>
      </c>
      <c r="R203" s="454">
        <v>69</v>
      </c>
      <c r="S203" s="492" t="s">
        <v>3052</v>
      </c>
      <c r="T203" s="450">
        <v>41</v>
      </c>
      <c r="U203" s="451">
        <v>36</v>
      </c>
      <c r="V203" s="495" t="s">
        <v>3052</v>
      </c>
      <c r="W203" s="453">
        <v>85</v>
      </c>
      <c r="X203" s="454">
        <v>84</v>
      </c>
      <c r="Y203" s="492" t="s">
        <v>3052</v>
      </c>
      <c r="Z203" s="450">
        <v>123</v>
      </c>
      <c r="AA203" s="451">
        <v>114</v>
      </c>
      <c r="AB203" s="495" t="s">
        <v>3052</v>
      </c>
      <c r="AC203" s="455">
        <v>372</v>
      </c>
      <c r="AD203" s="447">
        <v>0</v>
      </c>
      <c r="AE203" s="456">
        <v>100</v>
      </c>
      <c r="AF203" s="457">
        <v>0</v>
      </c>
    </row>
    <row r="204" spans="1:32" ht="18.75" customHeight="1">
      <c r="A204" s="458">
        <v>202</v>
      </c>
      <c r="B204" s="459">
        <v>191</v>
      </c>
      <c r="C204" s="460" t="s">
        <v>2066</v>
      </c>
      <c r="D204" s="461" t="s">
        <v>3103</v>
      </c>
      <c r="E204" s="462" t="s">
        <v>3052</v>
      </c>
      <c r="F204" s="463">
        <v>193</v>
      </c>
      <c r="G204" s="464">
        <v>378669505</v>
      </c>
      <c r="H204" s="465">
        <v>228</v>
      </c>
      <c r="I204" s="466">
        <v>218</v>
      </c>
      <c r="J204" s="467">
        <v>383480672</v>
      </c>
      <c r="K204" s="468" t="s">
        <v>3052</v>
      </c>
      <c r="L204" s="469" t="s">
        <v>3052</v>
      </c>
      <c r="M204" s="470" t="s">
        <v>3052</v>
      </c>
      <c r="N204" s="465">
        <v>157</v>
      </c>
      <c r="O204" s="466">
        <v>148</v>
      </c>
      <c r="P204" s="467">
        <v>224852327</v>
      </c>
      <c r="Q204" s="468">
        <v>220</v>
      </c>
      <c r="R204" s="469">
        <v>211</v>
      </c>
      <c r="S204" s="464">
        <v>349696216</v>
      </c>
      <c r="T204" s="465" t="s">
        <v>3052</v>
      </c>
      <c r="U204" s="466" t="s">
        <v>3052</v>
      </c>
      <c r="V204" s="494" t="s">
        <v>3052</v>
      </c>
      <c r="W204" s="468">
        <v>118</v>
      </c>
      <c r="X204" s="469">
        <v>117</v>
      </c>
      <c r="Y204" s="464">
        <v>110915</v>
      </c>
      <c r="Z204" s="465" t="s">
        <v>3052</v>
      </c>
      <c r="AA204" s="466" t="s">
        <v>3052</v>
      </c>
      <c r="AB204" s="494" t="s">
        <v>3052</v>
      </c>
      <c r="AC204" s="471">
        <v>356</v>
      </c>
      <c r="AD204" s="462">
        <v>0</v>
      </c>
      <c r="AE204" s="472">
        <v>100</v>
      </c>
      <c r="AF204" s="473">
        <v>0</v>
      </c>
    </row>
    <row r="205" spans="1:32" ht="18.75" customHeight="1">
      <c r="A205" s="458">
        <v>203</v>
      </c>
      <c r="B205" s="459" t="s">
        <v>3052</v>
      </c>
      <c r="C205" s="460" t="s">
        <v>2454</v>
      </c>
      <c r="D205" s="461" t="s">
        <v>2187</v>
      </c>
      <c r="E205" s="462" t="s">
        <v>3052</v>
      </c>
      <c r="F205" s="463">
        <v>194</v>
      </c>
      <c r="G205" s="464">
        <v>373908789</v>
      </c>
      <c r="H205" s="465">
        <v>222</v>
      </c>
      <c r="I205" s="466">
        <v>212</v>
      </c>
      <c r="J205" s="467">
        <v>392058508</v>
      </c>
      <c r="K205" s="468">
        <v>283</v>
      </c>
      <c r="L205" s="469">
        <v>272</v>
      </c>
      <c r="M205" s="464">
        <v>54456279</v>
      </c>
      <c r="N205" s="465">
        <v>213</v>
      </c>
      <c r="O205" s="466">
        <v>203</v>
      </c>
      <c r="P205" s="467">
        <v>156297457</v>
      </c>
      <c r="Q205" s="468">
        <v>232</v>
      </c>
      <c r="R205" s="469">
        <v>222</v>
      </c>
      <c r="S205" s="464">
        <v>323726199</v>
      </c>
      <c r="T205" s="465">
        <v>150</v>
      </c>
      <c r="U205" s="466">
        <v>144</v>
      </c>
      <c r="V205" s="467">
        <v>36655457</v>
      </c>
      <c r="W205" s="468">
        <v>221</v>
      </c>
      <c r="X205" s="469">
        <v>219</v>
      </c>
      <c r="Y205" s="464">
        <v>56212</v>
      </c>
      <c r="Z205" s="465">
        <v>371</v>
      </c>
      <c r="AA205" s="466">
        <v>359</v>
      </c>
      <c r="AB205" s="467">
        <v>326</v>
      </c>
      <c r="AC205" s="471">
        <v>311</v>
      </c>
      <c r="AD205" s="462">
        <v>0</v>
      </c>
      <c r="AE205" s="472">
        <v>80</v>
      </c>
      <c r="AF205" s="473">
        <v>20</v>
      </c>
    </row>
    <row r="206" spans="1:32" ht="18.75" customHeight="1">
      <c r="A206" s="458">
        <v>204</v>
      </c>
      <c r="B206" s="459">
        <v>148</v>
      </c>
      <c r="C206" s="460" t="s">
        <v>2121</v>
      </c>
      <c r="D206" s="461" t="s">
        <v>3058</v>
      </c>
      <c r="E206" s="462" t="s">
        <v>3052</v>
      </c>
      <c r="F206" s="463">
        <v>195</v>
      </c>
      <c r="G206" s="464">
        <v>373745519</v>
      </c>
      <c r="H206" s="465">
        <v>212</v>
      </c>
      <c r="I206" s="466">
        <v>202</v>
      </c>
      <c r="J206" s="467">
        <v>403881491</v>
      </c>
      <c r="K206" s="468">
        <v>113</v>
      </c>
      <c r="L206" s="469">
        <v>104</v>
      </c>
      <c r="M206" s="464">
        <v>141427323</v>
      </c>
      <c r="N206" s="465" t="s">
        <v>3052</v>
      </c>
      <c r="O206" s="466" t="s">
        <v>3052</v>
      </c>
      <c r="P206" s="494" t="s">
        <v>3052</v>
      </c>
      <c r="Q206" s="468" t="s">
        <v>3052</v>
      </c>
      <c r="R206" s="469" t="s">
        <v>3052</v>
      </c>
      <c r="S206" s="470" t="s">
        <v>3052</v>
      </c>
      <c r="T206" s="465">
        <v>70</v>
      </c>
      <c r="U206" s="466">
        <v>65</v>
      </c>
      <c r="V206" s="467">
        <v>75334279</v>
      </c>
      <c r="W206" s="468" t="s">
        <v>3052</v>
      </c>
      <c r="X206" s="469" t="s">
        <v>3052</v>
      </c>
      <c r="Y206" s="470" t="s">
        <v>3052</v>
      </c>
      <c r="Z206" s="465" t="s">
        <v>3052</v>
      </c>
      <c r="AA206" s="466" t="s">
        <v>3052</v>
      </c>
      <c r="AB206" s="494" t="s">
        <v>3052</v>
      </c>
      <c r="AC206" s="471">
        <v>400</v>
      </c>
      <c r="AD206" s="462">
        <v>0</v>
      </c>
      <c r="AE206" s="472">
        <v>100</v>
      </c>
      <c r="AF206" s="473">
        <v>0</v>
      </c>
    </row>
    <row r="207" spans="1:32" ht="18.75" customHeight="1">
      <c r="A207" s="474">
        <v>205</v>
      </c>
      <c r="B207" s="475">
        <v>254</v>
      </c>
      <c r="C207" s="476" t="s">
        <v>2091</v>
      </c>
      <c r="D207" s="477" t="s">
        <v>881</v>
      </c>
      <c r="E207" s="515" t="s">
        <v>3052</v>
      </c>
      <c r="F207" s="489">
        <v>196</v>
      </c>
      <c r="G207" s="480">
        <v>372925104</v>
      </c>
      <c r="H207" s="481">
        <v>149</v>
      </c>
      <c r="I207" s="482">
        <v>140</v>
      </c>
      <c r="J207" s="483">
        <v>592609157</v>
      </c>
      <c r="K207" s="484" t="s">
        <v>3052</v>
      </c>
      <c r="L207" s="485" t="s">
        <v>3052</v>
      </c>
      <c r="M207" s="486" t="s">
        <v>3052</v>
      </c>
      <c r="N207" s="481" t="s">
        <v>3052</v>
      </c>
      <c r="O207" s="482" t="s">
        <v>3052</v>
      </c>
      <c r="P207" s="487" t="s">
        <v>3052</v>
      </c>
      <c r="Q207" s="484" t="s">
        <v>3052</v>
      </c>
      <c r="R207" s="485" t="s">
        <v>3052</v>
      </c>
      <c r="S207" s="486" t="s">
        <v>3052</v>
      </c>
      <c r="T207" s="481" t="s">
        <v>3052</v>
      </c>
      <c r="U207" s="482" t="s">
        <v>3052</v>
      </c>
      <c r="V207" s="487" t="s">
        <v>3052</v>
      </c>
      <c r="W207" s="484" t="s">
        <v>3052</v>
      </c>
      <c r="X207" s="485" t="s">
        <v>3052</v>
      </c>
      <c r="Y207" s="486" t="s">
        <v>3052</v>
      </c>
      <c r="Z207" s="481" t="s">
        <v>3052</v>
      </c>
      <c r="AA207" s="482" t="s">
        <v>3052</v>
      </c>
      <c r="AB207" s="487" t="s">
        <v>3052</v>
      </c>
      <c r="AC207" s="488">
        <v>383</v>
      </c>
      <c r="AD207" s="478">
        <v>0</v>
      </c>
      <c r="AE207" s="489">
        <v>0</v>
      </c>
      <c r="AF207" s="490">
        <v>100</v>
      </c>
    </row>
    <row r="208" spans="1:32" ht="18.75" customHeight="1">
      <c r="A208" s="443">
        <v>206</v>
      </c>
      <c r="B208" s="444">
        <v>198</v>
      </c>
      <c r="C208" s="445" t="s">
        <v>871</v>
      </c>
      <c r="D208" s="446" t="s">
        <v>1054</v>
      </c>
      <c r="E208" s="447" t="s">
        <v>3052</v>
      </c>
      <c r="F208" s="448">
        <v>197</v>
      </c>
      <c r="G208" s="449">
        <v>372056566</v>
      </c>
      <c r="H208" s="450">
        <v>229</v>
      </c>
      <c r="I208" s="451">
        <v>219</v>
      </c>
      <c r="J208" s="452">
        <v>382582813</v>
      </c>
      <c r="K208" s="453">
        <v>122</v>
      </c>
      <c r="L208" s="454">
        <v>113</v>
      </c>
      <c r="M208" s="449">
        <v>131784162</v>
      </c>
      <c r="N208" s="450">
        <v>114</v>
      </c>
      <c r="O208" s="451">
        <v>105</v>
      </c>
      <c r="P208" s="452">
        <v>287438863</v>
      </c>
      <c r="Q208" s="453">
        <v>170</v>
      </c>
      <c r="R208" s="454">
        <v>161</v>
      </c>
      <c r="S208" s="449">
        <v>451332319</v>
      </c>
      <c r="T208" s="450">
        <v>93</v>
      </c>
      <c r="U208" s="451">
        <v>88</v>
      </c>
      <c r="V208" s="452">
        <v>59947819</v>
      </c>
      <c r="W208" s="453">
        <v>63</v>
      </c>
      <c r="X208" s="454">
        <v>62</v>
      </c>
      <c r="Y208" s="449">
        <v>183278</v>
      </c>
      <c r="Z208" s="450">
        <v>33</v>
      </c>
      <c r="AA208" s="451">
        <v>25</v>
      </c>
      <c r="AB208" s="452">
        <v>3250</v>
      </c>
      <c r="AC208" s="455">
        <v>321</v>
      </c>
      <c r="AD208" s="447">
        <v>0</v>
      </c>
      <c r="AE208" s="456">
        <v>100</v>
      </c>
      <c r="AF208" s="457">
        <v>0</v>
      </c>
    </row>
    <row r="209" spans="1:32" ht="18.75" customHeight="1">
      <c r="A209" s="260">
        <v>207</v>
      </c>
      <c r="B209" s="261">
        <v>259</v>
      </c>
      <c r="C209" s="262" t="s">
        <v>2455</v>
      </c>
      <c r="D209" s="263" t="s">
        <v>3056</v>
      </c>
      <c r="E209" s="264" t="s">
        <v>3052</v>
      </c>
      <c r="F209" s="265">
        <v>198</v>
      </c>
      <c r="G209" s="266">
        <v>370805688</v>
      </c>
      <c r="H209" s="267">
        <v>58</v>
      </c>
      <c r="I209" s="268">
        <v>53</v>
      </c>
      <c r="J209" s="269">
        <v>1249612948</v>
      </c>
      <c r="K209" s="270">
        <v>496</v>
      </c>
      <c r="L209" s="271">
        <v>483</v>
      </c>
      <c r="M209" s="266">
        <v>-25907540</v>
      </c>
      <c r="N209" s="267">
        <v>200</v>
      </c>
      <c r="O209" s="268">
        <v>191</v>
      </c>
      <c r="P209" s="269">
        <v>176964042</v>
      </c>
      <c r="Q209" s="270">
        <v>58</v>
      </c>
      <c r="R209" s="271">
        <v>51</v>
      </c>
      <c r="S209" s="266">
        <v>1246118268</v>
      </c>
      <c r="T209" s="267">
        <v>152</v>
      </c>
      <c r="U209" s="268">
        <v>146</v>
      </c>
      <c r="V209" s="269">
        <v>36233023</v>
      </c>
      <c r="W209" s="270">
        <v>385</v>
      </c>
      <c r="X209" s="271">
        <v>381</v>
      </c>
      <c r="Y209" s="266">
        <v>6725</v>
      </c>
      <c r="Z209" s="267">
        <v>337</v>
      </c>
      <c r="AA209" s="268">
        <v>325</v>
      </c>
      <c r="AB209" s="269">
        <v>415</v>
      </c>
      <c r="AC209" s="273">
        <v>351</v>
      </c>
      <c r="AD209" s="264">
        <v>0</v>
      </c>
      <c r="AE209" s="274">
        <v>100</v>
      </c>
      <c r="AF209" s="275">
        <v>0</v>
      </c>
    </row>
    <row r="210" spans="1:32" ht="18.75" customHeight="1">
      <c r="A210" s="458">
        <v>208</v>
      </c>
      <c r="B210" s="459">
        <v>183</v>
      </c>
      <c r="C210" s="460" t="s">
        <v>828</v>
      </c>
      <c r="D210" s="461" t="s">
        <v>829</v>
      </c>
      <c r="E210" s="462" t="s">
        <v>3052</v>
      </c>
      <c r="F210" s="463">
        <v>199</v>
      </c>
      <c r="G210" s="464">
        <v>369780549</v>
      </c>
      <c r="H210" s="465">
        <v>200</v>
      </c>
      <c r="I210" s="466">
        <v>190</v>
      </c>
      <c r="J210" s="467">
        <v>426252613</v>
      </c>
      <c r="K210" s="468">
        <v>245</v>
      </c>
      <c r="L210" s="469">
        <v>234</v>
      </c>
      <c r="M210" s="464">
        <v>65309916</v>
      </c>
      <c r="N210" s="465">
        <v>247</v>
      </c>
      <c r="O210" s="466">
        <v>237</v>
      </c>
      <c r="P210" s="467">
        <v>134214725</v>
      </c>
      <c r="Q210" s="468">
        <v>255</v>
      </c>
      <c r="R210" s="469">
        <v>245</v>
      </c>
      <c r="S210" s="464">
        <v>295101978</v>
      </c>
      <c r="T210" s="465">
        <v>141</v>
      </c>
      <c r="U210" s="466">
        <v>135</v>
      </c>
      <c r="V210" s="467">
        <v>41051733</v>
      </c>
      <c r="W210" s="468">
        <v>223</v>
      </c>
      <c r="X210" s="469">
        <v>221</v>
      </c>
      <c r="Y210" s="464">
        <v>54817</v>
      </c>
      <c r="Z210" s="465">
        <v>41</v>
      </c>
      <c r="AA210" s="466">
        <v>33</v>
      </c>
      <c r="AB210" s="467">
        <v>2570</v>
      </c>
      <c r="AC210" s="471">
        <v>311</v>
      </c>
      <c r="AD210" s="462">
        <v>0</v>
      </c>
      <c r="AE210" s="472">
        <v>100</v>
      </c>
      <c r="AF210" s="473">
        <v>0</v>
      </c>
    </row>
    <row r="211" spans="1:32" ht="18.75" customHeight="1">
      <c r="A211" s="260">
        <v>209</v>
      </c>
      <c r="B211" s="261">
        <v>215</v>
      </c>
      <c r="C211" s="262" t="s">
        <v>886</v>
      </c>
      <c r="D211" s="263" t="s">
        <v>3056</v>
      </c>
      <c r="E211" s="264" t="s">
        <v>3052</v>
      </c>
      <c r="F211" s="265">
        <v>200</v>
      </c>
      <c r="G211" s="266">
        <v>368128770</v>
      </c>
      <c r="H211" s="267">
        <v>176</v>
      </c>
      <c r="I211" s="268">
        <v>166</v>
      </c>
      <c r="J211" s="269">
        <v>488585049</v>
      </c>
      <c r="K211" s="270" t="s">
        <v>3052</v>
      </c>
      <c r="L211" s="271" t="s">
        <v>3052</v>
      </c>
      <c r="M211" s="330" t="s">
        <v>3052</v>
      </c>
      <c r="N211" s="267">
        <v>137</v>
      </c>
      <c r="O211" s="268">
        <v>128</v>
      </c>
      <c r="P211" s="269">
        <v>252398418</v>
      </c>
      <c r="Q211" s="270">
        <v>117</v>
      </c>
      <c r="R211" s="271">
        <v>109</v>
      </c>
      <c r="S211" s="266">
        <v>647539374</v>
      </c>
      <c r="T211" s="267" t="s">
        <v>3052</v>
      </c>
      <c r="U211" s="268" t="s">
        <v>3052</v>
      </c>
      <c r="V211" s="331" t="s">
        <v>3052</v>
      </c>
      <c r="W211" s="270">
        <v>265</v>
      </c>
      <c r="X211" s="271">
        <v>263</v>
      </c>
      <c r="Y211" s="266">
        <v>38546</v>
      </c>
      <c r="Z211" s="267">
        <v>490</v>
      </c>
      <c r="AA211" s="268">
        <v>477</v>
      </c>
      <c r="AB211" s="269">
        <v>75</v>
      </c>
      <c r="AC211" s="273">
        <v>371</v>
      </c>
      <c r="AD211" s="264">
        <v>0</v>
      </c>
      <c r="AE211" s="274">
        <v>100</v>
      </c>
      <c r="AF211" s="275">
        <v>0</v>
      </c>
    </row>
    <row r="212" spans="1:32" ht="18.75" customHeight="1">
      <c r="A212" s="276">
        <v>210</v>
      </c>
      <c r="B212" s="277">
        <v>253</v>
      </c>
      <c r="C212" s="278" t="s">
        <v>2090</v>
      </c>
      <c r="D212" s="279" t="s">
        <v>3056</v>
      </c>
      <c r="E212" s="280" t="s">
        <v>3052</v>
      </c>
      <c r="F212" s="281">
        <v>201</v>
      </c>
      <c r="G212" s="282">
        <v>366716068</v>
      </c>
      <c r="H212" s="283">
        <v>239</v>
      </c>
      <c r="I212" s="284">
        <v>229</v>
      </c>
      <c r="J212" s="285">
        <v>366716068</v>
      </c>
      <c r="K212" s="286" t="s">
        <v>3052</v>
      </c>
      <c r="L212" s="287" t="s">
        <v>3052</v>
      </c>
      <c r="M212" s="336" t="s">
        <v>3052</v>
      </c>
      <c r="N212" s="283" t="s">
        <v>3052</v>
      </c>
      <c r="O212" s="284" t="s">
        <v>3052</v>
      </c>
      <c r="P212" s="337" t="s">
        <v>3052</v>
      </c>
      <c r="Q212" s="286" t="s">
        <v>3052</v>
      </c>
      <c r="R212" s="287" t="s">
        <v>3052</v>
      </c>
      <c r="S212" s="336" t="s">
        <v>3052</v>
      </c>
      <c r="T212" s="283" t="s">
        <v>3052</v>
      </c>
      <c r="U212" s="284" t="s">
        <v>3052</v>
      </c>
      <c r="V212" s="337" t="s">
        <v>3052</v>
      </c>
      <c r="W212" s="286" t="s">
        <v>3052</v>
      </c>
      <c r="X212" s="287" t="s">
        <v>3052</v>
      </c>
      <c r="Y212" s="336" t="s">
        <v>3052</v>
      </c>
      <c r="Z212" s="283">
        <v>474</v>
      </c>
      <c r="AA212" s="284">
        <v>461</v>
      </c>
      <c r="AB212" s="285">
        <v>129</v>
      </c>
      <c r="AC212" s="289">
        <v>311</v>
      </c>
      <c r="AD212" s="280">
        <v>0</v>
      </c>
      <c r="AE212" s="290">
        <v>100</v>
      </c>
      <c r="AF212" s="291">
        <v>0</v>
      </c>
    </row>
    <row r="213" spans="1:32" ht="18.75" customHeight="1">
      <c r="A213" s="292">
        <v>211</v>
      </c>
      <c r="B213" s="293">
        <v>295</v>
      </c>
      <c r="C213" s="294" t="s">
        <v>3013</v>
      </c>
      <c r="D213" s="295" t="s">
        <v>3056</v>
      </c>
      <c r="E213" s="296" t="s">
        <v>3052</v>
      </c>
      <c r="F213" s="297">
        <v>202</v>
      </c>
      <c r="G213" s="298">
        <v>364891188</v>
      </c>
      <c r="H213" s="299">
        <v>238</v>
      </c>
      <c r="I213" s="300">
        <v>228</v>
      </c>
      <c r="J213" s="301">
        <v>366998660</v>
      </c>
      <c r="K213" s="302">
        <v>453</v>
      </c>
      <c r="L213" s="303">
        <v>440</v>
      </c>
      <c r="M213" s="298">
        <v>11753515</v>
      </c>
      <c r="N213" s="299">
        <v>471</v>
      </c>
      <c r="O213" s="300">
        <v>458</v>
      </c>
      <c r="P213" s="301">
        <v>12821395</v>
      </c>
      <c r="Q213" s="302">
        <v>402</v>
      </c>
      <c r="R213" s="303">
        <v>389</v>
      </c>
      <c r="S213" s="298">
        <v>160162694</v>
      </c>
      <c r="T213" s="299">
        <v>367</v>
      </c>
      <c r="U213" s="300">
        <v>359</v>
      </c>
      <c r="V213" s="301">
        <v>1038980</v>
      </c>
      <c r="W213" s="302">
        <v>148</v>
      </c>
      <c r="X213" s="303">
        <v>147</v>
      </c>
      <c r="Y213" s="298">
        <v>95041</v>
      </c>
      <c r="Z213" s="299">
        <v>342</v>
      </c>
      <c r="AA213" s="300">
        <v>330</v>
      </c>
      <c r="AB213" s="301">
        <v>403</v>
      </c>
      <c r="AC213" s="305">
        <v>312</v>
      </c>
      <c r="AD213" s="296">
        <v>0</v>
      </c>
      <c r="AE213" s="306">
        <v>100</v>
      </c>
      <c r="AF213" s="307">
        <v>0</v>
      </c>
    </row>
    <row r="214" spans="1:32" ht="18.75" customHeight="1">
      <c r="A214" s="458">
        <v>212</v>
      </c>
      <c r="B214" s="459">
        <v>220</v>
      </c>
      <c r="C214" s="460" t="s">
        <v>831</v>
      </c>
      <c r="D214" s="461" t="s">
        <v>3106</v>
      </c>
      <c r="E214" s="462" t="s">
        <v>3052</v>
      </c>
      <c r="F214" s="463">
        <v>203</v>
      </c>
      <c r="G214" s="464">
        <v>364015502</v>
      </c>
      <c r="H214" s="465">
        <v>236</v>
      </c>
      <c r="I214" s="466">
        <v>226</v>
      </c>
      <c r="J214" s="467">
        <v>371467562</v>
      </c>
      <c r="K214" s="468" t="s">
        <v>3052</v>
      </c>
      <c r="L214" s="469" t="s">
        <v>3052</v>
      </c>
      <c r="M214" s="470" t="s">
        <v>3052</v>
      </c>
      <c r="N214" s="465">
        <v>354</v>
      </c>
      <c r="O214" s="466">
        <v>343</v>
      </c>
      <c r="P214" s="467">
        <v>65335959</v>
      </c>
      <c r="Q214" s="468">
        <v>387</v>
      </c>
      <c r="R214" s="469">
        <v>375</v>
      </c>
      <c r="S214" s="464">
        <v>169281153</v>
      </c>
      <c r="T214" s="465" t="s">
        <v>3052</v>
      </c>
      <c r="U214" s="466" t="s">
        <v>3052</v>
      </c>
      <c r="V214" s="494" t="s">
        <v>3052</v>
      </c>
      <c r="W214" s="468">
        <v>384</v>
      </c>
      <c r="X214" s="469">
        <v>380</v>
      </c>
      <c r="Y214" s="464">
        <v>6983</v>
      </c>
      <c r="Z214" s="465">
        <v>422</v>
      </c>
      <c r="AA214" s="466">
        <v>409</v>
      </c>
      <c r="AB214" s="467">
        <v>230</v>
      </c>
      <c r="AC214" s="471">
        <v>311</v>
      </c>
      <c r="AD214" s="462">
        <v>0</v>
      </c>
      <c r="AE214" s="472">
        <v>100</v>
      </c>
      <c r="AF214" s="473">
        <v>0</v>
      </c>
    </row>
    <row r="215" spans="1:32" ht="18.75" customHeight="1">
      <c r="A215" s="260">
        <v>213</v>
      </c>
      <c r="B215" s="261">
        <v>199</v>
      </c>
      <c r="C215" s="262" t="s">
        <v>893</v>
      </c>
      <c r="D215" s="263" t="s">
        <v>3056</v>
      </c>
      <c r="E215" s="264" t="s">
        <v>3052</v>
      </c>
      <c r="F215" s="265">
        <v>204</v>
      </c>
      <c r="G215" s="266">
        <v>359353661</v>
      </c>
      <c r="H215" s="267">
        <v>230</v>
      </c>
      <c r="I215" s="268">
        <v>220</v>
      </c>
      <c r="J215" s="269">
        <v>382001769</v>
      </c>
      <c r="K215" s="270" t="s">
        <v>3052</v>
      </c>
      <c r="L215" s="271" t="s">
        <v>3052</v>
      </c>
      <c r="M215" s="330" t="s">
        <v>3052</v>
      </c>
      <c r="N215" s="267">
        <v>394</v>
      </c>
      <c r="O215" s="268">
        <v>382</v>
      </c>
      <c r="P215" s="269">
        <v>48444750</v>
      </c>
      <c r="Q215" s="270">
        <v>160</v>
      </c>
      <c r="R215" s="271">
        <v>151</v>
      </c>
      <c r="S215" s="266">
        <v>482026536</v>
      </c>
      <c r="T215" s="267" t="s">
        <v>3052</v>
      </c>
      <c r="U215" s="268" t="s">
        <v>3052</v>
      </c>
      <c r="V215" s="331" t="s">
        <v>3052</v>
      </c>
      <c r="W215" s="270">
        <v>87</v>
      </c>
      <c r="X215" s="271">
        <v>86</v>
      </c>
      <c r="Y215" s="266">
        <v>141168</v>
      </c>
      <c r="Z215" s="267">
        <v>111</v>
      </c>
      <c r="AA215" s="268">
        <v>102</v>
      </c>
      <c r="AB215" s="269">
        <v>1432</v>
      </c>
      <c r="AC215" s="273">
        <v>361</v>
      </c>
      <c r="AD215" s="264">
        <v>0</v>
      </c>
      <c r="AE215" s="274">
        <v>98.82</v>
      </c>
      <c r="AF215" s="275">
        <v>1.18</v>
      </c>
    </row>
    <row r="216" spans="1:32" ht="18.75" customHeight="1">
      <c r="A216" s="458">
        <v>214</v>
      </c>
      <c r="B216" s="459">
        <v>273</v>
      </c>
      <c r="C216" s="460" t="s">
        <v>2526</v>
      </c>
      <c r="D216" s="461" t="s">
        <v>1894</v>
      </c>
      <c r="E216" s="462" t="s">
        <v>3052</v>
      </c>
      <c r="F216" s="463">
        <v>205</v>
      </c>
      <c r="G216" s="464">
        <v>355929176</v>
      </c>
      <c r="H216" s="465">
        <v>223</v>
      </c>
      <c r="I216" s="466">
        <v>213</v>
      </c>
      <c r="J216" s="467">
        <v>390018992</v>
      </c>
      <c r="K216" s="468" t="s">
        <v>3052</v>
      </c>
      <c r="L216" s="469" t="s">
        <v>3052</v>
      </c>
      <c r="M216" s="470" t="s">
        <v>3052</v>
      </c>
      <c r="N216" s="465" t="s">
        <v>3052</v>
      </c>
      <c r="O216" s="466" t="s">
        <v>3052</v>
      </c>
      <c r="P216" s="494" t="s">
        <v>3052</v>
      </c>
      <c r="Q216" s="468" t="s">
        <v>3052</v>
      </c>
      <c r="R216" s="469" t="s">
        <v>3052</v>
      </c>
      <c r="S216" s="470" t="s">
        <v>3052</v>
      </c>
      <c r="T216" s="465" t="s">
        <v>3052</v>
      </c>
      <c r="U216" s="466" t="s">
        <v>3052</v>
      </c>
      <c r="V216" s="494" t="s">
        <v>3052</v>
      </c>
      <c r="W216" s="468" t="s">
        <v>3052</v>
      </c>
      <c r="X216" s="469" t="s">
        <v>3052</v>
      </c>
      <c r="Y216" s="470" t="s">
        <v>3052</v>
      </c>
      <c r="Z216" s="465" t="s">
        <v>3052</v>
      </c>
      <c r="AA216" s="466" t="s">
        <v>3052</v>
      </c>
      <c r="AB216" s="494" t="s">
        <v>3052</v>
      </c>
      <c r="AC216" s="471">
        <v>371</v>
      </c>
      <c r="AD216" s="462">
        <v>0</v>
      </c>
      <c r="AE216" s="472">
        <v>100</v>
      </c>
      <c r="AF216" s="473">
        <v>0</v>
      </c>
    </row>
    <row r="217" spans="1:32" ht="18.75" customHeight="1">
      <c r="A217" s="474">
        <v>215</v>
      </c>
      <c r="B217" s="516">
        <v>225</v>
      </c>
      <c r="C217" s="476" t="s">
        <v>2075</v>
      </c>
      <c r="D217" s="477" t="s">
        <v>867</v>
      </c>
      <c r="E217" s="478" t="s">
        <v>3052</v>
      </c>
      <c r="F217" s="479">
        <v>206</v>
      </c>
      <c r="G217" s="480">
        <v>354754018</v>
      </c>
      <c r="H217" s="481">
        <v>246</v>
      </c>
      <c r="I217" s="482">
        <v>236</v>
      </c>
      <c r="J217" s="483">
        <v>354754018</v>
      </c>
      <c r="K217" s="484" t="s">
        <v>3052</v>
      </c>
      <c r="L217" s="485" t="s">
        <v>3052</v>
      </c>
      <c r="M217" s="486" t="s">
        <v>3052</v>
      </c>
      <c r="N217" s="481" t="s">
        <v>3052</v>
      </c>
      <c r="O217" s="482" t="s">
        <v>3052</v>
      </c>
      <c r="P217" s="487" t="s">
        <v>3052</v>
      </c>
      <c r="Q217" s="484" t="s">
        <v>3052</v>
      </c>
      <c r="R217" s="485" t="s">
        <v>3052</v>
      </c>
      <c r="S217" s="486" t="s">
        <v>3052</v>
      </c>
      <c r="T217" s="481" t="s">
        <v>3052</v>
      </c>
      <c r="U217" s="482" t="s">
        <v>3052</v>
      </c>
      <c r="V217" s="487" t="s">
        <v>3052</v>
      </c>
      <c r="W217" s="484">
        <v>84</v>
      </c>
      <c r="X217" s="485">
        <v>83</v>
      </c>
      <c r="Y217" s="480">
        <v>142961</v>
      </c>
      <c r="Z217" s="481">
        <v>38</v>
      </c>
      <c r="AA217" s="482">
        <v>30</v>
      </c>
      <c r="AB217" s="483">
        <v>2746</v>
      </c>
      <c r="AC217" s="488">
        <v>384</v>
      </c>
      <c r="AD217" s="478">
        <v>0</v>
      </c>
      <c r="AE217" s="489">
        <v>0</v>
      </c>
      <c r="AF217" s="490">
        <v>100</v>
      </c>
    </row>
    <row r="218" spans="1:32" ht="18.75" customHeight="1">
      <c r="A218" s="443">
        <v>216</v>
      </c>
      <c r="B218" s="444">
        <v>175</v>
      </c>
      <c r="C218" s="445" t="s">
        <v>873</v>
      </c>
      <c r="D218" s="446" t="s">
        <v>874</v>
      </c>
      <c r="E218" s="447" t="s">
        <v>3052</v>
      </c>
      <c r="F218" s="448">
        <v>207</v>
      </c>
      <c r="G218" s="449">
        <v>352597115</v>
      </c>
      <c r="H218" s="450">
        <v>247</v>
      </c>
      <c r="I218" s="451">
        <v>237</v>
      </c>
      <c r="J218" s="452">
        <v>352597115</v>
      </c>
      <c r="K218" s="453" t="s">
        <v>3052</v>
      </c>
      <c r="L218" s="454" t="s">
        <v>3052</v>
      </c>
      <c r="M218" s="492" t="s">
        <v>3052</v>
      </c>
      <c r="N218" s="450" t="s">
        <v>3052</v>
      </c>
      <c r="O218" s="451" t="s">
        <v>3052</v>
      </c>
      <c r="P218" s="495" t="s">
        <v>3052</v>
      </c>
      <c r="Q218" s="453" t="s">
        <v>3052</v>
      </c>
      <c r="R218" s="454" t="s">
        <v>3052</v>
      </c>
      <c r="S218" s="492" t="s">
        <v>3052</v>
      </c>
      <c r="T218" s="450" t="s">
        <v>3052</v>
      </c>
      <c r="U218" s="451" t="s">
        <v>3052</v>
      </c>
      <c r="V218" s="495" t="s">
        <v>3052</v>
      </c>
      <c r="W218" s="453" t="s">
        <v>3052</v>
      </c>
      <c r="X218" s="454" t="s">
        <v>3052</v>
      </c>
      <c r="Y218" s="492" t="s">
        <v>3052</v>
      </c>
      <c r="Z218" s="450" t="s">
        <v>3052</v>
      </c>
      <c r="AA218" s="451" t="s">
        <v>3052</v>
      </c>
      <c r="AB218" s="495" t="s">
        <v>3052</v>
      </c>
      <c r="AC218" s="455">
        <v>369</v>
      </c>
      <c r="AD218" s="447">
        <v>0</v>
      </c>
      <c r="AE218" s="456">
        <v>100</v>
      </c>
      <c r="AF218" s="457">
        <v>0</v>
      </c>
    </row>
    <row r="219" spans="1:32" ht="18.75" customHeight="1">
      <c r="A219" s="458">
        <v>217</v>
      </c>
      <c r="B219" s="459">
        <v>246</v>
      </c>
      <c r="C219" s="460" t="s">
        <v>887</v>
      </c>
      <c r="D219" s="461" t="s">
        <v>3154</v>
      </c>
      <c r="E219" s="462" t="s">
        <v>3052</v>
      </c>
      <c r="F219" s="463">
        <v>208</v>
      </c>
      <c r="G219" s="464">
        <v>351362965</v>
      </c>
      <c r="H219" s="465">
        <v>215</v>
      </c>
      <c r="I219" s="466">
        <v>205</v>
      </c>
      <c r="J219" s="467">
        <v>400468981</v>
      </c>
      <c r="K219" s="468">
        <v>110</v>
      </c>
      <c r="L219" s="469">
        <v>101</v>
      </c>
      <c r="M219" s="464">
        <v>142138981</v>
      </c>
      <c r="N219" s="465">
        <v>109</v>
      </c>
      <c r="O219" s="466">
        <v>100</v>
      </c>
      <c r="P219" s="467">
        <v>293875875</v>
      </c>
      <c r="Q219" s="468">
        <v>163</v>
      </c>
      <c r="R219" s="469">
        <v>154</v>
      </c>
      <c r="S219" s="464">
        <v>471957694</v>
      </c>
      <c r="T219" s="465">
        <v>98</v>
      </c>
      <c r="U219" s="466">
        <v>93</v>
      </c>
      <c r="V219" s="467">
        <v>56907265</v>
      </c>
      <c r="W219" s="468">
        <v>69</v>
      </c>
      <c r="X219" s="469">
        <v>68</v>
      </c>
      <c r="Y219" s="464">
        <v>174000</v>
      </c>
      <c r="Z219" s="465">
        <v>148</v>
      </c>
      <c r="AA219" s="466">
        <v>138</v>
      </c>
      <c r="AB219" s="467">
        <v>1108</v>
      </c>
      <c r="AC219" s="471">
        <v>384</v>
      </c>
      <c r="AD219" s="462">
        <v>0</v>
      </c>
      <c r="AE219" s="472">
        <v>53.78</v>
      </c>
      <c r="AF219" s="473">
        <v>46.22</v>
      </c>
    </row>
    <row r="220" spans="1:32" ht="18.75" customHeight="1">
      <c r="A220" s="260">
        <v>218</v>
      </c>
      <c r="B220" s="261">
        <v>190</v>
      </c>
      <c r="C220" s="262" t="s">
        <v>2980</v>
      </c>
      <c r="D220" s="263" t="s">
        <v>3056</v>
      </c>
      <c r="E220" s="264" t="s">
        <v>3052</v>
      </c>
      <c r="F220" s="265">
        <v>209</v>
      </c>
      <c r="G220" s="266">
        <v>349053506</v>
      </c>
      <c r="H220" s="267">
        <v>231</v>
      </c>
      <c r="I220" s="268">
        <v>221</v>
      </c>
      <c r="J220" s="269">
        <v>377827819</v>
      </c>
      <c r="K220" s="270">
        <v>318</v>
      </c>
      <c r="L220" s="271">
        <v>307</v>
      </c>
      <c r="M220" s="266">
        <v>44661887</v>
      </c>
      <c r="N220" s="267">
        <v>85</v>
      </c>
      <c r="O220" s="268">
        <v>76</v>
      </c>
      <c r="P220" s="269">
        <v>385308588</v>
      </c>
      <c r="Q220" s="270">
        <v>109</v>
      </c>
      <c r="R220" s="271">
        <v>101</v>
      </c>
      <c r="S220" s="266">
        <v>702611408</v>
      </c>
      <c r="T220" s="267">
        <v>478</v>
      </c>
      <c r="U220" s="268">
        <v>469</v>
      </c>
      <c r="V220" s="269">
        <v>-40853766</v>
      </c>
      <c r="W220" s="270">
        <v>382</v>
      </c>
      <c r="X220" s="271">
        <v>378</v>
      </c>
      <c r="Y220" s="266">
        <v>7648</v>
      </c>
      <c r="Z220" s="267">
        <v>73</v>
      </c>
      <c r="AA220" s="268">
        <v>65</v>
      </c>
      <c r="AB220" s="269">
        <v>1913</v>
      </c>
      <c r="AC220" s="273">
        <v>352</v>
      </c>
      <c r="AD220" s="264">
        <v>0</v>
      </c>
      <c r="AE220" s="274">
        <v>17.79</v>
      </c>
      <c r="AF220" s="275">
        <v>82.21</v>
      </c>
    </row>
    <row r="221" spans="1:32" ht="18.75" customHeight="1">
      <c r="A221" s="458">
        <v>219</v>
      </c>
      <c r="B221" s="459">
        <v>269</v>
      </c>
      <c r="C221" s="460" t="s">
        <v>2100</v>
      </c>
      <c r="D221" s="461" t="s">
        <v>3058</v>
      </c>
      <c r="E221" s="462" t="s">
        <v>3052</v>
      </c>
      <c r="F221" s="463">
        <v>210</v>
      </c>
      <c r="G221" s="464">
        <v>348954872</v>
      </c>
      <c r="H221" s="465">
        <v>251</v>
      </c>
      <c r="I221" s="466">
        <v>241</v>
      </c>
      <c r="J221" s="467">
        <v>350029730</v>
      </c>
      <c r="K221" s="468" t="s">
        <v>3052</v>
      </c>
      <c r="L221" s="469" t="s">
        <v>3052</v>
      </c>
      <c r="M221" s="470" t="s">
        <v>3052</v>
      </c>
      <c r="N221" s="465">
        <v>340</v>
      </c>
      <c r="O221" s="466">
        <v>329</v>
      </c>
      <c r="P221" s="467">
        <v>70879319</v>
      </c>
      <c r="Q221" s="468">
        <v>141</v>
      </c>
      <c r="R221" s="469">
        <v>132</v>
      </c>
      <c r="S221" s="464">
        <v>544451263</v>
      </c>
      <c r="T221" s="465" t="s">
        <v>3052</v>
      </c>
      <c r="U221" s="466" t="s">
        <v>3052</v>
      </c>
      <c r="V221" s="494" t="s">
        <v>3052</v>
      </c>
      <c r="W221" s="468">
        <v>342</v>
      </c>
      <c r="X221" s="469">
        <v>340</v>
      </c>
      <c r="Y221" s="464">
        <v>17081</v>
      </c>
      <c r="Z221" s="465">
        <v>331</v>
      </c>
      <c r="AA221" s="466">
        <v>319</v>
      </c>
      <c r="AB221" s="467">
        <v>426</v>
      </c>
      <c r="AC221" s="471">
        <v>351</v>
      </c>
      <c r="AD221" s="462">
        <v>26</v>
      </c>
      <c r="AE221" s="472">
        <v>74</v>
      </c>
      <c r="AF221" s="473">
        <v>0</v>
      </c>
    </row>
    <row r="222" spans="1:32" ht="18.75" customHeight="1">
      <c r="A222" s="276">
        <v>220</v>
      </c>
      <c r="B222" s="277">
        <v>268</v>
      </c>
      <c r="C222" s="278" t="s">
        <v>2099</v>
      </c>
      <c r="D222" s="279" t="s">
        <v>3056</v>
      </c>
      <c r="E222" s="280" t="s">
        <v>3052</v>
      </c>
      <c r="F222" s="281">
        <v>211</v>
      </c>
      <c r="G222" s="282">
        <v>348770672</v>
      </c>
      <c r="H222" s="283">
        <v>181</v>
      </c>
      <c r="I222" s="284">
        <v>171</v>
      </c>
      <c r="J222" s="285">
        <v>475806831</v>
      </c>
      <c r="K222" s="286">
        <v>320</v>
      </c>
      <c r="L222" s="287">
        <v>309</v>
      </c>
      <c r="M222" s="282">
        <v>43716755</v>
      </c>
      <c r="N222" s="283">
        <v>230</v>
      </c>
      <c r="O222" s="284">
        <v>220</v>
      </c>
      <c r="P222" s="285">
        <v>144285531</v>
      </c>
      <c r="Q222" s="286">
        <v>234</v>
      </c>
      <c r="R222" s="287">
        <v>224</v>
      </c>
      <c r="S222" s="282">
        <v>322698980</v>
      </c>
      <c r="T222" s="283">
        <v>255</v>
      </c>
      <c r="U222" s="284">
        <v>249</v>
      </c>
      <c r="V222" s="285">
        <v>11349396</v>
      </c>
      <c r="W222" s="286">
        <v>297</v>
      </c>
      <c r="X222" s="287">
        <v>295</v>
      </c>
      <c r="Y222" s="282">
        <v>29676</v>
      </c>
      <c r="Z222" s="283">
        <v>302</v>
      </c>
      <c r="AA222" s="284">
        <v>290</v>
      </c>
      <c r="AB222" s="285">
        <v>497</v>
      </c>
      <c r="AC222" s="289">
        <v>384</v>
      </c>
      <c r="AD222" s="280">
        <v>0</v>
      </c>
      <c r="AE222" s="290">
        <v>70.25</v>
      </c>
      <c r="AF222" s="291">
        <v>29.75</v>
      </c>
    </row>
    <row r="223" spans="1:32" ht="18.75" customHeight="1">
      <c r="A223" s="292">
        <v>221</v>
      </c>
      <c r="B223" s="293">
        <v>197</v>
      </c>
      <c r="C223" s="294" t="s">
        <v>2117</v>
      </c>
      <c r="D223" s="295" t="s">
        <v>3056</v>
      </c>
      <c r="E223" s="296" t="s">
        <v>3052</v>
      </c>
      <c r="F223" s="297">
        <v>212</v>
      </c>
      <c r="G223" s="298">
        <v>348711514</v>
      </c>
      <c r="H223" s="299">
        <v>245</v>
      </c>
      <c r="I223" s="300">
        <v>235</v>
      </c>
      <c r="J223" s="301">
        <v>355343911</v>
      </c>
      <c r="K223" s="302">
        <v>411</v>
      </c>
      <c r="L223" s="303">
        <v>399</v>
      </c>
      <c r="M223" s="298">
        <v>20876863</v>
      </c>
      <c r="N223" s="299">
        <v>185</v>
      </c>
      <c r="O223" s="300">
        <v>176</v>
      </c>
      <c r="P223" s="301">
        <v>197657744</v>
      </c>
      <c r="Q223" s="302">
        <v>247</v>
      </c>
      <c r="R223" s="303">
        <v>237</v>
      </c>
      <c r="S223" s="298">
        <v>300925014</v>
      </c>
      <c r="T223" s="299">
        <v>302</v>
      </c>
      <c r="U223" s="300">
        <v>296</v>
      </c>
      <c r="V223" s="301">
        <v>6241842</v>
      </c>
      <c r="W223" s="302">
        <v>449</v>
      </c>
      <c r="X223" s="303">
        <v>444</v>
      </c>
      <c r="Y223" s="298">
        <v>230</v>
      </c>
      <c r="Z223" s="299">
        <v>447</v>
      </c>
      <c r="AA223" s="300">
        <v>434</v>
      </c>
      <c r="AB223" s="301">
        <v>180</v>
      </c>
      <c r="AC223" s="305">
        <v>369</v>
      </c>
      <c r="AD223" s="296">
        <v>0</v>
      </c>
      <c r="AE223" s="306">
        <v>100</v>
      </c>
      <c r="AF223" s="307">
        <v>0</v>
      </c>
    </row>
    <row r="224" spans="1:32" ht="18.75" customHeight="1">
      <c r="A224" s="260">
        <v>222</v>
      </c>
      <c r="B224" s="261">
        <v>282</v>
      </c>
      <c r="C224" s="262" t="s">
        <v>897</v>
      </c>
      <c r="D224" s="263" t="s">
        <v>3056</v>
      </c>
      <c r="E224" s="264" t="s">
        <v>3052</v>
      </c>
      <c r="F224" s="265">
        <v>213</v>
      </c>
      <c r="G224" s="266">
        <v>347808258</v>
      </c>
      <c r="H224" s="267">
        <v>252</v>
      </c>
      <c r="I224" s="268">
        <v>242</v>
      </c>
      <c r="J224" s="269">
        <v>348152633</v>
      </c>
      <c r="K224" s="270">
        <v>324</v>
      </c>
      <c r="L224" s="271">
        <v>313</v>
      </c>
      <c r="M224" s="266">
        <v>42896548</v>
      </c>
      <c r="N224" s="267">
        <v>143</v>
      </c>
      <c r="O224" s="268">
        <v>134</v>
      </c>
      <c r="P224" s="269">
        <v>245374410</v>
      </c>
      <c r="Q224" s="270">
        <v>96</v>
      </c>
      <c r="R224" s="271">
        <v>88</v>
      </c>
      <c r="S224" s="266">
        <v>792774617</v>
      </c>
      <c r="T224" s="267">
        <v>310</v>
      </c>
      <c r="U224" s="268">
        <v>304</v>
      </c>
      <c r="V224" s="269">
        <v>5394836</v>
      </c>
      <c r="W224" s="270">
        <v>257</v>
      </c>
      <c r="X224" s="271">
        <v>255</v>
      </c>
      <c r="Y224" s="266">
        <v>39968</v>
      </c>
      <c r="Z224" s="267">
        <v>91</v>
      </c>
      <c r="AA224" s="268">
        <v>83</v>
      </c>
      <c r="AB224" s="269">
        <v>1689</v>
      </c>
      <c r="AC224" s="273">
        <v>321</v>
      </c>
      <c r="AD224" s="264">
        <v>0</v>
      </c>
      <c r="AE224" s="274">
        <v>100</v>
      </c>
      <c r="AF224" s="275">
        <v>0</v>
      </c>
    </row>
    <row r="225" spans="1:32" ht="18.75" customHeight="1">
      <c r="A225" s="458">
        <v>223</v>
      </c>
      <c r="B225" s="459">
        <v>471</v>
      </c>
      <c r="C225" s="460" t="s">
        <v>2603</v>
      </c>
      <c r="D225" s="461" t="s">
        <v>2187</v>
      </c>
      <c r="E225" s="493" t="s">
        <v>3052</v>
      </c>
      <c r="F225" s="472">
        <v>214</v>
      </c>
      <c r="G225" s="464">
        <v>347515530</v>
      </c>
      <c r="H225" s="465">
        <v>226</v>
      </c>
      <c r="I225" s="466">
        <v>216</v>
      </c>
      <c r="J225" s="467">
        <v>388746246</v>
      </c>
      <c r="K225" s="468">
        <v>463</v>
      </c>
      <c r="L225" s="469">
        <v>450</v>
      </c>
      <c r="M225" s="464">
        <v>9093521</v>
      </c>
      <c r="N225" s="465">
        <v>452</v>
      </c>
      <c r="O225" s="466">
        <v>439</v>
      </c>
      <c r="P225" s="467">
        <v>18905419</v>
      </c>
      <c r="Q225" s="468">
        <v>462</v>
      </c>
      <c r="R225" s="469">
        <v>449</v>
      </c>
      <c r="S225" s="464">
        <v>102399232</v>
      </c>
      <c r="T225" s="465">
        <v>333</v>
      </c>
      <c r="U225" s="466">
        <v>327</v>
      </c>
      <c r="V225" s="467">
        <v>2964220</v>
      </c>
      <c r="W225" s="468">
        <v>190</v>
      </c>
      <c r="X225" s="469">
        <v>189</v>
      </c>
      <c r="Y225" s="464">
        <v>69755</v>
      </c>
      <c r="Z225" s="465">
        <v>488</v>
      </c>
      <c r="AA225" s="466">
        <v>475</v>
      </c>
      <c r="AB225" s="467">
        <v>80</v>
      </c>
      <c r="AC225" s="471">
        <v>311</v>
      </c>
      <c r="AD225" s="462">
        <v>0</v>
      </c>
      <c r="AE225" s="472">
        <v>100</v>
      </c>
      <c r="AF225" s="473">
        <v>0</v>
      </c>
    </row>
    <row r="226" spans="1:32" ht="18.75" customHeight="1">
      <c r="A226" s="260">
        <v>224</v>
      </c>
      <c r="B226" s="334" t="s">
        <v>3052</v>
      </c>
      <c r="C226" s="334" t="s">
        <v>3052</v>
      </c>
      <c r="D226" s="263" t="s">
        <v>3056</v>
      </c>
      <c r="E226" s="264" t="s">
        <v>3052</v>
      </c>
      <c r="F226" s="265">
        <v>215</v>
      </c>
      <c r="G226" s="330" t="s">
        <v>3052</v>
      </c>
      <c r="H226" s="267">
        <v>240</v>
      </c>
      <c r="I226" s="268">
        <v>230</v>
      </c>
      <c r="J226" s="331" t="s">
        <v>3052</v>
      </c>
      <c r="K226" s="270">
        <v>156</v>
      </c>
      <c r="L226" s="271">
        <v>147</v>
      </c>
      <c r="M226" s="330" t="s">
        <v>3052</v>
      </c>
      <c r="N226" s="267">
        <v>183</v>
      </c>
      <c r="O226" s="268">
        <v>174</v>
      </c>
      <c r="P226" s="331" t="s">
        <v>3052</v>
      </c>
      <c r="Q226" s="270">
        <v>260</v>
      </c>
      <c r="R226" s="271">
        <v>250</v>
      </c>
      <c r="S226" s="330" t="s">
        <v>3052</v>
      </c>
      <c r="T226" s="267">
        <v>75</v>
      </c>
      <c r="U226" s="268">
        <v>70</v>
      </c>
      <c r="V226" s="331" t="s">
        <v>3052</v>
      </c>
      <c r="W226" s="270">
        <v>372</v>
      </c>
      <c r="X226" s="271">
        <v>369</v>
      </c>
      <c r="Y226" s="330" t="s">
        <v>3052</v>
      </c>
      <c r="Z226" s="267">
        <v>120</v>
      </c>
      <c r="AA226" s="268">
        <v>111</v>
      </c>
      <c r="AB226" s="331" t="s">
        <v>3052</v>
      </c>
      <c r="AC226" s="273">
        <v>384</v>
      </c>
      <c r="AD226" s="264">
        <v>0</v>
      </c>
      <c r="AE226" s="274">
        <v>80</v>
      </c>
      <c r="AF226" s="275">
        <v>20</v>
      </c>
    </row>
    <row r="227" spans="1:32" ht="18.75" customHeight="1">
      <c r="A227" s="474">
        <v>225</v>
      </c>
      <c r="B227" s="475">
        <v>289</v>
      </c>
      <c r="C227" s="476" t="s">
        <v>2456</v>
      </c>
      <c r="D227" s="477" t="s">
        <v>1054</v>
      </c>
      <c r="E227" s="478" t="s">
        <v>3052</v>
      </c>
      <c r="F227" s="479">
        <v>216</v>
      </c>
      <c r="G227" s="480">
        <v>345459352</v>
      </c>
      <c r="H227" s="481">
        <v>241</v>
      </c>
      <c r="I227" s="482">
        <v>231</v>
      </c>
      <c r="J227" s="483">
        <v>361371689</v>
      </c>
      <c r="K227" s="484">
        <v>299</v>
      </c>
      <c r="L227" s="485">
        <v>288</v>
      </c>
      <c r="M227" s="480">
        <v>50967979</v>
      </c>
      <c r="N227" s="481">
        <v>312</v>
      </c>
      <c r="O227" s="482">
        <v>301</v>
      </c>
      <c r="P227" s="483">
        <v>89020952</v>
      </c>
      <c r="Q227" s="484">
        <v>295</v>
      </c>
      <c r="R227" s="485">
        <v>284</v>
      </c>
      <c r="S227" s="480">
        <v>256169927</v>
      </c>
      <c r="T227" s="481">
        <v>346</v>
      </c>
      <c r="U227" s="482">
        <v>339</v>
      </c>
      <c r="V227" s="483">
        <v>2176018</v>
      </c>
      <c r="W227" s="484">
        <v>62</v>
      </c>
      <c r="X227" s="485">
        <v>61</v>
      </c>
      <c r="Y227" s="480">
        <v>184453</v>
      </c>
      <c r="Z227" s="481">
        <v>320</v>
      </c>
      <c r="AA227" s="482">
        <v>308</v>
      </c>
      <c r="AB227" s="483">
        <v>450</v>
      </c>
      <c r="AC227" s="488">
        <v>371</v>
      </c>
      <c r="AD227" s="478">
        <v>0</v>
      </c>
      <c r="AE227" s="489">
        <v>100</v>
      </c>
      <c r="AF227" s="490">
        <v>0</v>
      </c>
    </row>
    <row r="228" spans="1:32" ht="18.75" customHeight="1">
      <c r="A228" s="443">
        <v>226</v>
      </c>
      <c r="B228" s="444">
        <v>238</v>
      </c>
      <c r="C228" s="445" t="s">
        <v>2457</v>
      </c>
      <c r="D228" s="446" t="s">
        <v>3092</v>
      </c>
      <c r="E228" s="447" t="s">
        <v>3052</v>
      </c>
      <c r="F228" s="448">
        <v>217</v>
      </c>
      <c r="G228" s="449">
        <v>344611667</v>
      </c>
      <c r="H228" s="450">
        <v>250</v>
      </c>
      <c r="I228" s="451">
        <v>240</v>
      </c>
      <c r="J228" s="452">
        <v>350600572</v>
      </c>
      <c r="K228" s="453" t="s">
        <v>3052</v>
      </c>
      <c r="L228" s="454" t="s">
        <v>3052</v>
      </c>
      <c r="M228" s="492" t="s">
        <v>3052</v>
      </c>
      <c r="N228" s="450" t="s">
        <v>3052</v>
      </c>
      <c r="O228" s="451" t="s">
        <v>3052</v>
      </c>
      <c r="P228" s="495" t="s">
        <v>3052</v>
      </c>
      <c r="Q228" s="453">
        <v>171</v>
      </c>
      <c r="R228" s="454">
        <v>162</v>
      </c>
      <c r="S228" s="449">
        <v>447215507</v>
      </c>
      <c r="T228" s="450" t="s">
        <v>3052</v>
      </c>
      <c r="U228" s="451" t="s">
        <v>3052</v>
      </c>
      <c r="V228" s="495" t="s">
        <v>3052</v>
      </c>
      <c r="W228" s="453">
        <v>267</v>
      </c>
      <c r="X228" s="454">
        <v>265</v>
      </c>
      <c r="Y228" s="449">
        <v>37707</v>
      </c>
      <c r="Z228" s="450">
        <v>255</v>
      </c>
      <c r="AA228" s="451">
        <v>243</v>
      </c>
      <c r="AB228" s="452">
        <v>602</v>
      </c>
      <c r="AC228" s="455">
        <v>356</v>
      </c>
      <c r="AD228" s="447">
        <v>0</v>
      </c>
      <c r="AE228" s="456">
        <v>100</v>
      </c>
      <c r="AF228" s="457">
        <v>0</v>
      </c>
    </row>
    <row r="229" spans="1:32" ht="18.75" customHeight="1">
      <c r="A229" s="260">
        <v>227</v>
      </c>
      <c r="B229" s="261" t="s">
        <v>3052</v>
      </c>
      <c r="C229" s="334" t="s">
        <v>3052</v>
      </c>
      <c r="D229" s="263" t="s">
        <v>3056</v>
      </c>
      <c r="E229" s="264" t="s">
        <v>3052</v>
      </c>
      <c r="F229" s="265">
        <v>218</v>
      </c>
      <c r="G229" s="330" t="s">
        <v>3052</v>
      </c>
      <c r="H229" s="267">
        <v>77</v>
      </c>
      <c r="I229" s="268">
        <v>71</v>
      </c>
      <c r="J229" s="331" t="s">
        <v>3052</v>
      </c>
      <c r="K229" s="270">
        <v>84</v>
      </c>
      <c r="L229" s="271">
        <v>75</v>
      </c>
      <c r="M229" s="330" t="s">
        <v>3052</v>
      </c>
      <c r="N229" s="267">
        <v>231</v>
      </c>
      <c r="O229" s="268">
        <v>221</v>
      </c>
      <c r="P229" s="331" t="s">
        <v>3052</v>
      </c>
      <c r="Q229" s="270">
        <v>124</v>
      </c>
      <c r="R229" s="271">
        <v>116</v>
      </c>
      <c r="S229" s="330" t="s">
        <v>3052</v>
      </c>
      <c r="T229" s="267">
        <v>420</v>
      </c>
      <c r="U229" s="268">
        <v>412</v>
      </c>
      <c r="V229" s="331" t="s">
        <v>3052</v>
      </c>
      <c r="W229" s="270">
        <v>303</v>
      </c>
      <c r="X229" s="271">
        <v>301</v>
      </c>
      <c r="Y229" s="330" t="s">
        <v>3052</v>
      </c>
      <c r="Z229" s="267">
        <v>131</v>
      </c>
      <c r="AA229" s="268">
        <v>122</v>
      </c>
      <c r="AB229" s="331" t="s">
        <v>3052</v>
      </c>
      <c r="AC229" s="273">
        <v>352</v>
      </c>
      <c r="AD229" s="264">
        <v>0</v>
      </c>
      <c r="AE229" s="274">
        <v>0</v>
      </c>
      <c r="AF229" s="275">
        <v>100</v>
      </c>
    </row>
    <row r="230" spans="1:32" ht="18.75" customHeight="1">
      <c r="A230" s="458">
        <v>228</v>
      </c>
      <c r="B230" s="496">
        <v>204</v>
      </c>
      <c r="C230" s="460" t="s">
        <v>2458</v>
      </c>
      <c r="D230" s="461" t="s">
        <v>2187</v>
      </c>
      <c r="E230" s="462" t="s">
        <v>3052</v>
      </c>
      <c r="F230" s="463">
        <v>219</v>
      </c>
      <c r="G230" s="464">
        <v>343441211</v>
      </c>
      <c r="H230" s="465">
        <v>255</v>
      </c>
      <c r="I230" s="466">
        <v>245</v>
      </c>
      <c r="J230" s="467">
        <v>343769235</v>
      </c>
      <c r="K230" s="468">
        <v>403</v>
      </c>
      <c r="L230" s="469">
        <v>391</v>
      </c>
      <c r="M230" s="464">
        <v>22472143</v>
      </c>
      <c r="N230" s="465">
        <v>244</v>
      </c>
      <c r="O230" s="466">
        <v>234</v>
      </c>
      <c r="P230" s="467">
        <v>135210880</v>
      </c>
      <c r="Q230" s="468">
        <v>310</v>
      </c>
      <c r="R230" s="469">
        <v>299</v>
      </c>
      <c r="S230" s="464">
        <v>241959970</v>
      </c>
      <c r="T230" s="465">
        <v>294</v>
      </c>
      <c r="U230" s="466">
        <v>288</v>
      </c>
      <c r="V230" s="467">
        <v>6560082</v>
      </c>
      <c r="W230" s="468">
        <v>367</v>
      </c>
      <c r="X230" s="469">
        <v>364</v>
      </c>
      <c r="Y230" s="464">
        <v>10839</v>
      </c>
      <c r="Z230" s="465">
        <v>454</v>
      </c>
      <c r="AA230" s="466">
        <v>441</v>
      </c>
      <c r="AB230" s="467">
        <v>161</v>
      </c>
      <c r="AC230" s="471">
        <v>356</v>
      </c>
      <c r="AD230" s="462">
        <v>0</v>
      </c>
      <c r="AE230" s="472">
        <v>0</v>
      </c>
      <c r="AF230" s="473">
        <v>100</v>
      </c>
    </row>
    <row r="231" spans="1:32" ht="18.75" customHeight="1">
      <c r="A231" s="260">
        <v>229</v>
      </c>
      <c r="B231" s="261" t="s">
        <v>3052</v>
      </c>
      <c r="C231" s="262" t="s">
        <v>2459</v>
      </c>
      <c r="D231" s="263" t="s">
        <v>3056</v>
      </c>
      <c r="E231" s="264" t="s">
        <v>3052</v>
      </c>
      <c r="F231" s="265">
        <v>220</v>
      </c>
      <c r="G231" s="266">
        <v>340885279</v>
      </c>
      <c r="H231" s="267">
        <v>248</v>
      </c>
      <c r="I231" s="268">
        <v>238</v>
      </c>
      <c r="J231" s="269">
        <v>351919358</v>
      </c>
      <c r="K231" s="270" t="s">
        <v>3052</v>
      </c>
      <c r="L231" s="271" t="s">
        <v>3052</v>
      </c>
      <c r="M231" s="330" t="s">
        <v>3052</v>
      </c>
      <c r="N231" s="267" t="s">
        <v>3052</v>
      </c>
      <c r="O231" s="268" t="s">
        <v>3052</v>
      </c>
      <c r="P231" s="331" t="s">
        <v>3052</v>
      </c>
      <c r="Q231" s="270">
        <v>215</v>
      </c>
      <c r="R231" s="271">
        <v>206</v>
      </c>
      <c r="S231" s="266">
        <v>354930914</v>
      </c>
      <c r="T231" s="267" t="s">
        <v>3052</v>
      </c>
      <c r="U231" s="268" t="s">
        <v>3052</v>
      </c>
      <c r="V231" s="331" t="s">
        <v>3052</v>
      </c>
      <c r="W231" s="270">
        <v>404</v>
      </c>
      <c r="X231" s="271">
        <v>400</v>
      </c>
      <c r="Y231" s="266">
        <v>4437</v>
      </c>
      <c r="Z231" s="267">
        <v>461</v>
      </c>
      <c r="AA231" s="268">
        <v>448</v>
      </c>
      <c r="AB231" s="269">
        <v>150</v>
      </c>
      <c r="AC231" s="273">
        <v>383</v>
      </c>
      <c r="AD231" s="264">
        <v>0</v>
      </c>
      <c r="AE231" s="274">
        <v>100</v>
      </c>
      <c r="AF231" s="275">
        <v>0</v>
      </c>
    </row>
    <row r="232" spans="1:32" ht="18.75" customHeight="1">
      <c r="A232" s="474">
        <v>230</v>
      </c>
      <c r="B232" s="475">
        <v>317</v>
      </c>
      <c r="C232" s="476" t="s">
        <v>2824</v>
      </c>
      <c r="D232" s="477" t="s">
        <v>3098</v>
      </c>
      <c r="E232" s="478" t="s">
        <v>3052</v>
      </c>
      <c r="F232" s="479">
        <v>221</v>
      </c>
      <c r="G232" s="480">
        <v>339527914</v>
      </c>
      <c r="H232" s="481">
        <v>249</v>
      </c>
      <c r="I232" s="482">
        <v>239</v>
      </c>
      <c r="J232" s="483">
        <v>351832104</v>
      </c>
      <c r="K232" s="484">
        <v>379</v>
      </c>
      <c r="L232" s="485">
        <v>367</v>
      </c>
      <c r="M232" s="480">
        <v>29143536</v>
      </c>
      <c r="N232" s="481">
        <v>330</v>
      </c>
      <c r="O232" s="482">
        <v>319</v>
      </c>
      <c r="P232" s="483">
        <v>77000008</v>
      </c>
      <c r="Q232" s="484">
        <v>373</v>
      </c>
      <c r="R232" s="485">
        <v>361</v>
      </c>
      <c r="S232" s="480">
        <v>181781198</v>
      </c>
      <c r="T232" s="481">
        <v>311</v>
      </c>
      <c r="U232" s="482">
        <v>305</v>
      </c>
      <c r="V232" s="483">
        <v>5094194</v>
      </c>
      <c r="W232" s="484">
        <v>165</v>
      </c>
      <c r="X232" s="485">
        <v>164</v>
      </c>
      <c r="Y232" s="480">
        <v>82458</v>
      </c>
      <c r="Z232" s="481">
        <v>285</v>
      </c>
      <c r="AA232" s="482">
        <v>273</v>
      </c>
      <c r="AB232" s="483">
        <v>544</v>
      </c>
      <c r="AC232" s="488">
        <v>372</v>
      </c>
      <c r="AD232" s="478">
        <v>0</v>
      </c>
      <c r="AE232" s="489">
        <v>100</v>
      </c>
      <c r="AF232" s="490">
        <v>0</v>
      </c>
    </row>
    <row r="233" spans="1:32" ht="18.75" customHeight="1">
      <c r="A233" s="443">
        <v>231</v>
      </c>
      <c r="B233" s="444">
        <v>229</v>
      </c>
      <c r="C233" s="445" t="s">
        <v>2460</v>
      </c>
      <c r="D233" s="446" t="s">
        <v>1503</v>
      </c>
      <c r="E233" s="447" t="s">
        <v>3052</v>
      </c>
      <c r="F233" s="448">
        <v>222</v>
      </c>
      <c r="G233" s="449">
        <v>338897907</v>
      </c>
      <c r="H233" s="450">
        <v>244</v>
      </c>
      <c r="I233" s="451">
        <v>234</v>
      </c>
      <c r="J233" s="452">
        <v>356841571</v>
      </c>
      <c r="K233" s="453" t="s">
        <v>3052</v>
      </c>
      <c r="L233" s="454" t="s">
        <v>3052</v>
      </c>
      <c r="M233" s="492" t="s">
        <v>3052</v>
      </c>
      <c r="N233" s="450" t="s">
        <v>3052</v>
      </c>
      <c r="O233" s="451" t="s">
        <v>3052</v>
      </c>
      <c r="P233" s="495" t="s">
        <v>3052</v>
      </c>
      <c r="Q233" s="453" t="s">
        <v>3052</v>
      </c>
      <c r="R233" s="454" t="s">
        <v>3052</v>
      </c>
      <c r="S233" s="492" t="s">
        <v>3052</v>
      </c>
      <c r="T233" s="450" t="s">
        <v>3052</v>
      </c>
      <c r="U233" s="451" t="s">
        <v>3052</v>
      </c>
      <c r="V233" s="495" t="s">
        <v>3052</v>
      </c>
      <c r="W233" s="453">
        <v>381</v>
      </c>
      <c r="X233" s="454">
        <v>377</v>
      </c>
      <c r="Y233" s="449">
        <v>7989</v>
      </c>
      <c r="Z233" s="450" t="s">
        <v>3052</v>
      </c>
      <c r="AA233" s="451" t="s">
        <v>3052</v>
      </c>
      <c r="AB233" s="495" t="s">
        <v>3052</v>
      </c>
      <c r="AC233" s="455">
        <v>311</v>
      </c>
      <c r="AD233" s="447">
        <v>0</v>
      </c>
      <c r="AE233" s="456">
        <v>0.1</v>
      </c>
      <c r="AF233" s="457">
        <v>99.9</v>
      </c>
    </row>
    <row r="234" spans="1:32" ht="18.75" customHeight="1">
      <c r="A234" s="458">
        <v>232</v>
      </c>
      <c r="B234" s="459">
        <v>304</v>
      </c>
      <c r="C234" s="460" t="s">
        <v>906</v>
      </c>
      <c r="D234" s="461" t="s">
        <v>907</v>
      </c>
      <c r="E234" s="462" t="s">
        <v>3052</v>
      </c>
      <c r="F234" s="463">
        <v>223</v>
      </c>
      <c r="G234" s="464">
        <v>336899164</v>
      </c>
      <c r="H234" s="465">
        <v>194</v>
      </c>
      <c r="I234" s="466">
        <v>184</v>
      </c>
      <c r="J234" s="467">
        <v>450725157</v>
      </c>
      <c r="K234" s="468">
        <v>193</v>
      </c>
      <c r="L234" s="469">
        <v>183</v>
      </c>
      <c r="M234" s="464">
        <v>89745464</v>
      </c>
      <c r="N234" s="465">
        <v>77</v>
      </c>
      <c r="O234" s="466">
        <v>69</v>
      </c>
      <c r="P234" s="467">
        <v>419443355</v>
      </c>
      <c r="Q234" s="468">
        <v>98</v>
      </c>
      <c r="R234" s="469">
        <v>90</v>
      </c>
      <c r="S234" s="464">
        <v>767518217</v>
      </c>
      <c r="T234" s="465">
        <v>97</v>
      </c>
      <c r="U234" s="466">
        <v>92</v>
      </c>
      <c r="V234" s="467">
        <v>56958837</v>
      </c>
      <c r="W234" s="468">
        <v>158</v>
      </c>
      <c r="X234" s="469">
        <v>157</v>
      </c>
      <c r="Y234" s="464">
        <v>87588</v>
      </c>
      <c r="Z234" s="465">
        <v>341</v>
      </c>
      <c r="AA234" s="466">
        <v>329</v>
      </c>
      <c r="AB234" s="467">
        <v>404</v>
      </c>
      <c r="AC234" s="471">
        <v>351</v>
      </c>
      <c r="AD234" s="462">
        <v>0</v>
      </c>
      <c r="AE234" s="472">
        <v>100</v>
      </c>
      <c r="AF234" s="473">
        <v>0</v>
      </c>
    </row>
    <row r="235" spans="1:32" ht="18.75" customHeight="1">
      <c r="A235" s="458">
        <v>233</v>
      </c>
      <c r="B235" s="459">
        <v>244</v>
      </c>
      <c r="C235" s="460" t="s">
        <v>2087</v>
      </c>
      <c r="D235" s="461" t="s">
        <v>1702</v>
      </c>
      <c r="E235" s="462" t="s">
        <v>3052</v>
      </c>
      <c r="F235" s="463">
        <v>224</v>
      </c>
      <c r="G235" s="464">
        <v>336372126</v>
      </c>
      <c r="H235" s="465">
        <v>259</v>
      </c>
      <c r="I235" s="466">
        <v>249</v>
      </c>
      <c r="J235" s="467">
        <v>340961141</v>
      </c>
      <c r="K235" s="468" t="s">
        <v>3052</v>
      </c>
      <c r="L235" s="469" t="s">
        <v>3052</v>
      </c>
      <c r="M235" s="470" t="s">
        <v>3052</v>
      </c>
      <c r="N235" s="465" t="s">
        <v>3052</v>
      </c>
      <c r="O235" s="466" t="s">
        <v>3052</v>
      </c>
      <c r="P235" s="494" t="s">
        <v>3052</v>
      </c>
      <c r="Q235" s="468" t="s">
        <v>3052</v>
      </c>
      <c r="R235" s="469" t="s">
        <v>3052</v>
      </c>
      <c r="S235" s="470" t="s">
        <v>3052</v>
      </c>
      <c r="T235" s="465" t="s">
        <v>3052</v>
      </c>
      <c r="U235" s="466" t="s">
        <v>3052</v>
      </c>
      <c r="V235" s="494" t="s">
        <v>3052</v>
      </c>
      <c r="W235" s="468" t="s">
        <v>3052</v>
      </c>
      <c r="X235" s="469" t="s">
        <v>3052</v>
      </c>
      <c r="Y235" s="470" t="s">
        <v>3052</v>
      </c>
      <c r="Z235" s="465">
        <v>360</v>
      </c>
      <c r="AA235" s="466">
        <v>348</v>
      </c>
      <c r="AB235" s="467">
        <v>348</v>
      </c>
      <c r="AC235" s="471">
        <v>356</v>
      </c>
      <c r="AD235" s="462">
        <v>0</v>
      </c>
      <c r="AE235" s="472">
        <v>75</v>
      </c>
      <c r="AF235" s="473">
        <v>25</v>
      </c>
    </row>
    <row r="236" spans="1:32" ht="18.75" customHeight="1">
      <c r="A236" s="260">
        <v>234</v>
      </c>
      <c r="B236" s="261">
        <v>230</v>
      </c>
      <c r="C236" s="262" t="s">
        <v>2079</v>
      </c>
      <c r="D236" s="263" t="s">
        <v>3056</v>
      </c>
      <c r="E236" s="264" t="s">
        <v>3052</v>
      </c>
      <c r="F236" s="265">
        <v>225</v>
      </c>
      <c r="G236" s="266">
        <v>336369839</v>
      </c>
      <c r="H236" s="267">
        <v>258</v>
      </c>
      <c r="I236" s="268">
        <v>248</v>
      </c>
      <c r="J236" s="269">
        <v>343260075</v>
      </c>
      <c r="K236" s="270">
        <v>296</v>
      </c>
      <c r="L236" s="271">
        <v>285</v>
      </c>
      <c r="M236" s="266">
        <v>51953518</v>
      </c>
      <c r="N236" s="267">
        <v>193</v>
      </c>
      <c r="O236" s="268">
        <v>184</v>
      </c>
      <c r="P236" s="269">
        <v>187260040</v>
      </c>
      <c r="Q236" s="270">
        <v>229</v>
      </c>
      <c r="R236" s="271">
        <v>219</v>
      </c>
      <c r="S236" s="266">
        <v>328288346</v>
      </c>
      <c r="T236" s="267">
        <v>287</v>
      </c>
      <c r="U236" s="268">
        <v>281</v>
      </c>
      <c r="V236" s="269">
        <v>6990455</v>
      </c>
      <c r="W236" s="270">
        <v>439</v>
      </c>
      <c r="X236" s="271">
        <v>435</v>
      </c>
      <c r="Y236" s="266">
        <v>704</v>
      </c>
      <c r="Z236" s="267">
        <v>272</v>
      </c>
      <c r="AA236" s="268">
        <v>260</v>
      </c>
      <c r="AB236" s="269">
        <v>575</v>
      </c>
      <c r="AC236" s="273">
        <v>369</v>
      </c>
      <c r="AD236" s="264">
        <v>0</v>
      </c>
      <c r="AE236" s="274">
        <v>100</v>
      </c>
      <c r="AF236" s="275">
        <v>0</v>
      </c>
    </row>
    <row r="237" spans="1:32" ht="18.75" customHeight="1">
      <c r="A237" s="276">
        <v>235</v>
      </c>
      <c r="B237" s="277">
        <v>211</v>
      </c>
      <c r="C237" s="278" t="s">
        <v>2072</v>
      </c>
      <c r="D237" s="279" t="s">
        <v>3056</v>
      </c>
      <c r="E237" s="280" t="s">
        <v>3052</v>
      </c>
      <c r="F237" s="281">
        <v>226</v>
      </c>
      <c r="G237" s="282">
        <v>334314220</v>
      </c>
      <c r="H237" s="283">
        <v>260</v>
      </c>
      <c r="I237" s="284">
        <v>250</v>
      </c>
      <c r="J237" s="285">
        <v>339212286</v>
      </c>
      <c r="K237" s="286" t="s">
        <v>3052</v>
      </c>
      <c r="L237" s="287" t="s">
        <v>3052</v>
      </c>
      <c r="M237" s="336" t="s">
        <v>3052</v>
      </c>
      <c r="N237" s="283" t="s">
        <v>3052</v>
      </c>
      <c r="O237" s="284" t="s">
        <v>3052</v>
      </c>
      <c r="P237" s="337" t="s">
        <v>3052</v>
      </c>
      <c r="Q237" s="286" t="s">
        <v>3052</v>
      </c>
      <c r="R237" s="287" t="s">
        <v>3052</v>
      </c>
      <c r="S237" s="336" t="s">
        <v>3052</v>
      </c>
      <c r="T237" s="283" t="s">
        <v>3052</v>
      </c>
      <c r="U237" s="284" t="s">
        <v>3052</v>
      </c>
      <c r="V237" s="337" t="s">
        <v>3052</v>
      </c>
      <c r="W237" s="286" t="s">
        <v>3052</v>
      </c>
      <c r="X237" s="287" t="s">
        <v>3052</v>
      </c>
      <c r="Y237" s="336" t="s">
        <v>3052</v>
      </c>
      <c r="Z237" s="283">
        <v>350</v>
      </c>
      <c r="AA237" s="284">
        <v>338</v>
      </c>
      <c r="AB237" s="285">
        <v>372</v>
      </c>
      <c r="AC237" s="289">
        <v>341</v>
      </c>
      <c r="AD237" s="280">
        <v>0</v>
      </c>
      <c r="AE237" s="290">
        <v>50</v>
      </c>
      <c r="AF237" s="291">
        <v>50</v>
      </c>
    </row>
    <row r="238" spans="1:32" ht="18.75" customHeight="1">
      <c r="A238" s="443">
        <v>236</v>
      </c>
      <c r="B238" s="444">
        <v>162</v>
      </c>
      <c r="C238" s="445" t="s">
        <v>2461</v>
      </c>
      <c r="D238" s="446" t="s">
        <v>889</v>
      </c>
      <c r="E238" s="447" t="s">
        <v>3052</v>
      </c>
      <c r="F238" s="448">
        <v>227</v>
      </c>
      <c r="G238" s="449">
        <v>333545386</v>
      </c>
      <c r="H238" s="450">
        <v>242</v>
      </c>
      <c r="I238" s="451">
        <v>232</v>
      </c>
      <c r="J238" s="452">
        <v>360568563</v>
      </c>
      <c r="K238" s="453" t="s">
        <v>3052</v>
      </c>
      <c r="L238" s="454" t="s">
        <v>3052</v>
      </c>
      <c r="M238" s="492" t="s">
        <v>3052</v>
      </c>
      <c r="N238" s="450" t="s">
        <v>3052</v>
      </c>
      <c r="O238" s="451" t="s">
        <v>3052</v>
      </c>
      <c r="P238" s="495" t="s">
        <v>3052</v>
      </c>
      <c r="Q238" s="453">
        <v>225</v>
      </c>
      <c r="R238" s="454">
        <v>215</v>
      </c>
      <c r="S238" s="449">
        <v>335697208</v>
      </c>
      <c r="T238" s="450" t="s">
        <v>3052</v>
      </c>
      <c r="U238" s="451" t="s">
        <v>3052</v>
      </c>
      <c r="V238" s="495" t="s">
        <v>3052</v>
      </c>
      <c r="W238" s="453">
        <v>447</v>
      </c>
      <c r="X238" s="454">
        <v>442</v>
      </c>
      <c r="Y238" s="449">
        <v>366</v>
      </c>
      <c r="Z238" s="450">
        <v>128</v>
      </c>
      <c r="AA238" s="451">
        <v>119</v>
      </c>
      <c r="AB238" s="452">
        <v>1262</v>
      </c>
      <c r="AC238" s="455">
        <v>312</v>
      </c>
      <c r="AD238" s="447">
        <v>0</v>
      </c>
      <c r="AE238" s="456">
        <v>100</v>
      </c>
      <c r="AF238" s="457">
        <v>0</v>
      </c>
    </row>
    <row r="239" spans="1:32" ht="18.75" customHeight="1">
      <c r="A239" s="458">
        <v>237</v>
      </c>
      <c r="B239" s="459">
        <v>216</v>
      </c>
      <c r="C239" s="460" t="s">
        <v>2073</v>
      </c>
      <c r="D239" s="461" t="s">
        <v>1061</v>
      </c>
      <c r="E239" s="462" t="s">
        <v>3052</v>
      </c>
      <c r="F239" s="463">
        <v>228</v>
      </c>
      <c r="G239" s="464">
        <v>329130904</v>
      </c>
      <c r="H239" s="465">
        <v>233</v>
      </c>
      <c r="I239" s="466">
        <v>223</v>
      </c>
      <c r="J239" s="467">
        <v>377062468</v>
      </c>
      <c r="K239" s="468" t="s">
        <v>3052</v>
      </c>
      <c r="L239" s="469" t="s">
        <v>3052</v>
      </c>
      <c r="M239" s="470" t="s">
        <v>3052</v>
      </c>
      <c r="N239" s="465" t="s">
        <v>3052</v>
      </c>
      <c r="O239" s="466" t="s">
        <v>3052</v>
      </c>
      <c r="P239" s="494" t="s">
        <v>3052</v>
      </c>
      <c r="Q239" s="468" t="s">
        <v>3052</v>
      </c>
      <c r="R239" s="469" t="s">
        <v>3052</v>
      </c>
      <c r="S239" s="470" t="s">
        <v>3052</v>
      </c>
      <c r="T239" s="465" t="s">
        <v>3052</v>
      </c>
      <c r="U239" s="466" t="s">
        <v>3052</v>
      </c>
      <c r="V239" s="494" t="s">
        <v>3052</v>
      </c>
      <c r="W239" s="468">
        <v>106</v>
      </c>
      <c r="X239" s="469">
        <v>105</v>
      </c>
      <c r="Y239" s="464">
        <v>121502</v>
      </c>
      <c r="Z239" s="465">
        <v>48</v>
      </c>
      <c r="AA239" s="466">
        <v>40</v>
      </c>
      <c r="AB239" s="467">
        <v>2460</v>
      </c>
      <c r="AC239" s="471">
        <v>321</v>
      </c>
      <c r="AD239" s="462">
        <v>0</v>
      </c>
      <c r="AE239" s="472">
        <v>100</v>
      </c>
      <c r="AF239" s="473">
        <v>0</v>
      </c>
    </row>
    <row r="240" spans="1:32" ht="18.75" customHeight="1">
      <c r="A240" s="260">
        <v>238</v>
      </c>
      <c r="B240" s="261">
        <v>202</v>
      </c>
      <c r="C240" s="262" t="s">
        <v>864</v>
      </c>
      <c r="D240" s="263" t="s">
        <v>3056</v>
      </c>
      <c r="E240" s="264" t="s">
        <v>3052</v>
      </c>
      <c r="F240" s="265">
        <v>229</v>
      </c>
      <c r="G240" s="266">
        <v>328216885</v>
      </c>
      <c r="H240" s="267">
        <v>136</v>
      </c>
      <c r="I240" s="268">
        <v>127</v>
      </c>
      <c r="J240" s="269">
        <v>651307934</v>
      </c>
      <c r="K240" s="270" t="s">
        <v>3052</v>
      </c>
      <c r="L240" s="271" t="s">
        <v>3052</v>
      </c>
      <c r="M240" s="330" t="s">
        <v>3052</v>
      </c>
      <c r="N240" s="267">
        <v>105</v>
      </c>
      <c r="O240" s="268">
        <v>96</v>
      </c>
      <c r="P240" s="269">
        <v>300805915</v>
      </c>
      <c r="Q240" s="270">
        <v>136</v>
      </c>
      <c r="R240" s="271">
        <v>127</v>
      </c>
      <c r="S240" s="266">
        <v>569306579</v>
      </c>
      <c r="T240" s="267" t="s">
        <v>3052</v>
      </c>
      <c r="U240" s="268" t="s">
        <v>3052</v>
      </c>
      <c r="V240" s="331" t="s">
        <v>3052</v>
      </c>
      <c r="W240" s="270">
        <v>109</v>
      </c>
      <c r="X240" s="271">
        <v>108</v>
      </c>
      <c r="Y240" s="266">
        <v>118547</v>
      </c>
      <c r="Z240" s="267">
        <v>209</v>
      </c>
      <c r="AA240" s="268">
        <v>197</v>
      </c>
      <c r="AB240" s="269">
        <v>806</v>
      </c>
      <c r="AC240" s="273">
        <v>383</v>
      </c>
      <c r="AD240" s="264">
        <v>0</v>
      </c>
      <c r="AE240" s="274">
        <v>1</v>
      </c>
      <c r="AF240" s="275">
        <v>99</v>
      </c>
    </row>
    <row r="241" spans="1:32" ht="18.75" customHeight="1">
      <c r="A241" s="458">
        <v>239</v>
      </c>
      <c r="B241" s="459">
        <v>235</v>
      </c>
      <c r="C241" s="460" t="s">
        <v>2083</v>
      </c>
      <c r="D241" s="461" t="s">
        <v>3058</v>
      </c>
      <c r="E241" s="462" t="s">
        <v>3052</v>
      </c>
      <c r="F241" s="463">
        <v>230</v>
      </c>
      <c r="G241" s="464">
        <v>327171427</v>
      </c>
      <c r="H241" s="465">
        <v>263</v>
      </c>
      <c r="I241" s="466">
        <v>253</v>
      </c>
      <c r="J241" s="467">
        <v>330890243</v>
      </c>
      <c r="K241" s="468">
        <v>179</v>
      </c>
      <c r="L241" s="469">
        <v>170</v>
      </c>
      <c r="M241" s="464">
        <v>96551307</v>
      </c>
      <c r="N241" s="465">
        <v>115</v>
      </c>
      <c r="O241" s="466">
        <v>106</v>
      </c>
      <c r="P241" s="467">
        <v>284916800</v>
      </c>
      <c r="Q241" s="468">
        <v>152</v>
      </c>
      <c r="R241" s="469">
        <v>143</v>
      </c>
      <c r="S241" s="464">
        <v>514522561</v>
      </c>
      <c r="T241" s="465">
        <v>226</v>
      </c>
      <c r="U241" s="466">
        <v>220</v>
      </c>
      <c r="V241" s="467">
        <v>15855496</v>
      </c>
      <c r="W241" s="468">
        <v>443</v>
      </c>
      <c r="X241" s="469">
        <v>438</v>
      </c>
      <c r="Y241" s="464">
        <v>577</v>
      </c>
      <c r="Z241" s="465">
        <v>239</v>
      </c>
      <c r="AA241" s="466">
        <v>227</v>
      </c>
      <c r="AB241" s="467">
        <v>680</v>
      </c>
      <c r="AC241" s="471">
        <v>369</v>
      </c>
      <c r="AD241" s="462">
        <v>0</v>
      </c>
      <c r="AE241" s="472">
        <v>0</v>
      </c>
      <c r="AF241" s="473">
        <v>100</v>
      </c>
    </row>
    <row r="242" spans="1:32" ht="18.75" customHeight="1">
      <c r="A242" s="474">
        <v>240</v>
      </c>
      <c r="B242" s="475">
        <v>192</v>
      </c>
      <c r="C242" s="476" t="s">
        <v>2067</v>
      </c>
      <c r="D242" s="477" t="s">
        <v>2187</v>
      </c>
      <c r="E242" s="478" t="s">
        <v>3052</v>
      </c>
      <c r="F242" s="479">
        <v>231</v>
      </c>
      <c r="G242" s="480">
        <v>326530798</v>
      </c>
      <c r="H242" s="481">
        <v>256</v>
      </c>
      <c r="I242" s="482">
        <v>246</v>
      </c>
      <c r="J242" s="483">
        <v>343740291</v>
      </c>
      <c r="K242" s="484">
        <v>169</v>
      </c>
      <c r="L242" s="485">
        <v>160</v>
      </c>
      <c r="M242" s="480">
        <v>103082516</v>
      </c>
      <c r="N242" s="481">
        <v>97</v>
      </c>
      <c r="O242" s="482">
        <v>88</v>
      </c>
      <c r="P242" s="483">
        <v>315853845</v>
      </c>
      <c r="Q242" s="484">
        <v>169</v>
      </c>
      <c r="R242" s="485">
        <v>160</v>
      </c>
      <c r="S242" s="480">
        <v>453458110</v>
      </c>
      <c r="T242" s="481">
        <v>140</v>
      </c>
      <c r="U242" s="482">
        <v>134</v>
      </c>
      <c r="V242" s="483">
        <v>41438010</v>
      </c>
      <c r="W242" s="484">
        <v>127</v>
      </c>
      <c r="X242" s="485">
        <v>126</v>
      </c>
      <c r="Y242" s="480">
        <v>107553</v>
      </c>
      <c r="Z242" s="481">
        <v>50</v>
      </c>
      <c r="AA242" s="482">
        <v>42</v>
      </c>
      <c r="AB242" s="483">
        <v>2432</v>
      </c>
      <c r="AC242" s="488">
        <v>321</v>
      </c>
      <c r="AD242" s="478">
        <v>0</v>
      </c>
      <c r="AE242" s="489">
        <v>100</v>
      </c>
      <c r="AF242" s="490">
        <v>0</v>
      </c>
    </row>
    <row r="243" spans="1:32" ht="18.75" customHeight="1">
      <c r="A243" s="443">
        <v>241</v>
      </c>
      <c r="B243" s="444">
        <v>207</v>
      </c>
      <c r="C243" s="445" t="s">
        <v>2070</v>
      </c>
      <c r="D243" s="446" t="s">
        <v>3106</v>
      </c>
      <c r="E243" s="447" t="s">
        <v>3052</v>
      </c>
      <c r="F243" s="448">
        <v>232</v>
      </c>
      <c r="G243" s="449">
        <v>325867391</v>
      </c>
      <c r="H243" s="450">
        <v>261</v>
      </c>
      <c r="I243" s="451">
        <v>251</v>
      </c>
      <c r="J243" s="452">
        <v>339096872</v>
      </c>
      <c r="K243" s="453">
        <v>334</v>
      </c>
      <c r="L243" s="454">
        <v>323</v>
      </c>
      <c r="M243" s="449">
        <v>41140670</v>
      </c>
      <c r="N243" s="450">
        <v>483</v>
      </c>
      <c r="O243" s="451">
        <v>470</v>
      </c>
      <c r="P243" s="452">
        <v>6469859</v>
      </c>
      <c r="Q243" s="453">
        <v>359</v>
      </c>
      <c r="R243" s="454">
        <v>348</v>
      </c>
      <c r="S243" s="449">
        <v>194096385</v>
      </c>
      <c r="T243" s="450">
        <v>445</v>
      </c>
      <c r="U243" s="451">
        <v>437</v>
      </c>
      <c r="V243" s="452">
        <v>-19151817</v>
      </c>
      <c r="W243" s="453">
        <v>335</v>
      </c>
      <c r="X243" s="454">
        <v>333</v>
      </c>
      <c r="Y243" s="449">
        <v>18680</v>
      </c>
      <c r="Z243" s="450">
        <v>105</v>
      </c>
      <c r="AA243" s="451">
        <v>96</v>
      </c>
      <c r="AB243" s="452">
        <v>1504</v>
      </c>
      <c r="AC243" s="455">
        <v>311</v>
      </c>
      <c r="AD243" s="447">
        <v>0</v>
      </c>
      <c r="AE243" s="456">
        <v>100</v>
      </c>
      <c r="AF243" s="457">
        <v>0</v>
      </c>
    </row>
    <row r="244" spans="1:32" ht="18.75" customHeight="1">
      <c r="A244" s="260">
        <v>242</v>
      </c>
      <c r="B244" s="261">
        <v>219</v>
      </c>
      <c r="C244" s="262" t="s">
        <v>411</v>
      </c>
      <c r="D244" s="263" t="s">
        <v>3056</v>
      </c>
      <c r="E244" s="264" t="s">
        <v>3052</v>
      </c>
      <c r="F244" s="265">
        <v>233</v>
      </c>
      <c r="G244" s="266">
        <v>321582496</v>
      </c>
      <c r="H244" s="267">
        <v>269</v>
      </c>
      <c r="I244" s="268">
        <v>258</v>
      </c>
      <c r="J244" s="269">
        <v>325139670</v>
      </c>
      <c r="K244" s="270">
        <v>188</v>
      </c>
      <c r="L244" s="271">
        <v>178</v>
      </c>
      <c r="M244" s="266">
        <v>92058886</v>
      </c>
      <c r="N244" s="267">
        <v>151</v>
      </c>
      <c r="O244" s="268">
        <v>142</v>
      </c>
      <c r="P244" s="269">
        <v>237752901</v>
      </c>
      <c r="Q244" s="270">
        <v>218</v>
      </c>
      <c r="R244" s="271">
        <v>209</v>
      </c>
      <c r="S244" s="266">
        <v>351127232</v>
      </c>
      <c r="T244" s="267">
        <v>58</v>
      </c>
      <c r="U244" s="268">
        <v>53</v>
      </c>
      <c r="V244" s="269">
        <v>91527958</v>
      </c>
      <c r="W244" s="270">
        <v>191</v>
      </c>
      <c r="X244" s="271">
        <v>190</v>
      </c>
      <c r="Y244" s="266">
        <v>69686</v>
      </c>
      <c r="Z244" s="267">
        <v>385</v>
      </c>
      <c r="AA244" s="268">
        <v>372</v>
      </c>
      <c r="AB244" s="269">
        <v>309</v>
      </c>
      <c r="AC244" s="273">
        <v>351</v>
      </c>
      <c r="AD244" s="264">
        <v>0</v>
      </c>
      <c r="AE244" s="274">
        <v>100</v>
      </c>
      <c r="AF244" s="275">
        <v>0</v>
      </c>
    </row>
    <row r="245" spans="1:32" ht="18.75" customHeight="1">
      <c r="A245" s="260">
        <v>243</v>
      </c>
      <c r="B245" s="334">
        <v>315</v>
      </c>
      <c r="C245" s="262" t="s">
        <v>2540</v>
      </c>
      <c r="D245" s="263" t="s">
        <v>3056</v>
      </c>
      <c r="E245" s="264" t="s">
        <v>3052</v>
      </c>
      <c r="F245" s="265">
        <v>234</v>
      </c>
      <c r="G245" s="266">
        <v>316418911</v>
      </c>
      <c r="H245" s="267">
        <v>275</v>
      </c>
      <c r="I245" s="268">
        <v>264</v>
      </c>
      <c r="J245" s="269">
        <v>316418911</v>
      </c>
      <c r="K245" s="270">
        <v>282</v>
      </c>
      <c r="L245" s="271">
        <v>271</v>
      </c>
      <c r="M245" s="266">
        <v>55066590</v>
      </c>
      <c r="N245" s="267">
        <v>268</v>
      </c>
      <c r="O245" s="268">
        <v>258</v>
      </c>
      <c r="P245" s="269">
        <v>118060367</v>
      </c>
      <c r="Q245" s="270">
        <v>363</v>
      </c>
      <c r="R245" s="271">
        <v>352</v>
      </c>
      <c r="S245" s="266">
        <v>191485937</v>
      </c>
      <c r="T245" s="267">
        <v>188</v>
      </c>
      <c r="U245" s="268">
        <v>182</v>
      </c>
      <c r="V245" s="269">
        <v>24515901</v>
      </c>
      <c r="W245" s="270">
        <v>324</v>
      </c>
      <c r="X245" s="271">
        <v>322</v>
      </c>
      <c r="Y245" s="266">
        <v>22936</v>
      </c>
      <c r="Z245" s="267">
        <v>284</v>
      </c>
      <c r="AA245" s="268">
        <v>272</v>
      </c>
      <c r="AB245" s="269">
        <v>545</v>
      </c>
      <c r="AC245" s="273">
        <v>382</v>
      </c>
      <c r="AD245" s="264">
        <v>0</v>
      </c>
      <c r="AE245" s="274">
        <v>47.6</v>
      </c>
      <c r="AF245" s="275">
        <v>52.4</v>
      </c>
    </row>
    <row r="246" spans="1:32" ht="18.75" customHeight="1">
      <c r="A246" s="458">
        <v>244</v>
      </c>
      <c r="B246" s="496">
        <v>196</v>
      </c>
      <c r="C246" s="460" t="s">
        <v>883</v>
      </c>
      <c r="D246" s="461" t="s">
        <v>3098</v>
      </c>
      <c r="E246" s="462" t="s">
        <v>3052</v>
      </c>
      <c r="F246" s="463">
        <v>235</v>
      </c>
      <c r="G246" s="464">
        <v>314631313</v>
      </c>
      <c r="H246" s="465">
        <v>253</v>
      </c>
      <c r="I246" s="466">
        <v>243</v>
      </c>
      <c r="J246" s="467">
        <v>346438214</v>
      </c>
      <c r="K246" s="468">
        <v>205</v>
      </c>
      <c r="L246" s="469">
        <v>195</v>
      </c>
      <c r="M246" s="464">
        <v>83400618</v>
      </c>
      <c r="N246" s="465">
        <v>152</v>
      </c>
      <c r="O246" s="466">
        <v>143</v>
      </c>
      <c r="P246" s="467">
        <v>237293109</v>
      </c>
      <c r="Q246" s="468">
        <v>257</v>
      </c>
      <c r="R246" s="469">
        <v>247</v>
      </c>
      <c r="S246" s="464">
        <v>292152995</v>
      </c>
      <c r="T246" s="465">
        <v>112</v>
      </c>
      <c r="U246" s="466">
        <v>107</v>
      </c>
      <c r="V246" s="467">
        <v>51557310</v>
      </c>
      <c r="W246" s="468">
        <v>355</v>
      </c>
      <c r="X246" s="469">
        <v>352</v>
      </c>
      <c r="Y246" s="464">
        <v>14186</v>
      </c>
      <c r="Z246" s="465">
        <v>189</v>
      </c>
      <c r="AA246" s="466">
        <v>178</v>
      </c>
      <c r="AB246" s="467">
        <v>917</v>
      </c>
      <c r="AC246" s="471">
        <v>332</v>
      </c>
      <c r="AD246" s="462">
        <v>0</v>
      </c>
      <c r="AE246" s="472">
        <v>100</v>
      </c>
      <c r="AF246" s="473">
        <v>0</v>
      </c>
    </row>
    <row r="247" spans="1:32" ht="18.75" customHeight="1">
      <c r="A247" s="474">
        <v>245</v>
      </c>
      <c r="B247" s="475">
        <v>228</v>
      </c>
      <c r="C247" s="476" t="s">
        <v>882</v>
      </c>
      <c r="D247" s="477" t="s">
        <v>1702</v>
      </c>
      <c r="E247" s="478" t="s">
        <v>3052</v>
      </c>
      <c r="F247" s="479">
        <v>236</v>
      </c>
      <c r="G247" s="480">
        <v>314243915</v>
      </c>
      <c r="H247" s="481">
        <v>254</v>
      </c>
      <c r="I247" s="482">
        <v>244</v>
      </c>
      <c r="J247" s="483">
        <v>345705057</v>
      </c>
      <c r="K247" s="484" t="s">
        <v>3052</v>
      </c>
      <c r="L247" s="485" t="s">
        <v>3052</v>
      </c>
      <c r="M247" s="486" t="s">
        <v>3052</v>
      </c>
      <c r="N247" s="481">
        <v>278</v>
      </c>
      <c r="O247" s="482">
        <v>267</v>
      </c>
      <c r="P247" s="483">
        <v>111754572</v>
      </c>
      <c r="Q247" s="484">
        <v>258</v>
      </c>
      <c r="R247" s="485">
        <v>248</v>
      </c>
      <c r="S247" s="480">
        <v>291764172</v>
      </c>
      <c r="T247" s="481" t="s">
        <v>3052</v>
      </c>
      <c r="U247" s="482" t="s">
        <v>3052</v>
      </c>
      <c r="V247" s="487" t="s">
        <v>3052</v>
      </c>
      <c r="W247" s="484">
        <v>456</v>
      </c>
      <c r="X247" s="485">
        <v>451</v>
      </c>
      <c r="Y247" s="480">
        <v>103</v>
      </c>
      <c r="Z247" s="481">
        <v>333</v>
      </c>
      <c r="AA247" s="482">
        <v>321</v>
      </c>
      <c r="AB247" s="483">
        <v>420</v>
      </c>
      <c r="AC247" s="488">
        <v>351</v>
      </c>
      <c r="AD247" s="478">
        <v>0</v>
      </c>
      <c r="AE247" s="489">
        <v>100</v>
      </c>
      <c r="AF247" s="490">
        <v>0</v>
      </c>
    </row>
    <row r="248" spans="1:32" ht="18.75" customHeight="1">
      <c r="A248" s="443">
        <v>246</v>
      </c>
      <c r="B248" s="444">
        <v>396</v>
      </c>
      <c r="C248" s="445" t="s">
        <v>3246</v>
      </c>
      <c r="D248" s="446" t="s">
        <v>109</v>
      </c>
      <c r="E248" s="447" t="s">
        <v>3052</v>
      </c>
      <c r="F248" s="448">
        <v>237</v>
      </c>
      <c r="G248" s="449">
        <v>312639910</v>
      </c>
      <c r="H248" s="450">
        <v>273</v>
      </c>
      <c r="I248" s="451">
        <v>262</v>
      </c>
      <c r="J248" s="452">
        <v>318622984</v>
      </c>
      <c r="K248" s="453">
        <v>240</v>
      </c>
      <c r="L248" s="454">
        <v>229</v>
      </c>
      <c r="M248" s="449">
        <v>66725759</v>
      </c>
      <c r="N248" s="450">
        <v>238</v>
      </c>
      <c r="O248" s="451">
        <v>228</v>
      </c>
      <c r="P248" s="452">
        <v>136430286</v>
      </c>
      <c r="Q248" s="453">
        <v>209</v>
      </c>
      <c r="R248" s="454">
        <v>200</v>
      </c>
      <c r="S248" s="449">
        <v>364882001</v>
      </c>
      <c r="T248" s="450">
        <v>464</v>
      </c>
      <c r="U248" s="451">
        <v>456</v>
      </c>
      <c r="V248" s="452">
        <v>-24836079</v>
      </c>
      <c r="W248" s="453">
        <v>64</v>
      </c>
      <c r="X248" s="454">
        <v>63</v>
      </c>
      <c r="Y248" s="449">
        <v>182504</v>
      </c>
      <c r="Z248" s="450">
        <v>405</v>
      </c>
      <c r="AA248" s="451">
        <v>392</v>
      </c>
      <c r="AB248" s="452">
        <v>261</v>
      </c>
      <c r="AC248" s="455">
        <v>383</v>
      </c>
      <c r="AD248" s="447">
        <v>0</v>
      </c>
      <c r="AE248" s="456">
        <v>87.07</v>
      </c>
      <c r="AF248" s="457">
        <v>12.93</v>
      </c>
    </row>
    <row r="249" spans="1:32" ht="18.75" customHeight="1">
      <c r="A249" s="260">
        <v>247</v>
      </c>
      <c r="B249" s="261">
        <v>274</v>
      </c>
      <c r="C249" s="262" t="s">
        <v>3111</v>
      </c>
      <c r="D249" s="263" t="s">
        <v>3056</v>
      </c>
      <c r="E249" s="264" t="s">
        <v>3052</v>
      </c>
      <c r="F249" s="265">
        <v>238</v>
      </c>
      <c r="G249" s="266">
        <v>312272736</v>
      </c>
      <c r="H249" s="267">
        <v>220</v>
      </c>
      <c r="I249" s="268">
        <v>210</v>
      </c>
      <c r="J249" s="269">
        <v>395281945</v>
      </c>
      <c r="K249" s="270">
        <v>499</v>
      </c>
      <c r="L249" s="271">
        <v>486</v>
      </c>
      <c r="M249" s="266">
        <v>-48216525</v>
      </c>
      <c r="N249" s="267">
        <v>52</v>
      </c>
      <c r="O249" s="268">
        <v>45</v>
      </c>
      <c r="P249" s="269">
        <v>640739632</v>
      </c>
      <c r="Q249" s="270">
        <v>38</v>
      </c>
      <c r="R249" s="271">
        <v>33</v>
      </c>
      <c r="S249" s="266">
        <v>1792810211</v>
      </c>
      <c r="T249" s="267">
        <v>493</v>
      </c>
      <c r="U249" s="268">
        <v>482</v>
      </c>
      <c r="V249" s="269">
        <v>-93568133</v>
      </c>
      <c r="W249" s="270" t="s">
        <v>3052</v>
      </c>
      <c r="X249" s="271" t="s">
        <v>3052</v>
      </c>
      <c r="Y249" s="330" t="s">
        <v>3052</v>
      </c>
      <c r="Z249" s="267">
        <v>443</v>
      </c>
      <c r="AA249" s="268">
        <v>430</v>
      </c>
      <c r="AB249" s="269">
        <v>188</v>
      </c>
      <c r="AC249" s="273">
        <v>400</v>
      </c>
      <c r="AD249" s="264">
        <v>0</v>
      </c>
      <c r="AE249" s="274">
        <v>62.64</v>
      </c>
      <c r="AF249" s="275">
        <v>37.36</v>
      </c>
    </row>
    <row r="250" spans="1:32" ht="18.75" customHeight="1">
      <c r="A250" s="458">
        <v>248</v>
      </c>
      <c r="B250" s="459">
        <v>187</v>
      </c>
      <c r="C250" s="460" t="s">
        <v>2462</v>
      </c>
      <c r="D250" s="461" t="s">
        <v>3106</v>
      </c>
      <c r="E250" s="462" t="s">
        <v>3052</v>
      </c>
      <c r="F250" s="463">
        <v>239</v>
      </c>
      <c r="G250" s="464">
        <v>312251191</v>
      </c>
      <c r="H250" s="465">
        <v>278</v>
      </c>
      <c r="I250" s="466">
        <v>267</v>
      </c>
      <c r="J250" s="467">
        <v>312697542</v>
      </c>
      <c r="K250" s="468">
        <v>412</v>
      </c>
      <c r="L250" s="469">
        <v>400</v>
      </c>
      <c r="M250" s="464">
        <v>20345921</v>
      </c>
      <c r="N250" s="465">
        <v>286</v>
      </c>
      <c r="O250" s="466">
        <v>275</v>
      </c>
      <c r="P250" s="467">
        <v>106864343</v>
      </c>
      <c r="Q250" s="468">
        <v>420</v>
      </c>
      <c r="R250" s="469">
        <v>407</v>
      </c>
      <c r="S250" s="464">
        <v>140706705</v>
      </c>
      <c r="T250" s="465">
        <v>308</v>
      </c>
      <c r="U250" s="466">
        <v>302</v>
      </c>
      <c r="V250" s="467">
        <v>5447026</v>
      </c>
      <c r="W250" s="468">
        <v>411</v>
      </c>
      <c r="X250" s="469">
        <v>407</v>
      </c>
      <c r="Y250" s="464">
        <v>3575</v>
      </c>
      <c r="Z250" s="465">
        <v>254</v>
      </c>
      <c r="AA250" s="466">
        <v>242</v>
      </c>
      <c r="AB250" s="467">
        <v>606</v>
      </c>
      <c r="AC250" s="471">
        <v>311</v>
      </c>
      <c r="AD250" s="462">
        <v>0</v>
      </c>
      <c r="AE250" s="472">
        <v>100</v>
      </c>
      <c r="AF250" s="473">
        <v>0</v>
      </c>
    </row>
    <row r="251" spans="1:32" ht="18.75" customHeight="1">
      <c r="A251" s="458">
        <v>249</v>
      </c>
      <c r="B251" s="459">
        <v>212</v>
      </c>
      <c r="C251" s="460" t="s">
        <v>3247</v>
      </c>
      <c r="D251" s="461" t="s">
        <v>3154</v>
      </c>
      <c r="E251" s="462" t="s">
        <v>3052</v>
      </c>
      <c r="F251" s="463">
        <v>240</v>
      </c>
      <c r="G251" s="464">
        <v>309842734</v>
      </c>
      <c r="H251" s="465">
        <v>282</v>
      </c>
      <c r="I251" s="466">
        <v>271</v>
      </c>
      <c r="J251" s="467">
        <v>309842734</v>
      </c>
      <c r="K251" s="468">
        <v>111</v>
      </c>
      <c r="L251" s="469">
        <v>102</v>
      </c>
      <c r="M251" s="464">
        <v>142077368</v>
      </c>
      <c r="N251" s="465">
        <v>173</v>
      </c>
      <c r="O251" s="466">
        <v>164</v>
      </c>
      <c r="P251" s="467">
        <v>206261865</v>
      </c>
      <c r="Q251" s="468">
        <v>224</v>
      </c>
      <c r="R251" s="469">
        <v>214</v>
      </c>
      <c r="S251" s="464">
        <v>338791948</v>
      </c>
      <c r="T251" s="465">
        <v>91</v>
      </c>
      <c r="U251" s="466">
        <v>86</v>
      </c>
      <c r="V251" s="467">
        <v>61102034</v>
      </c>
      <c r="W251" s="468">
        <v>107</v>
      </c>
      <c r="X251" s="469">
        <v>106</v>
      </c>
      <c r="Y251" s="464">
        <v>120457</v>
      </c>
      <c r="Z251" s="465">
        <v>135</v>
      </c>
      <c r="AA251" s="466">
        <v>126</v>
      </c>
      <c r="AB251" s="467">
        <v>1215</v>
      </c>
      <c r="AC251" s="471">
        <v>362</v>
      </c>
      <c r="AD251" s="462">
        <v>0</v>
      </c>
      <c r="AE251" s="472">
        <v>100</v>
      </c>
      <c r="AF251" s="473">
        <v>0</v>
      </c>
    </row>
    <row r="252" spans="1:32" ht="18.75" customHeight="1">
      <c r="A252" s="497">
        <v>250</v>
      </c>
      <c r="B252" s="498">
        <v>275</v>
      </c>
      <c r="C252" s="499" t="s">
        <v>790</v>
      </c>
      <c r="D252" s="500" t="s">
        <v>3098</v>
      </c>
      <c r="E252" s="501" t="s">
        <v>3052</v>
      </c>
      <c r="F252" s="502">
        <v>241</v>
      </c>
      <c r="G252" s="503">
        <v>309188350</v>
      </c>
      <c r="H252" s="504">
        <v>271</v>
      </c>
      <c r="I252" s="505">
        <v>260</v>
      </c>
      <c r="J252" s="506">
        <v>320780555</v>
      </c>
      <c r="K252" s="507">
        <v>173</v>
      </c>
      <c r="L252" s="508">
        <v>164</v>
      </c>
      <c r="M252" s="503">
        <v>100170359</v>
      </c>
      <c r="N252" s="504">
        <v>170</v>
      </c>
      <c r="O252" s="505">
        <v>161</v>
      </c>
      <c r="P252" s="506">
        <v>210486526</v>
      </c>
      <c r="Q252" s="507">
        <v>233</v>
      </c>
      <c r="R252" s="508">
        <v>223</v>
      </c>
      <c r="S252" s="503">
        <v>322822217</v>
      </c>
      <c r="T252" s="504">
        <v>87</v>
      </c>
      <c r="U252" s="505">
        <v>82</v>
      </c>
      <c r="V252" s="506">
        <v>63876781</v>
      </c>
      <c r="W252" s="507">
        <v>95</v>
      </c>
      <c r="X252" s="508">
        <v>94</v>
      </c>
      <c r="Y252" s="503">
        <v>129056</v>
      </c>
      <c r="Z252" s="504">
        <v>173</v>
      </c>
      <c r="AA252" s="505">
        <v>162</v>
      </c>
      <c r="AB252" s="506">
        <v>979</v>
      </c>
      <c r="AC252" s="511">
        <v>321</v>
      </c>
      <c r="AD252" s="501">
        <v>0</v>
      </c>
      <c r="AE252" s="512">
        <v>100</v>
      </c>
      <c r="AF252" s="513">
        <v>0</v>
      </c>
    </row>
    <row r="253" spans="1:32" ht="18.75" customHeight="1">
      <c r="A253" s="443">
        <v>251</v>
      </c>
      <c r="B253" s="444">
        <v>203</v>
      </c>
      <c r="C253" s="445" t="s">
        <v>822</v>
      </c>
      <c r="D253" s="446" t="s">
        <v>2187</v>
      </c>
      <c r="E253" s="447" t="s">
        <v>3052</v>
      </c>
      <c r="F253" s="448">
        <v>242</v>
      </c>
      <c r="G253" s="449">
        <v>305869814</v>
      </c>
      <c r="H253" s="450">
        <v>290</v>
      </c>
      <c r="I253" s="451">
        <v>279</v>
      </c>
      <c r="J253" s="452">
        <v>305869814</v>
      </c>
      <c r="K253" s="453">
        <v>123</v>
      </c>
      <c r="L253" s="454">
        <v>114</v>
      </c>
      <c r="M253" s="449">
        <v>131251811</v>
      </c>
      <c r="N253" s="450">
        <v>61</v>
      </c>
      <c r="O253" s="451">
        <v>53</v>
      </c>
      <c r="P253" s="452">
        <v>534552398</v>
      </c>
      <c r="Q253" s="453">
        <v>119</v>
      </c>
      <c r="R253" s="454">
        <v>111</v>
      </c>
      <c r="S253" s="449">
        <v>628853814</v>
      </c>
      <c r="T253" s="450">
        <v>64</v>
      </c>
      <c r="U253" s="451">
        <v>59</v>
      </c>
      <c r="V253" s="452">
        <v>84714836</v>
      </c>
      <c r="W253" s="453">
        <v>262</v>
      </c>
      <c r="X253" s="454">
        <v>260</v>
      </c>
      <c r="Y253" s="449">
        <v>38941</v>
      </c>
      <c r="Z253" s="450">
        <v>317</v>
      </c>
      <c r="AA253" s="451">
        <v>305</v>
      </c>
      <c r="AB253" s="452">
        <v>452</v>
      </c>
      <c r="AC253" s="455">
        <v>369</v>
      </c>
      <c r="AD253" s="447">
        <v>0</v>
      </c>
      <c r="AE253" s="456">
        <v>100</v>
      </c>
      <c r="AF253" s="457">
        <v>0</v>
      </c>
    </row>
    <row r="254" spans="1:32" ht="18.75" customHeight="1">
      <c r="A254" s="458">
        <v>252</v>
      </c>
      <c r="B254" s="459">
        <v>214</v>
      </c>
      <c r="C254" s="460" t="s">
        <v>2965</v>
      </c>
      <c r="D254" s="461" t="s">
        <v>3058</v>
      </c>
      <c r="E254" s="493" t="s">
        <v>3052</v>
      </c>
      <c r="F254" s="472">
        <v>243</v>
      </c>
      <c r="G254" s="464">
        <v>305272622</v>
      </c>
      <c r="H254" s="465">
        <v>291</v>
      </c>
      <c r="I254" s="466">
        <v>280</v>
      </c>
      <c r="J254" s="467">
        <v>305272622</v>
      </c>
      <c r="K254" s="468">
        <v>429</v>
      </c>
      <c r="L254" s="469">
        <v>417</v>
      </c>
      <c r="M254" s="464">
        <v>16903390</v>
      </c>
      <c r="N254" s="465">
        <v>377</v>
      </c>
      <c r="O254" s="466">
        <v>365</v>
      </c>
      <c r="P254" s="467">
        <v>54134514</v>
      </c>
      <c r="Q254" s="468">
        <v>401</v>
      </c>
      <c r="R254" s="469">
        <v>388</v>
      </c>
      <c r="S254" s="464">
        <v>160749242</v>
      </c>
      <c r="T254" s="465">
        <v>433</v>
      </c>
      <c r="U254" s="466">
        <v>425</v>
      </c>
      <c r="V254" s="467">
        <v>-13284196</v>
      </c>
      <c r="W254" s="468" t="s">
        <v>3052</v>
      </c>
      <c r="X254" s="469" t="s">
        <v>3052</v>
      </c>
      <c r="Y254" s="470" t="s">
        <v>3052</v>
      </c>
      <c r="Z254" s="465">
        <v>438</v>
      </c>
      <c r="AA254" s="466">
        <v>425</v>
      </c>
      <c r="AB254" s="467">
        <v>201</v>
      </c>
      <c r="AC254" s="471">
        <v>369</v>
      </c>
      <c r="AD254" s="462">
        <v>0</v>
      </c>
      <c r="AE254" s="472">
        <v>100</v>
      </c>
      <c r="AF254" s="473">
        <v>0</v>
      </c>
    </row>
    <row r="255" spans="1:32" ht="18.75" customHeight="1">
      <c r="A255" s="260">
        <v>253</v>
      </c>
      <c r="B255" s="261">
        <v>243</v>
      </c>
      <c r="C255" s="262" t="s">
        <v>2086</v>
      </c>
      <c r="D255" s="263" t="s">
        <v>3056</v>
      </c>
      <c r="E255" s="264" t="s">
        <v>3052</v>
      </c>
      <c r="F255" s="265">
        <v>244</v>
      </c>
      <c r="G255" s="266">
        <v>300648931</v>
      </c>
      <c r="H255" s="267">
        <v>277</v>
      </c>
      <c r="I255" s="268">
        <v>266</v>
      </c>
      <c r="J255" s="269">
        <v>313294980</v>
      </c>
      <c r="K255" s="270">
        <v>265</v>
      </c>
      <c r="L255" s="271">
        <v>254</v>
      </c>
      <c r="M255" s="266">
        <v>59600213</v>
      </c>
      <c r="N255" s="267" t="s">
        <v>3052</v>
      </c>
      <c r="O255" s="268" t="s">
        <v>3052</v>
      </c>
      <c r="P255" s="331" t="s">
        <v>3052</v>
      </c>
      <c r="Q255" s="270" t="s">
        <v>3052</v>
      </c>
      <c r="R255" s="271" t="s">
        <v>3052</v>
      </c>
      <c r="S255" s="330" t="s">
        <v>3052</v>
      </c>
      <c r="T255" s="267">
        <v>232</v>
      </c>
      <c r="U255" s="268">
        <v>226</v>
      </c>
      <c r="V255" s="269">
        <v>15006302</v>
      </c>
      <c r="W255" s="270">
        <v>351</v>
      </c>
      <c r="X255" s="271">
        <v>349</v>
      </c>
      <c r="Y255" s="266">
        <v>15254</v>
      </c>
      <c r="Z255" s="267" t="s">
        <v>3052</v>
      </c>
      <c r="AA255" s="268" t="s">
        <v>3052</v>
      </c>
      <c r="AB255" s="331" t="s">
        <v>3052</v>
      </c>
      <c r="AC255" s="273">
        <v>311</v>
      </c>
      <c r="AD255" s="264">
        <v>0</v>
      </c>
      <c r="AE255" s="274">
        <v>100</v>
      </c>
      <c r="AF255" s="275">
        <v>0</v>
      </c>
    </row>
    <row r="256" spans="1:32" ht="18.75" customHeight="1">
      <c r="A256" s="458">
        <v>254</v>
      </c>
      <c r="B256" s="459">
        <v>314</v>
      </c>
      <c r="C256" s="460" t="s">
        <v>2995</v>
      </c>
      <c r="D256" s="461" t="s">
        <v>881</v>
      </c>
      <c r="E256" s="462" t="s">
        <v>3052</v>
      </c>
      <c r="F256" s="463">
        <v>245</v>
      </c>
      <c r="G256" s="464">
        <v>300399028</v>
      </c>
      <c r="H256" s="465">
        <v>292</v>
      </c>
      <c r="I256" s="466">
        <v>281</v>
      </c>
      <c r="J256" s="467">
        <v>304383439</v>
      </c>
      <c r="K256" s="468" t="s">
        <v>3052</v>
      </c>
      <c r="L256" s="469" t="s">
        <v>3052</v>
      </c>
      <c r="M256" s="470" t="s">
        <v>3052</v>
      </c>
      <c r="N256" s="465">
        <v>266</v>
      </c>
      <c r="O256" s="466">
        <v>256</v>
      </c>
      <c r="P256" s="467">
        <v>119200836</v>
      </c>
      <c r="Q256" s="468">
        <v>390</v>
      </c>
      <c r="R256" s="469">
        <v>378</v>
      </c>
      <c r="S256" s="464">
        <v>165348973</v>
      </c>
      <c r="T256" s="465" t="s">
        <v>3052</v>
      </c>
      <c r="U256" s="466" t="s">
        <v>3052</v>
      </c>
      <c r="V256" s="494" t="s">
        <v>3052</v>
      </c>
      <c r="W256" s="468">
        <v>135</v>
      </c>
      <c r="X256" s="469">
        <v>134</v>
      </c>
      <c r="Y256" s="464">
        <v>104483</v>
      </c>
      <c r="Z256" s="465">
        <v>263</v>
      </c>
      <c r="AA256" s="466">
        <v>251</v>
      </c>
      <c r="AB256" s="467">
        <v>592</v>
      </c>
      <c r="AC256" s="471">
        <v>384</v>
      </c>
      <c r="AD256" s="462">
        <v>0</v>
      </c>
      <c r="AE256" s="472">
        <v>40</v>
      </c>
      <c r="AF256" s="473">
        <v>60</v>
      </c>
    </row>
    <row r="257" spans="1:32" ht="18.75" customHeight="1">
      <c r="A257" s="474">
        <v>255</v>
      </c>
      <c r="B257" s="475">
        <v>242</v>
      </c>
      <c r="C257" s="476" t="s">
        <v>2463</v>
      </c>
      <c r="D257" s="477" t="s">
        <v>1702</v>
      </c>
      <c r="E257" s="478" t="s">
        <v>3052</v>
      </c>
      <c r="F257" s="479">
        <v>246</v>
      </c>
      <c r="G257" s="480">
        <v>299262123</v>
      </c>
      <c r="H257" s="481">
        <v>294</v>
      </c>
      <c r="I257" s="482">
        <v>283</v>
      </c>
      <c r="J257" s="483">
        <v>302218556</v>
      </c>
      <c r="K257" s="484">
        <v>189</v>
      </c>
      <c r="L257" s="485">
        <v>179</v>
      </c>
      <c r="M257" s="480">
        <v>90543514</v>
      </c>
      <c r="N257" s="481">
        <v>328</v>
      </c>
      <c r="O257" s="482">
        <v>317</v>
      </c>
      <c r="P257" s="483">
        <v>77778519</v>
      </c>
      <c r="Q257" s="484">
        <v>450</v>
      </c>
      <c r="R257" s="485">
        <v>437</v>
      </c>
      <c r="S257" s="480">
        <v>113886191</v>
      </c>
      <c r="T257" s="481">
        <v>284</v>
      </c>
      <c r="U257" s="482">
        <v>278</v>
      </c>
      <c r="V257" s="483">
        <v>7297831</v>
      </c>
      <c r="W257" s="484">
        <v>73</v>
      </c>
      <c r="X257" s="485">
        <v>72</v>
      </c>
      <c r="Y257" s="480">
        <v>168798</v>
      </c>
      <c r="Z257" s="481">
        <v>29</v>
      </c>
      <c r="AA257" s="482">
        <v>21</v>
      </c>
      <c r="AB257" s="483">
        <v>3455</v>
      </c>
      <c r="AC257" s="488">
        <v>322</v>
      </c>
      <c r="AD257" s="478">
        <v>0</v>
      </c>
      <c r="AE257" s="489">
        <v>0</v>
      </c>
      <c r="AF257" s="490">
        <v>100</v>
      </c>
    </row>
    <row r="258" spans="1:32" ht="18.75" customHeight="1">
      <c r="A258" s="443">
        <v>256</v>
      </c>
      <c r="B258" s="444" t="s">
        <v>3052</v>
      </c>
      <c r="C258" s="514" t="s">
        <v>3052</v>
      </c>
      <c r="D258" s="446" t="s">
        <v>2187</v>
      </c>
      <c r="E258" s="447" t="s">
        <v>3052</v>
      </c>
      <c r="F258" s="448">
        <v>247</v>
      </c>
      <c r="G258" s="492" t="s">
        <v>3052</v>
      </c>
      <c r="H258" s="450">
        <v>237</v>
      </c>
      <c r="I258" s="451">
        <v>227</v>
      </c>
      <c r="J258" s="495" t="s">
        <v>3052</v>
      </c>
      <c r="K258" s="453">
        <v>163</v>
      </c>
      <c r="L258" s="454">
        <v>154</v>
      </c>
      <c r="M258" s="492" t="s">
        <v>3052</v>
      </c>
      <c r="N258" s="450">
        <v>169</v>
      </c>
      <c r="O258" s="451">
        <v>160</v>
      </c>
      <c r="P258" s="495" t="s">
        <v>3052</v>
      </c>
      <c r="Q258" s="453">
        <v>314</v>
      </c>
      <c r="R258" s="454">
        <v>303</v>
      </c>
      <c r="S258" s="492" t="s">
        <v>3052</v>
      </c>
      <c r="T258" s="450">
        <v>59</v>
      </c>
      <c r="U258" s="451">
        <v>54</v>
      </c>
      <c r="V258" s="495" t="s">
        <v>3052</v>
      </c>
      <c r="W258" s="453">
        <v>249</v>
      </c>
      <c r="X258" s="454">
        <v>247</v>
      </c>
      <c r="Y258" s="492" t="s">
        <v>3052</v>
      </c>
      <c r="Z258" s="450">
        <v>453</v>
      </c>
      <c r="AA258" s="451">
        <v>440</v>
      </c>
      <c r="AB258" s="495" t="s">
        <v>3052</v>
      </c>
      <c r="AC258" s="455">
        <v>311</v>
      </c>
      <c r="AD258" s="447">
        <v>0</v>
      </c>
      <c r="AE258" s="456">
        <v>0.01</v>
      </c>
      <c r="AF258" s="457">
        <v>99.99</v>
      </c>
    </row>
    <row r="259" spans="1:32" ht="18.75" customHeight="1">
      <c r="A259" s="260">
        <v>257</v>
      </c>
      <c r="B259" s="261">
        <v>205</v>
      </c>
      <c r="C259" s="262" t="s">
        <v>2678</v>
      </c>
      <c r="D259" s="263" t="s">
        <v>3056</v>
      </c>
      <c r="E259" s="264" t="s">
        <v>3052</v>
      </c>
      <c r="F259" s="265">
        <v>248</v>
      </c>
      <c r="G259" s="266">
        <v>297815036</v>
      </c>
      <c r="H259" s="267">
        <v>298</v>
      </c>
      <c r="I259" s="268">
        <v>287</v>
      </c>
      <c r="J259" s="269">
        <v>297815036</v>
      </c>
      <c r="K259" s="270">
        <v>55</v>
      </c>
      <c r="L259" s="271">
        <v>48</v>
      </c>
      <c r="M259" s="266">
        <v>277221654</v>
      </c>
      <c r="N259" s="267">
        <v>128</v>
      </c>
      <c r="O259" s="268">
        <v>119</v>
      </c>
      <c r="P259" s="269">
        <v>263475503</v>
      </c>
      <c r="Q259" s="270">
        <v>183</v>
      </c>
      <c r="R259" s="271">
        <v>174</v>
      </c>
      <c r="S259" s="266">
        <v>422339507</v>
      </c>
      <c r="T259" s="267">
        <v>57</v>
      </c>
      <c r="U259" s="268">
        <v>52</v>
      </c>
      <c r="V259" s="269">
        <v>91873968</v>
      </c>
      <c r="W259" s="270" t="s">
        <v>3052</v>
      </c>
      <c r="X259" s="271" t="s">
        <v>3052</v>
      </c>
      <c r="Y259" s="330" t="s">
        <v>3052</v>
      </c>
      <c r="Z259" s="267">
        <v>242</v>
      </c>
      <c r="AA259" s="268">
        <v>230</v>
      </c>
      <c r="AB259" s="269">
        <v>666</v>
      </c>
      <c r="AC259" s="273">
        <v>362</v>
      </c>
      <c r="AD259" s="264">
        <v>0</v>
      </c>
      <c r="AE259" s="274">
        <v>100</v>
      </c>
      <c r="AF259" s="275">
        <v>0</v>
      </c>
    </row>
    <row r="260" spans="1:32" ht="18.75" customHeight="1">
      <c r="A260" s="260">
        <v>258</v>
      </c>
      <c r="B260" s="261">
        <v>279</v>
      </c>
      <c r="C260" s="262" t="s">
        <v>2527</v>
      </c>
      <c r="D260" s="263" t="s">
        <v>3056</v>
      </c>
      <c r="E260" s="264" t="s">
        <v>3052</v>
      </c>
      <c r="F260" s="265">
        <v>249</v>
      </c>
      <c r="G260" s="266">
        <v>297391402</v>
      </c>
      <c r="H260" s="267">
        <v>281</v>
      </c>
      <c r="I260" s="268">
        <v>270</v>
      </c>
      <c r="J260" s="269">
        <v>311758988</v>
      </c>
      <c r="K260" s="270">
        <v>242</v>
      </c>
      <c r="L260" s="271">
        <v>231</v>
      </c>
      <c r="M260" s="266">
        <v>65920828</v>
      </c>
      <c r="N260" s="267">
        <v>162</v>
      </c>
      <c r="O260" s="268">
        <v>153</v>
      </c>
      <c r="P260" s="269">
        <v>215777489</v>
      </c>
      <c r="Q260" s="270">
        <v>323</v>
      </c>
      <c r="R260" s="271">
        <v>312</v>
      </c>
      <c r="S260" s="266">
        <v>229977925</v>
      </c>
      <c r="T260" s="267">
        <v>114</v>
      </c>
      <c r="U260" s="268">
        <v>109</v>
      </c>
      <c r="V260" s="269">
        <v>50723655</v>
      </c>
      <c r="W260" s="270">
        <v>168</v>
      </c>
      <c r="X260" s="271">
        <v>167</v>
      </c>
      <c r="Y260" s="266">
        <v>81726</v>
      </c>
      <c r="Z260" s="267">
        <v>323</v>
      </c>
      <c r="AA260" s="268">
        <v>311</v>
      </c>
      <c r="AB260" s="269">
        <v>441</v>
      </c>
      <c r="AC260" s="273">
        <v>372</v>
      </c>
      <c r="AD260" s="264">
        <v>0</v>
      </c>
      <c r="AE260" s="274">
        <v>100</v>
      </c>
      <c r="AF260" s="275">
        <v>0</v>
      </c>
    </row>
    <row r="261" spans="1:32" ht="18.75" customHeight="1">
      <c r="A261" s="458">
        <v>259</v>
      </c>
      <c r="B261" s="459">
        <v>267</v>
      </c>
      <c r="C261" s="460" t="s">
        <v>2464</v>
      </c>
      <c r="D261" s="461" t="s">
        <v>3056</v>
      </c>
      <c r="E261" s="462" t="s">
        <v>3052</v>
      </c>
      <c r="F261" s="463">
        <v>250</v>
      </c>
      <c r="G261" s="464">
        <v>297298290</v>
      </c>
      <c r="H261" s="465">
        <v>2</v>
      </c>
      <c r="I261" s="466">
        <v>2</v>
      </c>
      <c r="J261" s="467">
        <v>19119393021</v>
      </c>
      <c r="K261" s="468">
        <v>5</v>
      </c>
      <c r="L261" s="469">
        <v>5</v>
      </c>
      <c r="M261" s="464">
        <v>4090426743</v>
      </c>
      <c r="N261" s="465">
        <v>14</v>
      </c>
      <c r="O261" s="466">
        <v>9</v>
      </c>
      <c r="P261" s="467">
        <v>1456327797</v>
      </c>
      <c r="Q261" s="468">
        <v>7</v>
      </c>
      <c r="R261" s="469">
        <v>5</v>
      </c>
      <c r="S261" s="464">
        <v>5961212020</v>
      </c>
      <c r="T261" s="465">
        <v>472</v>
      </c>
      <c r="U261" s="466">
        <v>463</v>
      </c>
      <c r="V261" s="467">
        <v>-35514627</v>
      </c>
      <c r="W261" s="468">
        <v>8</v>
      </c>
      <c r="X261" s="469">
        <v>8</v>
      </c>
      <c r="Y261" s="464">
        <v>1401944</v>
      </c>
      <c r="Z261" s="465">
        <v>174</v>
      </c>
      <c r="AA261" s="466">
        <v>163</v>
      </c>
      <c r="AB261" s="467">
        <v>979</v>
      </c>
      <c r="AC261" s="471">
        <v>354</v>
      </c>
      <c r="AD261" s="462">
        <v>0</v>
      </c>
      <c r="AE261" s="472">
        <v>59</v>
      </c>
      <c r="AF261" s="473">
        <v>41</v>
      </c>
    </row>
    <row r="262" spans="1:32" ht="18.75" customHeight="1">
      <c r="A262" s="276">
        <v>260</v>
      </c>
      <c r="B262" s="277" t="s">
        <v>3052</v>
      </c>
      <c r="C262" s="339" t="s">
        <v>3052</v>
      </c>
      <c r="D262" s="279" t="s">
        <v>3056</v>
      </c>
      <c r="E262" s="280" t="s">
        <v>3052</v>
      </c>
      <c r="F262" s="281">
        <v>251</v>
      </c>
      <c r="G262" s="336" t="s">
        <v>3052</v>
      </c>
      <c r="H262" s="283">
        <v>235</v>
      </c>
      <c r="I262" s="284">
        <v>225</v>
      </c>
      <c r="J262" s="337" t="s">
        <v>3052</v>
      </c>
      <c r="K262" s="286">
        <v>195</v>
      </c>
      <c r="L262" s="287">
        <v>185</v>
      </c>
      <c r="M262" s="336" t="s">
        <v>3052</v>
      </c>
      <c r="N262" s="283">
        <v>224</v>
      </c>
      <c r="O262" s="284">
        <v>214</v>
      </c>
      <c r="P262" s="337" t="s">
        <v>3052</v>
      </c>
      <c r="Q262" s="286">
        <v>335</v>
      </c>
      <c r="R262" s="287">
        <v>324</v>
      </c>
      <c r="S262" s="336" t="s">
        <v>3052</v>
      </c>
      <c r="T262" s="283">
        <v>173</v>
      </c>
      <c r="U262" s="284">
        <v>167</v>
      </c>
      <c r="V262" s="337" t="s">
        <v>3052</v>
      </c>
      <c r="W262" s="286">
        <v>102</v>
      </c>
      <c r="X262" s="287">
        <v>101</v>
      </c>
      <c r="Y262" s="336" t="s">
        <v>3052</v>
      </c>
      <c r="Z262" s="283">
        <v>334</v>
      </c>
      <c r="AA262" s="284">
        <v>322</v>
      </c>
      <c r="AB262" s="337" t="s">
        <v>3052</v>
      </c>
      <c r="AC262" s="289">
        <v>352</v>
      </c>
      <c r="AD262" s="280">
        <v>0</v>
      </c>
      <c r="AE262" s="290">
        <v>0</v>
      </c>
      <c r="AF262" s="291">
        <v>100</v>
      </c>
    </row>
    <row r="263" spans="1:32" ht="18.75" customHeight="1">
      <c r="A263" s="292">
        <v>261</v>
      </c>
      <c r="B263" s="293">
        <v>291</v>
      </c>
      <c r="C263" s="294" t="s">
        <v>2533</v>
      </c>
      <c r="D263" s="295" t="s">
        <v>3056</v>
      </c>
      <c r="E263" s="296" t="s">
        <v>3052</v>
      </c>
      <c r="F263" s="297">
        <v>252</v>
      </c>
      <c r="G263" s="298">
        <v>294994974</v>
      </c>
      <c r="H263" s="299">
        <v>289</v>
      </c>
      <c r="I263" s="300">
        <v>278</v>
      </c>
      <c r="J263" s="301">
        <v>306010706</v>
      </c>
      <c r="K263" s="302">
        <v>255</v>
      </c>
      <c r="L263" s="303">
        <v>244</v>
      </c>
      <c r="M263" s="298">
        <v>62794798</v>
      </c>
      <c r="N263" s="299">
        <v>378</v>
      </c>
      <c r="O263" s="300">
        <v>366</v>
      </c>
      <c r="P263" s="301">
        <v>53472320</v>
      </c>
      <c r="Q263" s="302">
        <v>297</v>
      </c>
      <c r="R263" s="303">
        <v>286</v>
      </c>
      <c r="S263" s="298">
        <v>250545409</v>
      </c>
      <c r="T263" s="299">
        <v>365</v>
      </c>
      <c r="U263" s="300">
        <v>357</v>
      </c>
      <c r="V263" s="301">
        <v>1301650</v>
      </c>
      <c r="W263" s="302">
        <v>195</v>
      </c>
      <c r="X263" s="303">
        <v>194</v>
      </c>
      <c r="Y263" s="298">
        <v>66483</v>
      </c>
      <c r="Z263" s="299">
        <v>356</v>
      </c>
      <c r="AA263" s="300">
        <v>344</v>
      </c>
      <c r="AB263" s="301">
        <v>356</v>
      </c>
      <c r="AC263" s="305">
        <v>356</v>
      </c>
      <c r="AD263" s="296">
        <v>0</v>
      </c>
      <c r="AE263" s="306">
        <v>100</v>
      </c>
      <c r="AF263" s="307">
        <v>0</v>
      </c>
    </row>
    <row r="264" spans="1:32" ht="18.75" customHeight="1">
      <c r="A264" s="458">
        <v>262</v>
      </c>
      <c r="B264" s="459">
        <v>224</v>
      </c>
      <c r="C264" s="460" t="s">
        <v>2074</v>
      </c>
      <c r="D264" s="461" t="s">
        <v>1893</v>
      </c>
      <c r="E264" s="462">
        <v>10</v>
      </c>
      <c r="F264" s="463" t="s">
        <v>3052</v>
      </c>
      <c r="G264" s="464">
        <v>294747862</v>
      </c>
      <c r="H264" s="465">
        <v>267</v>
      </c>
      <c r="I264" s="466">
        <v>11</v>
      </c>
      <c r="J264" s="467">
        <v>326497434</v>
      </c>
      <c r="K264" s="468">
        <v>72</v>
      </c>
      <c r="L264" s="469">
        <v>9</v>
      </c>
      <c r="M264" s="464">
        <v>221125227</v>
      </c>
      <c r="N264" s="465">
        <v>81</v>
      </c>
      <c r="O264" s="466">
        <v>9</v>
      </c>
      <c r="P264" s="467">
        <v>407015356</v>
      </c>
      <c r="Q264" s="468">
        <v>126</v>
      </c>
      <c r="R264" s="469">
        <v>9</v>
      </c>
      <c r="S264" s="464">
        <v>604199046</v>
      </c>
      <c r="T264" s="465">
        <v>500</v>
      </c>
      <c r="U264" s="466">
        <v>13</v>
      </c>
      <c r="V264" s="467">
        <v>-460056200</v>
      </c>
      <c r="W264" s="468" t="s">
        <v>3052</v>
      </c>
      <c r="X264" s="469" t="s">
        <v>3052</v>
      </c>
      <c r="Y264" s="470" t="s">
        <v>3052</v>
      </c>
      <c r="Z264" s="465">
        <v>3</v>
      </c>
      <c r="AA264" s="466">
        <v>2</v>
      </c>
      <c r="AB264" s="467">
        <v>12718</v>
      </c>
      <c r="AC264" s="471">
        <v>210</v>
      </c>
      <c r="AD264" s="462">
        <v>100</v>
      </c>
      <c r="AE264" s="472">
        <v>0</v>
      </c>
      <c r="AF264" s="473">
        <v>0</v>
      </c>
    </row>
    <row r="265" spans="1:32" ht="18.75" customHeight="1">
      <c r="A265" s="260">
        <v>263</v>
      </c>
      <c r="B265" s="261">
        <v>226</v>
      </c>
      <c r="C265" s="262" t="s">
        <v>2076</v>
      </c>
      <c r="D265" s="263" t="s">
        <v>3056</v>
      </c>
      <c r="E265" s="264" t="s">
        <v>3052</v>
      </c>
      <c r="F265" s="265">
        <v>253</v>
      </c>
      <c r="G265" s="266">
        <v>291514743</v>
      </c>
      <c r="H265" s="267">
        <v>133</v>
      </c>
      <c r="I265" s="268">
        <v>124</v>
      </c>
      <c r="J265" s="269">
        <v>659743978</v>
      </c>
      <c r="K265" s="270">
        <v>152</v>
      </c>
      <c r="L265" s="271">
        <v>143</v>
      </c>
      <c r="M265" s="266">
        <v>112229609</v>
      </c>
      <c r="N265" s="267">
        <v>67</v>
      </c>
      <c r="O265" s="268">
        <v>59</v>
      </c>
      <c r="P265" s="269">
        <v>477441328</v>
      </c>
      <c r="Q265" s="270">
        <v>146</v>
      </c>
      <c r="R265" s="271">
        <v>137</v>
      </c>
      <c r="S265" s="266">
        <v>536625789</v>
      </c>
      <c r="T265" s="267">
        <v>48</v>
      </c>
      <c r="U265" s="268">
        <v>43</v>
      </c>
      <c r="V265" s="269">
        <v>104220036</v>
      </c>
      <c r="W265" s="270">
        <v>391</v>
      </c>
      <c r="X265" s="271">
        <v>387</v>
      </c>
      <c r="Y265" s="266">
        <v>5981</v>
      </c>
      <c r="Z265" s="267">
        <v>387</v>
      </c>
      <c r="AA265" s="268">
        <v>374</v>
      </c>
      <c r="AB265" s="269">
        <v>301</v>
      </c>
      <c r="AC265" s="273">
        <v>312</v>
      </c>
      <c r="AD265" s="264">
        <v>0</v>
      </c>
      <c r="AE265" s="274">
        <v>0</v>
      </c>
      <c r="AF265" s="275">
        <v>100</v>
      </c>
    </row>
    <row r="266" spans="1:32" ht="18.75" customHeight="1">
      <c r="A266" s="458">
        <v>264</v>
      </c>
      <c r="B266" s="459">
        <v>271</v>
      </c>
      <c r="C266" s="460" t="s">
        <v>2465</v>
      </c>
      <c r="D266" s="461" t="s">
        <v>371</v>
      </c>
      <c r="E266" s="462" t="s">
        <v>3052</v>
      </c>
      <c r="F266" s="463">
        <v>254</v>
      </c>
      <c r="G266" s="464">
        <v>291090757</v>
      </c>
      <c r="H266" s="465">
        <v>265</v>
      </c>
      <c r="I266" s="466">
        <v>255</v>
      </c>
      <c r="J266" s="467">
        <v>328115500</v>
      </c>
      <c r="K266" s="468">
        <v>258</v>
      </c>
      <c r="L266" s="469">
        <v>247</v>
      </c>
      <c r="M266" s="464">
        <v>61541905</v>
      </c>
      <c r="N266" s="465">
        <v>294</v>
      </c>
      <c r="O266" s="466">
        <v>283</v>
      </c>
      <c r="P266" s="467">
        <v>100004349</v>
      </c>
      <c r="Q266" s="468">
        <v>230</v>
      </c>
      <c r="R266" s="469">
        <v>220</v>
      </c>
      <c r="S266" s="464">
        <v>327500557</v>
      </c>
      <c r="T266" s="465">
        <v>212</v>
      </c>
      <c r="U266" s="466">
        <v>206</v>
      </c>
      <c r="V266" s="467">
        <v>18628516</v>
      </c>
      <c r="W266" s="468">
        <v>187</v>
      </c>
      <c r="X266" s="469">
        <v>186</v>
      </c>
      <c r="Y266" s="464">
        <v>71761</v>
      </c>
      <c r="Z266" s="465">
        <v>294</v>
      </c>
      <c r="AA266" s="466">
        <v>282</v>
      </c>
      <c r="AB266" s="467">
        <v>516</v>
      </c>
      <c r="AC266" s="471">
        <v>311</v>
      </c>
      <c r="AD266" s="462">
        <v>0</v>
      </c>
      <c r="AE266" s="472">
        <v>80</v>
      </c>
      <c r="AF266" s="473">
        <v>20</v>
      </c>
    </row>
    <row r="267" spans="1:32" ht="18.75" customHeight="1">
      <c r="A267" s="474">
        <v>265</v>
      </c>
      <c r="B267" s="475">
        <v>416</v>
      </c>
      <c r="C267" s="476" t="s">
        <v>2577</v>
      </c>
      <c r="D267" s="477" t="s">
        <v>1702</v>
      </c>
      <c r="E267" s="478" t="s">
        <v>3052</v>
      </c>
      <c r="F267" s="479">
        <v>255</v>
      </c>
      <c r="G267" s="480">
        <v>290681288</v>
      </c>
      <c r="H267" s="481">
        <v>297</v>
      </c>
      <c r="I267" s="482">
        <v>286</v>
      </c>
      <c r="J267" s="483">
        <v>297996466</v>
      </c>
      <c r="K267" s="484">
        <v>442</v>
      </c>
      <c r="L267" s="485">
        <v>430</v>
      </c>
      <c r="M267" s="480">
        <v>14262201</v>
      </c>
      <c r="N267" s="481">
        <v>417</v>
      </c>
      <c r="O267" s="482">
        <v>405</v>
      </c>
      <c r="P267" s="483">
        <v>34902839</v>
      </c>
      <c r="Q267" s="484">
        <v>476</v>
      </c>
      <c r="R267" s="485">
        <v>463</v>
      </c>
      <c r="S267" s="480">
        <v>87684036</v>
      </c>
      <c r="T267" s="481">
        <v>339</v>
      </c>
      <c r="U267" s="482">
        <v>333</v>
      </c>
      <c r="V267" s="483">
        <v>2525424</v>
      </c>
      <c r="W267" s="484">
        <v>415</v>
      </c>
      <c r="X267" s="485">
        <v>411</v>
      </c>
      <c r="Y267" s="480">
        <v>3305</v>
      </c>
      <c r="Z267" s="481">
        <v>457</v>
      </c>
      <c r="AA267" s="482">
        <v>444</v>
      </c>
      <c r="AB267" s="483">
        <v>158</v>
      </c>
      <c r="AC267" s="488">
        <v>390</v>
      </c>
      <c r="AD267" s="478">
        <v>0</v>
      </c>
      <c r="AE267" s="489">
        <v>100</v>
      </c>
      <c r="AF267" s="490">
        <v>0</v>
      </c>
    </row>
    <row r="268" spans="1:32" ht="18.75" customHeight="1">
      <c r="A268" s="443">
        <v>266</v>
      </c>
      <c r="B268" s="444">
        <v>293</v>
      </c>
      <c r="C268" s="445" t="s">
        <v>2466</v>
      </c>
      <c r="D268" s="446" t="s">
        <v>2657</v>
      </c>
      <c r="E268" s="491" t="s">
        <v>3052</v>
      </c>
      <c r="F268" s="456">
        <v>256</v>
      </c>
      <c r="G268" s="449">
        <v>290479885</v>
      </c>
      <c r="H268" s="450">
        <v>234</v>
      </c>
      <c r="I268" s="451">
        <v>224</v>
      </c>
      <c r="J268" s="452">
        <v>376978690</v>
      </c>
      <c r="K268" s="453">
        <v>295</v>
      </c>
      <c r="L268" s="454">
        <v>284</v>
      </c>
      <c r="M268" s="449">
        <v>52022246</v>
      </c>
      <c r="N268" s="450">
        <v>242</v>
      </c>
      <c r="O268" s="451">
        <v>232</v>
      </c>
      <c r="P268" s="452">
        <v>135435115</v>
      </c>
      <c r="Q268" s="453">
        <v>143</v>
      </c>
      <c r="R268" s="454">
        <v>134</v>
      </c>
      <c r="S268" s="449">
        <v>539019609</v>
      </c>
      <c r="T268" s="450">
        <v>362</v>
      </c>
      <c r="U268" s="451">
        <v>354</v>
      </c>
      <c r="V268" s="452">
        <v>1470675</v>
      </c>
      <c r="W268" s="453">
        <v>150</v>
      </c>
      <c r="X268" s="454">
        <v>149</v>
      </c>
      <c r="Y268" s="449">
        <v>93280</v>
      </c>
      <c r="Z268" s="450">
        <v>194</v>
      </c>
      <c r="AA268" s="451">
        <v>182</v>
      </c>
      <c r="AB268" s="452">
        <v>896</v>
      </c>
      <c r="AC268" s="455">
        <v>356</v>
      </c>
      <c r="AD268" s="447">
        <v>0</v>
      </c>
      <c r="AE268" s="456">
        <v>100</v>
      </c>
      <c r="AF268" s="457">
        <v>0</v>
      </c>
    </row>
    <row r="269" spans="1:32" ht="18.75" customHeight="1">
      <c r="A269" s="458">
        <v>267</v>
      </c>
      <c r="B269" s="459">
        <v>305</v>
      </c>
      <c r="C269" s="460" t="s">
        <v>2978</v>
      </c>
      <c r="D269" s="461" t="s">
        <v>881</v>
      </c>
      <c r="E269" s="462" t="s">
        <v>3052</v>
      </c>
      <c r="F269" s="463">
        <v>257</v>
      </c>
      <c r="G269" s="464">
        <v>289763427</v>
      </c>
      <c r="H269" s="465">
        <v>296</v>
      </c>
      <c r="I269" s="466">
        <v>285</v>
      </c>
      <c r="J269" s="467">
        <v>298273719</v>
      </c>
      <c r="K269" s="468" t="s">
        <v>3052</v>
      </c>
      <c r="L269" s="469" t="s">
        <v>3052</v>
      </c>
      <c r="M269" s="470" t="s">
        <v>3052</v>
      </c>
      <c r="N269" s="465" t="s">
        <v>3052</v>
      </c>
      <c r="O269" s="466" t="s">
        <v>3052</v>
      </c>
      <c r="P269" s="494" t="s">
        <v>3052</v>
      </c>
      <c r="Q269" s="468">
        <v>413</v>
      </c>
      <c r="R269" s="469">
        <v>400</v>
      </c>
      <c r="S269" s="464">
        <v>147740001</v>
      </c>
      <c r="T269" s="465" t="s">
        <v>3052</v>
      </c>
      <c r="U269" s="466" t="s">
        <v>3052</v>
      </c>
      <c r="V269" s="494" t="s">
        <v>3052</v>
      </c>
      <c r="W269" s="468">
        <v>270</v>
      </c>
      <c r="X269" s="469">
        <v>268</v>
      </c>
      <c r="Y269" s="464">
        <v>37472</v>
      </c>
      <c r="Z269" s="465">
        <v>203</v>
      </c>
      <c r="AA269" s="466">
        <v>191</v>
      </c>
      <c r="AB269" s="467">
        <v>850</v>
      </c>
      <c r="AC269" s="471">
        <v>311</v>
      </c>
      <c r="AD269" s="462">
        <v>0</v>
      </c>
      <c r="AE269" s="472">
        <v>100</v>
      </c>
      <c r="AF269" s="473">
        <v>0</v>
      </c>
    </row>
    <row r="270" spans="1:32" ht="18.75" customHeight="1">
      <c r="A270" s="458">
        <v>268</v>
      </c>
      <c r="B270" s="459">
        <v>185</v>
      </c>
      <c r="C270" s="460" t="s">
        <v>3148</v>
      </c>
      <c r="D270" s="461" t="s">
        <v>1061</v>
      </c>
      <c r="E270" s="462" t="s">
        <v>3052</v>
      </c>
      <c r="F270" s="463">
        <v>258</v>
      </c>
      <c r="G270" s="464">
        <v>289254399</v>
      </c>
      <c r="H270" s="465">
        <v>225</v>
      </c>
      <c r="I270" s="466">
        <v>215</v>
      </c>
      <c r="J270" s="467">
        <v>388873837</v>
      </c>
      <c r="K270" s="468">
        <v>500</v>
      </c>
      <c r="L270" s="469">
        <v>487</v>
      </c>
      <c r="M270" s="464">
        <v>-476577531</v>
      </c>
      <c r="N270" s="465">
        <v>63</v>
      </c>
      <c r="O270" s="466">
        <v>55</v>
      </c>
      <c r="P270" s="467">
        <v>524962805</v>
      </c>
      <c r="Q270" s="468">
        <v>15</v>
      </c>
      <c r="R270" s="469">
        <v>12</v>
      </c>
      <c r="S270" s="464">
        <v>3095330080</v>
      </c>
      <c r="T270" s="465">
        <v>85</v>
      </c>
      <c r="U270" s="466">
        <v>80</v>
      </c>
      <c r="V270" s="467">
        <v>64428755</v>
      </c>
      <c r="W270" s="468">
        <v>363</v>
      </c>
      <c r="X270" s="469">
        <v>360</v>
      </c>
      <c r="Y270" s="464">
        <v>12392</v>
      </c>
      <c r="Z270" s="465">
        <v>427</v>
      </c>
      <c r="AA270" s="466">
        <v>414</v>
      </c>
      <c r="AB270" s="467">
        <v>220</v>
      </c>
      <c r="AC270" s="471">
        <v>400</v>
      </c>
      <c r="AD270" s="462">
        <v>0</v>
      </c>
      <c r="AE270" s="472">
        <v>100</v>
      </c>
      <c r="AF270" s="473">
        <v>0</v>
      </c>
    </row>
    <row r="271" spans="1:32" ht="18.75" customHeight="1">
      <c r="A271" s="458">
        <v>269</v>
      </c>
      <c r="B271" s="459">
        <v>270</v>
      </c>
      <c r="C271" s="460" t="s">
        <v>2670</v>
      </c>
      <c r="D271" s="461" t="s">
        <v>2671</v>
      </c>
      <c r="E271" s="493" t="s">
        <v>3052</v>
      </c>
      <c r="F271" s="472">
        <v>259</v>
      </c>
      <c r="G271" s="464">
        <v>289009639</v>
      </c>
      <c r="H271" s="465">
        <v>301</v>
      </c>
      <c r="I271" s="466">
        <v>290</v>
      </c>
      <c r="J271" s="467">
        <v>291978353</v>
      </c>
      <c r="K271" s="468">
        <v>329</v>
      </c>
      <c r="L271" s="469">
        <v>318</v>
      </c>
      <c r="M271" s="464">
        <v>41832173</v>
      </c>
      <c r="N271" s="465">
        <v>419</v>
      </c>
      <c r="O271" s="466">
        <v>407</v>
      </c>
      <c r="P271" s="467">
        <v>33174613</v>
      </c>
      <c r="Q271" s="468">
        <v>370</v>
      </c>
      <c r="R271" s="469">
        <v>359</v>
      </c>
      <c r="S271" s="464">
        <v>188262171</v>
      </c>
      <c r="T271" s="465">
        <v>268</v>
      </c>
      <c r="U271" s="466">
        <v>262</v>
      </c>
      <c r="V271" s="467">
        <v>9314419</v>
      </c>
      <c r="W271" s="468">
        <v>339</v>
      </c>
      <c r="X271" s="469">
        <v>337</v>
      </c>
      <c r="Y271" s="464">
        <v>17908</v>
      </c>
      <c r="Z271" s="465">
        <v>391</v>
      </c>
      <c r="AA271" s="466">
        <v>378</v>
      </c>
      <c r="AB271" s="467">
        <v>288</v>
      </c>
      <c r="AC271" s="471">
        <v>313</v>
      </c>
      <c r="AD271" s="462">
        <v>0</v>
      </c>
      <c r="AE271" s="472">
        <v>100</v>
      </c>
      <c r="AF271" s="473">
        <v>0</v>
      </c>
    </row>
    <row r="272" spans="1:32" ht="18.75" customHeight="1">
      <c r="A272" s="474">
        <v>270</v>
      </c>
      <c r="B272" s="475" t="s">
        <v>3052</v>
      </c>
      <c r="C272" s="476" t="s">
        <v>2467</v>
      </c>
      <c r="D272" s="477" t="s">
        <v>3058</v>
      </c>
      <c r="E272" s="478" t="s">
        <v>3052</v>
      </c>
      <c r="F272" s="479">
        <v>260</v>
      </c>
      <c r="G272" s="480">
        <v>288352355</v>
      </c>
      <c r="H272" s="481">
        <v>264</v>
      </c>
      <c r="I272" s="482">
        <v>254</v>
      </c>
      <c r="J272" s="483">
        <v>329950817</v>
      </c>
      <c r="K272" s="484">
        <v>390</v>
      </c>
      <c r="L272" s="485">
        <v>378</v>
      </c>
      <c r="M272" s="480">
        <v>25971532</v>
      </c>
      <c r="N272" s="481">
        <v>250</v>
      </c>
      <c r="O272" s="482">
        <v>240</v>
      </c>
      <c r="P272" s="483">
        <v>131455754</v>
      </c>
      <c r="Q272" s="484">
        <v>303</v>
      </c>
      <c r="R272" s="485">
        <v>292</v>
      </c>
      <c r="S272" s="480">
        <v>245668367</v>
      </c>
      <c r="T272" s="481">
        <v>236</v>
      </c>
      <c r="U272" s="482">
        <v>230</v>
      </c>
      <c r="V272" s="483">
        <v>14303093</v>
      </c>
      <c r="W272" s="484">
        <v>81</v>
      </c>
      <c r="X272" s="485">
        <v>80</v>
      </c>
      <c r="Y272" s="480">
        <v>152111</v>
      </c>
      <c r="Z272" s="481">
        <v>281</v>
      </c>
      <c r="AA272" s="482">
        <v>269</v>
      </c>
      <c r="AB272" s="483">
        <v>550</v>
      </c>
      <c r="AC272" s="488">
        <v>371</v>
      </c>
      <c r="AD272" s="478">
        <v>0.01</v>
      </c>
      <c r="AE272" s="489">
        <v>99.99</v>
      </c>
      <c r="AF272" s="490">
        <v>0</v>
      </c>
    </row>
    <row r="273" spans="1:32" ht="18.75" customHeight="1">
      <c r="A273" s="292">
        <v>271</v>
      </c>
      <c r="B273" s="293">
        <v>283</v>
      </c>
      <c r="C273" s="294" t="s">
        <v>2468</v>
      </c>
      <c r="D273" s="295" t="s">
        <v>3056</v>
      </c>
      <c r="E273" s="296" t="s">
        <v>3052</v>
      </c>
      <c r="F273" s="297">
        <v>261</v>
      </c>
      <c r="G273" s="298">
        <v>284970526</v>
      </c>
      <c r="H273" s="299">
        <v>280</v>
      </c>
      <c r="I273" s="300">
        <v>269</v>
      </c>
      <c r="J273" s="301">
        <v>311831239</v>
      </c>
      <c r="K273" s="302">
        <v>313</v>
      </c>
      <c r="L273" s="303">
        <v>302</v>
      </c>
      <c r="M273" s="298">
        <v>46055402</v>
      </c>
      <c r="N273" s="299">
        <v>289</v>
      </c>
      <c r="O273" s="300">
        <v>278</v>
      </c>
      <c r="P273" s="301">
        <v>104059823</v>
      </c>
      <c r="Q273" s="302">
        <v>379</v>
      </c>
      <c r="R273" s="303">
        <v>367</v>
      </c>
      <c r="S273" s="298">
        <v>176700572</v>
      </c>
      <c r="T273" s="299">
        <v>399</v>
      </c>
      <c r="U273" s="300">
        <v>391</v>
      </c>
      <c r="V273" s="301">
        <v>-3311976</v>
      </c>
      <c r="W273" s="302">
        <v>395</v>
      </c>
      <c r="X273" s="303">
        <v>391</v>
      </c>
      <c r="Y273" s="298">
        <v>5692</v>
      </c>
      <c r="Z273" s="299">
        <v>374</v>
      </c>
      <c r="AA273" s="300">
        <v>361</v>
      </c>
      <c r="AB273" s="301">
        <v>323</v>
      </c>
      <c r="AC273" s="305">
        <v>352</v>
      </c>
      <c r="AD273" s="296">
        <v>0</v>
      </c>
      <c r="AE273" s="306">
        <v>60.59</v>
      </c>
      <c r="AF273" s="307">
        <v>39.409999999999997</v>
      </c>
    </row>
    <row r="274" spans="1:32" ht="18.75" customHeight="1">
      <c r="A274" s="458">
        <v>272</v>
      </c>
      <c r="B274" s="459">
        <v>316</v>
      </c>
      <c r="C274" s="460" t="s">
        <v>2652</v>
      </c>
      <c r="D274" s="461" t="s">
        <v>3058</v>
      </c>
      <c r="E274" s="462" t="s">
        <v>3052</v>
      </c>
      <c r="F274" s="463">
        <v>262</v>
      </c>
      <c r="G274" s="464">
        <v>284924071</v>
      </c>
      <c r="H274" s="465">
        <v>310</v>
      </c>
      <c r="I274" s="466">
        <v>299</v>
      </c>
      <c r="J274" s="467">
        <v>284924071</v>
      </c>
      <c r="K274" s="468">
        <v>134</v>
      </c>
      <c r="L274" s="469">
        <v>125</v>
      </c>
      <c r="M274" s="464">
        <v>123657805</v>
      </c>
      <c r="N274" s="465">
        <v>166</v>
      </c>
      <c r="O274" s="466">
        <v>157</v>
      </c>
      <c r="P274" s="467">
        <v>213585429</v>
      </c>
      <c r="Q274" s="468">
        <v>99</v>
      </c>
      <c r="R274" s="469">
        <v>91</v>
      </c>
      <c r="S274" s="464">
        <v>751145999</v>
      </c>
      <c r="T274" s="465">
        <v>101</v>
      </c>
      <c r="U274" s="466">
        <v>96</v>
      </c>
      <c r="V274" s="467">
        <v>55127568</v>
      </c>
      <c r="W274" s="468">
        <v>246</v>
      </c>
      <c r="X274" s="469">
        <v>244</v>
      </c>
      <c r="Y274" s="464">
        <v>45012</v>
      </c>
      <c r="Z274" s="465">
        <v>141</v>
      </c>
      <c r="AA274" s="466">
        <v>132</v>
      </c>
      <c r="AB274" s="467">
        <v>1182</v>
      </c>
      <c r="AC274" s="471">
        <v>383</v>
      </c>
      <c r="AD274" s="462">
        <v>0</v>
      </c>
      <c r="AE274" s="472">
        <v>100</v>
      </c>
      <c r="AF274" s="473">
        <v>0</v>
      </c>
    </row>
    <row r="275" spans="1:32" ht="18.75" customHeight="1">
      <c r="A275" s="458">
        <v>273</v>
      </c>
      <c r="B275" s="459" t="s">
        <v>3052</v>
      </c>
      <c r="C275" s="460" t="s">
        <v>2469</v>
      </c>
      <c r="D275" s="461" t="s">
        <v>1061</v>
      </c>
      <c r="E275" s="462" t="s">
        <v>3052</v>
      </c>
      <c r="F275" s="463">
        <v>263</v>
      </c>
      <c r="G275" s="464">
        <v>284480575</v>
      </c>
      <c r="H275" s="465">
        <v>276</v>
      </c>
      <c r="I275" s="466">
        <v>265</v>
      </c>
      <c r="J275" s="467">
        <v>314652060</v>
      </c>
      <c r="K275" s="468" t="s">
        <v>3052</v>
      </c>
      <c r="L275" s="469" t="s">
        <v>3052</v>
      </c>
      <c r="M275" s="470" t="s">
        <v>3052</v>
      </c>
      <c r="N275" s="465">
        <v>153</v>
      </c>
      <c r="O275" s="466">
        <v>144</v>
      </c>
      <c r="P275" s="467">
        <v>235401135</v>
      </c>
      <c r="Q275" s="468" t="s">
        <v>3052</v>
      </c>
      <c r="R275" s="469" t="s">
        <v>3052</v>
      </c>
      <c r="S275" s="470" t="s">
        <v>3052</v>
      </c>
      <c r="T275" s="465" t="s">
        <v>3052</v>
      </c>
      <c r="U275" s="466" t="s">
        <v>3052</v>
      </c>
      <c r="V275" s="494" t="s">
        <v>3052</v>
      </c>
      <c r="W275" s="468">
        <v>396</v>
      </c>
      <c r="X275" s="469">
        <v>392</v>
      </c>
      <c r="Y275" s="464">
        <v>5369</v>
      </c>
      <c r="Z275" s="465">
        <v>121</v>
      </c>
      <c r="AA275" s="466">
        <v>112</v>
      </c>
      <c r="AB275" s="467">
        <v>1316</v>
      </c>
      <c r="AC275" s="471">
        <v>356</v>
      </c>
      <c r="AD275" s="462">
        <v>0</v>
      </c>
      <c r="AE275" s="472">
        <v>100</v>
      </c>
      <c r="AF275" s="473">
        <v>0</v>
      </c>
    </row>
    <row r="276" spans="1:32" ht="18.75" customHeight="1">
      <c r="A276" s="458">
        <v>274</v>
      </c>
      <c r="B276" s="459">
        <v>288</v>
      </c>
      <c r="C276" s="460" t="s">
        <v>2999</v>
      </c>
      <c r="D276" s="461" t="s">
        <v>3098</v>
      </c>
      <c r="E276" s="462" t="s">
        <v>3052</v>
      </c>
      <c r="F276" s="463">
        <v>264</v>
      </c>
      <c r="G276" s="464">
        <v>284426531</v>
      </c>
      <c r="H276" s="465">
        <v>283</v>
      </c>
      <c r="I276" s="466">
        <v>272</v>
      </c>
      <c r="J276" s="467">
        <v>309609668</v>
      </c>
      <c r="K276" s="468">
        <v>346</v>
      </c>
      <c r="L276" s="469">
        <v>335</v>
      </c>
      <c r="M276" s="464">
        <v>37169155</v>
      </c>
      <c r="N276" s="465">
        <v>327</v>
      </c>
      <c r="O276" s="466">
        <v>316</v>
      </c>
      <c r="P276" s="467">
        <v>77836535</v>
      </c>
      <c r="Q276" s="468">
        <v>366</v>
      </c>
      <c r="R276" s="469">
        <v>355</v>
      </c>
      <c r="S276" s="464">
        <v>189547914</v>
      </c>
      <c r="T276" s="465">
        <v>273</v>
      </c>
      <c r="U276" s="466">
        <v>267</v>
      </c>
      <c r="V276" s="467">
        <v>9017225</v>
      </c>
      <c r="W276" s="468">
        <v>282</v>
      </c>
      <c r="X276" s="469">
        <v>280</v>
      </c>
      <c r="Y276" s="464">
        <v>34120</v>
      </c>
      <c r="Z276" s="465">
        <v>318</v>
      </c>
      <c r="AA276" s="466">
        <v>306</v>
      </c>
      <c r="AB276" s="467">
        <v>452</v>
      </c>
      <c r="AC276" s="471">
        <v>371</v>
      </c>
      <c r="AD276" s="462">
        <v>0</v>
      </c>
      <c r="AE276" s="472">
        <v>100</v>
      </c>
      <c r="AF276" s="473">
        <v>0</v>
      </c>
    </row>
    <row r="277" spans="1:32" ht="18.75" customHeight="1">
      <c r="A277" s="474">
        <v>275</v>
      </c>
      <c r="B277" s="475">
        <v>296</v>
      </c>
      <c r="C277" s="476" t="s">
        <v>1351</v>
      </c>
      <c r="D277" s="477" t="s">
        <v>1061</v>
      </c>
      <c r="E277" s="478" t="s">
        <v>3052</v>
      </c>
      <c r="F277" s="479">
        <v>265</v>
      </c>
      <c r="G277" s="480">
        <v>283762048</v>
      </c>
      <c r="H277" s="481">
        <v>284</v>
      </c>
      <c r="I277" s="482">
        <v>273</v>
      </c>
      <c r="J277" s="483">
        <v>308297180</v>
      </c>
      <c r="K277" s="484" t="s">
        <v>3052</v>
      </c>
      <c r="L277" s="485" t="s">
        <v>3052</v>
      </c>
      <c r="M277" s="486" t="s">
        <v>3052</v>
      </c>
      <c r="N277" s="481" t="s">
        <v>3052</v>
      </c>
      <c r="O277" s="482" t="s">
        <v>3052</v>
      </c>
      <c r="P277" s="487" t="s">
        <v>3052</v>
      </c>
      <c r="Q277" s="484">
        <v>286</v>
      </c>
      <c r="R277" s="485">
        <v>275</v>
      </c>
      <c r="S277" s="480">
        <v>265500775</v>
      </c>
      <c r="T277" s="481" t="s">
        <v>3052</v>
      </c>
      <c r="U277" s="482" t="s">
        <v>3052</v>
      </c>
      <c r="V277" s="487" t="s">
        <v>3052</v>
      </c>
      <c r="W277" s="484">
        <v>287</v>
      </c>
      <c r="X277" s="485">
        <v>285</v>
      </c>
      <c r="Y277" s="480">
        <v>32595</v>
      </c>
      <c r="Z277" s="481">
        <v>163</v>
      </c>
      <c r="AA277" s="482">
        <v>152</v>
      </c>
      <c r="AB277" s="483">
        <v>1038</v>
      </c>
      <c r="AC277" s="488">
        <v>384</v>
      </c>
      <c r="AD277" s="478">
        <v>0</v>
      </c>
      <c r="AE277" s="489">
        <v>50</v>
      </c>
      <c r="AF277" s="490">
        <v>50</v>
      </c>
    </row>
    <row r="278" spans="1:32" ht="18.75" customHeight="1">
      <c r="A278" s="443">
        <v>276</v>
      </c>
      <c r="B278" s="444">
        <v>301</v>
      </c>
      <c r="C278" s="445" t="s">
        <v>502</v>
      </c>
      <c r="D278" s="446" t="s">
        <v>1662</v>
      </c>
      <c r="E278" s="447" t="s">
        <v>3052</v>
      </c>
      <c r="F278" s="448">
        <v>266</v>
      </c>
      <c r="G278" s="449">
        <v>283563556</v>
      </c>
      <c r="H278" s="450">
        <v>257</v>
      </c>
      <c r="I278" s="451">
        <v>247</v>
      </c>
      <c r="J278" s="452">
        <v>343605719</v>
      </c>
      <c r="K278" s="453">
        <v>359</v>
      </c>
      <c r="L278" s="454">
        <v>348</v>
      </c>
      <c r="M278" s="449">
        <v>33873048</v>
      </c>
      <c r="N278" s="450">
        <v>255</v>
      </c>
      <c r="O278" s="451">
        <v>245</v>
      </c>
      <c r="P278" s="452">
        <v>128106493</v>
      </c>
      <c r="Q278" s="453">
        <v>374</v>
      </c>
      <c r="R278" s="454">
        <v>362</v>
      </c>
      <c r="S278" s="449">
        <v>180295211</v>
      </c>
      <c r="T278" s="450">
        <v>305</v>
      </c>
      <c r="U278" s="451">
        <v>299</v>
      </c>
      <c r="V278" s="452">
        <v>5917574</v>
      </c>
      <c r="W278" s="453">
        <v>436</v>
      </c>
      <c r="X278" s="454">
        <v>432</v>
      </c>
      <c r="Y278" s="449">
        <v>1108</v>
      </c>
      <c r="Z278" s="450">
        <v>332</v>
      </c>
      <c r="AA278" s="451">
        <v>320</v>
      </c>
      <c r="AB278" s="452">
        <v>426</v>
      </c>
      <c r="AC278" s="455">
        <v>312</v>
      </c>
      <c r="AD278" s="447">
        <v>0</v>
      </c>
      <c r="AE278" s="456">
        <v>100</v>
      </c>
      <c r="AF278" s="457">
        <v>0</v>
      </c>
    </row>
    <row r="279" spans="1:32" ht="18.75" customHeight="1">
      <c r="A279" s="458">
        <v>277</v>
      </c>
      <c r="B279" s="459">
        <v>258</v>
      </c>
      <c r="C279" s="460" t="s">
        <v>2470</v>
      </c>
      <c r="D279" s="461" t="s">
        <v>1702</v>
      </c>
      <c r="E279" s="462" t="s">
        <v>3052</v>
      </c>
      <c r="F279" s="463">
        <v>267</v>
      </c>
      <c r="G279" s="464">
        <v>282384527</v>
      </c>
      <c r="H279" s="465">
        <v>303</v>
      </c>
      <c r="I279" s="466">
        <v>292</v>
      </c>
      <c r="J279" s="467">
        <v>290989243</v>
      </c>
      <c r="K279" s="468">
        <v>426</v>
      </c>
      <c r="L279" s="469">
        <v>414</v>
      </c>
      <c r="M279" s="464">
        <v>17290254</v>
      </c>
      <c r="N279" s="465">
        <v>90</v>
      </c>
      <c r="O279" s="466">
        <v>81</v>
      </c>
      <c r="P279" s="467">
        <v>345218481</v>
      </c>
      <c r="Q279" s="468">
        <v>135</v>
      </c>
      <c r="R279" s="469">
        <v>126</v>
      </c>
      <c r="S279" s="464">
        <v>570752612</v>
      </c>
      <c r="T279" s="465">
        <v>404</v>
      </c>
      <c r="U279" s="466">
        <v>396</v>
      </c>
      <c r="V279" s="467">
        <v>-3892787</v>
      </c>
      <c r="W279" s="468">
        <v>301</v>
      </c>
      <c r="X279" s="469">
        <v>299</v>
      </c>
      <c r="Y279" s="464">
        <v>29130</v>
      </c>
      <c r="Z279" s="465">
        <v>319</v>
      </c>
      <c r="AA279" s="466">
        <v>307</v>
      </c>
      <c r="AB279" s="467">
        <v>451</v>
      </c>
      <c r="AC279" s="471">
        <v>369</v>
      </c>
      <c r="AD279" s="462">
        <v>0</v>
      </c>
      <c r="AE279" s="472">
        <v>2</v>
      </c>
      <c r="AF279" s="473">
        <v>98</v>
      </c>
    </row>
    <row r="280" spans="1:32" ht="18.75" customHeight="1">
      <c r="A280" s="260">
        <v>278</v>
      </c>
      <c r="B280" s="261">
        <v>247</v>
      </c>
      <c r="C280" s="262" t="s">
        <v>2088</v>
      </c>
      <c r="D280" s="263" t="s">
        <v>3056</v>
      </c>
      <c r="E280" s="264" t="s">
        <v>3052</v>
      </c>
      <c r="F280" s="265">
        <v>268</v>
      </c>
      <c r="G280" s="266">
        <v>281621465</v>
      </c>
      <c r="H280" s="267">
        <v>94</v>
      </c>
      <c r="I280" s="268">
        <v>87</v>
      </c>
      <c r="J280" s="269">
        <v>826051019</v>
      </c>
      <c r="K280" s="270" t="s">
        <v>3052</v>
      </c>
      <c r="L280" s="271" t="s">
        <v>3052</v>
      </c>
      <c r="M280" s="330" t="s">
        <v>3052</v>
      </c>
      <c r="N280" s="267" t="s">
        <v>3052</v>
      </c>
      <c r="O280" s="268" t="s">
        <v>3052</v>
      </c>
      <c r="P280" s="331" t="s">
        <v>3052</v>
      </c>
      <c r="Q280" s="270" t="s">
        <v>3052</v>
      </c>
      <c r="R280" s="271" t="s">
        <v>3052</v>
      </c>
      <c r="S280" s="330" t="s">
        <v>3052</v>
      </c>
      <c r="T280" s="267" t="s">
        <v>3052</v>
      </c>
      <c r="U280" s="268" t="s">
        <v>3052</v>
      </c>
      <c r="V280" s="331" t="s">
        <v>3052</v>
      </c>
      <c r="W280" s="270">
        <v>383</v>
      </c>
      <c r="X280" s="271">
        <v>379</v>
      </c>
      <c r="Y280" s="266">
        <v>7645</v>
      </c>
      <c r="Z280" s="267">
        <v>114</v>
      </c>
      <c r="AA280" s="268">
        <v>105</v>
      </c>
      <c r="AB280" s="269">
        <v>1424</v>
      </c>
      <c r="AC280" s="273">
        <v>352</v>
      </c>
      <c r="AD280" s="264">
        <v>0</v>
      </c>
      <c r="AE280" s="274">
        <v>0</v>
      </c>
      <c r="AF280" s="275">
        <v>100</v>
      </c>
    </row>
    <row r="281" spans="1:32" ht="18.75" customHeight="1">
      <c r="A281" s="260">
        <v>279</v>
      </c>
      <c r="B281" s="261" t="s">
        <v>3052</v>
      </c>
      <c r="C281" s="334" t="s">
        <v>3052</v>
      </c>
      <c r="D281" s="263" t="s">
        <v>3056</v>
      </c>
      <c r="E281" s="264" t="s">
        <v>3052</v>
      </c>
      <c r="F281" s="265">
        <v>269</v>
      </c>
      <c r="G281" s="330" t="s">
        <v>3052</v>
      </c>
      <c r="H281" s="267">
        <v>272</v>
      </c>
      <c r="I281" s="268">
        <v>261</v>
      </c>
      <c r="J281" s="331" t="s">
        <v>3052</v>
      </c>
      <c r="K281" s="270">
        <v>365</v>
      </c>
      <c r="L281" s="271">
        <v>354</v>
      </c>
      <c r="M281" s="330" t="s">
        <v>3052</v>
      </c>
      <c r="N281" s="267">
        <v>393</v>
      </c>
      <c r="O281" s="268">
        <v>381</v>
      </c>
      <c r="P281" s="331" t="s">
        <v>3052</v>
      </c>
      <c r="Q281" s="270">
        <v>343</v>
      </c>
      <c r="R281" s="271">
        <v>332</v>
      </c>
      <c r="S281" s="330" t="s">
        <v>3052</v>
      </c>
      <c r="T281" s="267">
        <v>269</v>
      </c>
      <c r="U281" s="268">
        <v>263</v>
      </c>
      <c r="V281" s="331" t="s">
        <v>3052</v>
      </c>
      <c r="W281" s="270">
        <v>166</v>
      </c>
      <c r="X281" s="271">
        <v>165</v>
      </c>
      <c r="Y281" s="330" t="s">
        <v>3052</v>
      </c>
      <c r="Z281" s="267">
        <v>411</v>
      </c>
      <c r="AA281" s="268">
        <v>398</v>
      </c>
      <c r="AB281" s="331" t="s">
        <v>3052</v>
      </c>
      <c r="AC281" s="273">
        <v>351</v>
      </c>
      <c r="AD281" s="264">
        <v>0</v>
      </c>
      <c r="AE281" s="274">
        <v>51</v>
      </c>
      <c r="AF281" s="275">
        <v>49</v>
      </c>
    </row>
    <row r="282" spans="1:32" ht="18.75" customHeight="1">
      <c r="A282" s="474">
        <v>280</v>
      </c>
      <c r="B282" s="475">
        <v>264</v>
      </c>
      <c r="C282" s="476" t="s">
        <v>2098</v>
      </c>
      <c r="D282" s="477" t="s">
        <v>2691</v>
      </c>
      <c r="E282" s="478" t="s">
        <v>3052</v>
      </c>
      <c r="F282" s="479">
        <v>270</v>
      </c>
      <c r="G282" s="480">
        <v>281029675</v>
      </c>
      <c r="H282" s="481">
        <v>279</v>
      </c>
      <c r="I282" s="482">
        <v>268</v>
      </c>
      <c r="J282" s="483">
        <v>312064348</v>
      </c>
      <c r="K282" s="484" t="s">
        <v>3052</v>
      </c>
      <c r="L282" s="485" t="s">
        <v>3052</v>
      </c>
      <c r="M282" s="486" t="s">
        <v>3052</v>
      </c>
      <c r="N282" s="481" t="s">
        <v>3052</v>
      </c>
      <c r="O282" s="482" t="s">
        <v>3052</v>
      </c>
      <c r="P282" s="487" t="s">
        <v>3052</v>
      </c>
      <c r="Q282" s="484">
        <v>202</v>
      </c>
      <c r="R282" s="485">
        <v>193</v>
      </c>
      <c r="S282" s="480">
        <v>375193426</v>
      </c>
      <c r="T282" s="481" t="s">
        <v>3052</v>
      </c>
      <c r="U282" s="482" t="s">
        <v>3052</v>
      </c>
      <c r="V282" s="487" t="s">
        <v>3052</v>
      </c>
      <c r="W282" s="484">
        <v>406</v>
      </c>
      <c r="X282" s="485">
        <v>402</v>
      </c>
      <c r="Y282" s="480">
        <v>4303</v>
      </c>
      <c r="Z282" s="481" t="s">
        <v>3052</v>
      </c>
      <c r="AA282" s="482" t="s">
        <v>3052</v>
      </c>
      <c r="AB282" s="487" t="s">
        <v>3052</v>
      </c>
      <c r="AC282" s="488">
        <v>352</v>
      </c>
      <c r="AD282" s="478">
        <v>0</v>
      </c>
      <c r="AE282" s="489">
        <v>100</v>
      </c>
      <c r="AF282" s="490">
        <v>0</v>
      </c>
    </row>
    <row r="283" spans="1:32" ht="18.75" customHeight="1">
      <c r="A283" s="292">
        <v>281</v>
      </c>
      <c r="B283" s="293">
        <v>359</v>
      </c>
      <c r="C283" s="294" t="s">
        <v>2562</v>
      </c>
      <c r="D283" s="295" t="s">
        <v>3056</v>
      </c>
      <c r="E283" s="296" t="s">
        <v>3052</v>
      </c>
      <c r="F283" s="297">
        <v>271</v>
      </c>
      <c r="G283" s="298">
        <v>280919497</v>
      </c>
      <c r="H283" s="299">
        <v>313</v>
      </c>
      <c r="I283" s="300">
        <v>302</v>
      </c>
      <c r="J283" s="301">
        <v>281093437</v>
      </c>
      <c r="K283" s="302">
        <v>332</v>
      </c>
      <c r="L283" s="303">
        <v>321</v>
      </c>
      <c r="M283" s="298">
        <v>41316826</v>
      </c>
      <c r="N283" s="299">
        <v>386</v>
      </c>
      <c r="O283" s="300">
        <v>374</v>
      </c>
      <c r="P283" s="301">
        <v>50646893</v>
      </c>
      <c r="Q283" s="302">
        <v>438</v>
      </c>
      <c r="R283" s="303">
        <v>425</v>
      </c>
      <c r="S283" s="298">
        <v>128759297</v>
      </c>
      <c r="T283" s="299">
        <v>296</v>
      </c>
      <c r="U283" s="300">
        <v>290</v>
      </c>
      <c r="V283" s="301">
        <v>6518326</v>
      </c>
      <c r="W283" s="302">
        <v>175</v>
      </c>
      <c r="X283" s="303">
        <v>174</v>
      </c>
      <c r="Y283" s="298">
        <v>78558</v>
      </c>
      <c r="Z283" s="299">
        <v>444</v>
      </c>
      <c r="AA283" s="300">
        <v>431</v>
      </c>
      <c r="AB283" s="301">
        <v>188</v>
      </c>
      <c r="AC283" s="305">
        <v>372</v>
      </c>
      <c r="AD283" s="296">
        <v>0</v>
      </c>
      <c r="AE283" s="306">
        <v>100</v>
      </c>
      <c r="AF283" s="307">
        <v>0</v>
      </c>
    </row>
    <row r="284" spans="1:32" ht="18.75" customHeight="1">
      <c r="A284" s="260">
        <v>282</v>
      </c>
      <c r="B284" s="261">
        <v>252</v>
      </c>
      <c r="C284" s="262" t="s">
        <v>876</v>
      </c>
      <c r="D284" s="263" t="s">
        <v>3056</v>
      </c>
      <c r="E284" s="329" t="s">
        <v>3052</v>
      </c>
      <c r="F284" s="274">
        <v>272</v>
      </c>
      <c r="G284" s="266">
        <v>280174805</v>
      </c>
      <c r="H284" s="267">
        <v>302</v>
      </c>
      <c r="I284" s="268">
        <v>291</v>
      </c>
      <c r="J284" s="269">
        <v>291120936</v>
      </c>
      <c r="K284" s="270">
        <v>196</v>
      </c>
      <c r="L284" s="271">
        <v>186</v>
      </c>
      <c r="M284" s="266">
        <v>88616408</v>
      </c>
      <c r="N284" s="267">
        <v>229</v>
      </c>
      <c r="O284" s="268">
        <v>219</v>
      </c>
      <c r="P284" s="269">
        <v>144852513</v>
      </c>
      <c r="Q284" s="270">
        <v>361</v>
      </c>
      <c r="R284" s="271">
        <v>350</v>
      </c>
      <c r="S284" s="266">
        <v>193148241</v>
      </c>
      <c r="T284" s="267">
        <v>122</v>
      </c>
      <c r="U284" s="268">
        <v>117</v>
      </c>
      <c r="V284" s="269">
        <v>48403906</v>
      </c>
      <c r="W284" s="270">
        <v>307</v>
      </c>
      <c r="X284" s="271">
        <v>305</v>
      </c>
      <c r="Y284" s="266">
        <v>28176</v>
      </c>
      <c r="Z284" s="267">
        <v>326</v>
      </c>
      <c r="AA284" s="268">
        <v>314</v>
      </c>
      <c r="AB284" s="269">
        <v>434</v>
      </c>
      <c r="AC284" s="273">
        <v>362</v>
      </c>
      <c r="AD284" s="264">
        <v>0</v>
      </c>
      <c r="AE284" s="274">
        <v>100</v>
      </c>
      <c r="AF284" s="275">
        <v>0</v>
      </c>
    </row>
    <row r="285" spans="1:32" ht="18.75" customHeight="1">
      <c r="A285" s="458">
        <v>283</v>
      </c>
      <c r="B285" s="459" t="s">
        <v>3052</v>
      </c>
      <c r="C285" s="460" t="s">
        <v>2471</v>
      </c>
      <c r="D285" s="461" t="s">
        <v>1702</v>
      </c>
      <c r="E285" s="462" t="s">
        <v>3052</v>
      </c>
      <c r="F285" s="463">
        <v>273</v>
      </c>
      <c r="G285" s="464">
        <v>279602304</v>
      </c>
      <c r="H285" s="465">
        <v>199</v>
      </c>
      <c r="I285" s="466">
        <v>189</v>
      </c>
      <c r="J285" s="467">
        <v>430961838</v>
      </c>
      <c r="K285" s="468" t="s">
        <v>3052</v>
      </c>
      <c r="L285" s="469" t="s">
        <v>3052</v>
      </c>
      <c r="M285" s="470" t="s">
        <v>3052</v>
      </c>
      <c r="N285" s="465" t="s">
        <v>3052</v>
      </c>
      <c r="O285" s="466" t="s">
        <v>3052</v>
      </c>
      <c r="P285" s="494" t="s">
        <v>3052</v>
      </c>
      <c r="Q285" s="468" t="s">
        <v>3052</v>
      </c>
      <c r="R285" s="469" t="s">
        <v>3052</v>
      </c>
      <c r="S285" s="470" t="s">
        <v>3052</v>
      </c>
      <c r="T285" s="465" t="s">
        <v>3052</v>
      </c>
      <c r="U285" s="466" t="s">
        <v>3052</v>
      </c>
      <c r="V285" s="494" t="s">
        <v>3052</v>
      </c>
      <c r="W285" s="468" t="s">
        <v>3052</v>
      </c>
      <c r="X285" s="469" t="s">
        <v>3052</v>
      </c>
      <c r="Y285" s="470" t="s">
        <v>3052</v>
      </c>
      <c r="Z285" s="465">
        <v>310</v>
      </c>
      <c r="AA285" s="466">
        <v>298</v>
      </c>
      <c r="AB285" s="467">
        <v>466</v>
      </c>
      <c r="AC285" s="471">
        <v>371</v>
      </c>
      <c r="AD285" s="462">
        <v>0</v>
      </c>
      <c r="AE285" s="472">
        <v>100</v>
      </c>
      <c r="AF285" s="473">
        <v>0</v>
      </c>
    </row>
    <row r="286" spans="1:32" ht="18.75" customHeight="1">
      <c r="A286" s="458">
        <v>284</v>
      </c>
      <c r="B286" s="459">
        <v>248</v>
      </c>
      <c r="C286" s="460" t="s">
        <v>2089</v>
      </c>
      <c r="D286" s="461" t="s">
        <v>1049</v>
      </c>
      <c r="E286" s="462" t="s">
        <v>3052</v>
      </c>
      <c r="F286" s="463">
        <v>274</v>
      </c>
      <c r="G286" s="464">
        <v>278377471</v>
      </c>
      <c r="H286" s="465">
        <v>316</v>
      </c>
      <c r="I286" s="466">
        <v>305</v>
      </c>
      <c r="J286" s="467">
        <v>278377471</v>
      </c>
      <c r="K286" s="468">
        <v>186</v>
      </c>
      <c r="L286" s="469">
        <v>176</v>
      </c>
      <c r="M286" s="464">
        <v>92785177</v>
      </c>
      <c r="N286" s="465">
        <v>171</v>
      </c>
      <c r="O286" s="466">
        <v>162</v>
      </c>
      <c r="P286" s="467">
        <v>207949542</v>
      </c>
      <c r="Q286" s="468">
        <v>305</v>
      </c>
      <c r="R286" s="469">
        <v>294</v>
      </c>
      <c r="S286" s="464">
        <v>244402136</v>
      </c>
      <c r="T286" s="465">
        <v>121</v>
      </c>
      <c r="U286" s="466">
        <v>116</v>
      </c>
      <c r="V286" s="467">
        <v>48812550</v>
      </c>
      <c r="W286" s="468">
        <v>203</v>
      </c>
      <c r="X286" s="469">
        <v>202</v>
      </c>
      <c r="Y286" s="464">
        <v>62881</v>
      </c>
      <c r="Z286" s="465">
        <v>64</v>
      </c>
      <c r="AA286" s="466">
        <v>56</v>
      </c>
      <c r="AB286" s="467">
        <v>2020</v>
      </c>
      <c r="AC286" s="471">
        <v>321</v>
      </c>
      <c r="AD286" s="462">
        <v>0</v>
      </c>
      <c r="AE286" s="472">
        <v>100</v>
      </c>
      <c r="AF286" s="473">
        <v>0</v>
      </c>
    </row>
    <row r="287" spans="1:32" ht="18.75" customHeight="1">
      <c r="A287" s="474">
        <v>285</v>
      </c>
      <c r="B287" s="475">
        <v>287</v>
      </c>
      <c r="C287" s="476" t="s">
        <v>811</v>
      </c>
      <c r="D287" s="477" t="s">
        <v>1702</v>
      </c>
      <c r="E287" s="478" t="s">
        <v>3052</v>
      </c>
      <c r="F287" s="479">
        <v>275</v>
      </c>
      <c r="G287" s="480">
        <v>278090741</v>
      </c>
      <c r="H287" s="481">
        <v>317</v>
      </c>
      <c r="I287" s="482">
        <v>306</v>
      </c>
      <c r="J287" s="483">
        <v>278090741</v>
      </c>
      <c r="K287" s="484" t="s">
        <v>3052</v>
      </c>
      <c r="L287" s="485" t="s">
        <v>3052</v>
      </c>
      <c r="M287" s="486" t="s">
        <v>3052</v>
      </c>
      <c r="N287" s="481" t="s">
        <v>3052</v>
      </c>
      <c r="O287" s="482" t="s">
        <v>3052</v>
      </c>
      <c r="P287" s="487" t="s">
        <v>3052</v>
      </c>
      <c r="Q287" s="484" t="s">
        <v>3052</v>
      </c>
      <c r="R287" s="485" t="s">
        <v>3052</v>
      </c>
      <c r="S287" s="486" t="s">
        <v>3052</v>
      </c>
      <c r="T287" s="481" t="s">
        <v>3052</v>
      </c>
      <c r="U287" s="482" t="s">
        <v>3052</v>
      </c>
      <c r="V287" s="487" t="s">
        <v>3052</v>
      </c>
      <c r="W287" s="484">
        <v>237</v>
      </c>
      <c r="X287" s="485">
        <v>235</v>
      </c>
      <c r="Y287" s="480">
        <v>49789</v>
      </c>
      <c r="Z287" s="481" t="s">
        <v>3052</v>
      </c>
      <c r="AA287" s="482" t="s">
        <v>3052</v>
      </c>
      <c r="AB287" s="487" t="s">
        <v>3052</v>
      </c>
      <c r="AC287" s="488">
        <v>356</v>
      </c>
      <c r="AD287" s="478">
        <v>0</v>
      </c>
      <c r="AE287" s="489">
        <v>100</v>
      </c>
      <c r="AF287" s="490">
        <v>0</v>
      </c>
    </row>
    <row r="288" spans="1:32" ht="18.75" customHeight="1">
      <c r="A288" s="443">
        <v>286</v>
      </c>
      <c r="B288" s="444">
        <v>302</v>
      </c>
      <c r="C288" s="445" t="s">
        <v>808</v>
      </c>
      <c r="D288" s="446" t="s">
        <v>1054</v>
      </c>
      <c r="E288" s="447" t="s">
        <v>3052</v>
      </c>
      <c r="F288" s="448">
        <v>276</v>
      </c>
      <c r="G288" s="449">
        <v>277886059</v>
      </c>
      <c r="H288" s="450">
        <v>319</v>
      </c>
      <c r="I288" s="451">
        <v>308</v>
      </c>
      <c r="J288" s="452">
        <v>277886059</v>
      </c>
      <c r="K288" s="453">
        <v>228</v>
      </c>
      <c r="L288" s="454">
        <v>217</v>
      </c>
      <c r="M288" s="449">
        <v>71996101</v>
      </c>
      <c r="N288" s="450">
        <v>315</v>
      </c>
      <c r="O288" s="451">
        <v>304</v>
      </c>
      <c r="P288" s="452">
        <v>88026703</v>
      </c>
      <c r="Q288" s="453">
        <v>291</v>
      </c>
      <c r="R288" s="454">
        <v>280</v>
      </c>
      <c r="S288" s="449">
        <v>258630376</v>
      </c>
      <c r="T288" s="450">
        <v>246</v>
      </c>
      <c r="U288" s="451">
        <v>240</v>
      </c>
      <c r="V288" s="452">
        <v>13256362</v>
      </c>
      <c r="W288" s="453">
        <v>389</v>
      </c>
      <c r="X288" s="454">
        <v>385</v>
      </c>
      <c r="Y288" s="449">
        <v>6369</v>
      </c>
      <c r="Z288" s="450">
        <v>222</v>
      </c>
      <c r="AA288" s="451">
        <v>210</v>
      </c>
      <c r="AB288" s="452">
        <v>758</v>
      </c>
      <c r="AC288" s="455">
        <v>341</v>
      </c>
      <c r="AD288" s="447">
        <v>0</v>
      </c>
      <c r="AE288" s="456">
        <v>100</v>
      </c>
      <c r="AF288" s="457">
        <v>0</v>
      </c>
    </row>
    <row r="289" spans="1:32" ht="18.75" customHeight="1">
      <c r="A289" s="458">
        <v>287</v>
      </c>
      <c r="B289" s="459">
        <v>320</v>
      </c>
      <c r="C289" s="460" t="s">
        <v>2542</v>
      </c>
      <c r="D289" s="461" t="s">
        <v>1064</v>
      </c>
      <c r="E289" s="462" t="s">
        <v>3052</v>
      </c>
      <c r="F289" s="463">
        <v>277</v>
      </c>
      <c r="G289" s="464">
        <v>277694335</v>
      </c>
      <c r="H289" s="465">
        <v>288</v>
      </c>
      <c r="I289" s="466">
        <v>277</v>
      </c>
      <c r="J289" s="467">
        <v>306801746</v>
      </c>
      <c r="K289" s="468">
        <v>430</v>
      </c>
      <c r="L289" s="469">
        <v>418</v>
      </c>
      <c r="M289" s="464">
        <v>16809978</v>
      </c>
      <c r="N289" s="465">
        <v>445</v>
      </c>
      <c r="O289" s="466">
        <v>432</v>
      </c>
      <c r="P289" s="467">
        <v>22967978</v>
      </c>
      <c r="Q289" s="468">
        <v>448</v>
      </c>
      <c r="R289" s="469">
        <v>435</v>
      </c>
      <c r="S289" s="464">
        <v>116291869</v>
      </c>
      <c r="T289" s="465">
        <v>343</v>
      </c>
      <c r="U289" s="466">
        <v>336</v>
      </c>
      <c r="V289" s="467">
        <v>2355291</v>
      </c>
      <c r="W289" s="468">
        <v>93</v>
      </c>
      <c r="X289" s="469">
        <v>92</v>
      </c>
      <c r="Y289" s="464">
        <v>133692</v>
      </c>
      <c r="Z289" s="465">
        <v>357</v>
      </c>
      <c r="AA289" s="466">
        <v>345</v>
      </c>
      <c r="AB289" s="467">
        <v>356</v>
      </c>
      <c r="AC289" s="471">
        <v>371</v>
      </c>
      <c r="AD289" s="462">
        <v>0</v>
      </c>
      <c r="AE289" s="472">
        <v>100</v>
      </c>
      <c r="AF289" s="473">
        <v>0</v>
      </c>
    </row>
    <row r="290" spans="1:32" ht="18.75" customHeight="1">
      <c r="A290" s="260">
        <v>288</v>
      </c>
      <c r="B290" s="261">
        <v>272</v>
      </c>
      <c r="C290" s="262" t="s">
        <v>2472</v>
      </c>
      <c r="D290" s="263" t="s">
        <v>3056</v>
      </c>
      <c r="E290" s="264" t="s">
        <v>3052</v>
      </c>
      <c r="F290" s="265">
        <v>278</v>
      </c>
      <c r="G290" s="266">
        <v>276292587</v>
      </c>
      <c r="H290" s="267">
        <v>268</v>
      </c>
      <c r="I290" s="268">
        <v>257</v>
      </c>
      <c r="J290" s="269">
        <v>326233195</v>
      </c>
      <c r="K290" s="270">
        <v>251</v>
      </c>
      <c r="L290" s="271">
        <v>240</v>
      </c>
      <c r="M290" s="266">
        <v>63689991</v>
      </c>
      <c r="N290" s="267">
        <v>158</v>
      </c>
      <c r="O290" s="268">
        <v>149</v>
      </c>
      <c r="P290" s="269">
        <v>224045505</v>
      </c>
      <c r="Q290" s="270">
        <v>207</v>
      </c>
      <c r="R290" s="271">
        <v>198</v>
      </c>
      <c r="S290" s="266">
        <v>369679190</v>
      </c>
      <c r="T290" s="267">
        <v>106</v>
      </c>
      <c r="U290" s="268">
        <v>101</v>
      </c>
      <c r="V290" s="269">
        <v>53494915</v>
      </c>
      <c r="W290" s="270">
        <v>114</v>
      </c>
      <c r="X290" s="271">
        <v>113</v>
      </c>
      <c r="Y290" s="266">
        <v>114647</v>
      </c>
      <c r="Z290" s="267">
        <v>102</v>
      </c>
      <c r="AA290" s="268">
        <v>93</v>
      </c>
      <c r="AB290" s="269">
        <v>1523</v>
      </c>
      <c r="AC290" s="273">
        <v>321</v>
      </c>
      <c r="AD290" s="264">
        <v>0</v>
      </c>
      <c r="AE290" s="274">
        <v>100</v>
      </c>
      <c r="AF290" s="275">
        <v>0</v>
      </c>
    </row>
    <row r="291" spans="1:32" ht="18.75" customHeight="1">
      <c r="A291" s="260">
        <v>289</v>
      </c>
      <c r="B291" s="261">
        <v>232</v>
      </c>
      <c r="C291" s="262" t="s">
        <v>2672</v>
      </c>
      <c r="D291" s="263" t="s">
        <v>3056</v>
      </c>
      <c r="E291" s="264" t="s">
        <v>3052</v>
      </c>
      <c r="F291" s="265">
        <v>279</v>
      </c>
      <c r="G291" s="266">
        <v>275710660</v>
      </c>
      <c r="H291" s="267">
        <v>306</v>
      </c>
      <c r="I291" s="268">
        <v>295</v>
      </c>
      <c r="J291" s="269">
        <v>288586652</v>
      </c>
      <c r="K291" s="270" t="s">
        <v>3052</v>
      </c>
      <c r="L291" s="271" t="s">
        <v>3052</v>
      </c>
      <c r="M291" s="330" t="s">
        <v>3052</v>
      </c>
      <c r="N291" s="267">
        <v>99</v>
      </c>
      <c r="O291" s="268">
        <v>90</v>
      </c>
      <c r="P291" s="269">
        <v>314707989</v>
      </c>
      <c r="Q291" s="270">
        <v>221</v>
      </c>
      <c r="R291" s="271">
        <v>212</v>
      </c>
      <c r="S291" s="266">
        <v>348532105</v>
      </c>
      <c r="T291" s="267" t="s">
        <v>3052</v>
      </c>
      <c r="U291" s="268" t="s">
        <v>3052</v>
      </c>
      <c r="V291" s="331" t="s">
        <v>3052</v>
      </c>
      <c r="W291" s="270">
        <v>448</v>
      </c>
      <c r="X291" s="271">
        <v>443</v>
      </c>
      <c r="Y291" s="266">
        <v>302</v>
      </c>
      <c r="Z291" s="267">
        <v>290</v>
      </c>
      <c r="AA291" s="268">
        <v>278</v>
      </c>
      <c r="AB291" s="269">
        <v>523</v>
      </c>
      <c r="AC291" s="273">
        <v>311</v>
      </c>
      <c r="AD291" s="264">
        <v>0</v>
      </c>
      <c r="AE291" s="274">
        <v>100</v>
      </c>
      <c r="AF291" s="275">
        <v>0</v>
      </c>
    </row>
    <row r="292" spans="1:32" ht="18.75" customHeight="1">
      <c r="A292" s="276">
        <v>290</v>
      </c>
      <c r="B292" s="277">
        <v>310</v>
      </c>
      <c r="C292" s="278" t="s">
        <v>2538</v>
      </c>
      <c r="D292" s="279" t="s">
        <v>3056</v>
      </c>
      <c r="E292" s="280" t="s">
        <v>3052</v>
      </c>
      <c r="F292" s="281">
        <v>280</v>
      </c>
      <c r="G292" s="282">
        <v>275345649</v>
      </c>
      <c r="H292" s="283">
        <v>321</v>
      </c>
      <c r="I292" s="284">
        <v>310</v>
      </c>
      <c r="J292" s="285">
        <v>275345649</v>
      </c>
      <c r="K292" s="286">
        <v>294</v>
      </c>
      <c r="L292" s="287">
        <v>283</v>
      </c>
      <c r="M292" s="282">
        <v>52229081</v>
      </c>
      <c r="N292" s="283">
        <v>395</v>
      </c>
      <c r="O292" s="284">
        <v>383</v>
      </c>
      <c r="P292" s="285">
        <v>48253620</v>
      </c>
      <c r="Q292" s="286">
        <v>267</v>
      </c>
      <c r="R292" s="287">
        <v>256</v>
      </c>
      <c r="S292" s="282">
        <v>286674062</v>
      </c>
      <c r="T292" s="283">
        <v>348</v>
      </c>
      <c r="U292" s="284">
        <v>341</v>
      </c>
      <c r="V292" s="285">
        <v>2083396</v>
      </c>
      <c r="W292" s="286">
        <v>157</v>
      </c>
      <c r="X292" s="287">
        <v>156</v>
      </c>
      <c r="Y292" s="282">
        <v>89933</v>
      </c>
      <c r="Z292" s="283">
        <v>400</v>
      </c>
      <c r="AA292" s="284">
        <v>387</v>
      </c>
      <c r="AB292" s="285">
        <v>274</v>
      </c>
      <c r="AC292" s="289">
        <v>372</v>
      </c>
      <c r="AD292" s="280">
        <v>0</v>
      </c>
      <c r="AE292" s="290">
        <v>100</v>
      </c>
      <c r="AF292" s="291">
        <v>0</v>
      </c>
    </row>
    <row r="293" spans="1:32" ht="18.75" customHeight="1">
      <c r="A293" s="443">
        <v>291</v>
      </c>
      <c r="B293" s="444">
        <v>263</v>
      </c>
      <c r="C293" s="445" t="s">
        <v>1951</v>
      </c>
      <c r="D293" s="446" t="s">
        <v>1702</v>
      </c>
      <c r="E293" s="447" t="s">
        <v>3052</v>
      </c>
      <c r="F293" s="448">
        <v>281</v>
      </c>
      <c r="G293" s="449">
        <v>273947758</v>
      </c>
      <c r="H293" s="450">
        <v>320</v>
      </c>
      <c r="I293" s="451">
        <v>309</v>
      </c>
      <c r="J293" s="452">
        <v>277671187</v>
      </c>
      <c r="K293" s="453">
        <v>260</v>
      </c>
      <c r="L293" s="454">
        <v>249</v>
      </c>
      <c r="M293" s="449">
        <v>60603422</v>
      </c>
      <c r="N293" s="450">
        <v>88</v>
      </c>
      <c r="O293" s="451">
        <v>79</v>
      </c>
      <c r="P293" s="452">
        <v>370517252</v>
      </c>
      <c r="Q293" s="453">
        <v>172</v>
      </c>
      <c r="R293" s="454">
        <v>163</v>
      </c>
      <c r="S293" s="449">
        <v>446915505</v>
      </c>
      <c r="T293" s="450">
        <v>144</v>
      </c>
      <c r="U293" s="451">
        <v>138</v>
      </c>
      <c r="V293" s="452">
        <v>40510800</v>
      </c>
      <c r="W293" s="453">
        <v>295</v>
      </c>
      <c r="X293" s="454">
        <v>293</v>
      </c>
      <c r="Y293" s="449">
        <v>30249</v>
      </c>
      <c r="Z293" s="450">
        <v>361</v>
      </c>
      <c r="AA293" s="451">
        <v>349</v>
      </c>
      <c r="AB293" s="452">
        <v>348</v>
      </c>
      <c r="AC293" s="455">
        <v>369</v>
      </c>
      <c r="AD293" s="447">
        <v>0</v>
      </c>
      <c r="AE293" s="456">
        <v>100</v>
      </c>
      <c r="AF293" s="457">
        <v>0</v>
      </c>
    </row>
    <row r="294" spans="1:32" ht="18.75" customHeight="1">
      <c r="A294" s="260">
        <v>292</v>
      </c>
      <c r="B294" s="261">
        <v>327</v>
      </c>
      <c r="C294" s="262" t="s">
        <v>785</v>
      </c>
      <c r="D294" s="263" t="s">
        <v>3056</v>
      </c>
      <c r="E294" s="264" t="s">
        <v>3052</v>
      </c>
      <c r="F294" s="265">
        <v>282</v>
      </c>
      <c r="G294" s="266">
        <v>273840249</v>
      </c>
      <c r="H294" s="267">
        <v>198</v>
      </c>
      <c r="I294" s="268">
        <v>188</v>
      </c>
      <c r="J294" s="269">
        <v>435874346</v>
      </c>
      <c r="K294" s="270">
        <v>108</v>
      </c>
      <c r="L294" s="271">
        <v>99</v>
      </c>
      <c r="M294" s="266">
        <v>143584074</v>
      </c>
      <c r="N294" s="267">
        <v>264</v>
      </c>
      <c r="O294" s="268">
        <v>254</v>
      </c>
      <c r="P294" s="269">
        <v>121253592</v>
      </c>
      <c r="Q294" s="270">
        <v>182</v>
      </c>
      <c r="R294" s="271">
        <v>173</v>
      </c>
      <c r="S294" s="266">
        <v>422406049</v>
      </c>
      <c r="T294" s="267">
        <v>81</v>
      </c>
      <c r="U294" s="268">
        <v>76</v>
      </c>
      <c r="V294" s="269">
        <v>65484735</v>
      </c>
      <c r="W294" s="270">
        <v>260</v>
      </c>
      <c r="X294" s="271">
        <v>258</v>
      </c>
      <c r="Y294" s="266">
        <v>39731</v>
      </c>
      <c r="Z294" s="267">
        <v>46</v>
      </c>
      <c r="AA294" s="268">
        <v>38</v>
      </c>
      <c r="AB294" s="269">
        <v>2512</v>
      </c>
      <c r="AC294" s="273">
        <v>322</v>
      </c>
      <c r="AD294" s="264">
        <v>0</v>
      </c>
      <c r="AE294" s="274">
        <v>96</v>
      </c>
      <c r="AF294" s="275">
        <v>4</v>
      </c>
    </row>
    <row r="295" spans="1:32" ht="18.75" customHeight="1">
      <c r="A295" s="458">
        <v>293</v>
      </c>
      <c r="B295" s="459">
        <v>286</v>
      </c>
      <c r="C295" s="460" t="s">
        <v>2969</v>
      </c>
      <c r="D295" s="461" t="s">
        <v>1049</v>
      </c>
      <c r="E295" s="462" t="s">
        <v>3052</v>
      </c>
      <c r="F295" s="463">
        <v>283</v>
      </c>
      <c r="G295" s="464">
        <v>272635350</v>
      </c>
      <c r="H295" s="465">
        <v>293</v>
      </c>
      <c r="I295" s="466">
        <v>282</v>
      </c>
      <c r="J295" s="467">
        <v>303248525</v>
      </c>
      <c r="K295" s="468" t="s">
        <v>3052</v>
      </c>
      <c r="L295" s="469" t="s">
        <v>3052</v>
      </c>
      <c r="M295" s="470" t="s">
        <v>3052</v>
      </c>
      <c r="N295" s="465">
        <v>103</v>
      </c>
      <c r="O295" s="466">
        <v>94</v>
      </c>
      <c r="P295" s="467">
        <v>306341231</v>
      </c>
      <c r="Q295" s="468">
        <v>173</v>
      </c>
      <c r="R295" s="469">
        <v>164</v>
      </c>
      <c r="S295" s="464">
        <v>443618329</v>
      </c>
      <c r="T295" s="465" t="s">
        <v>3052</v>
      </c>
      <c r="U295" s="466" t="s">
        <v>3052</v>
      </c>
      <c r="V295" s="494" t="s">
        <v>3052</v>
      </c>
      <c r="W295" s="468">
        <v>427</v>
      </c>
      <c r="X295" s="469">
        <v>423</v>
      </c>
      <c r="Y295" s="464">
        <v>1960</v>
      </c>
      <c r="Z295" s="465">
        <v>95</v>
      </c>
      <c r="AA295" s="466">
        <v>87</v>
      </c>
      <c r="AB295" s="467">
        <v>1649</v>
      </c>
      <c r="AC295" s="471">
        <v>321</v>
      </c>
      <c r="AD295" s="462">
        <v>0</v>
      </c>
      <c r="AE295" s="472">
        <v>100</v>
      </c>
      <c r="AF295" s="473">
        <v>0</v>
      </c>
    </row>
    <row r="296" spans="1:32" ht="18.75" customHeight="1">
      <c r="A296" s="260">
        <v>294</v>
      </c>
      <c r="B296" s="261">
        <v>227</v>
      </c>
      <c r="C296" s="262" t="s">
        <v>2077</v>
      </c>
      <c r="D296" s="263" t="s">
        <v>3056</v>
      </c>
      <c r="E296" s="264" t="s">
        <v>3052</v>
      </c>
      <c r="F296" s="265">
        <v>284</v>
      </c>
      <c r="G296" s="266">
        <v>271941372</v>
      </c>
      <c r="H296" s="267">
        <v>305</v>
      </c>
      <c r="I296" s="268">
        <v>294</v>
      </c>
      <c r="J296" s="269">
        <v>289389570</v>
      </c>
      <c r="K296" s="270" t="s">
        <v>3052</v>
      </c>
      <c r="L296" s="271" t="s">
        <v>3052</v>
      </c>
      <c r="M296" s="330" t="s">
        <v>3052</v>
      </c>
      <c r="N296" s="267">
        <v>460</v>
      </c>
      <c r="O296" s="268">
        <v>447</v>
      </c>
      <c r="P296" s="269">
        <v>15717930</v>
      </c>
      <c r="Q296" s="270">
        <v>256</v>
      </c>
      <c r="R296" s="271">
        <v>246</v>
      </c>
      <c r="S296" s="266">
        <v>293482238</v>
      </c>
      <c r="T296" s="267" t="s">
        <v>3052</v>
      </c>
      <c r="U296" s="268" t="s">
        <v>3052</v>
      </c>
      <c r="V296" s="331" t="s">
        <v>3052</v>
      </c>
      <c r="W296" s="270">
        <v>244</v>
      </c>
      <c r="X296" s="271">
        <v>242</v>
      </c>
      <c r="Y296" s="266">
        <v>45928</v>
      </c>
      <c r="Z296" s="267">
        <v>304</v>
      </c>
      <c r="AA296" s="268">
        <v>292</v>
      </c>
      <c r="AB296" s="269">
        <v>487</v>
      </c>
      <c r="AC296" s="273">
        <v>352</v>
      </c>
      <c r="AD296" s="264">
        <v>0</v>
      </c>
      <c r="AE296" s="274">
        <v>100</v>
      </c>
      <c r="AF296" s="275">
        <v>0</v>
      </c>
    </row>
    <row r="297" spans="1:32" ht="18.75" customHeight="1">
      <c r="A297" s="474">
        <v>295</v>
      </c>
      <c r="B297" s="475">
        <v>236</v>
      </c>
      <c r="C297" s="476" t="s">
        <v>2084</v>
      </c>
      <c r="D297" s="477" t="s">
        <v>3058</v>
      </c>
      <c r="E297" s="478" t="s">
        <v>3052</v>
      </c>
      <c r="F297" s="479">
        <v>285</v>
      </c>
      <c r="G297" s="480">
        <v>271163910</v>
      </c>
      <c r="H297" s="481">
        <v>314</v>
      </c>
      <c r="I297" s="482">
        <v>303</v>
      </c>
      <c r="J297" s="483">
        <v>279163910</v>
      </c>
      <c r="K297" s="484">
        <v>105</v>
      </c>
      <c r="L297" s="485">
        <v>96</v>
      </c>
      <c r="M297" s="480">
        <v>148929466</v>
      </c>
      <c r="N297" s="481">
        <v>148</v>
      </c>
      <c r="O297" s="482">
        <v>139</v>
      </c>
      <c r="P297" s="483">
        <v>241111315</v>
      </c>
      <c r="Q297" s="484">
        <v>56</v>
      </c>
      <c r="R297" s="485">
        <v>50</v>
      </c>
      <c r="S297" s="480">
        <v>1257018189</v>
      </c>
      <c r="T297" s="481">
        <v>125</v>
      </c>
      <c r="U297" s="482">
        <v>119</v>
      </c>
      <c r="V297" s="483">
        <v>46861030</v>
      </c>
      <c r="W297" s="484">
        <v>224</v>
      </c>
      <c r="X297" s="485">
        <v>222</v>
      </c>
      <c r="Y297" s="480">
        <v>54696</v>
      </c>
      <c r="Z297" s="481">
        <v>133</v>
      </c>
      <c r="AA297" s="482">
        <v>124</v>
      </c>
      <c r="AB297" s="483">
        <v>1237</v>
      </c>
      <c r="AC297" s="488">
        <v>382</v>
      </c>
      <c r="AD297" s="478">
        <v>25</v>
      </c>
      <c r="AE297" s="489">
        <v>75</v>
      </c>
      <c r="AF297" s="490">
        <v>0</v>
      </c>
    </row>
    <row r="298" spans="1:32" ht="18.75" customHeight="1">
      <c r="A298" s="443">
        <v>296</v>
      </c>
      <c r="B298" s="444" t="s">
        <v>3052</v>
      </c>
      <c r="C298" s="445" t="s">
        <v>2473</v>
      </c>
      <c r="D298" s="446" t="s">
        <v>3103</v>
      </c>
      <c r="E298" s="447" t="s">
        <v>3052</v>
      </c>
      <c r="F298" s="448">
        <v>286</v>
      </c>
      <c r="G298" s="449">
        <v>269763004</v>
      </c>
      <c r="H298" s="450">
        <v>262</v>
      </c>
      <c r="I298" s="451">
        <v>252</v>
      </c>
      <c r="J298" s="452">
        <v>338279005</v>
      </c>
      <c r="K298" s="453">
        <v>424</v>
      </c>
      <c r="L298" s="454">
        <v>412</v>
      </c>
      <c r="M298" s="449">
        <v>17765213</v>
      </c>
      <c r="N298" s="450">
        <v>480</v>
      </c>
      <c r="O298" s="451">
        <v>467</v>
      </c>
      <c r="P298" s="452">
        <v>8733596</v>
      </c>
      <c r="Q298" s="453">
        <v>446</v>
      </c>
      <c r="R298" s="454">
        <v>433</v>
      </c>
      <c r="S298" s="449">
        <v>120664335</v>
      </c>
      <c r="T298" s="450">
        <v>301</v>
      </c>
      <c r="U298" s="451">
        <v>295</v>
      </c>
      <c r="V298" s="452">
        <v>6273900</v>
      </c>
      <c r="W298" s="453">
        <v>130</v>
      </c>
      <c r="X298" s="454">
        <v>129</v>
      </c>
      <c r="Y298" s="449">
        <v>106748</v>
      </c>
      <c r="Z298" s="450">
        <v>484</v>
      </c>
      <c r="AA298" s="451">
        <v>471</v>
      </c>
      <c r="AB298" s="452">
        <v>93</v>
      </c>
      <c r="AC298" s="455">
        <v>311</v>
      </c>
      <c r="AD298" s="447">
        <v>0</v>
      </c>
      <c r="AE298" s="456">
        <v>100</v>
      </c>
      <c r="AF298" s="457">
        <v>0</v>
      </c>
    </row>
    <row r="299" spans="1:32" ht="18.75" customHeight="1">
      <c r="A299" s="458">
        <v>297</v>
      </c>
      <c r="B299" s="459">
        <v>265</v>
      </c>
      <c r="C299" s="460" t="s">
        <v>2686</v>
      </c>
      <c r="D299" s="461" t="s">
        <v>3058</v>
      </c>
      <c r="E299" s="462" t="s">
        <v>3052</v>
      </c>
      <c r="F299" s="463">
        <v>287</v>
      </c>
      <c r="G299" s="464">
        <v>266245300</v>
      </c>
      <c r="H299" s="465">
        <v>326</v>
      </c>
      <c r="I299" s="466">
        <v>315</v>
      </c>
      <c r="J299" s="467">
        <v>271803524</v>
      </c>
      <c r="K299" s="468" t="s">
        <v>3052</v>
      </c>
      <c r="L299" s="469" t="s">
        <v>3052</v>
      </c>
      <c r="M299" s="470" t="s">
        <v>3052</v>
      </c>
      <c r="N299" s="465" t="s">
        <v>3052</v>
      </c>
      <c r="O299" s="466" t="s">
        <v>3052</v>
      </c>
      <c r="P299" s="494" t="s">
        <v>3052</v>
      </c>
      <c r="Q299" s="468" t="s">
        <v>3052</v>
      </c>
      <c r="R299" s="469" t="s">
        <v>3052</v>
      </c>
      <c r="S299" s="470" t="s">
        <v>3052</v>
      </c>
      <c r="T299" s="465" t="s">
        <v>3052</v>
      </c>
      <c r="U299" s="466" t="s">
        <v>3052</v>
      </c>
      <c r="V299" s="494" t="s">
        <v>3052</v>
      </c>
      <c r="W299" s="468" t="s">
        <v>3052</v>
      </c>
      <c r="X299" s="469" t="s">
        <v>3052</v>
      </c>
      <c r="Y299" s="470" t="s">
        <v>3052</v>
      </c>
      <c r="Z299" s="465" t="s">
        <v>3052</v>
      </c>
      <c r="AA299" s="466" t="s">
        <v>3052</v>
      </c>
      <c r="AB299" s="494" t="s">
        <v>3052</v>
      </c>
      <c r="AC299" s="471">
        <v>210</v>
      </c>
      <c r="AD299" s="462">
        <v>0</v>
      </c>
      <c r="AE299" s="472">
        <v>100</v>
      </c>
      <c r="AF299" s="473">
        <v>0</v>
      </c>
    </row>
    <row r="300" spans="1:32" ht="18.75" customHeight="1">
      <c r="A300" s="260">
        <v>298</v>
      </c>
      <c r="B300" s="261">
        <v>411</v>
      </c>
      <c r="C300" s="262" t="s">
        <v>2574</v>
      </c>
      <c r="D300" s="263" t="s">
        <v>3056</v>
      </c>
      <c r="E300" s="264" t="s">
        <v>3052</v>
      </c>
      <c r="F300" s="265">
        <v>288</v>
      </c>
      <c r="G300" s="266">
        <v>264503121</v>
      </c>
      <c r="H300" s="267">
        <v>328</v>
      </c>
      <c r="I300" s="268">
        <v>317</v>
      </c>
      <c r="J300" s="269">
        <v>270418984</v>
      </c>
      <c r="K300" s="270">
        <v>348</v>
      </c>
      <c r="L300" s="271">
        <v>337</v>
      </c>
      <c r="M300" s="266">
        <v>36075615</v>
      </c>
      <c r="N300" s="267">
        <v>434</v>
      </c>
      <c r="O300" s="268">
        <v>421</v>
      </c>
      <c r="P300" s="269">
        <v>28272505</v>
      </c>
      <c r="Q300" s="270">
        <v>490</v>
      </c>
      <c r="R300" s="271">
        <v>477</v>
      </c>
      <c r="S300" s="266">
        <v>61603759</v>
      </c>
      <c r="T300" s="267">
        <v>208</v>
      </c>
      <c r="U300" s="268">
        <v>202</v>
      </c>
      <c r="V300" s="269">
        <v>19569176</v>
      </c>
      <c r="W300" s="270">
        <v>421</v>
      </c>
      <c r="X300" s="271">
        <v>417</v>
      </c>
      <c r="Y300" s="266">
        <v>2593</v>
      </c>
      <c r="Z300" s="267">
        <v>275</v>
      </c>
      <c r="AA300" s="268">
        <v>263</v>
      </c>
      <c r="AB300" s="269">
        <v>568</v>
      </c>
      <c r="AC300" s="273">
        <v>321</v>
      </c>
      <c r="AD300" s="264">
        <v>0</v>
      </c>
      <c r="AE300" s="274">
        <v>100</v>
      </c>
      <c r="AF300" s="275">
        <v>0</v>
      </c>
    </row>
    <row r="301" spans="1:32" ht="18.75" customHeight="1">
      <c r="A301" s="458">
        <v>299</v>
      </c>
      <c r="B301" s="459">
        <v>231</v>
      </c>
      <c r="C301" s="460" t="s">
        <v>2080</v>
      </c>
      <c r="D301" s="461" t="s">
        <v>2081</v>
      </c>
      <c r="E301" s="493" t="s">
        <v>3052</v>
      </c>
      <c r="F301" s="472">
        <v>289</v>
      </c>
      <c r="G301" s="464">
        <v>264433957</v>
      </c>
      <c r="H301" s="465">
        <v>334</v>
      </c>
      <c r="I301" s="466">
        <v>323</v>
      </c>
      <c r="J301" s="467">
        <v>267073228</v>
      </c>
      <c r="K301" s="468">
        <v>218</v>
      </c>
      <c r="L301" s="469">
        <v>207</v>
      </c>
      <c r="M301" s="464">
        <v>75352099</v>
      </c>
      <c r="N301" s="465">
        <v>464</v>
      </c>
      <c r="O301" s="466">
        <v>451</v>
      </c>
      <c r="P301" s="467">
        <v>14797399</v>
      </c>
      <c r="Q301" s="468">
        <v>485</v>
      </c>
      <c r="R301" s="469">
        <v>472</v>
      </c>
      <c r="S301" s="464">
        <v>68416100</v>
      </c>
      <c r="T301" s="465">
        <v>408</v>
      </c>
      <c r="U301" s="466">
        <v>400</v>
      </c>
      <c r="V301" s="467">
        <v>-4386302</v>
      </c>
      <c r="W301" s="468" t="s">
        <v>3052</v>
      </c>
      <c r="X301" s="469" t="s">
        <v>3052</v>
      </c>
      <c r="Y301" s="470" t="s">
        <v>3052</v>
      </c>
      <c r="Z301" s="465">
        <v>28</v>
      </c>
      <c r="AA301" s="466">
        <v>20</v>
      </c>
      <c r="AB301" s="467">
        <v>3468</v>
      </c>
      <c r="AC301" s="471">
        <v>210</v>
      </c>
      <c r="AD301" s="462">
        <v>0</v>
      </c>
      <c r="AE301" s="472">
        <v>100</v>
      </c>
      <c r="AF301" s="473">
        <v>0</v>
      </c>
    </row>
    <row r="302" spans="1:32" ht="18.75" customHeight="1">
      <c r="A302" s="474">
        <v>300</v>
      </c>
      <c r="B302" s="475">
        <v>441</v>
      </c>
      <c r="C302" s="476" t="s">
        <v>2827</v>
      </c>
      <c r="D302" s="477" t="s">
        <v>1061</v>
      </c>
      <c r="E302" s="478" t="s">
        <v>3052</v>
      </c>
      <c r="F302" s="479">
        <v>290</v>
      </c>
      <c r="G302" s="480">
        <v>264160739</v>
      </c>
      <c r="H302" s="481">
        <v>336</v>
      </c>
      <c r="I302" s="482">
        <v>325</v>
      </c>
      <c r="J302" s="483">
        <v>264709270</v>
      </c>
      <c r="K302" s="484" t="s">
        <v>3052</v>
      </c>
      <c r="L302" s="485" t="s">
        <v>3052</v>
      </c>
      <c r="M302" s="486" t="s">
        <v>3052</v>
      </c>
      <c r="N302" s="481">
        <v>389</v>
      </c>
      <c r="O302" s="482">
        <v>377</v>
      </c>
      <c r="P302" s="483">
        <v>50137217</v>
      </c>
      <c r="Q302" s="484">
        <v>311</v>
      </c>
      <c r="R302" s="485">
        <v>300</v>
      </c>
      <c r="S302" s="480">
        <v>240224346</v>
      </c>
      <c r="T302" s="481" t="s">
        <v>3052</v>
      </c>
      <c r="U302" s="482" t="s">
        <v>3052</v>
      </c>
      <c r="V302" s="487" t="s">
        <v>3052</v>
      </c>
      <c r="W302" s="484">
        <v>89</v>
      </c>
      <c r="X302" s="485">
        <v>88</v>
      </c>
      <c r="Y302" s="480">
        <v>139961</v>
      </c>
      <c r="Z302" s="481">
        <v>97</v>
      </c>
      <c r="AA302" s="482">
        <v>89</v>
      </c>
      <c r="AB302" s="483">
        <v>1587</v>
      </c>
      <c r="AC302" s="488">
        <v>321</v>
      </c>
      <c r="AD302" s="478">
        <v>0</v>
      </c>
      <c r="AE302" s="489">
        <v>50</v>
      </c>
      <c r="AF302" s="490">
        <v>50</v>
      </c>
    </row>
    <row r="303" spans="1:32" ht="18.75" customHeight="1">
      <c r="A303" s="443">
        <v>301</v>
      </c>
      <c r="B303" s="444">
        <v>350</v>
      </c>
      <c r="C303" s="445" t="s">
        <v>2474</v>
      </c>
      <c r="D303" s="446" t="s">
        <v>3103</v>
      </c>
      <c r="E303" s="447" t="s">
        <v>3052</v>
      </c>
      <c r="F303" s="448">
        <v>291</v>
      </c>
      <c r="G303" s="449">
        <v>263562068</v>
      </c>
      <c r="H303" s="450">
        <v>287</v>
      </c>
      <c r="I303" s="451">
        <v>276</v>
      </c>
      <c r="J303" s="452">
        <v>307555439</v>
      </c>
      <c r="K303" s="453" t="s">
        <v>3052</v>
      </c>
      <c r="L303" s="454" t="s">
        <v>3052</v>
      </c>
      <c r="M303" s="492" t="s">
        <v>3052</v>
      </c>
      <c r="N303" s="450" t="s">
        <v>3052</v>
      </c>
      <c r="O303" s="451" t="s">
        <v>3052</v>
      </c>
      <c r="P303" s="495" t="s">
        <v>3052</v>
      </c>
      <c r="Q303" s="453" t="s">
        <v>3052</v>
      </c>
      <c r="R303" s="454" t="s">
        <v>3052</v>
      </c>
      <c r="S303" s="492" t="s">
        <v>3052</v>
      </c>
      <c r="T303" s="450" t="s">
        <v>3052</v>
      </c>
      <c r="U303" s="451" t="s">
        <v>3052</v>
      </c>
      <c r="V303" s="495" t="s">
        <v>3052</v>
      </c>
      <c r="W303" s="453" t="s">
        <v>3052</v>
      </c>
      <c r="X303" s="454" t="s">
        <v>3052</v>
      </c>
      <c r="Y303" s="492" t="s">
        <v>3052</v>
      </c>
      <c r="Z303" s="450" t="s">
        <v>3052</v>
      </c>
      <c r="AA303" s="451" t="s">
        <v>3052</v>
      </c>
      <c r="AB303" s="495" t="s">
        <v>3052</v>
      </c>
      <c r="AC303" s="455">
        <v>356</v>
      </c>
      <c r="AD303" s="447">
        <v>0</v>
      </c>
      <c r="AE303" s="456">
        <v>100</v>
      </c>
      <c r="AF303" s="457">
        <v>0</v>
      </c>
    </row>
    <row r="304" spans="1:32" ht="18.75" customHeight="1">
      <c r="A304" s="458">
        <v>302</v>
      </c>
      <c r="B304" s="459" t="s">
        <v>3052</v>
      </c>
      <c r="C304" s="460" t="s">
        <v>2879</v>
      </c>
      <c r="D304" s="461" t="s">
        <v>3103</v>
      </c>
      <c r="E304" s="462" t="s">
        <v>3052</v>
      </c>
      <c r="F304" s="463">
        <v>292</v>
      </c>
      <c r="G304" s="464">
        <v>261492217</v>
      </c>
      <c r="H304" s="465">
        <v>318</v>
      </c>
      <c r="I304" s="466">
        <v>307</v>
      </c>
      <c r="J304" s="467">
        <v>277999402</v>
      </c>
      <c r="K304" s="468" t="s">
        <v>3052</v>
      </c>
      <c r="L304" s="469" t="s">
        <v>3052</v>
      </c>
      <c r="M304" s="470" t="s">
        <v>3052</v>
      </c>
      <c r="N304" s="465" t="s">
        <v>3052</v>
      </c>
      <c r="O304" s="466" t="s">
        <v>3052</v>
      </c>
      <c r="P304" s="494" t="s">
        <v>3052</v>
      </c>
      <c r="Q304" s="468">
        <v>418</v>
      </c>
      <c r="R304" s="469">
        <v>405</v>
      </c>
      <c r="S304" s="464">
        <v>142407855</v>
      </c>
      <c r="T304" s="465" t="s">
        <v>3052</v>
      </c>
      <c r="U304" s="466" t="s">
        <v>3052</v>
      </c>
      <c r="V304" s="494" t="s">
        <v>3052</v>
      </c>
      <c r="W304" s="468">
        <v>82</v>
      </c>
      <c r="X304" s="469">
        <v>81</v>
      </c>
      <c r="Y304" s="464">
        <v>149016</v>
      </c>
      <c r="Z304" s="465">
        <v>364</v>
      </c>
      <c r="AA304" s="466">
        <v>352</v>
      </c>
      <c r="AB304" s="467">
        <v>340</v>
      </c>
      <c r="AC304" s="471">
        <v>341</v>
      </c>
      <c r="AD304" s="462">
        <v>0</v>
      </c>
      <c r="AE304" s="472">
        <v>100</v>
      </c>
      <c r="AF304" s="473">
        <v>0</v>
      </c>
    </row>
    <row r="305" spans="1:32" ht="18.75" customHeight="1">
      <c r="A305" s="458">
        <v>303</v>
      </c>
      <c r="B305" s="496">
        <v>276</v>
      </c>
      <c r="C305" s="460" t="s">
        <v>3008</v>
      </c>
      <c r="D305" s="461" t="s">
        <v>829</v>
      </c>
      <c r="E305" s="462" t="s">
        <v>3052</v>
      </c>
      <c r="F305" s="463">
        <v>293</v>
      </c>
      <c r="G305" s="464">
        <v>258010043</v>
      </c>
      <c r="H305" s="465">
        <v>332</v>
      </c>
      <c r="I305" s="466">
        <v>321</v>
      </c>
      <c r="J305" s="467">
        <v>268902016</v>
      </c>
      <c r="K305" s="468">
        <v>308</v>
      </c>
      <c r="L305" s="469">
        <v>297</v>
      </c>
      <c r="M305" s="464">
        <v>47654812</v>
      </c>
      <c r="N305" s="465">
        <v>352</v>
      </c>
      <c r="O305" s="466">
        <v>341</v>
      </c>
      <c r="P305" s="467">
        <v>66967651</v>
      </c>
      <c r="Q305" s="468">
        <v>393</v>
      </c>
      <c r="R305" s="469">
        <v>380</v>
      </c>
      <c r="S305" s="464">
        <v>164166091</v>
      </c>
      <c r="T305" s="465">
        <v>259</v>
      </c>
      <c r="U305" s="466">
        <v>253</v>
      </c>
      <c r="V305" s="467">
        <v>10602040</v>
      </c>
      <c r="W305" s="468">
        <v>258</v>
      </c>
      <c r="X305" s="469">
        <v>256</v>
      </c>
      <c r="Y305" s="464">
        <v>39831</v>
      </c>
      <c r="Z305" s="465">
        <v>89</v>
      </c>
      <c r="AA305" s="466">
        <v>81</v>
      </c>
      <c r="AB305" s="467">
        <v>1693</v>
      </c>
      <c r="AC305" s="471">
        <v>311</v>
      </c>
      <c r="AD305" s="462">
        <v>0</v>
      </c>
      <c r="AE305" s="472">
        <v>100</v>
      </c>
      <c r="AF305" s="473">
        <v>0</v>
      </c>
    </row>
    <row r="306" spans="1:32" ht="18.75" customHeight="1">
      <c r="A306" s="260">
        <v>304</v>
      </c>
      <c r="B306" s="261">
        <v>436</v>
      </c>
      <c r="C306" s="262" t="s">
        <v>2587</v>
      </c>
      <c r="D306" s="263" t="s">
        <v>3056</v>
      </c>
      <c r="E306" s="264" t="s">
        <v>3052</v>
      </c>
      <c r="F306" s="265">
        <v>294</v>
      </c>
      <c r="G306" s="266">
        <v>257863844</v>
      </c>
      <c r="H306" s="267">
        <v>274</v>
      </c>
      <c r="I306" s="268">
        <v>263</v>
      </c>
      <c r="J306" s="269">
        <v>316819038</v>
      </c>
      <c r="K306" s="270" t="s">
        <v>3052</v>
      </c>
      <c r="L306" s="271" t="s">
        <v>3052</v>
      </c>
      <c r="M306" s="330" t="s">
        <v>3052</v>
      </c>
      <c r="N306" s="267" t="s">
        <v>3052</v>
      </c>
      <c r="O306" s="268" t="s">
        <v>3052</v>
      </c>
      <c r="P306" s="331" t="s">
        <v>3052</v>
      </c>
      <c r="Q306" s="270" t="s">
        <v>3052</v>
      </c>
      <c r="R306" s="271" t="s">
        <v>3052</v>
      </c>
      <c r="S306" s="330" t="s">
        <v>3052</v>
      </c>
      <c r="T306" s="267" t="s">
        <v>3052</v>
      </c>
      <c r="U306" s="268" t="s">
        <v>3052</v>
      </c>
      <c r="V306" s="331" t="s">
        <v>3052</v>
      </c>
      <c r="W306" s="270" t="s">
        <v>3052</v>
      </c>
      <c r="X306" s="271" t="s">
        <v>3052</v>
      </c>
      <c r="Y306" s="330" t="s">
        <v>3052</v>
      </c>
      <c r="Z306" s="267" t="s">
        <v>3052</v>
      </c>
      <c r="AA306" s="268" t="s">
        <v>3052</v>
      </c>
      <c r="AB306" s="331" t="s">
        <v>3052</v>
      </c>
      <c r="AC306" s="273">
        <v>210</v>
      </c>
      <c r="AD306" s="264">
        <v>0</v>
      </c>
      <c r="AE306" s="274">
        <v>100</v>
      </c>
      <c r="AF306" s="275">
        <v>0</v>
      </c>
    </row>
    <row r="307" spans="1:32" ht="18.75" customHeight="1">
      <c r="A307" s="474">
        <v>305</v>
      </c>
      <c r="B307" s="475">
        <v>260</v>
      </c>
      <c r="C307" s="476" t="s">
        <v>2095</v>
      </c>
      <c r="D307" s="477" t="s">
        <v>1061</v>
      </c>
      <c r="E307" s="515" t="s">
        <v>3052</v>
      </c>
      <c r="F307" s="489">
        <v>295</v>
      </c>
      <c r="G307" s="480">
        <v>257622704</v>
      </c>
      <c r="H307" s="481">
        <v>340</v>
      </c>
      <c r="I307" s="482">
        <v>329</v>
      </c>
      <c r="J307" s="483">
        <v>258660433</v>
      </c>
      <c r="K307" s="484">
        <v>302</v>
      </c>
      <c r="L307" s="485">
        <v>291</v>
      </c>
      <c r="M307" s="480">
        <v>49771966</v>
      </c>
      <c r="N307" s="481">
        <v>453</v>
      </c>
      <c r="O307" s="482">
        <v>440</v>
      </c>
      <c r="P307" s="483">
        <v>18492864</v>
      </c>
      <c r="Q307" s="484">
        <v>488</v>
      </c>
      <c r="R307" s="485">
        <v>475</v>
      </c>
      <c r="S307" s="480">
        <v>65394230</v>
      </c>
      <c r="T307" s="481">
        <v>238</v>
      </c>
      <c r="U307" s="482">
        <v>232</v>
      </c>
      <c r="V307" s="483">
        <v>14130225</v>
      </c>
      <c r="W307" s="484">
        <v>438</v>
      </c>
      <c r="X307" s="485">
        <v>434</v>
      </c>
      <c r="Y307" s="480">
        <v>805</v>
      </c>
      <c r="Z307" s="481">
        <v>264</v>
      </c>
      <c r="AA307" s="482">
        <v>252</v>
      </c>
      <c r="AB307" s="483">
        <v>592</v>
      </c>
      <c r="AC307" s="488">
        <v>384</v>
      </c>
      <c r="AD307" s="478">
        <v>0</v>
      </c>
      <c r="AE307" s="489">
        <v>50</v>
      </c>
      <c r="AF307" s="490">
        <v>50</v>
      </c>
    </row>
    <row r="308" spans="1:32" ht="18.75" customHeight="1">
      <c r="A308" s="443">
        <v>306</v>
      </c>
      <c r="B308" s="444">
        <v>323</v>
      </c>
      <c r="C308" s="445" t="s">
        <v>2545</v>
      </c>
      <c r="D308" s="446" t="s">
        <v>881</v>
      </c>
      <c r="E308" s="447" t="s">
        <v>3052</v>
      </c>
      <c r="F308" s="448">
        <v>296</v>
      </c>
      <c r="G308" s="449">
        <v>256161224</v>
      </c>
      <c r="H308" s="450">
        <v>333</v>
      </c>
      <c r="I308" s="451">
        <v>322</v>
      </c>
      <c r="J308" s="452">
        <v>267674655</v>
      </c>
      <c r="K308" s="453">
        <v>284</v>
      </c>
      <c r="L308" s="454">
        <v>273</v>
      </c>
      <c r="M308" s="449">
        <v>54411601</v>
      </c>
      <c r="N308" s="450">
        <v>383</v>
      </c>
      <c r="O308" s="451">
        <v>371</v>
      </c>
      <c r="P308" s="452">
        <v>52058448</v>
      </c>
      <c r="Q308" s="453">
        <v>403</v>
      </c>
      <c r="R308" s="454">
        <v>390</v>
      </c>
      <c r="S308" s="449">
        <v>157572704</v>
      </c>
      <c r="T308" s="450">
        <v>271</v>
      </c>
      <c r="U308" s="451">
        <v>265</v>
      </c>
      <c r="V308" s="452">
        <v>9108065</v>
      </c>
      <c r="W308" s="453">
        <v>141</v>
      </c>
      <c r="X308" s="454">
        <v>140</v>
      </c>
      <c r="Y308" s="449">
        <v>99044</v>
      </c>
      <c r="Z308" s="450">
        <v>297</v>
      </c>
      <c r="AA308" s="451">
        <v>285</v>
      </c>
      <c r="AB308" s="452">
        <v>512</v>
      </c>
      <c r="AC308" s="455">
        <v>383</v>
      </c>
      <c r="AD308" s="447">
        <v>0</v>
      </c>
      <c r="AE308" s="456">
        <v>100</v>
      </c>
      <c r="AF308" s="457">
        <v>0</v>
      </c>
    </row>
    <row r="309" spans="1:32" ht="18.75" customHeight="1">
      <c r="A309" s="458">
        <v>307</v>
      </c>
      <c r="B309" s="459">
        <v>303</v>
      </c>
      <c r="C309" s="460" t="s">
        <v>2475</v>
      </c>
      <c r="D309" s="461" t="s">
        <v>3051</v>
      </c>
      <c r="E309" s="462" t="s">
        <v>3052</v>
      </c>
      <c r="F309" s="463">
        <v>297</v>
      </c>
      <c r="G309" s="464">
        <v>256004995</v>
      </c>
      <c r="H309" s="465">
        <v>331</v>
      </c>
      <c r="I309" s="466">
        <v>320</v>
      </c>
      <c r="J309" s="467">
        <v>269053184</v>
      </c>
      <c r="K309" s="468">
        <v>325</v>
      </c>
      <c r="L309" s="469">
        <v>314</v>
      </c>
      <c r="M309" s="464">
        <v>42879823</v>
      </c>
      <c r="N309" s="465">
        <v>237</v>
      </c>
      <c r="O309" s="466">
        <v>227</v>
      </c>
      <c r="P309" s="467">
        <v>136669380</v>
      </c>
      <c r="Q309" s="468">
        <v>300</v>
      </c>
      <c r="R309" s="469">
        <v>289</v>
      </c>
      <c r="S309" s="464">
        <v>248803165</v>
      </c>
      <c r="T309" s="465">
        <v>210</v>
      </c>
      <c r="U309" s="466">
        <v>204</v>
      </c>
      <c r="V309" s="467">
        <v>19181487</v>
      </c>
      <c r="W309" s="468">
        <v>278</v>
      </c>
      <c r="X309" s="469">
        <v>276</v>
      </c>
      <c r="Y309" s="464">
        <v>34977</v>
      </c>
      <c r="Z309" s="465">
        <v>354</v>
      </c>
      <c r="AA309" s="466">
        <v>342</v>
      </c>
      <c r="AB309" s="467">
        <v>358</v>
      </c>
      <c r="AC309" s="471">
        <v>371</v>
      </c>
      <c r="AD309" s="462">
        <v>0</v>
      </c>
      <c r="AE309" s="472">
        <v>100</v>
      </c>
      <c r="AF309" s="473">
        <v>0</v>
      </c>
    </row>
    <row r="310" spans="1:32" ht="18.75" customHeight="1">
      <c r="A310" s="458">
        <v>308</v>
      </c>
      <c r="B310" s="459">
        <v>255</v>
      </c>
      <c r="C310" s="460" t="s">
        <v>2092</v>
      </c>
      <c r="D310" s="461" t="s">
        <v>2648</v>
      </c>
      <c r="E310" s="462" t="s">
        <v>3052</v>
      </c>
      <c r="F310" s="463">
        <v>298</v>
      </c>
      <c r="G310" s="464">
        <v>255098411</v>
      </c>
      <c r="H310" s="465">
        <v>345</v>
      </c>
      <c r="I310" s="466">
        <v>334</v>
      </c>
      <c r="J310" s="467">
        <v>255098411</v>
      </c>
      <c r="K310" s="468">
        <v>135</v>
      </c>
      <c r="L310" s="469">
        <v>126</v>
      </c>
      <c r="M310" s="464">
        <v>123630280</v>
      </c>
      <c r="N310" s="465">
        <v>136</v>
      </c>
      <c r="O310" s="466">
        <v>127</v>
      </c>
      <c r="P310" s="467">
        <v>254827104</v>
      </c>
      <c r="Q310" s="468">
        <v>231</v>
      </c>
      <c r="R310" s="469">
        <v>221</v>
      </c>
      <c r="S310" s="464">
        <v>326587736</v>
      </c>
      <c r="T310" s="465">
        <v>49</v>
      </c>
      <c r="U310" s="466">
        <v>44</v>
      </c>
      <c r="V310" s="467">
        <v>101928306</v>
      </c>
      <c r="W310" s="468">
        <v>167</v>
      </c>
      <c r="X310" s="469">
        <v>166</v>
      </c>
      <c r="Y310" s="464">
        <v>82176</v>
      </c>
      <c r="Z310" s="465">
        <v>378</v>
      </c>
      <c r="AA310" s="466">
        <v>365</v>
      </c>
      <c r="AB310" s="467">
        <v>317</v>
      </c>
      <c r="AC310" s="471">
        <v>369</v>
      </c>
      <c r="AD310" s="462">
        <v>0</v>
      </c>
      <c r="AE310" s="472">
        <v>100</v>
      </c>
      <c r="AF310" s="473">
        <v>0</v>
      </c>
    </row>
    <row r="311" spans="1:32" ht="18.75" customHeight="1">
      <c r="A311" s="458">
        <v>309</v>
      </c>
      <c r="B311" s="459" t="s">
        <v>3052</v>
      </c>
      <c r="C311" s="460" t="s">
        <v>2476</v>
      </c>
      <c r="D311" s="461" t="s">
        <v>3051</v>
      </c>
      <c r="E311" s="462" t="s">
        <v>3052</v>
      </c>
      <c r="F311" s="463">
        <v>299</v>
      </c>
      <c r="G311" s="464">
        <v>254887735</v>
      </c>
      <c r="H311" s="465">
        <v>266</v>
      </c>
      <c r="I311" s="466">
        <v>256</v>
      </c>
      <c r="J311" s="467">
        <v>326590675</v>
      </c>
      <c r="K311" s="468">
        <v>459</v>
      </c>
      <c r="L311" s="469">
        <v>446</v>
      </c>
      <c r="M311" s="464">
        <v>10431761</v>
      </c>
      <c r="N311" s="465">
        <v>431</v>
      </c>
      <c r="O311" s="466">
        <v>418</v>
      </c>
      <c r="P311" s="467">
        <v>30019291</v>
      </c>
      <c r="Q311" s="468">
        <v>309</v>
      </c>
      <c r="R311" s="469">
        <v>298</v>
      </c>
      <c r="S311" s="464">
        <v>243253883</v>
      </c>
      <c r="T311" s="465">
        <v>313</v>
      </c>
      <c r="U311" s="466">
        <v>307</v>
      </c>
      <c r="V311" s="467">
        <v>4856744</v>
      </c>
      <c r="W311" s="468" t="s">
        <v>3052</v>
      </c>
      <c r="X311" s="469" t="s">
        <v>3052</v>
      </c>
      <c r="Y311" s="470" t="s">
        <v>3052</v>
      </c>
      <c r="Z311" s="465">
        <v>496</v>
      </c>
      <c r="AA311" s="466">
        <v>483</v>
      </c>
      <c r="AB311" s="467">
        <v>38</v>
      </c>
      <c r="AC311" s="471">
        <v>354</v>
      </c>
      <c r="AD311" s="462">
        <v>0</v>
      </c>
      <c r="AE311" s="472">
        <v>100</v>
      </c>
      <c r="AF311" s="473">
        <v>0</v>
      </c>
    </row>
    <row r="312" spans="1:32" ht="18.75" customHeight="1">
      <c r="A312" s="474">
        <v>310</v>
      </c>
      <c r="B312" s="475">
        <v>313</v>
      </c>
      <c r="C312" s="476" t="s">
        <v>888</v>
      </c>
      <c r="D312" s="477" t="s">
        <v>889</v>
      </c>
      <c r="E312" s="478" t="s">
        <v>3052</v>
      </c>
      <c r="F312" s="479">
        <v>300</v>
      </c>
      <c r="G312" s="480">
        <v>254131297</v>
      </c>
      <c r="H312" s="481">
        <v>346</v>
      </c>
      <c r="I312" s="482">
        <v>335</v>
      </c>
      <c r="J312" s="483">
        <v>254367158</v>
      </c>
      <c r="K312" s="484">
        <v>420</v>
      </c>
      <c r="L312" s="485">
        <v>408</v>
      </c>
      <c r="M312" s="480">
        <v>19537387</v>
      </c>
      <c r="N312" s="481">
        <v>405</v>
      </c>
      <c r="O312" s="482">
        <v>393</v>
      </c>
      <c r="P312" s="483">
        <v>41440065</v>
      </c>
      <c r="Q312" s="484">
        <v>423</v>
      </c>
      <c r="R312" s="485">
        <v>410</v>
      </c>
      <c r="S312" s="480">
        <v>139713874</v>
      </c>
      <c r="T312" s="481">
        <v>400</v>
      </c>
      <c r="U312" s="482">
        <v>392</v>
      </c>
      <c r="V312" s="483">
        <v>-3415576</v>
      </c>
      <c r="W312" s="484">
        <v>126</v>
      </c>
      <c r="X312" s="485">
        <v>125</v>
      </c>
      <c r="Y312" s="480">
        <v>107612</v>
      </c>
      <c r="Z312" s="481">
        <v>402</v>
      </c>
      <c r="AA312" s="482">
        <v>389</v>
      </c>
      <c r="AB312" s="483">
        <v>264</v>
      </c>
      <c r="AC312" s="488">
        <v>312</v>
      </c>
      <c r="AD312" s="478">
        <v>0</v>
      </c>
      <c r="AE312" s="489">
        <v>100</v>
      </c>
      <c r="AF312" s="490">
        <v>0</v>
      </c>
    </row>
    <row r="313" spans="1:32" ht="18.75" customHeight="1">
      <c r="A313" s="443">
        <v>311</v>
      </c>
      <c r="B313" s="444">
        <v>278</v>
      </c>
      <c r="C313" s="445" t="s">
        <v>2477</v>
      </c>
      <c r="D313" s="446" t="s">
        <v>1049</v>
      </c>
      <c r="E313" s="447" t="s">
        <v>3052</v>
      </c>
      <c r="F313" s="448">
        <v>301</v>
      </c>
      <c r="G313" s="449">
        <v>253993199</v>
      </c>
      <c r="H313" s="450">
        <v>344</v>
      </c>
      <c r="I313" s="451">
        <v>333</v>
      </c>
      <c r="J313" s="452">
        <v>255522715</v>
      </c>
      <c r="K313" s="453">
        <v>470</v>
      </c>
      <c r="L313" s="454">
        <v>457</v>
      </c>
      <c r="M313" s="449">
        <v>7350171</v>
      </c>
      <c r="N313" s="450">
        <v>267</v>
      </c>
      <c r="O313" s="451">
        <v>257</v>
      </c>
      <c r="P313" s="452">
        <v>118728453</v>
      </c>
      <c r="Q313" s="453">
        <v>277</v>
      </c>
      <c r="R313" s="454">
        <v>266</v>
      </c>
      <c r="S313" s="449">
        <v>276942490</v>
      </c>
      <c r="T313" s="450">
        <v>437</v>
      </c>
      <c r="U313" s="451">
        <v>429</v>
      </c>
      <c r="V313" s="452">
        <v>-14661258</v>
      </c>
      <c r="W313" s="453">
        <v>325</v>
      </c>
      <c r="X313" s="454">
        <v>323</v>
      </c>
      <c r="Y313" s="449">
        <v>22196</v>
      </c>
      <c r="Z313" s="450">
        <v>151</v>
      </c>
      <c r="AA313" s="451">
        <v>140</v>
      </c>
      <c r="AB313" s="452">
        <v>1100</v>
      </c>
      <c r="AC313" s="455">
        <v>321</v>
      </c>
      <c r="AD313" s="447">
        <v>0</v>
      </c>
      <c r="AE313" s="456">
        <v>100</v>
      </c>
      <c r="AF313" s="457">
        <v>0</v>
      </c>
    </row>
    <row r="314" spans="1:32" ht="18.75" customHeight="1">
      <c r="A314" s="260">
        <v>312</v>
      </c>
      <c r="B314" s="261" t="s">
        <v>3052</v>
      </c>
      <c r="C314" s="334" t="s">
        <v>3052</v>
      </c>
      <c r="D314" s="263" t="s">
        <v>3056</v>
      </c>
      <c r="E314" s="264" t="s">
        <v>3052</v>
      </c>
      <c r="F314" s="265">
        <v>302</v>
      </c>
      <c r="G314" s="330" t="s">
        <v>3052</v>
      </c>
      <c r="H314" s="267">
        <v>343</v>
      </c>
      <c r="I314" s="268">
        <v>332</v>
      </c>
      <c r="J314" s="331" t="s">
        <v>3052</v>
      </c>
      <c r="K314" s="270">
        <v>322</v>
      </c>
      <c r="L314" s="271">
        <v>311</v>
      </c>
      <c r="M314" s="330" t="s">
        <v>3052</v>
      </c>
      <c r="N314" s="267">
        <v>418</v>
      </c>
      <c r="O314" s="268">
        <v>406</v>
      </c>
      <c r="P314" s="331" t="s">
        <v>3052</v>
      </c>
      <c r="Q314" s="270">
        <v>465</v>
      </c>
      <c r="R314" s="271">
        <v>452</v>
      </c>
      <c r="S314" s="330" t="s">
        <v>3052</v>
      </c>
      <c r="T314" s="267">
        <v>233</v>
      </c>
      <c r="U314" s="268">
        <v>227</v>
      </c>
      <c r="V314" s="331" t="s">
        <v>3052</v>
      </c>
      <c r="W314" s="270">
        <v>352</v>
      </c>
      <c r="X314" s="271">
        <v>350</v>
      </c>
      <c r="Y314" s="330" t="s">
        <v>3052</v>
      </c>
      <c r="Z314" s="267">
        <v>240</v>
      </c>
      <c r="AA314" s="268">
        <v>228</v>
      </c>
      <c r="AB314" s="331" t="s">
        <v>3052</v>
      </c>
      <c r="AC314" s="273">
        <v>384</v>
      </c>
      <c r="AD314" s="264">
        <v>0</v>
      </c>
      <c r="AE314" s="274">
        <v>100</v>
      </c>
      <c r="AF314" s="275">
        <v>0</v>
      </c>
    </row>
    <row r="315" spans="1:32" ht="18.75" customHeight="1">
      <c r="A315" s="458">
        <v>313</v>
      </c>
      <c r="B315" s="459" t="s">
        <v>3052</v>
      </c>
      <c r="C315" s="460" t="s">
        <v>2478</v>
      </c>
      <c r="D315" s="461" t="s">
        <v>3058</v>
      </c>
      <c r="E315" s="462" t="s">
        <v>3052</v>
      </c>
      <c r="F315" s="463">
        <v>303</v>
      </c>
      <c r="G315" s="464">
        <v>253580034</v>
      </c>
      <c r="H315" s="465">
        <v>312</v>
      </c>
      <c r="I315" s="466">
        <v>301</v>
      </c>
      <c r="J315" s="467">
        <v>281199068</v>
      </c>
      <c r="K315" s="468">
        <v>409</v>
      </c>
      <c r="L315" s="469">
        <v>397</v>
      </c>
      <c r="M315" s="464">
        <v>21587470</v>
      </c>
      <c r="N315" s="465" t="s">
        <v>3052</v>
      </c>
      <c r="O315" s="466" t="s">
        <v>3052</v>
      </c>
      <c r="P315" s="494" t="s">
        <v>3052</v>
      </c>
      <c r="Q315" s="468" t="s">
        <v>3052</v>
      </c>
      <c r="R315" s="469" t="s">
        <v>3052</v>
      </c>
      <c r="S315" s="470" t="s">
        <v>3052</v>
      </c>
      <c r="T315" s="465">
        <v>264</v>
      </c>
      <c r="U315" s="466">
        <v>258</v>
      </c>
      <c r="V315" s="467">
        <v>9705945</v>
      </c>
      <c r="W315" s="468">
        <v>316</v>
      </c>
      <c r="X315" s="469">
        <v>314</v>
      </c>
      <c r="Y315" s="464">
        <v>23775</v>
      </c>
      <c r="Z315" s="465" t="s">
        <v>3052</v>
      </c>
      <c r="AA315" s="466" t="s">
        <v>3052</v>
      </c>
      <c r="AB315" s="494" t="s">
        <v>3052</v>
      </c>
      <c r="AC315" s="471">
        <v>382</v>
      </c>
      <c r="AD315" s="462">
        <v>0</v>
      </c>
      <c r="AE315" s="472">
        <v>100</v>
      </c>
      <c r="AF315" s="473">
        <v>0</v>
      </c>
    </row>
    <row r="316" spans="1:32" ht="18.75" customHeight="1">
      <c r="A316" s="458">
        <v>314</v>
      </c>
      <c r="B316" s="459">
        <v>336</v>
      </c>
      <c r="C316" s="460" t="s">
        <v>2551</v>
      </c>
      <c r="D316" s="461" t="s">
        <v>3058</v>
      </c>
      <c r="E316" s="462" t="s">
        <v>3052</v>
      </c>
      <c r="F316" s="463">
        <v>304</v>
      </c>
      <c r="G316" s="464">
        <v>252906287</v>
      </c>
      <c r="H316" s="465">
        <v>341</v>
      </c>
      <c r="I316" s="466">
        <v>330</v>
      </c>
      <c r="J316" s="467">
        <v>256846907</v>
      </c>
      <c r="K316" s="468">
        <v>103</v>
      </c>
      <c r="L316" s="469">
        <v>94</v>
      </c>
      <c r="M316" s="464">
        <v>149846847</v>
      </c>
      <c r="N316" s="465">
        <v>161</v>
      </c>
      <c r="O316" s="466">
        <v>152</v>
      </c>
      <c r="P316" s="467">
        <v>218699007</v>
      </c>
      <c r="Q316" s="468">
        <v>204</v>
      </c>
      <c r="R316" s="469">
        <v>195</v>
      </c>
      <c r="S316" s="464">
        <v>373663548</v>
      </c>
      <c r="T316" s="465">
        <v>110</v>
      </c>
      <c r="U316" s="466">
        <v>105</v>
      </c>
      <c r="V316" s="467">
        <v>52484674</v>
      </c>
      <c r="W316" s="468">
        <v>147</v>
      </c>
      <c r="X316" s="469">
        <v>146</v>
      </c>
      <c r="Y316" s="464">
        <v>96244</v>
      </c>
      <c r="Z316" s="465">
        <v>82</v>
      </c>
      <c r="AA316" s="466">
        <v>74</v>
      </c>
      <c r="AB316" s="467">
        <v>1789</v>
      </c>
      <c r="AC316" s="471">
        <v>382</v>
      </c>
      <c r="AD316" s="462">
        <v>0</v>
      </c>
      <c r="AE316" s="472">
        <v>96.65</v>
      </c>
      <c r="AF316" s="473">
        <v>3.35</v>
      </c>
    </row>
    <row r="317" spans="1:32" ht="18.75" customHeight="1">
      <c r="A317" s="276">
        <v>315</v>
      </c>
      <c r="B317" s="277">
        <v>156</v>
      </c>
      <c r="C317" s="278" t="s">
        <v>827</v>
      </c>
      <c r="D317" s="279" t="s">
        <v>3056</v>
      </c>
      <c r="E317" s="280" t="s">
        <v>3052</v>
      </c>
      <c r="F317" s="281">
        <v>305</v>
      </c>
      <c r="G317" s="282">
        <v>252693263</v>
      </c>
      <c r="H317" s="283">
        <v>347</v>
      </c>
      <c r="I317" s="284">
        <v>336</v>
      </c>
      <c r="J317" s="285">
        <v>253349046</v>
      </c>
      <c r="K317" s="286">
        <v>243</v>
      </c>
      <c r="L317" s="287">
        <v>232</v>
      </c>
      <c r="M317" s="282">
        <v>65654392</v>
      </c>
      <c r="N317" s="283">
        <v>113</v>
      </c>
      <c r="O317" s="284">
        <v>104</v>
      </c>
      <c r="P317" s="285">
        <v>287516329</v>
      </c>
      <c r="Q317" s="286">
        <v>210</v>
      </c>
      <c r="R317" s="287">
        <v>201</v>
      </c>
      <c r="S317" s="282">
        <v>364571474</v>
      </c>
      <c r="T317" s="283">
        <v>190</v>
      </c>
      <c r="U317" s="284">
        <v>184</v>
      </c>
      <c r="V317" s="285">
        <v>24160697</v>
      </c>
      <c r="W317" s="286">
        <v>181</v>
      </c>
      <c r="X317" s="287">
        <v>180</v>
      </c>
      <c r="Y317" s="282">
        <v>75082</v>
      </c>
      <c r="Z317" s="283">
        <v>309</v>
      </c>
      <c r="AA317" s="284">
        <v>297</v>
      </c>
      <c r="AB317" s="285">
        <v>468</v>
      </c>
      <c r="AC317" s="289">
        <v>371</v>
      </c>
      <c r="AD317" s="280">
        <v>0</v>
      </c>
      <c r="AE317" s="290">
        <v>100</v>
      </c>
      <c r="AF317" s="291">
        <v>0</v>
      </c>
    </row>
    <row r="318" spans="1:32" ht="18.75" customHeight="1">
      <c r="A318" s="443">
        <v>316</v>
      </c>
      <c r="B318" s="444">
        <v>250</v>
      </c>
      <c r="C318" s="445" t="s">
        <v>3245</v>
      </c>
      <c r="D318" s="446" t="s">
        <v>3051</v>
      </c>
      <c r="E318" s="447" t="s">
        <v>3052</v>
      </c>
      <c r="F318" s="448">
        <v>306</v>
      </c>
      <c r="G318" s="449">
        <v>252211098</v>
      </c>
      <c r="H318" s="450">
        <v>329</v>
      </c>
      <c r="I318" s="451">
        <v>318</v>
      </c>
      <c r="J318" s="452">
        <v>269290784</v>
      </c>
      <c r="K318" s="453">
        <v>438</v>
      </c>
      <c r="L318" s="454">
        <v>426</v>
      </c>
      <c r="M318" s="449">
        <v>14641056</v>
      </c>
      <c r="N318" s="450">
        <v>400</v>
      </c>
      <c r="O318" s="451">
        <v>388</v>
      </c>
      <c r="P318" s="452">
        <v>45484539</v>
      </c>
      <c r="Q318" s="453">
        <v>474</v>
      </c>
      <c r="R318" s="454">
        <v>461</v>
      </c>
      <c r="S318" s="449">
        <v>87854844</v>
      </c>
      <c r="T318" s="450">
        <v>379</v>
      </c>
      <c r="U318" s="451">
        <v>371</v>
      </c>
      <c r="V318" s="452">
        <v>39395</v>
      </c>
      <c r="W318" s="453" t="s">
        <v>3052</v>
      </c>
      <c r="X318" s="454" t="s">
        <v>3052</v>
      </c>
      <c r="Y318" s="492" t="s">
        <v>3052</v>
      </c>
      <c r="Z318" s="450">
        <v>491</v>
      </c>
      <c r="AA318" s="451">
        <v>478</v>
      </c>
      <c r="AB318" s="452">
        <v>72</v>
      </c>
      <c r="AC318" s="455">
        <v>354</v>
      </c>
      <c r="AD318" s="447">
        <v>0</v>
      </c>
      <c r="AE318" s="456">
        <v>0.85</v>
      </c>
      <c r="AF318" s="457">
        <v>99.15</v>
      </c>
    </row>
    <row r="319" spans="1:32" ht="18.75" customHeight="1">
      <c r="A319" s="458">
        <v>317</v>
      </c>
      <c r="B319" s="459">
        <v>221</v>
      </c>
      <c r="C319" s="460" t="s">
        <v>2479</v>
      </c>
      <c r="D319" s="461" t="s">
        <v>3051</v>
      </c>
      <c r="E319" s="462" t="s">
        <v>3052</v>
      </c>
      <c r="F319" s="463">
        <v>307</v>
      </c>
      <c r="G319" s="464">
        <v>251300039</v>
      </c>
      <c r="H319" s="465">
        <v>335</v>
      </c>
      <c r="I319" s="466">
        <v>324</v>
      </c>
      <c r="J319" s="467">
        <v>265041517</v>
      </c>
      <c r="K319" s="468">
        <v>451</v>
      </c>
      <c r="L319" s="469">
        <v>438</v>
      </c>
      <c r="M319" s="464">
        <v>12224251</v>
      </c>
      <c r="N319" s="465">
        <v>214</v>
      </c>
      <c r="O319" s="466">
        <v>204</v>
      </c>
      <c r="P319" s="467">
        <v>155776861</v>
      </c>
      <c r="Q319" s="468">
        <v>315</v>
      </c>
      <c r="R319" s="469">
        <v>304</v>
      </c>
      <c r="S319" s="464">
        <v>237723194</v>
      </c>
      <c r="T319" s="465">
        <v>455</v>
      </c>
      <c r="U319" s="466">
        <v>447</v>
      </c>
      <c r="V319" s="467">
        <v>-21130844</v>
      </c>
      <c r="W319" s="468" t="s">
        <v>3052</v>
      </c>
      <c r="X319" s="469" t="s">
        <v>3052</v>
      </c>
      <c r="Y319" s="470" t="s">
        <v>3052</v>
      </c>
      <c r="Z319" s="465">
        <v>480</v>
      </c>
      <c r="AA319" s="466">
        <v>467</v>
      </c>
      <c r="AB319" s="467">
        <v>101</v>
      </c>
      <c r="AC319" s="471">
        <v>400</v>
      </c>
      <c r="AD319" s="462">
        <v>0</v>
      </c>
      <c r="AE319" s="472">
        <v>50.38</v>
      </c>
      <c r="AF319" s="473">
        <v>49.62</v>
      </c>
    </row>
    <row r="320" spans="1:32" ht="18.75" customHeight="1">
      <c r="A320" s="458">
        <v>318</v>
      </c>
      <c r="B320" s="459" t="s">
        <v>3052</v>
      </c>
      <c r="C320" s="460" t="s">
        <v>2480</v>
      </c>
      <c r="D320" s="461" t="s">
        <v>2691</v>
      </c>
      <c r="E320" s="462" t="s">
        <v>3052</v>
      </c>
      <c r="F320" s="463">
        <v>308</v>
      </c>
      <c r="G320" s="464">
        <v>249201362</v>
      </c>
      <c r="H320" s="465">
        <v>349</v>
      </c>
      <c r="I320" s="466">
        <v>338</v>
      </c>
      <c r="J320" s="467">
        <v>252144151</v>
      </c>
      <c r="K320" s="468">
        <v>472</v>
      </c>
      <c r="L320" s="469">
        <v>459</v>
      </c>
      <c r="M320" s="464">
        <v>7273804</v>
      </c>
      <c r="N320" s="465">
        <v>470</v>
      </c>
      <c r="O320" s="466">
        <v>457</v>
      </c>
      <c r="P320" s="467">
        <v>13325488</v>
      </c>
      <c r="Q320" s="468">
        <v>495</v>
      </c>
      <c r="R320" s="469">
        <v>482</v>
      </c>
      <c r="S320" s="464">
        <v>41849986</v>
      </c>
      <c r="T320" s="465">
        <v>337</v>
      </c>
      <c r="U320" s="466">
        <v>331</v>
      </c>
      <c r="V320" s="467">
        <v>2706214</v>
      </c>
      <c r="W320" s="468" t="s">
        <v>3052</v>
      </c>
      <c r="X320" s="469" t="s">
        <v>3052</v>
      </c>
      <c r="Y320" s="470" t="s">
        <v>3052</v>
      </c>
      <c r="Z320" s="465">
        <v>497</v>
      </c>
      <c r="AA320" s="466">
        <v>484</v>
      </c>
      <c r="AB320" s="467">
        <v>36</v>
      </c>
      <c r="AC320" s="471">
        <v>354</v>
      </c>
      <c r="AD320" s="462">
        <v>0</v>
      </c>
      <c r="AE320" s="472">
        <v>100</v>
      </c>
      <c r="AF320" s="473">
        <v>0</v>
      </c>
    </row>
    <row r="321" spans="1:32" ht="18.75" customHeight="1">
      <c r="A321" s="458">
        <v>319</v>
      </c>
      <c r="B321" s="459">
        <v>338</v>
      </c>
      <c r="C321" s="460" t="s">
        <v>2553</v>
      </c>
      <c r="D321" s="461" t="s">
        <v>1054</v>
      </c>
      <c r="E321" s="462" t="s">
        <v>3052</v>
      </c>
      <c r="F321" s="463">
        <v>309</v>
      </c>
      <c r="G321" s="464">
        <v>249126831</v>
      </c>
      <c r="H321" s="465">
        <v>285</v>
      </c>
      <c r="I321" s="466">
        <v>274</v>
      </c>
      <c r="J321" s="467">
        <v>308190211</v>
      </c>
      <c r="K321" s="468">
        <v>314</v>
      </c>
      <c r="L321" s="469">
        <v>303</v>
      </c>
      <c r="M321" s="464">
        <v>46047764</v>
      </c>
      <c r="N321" s="465">
        <v>414</v>
      </c>
      <c r="O321" s="466">
        <v>402</v>
      </c>
      <c r="P321" s="467">
        <v>37024329</v>
      </c>
      <c r="Q321" s="468">
        <v>360</v>
      </c>
      <c r="R321" s="469">
        <v>349</v>
      </c>
      <c r="S321" s="464">
        <v>193260376</v>
      </c>
      <c r="T321" s="465">
        <v>332</v>
      </c>
      <c r="U321" s="466">
        <v>326</v>
      </c>
      <c r="V321" s="467">
        <v>3078453</v>
      </c>
      <c r="W321" s="468">
        <v>399</v>
      </c>
      <c r="X321" s="469">
        <v>395</v>
      </c>
      <c r="Y321" s="464">
        <v>4897</v>
      </c>
      <c r="Z321" s="465">
        <v>241</v>
      </c>
      <c r="AA321" s="466">
        <v>229</v>
      </c>
      <c r="AB321" s="467">
        <v>667</v>
      </c>
      <c r="AC321" s="471">
        <v>311</v>
      </c>
      <c r="AD321" s="462">
        <v>0</v>
      </c>
      <c r="AE321" s="472">
        <v>100</v>
      </c>
      <c r="AF321" s="473">
        <v>0</v>
      </c>
    </row>
    <row r="322" spans="1:32" ht="18.75" customHeight="1">
      <c r="A322" s="474">
        <v>320</v>
      </c>
      <c r="B322" s="475">
        <v>307</v>
      </c>
      <c r="C322" s="476" t="s">
        <v>2537</v>
      </c>
      <c r="D322" s="477" t="s">
        <v>3051</v>
      </c>
      <c r="E322" s="478" t="s">
        <v>3052</v>
      </c>
      <c r="F322" s="479">
        <v>310</v>
      </c>
      <c r="G322" s="480">
        <v>248099021</v>
      </c>
      <c r="H322" s="481">
        <v>352</v>
      </c>
      <c r="I322" s="482">
        <v>341</v>
      </c>
      <c r="J322" s="483">
        <v>248380088</v>
      </c>
      <c r="K322" s="484">
        <v>469</v>
      </c>
      <c r="L322" s="485">
        <v>456</v>
      </c>
      <c r="M322" s="480">
        <v>7510560</v>
      </c>
      <c r="N322" s="481">
        <v>429</v>
      </c>
      <c r="O322" s="482">
        <v>416</v>
      </c>
      <c r="P322" s="483">
        <v>30750389</v>
      </c>
      <c r="Q322" s="484">
        <v>472</v>
      </c>
      <c r="R322" s="485">
        <v>459</v>
      </c>
      <c r="S322" s="480">
        <v>88779677</v>
      </c>
      <c r="T322" s="481">
        <v>319</v>
      </c>
      <c r="U322" s="482">
        <v>313</v>
      </c>
      <c r="V322" s="483">
        <v>4123467</v>
      </c>
      <c r="W322" s="484">
        <v>430</v>
      </c>
      <c r="X322" s="485">
        <v>426</v>
      </c>
      <c r="Y322" s="480">
        <v>1725</v>
      </c>
      <c r="Z322" s="481">
        <v>483</v>
      </c>
      <c r="AA322" s="482">
        <v>470</v>
      </c>
      <c r="AB322" s="483">
        <v>96</v>
      </c>
      <c r="AC322" s="488">
        <v>311</v>
      </c>
      <c r="AD322" s="478">
        <v>0</v>
      </c>
      <c r="AE322" s="489">
        <v>100</v>
      </c>
      <c r="AF322" s="490">
        <v>0</v>
      </c>
    </row>
    <row r="323" spans="1:32" ht="18.75" customHeight="1">
      <c r="A323" s="292">
        <v>321</v>
      </c>
      <c r="B323" s="293">
        <v>311</v>
      </c>
      <c r="C323" s="294" t="s">
        <v>899</v>
      </c>
      <c r="D323" s="295" t="s">
        <v>3056</v>
      </c>
      <c r="E323" s="296" t="s">
        <v>3052</v>
      </c>
      <c r="F323" s="297">
        <v>311</v>
      </c>
      <c r="G323" s="298">
        <v>247021802</v>
      </c>
      <c r="H323" s="299">
        <v>315</v>
      </c>
      <c r="I323" s="300">
        <v>304</v>
      </c>
      <c r="J323" s="301">
        <v>278754177</v>
      </c>
      <c r="K323" s="302" t="s">
        <v>3052</v>
      </c>
      <c r="L323" s="303" t="s">
        <v>3052</v>
      </c>
      <c r="M323" s="327" t="s">
        <v>3052</v>
      </c>
      <c r="N323" s="299" t="s">
        <v>3052</v>
      </c>
      <c r="O323" s="300" t="s">
        <v>3052</v>
      </c>
      <c r="P323" s="328" t="s">
        <v>3052</v>
      </c>
      <c r="Q323" s="302">
        <v>433</v>
      </c>
      <c r="R323" s="303">
        <v>420</v>
      </c>
      <c r="S323" s="298">
        <v>130403573</v>
      </c>
      <c r="T323" s="299" t="s">
        <v>3052</v>
      </c>
      <c r="U323" s="300" t="s">
        <v>3052</v>
      </c>
      <c r="V323" s="328" t="s">
        <v>3052</v>
      </c>
      <c r="W323" s="302">
        <v>231</v>
      </c>
      <c r="X323" s="303">
        <v>229</v>
      </c>
      <c r="Y323" s="298">
        <v>51890</v>
      </c>
      <c r="Z323" s="299">
        <v>303</v>
      </c>
      <c r="AA323" s="300">
        <v>291</v>
      </c>
      <c r="AB323" s="301">
        <v>494</v>
      </c>
      <c r="AC323" s="305">
        <v>341</v>
      </c>
      <c r="AD323" s="296">
        <v>0</v>
      </c>
      <c r="AE323" s="306">
        <v>0</v>
      </c>
      <c r="AF323" s="307">
        <v>100</v>
      </c>
    </row>
    <row r="324" spans="1:32" ht="18.75" customHeight="1">
      <c r="A324" s="458">
        <v>322</v>
      </c>
      <c r="B324" s="459">
        <v>299</v>
      </c>
      <c r="C324" s="460" t="s">
        <v>1109</v>
      </c>
      <c r="D324" s="461" t="s">
        <v>3106</v>
      </c>
      <c r="E324" s="462" t="s">
        <v>3052</v>
      </c>
      <c r="F324" s="463">
        <v>312</v>
      </c>
      <c r="G324" s="464">
        <v>246181677</v>
      </c>
      <c r="H324" s="465">
        <v>338</v>
      </c>
      <c r="I324" s="466">
        <v>327</v>
      </c>
      <c r="J324" s="467">
        <v>261226673</v>
      </c>
      <c r="K324" s="468" t="s">
        <v>3052</v>
      </c>
      <c r="L324" s="469" t="s">
        <v>3052</v>
      </c>
      <c r="M324" s="470" t="s">
        <v>3052</v>
      </c>
      <c r="N324" s="465">
        <v>467</v>
      </c>
      <c r="O324" s="466">
        <v>454</v>
      </c>
      <c r="P324" s="467">
        <v>14042968</v>
      </c>
      <c r="Q324" s="468">
        <v>455</v>
      </c>
      <c r="R324" s="469">
        <v>442</v>
      </c>
      <c r="S324" s="464">
        <v>108995330</v>
      </c>
      <c r="T324" s="465" t="s">
        <v>3052</v>
      </c>
      <c r="U324" s="466" t="s">
        <v>3052</v>
      </c>
      <c r="V324" s="494" t="s">
        <v>3052</v>
      </c>
      <c r="W324" s="468">
        <v>432</v>
      </c>
      <c r="X324" s="469">
        <v>428</v>
      </c>
      <c r="Y324" s="464">
        <v>1651</v>
      </c>
      <c r="Z324" s="465" t="s">
        <v>3052</v>
      </c>
      <c r="AA324" s="466" t="s">
        <v>3052</v>
      </c>
      <c r="AB324" s="494" t="s">
        <v>3052</v>
      </c>
      <c r="AC324" s="471">
        <v>311</v>
      </c>
      <c r="AD324" s="462">
        <v>0</v>
      </c>
      <c r="AE324" s="472">
        <v>100</v>
      </c>
      <c r="AF324" s="473">
        <v>0</v>
      </c>
    </row>
    <row r="325" spans="1:32" ht="18.75" customHeight="1">
      <c r="A325" s="260">
        <v>323</v>
      </c>
      <c r="B325" s="261">
        <v>257</v>
      </c>
      <c r="C325" s="262" t="s">
        <v>900</v>
      </c>
      <c r="D325" s="263" t="s">
        <v>3056</v>
      </c>
      <c r="E325" s="264" t="s">
        <v>3052</v>
      </c>
      <c r="F325" s="265">
        <v>313</v>
      </c>
      <c r="G325" s="266">
        <v>244021904</v>
      </c>
      <c r="H325" s="267">
        <v>308</v>
      </c>
      <c r="I325" s="268">
        <v>297</v>
      </c>
      <c r="J325" s="269">
        <v>285511058</v>
      </c>
      <c r="K325" s="270">
        <v>387</v>
      </c>
      <c r="L325" s="271">
        <v>375</v>
      </c>
      <c r="M325" s="266">
        <v>26386931</v>
      </c>
      <c r="N325" s="267">
        <v>406</v>
      </c>
      <c r="O325" s="268">
        <v>394</v>
      </c>
      <c r="P325" s="269">
        <v>41111595</v>
      </c>
      <c r="Q325" s="270">
        <v>282</v>
      </c>
      <c r="R325" s="271">
        <v>271</v>
      </c>
      <c r="S325" s="266">
        <v>268757733</v>
      </c>
      <c r="T325" s="267">
        <v>393</v>
      </c>
      <c r="U325" s="268">
        <v>385</v>
      </c>
      <c r="V325" s="269">
        <v>-2245958</v>
      </c>
      <c r="W325" s="270">
        <v>283</v>
      </c>
      <c r="X325" s="271">
        <v>281</v>
      </c>
      <c r="Y325" s="266">
        <v>33711</v>
      </c>
      <c r="Z325" s="267">
        <v>452</v>
      </c>
      <c r="AA325" s="268">
        <v>439</v>
      </c>
      <c r="AB325" s="269">
        <v>163</v>
      </c>
      <c r="AC325" s="273">
        <v>371</v>
      </c>
      <c r="AD325" s="264">
        <v>0</v>
      </c>
      <c r="AE325" s="274">
        <v>0</v>
      </c>
      <c r="AF325" s="275">
        <v>100</v>
      </c>
    </row>
    <row r="326" spans="1:32" ht="18.75" customHeight="1">
      <c r="A326" s="260">
        <v>324</v>
      </c>
      <c r="B326" s="261">
        <v>377</v>
      </c>
      <c r="C326" s="262" t="s">
        <v>2887</v>
      </c>
      <c r="D326" s="263" t="s">
        <v>3056</v>
      </c>
      <c r="E326" s="264" t="s">
        <v>3052</v>
      </c>
      <c r="F326" s="265">
        <v>314</v>
      </c>
      <c r="G326" s="266">
        <v>243429503</v>
      </c>
      <c r="H326" s="267">
        <v>304</v>
      </c>
      <c r="I326" s="268">
        <v>293</v>
      </c>
      <c r="J326" s="269">
        <v>290251657</v>
      </c>
      <c r="K326" s="270" t="s">
        <v>3052</v>
      </c>
      <c r="L326" s="271" t="s">
        <v>3052</v>
      </c>
      <c r="M326" s="330" t="s">
        <v>3052</v>
      </c>
      <c r="N326" s="267">
        <v>380</v>
      </c>
      <c r="O326" s="268">
        <v>368</v>
      </c>
      <c r="P326" s="269">
        <v>53256059</v>
      </c>
      <c r="Q326" s="270">
        <v>400</v>
      </c>
      <c r="R326" s="271">
        <v>387</v>
      </c>
      <c r="S326" s="266">
        <v>160831921</v>
      </c>
      <c r="T326" s="267" t="s">
        <v>3052</v>
      </c>
      <c r="U326" s="268" t="s">
        <v>3052</v>
      </c>
      <c r="V326" s="331" t="s">
        <v>3052</v>
      </c>
      <c r="W326" s="270">
        <v>326</v>
      </c>
      <c r="X326" s="271">
        <v>324</v>
      </c>
      <c r="Y326" s="266">
        <v>21837</v>
      </c>
      <c r="Z326" s="267">
        <v>386</v>
      </c>
      <c r="AA326" s="268">
        <v>373</v>
      </c>
      <c r="AB326" s="269">
        <v>306</v>
      </c>
      <c r="AC326" s="273">
        <v>352</v>
      </c>
      <c r="AD326" s="264">
        <v>0</v>
      </c>
      <c r="AE326" s="274">
        <v>49.97</v>
      </c>
      <c r="AF326" s="275">
        <v>50.03</v>
      </c>
    </row>
    <row r="327" spans="1:32" ht="18.75" customHeight="1">
      <c r="A327" s="276">
        <v>325</v>
      </c>
      <c r="B327" s="277">
        <v>306</v>
      </c>
      <c r="C327" s="278" t="s">
        <v>1047</v>
      </c>
      <c r="D327" s="279" t="s">
        <v>3056</v>
      </c>
      <c r="E327" s="280" t="s">
        <v>3052</v>
      </c>
      <c r="F327" s="281">
        <v>315</v>
      </c>
      <c r="G327" s="282">
        <v>242899030</v>
      </c>
      <c r="H327" s="283">
        <v>359</v>
      </c>
      <c r="I327" s="284">
        <v>348</v>
      </c>
      <c r="J327" s="285">
        <v>243233324</v>
      </c>
      <c r="K327" s="286">
        <v>273</v>
      </c>
      <c r="L327" s="287">
        <v>262</v>
      </c>
      <c r="M327" s="282">
        <v>58072414</v>
      </c>
      <c r="N327" s="283">
        <v>239</v>
      </c>
      <c r="O327" s="284">
        <v>229</v>
      </c>
      <c r="P327" s="285">
        <v>136168815</v>
      </c>
      <c r="Q327" s="286">
        <v>414</v>
      </c>
      <c r="R327" s="287">
        <v>401</v>
      </c>
      <c r="S327" s="282">
        <v>146897444</v>
      </c>
      <c r="T327" s="283">
        <v>159</v>
      </c>
      <c r="U327" s="284">
        <v>153</v>
      </c>
      <c r="V327" s="285">
        <v>32249552</v>
      </c>
      <c r="W327" s="286">
        <v>206</v>
      </c>
      <c r="X327" s="287">
        <v>205</v>
      </c>
      <c r="Y327" s="282">
        <v>61644</v>
      </c>
      <c r="Z327" s="283">
        <v>475</v>
      </c>
      <c r="AA327" s="284">
        <v>462</v>
      </c>
      <c r="AB327" s="285">
        <v>127</v>
      </c>
      <c r="AC327" s="289">
        <v>372</v>
      </c>
      <c r="AD327" s="280">
        <v>0</v>
      </c>
      <c r="AE327" s="290">
        <v>100</v>
      </c>
      <c r="AF327" s="291">
        <v>0</v>
      </c>
    </row>
    <row r="328" spans="1:32" ht="18.75" customHeight="1">
      <c r="A328" s="292">
        <v>326</v>
      </c>
      <c r="B328" s="293">
        <v>280</v>
      </c>
      <c r="C328" s="294" t="s">
        <v>903</v>
      </c>
      <c r="D328" s="295" t="s">
        <v>3056</v>
      </c>
      <c r="E328" s="296" t="s">
        <v>3052</v>
      </c>
      <c r="F328" s="297">
        <v>316</v>
      </c>
      <c r="G328" s="298">
        <v>242092452</v>
      </c>
      <c r="H328" s="299">
        <v>357</v>
      </c>
      <c r="I328" s="300">
        <v>346</v>
      </c>
      <c r="J328" s="301">
        <v>243745840</v>
      </c>
      <c r="K328" s="302">
        <v>187</v>
      </c>
      <c r="L328" s="303">
        <v>177</v>
      </c>
      <c r="M328" s="298">
        <v>92357635</v>
      </c>
      <c r="N328" s="299">
        <v>211</v>
      </c>
      <c r="O328" s="300">
        <v>202</v>
      </c>
      <c r="P328" s="301">
        <v>157228169</v>
      </c>
      <c r="Q328" s="302">
        <v>376</v>
      </c>
      <c r="R328" s="303">
        <v>364</v>
      </c>
      <c r="S328" s="298">
        <v>177570784</v>
      </c>
      <c r="T328" s="299">
        <v>166</v>
      </c>
      <c r="U328" s="300">
        <v>160</v>
      </c>
      <c r="V328" s="301">
        <v>30222337</v>
      </c>
      <c r="W328" s="302">
        <v>452</v>
      </c>
      <c r="X328" s="303">
        <v>447</v>
      </c>
      <c r="Y328" s="298">
        <v>162</v>
      </c>
      <c r="Z328" s="299">
        <v>166</v>
      </c>
      <c r="AA328" s="300">
        <v>155</v>
      </c>
      <c r="AB328" s="301">
        <v>1017</v>
      </c>
      <c r="AC328" s="305">
        <v>342</v>
      </c>
      <c r="AD328" s="296">
        <v>0</v>
      </c>
      <c r="AE328" s="306">
        <v>100</v>
      </c>
      <c r="AF328" s="307">
        <v>0</v>
      </c>
    </row>
    <row r="329" spans="1:32" ht="18.75" customHeight="1">
      <c r="A329" s="458">
        <v>327</v>
      </c>
      <c r="B329" s="459">
        <v>308</v>
      </c>
      <c r="C329" s="460" t="s">
        <v>1952</v>
      </c>
      <c r="D329" s="461" t="s">
        <v>2124</v>
      </c>
      <c r="E329" s="462" t="s">
        <v>3052</v>
      </c>
      <c r="F329" s="463">
        <v>317</v>
      </c>
      <c r="G329" s="464">
        <v>241432684</v>
      </c>
      <c r="H329" s="465">
        <v>299</v>
      </c>
      <c r="I329" s="466">
        <v>288</v>
      </c>
      <c r="J329" s="467">
        <v>297324150</v>
      </c>
      <c r="K329" s="468">
        <v>319</v>
      </c>
      <c r="L329" s="469">
        <v>308</v>
      </c>
      <c r="M329" s="464">
        <v>43945632</v>
      </c>
      <c r="N329" s="465">
        <v>217</v>
      </c>
      <c r="O329" s="466">
        <v>207</v>
      </c>
      <c r="P329" s="467">
        <v>154792879</v>
      </c>
      <c r="Q329" s="468">
        <v>289</v>
      </c>
      <c r="R329" s="469">
        <v>278</v>
      </c>
      <c r="S329" s="464">
        <v>260105961</v>
      </c>
      <c r="T329" s="465">
        <v>214</v>
      </c>
      <c r="U329" s="466">
        <v>208</v>
      </c>
      <c r="V329" s="467">
        <v>18012997</v>
      </c>
      <c r="W329" s="468">
        <v>131</v>
      </c>
      <c r="X329" s="469">
        <v>130</v>
      </c>
      <c r="Y329" s="464">
        <v>106701</v>
      </c>
      <c r="Z329" s="465">
        <v>134</v>
      </c>
      <c r="AA329" s="466">
        <v>125</v>
      </c>
      <c r="AB329" s="467">
        <v>1221</v>
      </c>
      <c r="AC329" s="471">
        <v>321</v>
      </c>
      <c r="AD329" s="462">
        <v>0</v>
      </c>
      <c r="AE329" s="472">
        <v>100</v>
      </c>
      <c r="AF329" s="473">
        <v>0</v>
      </c>
    </row>
    <row r="330" spans="1:32" ht="18.75" customHeight="1">
      <c r="A330" s="458">
        <v>328</v>
      </c>
      <c r="B330" s="459">
        <v>335</v>
      </c>
      <c r="C330" s="460" t="s">
        <v>2668</v>
      </c>
      <c r="D330" s="461" t="s">
        <v>881</v>
      </c>
      <c r="E330" s="462" t="s">
        <v>3052</v>
      </c>
      <c r="F330" s="463">
        <v>318</v>
      </c>
      <c r="G330" s="464">
        <v>240641425</v>
      </c>
      <c r="H330" s="465">
        <v>358</v>
      </c>
      <c r="I330" s="466">
        <v>347</v>
      </c>
      <c r="J330" s="467">
        <v>243448291</v>
      </c>
      <c r="K330" s="468" t="s">
        <v>3052</v>
      </c>
      <c r="L330" s="469" t="s">
        <v>3052</v>
      </c>
      <c r="M330" s="470" t="s">
        <v>3052</v>
      </c>
      <c r="N330" s="465">
        <v>311</v>
      </c>
      <c r="O330" s="466">
        <v>300</v>
      </c>
      <c r="P330" s="467">
        <v>89461550</v>
      </c>
      <c r="Q330" s="468">
        <v>443</v>
      </c>
      <c r="R330" s="469">
        <v>430</v>
      </c>
      <c r="S330" s="464">
        <v>122121533</v>
      </c>
      <c r="T330" s="465" t="s">
        <v>3052</v>
      </c>
      <c r="U330" s="466" t="s">
        <v>3052</v>
      </c>
      <c r="V330" s="494" t="s">
        <v>3052</v>
      </c>
      <c r="W330" s="468">
        <v>178</v>
      </c>
      <c r="X330" s="469">
        <v>177</v>
      </c>
      <c r="Y330" s="464">
        <v>77034</v>
      </c>
      <c r="Z330" s="465">
        <v>315</v>
      </c>
      <c r="AA330" s="466">
        <v>303</v>
      </c>
      <c r="AB330" s="467">
        <v>463</v>
      </c>
      <c r="AC330" s="471">
        <v>384</v>
      </c>
      <c r="AD330" s="462">
        <v>0</v>
      </c>
      <c r="AE330" s="472">
        <v>40</v>
      </c>
      <c r="AF330" s="473">
        <v>60</v>
      </c>
    </row>
    <row r="331" spans="1:32" ht="18.75" customHeight="1">
      <c r="A331" s="458">
        <v>329</v>
      </c>
      <c r="B331" s="459">
        <v>369</v>
      </c>
      <c r="C331" s="460" t="s">
        <v>2565</v>
      </c>
      <c r="D331" s="461" t="s">
        <v>1702</v>
      </c>
      <c r="E331" s="462" t="s">
        <v>3052</v>
      </c>
      <c r="F331" s="463">
        <v>319</v>
      </c>
      <c r="G331" s="464">
        <v>240358628</v>
      </c>
      <c r="H331" s="465">
        <v>356</v>
      </c>
      <c r="I331" s="466">
        <v>345</v>
      </c>
      <c r="J331" s="467">
        <v>245621815</v>
      </c>
      <c r="K331" s="468" t="s">
        <v>3052</v>
      </c>
      <c r="L331" s="469" t="s">
        <v>3052</v>
      </c>
      <c r="M331" s="470" t="s">
        <v>3052</v>
      </c>
      <c r="N331" s="465" t="s">
        <v>3052</v>
      </c>
      <c r="O331" s="466" t="s">
        <v>3052</v>
      </c>
      <c r="P331" s="494" t="s">
        <v>3052</v>
      </c>
      <c r="Q331" s="468">
        <v>458</v>
      </c>
      <c r="R331" s="469">
        <v>445</v>
      </c>
      <c r="S331" s="464">
        <v>108783558</v>
      </c>
      <c r="T331" s="465" t="s">
        <v>3052</v>
      </c>
      <c r="U331" s="466" t="s">
        <v>3052</v>
      </c>
      <c r="V331" s="494" t="s">
        <v>3052</v>
      </c>
      <c r="W331" s="468">
        <v>408</v>
      </c>
      <c r="X331" s="469">
        <v>404</v>
      </c>
      <c r="Y331" s="464">
        <v>3832</v>
      </c>
      <c r="Z331" s="465">
        <v>287</v>
      </c>
      <c r="AA331" s="466">
        <v>275</v>
      </c>
      <c r="AB331" s="467">
        <v>529</v>
      </c>
      <c r="AC331" s="471">
        <v>352</v>
      </c>
      <c r="AD331" s="462">
        <v>0</v>
      </c>
      <c r="AE331" s="472">
        <v>49</v>
      </c>
      <c r="AF331" s="473">
        <v>51</v>
      </c>
    </row>
    <row r="332" spans="1:32" ht="18.75" customHeight="1">
      <c r="A332" s="276">
        <v>330</v>
      </c>
      <c r="B332" s="277">
        <v>382</v>
      </c>
      <c r="C332" s="278" t="s">
        <v>267</v>
      </c>
      <c r="D332" s="279" t="s">
        <v>3056</v>
      </c>
      <c r="E332" s="340" t="s">
        <v>3052</v>
      </c>
      <c r="F332" s="290">
        <v>320</v>
      </c>
      <c r="G332" s="282">
        <v>238341979</v>
      </c>
      <c r="H332" s="283">
        <v>342</v>
      </c>
      <c r="I332" s="284">
        <v>331</v>
      </c>
      <c r="J332" s="285">
        <v>256700644</v>
      </c>
      <c r="K332" s="286">
        <v>339</v>
      </c>
      <c r="L332" s="287">
        <v>328</v>
      </c>
      <c r="M332" s="282">
        <v>39393353</v>
      </c>
      <c r="N332" s="283">
        <v>263</v>
      </c>
      <c r="O332" s="284">
        <v>253</v>
      </c>
      <c r="P332" s="285">
        <v>121936718</v>
      </c>
      <c r="Q332" s="286">
        <v>301</v>
      </c>
      <c r="R332" s="287">
        <v>290</v>
      </c>
      <c r="S332" s="282">
        <v>248247262</v>
      </c>
      <c r="T332" s="283">
        <v>315</v>
      </c>
      <c r="U332" s="284">
        <v>309</v>
      </c>
      <c r="V332" s="285">
        <v>4751667</v>
      </c>
      <c r="W332" s="286">
        <v>242</v>
      </c>
      <c r="X332" s="287">
        <v>240</v>
      </c>
      <c r="Y332" s="282">
        <v>47210</v>
      </c>
      <c r="Z332" s="283">
        <v>180</v>
      </c>
      <c r="AA332" s="284">
        <v>169</v>
      </c>
      <c r="AB332" s="285">
        <v>950</v>
      </c>
      <c r="AC332" s="289">
        <v>321</v>
      </c>
      <c r="AD332" s="280">
        <v>0</v>
      </c>
      <c r="AE332" s="290">
        <v>100</v>
      </c>
      <c r="AF332" s="291">
        <v>0</v>
      </c>
    </row>
    <row r="333" spans="1:32" ht="18.75" customHeight="1">
      <c r="A333" s="292">
        <v>331</v>
      </c>
      <c r="B333" s="293">
        <v>368</v>
      </c>
      <c r="C333" s="294" t="s">
        <v>1936</v>
      </c>
      <c r="D333" s="295" t="s">
        <v>3056</v>
      </c>
      <c r="E333" s="296" t="s">
        <v>3052</v>
      </c>
      <c r="F333" s="297">
        <v>321</v>
      </c>
      <c r="G333" s="298">
        <v>237166840</v>
      </c>
      <c r="H333" s="299">
        <v>350</v>
      </c>
      <c r="I333" s="300">
        <v>339</v>
      </c>
      <c r="J333" s="301">
        <v>250143801</v>
      </c>
      <c r="K333" s="302">
        <v>333</v>
      </c>
      <c r="L333" s="303">
        <v>322</v>
      </c>
      <c r="M333" s="298">
        <v>41214853</v>
      </c>
      <c r="N333" s="299">
        <v>436</v>
      </c>
      <c r="O333" s="300">
        <v>423</v>
      </c>
      <c r="P333" s="301">
        <v>27928985</v>
      </c>
      <c r="Q333" s="302">
        <v>340</v>
      </c>
      <c r="R333" s="303">
        <v>329</v>
      </c>
      <c r="S333" s="298">
        <v>212340799</v>
      </c>
      <c r="T333" s="299">
        <v>359</v>
      </c>
      <c r="U333" s="300">
        <v>351</v>
      </c>
      <c r="V333" s="301">
        <v>1596068</v>
      </c>
      <c r="W333" s="302">
        <v>164</v>
      </c>
      <c r="X333" s="303">
        <v>163</v>
      </c>
      <c r="Y333" s="298">
        <v>83418</v>
      </c>
      <c r="Z333" s="299">
        <v>273</v>
      </c>
      <c r="AA333" s="300">
        <v>261</v>
      </c>
      <c r="AB333" s="301">
        <v>571</v>
      </c>
      <c r="AC333" s="305">
        <v>381</v>
      </c>
      <c r="AD333" s="296">
        <v>0</v>
      </c>
      <c r="AE333" s="306">
        <v>100</v>
      </c>
      <c r="AF333" s="307">
        <v>0</v>
      </c>
    </row>
    <row r="334" spans="1:32" ht="18.75" customHeight="1">
      <c r="A334" s="458">
        <v>332</v>
      </c>
      <c r="B334" s="459">
        <v>364</v>
      </c>
      <c r="C334" s="460" t="s">
        <v>2651</v>
      </c>
      <c r="D334" s="461" t="s">
        <v>1054</v>
      </c>
      <c r="E334" s="462" t="s">
        <v>3052</v>
      </c>
      <c r="F334" s="463">
        <v>322</v>
      </c>
      <c r="G334" s="464">
        <v>236808916</v>
      </c>
      <c r="H334" s="465">
        <v>365</v>
      </c>
      <c r="I334" s="466">
        <v>354</v>
      </c>
      <c r="J334" s="467">
        <v>238570158</v>
      </c>
      <c r="K334" s="468" t="s">
        <v>3052</v>
      </c>
      <c r="L334" s="469" t="s">
        <v>3052</v>
      </c>
      <c r="M334" s="470" t="s">
        <v>3052</v>
      </c>
      <c r="N334" s="465" t="s">
        <v>3052</v>
      </c>
      <c r="O334" s="466" t="s">
        <v>3052</v>
      </c>
      <c r="P334" s="494" t="s">
        <v>3052</v>
      </c>
      <c r="Q334" s="468" t="s">
        <v>3052</v>
      </c>
      <c r="R334" s="469" t="s">
        <v>3052</v>
      </c>
      <c r="S334" s="470" t="s">
        <v>3052</v>
      </c>
      <c r="T334" s="465" t="s">
        <v>3052</v>
      </c>
      <c r="U334" s="466" t="s">
        <v>3052</v>
      </c>
      <c r="V334" s="494" t="s">
        <v>3052</v>
      </c>
      <c r="W334" s="468">
        <v>171</v>
      </c>
      <c r="X334" s="469">
        <v>170</v>
      </c>
      <c r="Y334" s="464">
        <v>80237</v>
      </c>
      <c r="Z334" s="465" t="s">
        <v>3052</v>
      </c>
      <c r="AA334" s="466" t="s">
        <v>3052</v>
      </c>
      <c r="AB334" s="494" t="s">
        <v>3052</v>
      </c>
      <c r="AC334" s="471">
        <v>383</v>
      </c>
      <c r="AD334" s="462">
        <v>0</v>
      </c>
      <c r="AE334" s="472">
        <v>100</v>
      </c>
      <c r="AF334" s="473">
        <v>0</v>
      </c>
    </row>
    <row r="335" spans="1:32" ht="18.75" customHeight="1">
      <c r="A335" s="260">
        <v>333</v>
      </c>
      <c r="B335" s="261">
        <v>319</v>
      </c>
      <c r="C335" s="262" t="s">
        <v>1500</v>
      </c>
      <c r="D335" s="263" t="s">
        <v>3056</v>
      </c>
      <c r="E335" s="264" t="s">
        <v>3052</v>
      </c>
      <c r="F335" s="265">
        <v>323</v>
      </c>
      <c r="G335" s="266">
        <v>236751188</v>
      </c>
      <c r="H335" s="267">
        <v>325</v>
      </c>
      <c r="I335" s="268">
        <v>314</v>
      </c>
      <c r="J335" s="269">
        <v>271888913</v>
      </c>
      <c r="K335" s="270">
        <v>208</v>
      </c>
      <c r="L335" s="271">
        <v>198</v>
      </c>
      <c r="M335" s="266">
        <v>80901471</v>
      </c>
      <c r="N335" s="267">
        <v>245</v>
      </c>
      <c r="O335" s="268">
        <v>235</v>
      </c>
      <c r="P335" s="269">
        <v>134684549</v>
      </c>
      <c r="Q335" s="270">
        <v>334</v>
      </c>
      <c r="R335" s="271">
        <v>323</v>
      </c>
      <c r="S335" s="266">
        <v>218576584</v>
      </c>
      <c r="T335" s="267">
        <v>136</v>
      </c>
      <c r="U335" s="268">
        <v>130</v>
      </c>
      <c r="V335" s="269">
        <v>42591831</v>
      </c>
      <c r="W335" s="270">
        <v>239</v>
      </c>
      <c r="X335" s="271">
        <v>237</v>
      </c>
      <c r="Y335" s="266">
        <v>49350</v>
      </c>
      <c r="Z335" s="267">
        <v>339</v>
      </c>
      <c r="AA335" s="268">
        <v>327</v>
      </c>
      <c r="AB335" s="269">
        <v>413</v>
      </c>
      <c r="AC335" s="273">
        <v>351</v>
      </c>
      <c r="AD335" s="264">
        <v>0</v>
      </c>
      <c r="AE335" s="274">
        <v>100</v>
      </c>
      <c r="AF335" s="275">
        <v>0</v>
      </c>
    </row>
    <row r="336" spans="1:32" ht="18.75" customHeight="1">
      <c r="A336" s="458">
        <v>334</v>
      </c>
      <c r="B336" s="459">
        <v>472</v>
      </c>
      <c r="C336" s="460" t="s">
        <v>2481</v>
      </c>
      <c r="D336" s="461" t="s">
        <v>3154</v>
      </c>
      <c r="E336" s="462" t="s">
        <v>3052</v>
      </c>
      <c r="F336" s="463">
        <v>324</v>
      </c>
      <c r="G336" s="464">
        <v>236453900</v>
      </c>
      <c r="H336" s="465">
        <v>368</v>
      </c>
      <c r="I336" s="466">
        <v>357</v>
      </c>
      <c r="J336" s="467">
        <v>236675583</v>
      </c>
      <c r="K336" s="468" t="s">
        <v>3052</v>
      </c>
      <c r="L336" s="469" t="s">
        <v>3052</v>
      </c>
      <c r="M336" s="470" t="s">
        <v>3052</v>
      </c>
      <c r="N336" s="465" t="s">
        <v>3052</v>
      </c>
      <c r="O336" s="466" t="s">
        <v>3052</v>
      </c>
      <c r="P336" s="494" t="s">
        <v>3052</v>
      </c>
      <c r="Q336" s="468">
        <v>405</v>
      </c>
      <c r="R336" s="469">
        <v>392</v>
      </c>
      <c r="S336" s="464">
        <v>155272735</v>
      </c>
      <c r="T336" s="465" t="s">
        <v>3052</v>
      </c>
      <c r="U336" s="466" t="s">
        <v>3052</v>
      </c>
      <c r="V336" s="494" t="s">
        <v>3052</v>
      </c>
      <c r="W336" s="468">
        <v>359</v>
      </c>
      <c r="X336" s="469">
        <v>356</v>
      </c>
      <c r="Y336" s="464">
        <v>13155</v>
      </c>
      <c r="Z336" s="465">
        <v>278</v>
      </c>
      <c r="AA336" s="466">
        <v>266</v>
      </c>
      <c r="AB336" s="467">
        <v>558</v>
      </c>
      <c r="AC336" s="471">
        <v>311</v>
      </c>
      <c r="AD336" s="462">
        <v>0</v>
      </c>
      <c r="AE336" s="472">
        <v>100</v>
      </c>
      <c r="AF336" s="473">
        <v>0</v>
      </c>
    </row>
    <row r="337" spans="1:32" ht="18.75" customHeight="1">
      <c r="A337" s="276">
        <v>335</v>
      </c>
      <c r="B337" s="277">
        <v>395</v>
      </c>
      <c r="C337" s="278" t="s">
        <v>2482</v>
      </c>
      <c r="D337" s="279" t="s">
        <v>3056</v>
      </c>
      <c r="E337" s="280" t="s">
        <v>3052</v>
      </c>
      <c r="F337" s="281">
        <v>325</v>
      </c>
      <c r="G337" s="282">
        <v>235956244</v>
      </c>
      <c r="H337" s="283">
        <v>330</v>
      </c>
      <c r="I337" s="284">
        <v>319</v>
      </c>
      <c r="J337" s="285">
        <v>269091871</v>
      </c>
      <c r="K337" s="286">
        <v>435</v>
      </c>
      <c r="L337" s="287">
        <v>423</v>
      </c>
      <c r="M337" s="282">
        <v>16055740</v>
      </c>
      <c r="N337" s="283">
        <v>333</v>
      </c>
      <c r="O337" s="284">
        <v>322</v>
      </c>
      <c r="P337" s="285">
        <v>75619463</v>
      </c>
      <c r="Q337" s="286">
        <v>252</v>
      </c>
      <c r="R337" s="287">
        <v>242</v>
      </c>
      <c r="S337" s="282">
        <v>296598789</v>
      </c>
      <c r="T337" s="283">
        <v>364</v>
      </c>
      <c r="U337" s="284">
        <v>356</v>
      </c>
      <c r="V337" s="285">
        <v>1344892</v>
      </c>
      <c r="W337" s="286">
        <v>327</v>
      </c>
      <c r="X337" s="287">
        <v>325</v>
      </c>
      <c r="Y337" s="282">
        <v>21543</v>
      </c>
      <c r="Z337" s="283">
        <v>446</v>
      </c>
      <c r="AA337" s="284">
        <v>433</v>
      </c>
      <c r="AB337" s="285">
        <v>186</v>
      </c>
      <c r="AC337" s="289">
        <v>371</v>
      </c>
      <c r="AD337" s="280">
        <v>0</v>
      </c>
      <c r="AE337" s="290">
        <v>100</v>
      </c>
      <c r="AF337" s="291">
        <v>0</v>
      </c>
    </row>
    <row r="338" spans="1:32" ht="18.75" customHeight="1">
      <c r="A338" s="292">
        <v>336</v>
      </c>
      <c r="B338" s="293">
        <v>277</v>
      </c>
      <c r="C338" s="294" t="s">
        <v>2483</v>
      </c>
      <c r="D338" s="295" t="s">
        <v>3056</v>
      </c>
      <c r="E338" s="296" t="s">
        <v>3052</v>
      </c>
      <c r="F338" s="297">
        <v>326</v>
      </c>
      <c r="G338" s="298">
        <v>235845690</v>
      </c>
      <c r="H338" s="299">
        <v>309</v>
      </c>
      <c r="I338" s="300">
        <v>298</v>
      </c>
      <c r="J338" s="301">
        <v>285484792</v>
      </c>
      <c r="K338" s="302">
        <v>293</v>
      </c>
      <c r="L338" s="303">
        <v>282</v>
      </c>
      <c r="M338" s="298">
        <v>52411774</v>
      </c>
      <c r="N338" s="299">
        <v>252</v>
      </c>
      <c r="O338" s="300">
        <v>242</v>
      </c>
      <c r="P338" s="301">
        <v>130012418</v>
      </c>
      <c r="Q338" s="302">
        <v>236</v>
      </c>
      <c r="R338" s="303">
        <v>226</v>
      </c>
      <c r="S338" s="298">
        <v>316699195</v>
      </c>
      <c r="T338" s="299">
        <v>385</v>
      </c>
      <c r="U338" s="300">
        <v>377</v>
      </c>
      <c r="V338" s="301">
        <v>-758793</v>
      </c>
      <c r="W338" s="302">
        <v>219</v>
      </c>
      <c r="X338" s="303">
        <v>217</v>
      </c>
      <c r="Y338" s="298">
        <v>57407</v>
      </c>
      <c r="Z338" s="299">
        <v>109</v>
      </c>
      <c r="AA338" s="300">
        <v>100</v>
      </c>
      <c r="AB338" s="301">
        <v>1449</v>
      </c>
      <c r="AC338" s="305">
        <v>381</v>
      </c>
      <c r="AD338" s="296">
        <v>0</v>
      </c>
      <c r="AE338" s="306">
        <v>75.66</v>
      </c>
      <c r="AF338" s="307">
        <v>24.34</v>
      </c>
    </row>
    <row r="339" spans="1:32" ht="18.75" customHeight="1">
      <c r="A339" s="260">
        <v>337</v>
      </c>
      <c r="B339" s="261">
        <v>281</v>
      </c>
      <c r="C339" s="262" t="s">
        <v>2528</v>
      </c>
      <c r="D339" s="263" t="s">
        <v>3056</v>
      </c>
      <c r="E339" s="264" t="s">
        <v>3052</v>
      </c>
      <c r="F339" s="265">
        <v>327</v>
      </c>
      <c r="G339" s="266">
        <v>235394891</v>
      </c>
      <c r="H339" s="267">
        <v>364</v>
      </c>
      <c r="I339" s="268">
        <v>353</v>
      </c>
      <c r="J339" s="269">
        <v>238808981</v>
      </c>
      <c r="K339" s="270">
        <v>280</v>
      </c>
      <c r="L339" s="271">
        <v>269</v>
      </c>
      <c r="M339" s="266">
        <v>55265198</v>
      </c>
      <c r="N339" s="267">
        <v>390</v>
      </c>
      <c r="O339" s="268">
        <v>378</v>
      </c>
      <c r="P339" s="269">
        <v>50110834</v>
      </c>
      <c r="Q339" s="270">
        <v>283</v>
      </c>
      <c r="R339" s="271">
        <v>272</v>
      </c>
      <c r="S339" s="266">
        <v>267899661</v>
      </c>
      <c r="T339" s="267">
        <v>438</v>
      </c>
      <c r="U339" s="268">
        <v>430</v>
      </c>
      <c r="V339" s="269">
        <v>-14892427</v>
      </c>
      <c r="W339" s="270">
        <v>378</v>
      </c>
      <c r="X339" s="271">
        <v>374</v>
      </c>
      <c r="Y339" s="266">
        <v>8378</v>
      </c>
      <c r="Z339" s="267">
        <v>355</v>
      </c>
      <c r="AA339" s="268">
        <v>343</v>
      </c>
      <c r="AB339" s="269">
        <v>357</v>
      </c>
      <c r="AC339" s="273">
        <v>311</v>
      </c>
      <c r="AD339" s="264">
        <v>0</v>
      </c>
      <c r="AE339" s="274">
        <v>75</v>
      </c>
      <c r="AF339" s="275">
        <v>25</v>
      </c>
    </row>
    <row r="340" spans="1:32" ht="18.75" customHeight="1">
      <c r="A340" s="458">
        <v>338</v>
      </c>
      <c r="B340" s="459">
        <v>401</v>
      </c>
      <c r="C340" s="460" t="s">
        <v>2653</v>
      </c>
      <c r="D340" s="461" t="s">
        <v>3103</v>
      </c>
      <c r="E340" s="462" t="s">
        <v>3052</v>
      </c>
      <c r="F340" s="463">
        <v>328</v>
      </c>
      <c r="G340" s="464">
        <v>234548469</v>
      </c>
      <c r="H340" s="465">
        <v>372</v>
      </c>
      <c r="I340" s="466">
        <v>361</v>
      </c>
      <c r="J340" s="467">
        <v>234548469</v>
      </c>
      <c r="K340" s="468">
        <v>433</v>
      </c>
      <c r="L340" s="469">
        <v>421</v>
      </c>
      <c r="M340" s="464">
        <v>16508173</v>
      </c>
      <c r="N340" s="465">
        <v>446</v>
      </c>
      <c r="O340" s="466">
        <v>433</v>
      </c>
      <c r="P340" s="467">
        <v>22189358</v>
      </c>
      <c r="Q340" s="468">
        <v>355</v>
      </c>
      <c r="R340" s="469">
        <v>344</v>
      </c>
      <c r="S340" s="464">
        <v>195930295</v>
      </c>
      <c r="T340" s="465">
        <v>421</v>
      </c>
      <c r="U340" s="466">
        <v>413</v>
      </c>
      <c r="V340" s="467">
        <v>-9241276</v>
      </c>
      <c r="W340" s="468">
        <v>296</v>
      </c>
      <c r="X340" s="469">
        <v>294</v>
      </c>
      <c r="Y340" s="464">
        <v>29755</v>
      </c>
      <c r="Z340" s="465">
        <v>423</v>
      </c>
      <c r="AA340" s="466">
        <v>410</v>
      </c>
      <c r="AB340" s="467">
        <v>230</v>
      </c>
      <c r="AC340" s="471">
        <v>311</v>
      </c>
      <c r="AD340" s="462">
        <v>0</v>
      </c>
      <c r="AE340" s="472">
        <v>100</v>
      </c>
      <c r="AF340" s="473">
        <v>0</v>
      </c>
    </row>
    <row r="341" spans="1:32" ht="18.75" customHeight="1">
      <c r="A341" s="458">
        <v>339</v>
      </c>
      <c r="B341" s="459">
        <v>386</v>
      </c>
      <c r="C341" s="460" t="s">
        <v>792</v>
      </c>
      <c r="D341" s="461" t="s">
        <v>3103</v>
      </c>
      <c r="E341" s="462" t="s">
        <v>3052</v>
      </c>
      <c r="F341" s="463">
        <v>329</v>
      </c>
      <c r="G341" s="464">
        <v>233333737</v>
      </c>
      <c r="H341" s="465">
        <v>363</v>
      </c>
      <c r="I341" s="466">
        <v>352</v>
      </c>
      <c r="J341" s="467">
        <v>241107894</v>
      </c>
      <c r="K341" s="468">
        <v>335</v>
      </c>
      <c r="L341" s="469">
        <v>324</v>
      </c>
      <c r="M341" s="464">
        <v>40986332</v>
      </c>
      <c r="N341" s="465">
        <v>222</v>
      </c>
      <c r="O341" s="466">
        <v>212</v>
      </c>
      <c r="P341" s="467">
        <v>151269203</v>
      </c>
      <c r="Q341" s="468">
        <v>216</v>
      </c>
      <c r="R341" s="469">
        <v>207</v>
      </c>
      <c r="S341" s="464">
        <v>354025633</v>
      </c>
      <c r="T341" s="465">
        <v>256</v>
      </c>
      <c r="U341" s="466">
        <v>250</v>
      </c>
      <c r="V341" s="467">
        <v>11199945</v>
      </c>
      <c r="W341" s="468">
        <v>457</v>
      </c>
      <c r="X341" s="469">
        <v>452</v>
      </c>
      <c r="Y341" s="464">
        <v>5</v>
      </c>
      <c r="Z341" s="465">
        <v>117</v>
      </c>
      <c r="AA341" s="466">
        <v>108</v>
      </c>
      <c r="AB341" s="467">
        <v>1382</v>
      </c>
      <c r="AC341" s="471">
        <v>321</v>
      </c>
      <c r="AD341" s="462">
        <v>0</v>
      </c>
      <c r="AE341" s="472">
        <v>100</v>
      </c>
      <c r="AF341" s="473">
        <v>0</v>
      </c>
    </row>
    <row r="342" spans="1:32" ht="18.75" customHeight="1">
      <c r="A342" s="474">
        <v>340</v>
      </c>
      <c r="B342" s="516">
        <v>333</v>
      </c>
      <c r="C342" s="476" t="s">
        <v>2484</v>
      </c>
      <c r="D342" s="477" t="s">
        <v>1503</v>
      </c>
      <c r="E342" s="478" t="s">
        <v>3052</v>
      </c>
      <c r="F342" s="479">
        <v>330</v>
      </c>
      <c r="G342" s="480">
        <v>233167183</v>
      </c>
      <c r="H342" s="481">
        <v>371</v>
      </c>
      <c r="I342" s="482">
        <v>360</v>
      </c>
      <c r="J342" s="483">
        <v>234987375</v>
      </c>
      <c r="K342" s="484" t="s">
        <v>3052</v>
      </c>
      <c r="L342" s="485" t="s">
        <v>3052</v>
      </c>
      <c r="M342" s="486" t="s">
        <v>3052</v>
      </c>
      <c r="N342" s="481" t="s">
        <v>3052</v>
      </c>
      <c r="O342" s="482" t="s">
        <v>3052</v>
      </c>
      <c r="P342" s="487" t="s">
        <v>3052</v>
      </c>
      <c r="Q342" s="484" t="s">
        <v>3052</v>
      </c>
      <c r="R342" s="485" t="s">
        <v>3052</v>
      </c>
      <c r="S342" s="486" t="s">
        <v>3052</v>
      </c>
      <c r="T342" s="481" t="s">
        <v>3052</v>
      </c>
      <c r="U342" s="482" t="s">
        <v>3052</v>
      </c>
      <c r="V342" s="487" t="s">
        <v>3052</v>
      </c>
      <c r="W342" s="484">
        <v>202</v>
      </c>
      <c r="X342" s="485">
        <v>201</v>
      </c>
      <c r="Y342" s="480">
        <v>63476</v>
      </c>
      <c r="Z342" s="481" t="s">
        <v>3052</v>
      </c>
      <c r="AA342" s="482" t="s">
        <v>3052</v>
      </c>
      <c r="AB342" s="487" t="s">
        <v>3052</v>
      </c>
      <c r="AC342" s="488">
        <v>383</v>
      </c>
      <c r="AD342" s="478">
        <v>0</v>
      </c>
      <c r="AE342" s="489">
        <v>100</v>
      </c>
      <c r="AF342" s="490">
        <v>0</v>
      </c>
    </row>
    <row r="343" spans="1:32" ht="18.75" customHeight="1">
      <c r="A343" s="292">
        <v>341</v>
      </c>
      <c r="B343" s="293">
        <v>195</v>
      </c>
      <c r="C343" s="294" t="s">
        <v>823</v>
      </c>
      <c r="D343" s="295" t="s">
        <v>3056</v>
      </c>
      <c r="E343" s="296" t="s">
        <v>3052</v>
      </c>
      <c r="F343" s="297">
        <v>331</v>
      </c>
      <c r="G343" s="298">
        <v>232052737</v>
      </c>
      <c r="H343" s="299">
        <v>362</v>
      </c>
      <c r="I343" s="300">
        <v>351</v>
      </c>
      <c r="J343" s="301">
        <v>241119582</v>
      </c>
      <c r="K343" s="302">
        <v>466</v>
      </c>
      <c r="L343" s="303">
        <v>453</v>
      </c>
      <c r="M343" s="298">
        <v>7943516</v>
      </c>
      <c r="N343" s="299">
        <v>147</v>
      </c>
      <c r="O343" s="300">
        <v>138</v>
      </c>
      <c r="P343" s="301">
        <v>242108198</v>
      </c>
      <c r="Q343" s="302">
        <v>262</v>
      </c>
      <c r="R343" s="303">
        <v>252</v>
      </c>
      <c r="S343" s="298">
        <v>290924631</v>
      </c>
      <c r="T343" s="299">
        <v>458</v>
      </c>
      <c r="U343" s="300">
        <v>450</v>
      </c>
      <c r="V343" s="301">
        <v>-21840312</v>
      </c>
      <c r="W343" s="302" t="s">
        <v>3052</v>
      </c>
      <c r="X343" s="303" t="s">
        <v>3052</v>
      </c>
      <c r="Y343" s="327" t="s">
        <v>3052</v>
      </c>
      <c r="Z343" s="299">
        <v>389</v>
      </c>
      <c r="AA343" s="300">
        <v>376</v>
      </c>
      <c r="AB343" s="301">
        <v>293</v>
      </c>
      <c r="AC343" s="305">
        <v>342</v>
      </c>
      <c r="AD343" s="296">
        <v>0</v>
      </c>
      <c r="AE343" s="306">
        <v>78</v>
      </c>
      <c r="AF343" s="307">
        <v>22</v>
      </c>
    </row>
    <row r="344" spans="1:32" ht="18.75" customHeight="1">
      <c r="A344" s="458">
        <v>342</v>
      </c>
      <c r="B344" s="459">
        <v>284</v>
      </c>
      <c r="C344" s="460" t="s">
        <v>2530</v>
      </c>
      <c r="D344" s="461" t="s">
        <v>3154</v>
      </c>
      <c r="E344" s="462" t="s">
        <v>3052</v>
      </c>
      <c r="F344" s="463">
        <v>332</v>
      </c>
      <c r="G344" s="464">
        <v>231703525</v>
      </c>
      <c r="H344" s="465">
        <v>323</v>
      </c>
      <c r="I344" s="466">
        <v>312</v>
      </c>
      <c r="J344" s="467">
        <v>274182610</v>
      </c>
      <c r="K344" s="468">
        <v>174</v>
      </c>
      <c r="L344" s="469">
        <v>165</v>
      </c>
      <c r="M344" s="464">
        <v>100161831</v>
      </c>
      <c r="N344" s="465">
        <v>119</v>
      </c>
      <c r="O344" s="466">
        <v>110</v>
      </c>
      <c r="P344" s="467">
        <v>281923189</v>
      </c>
      <c r="Q344" s="468">
        <v>200</v>
      </c>
      <c r="R344" s="469">
        <v>191</v>
      </c>
      <c r="S344" s="464">
        <v>381686362</v>
      </c>
      <c r="T344" s="465">
        <v>96</v>
      </c>
      <c r="U344" s="466">
        <v>91</v>
      </c>
      <c r="V344" s="467">
        <v>57705670</v>
      </c>
      <c r="W344" s="468">
        <v>248</v>
      </c>
      <c r="X344" s="469">
        <v>246</v>
      </c>
      <c r="Y344" s="464">
        <v>44535</v>
      </c>
      <c r="Z344" s="465">
        <v>61</v>
      </c>
      <c r="AA344" s="466">
        <v>53</v>
      </c>
      <c r="AB344" s="467">
        <v>2138</v>
      </c>
      <c r="AC344" s="471">
        <v>322</v>
      </c>
      <c r="AD344" s="462">
        <v>0</v>
      </c>
      <c r="AE344" s="472">
        <v>100</v>
      </c>
      <c r="AF344" s="473">
        <v>0</v>
      </c>
    </row>
    <row r="345" spans="1:32" ht="18.75" customHeight="1">
      <c r="A345" s="458">
        <v>343</v>
      </c>
      <c r="B345" s="459">
        <v>399</v>
      </c>
      <c r="C345" s="460" t="s">
        <v>2571</v>
      </c>
      <c r="D345" s="461" t="s">
        <v>1061</v>
      </c>
      <c r="E345" s="462" t="s">
        <v>3052</v>
      </c>
      <c r="F345" s="463">
        <v>333</v>
      </c>
      <c r="G345" s="464">
        <v>231191745</v>
      </c>
      <c r="H345" s="465">
        <v>355</v>
      </c>
      <c r="I345" s="466">
        <v>344</v>
      </c>
      <c r="J345" s="467">
        <v>246911772</v>
      </c>
      <c r="K345" s="468" t="s">
        <v>3052</v>
      </c>
      <c r="L345" s="469" t="s">
        <v>3052</v>
      </c>
      <c r="M345" s="470" t="s">
        <v>3052</v>
      </c>
      <c r="N345" s="465">
        <v>175</v>
      </c>
      <c r="O345" s="466">
        <v>166</v>
      </c>
      <c r="P345" s="467">
        <v>204687224</v>
      </c>
      <c r="Q345" s="468">
        <v>193</v>
      </c>
      <c r="R345" s="469">
        <v>184</v>
      </c>
      <c r="S345" s="464">
        <v>402407625</v>
      </c>
      <c r="T345" s="465" t="s">
        <v>3052</v>
      </c>
      <c r="U345" s="466" t="s">
        <v>3052</v>
      </c>
      <c r="V345" s="494" t="s">
        <v>3052</v>
      </c>
      <c r="W345" s="468">
        <v>136</v>
      </c>
      <c r="X345" s="469">
        <v>135</v>
      </c>
      <c r="Y345" s="464">
        <v>103695</v>
      </c>
      <c r="Z345" s="465">
        <v>215</v>
      </c>
      <c r="AA345" s="466">
        <v>203</v>
      </c>
      <c r="AB345" s="467">
        <v>790</v>
      </c>
      <c r="AC345" s="471">
        <v>382</v>
      </c>
      <c r="AD345" s="462">
        <v>0</v>
      </c>
      <c r="AE345" s="472">
        <v>100</v>
      </c>
      <c r="AF345" s="473">
        <v>0</v>
      </c>
    </row>
    <row r="346" spans="1:32" ht="18.75" customHeight="1">
      <c r="A346" s="260">
        <v>344</v>
      </c>
      <c r="B346" s="261">
        <v>345</v>
      </c>
      <c r="C346" s="262" t="s">
        <v>2556</v>
      </c>
      <c r="D346" s="263" t="s">
        <v>3056</v>
      </c>
      <c r="E346" s="264" t="s">
        <v>3052</v>
      </c>
      <c r="F346" s="265">
        <v>334</v>
      </c>
      <c r="G346" s="266">
        <v>231148520</v>
      </c>
      <c r="H346" s="267">
        <v>374</v>
      </c>
      <c r="I346" s="268">
        <v>363</v>
      </c>
      <c r="J346" s="269">
        <v>232567268</v>
      </c>
      <c r="K346" s="270">
        <v>376</v>
      </c>
      <c r="L346" s="271">
        <v>364</v>
      </c>
      <c r="M346" s="266">
        <v>29922812</v>
      </c>
      <c r="N346" s="267">
        <v>368</v>
      </c>
      <c r="O346" s="268">
        <v>356</v>
      </c>
      <c r="P346" s="269">
        <v>60563163</v>
      </c>
      <c r="Q346" s="270">
        <v>371</v>
      </c>
      <c r="R346" s="271">
        <v>360</v>
      </c>
      <c r="S346" s="266">
        <v>183157371</v>
      </c>
      <c r="T346" s="267">
        <v>283</v>
      </c>
      <c r="U346" s="268">
        <v>277</v>
      </c>
      <c r="V346" s="269">
        <v>7599622</v>
      </c>
      <c r="W346" s="270">
        <v>276</v>
      </c>
      <c r="X346" s="271">
        <v>274</v>
      </c>
      <c r="Y346" s="266">
        <v>35610</v>
      </c>
      <c r="Z346" s="267">
        <v>440</v>
      </c>
      <c r="AA346" s="268">
        <v>427</v>
      </c>
      <c r="AB346" s="269">
        <v>196</v>
      </c>
      <c r="AC346" s="273">
        <v>372</v>
      </c>
      <c r="AD346" s="264">
        <v>0</v>
      </c>
      <c r="AE346" s="274">
        <v>100</v>
      </c>
      <c r="AF346" s="275">
        <v>0</v>
      </c>
    </row>
    <row r="347" spans="1:32" ht="18.75" customHeight="1">
      <c r="A347" s="474">
        <v>345</v>
      </c>
      <c r="B347" s="475">
        <v>348</v>
      </c>
      <c r="C347" s="476" t="s">
        <v>2687</v>
      </c>
      <c r="D347" s="477" t="s">
        <v>1702</v>
      </c>
      <c r="E347" s="478" t="s">
        <v>3052</v>
      </c>
      <c r="F347" s="479">
        <v>335</v>
      </c>
      <c r="G347" s="480">
        <v>227931632</v>
      </c>
      <c r="H347" s="481">
        <v>379</v>
      </c>
      <c r="I347" s="482">
        <v>368</v>
      </c>
      <c r="J347" s="483">
        <v>227931632</v>
      </c>
      <c r="K347" s="484" t="s">
        <v>3052</v>
      </c>
      <c r="L347" s="485" t="s">
        <v>3052</v>
      </c>
      <c r="M347" s="486" t="s">
        <v>3052</v>
      </c>
      <c r="N347" s="481" t="s">
        <v>3052</v>
      </c>
      <c r="O347" s="482" t="s">
        <v>3052</v>
      </c>
      <c r="P347" s="487" t="s">
        <v>3052</v>
      </c>
      <c r="Q347" s="484">
        <v>299</v>
      </c>
      <c r="R347" s="485">
        <v>288</v>
      </c>
      <c r="S347" s="480">
        <v>249268886</v>
      </c>
      <c r="T347" s="481" t="s">
        <v>3052</v>
      </c>
      <c r="U347" s="482" t="s">
        <v>3052</v>
      </c>
      <c r="V347" s="487" t="s">
        <v>3052</v>
      </c>
      <c r="W347" s="484">
        <v>97</v>
      </c>
      <c r="X347" s="485">
        <v>96</v>
      </c>
      <c r="Y347" s="480">
        <v>128512</v>
      </c>
      <c r="Z347" s="481">
        <v>336</v>
      </c>
      <c r="AA347" s="482">
        <v>324</v>
      </c>
      <c r="AB347" s="483">
        <v>417</v>
      </c>
      <c r="AC347" s="488">
        <v>314</v>
      </c>
      <c r="AD347" s="478">
        <v>0</v>
      </c>
      <c r="AE347" s="489">
        <v>0</v>
      </c>
      <c r="AF347" s="490">
        <v>100</v>
      </c>
    </row>
    <row r="348" spans="1:32" ht="18.75" customHeight="1">
      <c r="A348" s="443">
        <v>346</v>
      </c>
      <c r="B348" s="444">
        <v>300</v>
      </c>
      <c r="C348" s="445" t="s">
        <v>989</v>
      </c>
      <c r="D348" s="446" t="s">
        <v>1702</v>
      </c>
      <c r="E348" s="447" t="s">
        <v>3052</v>
      </c>
      <c r="F348" s="448">
        <v>336</v>
      </c>
      <c r="G348" s="449">
        <v>227674063</v>
      </c>
      <c r="H348" s="450">
        <v>339</v>
      </c>
      <c r="I348" s="451">
        <v>328</v>
      </c>
      <c r="J348" s="452">
        <v>259185220</v>
      </c>
      <c r="K348" s="453">
        <v>261</v>
      </c>
      <c r="L348" s="454">
        <v>250</v>
      </c>
      <c r="M348" s="449">
        <v>60469509</v>
      </c>
      <c r="N348" s="450">
        <v>291</v>
      </c>
      <c r="O348" s="451">
        <v>280</v>
      </c>
      <c r="P348" s="452">
        <v>102611794</v>
      </c>
      <c r="Q348" s="453">
        <v>296</v>
      </c>
      <c r="R348" s="454">
        <v>285</v>
      </c>
      <c r="S348" s="449">
        <v>252743033</v>
      </c>
      <c r="T348" s="450">
        <v>207</v>
      </c>
      <c r="U348" s="451">
        <v>201</v>
      </c>
      <c r="V348" s="452">
        <v>19809879</v>
      </c>
      <c r="W348" s="453">
        <v>345</v>
      </c>
      <c r="X348" s="454">
        <v>343</v>
      </c>
      <c r="Y348" s="449">
        <v>16508</v>
      </c>
      <c r="Z348" s="450">
        <v>268</v>
      </c>
      <c r="AA348" s="451">
        <v>256</v>
      </c>
      <c r="AB348" s="452">
        <v>584</v>
      </c>
      <c r="AC348" s="455">
        <v>356</v>
      </c>
      <c r="AD348" s="447">
        <v>0</v>
      </c>
      <c r="AE348" s="456">
        <v>2.46</v>
      </c>
      <c r="AF348" s="457">
        <v>97.54</v>
      </c>
    </row>
    <row r="349" spans="1:32" ht="18.75" customHeight="1">
      <c r="A349" s="458">
        <v>347</v>
      </c>
      <c r="B349" s="459" t="s">
        <v>3052</v>
      </c>
      <c r="C349" s="460" t="s">
        <v>2485</v>
      </c>
      <c r="D349" s="461" t="s">
        <v>1319</v>
      </c>
      <c r="E349" s="462" t="s">
        <v>3052</v>
      </c>
      <c r="F349" s="463">
        <v>337</v>
      </c>
      <c r="G349" s="464">
        <v>227634601</v>
      </c>
      <c r="H349" s="465">
        <v>376</v>
      </c>
      <c r="I349" s="466">
        <v>365</v>
      </c>
      <c r="J349" s="467">
        <v>231783701</v>
      </c>
      <c r="K349" s="468" t="s">
        <v>3052</v>
      </c>
      <c r="L349" s="469" t="s">
        <v>3052</v>
      </c>
      <c r="M349" s="470" t="s">
        <v>3052</v>
      </c>
      <c r="N349" s="465" t="s">
        <v>3052</v>
      </c>
      <c r="O349" s="466" t="s">
        <v>3052</v>
      </c>
      <c r="P349" s="494" t="s">
        <v>3052</v>
      </c>
      <c r="Q349" s="468" t="s">
        <v>3052</v>
      </c>
      <c r="R349" s="469" t="s">
        <v>3052</v>
      </c>
      <c r="S349" s="470" t="s">
        <v>3052</v>
      </c>
      <c r="T349" s="465" t="s">
        <v>3052</v>
      </c>
      <c r="U349" s="466" t="s">
        <v>3052</v>
      </c>
      <c r="V349" s="494" t="s">
        <v>3052</v>
      </c>
      <c r="W349" s="468">
        <v>116</v>
      </c>
      <c r="X349" s="469">
        <v>115</v>
      </c>
      <c r="Y349" s="464">
        <v>113568</v>
      </c>
      <c r="Z349" s="465">
        <v>418</v>
      </c>
      <c r="AA349" s="466">
        <v>405</v>
      </c>
      <c r="AB349" s="467">
        <v>233</v>
      </c>
      <c r="AC349" s="471">
        <v>312</v>
      </c>
      <c r="AD349" s="462">
        <v>0</v>
      </c>
      <c r="AE349" s="472">
        <v>10</v>
      </c>
      <c r="AF349" s="473">
        <v>90</v>
      </c>
    </row>
    <row r="350" spans="1:32" ht="18.75" customHeight="1">
      <c r="A350" s="260">
        <v>348</v>
      </c>
      <c r="B350" s="261">
        <v>330</v>
      </c>
      <c r="C350" s="262" t="s">
        <v>2232</v>
      </c>
      <c r="D350" s="263" t="s">
        <v>3056</v>
      </c>
      <c r="E350" s="329" t="s">
        <v>3052</v>
      </c>
      <c r="F350" s="274">
        <v>338</v>
      </c>
      <c r="G350" s="266">
        <v>226783310</v>
      </c>
      <c r="H350" s="267">
        <v>378</v>
      </c>
      <c r="I350" s="268">
        <v>367</v>
      </c>
      <c r="J350" s="269">
        <v>229875340</v>
      </c>
      <c r="K350" s="270" t="s">
        <v>3052</v>
      </c>
      <c r="L350" s="271" t="s">
        <v>3052</v>
      </c>
      <c r="M350" s="330" t="s">
        <v>3052</v>
      </c>
      <c r="N350" s="267" t="s">
        <v>3052</v>
      </c>
      <c r="O350" s="268" t="s">
        <v>3052</v>
      </c>
      <c r="P350" s="331" t="s">
        <v>3052</v>
      </c>
      <c r="Q350" s="270" t="s">
        <v>3052</v>
      </c>
      <c r="R350" s="271" t="s">
        <v>3052</v>
      </c>
      <c r="S350" s="330" t="s">
        <v>3052</v>
      </c>
      <c r="T350" s="267" t="s">
        <v>3052</v>
      </c>
      <c r="U350" s="268" t="s">
        <v>3052</v>
      </c>
      <c r="V350" s="331" t="s">
        <v>3052</v>
      </c>
      <c r="W350" s="270" t="s">
        <v>3052</v>
      </c>
      <c r="X350" s="271" t="s">
        <v>3052</v>
      </c>
      <c r="Y350" s="330" t="s">
        <v>3052</v>
      </c>
      <c r="Z350" s="267" t="s">
        <v>3052</v>
      </c>
      <c r="AA350" s="268" t="s">
        <v>3052</v>
      </c>
      <c r="AB350" s="331" t="s">
        <v>3052</v>
      </c>
      <c r="AC350" s="273">
        <v>356</v>
      </c>
      <c r="AD350" s="264">
        <v>0</v>
      </c>
      <c r="AE350" s="274">
        <v>100</v>
      </c>
      <c r="AF350" s="275">
        <v>0</v>
      </c>
    </row>
    <row r="351" spans="1:32" ht="18.75" customHeight="1">
      <c r="A351" s="458">
        <v>349</v>
      </c>
      <c r="B351" s="496">
        <v>292</v>
      </c>
      <c r="C351" s="460" t="s">
        <v>2486</v>
      </c>
      <c r="D351" s="461" t="s">
        <v>3092</v>
      </c>
      <c r="E351" s="462" t="s">
        <v>3052</v>
      </c>
      <c r="F351" s="463">
        <v>339</v>
      </c>
      <c r="G351" s="464">
        <v>226139186</v>
      </c>
      <c r="H351" s="465">
        <v>382</v>
      </c>
      <c r="I351" s="466">
        <v>371</v>
      </c>
      <c r="J351" s="467">
        <v>226350979</v>
      </c>
      <c r="K351" s="468">
        <v>222</v>
      </c>
      <c r="L351" s="469">
        <v>211</v>
      </c>
      <c r="M351" s="464">
        <v>74412876</v>
      </c>
      <c r="N351" s="465">
        <v>92</v>
      </c>
      <c r="O351" s="466">
        <v>83</v>
      </c>
      <c r="P351" s="467">
        <v>342100385</v>
      </c>
      <c r="Q351" s="468">
        <v>192</v>
      </c>
      <c r="R351" s="469">
        <v>183</v>
      </c>
      <c r="S351" s="464">
        <v>405063457</v>
      </c>
      <c r="T351" s="465">
        <v>113</v>
      </c>
      <c r="U351" s="466">
        <v>108</v>
      </c>
      <c r="V351" s="467">
        <v>50796210</v>
      </c>
      <c r="W351" s="468">
        <v>388</v>
      </c>
      <c r="X351" s="469">
        <v>384</v>
      </c>
      <c r="Y351" s="464">
        <v>6461</v>
      </c>
      <c r="Z351" s="465">
        <v>448</v>
      </c>
      <c r="AA351" s="466">
        <v>435</v>
      </c>
      <c r="AB351" s="467">
        <v>176</v>
      </c>
      <c r="AC351" s="471">
        <v>369</v>
      </c>
      <c r="AD351" s="462">
        <v>0</v>
      </c>
      <c r="AE351" s="472">
        <v>18.12</v>
      </c>
      <c r="AF351" s="473">
        <v>81.88</v>
      </c>
    </row>
    <row r="352" spans="1:32" ht="18.75" customHeight="1">
      <c r="A352" s="276">
        <v>350</v>
      </c>
      <c r="B352" s="277" t="s">
        <v>3052</v>
      </c>
      <c r="C352" s="339" t="s">
        <v>3052</v>
      </c>
      <c r="D352" s="279" t="s">
        <v>3056</v>
      </c>
      <c r="E352" s="280" t="s">
        <v>3052</v>
      </c>
      <c r="F352" s="281">
        <v>340</v>
      </c>
      <c r="G352" s="336" t="s">
        <v>3052</v>
      </c>
      <c r="H352" s="283">
        <v>166</v>
      </c>
      <c r="I352" s="284">
        <v>157</v>
      </c>
      <c r="J352" s="337" t="s">
        <v>3052</v>
      </c>
      <c r="K352" s="286">
        <v>125</v>
      </c>
      <c r="L352" s="287">
        <v>116</v>
      </c>
      <c r="M352" s="336" t="s">
        <v>3052</v>
      </c>
      <c r="N352" s="283">
        <v>344</v>
      </c>
      <c r="O352" s="284">
        <v>333</v>
      </c>
      <c r="P352" s="337" t="s">
        <v>3052</v>
      </c>
      <c r="Q352" s="286">
        <v>425</v>
      </c>
      <c r="R352" s="287">
        <v>412</v>
      </c>
      <c r="S352" s="336" t="s">
        <v>3052</v>
      </c>
      <c r="T352" s="283">
        <v>119</v>
      </c>
      <c r="U352" s="284">
        <v>114</v>
      </c>
      <c r="V352" s="337" t="s">
        <v>3052</v>
      </c>
      <c r="W352" s="286">
        <v>319</v>
      </c>
      <c r="X352" s="287">
        <v>317</v>
      </c>
      <c r="Y352" s="336" t="s">
        <v>3052</v>
      </c>
      <c r="Z352" s="283">
        <v>372</v>
      </c>
      <c r="AA352" s="284">
        <v>360</v>
      </c>
      <c r="AB352" s="337" t="s">
        <v>3052</v>
      </c>
      <c r="AC352" s="289">
        <v>352</v>
      </c>
      <c r="AD352" s="280">
        <v>0</v>
      </c>
      <c r="AE352" s="290">
        <v>0</v>
      </c>
      <c r="AF352" s="291">
        <v>100</v>
      </c>
    </row>
    <row r="353" spans="1:32" ht="18.75" customHeight="1">
      <c r="A353" s="292">
        <v>351</v>
      </c>
      <c r="B353" s="293">
        <v>344</v>
      </c>
      <c r="C353" s="294" t="s">
        <v>2487</v>
      </c>
      <c r="D353" s="295" t="s">
        <v>3056</v>
      </c>
      <c r="E353" s="296" t="s">
        <v>3052</v>
      </c>
      <c r="F353" s="297">
        <v>341</v>
      </c>
      <c r="G353" s="298">
        <v>225476068</v>
      </c>
      <c r="H353" s="299">
        <v>270</v>
      </c>
      <c r="I353" s="300">
        <v>259</v>
      </c>
      <c r="J353" s="301">
        <v>322909734</v>
      </c>
      <c r="K353" s="302" t="s">
        <v>3052</v>
      </c>
      <c r="L353" s="303" t="s">
        <v>3052</v>
      </c>
      <c r="M353" s="327" t="s">
        <v>3052</v>
      </c>
      <c r="N353" s="299" t="s">
        <v>3052</v>
      </c>
      <c r="O353" s="300" t="s">
        <v>3052</v>
      </c>
      <c r="P353" s="328" t="s">
        <v>3052</v>
      </c>
      <c r="Q353" s="302">
        <v>153</v>
      </c>
      <c r="R353" s="303">
        <v>144</v>
      </c>
      <c r="S353" s="298">
        <v>510996380</v>
      </c>
      <c r="T353" s="299" t="s">
        <v>3052</v>
      </c>
      <c r="U353" s="300" t="s">
        <v>3052</v>
      </c>
      <c r="V353" s="328" t="s">
        <v>3052</v>
      </c>
      <c r="W353" s="302">
        <v>188</v>
      </c>
      <c r="X353" s="303">
        <v>187</v>
      </c>
      <c r="Y353" s="298">
        <v>70190</v>
      </c>
      <c r="Z353" s="299" t="s">
        <v>3052</v>
      </c>
      <c r="AA353" s="300" t="s">
        <v>3052</v>
      </c>
      <c r="AB353" s="328" t="s">
        <v>3052</v>
      </c>
      <c r="AC353" s="305">
        <v>383</v>
      </c>
      <c r="AD353" s="296">
        <v>0</v>
      </c>
      <c r="AE353" s="306">
        <v>100</v>
      </c>
      <c r="AF353" s="307">
        <v>0</v>
      </c>
    </row>
    <row r="354" spans="1:32" ht="18.75" customHeight="1">
      <c r="A354" s="458">
        <v>352</v>
      </c>
      <c r="B354" s="459">
        <v>365</v>
      </c>
      <c r="C354" s="460" t="s">
        <v>2564</v>
      </c>
      <c r="D354" s="461" t="s">
        <v>2657</v>
      </c>
      <c r="E354" s="462" t="s">
        <v>3052</v>
      </c>
      <c r="F354" s="463">
        <v>342</v>
      </c>
      <c r="G354" s="464">
        <v>225419720</v>
      </c>
      <c r="H354" s="465">
        <v>375</v>
      </c>
      <c r="I354" s="466">
        <v>364</v>
      </c>
      <c r="J354" s="467">
        <v>232250771</v>
      </c>
      <c r="K354" s="468">
        <v>309</v>
      </c>
      <c r="L354" s="469">
        <v>298</v>
      </c>
      <c r="M354" s="464">
        <v>47310003</v>
      </c>
      <c r="N354" s="465">
        <v>241</v>
      </c>
      <c r="O354" s="466">
        <v>231</v>
      </c>
      <c r="P354" s="467">
        <v>135443144</v>
      </c>
      <c r="Q354" s="468">
        <v>348</v>
      </c>
      <c r="R354" s="469">
        <v>337</v>
      </c>
      <c r="S354" s="464">
        <v>203796486</v>
      </c>
      <c r="T354" s="465">
        <v>272</v>
      </c>
      <c r="U354" s="466">
        <v>266</v>
      </c>
      <c r="V354" s="467">
        <v>9031050</v>
      </c>
      <c r="W354" s="468">
        <v>193</v>
      </c>
      <c r="X354" s="469">
        <v>192</v>
      </c>
      <c r="Y354" s="464">
        <v>68686</v>
      </c>
      <c r="Z354" s="465">
        <v>257</v>
      </c>
      <c r="AA354" s="466">
        <v>245</v>
      </c>
      <c r="AB354" s="467">
        <v>600</v>
      </c>
      <c r="AC354" s="471">
        <v>331</v>
      </c>
      <c r="AD354" s="462">
        <v>0</v>
      </c>
      <c r="AE354" s="472">
        <v>100</v>
      </c>
      <c r="AF354" s="473">
        <v>0</v>
      </c>
    </row>
    <row r="355" spans="1:32" ht="18.75" customHeight="1">
      <c r="A355" s="458">
        <v>353</v>
      </c>
      <c r="B355" s="496">
        <v>325</v>
      </c>
      <c r="C355" s="460" t="s">
        <v>2488</v>
      </c>
      <c r="D355" s="461" t="s">
        <v>1702</v>
      </c>
      <c r="E355" s="462" t="s">
        <v>3052</v>
      </c>
      <c r="F355" s="463">
        <v>343</v>
      </c>
      <c r="G355" s="464">
        <v>224218966</v>
      </c>
      <c r="H355" s="465">
        <v>327</v>
      </c>
      <c r="I355" s="466">
        <v>316</v>
      </c>
      <c r="J355" s="467">
        <v>270501586</v>
      </c>
      <c r="K355" s="468" t="s">
        <v>3052</v>
      </c>
      <c r="L355" s="469" t="s">
        <v>3052</v>
      </c>
      <c r="M355" s="470" t="s">
        <v>3052</v>
      </c>
      <c r="N355" s="465">
        <v>397</v>
      </c>
      <c r="O355" s="466">
        <v>385</v>
      </c>
      <c r="P355" s="467">
        <v>47999194</v>
      </c>
      <c r="Q355" s="468">
        <v>436</v>
      </c>
      <c r="R355" s="469">
        <v>423</v>
      </c>
      <c r="S355" s="464">
        <v>129417993</v>
      </c>
      <c r="T355" s="465" t="s">
        <v>3052</v>
      </c>
      <c r="U355" s="466" t="s">
        <v>3052</v>
      </c>
      <c r="V355" s="494" t="s">
        <v>3052</v>
      </c>
      <c r="W355" s="468">
        <v>105</v>
      </c>
      <c r="X355" s="469">
        <v>104</v>
      </c>
      <c r="Y355" s="464">
        <v>122290</v>
      </c>
      <c r="Z355" s="465">
        <v>346</v>
      </c>
      <c r="AA355" s="466">
        <v>334</v>
      </c>
      <c r="AB355" s="467">
        <v>388</v>
      </c>
      <c r="AC355" s="471">
        <v>322</v>
      </c>
      <c r="AD355" s="462">
        <v>0</v>
      </c>
      <c r="AE355" s="472">
        <v>50.67</v>
      </c>
      <c r="AF355" s="473">
        <v>49.33</v>
      </c>
    </row>
    <row r="356" spans="1:32" ht="18.75" customHeight="1">
      <c r="A356" s="458">
        <v>354</v>
      </c>
      <c r="B356" s="459">
        <v>363</v>
      </c>
      <c r="C356" s="460" t="s">
        <v>1050</v>
      </c>
      <c r="D356" s="461" t="s">
        <v>1061</v>
      </c>
      <c r="E356" s="462" t="s">
        <v>3052</v>
      </c>
      <c r="F356" s="463">
        <v>344</v>
      </c>
      <c r="G356" s="464">
        <v>224164449</v>
      </c>
      <c r="H356" s="465">
        <v>370</v>
      </c>
      <c r="I356" s="466">
        <v>359</v>
      </c>
      <c r="J356" s="467">
        <v>235511866</v>
      </c>
      <c r="K356" s="468">
        <v>290</v>
      </c>
      <c r="L356" s="469">
        <v>279</v>
      </c>
      <c r="M356" s="464">
        <v>53034112</v>
      </c>
      <c r="N356" s="465">
        <v>206</v>
      </c>
      <c r="O356" s="466">
        <v>197</v>
      </c>
      <c r="P356" s="467">
        <v>159832436</v>
      </c>
      <c r="Q356" s="468">
        <v>362</v>
      </c>
      <c r="R356" s="469">
        <v>351</v>
      </c>
      <c r="S356" s="464">
        <v>192834503</v>
      </c>
      <c r="T356" s="465">
        <v>172</v>
      </c>
      <c r="U356" s="466">
        <v>166</v>
      </c>
      <c r="V356" s="467">
        <v>28596038</v>
      </c>
      <c r="W356" s="468">
        <v>163</v>
      </c>
      <c r="X356" s="469">
        <v>162</v>
      </c>
      <c r="Y356" s="464">
        <v>83518</v>
      </c>
      <c r="Z356" s="465">
        <v>369</v>
      </c>
      <c r="AA356" s="466">
        <v>357</v>
      </c>
      <c r="AB356" s="467">
        <v>330</v>
      </c>
      <c r="AC356" s="471">
        <v>371</v>
      </c>
      <c r="AD356" s="462">
        <v>0</v>
      </c>
      <c r="AE356" s="472">
        <v>100</v>
      </c>
      <c r="AF356" s="473">
        <v>0</v>
      </c>
    </row>
    <row r="357" spans="1:32" ht="18.75" customHeight="1">
      <c r="A357" s="474">
        <v>355</v>
      </c>
      <c r="B357" s="475">
        <v>346</v>
      </c>
      <c r="C357" s="476" t="s">
        <v>360</v>
      </c>
      <c r="D357" s="477" t="s">
        <v>2187</v>
      </c>
      <c r="E357" s="478" t="s">
        <v>3052</v>
      </c>
      <c r="F357" s="479">
        <v>345</v>
      </c>
      <c r="G357" s="480">
        <v>223999464</v>
      </c>
      <c r="H357" s="481">
        <v>383</v>
      </c>
      <c r="I357" s="482">
        <v>372</v>
      </c>
      <c r="J357" s="483">
        <v>226106562</v>
      </c>
      <c r="K357" s="484">
        <v>439</v>
      </c>
      <c r="L357" s="485">
        <v>427</v>
      </c>
      <c r="M357" s="480">
        <v>14616665</v>
      </c>
      <c r="N357" s="481">
        <v>465</v>
      </c>
      <c r="O357" s="482">
        <v>452</v>
      </c>
      <c r="P357" s="483">
        <v>14405535</v>
      </c>
      <c r="Q357" s="484">
        <v>471</v>
      </c>
      <c r="R357" s="485">
        <v>458</v>
      </c>
      <c r="S357" s="480">
        <v>90759102</v>
      </c>
      <c r="T357" s="481">
        <v>375</v>
      </c>
      <c r="U357" s="482">
        <v>367</v>
      </c>
      <c r="V357" s="483">
        <v>227410</v>
      </c>
      <c r="W357" s="484">
        <v>309</v>
      </c>
      <c r="X357" s="485">
        <v>307</v>
      </c>
      <c r="Y357" s="480">
        <v>27257</v>
      </c>
      <c r="Z357" s="481">
        <v>367</v>
      </c>
      <c r="AA357" s="482">
        <v>355</v>
      </c>
      <c r="AB357" s="483">
        <v>336</v>
      </c>
      <c r="AC357" s="488">
        <v>371</v>
      </c>
      <c r="AD357" s="478">
        <v>0</v>
      </c>
      <c r="AE357" s="489">
        <v>100</v>
      </c>
      <c r="AF357" s="490">
        <v>0</v>
      </c>
    </row>
    <row r="358" spans="1:32" ht="18.75" customHeight="1">
      <c r="A358" s="443">
        <v>356</v>
      </c>
      <c r="B358" s="444">
        <v>493</v>
      </c>
      <c r="C358" s="445" t="s">
        <v>3196</v>
      </c>
      <c r="D358" s="446" t="s">
        <v>1061</v>
      </c>
      <c r="E358" s="447" t="s">
        <v>3052</v>
      </c>
      <c r="F358" s="448">
        <v>346</v>
      </c>
      <c r="G358" s="449">
        <v>223795578</v>
      </c>
      <c r="H358" s="450">
        <v>295</v>
      </c>
      <c r="I358" s="451">
        <v>284</v>
      </c>
      <c r="J358" s="452">
        <v>301887829</v>
      </c>
      <c r="K358" s="453" t="s">
        <v>3052</v>
      </c>
      <c r="L358" s="454" t="s">
        <v>3052</v>
      </c>
      <c r="M358" s="492" t="s">
        <v>3052</v>
      </c>
      <c r="N358" s="450" t="s">
        <v>3052</v>
      </c>
      <c r="O358" s="451" t="s">
        <v>3052</v>
      </c>
      <c r="P358" s="495" t="s">
        <v>3052</v>
      </c>
      <c r="Q358" s="453" t="s">
        <v>3052</v>
      </c>
      <c r="R358" s="454" t="s">
        <v>3052</v>
      </c>
      <c r="S358" s="492" t="s">
        <v>3052</v>
      </c>
      <c r="T358" s="450" t="s">
        <v>3052</v>
      </c>
      <c r="U358" s="451" t="s">
        <v>3052</v>
      </c>
      <c r="V358" s="495" t="s">
        <v>3052</v>
      </c>
      <c r="W358" s="453" t="s">
        <v>3052</v>
      </c>
      <c r="X358" s="454" t="s">
        <v>3052</v>
      </c>
      <c r="Y358" s="492" t="s">
        <v>3052</v>
      </c>
      <c r="Z358" s="450" t="s">
        <v>3052</v>
      </c>
      <c r="AA358" s="451" t="s">
        <v>3052</v>
      </c>
      <c r="AB358" s="495" t="s">
        <v>3052</v>
      </c>
      <c r="AC358" s="455">
        <v>382</v>
      </c>
      <c r="AD358" s="447">
        <v>0</v>
      </c>
      <c r="AE358" s="456">
        <v>0</v>
      </c>
      <c r="AF358" s="457">
        <v>100</v>
      </c>
    </row>
    <row r="359" spans="1:32" ht="18.75" customHeight="1">
      <c r="A359" s="260">
        <v>357</v>
      </c>
      <c r="B359" s="261">
        <v>329</v>
      </c>
      <c r="C359" s="262" t="s">
        <v>2839</v>
      </c>
      <c r="D359" s="263" t="s">
        <v>3056</v>
      </c>
      <c r="E359" s="264" t="s">
        <v>3052</v>
      </c>
      <c r="F359" s="265">
        <v>347</v>
      </c>
      <c r="G359" s="266">
        <v>221361577</v>
      </c>
      <c r="H359" s="267">
        <v>351</v>
      </c>
      <c r="I359" s="268">
        <v>340</v>
      </c>
      <c r="J359" s="269">
        <v>249084673</v>
      </c>
      <c r="K359" s="270">
        <v>232</v>
      </c>
      <c r="L359" s="271">
        <v>221</v>
      </c>
      <c r="M359" s="266">
        <v>70054033</v>
      </c>
      <c r="N359" s="267">
        <v>296</v>
      </c>
      <c r="O359" s="268">
        <v>285</v>
      </c>
      <c r="P359" s="269">
        <v>98411413</v>
      </c>
      <c r="Q359" s="270">
        <v>281</v>
      </c>
      <c r="R359" s="271">
        <v>270</v>
      </c>
      <c r="S359" s="266">
        <v>270041086</v>
      </c>
      <c r="T359" s="267">
        <v>224</v>
      </c>
      <c r="U359" s="268">
        <v>218</v>
      </c>
      <c r="V359" s="269">
        <v>15918797</v>
      </c>
      <c r="W359" s="270">
        <v>210</v>
      </c>
      <c r="X359" s="271">
        <v>209</v>
      </c>
      <c r="Y359" s="266">
        <v>60487</v>
      </c>
      <c r="Z359" s="267">
        <v>221</v>
      </c>
      <c r="AA359" s="268">
        <v>209</v>
      </c>
      <c r="AB359" s="269">
        <v>759</v>
      </c>
      <c r="AC359" s="273">
        <v>383</v>
      </c>
      <c r="AD359" s="264">
        <v>0</v>
      </c>
      <c r="AE359" s="274">
        <v>100</v>
      </c>
      <c r="AF359" s="275">
        <v>0</v>
      </c>
    </row>
    <row r="360" spans="1:32" ht="18.75" customHeight="1">
      <c r="A360" s="260">
        <v>358</v>
      </c>
      <c r="B360" s="261">
        <v>361</v>
      </c>
      <c r="C360" s="262" t="s">
        <v>2973</v>
      </c>
      <c r="D360" s="263" t="s">
        <v>3056</v>
      </c>
      <c r="E360" s="264" t="s">
        <v>3052</v>
      </c>
      <c r="F360" s="265">
        <v>348</v>
      </c>
      <c r="G360" s="266">
        <v>221221719</v>
      </c>
      <c r="H360" s="267">
        <v>389</v>
      </c>
      <c r="I360" s="268">
        <v>378</v>
      </c>
      <c r="J360" s="269">
        <v>221504252</v>
      </c>
      <c r="K360" s="270">
        <v>233</v>
      </c>
      <c r="L360" s="271">
        <v>222</v>
      </c>
      <c r="M360" s="266">
        <v>69955218</v>
      </c>
      <c r="N360" s="267">
        <v>319</v>
      </c>
      <c r="O360" s="268">
        <v>308</v>
      </c>
      <c r="P360" s="269">
        <v>84578778</v>
      </c>
      <c r="Q360" s="270">
        <v>435</v>
      </c>
      <c r="R360" s="271">
        <v>422</v>
      </c>
      <c r="S360" s="266">
        <v>130027178</v>
      </c>
      <c r="T360" s="267">
        <v>168</v>
      </c>
      <c r="U360" s="268">
        <v>162</v>
      </c>
      <c r="V360" s="269">
        <v>29769121</v>
      </c>
      <c r="W360" s="270">
        <v>199</v>
      </c>
      <c r="X360" s="271">
        <v>198</v>
      </c>
      <c r="Y360" s="266">
        <v>64247</v>
      </c>
      <c r="Z360" s="267">
        <v>316</v>
      </c>
      <c r="AA360" s="268">
        <v>304</v>
      </c>
      <c r="AB360" s="269">
        <v>461</v>
      </c>
      <c r="AC360" s="273">
        <v>371</v>
      </c>
      <c r="AD360" s="264">
        <v>0</v>
      </c>
      <c r="AE360" s="274">
        <v>0</v>
      </c>
      <c r="AF360" s="275">
        <v>100</v>
      </c>
    </row>
    <row r="361" spans="1:32" ht="18.75" customHeight="1">
      <c r="A361" s="260">
        <v>359</v>
      </c>
      <c r="B361" s="261">
        <v>389</v>
      </c>
      <c r="C361" s="262" t="s">
        <v>2569</v>
      </c>
      <c r="D361" s="263" t="s">
        <v>3056</v>
      </c>
      <c r="E361" s="264" t="s">
        <v>3052</v>
      </c>
      <c r="F361" s="265">
        <v>349</v>
      </c>
      <c r="G361" s="266">
        <v>220628837</v>
      </c>
      <c r="H361" s="267">
        <v>387</v>
      </c>
      <c r="I361" s="268">
        <v>376</v>
      </c>
      <c r="J361" s="269">
        <v>223584967</v>
      </c>
      <c r="K361" s="270">
        <v>229</v>
      </c>
      <c r="L361" s="271">
        <v>218</v>
      </c>
      <c r="M361" s="266">
        <v>71555835</v>
      </c>
      <c r="N361" s="267">
        <v>346</v>
      </c>
      <c r="O361" s="268">
        <v>335</v>
      </c>
      <c r="P361" s="269">
        <v>68214306</v>
      </c>
      <c r="Q361" s="270">
        <v>350</v>
      </c>
      <c r="R361" s="271">
        <v>339</v>
      </c>
      <c r="S361" s="266">
        <v>201323075</v>
      </c>
      <c r="T361" s="267">
        <v>231</v>
      </c>
      <c r="U361" s="268">
        <v>225</v>
      </c>
      <c r="V361" s="269">
        <v>15054832</v>
      </c>
      <c r="W361" s="270">
        <v>177</v>
      </c>
      <c r="X361" s="271">
        <v>176</v>
      </c>
      <c r="Y361" s="266">
        <v>77440</v>
      </c>
      <c r="Z361" s="267">
        <v>86</v>
      </c>
      <c r="AA361" s="268">
        <v>78</v>
      </c>
      <c r="AB361" s="269">
        <v>1709</v>
      </c>
      <c r="AC361" s="273">
        <v>321</v>
      </c>
      <c r="AD361" s="264">
        <v>0</v>
      </c>
      <c r="AE361" s="274">
        <v>100</v>
      </c>
      <c r="AF361" s="275">
        <v>0</v>
      </c>
    </row>
    <row r="362" spans="1:32" ht="18.75" customHeight="1">
      <c r="A362" s="474">
        <v>360</v>
      </c>
      <c r="B362" s="475">
        <v>343</v>
      </c>
      <c r="C362" s="476" t="s">
        <v>2489</v>
      </c>
      <c r="D362" s="477" t="s">
        <v>2863</v>
      </c>
      <c r="E362" s="478" t="s">
        <v>3052</v>
      </c>
      <c r="F362" s="479">
        <v>350</v>
      </c>
      <c r="G362" s="480">
        <v>218220434</v>
      </c>
      <c r="H362" s="481">
        <v>361</v>
      </c>
      <c r="I362" s="482">
        <v>350</v>
      </c>
      <c r="J362" s="483">
        <v>241154739</v>
      </c>
      <c r="K362" s="484">
        <v>464</v>
      </c>
      <c r="L362" s="485">
        <v>451</v>
      </c>
      <c r="M362" s="480">
        <v>8506396</v>
      </c>
      <c r="N362" s="481">
        <v>392</v>
      </c>
      <c r="O362" s="482">
        <v>380</v>
      </c>
      <c r="P362" s="483">
        <v>48941432</v>
      </c>
      <c r="Q362" s="484">
        <v>452</v>
      </c>
      <c r="R362" s="485">
        <v>439</v>
      </c>
      <c r="S362" s="480">
        <v>112101472</v>
      </c>
      <c r="T362" s="481">
        <v>409</v>
      </c>
      <c r="U362" s="482">
        <v>401</v>
      </c>
      <c r="V362" s="483">
        <v>-4447108</v>
      </c>
      <c r="W362" s="484">
        <v>425</v>
      </c>
      <c r="X362" s="485">
        <v>421</v>
      </c>
      <c r="Y362" s="480">
        <v>2365</v>
      </c>
      <c r="Z362" s="481">
        <v>198</v>
      </c>
      <c r="AA362" s="482">
        <v>186</v>
      </c>
      <c r="AB362" s="483">
        <v>884</v>
      </c>
      <c r="AC362" s="488">
        <v>311</v>
      </c>
      <c r="AD362" s="478">
        <v>0</v>
      </c>
      <c r="AE362" s="489">
        <v>100</v>
      </c>
      <c r="AF362" s="490">
        <v>0</v>
      </c>
    </row>
    <row r="363" spans="1:32" ht="18.75" customHeight="1">
      <c r="A363" s="443">
        <v>361</v>
      </c>
      <c r="B363" s="444">
        <v>408</v>
      </c>
      <c r="C363" s="445" t="s">
        <v>2573</v>
      </c>
      <c r="D363" s="446" t="s">
        <v>3051</v>
      </c>
      <c r="E363" s="447" t="s">
        <v>3052</v>
      </c>
      <c r="F363" s="448">
        <v>351</v>
      </c>
      <c r="G363" s="449">
        <v>218062626</v>
      </c>
      <c r="H363" s="450">
        <v>377</v>
      </c>
      <c r="I363" s="451">
        <v>366</v>
      </c>
      <c r="J363" s="452">
        <v>230242341</v>
      </c>
      <c r="K363" s="453" t="s">
        <v>3052</v>
      </c>
      <c r="L363" s="454" t="s">
        <v>3052</v>
      </c>
      <c r="M363" s="492" t="s">
        <v>3052</v>
      </c>
      <c r="N363" s="450">
        <v>287</v>
      </c>
      <c r="O363" s="451">
        <v>276</v>
      </c>
      <c r="P363" s="452">
        <v>106302249</v>
      </c>
      <c r="Q363" s="453">
        <v>385</v>
      </c>
      <c r="R363" s="454">
        <v>373</v>
      </c>
      <c r="S363" s="449">
        <v>170017804</v>
      </c>
      <c r="T363" s="450" t="s">
        <v>3052</v>
      </c>
      <c r="U363" s="451" t="s">
        <v>3052</v>
      </c>
      <c r="V363" s="495" t="s">
        <v>3052</v>
      </c>
      <c r="W363" s="453">
        <v>217</v>
      </c>
      <c r="X363" s="454">
        <v>215</v>
      </c>
      <c r="Y363" s="449">
        <v>57982</v>
      </c>
      <c r="Z363" s="450">
        <v>307</v>
      </c>
      <c r="AA363" s="451">
        <v>295</v>
      </c>
      <c r="AB363" s="452">
        <v>474</v>
      </c>
      <c r="AC363" s="455">
        <v>371</v>
      </c>
      <c r="AD363" s="447">
        <v>0</v>
      </c>
      <c r="AE363" s="456">
        <v>0</v>
      </c>
      <c r="AF363" s="457">
        <v>100</v>
      </c>
    </row>
    <row r="364" spans="1:32" ht="18.75" customHeight="1">
      <c r="A364" s="458">
        <v>362</v>
      </c>
      <c r="B364" s="459">
        <v>98</v>
      </c>
      <c r="C364" s="460" t="s">
        <v>834</v>
      </c>
      <c r="D364" s="461" t="s">
        <v>3058</v>
      </c>
      <c r="E364" s="462" t="s">
        <v>3052</v>
      </c>
      <c r="F364" s="463">
        <v>352</v>
      </c>
      <c r="G364" s="464">
        <v>217961030</v>
      </c>
      <c r="H364" s="465">
        <v>369</v>
      </c>
      <c r="I364" s="466">
        <v>358</v>
      </c>
      <c r="J364" s="467">
        <v>235937529</v>
      </c>
      <c r="K364" s="468">
        <v>131</v>
      </c>
      <c r="L364" s="469">
        <v>122</v>
      </c>
      <c r="M364" s="464">
        <v>125712784</v>
      </c>
      <c r="N364" s="465" t="s">
        <v>3052</v>
      </c>
      <c r="O364" s="466" t="s">
        <v>3052</v>
      </c>
      <c r="P364" s="494" t="s">
        <v>3052</v>
      </c>
      <c r="Q364" s="468" t="s">
        <v>3052</v>
      </c>
      <c r="R364" s="469" t="s">
        <v>3052</v>
      </c>
      <c r="S364" s="470" t="s">
        <v>3052</v>
      </c>
      <c r="T364" s="465">
        <v>221</v>
      </c>
      <c r="U364" s="466">
        <v>215</v>
      </c>
      <c r="V364" s="467">
        <v>17067367</v>
      </c>
      <c r="W364" s="468" t="s">
        <v>3052</v>
      </c>
      <c r="X364" s="469" t="s">
        <v>3052</v>
      </c>
      <c r="Y364" s="470" t="s">
        <v>3052</v>
      </c>
      <c r="Z364" s="465" t="s">
        <v>3052</v>
      </c>
      <c r="AA364" s="466" t="s">
        <v>3052</v>
      </c>
      <c r="AB364" s="494" t="s">
        <v>3052</v>
      </c>
      <c r="AC364" s="471">
        <v>210</v>
      </c>
      <c r="AD364" s="462">
        <v>0</v>
      </c>
      <c r="AE364" s="472">
        <v>100</v>
      </c>
      <c r="AF364" s="473">
        <v>0</v>
      </c>
    </row>
    <row r="365" spans="1:32" ht="18.75" customHeight="1">
      <c r="A365" s="260">
        <v>363</v>
      </c>
      <c r="B365" s="261" t="s">
        <v>3052</v>
      </c>
      <c r="C365" s="262" t="s">
        <v>2490</v>
      </c>
      <c r="D365" s="263" t="s">
        <v>3056</v>
      </c>
      <c r="E365" s="264" t="s">
        <v>3052</v>
      </c>
      <c r="F365" s="265">
        <v>353</v>
      </c>
      <c r="G365" s="266">
        <v>217333698</v>
      </c>
      <c r="H365" s="267">
        <v>397</v>
      </c>
      <c r="I365" s="268">
        <v>386</v>
      </c>
      <c r="J365" s="269">
        <v>217333698</v>
      </c>
      <c r="K365" s="270">
        <v>392</v>
      </c>
      <c r="L365" s="271">
        <v>380</v>
      </c>
      <c r="M365" s="266">
        <v>25590576</v>
      </c>
      <c r="N365" s="267">
        <v>425</v>
      </c>
      <c r="O365" s="268">
        <v>413</v>
      </c>
      <c r="P365" s="269">
        <v>32025478</v>
      </c>
      <c r="Q365" s="270">
        <v>408</v>
      </c>
      <c r="R365" s="271">
        <v>395</v>
      </c>
      <c r="S365" s="266">
        <v>154476865</v>
      </c>
      <c r="T365" s="267">
        <v>329</v>
      </c>
      <c r="U365" s="268">
        <v>323</v>
      </c>
      <c r="V365" s="269">
        <v>3200007</v>
      </c>
      <c r="W365" s="270">
        <v>346</v>
      </c>
      <c r="X365" s="271">
        <v>344</v>
      </c>
      <c r="Y365" s="266">
        <v>16110</v>
      </c>
      <c r="Z365" s="267">
        <v>432</v>
      </c>
      <c r="AA365" s="268">
        <v>419</v>
      </c>
      <c r="AB365" s="269">
        <v>214</v>
      </c>
      <c r="AC365" s="273">
        <v>382</v>
      </c>
      <c r="AD365" s="264">
        <v>0</v>
      </c>
      <c r="AE365" s="274">
        <v>100</v>
      </c>
      <c r="AF365" s="275">
        <v>0</v>
      </c>
    </row>
    <row r="366" spans="1:32" ht="18.75" customHeight="1">
      <c r="A366" s="260">
        <v>364</v>
      </c>
      <c r="B366" s="261">
        <v>393</v>
      </c>
      <c r="C366" s="262" t="s">
        <v>1925</v>
      </c>
      <c r="D366" s="263" t="s">
        <v>3056</v>
      </c>
      <c r="E366" s="264" t="s">
        <v>3052</v>
      </c>
      <c r="F366" s="265">
        <v>354</v>
      </c>
      <c r="G366" s="266">
        <v>217321200</v>
      </c>
      <c r="H366" s="267">
        <v>395</v>
      </c>
      <c r="I366" s="268">
        <v>384</v>
      </c>
      <c r="J366" s="269">
        <v>217954629</v>
      </c>
      <c r="K366" s="270">
        <v>183</v>
      </c>
      <c r="L366" s="271">
        <v>173</v>
      </c>
      <c r="M366" s="266">
        <v>93626361</v>
      </c>
      <c r="N366" s="267">
        <v>300</v>
      </c>
      <c r="O366" s="268">
        <v>289</v>
      </c>
      <c r="P366" s="269">
        <v>94962405</v>
      </c>
      <c r="Q366" s="270">
        <v>263</v>
      </c>
      <c r="R366" s="271">
        <v>253</v>
      </c>
      <c r="S366" s="266">
        <v>289142541</v>
      </c>
      <c r="T366" s="267">
        <v>139</v>
      </c>
      <c r="U366" s="268">
        <v>133</v>
      </c>
      <c r="V366" s="269">
        <v>41942781</v>
      </c>
      <c r="W366" s="270">
        <v>271</v>
      </c>
      <c r="X366" s="271">
        <v>269</v>
      </c>
      <c r="Y366" s="266">
        <v>37439</v>
      </c>
      <c r="Z366" s="267">
        <v>207</v>
      </c>
      <c r="AA366" s="268">
        <v>195</v>
      </c>
      <c r="AB366" s="269">
        <v>811</v>
      </c>
      <c r="AC366" s="273">
        <v>371</v>
      </c>
      <c r="AD366" s="264">
        <v>0</v>
      </c>
      <c r="AE366" s="274">
        <v>100</v>
      </c>
      <c r="AF366" s="275">
        <v>0</v>
      </c>
    </row>
    <row r="367" spans="1:32" ht="18.75" customHeight="1">
      <c r="A367" s="474">
        <v>365</v>
      </c>
      <c r="B367" s="475">
        <v>378</v>
      </c>
      <c r="C367" s="476" t="s">
        <v>787</v>
      </c>
      <c r="D367" s="477" t="s">
        <v>1061</v>
      </c>
      <c r="E367" s="478" t="s">
        <v>3052</v>
      </c>
      <c r="F367" s="479">
        <v>355</v>
      </c>
      <c r="G367" s="480">
        <v>216997834</v>
      </c>
      <c r="H367" s="481">
        <v>396</v>
      </c>
      <c r="I367" s="482">
        <v>385</v>
      </c>
      <c r="J367" s="483">
        <v>217690248</v>
      </c>
      <c r="K367" s="484">
        <v>394</v>
      </c>
      <c r="L367" s="485">
        <v>382</v>
      </c>
      <c r="M367" s="480">
        <v>24092107</v>
      </c>
      <c r="N367" s="481">
        <v>323</v>
      </c>
      <c r="O367" s="482">
        <v>312</v>
      </c>
      <c r="P367" s="483">
        <v>82532948</v>
      </c>
      <c r="Q367" s="484">
        <v>365</v>
      </c>
      <c r="R367" s="485">
        <v>354</v>
      </c>
      <c r="S367" s="480">
        <v>190572886</v>
      </c>
      <c r="T367" s="481">
        <v>415</v>
      </c>
      <c r="U367" s="482">
        <v>407</v>
      </c>
      <c r="V367" s="483">
        <v>-5279990</v>
      </c>
      <c r="W367" s="484">
        <v>455</v>
      </c>
      <c r="X367" s="485">
        <v>450</v>
      </c>
      <c r="Y367" s="480">
        <v>105</v>
      </c>
      <c r="Z367" s="481">
        <v>197</v>
      </c>
      <c r="AA367" s="482">
        <v>185</v>
      </c>
      <c r="AB367" s="483">
        <v>885</v>
      </c>
      <c r="AC367" s="488">
        <v>321</v>
      </c>
      <c r="AD367" s="478">
        <v>0</v>
      </c>
      <c r="AE367" s="489">
        <v>100</v>
      </c>
      <c r="AF367" s="490">
        <v>0</v>
      </c>
    </row>
    <row r="368" spans="1:32" ht="18.75" customHeight="1">
      <c r="A368" s="443">
        <v>366</v>
      </c>
      <c r="B368" s="444">
        <v>384</v>
      </c>
      <c r="C368" s="445" t="s">
        <v>1931</v>
      </c>
      <c r="D368" s="446" t="s">
        <v>2976</v>
      </c>
      <c r="E368" s="447" t="s">
        <v>3052</v>
      </c>
      <c r="F368" s="448">
        <v>356</v>
      </c>
      <c r="G368" s="449">
        <v>214164618</v>
      </c>
      <c r="H368" s="450">
        <v>398</v>
      </c>
      <c r="I368" s="451">
        <v>387</v>
      </c>
      <c r="J368" s="452">
        <v>216566732</v>
      </c>
      <c r="K368" s="453">
        <v>256</v>
      </c>
      <c r="L368" s="454">
        <v>245</v>
      </c>
      <c r="M368" s="449">
        <v>62715280</v>
      </c>
      <c r="N368" s="450">
        <v>277</v>
      </c>
      <c r="O368" s="451">
        <v>266</v>
      </c>
      <c r="P368" s="452">
        <v>113335986</v>
      </c>
      <c r="Q368" s="453">
        <v>278</v>
      </c>
      <c r="R368" s="454">
        <v>267</v>
      </c>
      <c r="S368" s="449">
        <v>276909728</v>
      </c>
      <c r="T368" s="450">
        <v>135</v>
      </c>
      <c r="U368" s="451">
        <v>129</v>
      </c>
      <c r="V368" s="452">
        <v>42657737</v>
      </c>
      <c r="W368" s="453">
        <v>216</v>
      </c>
      <c r="X368" s="454">
        <v>214</v>
      </c>
      <c r="Y368" s="449">
        <v>58456</v>
      </c>
      <c r="Z368" s="450">
        <v>259</v>
      </c>
      <c r="AA368" s="451">
        <v>247</v>
      </c>
      <c r="AB368" s="452">
        <v>594</v>
      </c>
      <c r="AC368" s="455">
        <v>210</v>
      </c>
      <c r="AD368" s="447">
        <v>0</v>
      </c>
      <c r="AE368" s="456">
        <v>100</v>
      </c>
      <c r="AF368" s="457">
        <v>0</v>
      </c>
    </row>
    <row r="369" spans="1:32" ht="18.75" customHeight="1">
      <c r="A369" s="458">
        <v>367</v>
      </c>
      <c r="B369" s="459">
        <v>321</v>
      </c>
      <c r="C369" s="460" t="s">
        <v>2543</v>
      </c>
      <c r="D369" s="461" t="s">
        <v>2674</v>
      </c>
      <c r="E369" s="462" t="s">
        <v>3052</v>
      </c>
      <c r="F369" s="463">
        <v>357</v>
      </c>
      <c r="G369" s="464">
        <v>213728863</v>
      </c>
      <c r="H369" s="465">
        <v>403</v>
      </c>
      <c r="I369" s="466">
        <v>392</v>
      </c>
      <c r="J369" s="467">
        <v>214823755</v>
      </c>
      <c r="K369" s="468">
        <v>151</v>
      </c>
      <c r="L369" s="469">
        <v>142</v>
      </c>
      <c r="M369" s="464">
        <v>113032225</v>
      </c>
      <c r="N369" s="465">
        <v>150</v>
      </c>
      <c r="O369" s="466">
        <v>141</v>
      </c>
      <c r="P369" s="467">
        <v>238406056</v>
      </c>
      <c r="Q369" s="468">
        <v>288</v>
      </c>
      <c r="R369" s="469">
        <v>277</v>
      </c>
      <c r="S369" s="464">
        <v>260943664</v>
      </c>
      <c r="T369" s="465">
        <v>65</v>
      </c>
      <c r="U369" s="466">
        <v>60</v>
      </c>
      <c r="V369" s="467">
        <v>80019912</v>
      </c>
      <c r="W369" s="468">
        <v>362</v>
      </c>
      <c r="X369" s="469">
        <v>359</v>
      </c>
      <c r="Y369" s="464">
        <v>12528</v>
      </c>
      <c r="Z369" s="465">
        <v>426</v>
      </c>
      <c r="AA369" s="466">
        <v>413</v>
      </c>
      <c r="AB369" s="467">
        <v>225</v>
      </c>
      <c r="AC369" s="471">
        <v>369</v>
      </c>
      <c r="AD369" s="462">
        <v>0</v>
      </c>
      <c r="AE369" s="472">
        <v>100</v>
      </c>
      <c r="AF369" s="473">
        <v>0</v>
      </c>
    </row>
    <row r="370" spans="1:32" ht="18.75" customHeight="1">
      <c r="A370" s="458">
        <v>368</v>
      </c>
      <c r="B370" s="496">
        <v>479</v>
      </c>
      <c r="C370" s="460" t="s">
        <v>2611</v>
      </c>
      <c r="D370" s="461" t="s">
        <v>3103</v>
      </c>
      <c r="E370" s="462" t="s">
        <v>3052</v>
      </c>
      <c r="F370" s="463">
        <v>358</v>
      </c>
      <c r="G370" s="464">
        <v>213075486</v>
      </c>
      <c r="H370" s="465">
        <v>384</v>
      </c>
      <c r="I370" s="466">
        <v>373</v>
      </c>
      <c r="J370" s="467">
        <v>225627645</v>
      </c>
      <c r="K370" s="468" t="s">
        <v>3052</v>
      </c>
      <c r="L370" s="469" t="s">
        <v>3052</v>
      </c>
      <c r="M370" s="470" t="s">
        <v>3052</v>
      </c>
      <c r="N370" s="465">
        <v>262</v>
      </c>
      <c r="O370" s="466">
        <v>252</v>
      </c>
      <c r="P370" s="467">
        <v>123747370</v>
      </c>
      <c r="Q370" s="468">
        <v>266</v>
      </c>
      <c r="R370" s="469">
        <v>255</v>
      </c>
      <c r="S370" s="464">
        <v>287403950</v>
      </c>
      <c r="T370" s="465" t="s">
        <v>3052</v>
      </c>
      <c r="U370" s="466" t="s">
        <v>3052</v>
      </c>
      <c r="V370" s="494" t="s">
        <v>3052</v>
      </c>
      <c r="W370" s="468">
        <v>313</v>
      </c>
      <c r="X370" s="469">
        <v>311</v>
      </c>
      <c r="Y370" s="464">
        <v>26131</v>
      </c>
      <c r="Z370" s="465">
        <v>158</v>
      </c>
      <c r="AA370" s="466">
        <v>147</v>
      </c>
      <c r="AB370" s="467">
        <v>1052</v>
      </c>
      <c r="AC370" s="471">
        <v>321</v>
      </c>
      <c r="AD370" s="462">
        <v>0</v>
      </c>
      <c r="AE370" s="472">
        <v>100</v>
      </c>
      <c r="AF370" s="473">
        <v>0</v>
      </c>
    </row>
    <row r="371" spans="1:32" ht="18.75" customHeight="1">
      <c r="A371" s="458">
        <v>369</v>
      </c>
      <c r="B371" s="496">
        <v>358</v>
      </c>
      <c r="C371" s="460" t="s">
        <v>2561</v>
      </c>
      <c r="D371" s="461" t="s">
        <v>1049</v>
      </c>
      <c r="E371" s="462" t="s">
        <v>3052</v>
      </c>
      <c r="F371" s="463">
        <v>359</v>
      </c>
      <c r="G371" s="464">
        <v>212202626</v>
      </c>
      <c r="H371" s="465">
        <v>391</v>
      </c>
      <c r="I371" s="466">
        <v>380</v>
      </c>
      <c r="J371" s="467">
        <v>221058931</v>
      </c>
      <c r="K371" s="468" t="s">
        <v>3052</v>
      </c>
      <c r="L371" s="469" t="s">
        <v>3052</v>
      </c>
      <c r="M371" s="470" t="s">
        <v>3052</v>
      </c>
      <c r="N371" s="465">
        <v>243</v>
      </c>
      <c r="O371" s="466">
        <v>233</v>
      </c>
      <c r="P371" s="467">
        <v>135230156</v>
      </c>
      <c r="Q371" s="468">
        <v>326</v>
      </c>
      <c r="R371" s="469">
        <v>315</v>
      </c>
      <c r="S371" s="464">
        <v>223738949</v>
      </c>
      <c r="T371" s="465" t="s">
        <v>3052</v>
      </c>
      <c r="U371" s="466" t="s">
        <v>3052</v>
      </c>
      <c r="V371" s="494" t="s">
        <v>3052</v>
      </c>
      <c r="W371" s="468">
        <v>306</v>
      </c>
      <c r="X371" s="469">
        <v>304</v>
      </c>
      <c r="Y371" s="464">
        <v>28255</v>
      </c>
      <c r="Z371" s="465">
        <v>212</v>
      </c>
      <c r="AA371" s="466">
        <v>200</v>
      </c>
      <c r="AB371" s="467">
        <v>802</v>
      </c>
      <c r="AC371" s="471">
        <v>321</v>
      </c>
      <c r="AD371" s="462">
        <v>0</v>
      </c>
      <c r="AE371" s="472">
        <v>100</v>
      </c>
      <c r="AF371" s="473">
        <v>0</v>
      </c>
    </row>
    <row r="372" spans="1:32" ht="18.75" customHeight="1">
      <c r="A372" s="276">
        <v>370</v>
      </c>
      <c r="B372" s="277">
        <v>312</v>
      </c>
      <c r="C372" s="278" t="s">
        <v>2539</v>
      </c>
      <c r="D372" s="279" t="s">
        <v>3056</v>
      </c>
      <c r="E372" s="280" t="s">
        <v>3052</v>
      </c>
      <c r="F372" s="281">
        <v>360</v>
      </c>
      <c r="G372" s="282">
        <v>211739329</v>
      </c>
      <c r="H372" s="283">
        <v>95</v>
      </c>
      <c r="I372" s="284">
        <v>88</v>
      </c>
      <c r="J372" s="285">
        <v>825521283</v>
      </c>
      <c r="K372" s="286">
        <v>274</v>
      </c>
      <c r="L372" s="287">
        <v>263</v>
      </c>
      <c r="M372" s="282">
        <v>57594581</v>
      </c>
      <c r="N372" s="283">
        <v>106</v>
      </c>
      <c r="O372" s="284">
        <v>97</v>
      </c>
      <c r="P372" s="285">
        <v>298696958</v>
      </c>
      <c r="Q372" s="286">
        <v>71</v>
      </c>
      <c r="R372" s="287">
        <v>63</v>
      </c>
      <c r="S372" s="282">
        <v>1052991400</v>
      </c>
      <c r="T372" s="283">
        <v>164</v>
      </c>
      <c r="U372" s="284">
        <v>158</v>
      </c>
      <c r="V372" s="285">
        <v>30608079</v>
      </c>
      <c r="W372" s="286">
        <v>368</v>
      </c>
      <c r="X372" s="287">
        <v>365</v>
      </c>
      <c r="Y372" s="282">
        <v>10104</v>
      </c>
      <c r="Z372" s="283">
        <v>464</v>
      </c>
      <c r="AA372" s="284">
        <v>451</v>
      </c>
      <c r="AB372" s="285">
        <v>146</v>
      </c>
      <c r="AC372" s="289">
        <v>311</v>
      </c>
      <c r="AD372" s="280">
        <v>0</v>
      </c>
      <c r="AE372" s="290">
        <v>100</v>
      </c>
      <c r="AF372" s="291">
        <v>0</v>
      </c>
    </row>
    <row r="373" spans="1:32" ht="18.75" customHeight="1">
      <c r="A373" s="443">
        <v>371</v>
      </c>
      <c r="B373" s="444">
        <v>353</v>
      </c>
      <c r="C373" s="445" t="s">
        <v>3005</v>
      </c>
      <c r="D373" s="446" t="s">
        <v>3056</v>
      </c>
      <c r="E373" s="447" t="s">
        <v>3052</v>
      </c>
      <c r="F373" s="448">
        <v>361</v>
      </c>
      <c r="G373" s="449">
        <v>210702219</v>
      </c>
      <c r="H373" s="450">
        <v>401</v>
      </c>
      <c r="I373" s="451">
        <v>390</v>
      </c>
      <c r="J373" s="452">
        <v>215704616</v>
      </c>
      <c r="K373" s="453" t="s">
        <v>3052</v>
      </c>
      <c r="L373" s="454" t="s">
        <v>3052</v>
      </c>
      <c r="M373" s="492" t="s">
        <v>3052</v>
      </c>
      <c r="N373" s="450" t="s">
        <v>3052</v>
      </c>
      <c r="O373" s="451" t="s">
        <v>3052</v>
      </c>
      <c r="P373" s="495" t="s">
        <v>3052</v>
      </c>
      <c r="Q373" s="453" t="s">
        <v>3052</v>
      </c>
      <c r="R373" s="454" t="s">
        <v>3052</v>
      </c>
      <c r="S373" s="492" t="s">
        <v>3052</v>
      </c>
      <c r="T373" s="450" t="s">
        <v>3052</v>
      </c>
      <c r="U373" s="451" t="s">
        <v>3052</v>
      </c>
      <c r="V373" s="495" t="s">
        <v>3052</v>
      </c>
      <c r="W373" s="453">
        <v>115</v>
      </c>
      <c r="X373" s="454">
        <v>114</v>
      </c>
      <c r="Y373" s="449">
        <v>113594</v>
      </c>
      <c r="Z373" s="450">
        <v>499</v>
      </c>
      <c r="AA373" s="451">
        <v>486</v>
      </c>
      <c r="AB373" s="452">
        <v>14</v>
      </c>
      <c r="AC373" s="455">
        <v>312</v>
      </c>
      <c r="AD373" s="447">
        <v>0</v>
      </c>
      <c r="AE373" s="456">
        <v>0</v>
      </c>
      <c r="AF373" s="457">
        <v>100</v>
      </c>
    </row>
    <row r="374" spans="1:32" ht="18.75" customHeight="1">
      <c r="A374" s="458">
        <v>372</v>
      </c>
      <c r="B374" s="459">
        <v>349</v>
      </c>
      <c r="C374" s="460" t="s">
        <v>2491</v>
      </c>
      <c r="D374" s="461" t="s">
        <v>104</v>
      </c>
      <c r="E374" s="462" t="s">
        <v>3052</v>
      </c>
      <c r="F374" s="463">
        <v>362</v>
      </c>
      <c r="G374" s="464">
        <v>210698242</v>
      </c>
      <c r="H374" s="465">
        <v>381</v>
      </c>
      <c r="I374" s="466">
        <v>370</v>
      </c>
      <c r="J374" s="467">
        <v>226936340</v>
      </c>
      <c r="K374" s="468" t="s">
        <v>3052</v>
      </c>
      <c r="L374" s="469" t="s">
        <v>3052</v>
      </c>
      <c r="M374" s="470" t="s">
        <v>3052</v>
      </c>
      <c r="N374" s="465" t="s">
        <v>3052</v>
      </c>
      <c r="O374" s="466" t="s">
        <v>3052</v>
      </c>
      <c r="P374" s="494" t="s">
        <v>3052</v>
      </c>
      <c r="Q374" s="468">
        <v>331</v>
      </c>
      <c r="R374" s="469">
        <v>320</v>
      </c>
      <c r="S374" s="464">
        <v>222135906</v>
      </c>
      <c r="T374" s="465" t="s">
        <v>3052</v>
      </c>
      <c r="U374" s="466" t="s">
        <v>3052</v>
      </c>
      <c r="V374" s="494" t="s">
        <v>3052</v>
      </c>
      <c r="W374" s="468">
        <v>377</v>
      </c>
      <c r="X374" s="469">
        <v>373</v>
      </c>
      <c r="Y374" s="464">
        <v>8557</v>
      </c>
      <c r="Z374" s="465">
        <v>147</v>
      </c>
      <c r="AA374" s="466">
        <v>137</v>
      </c>
      <c r="AB374" s="467">
        <v>1116</v>
      </c>
      <c r="AC374" s="471">
        <v>321</v>
      </c>
      <c r="AD374" s="462">
        <v>0</v>
      </c>
      <c r="AE374" s="472">
        <v>100</v>
      </c>
      <c r="AF374" s="473">
        <v>0</v>
      </c>
    </row>
    <row r="375" spans="1:32" ht="18.75" customHeight="1">
      <c r="A375" s="458">
        <v>373</v>
      </c>
      <c r="B375" s="459">
        <v>496</v>
      </c>
      <c r="C375" s="460" t="s">
        <v>992</v>
      </c>
      <c r="D375" s="461" t="s">
        <v>993</v>
      </c>
      <c r="E375" s="462" t="s">
        <v>3052</v>
      </c>
      <c r="F375" s="463">
        <v>363</v>
      </c>
      <c r="G375" s="464">
        <v>206561212</v>
      </c>
      <c r="H375" s="465">
        <v>386</v>
      </c>
      <c r="I375" s="466">
        <v>375</v>
      </c>
      <c r="J375" s="467">
        <v>224678805</v>
      </c>
      <c r="K375" s="468" t="s">
        <v>3052</v>
      </c>
      <c r="L375" s="469" t="s">
        <v>3052</v>
      </c>
      <c r="M375" s="470" t="s">
        <v>3052</v>
      </c>
      <c r="N375" s="465">
        <v>307</v>
      </c>
      <c r="O375" s="466">
        <v>296</v>
      </c>
      <c r="P375" s="467">
        <v>92588103</v>
      </c>
      <c r="Q375" s="468">
        <v>346</v>
      </c>
      <c r="R375" s="469">
        <v>335</v>
      </c>
      <c r="S375" s="464">
        <v>205163298</v>
      </c>
      <c r="T375" s="465" t="s">
        <v>3052</v>
      </c>
      <c r="U375" s="466" t="s">
        <v>3052</v>
      </c>
      <c r="V375" s="494" t="s">
        <v>3052</v>
      </c>
      <c r="W375" s="468">
        <v>433</v>
      </c>
      <c r="X375" s="469">
        <v>429</v>
      </c>
      <c r="Y375" s="464">
        <v>1634</v>
      </c>
      <c r="Z375" s="465">
        <v>321</v>
      </c>
      <c r="AA375" s="466">
        <v>309</v>
      </c>
      <c r="AB375" s="467">
        <v>447</v>
      </c>
      <c r="AC375" s="471">
        <v>311</v>
      </c>
      <c r="AD375" s="462">
        <v>0</v>
      </c>
      <c r="AE375" s="472">
        <v>91.78</v>
      </c>
      <c r="AF375" s="473">
        <v>8.2200000000000006</v>
      </c>
    </row>
    <row r="376" spans="1:32" ht="18.75" customHeight="1">
      <c r="A376" s="260">
        <v>374</v>
      </c>
      <c r="B376" s="261">
        <v>355</v>
      </c>
      <c r="C376" s="262" t="s">
        <v>2841</v>
      </c>
      <c r="D376" s="263" t="s">
        <v>3056</v>
      </c>
      <c r="E376" s="264" t="s">
        <v>3052</v>
      </c>
      <c r="F376" s="265">
        <v>364</v>
      </c>
      <c r="G376" s="266">
        <v>206423709</v>
      </c>
      <c r="H376" s="267">
        <v>408</v>
      </c>
      <c r="I376" s="268">
        <v>397</v>
      </c>
      <c r="J376" s="269">
        <v>210533766</v>
      </c>
      <c r="K376" s="270">
        <v>231</v>
      </c>
      <c r="L376" s="271">
        <v>220</v>
      </c>
      <c r="M376" s="266">
        <v>70102328</v>
      </c>
      <c r="N376" s="267">
        <v>191</v>
      </c>
      <c r="O376" s="268">
        <v>182</v>
      </c>
      <c r="P376" s="269">
        <v>190177770</v>
      </c>
      <c r="Q376" s="270">
        <v>332</v>
      </c>
      <c r="R376" s="271">
        <v>321</v>
      </c>
      <c r="S376" s="266">
        <v>220771452</v>
      </c>
      <c r="T376" s="267">
        <v>129</v>
      </c>
      <c r="U376" s="268">
        <v>123</v>
      </c>
      <c r="V376" s="269">
        <v>45124021</v>
      </c>
      <c r="W376" s="270">
        <v>299</v>
      </c>
      <c r="X376" s="271">
        <v>297</v>
      </c>
      <c r="Y376" s="266">
        <v>29529</v>
      </c>
      <c r="Z376" s="267">
        <v>408</v>
      </c>
      <c r="AA376" s="268">
        <v>395</v>
      </c>
      <c r="AB376" s="269">
        <v>254</v>
      </c>
      <c r="AC376" s="273">
        <v>341</v>
      </c>
      <c r="AD376" s="264">
        <v>0</v>
      </c>
      <c r="AE376" s="274">
        <v>100</v>
      </c>
      <c r="AF376" s="275">
        <v>0</v>
      </c>
    </row>
    <row r="377" spans="1:32" ht="18.75" customHeight="1">
      <c r="A377" s="517">
        <v>375</v>
      </c>
      <c r="B377" s="518">
        <v>467</v>
      </c>
      <c r="C377" s="519" t="s">
        <v>1943</v>
      </c>
      <c r="D377" s="520" t="s">
        <v>3056</v>
      </c>
      <c r="E377" s="521" t="s">
        <v>3052</v>
      </c>
      <c r="F377" s="522">
        <v>365</v>
      </c>
      <c r="G377" s="523">
        <v>205915223</v>
      </c>
      <c r="H377" s="524">
        <v>414</v>
      </c>
      <c r="I377" s="525">
        <v>403</v>
      </c>
      <c r="J377" s="526">
        <v>205915223</v>
      </c>
      <c r="K377" s="527">
        <v>408</v>
      </c>
      <c r="L377" s="528">
        <v>396</v>
      </c>
      <c r="M377" s="523">
        <v>21629472</v>
      </c>
      <c r="N377" s="524">
        <v>443</v>
      </c>
      <c r="O377" s="525">
        <v>430</v>
      </c>
      <c r="P377" s="526">
        <v>24535676</v>
      </c>
      <c r="Q377" s="527">
        <v>459</v>
      </c>
      <c r="R377" s="528">
        <v>446</v>
      </c>
      <c r="S377" s="523">
        <v>107099703</v>
      </c>
      <c r="T377" s="524">
        <v>352</v>
      </c>
      <c r="U377" s="525">
        <v>345</v>
      </c>
      <c r="V377" s="526">
        <v>1882683</v>
      </c>
      <c r="W377" s="527">
        <v>152</v>
      </c>
      <c r="X377" s="528">
        <v>151</v>
      </c>
      <c r="Y377" s="523">
        <v>92000</v>
      </c>
      <c r="Z377" s="524">
        <v>450</v>
      </c>
      <c r="AA377" s="525">
        <v>437</v>
      </c>
      <c r="AB377" s="526">
        <v>175</v>
      </c>
      <c r="AC377" s="529">
        <v>383</v>
      </c>
      <c r="AD377" s="521">
        <v>0</v>
      </c>
      <c r="AE377" s="530">
        <v>100</v>
      </c>
      <c r="AF377" s="531">
        <v>0</v>
      </c>
    </row>
    <row r="378" spans="1:32" ht="18.75" customHeight="1">
      <c r="A378" s="292">
        <v>376</v>
      </c>
      <c r="B378" s="293" t="s">
        <v>3052</v>
      </c>
      <c r="C378" s="294" t="s">
        <v>2492</v>
      </c>
      <c r="D378" s="295" t="s">
        <v>3056</v>
      </c>
      <c r="E378" s="296" t="s">
        <v>3052</v>
      </c>
      <c r="F378" s="297">
        <v>366</v>
      </c>
      <c r="G378" s="298">
        <v>205731126</v>
      </c>
      <c r="H378" s="299">
        <v>413</v>
      </c>
      <c r="I378" s="300">
        <v>402</v>
      </c>
      <c r="J378" s="301">
        <v>206189000</v>
      </c>
      <c r="K378" s="302">
        <v>399</v>
      </c>
      <c r="L378" s="303">
        <v>387</v>
      </c>
      <c r="M378" s="298">
        <v>23075615</v>
      </c>
      <c r="N378" s="299">
        <v>468</v>
      </c>
      <c r="O378" s="300">
        <v>455</v>
      </c>
      <c r="P378" s="301">
        <v>13750704</v>
      </c>
      <c r="Q378" s="302">
        <v>422</v>
      </c>
      <c r="R378" s="303">
        <v>409</v>
      </c>
      <c r="S378" s="298">
        <v>139875930</v>
      </c>
      <c r="T378" s="299">
        <v>235</v>
      </c>
      <c r="U378" s="300">
        <v>229</v>
      </c>
      <c r="V378" s="301">
        <v>14634709</v>
      </c>
      <c r="W378" s="302">
        <v>140</v>
      </c>
      <c r="X378" s="303">
        <v>139</v>
      </c>
      <c r="Y378" s="298">
        <v>100607</v>
      </c>
      <c r="Z378" s="299">
        <v>430</v>
      </c>
      <c r="AA378" s="300">
        <v>417</v>
      </c>
      <c r="AB378" s="301">
        <v>217</v>
      </c>
      <c r="AC378" s="305">
        <v>384</v>
      </c>
      <c r="AD378" s="296">
        <v>0</v>
      </c>
      <c r="AE378" s="306">
        <v>100</v>
      </c>
      <c r="AF378" s="307">
        <v>0</v>
      </c>
    </row>
    <row r="379" spans="1:32" ht="18.75" customHeight="1">
      <c r="A379" s="458">
        <v>377</v>
      </c>
      <c r="B379" s="459">
        <v>367</v>
      </c>
      <c r="C379" s="460" t="s">
        <v>1355</v>
      </c>
      <c r="D379" s="461" t="s">
        <v>3051</v>
      </c>
      <c r="E379" s="493" t="s">
        <v>3052</v>
      </c>
      <c r="F379" s="472">
        <v>367</v>
      </c>
      <c r="G379" s="464">
        <v>204996028</v>
      </c>
      <c r="H379" s="465">
        <v>385</v>
      </c>
      <c r="I379" s="466">
        <v>374</v>
      </c>
      <c r="J379" s="467">
        <v>225588028</v>
      </c>
      <c r="K379" s="468" t="s">
        <v>3052</v>
      </c>
      <c r="L379" s="469" t="s">
        <v>3052</v>
      </c>
      <c r="M379" s="470" t="s">
        <v>3052</v>
      </c>
      <c r="N379" s="465" t="s">
        <v>3052</v>
      </c>
      <c r="O379" s="466" t="s">
        <v>3052</v>
      </c>
      <c r="P379" s="494" t="s">
        <v>3052</v>
      </c>
      <c r="Q379" s="468" t="s">
        <v>3052</v>
      </c>
      <c r="R379" s="469" t="s">
        <v>3052</v>
      </c>
      <c r="S379" s="470" t="s">
        <v>3052</v>
      </c>
      <c r="T379" s="465" t="s">
        <v>3052</v>
      </c>
      <c r="U379" s="466" t="s">
        <v>3052</v>
      </c>
      <c r="V379" s="494" t="s">
        <v>3052</v>
      </c>
      <c r="W379" s="468">
        <v>138</v>
      </c>
      <c r="X379" s="469">
        <v>137</v>
      </c>
      <c r="Y379" s="464">
        <v>102541</v>
      </c>
      <c r="Z379" s="465" t="s">
        <v>3052</v>
      </c>
      <c r="AA379" s="466" t="s">
        <v>3052</v>
      </c>
      <c r="AB379" s="494" t="s">
        <v>3052</v>
      </c>
      <c r="AC379" s="471">
        <v>383</v>
      </c>
      <c r="AD379" s="462">
        <v>0</v>
      </c>
      <c r="AE379" s="472">
        <v>100</v>
      </c>
      <c r="AF379" s="473">
        <v>0</v>
      </c>
    </row>
    <row r="380" spans="1:32" ht="18.75" customHeight="1">
      <c r="A380" s="458">
        <v>378</v>
      </c>
      <c r="B380" s="459">
        <v>454</v>
      </c>
      <c r="C380" s="460" t="s">
        <v>2596</v>
      </c>
      <c r="D380" s="461" t="s">
        <v>816</v>
      </c>
      <c r="E380" s="462" t="s">
        <v>3052</v>
      </c>
      <c r="F380" s="463">
        <v>368</v>
      </c>
      <c r="G380" s="464">
        <v>204174005</v>
      </c>
      <c r="H380" s="465">
        <v>185</v>
      </c>
      <c r="I380" s="466">
        <v>175</v>
      </c>
      <c r="J380" s="467">
        <v>468337888</v>
      </c>
      <c r="K380" s="468" t="s">
        <v>3052</v>
      </c>
      <c r="L380" s="469" t="s">
        <v>3052</v>
      </c>
      <c r="M380" s="470" t="s">
        <v>3052</v>
      </c>
      <c r="N380" s="465" t="s">
        <v>3052</v>
      </c>
      <c r="O380" s="466" t="s">
        <v>3052</v>
      </c>
      <c r="P380" s="494" t="s">
        <v>3052</v>
      </c>
      <c r="Q380" s="468" t="s">
        <v>3052</v>
      </c>
      <c r="R380" s="469" t="s">
        <v>3052</v>
      </c>
      <c r="S380" s="470" t="s">
        <v>3052</v>
      </c>
      <c r="T380" s="465" t="s">
        <v>3052</v>
      </c>
      <c r="U380" s="466" t="s">
        <v>3052</v>
      </c>
      <c r="V380" s="494" t="s">
        <v>3052</v>
      </c>
      <c r="W380" s="468" t="s">
        <v>3052</v>
      </c>
      <c r="X380" s="469" t="s">
        <v>3052</v>
      </c>
      <c r="Y380" s="470" t="s">
        <v>3052</v>
      </c>
      <c r="Z380" s="465">
        <v>458</v>
      </c>
      <c r="AA380" s="466">
        <v>445</v>
      </c>
      <c r="AB380" s="467">
        <v>158</v>
      </c>
      <c r="AC380" s="471">
        <v>311</v>
      </c>
      <c r="AD380" s="462">
        <v>0</v>
      </c>
      <c r="AE380" s="472">
        <v>100</v>
      </c>
      <c r="AF380" s="473">
        <v>0</v>
      </c>
    </row>
    <row r="381" spans="1:32" ht="18.75" customHeight="1">
      <c r="A381" s="458">
        <v>379</v>
      </c>
      <c r="B381" s="459">
        <v>443</v>
      </c>
      <c r="C381" s="460" t="s">
        <v>2493</v>
      </c>
      <c r="D381" s="461" t="s">
        <v>92</v>
      </c>
      <c r="E381" s="462" t="s">
        <v>3052</v>
      </c>
      <c r="F381" s="463">
        <v>369</v>
      </c>
      <c r="G381" s="464">
        <v>203556812</v>
      </c>
      <c r="H381" s="465">
        <v>307</v>
      </c>
      <c r="I381" s="466">
        <v>296</v>
      </c>
      <c r="J381" s="467">
        <v>287617846</v>
      </c>
      <c r="K381" s="468">
        <v>482</v>
      </c>
      <c r="L381" s="469">
        <v>469</v>
      </c>
      <c r="M381" s="464">
        <v>3347141</v>
      </c>
      <c r="N381" s="465">
        <v>485</v>
      </c>
      <c r="O381" s="466">
        <v>472</v>
      </c>
      <c r="P381" s="467">
        <v>6121551</v>
      </c>
      <c r="Q381" s="468">
        <v>496</v>
      </c>
      <c r="R381" s="469">
        <v>483</v>
      </c>
      <c r="S381" s="464">
        <v>40426738</v>
      </c>
      <c r="T381" s="465">
        <v>363</v>
      </c>
      <c r="U381" s="466">
        <v>355</v>
      </c>
      <c r="V381" s="467">
        <v>1466667</v>
      </c>
      <c r="W381" s="468">
        <v>405</v>
      </c>
      <c r="X381" s="469">
        <v>401</v>
      </c>
      <c r="Y381" s="464">
        <v>4426</v>
      </c>
      <c r="Z381" s="465">
        <v>489</v>
      </c>
      <c r="AA381" s="466">
        <v>476</v>
      </c>
      <c r="AB381" s="467">
        <v>80</v>
      </c>
      <c r="AC381" s="471">
        <v>312</v>
      </c>
      <c r="AD381" s="462">
        <v>0</v>
      </c>
      <c r="AE381" s="472">
        <v>100</v>
      </c>
      <c r="AF381" s="473">
        <v>0</v>
      </c>
    </row>
    <row r="382" spans="1:32" ht="18.75" customHeight="1">
      <c r="A382" s="474">
        <v>380</v>
      </c>
      <c r="B382" s="475" t="s">
        <v>3052</v>
      </c>
      <c r="C382" s="516" t="s">
        <v>3052</v>
      </c>
      <c r="D382" s="477" t="s">
        <v>3051</v>
      </c>
      <c r="E382" s="478" t="s">
        <v>3052</v>
      </c>
      <c r="F382" s="479">
        <v>370</v>
      </c>
      <c r="G382" s="486" t="s">
        <v>3052</v>
      </c>
      <c r="H382" s="481">
        <v>348</v>
      </c>
      <c r="I382" s="482">
        <v>337</v>
      </c>
      <c r="J382" s="487" t="s">
        <v>3052</v>
      </c>
      <c r="K382" s="484">
        <v>177</v>
      </c>
      <c r="L382" s="485">
        <v>168</v>
      </c>
      <c r="M382" s="486" t="s">
        <v>3052</v>
      </c>
      <c r="N382" s="481">
        <v>235</v>
      </c>
      <c r="O382" s="482">
        <v>225</v>
      </c>
      <c r="P382" s="487" t="s">
        <v>3052</v>
      </c>
      <c r="Q382" s="484">
        <v>381</v>
      </c>
      <c r="R382" s="485">
        <v>369</v>
      </c>
      <c r="S382" s="486" t="s">
        <v>3052</v>
      </c>
      <c r="T382" s="481">
        <v>128</v>
      </c>
      <c r="U382" s="482">
        <v>122</v>
      </c>
      <c r="V382" s="487" t="s">
        <v>3052</v>
      </c>
      <c r="W382" s="484">
        <v>139</v>
      </c>
      <c r="X382" s="485">
        <v>138</v>
      </c>
      <c r="Y382" s="486" t="s">
        <v>3052</v>
      </c>
      <c r="Z382" s="481">
        <v>152</v>
      </c>
      <c r="AA382" s="482">
        <v>141</v>
      </c>
      <c r="AB382" s="487" t="s">
        <v>3052</v>
      </c>
      <c r="AC382" s="488">
        <v>384</v>
      </c>
      <c r="AD382" s="478">
        <v>0</v>
      </c>
      <c r="AE382" s="489">
        <v>100</v>
      </c>
      <c r="AF382" s="490">
        <v>0</v>
      </c>
    </row>
    <row r="383" spans="1:32" ht="18.75" customHeight="1">
      <c r="A383" s="443">
        <v>381</v>
      </c>
      <c r="B383" s="444">
        <v>403</v>
      </c>
      <c r="C383" s="445" t="s">
        <v>2494</v>
      </c>
      <c r="D383" s="446" t="s">
        <v>1049</v>
      </c>
      <c r="E383" s="447" t="s">
        <v>3052</v>
      </c>
      <c r="F383" s="448">
        <v>371</v>
      </c>
      <c r="G383" s="449">
        <v>202659384</v>
      </c>
      <c r="H383" s="450">
        <v>417</v>
      </c>
      <c r="I383" s="451">
        <v>406</v>
      </c>
      <c r="J383" s="452">
        <v>202659384</v>
      </c>
      <c r="K383" s="453">
        <v>184</v>
      </c>
      <c r="L383" s="454">
        <v>174</v>
      </c>
      <c r="M383" s="449">
        <v>93556281</v>
      </c>
      <c r="N383" s="450">
        <v>338</v>
      </c>
      <c r="O383" s="451">
        <v>327</v>
      </c>
      <c r="P383" s="452">
        <v>71625863</v>
      </c>
      <c r="Q383" s="453">
        <v>235</v>
      </c>
      <c r="R383" s="454">
        <v>225</v>
      </c>
      <c r="S383" s="449">
        <v>317936465</v>
      </c>
      <c r="T383" s="450">
        <v>161</v>
      </c>
      <c r="U383" s="451">
        <v>155</v>
      </c>
      <c r="V383" s="452">
        <v>31460524</v>
      </c>
      <c r="W383" s="453">
        <v>315</v>
      </c>
      <c r="X383" s="454">
        <v>313</v>
      </c>
      <c r="Y383" s="449">
        <v>24871</v>
      </c>
      <c r="Z383" s="450">
        <v>286</v>
      </c>
      <c r="AA383" s="451">
        <v>274</v>
      </c>
      <c r="AB383" s="452">
        <v>537</v>
      </c>
      <c r="AC383" s="455">
        <v>369</v>
      </c>
      <c r="AD383" s="447">
        <v>0</v>
      </c>
      <c r="AE383" s="456">
        <v>100</v>
      </c>
      <c r="AF383" s="457">
        <v>0</v>
      </c>
    </row>
    <row r="384" spans="1:32" ht="18.75" customHeight="1">
      <c r="A384" s="458">
        <v>382</v>
      </c>
      <c r="B384" s="459">
        <v>474</v>
      </c>
      <c r="C384" s="460" t="s">
        <v>2606</v>
      </c>
      <c r="D384" s="461" t="s">
        <v>3058</v>
      </c>
      <c r="E384" s="462" t="s">
        <v>3052</v>
      </c>
      <c r="F384" s="463">
        <v>372</v>
      </c>
      <c r="G384" s="464">
        <v>202645565</v>
      </c>
      <c r="H384" s="465">
        <v>418</v>
      </c>
      <c r="I384" s="466">
        <v>407</v>
      </c>
      <c r="J384" s="467">
        <v>202645565</v>
      </c>
      <c r="K384" s="468" t="s">
        <v>3052</v>
      </c>
      <c r="L384" s="469" t="s">
        <v>3052</v>
      </c>
      <c r="M384" s="470" t="s">
        <v>3052</v>
      </c>
      <c r="N384" s="465" t="s">
        <v>3052</v>
      </c>
      <c r="O384" s="466" t="s">
        <v>3052</v>
      </c>
      <c r="P384" s="494" t="s">
        <v>3052</v>
      </c>
      <c r="Q384" s="468" t="s">
        <v>3052</v>
      </c>
      <c r="R384" s="469" t="s">
        <v>3052</v>
      </c>
      <c r="S384" s="470" t="s">
        <v>3052</v>
      </c>
      <c r="T384" s="465" t="s">
        <v>3052</v>
      </c>
      <c r="U384" s="466" t="s">
        <v>3052</v>
      </c>
      <c r="V384" s="494" t="s">
        <v>3052</v>
      </c>
      <c r="W384" s="468" t="s">
        <v>3052</v>
      </c>
      <c r="X384" s="469" t="s">
        <v>3052</v>
      </c>
      <c r="Y384" s="470" t="s">
        <v>3052</v>
      </c>
      <c r="Z384" s="465" t="s">
        <v>3052</v>
      </c>
      <c r="AA384" s="466" t="s">
        <v>3052</v>
      </c>
      <c r="AB384" s="494" t="s">
        <v>3052</v>
      </c>
      <c r="AC384" s="471">
        <v>372</v>
      </c>
      <c r="AD384" s="462">
        <v>0</v>
      </c>
      <c r="AE384" s="472">
        <v>100</v>
      </c>
      <c r="AF384" s="473">
        <v>0</v>
      </c>
    </row>
    <row r="385" spans="1:32" ht="18.75" customHeight="1">
      <c r="A385" s="458">
        <v>383</v>
      </c>
      <c r="B385" s="459" t="s">
        <v>3052</v>
      </c>
      <c r="C385" s="460" t="s">
        <v>2495</v>
      </c>
      <c r="D385" s="461" t="s">
        <v>100</v>
      </c>
      <c r="E385" s="462" t="s">
        <v>3052</v>
      </c>
      <c r="F385" s="463">
        <v>373</v>
      </c>
      <c r="G385" s="464">
        <v>201717486</v>
      </c>
      <c r="H385" s="465">
        <v>411</v>
      </c>
      <c r="I385" s="466">
        <v>400</v>
      </c>
      <c r="J385" s="467">
        <v>206265685</v>
      </c>
      <c r="K385" s="468" t="s">
        <v>3052</v>
      </c>
      <c r="L385" s="469" t="s">
        <v>3052</v>
      </c>
      <c r="M385" s="470" t="s">
        <v>3052</v>
      </c>
      <c r="N385" s="465" t="s">
        <v>3052</v>
      </c>
      <c r="O385" s="466" t="s">
        <v>3052</v>
      </c>
      <c r="P385" s="494" t="s">
        <v>3052</v>
      </c>
      <c r="Q385" s="468" t="s">
        <v>3052</v>
      </c>
      <c r="R385" s="469" t="s">
        <v>3052</v>
      </c>
      <c r="S385" s="470" t="s">
        <v>3052</v>
      </c>
      <c r="T385" s="465" t="s">
        <v>3052</v>
      </c>
      <c r="U385" s="466" t="s">
        <v>3052</v>
      </c>
      <c r="V385" s="494" t="s">
        <v>3052</v>
      </c>
      <c r="W385" s="468">
        <v>111</v>
      </c>
      <c r="X385" s="469">
        <v>110</v>
      </c>
      <c r="Y385" s="464">
        <v>116418</v>
      </c>
      <c r="Z385" s="465" t="s">
        <v>3052</v>
      </c>
      <c r="AA385" s="466" t="s">
        <v>3052</v>
      </c>
      <c r="AB385" s="494" t="s">
        <v>3052</v>
      </c>
      <c r="AC385" s="471">
        <v>384</v>
      </c>
      <c r="AD385" s="462">
        <v>0</v>
      </c>
      <c r="AE385" s="472">
        <v>100</v>
      </c>
      <c r="AF385" s="473">
        <v>0</v>
      </c>
    </row>
    <row r="386" spans="1:32" ht="18.75" customHeight="1">
      <c r="A386" s="260">
        <v>384</v>
      </c>
      <c r="B386" s="261">
        <v>341</v>
      </c>
      <c r="C386" s="262" t="s">
        <v>2496</v>
      </c>
      <c r="D386" s="263" t="s">
        <v>3056</v>
      </c>
      <c r="E386" s="264" t="s">
        <v>3052</v>
      </c>
      <c r="F386" s="265">
        <v>374</v>
      </c>
      <c r="G386" s="266">
        <v>200089326</v>
      </c>
      <c r="H386" s="267">
        <v>419</v>
      </c>
      <c r="I386" s="268">
        <v>408</v>
      </c>
      <c r="J386" s="269">
        <v>202414158</v>
      </c>
      <c r="K386" s="270" t="s">
        <v>3052</v>
      </c>
      <c r="L386" s="271" t="s">
        <v>3052</v>
      </c>
      <c r="M386" s="330" t="s">
        <v>3052</v>
      </c>
      <c r="N386" s="267" t="s">
        <v>3052</v>
      </c>
      <c r="O386" s="268" t="s">
        <v>3052</v>
      </c>
      <c r="P386" s="331" t="s">
        <v>3052</v>
      </c>
      <c r="Q386" s="270" t="s">
        <v>3052</v>
      </c>
      <c r="R386" s="271" t="s">
        <v>3052</v>
      </c>
      <c r="S386" s="330" t="s">
        <v>3052</v>
      </c>
      <c r="T386" s="267" t="s">
        <v>3052</v>
      </c>
      <c r="U386" s="268" t="s">
        <v>3052</v>
      </c>
      <c r="V386" s="331" t="s">
        <v>3052</v>
      </c>
      <c r="W386" s="270">
        <v>122</v>
      </c>
      <c r="X386" s="271">
        <v>121</v>
      </c>
      <c r="Y386" s="266">
        <v>110369</v>
      </c>
      <c r="Z386" s="267">
        <v>210</v>
      </c>
      <c r="AA386" s="268">
        <v>198</v>
      </c>
      <c r="AB386" s="269">
        <v>806</v>
      </c>
      <c r="AC386" s="273">
        <v>390</v>
      </c>
      <c r="AD386" s="264">
        <v>0</v>
      </c>
      <c r="AE386" s="274">
        <v>100</v>
      </c>
      <c r="AF386" s="275">
        <v>0</v>
      </c>
    </row>
    <row r="387" spans="1:32" ht="18.75" customHeight="1">
      <c r="A387" s="276">
        <v>385</v>
      </c>
      <c r="B387" s="277">
        <v>370</v>
      </c>
      <c r="C387" s="278" t="s">
        <v>2497</v>
      </c>
      <c r="D387" s="279" t="s">
        <v>3056</v>
      </c>
      <c r="E387" s="280" t="s">
        <v>3052</v>
      </c>
      <c r="F387" s="281">
        <v>375</v>
      </c>
      <c r="G387" s="282">
        <v>199361652</v>
      </c>
      <c r="H387" s="283">
        <v>424</v>
      </c>
      <c r="I387" s="284">
        <v>413</v>
      </c>
      <c r="J387" s="285">
        <v>199364157</v>
      </c>
      <c r="K387" s="286">
        <v>289</v>
      </c>
      <c r="L387" s="287">
        <v>278</v>
      </c>
      <c r="M387" s="282">
        <v>53134166</v>
      </c>
      <c r="N387" s="283">
        <v>304</v>
      </c>
      <c r="O387" s="284">
        <v>293</v>
      </c>
      <c r="P387" s="285">
        <v>94182436</v>
      </c>
      <c r="Q387" s="286">
        <v>444</v>
      </c>
      <c r="R387" s="287">
        <v>431</v>
      </c>
      <c r="S387" s="282">
        <v>121842376</v>
      </c>
      <c r="T387" s="283">
        <v>237</v>
      </c>
      <c r="U387" s="284">
        <v>231</v>
      </c>
      <c r="V387" s="285">
        <v>14145264</v>
      </c>
      <c r="W387" s="286">
        <v>418</v>
      </c>
      <c r="X387" s="287">
        <v>414</v>
      </c>
      <c r="Y387" s="282">
        <v>2726</v>
      </c>
      <c r="Z387" s="283">
        <v>266</v>
      </c>
      <c r="AA387" s="284">
        <v>254</v>
      </c>
      <c r="AB387" s="285">
        <v>590</v>
      </c>
      <c r="AC387" s="289">
        <v>341</v>
      </c>
      <c r="AD387" s="280">
        <v>0</v>
      </c>
      <c r="AE387" s="290">
        <v>100</v>
      </c>
      <c r="AF387" s="291">
        <v>0</v>
      </c>
    </row>
    <row r="388" spans="1:32" ht="18.75" customHeight="1">
      <c r="A388" s="292">
        <v>386</v>
      </c>
      <c r="B388" s="293">
        <v>337</v>
      </c>
      <c r="C388" s="294" t="s">
        <v>2552</v>
      </c>
      <c r="D388" s="295" t="s">
        <v>3056</v>
      </c>
      <c r="E388" s="296" t="s">
        <v>3052</v>
      </c>
      <c r="F388" s="297">
        <v>376</v>
      </c>
      <c r="G388" s="298">
        <v>199155970</v>
      </c>
      <c r="H388" s="299">
        <v>360</v>
      </c>
      <c r="I388" s="300">
        <v>349</v>
      </c>
      <c r="J388" s="301">
        <v>241172900</v>
      </c>
      <c r="K388" s="302">
        <v>398</v>
      </c>
      <c r="L388" s="303">
        <v>386</v>
      </c>
      <c r="M388" s="298">
        <v>23110664</v>
      </c>
      <c r="N388" s="299" t="s">
        <v>3052</v>
      </c>
      <c r="O388" s="300" t="s">
        <v>3052</v>
      </c>
      <c r="P388" s="328" t="s">
        <v>3052</v>
      </c>
      <c r="Q388" s="302">
        <v>293</v>
      </c>
      <c r="R388" s="303">
        <v>282</v>
      </c>
      <c r="S388" s="298">
        <v>257234297</v>
      </c>
      <c r="T388" s="299">
        <v>419</v>
      </c>
      <c r="U388" s="300">
        <v>411</v>
      </c>
      <c r="V388" s="301">
        <v>-7220739</v>
      </c>
      <c r="W388" s="302">
        <v>251</v>
      </c>
      <c r="X388" s="303">
        <v>249</v>
      </c>
      <c r="Y388" s="298">
        <v>43633</v>
      </c>
      <c r="Z388" s="299">
        <v>107</v>
      </c>
      <c r="AA388" s="300">
        <v>98</v>
      </c>
      <c r="AB388" s="301">
        <v>1467</v>
      </c>
      <c r="AC388" s="305">
        <v>321</v>
      </c>
      <c r="AD388" s="296">
        <v>0</v>
      </c>
      <c r="AE388" s="306">
        <v>100</v>
      </c>
      <c r="AF388" s="307">
        <v>0</v>
      </c>
    </row>
    <row r="389" spans="1:32" ht="18.75" customHeight="1">
      <c r="A389" s="458">
        <v>387</v>
      </c>
      <c r="B389" s="459">
        <v>427</v>
      </c>
      <c r="C389" s="460" t="s">
        <v>2889</v>
      </c>
      <c r="D389" s="461" t="s">
        <v>3103</v>
      </c>
      <c r="E389" s="462" t="s">
        <v>3052</v>
      </c>
      <c r="F389" s="463">
        <v>377</v>
      </c>
      <c r="G389" s="464">
        <v>198806411</v>
      </c>
      <c r="H389" s="465">
        <v>422</v>
      </c>
      <c r="I389" s="466">
        <v>411</v>
      </c>
      <c r="J389" s="467">
        <v>201929919</v>
      </c>
      <c r="K389" s="468">
        <v>381</v>
      </c>
      <c r="L389" s="469">
        <v>369</v>
      </c>
      <c r="M389" s="464">
        <v>27772911</v>
      </c>
      <c r="N389" s="465">
        <v>376</v>
      </c>
      <c r="O389" s="466">
        <v>364</v>
      </c>
      <c r="P389" s="467">
        <v>54353646</v>
      </c>
      <c r="Q389" s="468">
        <v>324</v>
      </c>
      <c r="R389" s="469">
        <v>313</v>
      </c>
      <c r="S389" s="464">
        <v>226721759</v>
      </c>
      <c r="T389" s="465">
        <v>432</v>
      </c>
      <c r="U389" s="466">
        <v>424</v>
      </c>
      <c r="V389" s="467">
        <v>-13277503</v>
      </c>
      <c r="W389" s="468">
        <v>392</v>
      </c>
      <c r="X389" s="469">
        <v>388</v>
      </c>
      <c r="Y389" s="464">
        <v>5935</v>
      </c>
      <c r="Z389" s="465">
        <v>116</v>
      </c>
      <c r="AA389" s="466">
        <v>107</v>
      </c>
      <c r="AB389" s="467">
        <v>1421</v>
      </c>
      <c r="AC389" s="471">
        <v>321</v>
      </c>
      <c r="AD389" s="462">
        <v>0</v>
      </c>
      <c r="AE389" s="472">
        <v>100</v>
      </c>
      <c r="AF389" s="473">
        <v>0</v>
      </c>
    </row>
    <row r="390" spans="1:32" ht="18.75" customHeight="1">
      <c r="A390" s="458">
        <v>388</v>
      </c>
      <c r="B390" s="459">
        <v>458</v>
      </c>
      <c r="C390" s="460" t="s">
        <v>2598</v>
      </c>
      <c r="D390" s="461" t="s">
        <v>3051</v>
      </c>
      <c r="E390" s="462" t="s">
        <v>3052</v>
      </c>
      <c r="F390" s="463">
        <v>378</v>
      </c>
      <c r="G390" s="464">
        <v>198659171</v>
      </c>
      <c r="H390" s="465">
        <v>407</v>
      </c>
      <c r="I390" s="466">
        <v>396</v>
      </c>
      <c r="J390" s="467">
        <v>210668655</v>
      </c>
      <c r="K390" s="468" t="s">
        <v>3052</v>
      </c>
      <c r="L390" s="469" t="s">
        <v>3052</v>
      </c>
      <c r="M390" s="470" t="s">
        <v>3052</v>
      </c>
      <c r="N390" s="465" t="s">
        <v>3052</v>
      </c>
      <c r="O390" s="466" t="s">
        <v>3052</v>
      </c>
      <c r="P390" s="494" t="s">
        <v>3052</v>
      </c>
      <c r="Q390" s="468" t="s">
        <v>3052</v>
      </c>
      <c r="R390" s="469" t="s">
        <v>3052</v>
      </c>
      <c r="S390" s="470" t="s">
        <v>3052</v>
      </c>
      <c r="T390" s="465" t="s">
        <v>3052</v>
      </c>
      <c r="U390" s="466" t="s">
        <v>3052</v>
      </c>
      <c r="V390" s="494" t="s">
        <v>3052</v>
      </c>
      <c r="W390" s="468">
        <v>419</v>
      </c>
      <c r="X390" s="469">
        <v>415</v>
      </c>
      <c r="Y390" s="464">
        <v>2666</v>
      </c>
      <c r="Z390" s="465" t="s">
        <v>3052</v>
      </c>
      <c r="AA390" s="466" t="s">
        <v>3052</v>
      </c>
      <c r="AB390" s="494" t="s">
        <v>3052</v>
      </c>
      <c r="AC390" s="471">
        <v>372</v>
      </c>
      <c r="AD390" s="462">
        <v>0</v>
      </c>
      <c r="AE390" s="472">
        <v>100</v>
      </c>
      <c r="AF390" s="473">
        <v>0</v>
      </c>
    </row>
    <row r="391" spans="1:32" ht="18.75" customHeight="1">
      <c r="A391" s="260">
        <v>389</v>
      </c>
      <c r="B391" s="261" t="s">
        <v>3052</v>
      </c>
      <c r="C391" s="262" t="s">
        <v>2498</v>
      </c>
      <c r="D391" s="263" t="s">
        <v>3056</v>
      </c>
      <c r="E391" s="264" t="s">
        <v>3052</v>
      </c>
      <c r="F391" s="265">
        <v>379</v>
      </c>
      <c r="G391" s="266">
        <v>198255690</v>
      </c>
      <c r="H391" s="267">
        <v>421</v>
      </c>
      <c r="I391" s="268">
        <v>410</v>
      </c>
      <c r="J391" s="269">
        <v>202151327</v>
      </c>
      <c r="K391" s="270">
        <v>199</v>
      </c>
      <c r="L391" s="271">
        <v>189</v>
      </c>
      <c r="M391" s="266">
        <v>87107805</v>
      </c>
      <c r="N391" s="267">
        <v>369</v>
      </c>
      <c r="O391" s="268">
        <v>357</v>
      </c>
      <c r="P391" s="269">
        <v>60292971</v>
      </c>
      <c r="Q391" s="270">
        <v>427</v>
      </c>
      <c r="R391" s="271">
        <v>414</v>
      </c>
      <c r="S391" s="266">
        <v>138026737</v>
      </c>
      <c r="T391" s="267">
        <v>182</v>
      </c>
      <c r="U391" s="268">
        <v>176</v>
      </c>
      <c r="V391" s="269">
        <v>26327439</v>
      </c>
      <c r="W391" s="270">
        <v>137</v>
      </c>
      <c r="X391" s="271">
        <v>136</v>
      </c>
      <c r="Y391" s="266">
        <v>103023</v>
      </c>
      <c r="Z391" s="267">
        <v>113</v>
      </c>
      <c r="AA391" s="268">
        <v>104</v>
      </c>
      <c r="AB391" s="269">
        <v>1425</v>
      </c>
      <c r="AC391" s="273">
        <v>384</v>
      </c>
      <c r="AD391" s="264">
        <v>0</v>
      </c>
      <c r="AE391" s="274">
        <v>100</v>
      </c>
      <c r="AF391" s="275">
        <v>0</v>
      </c>
    </row>
    <row r="392" spans="1:32" ht="18.75" customHeight="1">
      <c r="A392" s="474">
        <v>390</v>
      </c>
      <c r="B392" s="475">
        <v>290</v>
      </c>
      <c r="C392" s="476" t="s">
        <v>2532</v>
      </c>
      <c r="D392" s="477" t="s">
        <v>1702</v>
      </c>
      <c r="E392" s="478" t="s">
        <v>3052</v>
      </c>
      <c r="F392" s="479">
        <v>380</v>
      </c>
      <c r="G392" s="480">
        <v>198108639</v>
      </c>
      <c r="H392" s="481">
        <v>405</v>
      </c>
      <c r="I392" s="482">
        <v>394</v>
      </c>
      <c r="J392" s="483">
        <v>211761600</v>
      </c>
      <c r="K392" s="484">
        <v>457</v>
      </c>
      <c r="L392" s="485">
        <v>444</v>
      </c>
      <c r="M392" s="480">
        <v>10892223</v>
      </c>
      <c r="N392" s="481">
        <v>364</v>
      </c>
      <c r="O392" s="482">
        <v>352</v>
      </c>
      <c r="P392" s="483">
        <v>63032456</v>
      </c>
      <c r="Q392" s="484">
        <v>410</v>
      </c>
      <c r="R392" s="485">
        <v>397</v>
      </c>
      <c r="S392" s="480">
        <v>152268111</v>
      </c>
      <c r="T392" s="481">
        <v>407</v>
      </c>
      <c r="U392" s="482">
        <v>399</v>
      </c>
      <c r="V392" s="483">
        <v>-4289795</v>
      </c>
      <c r="W392" s="484">
        <v>371</v>
      </c>
      <c r="X392" s="485">
        <v>368</v>
      </c>
      <c r="Y392" s="480">
        <v>9409</v>
      </c>
      <c r="Z392" s="481">
        <v>362</v>
      </c>
      <c r="AA392" s="482">
        <v>350</v>
      </c>
      <c r="AB392" s="483">
        <v>346</v>
      </c>
      <c r="AC392" s="488">
        <v>312</v>
      </c>
      <c r="AD392" s="478">
        <v>0</v>
      </c>
      <c r="AE392" s="489">
        <v>100</v>
      </c>
      <c r="AF392" s="490">
        <v>0</v>
      </c>
    </row>
    <row r="393" spans="1:32" ht="18.75" customHeight="1">
      <c r="A393" s="443">
        <v>391</v>
      </c>
      <c r="B393" s="444">
        <v>357</v>
      </c>
      <c r="C393" s="445" t="s">
        <v>1499</v>
      </c>
      <c r="D393" s="446" t="s">
        <v>3106</v>
      </c>
      <c r="E393" s="491" t="s">
        <v>3052</v>
      </c>
      <c r="F393" s="456">
        <v>381</v>
      </c>
      <c r="G393" s="449">
        <v>197966806</v>
      </c>
      <c r="H393" s="450">
        <v>425</v>
      </c>
      <c r="I393" s="451">
        <v>414</v>
      </c>
      <c r="J393" s="452">
        <v>199042153</v>
      </c>
      <c r="K393" s="453" t="s">
        <v>3052</v>
      </c>
      <c r="L393" s="454" t="s">
        <v>3052</v>
      </c>
      <c r="M393" s="492" t="s">
        <v>3052</v>
      </c>
      <c r="N393" s="450">
        <v>365</v>
      </c>
      <c r="O393" s="451">
        <v>353</v>
      </c>
      <c r="P393" s="452">
        <v>62537967</v>
      </c>
      <c r="Q393" s="453">
        <v>328</v>
      </c>
      <c r="R393" s="454">
        <v>317</v>
      </c>
      <c r="S393" s="449">
        <v>222684378</v>
      </c>
      <c r="T393" s="450" t="s">
        <v>3052</v>
      </c>
      <c r="U393" s="451" t="s">
        <v>3052</v>
      </c>
      <c r="V393" s="495" t="s">
        <v>3052</v>
      </c>
      <c r="W393" s="453">
        <v>207</v>
      </c>
      <c r="X393" s="454">
        <v>206</v>
      </c>
      <c r="Y393" s="449">
        <v>61617</v>
      </c>
      <c r="Z393" s="450">
        <v>403</v>
      </c>
      <c r="AA393" s="451">
        <v>390</v>
      </c>
      <c r="AB393" s="452">
        <v>263</v>
      </c>
      <c r="AC393" s="455">
        <v>321</v>
      </c>
      <c r="AD393" s="447">
        <v>0</v>
      </c>
      <c r="AE393" s="456">
        <v>100</v>
      </c>
      <c r="AF393" s="457">
        <v>0</v>
      </c>
    </row>
    <row r="394" spans="1:32" ht="18.75" customHeight="1">
      <c r="A394" s="458">
        <v>392</v>
      </c>
      <c r="B394" s="459">
        <v>487</v>
      </c>
      <c r="C394" s="460" t="s">
        <v>3012</v>
      </c>
      <c r="D394" s="461" t="s">
        <v>3058</v>
      </c>
      <c r="E394" s="462" t="s">
        <v>3052</v>
      </c>
      <c r="F394" s="463">
        <v>382</v>
      </c>
      <c r="G394" s="464">
        <v>197770736</v>
      </c>
      <c r="H394" s="465">
        <v>412</v>
      </c>
      <c r="I394" s="466">
        <v>401</v>
      </c>
      <c r="J394" s="467">
        <v>206242901</v>
      </c>
      <c r="K394" s="468" t="s">
        <v>3052</v>
      </c>
      <c r="L394" s="469" t="s">
        <v>3052</v>
      </c>
      <c r="M394" s="470" t="s">
        <v>3052</v>
      </c>
      <c r="N394" s="465" t="s">
        <v>3052</v>
      </c>
      <c r="O394" s="466" t="s">
        <v>3052</v>
      </c>
      <c r="P394" s="494" t="s">
        <v>3052</v>
      </c>
      <c r="Q394" s="468" t="s">
        <v>3052</v>
      </c>
      <c r="R394" s="469" t="s">
        <v>3052</v>
      </c>
      <c r="S394" s="470" t="s">
        <v>3052</v>
      </c>
      <c r="T394" s="465" t="s">
        <v>3052</v>
      </c>
      <c r="U394" s="466" t="s">
        <v>3052</v>
      </c>
      <c r="V394" s="494" t="s">
        <v>3052</v>
      </c>
      <c r="W394" s="468">
        <v>390</v>
      </c>
      <c r="X394" s="469">
        <v>386</v>
      </c>
      <c r="Y394" s="464">
        <v>6140</v>
      </c>
      <c r="Z394" s="465">
        <v>347</v>
      </c>
      <c r="AA394" s="466">
        <v>335</v>
      </c>
      <c r="AB394" s="467">
        <v>387</v>
      </c>
      <c r="AC394" s="471">
        <v>371</v>
      </c>
      <c r="AD394" s="462">
        <v>0</v>
      </c>
      <c r="AE394" s="472">
        <v>100</v>
      </c>
      <c r="AF394" s="473">
        <v>0</v>
      </c>
    </row>
    <row r="395" spans="1:32" ht="18.75" customHeight="1">
      <c r="A395" s="458">
        <v>393</v>
      </c>
      <c r="B395" s="459">
        <v>442</v>
      </c>
      <c r="C395" s="460" t="s">
        <v>2589</v>
      </c>
      <c r="D395" s="461" t="s">
        <v>1702</v>
      </c>
      <c r="E395" s="462" t="s">
        <v>3052</v>
      </c>
      <c r="F395" s="463">
        <v>383</v>
      </c>
      <c r="G395" s="464">
        <v>197631928</v>
      </c>
      <c r="H395" s="465">
        <v>366</v>
      </c>
      <c r="I395" s="466">
        <v>355</v>
      </c>
      <c r="J395" s="467">
        <v>238213711</v>
      </c>
      <c r="K395" s="468" t="s">
        <v>3052</v>
      </c>
      <c r="L395" s="469" t="s">
        <v>3052</v>
      </c>
      <c r="M395" s="470" t="s">
        <v>3052</v>
      </c>
      <c r="N395" s="465">
        <v>270</v>
      </c>
      <c r="O395" s="466">
        <v>259</v>
      </c>
      <c r="P395" s="467">
        <v>116284441</v>
      </c>
      <c r="Q395" s="468" t="s">
        <v>3052</v>
      </c>
      <c r="R395" s="469" t="s">
        <v>3052</v>
      </c>
      <c r="S395" s="470" t="s">
        <v>3052</v>
      </c>
      <c r="T395" s="465" t="s">
        <v>3052</v>
      </c>
      <c r="U395" s="466" t="s">
        <v>3052</v>
      </c>
      <c r="V395" s="494" t="s">
        <v>3052</v>
      </c>
      <c r="W395" s="468">
        <v>253</v>
      </c>
      <c r="X395" s="469">
        <v>251</v>
      </c>
      <c r="Y395" s="464">
        <v>41799</v>
      </c>
      <c r="Z395" s="465">
        <v>324</v>
      </c>
      <c r="AA395" s="466">
        <v>312</v>
      </c>
      <c r="AB395" s="467">
        <v>439</v>
      </c>
      <c r="AC395" s="471">
        <v>381</v>
      </c>
      <c r="AD395" s="462">
        <v>0</v>
      </c>
      <c r="AE395" s="472">
        <v>100</v>
      </c>
      <c r="AF395" s="473">
        <v>0</v>
      </c>
    </row>
    <row r="396" spans="1:32" ht="18.75" customHeight="1">
      <c r="A396" s="458">
        <v>394</v>
      </c>
      <c r="B396" s="459">
        <v>351</v>
      </c>
      <c r="C396" s="460" t="s">
        <v>2831</v>
      </c>
      <c r="D396" s="461" t="s">
        <v>1049</v>
      </c>
      <c r="E396" s="493" t="s">
        <v>3052</v>
      </c>
      <c r="F396" s="472">
        <v>384</v>
      </c>
      <c r="G396" s="464">
        <v>197590575</v>
      </c>
      <c r="H396" s="465">
        <v>428</v>
      </c>
      <c r="I396" s="466">
        <v>417</v>
      </c>
      <c r="J396" s="467">
        <v>197625901</v>
      </c>
      <c r="K396" s="468" t="s">
        <v>3052</v>
      </c>
      <c r="L396" s="469" t="s">
        <v>3052</v>
      </c>
      <c r="M396" s="470" t="s">
        <v>3052</v>
      </c>
      <c r="N396" s="465">
        <v>283</v>
      </c>
      <c r="O396" s="466">
        <v>272</v>
      </c>
      <c r="P396" s="467">
        <v>107914907</v>
      </c>
      <c r="Q396" s="468">
        <v>345</v>
      </c>
      <c r="R396" s="469">
        <v>334</v>
      </c>
      <c r="S396" s="464">
        <v>207045194</v>
      </c>
      <c r="T396" s="465" t="s">
        <v>3052</v>
      </c>
      <c r="U396" s="466" t="s">
        <v>3052</v>
      </c>
      <c r="V396" s="494" t="s">
        <v>3052</v>
      </c>
      <c r="W396" s="468">
        <v>437</v>
      </c>
      <c r="X396" s="469">
        <v>433</v>
      </c>
      <c r="Y396" s="464">
        <v>851</v>
      </c>
      <c r="Z396" s="465">
        <v>160</v>
      </c>
      <c r="AA396" s="466">
        <v>149</v>
      </c>
      <c r="AB396" s="467">
        <v>1046</v>
      </c>
      <c r="AC396" s="471">
        <v>321</v>
      </c>
      <c r="AD396" s="462">
        <v>0</v>
      </c>
      <c r="AE396" s="472">
        <v>100</v>
      </c>
      <c r="AF396" s="473">
        <v>0</v>
      </c>
    </row>
    <row r="397" spans="1:32" ht="18.75" customHeight="1">
      <c r="A397" s="276">
        <v>395</v>
      </c>
      <c r="B397" s="277" t="s">
        <v>3052</v>
      </c>
      <c r="C397" s="278" t="s">
        <v>2499</v>
      </c>
      <c r="D397" s="279" t="s">
        <v>3056</v>
      </c>
      <c r="E397" s="280" t="s">
        <v>3052</v>
      </c>
      <c r="F397" s="281">
        <v>385</v>
      </c>
      <c r="G397" s="282">
        <v>196911946</v>
      </c>
      <c r="H397" s="283">
        <v>416</v>
      </c>
      <c r="I397" s="284">
        <v>405</v>
      </c>
      <c r="J397" s="285">
        <v>202923367</v>
      </c>
      <c r="K397" s="286">
        <v>485</v>
      </c>
      <c r="L397" s="287">
        <v>472</v>
      </c>
      <c r="M397" s="282">
        <v>-124723</v>
      </c>
      <c r="N397" s="283">
        <v>226</v>
      </c>
      <c r="O397" s="284">
        <v>216</v>
      </c>
      <c r="P397" s="285">
        <v>148087697</v>
      </c>
      <c r="Q397" s="286">
        <v>201</v>
      </c>
      <c r="R397" s="287">
        <v>192</v>
      </c>
      <c r="S397" s="282">
        <v>379463704</v>
      </c>
      <c r="T397" s="283">
        <v>345</v>
      </c>
      <c r="U397" s="284">
        <v>338</v>
      </c>
      <c r="V397" s="285">
        <v>2207748</v>
      </c>
      <c r="W397" s="286">
        <v>238</v>
      </c>
      <c r="X397" s="287">
        <v>236</v>
      </c>
      <c r="Y397" s="282">
        <v>49717</v>
      </c>
      <c r="Z397" s="283">
        <v>226</v>
      </c>
      <c r="AA397" s="284">
        <v>214</v>
      </c>
      <c r="AB397" s="285">
        <v>738</v>
      </c>
      <c r="AC397" s="289">
        <v>322</v>
      </c>
      <c r="AD397" s="280">
        <v>0</v>
      </c>
      <c r="AE397" s="290">
        <v>100</v>
      </c>
      <c r="AF397" s="291">
        <v>0</v>
      </c>
    </row>
    <row r="398" spans="1:32" ht="18.75" customHeight="1">
      <c r="A398" s="292">
        <v>396</v>
      </c>
      <c r="B398" s="293">
        <v>342</v>
      </c>
      <c r="C398" s="294" t="s">
        <v>272</v>
      </c>
      <c r="D398" s="295" t="s">
        <v>3056</v>
      </c>
      <c r="E398" s="296" t="s">
        <v>3052</v>
      </c>
      <c r="F398" s="297">
        <v>386</v>
      </c>
      <c r="G398" s="298">
        <v>196750364</v>
      </c>
      <c r="H398" s="299">
        <v>404</v>
      </c>
      <c r="I398" s="300">
        <v>393</v>
      </c>
      <c r="J398" s="301">
        <v>214746370</v>
      </c>
      <c r="K398" s="302">
        <v>478</v>
      </c>
      <c r="L398" s="303">
        <v>465</v>
      </c>
      <c r="M398" s="298">
        <v>4774019</v>
      </c>
      <c r="N398" s="299">
        <v>496</v>
      </c>
      <c r="O398" s="300">
        <v>483</v>
      </c>
      <c r="P398" s="301">
        <v>-23094695</v>
      </c>
      <c r="Q398" s="302">
        <v>280</v>
      </c>
      <c r="R398" s="303">
        <v>269</v>
      </c>
      <c r="S398" s="298">
        <v>271256840</v>
      </c>
      <c r="T398" s="299">
        <v>462</v>
      </c>
      <c r="U398" s="300">
        <v>454</v>
      </c>
      <c r="V398" s="301">
        <v>-24286704</v>
      </c>
      <c r="W398" s="302">
        <v>400</v>
      </c>
      <c r="X398" s="303">
        <v>396</v>
      </c>
      <c r="Y398" s="298">
        <v>4756</v>
      </c>
      <c r="Z398" s="299">
        <v>136</v>
      </c>
      <c r="AA398" s="300">
        <v>127</v>
      </c>
      <c r="AB398" s="301">
        <v>1208</v>
      </c>
      <c r="AC398" s="305">
        <v>311</v>
      </c>
      <c r="AD398" s="296">
        <v>0</v>
      </c>
      <c r="AE398" s="306">
        <v>100</v>
      </c>
      <c r="AF398" s="307">
        <v>0</v>
      </c>
    </row>
    <row r="399" spans="1:32" ht="18.75" customHeight="1">
      <c r="A399" s="260">
        <v>397</v>
      </c>
      <c r="B399" s="261" t="s">
        <v>3052</v>
      </c>
      <c r="C399" s="262" t="s">
        <v>2500</v>
      </c>
      <c r="D399" s="263" t="s">
        <v>3056</v>
      </c>
      <c r="E399" s="264" t="s">
        <v>3052</v>
      </c>
      <c r="F399" s="265">
        <v>387</v>
      </c>
      <c r="G399" s="266">
        <v>196741473</v>
      </c>
      <c r="H399" s="267">
        <v>286</v>
      </c>
      <c r="I399" s="268">
        <v>275</v>
      </c>
      <c r="J399" s="269">
        <v>307992084</v>
      </c>
      <c r="K399" s="270" t="s">
        <v>3052</v>
      </c>
      <c r="L399" s="271" t="s">
        <v>3052</v>
      </c>
      <c r="M399" s="330" t="s">
        <v>3052</v>
      </c>
      <c r="N399" s="267">
        <v>343</v>
      </c>
      <c r="O399" s="268">
        <v>332</v>
      </c>
      <c r="P399" s="269">
        <v>69393914</v>
      </c>
      <c r="Q399" s="270">
        <v>391</v>
      </c>
      <c r="R399" s="271">
        <v>379</v>
      </c>
      <c r="S399" s="266">
        <v>165310465</v>
      </c>
      <c r="T399" s="267" t="s">
        <v>3052</v>
      </c>
      <c r="U399" s="268" t="s">
        <v>3052</v>
      </c>
      <c r="V399" s="331" t="s">
        <v>3052</v>
      </c>
      <c r="W399" s="270">
        <v>402</v>
      </c>
      <c r="X399" s="271">
        <v>398</v>
      </c>
      <c r="Y399" s="266">
        <v>4637</v>
      </c>
      <c r="Z399" s="267">
        <v>394</v>
      </c>
      <c r="AA399" s="268">
        <v>381</v>
      </c>
      <c r="AB399" s="269">
        <v>284</v>
      </c>
      <c r="AC399" s="273">
        <v>382</v>
      </c>
      <c r="AD399" s="264">
        <v>0</v>
      </c>
      <c r="AE399" s="274">
        <v>100</v>
      </c>
      <c r="AF399" s="275">
        <v>0</v>
      </c>
    </row>
    <row r="400" spans="1:32" ht="18.75" customHeight="1">
      <c r="A400" s="458">
        <v>398</v>
      </c>
      <c r="B400" s="459">
        <v>360</v>
      </c>
      <c r="C400" s="460" t="s">
        <v>2563</v>
      </c>
      <c r="D400" s="461" t="s">
        <v>3058</v>
      </c>
      <c r="E400" s="462" t="s">
        <v>3052</v>
      </c>
      <c r="F400" s="463">
        <v>388</v>
      </c>
      <c r="G400" s="464">
        <v>196002141</v>
      </c>
      <c r="H400" s="465">
        <v>431</v>
      </c>
      <c r="I400" s="466">
        <v>420</v>
      </c>
      <c r="J400" s="467">
        <v>196002141</v>
      </c>
      <c r="K400" s="468">
        <v>363</v>
      </c>
      <c r="L400" s="469">
        <v>352</v>
      </c>
      <c r="M400" s="464">
        <v>33389056</v>
      </c>
      <c r="N400" s="465">
        <v>336</v>
      </c>
      <c r="O400" s="466">
        <v>325</v>
      </c>
      <c r="P400" s="467">
        <v>73775773</v>
      </c>
      <c r="Q400" s="468">
        <v>434</v>
      </c>
      <c r="R400" s="469">
        <v>421</v>
      </c>
      <c r="S400" s="464">
        <v>130106846</v>
      </c>
      <c r="T400" s="465">
        <v>307</v>
      </c>
      <c r="U400" s="466">
        <v>301</v>
      </c>
      <c r="V400" s="467">
        <v>5851861</v>
      </c>
      <c r="W400" s="468">
        <v>337</v>
      </c>
      <c r="X400" s="469">
        <v>335</v>
      </c>
      <c r="Y400" s="464">
        <v>18323</v>
      </c>
      <c r="Z400" s="465">
        <v>325</v>
      </c>
      <c r="AA400" s="466">
        <v>313</v>
      </c>
      <c r="AB400" s="467">
        <v>435</v>
      </c>
      <c r="AC400" s="471">
        <v>311</v>
      </c>
      <c r="AD400" s="462">
        <v>0</v>
      </c>
      <c r="AE400" s="472">
        <v>100</v>
      </c>
      <c r="AF400" s="473">
        <v>0</v>
      </c>
    </row>
    <row r="401" spans="1:32" ht="18.75" customHeight="1">
      <c r="A401" s="458">
        <v>399</v>
      </c>
      <c r="B401" s="459">
        <v>387</v>
      </c>
      <c r="C401" s="460" t="s">
        <v>2568</v>
      </c>
      <c r="D401" s="461" t="s">
        <v>1702</v>
      </c>
      <c r="E401" s="462" t="s">
        <v>3052</v>
      </c>
      <c r="F401" s="463">
        <v>389</v>
      </c>
      <c r="G401" s="464">
        <v>195476757</v>
      </c>
      <c r="H401" s="465">
        <v>430</v>
      </c>
      <c r="I401" s="466">
        <v>419</v>
      </c>
      <c r="J401" s="467">
        <v>196973295</v>
      </c>
      <c r="K401" s="468">
        <v>248</v>
      </c>
      <c r="L401" s="469">
        <v>237</v>
      </c>
      <c r="M401" s="464">
        <v>64324508</v>
      </c>
      <c r="N401" s="465">
        <v>207</v>
      </c>
      <c r="O401" s="466">
        <v>198</v>
      </c>
      <c r="P401" s="467">
        <v>159605353</v>
      </c>
      <c r="Q401" s="468">
        <v>329</v>
      </c>
      <c r="R401" s="469">
        <v>318</v>
      </c>
      <c r="S401" s="464">
        <v>222491132</v>
      </c>
      <c r="T401" s="465">
        <v>191</v>
      </c>
      <c r="U401" s="466">
        <v>185</v>
      </c>
      <c r="V401" s="467">
        <v>24014434</v>
      </c>
      <c r="W401" s="468">
        <v>259</v>
      </c>
      <c r="X401" s="469">
        <v>257</v>
      </c>
      <c r="Y401" s="464">
        <v>39809</v>
      </c>
      <c r="Z401" s="465">
        <v>196</v>
      </c>
      <c r="AA401" s="466">
        <v>184</v>
      </c>
      <c r="AB401" s="467">
        <v>890</v>
      </c>
      <c r="AC401" s="471">
        <v>361</v>
      </c>
      <c r="AD401" s="462">
        <v>0</v>
      </c>
      <c r="AE401" s="472">
        <v>100</v>
      </c>
      <c r="AF401" s="473">
        <v>0</v>
      </c>
    </row>
    <row r="402" spans="1:32" ht="18.75" customHeight="1">
      <c r="A402" s="276">
        <v>400</v>
      </c>
      <c r="B402" s="277">
        <v>394</v>
      </c>
      <c r="C402" s="278" t="s">
        <v>998</v>
      </c>
      <c r="D402" s="279" t="s">
        <v>3056</v>
      </c>
      <c r="E402" s="280" t="s">
        <v>3052</v>
      </c>
      <c r="F402" s="281">
        <v>390</v>
      </c>
      <c r="G402" s="282">
        <v>194799901</v>
      </c>
      <c r="H402" s="283">
        <v>322</v>
      </c>
      <c r="I402" s="284">
        <v>311</v>
      </c>
      <c r="J402" s="285">
        <v>274302349</v>
      </c>
      <c r="K402" s="286">
        <v>250</v>
      </c>
      <c r="L402" s="287">
        <v>239</v>
      </c>
      <c r="M402" s="282">
        <v>63883453</v>
      </c>
      <c r="N402" s="283">
        <v>339</v>
      </c>
      <c r="O402" s="284">
        <v>328</v>
      </c>
      <c r="P402" s="285">
        <v>71546736</v>
      </c>
      <c r="Q402" s="286">
        <v>349</v>
      </c>
      <c r="R402" s="287">
        <v>338</v>
      </c>
      <c r="S402" s="282">
        <v>203401759</v>
      </c>
      <c r="T402" s="283">
        <v>328</v>
      </c>
      <c r="U402" s="284">
        <v>322</v>
      </c>
      <c r="V402" s="285">
        <v>3242389</v>
      </c>
      <c r="W402" s="286">
        <v>185</v>
      </c>
      <c r="X402" s="287">
        <v>184</v>
      </c>
      <c r="Y402" s="282">
        <v>72394</v>
      </c>
      <c r="Z402" s="283">
        <v>153</v>
      </c>
      <c r="AA402" s="284">
        <v>142</v>
      </c>
      <c r="AB402" s="285">
        <v>1089</v>
      </c>
      <c r="AC402" s="289">
        <v>322</v>
      </c>
      <c r="AD402" s="280">
        <v>0</v>
      </c>
      <c r="AE402" s="290">
        <v>100</v>
      </c>
      <c r="AF402" s="291">
        <v>0</v>
      </c>
    </row>
    <row r="403" spans="1:32" ht="18.75" customHeight="1">
      <c r="A403" s="443">
        <v>401</v>
      </c>
      <c r="B403" s="444" t="s">
        <v>3052</v>
      </c>
      <c r="C403" s="445" t="s">
        <v>2501</v>
      </c>
      <c r="D403" s="446" t="s">
        <v>2502</v>
      </c>
      <c r="E403" s="447" t="s">
        <v>3052</v>
      </c>
      <c r="F403" s="448">
        <v>391</v>
      </c>
      <c r="G403" s="449">
        <v>194735593</v>
      </c>
      <c r="H403" s="450">
        <v>400</v>
      </c>
      <c r="I403" s="451">
        <v>389</v>
      </c>
      <c r="J403" s="452">
        <v>215838029</v>
      </c>
      <c r="K403" s="453">
        <v>484</v>
      </c>
      <c r="L403" s="454">
        <v>471</v>
      </c>
      <c r="M403" s="449">
        <v>1787790</v>
      </c>
      <c r="N403" s="450" t="s">
        <v>3052</v>
      </c>
      <c r="O403" s="451" t="s">
        <v>3052</v>
      </c>
      <c r="P403" s="495" t="s">
        <v>3052</v>
      </c>
      <c r="Q403" s="453" t="s">
        <v>3052</v>
      </c>
      <c r="R403" s="454" t="s">
        <v>3052</v>
      </c>
      <c r="S403" s="492" t="s">
        <v>3052</v>
      </c>
      <c r="T403" s="450">
        <v>371</v>
      </c>
      <c r="U403" s="451">
        <v>363</v>
      </c>
      <c r="V403" s="452">
        <v>566108</v>
      </c>
      <c r="W403" s="453" t="s">
        <v>3052</v>
      </c>
      <c r="X403" s="454" t="s">
        <v>3052</v>
      </c>
      <c r="Y403" s="492" t="s">
        <v>3052</v>
      </c>
      <c r="Z403" s="450">
        <v>492</v>
      </c>
      <c r="AA403" s="451">
        <v>479</v>
      </c>
      <c r="AB403" s="452">
        <v>71</v>
      </c>
      <c r="AC403" s="455">
        <v>312</v>
      </c>
      <c r="AD403" s="447">
        <v>0</v>
      </c>
      <c r="AE403" s="456">
        <v>100</v>
      </c>
      <c r="AF403" s="457">
        <v>0</v>
      </c>
    </row>
    <row r="404" spans="1:32" ht="18.75" customHeight="1">
      <c r="A404" s="458">
        <v>402</v>
      </c>
      <c r="B404" s="459">
        <v>480</v>
      </c>
      <c r="C404" s="460" t="s">
        <v>2503</v>
      </c>
      <c r="D404" s="461" t="s">
        <v>1702</v>
      </c>
      <c r="E404" s="462" t="s">
        <v>3052</v>
      </c>
      <c r="F404" s="463">
        <v>392</v>
      </c>
      <c r="G404" s="464">
        <v>193705453</v>
      </c>
      <c r="H404" s="465">
        <v>432</v>
      </c>
      <c r="I404" s="466">
        <v>421</v>
      </c>
      <c r="J404" s="467">
        <v>194819233</v>
      </c>
      <c r="K404" s="468" t="s">
        <v>3052</v>
      </c>
      <c r="L404" s="469" t="s">
        <v>3052</v>
      </c>
      <c r="M404" s="470" t="s">
        <v>3052</v>
      </c>
      <c r="N404" s="465" t="s">
        <v>3052</v>
      </c>
      <c r="O404" s="466" t="s">
        <v>3052</v>
      </c>
      <c r="P404" s="494" t="s">
        <v>3052</v>
      </c>
      <c r="Q404" s="468">
        <v>294</v>
      </c>
      <c r="R404" s="469">
        <v>283</v>
      </c>
      <c r="S404" s="464">
        <v>257189114</v>
      </c>
      <c r="T404" s="465" t="s">
        <v>3052</v>
      </c>
      <c r="U404" s="466" t="s">
        <v>3052</v>
      </c>
      <c r="V404" s="494" t="s">
        <v>3052</v>
      </c>
      <c r="W404" s="468">
        <v>121</v>
      </c>
      <c r="X404" s="469">
        <v>120</v>
      </c>
      <c r="Y404" s="464">
        <v>110459</v>
      </c>
      <c r="Z404" s="465">
        <v>201</v>
      </c>
      <c r="AA404" s="466">
        <v>189</v>
      </c>
      <c r="AB404" s="467">
        <v>857</v>
      </c>
      <c r="AC404" s="471">
        <v>384</v>
      </c>
      <c r="AD404" s="462">
        <v>0</v>
      </c>
      <c r="AE404" s="472">
        <v>100</v>
      </c>
      <c r="AF404" s="473">
        <v>0</v>
      </c>
    </row>
    <row r="405" spans="1:32" ht="18.75" customHeight="1">
      <c r="A405" s="458">
        <v>403</v>
      </c>
      <c r="B405" s="459">
        <v>388</v>
      </c>
      <c r="C405" s="460" t="s">
        <v>2893</v>
      </c>
      <c r="D405" s="461" t="s">
        <v>91</v>
      </c>
      <c r="E405" s="462" t="s">
        <v>3052</v>
      </c>
      <c r="F405" s="463">
        <v>393</v>
      </c>
      <c r="G405" s="464">
        <v>193551503</v>
      </c>
      <c r="H405" s="465">
        <v>380</v>
      </c>
      <c r="I405" s="466">
        <v>369</v>
      </c>
      <c r="J405" s="467">
        <v>227261618</v>
      </c>
      <c r="K405" s="468" t="s">
        <v>3052</v>
      </c>
      <c r="L405" s="469" t="s">
        <v>3052</v>
      </c>
      <c r="M405" s="470" t="s">
        <v>3052</v>
      </c>
      <c r="N405" s="465">
        <v>484</v>
      </c>
      <c r="O405" s="466">
        <v>471</v>
      </c>
      <c r="P405" s="467">
        <v>6232776</v>
      </c>
      <c r="Q405" s="468">
        <v>497</v>
      </c>
      <c r="R405" s="469">
        <v>484</v>
      </c>
      <c r="S405" s="464">
        <v>33951180</v>
      </c>
      <c r="T405" s="465" t="s">
        <v>3052</v>
      </c>
      <c r="U405" s="466" t="s">
        <v>3052</v>
      </c>
      <c r="V405" s="494" t="s">
        <v>3052</v>
      </c>
      <c r="W405" s="468">
        <v>308</v>
      </c>
      <c r="X405" s="469">
        <v>306</v>
      </c>
      <c r="Y405" s="464">
        <v>27947</v>
      </c>
      <c r="Z405" s="465" t="s">
        <v>3052</v>
      </c>
      <c r="AA405" s="466" t="s">
        <v>3052</v>
      </c>
      <c r="AB405" s="494" t="s">
        <v>3052</v>
      </c>
      <c r="AC405" s="471">
        <v>312</v>
      </c>
      <c r="AD405" s="462">
        <v>0</v>
      </c>
      <c r="AE405" s="472">
        <v>100</v>
      </c>
      <c r="AF405" s="473">
        <v>0</v>
      </c>
    </row>
    <row r="406" spans="1:32" ht="18.75" customHeight="1">
      <c r="A406" s="458">
        <v>404</v>
      </c>
      <c r="B406" s="459">
        <v>415</v>
      </c>
      <c r="C406" s="460" t="s">
        <v>2576</v>
      </c>
      <c r="D406" s="461" t="s">
        <v>1702</v>
      </c>
      <c r="E406" s="462" t="s">
        <v>3052</v>
      </c>
      <c r="F406" s="463">
        <v>394</v>
      </c>
      <c r="G406" s="464">
        <v>193099369</v>
      </c>
      <c r="H406" s="465">
        <v>415</v>
      </c>
      <c r="I406" s="466">
        <v>404</v>
      </c>
      <c r="J406" s="467">
        <v>205413595</v>
      </c>
      <c r="K406" s="468">
        <v>330</v>
      </c>
      <c r="L406" s="469">
        <v>319</v>
      </c>
      <c r="M406" s="464">
        <v>41733896</v>
      </c>
      <c r="N406" s="465">
        <v>403</v>
      </c>
      <c r="O406" s="466">
        <v>391</v>
      </c>
      <c r="P406" s="467">
        <v>44038061</v>
      </c>
      <c r="Q406" s="468">
        <v>395</v>
      </c>
      <c r="R406" s="469">
        <v>382</v>
      </c>
      <c r="S406" s="464">
        <v>163354637</v>
      </c>
      <c r="T406" s="465">
        <v>275</v>
      </c>
      <c r="U406" s="466">
        <v>269</v>
      </c>
      <c r="V406" s="467">
        <v>8720007</v>
      </c>
      <c r="W406" s="468">
        <v>225</v>
      </c>
      <c r="X406" s="469">
        <v>223</v>
      </c>
      <c r="Y406" s="464">
        <v>54392</v>
      </c>
      <c r="Z406" s="465">
        <v>161</v>
      </c>
      <c r="AA406" s="466">
        <v>150</v>
      </c>
      <c r="AB406" s="467">
        <v>1046</v>
      </c>
      <c r="AC406" s="471">
        <v>382</v>
      </c>
      <c r="AD406" s="462">
        <v>0</v>
      </c>
      <c r="AE406" s="472">
        <v>39</v>
      </c>
      <c r="AF406" s="473">
        <v>61</v>
      </c>
    </row>
    <row r="407" spans="1:32" ht="18.75" customHeight="1">
      <c r="A407" s="474">
        <v>405</v>
      </c>
      <c r="B407" s="475">
        <v>423</v>
      </c>
      <c r="C407" s="476" t="s">
        <v>2580</v>
      </c>
      <c r="D407" s="477" t="s">
        <v>3051</v>
      </c>
      <c r="E407" s="478" t="s">
        <v>3052</v>
      </c>
      <c r="F407" s="479">
        <v>395</v>
      </c>
      <c r="G407" s="480">
        <v>192996397</v>
      </c>
      <c r="H407" s="481">
        <v>324</v>
      </c>
      <c r="I407" s="482">
        <v>313</v>
      </c>
      <c r="J407" s="483">
        <v>272597921</v>
      </c>
      <c r="K407" s="484">
        <v>323</v>
      </c>
      <c r="L407" s="485">
        <v>312</v>
      </c>
      <c r="M407" s="480">
        <v>42898567</v>
      </c>
      <c r="N407" s="481">
        <v>326</v>
      </c>
      <c r="O407" s="482">
        <v>315</v>
      </c>
      <c r="P407" s="483">
        <v>78044423</v>
      </c>
      <c r="Q407" s="484">
        <v>316</v>
      </c>
      <c r="R407" s="485">
        <v>305</v>
      </c>
      <c r="S407" s="480">
        <v>237507870</v>
      </c>
      <c r="T407" s="481">
        <v>228</v>
      </c>
      <c r="U407" s="482">
        <v>222</v>
      </c>
      <c r="V407" s="483">
        <v>15520142</v>
      </c>
      <c r="W407" s="484">
        <v>410</v>
      </c>
      <c r="X407" s="485">
        <v>406</v>
      </c>
      <c r="Y407" s="480">
        <v>3600</v>
      </c>
      <c r="Z407" s="481">
        <v>413</v>
      </c>
      <c r="AA407" s="482">
        <v>400</v>
      </c>
      <c r="AB407" s="483">
        <v>248</v>
      </c>
      <c r="AC407" s="488">
        <v>351</v>
      </c>
      <c r="AD407" s="478">
        <v>0</v>
      </c>
      <c r="AE407" s="489">
        <v>100</v>
      </c>
      <c r="AF407" s="490">
        <v>0</v>
      </c>
    </row>
    <row r="408" spans="1:32" ht="18.75" customHeight="1">
      <c r="A408" s="443">
        <v>406</v>
      </c>
      <c r="B408" s="444" t="s">
        <v>3052</v>
      </c>
      <c r="C408" s="445" t="s">
        <v>2504</v>
      </c>
      <c r="D408" s="446" t="s">
        <v>3103</v>
      </c>
      <c r="E408" s="447" t="s">
        <v>3052</v>
      </c>
      <c r="F408" s="448">
        <v>396</v>
      </c>
      <c r="G408" s="449">
        <v>192521311</v>
      </c>
      <c r="H408" s="450">
        <v>367</v>
      </c>
      <c r="I408" s="451">
        <v>356</v>
      </c>
      <c r="J408" s="452">
        <v>236813140</v>
      </c>
      <c r="K408" s="453">
        <v>432</v>
      </c>
      <c r="L408" s="454">
        <v>420</v>
      </c>
      <c r="M408" s="449">
        <v>16644360</v>
      </c>
      <c r="N408" s="450">
        <v>381</v>
      </c>
      <c r="O408" s="451">
        <v>369</v>
      </c>
      <c r="P408" s="452">
        <v>53209449</v>
      </c>
      <c r="Q408" s="453">
        <v>463</v>
      </c>
      <c r="R408" s="454">
        <v>450</v>
      </c>
      <c r="S408" s="449">
        <v>101257918</v>
      </c>
      <c r="T408" s="450">
        <v>325</v>
      </c>
      <c r="U408" s="451">
        <v>319</v>
      </c>
      <c r="V408" s="452">
        <v>3563682</v>
      </c>
      <c r="W408" s="453" t="s">
        <v>3052</v>
      </c>
      <c r="X408" s="454" t="s">
        <v>3052</v>
      </c>
      <c r="Y408" s="492" t="s">
        <v>3052</v>
      </c>
      <c r="Z408" s="450">
        <v>393</v>
      </c>
      <c r="AA408" s="451">
        <v>380</v>
      </c>
      <c r="AB408" s="452">
        <v>286</v>
      </c>
      <c r="AC408" s="455">
        <v>311</v>
      </c>
      <c r="AD408" s="447">
        <v>0</v>
      </c>
      <c r="AE408" s="456">
        <v>100</v>
      </c>
      <c r="AF408" s="457">
        <v>0</v>
      </c>
    </row>
    <row r="409" spans="1:32" ht="18.75" customHeight="1">
      <c r="A409" s="458">
        <v>407</v>
      </c>
      <c r="B409" s="459">
        <v>356</v>
      </c>
      <c r="C409" s="460" t="s">
        <v>2560</v>
      </c>
      <c r="D409" s="461" t="s">
        <v>3103</v>
      </c>
      <c r="E409" s="493" t="s">
        <v>3052</v>
      </c>
      <c r="F409" s="472">
        <v>397</v>
      </c>
      <c r="G409" s="464">
        <v>192344230</v>
      </c>
      <c r="H409" s="465">
        <v>390</v>
      </c>
      <c r="I409" s="466">
        <v>379</v>
      </c>
      <c r="J409" s="467">
        <v>221173399</v>
      </c>
      <c r="K409" s="468">
        <v>352</v>
      </c>
      <c r="L409" s="469">
        <v>341</v>
      </c>
      <c r="M409" s="464">
        <v>34981822</v>
      </c>
      <c r="N409" s="465">
        <v>360</v>
      </c>
      <c r="O409" s="466">
        <v>348</v>
      </c>
      <c r="P409" s="467">
        <v>63681595</v>
      </c>
      <c r="Q409" s="468">
        <v>240</v>
      </c>
      <c r="R409" s="469">
        <v>230</v>
      </c>
      <c r="S409" s="464">
        <v>306271981</v>
      </c>
      <c r="T409" s="465">
        <v>418</v>
      </c>
      <c r="U409" s="466">
        <v>410</v>
      </c>
      <c r="V409" s="467">
        <v>-6521074</v>
      </c>
      <c r="W409" s="468">
        <v>226</v>
      </c>
      <c r="X409" s="469">
        <v>224</v>
      </c>
      <c r="Y409" s="464">
        <v>54228</v>
      </c>
      <c r="Z409" s="465">
        <v>216</v>
      </c>
      <c r="AA409" s="466">
        <v>204</v>
      </c>
      <c r="AB409" s="467">
        <v>789</v>
      </c>
      <c r="AC409" s="471">
        <v>321</v>
      </c>
      <c r="AD409" s="462">
        <v>0</v>
      </c>
      <c r="AE409" s="472">
        <v>100</v>
      </c>
      <c r="AF409" s="473">
        <v>0</v>
      </c>
    </row>
    <row r="410" spans="1:32" ht="18.75" customHeight="1">
      <c r="A410" s="458">
        <v>408</v>
      </c>
      <c r="B410" s="459">
        <v>309</v>
      </c>
      <c r="C410" s="460" t="s">
        <v>2843</v>
      </c>
      <c r="D410" s="461" t="s">
        <v>1503</v>
      </c>
      <c r="E410" s="462" t="s">
        <v>3052</v>
      </c>
      <c r="F410" s="463">
        <v>398</v>
      </c>
      <c r="G410" s="464">
        <v>191916774</v>
      </c>
      <c r="H410" s="465">
        <v>436</v>
      </c>
      <c r="I410" s="466">
        <v>425</v>
      </c>
      <c r="J410" s="467">
        <v>191916774</v>
      </c>
      <c r="K410" s="468">
        <v>395</v>
      </c>
      <c r="L410" s="469">
        <v>383</v>
      </c>
      <c r="M410" s="464">
        <v>23780178</v>
      </c>
      <c r="N410" s="465">
        <v>370</v>
      </c>
      <c r="O410" s="466">
        <v>358</v>
      </c>
      <c r="P410" s="467">
        <v>59003518</v>
      </c>
      <c r="Q410" s="468">
        <v>475</v>
      </c>
      <c r="R410" s="469">
        <v>462</v>
      </c>
      <c r="S410" s="464">
        <v>87722400</v>
      </c>
      <c r="T410" s="465">
        <v>295</v>
      </c>
      <c r="U410" s="466">
        <v>289</v>
      </c>
      <c r="V410" s="467">
        <v>6532546</v>
      </c>
      <c r="W410" s="468" t="s">
        <v>3052</v>
      </c>
      <c r="X410" s="469" t="s">
        <v>3052</v>
      </c>
      <c r="Y410" s="470" t="s">
        <v>3052</v>
      </c>
      <c r="Z410" s="465">
        <v>493</v>
      </c>
      <c r="AA410" s="466">
        <v>480</v>
      </c>
      <c r="AB410" s="467">
        <v>60</v>
      </c>
      <c r="AC410" s="471">
        <v>400</v>
      </c>
      <c r="AD410" s="462">
        <v>0</v>
      </c>
      <c r="AE410" s="472">
        <v>100</v>
      </c>
      <c r="AF410" s="473">
        <v>0</v>
      </c>
    </row>
    <row r="411" spans="1:32" ht="18.75" customHeight="1">
      <c r="A411" s="458">
        <v>409</v>
      </c>
      <c r="B411" s="459" t="s">
        <v>3052</v>
      </c>
      <c r="C411" s="460" t="s">
        <v>2505</v>
      </c>
      <c r="D411" s="461" t="s">
        <v>3164</v>
      </c>
      <c r="E411" s="462" t="s">
        <v>3052</v>
      </c>
      <c r="F411" s="463">
        <v>399</v>
      </c>
      <c r="G411" s="464">
        <v>190950020</v>
      </c>
      <c r="H411" s="465">
        <v>439</v>
      </c>
      <c r="I411" s="466">
        <v>428</v>
      </c>
      <c r="J411" s="467">
        <v>190950020</v>
      </c>
      <c r="K411" s="468">
        <v>465</v>
      </c>
      <c r="L411" s="469">
        <v>452</v>
      </c>
      <c r="M411" s="464">
        <v>8146899</v>
      </c>
      <c r="N411" s="465">
        <v>469</v>
      </c>
      <c r="O411" s="466">
        <v>456</v>
      </c>
      <c r="P411" s="467">
        <v>13524012</v>
      </c>
      <c r="Q411" s="468">
        <v>493</v>
      </c>
      <c r="R411" s="469">
        <v>480</v>
      </c>
      <c r="S411" s="464">
        <v>60555341</v>
      </c>
      <c r="T411" s="465">
        <v>366</v>
      </c>
      <c r="U411" s="466">
        <v>358</v>
      </c>
      <c r="V411" s="467">
        <v>1047000</v>
      </c>
      <c r="W411" s="468">
        <v>211</v>
      </c>
      <c r="X411" s="469">
        <v>210</v>
      </c>
      <c r="Y411" s="464">
        <v>60301</v>
      </c>
      <c r="Z411" s="465">
        <v>462</v>
      </c>
      <c r="AA411" s="466">
        <v>449</v>
      </c>
      <c r="AB411" s="467">
        <v>150</v>
      </c>
      <c r="AC411" s="471">
        <v>312</v>
      </c>
      <c r="AD411" s="462">
        <v>0</v>
      </c>
      <c r="AE411" s="472">
        <v>100</v>
      </c>
      <c r="AF411" s="473">
        <v>0</v>
      </c>
    </row>
    <row r="412" spans="1:32" ht="18.75" customHeight="1">
      <c r="A412" s="276">
        <v>410</v>
      </c>
      <c r="B412" s="277" t="s">
        <v>3052</v>
      </c>
      <c r="C412" s="278" t="s">
        <v>2506</v>
      </c>
      <c r="D412" s="279" t="s">
        <v>3056</v>
      </c>
      <c r="E412" s="280" t="s">
        <v>3052</v>
      </c>
      <c r="F412" s="281">
        <v>400</v>
      </c>
      <c r="G412" s="282">
        <v>190602865</v>
      </c>
      <c r="H412" s="283">
        <v>434</v>
      </c>
      <c r="I412" s="284">
        <v>423</v>
      </c>
      <c r="J412" s="285">
        <v>193014383</v>
      </c>
      <c r="K412" s="286" t="s">
        <v>3052</v>
      </c>
      <c r="L412" s="287" t="s">
        <v>3052</v>
      </c>
      <c r="M412" s="336" t="s">
        <v>3052</v>
      </c>
      <c r="N412" s="283" t="s">
        <v>3052</v>
      </c>
      <c r="O412" s="284" t="s">
        <v>3052</v>
      </c>
      <c r="P412" s="337" t="s">
        <v>3052</v>
      </c>
      <c r="Q412" s="286" t="s">
        <v>3052</v>
      </c>
      <c r="R412" s="287" t="s">
        <v>3052</v>
      </c>
      <c r="S412" s="336" t="s">
        <v>3052</v>
      </c>
      <c r="T412" s="283" t="s">
        <v>3052</v>
      </c>
      <c r="U412" s="284" t="s">
        <v>3052</v>
      </c>
      <c r="V412" s="337" t="s">
        <v>3052</v>
      </c>
      <c r="W412" s="286">
        <v>333</v>
      </c>
      <c r="X412" s="287">
        <v>331</v>
      </c>
      <c r="Y412" s="282">
        <v>20109</v>
      </c>
      <c r="Z412" s="283" t="s">
        <v>3052</v>
      </c>
      <c r="AA412" s="284" t="s">
        <v>3052</v>
      </c>
      <c r="AB412" s="337" t="s">
        <v>3052</v>
      </c>
      <c r="AC412" s="289">
        <v>372</v>
      </c>
      <c r="AD412" s="280">
        <v>0</v>
      </c>
      <c r="AE412" s="290">
        <v>100</v>
      </c>
      <c r="AF412" s="291">
        <v>0</v>
      </c>
    </row>
    <row r="413" spans="1:32" ht="18.75" customHeight="1">
      <c r="A413" s="292">
        <v>411</v>
      </c>
      <c r="B413" s="293">
        <v>437</v>
      </c>
      <c r="C413" s="294" t="s">
        <v>2507</v>
      </c>
      <c r="D413" s="295" t="s">
        <v>3056</v>
      </c>
      <c r="E413" s="296" t="s">
        <v>3052</v>
      </c>
      <c r="F413" s="297">
        <v>401</v>
      </c>
      <c r="G413" s="298">
        <v>189704940</v>
      </c>
      <c r="H413" s="299">
        <v>435</v>
      </c>
      <c r="I413" s="300">
        <v>424</v>
      </c>
      <c r="J413" s="301">
        <v>192885624</v>
      </c>
      <c r="K413" s="302">
        <v>353</v>
      </c>
      <c r="L413" s="303">
        <v>342</v>
      </c>
      <c r="M413" s="298">
        <v>34545328</v>
      </c>
      <c r="N413" s="299">
        <v>348</v>
      </c>
      <c r="O413" s="300">
        <v>337</v>
      </c>
      <c r="P413" s="301">
        <v>67575526</v>
      </c>
      <c r="Q413" s="302">
        <v>470</v>
      </c>
      <c r="R413" s="303">
        <v>457</v>
      </c>
      <c r="S413" s="298">
        <v>91364318</v>
      </c>
      <c r="T413" s="299">
        <v>189</v>
      </c>
      <c r="U413" s="300">
        <v>183</v>
      </c>
      <c r="V413" s="301">
        <v>24238785</v>
      </c>
      <c r="W413" s="302">
        <v>142</v>
      </c>
      <c r="X413" s="303">
        <v>141</v>
      </c>
      <c r="Y413" s="298">
        <v>98828</v>
      </c>
      <c r="Z413" s="299">
        <v>381</v>
      </c>
      <c r="AA413" s="300">
        <v>368</v>
      </c>
      <c r="AB413" s="301">
        <v>313</v>
      </c>
      <c r="AC413" s="305">
        <v>321</v>
      </c>
      <c r="AD413" s="296">
        <v>0</v>
      </c>
      <c r="AE413" s="306">
        <v>0</v>
      </c>
      <c r="AF413" s="307">
        <v>100</v>
      </c>
    </row>
    <row r="414" spans="1:32" ht="18.75" customHeight="1">
      <c r="A414" s="458">
        <v>412</v>
      </c>
      <c r="B414" s="459">
        <v>448</v>
      </c>
      <c r="C414" s="460" t="s">
        <v>2591</v>
      </c>
      <c r="D414" s="461" t="s">
        <v>1503</v>
      </c>
      <c r="E414" s="462" t="s">
        <v>3052</v>
      </c>
      <c r="F414" s="463">
        <v>402</v>
      </c>
      <c r="G414" s="464">
        <v>189172098</v>
      </c>
      <c r="H414" s="465">
        <v>429</v>
      </c>
      <c r="I414" s="466">
        <v>418</v>
      </c>
      <c r="J414" s="467">
        <v>197143977</v>
      </c>
      <c r="K414" s="468" t="s">
        <v>3052</v>
      </c>
      <c r="L414" s="469" t="s">
        <v>3052</v>
      </c>
      <c r="M414" s="470" t="s">
        <v>3052</v>
      </c>
      <c r="N414" s="465" t="s">
        <v>3052</v>
      </c>
      <c r="O414" s="466" t="s">
        <v>3052</v>
      </c>
      <c r="P414" s="494" t="s">
        <v>3052</v>
      </c>
      <c r="Q414" s="468" t="s">
        <v>3052</v>
      </c>
      <c r="R414" s="469" t="s">
        <v>3052</v>
      </c>
      <c r="S414" s="470" t="s">
        <v>3052</v>
      </c>
      <c r="T414" s="465" t="s">
        <v>3052</v>
      </c>
      <c r="U414" s="466" t="s">
        <v>3052</v>
      </c>
      <c r="V414" s="494" t="s">
        <v>3052</v>
      </c>
      <c r="W414" s="468" t="s">
        <v>3052</v>
      </c>
      <c r="X414" s="469" t="s">
        <v>3052</v>
      </c>
      <c r="Y414" s="470" t="s">
        <v>3052</v>
      </c>
      <c r="Z414" s="465" t="s">
        <v>3052</v>
      </c>
      <c r="AA414" s="466" t="s">
        <v>3052</v>
      </c>
      <c r="AB414" s="494" t="s">
        <v>3052</v>
      </c>
      <c r="AC414" s="471">
        <v>341</v>
      </c>
      <c r="AD414" s="462">
        <v>0</v>
      </c>
      <c r="AE414" s="472">
        <v>100</v>
      </c>
      <c r="AF414" s="473">
        <v>0</v>
      </c>
    </row>
    <row r="415" spans="1:32" ht="18.75" customHeight="1">
      <c r="A415" s="458">
        <v>413</v>
      </c>
      <c r="B415" s="459">
        <v>439</v>
      </c>
      <c r="C415" s="460" t="s">
        <v>2886</v>
      </c>
      <c r="D415" s="461" t="s">
        <v>3103</v>
      </c>
      <c r="E415" s="462" t="s">
        <v>3052</v>
      </c>
      <c r="F415" s="463">
        <v>403</v>
      </c>
      <c r="G415" s="464">
        <v>188868637</v>
      </c>
      <c r="H415" s="465">
        <v>402</v>
      </c>
      <c r="I415" s="466">
        <v>391</v>
      </c>
      <c r="J415" s="467">
        <v>215004639</v>
      </c>
      <c r="K415" s="468">
        <v>301</v>
      </c>
      <c r="L415" s="469">
        <v>290</v>
      </c>
      <c r="M415" s="464">
        <v>50120504</v>
      </c>
      <c r="N415" s="465">
        <v>329</v>
      </c>
      <c r="O415" s="466">
        <v>318</v>
      </c>
      <c r="P415" s="467">
        <v>77632858</v>
      </c>
      <c r="Q415" s="468">
        <v>333</v>
      </c>
      <c r="R415" s="469">
        <v>322</v>
      </c>
      <c r="S415" s="464">
        <v>220203219</v>
      </c>
      <c r="T415" s="465">
        <v>241</v>
      </c>
      <c r="U415" s="466">
        <v>235</v>
      </c>
      <c r="V415" s="467">
        <v>13611269</v>
      </c>
      <c r="W415" s="468">
        <v>310</v>
      </c>
      <c r="X415" s="469">
        <v>308</v>
      </c>
      <c r="Y415" s="464">
        <v>27232</v>
      </c>
      <c r="Z415" s="465">
        <v>283</v>
      </c>
      <c r="AA415" s="466">
        <v>271</v>
      </c>
      <c r="AB415" s="467">
        <v>546</v>
      </c>
      <c r="AC415" s="471">
        <v>321</v>
      </c>
      <c r="AD415" s="462">
        <v>0</v>
      </c>
      <c r="AE415" s="472">
        <v>100</v>
      </c>
      <c r="AF415" s="473">
        <v>0</v>
      </c>
    </row>
    <row r="416" spans="1:32" ht="18.75" customHeight="1">
      <c r="A416" s="458">
        <v>414</v>
      </c>
      <c r="B416" s="459">
        <v>398</v>
      </c>
      <c r="C416" s="460" t="s">
        <v>2508</v>
      </c>
      <c r="D416" s="461" t="s">
        <v>3051</v>
      </c>
      <c r="E416" s="462" t="s">
        <v>3052</v>
      </c>
      <c r="F416" s="463">
        <v>404</v>
      </c>
      <c r="G416" s="464">
        <v>188826321</v>
      </c>
      <c r="H416" s="465">
        <v>444</v>
      </c>
      <c r="I416" s="466">
        <v>433</v>
      </c>
      <c r="J416" s="467">
        <v>189434494</v>
      </c>
      <c r="K416" s="468">
        <v>230</v>
      </c>
      <c r="L416" s="469">
        <v>219</v>
      </c>
      <c r="M416" s="464">
        <v>70536288</v>
      </c>
      <c r="N416" s="465">
        <v>472</v>
      </c>
      <c r="O416" s="466">
        <v>459</v>
      </c>
      <c r="P416" s="467">
        <v>12426304</v>
      </c>
      <c r="Q416" s="468">
        <v>498</v>
      </c>
      <c r="R416" s="469">
        <v>485</v>
      </c>
      <c r="S416" s="464">
        <v>31479232</v>
      </c>
      <c r="T416" s="465">
        <v>388</v>
      </c>
      <c r="U416" s="466">
        <v>380</v>
      </c>
      <c r="V416" s="467">
        <v>-1574186</v>
      </c>
      <c r="W416" s="468">
        <v>441</v>
      </c>
      <c r="X416" s="469">
        <v>436</v>
      </c>
      <c r="Y416" s="464">
        <v>645</v>
      </c>
      <c r="Z416" s="465">
        <v>485</v>
      </c>
      <c r="AA416" s="466">
        <v>472</v>
      </c>
      <c r="AB416" s="467">
        <v>89</v>
      </c>
      <c r="AC416" s="471">
        <v>354</v>
      </c>
      <c r="AD416" s="462">
        <v>0</v>
      </c>
      <c r="AE416" s="472">
        <v>100</v>
      </c>
      <c r="AF416" s="473">
        <v>0</v>
      </c>
    </row>
    <row r="417" spans="1:32" ht="18.75" customHeight="1">
      <c r="A417" s="474">
        <v>415</v>
      </c>
      <c r="B417" s="475">
        <v>352</v>
      </c>
      <c r="C417" s="476" t="s">
        <v>783</v>
      </c>
      <c r="D417" s="477" t="s">
        <v>1054</v>
      </c>
      <c r="E417" s="478" t="s">
        <v>3052</v>
      </c>
      <c r="F417" s="479">
        <v>405</v>
      </c>
      <c r="G417" s="480">
        <v>188442941</v>
      </c>
      <c r="H417" s="481">
        <v>445</v>
      </c>
      <c r="I417" s="482">
        <v>434</v>
      </c>
      <c r="J417" s="483">
        <v>188508870</v>
      </c>
      <c r="K417" s="484">
        <v>219</v>
      </c>
      <c r="L417" s="485">
        <v>208</v>
      </c>
      <c r="M417" s="480">
        <v>75273527</v>
      </c>
      <c r="N417" s="481">
        <v>249</v>
      </c>
      <c r="O417" s="482">
        <v>239</v>
      </c>
      <c r="P417" s="483">
        <v>133211986</v>
      </c>
      <c r="Q417" s="484">
        <v>380</v>
      </c>
      <c r="R417" s="485">
        <v>368</v>
      </c>
      <c r="S417" s="480">
        <v>174824331</v>
      </c>
      <c r="T417" s="481">
        <v>115</v>
      </c>
      <c r="U417" s="482">
        <v>110</v>
      </c>
      <c r="V417" s="483">
        <v>50607231</v>
      </c>
      <c r="W417" s="484">
        <v>331</v>
      </c>
      <c r="X417" s="485">
        <v>329</v>
      </c>
      <c r="Y417" s="480">
        <v>20435</v>
      </c>
      <c r="Z417" s="481">
        <v>406</v>
      </c>
      <c r="AA417" s="482">
        <v>393</v>
      </c>
      <c r="AB417" s="483">
        <v>259</v>
      </c>
      <c r="AC417" s="488">
        <v>369</v>
      </c>
      <c r="AD417" s="478">
        <v>0</v>
      </c>
      <c r="AE417" s="489">
        <v>50</v>
      </c>
      <c r="AF417" s="490">
        <v>50</v>
      </c>
    </row>
    <row r="418" spans="1:32" ht="18.75" customHeight="1">
      <c r="A418" s="292">
        <v>416</v>
      </c>
      <c r="B418" s="293">
        <v>331</v>
      </c>
      <c r="C418" s="294" t="s">
        <v>3007</v>
      </c>
      <c r="D418" s="295" t="s">
        <v>3056</v>
      </c>
      <c r="E418" s="296" t="s">
        <v>3052</v>
      </c>
      <c r="F418" s="297">
        <v>406</v>
      </c>
      <c r="G418" s="298">
        <v>187887072</v>
      </c>
      <c r="H418" s="299">
        <v>433</v>
      </c>
      <c r="I418" s="300">
        <v>422</v>
      </c>
      <c r="J418" s="301">
        <v>193311609</v>
      </c>
      <c r="K418" s="302">
        <v>264</v>
      </c>
      <c r="L418" s="303">
        <v>253</v>
      </c>
      <c r="M418" s="298">
        <v>59848245</v>
      </c>
      <c r="N418" s="299">
        <v>410</v>
      </c>
      <c r="O418" s="300">
        <v>398</v>
      </c>
      <c r="P418" s="301">
        <v>38765062</v>
      </c>
      <c r="Q418" s="302">
        <v>432</v>
      </c>
      <c r="R418" s="303">
        <v>419</v>
      </c>
      <c r="S418" s="298">
        <v>131822511</v>
      </c>
      <c r="T418" s="299">
        <v>405</v>
      </c>
      <c r="U418" s="300">
        <v>397</v>
      </c>
      <c r="V418" s="301">
        <v>-3964765</v>
      </c>
      <c r="W418" s="302">
        <v>422</v>
      </c>
      <c r="X418" s="303">
        <v>418</v>
      </c>
      <c r="Y418" s="298">
        <v>2418</v>
      </c>
      <c r="Z418" s="299">
        <v>159</v>
      </c>
      <c r="AA418" s="300">
        <v>148</v>
      </c>
      <c r="AB418" s="301">
        <v>1047</v>
      </c>
      <c r="AC418" s="305">
        <v>352</v>
      </c>
      <c r="AD418" s="296">
        <v>0</v>
      </c>
      <c r="AE418" s="306">
        <v>100</v>
      </c>
      <c r="AF418" s="307">
        <v>0</v>
      </c>
    </row>
    <row r="419" spans="1:32" ht="18.75" customHeight="1">
      <c r="A419" s="458">
        <v>417</v>
      </c>
      <c r="B419" s="459">
        <v>456</v>
      </c>
      <c r="C419" s="460" t="s">
        <v>2509</v>
      </c>
      <c r="D419" s="461" t="s">
        <v>3058</v>
      </c>
      <c r="E419" s="462" t="s">
        <v>3052</v>
      </c>
      <c r="F419" s="463">
        <v>407</v>
      </c>
      <c r="G419" s="464">
        <v>187868601</v>
      </c>
      <c r="H419" s="465">
        <v>373</v>
      </c>
      <c r="I419" s="466">
        <v>362</v>
      </c>
      <c r="J419" s="467">
        <v>232827613</v>
      </c>
      <c r="K419" s="468">
        <v>437</v>
      </c>
      <c r="L419" s="469">
        <v>425</v>
      </c>
      <c r="M419" s="464">
        <v>15291659</v>
      </c>
      <c r="N419" s="465">
        <v>435</v>
      </c>
      <c r="O419" s="466">
        <v>422</v>
      </c>
      <c r="P419" s="467">
        <v>27952972</v>
      </c>
      <c r="Q419" s="468">
        <v>384</v>
      </c>
      <c r="R419" s="469">
        <v>372</v>
      </c>
      <c r="S419" s="464">
        <v>171103005</v>
      </c>
      <c r="T419" s="465">
        <v>356</v>
      </c>
      <c r="U419" s="466">
        <v>348</v>
      </c>
      <c r="V419" s="467">
        <v>1755105</v>
      </c>
      <c r="W419" s="468">
        <v>302</v>
      </c>
      <c r="X419" s="469">
        <v>300</v>
      </c>
      <c r="Y419" s="464">
        <v>29011</v>
      </c>
      <c r="Z419" s="465">
        <v>456</v>
      </c>
      <c r="AA419" s="466">
        <v>443</v>
      </c>
      <c r="AB419" s="467">
        <v>160</v>
      </c>
      <c r="AC419" s="471">
        <v>311</v>
      </c>
      <c r="AD419" s="462">
        <v>0</v>
      </c>
      <c r="AE419" s="472">
        <v>100</v>
      </c>
      <c r="AF419" s="473">
        <v>0</v>
      </c>
    </row>
    <row r="420" spans="1:32" ht="18.75" customHeight="1">
      <c r="A420" s="458">
        <v>418</v>
      </c>
      <c r="B420" s="459">
        <v>340</v>
      </c>
      <c r="C420" s="460" t="s">
        <v>805</v>
      </c>
      <c r="D420" s="461" t="s">
        <v>1061</v>
      </c>
      <c r="E420" s="462" t="s">
        <v>3052</v>
      </c>
      <c r="F420" s="463">
        <v>408</v>
      </c>
      <c r="G420" s="464">
        <v>187613106</v>
      </c>
      <c r="H420" s="465">
        <v>440</v>
      </c>
      <c r="I420" s="466">
        <v>429</v>
      </c>
      <c r="J420" s="467">
        <v>190725278</v>
      </c>
      <c r="K420" s="468">
        <v>388</v>
      </c>
      <c r="L420" s="469">
        <v>376</v>
      </c>
      <c r="M420" s="464">
        <v>26138026</v>
      </c>
      <c r="N420" s="465">
        <v>257</v>
      </c>
      <c r="O420" s="466">
        <v>247</v>
      </c>
      <c r="P420" s="467">
        <v>127457431</v>
      </c>
      <c r="Q420" s="468">
        <v>307</v>
      </c>
      <c r="R420" s="469">
        <v>296</v>
      </c>
      <c r="S420" s="464">
        <v>244021562</v>
      </c>
      <c r="T420" s="465">
        <v>265</v>
      </c>
      <c r="U420" s="466">
        <v>259</v>
      </c>
      <c r="V420" s="467">
        <v>9408021</v>
      </c>
      <c r="W420" s="468">
        <v>328</v>
      </c>
      <c r="X420" s="469">
        <v>326</v>
      </c>
      <c r="Y420" s="464">
        <v>21501</v>
      </c>
      <c r="Z420" s="465">
        <v>261</v>
      </c>
      <c r="AA420" s="466">
        <v>249</v>
      </c>
      <c r="AB420" s="467">
        <v>593</v>
      </c>
      <c r="AC420" s="471">
        <v>311</v>
      </c>
      <c r="AD420" s="462">
        <v>0</v>
      </c>
      <c r="AE420" s="472">
        <v>100</v>
      </c>
      <c r="AF420" s="473">
        <v>0</v>
      </c>
    </row>
    <row r="421" spans="1:32" ht="18.75" customHeight="1">
      <c r="A421" s="260">
        <v>419</v>
      </c>
      <c r="B421" s="261">
        <v>412</v>
      </c>
      <c r="C421" s="262" t="s">
        <v>2510</v>
      </c>
      <c r="D421" s="263" t="s">
        <v>3056</v>
      </c>
      <c r="E421" s="264" t="s">
        <v>3052</v>
      </c>
      <c r="F421" s="265">
        <v>409</v>
      </c>
      <c r="G421" s="266">
        <v>186971395</v>
      </c>
      <c r="H421" s="267">
        <v>388</v>
      </c>
      <c r="I421" s="268">
        <v>377</v>
      </c>
      <c r="J421" s="269">
        <v>222393151</v>
      </c>
      <c r="K421" s="270">
        <v>402</v>
      </c>
      <c r="L421" s="271">
        <v>390</v>
      </c>
      <c r="M421" s="266">
        <v>22617572</v>
      </c>
      <c r="N421" s="267">
        <v>341</v>
      </c>
      <c r="O421" s="268">
        <v>330</v>
      </c>
      <c r="P421" s="269">
        <v>70583326</v>
      </c>
      <c r="Q421" s="270">
        <v>447</v>
      </c>
      <c r="R421" s="271">
        <v>434</v>
      </c>
      <c r="S421" s="266">
        <v>117189532</v>
      </c>
      <c r="T421" s="267">
        <v>258</v>
      </c>
      <c r="U421" s="268">
        <v>252</v>
      </c>
      <c r="V421" s="269">
        <v>10868439</v>
      </c>
      <c r="W421" s="270">
        <v>380</v>
      </c>
      <c r="X421" s="271">
        <v>376</v>
      </c>
      <c r="Y421" s="266">
        <v>8240</v>
      </c>
      <c r="Z421" s="267">
        <v>460</v>
      </c>
      <c r="AA421" s="268">
        <v>447</v>
      </c>
      <c r="AB421" s="269">
        <v>154</v>
      </c>
      <c r="AC421" s="273">
        <v>371</v>
      </c>
      <c r="AD421" s="264">
        <v>0</v>
      </c>
      <c r="AE421" s="274">
        <v>100</v>
      </c>
      <c r="AF421" s="275">
        <v>0</v>
      </c>
    </row>
    <row r="422" spans="1:32" ht="18.75" customHeight="1">
      <c r="A422" s="276">
        <v>420</v>
      </c>
      <c r="B422" s="277">
        <v>418</v>
      </c>
      <c r="C422" s="278" t="s">
        <v>1948</v>
      </c>
      <c r="D422" s="279" t="s">
        <v>3056</v>
      </c>
      <c r="E422" s="280" t="s">
        <v>3052</v>
      </c>
      <c r="F422" s="281">
        <v>410</v>
      </c>
      <c r="G422" s="282">
        <v>186747570</v>
      </c>
      <c r="H422" s="283">
        <v>446</v>
      </c>
      <c r="I422" s="284">
        <v>435</v>
      </c>
      <c r="J422" s="285">
        <v>188171080</v>
      </c>
      <c r="K422" s="286" t="s">
        <v>3052</v>
      </c>
      <c r="L422" s="287" t="s">
        <v>3052</v>
      </c>
      <c r="M422" s="336" t="s">
        <v>3052</v>
      </c>
      <c r="N422" s="283" t="s">
        <v>3052</v>
      </c>
      <c r="O422" s="284" t="s">
        <v>3052</v>
      </c>
      <c r="P422" s="337" t="s">
        <v>3052</v>
      </c>
      <c r="Q422" s="286">
        <v>407</v>
      </c>
      <c r="R422" s="287">
        <v>394</v>
      </c>
      <c r="S422" s="282">
        <v>154634324</v>
      </c>
      <c r="T422" s="283" t="s">
        <v>3052</v>
      </c>
      <c r="U422" s="284" t="s">
        <v>3052</v>
      </c>
      <c r="V422" s="337" t="s">
        <v>3052</v>
      </c>
      <c r="W422" s="286">
        <v>403</v>
      </c>
      <c r="X422" s="287">
        <v>399</v>
      </c>
      <c r="Y422" s="282">
        <v>4626</v>
      </c>
      <c r="Z422" s="283">
        <v>428</v>
      </c>
      <c r="AA422" s="284">
        <v>415</v>
      </c>
      <c r="AB422" s="285">
        <v>219</v>
      </c>
      <c r="AC422" s="289">
        <v>372</v>
      </c>
      <c r="AD422" s="280">
        <v>0</v>
      </c>
      <c r="AE422" s="290">
        <v>100</v>
      </c>
      <c r="AF422" s="291">
        <v>0</v>
      </c>
    </row>
    <row r="423" spans="1:32" ht="18.75" customHeight="1">
      <c r="A423" s="443">
        <v>421</v>
      </c>
      <c r="B423" s="444">
        <v>419</v>
      </c>
      <c r="C423" s="445" t="s">
        <v>2972</v>
      </c>
      <c r="D423" s="446" t="s">
        <v>1061</v>
      </c>
      <c r="E423" s="447" t="s">
        <v>3052</v>
      </c>
      <c r="F423" s="448">
        <v>411</v>
      </c>
      <c r="G423" s="449">
        <v>186707260</v>
      </c>
      <c r="H423" s="450">
        <v>443</v>
      </c>
      <c r="I423" s="451">
        <v>432</v>
      </c>
      <c r="J423" s="452">
        <v>189509016</v>
      </c>
      <c r="K423" s="453">
        <v>254</v>
      </c>
      <c r="L423" s="454">
        <v>243</v>
      </c>
      <c r="M423" s="449">
        <v>63335195</v>
      </c>
      <c r="N423" s="450">
        <v>135</v>
      </c>
      <c r="O423" s="451">
        <v>126</v>
      </c>
      <c r="P423" s="452">
        <v>255265886</v>
      </c>
      <c r="Q423" s="453">
        <v>248</v>
      </c>
      <c r="R423" s="454">
        <v>238</v>
      </c>
      <c r="S423" s="449">
        <v>300537307</v>
      </c>
      <c r="T423" s="450">
        <v>158</v>
      </c>
      <c r="U423" s="451">
        <v>152</v>
      </c>
      <c r="V423" s="452">
        <v>33341994</v>
      </c>
      <c r="W423" s="453">
        <v>370</v>
      </c>
      <c r="X423" s="454">
        <v>367</v>
      </c>
      <c r="Y423" s="449">
        <v>10087</v>
      </c>
      <c r="Z423" s="450">
        <v>383</v>
      </c>
      <c r="AA423" s="451">
        <v>370</v>
      </c>
      <c r="AB423" s="452">
        <v>310</v>
      </c>
      <c r="AC423" s="455">
        <v>369</v>
      </c>
      <c r="AD423" s="447">
        <v>0</v>
      </c>
      <c r="AE423" s="456">
        <v>100</v>
      </c>
      <c r="AF423" s="457">
        <v>0</v>
      </c>
    </row>
    <row r="424" spans="1:32" ht="18.75" customHeight="1">
      <c r="A424" s="458">
        <v>422</v>
      </c>
      <c r="B424" s="459">
        <v>446</v>
      </c>
      <c r="C424" s="460" t="s">
        <v>2168</v>
      </c>
      <c r="D424" s="461" t="s">
        <v>3092</v>
      </c>
      <c r="E424" s="462" t="s">
        <v>3052</v>
      </c>
      <c r="F424" s="463">
        <v>412</v>
      </c>
      <c r="G424" s="464">
        <v>186599447</v>
      </c>
      <c r="H424" s="465">
        <v>409</v>
      </c>
      <c r="I424" s="466">
        <v>398</v>
      </c>
      <c r="J424" s="467">
        <v>210516394</v>
      </c>
      <c r="K424" s="468">
        <v>417</v>
      </c>
      <c r="L424" s="469">
        <v>405</v>
      </c>
      <c r="M424" s="464">
        <v>20028158</v>
      </c>
      <c r="N424" s="465">
        <v>421</v>
      </c>
      <c r="O424" s="466">
        <v>409</v>
      </c>
      <c r="P424" s="467">
        <v>32551368</v>
      </c>
      <c r="Q424" s="468">
        <v>483</v>
      </c>
      <c r="R424" s="469">
        <v>470</v>
      </c>
      <c r="S424" s="464">
        <v>73560271</v>
      </c>
      <c r="T424" s="465">
        <v>334</v>
      </c>
      <c r="U424" s="466">
        <v>328</v>
      </c>
      <c r="V424" s="467">
        <v>2811505</v>
      </c>
      <c r="W424" s="468">
        <v>369</v>
      </c>
      <c r="X424" s="469">
        <v>366</v>
      </c>
      <c r="Y424" s="464">
        <v>10094</v>
      </c>
      <c r="Z424" s="465">
        <v>328</v>
      </c>
      <c r="AA424" s="466">
        <v>316</v>
      </c>
      <c r="AB424" s="467">
        <v>430</v>
      </c>
      <c r="AC424" s="471">
        <v>311</v>
      </c>
      <c r="AD424" s="462">
        <v>0</v>
      </c>
      <c r="AE424" s="472">
        <v>100</v>
      </c>
      <c r="AF424" s="473">
        <v>0</v>
      </c>
    </row>
    <row r="425" spans="1:32" ht="18.75" customHeight="1">
      <c r="A425" s="458">
        <v>423</v>
      </c>
      <c r="B425" s="459" t="s">
        <v>3052</v>
      </c>
      <c r="C425" s="460" t="s">
        <v>2511</v>
      </c>
      <c r="D425" s="461" t="s">
        <v>3098</v>
      </c>
      <c r="E425" s="462" t="s">
        <v>3052</v>
      </c>
      <c r="F425" s="463">
        <v>413</v>
      </c>
      <c r="G425" s="464">
        <v>186395736</v>
      </c>
      <c r="H425" s="465">
        <v>447</v>
      </c>
      <c r="I425" s="466">
        <v>436</v>
      </c>
      <c r="J425" s="467">
        <v>186611187</v>
      </c>
      <c r="K425" s="468">
        <v>367</v>
      </c>
      <c r="L425" s="469">
        <v>356</v>
      </c>
      <c r="M425" s="464">
        <v>31721071</v>
      </c>
      <c r="N425" s="465">
        <v>357</v>
      </c>
      <c r="O425" s="466">
        <v>346</v>
      </c>
      <c r="P425" s="467">
        <v>64560000</v>
      </c>
      <c r="Q425" s="468">
        <v>429</v>
      </c>
      <c r="R425" s="469">
        <v>416</v>
      </c>
      <c r="S425" s="464">
        <v>135530783</v>
      </c>
      <c r="T425" s="465">
        <v>230</v>
      </c>
      <c r="U425" s="466">
        <v>224</v>
      </c>
      <c r="V425" s="467">
        <v>15427625</v>
      </c>
      <c r="W425" s="468">
        <v>241</v>
      </c>
      <c r="X425" s="469">
        <v>239</v>
      </c>
      <c r="Y425" s="464">
        <v>48330</v>
      </c>
      <c r="Z425" s="465">
        <v>398</v>
      </c>
      <c r="AA425" s="466">
        <v>385</v>
      </c>
      <c r="AB425" s="467">
        <v>276</v>
      </c>
      <c r="AC425" s="471">
        <v>371</v>
      </c>
      <c r="AD425" s="462">
        <v>0</v>
      </c>
      <c r="AE425" s="472">
        <v>100</v>
      </c>
      <c r="AF425" s="473">
        <v>0</v>
      </c>
    </row>
    <row r="426" spans="1:32" ht="18.75" customHeight="1">
      <c r="A426" s="260">
        <v>424</v>
      </c>
      <c r="B426" s="261">
        <v>449</v>
      </c>
      <c r="C426" s="262" t="s">
        <v>2592</v>
      </c>
      <c r="D426" s="263" t="s">
        <v>3056</v>
      </c>
      <c r="E426" s="329" t="s">
        <v>3052</v>
      </c>
      <c r="F426" s="274">
        <v>414</v>
      </c>
      <c r="G426" s="266">
        <v>186020236</v>
      </c>
      <c r="H426" s="267">
        <v>394</v>
      </c>
      <c r="I426" s="268">
        <v>383</v>
      </c>
      <c r="J426" s="269">
        <v>219746307</v>
      </c>
      <c r="K426" s="270" t="s">
        <v>3052</v>
      </c>
      <c r="L426" s="271" t="s">
        <v>3052</v>
      </c>
      <c r="M426" s="330" t="s">
        <v>3052</v>
      </c>
      <c r="N426" s="267" t="s">
        <v>3052</v>
      </c>
      <c r="O426" s="268" t="s">
        <v>3052</v>
      </c>
      <c r="P426" s="331" t="s">
        <v>3052</v>
      </c>
      <c r="Q426" s="270">
        <v>284</v>
      </c>
      <c r="R426" s="271">
        <v>273</v>
      </c>
      <c r="S426" s="266">
        <v>267079889</v>
      </c>
      <c r="T426" s="267" t="s">
        <v>3052</v>
      </c>
      <c r="U426" s="268" t="s">
        <v>3052</v>
      </c>
      <c r="V426" s="331" t="s">
        <v>3052</v>
      </c>
      <c r="W426" s="270">
        <v>431</v>
      </c>
      <c r="X426" s="271">
        <v>427</v>
      </c>
      <c r="Y426" s="266">
        <v>1690</v>
      </c>
      <c r="Z426" s="267">
        <v>345</v>
      </c>
      <c r="AA426" s="268">
        <v>333</v>
      </c>
      <c r="AB426" s="269">
        <v>398</v>
      </c>
      <c r="AC426" s="273">
        <v>341</v>
      </c>
      <c r="AD426" s="264">
        <v>0</v>
      </c>
      <c r="AE426" s="274">
        <v>100</v>
      </c>
      <c r="AF426" s="275">
        <v>0</v>
      </c>
    </row>
    <row r="427" spans="1:32" ht="18.75" customHeight="1">
      <c r="A427" s="474">
        <v>425</v>
      </c>
      <c r="B427" s="475">
        <v>447</v>
      </c>
      <c r="C427" s="476" t="s">
        <v>362</v>
      </c>
      <c r="D427" s="477" t="s">
        <v>1064</v>
      </c>
      <c r="E427" s="478" t="s">
        <v>3052</v>
      </c>
      <c r="F427" s="479">
        <v>415</v>
      </c>
      <c r="G427" s="480">
        <v>185166255</v>
      </c>
      <c r="H427" s="481">
        <v>392</v>
      </c>
      <c r="I427" s="482">
        <v>381</v>
      </c>
      <c r="J427" s="483">
        <v>220924369</v>
      </c>
      <c r="K427" s="484" t="s">
        <v>3052</v>
      </c>
      <c r="L427" s="485" t="s">
        <v>3052</v>
      </c>
      <c r="M427" s="486" t="s">
        <v>3052</v>
      </c>
      <c r="N427" s="481" t="s">
        <v>3052</v>
      </c>
      <c r="O427" s="482" t="s">
        <v>3052</v>
      </c>
      <c r="P427" s="487" t="s">
        <v>3052</v>
      </c>
      <c r="Q427" s="484">
        <v>491</v>
      </c>
      <c r="R427" s="485">
        <v>478</v>
      </c>
      <c r="S427" s="480">
        <v>61603377</v>
      </c>
      <c r="T427" s="481" t="s">
        <v>3052</v>
      </c>
      <c r="U427" s="482" t="s">
        <v>3052</v>
      </c>
      <c r="V427" s="487" t="s">
        <v>3052</v>
      </c>
      <c r="W427" s="484">
        <v>156</v>
      </c>
      <c r="X427" s="485">
        <v>155</v>
      </c>
      <c r="Y427" s="480">
        <v>90844</v>
      </c>
      <c r="Z427" s="481">
        <v>375</v>
      </c>
      <c r="AA427" s="482">
        <v>362</v>
      </c>
      <c r="AB427" s="483">
        <v>320</v>
      </c>
      <c r="AC427" s="488">
        <v>371</v>
      </c>
      <c r="AD427" s="478">
        <v>0</v>
      </c>
      <c r="AE427" s="489">
        <v>100</v>
      </c>
      <c r="AF427" s="490">
        <v>0</v>
      </c>
    </row>
    <row r="428" spans="1:32" ht="18.75" customHeight="1">
      <c r="A428" s="443">
        <v>426</v>
      </c>
      <c r="B428" s="444">
        <v>440</v>
      </c>
      <c r="C428" s="445" t="s">
        <v>1947</v>
      </c>
      <c r="D428" s="446" t="s">
        <v>3164</v>
      </c>
      <c r="E428" s="447" t="s">
        <v>3052</v>
      </c>
      <c r="F428" s="448">
        <v>416</v>
      </c>
      <c r="G428" s="449">
        <v>185090034</v>
      </c>
      <c r="H428" s="450">
        <v>451</v>
      </c>
      <c r="I428" s="451">
        <v>440</v>
      </c>
      <c r="J428" s="452">
        <v>185090034</v>
      </c>
      <c r="K428" s="453">
        <v>479</v>
      </c>
      <c r="L428" s="454">
        <v>466</v>
      </c>
      <c r="M428" s="449">
        <v>4755671</v>
      </c>
      <c r="N428" s="450">
        <v>487</v>
      </c>
      <c r="O428" s="451">
        <v>474</v>
      </c>
      <c r="P428" s="452">
        <v>5456369</v>
      </c>
      <c r="Q428" s="453">
        <v>389</v>
      </c>
      <c r="R428" s="454">
        <v>377</v>
      </c>
      <c r="S428" s="449">
        <v>167430142</v>
      </c>
      <c r="T428" s="450">
        <v>416</v>
      </c>
      <c r="U428" s="451">
        <v>408</v>
      </c>
      <c r="V428" s="452">
        <v>-5890898</v>
      </c>
      <c r="W428" s="453">
        <v>172</v>
      </c>
      <c r="X428" s="454">
        <v>171</v>
      </c>
      <c r="Y428" s="449">
        <v>80057</v>
      </c>
      <c r="Z428" s="450">
        <v>481</v>
      </c>
      <c r="AA428" s="451">
        <v>468</v>
      </c>
      <c r="AB428" s="452">
        <v>100</v>
      </c>
      <c r="AC428" s="455">
        <v>312</v>
      </c>
      <c r="AD428" s="447">
        <v>0</v>
      </c>
      <c r="AE428" s="456">
        <v>100</v>
      </c>
      <c r="AF428" s="457">
        <v>0</v>
      </c>
    </row>
    <row r="429" spans="1:32" ht="18.75" customHeight="1">
      <c r="A429" s="458">
        <v>427</v>
      </c>
      <c r="B429" s="459">
        <v>297</v>
      </c>
      <c r="C429" s="460" t="s">
        <v>2535</v>
      </c>
      <c r="D429" s="461" t="s">
        <v>3106</v>
      </c>
      <c r="E429" s="462" t="s">
        <v>3052</v>
      </c>
      <c r="F429" s="463">
        <v>417</v>
      </c>
      <c r="G429" s="464">
        <v>184648324</v>
      </c>
      <c r="H429" s="465">
        <v>452</v>
      </c>
      <c r="I429" s="466">
        <v>441</v>
      </c>
      <c r="J429" s="467">
        <v>184648324</v>
      </c>
      <c r="K429" s="468">
        <v>316</v>
      </c>
      <c r="L429" s="469">
        <v>305</v>
      </c>
      <c r="M429" s="464">
        <v>45495650</v>
      </c>
      <c r="N429" s="465">
        <v>299</v>
      </c>
      <c r="O429" s="466">
        <v>288</v>
      </c>
      <c r="P429" s="467">
        <v>96553855</v>
      </c>
      <c r="Q429" s="468">
        <v>287</v>
      </c>
      <c r="R429" s="469">
        <v>276</v>
      </c>
      <c r="S429" s="464">
        <v>265186985</v>
      </c>
      <c r="T429" s="465">
        <v>449</v>
      </c>
      <c r="U429" s="466">
        <v>441</v>
      </c>
      <c r="V429" s="467">
        <v>-20207876</v>
      </c>
      <c r="W429" s="468">
        <v>269</v>
      </c>
      <c r="X429" s="469">
        <v>267</v>
      </c>
      <c r="Y429" s="464">
        <v>37575</v>
      </c>
      <c r="Z429" s="465">
        <v>236</v>
      </c>
      <c r="AA429" s="466">
        <v>224</v>
      </c>
      <c r="AB429" s="467">
        <v>695</v>
      </c>
      <c r="AC429" s="471">
        <v>383</v>
      </c>
      <c r="AD429" s="462">
        <v>0</v>
      </c>
      <c r="AE429" s="472">
        <v>100</v>
      </c>
      <c r="AF429" s="473">
        <v>0</v>
      </c>
    </row>
    <row r="430" spans="1:32" ht="18.75" customHeight="1">
      <c r="A430" s="260">
        <v>428</v>
      </c>
      <c r="B430" s="334" t="s">
        <v>3052</v>
      </c>
      <c r="C430" s="262" t="s">
        <v>365</v>
      </c>
      <c r="D430" s="263" t="s">
        <v>3056</v>
      </c>
      <c r="E430" s="264" t="s">
        <v>3052</v>
      </c>
      <c r="F430" s="265">
        <v>418</v>
      </c>
      <c r="G430" s="266">
        <v>184056536</v>
      </c>
      <c r="H430" s="267">
        <v>441</v>
      </c>
      <c r="I430" s="268">
        <v>430</v>
      </c>
      <c r="J430" s="269">
        <v>190552561</v>
      </c>
      <c r="K430" s="270">
        <v>269</v>
      </c>
      <c r="L430" s="271">
        <v>258</v>
      </c>
      <c r="M430" s="266">
        <v>59310576</v>
      </c>
      <c r="N430" s="267">
        <v>361</v>
      </c>
      <c r="O430" s="268">
        <v>349</v>
      </c>
      <c r="P430" s="269">
        <v>63560915</v>
      </c>
      <c r="Q430" s="270">
        <v>466</v>
      </c>
      <c r="R430" s="271">
        <v>453</v>
      </c>
      <c r="S430" s="266">
        <v>97418792</v>
      </c>
      <c r="T430" s="267">
        <v>322</v>
      </c>
      <c r="U430" s="268">
        <v>316</v>
      </c>
      <c r="V430" s="269">
        <v>3954940</v>
      </c>
      <c r="W430" s="270" t="s">
        <v>3052</v>
      </c>
      <c r="X430" s="271" t="s">
        <v>3052</v>
      </c>
      <c r="Y430" s="330" t="s">
        <v>3052</v>
      </c>
      <c r="Z430" s="267">
        <v>305</v>
      </c>
      <c r="AA430" s="268">
        <v>293</v>
      </c>
      <c r="AB430" s="269">
        <v>480</v>
      </c>
      <c r="AC430" s="273">
        <v>369</v>
      </c>
      <c r="AD430" s="264">
        <v>0</v>
      </c>
      <c r="AE430" s="274">
        <v>100</v>
      </c>
      <c r="AF430" s="275">
        <v>0</v>
      </c>
    </row>
    <row r="431" spans="1:32" ht="18.75" customHeight="1">
      <c r="A431" s="458">
        <v>429</v>
      </c>
      <c r="B431" s="459">
        <v>339</v>
      </c>
      <c r="C431" s="460" t="s">
        <v>2512</v>
      </c>
      <c r="D431" s="461" t="s">
        <v>2187</v>
      </c>
      <c r="E431" s="462" t="s">
        <v>3052</v>
      </c>
      <c r="F431" s="463">
        <v>419</v>
      </c>
      <c r="G431" s="464">
        <v>183559770</v>
      </c>
      <c r="H431" s="465">
        <v>442</v>
      </c>
      <c r="I431" s="466">
        <v>431</v>
      </c>
      <c r="J431" s="467">
        <v>190075514</v>
      </c>
      <c r="K431" s="468" t="s">
        <v>3052</v>
      </c>
      <c r="L431" s="469" t="s">
        <v>3052</v>
      </c>
      <c r="M431" s="470" t="s">
        <v>3052</v>
      </c>
      <c r="N431" s="465" t="s">
        <v>3052</v>
      </c>
      <c r="O431" s="466" t="s">
        <v>3052</v>
      </c>
      <c r="P431" s="494" t="s">
        <v>3052</v>
      </c>
      <c r="Q431" s="468" t="s">
        <v>3052</v>
      </c>
      <c r="R431" s="469" t="s">
        <v>3052</v>
      </c>
      <c r="S431" s="470" t="s">
        <v>3052</v>
      </c>
      <c r="T431" s="465" t="s">
        <v>3052</v>
      </c>
      <c r="U431" s="466" t="s">
        <v>3052</v>
      </c>
      <c r="V431" s="494" t="s">
        <v>3052</v>
      </c>
      <c r="W431" s="468">
        <v>273</v>
      </c>
      <c r="X431" s="469">
        <v>271</v>
      </c>
      <c r="Y431" s="464">
        <v>36545</v>
      </c>
      <c r="Z431" s="465" t="s">
        <v>3052</v>
      </c>
      <c r="AA431" s="466" t="s">
        <v>3052</v>
      </c>
      <c r="AB431" s="494" t="s">
        <v>3052</v>
      </c>
      <c r="AC431" s="471">
        <v>356</v>
      </c>
      <c r="AD431" s="462">
        <v>0</v>
      </c>
      <c r="AE431" s="472">
        <v>0</v>
      </c>
      <c r="AF431" s="473">
        <v>100</v>
      </c>
    </row>
    <row r="432" spans="1:32" ht="18.75" customHeight="1">
      <c r="A432" s="474">
        <v>430</v>
      </c>
      <c r="B432" s="475">
        <v>372</v>
      </c>
      <c r="C432" s="476" t="s">
        <v>2566</v>
      </c>
      <c r="D432" s="477" t="s">
        <v>1061</v>
      </c>
      <c r="E432" s="515" t="s">
        <v>3052</v>
      </c>
      <c r="F432" s="489">
        <v>420</v>
      </c>
      <c r="G432" s="480">
        <v>183542314</v>
      </c>
      <c r="H432" s="481">
        <v>437</v>
      </c>
      <c r="I432" s="482">
        <v>426</v>
      </c>
      <c r="J432" s="483">
        <v>191411927</v>
      </c>
      <c r="K432" s="484" t="s">
        <v>3052</v>
      </c>
      <c r="L432" s="485" t="s">
        <v>3052</v>
      </c>
      <c r="M432" s="486" t="s">
        <v>3052</v>
      </c>
      <c r="N432" s="481">
        <v>454</v>
      </c>
      <c r="O432" s="482">
        <v>441</v>
      </c>
      <c r="P432" s="483">
        <v>18381043</v>
      </c>
      <c r="Q432" s="484">
        <v>430</v>
      </c>
      <c r="R432" s="485">
        <v>417</v>
      </c>
      <c r="S432" s="480">
        <v>134280321</v>
      </c>
      <c r="T432" s="481" t="s">
        <v>3052</v>
      </c>
      <c r="U432" s="482" t="s">
        <v>3052</v>
      </c>
      <c r="V432" s="487" t="s">
        <v>3052</v>
      </c>
      <c r="W432" s="484">
        <v>386</v>
      </c>
      <c r="X432" s="485">
        <v>382</v>
      </c>
      <c r="Y432" s="480">
        <v>6717</v>
      </c>
      <c r="Z432" s="481">
        <v>238</v>
      </c>
      <c r="AA432" s="482">
        <v>226</v>
      </c>
      <c r="AB432" s="483">
        <v>686</v>
      </c>
      <c r="AC432" s="488">
        <v>384</v>
      </c>
      <c r="AD432" s="478">
        <v>0</v>
      </c>
      <c r="AE432" s="489">
        <v>100</v>
      </c>
      <c r="AF432" s="490">
        <v>0</v>
      </c>
    </row>
    <row r="433" spans="1:32" ht="18.75" customHeight="1">
      <c r="A433" s="443">
        <v>431</v>
      </c>
      <c r="B433" s="444">
        <v>375</v>
      </c>
      <c r="C433" s="445" t="s">
        <v>1921</v>
      </c>
      <c r="D433" s="446" t="s">
        <v>2671</v>
      </c>
      <c r="E433" s="447" t="s">
        <v>3052</v>
      </c>
      <c r="F433" s="448">
        <v>421</v>
      </c>
      <c r="G433" s="449">
        <v>183046142</v>
      </c>
      <c r="H433" s="450">
        <v>455</v>
      </c>
      <c r="I433" s="451">
        <v>444</v>
      </c>
      <c r="J433" s="452">
        <v>183122555</v>
      </c>
      <c r="K433" s="453">
        <v>241</v>
      </c>
      <c r="L433" s="454">
        <v>230</v>
      </c>
      <c r="M433" s="449">
        <v>66122656</v>
      </c>
      <c r="N433" s="450">
        <v>337</v>
      </c>
      <c r="O433" s="451">
        <v>326</v>
      </c>
      <c r="P433" s="452">
        <v>72561239</v>
      </c>
      <c r="Q433" s="453">
        <v>285</v>
      </c>
      <c r="R433" s="454">
        <v>274</v>
      </c>
      <c r="S433" s="449">
        <v>265742003</v>
      </c>
      <c r="T433" s="450">
        <v>357</v>
      </c>
      <c r="U433" s="451">
        <v>349</v>
      </c>
      <c r="V433" s="452">
        <v>1742879</v>
      </c>
      <c r="W433" s="453">
        <v>420</v>
      </c>
      <c r="X433" s="454">
        <v>416</v>
      </c>
      <c r="Y433" s="449">
        <v>2635</v>
      </c>
      <c r="Z433" s="450">
        <v>409</v>
      </c>
      <c r="AA433" s="451">
        <v>396</v>
      </c>
      <c r="AB433" s="452">
        <v>253</v>
      </c>
      <c r="AC433" s="455">
        <v>369</v>
      </c>
      <c r="AD433" s="447">
        <v>0</v>
      </c>
      <c r="AE433" s="456">
        <v>50</v>
      </c>
      <c r="AF433" s="457">
        <v>50</v>
      </c>
    </row>
    <row r="434" spans="1:32" ht="18.75" customHeight="1">
      <c r="A434" s="458">
        <v>432</v>
      </c>
      <c r="B434" s="459" t="s">
        <v>3052</v>
      </c>
      <c r="C434" s="460" t="s">
        <v>2513</v>
      </c>
      <c r="D434" s="461" t="s">
        <v>3113</v>
      </c>
      <c r="E434" s="462" t="s">
        <v>3052</v>
      </c>
      <c r="F434" s="463">
        <v>422</v>
      </c>
      <c r="G434" s="464">
        <v>183015997</v>
      </c>
      <c r="H434" s="465">
        <v>456</v>
      </c>
      <c r="I434" s="466">
        <v>445</v>
      </c>
      <c r="J434" s="467">
        <v>183106862</v>
      </c>
      <c r="K434" s="468">
        <v>428</v>
      </c>
      <c r="L434" s="469">
        <v>416</v>
      </c>
      <c r="M434" s="464">
        <v>17137475</v>
      </c>
      <c r="N434" s="465">
        <v>391</v>
      </c>
      <c r="O434" s="466">
        <v>379</v>
      </c>
      <c r="P434" s="467">
        <v>49473782</v>
      </c>
      <c r="Q434" s="468">
        <v>437</v>
      </c>
      <c r="R434" s="469">
        <v>424</v>
      </c>
      <c r="S434" s="464">
        <v>128879214</v>
      </c>
      <c r="T434" s="465">
        <v>338</v>
      </c>
      <c r="U434" s="466">
        <v>332</v>
      </c>
      <c r="V434" s="467">
        <v>2611238</v>
      </c>
      <c r="W434" s="468">
        <v>243</v>
      </c>
      <c r="X434" s="469">
        <v>241</v>
      </c>
      <c r="Y434" s="464">
        <v>46271</v>
      </c>
      <c r="Z434" s="465">
        <v>390</v>
      </c>
      <c r="AA434" s="466">
        <v>377</v>
      </c>
      <c r="AB434" s="467">
        <v>292</v>
      </c>
      <c r="AC434" s="471">
        <v>311</v>
      </c>
      <c r="AD434" s="462">
        <v>0</v>
      </c>
      <c r="AE434" s="472">
        <v>100</v>
      </c>
      <c r="AF434" s="473">
        <v>0</v>
      </c>
    </row>
    <row r="435" spans="1:32" ht="18.75" customHeight="1">
      <c r="A435" s="458">
        <v>433</v>
      </c>
      <c r="B435" s="459" t="s">
        <v>3052</v>
      </c>
      <c r="C435" s="460" t="s">
        <v>2514</v>
      </c>
      <c r="D435" s="461" t="s">
        <v>93</v>
      </c>
      <c r="E435" s="462" t="s">
        <v>3052</v>
      </c>
      <c r="F435" s="463">
        <v>423</v>
      </c>
      <c r="G435" s="464">
        <v>182659343</v>
      </c>
      <c r="H435" s="465">
        <v>399</v>
      </c>
      <c r="I435" s="466">
        <v>388</v>
      </c>
      <c r="J435" s="467">
        <v>216216923</v>
      </c>
      <c r="K435" s="468" t="s">
        <v>3052</v>
      </c>
      <c r="L435" s="469" t="s">
        <v>3052</v>
      </c>
      <c r="M435" s="470" t="s">
        <v>3052</v>
      </c>
      <c r="N435" s="465">
        <v>489</v>
      </c>
      <c r="O435" s="466">
        <v>476</v>
      </c>
      <c r="P435" s="467">
        <v>1144545</v>
      </c>
      <c r="Q435" s="468">
        <v>464</v>
      </c>
      <c r="R435" s="469">
        <v>451</v>
      </c>
      <c r="S435" s="464">
        <v>101254750</v>
      </c>
      <c r="T435" s="465" t="s">
        <v>3052</v>
      </c>
      <c r="U435" s="466" t="s">
        <v>3052</v>
      </c>
      <c r="V435" s="494" t="s">
        <v>3052</v>
      </c>
      <c r="W435" s="468">
        <v>230</v>
      </c>
      <c r="X435" s="469">
        <v>228</v>
      </c>
      <c r="Y435" s="464">
        <v>52202</v>
      </c>
      <c r="Z435" s="465">
        <v>470</v>
      </c>
      <c r="AA435" s="466">
        <v>457</v>
      </c>
      <c r="AB435" s="467">
        <v>137</v>
      </c>
      <c r="AC435" s="471">
        <v>311</v>
      </c>
      <c r="AD435" s="462">
        <v>0</v>
      </c>
      <c r="AE435" s="472">
        <v>100</v>
      </c>
      <c r="AF435" s="473">
        <v>0</v>
      </c>
    </row>
    <row r="436" spans="1:32" ht="18.75" customHeight="1">
      <c r="A436" s="458">
        <v>434</v>
      </c>
      <c r="B436" s="459">
        <v>249</v>
      </c>
      <c r="C436" s="460" t="s">
        <v>2515</v>
      </c>
      <c r="D436" s="461" t="s">
        <v>1319</v>
      </c>
      <c r="E436" s="462" t="s">
        <v>3052</v>
      </c>
      <c r="F436" s="463">
        <v>424</v>
      </c>
      <c r="G436" s="464">
        <v>182565008</v>
      </c>
      <c r="H436" s="465">
        <v>458</v>
      </c>
      <c r="I436" s="466">
        <v>447</v>
      </c>
      <c r="J436" s="467">
        <v>182614881</v>
      </c>
      <c r="K436" s="468">
        <v>461</v>
      </c>
      <c r="L436" s="469">
        <v>448</v>
      </c>
      <c r="M436" s="464">
        <v>10246429</v>
      </c>
      <c r="N436" s="465">
        <v>384</v>
      </c>
      <c r="O436" s="466">
        <v>372</v>
      </c>
      <c r="P436" s="467">
        <v>52032618</v>
      </c>
      <c r="Q436" s="468">
        <v>461</v>
      </c>
      <c r="R436" s="469">
        <v>448</v>
      </c>
      <c r="S436" s="464">
        <v>102906464</v>
      </c>
      <c r="T436" s="465">
        <v>441</v>
      </c>
      <c r="U436" s="466">
        <v>433</v>
      </c>
      <c r="V436" s="467">
        <v>-15636848</v>
      </c>
      <c r="W436" s="468">
        <v>407</v>
      </c>
      <c r="X436" s="469">
        <v>403</v>
      </c>
      <c r="Y436" s="464">
        <v>4041</v>
      </c>
      <c r="Z436" s="465">
        <v>376</v>
      </c>
      <c r="AA436" s="466">
        <v>363</v>
      </c>
      <c r="AB436" s="467">
        <v>318</v>
      </c>
      <c r="AC436" s="471">
        <v>331</v>
      </c>
      <c r="AD436" s="462">
        <v>0</v>
      </c>
      <c r="AE436" s="472">
        <v>100</v>
      </c>
      <c r="AF436" s="473">
        <v>0</v>
      </c>
    </row>
    <row r="437" spans="1:32" ht="18.75" customHeight="1">
      <c r="A437" s="276">
        <v>435</v>
      </c>
      <c r="B437" s="277">
        <v>433</v>
      </c>
      <c r="C437" s="278" t="s">
        <v>2516</v>
      </c>
      <c r="D437" s="279" t="s">
        <v>3056</v>
      </c>
      <c r="E437" s="280" t="s">
        <v>3052</v>
      </c>
      <c r="F437" s="281">
        <v>425</v>
      </c>
      <c r="G437" s="282">
        <v>181496526</v>
      </c>
      <c r="H437" s="283">
        <v>461</v>
      </c>
      <c r="I437" s="284">
        <v>450</v>
      </c>
      <c r="J437" s="285">
        <v>181513266</v>
      </c>
      <c r="K437" s="286" t="s">
        <v>3052</v>
      </c>
      <c r="L437" s="287" t="s">
        <v>3052</v>
      </c>
      <c r="M437" s="336" t="s">
        <v>3052</v>
      </c>
      <c r="N437" s="283">
        <v>276</v>
      </c>
      <c r="O437" s="284">
        <v>265</v>
      </c>
      <c r="P437" s="285">
        <v>113376085</v>
      </c>
      <c r="Q437" s="286">
        <v>406</v>
      </c>
      <c r="R437" s="287">
        <v>393</v>
      </c>
      <c r="S437" s="282">
        <v>155138325</v>
      </c>
      <c r="T437" s="283" t="s">
        <v>3052</v>
      </c>
      <c r="U437" s="284" t="s">
        <v>3052</v>
      </c>
      <c r="V437" s="337" t="s">
        <v>3052</v>
      </c>
      <c r="W437" s="286" t="s">
        <v>3052</v>
      </c>
      <c r="X437" s="287" t="s">
        <v>3052</v>
      </c>
      <c r="Y437" s="336" t="s">
        <v>3052</v>
      </c>
      <c r="Z437" s="283" t="s">
        <v>3052</v>
      </c>
      <c r="AA437" s="284" t="s">
        <v>3052</v>
      </c>
      <c r="AB437" s="337" t="s">
        <v>3052</v>
      </c>
      <c r="AC437" s="289">
        <v>352</v>
      </c>
      <c r="AD437" s="280">
        <v>0</v>
      </c>
      <c r="AE437" s="290">
        <v>100</v>
      </c>
      <c r="AF437" s="291">
        <v>0</v>
      </c>
    </row>
    <row r="438" spans="1:32" ht="18.75" customHeight="1">
      <c r="A438" s="443">
        <v>436</v>
      </c>
      <c r="B438" s="444" t="s">
        <v>3052</v>
      </c>
      <c r="C438" s="445" t="s">
        <v>368</v>
      </c>
      <c r="D438" s="446" t="s">
        <v>3058</v>
      </c>
      <c r="E438" s="447" t="s">
        <v>3052</v>
      </c>
      <c r="F438" s="448">
        <v>426</v>
      </c>
      <c r="G438" s="449">
        <v>180967480</v>
      </c>
      <c r="H438" s="450">
        <v>462</v>
      </c>
      <c r="I438" s="451">
        <v>451</v>
      </c>
      <c r="J438" s="452">
        <v>181467194</v>
      </c>
      <c r="K438" s="453">
        <v>217</v>
      </c>
      <c r="L438" s="454">
        <v>206</v>
      </c>
      <c r="M438" s="449">
        <v>75429117</v>
      </c>
      <c r="N438" s="450">
        <v>309</v>
      </c>
      <c r="O438" s="451">
        <v>298</v>
      </c>
      <c r="P438" s="452">
        <v>89818260</v>
      </c>
      <c r="Q438" s="453">
        <v>428</v>
      </c>
      <c r="R438" s="454">
        <v>415</v>
      </c>
      <c r="S438" s="449">
        <v>136856156</v>
      </c>
      <c r="T438" s="450">
        <v>194</v>
      </c>
      <c r="U438" s="451">
        <v>188</v>
      </c>
      <c r="V438" s="452">
        <v>23211918</v>
      </c>
      <c r="W438" s="453">
        <v>189</v>
      </c>
      <c r="X438" s="454">
        <v>188</v>
      </c>
      <c r="Y438" s="449">
        <v>70165</v>
      </c>
      <c r="Z438" s="450">
        <v>137</v>
      </c>
      <c r="AA438" s="451">
        <v>128</v>
      </c>
      <c r="AB438" s="452">
        <v>1193</v>
      </c>
      <c r="AC438" s="455">
        <v>384</v>
      </c>
      <c r="AD438" s="447">
        <v>0</v>
      </c>
      <c r="AE438" s="456">
        <v>100</v>
      </c>
      <c r="AF438" s="457">
        <v>0</v>
      </c>
    </row>
    <row r="439" spans="1:32" ht="18.75" customHeight="1">
      <c r="A439" s="458">
        <v>437</v>
      </c>
      <c r="B439" s="459">
        <v>409</v>
      </c>
      <c r="C439" s="460" t="s">
        <v>2832</v>
      </c>
      <c r="D439" s="461" t="s">
        <v>89</v>
      </c>
      <c r="E439" s="462" t="s">
        <v>3052</v>
      </c>
      <c r="F439" s="463">
        <v>427</v>
      </c>
      <c r="G439" s="464">
        <v>179861285</v>
      </c>
      <c r="H439" s="465">
        <v>454</v>
      </c>
      <c r="I439" s="466">
        <v>443</v>
      </c>
      <c r="J439" s="467">
        <v>183306595</v>
      </c>
      <c r="K439" s="468">
        <v>327</v>
      </c>
      <c r="L439" s="469">
        <v>316</v>
      </c>
      <c r="M439" s="464">
        <v>42533992</v>
      </c>
      <c r="N439" s="465">
        <v>131</v>
      </c>
      <c r="O439" s="466">
        <v>122</v>
      </c>
      <c r="P439" s="467">
        <v>260331913</v>
      </c>
      <c r="Q439" s="468">
        <v>259</v>
      </c>
      <c r="R439" s="469">
        <v>249</v>
      </c>
      <c r="S439" s="464">
        <v>291606041</v>
      </c>
      <c r="T439" s="465">
        <v>185</v>
      </c>
      <c r="U439" s="466">
        <v>179</v>
      </c>
      <c r="V439" s="467">
        <v>25381164</v>
      </c>
      <c r="W439" s="468">
        <v>247</v>
      </c>
      <c r="X439" s="469">
        <v>245</v>
      </c>
      <c r="Y439" s="464">
        <v>44648</v>
      </c>
      <c r="Z439" s="465">
        <v>359</v>
      </c>
      <c r="AA439" s="466">
        <v>347</v>
      </c>
      <c r="AB439" s="467">
        <v>354</v>
      </c>
      <c r="AC439" s="471">
        <v>369</v>
      </c>
      <c r="AD439" s="462">
        <v>0</v>
      </c>
      <c r="AE439" s="472">
        <v>75.97</v>
      </c>
      <c r="AF439" s="473">
        <v>24.03</v>
      </c>
    </row>
    <row r="440" spans="1:32" ht="18.75" customHeight="1">
      <c r="A440" s="458">
        <v>438</v>
      </c>
      <c r="B440" s="459">
        <v>425</v>
      </c>
      <c r="C440" s="460" t="s">
        <v>355</v>
      </c>
      <c r="D440" s="461" t="s">
        <v>3092</v>
      </c>
      <c r="E440" s="462" t="s">
        <v>3052</v>
      </c>
      <c r="F440" s="463">
        <v>428</v>
      </c>
      <c r="G440" s="464">
        <v>179102055</v>
      </c>
      <c r="H440" s="465">
        <v>466</v>
      </c>
      <c r="I440" s="466">
        <v>455</v>
      </c>
      <c r="J440" s="467">
        <v>179102055</v>
      </c>
      <c r="K440" s="468">
        <v>416</v>
      </c>
      <c r="L440" s="469">
        <v>404</v>
      </c>
      <c r="M440" s="464">
        <v>20046783</v>
      </c>
      <c r="N440" s="465">
        <v>320</v>
      </c>
      <c r="O440" s="466">
        <v>309</v>
      </c>
      <c r="P440" s="467">
        <v>84569132</v>
      </c>
      <c r="Q440" s="468">
        <v>456</v>
      </c>
      <c r="R440" s="469">
        <v>443</v>
      </c>
      <c r="S440" s="464">
        <v>108981091</v>
      </c>
      <c r="T440" s="465">
        <v>251</v>
      </c>
      <c r="U440" s="466">
        <v>245</v>
      </c>
      <c r="V440" s="467">
        <v>12210921</v>
      </c>
      <c r="W440" s="468" t="s">
        <v>3052</v>
      </c>
      <c r="X440" s="469" t="s">
        <v>3052</v>
      </c>
      <c r="Y440" s="470" t="s">
        <v>3052</v>
      </c>
      <c r="Z440" s="465">
        <v>459</v>
      </c>
      <c r="AA440" s="466">
        <v>446</v>
      </c>
      <c r="AB440" s="467">
        <v>157</v>
      </c>
      <c r="AC440" s="471">
        <v>311</v>
      </c>
      <c r="AD440" s="462">
        <v>0</v>
      </c>
      <c r="AE440" s="472">
        <v>100</v>
      </c>
      <c r="AF440" s="473">
        <v>0</v>
      </c>
    </row>
    <row r="441" spans="1:32" ht="18.75" customHeight="1">
      <c r="A441" s="458">
        <v>439</v>
      </c>
      <c r="B441" s="459">
        <v>421</v>
      </c>
      <c r="C441" s="460" t="s">
        <v>2974</v>
      </c>
      <c r="D441" s="461" t="s">
        <v>1319</v>
      </c>
      <c r="E441" s="462" t="s">
        <v>3052</v>
      </c>
      <c r="F441" s="463">
        <v>429</v>
      </c>
      <c r="G441" s="464">
        <v>178550557</v>
      </c>
      <c r="H441" s="465">
        <v>460</v>
      </c>
      <c r="I441" s="466">
        <v>449</v>
      </c>
      <c r="J441" s="467">
        <v>182160942</v>
      </c>
      <c r="K441" s="468" t="s">
        <v>3052</v>
      </c>
      <c r="L441" s="469" t="s">
        <v>3052</v>
      </c>
      <c r="M441" s="470" t="s">
        <v>3052</v>
      </c>
      <c r="N441" s="465">
        <v>313</v>
      </c>
      <c r="O441" s="466">
        <v>302</v>
      </c>
      <c r="P441" s="467">
        <v>88942128</v>
      </c>
      <c r="Q441" s="468">
        <v>445</v>
      </c>
      <c r="R441" s="469">
        <v>432</v>
      </c>
      <c r="S441" s="464">
        <v>120739787</v>
      </c>
      <c r="T441" s="465" t="s">
        <v>3052</v>
      </c>
      <c r="U441" s="466" t="s">
        <v>3052</v>
      </c>
      <c r="V441" s="494" t="s">
        <v>3052</v>
      </c>
      <c r="W441" s="468">
        <v>429</v>
      </c>
      <c r="X441" s="469">
        <v>425</v>
      </c>
      <c r="Y441" s="464">
        <v>1785</v>
      </c>
      <c r="Z441" s="465">
        <v>223</v>
      </c>
      <c r="AA441" s="466">
        <v>211</v>
      </c>
      <c r="AB441" s="467">
        <v>756</v>
      </c>
      <c r="AC441" s="471">
        <v>384</v>
      </c>
      <c r="AD441" s="462">
        <v>0</v>
      </c>
      <c r="AE441" s="472">
        <v>0</v>
      </c>
      <c r="AF441" s="473">
        <v>100</v>
      </c>
    </row>
    <row r="442" spans="1:32" ht="18.75" customHeight="1">
      <c r="A442" s="276">
        <v>440</v>
      </c>
      <c r="B442" s="277" t="s">
        <v>3052</v>
      </c>
      <c r="C442" s="339" t="s">
        <v>3052</v>
      </c>
      <c r="D442" s="279" t="s">
        <v>3056</v>
      </c>
      <c r="E442" s="280" t="s">
        <v>3052</v>
      </c>
      <c r="F442" s="281">
        <v>430</v>
      </c>
      <c r="G442" s="336" t="s">
        <v>3052</v>
      </c>
      <c r="H442" s="283">
        <v>337</v>
      </c>
      <c r="I442" s="284">
        <v>326</v>
      </c>
      <c r="J442" s="337" t="s">
        <v>3052</v>
      </c>
      <c r="K442" s="286">
        <v>201</v>
      </c>
      <c r="L442" s="287">
        <v>191</v>
      </c>
      <c r="M442" s="336" t="s">
        <v>3052</v>
      </c>
      <c r="N442" s="283">
        <v>95</v>
      </c>
      <c r="O442" s="284">
        <v>86</v>
      </c>
      <c r="P442" s="337" t="s">
        <v>3052</v>
      </c>
      <c r="Q442" s="286">
        <v>213</v>
      </c>
      <c r="R442" s="287">
        <v>204</v>
      </c>
      <c r="S442" s="336" t="s">
        <v>3052</v>
      </c>
      <c r="T442" s="283">
        <v>243</v>
      </c>
      <c r="U442" s="284">
        <v>237</v>
      </c>
      <c r="V442" s="337" t="s">
        <v>3052</v>
      </c>
      <c r="W442" s="286">
        <v>266</v>
      </c>
      <c r="X442" s="287">
        <v>264</v>
      </c>
      <c r="Y442" s="336" t="s">
        <v>3052</v>
      </c>
      <c r="Z442" s="283">
        <v>184</v>
      </c>
      <c r="AA442" s="284">
        <v>173</v>
      </c>
      <c r="AB442" s="337" t="s">
        <v>3052</v>
      </c>
      <c r="AC442" s="289">
        <v>352</v>
      </c>
      <c r="AD442" s="280">
        <v>0</v>
      </c>
      <c r="AE442" s="290">
        <v>0</v>
      </c>
      <c r="AF442" s="291">
        <v>100</v>
      </c>
    </row>
    <row r="443" spans="1:32" ht="18.75" customHeight="1">
      <c r="A443" s="443">
        <v>441</v>
      </c>
      <c r="B443" s="444">
        <v>429</v>
      </c>
      <c r="C443" s="445" t="s">
        <v>1934</v>
      </c>
      <c r="D443" s="446" t="s">
        <v>816</v>
      </c>
      <c r="E443" s="447" t="s">
        <v>3052</v>
      </c>
      <c r="F443" s="448">
        <v>431</v>
      </c>
      <c r="G443" s="449">
        <v>177930157</v>
      </c>
      <c r="H443" s="450">
        <v>468</v>
      </c>
      <c r="I443" s="451">
        <v>457</v>
      </c>
      <c r="J443" s="452">
        <v>177930157</v>
      </c>
      <c r="K443" s="453" t="s">
        <v>3052</v>
      </c>
      <c r="L443" s="454" t="s">
        <v>3052</v>
      </c>
      <c r="M443" s="492" t="s">
        <v>3052</v>
      </c>
      <c r="N443" s="450">
        <v>179</v>
      </c>
      <c r="O443" s="451">
        <v>170</v>
      </c>
      <c r="P443" s="452">
        <v>201762770</v>
      </c>
      <c r="Q443" s="453">
        <v>312</v>
      </c>
      <c r="R443" s="454">
        <v>301</v>
      </c>
      <c r="S443" s="449">
        <v>239975115</v>
      </c>
      <c r="T443" s="450" t="s">
        <v>3052</v>
      </c>
      <c r="U443" s="451" t="s">
        <v>3052</v>
      </c>
      <c r="V443" s="495" t="s">
        <v>3052</v>
      </c>
      <c r="W443" s="453">
        <v>330</v>
      </c>
      <c r="X443" s="454">
        <v>328</v>
      </c>
      <c r="Y443" s="449">
        <v>20593</v>
      </c>
      <c r="Z443" s="450">
        <v>277</v>
      </c>
      <c r="AA443" s="451">
        <v>265</v>
      </c>
      <c r="AB443" s="452">
        <v>561</v>
      </c>
      <c r="AC443" s="455">
        <v>382</v>
      </c>
      <c r="AD443" s="447">
        <v>0</v>
      </c>
      <c r="AE443" s="456">
        <v>100</v>
      </c>
      <c r="AF443" s="457">
        <v>0</v>
      </c>
    </row>
    <row r="444" spans="1:32" ht="18.75" customHeight="1">
      <c r="A444" s="458">
        <v>442</v>
      </c>
      <c r="B444" s="459">
        <v>413</v>
      </c>
      <c r="C444" s="460" t="s">
        <v>3002</v>
      </c>
      <c r="D444" s="461" t="s">
        <v>3098</v>
      </c>
      <c r="E444" s="462" t="s">
        <v>3052</v>
      </c>
      <c r="F444" s="463">
        <v>432</v>
      </c>
      <c r="G444" s="464">
        <v>177542553</v>
      </c>
      <c r="H444" s="465">
        <v>410</v>
      </c>
      <c r="I444" s="466">
        <v>399</v>
      </c>
      <c r="J444" s="467">
        <v>210000127</v>
      </c>
      <c r="K444" s="468">
        <v>343</v>
      </c>
      <c r="L444" s="469">
        <v>332</v>
      </c>
      <c r="M444" s="464">
        <v>38253097</v>
      </c>
      <c r="N444" s="465">
        <v>295</v>
      </c>
      <c r="O444" s="466">
        <v>284</v>
      </c>
      <c r="P444" s="467">
        <v>99770355</v>
      </c>
      <c r="Q444" s="468">
        <v>298</v>
      </c>
      <c r="R444" s="469">
        <v>287</v>
      </c>
      <c r="S444" s="464">
        <v>249745775</v>
      </c>
      <c r="T444" s="465">
        <v>179</v>
      </c>
      <c r="U444" s="466">
        <v>173</v>
      </c>
      <c r="V444" s="467">
        <v>27061129</v>
      </c>
      <c r="W444" s="468">
        <v>205</v>
      </c>
      <c r="X444" s="469">
        <v>204</v>
      </c>
      <c r="Y444" s="464">
        <v>62092</v>
      </c>
      <c r="Z444" s="465">
        <v>329</v>
      </c>
      <c r="AA444" s="466">
        <v>317</v>
      </c>
      <c r="AB444" s="467">
        <v>430</v>
      </c>
      <c r="AC444" s="471">
        <v>382</v>
      </c>
      <c r="AD444" s="462">
        <v>0</v>
      </c>
      <c r="AE444" s="472">
        <v>97</v>
      </c>
      <c r="AF444" s="473">
        <v>3</v>
      </c>
    </row>
    <row r="445" spans="1:32" ht="18.75" customHeight="1">
      <c r="A445" s="260">
        <v>443</v>
      </c>
      <c r="B445" s="261">
        <v>422</v>
      </c>
      <c r="C445" s="262" t="s">
        <v>377</v>
      </c>
      <c r="D445" s="263" t="s">
        <v>3056</v>
      </c>
      <c r="E445" s="264" t="s">
        <v>3052</v>
      </c>
      <c r="F445" s="265">
        <v>433</v>
      </c>
      <c r="G445" s="266">
        <v>177429304</v>
      </c>
      <c r="H445" s="267">
        <v>459</v>
      </c>
      <c r="I445" s="268">
        <v>448</v>
      </c>
      <c r="J445" s="269">
        <v>182557337</v>
      </c>
      <c r="K445" s="270" t="s">
        <v>3052</v>
      </c>
      <c r="L445" s="271" t="s">
        <v>3052</v>
      </c>
      <c r="M445" s="330" t="s">
        <v>3052</v>
      </c>
      <c r="N445" s="267" t="s">
        <v>3052</v>
      </c>
      <c r="O445" s="268" t="s">
        <v>3052</v>
      </c>
      <c r="P445" s="331" t="s">
        <v>3052</v>
      </c>
      <c r="Q445" s="270" t="s">
        <v>3052</v>
      </c>
      <c r="R445" s="271" t="s">
        <v>3052</v>
      </c>
      <c r="S445" s="330" t="s">
        <v>3052</v>
      </c>
      <c r="T445" s="267" t="s">
        <v>3052</v>
      </c>
      <c r="U445" s="268" t="s">
        <v>3052</v>
      </c>
      <c r="V445" s="331" t="s">
        <v>3052</v>
      </c>
      <c r="W445" s="270" t="s">
        <v>3052</v>
      </c>
      <c r="X445" s="271" t="s">
        <v>3052</v>
      </c>
      <c r="Y445" s="330" t="s">
        <v>3052</v>
      </c>
      <c r="Z445" s="267" t="s">
        <v>3052</v>
      </c>
      <c r="AA445" s="268" t="s">
        <v>3052</v>
      </c>
      <c r="AB445" s="331" t="s">
        <v>3052</v>
      </c>
      <c r="AC445" s="273">
        <v>356</v>
      </c>
      <c r="AD445" s="264">
        <v>0</v>
      </c>
      <c r="AE445" s="274">
        <v>100</v>
      </c>
      <c r="AF445" s="275">
        <v>0</v>
      </c>
    </row>
    <row r="446" spans="1:32" ht="18.75" customHeight="1">
      <c r="A446" s="260">
        <v>444</v>
      </c>
      <c r="B446" s="261">
        <v>470</v>
      </c>
      <c r="C446" s="262" t="s">
        <v>2855</v>
      </c>
      <c r="D446" s="263" t="s">
        <v>3056</v>
      </c>
      <c r="E446" s="264" t="s">
        <v>3052</v>
      </c>
      <c r="F446" s="265">
        <v>434</v>
      </c>
      <c r="G446" s="266">
        <v>177367262</v>
      </c>
      <c r="H446" s="267">
        <v>467</v>
      </c>
      <c r="I446" s="268">
        <v>456</v>
      </c>
      <c r="J446" s="269">
        <v>178488056</v>
      </c>
      <c r="K446" s="270" t="s">
        <v>3052</v>
      </c>
      <c r="L446" s="271" t="s">
        <v>3052</v>
      </c>
      <c r="M446" s="330" t="s">
        <v>3052</v>
      </c>
      <c r="N446" s="267" t="s">
        <v>3052</v>
      </c>
      <c r="O446" s="268" t="s">
        <v>3052</v>
      </c>
      <c r="P446" s="331" t="s">
        <v>3052</v>
      </c>
      <c r="Q446" s="270">
        <v>440</v>
      </c>
      <c r="R446" s="271">
        <v>427</v>
      </c>
      <c r="S446" s="266">
        <v>124300956</v>
      </c>
      <c r="T446" s="267" t="s">
        <v>3052</v>
      </c>
      <c r="U446" s="268" t="s">
        <v>3052</v>
      </c>
      <c r="V446" s="331" t="s">
        <v>3052</v>
      </c>
      <c r="W446" s="270">
        <v>286</v>
      </c>
      <c r="X446" s="271">
        <v>284</v>
      </c>
      <c r="Y446" s="266">
        <v>33120</v>
      </c>
      <c r="Z446" s="267">
        <v>410</v>
      </c>
      <c r="AA446" s="268">
        <v>397</v>
      </c>
      <c r="AB446" s="269">
        <v>252</v>
      </c>
      <c r="AC446" s="273">
        <v>341</v>
      </c>
      <c r="AD446" s="264">
        <v>0</v>
      </c>
      <c r="AE446" s="274">
        <v>100</v>
      </c>
      <c r="AF446" s="275">
        <v>0</v>
      </c>
    </row>
    <row r="447" spans="1:32" ht="18.75" customHeight="1">
      <c r="A447" s="276">
        <v>445</v>
      </c>
      <c r="B447" s="277" t="s">
        <v>3052</v>
      </c>
      <c r="C447" s="339" t="s">
        <v>3052</v>
      </c>
      <c r="D447" s="279" t="s">
        <v>3056</v>
      </c>
      <c r="E447" s="280" t="s">
        <v>3052</v>
      </c>
      <c r="F447" s="281">
        <v>435</v>
      </c>
      <c r="G447" s="336" t="s">
        <v>3052</v>
      </c>
      <c r="H447" s="283">
        <v>300</v>
      </c>
      <c r="I447" s="284">
        <v>289</v>
      </c>
      <c r="J447" s="337" t="s">
        <v>3052</v>
      </c>
      <c r="K447" s="286">
        <v>287</v>
      </c>
      <c r="L447" s="287">
        <v>276</v>
      </c>
      <c r="M447" s="336" t="s">
        <v>3052</v>
      </c>
      <c r="N447" s="283">
        <v>210</v>
      </c>
      <c r="O447" s="284">
        <v>201</v>
      </c>
      <c r="P447" s="337" t="s">
        <v>3052</v>
      </c>
      <c r="Q447" s="286">
        <v>274</v>
      </c>
      <c r="R447" s="287">
        <v>263</v>
      </c>
      <c r="S447" s="336" t="s">
        <v>3052</v>
      </c>
      <c r="T447" s="283">
        <v>257</v>
      </c>
      <c r="U447" s="284">
        <v>251</v>
      </c>
      <c r="V447" s="337" t="s">
        <v>3052</v>
      </c>
      <c r="W447" s="286">
        <v>268</v>
      </c>
      <c r="X447" s="287">
        <v>266</v>
      </c>
      <c r="Y447" s="336" t="s">
        <v>3052</v>
      </c>
      <c r="Z447" s="283">
        <v>57</v>
      </c>
      <c r="AA447" s="284">
        <v>49</v>
      </c>
      <c r="AB447" s="337" t="s">
        <v>3052</v>
      </c>
      <c r="AC447" s="289">
        <v>322</v>
      </c>
      <c r="AD447" s="280">
        <v>0</v>
      </c>
      <c r="AE447" s="290">
        <v>100</v>
      </c>
      <c r="AF447" s="291">
        <v>0</v>
      </c>
    </row>
    <row r="448" spans="1:32" ht="18.75" customHeight="1">
      <c r="A448" s="292">
        <v>446</v>
      </c>
      <c r="B448" s="293">
        <v>453</v>
      </c>
      <c r="C448" s="294" t="s">
        <v>2595</v>
      </c>
      <c r="D448" s="295" t="s">
        <v>3056</v>
      </c>
      <c r="E448" s="296" t="s">
        <v>3052</v>
      </c>
      <c r="F448" s="297">
        <v>436</v>
      </c>
      <c r="G448" s="298">
        <v>175494813</v>
      </c>
      <c r="H448" s="299">
        <v>473</v>
      </c>
      <c r="I448" s="300">
        <v>462</v>
      </c>
      <c r="J448" s="301">
        <v>175940888</v>
      </c>
      <c r="K448" s="302" t="s">
        <v>3052</v>
      </c>
      <c r="L448" s="303" t="s">
        <v>3052</v>
      </c>
      <c r="M448" s="327" t="s">
        <v>3052</v>
      </c>
      <c r="N448" s="299" t="s">
        <v>3052</v>
      </c>
      <c r="O448" s="300" t="s">
        <v>3052</v>
      </c>
      <c r="P448" s="328" t="s">
        <v>3052</v>
      </c>
      <c r="Q448" s="302" t="s">
        <v>3052</v>
      </c>
      <c r="R448" s="303" t="s">
        <v>3052</v>
      </c>
      <c r="S448" s="327" t="s">
        <v>3052</v>
      </c>
      <c r="T448" s="299" t="s">
        <v>3052</v>
      </c>
      <c r="U448" s="300" t="s">
        <v>3052</v>
      </c>
      <c r="V448" s="328" t="s">
        <v>3052</v>
      </c>
      <c r="W448" s="302" t="s">
        <v>3052</v>
      </c>
      <c r="X448" s="303" t="s">
        <v>3052</v>
      </c>
      <c r="Y448" s="327" t="s">
        <v>3052</v>
      </c>
      <c r="Z448" s="299" t="s">
        <v>3052</v>
      </c>
      <c r="AA448" s="300" t="s">
        <v>3052</v>
      </c>
      <c r="AB448" s="328" t="s">
        <v>3052</v>
      </c>
      <c r="AC448" s="305">
        <v>400</v>
      </c>
      <c r="AD448" s="296">
        <v>0</v>
      </c>
      <c r="AE448" s="306">
        <v>100</v>
      </c>
      <c r="AF448" s="307">
        <v>0</v>
      </c>
    </row>
    <row r="449" spans="1:32" ht="18.75" customHeight="1">
      <c r="A449" s="458">
        <v>447</v>
      </c>
      <c r="B449" s="459">
        <v>373</v>
      </c>
      <c r="C449" s="460" t="s">
        <v>2850</v>
      </c>
      <c r="D449" s="461" t="s">
        <v>2657</v>
      </c>
      <c r="E449" s="462" t="s">
        <v>3052</v>
      </c>
      <c r="F449" s="463">
        <v>437</v>
      </c>
      <c r="G449" s="464">
        <v>174919654</v>
      </c>
      <c r="H449" s="465">
        <v>427</v>
      </c>
      <c r="I449" s="466">
        <v>416</v>
      </c>
      <c r="J449" s="467">
        <v>198772334</v>
      </c>
      <c r="K449" s="468">
        <v>389</v>
      </c>
      <c r="L449" s="469">
        <v>377</v>
      </c>
      <c r="M449" s="464">
        <v>25978931</v>
      </c>
      <c r="N449" s="465">
        <v>450</v>
      </c>
      <c r="O449" s="466">
        <v>437</v>
      </c>
      <c r="P449" s="467">
        <v>19540695</v>
      </c>
      <c r="Q449" s="468">
        <v>457</v>
      </c>
      <c r="R449" s="469">
        <v>444</v>
      </c>
      <c r="S449" s="464">
        <v>108908800</v>
      </c>
      <c r="T449" s="465">
        <v>340</v>
      </c>
      <c r="U449" s="466">
        <v>334</v>
      </c>
      <c r="V449" s="467">
        <v>2524532</v>
      </c>
      <c r="W449" s="468">
        <v>417</v>
      </c>
      <c r="X449" s="469">
        <v>413</v>
      </c>
      <c r="Y449" s="464">
        <v>2859</v>
      </c>
      <c r="Z449" s="465">
        <v>349</v>
      </c>
      <c r="AA449" s="466">
        <v>337</v>
      </c>
      <c r="AB449" s="467">
        <v>382</v>
      </c>
      <c r="AC449" s="471">
        <v>311</v>
      </c>
      <c r="AD449" s="462">
        <v>0</v>
      </c>
      <c r="AE449" s="472">
        <v>100</v>
      </c>
      <c r="AF449" s="473">
        <v>0</v>
      </c>
    </row>
    <row r="450" spans="1:32" ht="18.75" customHeight="1">
      <c r="A450" s="458">
        <v>448</v>
      </c>
      <c r="B450" s="459">
        <v>495</v>
      </c>
      <c r="C450" s="460" t="s">
        <v>2517</v>
      </c>
      <c r="D450" s="461" t="s">
        <v>3058</v>
      </c>
      <c r="E450" s="462" t="s">
        <v>3052</v>
      </c>
      <c r="F450" s="463">
        <v>438</v>
      </c>
      <c r="G450" s="464">
        <v>174279038</v>
      </c>
      <c r="H450" s="465">
        <v>464</v>
      </c>
      <c r="I450" s="466">
        <v>453</v>
      </c>
      <c r="J450" s="467">
        <v>179785737</v>
      </c>
      <c r="K450" s="468">
        <v>380</v>
      </c>
      <c r="L450" s="469">
        <v>368</v>
      </c>
      <c r="M450" s="464">
        <v>27800438</v>
      </c>
      <c r="N450" s="465">
        <v>441</v>
      </c>
      <c r="O450" s="466">
        <v>428</v>
      </c>
      <c r="P450" s="467">
        <v>26014975</v>
      </c>
      <c r="Q450" s="468">
        <v>460</v>
      </c>
      <c r="R450" s="469">
        <v>447</v>
      </c>
      <c r="S450" s="464">
        <v>103385943</v>
      </c>
      <c r="T450" s="465">
        <v>321</v>
      </c>
      <c r="U450" s="466">
        <v>315</v>
      </c>
      <c r="V450" s="467">
        <v>4003446</v>
      </c>
      <c r="W450" s="468">
        <v>228</v>
      </c>
      <c r="X450" s="469">
        <v>226</v>
      </c>
      <c r="Y450" s="464">
        <v>53932</v>
      </c>
      <c r="Z450" s="465">
        <v>338</v>
      </c>
      <c r="AA450" s="466">
        <v>326</v>
      </c>
      <c r="AB450" s="467">
        <v>415</v>
      </c>
      <c r="AC450" s="471">
        <v>383</v>
      </c>
      <c r="AD450" s="462">
        <v>0</v>
      </c>
      <c r="AE450" s="472">
        <v>100</v>
      </c>
      <c r="AF450" s="473">
        <v>0</v>
      </c>
    </row>
    <row r="451" spans="1:32" ht="18.75" customHeight="1">
      <c r="A451" s="458">
        <v>449</v>
      </c>
      <c r="B451" s="459">
        <v>498</v>
      </c>
      <c r="C451" s="460" t="s">
        <v>1315</v>
      </c>
      <c r="D451" s="461" t="s">
        <v>829</v>
      </c>
      <c r="E451" s="462" t="s">
        <v>3052</v>
      </c>
      <c r="F451" s="463">
        <v>439</v>
      </c>
      <c r="G451" s="464">
        <v>174215175</v>
      </c>
      <c r="H451" s="465">
        <v>393</v>
      </c>
      <c r="I451" s="466">
        <v>382</v>
      </c>
      <c r="J451" s="467">
        <v>219988698</v>
      </c>
      <c r="K451" s="468" t="s">
        <v>3052</v>
      </c>
      <c r="L451" s="469" t="s">
        <v>3052</v>
      </c>
      <c r="M451" s="470" t="s">
        <v>3052</v>
      </c>
      <c r="N451" s="465" t="s">
        <v>3052</v>
      </c>
      <c r="O451" s="466" t="s">
        <v>3052</v>
      </c>
      <c r="P451" s="494" t="s">
        <v>3052</v>
      </c>
      <c r="Q451" s="468" t="s">
        <v>3052</v>
      </c>
      <c r="R451" s="469" t="s">
        <v>3052</v>
      </c>
      <c r="S451" s="470" t="s">
        <v>3052</v>
      </c>
      <c r="T451" s="465" t="s">
        <v>3052</v>
      </c>
      <c r="U451" s="466" t="s">
        <v>3052</v>
      </c>
      <c r="V451" s="494" t="s">
        <v>3052</v>
      </c>
      <c r="W451" s="468" t="s">
        <v>3052</v>
      </c>
      <c r="X451" s="469" t="s">
        <v>3052</v>
      </c>
      <c r="Y451" s="470" t="s">
        <v>3052</v>
      </c>
      <c r="Z451" s="465" t="s">
        <v>3052</v>
      </c>
      <c r="AA451" s="466" t="s">
        <v>3052</v>
      </c>
      <c r="AB451" s="494" t="s">
        <v>3052</v>
      </c>
      <c r="AC451" s="471">
        <v>311</v>
      </c>
      <c r="AD451" s="462">
        <v>0</v>
      </c>
      <c r="AE451" s="472">
        <v>100</v>
      </c>
      <c r="AF451" s="473">
        <v>0</v>
      </c>
    </row>
    <row r="452" spans="1:32" ht="18.75" customHeight="1">
      <c r="A452" s="474">
        <v>450</v>
      </c>
      <c r="B452" s="475">
        <v>406</v>
      </c>
      <c r="C452" s="476" t="s">
        <v>2994</v>
      </c>
      <c r="D452" s="477" t="s">
        <v>1061</v>
      </c>
      <c r="E452" s="478" t="s">
        <v>3052</v>
      </c>
      <c r="F452" s="479">
        <v>440</v>
      </c>
      <c r="G452" s="480">
        <v>174180937</v>
      </c>
      <c r="H452" s="481">
        <v>457</v>
      </c>
      <c r="I452" s="482">
        <v>446</v>
      </c>
      <c r="J452" s="483">
        <v>182936470</v>
      </c>
      <c r="K452" s="484">
        <v>384</v>
      </c>
      <c r="L452" s="485">
        <v>372</v>
      </c>
      <c r="M452" s="480">
        <v>27172529</v>
      </c>
      <c r="N452" s="481">
        <v>420</v>
      </c>
      <c r="O452" s="482">
        <v>408</v>
      </c>
      <c r="P452" s="483">
        <v>32654070</v>
      </c>
      <c r="Q452" s="484">
        <v>480</v>
      </c>
      <c r="R452" s="485">
        <v>467</v>
      </c>
      <c r="S452" s="480">
        <v>79264807</v>
      </c>
      <c r="T452" s="481">
        <v>292</v>
      </c>
      <c r="U452" s="482">
        <v>286</v>
      </c>
      <c r="V452" s="483">
        <v>6647957</v>
      </c>
      <c r="W452" s="484" t="s">
        <v>3052</v>
      </c>
      <c r="X452" s="485" t="s">
        <v>3052</v>
      </c>
      <c r="Y452" s="486" t="s">
        <v>3052</v>
      </c>
      <c r="Z452" s="481">
        <v>401</v>
      </c>
      <c r="AA452" s="482">
        <v>388</v>
      </c>
      <c r="AB452" s="483">
        <v>269</v>
      </c>
      <c r="AC452" s="488">
        <v>369</v>
      </c>
      <c r="AD452" s="478">
        <v>0</v>
      </c>
      <c r="AE452" s="489">
        <v>100</v>
      </c>
      <c r="AF452" s="490">
        <v>0</v>
      </c>
    </row>
    <row r="453" spans="1:32" ht="18.75" customHeight="1">
      <c r="A453" s="292">
        <v>451</v>
      </c>
      <c r="B453" s="293">
        <v>424</v>
      </c>
      <c r="C453" s="294" t="s">
        <v>2581</v>
      </c>
      <c r="D453" s="295" t="s">
        <v>3056</v>
      </c>
      <c r="E453" s="296" t="s">
        <v>3052</v>
      </c>
      <c r="F453" s="297">
        <v>441</v>
      </c>
      <c r="G453" s="298">
        <v>173767278</v>
      </c>
      <c r="H453" s="299">
        <v>218</v>
      </c>
      <c r="I453" s="300">
        <v>208</v>
      </c>
      <c r="J453" s="301">
        <v>396843114</v>
      </c>
      <c r="K453" s="302">
        <v>226</v>
      </c>
      <c r="L453" s="303">
        <v>215</v>
      </c>
      <c r="M453" s="298">
        <v>73250007</v>
      </c>
      <c r="N453" s="299">
        <v>181</v>
      </c>
      <c r="O453" s="300">
        <v>172</v>
      </c>
      <c r="P453" s="301">
        <v>201049733</v>
      </c>
      <c r="Q453" s="302">
        <v>290</v>
      </c>
      <c r="R453" s="303">
        <v>279</v>
      </c>
      <c r="S453" s="298">
        <v>259168357</v>
      </c>
      <c r="T453" s="299">
        <v>206</v>
      </c>
      <c r="U453" s="300">
        <v>200</v>
      </c>
      <c r="V453" s="301">
        <v>19850390</v>
      </c>
      <c r="W453" s="302">
        <v>360</v>
      </c>
      <c r="X453" s="303">
        <v>357</v>
      </c>
      <c r="Y453" s="298">
        <v>12745</v>
      </c>
      <c r="Z453" s="299">
        <v>288</v>
      </c>
      <c r="AA453" s="300">
        <v>276</v>
      </c>
      <c r="AB453" s="301">
        <v>526</v>
      </c>
      <c r="AC453" s="305">
        <v>352</v>
      </c>
      <c r="AD453" s="296">
        <v>0</v>
      </c>
      <c r="AE453" s="306">
        <v>50</v>
      </c>
      <c r="AF453" s="307">
        <v>50</v>
      </c>
    </row>
    <row r="454" spans="1:32" ht="18.75" customHeight="1">
      <c r="A454" s="260">
        <v>452</v>
      </c>
      <c r="B454" s="261" t="s">
        <v>3052</v>
      </c>
      <c r="C454" s="262" t="s">
        <v>366</v>
      </c>
      <c r="D454" s="263" t="s">
        <v>3056</v>
      </c>
      <c r="E454" s="264" t="s">
        <v>3052</v>
      </c>
      <c r="F454" s="265">
        <v>442</v>
      </c>
      <c r="G454" s="266">
        <v>173700494</v>
      </c>
      <c r="H454" s="267">
        <v>476</v>
      </c>
      <c r="I454" s="268">
        <v>465</v>
      </c>
      <c r="J454" s="269">
        <v>174209113</v>
      </c>
      <c r="K454" s="270">
        <v>124</v>
      </c>
      <c r="L454" s="271">
        <v>115</v>
      </c>
      <c r="M454" s="266">
        <v>131052008</v>
      </c>
      <c r="N454" s="267">
        <v>76</v>
      </c>
      <c r="O454" s="268">
        <v>68</v>
      </c>
      <c r="P454" s="269">
        <v>425652146</v>
      </c>
      <c r="Q454" s="270">
        <v>164</v>
      </c>
      <c r="R454" s="271">
        <v>155</v>
      </c>
      <c r="S454" s="266">
        <v>469065144</v>
      </c>
      <c r="T454" s="267">
        <v>40</v>
      </c>
      <c r="U454" s="268">
        <v>35</v>
      </c>
      <c r="V454" s="269">
        <v>126290686</v>
      </c>
      <c r="W454" s="270">
        <v>155</v>
      </c>
      <c r="X454" s="271">
        <v>154</v>
      </c>
      <c r="Y454" s="266">
        <v>90940</v>
      </c>
      <c r="Z454" s="267">
        <v>269</v>
      </c>
      <c r="AA454" s="268">
        <v>257</v>
      </c>
      <c r="AB454" s="269">
        <v>582</v>
      </c>
      <c r="AC454" s="273">
        <v>210</v>
      </c>
      <c r="AD454" s="264">
        <v>0</v>
      </c>
      <c r="AE454" s="274">
        <v>100</v>
      </c>
      <c r="AF454" s="275">
        <v>0</v>
      </c>
    </row>
    <row r="455" spans="1:32" ht="18.75" customHeight="1">
      <c r="A455" s="458">
        <v>453</v>
      </c>
      <c r="B455" s="459" t="s">
        <v>3052</v>
      </c>
      <c r="C455" s="460" t="s">
        <v>2518</v>
      </c>
      <c r="D455" s="461" t="s">
        <v>3051</v>
      </c>
      <c r="E455" s="462" t="s">
        <v>3052</v>
      </c>
      <c r="F455" s="463">
        <v>443</v>
      </c>
      <c r="G455" s="464">
        <v>173384428</v>
      </c>
      <c r="H455" s="465">
        <v>471</v>
      </c>
      <c r="I455" s="466">
        <v>460</v>
      </c>
      <c r="J455" s="467">
        <v>176469542</v>
      </c>
      <c r="K455" s="468">
        <v>400</v>
      </c>
      <c r="L455" s="469">
        <v>388</v>
      </c>
      <c r="M455" s="464">
        <v>22718549</v>
      </c>
      <c r="N455" s="465">
        <v>458</v>
      </c>
      <c r="O455" s="466">
        <v>445</v>
      </c>
      <c r="P455" s="467">
        <v>16419408</v>
      </c>
      <c r="Q455" s="468">
        <v>453</v>
      </c>
      <c r="R455" s="469">
        <v>440</v>
      </c>
      <c r="S455" s="464">
        <v>111342808</v>
      </c>
      <c r="T455" s="465">
        <v>411</v>
      </c>
      <c r="U455" s="466">
        <v>403</v>
      </c>
      <c r="V455" s="467">
        <v>-4685630</v>
      </c>
      <c r="W455" s="468">
        <v>401</v>
      </c>
      <c r="X455" s="469">
        <v>397</v>
      </c>
      <c r="Y455" s="464">
        <v>4671</v>
      </c>
      <c r="Z455" s="465">
        <v>476</v>
      </c>
      <c r="AA455" s="466">
        <v>463</v>
      </c>
      <c r="AB455" s="467">
        <v>127</v>
      </c>
      <c r="AC455" s="471">
        <v>355</v>
      </c>
      <c r="AD455" s="462">
        <v>0</v>
      </c>
      <c r="AE455" s="472">
        <v>100</v>
      </c>
      <c r="AF455" s="473">
        <v>0</v>
      </c>
    </row>
    <row r="456" spans="1:32" ht="18.75" customHeight="1">
      <c r="A456" s="458">
        <v>454</v>
      </c>
      <c r="B456" s="459">
        <v>417</v>
      </c>
      <c r="C456" s="460" t="s">
        <v>2578</v>
      </c>
      <c r="D456" s="461" t="s">
        <v>3154</v>
      </c>
      <c r="E456" s="462" t="s">
        <v>3052</v>
      </c>
      <c r="F456" s="463">
        <v>444</v>
      </c>
      <c r="G456" s="464">
        <v>172717087</v>
      </c>
      <c r="H456" s="465">
        <v>470</v>
      </c>
      <c r="I456" s="466">
        <v>459</v>
      </c>
      <c r="J456" s="467">
        <v>176761342</v>
      </c>
      <c r="K456" s="468" t="s">
        <v>3052</v>
      </c>
      <c r="L456" s="469" t="s">
        <v>3052</v>
      </c>
      <c r="M456" s="470" t="s">
        <v>3052</v>
      </c>
      <c r="N456" s="465" t="s">
        <v>3052</v>
      </c>
      <c r="O456" s="466" t="s">
        <v>3052</v>
      </c>
      <c r="P456" s="494" t="s">
        <v>3052</v>
      </c>
      <c r="Q456" s="468" t="s">
        <v>3052</v>
      </c>
      <c r="R456" s="469" t="s">
        <v>3052</v>
      </c>
      <c r="S456" s="470" t="s">
        <v>3052</v>
      </c>
      <c r="T456" s="465" t="s">
        <v>3052</v>
      </c>
      <c r="U456" s="466" t="s">
        <v>3052</v>
      </c>
      <c r="V456" s="494" t="s">
        <v>3052</v>
      </c>
      <c r="W456" s="468">
        <v>356</v>
      </c>
      <c r="X456" s="469">
        <v>353</v>
      </c>
      <c r="Y456" s="464">
        <v>14050</v>
      </c>
      <c r="Z456" s="465" t="s">
        <v>3052</v>
      </c>
      <c r="AA456" s="466" t="s">
        <v>3052</v>
      </c>
      <c r="AB456" s="494" t="s">
        <v>3052</v>
      </c>
      <c r="AC456" s="471">
        <v>311</v>
      </c>
      <c r="AD456" s="462">
        <v>0</v>
      </c>
      <c r="AE456" s="472">
        <v>93.78</v>
      </c>
      <c r="AF456" s="473">
        <v>6.22</v>
      </c>
    </row>
    <row r="457" spans="1:32" ht="18.75" customHeight="1">
      <c r="A457" s="474">
        <v>455</v>
      </c>
      <c r="B457" s="475" t="s">
        <v>3052</v>
      </c>
      <c r="C457" s="476" t="s">
        <v>2519</v>
      </c>
      <c r="D457" s="477" t="s">
        <v>3051</v>
      </c>
      <c r="E457" s="515" t="s">
        <v>3052</v>
      </c>
      <c r="F457" s="489">
        <v>445</v>
      </c>
      <c r="G457" s="480">
        <v>172327557</v>
      </c>
      <c r="H457" s="481">
        <v>311</v>
      </c>
      <c r="I457" s="482">
        <v>300</v>
      </c>
      <c r="J457" s="483">
        <v>284889948</v>
      </c>
      <c r="K457" s="484">
        <v>237</v>
      </c>
      <c r="L457" s="485">
        <v>226</v>
      </c>
      <c r="M457" s="480">
        <v>67746184</v>
      </c>
      <c r="N457" s="481">
        <v>292</v>
      </c>
      <c r="O457" s="482">
        <v>281</v>
      </c>
      <c r="P457" s="483">
        <v>100564954</v>
      </c>
      <c r="Q457" s="484">
        <v>337</v>
      </c>
      <c r="R457" s="485">
        <v>326</v>
      </c>
      <c r="S457" s="480">
        <v>214287789</v>
      </c>
      <c r="T457" s="481">
        <v>253</v>
      </c>
      <c r="U457" s="482">
        <v>247</v>
      </c>
      <c r="V457" s="483">
        <v>11964388</v>
      </c>
      <c r="W457" s="484">
        <v>128</v>
      </c>
      <c r="X457" s="485">
        <v>127</v>
      </c>
      <c r="Y457" s="480">
        <v>107310</v>
      </c>
      <c r="Z457" s="481">
        <v>311</v>
      </c>
      <c r="AA457" s="482">
        <v>299</v>
      </c>
      <c r="AB457" s="483">
        <v>465</v>
      </c>
      <c r="AC457" s="488">
        <v>383</v>
      </c>
      <c r="AD457" s="478">
        <v>0</v>
      </c>
      <c r="AE457" s="489">
        <v>0</v>
      </c>
      <c r="AF457" s="490">
        <v>100</v>
      </c>
    </row>
    <row r="458" spans="1:32" ht="18.75" customHeight="1">
      <c r="A458" s="443">
        <v>456</v>
      </c>
      <c r="B458" s="444">
        <v>459</v>
      </c>
      <c r="C458" s="445" t="s">
        <v>2599</v>
      </c>
      <c r="D458" s="446" t="s">
        <v>1319</v>
      </c>
      <c r="E458" s="447" t="s">
        <v>3052</v>
      </c>
      <c r="F458" s="448">
        <v>446</v>
      </c>
      <c r="G458" s="449">
        <v>171966561</v>
      </c>
      <c r="H458" s="450">
        <v>449</v>
      </c>
      <c r="I458" s="451">
        <v>438</v>
      </c>
      <c r="J458" s="452">
        <v>186070401</v>
      </c>
      <c r="K458" s="453" t="s">
        <v>3052</v>
      </c>
      <c r="L458" s="454" t="s">
        <v>3052</v>
      </c>
      <c r="M458" s="492" t="s">
        <v>3052</v>
      </c>
      <c r="N458" s="450" t="s">
        <v>3052</v>
      </c>
      <c r="O458" s="451" t="s">
        <v>3052</v>
      </c>
      <c r="P458" s="495" t="s">
        <v>3052</v>
      </c>
      <c r="Q458" s="453" t="s">
        <v>3052</v>
      </c>
      <c r="R458" s="454" t="s">
        <v>3052</v>
      </c>
      <c r="S458" s="492" t="s">
        <v>3052</v>
      </c>
      <c r="T458" s="450" t="s">
        <v>3052</v>
      </c>
      <c r="U458" s="451" t="s">
        <v>3052</v>
      </c>
      <c r="V458" s="495" t="s">
        <v>3052</v>
      </c>
      <c r="W458" s="453" t="s">
        <v>3052</v>
      </c>
      <c r="X458" s="454" t="s">
        <v>3052</v>
      </c>
      <c r="Y458" s="492" t="s">
        <v>3052</v>
      </c>
      <c r="Z458" s="450" t="s">
        <v>3052</v>
      </c>
      <c r="AA458" s="451" t="s">
        <v>3052</v>
      </c>
      <c r="AB458" s="495" t="s">
        <v>3052</v>
      </c>
      <c r="AC458" s="455">
        <v>313</v>
      </c>
      <c r="AD458" s="447">
        <v>0</v>
      </c>
      <c r="AE458" s="456">
        <v>87.51</v>
      </c>
      <c r="AF458" s="457">
        <v>12.49</v>
      </c>
    </row>
    <row r="459" spans="1:32" ht="18.75" customHeight="1">
      <c r="A459" s="458">
        <v>457</v>
      </c>
      <c r="B459" s="459">
        <v>497</v>
      </c>
      <c r="C459" s="460" t="s">
        <v>3199</v>
      </c>
      <c r="D459" s="461" t="s">
        <v>1054</v>
      </c>
      <c r="E459" s="462" t="s">
        <v>3052</v>
      </c>
      <c r="F459" s="463">
        <v>447</v>
      </c>
      <c r="G459" s="464">
        <v>171866747</v>
      </c>
      <c r="H459" s="465">
        <v>478</v>
      </c>
      <c r="I459" s="466">
        <v>467</v>
      </c>
      <c r="J459" s="467">
        <v>173336418</v>
      </c>
      <c r="K459" s="468" t="s">
        <v>3052</v>
      </c>
      <c r="L459" s="469" t="s">
        <v>3052</v>
      </c>
      <c r="M459" s="470" t="s">
        <v>3052</v>
      </c>
      <c r="N459" s="465" t="s">
        <v>3052</v>
      </c>
      <c r="O459" s="466" t="s">
        <v>3052</v>
      </c>
      <c r="P459" s="494" t="s">
        <v>3052</v>
      </c>
      <c r="Q459" s="468">
        <v>478</v>
      </c>
      <c r="R459" s="469">
        <v>465</v>
      </c>
      <c r="S459" s="464">
        <v>82053939</v>
      </c>
      <c r="T459" s="465" t="s">
        <v>3052</v>
      </c>
      <c r="U459" s="466" t="s">
        <v>3052</v>
      </c>
      <c r="V459" s="494" t="s">
        <v>3052</v>
      </c>
      <c r="W459" s="468">
        <v>145</v>
      </c>
      <c r="X459" s="469">
        <v>144</v>
      </c>
      <c r="Y459" s="464">
        <v>97007</v>
      </c>
      <c r="Z459" s="465">
        <v>477</v>
      </c>
      <c r="AA459" s="466">
        <v>464</v>
      </c>
      <c r="AB459" s="467">
        <v>125</v>
      </c>
      <c r="AC459" s="471">
        <v>383</v>
      </c>
      <c r="AD459" s="462">
        <v>0</v>
      </c>
      <c r="AE459" s="472">
        <v>100</v>
      </c>
      <c r="AF459" s="473">
        <v>0</v>
      </c>
    </row>
    <row r="460" spans="1:32" ht="18.75" customHeight="1">
      <c r="A460" s="458">
        <v>458</v>
      </c>
      <c r="B460" s="459">
        <v>347</v>
      </c>
      <c r="C460" s="460" t="s">
        <v>1353</v>
      </c>
      <c r="D460" s="461" t="s">
        <v>3058</v>
      </c>
      <c r="E460" s="462" t="s">
        <v>3052</v>
      </c>
      <c r="F460" s="463">
        <v>448</v>
      </c>
      <c r="G460" s="464">
        <v>171830946</v>
      </c>
      <c r="H460" s="465">
        <v>474</v>
      </c>
      <c r="I460" s="466">
        <v>463</v>
      </c>
      <c r="J460" s="467">
        <v>175774307</v>
      </c>
      <c r="K460" s="468">
        <v>305</v>
      </c>
      <c r="L460" s="469">
        <v>294</v>
      </c>
      <c r="M460" s="464">
        <v>49103019</v>
      </c>
      <c r="N460" s="465">
        <v>374</v>
      </c>
      <c r="O460" s="466">
        <v>362</v>
      </c>
      <c r="P460" s="467">
        <v>55848584</v>
      </c>
      <c r="Q460" s="468">
        <v>191</v>
      </c>
      <c r="R460" s="469">
        <v>182</v>
      </c>
      <c r="S460" s="464">
        <v>407648381</v>
      </c>
      <c r="T460" s="465">
        <v>369</v>
      </c>
      <c r="U460" s="466">
        <v>361</v>
      </c>
      <c r="V460" s="467">
        <v>1028353</v>
      </c>
      <c r="W460" s="468">
        <v>366</v>
      </c>
      <c r="X460" s="469">
        <v>363</v>
      </c>
      <c r="Y460" s="464">
        <v>11166</v>
      </c>
      <c r="Z460" s="465">
        <v>314</v>
      </c>
      <c r="AA460" s="466">
        <v>302</v>
      </c>
      <c r="AB460" s="467">
        <v>464</v>
      </c>
      <c r="AC460" s="471">
        <v>384</v>
      </c>
      <c r="AD460" s="462">
        <v>0</v>
      </c>
      <c r="AE460" s="472">
        <v>51</v>
      </c>
      <c r="AF460" s="473">
        <v>49</v>
      </c>
    </row>
    <row r="461" spans="1:32" ht="18.75" customHeight="1">
      <c r="A461" s="458">
        <v>459</v>
      </c>
      <c r="B461" s="459" t="s">
        <v>3052</v>
      </c>
      <c r="C461" s="460" t="s">
        <v>2520</v>
      </c>
      <c r="D461" s="461" t="s">
        <v>3092</v>
      </c>
      <c r="E461" s="462" t="s">
        <v>3052</v>
      </c>
      <c r="F461" s="463">
        <v>449</v>
      </c>
      <c r="G461" s="464">
        <v>171670943</v>
      </c>
      <c r="H461" s="465">
        <v>420</v>
      </c>
      <c r="I461" s="466">
        <v>409</v>
      </c>
      <c r="J461" s="467">
        <v>202386395</v>
      </c>
      <c r="K461" s="468" t="s">
        <v>3052</v>
      </c>
      <c r="L461" s="469" t="s">
        <v>3052</v>
      </c>
      <c r="M461" s="470" t="s">
        <v>3052</v>
      </c>
      <c r="N461" s="465" t="s">
        <v>3052</v>
      </c>
      <c r="O461" s="466" t="s">
        <v>3052</v>
      </c>
      <c r="P461" s="494" t="s">
        <v>3052</v>
      </c>
      <c r="Q461" s="468" t="s">
        <v>3052</v>
      </c>
      <c r="R461" s="469" t="s">
        <v>3052</v>
      </c>
      <c r="S461" s="470" t="s">
        <v>3052</v>
      </c>
      <c r="T461" s="465" t="s">
        <v>3052</v>
      </c>
      <c r="U461" s="466" t="s">
        <v>3052</v>
      </c>
      <c r="V461" s="494" t="s">
        <v>3052</v>
      </c>
      <c r="W461" s="468">
        <v>387</v>
      </c>
      <c r="X461" s="469">
        <v>383</v>
      </c>
      <c r="Y461" s="464">
        <v>6551</v>
      </c>
      <c r="Z461" s="465">
        <v>449</v>
      </c>
      <c r="AA461" s="466">
        <v>436</v>
      </c>
      <c r="AB461" s="467">
        <v>176</v>
      </c>
      <c r="AC461" s="471">
        <v>311</v>
      </c>
      <c r="AD461" s="462">
        <v>0</v>
      </c>
      <c r="AE461" s="472">
        <v>100</v>
      </c>
      <c r="AF461" s="473">
        <v>0</v>
      </c>
    </row>
    <row r="462" spans="1:32" ht="18.75" customHeight="1">
      <c r="A462" s="474">
        <v>460</v>
      </c>
      <c r="B462" s="475" t="s">
        <v>3052</v>
      </c>
      <c r="C462" s="476" t="s">
        <v>2521</v>
      </c>
      <c r="D462" s="477" t="s">
        <v>1702</v>
      </c>
      <c r="E462" s="478" t="s">
        <v>3052</v>
      </c>
      <c r="F462" s="479">
        <v>450</v>
      </c>
      <c r="G462" s="480">
        <v>171272310</v>
      </c>
      <c r="H462" s="481">
        <v>469</v>
      </c>
      <c r="I462" s="482">
        <v>458</v>
      </c>
      <c r="J462" s="483">
        <v>177182982</v>
      </c>
      <c r="K462" s="484">
        <v>444</v>
      </c>
      <c r="L462" s="485">
        <v>432</v>
      </c>
      <c r="M462" s="480">
        <v>13876241</v>
      </c>
      <c r="N462" s="481">
        <v>426</v>
      </c>
      <c r="O462" s="482">
        <v>414</v>
      </c>
      <c r="P462" s="483">
        <v>31455719</v>
      </c>
      <c r="Q462" s="484">
        <v>469</v>
      </c>
      <c r="R462" s="485">
        <v>456</v>
      </c>
      <c r="S462" s="480">
        <v>91950669</v>
      </c>
      <c r="T462" s="481">
        <v>350</v>
      </c>
      <c r="U462" s="482">
        <v>343</v>
      </c>
      <c r="V462" s="483">
        <v>1941181</v>
      </c>
      <c r="W462" s="484">
        <v>154</v>
      </c>
      <c r="X462" s="485">
        <v>153</v>
      </c>
      <c r="Y462" s="480">
        <v>91624</v>
      </c>
      <c r="Z462" s="481">
        <v>429</v>
      </c>
      <c r="AA462" s="482">
        <v>416</v>
      </c>
      <c r="AB462" s="483">
        <v>219</v>
      </c>
      <c r="AC462" s="488">
        <v>322</v>
      </c>
      <c r="AD462" s="478">
        <v>0</v>
      </c>
      <c r="AE462" s="489">
        <v>100</v>
      </c>
      <c r="AF462" s="490">
        <v>0</v>
      </c>
    </row>
    <row r="463" spans="1:32" ht="18.75" customHeight="1">
      <c r="A463" s="443">
        <v>461</v>
      </c>
      <c r="B463" s="444">
        <v>391</v>
      </c>
      <c r="C463" s="445" t="s">
        <v>994</v>
      </c>
      <c r="D463" s="446" t="s">
        <v>1893</v>
      </c>
      <c r="E463" s="447">
        <v>11</v>
      </c>
      <c r="F463" s="448" t="s">
        <v>3052</v>
      </c>
      <c r="G463" s="449">
        <v>171186725</v>
      </c>
      <c r="H463" s="450">
        <v>479</v>
      </c>
      <c r="I463" s="451">
        <v>12</v>
      </c>
      <c r="J463" s="452">
        <v>172579445</v>
      </c>
      <c r="K463" s="453">
        <v>182</v>
      </c>
      <c r="L463" s="454">
        <v>10</v>
      </c>
      <c r="M463" s="449">
        <v>94542763</v>
      </c>
      <c r="N463" s="450">
        <v>269</v>
      </c>
      <c r="O463" s="451">
        <v>11</v>
      </c>
      <c r="P463" s="452">
        <v>117348336</v>
      </c>
      <c r="Q463" s="453">
        <v>392</v>
      </c>
      <c r="R463" s="454">
        <v>13</v>
      </c>
      <c r="S463" s="449">
        <v>164590127</v>
      </c>
      <c r="T463" s="450">
        <v>354</v>
      </c>
      <c r="U463" s="451">
        <v>8</v>
      </c>
      <c r="V463" s="452">
        <v>1829555</v>
      </c>
      <c r="W463" s="453">
        <v>440</v>
      </c>
      <c r="X463" s="454">
        <v>5</v>
      </c>
      <c r="Y463" s="449">
        <v>675</v>
      </c>
      <c r="Z463" s="450">
        <v>101</v>
      </c>
      <c r="AA463" s="451">
        <v>9</v>
      </c>
      <c r="AB463" s="452">
        <v>1524</v>
      </c>
      <c r="AC463" s="455">
        <v>384</v>
      </c>
      <c r="AD463" s="447">
        <v>100</v>
      </c>
      <c r="AE463" s="456">
        <v>0</v>
      </c>
      <c r="AF463" s="457">
        <v>0</v>
      </c>
    </row>
    <row r="464" spans="1:32" ht="18.75" customHeight="1">
      <c r="A464" s="260">
        <v>462</v>
      </c>
      <c r="B464" s="261">
        <v>428</v>
      </c>
      <c r="C464" s="262" t="s">
        <v>2582</v>
      </c>
      <c r="D464" s="263" t="s">
        <v>3056</v>
      </c>
      <c r="E464" s="264" t="s">
        <v>3052</v>
      </c>
      <c r="F464" s="265">
        <v>451</v>
      </c>
      <c r="G464" s="266">
        <v>170102945</v>
      </c>
      <c r="H464" s="267">
        <v>485</v>
      </c>
      <c r="I464" s="268">
        <v>473</v>
      </c>
      <c r="J464" s="269">
        <v>170105199</v>
      </c>
      <c r="K464" s="270" t="s">
        <v>3052</v>
      </c>
      <c r="L464" s="271" t="s">
        <v>3052</v>
      </c>
      <c r="M464" s="330" t="s">
        <v>3052</v>
      </c>
      <c r="N464" s="267" t="s">
        <v>3052</v>
      </c>
      <c r="O464" s="268" t="s">
        <v>3052</v>
      </c>
      <c r="P464" s="331" t="s">
        <v>3052</v>
      </c>
      <c r="Q464" s="270">
        <v>276</v>
      </c>
      <c r="R464" s="271">
        <v>265</v>
      </c>
      <c r="S464" s="266">
        <v>277851736</v>
      </c>
      <c r="T464" s="267" t="s">
        <v>3052</v>
      </c>
      <c r="U464" s="268" t="s">
        <v>3052</v>
      </c>
      <c r="V464" s="331" t="s">
        <v>3052</v>
      </c>
      <c r="W464" s="270">
        <v>336</v>
      </c>
      <c r="X464" s="271">
        <v>334</v>
      </c>
      <c r="Y464" s="266">
        <v>18477</v>
      </c>
      <c r="Z464" s="267">
        <v>312</v>
      </c>
      <c r="AA464" s="268">
        <v>300</v>
      </c>
      <c r="AB464" s="269">
        <v>465</v>
      </c>
      <c r="AC464" s="273">
        <v>331</v>
      </c>
      <c r="AD464" s="264">
        <v>0</v>
      </c>
      <c r="AE464" s="274">
        <v>100</v>
      </c>
      <c r="AF464" s="275">
        <v>0</v>
      </c>
    </row>
    <row r="465" spans="1:32" ht="18.75" customHeight="1">
      <c r="A465" s="458">
        <v>463</v>
      </c>
      <c r="B465" s="459" t="s">
        <v>3052</v>
      </c>
      <c r="C465" s="460" t="s">
        <v>2522</v>
      </c>
      <c r="D465" s="461" t="s">
        <v>3103</v>
      </c>
      <c r="E465" s="462" t="s">
        <v>3052</v>
      </c>
      <c r="F465" s="463">
        <v>452</v>
      </c>
      <c r="G465" s="464">
        <v>170035752</v>
      </c>
      <c r="H465" s="465">
        <v>483</v>
      </c>
      <c r="I465" s="466">
        <v>471</v>
      </c>
      <c r="J465" s="467">
        <v>170692225</v>
      </c>
      <c r="K465" s="468" t="s">
        <v>3052</v>
      </c>
      <c r="L465" s="469" t="s">
        <v>3052</v>
      </c>
      <c r="M465" s="470" t="s">
        <v>3052</v>
      </c>
      <c r="N465" s="465">
        <v>482</v>
      </c>
      <c r="O465" s="466">
        <v>469</v>
      </c>
      <c r="P465" s="467">
        <v>7264518</v>
      </c>
      <c r="Q465" s="468">
        <v>468</v>
      </c>
      <c r="R465" s="469">
        <v>455</v>
      </c>
      <c r="S465" s="464">
        <v>92906240</v>
      </c>
      <c r="T465" s="465" t="s">
        <v>3052</v>
      </c>
      <c r="U465" s="466" t="s">
        <v>3052</v>
      </c>
      <c r="V465" s="494" t="s">
        <v>3052</v>
      </c>
      <c r="W465" s="468">
        <v>201</v>
      </c>
      <c r="X465" s="469">
        <v>200</v>
      </c>
      <c r="Y465" s="464">
        <v>63706</v>
      </c>
      <c r="Z465" s="465">
        <v>473</v>
      </c>
      <c r="AA465" s="466">
        <v>460</v>
      </c>
      <c r="AB465" s="467">
        <v>131</v>
      </c>
      <c r="AC465" s="471">
        <v>311</v>
      </c>
      <c r="AD465" s="462">
        <v>0</v>
      </c>
      <c r="AE465" s="472">
        <v>100</v>
      </c>
      <c r="AF465" s="473">
        <v>0</v>
      </c>
    </row>
    <row r="466" spans="1:32" ht="18.75" customHeight="1">
      <c r="A466" s="458">
        <v>464</v>
      </c>
      <c r="B466" s="459">
        <v>478</v>
      </c>
      <c r="C466" s="460" t="s">
        <v>2987</v>
      </c>
      <c r="D466" s="461" t="s">
        <v>404</v>
      </c>
      <c r="E466" s="462" t="s">
        <v>3052</v>
      </c>
      <c r="F466" s="463">
        <v>453</v>
      </c>
      <c r="G466" s="464">
        <v>169004012</v>
      </c>
      <c r="H466" s="465">
        <v>481</v>
      </c>
      <c r="I466" s="466">
        <v>469</v>
      </c>
      <c r="J466" s="467">
        <v>171250072</v>
      </c>
      <c r="K466" s="468">
        <v>263</v>
      </c>
      <c r="L466" s="469">
        <v>252</v>
      </c>
      <c r="M466" s="464">
        <v>60270599</v>
      </c>
      <c r="N466" s="465">
        <v>165</v>
      </c>
      <c r="O466" s="466">
        <v>156</v>
      </c>
      <c r="P466" s="467">
        <v>213873082</v>
      </c>
      <c r="Q466" s="468">
        <v>302</v>
      </c>
      <c r="R466" s="469">
        <v>291</v>
      </c>
      <c r="S466" s="464">
        <v>247518929</v>
      </c>
      <c r="T466" s="465">
        <v>178</v>
      </c>
      <c r="U466" s="466">
        <v>172</v>
      </c>
      <c r="V466" s="467">
        <v>27686124</v>
      </c>
      <c r="W466" s="468">
        <v>445</v>
      </c>
      <c r="X466" s="469">
        <v>440</v>
      </c>
      <c r="Y466" s="464">
        <v>459</v>
      </c>
      <c r="Z466" s="465">
        <v>419</v>
      </c>
      <c r="AA466" s="466">
        <v>406</v>
      </c>
      <c r="AB466" s="467">
        <v>233</v>
      </c>
      <c r="AC466" s="471">
        <v>369</v>
      </c>
      <c r="AD466" s="462">
        <v>0</v>
      </c>
      <c r="AE466" s="472">
        <v>100</v>
      </c>
      <c r="AF466" s="473">
        <v>0</v>
      </c>
    </row>
    <row r="467" spans="1:32" ht="18.75" customHeight="1">
      <c r="A467" s="474">
        <v>465</v>
      </c>
      <c r="B467" s="516" t="s">
        <v>3052</v>
      </c>
      <c r="C467" s="476" t="s">
        <v>2899</v>
      </c>
      <c r="D467" s="477" t="s">
        <v>3058</v>
      </c>
      <c r="E467" s="478" t="s">
        <v>3052</v>
      </c>
      <c r="F467" s="479">
        <v>454</v>
      </c>
      <c r="G467" s="480">
        <v>168879082</v>
      </c>
      <c r="H467" s="481">
        <v>480</v>
      </c>
      <c r="I467" s="482">
        <v>468</v>
      </c>
      <c r="J467" s="483">
        <v>171556075</v>
      </c>
      <c r="K467" s="484">
        <v>410</v>
      </c>
      <c r="L467" s="485">
        <v>398</v>
      </c>
      <c r="M467" s="480">
        <v>21460900</v>
      </c>
      <c r="N467" s="481">
        <v>223</v>
      </c>
      <c r="O467" s="482">
        <v>213</v>
      </c>
      <c r="P467" s="483">
        <v>151119950</v>
      </c>
      <c r="Q467" s="484">
        <v>270</v>
      </c>
      <c r="R467" s="485">
        <v>259</v>
      </c>
      <c r="S467" s="480">
        <v>285068422</v>
      </c>
      <c r="T467" s="481">
        <v>279</v>
      </c>
      <c r="U467" s="482">
        <v>273</v>
      </c>
      <c r="V467" s="483">
        <v>8125840</v>
      </c>
      <c r="W467" s="484">
        <v>349</v>
      </c>
      <c r="X467" s="485">
        <v>347</v>
      </c>
      <c r="Y467" s="480">
        <v>15519</v>
      </c>
      <c r="Z467" s="481">
        <v>192</v>
      </c>
      <c r="AA467" s="482">
        <v>180</v>
      </c>
      <c r="AB467" s="483">
        <v>900</v>
      </c>
      <c r="AC467" s="488">
        <v>324</v>
      </c>
      <c r="AD467" s="478">
        <v>0</v>
      </c>
      <c r="AE467" s="489">
        <v>100</v>
      </c>
      <c r="AF467" s="490">
        <v>0</v>
      </c>
    </row>
    <row r="468" spans="1:32" ht="18.75" customHeight="1">
      <c r="A468" s="443">
        <v>466</v>
      </c>
      <c r="B468" s="444">
        <v>457</v>
      </c>
      <c r="C468" s="445" t="s">
        <v>3011</v>
      </c>
      <c r="D468" s="446" t="s">
        <v>1061</v>
      </c>
      <c r="E468" s="447" t="s">
        <v>3052</v>
      </c>
      <c r="F468" s="448">
        <v>455</v>
      </c>
      <c r="G468" s="449">
        <v>168839768</v>
      </c>
      <c r="H468" s="450">
        <v>486</v>
      </c>
      <c r="I468" s="451">
        <v>474</v>
      </c>
      <c r="J468" s="452">
        <v>168839768</v>
      </c>
      <c r="K468" s="453">
        <v>383</v>
      </c>
      <c r="L468" s="454">
        <v>371</v>
      </c>
      <c r="M468" s="449">
        <v>27225931</v>
      </c>
      <c r="N468" s="450">
        <v>474</v>
      </c>
      <c r="O468" s="451">
        <v>461</v>
      </c>
      <c r="P468" s="452">
        <v>11546878</v>
      </c>
      <c r="Q468" s="453">
        <v>477</v>
      </c>
      <c r="R468" s="454">
        <v>464</v>
      </c>
      <c r="S468" s="449">
        <v>83796520</v>
      </c>
      <c r="T468" s="450">
        <v>392</v>
      </c>
      <c r="U468" s="451">
        <v>384</v>
      </c>
      <c r="V468" s="452">
        <v>-2155455</v>
      </c>
      <c r="W468" s="453">
        <v>338</v>
      </c>
      <c r="X468" s="454">
        <v>336</v>
      </c>
      <c r="Y468" s="449">
        <v>18293</v>
      </c>
      <c r="Z468" s="450">
        <v>407</v>
      </c>
      <c r="AA468" s="451">
        <v>394</v>
      </c>
      <c r="AB468" s="452">
        <v>258</v>
      </c>
      <c r="AC468" s="455">
        <v>384</v>
      </c>
      <c r="AD468" s="447">
        <v>0</v>
      </c>
      <c r="AE468" s="456">
        <v>15.5</v>
      </c>
      <c r="AF468" s="457">
        <v>84.5</v>
      </c>
    </row>
    <row r="469" spans="1:32" ht="18.75" customHeight="1">
      <c r="A469" s="458">
        <v>467</v>
      </c>
      <c r="B469" s="459" t="s">
        <v>3052</v>
      </c>
      <c r="C469" s="460" t="s">
        <v>2523</v>
      </c>
      <c r="D469" s="461" t="s">
        <v>1893</v>
      </c>
      <c r="E469" s="462">
        <v>12</v>
      </c>
      <c r="F469" s="463" t="s">
        <v>3052</v>
      </c>
      <c r="G469" s="464">
        <v>168806427</v>
      </c>
      <c r="H469" s="465">
        <v>487</v>
      </c>
      <c r="I469" s="466">
        <v>13</v>
      </c>
      <c r="J469" s="467">
        <v>168806427</v>
      </c>
      <c r="K469" s="468">
        <v>211</v>
      </c>
      <c r="L469" s="469">
        <v>11</v>
      </c>
      <c r="M469" s="464">
        <v>79249342</v>
      </c>
      <c r="N469" s="465">
        <v>358</v>
      </c>
      <c r="O469" s="466">
        <v>12</v>
      </c>
      <c r="P469" s="467">
        <v>64172709</v>
      </c>
      <c r="Q469" s="468">
        <v>222</v>
      </c>
      <c r="R469" s="469">
        <v>10</v>
      </c>
      <c r="S469" s="464">
        <v>347436252</v>
      </c>
      <c r="T469" s="465">
        <v>342</v>
      </c>
      <c r="U469" s="466">
        <v>7</v>
      </c>
      <c r="V469" s="467">
        <v>2374756</v>
      </c>
      <c r="W469" s="468" t="s">
        <v>3052</v>
      </c>
      <c r="X469" s="469" t="s">
        <v>3052</v>
      </c>
      <c r="Y469" s="470" t="s">
        <v>3052</v>
      </c>
      <c r="Z469" s="465">
        <v>145</v>
      </c>
      <c r="AA469" s="466">
        <v>10</v>
      </c>
      <c r="AB469" s="467">
        <v>1144</v>
      </c>
      <c r="AC469" s="471">
        <v>384</v>
      </c>
      <c r="AD469" s="462">
        <v>100</v>
      </c>
      <c r="AE469" s="472">
        <v>0</v>
      </c>
      <c r="AF469" s="473">
        <v>0</v>
      </c>
    </row>
    <row r="470" spans="1:32" ht="18.75" customHeight="1">
      <c r="A470" s="458">
        <v>468</v>
      </c>
      <c r="B470" s="459" t="s">
        <v>3052</v>
      </c>
      <c r="C470" s="460" t="s">
        <v>2524</v>
      </c>
      <c r="D470" s="461" t="s">
        <v>1061</v>
      </c>
      <c r="E470" s="462" t="s">
        <v>3052</v>
      </c>
      <c r="F470" s="463">
        <v>456</v>
      </c>
      <c r="G470" s="464">
        <v>168680969</v>
      </c>
      <c r="H470" s="465">
        <v>463</v>
      </c>
      <c r="I470" s="466">
        <v>452</v>
      </c>
      <c r="J470" s="467">
        <v>180999358</v>
      </c>
      <c r="K470" s="468">
        <v>307</v>
      </c>
      <c r="L470" s="469">
        <v>296</v>
      </c>
      <c r="M470" s="464">
        <v>47749399</v>
      </c>
      <c r="N470" s="465">
        <v>251</v>
      </c>
      <c r="O470" s="466">
        <v>241</v>
      </c>
      <c r="P470" s="467">
        <v>130726919</v>
      </c>
      <c r="Q470" s="468">
        <v>351</v>
      </c>
      <c r="R470" s="469">
        <v>340</v>
      </c>
      <c r="S470" s="464">
        <v>200759968</v>
      </c>
      <c r="T470" s="465">
        <v>165</v>
      </c>
      <c r="U470" s="466">
        <v>159</v>
      </c>
      <c r="V470" s="467">
        <v>30576297</v>
      </c>
      <c r="W470" s="468">
        <v>277</v>
      </c>
      <c r="X470" s="469">
        <v>275</v>
      </c>
      <c r="Y470" s="464">
        <v>35211</v>
      </c>
      <c r="Z470" s="465">
        <v>211</v>
      </c>
      <c r="AA470" s="466">
        <v>199</v>
      </c>
      <c r="AB470" s="467">
        <v>803</v>
      </c>
      <c r="AC470" s="471">
        <v>321</v>
      </c>
      <c r="AD470" s="462">
        <v>0</v>
      </c>
      <c r="AE470" s="472">
        <v>100</v>
      </c>
      <c r="AF470" s="473">
        <v>0</v>
      </c>
    </row>
    <row r="471" spans="1:32" ht="18.75" customHeight="1">
      <c r="A471" s="458">
        <v>469</v>
      </c>
      <c r="B471" s="459" t="s">
        <v>3052</v>
      </c>
      <c r="C471" s="496" t="s">
        <v>3052</v>
      </c>
      <c r="D471" s="461" t="s">
        <v>3051</v>
      </c>
      <c r="E471" s="462" t="s">
        <v>3052</v>
      </c>
      <c r="F471" s="463">
        <v>457</v>
      </c>
      <c r="G471" s="470" t="s">
        <v>3052</v>
      </c>
      <c r="H471" s="465">
        <v>406</v>
      </c>
      <c r="I471" s="466">
        <v>395</v>
      </c>
      <c r="J471" s="494" t="s">
        <v>3052</v>
      </c>
      <c r="K471" s="468">
        <v>331</v>
      </c>
      <c r="L471" s="469">
        <v>320</v>
      </c>
      <c r="M471" s="470" t="s">
        <v>3052</v>
      </c>
      <c r="N471" s="465">
        <v>203</v>
      </c>
      <c r="O471" s="466">
        <v>194</v>
      </c>
      <c r="P471" s="494" t="s">
        <v>3052</v>
      </c>
      <c r="Q471" s="468">
        <v>375</v>
      </c>
      <c r="R471" s="469">
        <v>363</v>
      </c>
      <c r="S471" s="470" t="s">
        <v>3052</v>
      </c>
      <c r="T471" s="465">
        <v>151</v>
      </c>
      <c r="U471" s="466">
        <v>145</v>
      </c>
      <c r="V471" s="494" t="s">
        <v>3052</v>
      </c>
      <c r="W471" s="468">
        <v>320</v>
      </c>
      <c r="X471" s="469">
        <v>318</v>
      </c>
      <c r="Y471" s="470" t="s">
        <v>3052</v>
      </c>
      <c r="Z471" s="465">
        <v>478</v>
      </c>
      <c r="AA471" s="466">
        <v>465</v>
      </c>
      <c r="AB471" s="494" t="s">
        <v>3052</v>
      </c>
      <c r="AC471" s="471">
        <v>381</v>
      </c>
      <c r="AD471" s="462">
        <v>0</v>
      </c>
      <c r="AE471" s="472">
        <v>0.05</v>
      </c>
      <c r="AF471" s="473">
        <v>99.95</v>
      </c>
    </row>
    <row r="472" spans="1:32" ht="18.75" customHeight="1">
      <c r="A472" s="276">
        <v>470</v>
      </c>
      <c r="B472" s="277">
        <v>462</v>
      </c>
      <c r="C472" s="278" t="s">
        <v>2868</v>
      </c>
      <c r="D472" s="279" t="s">
        <v>3056</v>
      </c>
      <c r="E472" s="280" t="s">
        <v>3052</v>
      </c>
      <c r="F472" s="281">
        <v>458</v>
      </c>
      <c r="G472" s="282">
        <v>168331686</v>
      </c>
      <c r="H472" s="283">
        <v>488</v>
      </c>
      <c r="I472" s="284">
        <v>475</v>
      </c>
      <c r="J472" s="285">
        <v>168331686</v>
      </c>
      <c r="K472" s="286">
        <v>378</v>
      </c>
      <c r="L472" s="287">
        <v>366</v>
      </c>
      <c r="M472" s="282">
        <v>29187438</v>
      </c>
      <c r="N472" s="283">
        <v>318</v>
      </c>
      <c r="O472" s="284">
        <v>307</v>
      </c>
      <c r="P472" s="285">
        <v>84717771</v>
      </c>
      <c r="Q472" s="286">
        <v>417</v>
      </c>
      <c r="R472" s="287">
        <v>404</v>
      </c>
      <c r="S472" s="282">
        <v>143376997</v>
      </c>
      <c r="T472" s="283">
        <v>223</v>
      </c>
      <c r="U472" s="284">
        <v>217</v>
      </c>
      <c r="V472" s="285">
        <v>16288590</v>
      </c>
      <c r="W472" s="286">
        <v>348</v>
      </c>
      <c r="X472" s="287">
        <v>346</v>
      </c>
      <c r="Y472" s="282">
        <v>15932</v>
      </c>
      <c r="Z472" s="283">
        <v>431</v>
      </c>
      <c r="AA472" s="284">
        <v>418</v>
      </c>
      <c r="AB472" s="285">
        <v>215</v>
      </c>
      <c r="AC472" s="289">
        <v>352</v>
      </c>
      <c r="AD472" s="280">
        <v>0</v>
      </c>
      <c r="AE472" s="290">
        <v>100</v>
      </c>
      <c r="AF472" s="291">
        <v>0</v>
      </c>
    </row>
    <row r="473" spans="1:32" ht="18.75" customHeight="1">
      <c r="A473" s="292">
        <v>471</v>
      </c>
      <c r="B473" s="293">
        <v>431</v>
      </c>
      <c r="C473" s="294" t="s">
        <v>2525</v>
      </c>
      <c r="D473" s="295" t="s">
        <v>3056</v>
      </c>
      <c r="E473" s="296" t="s">
        <v>3052</v>
      </c>
      <c r="F473" s="297">
        <v>459</v>
      </c>
      <c r="G473" s="298">
        <v>168196747</v>
      </c>
      <c r="H473" s="299">
        <v>477</v>
      </c>
      <c r="I473" s="300">
        <v>466</v>
      </c>
      <c r="J473" s="301">
        <v>173529875</v>
      </c>
      <c r="K473" s="302">
        <v>421</v>
      </c>
      <c r="L473" s="303">
        <v>409</v>
      </c>
      <c r="M473" s="298">
        <v>18877198</v>
      </c>
      <c r="N473" s="299">
        <v>321</v>
      </c>
      <c r="O473" s="300">
        <v>310</v>
      </c>
      <c r="P473" s="301">
        <v>84233945</v>
      </c>
      <c r="Q473" s="302">
        <v>441</v>
      </c>
      <c r="R473" s="303">
        <v>428</v>
      </c>
      <c r="S473" s="298">
        <v>123502042</v>
      </c>
      <c r="T473" s="299">
        <v>262</v>
      </c>
      <c r="U473" s="300">
        <v>256</v>
      </c>
      <c r="V473" s="301">
        <v>9811118</v>
      </c>
      <c r="W473" s="302">
        <v>252</v>
      </c>
      <c r="X473" s="303">
        <v>250</v>
      </c>
      <c r="Y473" s="298">
        <v>42849</v>
      </c>
      <c r="Z473" s="299">
        <v>451</v>
      </c>
      <c r="AA473" s="300">
        <v>438</v>
      </c>
      <c r="AB473" s="301">
        <v>166</v>
      </c>
      <c r="AC473" s="305">
        <v>372</v>
      </c>
      <c r="AD473" s="296">
        <v>0</v>
      </c>
      <c r="AE473" s="306">
        <v>100</v>
      </c>
      <c r="AF473" s="307">
        <v>0</v>
      </c>
    </row>
    <row r="474" spans="1:32" ht="18.75" customHeight="1">
      <c r="A474" s="458">
        <v>472</v>
      </c>
      <c r="B474" s="459" t="s">
        <v>3052</v>
      </c>
      <c r="C474" s="460" t="s">
        <v>1070</v>
      </c>
      <c r="D474" s="461" t="s">
        <v>1056</v>
      </c>
      <c r="E474" s="462" t="s">
        <v>3052</v>
      </c>
      <c r="F474" s="463">
        <v>460</v>
      </c>
      <c r="G474" s="464">
        <v>167777907</v>
      </c>
      <c r="H474" s="465">
        <v>354</v>
      </c>
      <c r="I474" s="466">
        <v>343</v>
      </c>
      <c r="J474" s="467">
        <v>247156415</v>
      </c>
      <c r="K474" s="468">
        <v>489</v>
      </c>
      <c r="L474" s="469">
        <v>476</v>
      </c>
      <c r="M474" s="464">
        <v>-1669981</v>
      </c>
      <c r="N474" s="465">
        <v>382</v>
      </c>
      <c r="O474" s="466">
        <v>370</v>
      </c>
      <c r="P474" s="467">
        <v>52837060</v>
      </c>
      <c r="Q474" s="468">
        <v>306</v>
      </c>
      <c r="R474" s="469">
        <v>295</v>
      </c>
      <c r="S474" s="464">
        <v>244295411</v>
      </c>
      <c r="T474" s="465">
        <v>314</v>
      </c>
      <c r="U474" s="466">
        <v>308</v>
      </c>
      <c r="V474" s="467">
        <v>4842465</v>
      </c>
      <c r="W474" s="468">
        <v>329</v>
      </c>
      <c r="X474" s="469">
        <v>327</v>
      </c>
      <c r="Y474" s="464">
        <v>21161</v>
      </c>
      <c r="Z474" s="465">
        <v>471</v>
      </c>
      <c r="AA474" s="466">
        <v>458</v>
      </c>
      <c r="AB474" s="467">
        <v>133</v>
      </c>
      <c r="AC474" s="471">
        <v>371</v>
      </c>
      <c r="AD474" s="462">
        <v>0</v>
      </c>
      <c r="AE474" s="472">
        <v>100</v>
      </c>
      <c r="AF474" s="473">
        <v>0</v>
      </c>
    </row>
    <row r="475" spans="1:32" ht="18.75" customHeight="1">
      <c r="A475" s="458">
        <v>473</v>
      </c>
      <c r="B475" s="459" t="s">
        <v>3052</v>
      </c>
      <c r="C475" s="460" t="s">
        <v>2892</v>
      </c>
      <c r="D475" s="461" t="s">
        <v>1702</v>
      </c>
      <c r="E475" s="493" t="s">
        <v>3052</v>
      </c>
      <c r="F475" s="472">
        <v>461</v>
      </c>
      <c r="G475" s="464">
        <v>167683000</v>
      </c>
      <c r="H475" s="465">
        <v>453</v>
      </c>
      <c r="I475" s="466">
        <v>442</v>
      </c>
      <c r="J475" s="467">
        <v>183873650</v>
      </c>
      <c r="K475" s="468">
        <v>310</v>
      </c>
      <c r="L475" s="469">
        <v>299</v>
      </c>
      <c r="M475" s="464">
        <v>46850392</v>
      </c>
      <c r="N475" s="465">
        <v>355</v>
      </c>
      <c r="O475" s="466">
        <v>344</v>
      </c>
      <c r="P475" s="467">
        <v>65166767</v>
      </c>
      <c r="Q475" s="468">
        <v>439</v>
      </c>
      <c r="R475" s="469">
        <v>426</v>
      </c>
      <c r="S475" s="464">
        <v>128302258</v>
      </c>
      <c r="T475" s="465">
        <v>209</v>
      </c>
      <c r="U475" s="466">
        <v>203</v>
      </c>
      <c r="V475" s="467">
        <v>19447454</v>
      </c>
      <c r="W475" s="468">
        <v>194</v>
      </c>
      <c r="X475" s="469">
        <v>193</v>
      </c>
      <c r="Y475" s="464">
        <v>66602</v>
      </c>
      <c r="Z475" s="465">
        <v>363</v>
      </c>
      <c r="AA475" s="466">
        <v>351</v>
      </c>
      <c r="AB475" s="467">
        <v>344</v>
      </c>
      <c r="AC475" s="471">
        <v>356</v>
      </c>
      <c r="AD475" s="462">
        <v>0</v>
      </c>
      <c r="AE475" s="472">
        <v>100</v>
      </c>
      <c r="AF475" s="473">
        <v>0</v>
      </c>
    </row>
    <row r="476" spans="1:32" ht="18.75" customHeight="1">
      <c r="A476" s="458">
        <v>474</v>
      </c>
      <c r="B476" s="496">
        <v>371</v>
      </c>
      <c r="C476" s="460" t="s">
        <v>1923</v>
      </c>
      <c r="D476" s="461" t="s">
        <v>2187</v>
      </c>
      <c r="E476" s="462" t="s">
        <v>3052</v>
      </c>
      <c r="F476" s="463">
        <v>462</v>
      </c>
      <c r="G476" s="464">
        <v>166575913</v>
      </c>
      <c r="H476" s="465">
        <v>484</v>
      </c>
      <c r="I476" s="466">
        <v>472</v>
      </c>
      <c r="J476" s="467">
        <v>170188913</v>
      </c>
      <c r="K476" s="468" t="s">
        <v>3052</v>
      </c>
      <c r="L476" s="469" t="s">
        <v>3052</v>
      </c>
      <c r="M476" s="470" t="s">
        <v>3052</v>
      </c>
      <c r="N476" s="465" t="s">
        <v>3052</v>
      </c>
      <c r="O476" s="466" t="s">
        <v>3052</v>
      </c>
      <c r="P476" s="494" t="s">
        <v>3052</v>
      </c>
      <c r="Q476" s="468" t="s">
        <v>3052</v>
      </c>
      <c r="R476" s="469" t="s">
        <v>3052</v>
      </c>
      <c r="S476" s="470" t="s">
        <v>3052</v>
      </c>
      <c r="T476" s="465" t="s">
        <v>3052</v>
      </c>
      <c r="U476" s="466" t="s">
        <v>3052</v>
      </c>
      <c r="V476" s="494" t="s">
        <v>3052</v>
      </c>
      <c r="W476" s="468">
        <v>218</v>
      </c>
      <c r="X476" s="469">
        <v>216</v>
      </c>
      <c r="Y476" s="464">
        <v>57651</v>
      </c>
      <c r="Z476" s="465">
        <v>384</v>
      </c>
      <c r="AA476" s="466">
        <v>371</v>
      </c>
      <c r="AB476" s="467">
        <v>310</v>
      </c>
      <c r="AC476" s="471">
        <v>311</v>
      </c>
      <c r="AD476" s="462">
        <v>0</v>
      </c>
      <c r="AE476" s="472">
        <v>0</v>
      </c>
      <c r="AF476" s="473">
        <v>100</v>
      </c>
    </row>
    <row r="477" spans="1:32" ht="18.75" customHeight="1">
      <c r="A477" s="474">
        <v>475</v>
      </c>
      <c r="B477" s="475" t="s">
        <v>3052</v>
      </c>
      <c r="C477" s="476" t="s">
        <v>1071</v>
      </c>
      <c r="D477" s="477" t="s">
        <v>91</v>
      </c>
      <c r="E477" s="478" t="s">
        <v>3052</v>
      </c>
      <c r="F477" s="479">
        <v>463</v>
      </c>
      <c r="G477" s="480">
        <v>166569747</v>
      </c>
      <c r="H477" s="481">
        <v>489</v>
      </c>
      <c r="I477" s="482">
        <v>476</v>
      </c>
      <c r="J477" s="483">
        <v>167413698</v>
      </c>
      <c r="K477" s="484">
        <v>487</v>
      </c>
      <c r="L477" s="485">
        <v>474</v>
      </c>
      <c r="M477" s="480">
        <v>-667818</v>
      </c>
      <c r="N477" s="481">
        <v>457</v>
      </c>
      <c r="O477" s="482">
        <v>444</v>
      </c>
      <c r="P477" s="483">
        <v>16570044</v>
      </c>
      <c r="Q477" s="484">
        <v>489</v>
      </c>
      <c r="R477" s="485">
        <v>476</v>
      </c>
      <c r="S477" s="480">
        <v>63201921</v>
      </c>
      <c r="T477" s="481">
        <v>360</v>
      </c>
      <c r="U477" s="482">
        <v>352</v>
      </c>
      <c r="V477" s="483">
        <v>1556427</v>
      </c>
      <c r="W477" s="484">
        <v>170</v>
      </c>
      <c r="X477" s="485">
        <v>169</v>
      </c>
      <c r="Y477" s="480">
        <v>80517</v>
      </c>
      <c r="Z477" s="481">
        <v>468</v>
      </c>
      <c r="AA477" s="482">
        <v>455</v>
      </c>
      <c r="AB477" s="483">
        <v>140</v>
      </c>
      <c r="AC477" s="488">
        <v>312</v>
      </c>
      <c r="AD477" s="478">
        <v>0</v>
      </c>
      <c r="AE477" s="489">
        <v>100</v>
      </c>
      <c r="AF477" s="490">
        <v>0</v>
      </c>
    </row>
    <row r="478" spans="1:32" ht="18.75" customHeight="1">
      <c r="A478" s="443">
        <v>476</v>
      </c>
      <c r="B478" s="444" t="s">
        <v>3052</v>
      </c>
      <c r="C478" s="514" t="s">
        <v>3052</v>
      </c>
      <c r="D478" s="446" t="s">
        <v>3098</v>
      </c>
      <c r="E478" s="447" t="s">
        <v>3052</v>
      </c>
      <c r="F478" s="448">
        <v>464</v>
      </c>
      <c r="G478" s="492" t="s">
        <v>3052</v>
      </c>
      <c r="H478" s="450">
        <v>490</v>
      </c>
      <c r="I478" s="451">
        <v>477</v>
      </c>
      <c r="J478" s="495" t="s">
        <v>3052</v>
      </c>
      <c r="K478" s="453">
        <v>224</v>
      </c>
      <c r="L478" s="454">
        <v>213</v>
      </c>
      <c r="M478" s="492" t="s">
        <v>3052</v>
      </c>
      <c r="N478" s="450">
        <v>256</v>
      </c>
      <c r="O478" s="451">
        <v>246</v>
      </c>
      <c r="P478" s="495" t="s">
        <v>3052</v>
      </c>
      <c r="Q478" s="453">
        <v>411</v>
      </c>
      <c r="R478" s="454">
        <v>398</v>
      </c>
      <c r="S478" s="492" t="s">
        <v>3052</v>
      </c>
      <c r="T478" s="450">
        <v>137</v>
      </c>
      <c r="U478" s="451">
        <v>131</v>
      </c>
      <c r="V478" s="495" t="s">
        <v>3052</v>
      </c>
      <c r="W478" s="453" t="s">
        <v>3052</v>
      </c>
      <c r="X478" s="454" t="s">
        <v>3052</v>
      </c>
      <c r="Y478" s="492" t="s">
        <v>3052</v>
      </c>
      <c r="Z478" s="450">
        <v>313</v>
      </c>
      <c r="AA478" s="451">
        <v>301</v>
      </c>
      <c r="AB478" s="495" t="s">
        <v>3052</v>
      </c>
      <c r="AC478" s="455">
        <v>210</v>
      </c>
      <c r="AD478" s="447">
        <v>0</v>
      </c>
      <c r="AE478" s="456">
        <v>100</v>
      </c>
      <c r="AF478" s="457">
        <v>0</v>
      </c>
    </row>
    <row r="479" spans="1:32" ht="18.75" customHeight="1">
      <c r="A479" s="260">
        <v>477</v>
      </c>
      <c r="B479" s="261">
        <v>434</v>
      </c>
      <c r="C479" s="262" t="s">
        <v>2996</v>
      </c>
      <c r="D479" s="263" t="s">
        <v>3056</v>
      </c>
      <c r="E479" s="264" t="s">
        <v>3052</v>
      </c>
      <c r="F479" s="265">
        <v>465</v>
      </c>
      <c r="G479" s="266">
        <v>166288600</v>
      </c>
      <c r="H479" s="267">
        <v>472</v>
      </c>
      <c r="I479" s="268">
        <v>461</v>
      </c>
      <c r="J479" s="269">
        <v>176024355</v>
      </c>
      <c r="K479" s="270">
        <v>355</v>
      </c>
      <c r="L479" s="271">
        <v>344</v>
      </c>
      <c r="M479" s="266">
        <v>34378140</v>
      </c>
      <c r="N479" s="267">
        <v>362</v>
      </c>
      <c r="O479" s="268">
        <v>350</v>
      </c>
      <c r="P479" s="269">
        <v>63394988</v>
      </c>
      <c r="Q479" s="270">
        <v>412</v>
      </c>
      <c r="R479" s="271">
        <v>399</v>
      </c>
      <c r="S479" s="266">
        <v>148180896</v>
      </c>
      <c r="T479" s="267">
        <v>286</v>
      </c>
      <c r="U479" s="268">
        <v>280</v>
      </c>
      <c r="V479" s="269">
        <v>7017108</v>
      </c>
      <c r="W479" s="270">
        <v>208</v>
      </c>
      <c r="X479" s="271">
        <v>207</v>
      </c>
      <c r="Y479" s="266">
        <v>60851</v>
      </c>
      <c r="Z479" s="267">
        <v>322</v>
      </c>
      <c r="AA479" s="268">
        <v>310</v>
      </c>
      <c r="AB479" s="269">
        <v>446</v>
      </c>
      <c r="AC479" s="273">
        <v>381</v>
      </c>
      <c r="AD479" s="264">
        <v>0</v>
      </c>
      <c r="AE479" s="274">
        <v>0</v>
      </c>
      <c r="AF479" s="275">
        <v>100</v>
      </c>
    </row>
    <row r="480" spans="1:32" ht="18.75" customHeight="1">
      <c r="A480" s="260">
        <v>478</v>
      </c>
      <c r="B480" s="334">
        <v>383</v>
      </c>
      <c r="C480" s="262" t="s">
        <v>810</v>
      </c>
      <c r="D480" s="263" t="s">
        <v>3056</v>
      </c>
      <c r="E480" s="264" t="s">
        <v>3052</v>
      </c>
      <c r="F480" s="265">
        <v>466</v>
      </c>
      <c r="G480" s="266">
        <v>166275877</v>
      </c>
      <c r="H480" s="267">
        <v>475</v>
      </c>
      <c r="I480" s="268">
        <v>464</v>
      </c>
      <c r="J480" s="269">
        <v>175719876</v>
      </c>
      <c r="K480" s="270">
        <v>447</v>
      </c>
      <c r="L480" s="271">
        <v>435</v>
      </c>
      <c r="M480" s="266">
        <v>13336254</v>
      </c>
      <c r="N480" s="267">
        <v>439</v>
      </c>
      <c r="O480" s="268">
        <v>426</v>
      </c>
      <c r="P480" s="269">
        <v>27224167</v>
      </c>
      <c r="Q480" s="270">
        <v>388</v>
      </c>
      <c r="R480" s="271">
        <v>376</v>
      </c>
      <c r="S480" s="266">
        <v>168673102</v>
      </c>
      <c r="T480" s="267">
        <v>401</v>
      </c>
      <c r="U480" s="268">
        <v>393</v>
      </c>
      <c r="V480" s="269">
        <v>-3532881</v>
      </c>
      <c r="W480" s="270">
        <v>428</v>
      </c>
      <c r="X480" s="271">
        <v>424</v>
      </c>
      <c r="Y480" s="266">
        <v>1843</v>
      </c>
      <c r="Z480" s="267">
        <v>299</v>
      </c>
      <c r="AA480" s="268">
        <v>287</v>
      </c>
      <c r="AB480" s="269">
        <v>508</v>
      </c>
      <c r="AC480" s="273">
        <v>311</v>
      </c>
      <c r="AD480" s="264">
        <v>0</v>
      </c>
      <c r="AE480" s="274">
        <v>100</v>
      </c>
      <c r="AF480" s="275">
        <v>0</v>
      </c>
    </row>
    <row r="481" spans="1:32" ht="18.75" customHeight="1">
      <c r="A481" s="458">
        <v>479</v>
      </c>
      <c r="B481" s="459">
        <v>430</v>
      </c>
      <c r="C481" s="460" t="s">
        <v>2584</v>
      </c>
      <c r="D481" s="461" t="s">
        <v>3150</v>
      </c>
      <c r="E481" s="462" t="s">
        <v>3052</v>
      </c>
      <c r="F481" s="463">
        <v>467</v>
      </c>
      <c r="G481" s="464">
        <v>166210462</v>
      </c>
      <c r="H481" s="465">
        <v>450</v>
      </c>
      <c r="I481" s="466">
        <v>439</v>
      </c>
      <c r="J481" s="467">
        <v>185988828</v>
      </c>
      <c r="K481" s="468">
        <v>467</v>
      </c>
      <c r="L481" s="469">
        <v>454</v>
      </c>
      <c r="M481" s="464">
        <v>7928820</v>
      </c>
      <c r="N481" s="465">
        <v>475</v>
      </c>
      <c r="O481" s="466">
        <v>462</v>
      </c>
      <c r="P481" s="467">
        <v>11503629</v>
      </c>
      <c r="Q481" s="468">
        <v>494</v>
      </c>
      <c r="R481" s="469">
        <v>481</v>
      </c>
      <c r="S481" s="464">
        <v>44998121</v>
      </c>
      <c r="T481" s="465">
        <v>380</v>
      </c>
      <c r="U481" s="466">
        <v>372</v>
      </c>
      <c r="V481" s="467">
        <v>34443</v>
      </c>
      <c r="W481" s="468">
        <v>435</v>
      </c>
      <c r="X481" s="469">
        <v>431</v>
      </c>
      <c r="Y481" s="464">
        <v>1251</v>
      </c>
      <c r="Z481" s="465">
        <v>441</v>
      </c>
      <c r="AA481" s="466">
        <v>428</v>
      </c>
      <c r="AB481" s="467">
        <v>193</v>
      </c>
      <c r="AC481" s="471">
        <v>311</v>
      </c>
      <c r="AD481" s="462">
        <v>0</v>
      </c>
      <c r="AE481" s="472">
        <v>100</v>
      </c>
      <c r="AF481" s="473">
        <v>0</v>
      </c>
    </row>
    <row r="482" spans="1:32" ht="18.75" customHeight="1">
      <c r="A482" s="276">
        <v>480</v>
      </c>
      <c r="B482" s="277">
        <v>460</v>
      </c>
      <c r="C482" s="278" t="s">
        <v>2600</v>
      </c>
      <c r="D482" s="279" t="s">
        <v>3056</v>
      </c>
      <c r="E482" s="280" t="s">
        <v>3052</v>
      </c>
      <c r="F482" s="281">
        <v>468</v>
      </c>
      <c r="G482" s="282">
        <v>166195663</v>
      </c>
      <c r="H482" s="283">
        <v>465</v>
      </c>
      <c r="I482" s="284">
        <v>454</v>
      </c>
      <c r="J482" s="285">
        <v>179589068</v>
      </c>
      <c r="K482" s="286" t="s">
        <v>3052</v>
      </c>
      <c r="L482" s="287" t="s">
        <v>3052</v>
      </c>
      <c r="M482" s="336" t="s">
        <v>3052</v>
      </c>
      <c r="N482" s="283" t="s">
        <v>3052</v>
      </c>
      <c r="O482" s="284" t="s">
        <v>3052</v>
      </c>
      <c r="P482" s="337" t="s">
        <v>3052</v>
      </c>
      <c r="Q482" s="286" t="s">
        <v>3052</v>
      </c>
      <c r="R482" s="287" t="s">
        <v>3052</v>
      </c>
      <c r="S482" s="336" t="s">
        <v>3052</v>
      </c>
      <c r="T482" s="283" t="s">
        <v>3052</v>
      </c>
      <c r="U482" s="284" t="s">
        <v>3052</v>
      </c>
      <c r="V482" s="337" t="s">
        <v>3052</v>
      </c>
      <c r="W482" s="286">
        <v>261</v>
      </c>
      <c r="X482" s="287">
        <v>259</v>
      </c>
      <c r="Y482" s="282">
        <v>39027</v>
      </c>
      <c r="Z482" s="283" t="s">
        <v>3052</v>
      </c>
      <c r="AA482" s="284" t="s">
        <v>3052</v>
      </c>
      <c r="AB482" s="337" t="s">
        <v>3052</v>
      </c>
      <c r="AC482" s="289">
        <v>372</v>
      </c>
      <c r="AD482" s="280">
        <v>0</v>
      </c>
      <c r="AE482" s="290">
        <v>100</v>
      </c>
      <c r="AF482" s="291">
        <v>0</v>
      </c>
    </row>
    <row r="483" spans="1:32" ht="18.75" customHeight="1">
      <c r="A483" s="443">
        <v>481</v>
      </c>
      <c r="B483" s="444">
        <v>450</v>
      </c>
      <c r="C483" s="445" t="s">
        <v>2593</v>
      </c>
      <c r="D483" s="446" t="s">
        <v>889</v>
      </c>
      <c r="E483" s="447" t="s">
        <v>3052</v>
      </c>
      <c r="F483" s="448">
        <v>469</v>
      </c>
      <c r="G483" s="449">
        <v>165835052</v>
      </c>
      <c r="H483" s="450">
        <v>491</v>
      </c>
      <c r="I483" s="451">
        <v>478</v>
      </c>
      <c r="J483" s="452">
        <v>165835052</v>
      </c>
      <c r="K483" s="453">
        <v>450</v>
      </c>
      <c r="L483" s="454">
        <v>437</v>
      </c>
      <c r="M483" s="449">
        <v>12452505</v>
      </c>
      <c r="N483" s="450">
        <v>456</v>
      </c>
      <c r="O483" s="451">
        <v>443</v>
      </c>
      <c r="P483" s="452">
        <v>16932413</v>
      </c>
      <c r="Q483" s="453">
        <v>487</v>
      </c>
      <c r="R483" s="454">
        <v>474</v>
      </c>
      <c r="S483" s="449">
        <v>65760053</v>
      </c>
      <c r="T483" s="450">
        <v>318</v>
      </c>
      <c r="U483" s="451">
        <v>312</v>
      </c>
      <c r="V483" s="452">
        <v>4234105</v>
      </c>
      <c r="W483" s="453">
        <v>179</v>
      </c>
      <c r="X483" s="454">
        <v>178</v>
      </c>
      <c r="Y483" s="449">
        <v>76742</v>
      </c>
      <c r="Z483" s="450" t="s">
        <v>3052</v>
      </c>
      <c r="AA483" s="451" t="s">
        <v>3052</v>
      </c>
      <c r="AB483" s="495" t="s">
        <v>3052</v>
      </c>
      <c r="AC483" s="455">
        <v>312</v>
      </c>
      <c r="AD483" s="447">
        <v>0</v>
      </c>
      <c r="AE483" s="456">
        <v>100</v>
      </c>
      <c r="AF483" s="457">
        <v>0</v>
      </c>
    </row>
    <row r="484" spans="1:32" ht="18.75" customHeight="1">
      <c r="A484" s="458">
        <v>482</v>
      </c>
      <c r="B484" s="459">
        <v>381</v>
      </c>
      <c r="C484" s="460" t="s">
        <v>1046</v>
      </c>
      <c r="D484" s="461" t="s">
        <v>1061</v>
      </c>
      <c r="E484" s="462" t="s">
        <v>3052</v>
      </c>
      <c r="F484" s="463">
        <v>470</v>
      </c>
      <c r="G484" s="464">
        <v>165753070</v>
      </c>
      <c r="H484" s="465">
        <v>426</v>
      </c>
      <c r="I484" s="466">
        <v>415</v>
      </c>
      <c r="J484" s="467">
        <v>199031914</v>
      </c>
      <c r="K484" s="468">
        <v>369</v>
      </c>
      <c r="L484" s="469">
        <v>358</v>
      </c>
      <c r="M484" s="464">
        <v>31565403</v>
      </c>
      <c r="N484" s="465">
        <v>447</v>
      </c>
      <c r="O484" s="466">
        <v>434</v>
      </c>
      <c r="P484" s="467">
        <v>20993916</v>
      </c>
      <c r="Q484" s="468">
        <v>416</v>
      </c>
      <c r="R484" s="469">
        <v>403</v>
      </c>
      <c r="S484" s="464">
        <v>144532407</v>
      </c>
      <c r="T484" s="465">
        <v>326</v>
      </c>
      <c r="U484" s="466">
        <v>320</v>
      </c>
      <c r="V484" s="467">
        <v>3444477</v>
      </c>
      <c r="W484" s="468">
        <v>204</v>
      </c>
      <c r="X484" s="469">
        <v>203</v>
      </c>
      <c r="Y484" s="464">
        <v>62811</v>
      </c>
      <c r="Z484" s="465">
        <v>351</v>
      </c>
      <c r="AA484" s="466">
        <v>339</v>
      </c>
      <c r="AB484" s="467">
        <v>369</v>
      </c>
      <c r="AC484" s="471">
        <v>384</v>
      </c>
      <c r="AD484" s="462">
        <v>0</v>
      </c>
      <c r="AE484" s="472">
        <v>50</v>
      </c>
      <c r="AF484" s="473">
        <v>50</v>
      </c>
    </row>
    <row r="485" spans="1:32" ht="18.75" customHeight="1">
      <c r="A485" s="458">
        <v>483</v>
      </c>
      <c r="B485" s="459" t="s">
        <v>3052</v>
      </c>
      <c r="C485" s="460" t="s">
        <v>1072</v>
      </c>
      <c r="D485" s="461" t="s">
        <v>3051</v>
      </c>
      <c r="E485" s="462" t="s">
        <v>3052</v>
      </c>
      <c r="F485" s="463">
        <v>471</v>
      </c>
      <c r="G485" s="464">
        <v>165329889</v>
      </c>
      <c r="H485" s="465">
        <v>243</v>
      </c>
      <c r="I485" s="466">
        <v>233</v>
      </c>
      <c r="J485" s="467">
        <v>359412802</v>
      </c>
      <c r="K485" s="468" t="s">
        <v>3052</v>
      </c>
      <c r="L485" s="469" t="s">
        <v>3052</v>
      </c>
      <c r="M485" s="470" t="s">
        <v>3052</v>
      </c>
      <c r="N485" s="465" t="s">
        <v>3052</v>
      </c>
      <c r="O485" s="466" t="s">
        <v>3052</v>
      </c>
      <c r="P485" s="494" t="s">
        <v>3052</v>
      </c>
      <c r="Q485" s="468" t="s">
        <v>3052</v>
      </c>
      <c r="R485" s="469" t="s">
        <v>3052</v>
      </c>
      <c r="S485" s="470" t="s">
        <v>3052</v>
      </c>
      <c r="T485" s="465" t="s">
        <v>3052</v>
      </c>
      <c r="U485" s="466" t="s">
        <v>3052</v>
      </c>
      <c r="V485" s="494" t="s">
        <v>3052</v>
      </c>
      <c r="W485" s="468" t="s">
        <v>3052</v>
      </c>
      <c r="X485" s="469" t="s">
        <v>3052</v>
      </c>
      <c r="Y485" s="470" t="s">
        <v>3052</v>
      </c>
      <c r="Z485" s="465" t="s">
        <v>3052</v>
      </c>
      <c r="AA485" s="466" t="s">
        <v>3052</v>
      </c>
      <c r="AB485" s="494" t="s">
        <v>3052</v>
      </c>
      <c r="AC485" s="471">
        <v>351</v>
      </c>
      <c r="AD485" s="462">
        <v>0</v>
      </c>
      <c r="AE485" s="472">
        <v>0</v>
      </c>
      <c r="AF485" s="473">
        <v>100</v>
      </c>
    </row>
    <row r="486" spans="1:32" ht="18.75" customHeight="1">
      <c r="A486" s="458">
        <v>484</v>
      </c>
      <c r="B486" s="459" t="s">
        <v>3052</v>
      </c>
      <c r="C486" s="460" t="s">
        <v>1073</v>
      </c>
      <c r="D486" s="461" t="s">
        <v>3051</v>
      </c>
      <c r="E486" s="462" t="s">
        <v>3052</v>
      </c>
      <c r="F486" s="463">
        <v>472</v>
      </c>
      <c r="G486" s="464">
        <v>165182955</v>
      </c>
      <c r="H486" s="465">
        <v>438</v>
      </c>
      <c r="I486" s="466">
        <v>427</v>
      </c>
      <c r="J486" s="467">
        <v>191106806</v>
      </c>
      <c r="K486" s="468">
        <v>275</v>
      </c>
      <c r="L486" s="469">
        <v>264</v>
      </c>
      <c r="M486" s="464">
        <v>56860998</v>
      </c>
      <c r="N486" s="465">
        <v>440</v>
      </c>
      <c r="O486" s="466">
        <v>427</v>
      </c>
      <c r="P486" s="467">
        <v>27125775</v>
      </c>
      <c r="Q486" s="468">
        <v>318</v>
      </c>
      <c r="R486" s="469">
        <v>307</v>
      </c>
      <c r="S486" s="464">
        <v>237418726</v>
      </c>
      <c r="T486" s="465">
        <v>244</v>
      </c>
      <c r="U486" s="466">
        <v>238</v>
      </c>
      <c r="V486" s="467">
        <v>13350056</v>
      </c>
      <c r="W486" s="468">
        <v>143</v>
      </c>
      <c r="X486" s="469">
        <v>142</v>
      </c>
      <c r="Y486" s="464">
        <v>97697</v>
      </c>
      <c r="Z486" s="465">
        <v>380</v>
      </c>
      <c r="AA486" s="466">
        <v>367</v>
      </c>
      <c r="AB486" s="467">
        <v>314</v>
      </c>
      <c r="AC486" s="471">
        <v>382</v>
      </c>
      <c r="AD486" s="462">
        <v>0</v>
      </c>
      <c r="AE486" s="472">
        <v>100</v>
      </c>
      <c r="AF486" s="473">
        <v>0</v>
      </c>
    </row>
    <row r="487" spans="1:32" ht="18.75" customHeight="1">
      <c r="A487" s="474">
        <v>485</v>
      </c>
      <c r="B487" s="475">
        <v>262</v>
      </c>
      <c r="C487" s="476" t="s">
        <v>2096</v>
      </c>
      <c r="D487" s="477" t="s">
        <v>1056</v>
      </c>
      <c r="E487" s="478" t="s">
        <v>3052</v>
      </c>
      <c r="F487" s="479">
        <v>473</v>
      </c>
      <c r="G487" s="480">
        <v>165111520</v>
      </c>
      <c r="H487" s="481">
        <v>232</v>
      </c>
      <c r="I487" s="482">
        <v>222</v>
      </c>
      <c r="J487" s="483">
        <v>377134081</v>
      </c>
      <c r="K487" s="484" t="s">
        <v>3052</v>
      </c>
      <c r="L487" s="485" t="s">
        <v>3052</v>
      </c>
      <c r="M487" s="486" t="s">
        <v>3052</v>
      </c>
      <c r="N487" s="481">
        <v>316</v>
      </c>
      <c r="O487" s="482">
        <v>305</v>
      </c>
      <c r="P487" s="483">
        <v>87627840</v>
      </c>
      <c r="Q487" s="484">
        <v>254</v>
      </c>
      <c r="R487" s="485">
        <v>244</v>
      </c>
      <c r="S487" s="480">
        <v>295617190</v>
      </c>
      <c r="T487" s="481" t="s">
        <v>3052</v>
      </c>
      <c r="U487" s="482" t="s">
        <v>3052</v>
      </c>
      <c r="V487" s="487" t="s">
        <v>3052</v>
      </c>
      <c r="W487" s="484" t="s">
        <v>3052</v>
      </c>
      <c r="X487" s="485" t="s">
        <v>3052</v>
      </c>
      <c r="Y487" s="486" t="s">
        <v>3052</v>
      </c>
      <c r="Z487" s="481">
        <v>352</v>
      </c>
      <c r="AA487" s="482">
        <v>340</v>
      </c>
      <c r="AB487" s="483">
        <v>369</v>
      </c>
      <c r="AC487" s="488">
        <v>371</v>
      </c>
      <c r="AD487" s="478">
        <v>0</v>
      </c>
      <c r="AE487" s="489">
        <v>100</v>
      </c>
      <c r="AF487" s="490">
        <v>0</v>
      </c>
    </row>
    <row r="488" spans="1:32" ht="18.75" customHeight="1">
      <c r="A488" s="443">
        <v>486</v>
      </c>
      <c r="B488" s="444">
        <v>461</v>
      </c>
      <c r="C488" s="445" t="s">
        <v>2601</v>
      </c>
      <c r="D488" s="446" t="s">
        <v>3051</v>
      </c>
      <c r="E488" s="447" t="s">
        <v>3052</v>
      </c>
      <c r="F488" s="448">
        <v>474</v>
      </c>
      <c r="G488" s="449">
        <v>164547354</v>
      </c>
      <c r="H488" s="450">
        <v>495</v>
      </c>
      <c r="I488" s="451">
        <v>482</v>
      </c>
      <c r="J488" s="452">
        <v>164547354</v>
      </c>
      <c r="K488" s="453">
        <v>304</v>
      </c>
      <c r="L488" s="454">
        <v>293</v>
      </c>
      <c r="M488" s="449">
        <v>49541958</v>
      </c>
      <c r="N488" s="450" t="s">
        <v>3052</v>
      </c>
      <c r="O488" s="451" t="s">
        <v>3052</v>
      </c>
      <c r="P488" s="495" t="s">
        <v>3052</v>
      </c>
      <c r="Q488" s="453" t="s">
        <v>3052</v>
      </c>
      <c r="R488" s="454" t="s">
        <v>3052</v>
      </c>
      <c r="S488" s="492" t="s">
        <v>3052</v>
      </c>
      <c r="T488" s="450">
        <v>216</v>
      </c>
      <c r="U488" s="451">
        <v>210</v>
      </c>
      <c r="V488" s="452">
        <v>17870780</v>
      </c>
      <c r="W488" s="453">
        <v>233</v>
      </c>
      <c r="X488" s="454">
        <v>231</v>
      </c>
      <c r="Y488" s="449">
        <v>51286</v>
      </c>
      <c r="Z488" s="450" t="s">
        <v>3052</v>
      </c>
      <c r="AA488" s="451" t="s">
        <v>3052</v>
      </c>
      <c r="AB488" s="495" t="s">
        <v>3052</v>
      </c>
      <c r="AC488" s="455">
        <v>384</v>
      </c>
      <c r="AD488" s="447">
        <v>0</v>
      </c>
      <c r="AE488" s="456">
        <v>0</v>
      </c>
      <c r="AF488" s="457">
        <v>100</v>
      </c>
    </row>
    <row r="489" spans="1:32" ht="18.75" customHeight="1">
      <c r="A489" s="260">
        <v>487</v>
      </c>
      <c r="B489" s="261" t="s">
        <v>3052</v>
      </c>
      <c r="C489" s="262" t="s">
        <v>1074</v>
      </c>
      <c r="D489" s="263" t="s">
        <v>3056</v>
      </c>
      <c r="E489" s="264" t="s">
        <v>3052</v>
      </c>
      <c r="F489" s="265">
        <v>475</v>
      </c>
      <c r="G489" s="266">
        <v>164439357</v>
      </c>
      <c r="H489" s="267">
        <v>353</v>
      </c>
      <c r="I489" s="268">
        <v>342</v>
      </c>
      <c r="J489" s="269">
        <v>248047136</v>
      </c>
      <c r="K489" s="270" t="s">
        <v>3052</v>
      </c>
      <c r="L489" s="271" t="s">
        <v>3052</v>
      </c>
      <c r="M489" s="330" t="s">
        <v>3052</v>
      </c>
      <c r="N489" s="267">
        <v>297</v>
      </c>
      <c r="O489" s="268">
        <v>286</v>
      </c>
      <c r="P489" s="269">
        <v>97540453</v>
      </c>
      <c r="Q489" s="270">
        <v>352</v>
      </c>
      <c r="R489" s="271">
        <v>341</v>
      </c>
      <c r="S489" s="266">
        <v>200287395</v>
      </c>
      <c r="T489" s="267" t="s">
        <v>3052</v>
      </c>
      <c r="U489" s="268" t="s">
        <v>3052</v>
      </c>
      <c r="V489" s="331" t="s">
        <v>3052</v>
      </c>
      <c r="W489" s="270" t="s">
        <v>3052</v>
      </c>
      <c r="X489" s="271" t="s">
        <v>3052</v>
      </c>
      <c r="Y489" s="330" t="s">
        <v>3052</v>
      </c>
      <c r="Z489" s="267">
        <v>274</v>
      </c>
      <c r="AA489" s="268">
        <v>262</v>
      </c>
      <c r="AB489" s="269">
        <v>570</v>
      </c>
      <c r="AC489" s="273">
        <v>383</v>
      </c>
      <c r="AD489" s="264">
        <v>0</v>
      </c>
      <c r="AE489" s="274">
        <v>100</v>
      </c>
      <c r="AF489" s="275">
        <v>0</v>
      </c>
    </row>
    <row r="490" spans="1:32" ht="18.75" customHeight="1">
      <c r="A490" s="260">
        <v>488</v>
      </c>
      <c r="B490" s="261">
        <v>354</v>
      </c>
      <c r="C490" s="262" t="s">
        <v>987</v>
      </c>
      <c r="D490" s="263" t="s">
        <v>3056</v>
      </c>
      <c r="E490" s="264" t="s">
        <v>3052</v>
      </c>
      <c r="F490" s="265">
        <v>476</v>
      </c>
      <c r="G490" s="266">
        <v>164025018</v>
      </c>
      <c r="H490" s="267">
        <v>448</v>
      </c>
      <c r="I490" s="268">
        <v>437</v>
      </c>
      <c r="J490" s="269">
        <v>186234608</v>
      </c>
      <c r="K490" s="270">
        <v>341</v>
      </c>
      <c r="L490" s="271">
        <v>330</v>
      </c>
      <c r="M490" s="266">
        <v>38787457</v>
      </c>
      <c r="N490" s="267">
        <v>373</v>
      </c>
      <c r="O490" s="268">
        <v>361</v>
      </c>
      <c r="P490" s="269">
        <v>56272621</v>
      </c>
      <c r="Q490" s="270">
        <v>368</v>
      </c>
      <c r="R490" s="271">
        <v>357</v>
      </c>
      <c r="S490" s="266">
        <v>188844619</v>
      </c>
      <c r="T490" s="267">
        <v>347</v>
      </c>
      <c r="U490" s="268">
        <v>340</v>
      </c>
      <c r="V490" s="269">
        <v>2111825</v>
      </c>
      <c r="W490" s="270">
        <v>129</v>
      </c>
      <c r="X490" s="271">
        <v>128</v>
      </c>
      <c r="Y490" s="266">
        <v>107114</v>
      </c>
      <c r="Z490" s="267">
        <v>49</v>
      </c>
      <c r="AA490" s="268">
        <v>41</v>
      </c>
      <c r="AB490" s="269">
        <v>2450</v>
      </c>
      <c r="AC490" s="273">
        <v>322</v>
      </c>
      <c r="AD490" s="264">
        <v>0</v>
      </c>
      <c r="AE490" s="274">
        <v>100</v>
      </c>
      <c r="AF490" s="275">
        <v>0</v>
      </c>
    </row>
    <row r="491" spans="1:32" ht="18.75" customHeight="1">
      <c r="A491" s="260">
        <v>489</v>
      </c>
      <c r="B491" s="261" t="s">
        <v>3052</v>
      </c>
      <c r="C491" s="262" t="s">
        <v>2966</v>
      </c>
      <c r="D491" s="263" t="s">
        <v>1893</v>
      </c>
      <c r="E491" s="264">
        <v>13</v>
      </c>
      <c r="F491" s="265" t="s">
        <v>3052</v>
      </c>
      <c r="G491" s="266">
        <v>163677637</v>
      </c>
      <c r="H491" s="267">
        <v>116</v>
      </c>
      <c r="I491" s="268">
        <v>8</v>
      </c>
      <c r="J491" s="269">
        <v>730089031</v>
      </c>
      <c r="K491" s="270" t="s">
        <v>3052</v>
      </c>
      <c r="L491" s="271" t="s">
        <v>3052</v>
      </c>
      <c r="M491" s="330" t="s">
        <v>3052</v>
      </c>
      <c r="N491" s="267" t="s">
        <v>3052</v>
      </c>
      <c r="O491" s="268" t="s">
        <v>3052</v>
      </c>
      <c r="P491" s="331" t="s">
        <v>3052</v>
      </c>
      <c r="Q491" s="270" t="s">
        <v>3052</v>
      </c>
      <c r="R491" s="271" t="s">
        <v>3052</v>
      </c>
      <c r="S491" s="330" t="s">
        <v>3052</v>
      </c>
      <c r="T491" s="267" t="s">
        <v>3052</v>
      </c>
      <c r="U491" s="268" t="s">
        <v>3052</v>
      </c>
      <c r="V491" s="331" t="s">
        <v>3052</v>
      </c>
      <c r="W491" s="270" t="s">
        <v>3052</v>
      </c>
      <c r="X491" s="271" t="s">
        <v>3052</v>
      </c>
      <c r="Y491" s="330" t="s">
        <v>3052</v>
      </c>
      <c r="Z491" s="267" t="s">
        <v>3052</v>
      </c>
      <c r="AA491" s="268" t="s">
        <v>3052</v>
      </c>
      <c r="AB491" s="331" t="s">
        <v>3052</v>
      </c>
      <c r="AC491" s="273">
        <v>354</v>
      </c>
      <c r="AD491" s="264">
        <v>100</v>
      </c>
      <c r="AE491" s="274">
        <v>0</v>
      </c>
      <c r="AF491" s="275">
        <v>0</v>
      </c>
    </row>
    <row r="492" spans="1:32" ht="18.75" customHeight="1">
      <c r="A492" s="276">
        <v>490</v>
      </c>
      <c r="B492" s="277" t="s">
        <v>3052</v>
      </c>
      <c r="C492" s="278" t="s">
        <v>1075</v>
      </c>
      <c r="D492" s="279" t="s">
        <v>3056</v>
      </c>
      <c r="E492" s="280" t="s">
        <v>3052</v>
      </c>
      <c r="F492" s="281">
        <v>477</v>
      </c>
      <c r="G492" s="282">
        <v>163648643</v>
      </c>
      <c r="H492" s="283">
        <v>496</v>
      </c>
      <c r="I492" s="284">
        <v>483</v>
      </c>
      <c r="J492" s="285">
        <v>164071651</v>
      </c>
      <c r="K492" s="286">
        <v>368</v>
      </c>
      <c r="L492" s="287">
        <v>357</v>
      </c>
      <c r="M492" s="282">
        <v>31584174</v>
      </c>
      <c r="N492" s="283">
        <v>427</v>
      </c>
      <c r="O492" s="284">
        <v>415</v>
      </c>
      <c r="P492" s="285">
        <v>31042977</v>
      </c>
      <c r="Q492" s="286">
        <v>353</v>
      </c>
      <c r="R492" s="287">
        <v>342</v>
      </c>
      <c r="S492" s="282">
        <v>198356855</v>
      </c>
      <c r="T492" s="283">
        <v>403</v>
      </c>
      <c r="U492" s="284">
        <v>395</v>
      </c>
      <c r="V492" s="285">
        <v>-3855875</v>
      </c>
      <c r="W492" s="286">
        <v>280</v>
      </c>
      <c r="X492" s="287">
        <v>278</v>
      </c>
      <c r="Y492" s="282">
        <v>34128</v>
      </c>
      <c r="Z492" s="283">
        <v>235</v>
      </c>
      <c r="AA492" s="284">
        <v>223</v>
      </c>
      <c r="AB492" s="285">
        <v>699</v>
      </c>
      <c r="AC492" s="289">
        <v>321</v>
      </c>
      <c r="AD492" s="280">
        <v>0</v>
      </c>
      <c r="AE492" s="290">
        <v>100</v>
      </c>
      <c r="AF492" s="291">
        <v>0</v>
      </c>
    </row>
    <row r="493" spans="1:32" ht="18.75" customHeight="1">
      <c r="A493" s="292">
        <v>491</v>
      </c>
      <c r="B493" s="293" t="s">
        <v>3052</v>
      </c>
      <c r="C493" s="294" t="s">
        <v>1076</v>
      </c>
      <c r="D493" s="295" t="s">
        <v>3056</v>
      </c>
      <c r="E493" s="296" t="s">
        <v>3052</v>
      </c>
      <c r="F493" s="297">
        <v>478</v>
      </c>
      <c r="G493" s="298">
        <v>163013272</v>
      </c>
      <c r="H493" s="299">
        <v>497</v>
      </c>
      <c r="I493" s="300">
        <v>484</v>
      </c>
      <c r="J493" s="301">
        <v>163013272</v>
      </c>
      <c r="K493" s="302">
        <v>498</v>
      </c>
      <c r="L493" s="303">
        <v>485</v>
      </c>
      <c r="M493" s="298">
        <v>-34140894</v>
      </c>
      <c r="N493" s="299">
        <v>494</v>
      </c>
      <c r="O493" s="300">
        <v>481</v>
      </c>
      <c r="P493" s="301">
        <v>-9033774</v>
      </c>
      <c r="Q493" s="302">
        <v>313</v>
      </c>
      <c r="R493" s="303">
        <v>302</v>
      </c>
      <c r="S493" s="298">
        <v>239627886</v>
      </c>
      <c r="T493" s="299">
        <v>486</v>
      </c>
      <c r="U493" s="300">
        <v>476</v>
      </c>
      <c r="V493" s="301">
        <v>-54125857</v>
      </c>
      <c r="W493" s="302">
        <v>281</v>
      </c>
      <c r="X493" s="303">
        <v>279</v>
      </c>
      <c r="Y493" s="298">
        <v>34123</v>
      </c>
      <c r="Z493" s="299">
        <v>434</v>
      </c>
      <c r="AA493" s="300">
        <v>421</v>
      </c>
      <c r="AB493" s="301">
        <v>211</v>
      </c>
      <c r="AC493" s="305">
        <v>369</v>
      </c>
      <c r="AD493" s="296">
        <v>0</v>
      </c>
      <c r="AE493" s="306">
        <v>100</v>
      </c>
      <c r="AF493" s="307">
        <v>0</v>
      </c>
    </row>
    <row r="494" spans="1:32" ht="18.75" customHeight="1">
      <c r="A494" s="458">
        <v>492</v>
      </c>
      <c r="B494" s="459" t="s">
        <v>3052</v>
      </c>
      <c r="C494" s="460" t="s">
        <v>1077</v>
      </c>
      <c r="D494" s="461" t="s">
        <v>1078</v>
      </c>
      <c r="E494" s="462" t="s">
        <v>3052</v>
      </c>
      <c r="F494" s="463">
        <v>479</v>
      </c>
      <c r="G494" s="464">
        <v>163000095</v>
      </c>
      <c r="H494" s="465">
        <v>423</v>
      </c>
      <c r="I494" s="466">
        <v>412</v>
      </c>
      <c r="J494" s="467">
        <v>200675169</v>
      </c>
      <c r="K494" s="468">
        <v>362</v>
      </c>
      <c r="L494" s="469">
        <v>351</v>
      </c>
      <c r="M494" s="464">
        <v>33455008</v>
      </c>
      <c r="N494" s="465">
        <v>349</v>
      </c>
      <c r="O494" s="466">
        <v>338</v>
      </c>
      <c r="P494" s="467">
        <v>67366288</v>
      </c>
      <c r="Q494" s="468">
        <v>398</v>
      </c>
      <c r="R494" s="469">
        <v>385</v>
      </c>
      <c r="S494" s="464">
        <v>161920794</v>
      </c>
      <c r="T494" s="465">
        <v>196</v>
      </c>
      <c r="U494" s="466">
        <v>190</v>
      </c>
      <c r="V494" s="467">
        <v>22885218</v>
      </c>
      <c r="W494" s="468">
        <v>347</v>
      </c>
      <c r="X494" s="469">
        <v>345</v>
      </c>
      <c r="Y494" s="464">
        <v>15964</v>
      </c>
      <c r="Z494" s="465">
        <v>258</v>
      </c>
      <c r="AA494" s="466">
        <v>246</v>
      </c>
      <c r="AB494" s="467">
        <v>596</v>
      </c>
      <c r="AC494" s="471">
        <v>311</v>
      </c>
      <c r="AD494" s="462">
        <v>0</v>
      </c>
      <c r="AE494" s="472">
        <v>100</v>
      </c>
      <c r="AF494" s="473">
        <v>0</v>
      </c>
    </row>
    <row r="495" spans="1:32" ht="18.75" customHeight="1">
      <c r="A495" s="458">
        <v>493</v>
      </c>
      <c r="B495" s="496" t="s">
        <v>3052</v>
      </c>
      <c r="C495" s="460" t="s">
        <v>1079</v>
      </c>
      <c r="D495" s="461" t="s">
        <v>1702</v>
      </c>
      <c r="E495" s="462" t="s">
        <v>3052</v>
      </c>
      <c r="F495" s="463">
        <v>480</v>
      </c>
      <c r="G495" s="464">
        <v>162703023</v>
      </c>
      <c r="H495" s="465">
        <v>493</v>
      </c>
      <c r="I495" s="466">
        <v>480</v>
      </c>
      <c r="J495" s="467">
        <v>165331374</v>
      </c>
      <c r="K495" s="468">
        <v>337</v>
      </c>
      <c r="L495" s="469">
        <v>326</v>
      </c>
      <c r="M495" s="464">
        <v>40491689</v>
      </c>
      <c r="N495" s="465">
        <v>325</v>
      </c>
      <c r="O495" s="466">
        <v>314</v>
      </c>
      <c r="P495" s="467">
        <v>80397654</v>
      </c>
      <c r="Q495" s="468">
        <v>386</v>
      </c>
      <c r="R495" s="469">
        <v>374</v>
      </c>
      <c r="S495" s="464">
        <v>169424492</v>
      </c>
      <c r="T495" s="465">
        <v>184</v>
      </c>
      <c r="U495" s="466">
        <v>178</v>
      </c>
      <c r="V495" s="467">
        <v>25987225</v>
      </c>
      <c r="W495" s="468">
        <v>173</v>
      </c>
      <c r="X495" s="469">
        <v>172</v>
      </c>
      <c r="Y495" s="464">
        <v>79714</v>
      </c>
      <c r="Z495" s="465">
        <v>262</v>
      </c>
      <c r="AA495" s="466">
        <v>250</v>
      </c>
      <c r="AB495" s="467">
        <v>593</v>
      </c>
      <c r="AC495" s="471">
        <v>384</v>
      </c>
      <c r="AD495" s="462">
        <v>0</v>
      </c>
      <c r="AE495" s="472">
        <v>100</v>
      </c>
      <c r="AF495" s="473">
        <v>0</v>
      </c>
    </row>
    <row r="496" spans="1:32" ht="18.75" customHeight="1">
      <c r="A496" s="458">
        <v>494</v>
      </c>
      <c r="B496" s="496">
        <v>400</v>
      </c>
      <c r="C496" s="460" t="s">
        <v>2870</v>
      </c>
      <c r="D496" s="461" t="s">
        <v>98</v>
      </c>
      <c r="E496" s="462" t="s">
        <v>3052</v>
      </c>
      <c r="F496" s="463">
        <v>481</v>
      </c>
      <c r="G496" s="464">
        <v>162090550</v>
      </c>
      <c r="H496" s="465">
        <v>494</v>
      </c>
      <c r="I496" s="466">
        <v>481</v>
      </c>
      <c r="J496" s="467">
        <v>165144463</v>
      </c>
      <c r="K496" s="468">
        <v>326</v>
      </c>
      <c r="L496" s="469">
        <v>315</v>
      </c>
      <c r="M496" s="464">
        <v>42768666</v>
      </c>
      <c r="N496" s="465">
        <v>94</v>
      </c>
      <c r="O496" s="466">
        <v>85</v>
      </c>
      <c r="P496" s="467">
        <v>321741029</v>
      </c>
      <c r="Q496" s="468">
        <v>157</v>
      </c>
      <c r="R496" s="469">
        <v>148</v>
      </c>
      <c r="S496" s="464">
        <v>502245893</v>
      </c>
      <c r="T496" s="465">
        <v>290</v>
      </c>
      <c r="U496" s="466">
        <v>284</v>
      </c>
      <c r="V496" s="467">
        <v>6778307</v>
      </c>
      <c r="W496" s="468" t="s">
        <v>3052</v>
      </c>
      <c r="X496" s="469" t="s">
        <v>3052</v>
      </c>
      <c r="Y496" s="470" t="s">
        <v>3052</v>
      </c>
      <c r="Z496" s="465">
        <v>249</v>
      </c>
      <c r="AA496" s="466">
        <v>237</v>
      </c>
      <c r="AB496" s="467">
        <v>642</v>
      </c>
      <c r="AC496" s="471">
        <v>210</v>
      </c>
      <c r="AD496" s="462">
        <v>0</v>
      </c>
      <c r="AE496" s="472">
        <v>100</v>
      </c>
      <c r="AF496" s="473">
        <v>0</v>
      </c>
    </row>
    <row r="497" spans="1:32" ht="18.75" customHeight="1">
      <c r="A497" s="474">
        <v>495</v>
      </c>
      <c r="B497" s="475" t="s">
        <v>3052</v>
      </c>
      <c r="C497" s="476" t="s">
        <v>1080</v>
      </c>
      <c r="D497" s="477" t="s">
        <v>3051</v>
      </c>
      <c r="E497" s="478" t="s">
        <v>3052</v>
      </c>
      <c r="F497" s="479">
        <v>482</v>
      </c>
      <c r="G497" s="480">
        <v>162050980</v>
      </c>
      <c r="H497" s="481">
        <v>482</v>
      </c>
      <c r="I497" s="482">
        <v>470</v>
      </c>
      <c r="J497" s="483">
        <v>171193480</v>
      </c>
      <c r="K497" s="484" t="s">
        <v>3052</v>
      </c>
      <c r="L497" s="485" t="s">
        <v>3052</v>
      </c>
      <c r="M497" s="486" t="s">
        <v>3052</v>
      </c>
      <c r="N497" s="481">
        <v>284</v>
      </c>
      <c r="O497" s="482">
        <v>273</v>
      </c>
      <c r="P497" s="483">
        <v>107671761</v>
      </c>
      <c r="Q497" s="484">
        <v>341</v>
      </c>
      <c r="R497" s="485">
        <v>330</v>
      </c>
      <c r="S497" s="480">
        <v>211492768</v>
      </c>
      <c r="T497" s="481" t="s">
        <v>3052</v>
      </c>
      <c r="U497" s="482" t="s">
        <v>3052</v>
      </c>
      <c r="V497" s="487" t="s">
        <v>3052</v>
      </c>
      <c r="W497" s="484">
        <v>245</v>
      </c>
      <c r="X497" s="485">
        <v>243</v>
      </c>
      <c r="Y497" s="480">
        <v>45714</v>
      </c>
      <c r="Z497" s="481">
        <v>282</v>
      </c>
      <c r="AA497" s="482">
        <v>270</v>
      </c>
      <c r="AB497" s="483">
        <v>550</v>
      </c>
      <c r="AC497" s="488">
        <v>356</v>
      </c>
      <c r="AD497" s="478">
        <v>0</v>
      </c>
      <c r="AE497" s="489">
        <v>100</v>
      </c>
      <c r="AF497" s="490">
        <v>0</v>
      </c>
    </row>
    <row r="498" spans="1:32" ht="18.75" customHeight="1">
      <c r="A498" s="292">
        <v>496</v>
      </c>
      <c r="B498" s="293" t="s">
        <v>3052</v>
      </c>
      <c r="C498" s="294" t="s">
        <v>1081</v>
      </c>
      <c r="D498" s="295" t="s">
        <v>3056</v>
      </c>
      <c r="E498" s="296" t="s">
        <v>3052</v>
      </c>
      <c r="F498" s="297">
        <v>483</v>
      </c>
      <c r="G498" s="298">
        <v>162043796</v>
      </c>
      <c r="H498" s="299">
        <v>498</v>
      </c>
      <c r="I498" s="300">
        <v>485</v>
      </c>
      <c r="J498" s="301">
        <v>162580711</v>
      </c>
      <c r="K498" s="302">
        <v>236</v>
      </c>
      <c r="L498" s="303">
        <v>225</v>
      </c>
      <c r="M498" s="298">
        <v>68084744</v>
      </c>
      <c r="N498" s="299">
        <v>306</v>
      </c>
      <c r="O498" s="300">
        <v>295</v>
      </c>
      <c r="P498" s="301">
        <v>92761394</v>
      </c>
      <c r="Q498" s="302">
        <v>424</v>
      </c>
      <c r="R498" s="303">
        <v>411</v>
      </c>
      <c r="S498" s="298">
        <v>139289201</v>
      </c>
      <c r="T498" s="299">
        <v>156</v>
      </c>
      <c r="U498" s="300">
        <v>150</v>
      </c>
      <c r="V498" s="301">
        <v>34960109</v>
      </c>
      <c r="W498" s="302">
        <v>279</v>
      </c>
      <c r="X498" s="303">
        <v>277</v>
      </c>
      <c r="Y498" s="298">
        <v>34568</v>
      </c>
      <c r="Z498" s="299">
        <v>195</v>
      </c>
      <c r="AA498" s="300">
        <v>183</v>
      </c>
      <c r="AB498" s="301">
        <v>895</v>
      </c>
      <c r="AC498" s="305">
        <v>321</v>
      </c>
      <c r="AD498" s="296">
        <v>0</v>
      </c>
      <c r="AE498" s="306">
        <v>100</v>
      </c>
      <c r="AF498" s="307">
        <v>0</v>
      </c>
    </row>
    <row r="499" spans="1:32" ht="18.75" customHeight="1">
      <c r="A499" s="458">
        <v>497</v>
      </c>
      <c r="B499" s="459" t="s">
        <v>3052</v>
      </c>
      <c r="C499" s="460" t="s">
        <v>264</v>
      </c>
      <c r="D499" s="461" t="s">
        <v>1894</v>
      </c>
      <c r="E499" s="462" t="s">
        <v>3052</v>
      </c>
      <c r="F499" s="463">
        <v>484</v>
      </c>
      <c r="G499" s="464">
        <v>161770368</v>
      </c>
      <c r="H499" s="465">
        <v>499</v>
      </c>
      <c r="I499" s="466">
        <v>486</v>
      </c>
      <c r="J499" s="467">
        <v>162178872</v>
      </c>
      <c r="K499" s="468">
        <v>413</v>
      </c>
      <c r="L499" s="469">
        <v>401</v>
      </c>
      <c r="M499" s="464">
        <v>20204962</v>
      </c>
      <c r="N499" s="465">
        <v>351</v>
      </c>
      <c r="O499" s="466">
        <v>340</v>
      </c>
      <c r="P499" s="467">
        <v>67084789</v>
      </c>
      <c r="Q499" s="468">
        <v>449</v>
      </c>
      <c r="R499" s="469">
        <v>436</v>
      </c>
      <c r="S499" s="464">
        <v>115258925</v>
      </c>
      <c r="T499" s="465">
        <v>291</v>
      </c>
      <c r="U499" s="466">
        <v>285</v>
      </c>
      <c r="V499" s="467">
        <v>6736370</v>
      </c>
      <c r="W499" s="468">
        <v>184</v>
      </c>
      <c r="X499" s="469">
        <v>183</v>
      </c>
      <c r="Y499" s="464">
        <v>73540</v>
      </c>
      <c r="Z499" s="465">
        <v>442</v>
      </c>
      <c r="AA499" s="466">
        <v>429</v>
      </c>
      <c r="AB499" s="467">
        <v>193</v>
      </c>
      <c r="AC499" s="471">
        <v>371</v>
      </c>
      <c r="AD499" s="462">
        <v>0</v>
      </c>
      <c r="AE499" s="472">
        <v>100</v>
      </c>
      <c r="AF499" s="473">
        <v>0</v>
      </c>
    </row>
    <row r="500" spans="1:32" ht="18.75" customHeight="1">
      <c r="A500" s="260">
        <v>498</v>
      </c>
      <c r="B500" s="261">
        <v>494</v>
      </c>
      <c r="C500" s="262" t="s">
        <v>3197</v>
      </c>
      <c r="D500" s="263" t="s">
        <v>3056</v>
      </c>
      <c r="E500" s="264" t="s">
        <v>3052</v>
      </c>
      <c r="F500" s="265">
        <v>485</v>
      </c>
      <c r="G500" s="266">
        <v>161673745</v>
      </c>
      <c r="H500" s="267">
        <v>3</v>
      </c>
      <c r="I500" s="268">
        <v>3</v>
      </c>
      <c r="J500" s="269">
        <v>11541105463</v>
      </c>
      <c r="K500" s="270" t="s">
        <v>3052</v>
      </c>
      <c r="L500" s="271" t="s">
        <v>3052</v>
      </c>
      <c r="M500" s="330" t="s">
        <v>3052</v>
      </c>
      <c r="N500" s="267" t="s">
        <v>3052</v>
      </c>
      <c r="O500" s="268" t="s">
        <v>3052</v>
      </c>
      <c r="P500" s="331" t="s">
        <v>3052</v>
      </c>
      <c r="Q500" s="270" t="s">
        <v>3052</v>
      </c>
      <c r="R500" s="271" t="s">
        <v>3052</v>
      </c>
      <c r="S500" s="330" t="s">
        <v>3052</v>
      </c>
      <c r="T500" s="267" t="s">
        <v>3052</v>
      </c>
      <c r="U500" s="268" t="s">
        <v>3052</v>
      </c>
      <c r="V500" s="331" t="s">
        <v>3052</v>
      </c>
      <c r="W500" s="270" t="s">
        <v>3052</v>
      </c>
      <c r="X500" s="271" t="s">
        <v>3052</v>
      </c>
      <c r="Y500" s="330" t="s">
        <v>3052</v>
      </c>
      <c r="Z500" s="267" t="s">
        <v>3052</v>
      </c>
      <c r="AA500" s="268" t="s">
        <v>3052</v>
      </c>
      <c r="AB500" s="331" t="s">
        <v>3052</v>
      </c>
      <c r="AC500" s="273">
        <v>354</v>
      </c>
      <c r="AD500" s="264">
        <v>0</v>
      </c>
      <c r="AE500" s="274">
        <v>100</v>
      </c>
      <c r="AF500" s="275">
        <v>0</v>
      </c>
    </row>
    <row r="501" spans="1:32" ht="18.75" customHeight="1">
      <c r="A501" s="260">
        <v>499</v>
      </c>
      <c r="B501" s="261">
        <v>366</v>
      </c>
      <c r="C501" s="262" t="s">
        <v>2684</v>
      </c>
      <c r="D501" s="263" t="s">
        <v>3056</v>
      </c>
      <c r="E501" s="264" t="s">
        <v>3052</v>
      </c>
      <c r="F501" s="265">
        <v>486</v>
      </c>
      <c r="G501" s="266">
        <v>160796990</v>
      </c>
      <c r="H501" s="267">
        <v>500</v>
      </c>
      <c r="I501" s="268">
        <v>487</v>
      </c>
      <c r="J501" s="269">
        <v>161235411</v>
      </c>
      <c r="K501" s="270" t="s">
        <v>3052</v>
      </c>
      <c r="L501" s="271" t="s">
        <v>3052</v>
      </c>
      <c r="M501" s="330" t="s">
        <v>3052</v>
      </c>
      <c r="N501" s="267" t="s">
        <v>3052</v>
      </c>
      <c r="O501" s="268" t="s">
        <v>3052</v>
      </c>
      <c r="P501" s="331" t="s">
        <v>3052</v>
      </c>
      <c r="Q501" s="270" t="s">
        <v>3052</v>
      </c>
      <c r="R501" s="271" t="s">
        <v>3052</v>
      </c>
      <c r="S501" s="330" t="s">
        <v>3052</v>
      </c>
      <c r="T501" s="267" t="s">
        <v>3052</v>
      </c>
      <c r="U501" s="268" t="s">
        <v>3052</v>
      </c>
      <c r="V501" s="331" t="s">
        <v>3052</v>
      </c>
      <c r="W501" s="270">
        <v>285</v>
      </c>
      <c r="X501" s="271">
        <v>283</v>
      </c>
      <c r="Y501" s="266">
        <v>33138</v>
      </c>
      <c r="Z501" s="267">
        <v>467</v>
      </c>
      <c r="AA501" s="268">
        <v>454</v>
      </c>
      <c r="AB501" s="269">
        <v>143</v>
      </c>
      <c r="AC501" s="273">
        <v>383</v>
      </c>
      <c r="AD501" s="264">
        <v>0</v>
      </c>
      <c r="AE501" s="274">
        <v>100</v>
      </c>
      <c r="AF501" s="275">
        <v>0</v>
      </c>
    </row>
    <row r="502" spans="1:32" ht="18.75" customHeight="1">
      <c r="A502" s="497">
        <v>500</v>
      </c>
      <c r="B502" s="498">
        <v>432</v>
      </c>
      <c r="C502" s="499" t="s">
        <v>2586</v>
      </c>
      <c r="D502" s="500" t="s">
        <v>1054</v>
      </c>
      <c r="E502" s="501" t="s">
        <v>3052</v>
      </c>
      <c r="F502" s="502">
        <v>487</v>
      </c>
      <c r="G502" s="503">
        <v>160612078</v>
      </c>
      <c r="H502" s="504">
        <v>492</v>
      </c>
      <c r="I502" s="505">
        <v>479</v>
      </c>
      <c r="J502" s="506">
        <v>165380227</v>
      </c>
      <c r="K502" s="507">
        <v>366</v>
      </c>
      <c r="L502" s="508">
        <v>355</v>
      </c>
      <c r="M502" s="503">
        <v>32929569</v>
      </c>
      <c r="N502" s="504">
        <v>388</v>
      </c>
      <c r="O502" s="505">
        <v>376</v>
      </c>
      <c r="P502" s="506">
        <v>50583985</v>
      </c>
      <c r="Q502" s="507">
        <v>421</v>
      </c>
      <c r="R502" s="508">
        <v>408</v>
      </c>
      <c r="S502" s="503">
        <v>140375459</v>
      </c>
      <c r="T502" s="504">
        <v>431</v>
      </c>
      <c r="U502" s="505">
        <v>423</v>
      </c>
      <c r="V502" s="506">
        <v>-13067942</v>
      </c>
      <c r="W502" s="507">
        <v>176</v>
      </c>
      <c r="X502" s="508">
        <v>175</v>
      </c>
      <c r="Y502" s="503">
        <v>78135</v>
      </c>
      <c r="Z502" s="504">
        <v>92</v>
      </c>
      <c r="AA502" s="505">
        <v>84</v>
      </c>
      <c r="AB502" s="506">
        <v>1689</v>
      </c>
      <c r="AC502" s="511">
        <v>321</v>
      </c>
      <c r="AD502" s="501">
        <v>0</v>
      </c>
      <c r="AE502" s="512">
        <v>100</v>
      </c>
      <c r="AF502" s="513">
        <v>0</v>
      </c>
    </row>
    <row r="503" spans="1:32">
      <c r="A503" s="658" t="s">
        <v>3203</v>
      </c>
      <c r="B503" s="659"/>
      <c r="C503" s="659"/>
      <c r="M503" s="9"/>
      <c r="P503" s="9"/>
      <c r="V503" s="9"/>
    </row>
    <row r="504" spans="1:32" s="102" customFormat="1" ht="22.5" customHeight="1">
      <c r="A504" s="660"/>
      <c r="B504" s="660"/>
      <c r="C504" s="660"/>
      <c r="D504" s="661" t="s">
        <v>3204</v>
      </c>
      <c r="E504" s="661"/>
      <c r="F504" s="662">
        <v>323978470649</v>
      </c>
      <c r="G504" s="662"/>
      <c r="I504" s="662">
        <v>409824300983</v>
      </c>
      <c r="J504" s="663"/>
      <c r="L504" s="662">
        <v>115993245464</v>
      </c>
      <c r="M504" s="662"/>
      <c r="O504" s="662">
        <v>154074779442</v>
      </c>
      <c r="P504" s="663"/>
      <c r="R504" s="662">
        <v>332845367671</v>
      </c>
      <c r="S504" s="663"/>
      <c r="U504" s="662">
        <v>22752951901</v>
      </c>
      <c r="V504" s="663"/>
      <c r="X504" s="662">
        <v>63337585</v>
      </c>
      <c r="Y504" s="663"/>
      <c r="AA504" s="662">
        <v>574589</v>
      </c>
      <c r="AB504" s="663"/>
      <c r="AC504" s="363"/>
      <c r="AD504" s="363"/>
      <c r="AE504" s="363"/>
      <c r="AF504" s="363"/>
    </row>
    <row r="505" spans="1:32" ht="11.25" hidden="1" customHeight="1">
      <c r="E505" s="124"/>
      <c r="G505" s="123"/>
      <c r="J505" s="123"/>
      <c r="M505" s="123"/>
      <c r="P505" s="123"/>
      <c r="S505" s="123"/>
      <c r="V505" s="123"/>
      <c r="Y505" s="123"/>
      <c r="AB505" s="123"/>
      <c r="AC505" s="123"/>
      <c r="AD505" s="123"/>
      <c r="AE505" s="123"/>
      <c r="AF505" s="123"/>
    </row>
    <row r="506" spans="1:32" ht="11.25" hidden="1" customHeight="1">
      <c r="D506" s="123">
        <f>SUM(F504:AA504)</f>
        <v>1359533028284</v>
      </c>
      <c r="E506" s="124" t="s">
        <v>1316</v>
      </c>
      <c r="G506" s="123">
        <f>F504/500</f>
        <v>647956941.29799998</v>
      </c>
      <c r="J506" s="123">
        <f>I504/500</f>
        <v>819648601.96599996</v>
      </c>
      <c r="M506" s="123">
        <f>L504/500</f>
        <v>231986490.928</v>
      </c>
      <c r="P506" s="123">
        <f>O504/500</f>
        <v>308149558.884</v>
      </c>
      <c r="S506" s="123">
        <f>R504/500</f>
        <v>665690735.34200001</v>
      </c>
      <c r="V506" s="123">
        <f>U504/500</f>
        <v>45505903.802000001</v>
      </c>
      <c r="Y506" s="123">
        <f>X504/500</f>
        <v>126675.17</v>
      </c>
      <c r="AB506" s="123">
        <f>AA504/500</f>
        <v>1149.1780000000001</v>
      </c>
      <c r="AC506" s="123"/>
    </row>
    <row r="507" spans="1:32" ht="11.25" hidden="1" customHeight="1"/>
    <row r="508" spans="1:32" ht="11.25" hidden="1" customHeight="1">
      <c r="G508" s="123">
        <f>SUM(G3:G502)</f>
        <v>318331282434</v>
      </c>
      <c r="J508" s="123">
        <f>SUM(J3:J502)</f>
        <v>394793044277</v>
      </c>
      <c r="M508" s="123">
        <f>SUM(M3:M502)</f>
        <v>93307919653</v>
      </c>
      <c r="P508" s="123">
        <f>SUM(P3:P502)</f>
        <v>132228241374</v>
      </c>
      <c r="S508" s="123">
        <f>SUM(S3:S502)</f>
        <v>285544843361</v>
      </c>
      <c r="V508" s="123">
        <f>SUM(V3:V502)</f>
        <v>20771388272</v>
      </c>
      <c r="Y508" s="123">
        <f>SUM(Y3:Y502)</f>
        <v>60945685</v>
      </c>
      <c r="AB508" s="123">
        <f>SUM(AB3:AB502)</f>
        <v>513703</v>
      </c>
      <c r="AC508" s="123"/>
    </row>
    <row r="509" spans="1:32" ht="11.25" hidden="1" customHeight="1">
      <c r="G509" s="123">
        <f>F504-G508</f>
        <v>5647188215</v>
      </c>
      <c r="J509" s="123">
        <f>I504-J508</f>
        <v>15031256706</v>
      </c>
      <c r="M509" s="123">
        <f>L504-M508</f>
        <v>22685325811</v>
      </c>
      <c r="P509" s="123">
        <f>O504-P508</f>
        <v>21846538068</v>
      </c>
      <c r="S509" s="123">
        <f>R504-S508</f>
        <v>47300524310</v>
      </c>
      <c r="V509" s="123">
        <f>U504-V508</f>
        <v>1981563629</v>
      </c>
      <c r="Y509" s="123">
        <f>X504-Y508</f>
        <v>2391900</v>
      </c>
      <c r="AB509" s="123">
        <f>AA504-AB508</f>
        <v>60886</v>
      </c>
      <c r="AC509" s="123"/>
    </row>
    <row r="510" spans="1:32" ht="11.25" hidden="1" customHeight="1">
      <c r="G510" s="125">
        <f>G509/G508*100</f>
        <v>1.7739972558841552</v>
      </c>
      <c r="J510" s="125">
        <f>J509/J508*100</f>
        <v>3.8073762757212029</v>
      </c>
      <c r="M510" s="125">
        <f>M509/M508*100</f>
        <v>24.312326215570739</v>
      </c>
      <c r="P510" s="125">
        <f>P509/P508*100</f>
        <v>16.52183969248167</v>
      </c>
      <c r="S510" s="125">
        <f>S509/S508*100</f>
        <v>16.565007356900619</v>
      </c>
      <c r="V510" s="125">
        <f>V509/V508*100</f>
        <v>9.5398709178777619</v>
      </c>
      <c r="Y510" s="125">
        <f>Y509/Y508*100</f>
        <v>3.9246420808954725</v>
      </c>
      <c r="AB510" s="125">
        <f>AB509/AB508*100</f>
        <v>11.852373842473179</v>
      </c>
      <c r="AC510" s="125"/>
    </row>
    <row r="511" spans="1:32" ht="11.25" hidden="1" customHeight="1">
      <c r="J511" s="123"/>
    </row>
    <row r="512" spans="1:32" ht="11.25" hidden="1" customHeight="1"/>
    <row r="513" spans="7:14" ht="11.25" hidden="1" customHeight="1"/>
    <row r="514" spans="7:14" ht="11.25" hidden="1" customHeight="1"/>
    <row r="515" spans="7:14" ht="11.25" hidden="1" customHeight="1">
      <c r="G515" s="123"/>
      <c r="H515" s="123"/>
      <c r="I515" s="123"/>
      <c r="J515" s="123"/>
      <c r="K515" s="123"/>
      <c r="L515" s="123"/>
      <c r="M515" s="123"/>
      <c r="N515" s="123"/>
    </row>
    <row r="516" spans="7:14" ht="11.25" hidden="1" customHeight="1">
      <c r="G516" s="123"/>
      <c r="H516" s="123"/>
      <c r="I516" s="123"/>
      <c r="J516" s="123"/>
      <c r="K516" s="123"/>
      <c r="L516" s="123"/>
      <c r="M516" s="123"/>
      <c r="N516" s="123"/>
    </row>
    <row r="517" spans="7:14" ht="11.25" hidden="1" customHeight="1">
      <c r="G517" s="123"/>
      <c r="H517" s="123"/>
      <c r="I517" s="123"/>
      <c r="J517" s="123"/>
      <c r="K517" s="123"/>
      <c r="L517" s="123"/>
      <c r="M517" s="123"/>
      <c r="N517" s="123"/>
    </row>
  </sheetData>
  <sheetProtection algorithmName="SHA-512" hashValue="q7N1HCBatDymC0baDrGY/7AZWyesenK5VjJZBfVASqlvC+0si4dradbixaULff9txk2cbLD+kiK+UkroRDBMHQ==" saltValue="IJHVzoM98evac57HA1ZpCg==" spinCount="100000" sheet="1" objects="1" scenarios="1" autoFilter="0"/>
  <autoFilter ref="A2:AF504"/>
  <mergeCells count="27">
    <mergeCell ref="O504:P504"/>
    <mergeCell ref="R504:S504"/>
    <mergeCell ref="U504:V504"/>
    <mergeCell ref="AE1:AE2"/>
    <mergeCell ref="X504:Y504"/>
    <mergeCell ref="AA504:AB504"/>
    <mergeCell ref="AF1:AF2"/>
    <mergeCell ref="AD1:AD2"/>
    <mergeCell ref="Z1:AB1"/>
    <mergeCell ref="AC1:AC2"/>
    <mergeCell ref="N1:P1"/>
    <mergeCell ref="W1:Y1"/>
    <mergeCell ref="Q1:S1"/>
    <mergeCell ref="T1:V1"/>
    <mergeCell ref="A1:B1"/>
    <mergeCell ref="C1:C2"/>
    <mergeCell ref="D1:D2"/>
    <mergeCell ref="E1:E2"/>
    <mergeCell ref="L504:M504"/>
    <mergeCell ref="A503:C504"/>
    <mergeCell ref="D504:E504"/>
    <mergeCell ref="F504:G504"/>
    <mergeCell ref="I504:J504"/>
    <mergeCell ref="F1:F2"/>
    <mergeCell ref="G1:G2"/>
    <mergeCell ref="H1:J1"/>
    <mergeCell ref="K1:M1"/>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31" man="1"/>
    <brk id="302" max="31" man="1"/>
    <brk id="352" max="31" man="1"/>
    <brk id="402" max="31" man="1"/>
    <brk id="452" max="31" man="1"/>
  </rowBreaks>
  <colBreaks count="1" manualBreakCount="1">
    <brk id="19" max="503"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IU517"/>
  <sheetViews>
    <sheetView showGridLines="0" zoomScale="80" zoomScaleNormal="80" zoomScaleSheetLayoutView="42" workbookViewId="0">
      <pane ySplit="2" topLeftCell="A3" activePane="bottomLeft" state="frozen"/>
      <selection pane="bottomLeft" sqref="A1:B1"/>
    </sheetView>
  </sheetViews>
  <sheetFormatPr defaultColWidth="0" defaultRowHeight="11.25" zeroHeight="1"/>
  <cols>
    <col min="1" max="2" width="7.85546875" style="122" customWidth="1"/>
    <col min="3" max="3" width="52.42578125" style="122" customWidth="1"/>
    <col min="4" max="4" width="15.7109375" style="122" customWidth="1"/>
    <col min="5" max="6" width="7.85546875" style="122" customWidth="1"/>
    <col min="7" max="7" width="15.42578125" style="122" customWidth="1"/>
    <col min="8" max="9" width="11" style="122" customWidth="1"/>
    <col min="10" max="10" width="15.42578125" style="122" customWidth="1"/>
    <col min="11" max="12" width="11" style="122" customWidth="1"/>
    <col min="13" max="13" width="15.42578125" style="122" customWidth="1"/>
    <col min="14" max="15" width="11" style="122" customWidth="1"/>
    <col min="16" max="16" width="15.42578125" style="122" customWidth="1"/>
    <col min="17" max="18" width="11" style="122" customWidth="1"/>
    <col min="19" max="19" width="15.28515625" style="122" customWidth="1"/>
    <col min="20" max="21" width="11" style="122" customWidth="1"/>
    <col min="22" max="22" width="13.85546875" style="122" customWidth="1"/>
    <col min="23" max="24" width="11" style="122" customWidth="1"/>
    <col min="25" max="25" width="13.85546875" style="122" customWidth="1"/>
    <col min="26" max="27" width="11" style="122" customWidth="1"/>
    <col min="28" max="29" width="13.85546875" style="122" customWidth="1"/>
    <col min="30" max="30" width="14" style="122" customWidth="1"/>
    <col min="31" max="32" width="13.85546875" style="122" customWidth="1"/>
    <col min="33" max="255" width="9.140625" style="122" hidden="1" customWidth="1"/>
    <col min="256" max="16384" width="0" style="122" hidden="1"/>
  </cols>
  <sheetData>
    <row r="1" spans="1:32" s="222" customFormat="1" ht="37.5" customHeight="1">
      <c r="A1" s="645" t="s">
        <v>3033</v>
      </c>
      <c r="B1" s="646"/>
      <c r="C1" s="647" t="s">
        <v>3034</v>
      </c>
      <c r="D1" s="649" t="s">
        <v>3035</v>
      </c>
      <c r="E1" s="642" t="s">
        <v>3036</v>
      </c>
      <c r="F1" s="647" t="s">
        <v>3037</v>
      </c>
      <c r="G1" s="649" t="s">
        <v>3038</v>
      </c>
      <c r="H1" s="642" t="s">
        <v>3039</v>
      </c>
      <c r="I1" s="652"/>
      <c r="J1" s="650"/>
      <c r="K1" s="642" t="s">
        <v>3040</v>
      </c>
      <c r="L1" s="652"/>
      <c r="M1" s="650"/>
      <c r="N1" s="654" t="s">
        <v>2768</v>
      </c>
      <c r="O1" s="655"/>
      <c r="P1" s="656"/>
      <c r="Q1" s="657" t="s">
        <v>3043</v>
      </c>
      <c r="R1" s="652"/>
      <c r="S1" s="650"/>
      <c r="T1" s="642" t="s">
        <v>85</v>
      </c>
      <c r="U1" s="652"/>
      <c r="V1" s="650"/>
      <c r="W1" s="642" t="s">
        <v>83</v>
      </c>
      <c r="X1" s="643"/>
      <c r="Y1" s="644"/>
      <c r="Z1" s="642" t="s">
        <v>3032</v>
      </c>
      <c r="AA1" s="647"/>
      <c r="AB1" s="649"/>
      <c r="AC1" s="666" t="s">
        <v>935</v>
      </c>
      <c r="AD1" s="642" t="s">
        <v>3044</v>
      </c>
      <c r="AE1" s="647" t="s">
        <v>3045</v>
      </c>
      <c r="AF1" s="649" t="s">
        <v>3046</v>
      </c>
    </row>
    <row r="2" spans="1:32" s="226" customFormat="1" ht="24.75" customHeight="1">
      <c r="A2" s="223">
        <v>2010</v>
      </c>
      <c r="B2" s="224">
        <v>2009</v>
      </c>
      <c r="C2" s="648"/>
      <c r="D2" s="650"/>
      <c r="E2" s="651"/>
      <c r="F2" s="652"/>
      <c r="G2" s="653"/>
      <c r="H2" s="118" t="s">
        <v>933</v>
      </c>
      <c r="I2" s="119" t="s">
        <v>934</v>
      </c>
      <c r="J2" s="225" t="s">
        <v>3047</v>
      </c>
      <c r="K2" s="118" t="s">
        <v>933</v>
      </c>
      <c r="L2" s="119" t="s">
        <v>934</v>
      </c>
      <c r="M2" s="225" t="s">
        <v>3047</v>
      </c>
      <c r="N2" s="118" t="s">
        <v>933</v>
      </c>
      <c r="O2" s="119" t="s">
        <v>934</v>
      </c>
      <c r="P2" s="225" t="s">
        <v>3048</v>
      </c>
      <c r="Q2" s="118" t="s">
        <v>933</v>
      </c>
      <c r="R2" s="119" t="s">
        <v>934</v>
      </c>
      <c r="S2" s="225" t="s">
        <v>3047</v>
      </c>
      <c r="T2" s="118" t="s">
        <v>933</v>
      </c>
      <c r="U2" s="119" t="s">
        <v>934</v>
      </c>
      <c r="V2" s="225" t="s">
        <v>3047</v>
      </c>
      <c r="W2" s="118" t="s">
        <v>933</v>
      </c>
      <c r="X2" s="119" t="s">
        <v>934</v>
      </c>
      <c r="Y2" s="225" t="s">
        <v>84</v>
      </c>
      <c r="Z2" s="118" t="s">
        <v>933</v>
      </c>
      <c r="AA2" s="119" t="s">
        <v>934</v>
      </c>
      <c r="AB2" s="225" t="s">
        <v>3049</v>
      </c>
      <c r="AC2" s="667"/>
      <c r="AD2" s="642"/>
      <c r="AE2" s="647"/>
      <c r="AF2" s="649"/>
    </row>
    <row r="3" spans="1:32" ht="18.75" customHeight="1">
      <c r="A3" s="227">
        <v>1</v>
      </c>
      <c r="B3" s="228">
        <v>1</v>
      </c>
      <c r="C3" s="229" t="s">
        <v>3050</v>
      </c>
      <c r="D3" s="230" t="s">
        <v>3051</v>
      </c>
      <c r="E3" s="231" t="s">
        <v>3052</v>
      </c>
      <c r="F3" s="232">
        <v>1</v>
      </c>
      <c r="G3" s="233">
        <v>20819067010</v>
      </c>
      <c r="H3" s="234">
        <v>1</v>
      </c>
      <c r="I3" s="235">
        <v>1</v>
      </c>
      <c r="J3" s="236">
        <v>22711659148</v>
      </c>
      <c r="K3" s="237">
        <v>1</v>
      </c>
      <c r="L3" s="238">
        <v>1</v>
      </c>
      <c r="M3" s="233">
        <v>17803378097</v>
      </c>
      <c r="N3" s="234">
        <v>4</v>
      </c>
      <c r="O3" s="235">
        <v>2</v>
      </c>
      <c r="P3" s="236">
        <v>2905955739</v>
      </c>
      <c r="Q3" s="237">
        <v>2</v>
      </c>
      <c r="R3" s="238">
        <v>1</v>
      </c>
      <c r="S3" s="239">
        <v>11796039448</v>
      </c>
      <c r="T3" s="234">
        <v>3</v>
      </c>
      <c r="U3" s="235">
        <v>1</v>
      </c>
      <c r="V3" s="236">
        <v>929422037</v>
      </c>
      <c r="W3" s="237">
        <v>2</v>
      </c>
      <c r="X3" s="238">
        <v>2</v>
      </c>
      <c r="Y3" s="233">
        <v>2849093</v>
      </c>
      <c r="Z3" s="234">
        <v>22</v>
      </c>
      <c r="AA3" s="235">
        <v>15</v>
      </c>
      <c r="AB3" s="236">
        <v>4160</v>
      </c>
      <c r="AC3" s="240">
        <v>353</v>
      </c>
      <c r="AD3" s="231">
        <v>0</v>
      </c>
      <c r="AE3" s="241">
        <v>100</v>
      </c>
      <c r="AF3" s="242">
        <v>0</v>
      </c>
    </row>
    <row r="4" spans="1:32" ht="18.75" customHeight="1">
      <c r="A4" s="243">
        <v>2</v>
      </c>
      <c r="B4" s="244">
        <v>2</v>
      </c>
      <c r="C4" s="245" t="s">
        <v>3053</v>
      </c>
      <c r="D4" s="246" t="s">
        <v>1893</v>
      </c>
      <c r="E4" s="247">
        <v>1</v>
      </c>
      <c r="F4" s="248" t="s">
        <v>3052</v>
      </c>
      <c r="G4" s="249">
        <v>9740496745</v>
      </c>
      <c r="H4" s="250">
        <v>3</v>
      </c>
      <c r="I4" s="251">
        <v>1</v>
      </c>
      <c r="J4" s="252">
        <v>9740496745</v>
      </c>
      <c r="K4" s="253">
        <v>3</v>
      </c>
      <c r="L4" s="254">
        <v>1</v>
      </c>
      <c r="M4" s="249">
        <v>6565432708</v>
      </c>
      <c r="N4" s="250">
        <v>1</v>
      </c>
      <c r="O4" s="251">
        <v>1</v>
      </c>
      <c r="P4" s="252">
        <v>17136556924</v>
      </c>
      <c r="Q4" s="253">
        <v>1</v>
      </c>
      <c r="R4" s="254">
        <v>1</v>
      </c>
      <c r="S4" s="255">
        <v>27371761230</v>
      </c>
      <c r="T4" s="250">
        <v>1</v>
      </c>
      <c r="U4" s="251">
        <v>1</v>
      </c>
      <c r="V4" s="252">
        <v>4850920203</v>
      </c>
      <c r="W4" s="253" t="s">
        <v>3052</v>
      </c>
      <c r="X4" s="254" t="s">
        <v>3052</v>
      </c>
      <c r="Y4" s="256" t="s">
        <v>3052</v>
      </c>
      <c r="Z4" s="250">
        <v>4</v>
      </c>
      <c r="AA4" s="251">
        <v>3</v>
      </c>
      <c r="AB4" s="252">
        <v>8903</v>
      </c>
      <c r="AC4" s="257">
        <v>400</v>
      </c>
      <c r="AD4" s="258">
        <v>100</v>
      </c>
      <c r="AE4" s="248">
        <v>0</v>
      </c>
      <c r="AF4" s="259">
        <v>0</v>
      </c>
    </row>
    <row r="5" spans="1:32" ht="18.75" customHeight="1">
      <c r="A5" s="260">
        <v>3</v>
      </c>
      <c r="B5" s="261">
        <v>6</v>
      </c>
      <c r="C5" s="262" t="s">
        <v>3055</v>
      </c>
      <c r="D5" s="263" t="s">
        <v>3056</v>
      </c>
      <c r="E5" s="264" t="s">
        <v>3052</v>
      </c>
      <c r="F5" s="265">
        <v>2</v>
      </c>
      <c r="G5" s="266">
        <v>6004819331</v>
      </c>
      <c r="H5" s="267">
        <v>5</v>
      </c>
      <c r="I5" s="268">
        <v>4</v>
      </c>
      <c r="J5" s="269">
        <v>7689818851</v>
      </c>
      <c r="K5" s="270">
        <v>12</v>
      </c>
      <c r="L5" s="271">
        <v>10</v>
      </c>
      <c r="M5" s="266">
        <v>1232028489</v>
      </c>
      <c r="N5" s="267">
        <v>18</v>
      </c>
      <c r="O5" s="268">
        <v>13</v>
      </c>
      <c r="P5" s="269">
        <v>1267454939</v>
      </c>
      <c r="Q5" s="270">
        <v>12</v>
      </c>
      <c r="R5" s="271">
        <v>9</v>
      </c>
      <c r="S5" s="272">
        <v>2800197780</v>
      </c>
      <c r="T5" s="267">
        <v>4</v>
      </c>
      <c r="U5" s="268">
        <v>2</v>
      </c>
      <c r="V5" s="269">
        <v>708287230</v>
      </c>
      <c r="W5" s="270">
        <v>3</v>
      </c>
      <c r="X5" s="271">
        <v>3</v>
      </c>
      <c r="Y5" s="266">
        <v>2643720</v>
      </c>
      <c r="Z5" s="267">
        <v>6</v>
      </c>
      <c r="AA5" s="268">
        <v>2</v>
      </c>
      <c r="AB5" s="269">
        <v>7988</v>
      </c>
      <c r="AC5" s="273">
        <v>384</v>
      </c>
      <c r="AD5" s="264">
        <v>0</v>
      </c>
      <c r="AE5" s="274">
        <v>58.96</v>
      </c>
      <c r="AF5" s="275">
        <v>41.04</v>
      </c>
    </row>
    <row r="6" spans="1:32" ht="18.75" customHeight="1">
      <c r="A6" s="260">
        <v>4</v>
      </c>
      <c r="B6" s="261">
        <v>3</v>
      </c>
      <c r="C6" s="262" t="s">
        <v>3059</v>
      </c>
      <c r="D6" s="263" t="s">
        <v>3056</v>
      </c>
      <c r="E6" s="264" t="s">
        <v>3052</v>
      </c>
      <c r="F6" s="265">
        <v>3</v>
      </c>
      <c r="G6" s="266">
        <v>5871042516</v>
      </c>
      <c r="H6" s="267">
        <v>6</v>
      </c>
      <c r="I6" s="268">
        <v>5</v>
      </c>
      <c r="J6" s="269">
        <v>6449317844</v>
      </c>
      <c r="K6" s="270">
        <v>19</v>
      </c>
      <c r="L6" s="271">
        <v>16</v>
      </c>
      <c r="M6" s="266">
        <v>745807285</v>
      </c>
      <c r="N6" s="267">
        <v>34</v>
      </c>
      <c r="O6" s="268">
        <v>28</v>
      </c>
      <c r="P6" s="269">
        <v>801638388</v>
      </c>
      <c r="Q6" s="270">
        <v>37</v>
      </c>
      <c r="R6" s="271">
        <v>33</v>
      </c>
      <c r="S6" s="272">
        <v>1417233224</v>
      </c>
      <c r="T6" s="267">
        <v>9</v>
      </c>
      <c r="U6" s="268">
        <v>6</v>
      </c>
      <c r="V6" s="269">
        <v>341287590</v>
      </c>
      <c r="W6" s="270">
        <v>1</v>
      </c>
      <c r="X6" s="271">
        <v>1</v>
      </c>
      <c r="Y6" s="266">
        <v>3236949</v>
      </c>
      <c r="Z6" s="267">
        <v>11</v>
      </c>
      <c r="AA6" s="268">
        <v>6</v>
      </c>
      <c r="AB6" s="269">
        <v>5877</v>
      </c>
      <c r="AC6" s="273">
        <v>384</v>
      </c>
      <c r="AD6" s="264">
        <v>0</v>
      </c>
      <c r="AE6" s="274">
        <v>49</v>
      </c>
      <c r="AF6" s="275">
        <v>51</v>
      </c>
    </row>
    <row r="7" spans="1:32" ht="18.75" customHeight="1">
      <c r="A7" s="276">
        <v>5</v>
      </c>
      <c r="B7" s="277">
        <v>5</v>
      </c>
      <c r="C7" s="278" t="s">
        <v>3060</v>
      </c>
      <c r="D7" s="279" t="s">
        <v>3056</v>
      </c>
      <c r="E7" s="280" t="s">
        <v>3052</v>
      </c>
      <c r="F7" s="281">
        <v>4</v>
      </c>
      <c r="G7" s="282">
        <v>5448847625</v>
      </c>
      <c r="H7" s="283">
        <v>7</v>
      </c>
      <c r="I7" s="284">
        <v>6</v>
      </c>
      <c r="J7" s="285">
        <v>6373851209</v>
      </c>
      <c r="K7" s="286">
        <v>16</v>
      </c>
      <c r="L7" s="287">
        <v>14</v>
      </c>
      <c r="M7" s="282">
        <v>1041969046</v>
      </c>
      <c r="N7" s="283">
        <v>25</v>
      </c>
      <c r="O7" s="284">
        <v>19</v>
      </c>
      <c r="P7" s="285">
        <v>900499755</v>
      </c>
      <c r="Q7" s="286">
        <v>9</v>
      </c>
      <c r="R7" s="287">
        <v>6</v>
      </c>
      <c r="S7" s="288">
        <v>3771279183</v>
      </c>
      <c r="T7" s="283">
        <v>14</v>
      </c>
      <c r="U7" s="284">
        <v>10</v>
      </c>
      <c r="V7" s="285">
        <v>299271989</v>
      </c>
      <c r="W7" s="286">
        <v>4</v>
      </c>
      <c r="X7" s="287">
        <v>4</v>
      </c>
      <c r="Y7" s="282">
        <v>2346818</v>
      </c>
      <c r="Z7" s="283">
        <v>8</v>
      </c>
      <c r="AA7" s="284">
        <v>3</v>
      </c>
      <c r="AB7" s="285">
        <v>6824</v>
      </c>
      <c r="AC7" s="289">
        <v>384</v>
      </c>
      <c r="AD7" s="280">
        <v>0</v>
      </c>
      <c r="AE7" s="290">
        <v>62.14</v>
      </c>
      <c r="AF7" s="291">
        <v>37.86</v>
      </c>
    </row>
    <row r="8" spans="1:32" ht="18.75" customHeight="1">
      <c r="A8" s="292">
        <v>6</v>
      </c>
      <c r="B8" s="293">
        <v>4</v>
      </c>
      <c r="C8" s="294" t="s">
        <v>3061</v>
      </c>
      <c r="D8" s="295" t="s">
        <v>3056</v>
      </c>
      <c r="E8" s="296" t="s">
        <v>3052</v>
      </c>
      <c r="F8" s="297">
        <v>5</v>
      </c>
      <c r="G8" s="298">
        <v>5108831127</v>
      </c>
      <c r="H8" s="299">
        <v>8</v>
      </c>
      <c r="I8" s="300">
        <v>7</v>
      </c>
      <c r="J8" s="301">
        <v>6182283111</v>
      </c>
      <c r="K8" s="302">
        <v>10</v>
      </c>
      <c r="L8" s="303">
        <v>9</v>
      </c>
      <c r="M8" s="298">
        <v>1261463589</v>
      </c>
      <c r="N8" s="299">
        <v>6</v>
      </c>
      <c r="O8" s="300">
        <v>3</v>
      </c>
      <c r="P8" s="301">
        <v>2396992811</v>
      </c>
      <c r="Q8" s="302">
        <v>7</v>
      </c>
      <c r="R8" s="303">
        <v>5</v>
      </c>
      <c r="S8" s="304">
        <v>5349647533</v>
      </c>
      <c r="T8" s="299">
        <v>8</v>
      </c>
      <c r="U8" s="300">
        <v>5</v>
      </c>
      <c r="V8" s="301">
        <v>346612388</v>
      </c>
      <c r="W8" s="302">
        <v>5</v>
      </c>
      <c r="X8" s="303">
        <v>5</v>
      </c>
      <c r="Y8" s="298">
        <v>1748437</v>
      </c>
      <c r="Z8" s="299">
        <v>1</v>
      </c>
      <c r="AA8" s="300">
        <v>1</v>
      </c>
      <c r="AB8" s="301">
        <v>14048</v>
      </c>
      <c r="AC8" s="305">
        <v>382</v>
      </c>
      <c r="AD8" s="296">
        <v>0</v>
      </c>
      <c r="AE8" s="306">
        <v>100</v>
      </c>
      <c r="AF8" s="307">
        <v>0</v>
      </c>
    </row>
    <row r="9" spans="1:32" ht="18.75" customHeight="1">
      <c r="A9" s="260">
        <v>7</v>
      </c>
      <c r="B9" s="261">
        <v>8</v>
      </c>
      <c r="C9" s="262" t="s">
        <v>1695</v>
      </c>
      <c r="D9" s="263" t="s">
        <v>3056</v>
      </c>
      <c r="E9" s="264" t="s">
        <v>3052</v>
      </c>
      <c r="F9" s="265">
        <v>6</v>
      </c>
      <c r="G9" s="266">
        <v>3969130023</v>
      </c>
      <c r="H9" s="267">
        <v>11</v>
      </c>
      <c r="I9" s="268">
        <v>10</v>
      </c>
      <c r="J9" s="269">
        <v>4316070015</v>
      </c>
      <c r="K9" s="270">
        <v>9</v>
      </c>
      <c r="L9" s="271">
        <v>8</v>
      </c>
      <c r="M9" s="266">
        <v>2074686390</v>
      </c>
      <c r="N9" s="267">
        <v>11</v>
      </c>
      <c r="O9" s="268">
        <v>7</v>
      </c>
      <c r="P9" s="269">
        <v>1472877277</v>
      </c>
      <c r="Q9" s="270">
        <v>21</v>
      </c>
      <c r="R9" s="271">
        <v>18</v>
      </c>
      <c r="S9" s="272">
        <v>2112285586</v>
      </c>
      <c r="T9" s="267">
        <v>13</v>
      </c>
      <c r="U9" s="268">
        <v>9</v>
      </c>
      <c r="V9" s="269">
        <v>305398238</v>
      </c>
      <c r="W9" s="270">
        <v>42</v>
      </c>
      <c r="X9" s="271">
        <v>41</v>
      </c>
      <c r="Y9" s="266">
        <v>239815</v>
      </c>
      <c r="Z9" s="267">
        <v>155</v>
      </c>
      <c r="AA9" s="268">
        <v>145</v>
      </c>
      <c r="AB9" s="269">
        <v>1047</v>
      </c>
      <c r="AC9" s="273">
        <v>354</v>
      </c>
      <c r="AD9" s="264">
        <v>0</v>
      </c>
      <c r="AE9" s="274">
        <v>100</v>
      </c>
      <c r="AF9" s="275">
        <v>0</v>
      </c>
    </row>
    <row r="10" spans="1:32" ht="18.75" customHeight="1">
      <c r="A10" s="243">
        <v>8</v>
      </c>
      <c r="B10" s="244">
        <v>7</v>
      </c>
      <c r="C10" s="245" t="s">
        <v>3057</v>
      </c>
      <c r="D10" s="246" t="s">
        <v>1894</v>
      </c>
      <c r="E10" s="258" t="s">
        <v>3052</v>
      </c>
      <c r="F10" s="308">
        <v>7</v>
      </c>
      <c r="G10" s="249">
        <v>3715823817</v>
      </c>
      <c r="H10" s="250">
        <v>10</v>
      </c>
      <c r="I10" s="251">
        <v>9</v>
      </c>
      <c r="J10" s="252">
        <v>5048630008</v>
      </c>
      <c r="K10" s="253">
        <v>13</v>
      </c>
      <c r="L10" s="254">
        <v>11</v>
      </c>
      <c r="M10" s="249">
        <v>1144531075</v>
      </c>
      <c r="N10" s="250">
        <v>2</v>
      </c>
      <c r="O10" s="251">
        <v>1</v>
      </c>
      <c r="P10" s="252">
        <v>5385396000</v>
      </c>
      <c r="Q10" s="253">
        <v>3</v>
      </c>
      <c r="R10" s="254">
        <v>2</v>
      </c>
      <c r="S10" s="255">
        <v>8885176737</v>
      </c>
      <c r="T10" s="250">
        <v>12</v>
      </c>
      <c r="U10" s="251">
        <v>8</v>
      </c>
      <c r="V10" s="252">
        <v>319375404</v>
      </c>
      <c r="W10" s="253">
        <v>32</v>
      </c>
      <c r="X10" s="254">
        <v>31</v>
      </c>
      <c r="Y10" s="249">
        <v>308538</v>
      </c>
      <c r="Z10" s="250">
        <v>10</v>
      </c>
      <c r="AA10" s="251">
        <v>5</v>
      </c>
      <c r="AB10" s="252">
        <v>6775</v>
      </c>
      <c r="AC10" s="257">
        <v>371</v>
      </c>
      <c r="AD10" s="258">
        <v>0</v>
      </c>
      <c r="AE10" s="248">
        <v>100</v>
      </c>
      <c r="AF10" s="259">
        <v>0</v>
      </c>
    </row>
    <row r="11" spans="1:32" ht="18.75" customHeight="1">
      <c r="A11" s="260">
        <v>9</v>
      </c>
      <c r="B11" s="261">
        <v>11</v>
      </c>
      <c r="C11" s="262" t="s">
        <v>3062</v>
      </c>
      <c r="D11" s="263" t="s">
        <v>3056</v>
      </c>
      <c r="E11" s="264" t="s">
        <v>3052</v>
      </c>
      <c r="F11" s="265">
        <v>8</v>
      </c>
      <c r="G11" s="266">
        <v>3523477229</v>
      </c>
      <c r="H11" s="267">
        <v>12</v>
      </c>
      <c r="I11" s="268">
        <v>11</v>
      </c>
      <c r="J11" s="269">
        <v>3523477229</v>
      </c>
      <c r="K11" s="270">
        <v>45</v>
      </c>
      <c r="L11" s="271">
        <v>37</v>
      </c>
      <c r="M11" s="266">
        <v>267899220</v>
      </c>
      <c r="N11" s="267">
        <v>40</v>
      </c>
      <c r="O11" s="268">
        <v>34</v>
      </c>
      <c r="P11" s="269">
        <v>731429016</v>
      </c>
      <c r="Q11" s="270">
        <v>24</v>
      </c>
      <c r="R11" s="271">
        <v>20</v>
      </c>
      <c r="S11" s="272">
        <v>1959025465</v>
      </c>
      <c r="T11" s="267">
        <v>361</v>
      </c>
      <c r="U11" s="268">
        <v>354</v>
      </c>
      <c r="V11" s="269">
        <v>3736496</v>
      </c>
      <c r="W11" s="270">
        <v>8</v>
      </c>
      <c r="X11" s="271">
        <v>8</v>
      </c>
      <c r="Y11" s="266">
        <v>1219899</v>
      </c>
      <c r="Z11" s="267">
        <v>33</v>
      </c>
      <c r="AA11" s="268">
        <v>25</v>
      </c>
      <c r="AB11" s="269">
        <v>2970</v>
      </c>
      <c r="AC11" s="273">
        <v>371</v>
      </c>
      <c r="AD11" s="264">
        <v>0</v>
      </c>
      <c r="AE11" s="274">
        <v>100</v>
      </c>
      <c r="AF11" s="275">
        <v>0</v>
      </c>
    </row>
    <row r="12" spans="1:32" ht="18.75" customHeight="1">
      <c r="A12" s="309">
        <v>10</v>
      </c>
      <c r="B12" s="310">
        <v>12</v>
      </c>
      <c r="C12" s="311" t="s">
        <v>1104</v>
      </c>
      <c r="D12" s="312" t="s">
        <v>1696</v>
      </c>
      <c r="E12" s="313" t="s">
        <v>3052</v>
      </c>
      <c r="F12" s="314">
        <v>9</v>
      </c>
      <c r="G12" s="315">
        <v>3239662761</v>
      </c>
      <c r="H12" s="316">
        <v>14</v>
      </c>
      <c r="I12" s="317">
        <v>13</v>
      </c>
      <c r="J12" s="318">
        <v>3239662761</v>
      </c>
      <c r="K12" s="319">
        <v>23</v>
      </c>
      <c r="L12" s="320">
        <v>18</v>
      </c>
      <c r="M12" s="315">
        <v>629167938</v>
      </c>
      <c r="N12" s="316">
        <v>7</v>
      </c>
      <c r="O12" s="317">
        <v>4</v>
      </c>
      <c r="P12" s="318">
        <v>2082115203</v>
      </c>
      <c r="Q12" s="319">
        <v>4</v>
      </c>
      <c r="R12" s="320">
        <v>3</v>
      </c>
      <c r="S12" s="321">
        <v>6111433294</v>
      </c>
      <c r="T12" s="316">
        <v>56</v>
      </c>
      <c r="U12" s="317">
        <v>51</v>
      </c>
      <c r="V12" s="318">
        <v>84966270</v>
      </c>
      <c r="W12" s="319">
        <v>38</v>
      </c>
      <c r="X12" s="320">
        <v>37</v>
      </c>
      <c r="Y12" s="315">
        <v>265410</v>
      </c>
      <c r="Z12" s="316">
        <v>13</v>
      </c>
      <c r="AA12" s="317">
        <v>7</v>
      </c>
      <c r="AB12" s="318">
        <v>5615</v>
      </c>
      <c r="AC12" s="322">
        <v>371</v>
      </c>
      <c r="AD12" s="313">
        <v>0</v>
      </c>
      <c r="AE12" s="323">
        <v>100</v>
      </c>
      <c r="AF12" s="324">
        <v>0</v>
      </c>
    </row>
    <row r="13" spans="1:32" ht="18.75" customHeight="1">
      <c r="A13" s="292">
        <v>11</v>
      </c>
      <c r="B13" s="293">
        <v>10</v>
      </c>
      <c r="C13" s="294" t="s">
        <v>3063</v>
      </c>
      <c r="D13" s="295" t="s">
        <v>3056</v>
      </c>
      <c r="E13" s="296" t="s">
        <v>3052</v>
      </c>
      <c r="F13" s="297">
        <v>10</v>
      </c>
      <c r="G13" s="298">
        <v>2827821839</v>
      </c>
      <c r="H13" s="299">
        <v>16</v>
      </c>
      <c r="I13" s="300">
        <v>15</v>
      </c>
      <c r="J13" s="301">
        <v>2849263040</v>
      </c>
      <c r="K13" s="302">
        <v>83</v>
      </c>
      <c r="L13" s="303">
        <v>74</v>
      </c>
      <c r="M13" s="298">
        <v>169612666</v>
      </c>
      <c r="N13" s="299">
        <v>21</v>
      </c>
      <c r="O13" s="300">
        <v>15</v>
      </c>
      <c r="P13" s="301">
        <v>1110222632</v>
      </c>
      <c r="Q13" s="302">
        <v>28</v>
      </c>
      <c r="R13" s="303">
        <v>24</v>
      </c>
      <c r="S13" s="304">
        <v>1806001325</v>
      </c>
      <c r="T13" s="299">
        <v>27</v>
      </c>
      <c r="U13" s="300">
        <v>22</v>
      </c>
      <c r="V13" s="301">
        <v>173063827</v>
      </c>
      <c r="W13" s="302">
        <v>10</v>
      </c>
      <c r="X13" s="303">
        <v>10</v>
      </c>
      <c r="Y13" s="298">
        <v>1065159</v>
      </c>
      <c r="Z13" s="299">
        <v>100</v>
      </c>
      <c r="AA13" s="300">
        <v>90</v>
      </c>
      <c r="AB13" s="301">
        <v>1403</v>
      </c>
      <c r="AC13" s="305">
        <v>354</v>
      </c>
      <c r="AD13" s="296">
        <v>0</v>
      </c>
      <c r="AE13" s="306">
        <v>100</v>
      </c>
      <c r="AF13" s="307">
        <v>0</v>
      </c>
    </row>
    <row r="14" spans="1:32" ht="18.75" customHeight="1">
      <c r="A14" s="243">
        <v>12</v>
      </c>
      <c r="B14" s="244">
        <v>14</v>
      </c>
      <c r="C14" s="245" t="s">
        <v>1701</v>
      </c>
      <c r="D14" s="246" t="s">
        <v>1702</v>
      </c>
      <c r="E14" s="258" t="s">
        <v>3052</v>
      </c>
      <c r="F14" s="308">
        <v>11</v>
      </c>
      <c r="G14" s="249">
        <v>2789524479</v>
      </c>
      <c r="H14" s="250">
        <v>15</v>
      </c>
      <c r="I14" s="251">
        <v>14</v>
      </c>
      <c r="J14" s="252">
        <v>2919118575</v>
      </c>
      <c r="K14" s="253">
        <v>26</v>
      </c>
      <c r="L14" s="254">
        <v>21</v>
      </c>
      <c r="M14" s="249">
        <v>466815606</v>
      </c>
      <c r="N14" s="250">
        <v>20</v>
      </c>
      <c r="O14" s="251">
        <v>14</v>
      </c>
      <c r="P14" s="252">
        <v>1213082387</v>
      </c>
      <c r="Q14" s="253">
        <v>25</v>
      </c>
      <c r="R14" s="254">
        <v>21</v>
      </c>
      <c r="S14" s="255">
        <v>1938756799</v>
      </c>
      <c r="T14" s="250">
        <v>39</v>
      </c>
      <c r="U14" s="251">
        <v>34</v>
      </c>
      <c r="V14" s="252">
        <v>118863320</v>
      </c>
      <c r="W14" s="253">
        <v>17</v>
      </c>
      <c r="X14" s="254">
        <v>16</v>
      </c>
      <c r="Y14" s="249">
        <v>514686</v>
      </c>
      <c r="Z14" s="250">
        <v>45</v>
      </c>
      <c r="AA14" s="251">
        <v>37</v>
      </c>
      <c r="AB14" s="252">
        <v>2457</v>
      </c>
      <c r="AC14" s="257">
        <v>351</v>
      </c>
      <c r="AD14" s="258">
        <v>10.32</v>
      </c>
      <c r="AE14" s="248">
        <v>89.68</v>
      </c>
      <c r="AF14" s="259">
        <v>0</v>
      </c>
    </row>
    <row r="15" spans="1:32" ht="18.75" customHeight="1">
      <c r="A15" s="260">
        <v>13</v>
      </c>
      <c r="B15" s="261">
        <v>9</v>
      </c>
      <c r="C15" s="262" t="s">
        <v>1700</v>
      </c>
      <c r="D15" s="263" t="s">
        <v>3056</v>
      </c>
      <c r="E15" s="264" t="s">
        <v>3052</v>
      </c>
      <c r="F15" s="265">
        <v>12</v>
      </c>
      <c r="G15" s="266">
        <v>2422174090</v>
      </c>
      <c r="H15" s="267">
        <v>19</v>
      </c>
      <c r="I15" s="268">
        <v>18</v>
      </c>
      <c r="J15" s="269">
        <v>2469382574</v>
      </c>
      <c r="K15" s="270">
        <v>482</v>
      </c>
      <c r="L15" s="271">
        <v>470</v>
      </c>
      <c r="M15" s="266">
        <v>3833795</v>
      </c>
      <c r="N15" s="267">
        <v>13</v>
      </c>
      <c r="O15" s="268">
        <v>9</v>
      </c>
      <c r="P15" s="269">
        <v>1397666613</v>
      </c>
      <c r="Q15" s="270">
        <v>10</v>
      </c>
      <c r="R15" s="271">
        <v>7</v>
      </c>
      <c r="S15" s="272">
        <v>3145886325</v>
      </c>
      <c r="T15" s="267">
        <v>33</v>
      </c>
      <c r="U15" s="268">
        <v>28</v>
      </c>
      <c r="V15" s="269">
        <v>146722216</v>
      </c>
      <c r="W15" s="270">
        <v>7</v>
      </c>
      <c r="X15" s="271">
        <v>7</v>
      </c>
      <c r="Y15" s="266">
        <v>1380261</v>
      </c>
      <c r="Z15" s="267">
        <v>19</v>
      </c>
      <c r="AA15" s="268">
        <v>12</v>
      </c>
      <c r="AB15" s="269">
        <v>4278</v>
      </c>
      <c r="AC15" s="273">
        <v>383</v>
      </c>
      <c r="AD15" s="264">
        <v>0</v>
      </c>
      <c r="AE15" s="274">
        <v>25.31</v>
      </c>
      <c r="AF15" s="275">
        <v>74.69</v>
      </c>
    </row>
    <row r="16" spans="1:32" ht="18.75" customHeight="1">
      <c r="A16" s="243">
        <v>14</v>
      </c>
      <c r="B16" s="244">
        <v>13</v>
      </c>
      <c r="C16" s="245" t="s">
        <v>1698</v>
      </c>
      <c r="D16" s="246" t="s">
        <v>1319</v>
      </c>
      <c r="E16" s="258" t="s">
        <v>3052</v>
      </c>
      <c r="F16" s="308">
        <v>13</v>
      </c>
      <c r="G16" s="249">
        <v>2326270180</v>
      </c>
      <c r="H16" s="250">
        <v>20</v>
      </c>
      <c r="I16" s="251">
        <v>19</v>
      </c>
      <c r="J16" s="252">
        <v>2351102279</v>
      </c>
      <c r="K16" s="253" t="s">
        <v>3052</v>
      </c>
      <c r="L16" s="254" t="s">
        <v>3052</v>
      </c>
      <c r="M16" s="256" t="s">
        <v>3052</v>
      </c>
      <c r="N16" s="250" t="s">
        <v>3052</v>
      </c>
      <c r="O16" s="251" t="s">
        <v>3052</v>
      </c>
      <c r="P16" s="325" t="s">
        <v>3052</v>
      </c>
      <c r="Q16" s="253" t="s">
        <v>3052</v>
      </c>
      <c r="R16" s="254" t="s">
        <v>3052</v>
      </c>
      <c r="S16" s="256" t="s">
        <v>3052</v>
      </c>
      <c r="T16" s="250" t="s">
        <v>3052</v>
      </c>
      <c r="U16" s="251" t="s">
        <v>3052</v>
      </c>
      <c r="V16" s="325" t="s">
        <v>3052</v>
      </c>
      <c r="W16" s="253">
        <v>6</v>
      </c>
      <c r="X16" s="254">
        <v>6</v>
      </c>
      <c r="Y16" s="249">
        <v>1381505</v>
      </c>
      <c r="Z16" s="250" t="s">
        <v>3052</v>
      </c>
      <c r="AA16" s="251" t="s">
        <v>3052</v>
      </c>
      <c r="AB16" s="325" t="s">
        <v>3052</v>
      </c>
      <c r="AC16" s="257">
        <v>384</v>
      </c>
      <c r="AD16" s="258">
        <v>0</v>
      </c>
      <c r="AE16" s="248">
        <v>0</v>
      </c>
      <c r="AF16" s="259">
        <v>100</v>
      </c>
    </row>
    <row r="17" spans="1:32" ht="18.75" customHeight="1">
      <c r="A17" s="276">
        <v>15</v>
      </c>
      <c r="B17" s="277">
        <v>22</v>
      </c>
      <c r="C17" s="278" t="s">
        <v>1708</v>
      </c>
      <c r="D17" s="279" t="s">
        <v>3056</v>
      </c>
      <c r="E17" s="280" t="s">
        <v>3052</v>
      </c>
      <c r="F17" s="281">
        <v>14</v>
      </c>
      <c r="G17" s="282">
        <v>2221362664</v>
      </c>
      <c r="H17" s="283">
        <v>13</v>
      </c>
      <c r="I17" s="284">
        <v>12</v>
      </c>
      <c r="J17" s="285">
        <v>3484149812</v>
      </c>
      <c r="K17" s="286">
        <v>21</v>
      </c>
      <c r="L17" s="287">
        <v>17</v>
      </c>
      <c r="M17" s="282">
        <v>642631815</v>
      </c>
      <c r="N17" s="283">
        <v>24</v>
      </c>
      <c r="O17" s="284">
        <v>18</v>
      </c>
      <c r="P17" s="285">
        <v>954632503</v>
      </c>
      <c r="Q17" s="286">
        <v>32</v>
      </c>
      <c r="R17" s="287">
        <v>28</v>
      </c>
      <c r="S17" s="288">
        <v>1619284096</v>
      </c>
      <c r="T17" s="283">
        <v>17</v>
      </c>
      <c r="U17" s="284">
        <v>13</v>
      </c>
      <c r="V17" s="285">
        <v>260726161</v>
      </c>
      <c r="W17" s="286">
        <v>18</v>
      </c>
      <c r="X17" s="287">
        <v>17</v>
      </c>
      <c r="Y17" s="282">
        <v>499026</v>
      </c>
      <c r="Z17" s="283">
        <v>21</v>
      </c>
      <c r="AA17" s="284">
        <v>14</v>
      </c>
      <c r="AB17" s="285">
        <v>4209</v>
      </c>
      <c r="AC17" s="289">
        <v>384</v>
      </c>
      <c r="AD17" s="280">
        <v>8</v>
      </c>
      <c r="AE17" s="290">
        <v>7</v>
      </c>
      <c r="AF17" s="291">
        <v>85</v>
      </c>
    </row>
    <row r="18" spans="1:32" ht="18.75" customHeight="1">
      <c r="A18" s="292">
        <v>16</v>
      </c>
      <c r="B18" s="293">
        <v>16</v>
      </c>
      <c r="C18" s="294" t="s">
        <v>2011</v>
      </c>
      <c r="D18" s="295" t="s">
        <v>3056</v>
      </c>
      <c r="E18" s="326" t="s">
        <v>3052</v>
      </c>
      <c r="F18" s="306">
        <v>15</v>
      </c>
      <c r="G18" s="298">
        <v>2099831304</v>
      </c>
      <c r="H18" s="299">
        <v>17</v>
      </c>
      <c r="I18" s="300">
        <v>16</v>
      </c>
      <c r="J18" s="301">
        <v>2621107304</v>
      </c>
      <c r="K18" s="302" t="s">
        <v>3052</v>
      </c>
      <c r="L18" s="303" t="s">
        <v>3052</v>
      </c>
      <c r="M18" s="327" t="s">
        <v>3052</v>
      </c>
      <c r="N18" s="299" t="s">
        <v>3052</v>
      </c>
      <c r="O18" s="300" t="s">
        <v>3052</v>
      </c>
      <c r="P18" s="328" t="s">
        <v>3052</v>
      </c>
      <c r="Q18" s="302" t="s">
        <v>3052</v>
      </c>
      <c r="R18" s="303" t="s">
        <v>3052</v>
      </c>
      <c r="S18" s="327" t="s">
        <v>3052</v>
      </c>
      <c r="T18" s="299" t="s">
        <v>3052</v>
      </c>
      <c r="U18" s="300" t="s">
        <v>3052</v>
      </c>
      <c r="V18" s="328" t="s">
        <v>3052</v>
      </c>
      <c r="W18" s="302">
        <v>201</v>
      </c>
      <c r="X18" s="303">
        <v>200</v>
      </c>
      <c r="Y18" s="298">
        <v>52685</v>
      </c>
      <c r="Z18" s="299" t="s">
        <v>3052</v>
      </c>
      <c r="AA18" s="300" t="s">
        <v>3052</v>
      </c>
      <c r="AB18" s="328" t="s">
        <v>3052</v>
      </c>
      <c r="AC18" s="305">
        <v>311</v>
      </c>
      <c r="AD18" s="296">
        <v>0</v>
      </c>
      <c r="AE18" s="306">
        <v>0.02</v>
      </c>
      <c r="AF18" s="307">
        <v>99.98</v>
      </c>
    </row>
    <row r="19" spans="1:32" ht="18.75" customHeight="1">
      <c r="A19" s="243">
        <v>17</v>
      </c>
      <c r="B19" s="244">
        <v>15</v>
      </c>
      <c r="C19" s="245" t="s">
        <v>1706</v>
      </c>
      <c r="D19" s="246" t="s">
        <v>1893</v>
      </c>
      <c r="E19" s="258">
        <v>2</v>
      </c>
      <c r="F19" s="308" t="s">
        <v>3052</v>
      </c>
      <c r="G19" s="249">
        <v>2072503647</v>
      </c>
      <c r="H19" s="250">
        <v>22</v>
      </c>
      <c r="I19" s="251">
        <v>3</v>
      </c>
      <c r="J19" s="252">
        <v>2081409836</v>
      </c>
      <c r="K19" s="253">
        <v>20</v>
      </c>
      <c r="L19" s="254">
        <v>4</v>
      </c>
      <c r="M19" s="249">
        <v>735236725</v>
      </c>
      <c r="N19" s="250">
        <v>5</v>
      </c>
      <c r="O19" s="251">
        <v>3</v>
      </c>
      <c r="P19" s="252">
        <v>2573091470</v>
      </c>
      <c r="Q19" s="253">
        <v>8</v>
      </c>
      <c r="R19" s="254">
        <v>3</v>
      </c>
      <c r="S19" s="255">
        <v>3845485172</v>
      </c>
      <c r="T19" s="250">
        <v>497</v>
      </c>
      <c r="U19" s="251">
        <v>11</v>
      </c>
      <c r="V19" s="252">
        <v>-59749895</v>
      </c>
      <c r="W19" s="253">
        <v>410</v>
      </c>
      <c r="X19" s="254">
        <v>4</v>
      </c>
      <c r="Y19" s="249">
        <v>2721</v>
      </c>
      <c r="Z19" s="250">
        <v>2</v>
      </c>
      <c r="AA19" s="251">
        <v>1</v>
      </c>
      <c r="AB19" s="252">
        <v>13543</v>
      </c>
      <c r="AC19" s="257">
        <v>311</v>
      </c>
      <c r="AD19" s="258">
        <v>100</v>
      </c>
      <c r="AE19" s="248">
        <v>0</v>
      </c>
      <c r="AF19" s="259">
        <v>0</v>
      </c>
    </row>
    <row r="20" spans="1:32" ht="18.75" customHeight="1">
      <c r="A20" s="243">
        <v>18</v>
      </c>
      <c r="B20" s="244">
        <v>18</v>
      </c>
      <c r="C20" s="245" t="s">
        <v>1703</v>
      </c>
      <c r="D20" s="246" t="s">
        <v>1893</v>
      </c>
      <c r="E20" s="258">
        <v>3</v>
      </c>
      <c r="F20" s="308" t="s">
        <v>3052</v>
      </c>
      <c r="G20" s="249">
        <v>2007646209</v>
      </c>
      <c r="H20" s="250">
        <v>21</v>
      </c>
      <c r="I20" s="251">
        <v>2</v>
      </c>
      <c r="J20" s="252">
        <v>2157540392</v>
      </c>
      <c r="K20" s="253">
        <v>17</v>
      </c>
      <c r="L20" s="254">
        <v>3</v>
      </c>
      <c r="M20" s="249">
        <v>866142508</v>
      </c>
      <c r="N20" s="250">
        <v>9</v>
      </c>
      <c r="O20" s="251">
        <v>4</v>
      </c>
      <c r="P20" s="252">
        <v>1550131014</v>
      </c>
      <c r="Q20" s="253">
        <v>22</v>
      </c>
      <c r="R20" s="254">
        <v>4</v>
      </c>
      <c r="S20" s="255">
        <v>2053222621</v>
      </c>
      <c r="T20" s="250">
        <v>10</v>
      </c>
      <c r="U20" s="251">
        <v>4</v>
      </c>
      <c r="V20" s="252">
        <v>340110127</v>
      </c>
      <c r="W20" s="253" t="s">
        <v>3052</v>
      </c>
      <c r="X20" s="254" t="s">
        <v>3052</v>
      </c>
      <c r="Y20" s="256" t="s">
        <v>3052</v>
      </c>
      <c r="Z20" s="250">
        <v>5</v>
      </c>
      <c r="AA20" s="251">
        <v>4</v>
      </c>
      <c r="AB20" s="252">
        <v>8474</v>
      </c>
      <c r="AC20" s="257">
        <v>210</v>
      </c>
      <c r="AD20" s="258">
        <v>100</v>
      </c>
      <c r="AE20" s="248">
        <v>0</v>
      </c>
      <c r="AF20" s="259">
        <v>0</v>
      </c>
    </row>
    <row r="21" spans="1:32" ht="18.75" customHeight="1">
      <c r="A21" s="260">
        <v>19</v>
      </c>
      <c r="B21" s="261">
        <v>20</v>
      </c>
      <c r="C21" s="262" t="s">
        <v>1697</v>
      </c>
      <c r="D21" s="263" t="s">
        <v>3056</v>
      </c>
      <c r="E21" s="329" t="s">
        <v>3052</v>
      </c>
      <c r="F21" s="274">
        <v>16</v>
      </c>
      <c r="G21" s="266">
        <v>1947112529</v>
      </c>
      <c r="H21" s="267">
        <v>23</v>
      </c>
      <c r="I21" s="268">
        <v>20</v>
      </c>
      <c r="J21" s="269">
        <v>1969101799</v>
      </c>
      <c r="K21" s="270" t="s">
        <v>3052</v>
      </c>
      <c r="L21" s="271" t="s">
        <v>3052</v>
      </c>
      <c r="M21" s="330" t="s">
        <v>3052</v>
      </c>
      <c r="N21" s="267">
        <v>15</v>
      </c>
      <c r="O21" s="268">
        <v>11</v>
      </c>
      <c r="P21" s="269">
        <v>1328033692</v>
      </c>
      <c r="Q21" s="270">
        <v>13</v>
      </c>
      <c r="R21" s="271">
        <v>10</v>
      </c>
      <c r="S21" s="272">
        <v>2661603033</v>
      </c>
      <c r="T21" s="267" t="s">
        <v>3052</v>
      </c>
      <c r="U21" s="268" t="s">
        <v>3052</v>
      </c>
      <c r="V21" s="331" t="s">
        <v>3052</v>
      </c>
      <c r="W21" s="270">
        <v>14</v>
      </c>
      <c r="X21" s="271">
        <v>14</v>
      </c>
      <c r="Y21" s="266">
        <v>637401</v>
      </c>
      <c r="Z21" s="267">
        <v>136</v>
      </c>
      <c r="AA21" s="268">
        <v>126</v>
      </c>
      <c r="AB21" s="269">
        <v>1171</v>
      </c>
      <c r="AC21" s="273">
        <v>371</v>
      </c>
      <c r="AD21" s="264">
        <v>0</v>
      </c>
      <c r="AE21" s="274">
        <v>100</v>
      </c>
      <c r="AF21" s="275">
        <v>0</v>
      </c>
    </row>
    <row r="22" spans="1:32" ht="18.75" customHeight="1">
      <c r="A22" s="276">
        <v>20</v>
      </c>
      <c r="B22" s="277">
        <v>17</v>
      </c>
      <c r="C22" s="278" t="s">
        <v>287</v>
      </c>
      <c r="D22" s="279" t="s">
        <v>3056</v>
      </c>
      <c r="E22" s="280" t="s">
        <v>3052</v>
      </c>
      <c r="F22" s="281">
        <v>17</v>
      </c>
      <c r="G22" s="282">
        <v>1929869218</v>
      </c>
      <c r="H22" s="283">
        <v>18</v>
      </c>
      <c r="I22" s="284">
        <v>17</v>
      </c>
      <c r="J22" s="285">
        <v>2558251275</v>
      </c>
      <c r="K22" s="286">
        <v>25</v>
      </c>
      <c r="L22" s="287">
        <v>20</v>
      </c>
      <c r="M22" s="282">
        <v>528983483</v>
      </c>
      <c r="N22" s="283">
        <v>38</v>
      </c>
      <c r="O22" s="284">
        <v>32</v>
      </c>
      <c r="P22" s="285">
        <v>738437796</v>
      </c>
      <c r="Q22" s="286">
        <v>36</v>
      </c>
      <c r="R22" s="287">
        <v>32</v>
      </c>
      <c r="S22" s="288">
        <v>1446470094</v>
      </c>
      <c r="T22" s="283">
        <v>16</v>
      </c>
      <c r="U22" s="284">
        <v>12</v>
      </c>
      <c r="V22" s="285">
        <v>269260752</v>
      </c>
      <c r="W22" s="286">
        <v>12</v>
      </c>
      <c r="X22" s="287">
        <v>12</v>
      </c>
      <c r="Y22" s="282">
        <v>669022</v>
      </c>
      <c r="Z22" s="283">
        <v>20</v>
      </c>
      <c r="AA22" s="284">
        <v>13</v>
      </c>
      <c r="AB22" s="285">
        <v>4268</v>
      </c>
      <c r="AC22" s="289">
        <v>382</v>
      </c>
      <c r="AD22" s="280">
        <v>0</v>
      </c>
      <c r="AE22" s="290">
        <v>0.72</v>
      </c>
      <c r="AF22" s="291">
        <v>99.28</v>
      </c>
    </row>
    <row r="23" spans="1:32" ht="18.75" customHeight="1">
      <c r="A23" s="292">
        <v>21</v>
      </c>
      <c r="B23" s="293">
        <v>19</v>
      </c>
      <c r="C23" s="294" t="s">
        <v>1709</v>
      </c>
      <c r="D23" s="295" t="s">
        <v>3056</v>
      </c>
      <c r="E23" s="296" t="s">
        <v>3052</v>
      </c>
      <c r="F23" s="297">
        <v>18</v>
      </c>
      <c r="G23" s="298">
        <v>1875676204</v>
      </c>
      <c r="H23" s="299">
        <v>25</v>
      </c>
      <c r="I23" s="300">
        <v>22</v>
      </c>
      <c r="J23" s="301">
        <v>1891522123</v>
      </c>
      <c r="K23" s="302">
        <v>18</v>
      </c>
      <c r="L23" s="303">
        <v>15</v>
      </c>
      <c r="M23" s="298">
        <v>794662273</v>
      </c>
      <c r="N23" s="299">
        <v>162</v>
      </c>
      <c r="O23" s="300">
        <v>153</v>
      </c>
      <c r="P23" s="301">
        <v>193848658</v>
      </c>
      <c r="Q23" s="302">
        <v>128</v>
      </c>
      <c r="R23" s="303">
        <v>120</v>
      </c>
      <c r="S23" s="304">
        <v>523364222</v>
      </c>
      <c r="T23" s="299">
        <v>97</v>
      </c>
      <c r="U23" s="300">
        <v>91</v>
      </c>
      <c r="V23" s="301">
        <v>53257702</v>
      </c>
      <c r="W23" s="302">
        <v>423</v>
      </c>
      <c r="X23" s="303">
        <v>419</v>
      </c>
      <c r="Y23" s="298">
        <v>1429</v>
      </c>
      <c r="Z23" s="299">
        <v>246</v>
      </c>
      <c r="AA23" s="300">
        <v>234</v>
      </c>
      <c r="AB23" s="301">
        <v>643</v>
      </c>
      <c r="AC23" s="305">
        <v>354</v>
      </c>
      <c r="AD23" s="296">
        <v>0</v>
      </c>
      <c r="AE23" s="306">
        <v>0</v>
      </c>
      <c r="AF23" s="307">
        <v>100</v>
      </c>
    </row>
    <row r="24" spans="1:32" ht="18.75" customHeight="1">
      <c r="A24" s="260">
        <v>22</v>
      </c>
      <c r="B24" s="261">
        <v>26</v>
      </c>
      <c r="C24" s="262" t="s">
        <v>2012</v>
      </c>
      <c r="D24" s="263" t="s">
        <v>3056</v>
      </c>
      <c r="E24" s="264" t="s">
        <v>3052</v>
      </c>
      <c r="F24" s="265">
        <v>19</v>
      </c>
      <c r="G24" s="266">
        <v>1854035796</v>
      </c>
      <c r="H24" s="267">
        <v>24</v>
      </c>
      <c r="I24" s="268">
        <v>21</v>
      </c>
      <c r="J24" s="269">
        <v>1910273864</v>
      </c>
      <c r="K24" s="270">
        <v>15</v>
      </c>
      <c r="L24" s="271">
        <v>13</v>
      </c>
      <c r="M24" s="266">
        <v>1092109302</v>
      </c>
      <c r="N24" s="267" t="s">
        <v>3052</v>
      </c>
      <c r="O24" s="268" t="s">
        <v>3052</v>
      </c>
      <c r="P24" s="331" t="s">
        <v>3052</v>
      </c>
      <c r="Q24" s="270" t="s">
        <v>3052</v>
      </c>
      <c r="R24" s="271" t="s">
        <v>3052</v>
      </c>
      <c r="S24" s="330" t="s">
        <v>3052</v>
      </c>
      <c r="T24" s="267">
        <v>111</v>
      </c>
      <c r="U24" s="268">
        <v>105</v>
      </c>
      <c r="V24" s="269">
        <v>45647596</v>
      </c>
      <c r="W24" s="270">
        <v>385</v>
      </c>
      <c r="X24" s="271">
        <v>382</v>
      </c>
      <c r="Y24" s="266">
        <v>6641</v>
      </c>
      <c r="Z24" s="267" t="s">
        <v>3052</v>
      </c>
      <c r="AA24" s="268" t="s">
        <v>3052</v>
      </c>
      <c r="AB24" s="331" t="s">
        <v>3052</v>
      </c>
      <c r="AC24" s="273">
        <v>354</v>
      </c>
      <c r="AD24" s="264">
        <v>0</v>
      </c>
      <c r="AE24" s="274">
        <v>100</v>
      </c>
      <c r="AF24" s="275">
        <v>0</v>
      </c>
    </row>
    <row r="25" spans="1:32" ht="18.75" customHeight="1">
      <c r="A25" s="260">
        <v>23</v>
      </c>
      <c r="B25" s="261">
        <v>28</v>
      </c>
      <c r="C25" s="262" t="s">
        <v>2013</v>
      </c>
      <c r="D25" s="263" t="s">
        <v>3056</v>
      </c>
      <c r="E25" s="264" t="s">
        <v>3052</v>
      </c>
      <c r="F25" s="265">
        <v>20</v>
      </c>
      <c r="G25" s="266">
        <v>1619274756</v>
      </c>
      <c r="H25" s="267">
        <v>27</v>
      </c>
      <c r="I25" s="268">
        <v>23</v>
      </c>
      <c r="J25" s="269">
        <v>1620095727</v>
      </c>
      <c r="K25" s="270">
        <v>73</v>
      </c>
      <c r="L25" s="271">
        <v>65</v>
      </c>
      <c r="M25" s="266">
        <v>190874330</v>
      </c>
      <c r="N25" s="267">
        <v>70</v>
      </c>
      <c r="O25" s="268">
        <v>62</v>
      </c>
      <c r="P25" s="269">
        <v>459175469</v>
      </c>
      <c r="Q25" s="270">
        <v>65</v>
      </c>
      <c r="R25" s="271">
        <v>57</v>
      </c>
      <c r="S25" s="272">
        <v>950477690</v>
      </c>
      <c r="T25" s="267">
        <v>83</v>
      </c>
      <c r="U25" s="268">
        <v>78</v>
      </c>
      <c r="V25" s="269">
        <v>60825051</v>
      </c>
      <c r="W25" s="270">
        <v>48</v>
      </c>
      <c r="X25" s="271">
        <v>47</v>
      </c>
      <c r="Y25" s="266">
        <v>211436</v>
      </c>
      <c r="Z25" s="267">
        <v>231</v>
      </c>
      <c r="AA25" s="268">
        <v>219</v>
      </c>
      <c r="AB25" s="269">
        <v>700</v>
      </c>
      <c r="AC25" s="273">
        <v>371</v>
      </c>
      <c r="AD25" s="264">
        <v>0</v>
      </c>
      <c r="AE25" s="274">
        <v>54.67</v>
      </c>
      <c r="AF25" s="275">
        <v>45.33</v>
      </c>
    </row>
    <row r="26" spans="1:32" ht="18.75" customHeight="1">
      <c r="A26" s="243">
        <v>24</v>
      </c>
      <c r="B26" s="244">
        <v>38</v>
      </c>
      <c r="C26" s="245" t="s">
        <v>297</v>
      </c>
      <c r="D26" s="246" t="s">
        <v>1054</v>
      </c>
      <c r="E26" s="258" t="s">
        <v>3052</v>
      </c>
      <c r="F26" s="308">
        <v>21</v>
      </c>
      <c r="G26" s="249">
        <v>1529585000</v>
      </c>
      <c r="H26" s="250">
        <v>30</v>
      </c>
      <c r="I26" s="251">
        <v>26</v>
      </c>
      <c r="J26" s="252">
        <v>1531276599</v>
      </c>
      <c r="K26" s="253">
        <v>187</v>
      </c>
      <c r="L26" s="254">
        <v>176</v>
      </c>
      <c r="M26" s="249">
        <v>73083754</v>
      </c>
      <c r="N26" s="250">
        <v>369</v>
      </c>
      <c r="O26" s="251">
        <v>358</v>
      </c>
      <c r="P26" s="252">
        <v>59773228</v>
      </c>
      <c r="Q26" s="253">
        <v>108</v>
      </c>
      <c r="R26" s="254">
        <v>100</v>
      </c>
      <c r="S26" s="255">
        <v>604202801</v>
      </c>
      <c r="T26" s="250">
        <v>203</v>
      </c>
      <c r="U26" s="251">
        <v>197</v>
      </c>
      <c r="V26" s="252">
        <v>20515276</v>
      </c>
      <c r="W26" s="253">
        <v>22</v>
      </c>
      <c r="X26" s="254">
        <v>21</v>
      </c>
      <c r="Y26" s="249">
        <v>394978</v>
      </c>
      <c r="Z26" s="250">
        <v>288</v>
      </c>
      <c r="AA26" s="251">
        <v>276</v>
      </c>
      <c r="AB26" s="252">
        <v>509</v>
      </c>
      <c r="AC26" s="257">
        <v>383</v>
      </c>
      <c r="AD26" s="258">
        <v>0</v>
      </c>
      <c r="AE26" s="248">
        <v>100</v>
      </c>
      <c r="AF26" s="259">
        <v>0</v>
      </c>
    </row>
    <row r="27" spans="1:32" ht="18.75" customHeight="1">
      <c r="A27" s="309">
        <v>25</v>
      </c>
      <c r="B27" s="310">
        <v>23</v>
      </c>
      <c r="C27" s="311" t="s">
        <v>1705</v>
      </c>
      <c r="D27" s="312" t="s">
        <v>3051</v>
      </c>
      <c r="E27" s="313" t="s">
        <v>3052</v>
      </c>
      <c r="F27" s="314">
        <v>22</v>
      </c>
      <c r="G27" s="315">
        <v>1525203328</v>
      </c>
      <c r="H27" s="316">
        <v>28</v>
      </c>
      <c r="I27" s="317">
        <v>24</v>
      </c>
      <c r="J27" s="318">
        <v>1589424211</v>
      </c>
      <c r="K27" s="319">
        <v>110</v>
      </c>
      <c r="L27" s="320">
        <v>101</v>
      </c>
      <c r="M27" s="315">
        <v>126486719</v>
      </c>
      <c r="N27" s="316">
        <v>88</v>
      </c>
      <c r="O27" s="317">
        <v>79</v>
      </c>
      <c r="P27" s="318">
        <v>371567536</v>
      </c>
      <c r="Q27" s="319">
        <v>75</v>
      </c>
      <c r="R27" s="320">
        <v>67</v>
      </c>
      <c r="S27" s="321">
        <v>872072069</v>
      </c>
      <c r="T27" s="316">
        <v>384</v>
      </c>
      <c r="U27" s="317">
        <v>377</v>
      </c>
      <c r="V27" s="318">
        <v>2412517</v>
      </c>
      <c r="W27" s="319">
        <v>33</v>
      </c>
      <c r="X27" s="320">
        <v>32</v>
      </c>
      <c r="Y27" s="315">
        <v>304669</v>
      </c>
      <c r="Z27" s="316">
        <v>165</v>
      </c>
      <c r="AA27" s="317">
        <v>155</v>
      </c>
      <c r="AB27" s="318">
        <v>1000</v>
      </c>
      <c r="AC27" s="322">
        <v>371</v>
      </c>
      <c r="AD27" s="313">
        <v>0</v>
      </c>
      <c r="AE27" s="323">
        <v>100</v>
      </c>
      <c r="AF27" s="324">
        <v>0</v>
      </c>
    </row>
    <row r="28" spans="1:32" ht="18.75" customHeight="1">
      <c r="A28" s="292">
        <v>26</v>
      </c>
      <c r="B28" s="293">
        <v>29</v>
      </c>
      <c r="C28" s="294" t="s">
        <v>1707</v>
      </c>
      <c r="D28" s="295" t="s">
        <v>3056</v>
      </c>
      <c r="E28" s="296" t="s">
        <v>3052</v>
      </c>
      <c r="F28" s="297">
        <v>23</v>
      </c>
      <c r="G28" s="298">
        <v>1472838227</v>
      </c>
      <c r="H28" s="299">
        <v>31</v>
      </c>
      <c r="I28" s="300">
        <v>27</v>
      </c>
      <c r="J28" s="301">
        <v>1477214768</v>
      </c>
      <c r="K28" s="302">
        <v>230</v>
      </c>
      <c r="L28" s="303">
        <v>219</v>
      </c>
      <c r="M28" s="298">
        <v>58280999</v>
      </c>
      <c r="N28" s="299">
        <v>178</v>
      </c>
      <c r="O28" s="300">
        <v>169</v>
      </c>
      <c r="P28" s="301">
        <v>176877715</v>
      </c>
      <c r="Q28" s="302">
        <v>119</v>
      </c>
      <c r="R28" s="303">
        <v>111</v>
      </c>
      <c r="S28" s="304">
        <v>558585291</v>
      </c>
      <c r="T28" s="299">
        <v>268</v>
      </c>
      <c r="U28" s="300">
        <v>262</v>
      </c>
      <c r="V28" s="301">
        <v>11260610</v>
      </c>
      <c r="W28" s="302">
        <v>25</v>
      </c>
      <c r="X28" s="303">
        <v>24</v>
      </c>
      <c r="Y28" s="298">
        <v>388258</v>
      </c>
      <c r="Z28" s="299">
        <v>247</v>
      </c>
      <c r="AA28" s="300">
        <v>235</v>
      </c>
      <c r="AB28" s="301">
        <v>635</v>
      </c>
      <c r="AC28" s="305">
        <v>383</v>
      </c>
      <c r="AD28" s="296">
        <v>0</v>
      </c>
      <c r="AE28" s="306">
        <v>100</v>
      </c>
      <c r="AF28" s="307">
        <v>0</v>
      </c>
    </row>
    <row r="29" spans="1:32" ht="18.75" customHeight="1">
      <c r="A29" s="260">
        <v>27</v>
      </c>
      <c r="B29" s="261">
        <v>24</v>
      </c>
      <c r="C29" s="262" t="s">
        <v>293</v>
      </c>
      <c r="D29" s="263" t="s">
        <v>3056</v>
      </c>
      <c r="E29" s="264" t="s">
        <v>3052</v>
      </c>
      <c r="F29" s="265">
        <v>24</v>
      </c>
      <c r="G29" s="266">
        <v>1460119660</v>
      </c>
      <c r="H29" s="267">
        <v>34</v>
      </c>
      <c r="I29" s="268">
        <v>30</v>
      </c>
      <c r="J29" s="269">
        <v>1462847019</v>
      </c>
      <c r="K29" s="270" t="s">
        <v>3052</v>
      </c>
      <c r="L29" s="271" t="s">
        <v>3052</v>
      </c>
      <c r="M29" s="330" t="s">
        <v>3052</v>
      </c>
      <c r="N29" s="267" t="s">
        <v>3052</v>
      </c>
      <c r="O29" s="268" t="s">
        <v>3052</v>
      </c>
      <c r="P29" s="331" t="s">
        <v>3052</v>
      </c>
      <c r="Q29" s="270" t="s">
        <v>3052</v>
      </c>
      <c r="R29" s="271" t="s">
        <v>3052</v>
      </c>
      <c r="S29" s="330" t="s">
        <v>3052</v>
      </c>
      <c r="T29" s="267" t="s">
        <v>3052</v>
      </c>
      <c r="U29" s="268" t="s">
        <v>3052</v>
      </c>
      <c r="V29" s="331" t="s">
        <v>3052</v>
      </c>
      <c r="W29" s="270" t="s">
        <v>3052</v>
      </c>
      <c r="X29" s="271" t="s">
        <v>3052</v>
      </c>
      <c r="Y29" s="330" t="s">
        <v>3052</v>
      </c>
      <c r="Z29" s="267">
        <v>383</v>
      </c>
      <c r="AA29" s="268">
        <v>371</v>
      </c>
      <c r="AB29" s="269">
        <v>303</v>
      </c>
      <c r="AC29" s="273">
        <v>390</v>
      </c>
      <c r="AD29" s="264">
        <v>0</v>
      </c>
      <c r="AE29" s="274">
        <v>100</v>
      </c>
      <c r="AF29" s="275">
        <v>0</v>
      </c>
    </row>
    <row r="30" spans="1:32" ht="18.75" customHeight="1">
      <c r="A30" s="243">
        <v>28</v>
      </c>
      <c r="B30" s="244">
        <v>45</v>
      </c>
      <c r="C30" s="245" t="s">
        <v>1660</v>
      </c>
      <c r="D30" s="246" t="s">
        <v>1696</v>
      </c>
      <c r="E30" s="258" t="s">
        <v>3052</v>
      </c>
      <c r="F30" s="308">
        <v>25</v>
      </c>
      <c r="G30" s="249">
        <v>1454653589</v>
      </c>
      <c r="H30" s="250">
        <v>32</v>
      </c>
      <c r="I30" s="251">
        <v>28</v>
      </c>
      <c r="J30" s="252">
        <v>1465616532</v>
      </c>
      <c r="K30" s="253" t="s">
        <v>3052</v>
      </c>
      <c r="L30" s="254" t="s">
        <v>3052</v>
      </c>
      <c r="M30" s="256" t="s">
        <v>3052</v>
      </c>
      <c r="N30" s="250" t="s">
        <v>3052</v>
      </c>
      <c r="O30" s="251" t="s">
        <v>3052</v>
      </c>
      <c r="P30" s="325" t="s">
        <v>3052</v>
      </c>
      <c r="Q30" s="253" t="s">
        <v>3052</v>
      </c>
      <c r="R30" s="254" t="s">
        <v>3052</v>
      </c>
      <c r="S30" s="256" t="s">
        <v>3052</v>
      </c>
      <c r="T30" s="250" t="s">
        <v>3052</v>
      </c>
      <c r="U30" s="251" t="s">
        <v>3052</v>
      </c>
      <c r="V30" s="325" t="s">
        <v>3052</v>
      </c>
      <c r="W30" s="253">
        <v>36</v>
      </c>
      <c r="X30" s="254">
        <v>35</v>
      </c>
      <c r="Y30" s="249">
        <v>288991</v>
      </c>
      <c r="Z30" s="250" t="s">
        <v>3052</v>
      </c>
      <c r="AA30" s="251" t="s">
        <v>3052</v>
      </c>
      <c r="AB30" s="325" t="s">
        <v>3052</v>
      </c>
      <c r="AC30" s="257">
        <v>371</v>
      </c>
      <c r="AD30" s="258">
        <v>0</v>
      </c>
      <c r="AE30" s="248">
        <v>100</v>
      </c>
      <c r="AF30" s="259">
        <v>0</v>
      </c>
    </row>
    <row r="31" spans="1:32" ht="18.75" customHeight="1">
      <c r="A31" s="260">
        <v>29</v>
      </c>
      <c r="B31" s="261">
        <v>25</v>
      </c>
      <c r="C31" s="262" t="s">
        <v>294</v>
      </c>
      <c r="D31" s="263" t="s">
        <v>3056</v>
      </c>
      <c r="E31" s="264" t="s">
        <v>3052</v>
      </c>
      <c r="F31" s="265">
        <v>26</v>
      </c>
      <c r="G31" s="266">
        <v>1441793814</v>
      </c>
      <c r="H31" s="267">
        <v>36</v>
      </c>
      <c r="I31" s="268">
        <v>32</v>
      </c>
      <c r="J31" s="269">
        <v>1444638181</v>
      </c>
      <c r="K31" s="270">
        <v>28</v>
      </c>
      <c r="L31" s="271">
        <v>23</v>
      </c>
      <c r="M31" s="266">
        <v>449937170</v>
      </c>
      <c r="N31" s="267">
        <v>17</v>
      </c>
      <c r="O31" s="268">
        <v>12</v>
      </c>
      <c r="P31" s="269">
        <v>1279560731</v>
      </c>
      <c r="Q31" s="270">
        <v>19</v>
      </c>
      <c r="R31" s="271">
        <v>16</v>
      </c>
      <c r="S31" s="272">
        <v>2176803435</v>
      </c>
      <c r="T31" s="267">
        <v>25</v>
      </c>
      <c r="U31" s="268">
        <v>20</v>
      </c>
      <c r="V31" s="269">
        <v>181833576</v>
      </c>
      <c r="W31" s="270">
        <v>357</v>
      </c>
      <c r="X31" s="271">
        <v>355</v>
      </c>
      <c r="Y31" s="266">
        <v>11351</v>
      </c>
      <c r="Z31" s="267">
        <v>167</v>
      </c>
      <c r="AA31" s="268">
        <v>157</v>
      </c>
      <c r="AB31" s="269">
        <v>989</v>
      </c>
      <c r="AC31" s="273">
        <v>313</v>
      </c>
      <c r="AD31" s="264">
        <v>0</v>
      </c>
      <c r="AE31" s="274">
        <v>80</v>
      </c>
      <c r="AF31" s="275">
        <v>20</v>
      </c>
    </row>
    <row r="32" spans="1:32" ht="18.75" customHeight="1">
      <c r="A32" s="309">
        <v>30</v>
      </c>
      <c r="B32" s="310">
        <v>30</v>
      </c>
      <c r="C32" s="311" t="s">
        <v>295</v>
      </c>
      <c r="D32" s="312" t="s">
        <v>1893</v>
      </c>
      <c r="E32" s="313">
        <v>4</v>
      </c>
      <c r="F32" s="314" t="s">
        <v>3052</v>
      </c>
      <c r="G32" s="315">
        <v>1371303217</v>
      </c>
      <c r="H32" s="316">
        <v>26</v>
      </c>
      <c r="I32" s="317">
        <v>4</v>
      </c>
      <c r="J32" s="318">
        <v>1869886817</v>
      </c>
      <c r="K32" s="319">
        <v>11</v>
      </c>
      <c r="L32" s="320">
        <v>2</v>
      </c>
      <c r="M32" s="315">
        <v>1248341664</v>
      </c>
      <c r="N32" s="316">
        <v>3</v>
      </c>
      <c r="O32" s="317">
        <v>2</v>
      </c>
      <c r="P32" s="318">
        <v>4675543237</v>
      </c>
      <c r="Q32" s="319">
        <v>5</v>
      </c>
      <c r="R32" s="320">
        <v>2</v>
      </c>
      <c r="S32" s="321">
        <v>5932393139</v>
      </c>
      <c r="T32" s="316">
        <v>2</v>
      </c>
      <c r="U32" s="317">
        <v>2</v>
      </c>
      <c r="V32" s="318">
        <v>1297369534</v>
      </c>
      <c r="W32" s="319" t="s">
        <v>3052</v>
      </c>
      <c r="X32" s="320" t="s">
        <v>3052</v>
      </c>
      <c r="Y32" s="332" t="s">
        <v>3052</v>
      </c>
      <c r="Z32" s="316">
        <v>17</v>
      </c>
      <c r="AA32" s="317">
        <v>7</v>
      </c>
      <c r="AB32" s="318">
        <v>4723</v>
      </c>
      <c r="AC32" s="322">
        <v>353</v>
      </c>
      <c r="AD32" s="313">
        <v>99.93</v>
      </c>
      <c r="AE32" s="323">
        <v>7.0000000000000007E-2</v>
      </c>
      <c r="AF32" s="324">
        <v>0</v>
      </c>
    </row>
    <row r="33" spans="1:32" ht="18.75" customHeight="1">
      <c r="A33" s="292">
        <v>31</v>
      </c>
      <c r="B33" s="293">
        <v>33</v>
      </c>
      <c r="C33" s="294" t="s">
        <v>2014</v>
      </c>
      <c r="D33" s="295" t="s">
        <v>3056</v>
      </c>
      <c r="E33" s="296" t="s">
        <v>3052</v>
      </c>
      <c r="F33" s="297">
        <v>27</v>
      </c>
      <c r="G33" s="298">
        <v>1309712086</v>
      </c>
      <c r="H33" s="299">
        <v>40</v>
      </c>
      <c r="I33" s="300">
        <v>36</v>
      </c>
      <c r="J33" s="301">
        <v>1318946004</v>
      </c>
      <c r="K33" s="302">
        <v>77</v>
      </c>
      <c r="L33" s="303">
        <v>69</v>
      </c>
      <c r="M33" s="298">
        <v>180266687</v>
      </c>
      <c r="N33" s="299">
        <v>42</v>
      </c>
      <c r="O33" s="300">
        <v>36</v>
      </c>
      <c r="P33" s="301">
        <v>702801298</v>
      </c>
      <c r="Q33" s="302">
        <v>46</v>
      </c>
      <c r="R33" s="303">
        <v>39</v>
      </c>
      <c r="S33" s="304">
        <v>1230822297</v>
      </c>
      <c r="T33" s="299">
        <v>71</v>
      </c>
      <c r="U33" s="300">
        <v>66</v>
      </c>
      <c r="V33" s="301">
        <v>68503583</v>
      </c>
      <c r="W33" s="302">
        <v>31</v>
      </c>
      <c r="X33" s="303">
        <v>30</v>
      </c>
      <c r="Y33" s="298">
        <v>312366</v>
      </c>
      <c r="Z33" s="299">
        <v>193</v>
      </c>
      <c r="AA33" s="300">
        <v>181</v>
      </c>
      <c r="AB33" s="301">
        <v>862</v>
      </c>
      <c r="AC33" s="305">
        <v>351</v>
      </c>
      <c r="AD33" s="296">
        <v>0</v>
      </c>
      <c r="AE33" s="306">
        <v>100</v>
      </c>
      <c r="AF33" s="307">
        <v>0</v>
      </c>
    </row>
    <row r="34" spans="1:32" ht="18.75" customHeight="1">
      <c r="A34" s="260">
        <v>32</v>
      </c>
      <c r="B34" s="261">
        <v>21</v>
      </c>
      <c r="C34" s="262" t="s">
        <v>2015</v>
      </c>
      <c r="D34" s="263" t="s">
        <v>3056</v>
      </c>
      <c r="E34" s="329" t="s">
        <v>3052</v>
      </c>
      <c r="F34" s="274">
        <v>28</v>
      </c>
      <c r="G34" s="266">
        <v>1302087088</v>
      </c>
      <c r="H34" s="267">
        <v>38</v>
      </c>
      <c r="I34" s="268">
        <v>34</v>
      </c>
      <c r="J34" s="269">
        <v>1354561733</v>
      </c>
      <c r="K34" s="270">
        <v>2</v>
      </c>
      <c r="L34" s="271">
        <v>2</v>
      </c>
      <c r="M34" s="266">
        <v>8849748590</v>
      </c>
      <c r="N34" s="267">
        <v>27</v>
      </c>
      <c r="O34" s="268">
        <v>21</v>
      </c>
      <c r="P34" s="269">
        <v>835580590</v>
      </c>
      <c r="Q34" s="270">
        <v>29</v>
      </c>
      <c r="R34" s="271">
        <v>25</v>
      </c>
      <c r="S34" s="272">
        <v>1758128608</v>
      </c>
      <c r="T34" s="267">
        <v>5</v>
      </c>
      <c r="U34" s="268">
        <v>3</v>
      </c>
      <c r="V34" s="269">
        <v>544110632</v>
      </c>
      <c r="W34" s="270">
        <v>123</v>
      </c>
      <c r="X34" s="271">
        <v>122</v>
      </c>
      <c r="Y34" s="266">
        <v>92299</v>
      </c>
      <c r="Z34" s="267">
        <v>217</v>
      </c>
      <c r="AA34" s="268">
        <v>205</v>
      </c>
      <c r="AB34" s="269">
        <v>742</v>
      </c>
      <c r="AC34" s="273">
        <v>314</v>
      </c>
      <c r="AD34" s="264">
        <v>0</v>
      </c>
      <c r="AE34" s="274">
        <v>25</v>
      </c>
      <c r="AF34" s="275">
        <v>75</v>
      </c>
    </row>
    <row r="35" spans="1:32" ht="18.75" customHeight="1">
      <c r="A35" s="243">
        <v>33</v>
      </c>
      <c r="B35" s="244">
        <v>27</v>
      </c>
      <c r="C35" s="245" t="s">
        <v>2016</v>
      </c>
      <c r="D35" s="246" t="s">
        <v>3056</v>
      </c>
      <c r="E35" s="258" t="s">
        <v>3052</v>
      </c>
      <c r="F35" s="308">
        <v>29</v>
      </c>
      <c r="G35" s="249">
        <v>1220609175</v>
      </c>
      <c r="H35" s="250">
        <v>37</v>
      </c>
      <c r="I35" s="251">
        <v>33</v>
      </c>
      <c r="J35" s="252">
        <v>1416865648</v>
      </c>
      <c r="K35" s="253">
        <v>40</v>
      </c>
      <c r="L35" s="254">
        <v>32</v>
      </c>
      <c r="M35" s="249">
        <v>320302048</v>
      </c>
      <c r="N35" s="250">
        <v>65</v>
      </c>
      <c r="O35" s="251">
        <v>57</v>
      </c>
      <c r="P35" s="252">
        <v>474637314</v>
      </c>
      <c r="Q35" s="253">
        <v>66</v>
      </c>
      <c r="R35" s="254">
        <v>58</v>
      </c>
      <c r="S35" s="255">
        <v>944938045</v>
      </c>
      <c r="T35" s="250">
        <v>136</v>
      </c>
      <c r="U35" s="251">
        <v>130</v>
      </c>
      <c r="V35" s="252">
        <v>37886468</v>
      </c>
      <c r="W35" s="253">
        <v>13</v>
      </c>
      <c r="X35" s="254">
        <v>13</v>
      </c>
      <c r="Y35" s="249">
        <v>645113</v>
      </c>
      <c r="Z35" s="250">
        <v>18</v>
      </c>
      <c r="AA35" s="251">
        <v>11</v>
      </c>
      <c r="AB35" s="252">
        <v>4357</v>
      </c>
      <c r="AC35" s="257">
        <v>382</v>
      </c>
      <c r="AD35" s="258">
        <v>0</v>
      </c>
      <c r="AE35" s="248">
        <v>100</v>
      </c>
      <c r="AF35" s="259">
        <v>0</v>
      </c>
    </row>
    <row r="36" spans="1:32" ht="18.75" customHeight="1">
      <c r="A36" s="243">
        <v>34</v>
      </c>
      <c r="B36" s="244">
        <v>36</v>
      </c>
      <c r="C36" s="245" t="s">
        <v>3091</v>
      </c>
      <c r="D36" s="246" t="s">
        <v>3092</v>
      </c>
      <c r="E36" s="258" t="s">
        <v>3052</v>
      </c>
      <c r="F36" s="308">
        <v>30</v>
      </c>
      <c r="G36" s="249">
        <v>1187080538</v>
      </c>
      <c r="H36" s="250">
        <v>44</v>
      </c>
      <c r="I36" s="251">
        <v>40</v>
      </c>
      <c r="J36" s="252">
        <v>1205765556</v>
      </c>
      <c r="K36" s="253">
        <v>38</v>
      </c>
      <c r="L36" s="254">
        <v>30</v>
      </c>
      <c r="M36" s="249">
        <v>336345675</v>
      </c>
      <c r="N36" s="250">
        <v>37</v>
      </c>
      <c r="O36" s="251">
        <v>31</v>
      </c>
      <c r="P36" s="252">
        <v>754057800</v>
      </c>
      <c r="Q36" s="253">
        <v>55</v>
      </c>
      <c r="R36" s="254">
        <v>48</v>
      </c>
      <c r="S36" s="255">
        <v>1022385414</v>
      </c>
      <c r="T36" s="250">
        <v>31</v>
      </c>
      <c r="U36" s="251">
        <v>26</v>
      </c>
      <c r="V36" s="252">
        <v>151484335</v>
      </c>
      <c r="W36" s="253">
        <v>294</v>
      </c>
      <c r="X36" s="254">
        <v>292</v>
      </c>
      <c r="Y36" s="249">
        <v>26805</v>
      </c>
      <c r="Z36" s="250">
        <v>95</v>
      </c>
      <c r="AA36" s="251">
        <v>85</v>
      </c>
      <c r="AB36" s="252">
        <v>1452</v>
      </c>
      <c r="AC36" s="257">
        <v>311</v>
      </c>
      <c r="AD36" s="258">
        <v>0</v>
      </c>
      <c r="AE36" s="248">
        <v>100</v>
      </c>
      <c r="AF36" s="259">
        <v>0</v>
      </c>
    </row>
    <row r="37" spans="1:32" ht="18.75" customHeight="1">
      <c r="A37" s="276">
        <v>35</v>
      </c>
      <c r="B37" s="277">
        <v>35</v>
      </c>
      <c r="C37" s="278" t="s">
        <v>292</v>
      </c>
      <c r="D37" s="279" t="s">
        <v>3056</v>
      </c>
      <c r="E37" s="280" t="s">
        <v>3052</v>
      </c>
      <c r="F37" s="281">
        <v>31</v>
      </c>
      <c r="G37" s="282">
        <v>1186669326</v>
      </c>
      <c r="H37" s="283">
        <v>42</v>
      </c>
      <c r="I37" s="284">
        <v>38</v>
      </c>
      <c r="J37" s="285">
        <v>1217159335</v>
      </c>
      <c r="K37" s="286">
        <v>497</v>
      </c>
      <c r="L37" s="287">
        <v>485</v>
      </c>
      <c r="M37" s="282">
        <v>-6445953</v>
      </c>
      <c r="N37" s="283">
        <v>79</v>
      </c>
      <c r="O37" s="284">
        <v>71</v>
      </c>
      <c r="P37" s="285">
        <v>404250893</v>
      </c>
      <c r="Q37" s="286">
        <v>60</v>
      </c>
      <c r="R37" s="287">
        <v>53</v>
      </c>
      <c r="S37" s="288">
        <v>979773867</v>
      </c>
      <c r="T37" s="283">
        <v>487</v>
      </c>
      <c r="U37" s="284">
        <v>477</v>
      </c>
      <c r="V37" s="285">
        <v>-28395707</v>
      </c>
      <c r="W37" s="286">
        <v>16</v>
      </c>
      <c r="X37" s="287">
        <v>15</v>
      </c>
      <c r="Y37" s="282">
        <v>613578</v>
      </c>
      <c r="Z37" s="283">
        <v>129</v>
      </c>
      <c r="AA37" s="284">
        <v>119</v>
      </c>
      <c r="AB37" s="285">
        <v>1202</v>
      </c>
      <c r="AC37" s="289">
        <v>371</v>
      </c>
      <c r="AD37" s="280">
        <v>0</v>
      </c>
      <c r="AE37" s="290">
        <v>88</v>
      </c>
      <c r="AF37" s="291">
        <v>12</v>
      </c>
    </row>
    <row r="38" spans="1:32" ht="18.75" customHeight="1">
      <c r="A38" s="227">
        <v>36</v>
      </c>
      <c r="B38" s="228">
        <v>32</v>
      </c>
      <c r="C38" s="229" t="s">
        <v>2</v>
      </c>
      <c r="D38" s="230" t="s">
        <v>1893</v>
      </c>
      <c r="E38" s="231">
        <v>5</v>
      </c>
      <c r="F38" s="232" t="s">
        <v>3052</v>
      </c>
      <c r="G38" s="233">
        <v>1173076150</v>
      </c>
      <c r="H38" s="234">
        <v>46</v>
      </c>
      <c r="I38" s="235">
        <v>5</v>
      </c>
      <c r="J38" s="236">
        <v>1173076150</v>
      </c>
      <c r="K38" s="237">
        <v>36</v>
      </c>
      <c r="L38" s="238">
        <v>7</v>
      </c>
      <c r="M38" s="233">
        <v>355485747</v>
      </c>
      <c r="N38" s="234">
        <v>56</v>
      </c>
      <c r="O38" s="235">
        <v>8</v>
      </c>
      <c r="P38" s="236">
        <v>553792337</v>
      </c>
      <c r="Q38" s="237">
        <v>62</v>
      </c>
      <c r="R38" s="238">
        <v>8</v>
      </c>
      <c r="S38" s="239">
        <v>967299472</v>
      </c>
      <c r="T38" s="234">
        <v>484</v>
      </c>
      <c r="U38" s="235">
        <v>10</v>
      </c>
      <c r="V38" s="236">
        <v>-26991206</v>
      </c>
      <c r="W38" s="237">
        <v>381</v>
      </c>
      <c r="X38" s="238">
        <v>3</v>
      </c>
      <c r="Y38" s="233">
        <v>7119</v>
      </c>
      <c r="Z38" s="234">
        <v>7</v>
      </c>
      <c r="AA38" s="235">
        <v>5</v>
      </c>
      <c r="AB38" s="236">
        <v>7855</v>
      </c>
      <c r="AC38" s="240">
        <v>312</v>
      </c>
      <c r="AD38" s="231">
        <v>100</v>
      </c>
      <c r="AE38" s="241">
        <v>0</v>
      </c>
      <c r="AF38" s="242">
        <v>0</v>
      </c>
    </row>
    <row r="39" spans="1:32" ht="18.75" customHeight="1">
      <c r="A39" s="243">
        <v>37</v>
      </c>
      <c r="B39" s="244">
        <v>43</v>
      </c>
      <c r="C39" s="245" t="s">
        <v>1059</v>
      </c>
      <c r="D39" s="246" t="s">
        <v>3051</v>
      </c>
      <c r="E39" s="258" t="s">
        <v>3052</v>
      </c>
      <c r="F39" s="308">
        <v>32</v>
      </c>
      <c r="G39" s="249">
        <v>1150155807</v>
      </c>
      <c r="H39" s="250">
        <v>29</v>
      </c>
      <c r="I39" s="251">
        <v>25</v>
      </c>
      <c r="J39" s="252">
        <v>1587164295</v>
      </c>
      <c r="K39" s="253" t="s">
        <v>3052</v>
      </c>
      <c r="L39" s="254" t="s">
        <v>3052</v>
      </c>
      <c r="M39" s="256" t="s">
        <v>3052</v>
      </c>
      <c r="N39" s="250" t="s">
        <v>3052</v>
      </c>
      <c r="O39" s="251" t="s">
        <v>3052</v>
      </c>
      <c r="P39" s="325" t="s">
        <v>3052</v>
      </c>
      <c r="Q39" s="253" t="s">
        <v>3052</v>
      </c>
      <c r="R39" s="254" t="s">
        <v>3052</v>
      </c>
      <c r="S39" s="256" t="s">
        <v>3052</v>
      </c>
      <c r="T39" s="250" t="s">
        <v>3052</v>
      </c>
      <c r="U39" s="251" t="s">
        <v>3052</v>
      </c>
      <c r="V39" s="325" t="s">
        <v>3052</v>
      </c>
      <c r="W39" s="253">
        <v>97</v>
      </c>
      <c r="X39" s="254">
        <v>96</v>
      </c>
      <c r="Y39" s="249">
        <v>112194</v>
      </c>
      <c r="Z39" s="250" t="s">
        <v>3052</v>
      </c>
      <c r="AA39" s="251" t="s">
        <v>3052</v>
      </c>
      <c r="AB39" s="325" t="s">
        <v>3052</v>
      </c>
      <c r="AC39" s="257">
        <v>384</v>
      </c>
      <c r="AD39" s="258">
        <v>0</v>
      </c>
      <c r="AE39" s="248">
        <v>15</v>
      </c>
      <c r="AF39" s="259">
        <v>85</v>
      </c>
    </row>
    <row r="40" spans="1:32" ht="18.75" customHeight="1">
      <c r="A40" s="260">
        <v>38</v>
      </c>
      <c r="B40" s="261">
        <v>41</v>
      </c>
      <c r="C40" s="262" t="s">
        <v>289</v>
      </c>
      <c r="D40" s="263" t="s">
        <v>3056</v>
      </c>
      <c r="E40" s="264" t="s">
        <v>3052</v>
      </c>
      <c r="F40" s="265">
        <v>33</v>
      </c>
      <c r="G40" s="266">
        <v>1143498903</v>
      </c>
      <c r="H40" s="267">
        <v>45</v>
      </c>
      <c r="I40" s="268">
        <v>41</v>
      </c>
      <c r="J40" s="269">
        <v>1190615948</v>
      </c>
      <c r="K40" s="270">
        <v>429</v>
      </c>
      <c r="L40" s="271">
        <v>417</v>
      </c>
      <c r="M40" s="266">
        <v>16418078</v>
      </c>
      <c r="N40" s="267">
        <v>108</v>
      </c>
      <c r="O40" s="268">
        <v>99</v>
      </c>
      <c r="P40" s="269">
        <v>269932378</v>
      </c>
      <c r="Q40" s="270">
        <v>50</v>
      </c>
      <c r="R40" s="271">
        <v>43</v>
      </c>
      <c r="S40" s="272">
        <v>1144562377</v>
      </c>
      <c r="T40" s="267">
        <v>258</v>
      </c>
      <c r="U40" s="268">
        <v>252</v>
      </c>
      <c r="V40" s="269">
        <v>12534841</v>
      </c>
      <c r="W40" s="270">
        <v>19</v>
      </c>
      <c r="X40" s="271">
        <v>18</v>
      </c>
      <c r="Y40" s="266">
        <v>498759</v>
      </c>
      <c r="Z40" s="267">
        <v>202</v>
      </c>
      <c r="AA40" s="268">
        <v>190</v>
      </c>
      <c r="AB40" s="269">
        <v>821</v>
      </c>
      <c r="AC40" s="273">
        <v>371</v>
      </c>
      <c r="AD40" s="264">
        <v>0</v>
      </c>
      <c r="AE40" s="274">
        <v>100</v>
      </c>
      <c r="AF40" s="275">
        <v>0</v>
      </c>
    </row>
    <row r="41" spans="1:32" ht="18.75" customHeight="1">
      <c r="A41" s="260">
        <v>39</v>
      </c>
      <c r="B41" s="261">
        <v>31</v>
      </c>
      <c r="C41" s="262" t="s">
        <v>2017</v>
      </c>
      <c r="D41" s="263" t="s">
        <v>3056</v>
      </c>
      <c r="E41" s="264" t="s">
        <v>3052</v>
      </c>
      <c r="F41" s="265">
        <v>34</v>
      </c>
      <c r="G41" s="266">
        <v>1083780342</v>
      </c>
      <c r="H41" s="267">
        <v>47</v>
      </c>
      <c r="I41" s="268">
        <v>42</v>
      </c>
      <c r="J41" s="269">
        <v>1097188045</v>
      </c>
      <c r="K41" s="270">
        <v>152</v>
      </c>
      <c r="L41" s="271">
        <v>143</v>
      </c>
      <c r="M41" s="266">
        <v>91365854</v>
      </c>
      <c r="N41" s="267">
        <v>112</v>
      </c>
      <c r="O41" s="268">
        <v>103</v>
      </c>
      <c r="P41" s="269">
        <v>266868106</v>
      </c>
      <c r="Q41" s="270">
        <v>114</v>
      </c>
      <c r="R41" s="271">
        <v>106</v>
      </c>
      <c r="S41" s="272">
        <v>582021433</v>
      </c>
      <c r="T41" s="267">
        <v>119</v>
      </c>
      <c r="U41" s="268">
        <v>113</v>
      </c>
      <c r="V41" s="269">
        <v>43392834</v>
      </c>
      <c r="W41" s="270">
        <v>272</v>
      </c>
      <c r="X41" s="271">
        <v>270</v>
      </c>
      <c r="Y41" s="266">
        <v>30625</v>
      </c>
      <c r="Z41" s="267">
        <v>81</v>
      </c>
      <c r="AA41" s="268">
        <v>73</v>
      </c>
      <c r="AB41" s="269">
        <v>1661</v>
      </c>
      <c r="AC41" s="273">
        <v>311</v>
      </c>
      <c r="AD41" s="264">
        <v>0</v>
      </c>
      <c r="AE41" s="274">
        <v>90</v>
      </c>
      <c r="AF41" s="275">
        <v>10</v>
      </c>
    </row>
    <row r="42" spans="1:32" ht="18.75" customHeight="1">
      <c r="A42" s="309">
        <v>40</v>
      </c>
      <c r="B42" s="310">
        <v>37</v>
      </c>
      <c r="C42" s="311" t="s">
        <v>2018</v>
      </c>
      <c r="D42" s="312" t="s">
        <v>1061</v>
      </c>
      <c r="E42" s="313" t="s">
        <v>3052</v>
      </c>
      <c r="F42" s="314">
        <v>35</v>
      </c>
      <c r="G42" s="315">
        <v>1023734995</v>
      </c>
      <c r="H42" s="316">
        <v>39</v>
      </c>
      <c r="I42" s="317">
        <v>35</v>
      </c>
      <c r="J42" s="318">
        <v>1352860691</v>
      </c>
      <c r="K42" s="319" t="s">
        <v>3052</v>
      </c>
      <c r="L42" s="320" t="s">
        <v>3052</v>
      </c>
      <c r="M42" s="332" t="s">
        <v>3052</v>
      </c>
      <c r="N42" s="316" t="s">
        <v>3052</v>
      </c>
      <c r="O42" s="317" t="s">
        <v>3052</v>
      </c>
      <c r="P42" s="333" t="s">
        <v>3052</v>
      </c>
      <c r="Q42" s="319">
        <v>49</v>
      </c>
      <c r="R42" s="320">
        <v>42</v>
      </c>
      <c r="S42" s="321">
        <v>1189662870</v>
      </c>
      <c r="T42" s="316" t="s">
        <v>3052</v>
      </c>
      <c r="U42" s="317" t="s">
        <v>3052</v>
      </c>
      <c r="V42" s="333" t="s">
        <v>3052</v>
      </c>
      <c r="W42" s="319">
        <v>11</v>
      </c>
      <c r="X42" s="320">
        <v>11</v>
      </c>
      <c r="Y42" s="315">
        <v>679763</v>
      </c>
      <c r="Z42" s="316">
        <v>16</v>
      </c>
      <c r="AA42" s="317">
        <v>10</v>
      </c>
      <c r="AB42" s="318">
        <v>4927</v>
      </c>
      <c r="AC42" s="322">
        <v>384</v>
      </c>
      <c r="AD42" s="313">
        <v>0</v>
      </c>
      <c r="AE42" s="323">
        <v>0</v>
      </c>
      <c r="AF42" s="324">
        <v>100</v>
      </c>
    </row>
    <row r="43" spans="1:32" ht="18.75" customHeight="1">
      <c r="A43" s="227">
        <v>41</v>
      </c>
      <c r="B43" s="228">
        <v>84</v>
      </c>
      <c r="C43" s="229" t="s">
        <v>3093</v>
      </c>
      <c r="D43" s="230" t="s">
        <v>3058</v>
      </c>
      <c r="E43" s="231" t="s">
        <v>3052</v>
      </c>
      <c r="F43" s="232">
        <v>36</v>
      </c>
      <c r="G43" s="233">
        <v>1021679933</v>
      </c>
      <c r="H43" s="234">
        <v>43</v>
      </c>
      <c r="I43" s="235">
        <v>39</v>
      </c>
      <c r="J43" s="236">
        <v>1214577471</v>
      </c>
      <c r="K43" s="237">
        <v>41</v>
      </c>
      <c r="L43" s="238">
        <v>33</v>
      </c>
      <c r="M43" s="233">
        <v>316686400</v>
      </c>
      <c r="N43" s="234">
        <v>64</v>
      </c>
      <c r="O43" s="235">
        <v>56</v>
      </c>
      <c r="P43" s="236">
        <v>483489008</v>
      </c>
      <c r="Q43" s="237">
        <v>64</v>
      </c>
      <c r="R43" s="238">
        <v>56</v>
      </c>
      <c r="S43" s="239">
        <v>955328494</v>
      </c>
      <c r="T43" s="234">
        <v>19</v>
      </c>
      <c r="U43" s="235">
        <v>15</v>
      </c>
      <c r="V43" s="236">
        <v>235616969</v>
      </c>
      <c r="W43" s="237">
        <v>46</v>
      </c>
      <c r="X43" s="238">
        <v>45</v>
      </c>
      <c r="Y43" s="233">
        <v>215883</v>
      </c>
      <c r="Z43" s="234">
        <v>84</v>
      </c>
      <c r="AA43" s="235">
        <v>76</v>
      </c>
      <c r="AB43" s="236">
        <v>1641</v>
      </c>
      <c r="AC43" s="240">
        <v>382</v>
      </c>
      <c r="AD43" s="231">
        <v>0</v>
      </c>
      <c r="AE43" s="241">
        <v>62.5</v>
      </c>
      <c r="AF43" s="242">
        <v>37.5</v>
      </c>
    </row>
    <row r="44" spans="1:32" ht="18.75" customHeight="1">
      <c r="A44" s="243">
        <v>42</v>
      </c>
      <c r="B44" s="244">
        <v>46</v>
      </c>
      <c r="C44" s="245" t="s">
        <v>1063</v>
      </c>
      <c r="D44" s="246" t="s">
        <v>1064</v>
      </c>
      <c r="E44" s="258" t="s">
        <v>3052</v>
      </c>
      <c r="F44" s="308">
        <v>37</v>
      </c>
      <c r="G44" s="249">
        <v>1000839174</v>
      </c>
      <c r="H44" s="250">
        <v>51</v>
      </c>
      <c r="I44" s="251">
        <v>46</v>
      </c>
      <c r="J44" s="252">
        <v>1000986691</v>
      </c>
      <c r="K44" s="253" t="s">
        <v>3052</v>
      </c>
      <c r="L44" s="254" t="s">
        <v>3052</v>
      </c>
      <c r="M44" s="256" t="s">
        <v>3052</v>
      </c>
      <c r="N44" s="250" t="s">
        <v>3052</v>
      </c>
      <c r="O44" s="251" t="s">
        <v>3052</v>
      </c>
      <c r="P44" s="325" t="s">
        <v>3052</v>
      </c>
      <c r="Q44" s="253" t="s">
        <v>3052</v>
      </c>
      <c r="R44" s="254" t="s">
        <v>3052</v>
      </c>
      <c r="S44" s="256" t="s">
        <v>3052</v>
      </c>
      <c r="T44" s="250" t="s">
        <v>3052</v>
      </c>
      <c r="U44" s="251" t="s">
        <v>3052</v>
      </c>
      <c r="V44" s="325" t="s">
        <v>3052</v>
      </c>
      <c r="W44" s="253" t="s">
        <v>3052</v>
      </c>
      <c r="X44" s="254" t="s">
        <v>3052</v>
      </c>
      <c r="Y44" s="256" t="s">
        <v>3052</v>
      </c>
      <c r="Z44" s="250" t="s">
        <v>3052</v>
      </c>
      <c r="AA44" s="251" t="s">
        <v>3052</v>
      </c>
      <c r="AB44" s="325" t="s">
        <v>3052</v>
      </c>
      <c r="AC44" s="257">
        <v>371</v>
      </c>
      <c r="AD44" s="258">
        <v>0</v>
      </c>
      <c r="AE44" s="248">
        <v>100</v>
      </c>
      <c r="AF44" s="259">
        <v>0</v>
      </c>
    </row>
    <row r="45" spans="1:32" ht="18.75" customHeight="1">
      <c r="A45" s="243">
        <v>43</v>
      </c>
      <c r="B45" s="244">
        <v>56</v>
      </c>
      <c r="C45" s="245" t="s">
        <v>1084</v>
      </c>
      <c r="D45" s="246" t="s">
        <v>1893</v>
      </c>
      <c r="E45" s="258">
        <v>6</v>
      </c>
      <c r="F45" s="308" t="s">
        <v>3052</v>
      </c>
      <c r="G45" s="249">
        <v>981594635</v>
      </c>
      <c r="H45" s="250">
        <v>55</v>
      </c>
      <c r="I45" s="251">
        <v>6</v>
      </c>
      <c r="J45" s="252">
        <v>981594635</v>
      </c>
      <c r="K45" s="253">
        <v>22</v>
      </c>
      <c r="L45" s="254">
        <v>5</v>
      </c>
      <c r="M45" s="249">
        <v>641913758</v>
      </c>
      <c r="N45" s="250">
        <v>19</v>
      </c>
      <c r="O45" s="251">
        <v>6</v>
      </c>
      <c r="P45" s="252">
        <v>1264581550</v>
      </c>
      <c r="Q45" s="253">
        <v>40</v>
      </c>
      <c r="R45" s="254">
        <v>5</v>
      </c>
      <c r="S45" s="255">
        <v>1397625938</v>
      </c>
      <c r="T45" s="250">
        <v>6</v>
      </c>
      <c r="U45" s="251">
        <v>3</v>
      </c>
      <c r="V45" s="252">
        <v>439378567</v>
      </c>
      <c r="W45" s="253">
        <v>15</v>
      </c>
      <c r="X45" s="254">
        <v>1</v>
      </c>
      <c r="Y45" s="249">
        <v>627167</v>
      </c>
      <c r="Z45" s="250">
        <v>25</v>
      </c>
      <c r="AA45" s="251">
        <v>8</v>
      </c>
      <c r="AB45" s="252">
        <v>3730</v>
      </c>
      <c r="AC45" s="257">
        <v>210</v>
      </c>
      <c r="AD45" s="258">
        <v>100</v>
      </c>
      <c r="AE45" s="248">
        <v>0</v>
      </c>
      <c r="AF45" s="259">
        <v>0</v>
      </c>
    </row>
    <row r="46" spans="1:32" ht="18.75" customHeight="1">
      <c r="A46" s="243">
        <v>44</v>
      </c>
      <c r="B46" s="244">
        <v>57</v>
      </c>
      <c r="C46" s="245" t="s">
        <v>3094</v>
      </c>
      <c r="D46" s="246" t="s">
        <v>3051</v>
      </c>
      <c r="E46" s="258" t="s">
        <v>3052</v>
      </c>
      <c r="F46" s="308">
        <v>38</v>
      </c>
      <c r="G46" s="249">
        <v>981584172</v>
      </c>
      <c r="H46" s="250">
        <v>41</v>
      </c>
      <c r="I46" s="251">
        <v>37</v>
      </c>
      <c r="J46" s="252">
        <v>1263945039</v>
      </c>
      <c r="K46" s="253">
        <v>39</v>
      </c>
      <c r="L46" s="254">
        <v>31</v>
      </c>
      <c r="M46" s="249">
        <v>323017655</v>
      </c>
      <c r="N46" s="250">
        <v>54</v>
      </c>
      <c r="O46" s="251">
        <v>47</v>
      </c>
      <c r="P46" s="252">
        <v>591609546</v>
      </c>
      <c r="Q46" s="253">
        <v>47</v>
      </c>
      <c r="R46" s="254">
        <v>40</v>
      </c>
      <c r="S46" s="255">
        <v>1200672653</v>
      </c>
      <c r="T46" s="250">
        <v>20</v>
      </c>
      <c r="U46" s="251">
        <v>16</v>
      </c>
      <c r="V46" s="252">
        <v>213036688</v>
      </c>
      <c r="W46" s="253">
        <v>232</v>
      </c>
      <c r="X46" s="254">
        <v>231</v>
      </c>
      <c r="Y46" s="249">
        <v>43327</v>
      </c>
      <c r="Z46" s="250">
        <v>122</v>
      </c>
      <c r="AA46" s="251">
        <v>112</v>
      </c>
      <c r="AB46" s="252">
        <v>1269</v>
      </c>
      <c r="AC46" s="257">
        <v>331</v>
      </c>
      <c r="AD46" s="258">
        <v>0</v>
      </c>
      <c r="AE46" s="248">
        <v>100</v>
      </c>
      <c r="AF46" s="259">
        <v>0</v>
      </c>
    </row>
    <row r="47" spans="1:32" ht="18.75" customHeight="1">
      <c r="A47" s="309">
        <v>45</v>
      </c>
      <c r="B47" s="310">
        <v>40</v>
      </c>
      <c r="C47" s="311" t="s">
        <v>2019</v>
      </c>
      <c r="D47" s="312" t="s">
        <v>3058</v>
      </c>
      <c r="E47" s="313" t="s">
        <v>3052</v>
      </c>
      <c r="F47" s="314">
        <v>39</v>
      </c>
      <c r="G47" s="315">
        <v>978949024</v>
      </c>
      <c r="H47" s="316">
        <v>54</v>
      </c>
      <c r="I47" s="317">
        <v>49</v>
      </c>
      <c r="J47" s="318">
        <v>982149357</v>
      </c>
      <c r="K47" s="319">
        <v>24</v>
      </c>
      <c r="L47" s="320">
        <v>19</v>
      </c>
      <c r="M47" s="315">
        <v>544557823</v>
      </c>
      <c r="N47" s="316">
        <v>33</v>
      </c>
      <c r="O47" s="317">
        <v>27</v>
      </c>
      <c r="P47" s="318">
        <v>803599582</v>
      </c>
      <c r="Q47" s="319">
        <v>15</v>
      </c>
      <c r="R47" s="320">
        <v>12</v>
      </c>
      <c r="S47" s="321">
        <v>2605931280</v>
      </c>
      <c r="T47" s="316">
        <v>21</v>
      </c>
      <c r="U47" s="317">
        <v>17</v>
      </c>
      <c r="V47" s="318">
        <v>209118994</v>
      </c>
      <c r="W47" s="319">
        <v>193</v>
      </c>
      <c r="X47" s="320">
        <v>192</v>
      </c>
      <c r="Y47" s="315">
        <v>56829</v>
      </c>
      <c r="Z47" s="316">
        <v>23</v>
      </c>
      <c r="AA47" s="317">
        <v>16</v>
      </c>
      <c r="AB47" s="318">
        <v>3982</v>
      </c>
      <c r="AC47" s="322">
        <v>383</v>
      </c>
      <c r="AD47" s="313">
        <v>0</v>
      </c>
      <c r="AE47" s="323">
        <v>100</v>
      </c>
      <c r="AF47" s="324">
        <v>0</v>
      </c>
    </row>
    <row r="48" spans="1:32" ht="18.75" customHeight="1">
      <c r="A48" s="227">
        <v>46</v>
      </c>
      <c r="B48" s="228">
        <v>44</v>
      </c>
      <c r="C48" s="229" t="s">
        <v>3105</v>
      </c>
      <c r="D48" s="230" t="s">
        <v>3106</v>
      </c>
      <c r="E48" s="231" t="s">
        <v>3052</v>
      </c>
      <c r="F48" s="232">
        <v>40</v>
      </c>
      <c r="G48" s="233">
        <v>971999526</v>
      </c>
      <c r="H48" s="234">
        <v>56</v>
      </c>
      <c r="I48" s="235">
        <v>50</v>
      </c>
      <c r="J48" s="236">
        <v>972167801</v>
      </c>
      <c r="K48" s="237">
        <v>68</v>
      </c>
      <c r="L48" s="238">
        <v>60</v>
      </c>
      <c r="M48" s="233">
        <v>199970251</v>
      </c>
      <c r="N48" s="234">
        <v>151</v>
      </c>
      <c r="O48" s="235">
        <v>142</v>
      </c>
      <c r="P48" s="236">
        <v>207128079</v>
      </c>
      <c r="Q48" s="237">
        <v>100</v>
      </c>
      <c r="R48" s="238">
        <v>92</v>
      </c>
      <c r="S48" s="239">
        <v>648190533</v>
      </c>
      <c r="T48" s="234">
        <v>55</v>
      </c>
      <c r="U48" s="235">
        <v>50</v>
      </c>
      <c r="V48" s="236">
        <v>85340864</v>
      </c>
      <c r="W48" s="237">
        <v>252</v>
      </c>
      <c r="X48" s="238">
        <v>250</v>
      </c>
      <c r="Y48" s="233">
        <v>36517</v>
      </c>
      <c r="Z48" s="234">
        <v>35</v>
      </c>
      <c r="AA48" s="235">
        <v>27</v>
      </c>
      <c r="AB48" s="236">
        <v>2856</v>
      </c>
      <c r="AC48" s="240">
        <v>311</v>
      </c>
      <c r="AD48" s="231">
        <v>0</v>
      </c>
      <c r="AE48" s="241">
        <v>100</v>
      </c>
      <c r="AF48" s="242">
        <v>0</v>
      </c>
    </row>
    <row r="49" spans="1:32" ht="18.75" customHeight="1">
      <c r="A49" s="260">
        <v>47</v>
      </c>
      <c r="B49" s="261">
        <v>48</v>
      </c>
      <c r="C49" s="262" t="s">
        <v>2020</v>
      </c>
      <c r="D49" s="263" t="s">
        <v>3056</v>
      </c>
      <c r="E49" s="264" t="s">
        <v>3052</v>
      </c>
      <c r="F49" s="265">
        <v>41</v>
      </c>
      <c r="G49" s="266">
        <v>956676052</v>
      </c>
      <c r="H49" s="267">
        <v>57</v>
      </c>
      <c r="I49" s="268">
        <v>51</v>
      </c>
      <c r="J49" s="269">
        <v>969792420</v>
      </c>
      <c r="K49" s="270">
        <v>98</v>
      </c>
      <c r="L49" s="271">
        <v>89</v>
      </c>
      <c r="M49" s="266">
        <v>139463986</v>
      </c>
      <c r="N49" s="267">
        <v>183</v>
      </c>
      <c r="O49" s="268">
        <v>174</v>
      </c>
      <c r="P49" s="269">
        <v>171192829</v>
      </c>
      <c r="Q49" s="270">
        <v>103</v>
      </c>
      <c r="R49" s="271">
        <v>95</v>
      </c>
      <c r="S49" s="272">
        <v>625632398</v>
      </c>
      <c r="T49" s="267">
        <v>383</v>
      </c>
      <c r="U49" s="268">
        <v>376</v>
      </c>
      <c r="V49" s="269">
        <v>2432770</v>
      </c>
      <c r="W49" s="270">
        <v>37</v>
      </c>
      <c r="X49" s="271">
        <v>36</v>
      </c>
      <c r="Y49" s="266">
        <v>284119</v>
      </c>
      <c r="Z49" s="267">
        <v>126</v>
      </c>
      <c r="AA49" s="268">
        <v>116</v>
      </c>
      <c r="AB49" s="269">
        <v>1230</v>
      </c>
      <c r="AC49" s="273">
        <v>371</v>
      </c>
      <c r="AD49" s="264">
        <v>1.35</v>
      </c>
      <c r="AE49" s="274">
        <v>91.98</v>
      </c>
      <c r="AF49" s="275">
        <v>6.67</v>
      </c>
    </row>
    <row r="50" spans="1:32" ht="18.75" customHeight="1">
      <c r="A50" s="260">
        <v>48</v>
      </c>
      <c r="B50" s="261">
        <v>49</v>
      </c>
      <c r="C50" s="262" t="s">
        <v>7</v>
      </c>
      <c r="D50" s="263" t="s">
        <v>3056</v>
      </c>
      <c r="E50" s="264" t="s">
        <v>3052</v>
      </c>
      <c r="F50" s="265">
        <v>42</v>
      </c>
      <c r="G50" s="266">
        <v>924699665</v>
      </c>
      <c r="H50" s="267">
        <v>52</v>
      </c>
      <c r="I50" s="268">
        <v>47</v>
      </c>
      <c r="J50" s="269">
        <v>991225724</v>
      </c>
      <c r="K50" s="270">
        <v>43</v>
      </c>
      <c r="L50" s="271">
        <v>35</v>
      </c>
      <c r="M50" s="266">
        <v>293671627</v>
      </c>
      <c r="N50" s="267">
        <v>74</v>
      </c>
      <c r="O50" s="268">
        <v>66</v>
      </c>
      <c r="P50" s="269">
        <v>432996059</v>
      </c>
      <c r="Q50" s="270">
        <v>83</v>
      </c>
      <c r="R50" s="271">
        <v>75</v>
      </c>
      <c r="S50" s="272">
        <v>764972238</v>
      </c>
      <c r="T50" s="267">
        <v>64</v>
      </c>
      <c r="U50" s="268">
        <v>59</v>
      </c>
      <c r="V50" s="269">
        <v>77610780</v>
      </c>
      <c r="W50" s="270">
        <v>50</v>
      </c>
      <c r="X50" s="271">
        <v>49</v>
      </c>
      <c r="Y50" s="266">
        <v>207008</v>
      </c>
      <c r="Z50" s="267">
        <v>77</v>
      </c>
      <c r="AA50" s="268">
        <v>69</v>
      </c>
      <c r="AB50" s="269">
        <v>1722</v>
      </c>
      <c r="AC50" s="273">
        <v>355</v>
      </c>
      <c r="AD50" s="264">
        <v>0</v>
      </c>
      <c r="AE50" s="274">
        <v>56.37</v>
      </c>
      <c r="AF50" s="275">
        <v>43.63</v>
      </c>
    </row>
    <row r="51" spans="1:32" ht="18.75" customHeight="1">
      <c r="A51" s="260">
        <v>49</v>
      </c>
      <c r="B51" s="261">
        <v>47</v>
      </c>
      <c r="C51" s="262" t="s">
        <v>2021</v>
      </c>
      <c r="D51" s="263" t="s">
        <v>3056</v>
      </c>
      <c r="E51" s="329" t="s">
        <v>3052</v>
      </c>
      <c r="F51" s="274">
        <v>43</v>
      </c>
      <c r="G51" s="266">
        <v>914983394</v>
      </c>
      <c r="H51" s="267">
        <v>58</v>
      </c>
      <c r="I51" s="268">
        <v>52</v>
      </c>
      <c r="J51" s="269">
        <v>964920084</v>
      </c>
      <c r="K51" s="270">
        <v>55</v>
      </c>
      <c r="L51" s="271">
        <v>47</v>
      </c>
      <c r="M51" s="266">
        <v>233199560</v>
      </c>
      <c r="N51" s="267">
        <v>60</v>
      </c>
      <c r="O51" s="268">
        <v>52</v>
      </c>
      <c r="P51" s="269">
        <v>497669454</v>
      </c>
      <c r="Q51" s="270">
        <v>34</v>
      </c>
      <c r="R51" s="271">
        <v>30</v>
      </c>
      <c r="S51" s="272">
        <v>1514868864</v>
      </c>
      <c r="T51" s="267">
        <v>67</v>
      </c>
      <c r="U51" s="268">
        <v>62</v>
      </c>
      <c r="V51" s="269">
        <v>70911912</v>
      </c>
      <c r="W51" s="270">
        <v>135</v>
      </c>
      <c r="X51" s="271">
        <v>134</v>
      </c>
      <c r="Y51" s="266">
        <v>81131</v>
      </c>
      <c r="Z51" s="267">
        <v>107</v>
      </c>
      <c r="AA51" s="268">
        <v>97</v>
      </c>
      <c r="AB51" s="269">
        <v>1368</v>
      </c>
      <c r="AC51" s="273">
        <v>331</v>
      </c>
      <c r="AD51" s="264">
        <v>0</v>
      </c>
      <c r="AE51" s="274">
        <v>100</v>
      </c>
      <c r="AF51" s="275">
        <v>0</v>
      </c>
    </row>
    <row r="52" spans="1:32" ht="18.75" customHeight="1">
      <c r="A52" s="309">
        <v>50</v>
      </c>
      <c r="B52" s="310">
        <v>51</v>
      </c>
      <c r="C52" s="311" t="s">
        <v>290</v>
      </c>
      <c r="D52" s="312" t="s">
        <v>1702</v>
      </c>
      <c r="E52" s="313" t="s">
        <v>3052</v>
      </c>
      <c r="F52" s="314">
        <v>44</v>
      </c>
      <c r="G52" s="315">
        <v>910297942</v>
      </c>
      <c r="H52" s="316">
        <v>61</v>
      </c>
      <c r="I52" s="317">
        <v>55</v>
      </c>
      <c r="J52" s="318">
        <v>911957585</v>
      </c>
      <c r="K52" s="319">
        <v>133</v>
      </c>
      <c r="L52" s="320">
        <v>124</v>
      </c>
      <c r="M52" s="315">
        <v>107107061</v>
      </c>
      <c r="N52" s="316">
        <v>67</v>
      </c>
      <c r="O52" s="317">
        <v>59</v>
      </c>
      <c r="P52" s="318">
        <v>470346431</v>
      </c>
      <c r="Q52" s="319">
        <v>87</v>
      </c>
      <c r="R52" s="320">
        <v>79</v>
      </c>
      <c r="S52" s="321">
        <v>710462108</v>
      </c>
      <c r="T52" s="316">
        <v>264</v>
      </c>
      <c r="U52" s="317">
        <v>258</v>
      </c>
      <c r="V52" s="318">
        <v>11629021</v>
      </c>
      <c r="W52" s="319">
        <v>35</v>
      </c>
      <c r="X52" s="320">
        <v>34</v>
      </c>
      <c r="Y52" s="315">
        <v>292289</v>
      </c>
      <c r="Z52" s="316">
        <v>222</v>
      </c>
      <c r="AA52" s="317">
        <v>210</v>
      </c>
      <c r="AB52" s="318">
        <v>728</v>
      </c>
      <c r="AC52" s="322">
        <v>371</v>
      </c>
      <c r="AD52" s="313">
        <v>0</v>
      </c>
      <c r="AE52" s="323">
        <v>98.93</v>
      </c>
      <c r="AF52" s="324">
        <v>1.07</v>
      </c>
    </row>
    <row r="53" spans="1:32" ht="18.75" customHeight="1">
      <c r="A53" s="292">
        <v>51</v>
      </c>
      <c r="B53" s="293">
        <v>34</v>
      </c>
      <c r="C53" s="294" t="s">
        <v>2022</v>
      </c>
      <c r="D53" s="295" t="s">
        <v>3056</v>
      </c>
      <c r="E53" s="296" t="s">
        <v>3052</v>
      </c>
      <c r="F53" s="297">
        <v>45</v>
      </c>
      <c r="G53" s="298">
        <v>909831432</v>
      </c>
      <c r="H53" s="299">
        <v>60</v>
      </c>
      <c r="I53" s="300">
        <v>54</v>
      </c>
      <c r="J53" s="301">
        <v>915929820</v>
      </c>
      <c r="K53" s="302">
        <v>8</v>
      </c>
      <c r="L53" s="303">
        <v>7</v>
      </c>
      <c r="M53" s="298">
        <v>2338544682</v>
      </c>
      <c r="N53" s="299">
        <v>8</v>
      </c>
      <c r="O53" s="300">
        <v>5</v>
      </c>
      <c r="P53" s="301">
        <v>1862797980</v>
      </c>
      <c r="Q53" s="302">
        <v>14</v>
      </c>
      <c r="R53" s="303">
        <v>11</v>
      </c>
      <c r="S53" s="304">
        <v>2655769981</v>
      </c>
      <c r="T53" s="299">
        <v>7</v>
      </c>
      <c r="U53" s="300">
        <v>4</v>
      </c>
      <c r="V53" s="301">
        <v>376091158</v>
      </c>
      <c r="W53" s="302">
        <v>228</v>
      </c>
      <c r="X53" s="303">
        <v>227</v>
      </c>
      <c r="Y53" s="298">
        <v>44486</v>
      </c>
      <c r="Z53" s="299">
        <v>150</v>
      </c>
      <c r="AA53" s="300">
        <v>140</v>
      </c>
      <c r="AB53" s="301">
        <v>1063</v>
      </c>
      <c r="AC53" s="305">
        <v>313</v>
      </c>
      <c r="AD53" s="296">
        <v>0</v>
      </c>
      <c r="AE53" s="306">
        <v>100</v>
      </c>
      <c r="AF53" s="307">
        <v>0</v>
      </c>
    </row>
    <row r="54" spans="1:32" ht="18.75" customHeight="1">
      <c r="A54" s="260">
        <v>52</v>
      </c>
      <c r="B54" s="261">
        <v>59</v>
      </c>
      <c r="C54" s="262" t="s">
        <v>1062</v>
      </c>
      <c r="D54" s="263" t="s">
        <v>3056</v>
      </c>
      <c r="E54" s="264" t="s">
        <v>3052</v>
      </c>
      <c r="F54" s="265">
        <v>46</v>
      </c>
      <c r="G54" s="266">
        <v>898645350</v>
      </c>
      <c r="H54" s="267">
        <v>50</v>
      </c>
      <c r="I54" s="268">
        <v>45</v>
      </c>
      <c r="J54" s="269">
        <v>1010047714</v>
      </c>
      <c r="K54" s="270">
        <v>199</v>
      </c>
      <c r="L54" s="271">
        <v>188</v>
      </c>
      <c r="M54" s="266">
        <v>69416808</v>
      </c>
      <c r="N54" s="267">
        <v>62</v>
      </c>
      <c r="O54" s="268">
        <v>54</v>
      </c>
      <c r="P54" s="269">
        <v>493750203</v>
      </c>
      <c r="Q54" s="270">
        <v>45</v>
      </c>
      <c r="R54" s="271">
        <v>38</v>
      </c>
      <c r="S54" s="272">
        <v>1230871272</v>
      </c>
      <c r="T54" s="267">
        <v>86</v>
      </c>
      <c r="U54" s="268">
        <v>80</v>
      </c>
      <c r="V54" s="269">
        <v>57582749</v>
      </c>
      <c r="W54" s="270">
        <v>20</v>
      </c>
      <c r="X54" s="271">
        <v>19</v>
      </c>
      <c r="Y54" s="266">
        <v>467946</v>
      </c>
      <c r="Z54" s="267">
        <v>173</v>
      </c>
      <c r="AA54" s="268">
        <v>161</v>
      </c>
      <c r="AB54" s="269">
        <v>962</v>
      </c>
      <c r="AC54" s="273">
        <v>371</v>
      </c>
      <c r="AD54" s="264">
        <v>0</v>
      </c>
      <c r="AE54" s="274">
        <v>100</v>
      </c>
      <c r="AF54" s="275">
        <v>0</v>
      </c>
    </row>
    <row r="55" spans="1:32" ht="18.75" customHeight="1">
      <c r="A55" s="260">
        <v>53</v>
      </c>
      <c r="B55" s="334">
        <v>54</v>
      </c>
      <c r="C55" s="262" t="s">
        <v>1321</v>
      </c>
      <c r="D55" s="263" t="s">
        <v>3056</v>
      </c>
      <c r="E55" s="264" t="s">
        <v>3052</v>
      </c>
      <c r="F55" s="265">
        <v>47</v>
      </c>
      <c r="G55" s="266">
        <v>892277815</v>
      </c>
      <c r="H55" s="267">
        <v>49</v>
      </c>
      <c r="I55" s="268">
        <v>44</v>
      </c>
      <c r="J55" s="269">
        <v>1018407276</v>
      </c>
      <c r="K55" s="270">
        <v>62</v>
      </c>
      <c r="L55" s="271">
        <v>54</v>
      </c>
      <c r="M55" s="266">
        <v>210398332</v>
      </c>
      <c r="N55" s="267">
        <v>51</v>
      </c>
      <c r="O55" s="268">
        <v>44</v>
      </c>
      <c r="P55" s="269">
        <v>622655900</v>
      </c>
      <c r="Q55" s="270">
        <v>69</v>
      </c>
      <c r="R55" s="271">
        <v>61</v>
      </c>
      <c r="S55" s="272">
        <v>916094167</v>
      </c>
      <c r="T55" s="267">
        <v>30</v>
      </c>
      <c r="U55" s="268">
        <v>25</v>
      </c>
      <c r="V55" s="269">
        <v>154751677</v>
      </c>
      <c r="W55" s="270">
        <v>327</v>
      </c>
      <c r="X55" s="271">
        <v>325</v>
      </c>
      <c r="Y55" s="266">
        <v>16411</v>
      </c>
      <c r="Z55" s="267">
        <v>267</v>
      </c>
      <c r="AA55" s="268">
        <v>255</v>
      </c>
      <c r="AB55" s="269">
        <v>572</v>
      </c>
      <c r="AC55" s="273">
        <v>351</v>
      </c>
      <c r="AD55" s="264">
        <v>0</v>
      </c>
      <c r="AE55" s="274">
        <v>100</v>
      </c>
      <c r="AF55" s="275">
        <v>0</v>
      </c>
    </row>
    <row r="56" spans="1:32" ht="18.75" customHeight="1">
      <c r="A56" s="260">
        <v>54</v>
      </c>
      <c r="B56" s="261">
        <v>63</v>
      </c>
      <c r="C56" s="262" t="s">
        <v>833</v>
      </c>
      <c r="D56" s="263" t="s">
        <v>3056</v>
      </c>
      <c r="E56" s="264" t="s">
        <v>3052</v>
      </c>
      <c r="F56" s="265">
        <v>48</v>
      </c>
      <c r="G56" s="266">
        <v>885466973</v>
      </c>
      <c r="H56" s="267">
        <v>59</v>
      </c>
      <c r="I56" s="268">
        <v>53</v>
      </c>
      <c r="J56" s="269">
        <v>929311599</v>
      </c>
      <c r="K56" s="270">
        <v>153</v>
      </c>
      <c r="L56" s="271">
        <v>144</v>
      </c>
      <c r="M56" s="266">
        <v>91063211</v>
      </c>
      <c r="N56" s="267">
        <v>96</v>
      </c>
      <c r="O56" s="268">
        <v>87</v>
      </c>
      <c r="P56" s="269">
        <v>338728424</v>
      </c>
      <c r="Q56" s="270">
        <v>70</v>
      </c>
      <c r="R56" s="271">
        <v>62</v>
      </c>
      <c r="S56" s="272">
        <v>904853767</v>
      </c>
      <c r="T56" s="267">
        <v>356</v>
      </c>
      <c r="U56" s="268">
        <v>349</v>
      </c>
      <c r="V56" s="269">
        <v>4038921</v>
      </c>
      <c r="W56" s="270">
        <v>21</v>
      </c>
      <c r="X56" s="271">
        <v>20</v>
      </c>
      <c r="Y56" s="266">
        <v>409145</v>
      </c>
      <c r="Z56" s="267">
        <v>164</v>
      </c>
      <c r="AA56" s="268">
        <v>154</v>
      </c>
      <c r="AB56" s="269">
        <v>1007</v>
      </c>
      <c r="AC56" s="273">
        <v>372</v>
      </c>
      <c r="AD56" s="264">
        <v>0</v>
      </c>
      <c r="AE56" s="274">
        <v>100</v>
      </c>
      <c r="AF56" s="275">
        <v>0</v>
      </c>
    </row>
    <row r="57" spans="1:32" ht="18.75" customHeight="1">
      <c r="A57" s="309">
        <v>55</v>
      </c>
      <c r="B57" s="310">
        <v>82</v>
      </c>
      <c r="C57" s="311" t="s">
        <v>2023</v>
      </c>
      <c r="D57" s="312" t="s">
        <v>3058</v>
      </c>
      <c r="E57" s="335" t="s">
        <v>3052</v>
      </c>
      <c r="F57" s="323">
        <v>49</v>
      </c>
      <c r="G57" s="315">
        <v>851812139</v>
      </c>
      <c r="H57" s="316">
        <v>66</v>
      </c>
      <c r="I57" s="317">
        <v>60</v>
      </c>
      <c r="J57" s="318">
        <v>870022305</v>
      </c>
      <c r="K57" s="319">
        <v>29</v>
      </c>
      <c r="L57" s="320">
        <v>24</v>
      </c>
      <c r="M57" s="315">
        <v>414049456</v>
      </c>
      <c r="N57" s="316">
        <v>50</v>
      </c>
      <c r="O57" s="317">
        <v>43</v>
      </c>
      <c r="P57" s="318">
        <v>637588154</v>
      </c>
      <c r="Q57" s="319">
        <v>17</v>
      </c>
      <c r="R57" s="320">
        <v>14</v>
      </c>
      <c r="S57" s="321">
        <v>2193601328</v>
      </c>
      <c r="T57" s="316">
        <v>29</v>
      </c>
      <c r="U57" s="317">
        <v>24</v>
      </c>
      <c r="V57" s="318">
        <v>169837689</v>
      </c>
      <c r="W57" s="319">
        <v>47</v>
      </c>
      <c r="X57" s="320">
        <v>46</v>
      </c>
      <c r="Y57" s="315">
        <v>214559</v>
      </c>
      <c r="Z57" s="316">
        <v>29</v>
      </c>
      <c r="AA57" s="317">
        <v>21</v>
      </c>
      <c r="AB57" s="318">
        <v>3360</v>
      </c>
      <c r="AC57" s="322">
        <v>384</v>
      </c>
      <c r="AD57" s="313">
        <v>45.45</v>
      </c>
      <c r="AE57" s="323">
        <v>54.55</v>
      </c>
      <c r="AF57" s="324">
        <v>0</v>
      </c>
    </row>
    <row r="58" spans="1:32" ht="18.75" customHeight="1">
      <c r="A58" s="292">
        <v>56</v>
      </c>
      <c r="B58" s="293">
        <v>67</v>
      </c>
      <c r="C58" s="294" t="s">
        <v>3</v>
      </c>
      <c r="D58" s="295" t="s">
        <v>3056</v>
      </c>
      <c r="E58" s="296" t="s">
        <v>3052</v>
      </c>
      <c r="F58" s="297">
        <v>50</v>
      </c>
      <c r="G58" s="298">
        <v>843048327</v>
      </c>
      <c r="H58" s="299">
        <v>67</v>
      </c>
      <c r="I58" s="300">
        <v>61</v>
      </c>
      <c r="J58" s="301">
        <v>861538098</v>
      </c>
      <c r="K58" s="302">
        <v>179</v>
      </c>
      <c r="L58" s="303">
        <v>169</v>
      </c>
      <c r="M58" s="298">
        <v>77665093</v>
      </c>
      <c r="N58" s="299">
        <v>80</v>
      </c>
      <c r="O58" s="300">
        <v>72</v>
      </c>
      <c r="P58" s="301">
        <v>394526659</v>
      </c>
      <c r="Q58" s="302">
        <v>102</v>
      </c>
      <c r="R58" s="303">
        <v>94</v>
      </c>
      <c r="S58" s="304">
        <v>628379311</v>
      </c>
      <c r="T58" s="299">
        <v>127</v>
      </c>
      <c r="U58" s="300">
        <v>121</v>
      </c>
      <c r="V58" s="301">
        <v>41276474</v>
      </c>
      <c r="W58" s="302">
        <v>118</v>
      </c>
      <c r="X58" s="303">
        <v>117</v>
      </c>
      <c r="Y58" s="298">
        <v>96216</v>
      </c>
      <c r="Z58" s="299">
        <v>252</v>
      </c>
      <c r="AA58" s="300">
        <v>240</v>
      </c>
      <c r="AB58" s="301">
        <v>608</v>
      </c>
      <c r="AC58" s="305">
        <v>371</v>
      </c>
      <c r="AD58" s="296">
        <v>0</v>
      </c>
      <c r="AE58" s="306">
        <v>100</v>
      </c>
      <c r="AF58" s="307">
        <v>0</v>
      </c>
    </row>
    <row r="59" spans="1:32" ht="18.75" customHeight="1">
      <c r="A59" s="260">
        <v>57</v>
      </c>
      <c r="B59" s="261">
        <v>53</v>
      </c>
      <c r="C59" s="262" t="s">
        <v>1069</v>
      </c>
      <c r="D59" s="263" t="s">
        <v>3056</v>
      </c>
      <c r="E59" s="264" t="s">
        <v>3052</v>
      </c>
      <c r="F59" s="265">
        <v>51</v>
      </c>
      <c r="G59" s="266">
        <v>828306331</v>
      </c>
      <c r="H59" s="267">
        <v>68</v>
      </c>
      <c r="I59" s="268">
        <v>62</v>
      </c>
      <c r="J59" s="269">
        <v>857702984</v>
      </c>
      <c r="K59" s="270">
        <v>50</v>
      </c>
      <c r="L59" s="271">
        <v>42</v>
      </c>
      <c r="M59" s="266">
        <v>248930174</v>
      </c>
      <c r="N59" s="267">
        <v>36</v>
      </c>
      <c r="O59" s="268">
        <v>30</v>
      </c>
      <c r="P59" s="269">
        <v>779157116</v>
      </c>
      <c r="Q59" s="270">
        <v>41</v>
      </c>
      <c r="R59" s="271">
        <v>36</v>
      </c>
      <c r="S59" s="272">
        <v>1355783046</v>
      </c>
      <c r="T59" s="267">
        <v>32</v>
      </c>
      <c r="U59" s="268">
        <v>27</v>
      </c>
      <c r="V59" s="269">
        <v>149012604</v>
      </c>
      <c r="W59" s="270">
        <v>89</v>
      </c>
      <c r="X59" s="271">
        <v>88</v>
      </c>
      <c r="Y59" s="266">
        <v>119007</v>
      </c>
      <c r="Z59" s="267">
        <v>103</v>
      </c>
      <c r="AA59" s="268">
        <v>93</v>
      </c>
      <c r="AB59" s="269">
        <v>1383</v>
      </c>
      <c r="AC59" s="273">
        <v>356</v>
      </c>
      <c r="AD59" s="264">
        <v>0</v>
      </c>
      <c r="AE59" s="274">
        <v>100</v>
      </c>
      <c r="AF59" s="275">
        <v>0</v>
      </c>
    </row>
    <row r="60" spans="1:32" ht="18.75" customHeight="1">
      <c r="A60" s="243">
        <v>58</v>
      </c>
      <c r="B60" s="244">
        <v>75</v>
      </c>
      <c r="C60" s="245" t="s">
        <v>3108</v>
      </c>
      <c r="D60" s="246" t="s">
        <v>1056</v>
      </c>
      <c r="E60" s="258" t="s">
        <v>3052</v>
      </c>
      <c r="F60" s="308">
        <v>52</v>
      </c>
      <c r="G60" s="249">
        <v>819763469</v>
      </c>
      <c r="H60" s="250">
        <v>70</v>
      </c>
      <c r="I60" s="251">
        <v>64</v>
      </c>
      <c r="J60" s="252">
        <v>836440831</v>
      </c>
      <c r="K60" s="253">
        <v>121</v>
      </c>
      <c r="L60" s="254">
        <v>112</v>
      </c>
      <c r="M60" s="249">
        <v>113943365</v>
      </c>
      <c r="N60" s="250">
        <v>248</v>
      </c>
      <c r="O60" s="251">
        <v>238</v>
      </c>
      <c r="P60" s="252">
        <v>118001521</v>
      </c>
      <c r="Q60" s="253">
        <v>112</v>
      </c>
      <c r="R60" s="254">
        <v>104</v>
      </c>
      <c r="S60" s="255">
        <v>587847221</v>
      </c>
      <c r="T60" s="250">
        <v>217</v>
      </c>
      <c r="U60" s="251">
        <v>211</v>
      </c>
      <c r="V60" s="252">
        <v>17880171</v>
      </c>
      <c r="W60" s="253">
        <v>56</v>
      </c>
      <c r="X60" s="254">
        <v>55</v>
      </c>
      <c r="Y60" s="249">
        <v>188694</v>
      </c>
      <c r="Z60" s="250">
        <v>259</v>
      </c>
      <c r="AA60" s="251">
        <v>247</v>
      </c>
      <c r="AB60" s="252">
        <v>591</v>
      </c>
      <c r="AC60" s="257">
        <v>371</v>
      </c>
      <c r="AD60" s="258">
        <v>0</v>
      </c>
      <c r="AE60" s="248">
        <v>100</v>
      </c>
      <c r="AF60" s="259">
        <v>0</v>
      </c>
    </row>
    <row r="61" spans="1:32" ht="18.75" customHeight="1">
      <c r="A61" s="243">
        <v>59</v>
      </c>
      <c r="B61" s="244">
        <v>66</v>
      </c>
      <c r="C61" s="245" t="s">
        <v>2024</v>
      </c>
      <c r="D61" s="246" t="s">
        <v>1662</v>
      </c>
      <c r="E61" s="258" t="s">
        <v>3052</v>
      </c>
      <c r="F61" s="308">
        <v>53</v>
      </c>
      <c r="G61" s="249">
        <v>806449991</v>
      </c>
      <c r="H61" s="250">
        <v>69</v>
      </c>
      <c r="I61" s="251">
        <v>63</v>
      </c>
      <c r="J61" s="252">
        <v>849260096</v>
      </c>
      <c r="K61" s="253">
        <v>88</v>
      </c>
      <c r="L61" s="254">
        <v>79</v>
      </c>
      <c r="M61" s="249">
        <v>160218748</v>
      </c>
      <c r="N61" s="250">
        <v>237</v>
      </c>
      <c r="O61" s="251">
        <v>227</v>
      </c>
      <c r="P61" s="252">
        <v>129716196</v>
      </c>
      <c r="Q61" s="253">
        <v>183</v>
      </c>
      <c r="R61" s="254">
        <v>174</v>
      </c>
      <c r="S61" s="255">
        <v>349599033</v>
      </c>
      <c r="T61" s="250">
        <v>104</v>
      </c>
      <c r="U61" s="251">
        <v>98</v>
      </c>
      <c r="V61" s="252">
        <v>48382016</v>
      </c>
      <c r="W61" s="253">
        <v>392</v>
      </c>
      <c r="X61" s="254">
        <v>389</v>
      </c>
      <c r="Y61" s="249">
        <v>5718</v>
      </c>
      <c r="Z61" s="250">
        <v>38</v>
      </c>
      <c r="AA61" s="251">
        <v>30</v>
      </c>
      <c r="AB61" s="252">
        <v>2740</v>
      </c>
      <c r="AC61" s="257">
        <v>311</v>
      </c>
      <c r="AD61" s="258">
        <v>0</v>
      </c>
      <c r="AE61" s="248">
        <v>100</v>
      </c>
      <c r="AF61" s="259">
        <v>0</v>
      </c>
    </row>
    <row r="62" spans="1:32" ht="18.75" customHeight="1">
      <c r="A62" s="276">
        <v>60</v>
      </c>
      <c r="B62" s="277">
        <v>55</v>
      </c>
      <c r="C62" s="278" t="s">
        <v>2025</v>
      </c>
      <c r="D62" s="279" t="s">
        <v>3056</v>
      </c>
      <c r="E62" s="280" t="s">
        <v>3052</v>
      </c>
      <c r="F62" s="281">
        <v>54</v>
      </c>
      <c r="G62" s="282">
        <v>799888727</v>
      </c>
      <c r="H62" s="283">
        <v>73</v>
      </c>
      <c r="I62" s="284">
        <v>67</v>
      </c>
      <c r="J62" s="285">
        <v>806607481</v>
      </c>
      <c r="K62" s="286">
        <v>66</v>
      </c>
      <c r="L62" s="287">
        <v>58</v>
      </c>
      <c r="M62" s="282">
        <v>200540174</v>
      </c>
      <c r="N62" s="283">
        <v>55</v>
      </c>
      <c r="O62" s="284">
        <v>48</v>
      </c>
      <c r="P62" s="285">
        <v>556590203</v>
      </c>
      <c r="Q62" s="286">
        <v>74</v>
      </c>
      <c r="R62" s="287">
        <v>66</v>
      </c>
      <c r="S62" s="288">
        <v>877177501</v>
      </c>
      <c r="T62" s="283">
        <v>96</v>
      </c>
      <c r="U62" s="284">
        <v>90</v>
      </c>
      <c r="V62" s="285">
        <v>53433880</v>
      </c>
      <c r="W62" s="286">
        <v>76</v>
      </c>
      <c r="X62" s="287">
        <v>75</v>
      </c>
      <c r="Y62" s="282">
        <v>126308</v>
      </c>
      <c r="Z62" s="283">
        <v>154</v>
      </c>
      <c r="AA62" s="284">
        <v>144</v>
      </c>
      <c r="AB62" s="285">
        <v>1048</v>
      </c>
      <c r="AC62" s="289">
        <v>369</v>
      </c>
      <c r="AD62" s="280">
        <v>0</v>
      </c>
      <c r="AE62" s="290">
        <v>60.28</v>
      </c>
      <c r="AF62" s="291">
        <v>39.72</v>
      </c>
    </row>
    <row r="63" spans="1:32" ht="18.75" customHeight="1">
      <c r="A63" s="292">
        <v>61</v>
      </c>
      <c r="B63" s="293">
        <v>52</v>
      </c>
      <c r="C63" s="294" t="s">
        <v>2026</v>
      </c>
      <c r="D63" s="295" t="s">
        <v>3056</v>
      </c>
      <c r="E63" s="296" t="s">
        <v>3052</v>
      </c>
      <c r="F63" s="297">
        <v>55</v>
      </c>
      <c r="G63" s="298">
        <v>798211995</v>
      </c>
      <c r="H63" s="299">
        <v>35</v>
      </c>
      <c r="I63" s="300">
        <v>31</v>
      </c>
      <c r="J63" s="301">
        <v>1453632337</v>
      </c>
      <c r="K63" s="302">
        <v>30</v>
      </c>
      <c r="L63" s="303">
        <v>25</v>
      </c>
      <c r="M63" s="298">
        <v>412871654</v>
      </c>
      <c r="N63" s="299">
        <v>78</v>
      </c>
      <c r="O63" s="300">
        <v>70</v>
      </c>
      <c r="P63" s="301">
        <v>404453420</v>
      </c>
      <c r="Q63" s="302">
        <v>57</v>
      </c>
      <c r="R63" s="303">
        <v>50</v>
      </c>
      <c r="S63" s="304">
        <v>1007008832</v>
      </c>
      <c r="T63" s="299">
        <v>22</v>
      </c>
      <c r="U63" s="300">
        <v>18</v>
      </c>
      <c r="V63" s="301">
        <v>189968051</v>
      </c>
      <c r="W63" s="302">
        <v>29</v>
      </c>
      <c r="X63" s="303">
        <v>28</v>
      </c>
      <c r="Y63" s="298">
        <v>347162</v>
      </c>
      <c r="Z63" s="299">
        <v>47</v>
      </c>
      <c r="AA63" s="300">
        <v>39</v>
      </c>
      <c r="AB63" s="301">
        <v>2420</v>
      </c>
      <c r="AC63" s="305">
        <v>383</v>
      </c>
      <c r="AD63" s="296">
        <v>0</v>
      </c>
      <c r="AE63" s="306">
        <v>0.21</v>
      </c>
      <c r="AF63" s="307">
        <v>99.79</v>
      </c>
    </row>
    <row r="64" spans="1:32" ht="18.75" customHeight="1">
      <c r="A64" s="260">
        <v>62</v>
      </c>
      <c r="B64" s="261">
        <v>61</v>
      </c>
      <c r="C64" s="262" t="s">
        <v>3096</v>
      </c>
      <c r="D64" s="263" t="s">
        <v>3056</v>
      </c>
      <c r="E64" s="264" t="s">
        <v>3052</v>
      </c>
      <c r="F64" s="265">
        <v>56</v>
      </c>
      <c r="G64" s="266">
        <v>796888287</v>
      </c>
      <c r="H64" s="267">
        <v>65</v>
      </c>
      <c r="I64" s="268">
        <v>59</v>
      </c>
      <c r="J64" s="269">
        <v>874855142</v>
      </c>
      <c r="K64" s="270">
        <v>81</v>
      </c>
      <c r="L64" s="271">
        <v>73</v>
      </c>
      <c r="M64" s="266">
        <v>173718791</v>
      </c>
      <c r="N64" s="267">
        <v>124</v>
      </c>
      <c r="O64" s="268">
        <v>115</v>
      </c>
      <c r="P64" s="269">
        <v>247747038</v>
      </c>
      <c r="Q64" s="270">
        <v>138</v>
      </c>
      <c r="R64" s="271">
        <v>130</v>
      </c>
      <c r="S64" s="272">
        <v>493884033</v>
      </c>
      <c r="T64" s="267">
        <v>245</v>
      </c>
      <c r="U64" s="268">
        <v>239</v>
      </c>
      <c r="V64" s="269">
        <v>13648447</v>
      </c>
      <c r="W64" s="270">
        <v>30</v>
      </c>
      <c r="X64" s="271">
        <v>29</v>
      </c>
      <c r="Y64" s="266">
        <v>325492</v>
      </c>
      <c r="Z64" s="267">
        <v>85</v>
      </c>
      <c r="AA64" s="268">
        <v>77</v>
      </c>
      <c r="AB64" s="269">
        <v>1630</v>
      </c>
      <c r="AC64" s="273">
        <v>355</v>
      </c>
      <c r="AD64" s="264">
        <v>0</v>
      </c>
      <c r="AE64" s="274">
        <v>0</v>
      </c>
      <c r="AF64" s="275">
        <v>100</v>
      </c>
    </row>
    <row r="65" spans="1:32" ht="18.75" customHeight="1">
      <c r="A65" s="260">
        <v>63</v>
      </c>
      <c r="B65" s="261">
        <v>76</v>
      </c>
      <c r="C65" s="262" t="s">
        <v>2188</v>
      </c>
      <c r="D65" s="263" t="s">
        <v>3056</v>
      </c>
      <c r="E65" s="264" t="s">
        <v>3052</v>
      </c>
      <c r="F65" s="265">
        <v>57</v>
      </c>
      <c r="G65" s="266">
        <v>772701510</v>
      </c>
      <c r="H65" s="267">
        <v>76</v>
      </c>
      <c r="I65" s="268">
        <v>70</v>
      </c>
      <c r="J65" s="269">
        <v>773208440</v>
      </c>
      <c r="K65" s="270">
        <v>213</v>
      </c>
      <c r="L65" s="271">
        <v>202</v>
      </c>
      <c r="M65" s="266">
        <v>63364968</v>
      </c>
      <c r="N65" s="267">
        <v>252</v>
      </c>
      <c r="O65" s="268">
        <v>242</v>
      </c>
      <c r="P65" s="269">
        <v>116271098</v>
      </c>
      <c r="Q65" s="270">
        <v>357</v>
      </c>
      <c r="R65" s="271">
        <v>347</v>
      </c>
      <c r="S65" s="272">
        <v>161220867</v>
      </c>
      <c r="T65" s="267">
        <v>228</v>
      </c>
      <c r="U65" s="268">
        <v>222</v>
      </c>
      <c r="V65" s="269">
        <v>15986798</v>
      </c>
      <c r="W65" s="270">
        <v>439</v>
      </c>
      <c r="X65" s="271">
        <v>435</v>
      </c>
      <c r="Y65" s="266">
        <v>518</v>
      </c>
      <c r="Z65" s="267">
        <v>475</v>
      </c>
      <c r="AA65" s="268">
        <v>463</v>
      </c>
      <c r="AB65" s="269">
        <v>132</v>
      </c>
      <c r="AC65" s="273">
        <v>354</v>
      </c>
      <c r="AD65" s="264">
        <v>0</v>
      </c>
      <c r="AE65" s="274">
        <v>100</v>
      </c>
      <c r="AF65" s="275">
        <v>0</v>
      </c>
    </row>
    <row r="66" spans="1:32" ht="18.75" customHeight="1">
      <c r="A66" s="243">
        <v>64</v>
      </c>
      <c r="B66" s="244">
        <v>64</v>
      </c>
      <c r="C66" s="245" t="s">
        <v>3102</v>
      </c>
      <c r="D66" s="246" t="s">
        <v>3103</v>
      </c>
      <c r="E66" s="258" t="s">
        <v>3052</v>
      </c>
      <c r="F66" s="308">
        <v>58</v>
      </c>
      <c r="G66" s="249">
        <v>772179259</v>
      </c>
      <c r="H66" s="250">
        <v>75</v>
      </c>
      <c r="I66" s="251">
        <v>69</v>
      </c>
      <c r="J66" s="252">
        <v>786926415</v>
      </c>
      <c r="K66" s="253">
        <v>56</v>
      </c>
      <c r="L66" s="254">
        <v>48</v>
      </c>
      <c r="M66" s="249">
        <v>229133977</v>
      </c>
      <c r="N66" s="250">
        <v>22</v>
      </c>
      <c r="O66" s="251">
        <v>16</v>
      </c>
      <c r="P66" s="252">
        <v>1080117778</v>
      </c>
      <c r="Q66" s="253">
        <v>26</v>
      </c>
      <c r="R66" s="254">
        <v>22</v>
      </c>
      <c r="S66" s="255">
        <v>1862888959</v>
      </c>
      <c r="T66" s="250">
        <v>78</v>
      </c>
      <c r="U66" s="251">
        <v>73</v>
      </c>
      <c r="V66" s="252">
        <v>63862328</v>
      </c>
      <c r="W66" s="253">
        <v>57</v>
      </c>
      <c r="X66" s="254">
        <v>56</v>
      </c>
      <c r="Y66" s="249">
        <v>187892</v>
      </c>
      <c r="Z66" s="250">
        <v>15</v>
      </c>
      <c r="AA66" s="251">
        <v>9</v>
      </c>
      <c r="AB66" s="252">
        <v>5260</v>
      </c>
      <c r="AC66" s="257">
        <v>321</v>
      </c>
      <c r="AD66" s="258">
        <v>0</v>
      </c>
      <c r="AE66" s="248">
        <v>100</v>
      </c>
      <c r="AF66" s="259">
        <v>0</v>
      </c>
    </row>
    <row r="67" spans="1:32" ht="18.75" customHeight="1">
      <c r="A67" s="276">
        <v>65</v>
      </c>
      <c r="B67" s="277">
        <v>73</v>
      </c>
      <c r="C67" s="278" t="s">
        <v>863</v>
      </c>
      <c r="D67" s="279" t="s">
        <v>3056</v>
      </c>
      <c r="E67" s="280" t="s">
        <v>3052</v>
      </c>
      <c r="F67" s="281">
        <v>59</v>
      </c>
      <c r="G67" s="282">
        <v>771569879</v>
      </c>
      <c r="H67" s="283">
        <v>71</v>
      </c>
      <c r="I67" s="284">
        <v>65</v>
      </c>
      <c r="J67" s="285">
        <v>812473113</v>
      </c>
      <c r="K67" s="286" t="s">
        <v>3052</v>
      </c>
      <c r="L67" s="287" t="s">
        <v>3052</v>
      </c>
      <c r="M67" s="336" t="s">
        <v>3052</v>
      </c>
      <c r="N67" s="283" t="s">
        <v>3052</v>
      </c>
      <c r="O67" s="284" t="s">
        <v>3052</v>
      </c>
      <c r="P67" s="337" t="s">
        <v>3052</v>
      </c>
      <c r="Q67" s="286" t="s">
        <v>3052</v>
      </c>
      <c r="R67" s="287" t="s">
        <v>3052</v>
      </c>
      <c r="S67" s="336" t="s">
        <v>3052</v>
      </c>
      <c r="T67" s="283" t="s">
        <v>3052</v>
      </c>
      <c r="U67" s="284" t="s">
        <v>3052</v>
      </c>
      <c r="V67" s="337" t="s">
        <v>3052</v>
      </c>
      <c r="W67" s="286">
        <v>99</v>
      </c>
      <c r="X67" s="287">
        <v>98</v>
      </c>
      <c r="Y67" s="282">
        <v>111604</v>
      </c>
      <c r="Z67" s="283">
        <v>67</v>
      </c>
      <c r="AA67" s="284">
        <v>59</v>
      </c>
      <c r="AB67" s="285">
        <v>1850</v>
      </c>
      <c r="AC67" s="289">
        <v>352</v>
      </c>
      <c r="AD67" s="280">
        <v>0</v>
      </c>
      <c r="AE67" s="290">
        <v>100</v>
      </c>
      <c r="AF67" s="291">
        <v>0</v>
      </c>
    </row>
    <row r="68" spans="1:32" ht="18.75" customHeight="1">
      <c r="A68" s="292">
        <v>66</v>
      </c>
      <c r="B68" s="293">
        <v>62</v>
      </c>
      <c r="C68" s="294" t="s">
        <v>2027</v>
      </c>
      <c r="D68" s="295" t="s">
        <v>3056</v>
      </c>
      <c r="E68" s="296" t="s">
        <v>3052</v>
      </c>
      <c r="F68" s="297">
        <v>60</v>
      </c>
      <c r="G68" s="298">
        <v>737878076</v>
      </c>
      <c r="H68" s="299">
        <v>78</v>
      </c>
      <c r="I68" s="300">
        <v>72</v>
      </c>
      <c r="J68" s="301">
        <v>748555340</v>
      </c>
      <c r="K68" s="302" t="s">
        <v>3052</v>
      </c>
      <c r="L68" s="303" t="s">
        <v>3052</v>
      </c>
      <c r="M68" s="327" t="s">
        <v>3052</v>
      </c>
      <c r="N68" s="299">
        <v>274</v>
      </c>
      <c r="O68" s="300">
        <v>263</v>
      </c>
      <c r="P68" s="301">
        <v>101034613</v>
      </c>
      <c r="Q68" s="302">
        <v>203</v>
      </c>
      <c r="R68" s="303">
        <v>193</v>
      </c>
      <c r="S68" s="304">
        <v>315206788</v>
      </c>
      <c r="T68" s="299" t="s">
        <v>3052</v>
      </c>
      <c r="U68" s="300" t="s">
        <v>3052</v>
      </c>
      <c r="V68" s="328" t="s">
        <v>3052</v>
      </c>
      <c r="W68" s="302">
        <v>346</v>
      </c>
      <c r="X68" s="303">
        <v>344</v>
      </c>
      <c r="Y68" s="298">
        <v>13011</v>
      </c>
      <c r="Z68" s="299">
        <v>34</v>
      </c>
      <c r="AA68" s="300">
        <v>26</v>
      </c>
      <c r="AB68" s="301">
        <v>2934</v>
      </c>
      <c r="AC68" s="305">
        <v>312</v>
      </c>
      <c r="AD68" s="296">
        <v>0</v>
      </c>
      <c r="AE68" s="306">
        <v>0</v>
      </c>
      <c r="AF68" s="307">
        <v>100</v>
      </c>
    </row>
    <row r="69" spans="1:32" ht="18.75" customHeight="1">
      <c r="A69" s="243">
        <v>67</v>
      </c>
      <c r="B69" s="244">
        <v>39</v>
      </c>
      <c r="C69" s="245" t="s">
        <v>6</v>
      </c>
      <c r="D69" s="246" t="s">
        <v>3051</v>
      </c>
      <c r="E69" s="258" t="s">
        <v>3052</v>
      </c>
      <c r="F69" s="308">
        <v>61</v>
      </c>
      <c r="G69" s="249">
        <v>735400719</v>
      </c>
      <c r="H69" s="250">
        <v>77</v>
      </c>
      <c r="I69" s="251">
        <v>71</v>
      </c>
      <c r="J69" s="252">
        <v>749039063</v>
      </c>
      <c r="K69" s="253" t="s">
        <v>3052</v>
      </c>
      <c r="L69" s="254" t="s">
        <v>3052</v>
      </c>
      <c r="M69" s="256" t="s">
        <v>3052</v>
      </c>
      <c r="N69" s="250" t="s">
        <v>3052</v>
      </c>
      <c r="O69" s="251" t="s">
        <v>3052</v>
      </c>
      <c r="P69" s="325" t="s">
        <v>3052</v>
      </c>
      <c r="Q69" s="253" t="s">
        <v>3052</v>
      </c>
      <c r="R69" s="254" t="s">
        <v>3052</v>
      </c>
      <c r="S69" s="256" t="s">
        <v>3052</v>
      </c>
      <c r="T69" s="250" t="s">
        <v>3052</v>
      </c>
      <c r="U69" s="251" t="s">
        <v>3052</v>
      </c>
      <c r="V69" s="325" t="s">
        <v>3052</v>
      </c>
      <c r="W69" s="253" t="s">
        <v>3052</v>
      </c>
      <c r="X69" s="254" t="s">
        <v>3052</v>
      </c>
      <c r="Y69" s="256" t="s">
        <v>3052</v>
      </c>
      <c r="Z69" s="250" t="s">
        <v>3052</v>
      </c>
      <c r="AA69" s="251" t="s">
        <v>3052</v>
      </c>
      <c r="AB69" s="325" t="s">
        <v>3052</v>
      </c>
      <c r="AC69" s="257">
        <v>383</v>
      </c>
      <c r="AD69" s="258">
        <v>0</v>
      </c>
      <c r="AE69" s="248">
        <v>0.01</v>
      </c>
      <c r="AF69" s="259">
        <v>99.99</v>
      </c>
    </row>
    <row r="70" spans="1:32" ht="18.75" customHeight="1">
      <c r="A70" s="260">
        <v>68</v>
      </c>
      <c r="B70" s="261">
        <v>81</v>
      </c>
      <c r="C70" s="262" t="s">
        <v>3100</v>
      </c>
      <c r="D70" s="263" t="s">
        <v>3056</v>
      </c>
      <c r="E70" s="264" t="s">
        <v>3052</v>
      </c>
      <c r="F70" s="265">
        <v>62</v>
      </c>
      <c r="G70" s="266">
        <v>731720691</v>
      </c>
      <c r="H70" s="267">
        <v>82</v>
      </c>
      <c r="I70" s="268">
        <v>76</v>
      </c>
      <c r="J70" s="269">
        <v>731720691</v>
      </c>
      <c r="K70" s="270" t="s">
        <v>3052</v>
      </c>
      <c r="L70" s="271" t="s">
        <v>3052</v>
      </c>
      <c r="M70" s="330" t="s">
        <v>3052</v>
      </c>
      <c r="N70" s="267" t="s">
        <v>3052</v>
      </c>
      <c r="O70" s="268" t="s">
        <v>3052</v>
      </c>
      <c r="P70" s="331" t="s">
        <v>3052</v>
      </c>
      <c r="Q70" s="270" t="s">
        <v>3052</v>
      </c>
      <c r="R70" s="271" t="s">
        <v>3052</v>
      </c>
      <c r="S70" s="330" t="s">
        <v>3052</v>
      </c>
      <c r="T70" s="267" t="s">
        <v>3052</v>
      </c>
      <c r="U70" s="268" t="s">
        <v>3052</v>
      </c>
      <c r="V70" s="331" t="s">
        <v>3052</v>
      </c>
      <c r="W70" s="270">
        <v>26</v>
      </c>
      <c r="X70" s="271">
        <v>25</v>
      </c>
      <c r="Y70" s="266">
        <v>376419</v>
      </c>
      <c r="Z70" s="267">
        <v>14</v>
      </c>
      <c r="AA70" s="268">
        <v>8</v>
      </c>
      <c r="AB70" s="269">
        <v>5586</v>
      </c>
      <c r="AC70" s="273">
        <v>384</v>
      </c>
      <c r="AD70" s="264">
        <v>0</v>
      </c>
      <c r="AE70" s="274">
        <v>0</v>
      </c>
      <c r="AF70" s="275">
        <v>100</v>
      </c>
    </row>
    <row r="71" spans="1:32" ht="18.75" customHeight="1">
      <c r="A71" s="243">
        <v>69</v>
      </c>
      <c r="B71" s="244">
        <v>83</v>
      </c>
      <c r="C71" s="245" t="s">
        <v>3097</v>
      </c>
      <c r="D71" s="246" t="s">
        <v>3098</v>
      </c>
      <c r="E71" s="258" t="s">
        <v>3052</v>
      </c>
      <c r="F71" s="308">
        <v>63</v>
      </c>
      <c r="G71" s="249">
        <v>710646967</v>
      </c>
      <c r="H71" s="250">
        <v>86</v>
      </c>
      <c r="I71" s="251">
        <v>80</v>
      </c>
      <c r="J71" s="252">
        <v>710983998</v>
      </c>
      <c r="K71" s="253">
        <v>182</v>
      </c>
      <c r="L71" s="254">
        <v>171</v>
      </c>
      <c r="M71" s="249">
        <v>75363109</v>
      </c>
      <c r="N71" s="250">
        <v>159</v>
      </c>
      <c r="O71" s="251">
        <v>150</v>
      </c>
      <c r="P71" s="252">
        <v>200453151</v>
      </c>
      <c r="Q71" s="253">
        <v>133</v>
      </c>
      <c r="R71" s="254">
        <v>125</v>
      </c>
      <c r="S71" s="255">
        <v>508956141</v>
      </c>
      <c r="T71" s="250">
        <v>259</v>
      </c>
      <c r="U71" s="251">
        <v>253</v>
      </c>
      <c r="V71" s="252">
        <v>12279483</v>
      </c>
      <c r="W71" s="253">
        <v>81</v>
      </c>
      <c r="X71" s="254">
        <v>80</v>
      </c>
      <c r="Y71" s="249">
        <v>124614</v>
      </c>
      <c r="Z71" s="250">
        <v>184</v>
      </c>
      <c r="AA71" s="251">
        <v>172</v>
      </c>
      <c r="AB71" s="252">
        <v>928</v>
      </c>
      <c r="AC71" s="257">
        <v>383</v>
      </c>
      <c r="AD71" s="258">
        <v>0</v>
      </c>
      <c r="AE71" s="248">
        <v>100</v>
      </c>
      <c r="AF71" s="259">
        <v>0</v>
      </c>
    </row>
    <row r="72" spans="1:32" ht="18.75" customHeight="1">
      <c r="A72" s="309">
        <v>70</v>
      </c>
      <c r="B72" s="310">
        <v>80</v>
      </c>
      <c r="C72" s="311" t="s">
        <v>3160</v>
      </c>
      <c r="D72" s="312" t="s">
        <v>1054</v>
      </c>
      <c r="E72" s="313" t="s">
        <v>3052</v>
      </c>
      <c r="F72" s="314">
        <v>64</v>
      </c>
      <c r="G72" s="315">
        <v>703711995</v>
      </c>
      <c r="H72" s="316">
        <v>79</v>
      </c>
      <c r="I72" s="317">
        <v>73</v>
      </c>
      <c r="J72" s="318">
        <v>740906052</v>
      </c>
      <c r="K72" s="319" t="s">
        <v>3052</v>
      </c>
      <c r="L72" s="320" t="s">
        <v>3052</v>
      </c>
      <c r="M72" s="332" t="s">
        <v>3052</v>
      </c>
      <c r="N72" s="316" t="s">
        <v>3052</v>
      </c>
      <c r="O72" s="317" t="s">
        <v>3052</v>
      </c>
      <c r="P72" s="333" t="s">
        <v>3052</v>
      </c>
      <c r="Q72" s="319" t="s">
        <v>3052</v>
      </c>
      <c r="R72" s="320" t="s">
        <v>3052</v>
      </c>
      <c r="S72" s="332" t="s">
        <v>3052</v>
      </c>
      <c r="T72" s="316" t="s">
        <v>3052</v>
      </c>
      <c r="U72" s="317" t="s">
        <v>3052</v>
      </c>
      <c r="V72" s="333" t="s">
        <v>3052</v>
      </c>
      <c r="W72" s="319" t="s">
        <v>3052</v>
      </c>
      <c r="X72" s="320" t="s">
        <v>3052</v>
      </c>
      <c r="Y72" s="332" t="s">
        <v>3052</v>
      </c>
      <c r="Z72" s="316">
        <v>112</v>
      </c>
      <c r="AA72" s="317">
        <v>102</v>
      </c>
      <c r="AB72" s="318">
        <v>1340</v>
      </c>
      <c r="AC72" s="322">
        <v>312</v>
      </c>
      <c r="AD72" s="313">
        <v>0</v>
      </c>
      <c r="AE72" s="323">
        <v>100</v>
      </c>
      <c r="AF72" s="324">
        <v>0</v>
      </c>
    </row>
    <row r="73" spans="1:32" ht="18.75" customHeight="1">
      <c r="A73" s="292">
        <v>71</v>
      </c>
      <c r="B73" s="293">
        <v>69</v>
      </c>
      <c r="C73" s="294" t="s">
        <v>2028</v>
      </c>
      <c r="D73" s="295" t="s">
        <v>3056</v>
      </c>
      <c r="E73" s="296" t="s">
        <v>3052</v>
      </c>
      <c r="F73" s="297">
        <v>65</v>
      </c>
      <c r="G73" s="298">
        <v>685833478</v>
      </c>
      <c r="H73" s="299">
        <v>80</v>
      </c>
      <c r="I73" s="300">
        <v>74</v>
      </c>
      <c r="J73" s="301">
        <v>733601805</v>
      </c>
      <c r="K73" s="302">
        <v>137</v>
      </c>
      <c r="L73" s="303">
        <v>128</v>
      </c>
      <c r="M73" s="298">
        <v>104434894</v>
      </c>
      <c r="N73" s="299">
        <v>173</v>
      </c>
      <c r="O73" s="300">
        <v>164</v>
      </c>
      <c r="P73" s="301">
        <v>182977533</v>
      </c>
      <c r="Q73" s="302">
        <v>148</v>
      </c>
      <c r="R73" s="303">
        <v>139</v>
      </c>
      <c r="S73" s="304">
        <v>452264511</v>
      </c>
      <c r="T73" s="299">
        <v>184</v>
      </c>
      <c r="U73" s="300">
        <v>178</v>
      </c>
      <c r="V73" s="301">
        <v>23220106</v>
      </c>
      <c r="W73" s="302">
        <v>322</v>
      </c>
      <c r="X73" s="303">
        <v>320</v>
      </c>
      <c r="Y73" s="298">
        <v>17465</v>
      </c>
      <c r="Z73" s="299">
        <v>176</v>
      </c>
      <c r="AA73" s="300">
        <v>164</v>
      </c>
      <c r="AB73" s="301">
        <v>949</v>
      </c>
      <c r="AC73" s="305">
        <v>311</v>
      </c>
      <c r="AD73" s="296">
        <v>0</v>
      </c>
      <c r="AE73" s="306">
        <v>94.74</v>
      </c>
      <c r="AF73" s="307">
        <v>5.26</v>
      </c>
    </row>
    <row r="74" spans="1:32" ht="18.75" customHeight="1">
      <c r="A74" s="243">
        <v>72</v>
      </c>
      <c r="B74" s="244">
        <v>68</v>
      </c>
      <c r="C74" s="245" t="s">
        <v>1325</v>
      </c>
      <c r="D74" s="246" t="s">
        <v>1893</v>
      </c>
      <c r="E74" s="258">
        <v>7</v>
      </c>
      <c r="F74" s="308" t="s">
        <v>3052</v>
      </c>
      <c r="G74" s="249">
        <v>684495337</v>
      </c>
      <c r="H74" s="250">
        <v>90</v>
      </c>
      <c r="I74" s="251">
        <v>7</v>
      </c>
      <c r="J74" s="252">
        <v>684495337</v>
      </c>
      <c r="K74" s="253">
        <v>34</v>
      </c>
      <c r="L74" s="254">
        <v>6</v>
      </c>
      <c r="M74" s="249">
        <v>390891443</v>
      </c>
      <c r="N74" s="250">
        <v>16</v>
      </c>
      <c r="O74" s="251">
        <v>5</v>
      </c>
      <c r="P74" s="252">
        <v>1280299179</v>
      </c>
      <c r="Q74" s="253">
        <v>43</v>
      </c>
      <c r="R74" s="254">
        <v>7</v>
      </c>
      <c r="S74" s="255">
        <v>1318539283</v>
      </c>
      <c r="T74" s="250">
        <v>24</v>
      </c>
      <c r="U74" s="251">
        <v>5</v>
      </c>
      <c r="V74" s="252">
        <v>184548729</v>
      </c>
      <c r="W74" s="253" t="s">
        <v>3052</v>
      </c>
      <c r="X74" s="254" t="s">
        <v>3052</v>
      </c>
      <c r="Y74" s="256" t="s">
        <v>3052</v>
      </c>
      <c r="Z74" s="250">
        <v>169</v>
      </c>
      <c r="AA74" s="251">
        <v>11</v>
      </c>
      <c r="AB74" s="252">
        <v>980</v>
      </c>
      <c r="AC74" s="257">
        <v>400</v>
      </c>
      <c r="AD74" s="258">
        <v>99.92</v>
      </c>
      <c r="AE74" s="248">
        <v>0.08</v>
      </c>
      <c r="AF74" s="259">
        <v>0</v>
      </c>
    </row>
    <row r="75" spans="1:32" ht="18.75" customHeight="1">
      <c r="A75" s="243">
        <v>73</v>
      </c>
      <c r="B75" s="244">
        <v>60</v>
      </c>
      <c r="C75" s="245" t="s">
        <v>3163</v>
      </c>
      <c r="D75" s="246" t="s">
        <v>3164</v>
      </c>
      <c r="E75" s="258" t="s">
        <v>3052</v>
      </c>
      <c r="F75" s="308">
        <v>66</v>
      </c>
      <c r="G75" s="249">
        <v>681704007</v>
      </c>
      <c r="H75" s="250">
        <v>91</v>
      </c>
      <c r="I75" s="251">
        <v>84</v>
      </c>
      <c r="J75" s="252">
        <v>681704007</v>
      </c>
      <c r="K75" s="253">
        <v>439</v>
      </c>
      <c r="L75" s="254">
        <v>427</v>
      </c>
      <c r="M75" s="249">
        <v>15226096</v>
      </c>
      <c r="N75" s="250">
        <v>392</v>
      </c>
      <c r="O75" s="251">
        <v>381</v>
      </c>
      <c r="P75" s="252">
        <v>49765093</v>
      </c>
      <c r="Q75" s="253">
        <v>320</v>
      </c>
      <c r="R75" s="254">
        <v>310</v>
      </c>
      <c r="S75" s="255">
        <v>186226186</v>
      </c>
      <c r="T75" s="250">
        <v>319</v>
      </c>
      <c r="U75" s="251">
        <v>312</v>
      </c>
      <c r="V75" s="252">
        <v>7893765</v>
      </c>
      <c r="W75" s="253">
        <v>27</v>
      </c>
      <c r="X75" s="254">
        <v>26</v>
      </c>
      <c r="Y75" s="249">
        <v>362102</v>
      </c>
      <c r="Z75" s="250">
        <v>388</v>
      </c>
      <c r="AA75" s="251">
        <v>376</v>
      </c>
      <c r="AB75" s="252">
        <v>300</v>
      </c>
      <c r="AC75" s="257">
        <v>312</v>
      </c>
      <c r="AD75" s="258">
        <v>0</v>
      </c>
      <c r="AE75" s="248">
        <v>100</v>
      </c>
      <c r="AF75" s="259">
        <v>0</v>
      </c>
    </row>
    <row r="76" spans="1:32" ht="18.75" customHeight="1">
      <c r="A76" s="243">
        <v>74</v>
      </c>
      <c r="B76" s="244">
        <v>86</v>
      </c>
      <c r="C76" s="245" t="s">
        <v>2029</v>
      </c>
      <c r="D76" s="246" t="s">
        <v>3154</v>
      </c>
      <c r="E76" s="258" t="s">
        <v>3052</v>
      </c>
      <c r="F76" s="308">
        <v>67</v>
      </c>
      <c r="G76" s="249">
        <v>681026270</v>
      </c>
      <c r="H76" s="250">
        <v>89</v>
      </c>
      <c r="I76" s="251">
        <v>83</v>
      </c>
      <c r="J76" s="252">
        <v>692389638</v>
      </c>
      <c r="K76" s="253">
        <v>58</v>
      </c>
      <c r="L76" s="254">
        <v>50</v>
      </c>
      <c r="M76" s="249">
        <v>221642930</v>
      </c>
      <c r="N76" s="250">
        <v>90</v>
      </c>
      <c r="O76" s="251">
        <v>81</v>
      </c>
      <c r="P76" s="252">
        <v>360731558</v>
      </c>
      <c r="Q76" s="253">
        <v>130</v>
      </c>
      <c r="R76" s="254">
        <v>122</v>
      </c>
      <c r="S76" s="255">
        <v>518609946</v>
      </c>
      <c r="T76" s="250">
        <v>48</v>
      </c>
      <c r="U76" s="251">
        <v>43</v>
      </c>
      <c r="V76" s="252">
        <v>98017465</v>
      </c>
      <c r="W76" s="253">
        <v>178</v>
      </c>
      <c r="X76" s="254">
        <v>177</v>
      </c>
      <c r="Y76" s="249">
        <v>63232</v>
      </c>
      <c r="Z76" s="250">
        <v>39</v>
      </c>
      <c r="AA76" s="251">
        <v>31</v>
      </c>
      <c r="AB76" s="252">
        <v>2736</v>
      </c>
      <c r="AC76" s="257">
        <v>311</v>
      </c>
      <c r="AD76" s="258">
        <v>0</v>
      </c>
      <c r="AE76" s="248">
        <v>100</v>
      </c>
      <c r="AF76" s="259">
        <v>0</v>
      </c>
    </row>
    <row r="77" spans="1:32" ht="18.75" customHeight="1">
      <c r="A77" s="309">
        <v>75</v>
      </c>
      <c r="B77" s="310">
        <v>74</v>
      </c>
      <c r="C77" s="311" t="s">
        <v>2030</v>
      </c>
      <c r="D77" s="312" t="s">
        <v>3056</v>
      </c>
      <c r="E77" s="313" t="s">
        <v>3052</v>
      </c>
      <c r="F77" s="314">
        <v>68</v>
      </c>
      <c r="G77" s="315">
        <v>673599079</v>
      </c>
      <c r="H77" s="316">
        <v>92</v>
      </c>
      <c r="I77" s="317">
        <v>85</v>
      </c>
      <c r="J77" s="318">
        <v>676181016</v>
      </c>
      <c r="K77" s="319">
        <v>52</v>
      </c>
      <c r="L77" s="320">
        <v>44</v>
      </c>
      <c r="M77" s="315">
        <v>241183934</v>
      </c>
      <c r="N77" s="316">
        <v>49</v>
      </c>
      <c r="O77" s="317">
        <v>42</v>
      </c>
      <c r="P77" s="318">
        <v>644303678</v>
      </c>
      <c r="Q77" s="319">
        <v>78</v>
      </c>
      <c r="R77" s="320">
        <v>70</v>
      </c>
      <c r="S77" s="321">
        <v>837085991</v>
      </c>
      <c r="T77" s="316">
        <v>35</v>
      </c>
      <c r="U77" s="317">
        <v>30</v>
      </c>
      <c r="V77" s="318">
        <v>133406681</v>
      </c>
      <c r="W77" s="319">
        <v>100</v>
      </c>
      <c r="X77" s="320">
        <v>99</v>
      </c>
      <c r="Y77" s="315">
        <v>110705</v>
      </c>
      <c r="Z77" s="316">
        <v>166</v>
      </c>
      <c r="AA77" s="317">
        <v>156</v>
      </c>
      <c r="AB77" s="318">
        <v>998</v>
      </c>
      <c r="AC77" s="322">
        <v>369</v>
      </c>
      <c r="AD77" s="313">
        <v>0</v>
      </c>
      <c r="AE77" s="323">
        <v>100</v>
      </c>
      <c r="AF77" s="324">
        <v>0</v>
      </c>
    </row>
    <row r="78" spans="1:32" ht="18.75" customHeight="1">
      <c r="A78" s="227">
        <v>76</v>
      </c>
      <c r="B78" s="228">
        <v>65</v>
      </c>
      <c r="C78" s="229" t="s">
        <v>3149</v>
      </c>
      <c r="D78" s="230" t="s">
        <v>3150</v>
      </c>
      <c r="E78" s="231" t="s">
        <v>3052</v>
      </c>
      <c r="F78" s="232">
        <v>69</v>
      </c>
      <c r="G78" s="233">
        <v>658595170</v>
      </c>
      <c r="H78" s="234">
        <v>84</v>
      </c>
      <c r="I78" s="235">
        <v>78</v>
      </c>
      <c r="J78" s="236">
        <v>714653113</v>
      </c>
      <c r="K78" s="237">
        <v>374</v>
      </c>
      <c r="L78" s="238">
        <v>362</v>
      </c>
      <c r="M78" s="233">
        <v>27102809</v>
      </c>
      <c r="N78" s="234">
        <v>115</v>
      </c>
      <c r="O78" s="235">
        <v>106</v>
      </c>
      <c r="P78" s="236">
        <v>256487449</v>
      </c>
      <c r="Q78" s="237">
        <v>189</v>
      </c>
      <c r="R78" s="238">
        <v>180</v>
      </c>
      <c r="S78" s="239">
        <v>341100076</v>
      </c>
      <c r="T78" s="234">
        <v>351</v>
      </c>
      <c r="U78" s="235">
        <v>344</v>
      </c>
      <c r="V78" s="236">
        <v>4656495</v>
      </c>
      <c r="W78" s="237" t="s">
        <v>3052</v>
      </c>
      <c r="X78" s="238" t="s">
        <v>3052</v>
      </c>
      <c r="Y78" s="338" t="s">
        <v>3052</v>
      </c>
      <c r="Z78" s="234">
        <v>170</v>
      </c>
      <c r="AA78" s="235">
        <v>159</v>
      </c>
      <c r="AB78" s="236">
        <v>970</v>
      </c>
      <c r="AC78" s="240">
        <v>311</v>
      </c>
      <c r="AD78" s="231">
        <v>0</v>
      </c>
      <c r="AE78" s="241">
        <v>100</v>
      </c>
      <c r="AF78" s="242">
        <v>0</v>
      </c>
    </row>
    <row r="79" spans="1:32" ht="18.75" customHeight="1">
      <c r="A79" s="243">
        <v>77</v>
      </c>
      <c r="B79" s="244">
        <v>136</v>
      </c>
      <c r="C79" s="245" t="s">
        <v>409</v>
      </c>
      <c r="D79" s="246" t="s">
        <v>2187</v>
      </c>
      <c r="E79" s="258" t="s">
        <v>3052</v>
      </c>
      <c r="F79" s="308">
        <v>70</v>
      </c>
      <c r="G79" s="249">
        <v>645705323</v>
      </c>
      <c r="H79" s="250">
        <v>98</v>
      </c>
      <c r="I79" s="251">
        <v>90</v>
      </c>
      <c r="J79" s="252">
        <v>645727098</v>
      </c>
      <c r="K79" s="253">
        <v>136</v>
      </c>
      <c r="L79" s="254">
        <v>127</v>
      </c>
      <c r="M79" s="249">
        <v>105260122</v>
      </c>
      <c r="N79" s="250">
        <v>134</v>
      </c>
      <c r="O79" s="251">
        <v>125</v>
      </c>
      <c r="P79" s="252">
        <v>229363787</v>
      </c>
      <c r="Q79" s="253">
        <v>144</v>
      </c>
      <c r="R79" s="254">
        <v>135</v>
      </c>
      <c r="S79" s="255">
        <v>466035153</v>
      </c>
      <c r="T79" s="250">
        <v>142</v>
      </c>
      <c r="U79" s="251">
        <v>136</v>
      </c>
      <c r="V79" s="252">
        <v>35742719</v>
      </c>
      <c r="W79" s="253">
        <v>64</v>
      </c>
      <c r="X79" s="254">
        <v>63</v>
      </c>
      <c r="Y79" s="249">
        <v>170457</v>
      </c>
      <c r="Z79" s="250">
        <v>141</v>
      </c>
      <c r="AA79" s="251">
        <v>131</v>
      </c>
      <c r="AB79" s="252">
        <v>1105</v>
      </c>
      <c r="AC79" s="257">
        <v>356</v>
      </c>
      <c r="AD79" s="258">
        <v>0</v>
      </c>
      <c r="AE79" s="248">
        <v>49</v>
      </c>
      <c r="AF79" s="259">
        <v>51</v>
      </c>
    </row>
    <row r="80" spans="1:32" ht="18.75" customHeight="1">
      <c r="A80" s="243">
        <v>78</v>
      </c>
      <c r="B80" s="244">
        <v>88</v>
      </c>
      <c r="C80" s="245" t="s">
        <v>2031</v>
      </c>
      <c r="D80" s="246" t="s">
        <v>1702</v>
      </c>
      <c r="E80" s="258" t="s">
        <v>3052</v>
      </c>
      <c r="F80" s="308">
        <v>71</v>
      </c>
      <c r="G80" s="249">
        <v>644975536</v>
      </c>
      <c r="H80" s="250">
        <v>99</v>
      </c>
      <c r="I80" s="251">
        <v>91</v>
      </c>
      <c r="J80" s="252">
        <v>645026589</v>
      </c>
      <c r="K80" s="253">
        <v>70</v>
      </c>
      <c r="L80" s="254">
        <v>62</v>
      </c>
      <c r="M80" s="249">
        <v>194820995</v>
      </c>
      <c r="N80" s="250">
        <v>14</v>
      </c>
      <c r="O80" s="251">
        <v>10</v>
      </c>
      <c r="P80" s="252">
        <v>1349960353</v>
      </c>
      <c r="Q80" s="253">
        <v>23</v>
      </c>
      <c r="R80" s="254">
        <v>19</v>
      </c>
      <c r="S80" s="255">
        <v>2042425830</v>
      </c>
      <c r="T80" s="250">
        <v>189</v>
      </c>
      <c r="U80" s="251">
        <v>183</v>
      </c>
      <c r="V80" s="252">
        <v>22608163</v>
      </c>
      <c r="W80" s="253">
        <v>207</v>
      </c>
      <c r="X80" s="254">
        <v>206</v>
      </c>
      <c r="Y80" s="249">
        <v>51542</v>
      </c>
      <c r="Z80" s="250">
        <v>41</v>
      </c>
      <c r="AA80" s="251">
        <v>33</v>
      </c>
      <c r="AB80" s="252">
        <v>2657</v>
      </c>
      <c r="AC80" s="257">
        <v>384</v>
      </c>
      <c r="AD80" s="258">
        <v>0</v>
      </c>
      <c r="AE80" s="248">
        <v>100</v>
      </c>
      <c r="AF80" s="259">
        <v>0</v>
      </c>
    </row>
    <row r="81" spans="1:32" ht="18.75" customHeight="1">
      <c r="A81" s="260">
        <v>79</v>
      </c>
      <c r="B81" s="261">
        <v>50</v>
      </c>
      <c r="C81" s="262" t="s">
        <v>3109</v>
      </c>
      <c r="D81" s="263" t="s">
        <v>3056</v>
      </c>
      <c r="E81" s="264" t="s">
        <v>3052</v>
      </c>
      <c r="F81" s="265">
        <v>72</v>
      </c>
      <c r="G81" s="266">
        <v>642810718</v>
      </c>
      <c r="H81" s="267">
        <v>94</v>
      </c>
      <c r="I81" s="268">
        <v>87</v>
      </c>
      <c r="J81" s="269">
        <v>674076429</v>
      </c>
      <c r="K81" s="270">
        <v>356</v>
      </c>
      <c r="L81" s="271">
        <v>344</v>
      </c>
      <c r="M81" s="266">
        <v>30885053</v>
      </c>
      <c r="N81" s="267">
        <v>185</v>
      </c>
      <c r="O81" s="268">
        <v>176</v>
      </c>
      <c r="P81" s="269">
        <v>171021514</v>
      </c>
      <c r="Q81" s="270">
        <v>48</v>
      </c>
      <c r="R81" s="271">
        <v>41</v>
      </c>
      <c r="S81" s="272">
        <v>1197155872</v>
      </c>
      <c r="T81" s="267">
        <v>453</v>
      </c>
      <c r="U81" s="268">
        <v>445</v>
      </c>
      <c r="V81" s="269">
        <v>-6662670</v>
      </c>
      <c r="W81" s="270">
        <v>291</v>
      </c>
      <c r="X81" s="271">
        <v>289</v>
      </c>
      <c r="Y81" s="266">
        <v>27689</v>
      </c>
      <c r="Z81" s="267">
        <v>157</v>
      </c>
      <c r="AA81" s="268">
        <v>147</v>
      </c>
      <c r="AB81" s="269">
        <v>1028</v>
      </c>
      <c r="AC81" s="273">
        <v>311</v>
      </c>
      <c r="AD81" s="264">
        <v>0</v>
      </c>
      <c r="AE81" s="274">
        <v>62</v>
      </c>
      <c r="AF81" s="275">
        <v>38</v>
      </c>
    </row>
    <row r="82" spans="1:32" ht="18.75" customHeight="1">
      <c r="A82" s="276">
        <v>80</v>
      </c>
      <c r="B82" s="277" t="s">
        <v>3052</v>
      </c>
      <c r="C82" s="339" t="s">
        <v>3052</v>
      </c>
      <c r="D82" s="279" t="s">
        <v>3056</v>
      </c>
      <c r="E82" s="340" t="s">
        <v>3052</v>
      </c>
      <c r="F82" s="290">
        <v>73</v>
      </c>
      <c r="G82" s="336" t="s">
        <v>3052</v>
      </c>
      <c r="H82" s="283">
        <v>72</v>
      </c>
      <c r="I82" s="284">
        <v>66</v>
      </c>
      <c r="J82" s="337" t="s">
        <v>3052</v>
      </c>
      <c r="K82" s="286">
        <v>79</v>
      </c>
      <c r="L82" s="287">
        <v>71</v>
      </c>
      <c r="M82" s="336" t="s">
        <v>3052</v>
      </c>
      <c r="N82" s="283">
        <v>156</v>
      </c>
      <c r="O82" s="284">
        <v>147</v>
      </c>
      <c r="P82" s="337" t="s">
        <v>3052</v>
      </c>
      <c r="Q82" s="286">
        <v>151</v>
      </c>
      <c r="R82" s="287">
        <v>142</v>
      </c>
      <c r="S82" s="336" t="s">
        <v>3052</v>
      </c>
      <c r="T82" s="283">
        <v>138</v>
      </c>
      <c r="U82" s="284">
        <v>132</v>
      </c>
      <c r="V82" s="337" t="s">
        <v>3052</v>
      </c>
      <c r="W82" s="286">
        <v>34</v>
      </c>
      <c r="X82" s="287">
        <v>33</v>
      </c>
      <c r="Y82" s="336" t="s">
        <v>3052</v>
      </c>
      <c r="Z82" s="283">
        <v>137</v>
      </c>
      <c r="AA82" s="284">
        <v>127</v>
      </c>
      <c r="AB82" s="337" t="s">
        <v>3052</v>
      </c>
      <c r="AC82" s="289">
        <v>355</v>
      </c>
      <c r="AD82" s="280">
        <v>0</v>
      </c>
      <c r="AE82" s="290">
        <v>25.4</v>
      </c>
      <c r="AF82" s="291">
        <v>74.599999999999994</v>
      </c>
    </row>
    <row r="83" spans="1:32" ht="18.75" customHeight="1">
      <c r="A83" s="292">
        <v>81</v>
      </c>
      <c r="B83" s="293">
        <v>91</v>
      </c>
      <c r="C83" s="294" t="s">
        <v>3110</v>
      </c>
      <c r="D83" s="295" t="s">
        <v>3056</v>
      </c>
      <c r="E83" s="296" t="s">
        <v>3052</v>
      </c>
      <c r="F83" s="297">
        <v>74</v>
      </c>
      <c r="G83" s="298">
        <v>606131246</v>
      </c>
      <c r="H83" s="299">
        <v>63</v>
      </c>
      <c r="I83" s="300">
        <v>57</v>
      </c>
      <c r="J83" s="301">
        <v>879732772</v>
      </c>
      <c r="K83" s="302">
        <v>54</v>
      </c>
      <c r="L83" s="303">
        <v>46</v>
      </c>
      <c r="M83" s="298">
        <v>237809445</v>
      </c>
      <c r="N83" s="299">
        <v>23</v>
      </c>
      <c r="O83" s="300">
        <v>17</v>
      </c>
      <c r="P83" s="301">
        <v>1022944930</v>
      </c>
      <c r="Q83" s="302">
        <v>39</v>
      </c>
      <c r="R83" s="303">
        <v>35</v>
      </c>
      <c r="S83" s="304">
        <v>1407814996</v>
      </c>
      <c r="T83" s="299">
        <v>46</v>
      </c>
      <c r="U83" s="300">
        <v>41</v>
      </c>
      <c r="V83" s="301">
        <v>103340737</v>
      </c>
      <c r="W83" s="302">
        <v>91</v>
      </c>
      <c r="X83" s="303">
        <v>90</v>
      </c>
      <c r="Y83" s="298">
        <v>118698</v>
      </c>
      <c r="Z83" s="299">
        <v>70</v>
      </c>
      <c r="AA83" s="300">
        <v>62</v>
      </c>
      <c r="AB83" s="301">
        <v>1811</v>
      </c>
      <c r="AC83" s="305">
        <v>362</v>
      </c>
      <c r="AD83" s="296">
        <v>0</v>
      </c>
      <c r="AE83" s="306">
        <v>99.94</v>
      </c>
      <c r="AF83" s="307">
        <v>0.06</v>
      </c>
    </row>
    <row r="84" spans="1:32" ht="18.75" customHeight="1">
      <c r="A84" s="243">
        <v>82</v>
      </c>
      <c r="B84" s="244">
        <v>78</v>
      </c>
      <c r="C84" s="245" t="s">
        <v>3173</v>
      </c>
      <c r="D84" s="246" t="s">
        <v>3098</v>
      </c>
      <c r="E84" s="258" t="s">
        <v>3052</v>
      </c>
      <c r="F84" s="308">
        <v>75</v>
      </c>
      <c r="G84" s="249">
        <v>600200224</v>
      </c>
      <c r="H84" s="250">
        <v>100</v>
      </c>
      <c r="I84" s="251">
        <v>92</v>
      </c>
      <c r="J84" s="252">
        <v>630413936</v>
      </c>
      <c r="K84" s="253">
        <v>69</v>
      </c>
      <c r="L84" s="254">
        <v>61</v>
      </c>
      <c r="M84" s="249">
        <v>197547932</v>
      </c>
      <c r="N84" s="250">
        <v>97</v>
      </c>
      <c r="O84" s="251">
        <v>88</v>
      </c>
      <c r="P84" s="252">
        <v>323005612</v>
      </c>
      <c r="Q84" s="253">
        <v>141</v>
      </c>
      <c r="R84" s="254">
        <v>133</v>
      </c>
      <c r="S84" s="255">
        <v>470039337</v>
      </c>
      <c r="T84" s="250">
        <v>62</v>
      </c>
      <c r="U84" s="251">
        <v>57</v>
      </c>
      <c r="V84" s="252">
        <v>81367811</v>
      </c>
      <c r="W84" s="253">
        <v>255</v>
      </c>
      <c r="X84" s="254">
        <v>253</v>
      </c>
      <c r="Y84" s="249">
        <v>35422</v>
      </c>
      <c r="Z84" s="250">
        <v>27</v>
      </c>
      <c r="AA84" s="251">
        <v>19</v>
      </c>
      <c r="AB84" s="252">
        <v>3540</v>
      </c>
      <c r="AC84" s="257">
        <v>332</v>
      </c>
      <c r="AD84" s="258">
        <v>0</v>
      </c>
      <c r="AE84" s="248">
        <v>100</v>
      </c>
      <c r="AF84" s="259">
        <v>0</v>
      </c>
    </row>
    <row r="85" spans="1:32" ht="18.75" customHeight="1">
      <c r="A85" s="243">
        <v>83</v>
      </c>
      <c r="B85" s="244">
        <v>92</v>
      </c>
      <c r="C85" s="245" t="s">
        <v>405</v>
      </c>
      <c r="D85" s="246" t="s">
        <v>404</v>
      </c>
      <c r="E85" s="258" t="s">
        <v>3052</v>
      </c>
      <c r="F85" s="308">
        <v>76</v>
      </c>
      <c r="G85" s="249">
        <v>596811202</v>
      </c>
      <c r="H85" s="250">
        <v>101</v>
      </c>
      <c r="I85" s="251">
        <v>93</v>
      </c>
      <c r="J85" s="252">
        <v>626502897</v>
      </c>
      <c r="K85" s="253">
        <v>116</v>
      </c>
      <c r="L85" s="254">
        <v>107</v>
      </c>
      <c r="M85" s="249">
        <v>121353142</v>
      </c>
      <c r="N85" s="250">
        <v>205</v>
      </c>
      <c r="O85" s="251">
        <v>196</v>
      </c>
      <c r="P85" s="252">
        <v>153059005</v>
      </c>
      <c r="Q85" s="253">
        <v>257</v>
      </c>
      <c r="R85" s="254">
        <v>247</v>
      </c>
      <c r="S85" s="255">
        <v>243974322</v>
      </c>
      <c r="T85" s="250">
        <v>80</v>
      </c>
      <c r="U85" s="251">
        <v>75</v>
      </c>
      <c r="V85" s="252">
        <v>62614512</v>
      </c>
      <c r="W85" s="253">
        <v>398</v>
      </c>
      <c r="X85" s="254">
        <v>395</v>
      </c>
      <c r="Y85" s="249">
        <v>4277</v>
      </c>
      <c r="Z85" s="250">
        <v>62</v>
      </c>
      <c r="AA85" s="251">
        <v>54</v>
      </c>
      <c r="AB85" s="252">
        <v>1950</v>
      </c>
      <c r="AC85" s="257">
        <v>311</v>
      </c>
      <c r="AD85" s="258">
        <v>0</v>
      </c>
      <c r="AE85" s="248">
        <v>100</v>
      </c>
      <c r="AF85" s="259">
        <v>0</v>
      </c>
    </row>
    <row r="86" spans="1:32" ht="18.75" customHeight="1">
      <c r="A86" s="243">
        <v>84</v>
      </c>
      <c r="B86" s="244">
        <v>116</v>
      </c>
      <c r="C86" s="245" t="s">
        <v>2184</v>
      </c>
      <c r="D86" s="246" t="s">
        <v>3058</v>
      </c>
      <c r="E86" s="258" t="s">
        <v>3052</v>
      </c>
      <c r="F86" s="308">
        <v>77</v>
      </c>
      <c r="G86" s="249">
        <v>596179626</v>
      </c>
      <c r="H86" s="250">
        <v>102</v>
      </c>
      <c r="I86" s="251">
        <v>94</v>
      </c>
      <c r="J86" s="252">
        <v>623401875</v>
      </c>
      <c r="K86" s="253">
        <v>197</v>
      </c>
      <c r="L86" s="254">
        <v>186</v>
      </c>
      <c r="M86" s="249">
        <v>69867109</v>
      </c>
      <c r="N86" s="250">
        <v>154</v>
      </c>
      <c r="O86" s="251">
        <v>145</v>
      </c>
      <c r="P86" s="252">
        <v>203262942</v>
      </c>
      <c r="Q86" s="253">
        <v>129</v>
      </c>
      <c r="R86" s="254">
        <v>121</v>
      </c>
      <c r="S86" s="255">
        <v>522201743</v>
      </c>
      <c r="T86" s="250">
        <v>193</v>
      </c>
      <c r="U86" s="251">
        <v>187</v>
      </c>
      <c r="V86" s="252">
        <v>21861764</v>
      </c>
      <c r="W86" s="253">
        <v>43</v>
      </c>
      <c r="X86" s="254">
        <v>42</v>
      </c>
      <c r="Y86" s="249">
        <v>235761</v>
      </c>
      <c r="Z86" s="250">
        <v>243</v>
      </c>
      <c r="AA86" s="251">
        <v>231</v>
      </c>
      <c r="AB86" s="252">
        <v>650</v>
      </c>
      <c r="AC86" s="257">
        <v>371</v>
      </c>
      <c r="AD86" s="258">
        <v>0</v>
      </c>
      <c r="AE86" s="248">
        <v>60</v>
      </c>
      <c r="AF86" s="259">
        <v>40</v>
      </c>
    </row>
    <row r="87" spans="1:32" ht="18.75" customHeight="1">
      <c r="A87" s="276">
        <v>85</v>
      </c>
      <c r="B87" s="277">
        <v>77</v>
      </c>
      <c r="C87" s="278" t="s">
        <v>1066</v>
      </c>
      <c r="D87" s="279" t="s">
        <v>3056</v>
      </c>
      <c r="E87" s="280" t="s">
        <v>3052</v>
      </c>
      <c r="F87" s="281">
        <v>78</v>
      </c>
      <c r="G87" s="282">
        <v>595734172</v>
      </c>
      <c r="H87" s="283">
        <v>107</v>
      </c>
      <c r="I87" s="284">
        <v>99</v>
      </c>
      <c r="J87" s="285">
        <v>596878971</v>
      </c>
      <c r="K87" s="286" t="s">
        <v>3052</v>
      </c>
      <c r="L87" s="287" t="s">
        <v>3052</v>
      </c>
      <c r="M87" s="336" t="s">
        <v>3052</v>
      </c>
      <c r="N87" s="283" t="s">
        <v>3052</v>
      </c>
      <c r="O87" s="284" t="s">
        <v>3052</v>
      </c>
      <c r="P87" s="337" t="s">
        <v>3052</v>
      </c>
      <c r="Q87" s="286" t="s">
        <v>3052</v>
      </c>
      <c r="R87" s="287" t="s">
        <v>3052</v>
      </c>
      <c r="S87" s="336" t="s">
        <v>3052</v>
      </c>
      <c r="T87" s="283" t="s">
        <v>3052</v>
      </c>
      <c r="U87" s="284" t="s">
        <v>3052</v>
      </c>
      <c r="V87" s="337" t="s">
        <v>3052</v>
      </c>
      <c r="W87" s="286">
        <v>49</v>
      </c>
      <c r="X87" s="287">
        <v>48</v>
      </c>
      <c r="Y87" s="282">
        <v>210875</v>
      </c>
      <c r="Z87" s="283" t="s">
        <v>3052</v>
      </c>
      <c r="AA87" s="284" t="s">
        <v>3052</v>
      </c>
      <c r="AB87" s="337" t="s">
        <v>3052</v>
      </c>
      <c r="AC87" s="289">
        <v>371</v>
      </c>
      <c r="AD87" s="280">
        <v>0</v>
      </c>
      <c r="AE87" s="290">
        <v>100</v>
      </c>
      <c r="AF87" s="291">
        <v>0</v>
      </c>
    </row>
    <row r="88" spans="1:32" ht="18.75" customHeight="1">
      <c r="A88" s="227">
        <v>86</v>
      </c>
      <c r="B88" s="228">
        <v>72</v>
      </c>
      <c r="C88" s="229" t="s">
        <v>146</v>
      </c>
      <c r="D88" s="230" t="s">
        <v>1702</v>
      </c>
      <c r="E88" s="231" t="s">
        <v>3052</v>
      </c>
      <c r="F88" s="232">
        <v>79</v>
      </c>
      <c r="G88" s="233">
        <v>590434738</v>
      </c>
      <c r="H88" s="234">
        <v>108</v>
      </c>
      <c r="I88" s="235">
        <v>100</v>
      </c>
      <c r="J88" s="236">
        <v>591288139</v>
      </c>
      <c r="K88" s="237">
        <v>4</v>
      </c>
      <c r="L88" s="238">
        <v>3</v>
      </c>
      <c r="M88" s="233">
        <v>4125626566</v>
      </c>
      <c r="N88" s="234">
        <v>116</v>
      </c>
      <c r="O88" s="235">
        <v>107</v>
      </c>
      <c r="P88" s="236">
        <v>254956385</v>
      </c>
      <c r="Q88" s="237">
        <v>106</v>
      </c>
      <c r="R88" s="238">
        <v>98</v>
      </c>
      <c r="S88" s="239">
        <v>619939077</v>
      </c>
      <c r="T88" s="234">
        <v>88</v>
      </c>
      <c r="U88" s="235">
        <v>82</v>
      </c>
      <c r="V88" s="236">
        <v>57089015</v>
      </c>
      <c r="W88" s="237">
        <v>104</v>
      </c>
      <c r="X88" s="238">
        <v>103</v>
      </c>
      <c r="Y88" s="233">
        <v>104250</v>
      </c>
      <c r="Z88" s="234">
        <v>324</v>
      </c>
      <c r="AA88" s="235">
        <v>312</v>
      </c>
      <c r="AB88" s="236">
        <v>432</v>
      </c>
      <c r="AC88" s="240">
        <v>314</v>
      </c>
      <c r="AD88" s="231">
        <v>0</v>
      </c>
      <c r="AE88" s="241">
        <v>0</v>
      </c>
      <c r="AF88" s="242">
        <v>100</v>
      </c>
    </row>
    <row r="89" spans="1:32" ht="18.75" customHeight="1">
      <c r="A89" s="260">
        <v>87</v>
      </c>
      <c r="B89" s="261">
        <v>99</v>
      </c>
      <c r="C89" s="262" t="s">
        <v>2032</v>
      </c>
      <c r="D89" s="263" t="s">
        <v>3056</v>
      </c>
      <c r="E89" s="264" t="s">
        <v>3052</v>
      </c>
      <c r="F89" s="265">
        <v>80</v>
      </c>
      <c r="G89" s="266">
        <v>590073815</v>
      </c>
      <c r="H89" s="267">
        <v>106</v>
      </c>
      <c r="I89" s="268">
        <v>98</v>
      </c>
      <c r="J89" s="269">
        <v>598360541</v>
      </c>
      <c r="K89" s="270">
        <v>104</v>
      </c>
      <c r="L89" s="271">
        <v>95</v>
      </c>
      <c r="M89" s="266">
        <v>129527927</v>
      </c>
      <c r="N89" s="267">
        <v>31</v>
      </c>
      <c r="O89" s="268">
        <v>25</v>
      </c>
      <c r="P89" s="269">
        <v>824371942</v>
      </c>
      <c r="Q89" s="270">
        <v>51</v>
      </c>
      <c r="R89" s="271">
        <v>44</v>
      </c>
      <c r="S89" s="272">
        <v>1135817893</v>
      </c>
      <c r="T89" s="267">
        <v>53</v>
      </c>
      <c r="U89" s="268">
        <v>48</v>
      </c>
      <c r="V89" s="269">
        <v>88341172</v>
      </c>
      <c r="W89" s="270">
        <v>248</v>
      </c>
      <c r="X89" s="271">
        <v>247</v>
      </c>
      <c r="Y89" s="266">
        <v>38185</v>
      </c>
      <c r="Z89" s="267">
        <v>59</v>
      </c>
      <c r="AA89" s="268">
        <v>51</v>
      </c>
      <c r="AB89" s="269">
        <v>2084</v>
      </c>
      <c r="AC89" s="273">
        <v>321</v>
      </c>
      <c r="AD89" s="264">
        <v>0</v>
      </c>
      <c r="AE89" s="274">
        <v>100</v>
      </c>
      <c r="AF89" s="275">
        <v>0</v>
      </c>
    </row>
    <row r="90" spans="1:32" ht="18.75" customHeight="1">
      <c r="A90" s="243">
        <v>88</v>
      </c>
      <c r="B90" s="244">
        <v>93</v>
      </c>
      <c r="C90" s="245" t="s">
        <v>2033</v>
      </c>
      <c r="D90" s="246" t="s">
        <v>407</v>
      </c>
      <c r="E90" s="258" t="s">
        <v>3052</v>
      </c>
      <c r="F90" s="308">
        <v>81</v>
      </c>
      <c r="G90" s="249">
        <v>588201443</v>
      </c>
      <c r="H90" s="250">
        <v>109</v>
      </c>
      <c r="I90" s="251">
        <v>101</v>
      </c>
      <c r="J90" s="252">
        <v>588605536</v>
      </c>
      <c r="K90" s="253" t="s">
        <v>3052</v>
      </c>
      <c r="L90" s="254" t="s">
        <v>3052</v>
      </c>
      <c r="M90" s="256" t="s">
        <v>3052</v>
      </c>
      <c r="N90" s="250">
        <v>289</v>
      </c>
      <c r="O90" s="251">
        <v>278</v>
      </c>
      <c r="P90" s="252">
        <v>89881698</v>
      </c>
      <c r="Q90" s="253">
        <v>206</v>
      </c>
      <c r="R90" s="254">
        <v>196</v>
      </c>
      <c r="S90" s="255">
        <v>305630665</v>
      </c>
      <c r="T90" s="250" t="s">
        <v>3052</v>
      </c>
      <c r="U90" s="251" t="s">
        <v>3052</v>
      </c>
      <c r="V90" s="325" t="s">
        <v>3052</v>
      </c>
      <c r="W90" s="253">
        <v>212</v>
      </c>
      <c r="X90" s="254">
        <v>211</v>
      </c>
      <c r="Y90" s="249">
        <v>49715</v>
      </c>
      <c r="Z90" s="250">
        <v>42</v>
      </c>
      <c r="AA90" s="251">
        <v>34</v>
      </c>
      <c r="AB90" s="252">
        <v>2500</v>
      </c>
      <c r="AC90" s="257">
        <v>311</v>
      </c>
      <c r="AD90" s="258">
        <v>0</v>
      </c>
      <c r="AE90" s="248">
        <v>100</v>
      </c>
      <c r="AF90" s="259">
        <v>0</v>
      </c>
    </row>
    <row r="91" spans="1:32" ht="18.75" customHeight="1">
      <c r="A91" s="260">
        <v>89</v>
      </c>
      <c r="B91" s="261" t="s">
        <v>3052</v>
      </c>
      <c r="C91" s="262" t="s">
        <v>2034</v>
      </c>
      <c r="D91" s="263" t="s">
        <v>3056</v>
      </c>
      <c r="E91" s="264" t="s">
        <v>3052</v>
      </c>
      <c r="F91" s="265">
        <v>82</v>
      </c>
      <c r="G91" s="266">
        <v>575911460</v>
      </c>
      <c r="H91" s="267">
        <v>113</v>
      </c>
      <c r="I91" s="268">
        <v>105</v>
      </c>
      <c r="J91" s="269">
        <v>577443383</v>
      </c>
      <c r="K91" s="270">
        <v>424</v>
      </c>
      <c r="L91" s="271">
        <v>412</v>
      </c>
      <c r="M91" s="266">
        <v>16986031</v>
      </c>
      <c r="N91" s="267">
        <v>320</v>
      </c>
      <c r="O91" s="268">
        <v>309</v>
      </c>
      <c r="P91" s="269">
        <v>74454632</v>
      </c>
      <c r="Q91" s="270">
        <v>224</v>
      </c>
      <c r="R91" s="271">
        <v>214</v>
      </c>
      <c r="S91" s="272">
        <v>278496430</v>
      </c>
      <c r="T91" s="267">
        <v>299</v>
      </c>
      <c r="U91" s="268">
        <v>293</v>
      </c>
      <c r="V91" s="269">
        <v>8877981</v>
      </c>
      <c r="W91" s="270">
        <v>28</v>
      </c>
      <c r="X91" s="271">
        <v>27</v>
      </c>
      <c r="Y91" s="266">
        <v>354988</v>
      </c>
      <c r="Z91" s="267">
        <v>224</v>
      </c>
      <c r="AA91" s="268">
        <v>212</v>
      </c>
      <c r="AB91" s="269">
        <v>724</v>
      </c>
      <c r="AC91" s="273">
        <v>383</v>
      </c>
      <c r="AD91" s="264">
        <v>0</v>
      </c>
      <c r="AE91" s="274">
        <v>100</v>
      </c>
      <c r="AF91" s="275">
        <v>0</v>
      </c>
    </row>
    <row r="92" spans="1:32" ht="18.75" customHeight="1">
      <c r="A92" s="309">
        <v>90</v>
      </c>
      <c r="B92" s="341">
        <v>87</v>
      </c>
      <c r="C92" s="311" t="s">
        <v>151</v>
      </c>
      <c r="D92" s="312" t="s">
        <v>1893</v>
      </c>
      <c r="E92" s="313">
        <v>8</v>
      </c>
      <c r="F92" s="314" t="s">
        <v>3052</v>
      </c>
      <c r="G92" s="315">
        <v>575608556</v>
      </c>
      <c r="H92" s="316">
        <v>97</v>
      </c>
      <c r="I92" s="317">
        <v>8</v>
      </c>
      <c r="J92" s="318">
        <v>650553793</v>
      </c>
      <c r="K92" s="319">
        <v>37</v>
      </c>
      <c r="L92" s="320">
        <v>8</v>
      </c>
      <c r="M92" s="315">
        <v>343068521</v>
      </c>
      <c r="N92" s="316">
        <v>47</v>
      </c>
      <c r="O92" s="317">
        <v>7</v>
      </c>
      <c r="P92" s="318">
        <v>652964194</v>
      </c>
      <c r="Q92" s="319">
        <v>42</v>
      </c>
      <c r="R92" s="320">
        <v>6</v>
      </c>
      <c r="S92" s="321">
        <v>1341576487</v>
      </c>
      <c r="T92" s="316">
        <v>84</v>
      </c>
      <c r="U92" s="317">
        <v>6</v>
      </c>
      <c r="V92" s="318">
        <v>60669963</v>
      </c>
      <c r="W92" s="319">
        <v>249</v>
      </c>
      <c r="X92" s="320">
        <v>2</v>
      </c>
      <c r="Y92" s="315">
        <v>38126</v>
      </c>
      <c r="Z92" s="316">
        <v>12</v>
      </c>
      <c r="AA92" s="317">
        <v>6</v>
      </c>
      <c r="AB92" s="318">
        <v>5777</v>
      </c>
      <c r="AC92" s="322">
        <v>381</v>
      </c>
      <c r="AD92" s="313">
        <v>100</v>
      </c>
      <c r="AE92" s="323">
        <v>0</v>
      </c>
      <c r="AF92" s="324">
        <v>0</v>
      </c>
    </row>
    <row r="93" spans="1:32" ht="18.75" customHeight="1">
      <c r="A93" s="227">
        <v>91</v>
      </c>
      <c r="B93" s="228">
        <v>100</v>
      </c>
      <c r="C93" s="229" t="s">
        <v>1067</v>
      </c>
      <c r="D93" s="230" t="s">
        <v>3051</v>
      </c>
      <c r="E93" s="231" t="s">
        <v>3052</v>
      </c>
      <c r="F93" s="232">
        <v>83</v>
      </c>
      <c r="G93" s="233">
        <v>572774517</v>
      </c>
      <c r="H93" s="234">
        <v>64</v>
      </c>
      <c r="I93" s="235">
        <v>58</v>
      </c>
      <c r="J93" s="236">
        <v>877744481</v>
      </c>
      <c r="K93" s="237">
        <v>287</v>
      </c>
      <c r="L93" s="238">
        <v>276</v>
      </c>
      <c r="M93" s="233">
        <v>43772578</v>
      </c>
      <c r="N93" s="234">
        <v>148</v>
      </c>
      <c r="O93" s="235">
        <v>139</v>
      </c>
      <c r="P93" s="236">
        <v>211580985</v>
      </c>
      <c r="Q93" s="237">
        <v>187</v>
      </c>
      <c r="R93" s="238">
        <v>178</v>
      </c>
      <c r="S93" s="239">
        <v>345390254</v>
      </c>
      <c r="T93" s="234">
        <v>321</v>
      </c>
      <c r="U93" s="235">
        <v>314</v>
      </c>
      <c r="V93" s="236">
        <v>7834934</v>
      </c>
      <c r="W93" s="237">
        <v>52</v>
      </c>
      <c r="X93" s="238">
        <v>51</v>
      </c>
      <c r="Y93" s="233">
        <v>195461</v>
      </c>
      <c r="Z93" s="234" t="s">
        <v>3052</v>
      </c>
      <c r="AA93" s="235" t="s">
        <v>3052</v>
      </c>
      <c r="AB93" s="342" t="s">
        <v>3052</v>
      </c>
      <c r="AC93" s="240">
        <v>384</v>
      </c>
      <c r="AD93" s="231">
        <v>0</v>
      </c>
      <c r="AE93" s="241">
        <v>0</v>
      </c>
      <c r="AF93" s="242">
        <v>100</v>
      </c>
    </row>
    <row r="94" spans="1:32" ht="18.75" customHeight="1">
      <c r="A94" s="260">
        <v>92</v>
      </c>
      <c r="B94" s="261" t="s">
        <v>3052</v>
      </c>
      <c r="C94" s="262" t="s">
        <v>2035</v>
      </c>
      <c r="D94" s="263" t="s">
        <v>3056</v>
      </c>
      <c r="E94" s="264" t="s">
        <v>3052</v>
      </c>
      <c r="F94" s="265">
        <v>84</v>
      </c>
      <c r="G94" s="266">
        <v>566015577</v>
      </c>
      <c r="H94" s="267">
        <v>115</v>
      </c>
      <c r="I94" s="268">
        <v>107</v>
      </c>
      <c r="J94" s="269">
        <v>576398164</v>
      </c>
      <c r="K94" s="270">
        <v>332</v>
      </c>
      <c r="L94" s="271">
        <v>320</v>
      </c>
      <c r="M94" s="266">
        <v>34726818</v>
      </c>
      <c r="N94" s="267">
        <v>176</v>
      </c>
      <c r="O94" s="268">
        <v>167</v>
      </c>
      <c r="P94" s="269">
        <v>178711854</v>
      </c>
      <c r="Q94" s="270">
        <v>91</v>
      </c>
      <c r="R94" s="271">
        <v>83</v>
      </c>
      <c r="S94" s="272">
        <v>697598015</v>
      </c>
      <c r="T94" s="267">
        <v>173</v>
      </c>
      <c r="U94" s="268">
        <v>167</v>
      </c>
      <c r="V94" s="269">
        <v>25984903</v>
      </c>
      <c r="W94" s="270">
        <v>297</v>
      </c>
      <c r="X94" s="271">
        <v>295</v>
      </c>
      <c r="Y94" s="266">
        <v>25972</v>
      </c>
      <c r="Z94" s="267">
        <v>360</v>
      </c>
      <c r="AA94" s="268">
        <v>348</v>
      </c>
      <c r="AB94" s="269">
        <v>339</v>
      </c>
      <c r="AC94" s="273">
        <v>311</v>
      </c>
      <c r="AD94" s="264">
        <v>0</v>
      </c>
      <c r="AE94" s="274">
        <v>100</v>
      </c>
      <c r="AF94" s="275">
        <v>0</v>
      </c>
    </row>
    <row r="95" spans="1:32" ht="18.75" customHeight="1">
      <c r="A95" s="243">
        <v>93</v>
      </c>
      <c r="B95" s="244">
        <v>105</v>
      </c>
      <c r="C95" s="245" t="s">
        <v>2036</v>
      </c>
      <c r="D95" s="246" t="s">
        <v>1702</v>
      </c>
      <c r="E95" s="258" t="s">
        <v>3052</v>
      </c>
      <c r="F95" s="308">
        <v>85</v>
      </c>
      <c r="G95" s="249">
        <v>563201448</v>
      </c>
      <c r="H95" s="250">
        <v>110</v>
      </c>
      <c r="I95" s="251">
        <v>102</v>
      </c>
      <c r="J95" s="252">
        <v>581535208</v>
      </c>
      <c r="K95" s="253">
        <v>168</v>
      </c>
      <c r="L95" s="254">
        <v>158</v>
      </c>
      <c r="M95" s="249">
        <v>84210723</v>
      </c>
      <c r="N95" s="250">
        <v>140</v>
      </c>
      <c r="O95" s="251">
        <v>131</v>
      </c>
      <c r="P95" s="252">
        <v>224377945</v>
      </c>
      <c r="Q95" s="253">
        <v>175</v>
      </c>
      <c r="R95" s="254">
        <v>166</v>
      </c>
      <c r="S95" s="255">
        <v>357023542</v>
      </c>
      <c r="T95" s="250">
        <v>70</v>
      </c>
      <c r="U95" s="251">
        <v>65</v>
      </c>
      <c r="V95" s="252">
        <v>68503790</v>
      </c>
      <c r="W95" s="253">
        <v>282</v>
      </c>
      <c r="X95" s="254">
        <v>280</v>
      </c>
      <c r="Y95" s="249">
        <v>28987</v>
      </c>
      <c r="Z95" s="250">
        <v>226</v>
      </c>
      <c r="AA95" s="251">
        <v>214</v>
      </c>
      <c r="AB95" s="252">
        <v>719</v>
      </c>
      <c r="AC95" s="257">
        <v>311</v>
      </c>
      <c r="AD95" s="258">
        <v>0</v>
      </c>
      <c r="AE95" s="248">
        <v>100</v>
      </c>
      <c r="AF95" s="259">
        <v>0</v>
      </c>
    </row>
    <row r="96" spans="1:32" ht="18.75" customHeight="1">
      <c r="A96" s="243">
        <v>94</v>
      </c>
      <c r="B96" s="244">
        <v>95</v>
      </c>
      <c r="C96" s="245" t="s">
        <v>403</v>
      </c>
      <c r="D96" s="246" t="s">
        <v>404</v>
      </c>
      <c r="E96" s="258" t="s">
        <v>3052</v>
      </c>
      <c r="F96" s="308">
        <v>86</v>
      </c>
      <c r="G96" s="249">
        <v>553337283</v>
      </c>
      <c r="H96" s="250">
        <v>118</v>
      </c>
      <c r="I96" s="251">
        <v>110</v>
      </c>
      <c r="J96" s="252">
        <v>565357068</v>
      </c>
      <c r="K96" s="253">
        <v>103</v>
      </c>
      <c r="L96" s="254">
        <v>94</v>
      </c>
      <c r="M96" s="249">
        <v>129904581</v>
      </c>
      <c r="N96" s="250">
        <v>145</v>
      </c>
      <c r="O96" s="251">
        <v>136</v>
      </c>
      <c r="P96" s="252">
        <v>213312494</v>
      </c>
      <c r="Q96" s="253">
        <v>215</v>
      </c>
      <c r="R96" s="254">
        <v>205</v>
      </c>
      <c r="S96" s="255">
        <v>291594124</v>
      </c>
      <c r="T96" s="250">
        <v>77</v>
      </c>
      <c r="U96" s="251">
        <v>72</v>
      </c>
      <c r="V96" s="252">
        <v>65942718</v>
      </c>
      <c r="W96" s="253">
        <v>330</v>
      </c>
      <c r="X96" s="254">
        <v>328</v>
      </c>
      <c r="Y96" s="249">
        <v>16400</v>
      </c>
      <c r="Z96" s="250">
        <v>55</v>
      </c>
      <c r="AA96" s="251">
        <v>47</v>
      </c>
      <c r="AB96" s="252">
        <v>2214</v>
      </c>
      <c r="AC96" s="257">
        <v>311</v>
      </c>
      <c r="AD96" s="258">
        <v>0</v>
      </c>
      <c r="AE96" s="248">
        <v>100</v>
      </c>
      <c r="AF96" s="259">
        <v>0</v>
      </c>
    </row>
    <row r="97" spans="1:32" ht="18.75" customHeight="1">
      <c r="A97" s="309">
        <v>95</v>
      </c>
      <c r="B97" s="310">
        <v>58</v>
      </c>
      <c r="C97" s="311" t="s">
        <v>3166</v>
      </c>
      <c r="D97" s="312" t="s">
        <v>3098</v>
      </c>
      <c r="E97" s="313" t="s">
        <v>3052</v>
      </c>
      <c r="F97" s="314">
        <v>87</v>
      </c>
      <c r="G97" s="315">
        <v>550884307</v>
      </c>
      <c r="H97" s="316">
        <v>114</v>
      </c>
      <c r="I97" s="317">
        <v>106</v>
      </c>
      <c r="J97" s="318">
        <v>576737551</v>
      </c>
      <c r="K97" s="319">
        <v>57</v>
      </c>
      <c r="L97" s="320">
        <v>49</v>
      </c>
      <c r="M97" s="315">
        <v>224655237</v>
      </c>
      <c r="N97" s="316">
        <v>179</v>
      </c>
      <c r="O97" s="317">
        <v>170</v>
      </c>
      <c r="P97" s="318">
        <v>176728822</v>
      </c>
      <c r="Q97" s="319">
        <v>71</v>
      </c>
      <c r="R97" s="320">
        <v>63</v>
      </c>
      <c r="S97" s="321">
        <v>880662180</v>
      </c>
      <c r="T97" s="316">
        <v>490</v>
      </c>
      <c r="U97" s="317">
        <v>480</v>
      </c>
      <c r="V97" s="318">
        <v>-35212407</v>
      </c>
      <c r="W97" s="319">
        <v>446</v>
      </c>
      <c r="X97" s="320">
        <v>442</v>
      </c>
      <c r="Y97" s="315">
        <v>331</v>
      </c>
      <c r="Z97" s="316">
        <v>56</v>
      </c>
      <c r="AA97" s="317">
        <v>48</v>
      </c>
      <c r="AB97" s="318">
        <v>2123</v>
      </c>
      <c r="AC97" s="322">
        <v>311</v>
      </c>
      <c r="AD97" s="313">
        <v>9.99</v>
      </c>
      <c r="AE97" s="323">
        <v>90.01</v>
      </c>
      <c r="AF97" s="324">
        <v>0</v>
      </c>
    </row>
    <row r="98" spans="1:32" ht="18.75" customHeight="1">
      <c r="A98" s="227">
        <v>96</v>
      </c>
      <c r="B98" s="228">
        <v>70</v>
      </c>
      <c r="C98" s="229" t="s">
        <v>1055</v>
      </c>
      <c r="D98" s="230" t="s">
        <v>1056</v>
      </c>
      <c r="E98" s="231" t="s">
        <v>3052</v>
      </c>
      <c r="F98" s="232">
        <v>88</v>
      </c>
      <c r="G98" s="233">
        <v>545707106</v>
      </c>
      <c r="H98" s="234">
        <v>112</v>
      </c>
      <c r="I98" s="235">
        <v>104</v>
      </c>
      <c r="J98" s="236">
        <v>578530733</v>
      </c>
      <c r="K98" s="237">
        <v>313</v>
      </c>
      <c r="L98" s="238">
        <v>301</v>
      </c>
      <c r="M98" s="233">
        <v>37287238</v>
      </c>
      <c r="N98" s="234">
        <v>360</v>
      </c>
      <c r="O98" s="235">
        <v>349</v>
      </c>
      <c r="P98" s="236">
        <v>61161724</v>
      </c>
      <c r="Q98" s="237">
        <v>289</v>
      </c>
      <c r="R98" s="238">
        <v>279</v>
      </c>
      <c r="S98" s="239">
        <v>214356743</v>
      </c>
      <c r="T98" s="234">
        <v>291</v>
      </c>
      <c r="U98" s="235">
        <v>285</v>
      </c>
      <c r="V98" s="236">
        <v>9451882</v>
      </c>
      <c r="W98" s="237">
        <v>39</v>
      </c>
      <c r="X98" s="238">
        <v>38</v>
      </c>
      <c r="Y98" s="233">
        <v>261148</v>
      </c>
      <c r="Z98" s="234">
        <v>421</v>
      </c>
      <c r="AA98" s="235">
        <v>409</v>
      </c>
      <c r="AB98" s="236">
        <v>238</v>
      </c>
      <c r="AC98" s="240">
        <v>371</v>
      </c>
      <c r="AD98" s="231">
        <v>0</v>
      </c>
      <c r="AE98" s="241">
        <v>100</v>
      </c>
      <c r="AF98" s="242">
        <v>0</v>
      </c>
    </row>
    <row r="99" spans="1:32" ht="18.75" customHeight="1">
      <c r="A99" s="260">
        <v>97</v>
      </c>
      <c r="B99" s="261">
        <v>128</v>
      </c>
      <c r="C99" s="262" t="s">
        <v>291</v>
      </c>
      <c r="D99" s="263" t="s">
        <v>3056</v>
      </c>
      <c r="E99" s="264" t="s">
        <v>3052</v>
      </c>
      <c r="F99" s="265">
        <v>89</v>
      </c>
      <c r="G99" s="266">
        <v>542078831</v>
      </c>
      <c r="H99" s="267">
        <v>126</v>
      </c>
      <c r="I99" s="268">
        <v>118</v>
      </c>
      <c r="J99" s="269">
        <v>544141466</v>
      </c>
      <c r="K99" s="270">
        <v>300</v>
      </c>
      <c r="L99" s="271">
        <v>288</v>
      </c>
      <c r="M99" s="266">
        <v>39990644</v>
      </c>
      <c r="N99" s="267">
        <v>212</v>
      </c>
      <c r="O99" s="268">
        <v>203</v>
      </c>
      <c r="P99" s="269">
        <v>143834079</v>
      </c>
      <c r="Q99" s="270">
        <v>196</v>
      </c>
      <c r="R99" s="271">
        <v>187</v>
      </c>
      <c r="S99" s="272">
        <v>329059779</v>
      </c>
      <c r="T99" s="267">
        <v>493</v>
      </c>
      <c r="U99" s="268">
        <v>483</v>
      </c>
      <c r="V99" s="269">
        <v>-40759719</v>
      </c>
      <c r="W99" s="270">
        <v>117</v>
      </c>
      <c r="X99" s="271">
        <v>116</v>
      </c>
      <c r="Y99" s="266">
        <v>96630</v>
      </c>
      <c r="Z99" s="267">
        <v>275</v>
      </c>
      <c r="AA99" s="268">
        <v>263</v>
      </c>
      <c r="AB99" s="269">
        <v>550</v>
      </c>
      <c r="AC99" s="273">
        <v>371</v>
      </c>
      <c r="AD99" s="264">
        <v>0</v>
      </c>
      <c r="AE99" s="274">
        <v>100</v>
      </c>
      <c r="AF99" s="275">
        <v>0</v>
      </c>
    </row>
    <row r="100" spans="1:32" ht="18.75" customHeight="1">
      <c r="A100" s="243">
        <v>98</v>
      </c>
      <c r="B100" s="244">
        <v>124</v>
      </c>
      <c r="C100" s="245" t="s">
        <v>834</v>
      </c>
      <c r="D100" s="246" t="s">
        <v>3058</v>
      </c>
      <c r="E100" s="247" t="s">
        <v>3052</v>
      </c>
      <c r="F100" s="248">
        <v>90</v>
      </c>
      <c r="G100" s="249">
        <v>540749683</v>
      </c>
      <c r="H100" s="250">
        <v>121</v>
      </c>
      <c r="I100" s="251">
        <v>113</v>
      </c>
      <c r="J100" s="252">
        <v>552850803</v>
      </c>
      <c r="K100" s="253">
        <v>44</v>
      </c>
      <c r="L100" s="254">
        <v>36</v>
      </c>
      <c r="M100" s="249">
        <v>278051017</v>
      </c>
      <c r="N100" s="250" t="s">
        <v>3052</v>
      </c>
      <c r="O100" s="251" t="s">
        <v>3052</v>
      </c>
      <c r="P100" s="325" t="s">
        <v>3052</v>
      </c>
      <c r="Q100" s="253" t="s">
        <v>3052</v>
      </c>
      <c r="R100" s="254" t="s">
        <v>3052</v>
      </c>
      <c r="S100" s="256" t="s">
        <v>3052</v>
      </c>
      <c r="T100" s="250">
        <v>34</v>
      </c>
      <c r="U100" s="251">
        <v>29</v>
      </c>
      <c r="V100" s="252">
        <v>134965879</v>
      </c>
      <c r="W100" s="253" t="s">
        <v>3052</v>
      </c>
      <c r="X100" s="254" t="s">
        <v>3052</v>
      </c>
      <c r="Y100" s="256" t="s">
        <v>3052</v>
      </c>
      <c r="Z100" s="250" t="s">
        <v>3052</v>
      </c>
      <c r="AA100" s="251" t="s">
        <v>3052</v>
      </c>
      <c r="AB100" s="325" t="s">
        <v>3052</v>
      </c>
      <c r="AC100" s="257">
        <v>210</v>
      </c>
      <c r="AD100" s="258">
        <v>0</v>
      </c>
      <c r="AE100" s="248">
        <v>100</v>
      </c>
      <c r="AF100" s="259">
        <v>0</v>
      </c>
    </row>
    <row r="101" spans="1:32" ht="18.75" customHeight="1">
      <c r="A101" s="243">
        <v>99</v>
      </c>
      <c r="B101" s="343" t="s">
        <v>3052</v>
      </c>
      <c r="C101" s="245" t="s">
        <v>2129</v>
      </c>
      <c r="D101" s="246" t="s">
        <v>1319</v>
      </c>
      <c r="E101" s="258" t="s">
        <v>3052</v>
      </c>
      <c r="F101" s="308">
        <v>91</v>
      </c>
      <c r="G101" s="249">
        <v>539730161</v>
      </c>
      <c r="H101" s="250">
        <v>122</v>
      </c>
      <c r="I101" s="251">
        <v>114</v>
      </c>
      <c r="J101" s="252">
        <v>552637155</v>
      </c>
      <c r="K101" s="253" t="s">
        <v>3052</v>
      </c>
      <c r="L101" s="254" t="s">
        <v>3052</v>
      </c>
      <c r="M101" s="256" t="s">
        <v>3052</v>
      </c>
      <c r="N101" s="250" t="s">
        <v>3052</v>
      </c>
      <c r="O101" s="251" t="s">
        <v>3052</v>
      </c>
      <c r="P101" s="325" t="s">
        <v>3052</v>
      </c>
      <c r="Q101" s="253" t="s">
        <v>3052</v>
      </c>
      <c r="R101" s="254" t="s">
        <v>3052</v>
      </c>
      <c r="S101" s="256" t="s">
        <v>3052</v>
      </c>
      <c r="T101" s="250" t="s">
        <v>3052</v>
      </c>
      <c r="U101" s="251" t="s">
        <v>3052</v>
      </c>
      <c r="V101" s="325" t="s">
        <v>3052</v>
      </c>
      <c r="W101" s="253" t="s">
        <v>3052</v>
      </c>
      <c r="X101" s="254" t="s">
        <v>3052</v>
      </c>
      <c r="Y101" s="256" t="s">
        <v>3052</v>
      </c>
      <c r="Z101" s="250" t="s">
        <v>3052</v>
      </c>
      <c r="AA101" s="251" t="s">
        <v>3052</v>
      </c>
      <c r="AB101" s="325" t="s">
        <v>3052</v>
      </c>
      <c r="AC101" s="257">
        <v>311</v>
      </c>
      <c r="AD101" s="258">
        <v>0</v>
      </c>
      <c r="AE101" s="248">
        <v>100</v>
      </c>
      <c r="AF101" s="259">
        <v>0</v>
      </c>
    </row>
    <row r="102" spans="1:32" ht="18.75" customHeight="1">
      <c r="A102" s="309">
        <v>100</v>
      </c>
      <c r="B102" s="310">
        <v>103</v>
      </c>
      <c r="C102" s="311" t="s">
        <v>3151</v>
      </c>
      <c r="D102" s="312" t="s">
        <v>3152</v>
      </c>
      <c r="E102" s="313" t="s">
        <v>3052</v>
      </c>
      <c r="F102" s="314">
        <v>92</v>
      </c>
      <c r="G102" s="315">
        <v>537642486</v>
      </c>
      <c r="H102" s="316">
        <v>120</v>
      </c>
      <c r="I102" s="317">
        <v>112</v>
      </c>
      <c r="J102" s="318">
        <v>557663097</v>
      </c>
      <c r="K102" s="319" t="s">
        <v>3052</v>
      </c>
      <c r="L102" s="320" t="s">
        <v>3052</v>
      </c>
      <c r="M102" s="332" t="s">
        <v>3052</v>
      </c>
      <c r="N102" s="316" t="s">
        <v>3052</v>
      </c>
      <c r="O102" s="317" t="s">
        <v>3052</v>
      </c>
      <c r="P102" s="333" t="s">
        <v>3052</v>
      </c>
      <c r="Q102" s="319" t="s">
        <v>3052</v>
      </c>
      <c r="R102" s="320" t="s">
        <v>3052</v>
      </c>
      <c r="S102" s="332" t="s">
        <v>3052</v>
      </c>
      <c r="T102" s="316" t="s">
        <v>3052</v>
      </c>
      <c r="U102" s="317" t="s">
        <v>3052</v>
      </c>
      <c r="V102" s="333" t="s">
        <v>3052</v>
      </c>
      <c r="W102" s="319" t="s">
        <v>3052</v>
      </c>
      <c r="X102" s="320" t="s">
        <v>3052</v>
      </c>
      <c r="Y102" s="332" t="s">
        <v>3052</v>
      </c>
      <c r="Z102" s="316">
        <v>277</v>
      </c>
      <c r="AA102" s="317">
        <v>265</v>
      </c>
      <c r="AB102" s="318">
        <v>545</v>
      </c>
      <c r="AC102" s="322">
        <v>371</v>
      </c>
      <c r="AD102" s="313">
        <v>0</v>
      </c>
      <c r="AE102" s="323">
        <v>100</v>
      </c>
      <c r="AF102" s="324">
        <v>0</v>
      </c>
    </row>
    <row r="103" spans="1:32" ht="18.75" customHeight="1">
      <c r="A103" s="292">
        <v>101</v>
      </c>
      <c r="B103" s="293">
        <v>111</v>
      </c>
      <c r="C103" s="294" t="s">
        <v>147</v>
      </c>
      <c r="D103" s="295" t="s">
        <v>3056</v>
      </c>
      <c r="E103" s="296" t="s">
        <v>3052</v>
      </c>
      <c r="F103" s="297">
        <v>93</v>
      </c>
      <c r="G103" s="298">
        <v>529577248</v>
      </c>
      <c r="H103" s="299">
        <v>103</v>
      </c>
      <c r="I103" s="300">
        <v>95</v>
      </c>
      <c r="J103" s="301">
        <v>615221749</v>
      </c>
      <c r="K103" s="302">
        <v>46</v>
      </c>
      <c r="L103" s="303">
        <v>38</v>
      </c>
      <c r="M103" s="298">
        <v>265306780</v>
      </c>
      <c r="N103" s="299">
        <v>61</v>
      </c>
      <c r="O103" s="300">
        <v>53</v>
      </c>
      <c r="P103" s="301">
        <v>496420273</v>
      </c>
      <c r="Q103" s="302">
        <v>113</v>
      </c>
      <c r="R103" s="303">
        <v>105</v>
      </c>
      <c r="S103" s="304">
        <v>586618889</v>
      </c>
      <c r="T103" s="299">
        <v>37</v>
      </c>
      <c r="U103" s="300">
        <v>32</v>
      </c>
      <c r="V103" s="301">
        <v>127411616</v>
      </c>
      <c r="W103" s="302">
        <v>273</v>
      </c>
      <c r="X103" s="303">
        <v>271</v>
      </c>
      <c r="Y103" s="298">
        <v>30232</v>
      </c>
      <c r="Z103" s="299">
        <v>102</v>
      </c>
      <c r="AA103" s="300">
        <v>92</v>
      </c>
      <c r="AB103" s="301">
        <v>1390</v>
      </c>
      <c r="AC103" s="305">
        <v>352</v>
      </c>
      <c r="AD103" s="296">
        <v>0</v>
      </c>
      <c r="AE103" s="306">
        <v>100</v>
      </c>
      <c r="AF103" s="307">
        <v>0</v>
      </c>
    </row>
    <row r="104" spans="1:32" ht="18.75" customHeight="1">
      <c r="A104" s="260">
        <v>102</v>
      </c>
      <c r="B104" s="261">
        <v>113</v>
      </c>
      <c r="C104" s="262" t="s">
        <v>1105</v>
      </c>
      <c r="D104" s="263" t="s">
        <v>3056</v>
      </c>
      <c r="E104" s="264" t="s">
        <v>3052</v>
      </c>
      <c r="F104" s="265">
        <v>94</v>
      </c>
      <c r="G104" s="266">
        <v>528500888</v>
      </c>
      <c r="H104" s="267">
        <v>85</v>
      </c>
      <c r="I104" s="268">
        <v>79</v>
      </c>
      <c r="J104" s="269">
        <v>714190389</v>
      </c>
      <c r="K104" s="270">
        <v>84</v>
      </c>
      <c r="L104" s="271">
        <v>75</v>
      </c>
      <c r="M104" s="266">
        <v>166562681</v>
      </c>
      <c r="N104" s="267">
        <v>181</v>
      </c>
      <c r="O104" s="268">
        <v>172</v>
      </c>
      <c r="P104" s="269">
        <v>176071579</v>
      </c>
      <c r="Q104" s="270">
        <v>150</v>
      </c>
      <c r="R104" s="271">
        <v>141</v>
      </c>
      <c r="S104" s="272">
        <v>450390352</v>
      </c>
      <c r="T104" s="267">
        <v>344</v>
      </c>
      <c r="U104" s="268">
        <v>337</v>
      </c>
      <c r="V104" s="269">
        <v>5326789</v>
      </c>
      <c r="W104" s="270">
        <v>300</v>
      </c>
      <c r="X104" s="271">
        <v>298</v>
      </c>
      <c r="Y104" s="266">
        <v>25742</v>
      </c>
      <c r="Z104" s="267">
        <v>113</v>
      </c>
      <c r="AA104" s="268">
        <v>103</v>
      </c>
      <c r="AB104" s="269">
        <v>1323</v>
      </c>
      <c r="AC104" s="273">
        <v>352</v>
      </c>
      <c r="AD104" s="264">
        <v>0</v>
      </c>
      <c r="AE104" s="274">
        <v>0</v>
      </c>
      <c r="AF104" s="275">
        <v>100</v>
      </c>
    </row>
    <row r="105" spans="1:32" ht="18.75" customHeight="1">
      <c r="A105" s="260">
        <v>103</v>
      </c>
      <c r="B105" s="334" t="s">
        <v>3052</v>
      </c>
      <c r="C105" s="262" t="s">
        <v>2037</v>
      </c>
      <c r="D105" s="263" t="s">
        <v>3056</v>
      </c>
      <c r="E105" s="264" t="s">
        <v>3052</v>
      </c>
      <c r="F105" s="265">
        <v>95</v>
      </c>
      <c r="G105" s="266">
        <v>526220613</v>
      </c>
      <c r="H105" s="267">
        <v>33</v>
      </c>
      <c r="I105" s="268">
        <v>29</v>
      </c>
      <c r="J105" s="269">
        <v>1464790301</v>
      </c>
      <c r="K105" s="270" t="s">
        <v>3052</v>
      </c>
      <c r="L105" s="271" t="s">
        <v>3052</v>
      </c>
      <c r="M105" s="330" t="s">
        <v>3052</v>
      </c>
      <c r="N105" s="267" t="s">
        <v>3052</v>
      </c>
      <c r="O105" s="268" t="s">
        <v>3052</v>
      </c>
      <c r="P105" s="331" t="s">
        <v>3052</v>
      </c>
      <c r="Q105" s="270" t="s">
        <v>3052</v>
      </c>
      <c r="R105" s="271" t="s">
        <v>3052</v>
      </c>
      <c r="S105" s="330" t="s">
        <v>3052</v>
      </c>
      <c r="T105" s="267" t="s">
        <v>3052</v>
      </c>
      <c r="U105" s="268" t="s">
        <v>3052</v>
      </c>
      <c r="V105" s="331" t="s">
        <v>3052</v>
      </c>
      <c r="W105" s="270" t="s">
        <v>3052</v>
      </c>
      <c r="X105" s="271" t="s">
        <v>3052</v>
      </c>
      <c r="Y105" s="330" t="s">
        <v>3052</v>
      </c>
      <c r="Z105" s="267" t="s">
        <v>3052</v>
      </c>
      <c r="AA105" s="268" t="s">
        <v>3052</v>
      </c>
      <c r="AB105" s="331" t="s">
        <v>3052</v>
      </c>
      <c r="AC105" s="273">
        <v>311</v>
      </c>
      <c r="AD105" s="264">
        <v>0</v>
      </c>
      <c r="AE105" s="274">
        <v>0</v>
      </c>
      <c r="AF105" s="275">
        <v>100</v>
      </c>
    </row>
    <row r="106" spans="1:32" ht="18.75" customHeight="1">
      <c r="A106" s="260">
        <v>104</v>
      </c>
      <c r="B106" s="261">
        <v>104</v>
      </c>
      <c r="C106" s="262" t="s">
        <v>3155</v>
      </c>
      <c r="D106" s="263" t="s">
        <v>3056</v>
      </c>
      <c r="E106" s="264" t="s">
        <v>3052</v>
      </c>
      <c r="F106" s="265">
        <v>96</v>
      </c>
      <c r="G106" s="266">
        <v>514476491</v>
      </c>
      <c r="H106" s="267">
        <v>130</v>
      </c>
      <c r="I106" s="268">
        <v>122</v>
      </c>
      <c r="J106" s="269">
        <v>516068853</v>
      </c>
      <c r="K106" s="270">
        <v>53</v>
      </c>
      <c r="L106" s="271">
        <v>45</v>
      </c>
      <c r="M106" s="266">
        <v>239437901</v>
      </c>
      <c r="N106" s="267">
        <v>26</v>
      </c>
      <c r="O106" s="268">
        <v>20</v>
      </c>
      <c r="P106" s="269">
        <v>864510797</v>
      </c>
      <c r="Q106" s="270">
        <v>33</v>
      </c>
      <c r="R106" s="271">
        <v>29</v>
      </c>
      <c r="S106" s="272">
        <v>1605364718</v>
      </c>
      <c r="T106" s="267">
        <v>18</v>
      </c>
      <c r="U106" s="268">
        <v>14</v>
      </c>
      <c r="V106" s="269">
        <v>238422439</v>
      </c>
      <c r="W106" s="270">
        <v>220</v>
      </c>
      <c r="X106" s="271">
        <v>219</v>
      </c>
      <c r="Y106" s="266">
        <v>47476</v>
      </c>
      <c r="Z106" s="267">
        <v>119</v>
      </c>
      <c r="AA106" s="268">
        <v>109</v>
      </c>
      <c r="AB106" s="269">
        <v>1279</v>
      </c>
      <c r="AC106" s="273">
        <v>311</v>
      </c>
      <c r="AD106" s="264">
        <v>0</v>
      </c>
      <c r="AE106" s="274">
        <v>72.61</v>
      </c>
      <c r="AF106" s="275">
        <v>27.39</v>
      </c>
    </row>
    <row r="107" spans="1:32" ht="18.75" customHeight="1">
      <c r="A107" s="309">
        <v>105</v>
      </c>
      <c r="B107" s="310">
        <v>121</v>
      </c>
      <c r="C107" s="311" t="s">
        <v>2038</v>
      </c>
      <c r="D107" s="312" t="s">
        <v>3056</v>
      </c>
      <c r="E107" s="313" t="s">
        <v>3052</v>
      </c>
      <c r="F107" s="314">
        <v>97</v>
      </c>
      <c r="G107" s="315">
        <v>513932312</v>
      </c>
      <c r="H107" s="316">
        <v>87</v>
      </c>
      <c r="I107" s="317">
        <v>81</v>
      </c>
      <c r="J107" s="318">
        <v>695731773</v>
      </c>
      <c r="K107" s="319">
        <v>76</v>
      </c>
      <c r="L107" s="320">
        <v>68</v>
      </c>
      <c r="M107" s="315">
        <v>182365738</v>
      </c>
      <c r="N107" s="316">
        <v>132</v>
      </c>
      <c r="O107" s="317">
        <v>123</v>
      </c>
      <c r="P107" s="318">
        <v>236239905</v>
      </c>
      <c r="Q107" s="319">
        <v>155</v>
      </c>
      <c r="R107" s="320">
        <v>146</v>
      </c>
      <c r="S107" s="321">
        <v>430970251</v>
      </c>
      <c r="T107" s="316">
        <v>102</v>
      </c>
      <c r="U107" s="317">
        <v>96</v>
      </c>
      <c r="V107" s="318">
        <v>49513388</v>
      </c>
      <c r="W107" s="319">
        <v>40</v>
      </c>
      <c r="X107" s="320">
        <v>39</v>
      </c>
      <c r="Y107" s="315">
        <v>252893</v>
      </c>
      <c r="Z107" s="316">
        <v>144</v>
      </c>
      <c r="AA107" s="317">
        <v>134</v>
      </c>
      <c r="AB107" s="318">
        <v>1093</v>
      </c>
      <c r="AC107" s="322">
        <v>382</v>
      </c>
      <c r="AD107" s="313">
        <v>0</v>
      </c>
      <c r="AE107" s="323">
        <v>0</v>
      </c>
      <c r="AF107" s="324">
        <v>100</v>
      </c>
    </row>
    <row r="108" spans="1:32" ht="18.75" customHeight="1">
      <c r="A108" s="227">
        <v>106</v>
      </c>
      <c r="B108" s="228">
        <v>137</v>
      </c>
      <c r="C108" s="229" t="s">
        <v>3244</v>
      </c>
      <c r="D108" s="230" t="s">
        <v>3058</v>
      </c>
      <c r="E108" s="231" t="s">
        <v>3052</v>
      </c>
      <c r="F108" s="232">
        <v>98</v>
      </c>
      <c r="G108" s="233">
        <v>512604951</v>
      </c>
      <c r="H108" s="234">
        <v>131</v>
      </c>
      <c r="I108" s="235">
        <v>123</v>
      </c>
      <c r="J108" s="236">
        <v>512604951</v>
      </c>
      <c r="K108" s="237">
        <v>32</v>
      </c>
      <c r="L108" s="238">
        <v>27</v>
      </c>
      <c r="M108" s="233">
        <v>400455295</v>
      </c>
      <c r="N108" s="234">
        <v>32</v>
      </c>
      <c r="O108" s="235">
        <v>26</v>
      </c>
      <c r="P108" s="236">
        <v>803867125</v>
      </c>
      <c r="Q108" s="237">
        <v>77</v>
      </c>
      <c r="R108" s="238">
        <v>69</v>
      </c>
      <c r="S108" s="239">
        <v>837294841</v>
      </c>
      <c r="T108" s="234">
        <v>11</v>
      </c>
      <c r="U108" s="235">
        <v>7</v>
      </c>
      <c r="V108" s="236">
        <v>331633918</v>
      </c>
      <c r="W108" s="237">
        <v>355</v>
      </c>
      <c r="X108" s="238">
        <v>353</v>
      </c>
      <c r="Y108" s="233">
        <v>11681</v>
      </c>
      <c r="Z108" s="234">
        <v>228</v>
      </c>
      <c r="AA108" s="235">
        <v>216</v>
      </c>
      <c r="AB108" s="236">
        <v>714</v>
      </c>
      <c r="AC108" s="240">
        <v>210</v>
      </c>
      <c r="AD108" s="231">
        <v>0</v>
      </c>
      <c r="AE108" s="241">
        <v>0.01</v>
      </c>
      <c r="AF108" s="242">
        <v>99.99</v>
      </c>
    </row>
    <row r="109" spans="1:32" ht="18.75" customHeight="1">
      <c r="A109" s="260">
        <v>107</v>
      </c>
      <c r="B109" s="261">
        <v>106</v>
      </c>
      <c r="C109" s="262" t="s">
        <v>145</v>
      </c>
      <c r="D109" s="263" t="s">
        <v>3056</v>
      </c>
      <c r="E109" s="264" t="s">
        <v>3052</v>
      </c>
      <c r="F109" s="265">
        <v>99</v>
      </c>
      <c r="G109" s="266">
        <v>507095100</v>
      </c>
      <c r="H109" s="267">
        <v>133</v>
      </c>
      <c r="I109" s="268">
        <v>125</v>
      </c>
      <c r="J109" s="269">
        <v>507588699</v>
      </c>
      <c r="K109" s="270">
        <v>75</v>
      </c>
      <c r="L109" s="271">
        <v>67</v>
      </c>
      <c r="M109" s="266">
        <v>189286393</v>
      </c>
      <c r="N109" s="267">
        <v>28</v>
      </c>
      <c r="O109" s="268">
        <v>22</v>
      </c>
      <c r="P109" s="269">
        <v>834679059</v>
      </c>
      <c r="Q109" s="270">
        <v>44</v>
      </c>
      <c r="R109" s="271">
        <v>37</v>
      </c>
      <c r="S109" s="272">
        <v>1268384878</v>
      </c>
      <c r="T109" s="267">
        <v>157</v>
      </c>
      <c r="U109" s="268">
        <v>151</v>
      </c>
      <c r="V109" s="269">
        <v>30800152</v>
      </c>
      <c r="W109" s="270" t="s">
        <v>3052</v>
      </c>
      <c r="X109" s="271" t="s">
        <v>3052</v>
      </c>
      <c r="Y109" s="330" t="s">
        <v>3052</v>
      </c>
      <c r="Z109" s="267">
        <v>204</v>
      </c>
      <c r="AA109" s="268">
        <v>192</v>
      </c>
      <c r="AB109" s="269">
        <v>804</v>
      </c>
      <c r="AC109" s="273">
        <v>342</v>
      </c>
      <c r="AD109" s="264">
        <v>0</v>
      </c>
      <c r="AE109" s="274">
        <v>100</v>
      </c>
      <c r="AF109" s="275">
        <v>0</v>
      </c>
    </row>
    <row r="110" spans="1:32" ht="18.75" customHeight="1">
      <c r="A110" s="243">
        <v>108</v>
      </c>
      <c r="B110" s="244">
        <v>147</v>
      </c>
      <c r="C110" s="245" t="s">
        <v>2123</v>
      </c>
      <c r="D110" s="246" t="s">
        <v>2124</v>
      </c>
      <c r="E110" s="258" t="s">
        <v>3052</v>
      </c>
      <c r="F110" s="308">
        <v>100</v>
      </c>
      <c r="G110" s="249">
        <v>502779718</v>
      </c>
      <c r="H110" s="250">
        <v>116</v>
      </c>
      <c r="I110" s="251">
        <v>108</v>
      </c>
      <c r="J110" s="252">
        <v>573717372</v>
      </c>
      <c r="K110" s="253">
        <v>146</v>
      </c>
      <c r="L110" s="254">
        <v>137</v>
      </c>
      <c r="M110" s="249">
        <v>95547447</v>
      </c>
      <c r="N110" s="250">
        <v>170</v>
      </c>
      <c r="O110" s="251">
        <v>161</v>
      </c>
      <c r="P110" s="252">
        <v>184232286</v>
      </c>
      <c r="Q110" s="253">
        <v>94</v>
      </c>
      <c r="R110" s="254">
        <v>86</v>
      </c>
      <c r="S110" s="255">
        <v>688861170</v>
      </c>
      <c r="T110" s="250">
        <v>123</v>
      </c>
      <c r="U110" s="251">
        <v>117</v>
      </c>
      <c r="V110" s="252">
        <v>42044641</v>
      </c>
      <c r="W110" s="253">
        <v>278</v>
      </c>
      <c r="X110" s="254">
        <v>276</v>
      </c>
      <c r="Y110" s="249">
        <v>29740</v>
      </c>
      <c r="Z110" s="250">
        <v>214</v>
      </c>
      <c r="AA110" s="251">
        <v>202</v>
      </c>
      <c r="AB110" s="252">
        <v>754</v>
      </c>
      <c r="AC110" s="257">
        <v>331</v>
      </c>
      <c r="AD110" s="258">
        <v>0</v>
      </c>
      <c r="AE110" s="248">
        <v>96.3</v>
      </c>
      <c r="AF110" s="259">
        <v>3.7</v>
      </c>
    </row>
    <row r="111" spans="1:32" ht="18.75" customHeight="1">
      <c r="A111" s="243">
        <v>109</v>
      </c>
      <c r="B111" s="244">
        <v>162</v>
      </c>
      <c r="C111" s="245" t="s">
        <v>2039</v>
      </c>
      <c r="D111" s="246" t="s">
        <v>1061</v>
      </c>
      <c r="E111" s="258" t="s">
        <v>3052</v>
      </c>
      <c r="F111" s="308">
        <v>101</v>
      </c>
      <c r="G111" s="249">
        <v>501475571</v>
      </c>
      <c r="H111" s="250">
        <v>132</v>
      </c>
      <c r="I111" s="251">
        <v>124</v>
      </c>
      <c r="J111" s="252">
        <v>510064006</v>
      </c>
      <c r="K111" s="253">
        <v>321</v>
      </c>
      <c r="L111" s="254">
        <v>309</v>
      </c>
      <c r="M111" s="249">
        <v>36298616</v>
      </c>
      <c r="N111" s="250">
        <v>221</v>
      </c>
      <c r="O111" s="251">
        <v>212</v>
      </c>
      <c r="P111" s="252">
        <v>139151927</v>
      </c>
      <c r="Q111" s="253">
        <v>161</v>
      </c>
      <c r="R111" s="254">
        <v>152</v>
      </c>
      <c r="S111" s="255">
        <v>412942088</v>
      </c>
      <c r="T111" s="250">
        <v>491</v>
      </c>
      <c r="U111" s="251">
        <v>481</v>
      </c>
      <c r="V111" s="252">
        <v>-35368600</v>
      </c>
      <c r="W111" s="253">
        <v>60</v>
      </c>
      <c r="X111" s="254">
        <v>59</v>
      </c>
      <c r="Y111" s="249">
        <v>179114</v>
      </c>
      <c r="Z111" s="250">
        <v>174</v>
      </c>
      <c r="AA111" s="251">
        <v>162</v>
      </c>
      <c r="AB111" s="252">
        <v>953</v>
      </c>
      <c r="AC111" s="257">
        <v>384</v>
      </c>
      <c r="AD111" s="258">
        <v>0</v>
      </c>
      <c r="AE111" s="248">
        <v>100</v>
      </c>
      <c r="AF111" s="259">
        <v>0</v>
      </c>
    </row>
    <row r="112" spans="1:32" ht="18.75" customHeight="1">
      <c r="A112" s="276">
        <v>110</v>
      </c>
      <c r="B112" s="277">
        <v>107</v>
      </c>
      <c r="C112" s="278" t="s">
        <v>2040</v>
      </c>
      <c r="D112" s="279" t="s">
        <v>3056</v>
      </c>
      <c r="E112" s="280" t="s">
        <v>3052</v>
      </c>
      <c r="F112" s="281">
        <v>102</v>
      </c>
      <c r="G112" s="282">
        <v>501198325</v>
      </c>
      <c r="H112" s="283">
        <v>119</v>
      </c>
      <c r="I112" s="284">
        <v>111</v>
      </c>
      <c r="J112" s="285">
        <v>563574912</v>
      </c>
      <c r="K112" s="286">
        <v>59</v>
      </c>
      <c r="L112" s="287">
        <v>51</v>
      </c>
      <c r="M112" s="282">
        <v>221510412</v>
      </c>
      <c r="N112" s="283">
        <v>57</v>
      </c>
      <c r="O112" s="284">
        <v>49</v>
      </c>
      <c r="P112" s="285">
        <v>522596484</v>
      </c>
      <c r="Q112" s="286">
        <v>90</v>
      </c>
      <c r="R112" s="287">
        <v>82</v>
      </c>
      <c r="S112" s="288">
        <v>698971333</v>
      </c>
      <c r="T112" s="283">
        <v>43</v>
      </c>
      <c r="U112" s="284">
        <v>38</v>
      </c>
      <c r="V112" s="285">
        <v>115547175</v>
      </c>
      <c r="W112" s="286">
        <v>44</v>
      </c>
      <c r="X112" s="287">
        <v>43</v>
      </c>
      <c r="Y112" s="282">
        <v>231717</v>
      </c>
      <c r="Z112" s="283">
        <v>162</v>
      </c>
      <c r="AA112" s="284">
        <v>152</v>
      </c>
      <c r="AB112" s="285">
        <v>1010</v>
      </c>
      <c r="AC112" s="289">
        <v>351</v>
      </c>
      <c r="AD112" s="280">
        <v>0</v>
      </c>
      <c r="AE112" s="290">
        <v>100</v>
      </c>
      <c r="AF112" s="291">
        <v>0</v>
      </c>
    </row>
    <row r="113" spans="1:32" ht="18.75" customHeight="1">
      <c r="A113" s="292">
        <v>111</v>
      </c>
      <c r="B113" s="293">
        <v>108</v>
      </c>
      <c r="C113" s="294" t="s">
        <v>3168</v>
      </c>
      <c r="D113" s="295" t="s">
        <v>3056</v>
      </c>
      <c r="E113" s="296" t="s">
        <v>3052</v>
      </c>
      <c r="F113" s="297">
        <v>103</v>
      </c>
      <c r="G113" s="298">
        <v>491216107</v>
      </c>
      <c r="H113" s="299">
        <v>93</v>
      </c>
      <c r="I113" s="300">
        <v>86</v>
      </c>
      <c r="J113" s="301">
        <v>675123584</v>
      </c>
      <c r="K113" s="302">
        <v>112</v>
      </c>
      <c r="L113" s="303">
        <v>103</v>
      </c>
      <c r="M113" s="298">
        <v>123034767</v>
      </c>
      <c r="N113" s="299">
        <v>123</v>
      </c>
      <c r="O113" s="300">
        <v>114</v>
      </c>
      <c r="P113" s="301">
        <v>248225068</v>
      </c>
      <c r="Q113" s="302">
        <v>188</v>
      </c>
      <c r="R113" s="303">
        <v>179</v>
      </c>
      <c r="S113" s="304">
        <v>342944500</v>
      </c>
      <c r="T113" s="299">
        <v>143</v>
      </c>
      <c r="U113" s="300">
        <v>137</v>
      </c>
      <c r="V113" s="301">
        <v>35443507</v>
      </c>
      <c r="W113" s="302">
        <v>320</v>
      </c>
      <c r="X113" s="303">
        <v>318</v>
      </c>
      <c r="Y113" s="298">
        <v>18994</v>
      </c>
      <c r="Z113" s="299">
        <v>227</v>
      </c>
      <c r="AA113" s="300">
        <v>215</v>
      </c>
      <c r="AB113" s="301">
        <v>719</v>
      </c>
      <c r="AC113" s="305">
        <v>351</v>
      </c>
      <c r="AD113" s="296">
        <v>0</v>
      </c>
      <c r="AE113" s="306">
        <v>0.01</v>
      </c>
      <c r="AF113" s="307">
        <v>99.99</v>
      </c>
    </row>
    <row r="114" spans="1:32" ht="18.75" customHeight="1">
      <c r="A114" s="260">
        <v>112</v>
      </c>
      <c r="B114" s="261">
        <v>94</v>
      </c>
      <c r="C114" s="262" t="s">
        <v>2041</v>
      </c>
      <c r="D114" s="263" t="s">
        <v>3056</v>
      </c>
      <c r="E114" s="264" t="s">
        <v>3052</v>
      </c>
      <c r="F114" s="265">
        <v>104</v>
      </c>
      <c r="G114" s="266">
        <v>487075081</v>
      </c>
      <c r="H114" s="267">
        <v>127</v>
      </c>
      <c r="I114" s="268">
        <v>119</v>
      </c>
      <c r="J114" s="269">
        <v>542319482</v>
      </c>
      <c r="K114" s="270">
        <v>154</v>
      </c>
      <c r="L114" s="271">
        <v>145</v>
      </c>
      <c r="M114" s="266">
        <v>90819109</v>
      </c>
      <c r="N114" s="267">
        <v>264</v>
      </c>
      <c r="O114" s="268">
        <v>253</v>
      </c>
      <c r="P114" s="269">
        <v>109051177</v>
      </c>
      <c r="Q114" s="270">
        <v>137</v>
      </c>
      <c r="R114" s="271">
        <v>129</v>
      </c>
      <c r="S114" s="272">
        <v>495395179</v>
      </c>
      <c r="T114" s="267">
        <v>145</v>
      </c>
      <c r="U114" s="268">
        <v>139</v>
      </c>
      <c r="V114" s="269">
        <v>35129157</v>
      </c>
      <c r="W114" s="270">
        <v>168</v>
      </c>
      <c r="X114" s="271">
        <v>167</v>
      </c>
      <c r="Y114" s="266">
        <v>68060</v>
      </c>
      <c r="Z114" s="267">
        <v>384</v>
      </c>
      <c r="AA114" s="268">
        <v>372</v>
      </c>
      <c r="AB114" s="269">
        <v>303</v>
      </c>
      <c r="AC114" s="273">
        <v>311</v>
      </c>
      <c r="AD114" s="264">
        <v>0</v>
      </c>
      <c r="AE114" s="274">
        <v>100</v>
      </c>
      <c r="AF114" s="275">
        <v>0</v>
      </c>
    </row>
    <row r="115" spans="1:32" ht="18.75" customHeight="1">
      <c r="A115" s="260">
        <v>113</v>
      </c>
      <c r="B115" s="261" t="s">
        <v>3052</v>
      </c>
      <c r="C115" s="262" t="s">
        <v>2042</v>
      </c>
      <c r="D115" s="263" t="s">
        <v>3056</v>
      </c>
      <c r="E115" s="264" t="s">
        <v>3052</v>
      </c>
      <c r="F115" s="265">
        <v>105</v>
      </c>
      <c r="G115" s="266">
        <v>478706184</v>
      </c>
      <c r="H115" s="267">
        <v>138</v>
      </c>
      <c r="I115" s="268">
        <v>129</v>
      </c>
      <c r="J115" s="269">
        <v>478706184</v>
      </c>
      <c r="K115" s="270">
        <v>311</v>
      </c>
      <c r="L115" s="271">
        <v>299</v>
      </c>
      <c r="M115" s="266">
        <v>37423102</v>
      </c>
      <c r="N115" s="267">
        <v>391</v>
      </c>
      <c r="O115" s="268">
        <v>380</v>
      </c>
      <c r="P115" s="269">
        <v>49937067</v>
      </c>
      <c r="Q115" s="270">
        <v>330</v>
      </c>
      <c r="R115" s="271">
        <v>320</v>
      </c>
      <c r="S115" s="272">
        <v>179784960</v>
      </c>
      <c r="T115" s="267">
        <v>306</v>
      </c>
      <c r="U115" s="268">
        <v>300</v>
      </c>
      <c r="V115" s="269">
        <v>8349490</v>
      </c>
      <c r="W115" s="270">
        <v>427</v>
      </c>
      <c r="X115" s="271">
        <v>423</v>
      </c>
      <c r="Y115" s="266">
        <v>1217</v>
      </c>
      <c r="Z115" s="267">
        <v>255</v>
      </c>
      <c r="AA115" s="268">
        <v>243</v>
      </c>
      <c r="AB115" s="269">
        <v>604</v>
      </c>
      <c r="AC115" s="273">
        <v>311</v>
      </c>
      <c r="AD115" s="264">
        <v>0</v>
      </c>
      <c r="AE115" s="274">
        <v>100</v>
      </c>
      <c r="AF115" s="275">
        <v>0</v>
      </c>
    </row>
    <row r="116" spans="1:32" ht="18.75" customHeight="1">
      <c r="A116" s="260">
        <v>114</v>
      </c>
      <c r="B116" s="261">
        <v>109</v>
      </c>
      <c r="C116" s="262" t="s">
        <v>2043</v>
      </c>
      <c r="D116" s="263" t="s">
        <v>3056</v>
      </c>
      <c r="E116" s="264" t="s">
        <v>3052</v>
      </c>
      <c r="F116" s="265">
        <v>106</v>
      </c>
      <c r="G116" s="266">
        <v>473547862</v>
      </c>
      <c r="H116" s="267">
        <v>136</v>
      </c>
      <c r="I116" s="268">
        <v>128</v>
      </c>
      <c r="J116" s="269">
        <v>489248419</v>
      </c>
      <c r="K116" s="270">
        <v>72</v>
      </c>
      <c r="L116" s="271">
        <v>64</v>
      </c>
      <c r="M116" s="266">
        <v>192138640</v>
      </c>
      <c r="N116" s="267">
        <v>139</v>
      </c>
      <c r="O116" s="268">
        <v>130</v>
      </c>
      <c r="P116" s="269">
        <v>224399537</v>
      </c>
      <c r="Q116" s="270">
        <v>149</v>
      </c>
      <c r="R116" s="271">
        <v>140</v>
      </c>
      <c r="S116" s="272">
        <v>451985774</v>
      </c>
      <c r="T116" s="267">
        <v>69</v>
      </c>
      <c r="U116" s="268">
        <v>64</v>
      </c>
      <c r="V116" s="269">
        <v>69122351</v>
      </c>
      <c r="W116" s="270">
        <v>298</v>
      </c>
      <c r="X116" s="271">
        <v>296</v>
      </c>
      <c r="Y116" s="266">
        <v>25947</v>
      </c>
      <c r="Z116" s="267" t="s">
        <v>3052</v>
      </c>
      <c r="AA116" s="268" t="s">
        <v>3052</v>
      </c>
      <c r="AB116" s="331" t="s">
        <v>3052</v>
      </c>
      <c r="AC116" s="273">
        <v>352</v>
      </c>
      <c r="AD116" s="264">
        <v>0</v>
      </c>
      <c r="AE116" s="274">
        <v>100</v>
      </c>
      <c r="AF116" s="275">
        <v>0</v>
      </c>
    </row>
    <row r="117" spans="1:32" ht="18.75" customHeight="1">
      <c r="A117" s="276">
        <v>115</v>
      </c>
      <c r="B117" s="277">
        <v>126</v>
      </c>
      <c r="C117" s="278" t="s">
        <v>2111</v>
      </c>
      <c r="D117" s="279" t="s">
        <v>3056</v>
      </c>
      <c r="E117" s="280" t="s">
        <v>3052</v>
      </c>
      <c r="F117" s="281">
        <v>107</v>
      </c>
      <c r="G117" s="282">
        <v>471051178</v>
      </c>
      <c r="H117" s="283">
        <v>128</v>
      </c>
      <c r="I117" s="284">
        <v>120</v>
      </c>
      <c r="J117" s="285">
        <v>538401117</v>
      </c>
      <c r="K117" s="286">
        <v>91</v>
      </c>
      <c r="L117" s="287">
        <v>82</v>
      </c>
      <c r="M117" s="282">
        <v>149264366</v>
      </c>
      <c r="N117" s="283">
        <v>150</v>
      </c>
      <c r="O117" s="284">
        <v>141</v>
      </c>
      <c r="P117" s="285">
        <v>210053977</v>
      </c>
      <c r="Q117" s="286">
        <v>109</v>
      </c>
      <c r="R117" s="287">
        <v>101</v>
      </c>
      <c r="S117" s="288">
        <v>599534502</v>
      </c>
      <c r="T117" s="283">
        <v>98</v>
      </c>
      <c r="U117" s="284">
        <v>92</v>
      </c>
      <c r="V117" s="285">
        <v>53130876</v>
      </c>
      <c r="W117" s="286">
        <v>304</v>
      </c>
      <c r="X117" s="287">
        <v>302</v>
      </c>
      <c r="Y117" s="282">
        <v>23598</v>
      </c>
      <c r="Z117" s="283">
        <v>181</v>
      </c>
      <c r="AA117" s="284">
        <v>169</v>
      </c>
      <c r="AB117" s="285">
        <v>940</v>
      </c>
      <c r="AC117" s="289">
        <v>352</v>
      </c>
      <c r="AD117" s="280">
        <v>0</v>
      </c>
      <c r="AE117" s="290">
        <v>26.38</v>
      </c>
      <c r="AF117" s="291">
        <v>73.62</v>
      </c>
    </row>
    <row r="118" spans="1:32" ht="18.75" customHeight="1">
      <c r="A118" s="227">
        <v>116</v>
      </c>
      <c r="B118" s="228">
        <v>144</v>
      </c>
      <c r="C118" s="229" t="s">
        <v>2669</v>
      </c>
      <c r="D118" s="230" t="s">
        <v>3058</v>
      </c>
      <c r="E118" s="231" t="s">
        <v>3052</v>
      </c>
      <c r="F118" s="232">
        <v>108</v>
      </c>
      <c r="G118" s="233">
        <v>470783288</v>
      </c>
      <c r="H118" s="234">
        <v>139</v>
      </c>
      <c r="I118" s="235">
        <v>130</v>
      </c>
      <c r="J118" s="236">
        <v>473241351</v>
      </c>
      <c r="K118" s="237">
        <v>33</v>
      </c>
      <c r="L118" s="238">
        <v>28</v>
      </c>
      <c r="M118" s="233">
        <v>394250581</v>
      </c>
      <c r="N118" s="234">
        <v>69</v>
      </c>
      <c r="O118" s="235">
        <v>61</v>
      </c>
      <c r="P118" s="236">
        <v>459729425</v>
      </c>
      <c r="Q118" s="237">
        <v>122</v>
      </c>
      <c r="R118" s="238">
        <v>114</v>
      </c>
      <c r="S118" s="239">
        <v>545472754</v>
      </c>
      <c r="T118" s="234">
        <v>15</v>
      </c>
      <c r="U118" s="235">
        <v>11</v>
      </c>
      <c r="V118" s="236">
        <v>298781669</v>
      </c>
      <c r="W118" s="237" t="s">
        <v>3052</v>
      </c>
      <c r="X118" s="238" t="s">
        <v>3052</v>
      </c>
      <c r="Y118" s="338" t="s">
        <v>3052</v>
      </c>
      <c r="Z118" s="234">
        <v>207</v>
      </c>
      <c r="AA118" s="235">
        <v>195</v>
      </c>
      <c r="AB118" s="236">
        <v>781</v>
      </c>
      <c r="AC118" s="240">
        <v>210</v>
      </c>
      <c r="AD118" s="231">
        <v>0</v>
      </c>
      <c r="AE118" s="241">
        <v>100</v>
      </c>
      <c r="AF118" s="242">
        <v>0</v>
      </c>
    </row>
    <row r="119" spans="1:32" ht="18.75" customHeight="1">
      <c r="A119" s="260">
        <v>117</v>
      </c>
      <c r="B119" s="261">
        <v>79</v>
      </c>
      <c r="C119" s="262" t="s">
        <v>2977</v>
      </c>
      <c r="D119" s="263" t="s">
        <v>3056</v>
      </c>
      <c r="E119" s="264" t="s">
        <v>3052</v>
      </c>
      <c r="F119" s="265">
        <v>109</v>
      </c>
      <c r="G119" s="266">
        <v>470733240</v>
      </c>
      <c r="H119" s="267">
        <v>96</v>
      </c>
      <c r="I119" s="268">
        <v>89</v>
      </c>
      <c r="J119" s="269">
        <v>657035347</v>
      </c>
      <c r="K119" s="270">
        <v>120</v>
      </c>
      <c r="L119" s="271">
        <v>111</v>
      </c>
      <c r="M119" s="266">
        <v>114171465</v>
      </c>
      <c r="N119" s="267" t="s">
        <v>3052</v>
      </c>
      <c r="O119" s="268" t="s">
        <v>3052</v>
      </c>
      <c r="P119" s="331" t="s">
        <v>3052</v>
      </c>
      <c r="Q119" s="270" t="s">
        <v>3052</v>
      </c>
      <c r="R119" s="271" t="s">
        <v>3052</v>
      </c>
      <c r="S119" s="330" t="s">
        <v>3052</v>
      </c>
      <c r="T119" s="267">
        <v>409</v>
      </c>
      <c r="U119" s="268">
        <v>402</v>
      </c>
      <c r="V119" s="269">
        <v>1265796</v>
      </c>
      <c r="W119" s="270">
        <v>129</v>
      </c>
      <c r="X119" s="271">
        <v>128</v>
      </c>
      <c r="Y119" s="266">
        <v>86164</v>
      </c>
      <c r="Z119" s="267" t="s">
        <v>3052</v>
      </c>
      <c r="AA119" s="268" t="s">
        <v>3052</v>
      </c>
      <c r="AB119" s="331" t="s">
        <v>3052</v>
      </c>
      <c r="AC119" s="273">
        <v>400</v>
      </c>
      <c r="AD119" s="264">
        <v>0</v>
      </c>
      <c r="AE119" s="274">
        <v>100</v>
      </c>
      <c r="AF119" s="275">
        <v>0</v>
      </c>
    </row>
    <row r="120" spans="1:32" ht="18.75" customHeight="1">
      <c r="A120" s="260">
        <v>118</v>
      </c>
      <c r="B120" s="334">
        <v>90</v>
      </c>
      <c r="C120" s="262" t="s">
        <v>3169</v>
      </c>
      <c r="D120" s="263" t="s">
        <v>3056</v>
      </c>
      <c r="E120" s="264" t="s">
        <v>3052</v>
      </c>
      <c r="F120" s="265">
        <v>110</v>
      </c>
      <c r="G120" s="266">
        <v>469558161</v>
      </c>
      <c r="H120" s="267">
        <v>95</v>
      </c>
      <c r="I120" s="268">
        <v>88</v>
      </c>
      <c r="J120" s="269">
        <v>660537545</v>
      </c>
      <c r="K120" s="270">
        <v>47</v>
      </c>
      <c r="L120" s="271">
        <v>39</v>
      </c>
      <c r="M120" s="266">
        <v>262097002</v>
      </c>
      <c r="N120" s="267">
        <v>75</v>
      </c>
      <c r="O120" s="268">
        <v>67</v>
      </c>
      <c r="P120" s="269">
        <v>431090692</v>
      </c>
      <c r="Q120" s="270">
        <v>82</v>
      </c>
      <c r="R120" s="271">
        <v>74</v>
      </c>
      <c r="S120" s="272">
        <v>799276494</v>
      </c>
      <c r="T120" s="267">
        <v>49</v>
      </c>
      <c r="U120" s="268">
        <v>44</v>
      </c>
      <c r="V120" s="269">
        <v>97594736</v>
      </c>
      <c r="W120" s="270">
        <v>54</v>
      </c>
      <c r="X120" s="271">
        <v>53</v>
      </c>
      <c r="Y120" s="266">
        <v>192099</v>
      </c>
      <c r="Z120" s="267">
        <v>58</v>
      </c>
      <c r="AA120" s="268">
        <v>50</v>
      </c>
      <c r="AB120" s="269">
        <v>2112</v>
      </c>
      <c r="AC120" s="273">
        <v>362</v>
      </c>
      <c r="AD120" s="264">
        <v>0</v>
      </c>
      <c r="AE120" s="274">
        <v>99.42</v>
      </c>
      <c r="AF120" s="275">
        <v>0.57999999999999996</v>
      </c>
    </row>
    <row r="121" spans="1:32" ht="18.75" customHeight="1">
      <c r="A121" s="260">
        <v>119</v>
      </c>
      <c r="B121" s="334">
        <v>122</v>
      </c>
      <c r="C121" s="262" t="s">
        <v>2044</v>
      </c>
      <c r="D121" s="263" t="s">
        <v>3056</v>
      </c>
      <c r="E121" s="264" t="s">
        <v>3052</v>
      </c>
      <c r="F121" s="265">
        <v>111</v>
      </c>
      <c r="G121" s="266">
        <v>467565975</v>
      </c>
      <c r="H121" s="267">
        <v>142</v>
      </c>
      <c r="I121" s="268">
        <v>133</v>
      </c>
      <c r="J121" s="269">
        <v>467565975</v>
      </c>
      <c r="K121" s="270">
        <v>494</v>
      </c>
      <c r="L121" s="271">
        <v>482</v>
      </c>
      <c r="M121" s="266">
        <v>-480284</v>
      </c>
      <c r="N121" s="267">
        <v>461</v>
      </c>
      <c r="O121" s="268">
        <v>449</v>
      </c>
      <c r="P121" s="269">
        <v>17439756</v>
      </c>
      <c r="Q121" s="270">
        <v>445</v>
      </c>
      <c r="R121" s="271">
        <v>433</v>
      </c>
      <c r="S121" s="272">
        <v>95534412</v>
      </c>
      <c r="T121" s="267">
        <v>427</v>
      </c>
      <c r="U121" s="268">
        <v>419</v>
      </c>
      <c r="V121" s="269">
        <v>530450</v>
      </c>
      <c r="W121" s="270">
        <v>382</v>
      </c>
      <c r="X121" s="271">
        <v>379</v>
      </c>
      <c r="Y121" s="266">
        <v>7093</v>
      </c>
      <c r="Z121" s="267" t="s">
        <v>3052</v>
      </c>
      <c r="AA121" s="268" t="s">
        <v>3052</v>
      </c>
      <c r="AB121" s="331" t="s">
        <v>3052</v>
      </c>
      <c r="AC121" s="273">
        <v>390</v>
      </c>
      <c r="AD121" s="264">
        <v>0</v>
      </c>
      <c r="AE121" s="274">
        <v>100</v>
      </c>
      <c r="AF121" s="275">
        <v>0</v>
      </c>
    </row>
    <row r="122" spans="1:32" ht="18.75" customHeight="1">
      <c r="A122" s="309">
        <v>120</v>
      </c>
      <c r="B122" s="310">
        <v>127</v>
      </c>
      <c r="C122" s="311" t="s">
        <v>1839</v>
      </c>
      <c r="D122" s="312" t="s">
        <v>3051</v>
      </c>
      <c r="E122" s="313" t="s">
        <v>3052</v>
      </c>
      <c r="F122" s="314">
        <v>112</v>
      </c>
      <c r="G122" s="315">
        <v>462431352</v>
      </c>
      <c r="H122" s="316">
        <v>104</v>
      </c>
      <c r="I122" s="317">
        <v>96</v>
      </c>
      <c r="J122" s="318">
        <v>604168132</v>
      </c>
      <c r="K122" s="319">
        <v>124</v>
      </c>
      <c r="L122" s="320">
        <v>115</v>
      </c>
      <c r="M122" s="315">
        <v>111786174</v>
      </c>
      <c r="N122" s="316">
        <v>259</v>
      </c>
      <c r="O122" s="317">
        <v>248</v>
      </c>
      <c r="P122" s="318">
        <v>111922792</v>
      </c>
      <c r="Q122" s="319">
        <v>172</v>
      </c>
      <c r="R122" s="320">
        <v>163</v>
      </c>
      <c r="S122" s="321">
        <v>367788848</v>
      </c>
      <c r="T122" s="316">
        <v>387</v>
      </c>
      <c r="U122" s="317">
        <v>380</v>
      </c>
      <c r="V122" s="318">
        <v>2291408</v>
      </c>
      <c r="W122" s="319">
        <v>72</v>
      </c>
      <c r="X122" s="320">
        <v>71</v>
      </c>
      <c r="Y122" s="315">
        <v>145901</v>
      </c>
      <c r="Z122" s="316">
        <v>147</v>
      </c>
      <c r="AA122" s="317">
        <v>137</v>
      </c>
      <c r="AB122" s="318">
        <v>1076</v>
      </c>
      <c r="AC122" s="322">
        <v>382</v>
      </c>
      <c r="AD122" s="313">
        <v>0</v>
      </c>
      <c r="AE122" s="323">
        <v>50</v>
      </c>
      <c r="AF122" s="324">
        <v>50</v>
      </c>
    </row>
    <row r="123" spans="1:32" ht="18.75" customHeight="1">
      <c r="A123" s="227">
        <v>121</v>
      </c>
      <c r="B123" s="228">
        <v>153</v>
      </c>
      <c r="C123" s="229" t="s">
        <v>2045</v>
      </c>
      <c r="D123" s="230" t="s">
        <v>3051</v>
      </c>
      <c r="E123" s="231" t="s">
        <v>3052</v>
      </c>
      <c r="F123" s="232">
        <v>113</v>
      </c>
      <c r="G123" s="233">
        <v>460500010</v>
      </c>
      <c r="H123" s="234">
        <v>149</v>
      </c>
      <c r="I123" s="235">
        <v>140</v>
      </c>
      <c r="J123" s="236">
        <v>464277224</v>
      </c>
      <c r="K123" s="237" t="s">
        <v>3052</v>
      </c>
      <c r="L123" s="238" t="s">
        <v>3052</v>
      </c>
      <c r="M123" s="338" t="s">
        <v>3052</v>
      </c>
      <c r="N123" s="234" t="s">
        <v>3052</v>
      </c>
      <c r="O123" s="235" t="s">
        <v>3052</v>
      </c>
      <c r="P123" s="342" t="s">
        <v>3052</v>
      </c>
      <c r="Q123" s="237">
        <v>182</v>
      </c>
      <c r="R123" s="238">
        <v>173</v>
      </c>
      <c r="S123" s="239">
        <v>350016457</v>
      </c>
      <c r="T123" s="234" t="s">
        <v>3052</v>
      </c>
      <c r="U123" s="235" t="s">
        <v>3052</v>
      </c>
      <c r="V123" s="342" t="s">
        <v>3052</v>
      </c>
      <c r="W123" s="237">
        <v>325</v>
      </c>
      <c r="X123" s="238">
        <v>323</v>
      </c>
      <c r="Y123" s="233">
        <v>16583</v>
      </c>
      <c r="Z123" s="234">
        <v>406</v>
      </c>
      <c r="AA123" s="235">
        <v>394</v>
      </c>
      <c r="AB123" s="236">
        <v>262</v>
      </c>
      <c r="AC123" s="240">
        <v>371</v>
      </c>
      <c r="AD123" s="231">
        <v>0</v>
      </c>
      <c r="AE123" s="241">
        <v>100</v>
      </c>
      <c r="AF123" s="242">
        <v>0</v>
      </c>
    </row>
    <row r="124" spans="1:32" ht="18.75" customHeight="1">
      <c r="A124" s="243">
        <v>122</v>
      </c>
      <c r="B124" s="244">
        <v>115</v>
      </c>
      <c r="C124" s="245" t="s">
        <v>1837</v>
      </c>
      <c r="D124" s="246" t="s">
        <v>1061</v>
      </c>
      <c r="E124" s="258" t="s">
        <v>3052</v>
      </c>
      <c r="F124" s="308">
        <v>114</v>
      </c>
      <c r="G124" s="249">
        <v>457171667</v>
      </c>
      <c r="H124" s="250">
        <v>146</v>
      </c>
      <c r="I124" s="251">
        <v>137</v>
      </c>
      <c r="J124" s="252">
        <v>464832826</v>
      </c>
      <c r="K124" s="253">
        <v>357</v>
      </c>
      <c r="L124" s="254">
        <v>345</v>
      </c>
      <c r="M124" s="249">
        <v>30224337</v>
      </c>
      <c r="N124" s="250">
        <v>257</v>
      </c>
      <c r="O124" s="251">
        <v>246</v>
      </c>
      <c r="P124" s="252">
        <v>112403278</v>
      </c>
      <c r="Q124" s="253">
        <v>214</v>
      </c>
      <c r="R124" s="254">
        <v>204</v>
      </c>
      <c r="S124" s="255">
        <v>291863796</v>
      </c>
      <c r="T124" s="250">
        <v>447</v>
      </c>
      <c r="U124" s="251">
        <v>439</v>
      </c>
      <c r="V124" s="252">
        <v>-4826898</v>
      </c>
      <c r="W124" s="253">
        <v>167</v>
      </c>
      <c r="X124" s="254">
        <v>166</v>
      </c>
      <c r="Y124" s="249">
        <v>68449</v>
      </c>
      <c r="Z124" s="250">
        <v>349</v>
      </c>
      <c r="AA124" s="251">
        <v>337</v>
      </c>
      <c r="AB124" s="252">
        <v>379</v>
      </c>
      <c r="AC124" s="257">
        <v>383</v>
      </c>
      <c r="AD124" s="258">
        <v>0</v>
      </c>
      <c r="AE124" s="248">
        <v>16.3</v>
      </c>
      <c r="AF124" s="259">
        <v>83.7</v>
      </c>
    </row>
    <row r="125" spans="1:32" ht="18.75" customHeight="1">
      <c r="A125" s="260">
        <v>123</v>
      </c>
      <c r="B125" s="261">
        <v>135</v>
      </c>
      <c r="C125" s="262" t="s">
        <v>2046</v>
      </c>
      <c r="D125" s="263" t="s">
        <v>3056</v>
      </c>
      <c r="E125" s="264" t="s">
        <v>3052</v>
      </c>
      <c r="F125" s="265">
        <v>115</v>
      </c>
      <c r="G125" s="266">
        <v>448076833</v>
      </c>
      <c r="H125" s="267">
        <v>140</v>
      </c>
      <c r="I125" s="268">
        <v>131</v>
      </c>
      <c r="J125" s="269">
        <v>472790692</v>
      </c>
      <c r="K125" s="270">
        <v>108</v>
      </c>
      <c r="L125" s="271">
        <v>99</v>
      </c>
      <c r="M125" s="266">
        <v>128259418</v>
      </c>
      <c r="N125" s="267">
        <v>35</v>
      </c>
      <c r="O125" s="268">
        <v>29</v>
      </c>
      <c r="P125" s="269">
        <v>786118400</v>
      </c>
      <c r="Q125" s="270">
        <v>73</v>
      </c>
      <c r="R125" s="271">
        <v>65</v>
      </c>
      <c r="S125" s="272">
        <v>879140214</v>
      </c>
      <c r="T125" s="267">
        <v>93</v>
      </c>
      <c r="U125" s="268">
        <v>87</v>
      </c>
      <c r="V125" s="269">
        <v>53993613</v>
      </c>
      <c r="W125" s="270">
        <v>41</v>
      </c>
      <c r="X125" s="271">
        <v>40</v>
      </c>
      <c r="Y125" s="266">
        <v>242527</v>
      </c>
      <c r="Z125" s="267">
        <v>125</v>
      </c>
      <c r="AA125" s="268">
        <v>115</v>
      </c>
      <c r="AB125" s="269">
        <v>1235</v>
      </c>
      <c r="AC125" s="273">
        <v>321</v>
      </c>
      <c r="AD125" s="264">
        <v>0</v>
      </c>
      <c r="AE125" s="274">
        <v>100</v>
      </c>
      <c r="AF125" s="275">
        <v>0</v>
      </c>
    </row>
    <row r="126" spans="1:32" ht="18.75" customHeight="1">
      <c r="A126" s="243">
        <v>124</v>
      </c>
      <c r="B126" s="244">
        <v>101</v>
      </c>
      <c r="C126" s="245" t="s">
        <v>2047</v>
      </c>
      <c r="D126" s="246" t="s">
        <v>3051</v>
      </c>
      <c r="E126" s="258" t="s">
        <v>3052</v>
      </c>
      <c r="F126" s="308">
        <v>116</v>
      </c>
      <c r="G126" s="249">
        <v>442465133</v>
      </c>
      <c r="H126" s="250">
        <v>83</v>
      </c>
      <c r="I126" s="251">
        <v>77</v>
      </c>
      <c r="J126" s="252">
        <v>724284387</v>
      </c>
      <c r="K126" s="253">
        <v>78</v>
      </c>
      <c r="L126" s="254">
        <v>70</v>
      </c>
      <c r="M126" s="249">
        <v>178605853</v>
      </c>
      <c r="N126" s="250">
        <v>12</v>
      </c>
      <c r="O126" s="251">
        <v>8</v>
      </c>
      <c r="P126" s="252">
        <v>1427098021</v>
      </c>
      <c r="Q126" s="253">
        <v>11</v>
      </c>
      <c r="R126" s="254">
        <v>8</v>
      </c>
      <c r="S126" s="255">
        <v>2999251748</v>
      </c>
      <c r="T126" s="250">
        <v>197</v>
      </c>
      <c r="U126" s="251">
        <v>191</v>
      </c>
      <c r="V126" s="252">
        <v>21522108</v>
      </c>
      <c r="W126" s="253" t="s">
        <v>3052</v>
      </c>
      <c r="X126" s="254" t="s">
        <v>3052</v>
      </c>
      <c r="Y126" s="256" t="s">
        <v>3052</v>
      </c>
      <c r="Z126" s="250">
        <v>315</v>
      </c>
      <c r="AA126" s="251">
        <v>303</v>
      </c>
      <c r="AB126" s="252">
        <v>448</v>
      </c>
      <c r="AC126" s="257">
        <v>400</v>
      </c>
      <c r="AD126" s="258">
        <v>0</v>
      </c>
      <c r="AE126" s="248">
        <v>50.01</v>
      </c>
      <c r="AF126" s="259">
        <v>49.99</v>
      </c>
    </row>
    <row r="127" spans="1:32" ht="18.75" customHeight="1">
      <c r="A127" s="344">
        <v>125</v>
      </c>
      <c r="B127" s="345">
        <v>142</v>
      </c>
      <c r="C127" s="346" t="s">
        <v>416</v>
      </c>
      <c r="D127" s="347" t="s">
        <v>3051</v>
      </c>
      <c r="E127" s="348" t="s">
        <v>3052</v>
      </c>
      <c r="F127" s="349">
        <v>117</v>
      </c>
      <c r="G127" s="350">
        <v>436002114</v>
      </c>
      <c r="H127" s="351">
        <v>156</v>
      </c>
      <c r="I127" s="352">
        <v>147</v>
      </c>
      <c r="J127" s="353">
        <v>436002114</v>
      </c>
      <c r="K127" s="354">
        <v>183</v>
      </c>
      <c r="L127" s="355">
        <v>172</v>
      </c>
      <c r="M127" s="350">
        <v>75197813</v>
      </c>
      <c r="N127" s="351">
        <v>249</v>
      </c>
      <c r="O127" s="352">
        <v>239</v>
      </c>
      <c r="P127" s="353">
        <v>117686966</v>
      </c>
      <c r="Q127" s="354">
        <v>353</v>
      </c>
      <c r="R127" s="355">
        <v>343</v>
      </c>
      <c r="S127" s="356">
        <v>164544770</v>
      </c>
      <c r="T127" s="351">
        <v>183</v>
      </c>
      <c r="U127" s="352">
        <v>177</v>
      </c>
      <c r="V127" s="353">
        <v>23228157</v>
      </c>
      <c r="W127" s="354">
        <v>61</v>
      </c>
      <c r="X127" s="355">
        <v>60</v>
      </c>
      <c r="Y127" s="350">
        <v>178561</v>
      </c>
      <c r="Z127" s="351">
        <v>179</v>
      </c>
      <c r="AA127" s="352">
        <v>167</v>
      </c>
      <c r="AB127" s="353">
        <v>941</v>
      </c>
      <c r="AC127" s="357">
        <v>384</v>
      </c>
      <c r="AD127" s="348">
        <v>0</v>
      </c>
      <c r="AE127" s="358">
        <v>0</v>
      </c>
      <c r="AF127" s="359">
        <v>100</v>
      </c>
    </row>
    <row r="128" spans="1:32" ht="18.75" customHeight="1">
      <c r="A128" s="292">
        <v>126</v>
      </c>
      <c r="B128" s="293">
        <v>110</v>
      </c>
      <c r="C128" s="294" t="s">
        <v>149</v>
      </c>
      <c r="D128" s="295" t="s">
        <v>3056</v>
      </c>
      <c r="E128" s="296" t="s">
        <v>3052</v>
      </c>
      <c r="F128" s="297">
        <v>118</v>
      </c>
      <c r="G128" s="298">
        <v>428125107</v>
      </c>
      <c r="H128" s="299">
        <v>144</v>
      </c>
      <c r="I128" s="300">
        <v>135</v>
      </c>
      <c r="J128" s="301">
        <v>465900055</v>
      </c>
      <c r="K128" s="302">
        <v>248</v>
      </c>
      <c r="L128" s="303">
        <v>237</v>
      </c>
      <c r="M128" s="298">
        <v>54273390</v>
      </c>
      <c r="N128" s="299">
        <v>267</v>
      </c>
      <c r="O128" s="300">
        <v>256</v>
      </c>
      <c r="P128" s="301">
        <v>105988237</v>
      </c>
      <c r="Q128" s="302">
        <v>160</v>
      </c>
      <c r="R128" s="303">
        <v>151</v>
      </c>
      <c r="S128" s="304">
        <v>413936956</v>
      </c>
      <c r="T128" s="299">
        <v>462</v>
      </c>
      <c r="U128" s="300">
        <v>454</v>
      </c>
      <c r="V128" s="301">
        <v>-9038609</v>
      </c>
      <c r="W128" s="302">
        <v>145</v>
      </c>
      <c r="X128" s="303">
        <v>144</v>
      </c>
      <c r="Y128" s="298">
        <v>77510</v>
      </c>
      <c r="Z128" s="299">
        <v>188</v>
      </c>
      <c r="AA128" s="300">
        <v>176</v>
      </c>
      <c r="AB128" s="301">
        <v>889</v>
      </c>
      <c r="AC128" s="305">
        <v>381</v>
      </c>
      <c r="AD128" s="296">
        <v>0</v>
      </c>
      <c r="AE128" s="306">
        <v>3.81</v>
      </c>
      <c r="AF128" s="307">
        <v>96.19</v>
      </c>
    </row>
    <row r="129" spans="1:32" ht="18.75" customHeight="1">
      <c r="A129" s="260">
        <v>127</v>
      </c>
      <c r="B129" s="261">
        <v>132</v>
      </c>
      <c r="C129" s="262" t="s">
        <v>2115</v>
      </c>
      <c r="D129" s="263" t="s">
        <v>3056</v>
      </c>
      <c r="E129" s="329" t="s">
        <v>3052</v>
      </c>
      <c r="F129" s="274">
        <v>119</v>
      </c>
      <c r="G129" s="266">
        <v>428056852</v>
      </c>
      <c r="H129" s="267">
        <v>154</v>
      </c>
      <c r="I129" s="268">
        <v>145</v>
      </c>
      <c r="J129" s="269">
        <v>441163578</v>
      </c>
      <c r="K129" s="270" t="s">
        <v>3052</v>
      </c>
      <c r="L129" s="271" t="s">
        <v>3052</v>
      </c>
      <c r="M129" s="330" t="s">
        <v>3052</v>
      </c>
      <c r="N129" s="267">
        <v>292</v>
      </c>
      <c r="O129" s="268">
        <v>281</v>
      </c>
      <c r="P129" s="269">
        <v>88077840</v>
      </c>
      <c r="Q129" s="270">
        <v>156</v>
      </c>
      <c r="R129" s="271">
        <v>147</v>
      </c>
      <c r="S129" s="272">
        <v>430113024</v>
      </c>
      <c r="T129" s="267" t="s">
        <v>3052</v>
      </c>
      <c r="U129" s="268" t="s">
        <v>3052</v>
      </c>
      <c r="V129" s="331" t="s">
        <v>3052</v>
      </c>
      <c r="W129" s="270">
        <v>126</v>
      </c>
      <c r="X129" s="271">
        <v>125</v>
      </c>
      <c r="Y129" s="266">
        <v>90570</v>
      </c>
      <c r="Z129" s="267">
        <v>64</v>
      </c>
      <c r="AA129" s="268">
        <v>56</v>
      </c>
      <c r="AB129" s="269">
        <v>1933</v>
      </c>
      <c r="AC129" s="273">
        <v>381</v>
      </c>
      <c r="AD129" s="264">
        <v>0</v>
      </c>
      <c r="AE129" s="274">
        <v>100</v>
      </c>
      <c r="AF129" s="275">
        <v>0</v>
      </c>
    </row>
    <row r="130" spans="1:32" ht="18.75" customHeight="1">
      <c r="A130" s="260">
        <v>128</v>
      </c>
      <c r="B130" s="261">
        <v>141</v>
      </c>
      <c r="C130" s="262" t="s">
        <v>2048</v>
      </c>
      <c r="D130" s="263" t="s">
        <v>3056</v>
      </c>
      <c r="E130" s="264" t="s">
        <v>3052</v>
      </c>
      <c r="F130" s="265">
        <v>120</v>
      </c>
      <c r="G130" s="266">
        <v>427703263</v>
      </c>
      <c r="H130" s="267">
        <v>152</v>
      </c>
      <c r="I130" s="268">
        <v>143</v>
      </c>
      <c r="J130" s="269">
        <v>453178165</v>
      </c>
      <c r="K130" s="270">
        <v>127</v>
      </c>
      <c r="L130" s="271">
        <v>118</v>
      </c>
      <c r="M130" s="266">
        <v>109141114</v>
      </c>
      <c r="N130" s="267">
        <v>77</v>
      </c>
      <c r="O130" s="268">
        <v>69</v>
      </c>
      <c r="P130" s="269">
        <v>412616125</v>
      </c>
      <c r="Q130" s="270">
        <v>101</v>
      </c>
      <c r="R130" s="271">
        <v>93</v>
      </c>
      <c r="S130" s="272">
        <v>645544247</v>
      </c>
      <c r="T130" s="267">
        <v>198</v>
      </c>
      <c r="U130" s="268">
        <v>192</v>
      </c>
      <c r="V130" s="269">
        <v>21440960</v>
      </c>
      <c r="W130" s="270">
        <v>189</v>
      </c>
      <c r="X130" s="271">
        <v>188</v>
      </c>
      <c r="Y130" s="266">
        <v>59336</v>
      </c>
      <c r="Z130" s="267">
        <v>36</v>
      </c>
      <c r="AA130" s="268">
        <v>28</v>
      </c>
      <c r="AB130" s="269">
        <v>2794</v>
      </c>
      <c r="AC130" s="273">
        <v>361</v>
      </c>
      <c r="AD130" s="264">
        <v>0</v>
      </c>
      <c r="AE130" s="274">
        <v>100</v>
      </c>
      <c r="AF130" s="275">
        <v>0</v>
      </c>
    </row>
    <row r="131" spans="1:32" ht="18.75" customHeight="1">
      <c r="A131" s="243">
        <v>129</v>
      </c>
      <c r="B131" s="244">
        <v>138</v>
      </c>
      <c r="C131" s="245" t="s">
        <v>2049</v>
      </c>
      <c r="D131" s="246" t="s">
        <v>3103</v>
      </c>
      <c r="E131" s="258" t="s">
        <v>3052</v>
      </c>
      <c r="F131" s="308">
        <v>121</v>
      </c>
      <c r="G131" s="249">
        <v>426519338</v>
      </c>
      <c r="H131" s="250">
        <v>125</v>
      </c>
      <c r="I131" s="251">
        <v>117</v>
      </c>
      <c r="J131" s="252">
        <v>544697864</v>
      </c>
      <c r="K131" s="253">
        <v>253</v>
      </c>
      <c r="L131" s="254">
        <v>242</v>
      </c>
      <c r="M131" s="249">
        <v>53016166</v>
      </c>
      <c r="N131" s="250">
        <v>121</v>
      </c>
      <c r="O131" s="251">
        <v>112</v>
      </c>
      <c r="P131" s="252">
        <v>249699404</v>
      </c>
      <c r="Q131" s="253">
        <v>146</v>
      </c>
      <c r="R131" s="254">
        <v>137</v>
      </c>
      <c r="S131" s="255">
        <v>454458845</v>
      </c>
      <c r="T131" s="250">
        <v>202</v>
      </c>
      <c r="U131" s="251">
        <v>196</v>
      </c>
      <c r="V131" s="252">
        <v>20517389</v>
      </c>
      <c r="W131" s="253">
        <v>155</v>
      </c>
      <c r="X131" s="254">
        <v>154</v>
      </c>
      <c r="Y131" s="249">
        <v>73311</v>
      </c>
      <c r="Z131" s="250">
        <v>65</v>
      </c>
      <c r="AA131" s="251">
        <v>57</v>
      </c>
      <c r="AB131" s="252">
        <v>1916</v>
      </c>
      <c r="AC131" s="257">
        <v>356</v>
      </c>
      <c r="AD131" s="258">
        <v>0</v>
      </c>
      <c r="AE131" s="248">
        <v>100</v>
      </c>
      <c r="AF131" s="259">
        <v>0</v>
      </c>
    </row>
    <row r="132" spans="1:32" ht="18.75" customHeight="1">
      <c r="A132" s="309">
        <v>130</v>
      </c>
      <c r="B132" s="310">
        <v>129</v>
      </c>
      <c r="C132" s="311" t="s">
        <v>2050</v>
      </c>
      <c r="D132" s="312" t="s">
        <v>3103</v>
      </c>
      <c r="E132" s="313" t="s">
        <v>3052</v>
      </c>
      <c r="F132" s="314">
        <v>122</v>
      </c>
      <c r="G132" s="315">
        <v>425162346</v>
      </c>
      <c r="H132" s="316">
        <v>160</v>
      </c>
      <c r="I132" s="317">
        <v>151</v>
      </c>
      <c r="J132" s="318">
        <v>427257997</v>
      </c>
      <c r="K132" s="319" t="s">
        <v>3052</v>
      </c>
      <c r="L132" s="320" t="s">
        <v>3052</v>
      </c>
      <c r="M132" s="332" t="s">
        <v>3052</v>
      </c>
      <c r="N132" s="316" t="s">
        <v>3052</v>
      </c>
      <c r="O132" s="317" t="s">
        <v>3052</v>
      </c>
      <c r="P132" s="333" t="s">
        <v>3052</v>
      </c>
      <c r="Q132" s="319" t="s">
        <v>3052</v>
      </c>
      <c r="R132" s="320" t="s">
        <v>3052</v>
      </c>
      <c r="S132" s="332" t="s">
        <v>3052</v>
      </c>
      <c r="T132" s="316" t="s">
        <v>3052</v>
      </c>
      <c r="U132" s="317" t="s">
        <v>3052</v>
      </c>
      <c r="V132" s="333" t="s">
        <v>3052</v>
      </c>
      <c r="W132" s="319">
        <v>98</v>
      </c>
      <c r="X132" s="320">
        <v>97</v>
      </c>
      <c r="Y132" s="315">
        <v>111810</v>
      </c>
      <c r="Z132" s="316">
        <v>66</v>
      </c>
      <c r="AA132" s="317">
        <v>58</v>
      </c>
      <c r="AB132" s="318">
        <v>1880</v>
      </c>
      <c r="AC132" s="322">
        <v>321</v>
      </c>
      <c r="AD132" s="313">
        <v>0</v>
      </c>
      <c r="AE132" s="323">
        <v>100</v>
      </c>
      <c r="AF132" s="324">
        <v>0</v>
      </c>
    </row>
    <row r="133" spans="1:32" ht="18.75" customHeight="1">
      <c r="A133" s="292">
        <v>131</v>
      </c>
      <c r="B133" s="293">
        <v>125</v>
      </c>
      <c r="C133" s="294" t="s">
        <v>2051</v>
      </c>
      <c r="D133" s="295" t="s">
        <v>3056</v>
      </c>
      <c r="E133" s="296" t="s">
        <v>3052</v>
      </c>
      <c r="F133" s="297">
        <v>123</v>
      </c>
      <c r="G133" s="298">
        <v>424616596</v>
      </c>
      <c r="H133" s="299">
        <v>134</v>
      </c>
      <c r="I133" s="300">
        <v>126</v>
      </c>
      <c r="J133" s="301">
        <v>499110647</v>
      </c>
      <c r="K133" s="302">
        <v>237</v>
      </c>
      <c r="L133" s="303">
        <v>226</v>
      </c>
      <c r="M133" s="298">
        <v>56843289</v>
      </c>
      <c r="N133" s="299">
        <v>59</v>
      </c>
      <c r="O133" s="300">
        <v>51</v>
      </c>
      <c r="P133" s="301">
        <v>520705010</v>
      </c>
      <c r="Q133" s="302">
        <v>89</v>
      </c>
      <c r="R133" s="303">
        <v>81</v>
      </c>
      <c r="S133" s="304">
        <v>705302512</v>
      </c>
      <c r="T133" s="299">
        <v>467</v>
      </c>
      <c r="U133" s="300">
        <v>458</v>
      </c>
      <c r="V133" s="301">
        <v>-9942239</v>
      </c>
      <c r="W133" s="302">
        <v>55</v>
      </c>
      <c r="X133" s="303">
        <v>54</v>
      </c>
      <c r="Y133" s="298">
        <v>189306</v>
      </c>
      <c r="Z133" s="299">
        <v>63</v>
      </c>
      <c r="AA133" s="300">
        <v>55</v>
      </c>
      <c r="AB133" s="301">
        <v>1948</v>
      </c>
      <c r="AC133" s="305">
        <v>321</v>
      </c>
      <c r="AD133" s="296">
        <v>0</v>
      </c>
      <c r="AE133" s="306">
        <v>100</v>
      </c>
      <c r="AF133" s="307">
        <v>0</v>
      </c>
    </row>
    <row r="134" spans="1:32" ht="18.75" customHeight="1">
      <c r="A134" s="243">
        <v>132</v>
      </c>
      <c r="B134" s="244">
        <v>151</v>
      </c>
      <c r="C134" s="245" t="s">
        <v>3171</v>
      </c>
      <c r="D134" s="246" t="s">
        <v>1696</v>
      </c>
      <c r="E134" s="258" t="s">
        <v>3052</v>
      </c>
      <c r="F134" s="308">
        <v>124</v>
      </c>
      <c r="G134" s="249">
        <v>421133354</v>
      </c>
      <c r="H134" s="250">
        <v>161</v>
      </c>
      <c r="I134" s="251">
        <v>152</v>
      </c>
      <c r="J134" s="252">
        <v>423735882</v>
      </c>
      <c r="K134" s="253" t="s">
        <v>3052</v>
      </c>
      <c r="L134" s="254" t="s">
        <v>3052</v>
      </c>
      <c r="M134" s="256" t="s">
        <v>3052</v>
      </c>
      <c r="N134" s="250" t="s">
        <v>3052</v>
      </c>
      <c r="O134" s="251" t="s">
        <v>3052</v>
      </c>
      <c r="P134" s="325" t="s">
        <v>3052</v>
      </c>
      <c r="Q134" s="253" t="s">
        <v>3052</v>
      </c>
      <c r="R134" s="254" t="s">
        <v>3052</v>
      </c>
      <c r="S134" s="256" t="s">
        <v>3052</v>
      </c>
      <c r="T134" s="250" t="s">
        <v>3052</v>
      </c>
      <c r="U134" s="251" t="s">
        <v>3052</v>
      </c>
      <c r="V134" s="325" t="s">
        <v>3052</v>
      </c>
      <c r="W134" s="253">
        <v>84</v>
      </c>
      <c r="X134" s="254">
        <v>83</v>
      </c>
      <c r="Y134" s="249">
        <v>123090</v>
      </c>
      <c r="Z134" s="250" t="s">
        <v>3052</v>
      </c>
      <c r="AA134" s="251" t="s">
        <v>3052</v>
      </c>
      <c r="AB134" s="325" t="s">
        <v>3052</v>
      </c>
      <c r="AC134" s="257">
        <v>371</v>
      </c>
      <c r="AD134" s="258">
        <v>0</v>
      </c>
      <c r="AE134" s="248">
        <v>100</v>
      </c>
      <c r="AF134" s="259">
        <v>0</v>
      </c>
    </row>
    <row r="135" spans="1:32" ht="18.75" customHeight="1">
      <c r="A135" s="243">
        <v>133</v>
      </c>
      <c r="B135" s="244">
        <v>160</v>
      </c>
      <c r="C135" s="245" t="s">
        <v>3172</v>
      </c>
      <c r="D135" s="246" t="s">
        <v>1702</v>
      </c>
      <c r="E135" s="258" t="s">
        <v>3052</v>
      </c>
      <c r="F135" s="308">
        <v>125</v>
      </c>
      <c r="G135" s="249">
        <v>418978440</v>
      </c>
      <c r="H135" s="250">
        <v>159</v>
      </c>
      <c r="I135" s="251">
        <v>150</v>
      </c>
      <c r="J135" s="252">
        <v>429221153</v>
      </c>
      <c r="K135" s="253">
        <v>301</v>
      </c>
      <c r="L135" s="254">
        <v>289</v>
      </c>
      <c r="M135" s="249">
        <v>39061973</v>
      </c>
      <c r="N135" s="250">
        <v>342</v>
      </c>
      <c r="O135" s="251">
        <v>331</v>
      </c>
      <c r="P135" s="252">
        <v>67731302</v>
      </c>
      <c r="Q135" s="253">
        <v>255</v>
      </c>
      <c r="R135" s="254">
        <v>245</v>
      </c>
      <c r="S135" s="255">
        <v>245738306</v>
      </c>
      <c r="T135" s="250">
        <v>304</v>
      </c>
      <c r="U135" s="251">
        <v>298</v>
      </c>
      <c r="V135" s="252">
        <v>8463931</v>
      </c>
      <c r="W135" s="253">
        <v>202</v>
      </c>
      <c r="X135" s="254">
        <v>201</v>
      </c>
      <c r="Y135" s="249">
        <v>52506</v>
      </c>
      <c r="Z135" s="250">
        <v>361</v>
      </c>
      <c r="AA135" s="251">
        <v>349</v>
      </c>
      <c r="AB135" s="252">
        <v>335</v>
      </c>
      <c r="AC135" s="257">
        <v>311</v>
      </c>
      <c r="AD135" s="258">
        <v>0</v>
      </c>
      <c r="AE135" s="248">
        <v>100</v>
      </c>
      <c r="AF135" s="259">
        <v>0</v>
      </c>
    </row>
    <row r="136" spans="1:32" ht="18.75" customHeight="1">
      <c r="A136" s="243">
        <v>134</v>
      </c>
      <c r="B136" s="244">
        <v>118</v>
      </c>
      <c r="C136" s="245" t="s">
        <v>2116</v>
      </c>
      <c r="D136" s="246" t="s">
        <v>3098</v>
      </c>
      <c r="E136" s="258" t="s">
        <v>3052</v>
      </c>
      <c r="F136" s="308">
        <v>126</v>
      </c>
      <c r="G136" s="249">
        <v>414083375</v>
      </c>
      <c r="H136" s="250">
        <v>123</v>
      </c>
      <c r="I136" s="251">
        <v>115</v>
      </c>
      <c r="J136" s="252">
        <v>550357201</v>
      </c>
      <c r="K136" s="253">
        <v>85</v>
      </c>
      <c r="L136" s="254">
        <v>76</v>
      </c>
      <c r="M136" s="249">
        <v>162912754</v>
      </c>
      <c r="N136" s="250">
        <v>93</v>
      </c>
      <c r="O136" s="251">
        <v>84</v>
      </c>
      <c r="P136" s="252">
        <v>347662615</v>
      </c>
      <c r="Q136" s="253">
        <v>153</v>
      </c>
      <c r="R136" s="254">
        <v>144</v>
      </c>
      <c r="S136" s="255">
        <v>442963902</v>
      </c>
      <c r="T136" s="250">
        <v>74</v>
      </c>
      <c r="U136" s="251">
        <v>69</v>
      </c>
      <c r="V136" s="252">
        <v>67739627</v>
      </c>
      <c r="W136" s="253">
        <v>234</v>
      </c>
      <c r="X136" s="254">
        <v>233</v>
      </c>
      <c r="Y136" s="249">
        <v>42868</v>
      </c>
      <c r="Z136" s="250">
        <v>49</v>
      </c>
      <c r="AA136" s="251">
        <v>41</v>
      </c>
      <c r="AB136" s="252">
        <v>2357</v>
      </c>
      <c r="AC136" s="257">
        <v>332</v>
      </c>
      <c r="AD136" s="258">
        <v>0</v>
      </c>
      <c r="AE136" s="248">
        <v>100</v>
      </c>
      <c r="AF136" s="259">
        <v>0</v>
      </c>
    </row>
    <row r="137" spans="1:32" ht="18.75" customHeight="1">
      <c r="A137" s="309">
        <v>135</v>
      </c>
      <c r="B137" s="310">
        <v>140</v>
      </c>
      <c r="C137" s="311" t="s">
        <v>3107</v>
      </c>
      <c r="D137" s="312" t="s">
        <v>1702</v>
      </c>
      <c r="E137" s="313" t="s">
        <v>3052</v>
      </c>
      <c r="F137" s="314">
        <v>127</v>
      </c>
      <c r="G137" s="315">
        <v>412327585</v>
      </c>
      <c r="H137" s="316">
        <v>153</v>
      </c>
      <c r="I137" s="317">
        <v>144</v>
      </c>
      <c r="J137" s="318">
        <v>442760894</v>
      </c>
      <c r="K137" s="319">
        <v>325</v>
      </c>
      <c r="L137" s="320">
        <v>313</v>
      </c>
      <c r="M137" s="315">
        <v>35449190</v>
      </c>
      <c r="N137" s="316">
        <v>160</v>
      </c>
      <c r="O137" s="317">
        <v>151</v>
      </c>
      <c r="P137" s="318">
        <v>198597921</v>
      </c>
      <c r="Q137" s="319">
        <v>79</v>
      </c>
      <c r="R137" s="320">
        <v>71</v>
      </c>
      <c r="S137" s="321">
        <v>823345871</v>
      </c>
      <c r="T137" s="316">
        <v>345</v>
      </c>
      <c r="U137" s="317">
        <v>338</v>
      </c>
      <c r="V137" s="318">
        <v>5297142</v>
      </c>
      <c r="W137" s="319">
        <v>62</v>
      </c>
      <c r="X137" s="320">
        <v>61</v>
      </c>
      <c r="Y137" s="315">
        <v>178445</v>
      </c>
      <c r="Z137" s="316">
        <v>344</v>
      </c>
      <c r="AA137" s="317">
        <v>332</v>
      </c>
      <c r="AB137" s="318">
        <v>393</v>
      </c>
      <c r="AC137" s="322">
        <v>371</v>
      </c>
      <c r="AD137" s="313">
        <v>0</v>
      </c>
      <c r="AE137" s="323">
        <v>100</v>
      </c>
      <c r="AF137" s="324">
        <v>0</v>
      </c>
    </row>
    <row r="138" spans="1:32" ht="18.75" customHeight="1">
      <c r="A138" s="227">
        <v>136</v>
      </c>
      <c r="B138" s="228">
        <v>120</v>
      </c>
      <c r="C138" s="229" t="s">
        <v>3156</v>
      </c>
      <c r="D138" s="230" t="s">
        <v>2187</v>
      </c>
      <c r="E138" s="231" t="s">
        <v>3052</v>
      </c>
      <c r="F138" s="232">
        <v>128</v>
      </c>
      <c r="G138" s="233">
        <v>412271684</v>
      </c>
      <c r="H138" s="234">
        <v>151</v>
      </c>
      <c r="I138" s="235">
        <v>142</v>
      </c>
      <c r="J138" s="236">
        <v>459008123</v>
      </c>
      <c r="K138" s="237" t="s">
        <v>3052</v>
      </c>
      <c r="L138" s="238" t="s">
        <v>3052</v>
      </c>
      <c r="M138" s="338" t="s">
        <v>3052</v>
      </c>
      <c r="N138" s="234" t="s">
        <v>3052</v>
      </c>
      <c r="O138" s="235" t="s">
        <v>3052</v>
      </c>
      <c r="P138" s="342" t="s">
        <v>3052</v>
      </c>
      <c r="Q138" s="237" t="s">
        <v>3052</v>
      </c>
      <c r="R138" s="238" t="s">
        <v>3052</v>
      </c>
      <c r="S138" s="338" t="s">
        <v>3052</v>
      </c>
      <c r="T138" s="234" t="s">
        <v>3052</v>
      </c>
      <c r="U138" s="235" t="s">
        <v>3052</v>
      </c>
      <c r="V138" s="342" t="s">
        <v>3052</v>
      </c>
      <c r="W138" s="237" t="s">
        <v>3052</v>
      </c>
      <c r="X138" s="238" t="s">
        <v>3052</v>
      </c>
      <c r="Y138" s="338" t="s">
        <v>3052</v>
      </c>
      <c r="Z138" s="234" t="s">
        <v>3052</v>
      </c>
      <c r="AA138" s="235" t="s">
        <v>3052</v>
      </c>
      <c r="AB138" s="342" t="s">
        <v>3052</v>
      </c>
      <c r="AC138" s="240">
        <v>311</v>
      </c>
      <c r="AD138" s="231">
        <v>0</v>
      </c>
      <c r="AE138" s="241">
        <v>100</v>
      </c>
      <c r="AF138" s="242">
        <v>0</v>
      </c>
    </row>
    <row r="139" spans="1:32" ht="18.75" customHeight="1">
      <c r="A139" s="243">
        <v>137</v>
      </c>
      <c r="B139" s="244">
        <v>143</v>
      </c>
      <c r="C139" s="245" t="s">
        <v>401</v>
      </c>
      <c r="D139" s="246" t="s">
        <v>1054</v>
      </c>
      <c r="E139" s="258" t="s">
        <v>3052</v>
      </c>
      <c r="F139" s="308">
        <v>129</v>
      </c>
      <c r="G139" s="249">
        <v>408544579</v>
      </c>
      <c r="H139" s="250">
        <v>167</v>
      </c>
      <c r="I139" s="251">
        <v>158</v>
      </c>
      <c r="J139" s="252">
        <v>409759192</v>
      </c>
      <c r="K139" s="253">
        <v>294</v>
      </c>
      <c r="L139" s="254">
        <v>283</v>
      </c>
      <c r="M139" s="249">
        <v>40623896</v>
      </c>
      <c r="N139" s="250">
        <v>326</v>
      </c>
      <c r="O139" s="251">
        <v>315</v>
      </c>
      <c r="P139" s="252">
        <v>71955805</v>
      </c>
      <c r="Q139" s="253">
        <v>282</v>
      </c>
      <c r="R139" s="254">
        <v>272</v>
      </c>
      <c r="S139" s="255">
        <v>217793008</v>
      </c>
      <c r="T139" s="250">
        <v>294</v>
      </c>
      <c r="U139" s="251">
        <v>288</v>
      </c>
      <c r="V139" s="252">
        <v>9369259</v>
      </c>
      <c r="W139" s="253">
        <v>70</v>
      </c>
      <c r="X139" s="254">
        <v>69</v>
      </c>
      <c r="Y139" s="249">
        <v>147268</v>
      </c>
      <c r="Z139" s="250">
        <v>254</v>
      </c>
      <c r="AA139" s="251">
        <v>242</v>
      </c>
      <c r="AB139" s="252">
        <v>606</v>
      </c>
      <c r="AC139" s="257">
        <v>371</v>
      </c>
      <c r="AD139" s="258">
        <v>0</v>
      </c>
      <c r="AE139" s="248">
        <v>100</v>
      </c>
      <c r="AF139" s="259">
        <v>0</v>
      </c>
    </row>
    <row r="140" spans="1:32" ht="18.75" customHeight="1">
      <c r="A140" s="260">
        <v>138</v>
      </c>
      <c r="B140" s="261" t="s">
        <v>3052</v>
      </c>
      <c r="C140" s="262" t="s">
        <v>2052</v>
      </c>
      <c r="D140" s="263" t="s">
        <v>3056</v>
      </c>
      <c r="E140" s="264" t="s">
        <v>3052</v>
      </c>
      <c r="F140" s="265">
        <v>130</v>
      </c>
      <c r="G140" s="266">
        <v>403675407</v>
      </c>
      <c r="H140" s="267">
        <v>168</v>
      </c>
      <c r="I140" s="268">
        <v>159</v>
      </c>
      <c r="J140" s="269">
        <v>408388987</v>
      </c>
      <c r="K140" s="270">
        <v>89</v>
      </c>
      <c r="L140" s="271">
        <v>80</v>
      </c>
      <c r="M140" s="266">
        <v>157544935</v>
      </c>
      <c r="N140" s="267">
        <v>94</v>
      </c>
      <c r="O140" s="268">
        <v>85</v>
      </c>
      <c r="P140" s="269">
        <v>345584412</v>
      </c>
      <c r="Q140" s="270">
        <v>123</v>
      </c>
      <c r="R140" s="271">
        <v>115</v>
      </c>
      <c r="S140" s="272">
        <v>537389754</v>
      </c>
      <c r="T140" s="267">
        <v>95</v>
      </c>
      <c r="U140" s="268">
        <v>89</v>
      </c>
      <c r="V140" s="269">
        <v>53701929</v>
      </c>
      <c r="W140" s="270">
        <v>403</v>
      </c>
      <c r="X140" s="271">
        <v>400</v>
      </c>
      <c r="Y140" s="266">
        <v>3849</v>
      </c>
      <c r="Z140" s="267">
        <v>69</v>
      </c>
      <c r="AA140" s="268">
        <v>61</v>
      </c>
      <c r="AB140" s="269">
        <v>1820</v>
      </c>
      <c r="AC140" s="273">
        <v>352</v>
      </c>
      <c r="AD140" s="264">
        <v>0</v>
      </c>
      <c r="AE140" s="274">
        <v>100</v>
      </c>
      <c r="AF140" s="275">
        <v>0</v>
      </c>
    </row>
    <row r="141" spans="1:32" ht="18.75" customHeight="1">
      <c r="A141" s="243">
        <v>139</v>
      </c>
      <c r="B141" s="244">
        <v>131</v>
      </c>
      <c r="C141" s="245" t="s">
        <v>2053</v>
      </c>
      <c r="D141" s="246" t="s">
        <v>2134</v>
      </c>
      <c r="E141" s="258" t="s">
        <v>3052</v>
      </c>
      <c r="F141" s="308">
        <v>131</v>
      </c>
      <c r="G141" s="249">
        <v>401809629</v>
      </c>
      <c r="H141" s="250">
        <v>171</v>
      </c>
      <c r="I141" s="251">
        <v>162</v>
      </c>
      <c r="J141" s="252">
        <v>401809629</v>
      </c>
      <c r="K141" s="253">
        <v>80</v>
      </c>
      <c r="L141" s="254">
        <v>72</v>
      </c>
      <c r="M141" s="249">
        <v>175590715</v>
      </c>
      <c r="N141" s="250">
        <v>291</v>
      </c>
      <c r="O141" s="251">
        <v>280</v>
      </c>
      <c r="P141" s="252">
        <v>88526186</v>
      </c>
      <c r="Q141" s="253">
        <v>131</v>
      </c>
      <c r="R141" s="254">
        <v>123</v>
      </c>
      <c r="S141" s="255">
        <v>512916834</v>
      </c>
      <c r="T141" s="250">
        <v>252</v>
      </c>
      <c r="U141" s="251">
        <v>246</v>
      </c>
      <c r="V141" s="252">
        <v>13112293</v>
      </c>
      <c r="W141" s="253">
        <v>151</v>
      </c>
      <c r="X141" s="254">
        <v>150</v>
      </c>
      <c r="Y141" s="249">
        <v>74524</v>
      </c>
      <c r="Z141" s="250">
        <v>182</v>
      </c>
      <c r="AA141" s="251">
        <v>170</v>
      </c>
      <c r="AB141" s="252">
        <v>935</v>
      </c>
      <c r="AC141" s="257">
        <v>369</v>
      </c>
      <c r="AD141" s="258">
        <v>0</v>
      </c>
      <c r="AE141" s="248">
        <v>100</v>
      </c>
      <c r="AF141" s="259">
        <v>0</v>
      </c>
    </row>
    <row r="142" spans="1:32" ht="18.75" customHeight="1">
      <c r="A142" s="309">
        <v>140</v>
      </c>
      <c r="B142" s="310">
        <v>239</v>
      </c>
      <c r="C142" s="311" t="s">
        <v>1348</v>
      </c>
      <c r="D142" s="312" t="s">
        <v>1893</v>
      </c>
      <c r="E142" s="313">
        <v>9</v>
      </c>
      <c r="F142" s="314" t="s">
        <v>3052</v>
      </c>
      <c r="G142" s="315">
        <v>401323115</v>
      </c>
      <c r="H142" s="316">
        <v>137</v>
      </c>
      <c r="I142" s="317">
        <v>9</v>
      </c>
      <c r="J142" s="318">
        <v>481311191</v>
      </c>
      <c r="K142" s="319">
        <v>296</v>
      </c>
      <c r="L142" s="320">
        <v>12</v>
      </c>
      <c r="M142" s="315">
        <v>40280215</v>
      </c>
      <c r="N142" s="316">
        <v>225</v>
      </c>
      <c r="O142" s="317">
        <v>10</v>
      </c>
      <c r="P142" s="318">
        <v>136478371</v>
      </c>
      <c r="Q142" s="319">
        <v>202</v>
      </c>
      <c r="R142" s="320">
        <v>10</v>
      </c>
      <c r="S142" s="321">
        <v>316474345</v>
      </c>
      <c r="T142" s="316">
        <v>464</v>
      </c>
      <c r="U142" s="317">
        <v>9</v>
      </c>
      <c r="V142" s="318">
        <v>-9391556</v>
      </c>
      <c r="W142" s="319" t="s">
        <v>3052</v>
      </c>
      <c r="X142" s="320" t="s">
        <v>3052</v>
      </c>
      <c r="Y142" s="332" t="s">
        <v>3052</v>
      </c>
      <c r="Z142" s="316">
        <v>171</v>
      </c>
      <c r="AA142" s="317">
        <v>12</v>
      </c>
      <c r="AB142" s="318">
        <v>965</v>
      </c>
      <c r="AC142" s="322">
        <v>311</v>
      </c>
      <c r="AD142" s="313">
        <v>100</v>
      </c>
      <c r="AE142" s="323">
        <v>0</v>
      </c>
      <c r="AF142" s="324">
        <v>0</v>
      </c>
    </row>
    <row r="143" spans="1:32" ht="18.75" customHeight="1">
      <c r="A143" s="292">
        <v>141</v>
      </c>
      <c r="B143" s="293">
        <v>134</v>
      </c>
      <c r="C143" s="294" t="s">
        <v>2054</v>
      </c>
      <c r="D143" s="295" t="s">
        <v>3056</v>
      </c>
      <c r="E143" s="326" t="s">
        <v>3052</v>
      </c>
      <c r="F143" s="306">
        <v>132</v>
      </c>
      <c r="G143" s="298">
        <v>394739112</v>
      </c>
      <c r="H143" s="299">
        <v>124</v>
      </c>
      <c r="I143" s="300">
        <v>116</v>
      </c>
      <c r="J143" s="301">
        <v>548246783</v>
      </c>
      <c r="K143" s="302">
        <v>92</v>
      </c>
      <c r="L143" s="303">
        <v>83</v>
      </c>
      <c r="M143" s="298">
        <v>148736539</v>
      </c>
      <c r="N143" s="299">
        <v>195</v>
      </c>
      <c r="O143" s="300">
        <v>186</v>
      </c>
      <c r="P143" s="301">
        <v>160280971</v>
      </c>
      <c r="Q143" s="302">
        <v>107</v>
      </c>
      <c r="R143" s="303">
        <v>99</v>
      </c>
      <c r="S143" s="304">
        <v>619507215</v>
      </c>
      <c r="T143" s="299">
        <v>126</v>
      </c>
      <c r="U143" s="300">
        <v>120</v>
      </c>
      <c r="V143" s="301">
        <v>41357029</v>
      </c>
      <c r="W143" s="302">
        <v>318</v>
      </c>
      <c r="X143" s="303">
        <v>316</v>
      </c>
      <c r="Y143" s="298">
        <v>19368</v>
      </c>
      <c r="Z143" s="299">
        <v>110</v>
      </c>
      <c r="AA143" s="300">
        <v>100</v>
      </c>
      <c r="AB143" s="301">
        <v>1341</v>
      </c>
      <c r="AC143" s="305">
        <v>384</v>
      </c>
      <c r="AD143" s="296">
        <v>0</v>
      </c>
      <c r="AE143" s="306">
        <v>100</v>
      </c>
      <c r="AF143" s="307">
        <v>0</v>
      </c>
    </row>
    <row r="144" spans="1:32" ht="18.75" customHeight="1">
      <c r="A144" s="243">
        <v>142</v>
      </c>
      <c r="B144" s="244">
        <v>71</v>
      </c>
      <c r="C144" s="245" t="s">
        <v>2189</v>
      </c>
      <c r="D144" s="246" t="s">
        <v>3058</v>
      </c>
      <c r="E144" s="258" t="s">
        <v>3052</v>
      </c>
      <c r="F144" s="308">
        <v>133</v>
      </c>
      <c r="G144" s="249">
        <v>392974925</v>
      </c>
      <c r="H144" s="250">
        <v>170</v>
      </c>
      <c r="I144" s="251">
        <v>161</v>
      </c>
      <c r="J144" s="252">
        <v>403649982</v>
      </c>
      <c r="K144" s="253" t="s">
        <v>3052</v>
      </c>
      <c r="L144" s="254" t="s">
        <v>3052</v>
      </c>
      <c r="M144" s="256" t="s">
        <v>3052</v>
      </c>
      <c r="N144" s="250" t="s">
        <v>3052</v>
      </c>
      <c r="O144" s="251" t="s">
        <v>3052</v>
      </c>
      <c r="P144" s="325" t="s">
        <v>3052</v>
      </c>
      <c r="Q144" s="253" t="s">
        <v>3052</v>
      </c>
      <c r="R144" s="254" t="s">
        <v>3052</v>
      </c>
      <c r="S144" s="256" t="s">
        <v>3052</v>
      </c>
      <c r="T144" s="250" t="s">
        <v>3052</v>
      </c>
      <c r="U144" s="251" t="s">
        <v>3052</v>
      </c>
      <c r="V144" s="325" t="s">
        <v>3052</v>
      </c>
      <c r="W144" s="253" t="s">
        <v>3052</v>
      </c>
      <c r="X144" s="254" t="s">
        <v>3052</v>
      </c>
      <c r="Y144" s="256" t="s">
        <v>3052</v>
      </c>
      <c r="Z144" s="250" t="s">
        <v>3052</v>
      </c>
      <c r="AA144" s="251" t="s">
        <v>3052</v>
      </c>
      <c r="AB144" s="325" t="s">
        <v>3052</v>
      </c>
      <c r="AC144" s="257">
        <v>384</v>
      </c>
      <c r="AD144" s="258">
        <v>0</v>
      </c>
      <c r="AE144" s="248">
        <v>0.02</v>
      </c>
      <c r="AF144" s="259">
        <v>99.98</v>
      </c>
    </row>
    <row r="145" spans="1:32" ht="18.75" customHeight="1">
      <c r="A145" s="243">
        <v>143</v>
      </c>
      <c r="B145" s="244">
        <v>195</v>
      </c>
      <c r="C145" s="245" t="s">
        <v>2975</v>
      </c>
      <c r="D145" s="246" t="s">
        <v>2976</v>
      </c>
      <c r="E145" s="258" t="s">
        <v>3052</v>
      </c>
      <c r="F145" s="308">
        <v>134</v>
      </c>
      <c r="G145" s="249">
        <v>391605691</v>
      </c>
      <c r="H145" s="250">
        <v>169</v>
      </c>
      <c r="I145" s="251">
        <v>160</v>
      </c>
      <c r="J145" s="252">
        <v>406088683</v>
      </c>
      <c r="K145" s="253">
        <v>60</v>
      </c>
      <c r="L145" s="254">
        <v>52</v>
      </c>
      <c r="M145" s="249">
        <v>218116156</v>
      </c>
      <c r="N145" s="250">
        <v>89</v>
      </c>
      <c r="O145" s="251">
        <v>80</v>
      </c>
      <c r="P145" s="252">
        <v>371099569</v>
      </c>
      <c r="Q145" s="253">
        <v>95</v>
      </c>
      <c r="R145" s="254">
        <v>87</v>
      </c>
      <c r="S145" s="255">
        <v>676555539</v>
      </c>
      <c r="T145" s="250">
        <v>51</v>
      </c>
      <c r="U145" s="251">
        <v>46</v>
      </c>
      <c r="V145" s="252">
        <v>93016414</v>
      </c>
      <c r="W145" s="253">
        <v>142</v>
      </c>
      <c r="X145" s="254">
        <v>141</v>
      </c>
      <c r="Y145" s="249">
        <v>77895</v>
      </c>
      <c r="Z145" s="250">
        <v>265</v>
      </c>
      <c r="AA145" s="251">
        <v>253</v>
      </c>
      <c r="AB145" s="252">
        <v>575</v>
      </c>
      <c r="AC145" s="257">
        <v>210</v>
      </c>
      <c r="AD145" s="258">
        <v>0</v>
      </c>
      <c r="AE145" s="248">
        <v>100</v>
      </c>
      <c r="AF145" s="259">
        <v>0</v>
      </c>
    </row>
    <row r="146" spans="1:32" ht="18.75" customHeight="1">
      <c r="A146" s="243">
        <v>144</v>
      </c>
      <c r="B146" s="244">
        <v>119</v>
      </c>
      <c r="C146" s="245" t="s">
        <v>3158</v>
      </c>
      <c r="D146" s="246" t="s">
        <v>3051</v>
      </c>
      <c r="E146" s="247" t="s">
        <v>3052</v>
      </c>
      <c r="F146" s="248">
        <v>135</v>
      </c>
      <c r="G146" s="249">
        <v>388903339</v>
      </c>
      <c r="H146" s="250">
        <v>155</v>
      </c>
      <c r="I146" s="251">
        <v>146</v>
      </c>
      <c r="J146" s="252">
        <v>439518326</v>
      </c>
      <c r="K146" s="253">
        <v>109</v>
      </c>
      <c r="L146" s="254">
        <v>100</v>
      </c>
      <c r="M146" s="249">
        <v>127460654</v>
      </c>
      <c r="N146" s="250">
        <v>41</v>
      </c>
      <c r="O146" s="251">
        <v>35</v>
      </c>
      <c r="P146" s="252">
        <v>725861459</v>
      </c>
      <c r="Q146" s="253">
        <v>76</v>
      </c>
      <c r="R146" s="254">
        <v>68</v>
      </c>
      <c r="S146" s="255">
        <v>856318819</v>
      </c>
      <c r="T146" s="250">
        <v>72</v>
      </c>
      <c r="U146" s="251">
        <v>67</v>
      </c>
      <c r="V146" s="252">
        <v>68384908</v>
      </c>
      <c r="W146" s="253">
        <v>239</v>
      </c>
      <c r="X146" s="254">
        <v>238</v>
      </c>
      <c r="Y146" s="249">
        <v>41886</v>
      </c>
      <c r="Z146" s="250">
        <v>306</v>
      </c>
      <c r="AA146" s="251">
        <v>294</v>
      </c>
      <c r="AB146" s="252">
        <v>461</v>
      </c>
      <c r="AC146" s="257">
        <v>369</v>
      </c>
      <c r="AD146" s="258">
        <v>0</v>
      </c>
      <c r="AE146" s="248">
        <v>100</v>
      </c>
      <c r="AF146" s="259">
        <v>0</v>
      </c>
    </row>
    <row r="147" spans="1:32" ht="18.75" customHeight="1">
      <c r="A147" s="309">
        <v>145</v>
      </c>
      <c r="B147" s="310">
        <v>220</v>
      </c>
      <c r="C147" s="311" t="s">
        <v>516</v>
      </c>
      <c r="D147" s="312" t="s">
        <v>3162</v>
      </c>
      <c r="E147" s="313" t="s">
        <v>3052</v>
      </c>
      <c r="F147" s="314">
        <v>136</v>
      </c>
      <c r="G147" s="315">
        <v>386945817</v>
      </c>
      <c r="H147" s="316">
        <v>166</v>
      </c>
      <c r="I147" s="317">
        <v>157</v>
      </c>
      <c r="J147" s="318">
        <v>411969213</v>
      </c>
      <c r="K147" s="319">
        <v>93</v>
      </c>
      <c r="L147" s="320">
        <v>84</v>
      </c>
      <c r="M147" s="315">
        <v>148481063</v>
      </c>
      <c r="N147" s="316">
        <v>244</v>
      </c>
      <c r="O147" s="317">
        <v>234</v>
      </c>
      <c r="P147" s="318">
        <v>121925230</v>
      </c>
      <c r="Q147" s="319">
        <v>228</v>
      </c>
      <c r="R147" s="320">
        <v>218</v>
      </c>
      <c r="S147" s="321">
        <v>275162222</v>
      </c>
      <c r="T147" s="316">
        <v>288</v>
      </c>
      <c r="U147" s="317">
        <v>282</v>
      </c>
      <c r="V147" s="318">
        <v>9767830</v>
      </c>
      <c r="W147" s="319">
        <v>65</v>
      </c>
      <c r="X147" s="320">
        <v>64</v>
      </c>
      <c r="Y147" s="315">
        <v>166979</v>
      </c>
      <c r="Z147" s="316">
        <v>53</v>
      </c>
      <c r="AA147" s="317">
        <v>45</v>
      </c>
      <c r="AB147" s="318">
        <v>2279</v>
      </c>
      <c r="AC147" s="322">
        <v>372</v>
      </c>
      <c r="AD147" s="313">
        <v>0</v>
      </c>
      <c r="AE147" s="323">
        <v>6.43</v>
      </c>
      <c r="AF147" s="324">
        <v>93.57</v>
      </c>
    </row>
    <row r="148" spans="1:32" ht="18.75" customHeight="1">
      <c r="A148" s="227">
        <v>146</v>
      </c>
      <c r="B148" s="228">
        <v>133</v>
      </c>
      <c r="C148" s="229" t="s">
        <v>1330</v>
      </c>
      <c r="D148" s="230" t="s">
        <v>816</v>
      </c>
      <c r="E148" s="231" t="s">
        <v>3052</v>
      </c>
      <c r="F148" s="232">
        <v>137</v>
      </c>
      <c r="G148" s="233">
        <v>385380769</v>
      </c>
      <c r="H148" s="234">
        <v>173</v>
      </c>
      <c r="I148" s="235">
        <v>164</v>
      </c>
      <c r="J148" s="236">
        <v>398552251</v>
      </c>
      <c r="K148" s="237">
        <v>201</v>
      </c>
      <c r="L148" s="238">
        <v>190</v>
      </c>
      <c r="M148" s="233">
        <v>68486753</v>
      </c>
      <c r="N148" s="234">
        <v>251</v>
      </c>
      <c r="O148" s="235">
        <v>241</v>
      </c>
      <c r="P148" s="236">
        <v>116999284</v>
      </c>
      <c r="Q148" s="237">
        <v>239</v>
      </c>
      <c r="R148" s="238">
        <v>229</v>
      </c>
      <c r="S148" s="239">
        <v>266678323</v>
      </c>
      <c r="T148" s="234">
        <v>410</v>
      </c>
      <c r="U148" s="235">
        <v>403</v>
      </c>
      <c r="V148" s="236">
        <v>1227827</v>
      </c>
      <c r="W148" s="237">
        <v>317</v>
      </c>
      <c r="X148" s="238">
        <v>315</v>
      </c>
      <c r="Y148" s="233">
        <v>19466</v>
      </c>
      <c r="Z148" s="234">
        <v>303</v>
      </c>
      <c r="AA148" s="235">
        <v>291</v>
      </c>
      <c r="AB148" s="236">
        <v>475</v>
      </c>
      <c r="AC148" s="240">
        <v>371</v>
      </c>
      <c r="AD148" s="231">
        <v>0</v>
      </c>
      <c r="AE148" s="241">
        <v>100</v>
      </c>
      <c r="AF148" s="242">
        <v>0</v>
      </c>
    </row>
    <row r="149" spans="1:32" ht="18.75" customHeight="1">
      <c r="A149" s="243">
        <v>147</v>
      </c>
      <c r="B149" s="244">
        <v>156</v>
      </c>
      <c r="C149" s="245" t="s">
        <v>2055</v>
      </c>
      <c r="D149" s="246" t="s">
        <v>3103</v>
      </c>
      <c r="E149" s="258" t="s">
        <v>3052</v>
      </c>
      <c r="F149" s="308">
        <v>138</v>
      </c>
      <c r="G149" s="249">
        <v>384624480</v>
      </c>
      <c r="H149" s="250">
        <v>172</v>
      </c>
      <c r="I149" s="251">
        <v>163</v>
      </c>
      <c r="J149" s="252">
        <v>400942635</v>
      </c>
      <c r="K149" s="253">
        <v>101</v>
      </c>
      <c r="L149" s="254">
        <v>92</v>
      </c>
      <c r="M149" s="249">
        <v>133398111</v>
      </c>
      <c r="N149" s="250">
        <v>100</v>
      </c>
      <c r="O149" s="251">
        <v>91</v>
      </c>
      <c r="P149" s="252">
        <v>298054360</v>
      </c>
      <c r="Q149" s="253">
        <v>134</v>
      </c>
      <c r="R149" s="254">
        <v>126</v>
      </c>
      <c r="S149" s="255">
        <v>507678552</v>
      </c>
      <c r="T149" s="250">
        <v>57</v>
      </c>
      <c r="U149" s="251">
        <v>52</v>
      </c>
      <c r="V149" s="252">
        <v>84391324</v>
      </c>
      <c r="W149" s="253">
        <v>74</v>
      </c>
      <c r="X149" s="254">
        <v>73</v>
      </c>
      <c r="Y149" s="249">
        <v>130957</v>
      </c>
      <c r="Z149" s="250">
        <v>203</v>
      </c>
      <c r="AA149" s="251">
        <v>191</v>
      </c>
      <c r="AB149" s="252">
        <v>809</v>
      </c>
      <c r="AC149" s="257">
        <v>369</v>
      </c>
      <c r="AD149" s="258">
        <v>0</v>
      </c>
      <c r="AE149" s="248">
        <v>70</v>
      </c>
      <c r="AF149" s="259">
        <v>30</v>
      </c>
    </row>
    <row r="150" spans="1:32" ht="18.75" customHeight="1">
      <c r="A150" s="243">
        <v>148</v>
      </c>
      <c r="B150" s="244">
        <v>102</v>
      </c>
      <c r="C150" s="245" t="s">
        <v>2121</v>
      </c>
      <c r="D150" s="246" t="s">
        <v>3058</v>
      </c>
      <c r="E150" s="258" t="s">
        <v>3052</v>
      </c>
      <c r="F150" s="308">
        <v>139</v>
      </c>
      <c r="G150" s="249">
        <v>377625168</v>
      </c>
      <c r="H150" s="250">
        <v>165</v>
      </c>
      <c r="I150" s="251">
        <v>156</v>
      </c>
      <c r="J150" s="252">
        <v>413865715</v>
      </c>
      <c r="K150" s="253">
        <v>220</v>
      </c>
      <c r="L150" s="254">
        <v>209</v>
      </c>
      <c r="M150" s="249">
        <v>61325317</v>
      </c>
      <c r="N150" s="250" t="s">
        <v>3052</v>
      </c>
      <c r="O150" s="251" t="s">
        <v>3052</v>
      </c>
      <c r="P150" s="325" t="s">
        <v>3052</v>
      </c>
      <c r="Q150" s="253" t="s">
        <v>3052</v>
      </c>
      <c r="R150" s="254" t="s">
        <v>3052</v>
      </c>
      <c r="S150" s="256" t="s">
        <v>3052</v>
      </c>
      <c r="T150" s="250">
        <v>219</v>
      </c>
      <c r="U150" s="251">
        <v>213</v>
      </c>
      <c r="V150" s="252">
        <v>17694844</v>
      </c>
      <c r="W150" s="253" t="s">
        <v>3052</v>
      </c>
      <c r="X150" s="254" t="s">
        <v>3052</v>
      </c>
      <c r="Y150" s="256" t="s">
        <v>3052</v>
      </c>
      <c r="Z150" s="250" t="s">
        <v>3052</v>
      </c>
      <c r="AA150" s="251" t="s">
        <v>3052</v>
      </c>
      <c r="AB150" s="325" t="s">
        <v>3052</v>
      </c>
      <c r="AC150" s="257">
        <v>400</v>
      </c>
      <c r="AD150" s="258">
        <v>0</v>
      </c>
      <c r="AE150" s="248">
        <v>100</v>
      </c>
      <c r="AF150" s="259">
        <v>0</v>
      </c>
    </row>
    <row r="151" spans="1:32" ht="18.75" customHeight="1">
      <c r="A151" s="243">
        <v>149</v>
      </c>
      <c r="B151" s="244">
        <v>123</v>
      </c>
      <c r="C151" s="245" t="s">
        <v>2056</v>
      </c>
      <c r="D151" s="246" t="s">
        <v>2187</v>
      </c>
      <c r="E151" s="258" t="s">
        <v>3052</v>
      </c>
      <c r="F151" s="308">
        <v>140</v>
      </c>
      <c r="G151" s="249">
        <v>376741659</v>
      </c>
      <c r="H151" s="250">
        <v>62</v>
      </c>
      <c r="I151" s="251">
        <v>56</v>
      </c>
      <c r="J151" s="252">
        <v>904875887</v>
      </c>
      <c r="K151" s="253" t="s">
        <v>3052</v>
      </c>
      <c r="L151" s="254" t="s">
        <v>3052</v>
      </c>
      <c r="M151" s="256" t="s">
        <v>3052</v>
      </c>
      <c r="N151" s="250" t="s">
        <v>3052</v>
      </c>
      <c r="O151" s="251" t="s">
        <v>3052</v>
      </c>
      <c r="P151" s="325" t="s">
        <v>3052</v>
      </c>
      <c r="Q151" s="253">
        <v>85</v>
      </c>
      <c r="R151" s="254">
        <v>77</v>
      </c>
      <c r="S151" s="255">
        <v>713568821</v>
      </c>
      <c r="T151" s="250" t="s">
        <v>3052</v>
      </c>
      <c r="U151" s="251" t="s">
        <v>3052</v>
      </c>
      <c r="V151" s="325" t="s">
        <v>3052</v>
      </c>
      <c r="W151" s="253">
        <v>85</v>
      </c>
      <c r="X151" s="254">
        <v>84</v>
      </c>
      <c r="Y151" s="249">
        <v>121338</v>
      </c>
      <c r="Z151" s="250">
        <v>87</v>
      </c>
      <c r="AA151" s="251">
        <v>79</v>
      </c>
      <c r="AB151" s="252">
        <v>1626</v>
      </c>
      <c r="AC151" s="257">
        <v>384</v>
      </c>
      <c r="AD151" s="258">
        <v>0</v>
      </c>
      <c r="AE151" s="248">
        <v>100</v>
      </c>
      <c r="AF151" s="259">
        <v>0</v>
      </c>
    </row>
    <row r="152" spans="1:32" ht="18.75" customHeight="1">
      <c r="A152" s="276">
        <v>150</v>
      </c>
      <c r="B152" s="277">
        <v>155</v>
      </c>
      <c r="C152" s="278" t="s">
        <v>2118</v>
      </c>
      <c r="D152" s="279" t="s">
        <v>3056</v>
      </c>
      <c r="E152" s="280" t="s">
        <v>3052</v>
      </c>
      <c r="F152" s="281">
        <v>141</v>
      </c>
      <c r="G152" s="282">
        <v>372883976</v>
      </c>
      <c r="H152" s="283">
        <v>177</v>
      </c>
      <c r="I152" s="284">
        <v>168</v>
      </c>
      <c r="J152" s="285">
        <v>378684815</v>
      </c>
      <c r="K152" s="286" t="s">
        <v>3052</v>
      </c>
      <c r="L152" s="287" t="s">
        <v>3052</v>
      </c>
      <c r="M152" s="336" t="s">
        <v>3052</v>
      </c>
      <c r="N152" s="283">
        <v>321</v>
      </c>
      <c r="O152" s="284">
        <v>310</v>
      </c>
      <c r="P152" s="285">
        <v>73873012</v>
      </c>
      <c r="Q152" s="286">
        <v>152</v>
      </c>
      <c r="R152" s="287">
        <v>143</v>
      </c>
      <c r="S152" s="288">
        <v>444412988</v>
      </c>
      <c r="T152" s="283" t="s">
        <v>3052</v>
      </c>
      <c r="U152" s="284" t="s">
        <v>3052</v>
      </c>
      <c r="V152" s="337" t="s">
        <v>3052</v>
      </c>
      <c r="W152" s="286">
        <v>87</v>
      </c>
      <c r="X152" s="287">
        <v>86</v>
      </c>
      <c r="Y152" s="282">
        <v>120381</v>
      </c>
      <c r="Z152" s="283">
        <v>75</v>
      </c>
      <c r="AA152" s="284">
        <v>67</v>
      </c>
      <c r="AB152" s="285">
        <v>1774</v>
      </c>
      <c r="AC152" s="289">
        <v>361</v>
      </c>
      <c r="AD152" s="280">
        <v>0</v>
      </c>
      <c r="AE152" s="290">
        <v>99.64</v>
      </c>
      <c r="AF152" s="291">
        <v>0.36</v>
      </c>
    </row>
    <row r="153" spans="1:32" ht="18.75" customHeight="1">
      <c r="A153" s="227">
        <v>151</v>
      </c>
      <c r="B153" s="228">
        <v>181</v>
      </c>
      <c r="C153" s="229" t="s">
        <v>835</v>
      </c>
      <c r="D153" s="230" t="s">
        <v>3103</v>
      </c>
      <c r="E153" s="231" t="s">
        <v>3052</v>
      </c>
      <c r="F153" s="232">
        <v>142</v>
      </c>
      <c r="G153" s="233">
        <v>372849715</v>
      </c>
      <c r="H153" s="234">
        <v>174</v>
      </c>
      <c r="I153" s="235">
        <v>165</v>
      </c>
      <c r="J153" s="236">
        <v>394102779</v>
      </c>
      <c r="K153" s="237">
        <v>144</v>
      </c>
      <c r="L153" s="238">
        <v>135</v>
      </c>
      <c r="M153" s="233">
        <v>99632754</v>
      </c>
      <c r="N153" s="234">
        <v>114</v>
      </c>
      <c r="O153" s="235">
        <v>105</v>
      </c>
      <c r="P153" s="236">
        <v>257740222</v>
      </c>
      <c r="Q153" s="237">
        <v>145</v>
      </c>
      <c r="R153" s="238">
        <v>136</v>
      </c>
      <c r="S153" s="239">
        <v>461977837</v>
      </c>
      <c r="T153" s="234">
        <v>100</v>
      </c>
      <c r="U153" s="235">
        <v>94</v>
      </c>
      <c r="V153" s="236">
        <v>50870206</v>
      </c>
      <c r="W153" s="237">
        <v>128</v>
      </c>
      <c r="X153" s="238">
        <v>127</v>
      </c>
      <c r="Y153" s="233">
        <v>89514</v>
      </c>
      <c r="Z153" s="234">
        <v>78</v>
      </c>
      <c r="AA153" s="235">
        <v>70</v>
      </c>
      <c r="AB153" s="236">
        <v>1710</v>
      </c>
      <c r="AC153" s="240">
        <v>321</v>
      </c>
      <c r="AD153" s="231">
        <v>0</v>
      </c>
      <c r="AE153" s="241">
        <v>100</v>
      </c>
      <c r="AF153" s="242">
        <v>0</v>
      </c>
    </row>
    <row r="154" spans="1:32" ht="18.75" customHeight="1">
      <c r="A154" s="260">
        <v>152</v>
      </c>
      <c r="B154" s="261" t="s">
        <v>3052</v>
      </c>
      <c r="C154" s="262" t="s">
        <v>2057</v>
      </c>
      <c r="D154" s="263" t="s">
        <v>3056</v>
      </c>
      <c r="E154" s="264" t="s">
        <v>3052</v>
      </c>
      <c r="F154" s="265">
        <v>143</v>
      </c>
      <c r="G154" s="266">
        <v>372199174</v>
      </c>
      <c r="H154" s="267">
        <v>179</v>
      </c>
      <c r="I154" s="268">
        <v>170</v>
      </c>
      <c r="J154" s="269">
        <v>372199174</v>
      </c>
      <c r="K154" s="270" t="s">
        <v>3052</v>
      </c>
      <c r="L154" s="271" t="s">
        <v>3052</v>
      </c>
      <c r="M154" s="330" t="s">
        <v>3052</v>
      </c>
      <c r="N154" s="267" t="s">
        <v>3052</v>
      </c>
      <c r="O154" s="268" t="s">
        <v>3052</v>
      </c>
      <c r="P154" s="331" t="s">
        <v>3052</v>
      </c>
      <c r="Q154" s="270">
        <v>388</v>
      </c>
      <c r="R154" s="271">
        <v>377</v>
      </c>
      <c r="S154" s="272">
        <v>136387888</v>
      </c>
      <c r="T154" s="267" t="s">
        <v>3052</v>
      </c>
      <c r="U154" s="268" t="s">
        <v>3052</v>
      </c>
      <c r="V154" s="331" t="s">
        <v>3052</v>
      </c>
      <c r="W154" s="270" t="s">
        <v>3052</v>
      </c>
      <c r="X154" s="271" t="s">
        <v>3052</v>
      </c>
      <c r="Y154" s="330" t="s">
        <v>3052</v>
      </c>
      <c r="Z154" s="267">
        <v>444</v>
      </c>
      <c r="AA154" s="268">
        <v>432</v>
      </c>
      <c r="AB154" s="269">
        <v>196</v>
      </c>
      <c r="AC154" s="273">
        <v>371</v>
      </c>
      <c r="AD154" s="264">
        <v>0</v>
      </c>
      <c r="AE154" s="274">
        <v>100</v>
      </c>
      <c r="AF154" s="275">
        <v>0</v>
      </c>
    </row>
    <row r="155" spans="1:32" ht="18.75" customHeight="1">
      <c r="A155" s="260">
        <v>153</v>
      </c>
      <c r="B155" s="261">
        <v>139</v>
      </c>
      <c r="C155" s="262" t="s">
        <v>2132</v>
      </c>
      <c r="D155" s="263" t="s">
        <v>3056</v>
      </c>
      <c r="E155" s="264" t="s">
        <v>3052</v>
      </c>
      <c r="F155" s="265">
        <v>144</v>
      </c>
      <c r="G155" s="266">
        <v>368008592</v>
      </c>
      <c r="H155" s="267">
        <v>176</v>
      </c>
      <c r="I155" s="268">
        <v>167</v>
      </c>
      <c r="J155" s="269">
        <v>391195137</v>
      </c>
      <c r="K155" s="270">
        <v>407</v>
      </c>
      <c r="L155" s="271">
        <v>395</v>
      </c>
      <c r="M155" s="266">
        <v>20706856</v>
      </c>
      <c r="N155" s="267">
        <v>261</v>
      </c>
      <c r="O155" s="268">
        <v>250</v>
      </c>
      <c r="P155" s="269">
        <v>110427566</v>
      </c>
      <c r="Q155" s="270">
        <v>273</v>
      </c>
      <c r="R155" s="271">
        <v>263</v>
      </c>
      <c r="S155" s="272">
        <v>226523597</v>
      </c>
      <c r="T155" s="267">
        <v>374</v>
      </c>
      <c r="U155" s="268">
        <v>367</v>
      </c>
      <c r="V155" s="269">
        <v>3023357</v>
      </c>
      <c r="W155" s="270" t="s">
        <v>3052</v>
      </c>
      <c r="X155" s="271" t="s">
        <v>3052</v>
      </c>
      <c r="Y155" s="330" t="s">
        <v>3052</v>
      </c>
      <c r="Z155" s="267">
        <v>499</v>
      </c>
      <c r="AA155" s="268">
        <v>487</v>
      </c>
      <c r="AB155" s="269">
        <v>29</v>
      </c>
      <c r="AC155" s="273">
        <v>400</v>
      </c>
      <c r="AD155" s="264">
        <v>0</v>
      </c>
      <c r="AE155" s="274">
        <v>100</v>
      </c>
      <c r="AF155" s="275">
        <v>0</v>
      </c>
    </row>
    <row r="156" spans="1:32" ht="18.75" customHeight="1">
      <c r="A156" s="260">
        <v>154</v>
      </c>
      <c r="B156" s="261">
        <v>149</v>
      </c>
      <c r="C156" s="262" t="s">
        <v>842</v>
      </c>
      <c r="D156" s="263" t="s">
        <v>3056</v>
      </c>
      <c r="E156" s="264" t="s">
        <v>3052</v>
      </c>
      <c r="F156" s="265">
        <v>145</v>
      </c>
      <c r="G156" s="266">
        <v>362819918</v>
      </c>
      <c r="H156" s="267">
        <v>117</v>
      </c>
      <c r="I156" s="268">
        <v>109</v>
      </c>
      <c r="J156" s="269">
        <v>565724594</v>
      </c>
      <c r="K156" s="270">
        <v>358</v>
      </c>
      <c r="L156" s="271">
        <v>346</v>
      </c>
      <c r="M156" s="266">
        <v>30037796</v>
      </c>
      <c r="N156" s="267">
        <v>416</v>
      </c>
      <c r="O156" s="268">
        <v>404</v>
      </c>
      <c r="P156" s="269">
        <v>43792547</v>
      </c>
      <c r="Q156" s="270">
        <v>170</v>
      </c>
      <c r="R156" s="271">
        <v>161</v>
      </c>
      <c r="S156" s="272">
        <v>376102488</v>
      </c>
      <c r="T156" s="267">
        <v>270</v>
      </c>
      <c r="U156" s="268">
        <v>264</v>
      </c>
      <c r="V156" s="269">
        <v>11130425</v>
      </c>
      <c r="W156" s="270">
        <v>449</v>
      </c>
      <c r="X156" s="271">
        <v>445</v>
      </c>
      <c r="Y156" s="266">
        <v>249</v>
      </c>
      <c r="Z156" s="267">
        <v>419</v>
      </c>
      <c r="AA156" s="268">
        <v>407</v>
      </c>
      <c r="AB156" s="269">
        <v>241</v>
      </c>
      <c r="AC156" s="273">
        <v>311</v>
      </c>
      <c r="AD156" s="264">
        <v>0</v>
      </c>
      <c r="AE156" s="274">
        <v>100</v>
      </c>
      <c r="AF156" s="275">
        <v>0</v>
      </c>
    </row>
    <row r="157" spans="1:32" ht="18.75" customHeight="1">
      <c r="A157" s="309">
        <v>155</v>
      </c>
      <c r="B157" s="310">
        <v>202</v>
      </c>
      <c r="C157" s="311" t="s">
        <v>877</v>
      </c>
      <c r="D157" s="312" t="s">
        <v>3056</v>
      </c>
      <c r="E157" s="313" t="s">
        <v>3052</v>
      </c>
      <c r="F157" s="314">
        <v>146</v>
      </c>
      <c r="G157" s="315">
        <v>358804500</v>
      </c>
      <c r="H157" s="316">
        <v>186</v>
      </c>
      <c r="I157" s="317">
        <v>177</v>
      </c>
      <c r="J157" s="318">
        <v>358804500</v>
      </c>
      <c r="K157" s="319">
        <v>122</v>
      </c>
      <c r="L157" s="320">
        <v>113</v>
      </c>
      <c r="M157" s="315">
        <v>113689706</v>
      </c>
      <c r="N157" s="316">
        <v>103</v>
      </c>
      <c r="O157" s="317">
        <v>94</v>
      </c>
      <c r="P157" s="318">
        <v>279161365</v>
      </c>
      <c r="Q157" s="319">
        <v>84</v>
      </c>
      <c r="R157" s="320">
        <v>76</v>
      </c>
      <c r="S157" s="321">
        <v>742213608</v>
      </c>
      <c r="T157" s="316">
        <v>135</v>
      </c>
      <c r="U157" s="317">
        <v>129</v>
      </c>
      <c r="V157" s="318">
        <v>38344915</v>
      </c>
      <c r="W157" s="319">
        <v>260</v>
      </c>
      <c r="X157" s="320">
        <v>258</v>
      </c>
      <c r="Y157" s="315">
        <v>33395</v>
      </c>
      <c r="Z157" s="316">
        <v>467</v>
      </c>
      <c r="AA157" s="317">
        <v>455</v>
      </c>
      <c r="AB157" s="318">
        <v>142</v>
      </c>
      <c r="AC157" s="322">
        <v>341</v>
      </c>
      <c r="AD157" s="313">
        <v>0</v>
      </c>
      <c r="AE157" s="323">
        <v>100</v>
      </c>
      <c r="AF157" s="324">
        <v>0</v>
      </c>
    </row>
    <row r="158" spans="1:32" ht="18.75" customHeight="1">
      <c r="A158" s="292">
        <v>156</v>
      </c>
      <c r="B158" s="293">
        <v>148</v>
      </c>
      <c r="C158" s="294" t="s">
        <v>827</v>
      </c>
      <c r="D158" s="295" t="s">
        <v>3056</v>
      </c>
      <c r="E158" s="296" t="s">
        <v>3052</v>
      </c>
      <c r="F158" s="297">
        <v>147</v>
      </c>
      <c r="G158" s="298">
        <v>357422450</v>
      </c>
      <c r="H158" s="299">
        <v>185</v>
      </c>
      <c r="I158" s="300">
        <v>176</v>
      </c>
      <c r="J158" s="301">
        <v>359513448</v>
      </c>
      <c r="K158" s="302">
        <v>184</v>
      </c>
      <c r="L158" s="303">
        <v>173</v>
      </c>
      <c r="M158" s="298">
        <v>74347263</v>
      </c>
      <c r="N158" s="299">
        <v>102</v>
      </c>
      <c r="O158" s="300">
        <v>93</v>
      </c>
      <c r="P158" s="301">
        <v>291335304</v>
      </c>
      <c r="Q158" s="302">
        <v>201</v>
      </c>
      <c r="R158" s="303">
        <v>192</v>
      </c>
      <c r="S158" s="304">
        <v>317552335</v>
      </c>
      <c r="T158" s="299">
        <v>91</v>
      </c>
      <c r="U158" s="300">
        <v>85</v>
      </c>
      <c r="V158" s="301">
        <v>54955714</v>
      </c>
      <c r="W158" s="302">
        <v>124</v>
      </c>
      <c r="X158" s="303">
        <v>123</v>
      </c>
      <c r="Y158" s="298">
        <v>91544</v>
      </c>
      <c r="Z158" s="299">
        <v>269</v>
      </c>
      <c r="AA158" s="300">
        <v>257</v>
      </c>
      <c r="AB158" s="301">
        <v>571</v>
      </c>
      <c r="AC158" s="305">
        <v>371</v>
      </c>
      <c r="AD158" s="296">
        <v>0</v>
      </c>
      <c r="AE158" s="306">
        <v>100</v>
      </c>
      <c r="AF158" s="307">
        <v>0</v>
      </c>
    </row>
    <row r="159" spans="1:32" ht="18.75" customHeight="1">
      <c r="A159" s="243">
        <v>157</v>
      </c>
      <c r="B159" s="244">
        <v>117</v>
      </c>
      <c r="C159" s="245" t="s">
        <v>3174</v>
      </c>
      <c r="D159" s="246" t="s">
        <v>3051</v>
      </c>
      <c r="E159" s="247" t="s">
        <v>3052</v>
      </c>
      <c r="F159" s="248">
        <v>148</v>
      </c>
      <c r="G159" s="249">
        <v>356723558</v>
      </c>
      <c r="H159" s="250">
        <v>147</v>
      </c>
      <c r="I159" s="251">
        <v>138</v>
      </c>
      <c r="J159" s="252">
        <v>464809534</v>
      </c>
      <c r="K159" s="253">
        <v>189</v>
      </c>
      <c r="L159" s="254">
        <v>178</v>
      </c>
      <c r="M159" s="249">
        <v>72673105</v>
      </c>
      <c r="N159" s="250">
        <v>76</v>
      </c>
      <c r="O159" s="251">
        <v>68</v>
      </c>
      <c r="P159" s="252">
        <v>416515324</v>
      </c>
      <c r="Q159" s="253">
        <v>96</v>
      </c>
      <c r="R159" s="254">
        <v>88</v>
      </c>
      <c r="S159" s="255">
        <v>672360594</v>
      </c>
      <c r="T159" s="250">
        <v>494</v>
      </c>
      <c r="U159" s="251">
        <v>484</v>
      </c>
      <c r="V159" s="252">
        <v>-47426722</v>
      </c>
      <c r="W159" s="253">
        <v>102</v>
      </c>
      <c r="X159" s="254">
        <v>101</v>
      </c>
      <c r="Y159" s="249">
        <v>107394</v>
      </c>
      <c r="Z159" s="250">
        <v>80</v>
      </c>
      <c r="AA159" s="251">
        <v>72</v>
      </c>
      <c r="AB159" s="252">
        <v>1664</v>
      </c>
      <c r="AC159" s="257">
        <v>311</v>
      </c>
      <c r="AD159" s="258">
        <v>0</v>
      </c>
      <c r="AE159" s="248">
        <v>0.55000000000000004</v>
      </c>
      <c r="AF159" s="259">
        <v>99.45</v>
      </c>
    </row>
    <row r="160" spans="1:32" ht="18.75" customHeight="1">
      <c r="A160" s="243">
        <v>158</v>
      </c>
      <c r="B160" s="244">
        <v>209</v>
      </c>
      <c r="C160" s="245" t="s">
        <v>825</v>
      </c>
      <c r="D160" s="246" t="s">
        <v>1702</v>
      </c>
      <c r="E160" s="258" t="s">
        <v>3052</v>
      </c>
      <c r="F160" s="308">
        <v>149</v>
      </c>
      <c r="G160" s="249">
        <v>354265610</v>
      </c>
      <c r="H160" s="250">
        <v>181</v>
      </c>
      <c r="I160" s="251">
        <v>172</v>
      </c>
      <c r="J160" s="252">
        <v>367692342</v>
      </c>
      <c r="K160" s="253">
        <v>139</v>
      </c>
      <c r="L160" s="254">
        <v>130</v>
      </c>
      <c r="M160" s="249">
        <v>103262502</v>
      </c>
      <c r="N160" s="250">
        <v>323</v>
      </c>
      <c r="O160" s="251">
        <v>312</v>
      </c>
      <c r="P160" s="252">
        <v>73647520</v>
      </c>
      <c r="Q160" s="253">
        <v>311</v>
      </c>
      <c r="R160" s="254">
        <v>301</v>
      </c>
      <c r="S160" s="255">
        <v>199558521</v>
      </c>
      <c r="T160" s="250">
        <v>161</v>
      </c>
      <c r="U160" s="251">
        <v>155</v>
      </c>
      <c r="V160" s="252">
        <v>28856368</v>
      </c>
      <c r="W160" s="253">
        <v>51</v>
      </c>
      <c r="X160" s="254">
        <v>50</v>
      </c>
      <c r="Y160" s="249">
        <v>202547</v>
      </c>
      <c r="Z160" s="250">
        <v>120</v>
      </c>
      <c r="AA160" s="251">
        <v>110</v>
      </c>
      <c r="AB160" s="252">
        <v>1276</v>
      </c>
      <c r="AC160" s="257">
        <v>384</v>
      </c>
      <c r="AD160" s="258">
        <v>0</v>
      </c>
      <c r="AE160" s="248">
        <v>100</v>
      </c>
      <c r="AF160" s="259">
        <v>0</v>
      </c>
    </row>
    <row r="161" spans="1:32" ht="18.75" customHeight="1">
      <c r="A161" s="260">
        <v>159</v>
      </c>
      <c r="B161" s="261">
        <v>216</v>
      </c>
      <c r="C161" s="262" t="s">
        <v>2113</v>
      </c>
      <c r="D161" s="263" t="s">
        <v>3056</v>
      </c>
      <c r="E161" s="264" t="s">
        <v>3052</v>
      </c>
      <c r="F161" s="265">
        <v>150</v>
      </c>
      <c r="G161" s="266">
        <v>354155305</v>
      </c>
      <c r="H161" s="267">
        <v>143</v>
      </c>
      <c r="I161" s="268">
        <v>134</v>
      </c>
      <c r="J161" s="269">
        <v>466504991</v>
      </c>
      <c r="K161" s="270">
        <v>415</v>
      </c>
      <c r="L161" s="271">
        <v>403</v>
      </c>
      <c r="M161" s="266">
        <v>19363483</v>
      </c>
      <c r="N161" s="267">
        <v>365</v>
      </c>
      <c r="O161" s="268">
        <v>354</v>
      </c>
      <c r="P161" s="269">
        <v>60480816</v>
      </c>
      <c r="Q161" s="270">
        <v>280</v>
      </c>
      <c r="R161" s="271">
        <v>270</v>
      </c>
      <c r="S161" s="272">
        <v>220940496</v>
      </c>
      <c r="T161" s="267">
        <v>295</v>
      </c>
      <c r="U161" s="268">
        <v>289</v>
      </c>
      <c r="V161" s="269">
        <v>9355750</v>
      </c>
      <c r="W161" s="270">
        <v>257</v>
      </c>
      <c r="X161" s="271">
        <v>255</v>
      </c>
      <c r="Y161" s="266">
        <v>34290</v>
      </c>
      <c r="Z161" s="267">
        <v>438</v>
      </c>
      <c r="AA161" s="268">
        <v>426</v>
      </c>
      <c r="AB161" s="269">
        <v>207</v>
      </c>
      <c r="AC161" s="273">
        <v>371</v>
      </c>
      <c r="AD161" s="264">
        <v>0</v>
      </c>
      <c r="AE161" s="274">
        <v>100</v>
      </c>
      <c r="AF161" s="275">
        <v>0</v>
      </c>
    </row>
    <row r="162" spans="1:32" ht="18.75" customHeight="1">
      <c r="A162" s="309">
        <v>160</v>
      </c>
      <c r="B162" s="310">
        <v>159</v>
      </c>
      <c r="C162" s="311" t="s">
        <v>2128</v>
      </c>
      <c r="D162" s="312" t="s">
        <v>1702</v>
      </c>
      <c r="E162" s="313" t="s">
        <v>3052</v>
      </c>
      <c r="F162" s="314">
        <v>151</v>
      </c>
      <c r="G162" s="315">
        <v>352808054</v>
      </c>
      <c r="H162" s="316">
        <v>188</v>
      </c>
      <c r="I162" s="317">
        <v>179</v>
      </c>
      <c r="J162" s="318">
        <v>354205301</v>
      </c>
      <c r="K162" s="319">
        <v>209</v>
      </c>
      <c r="L162" s="320">
        <v>198</v>
      </c>
      <c r="M162" s="315">
        <v>65121654</v>
      </c>
      <c r="N162" s="316">
        <v>175</v>
      </c>
      <c r="O162" s="317">
        <v>166</v>
      </c>
      <c r="P162" s="318">
        <v>179751376</v>
      </c>
      <c r="Q162" s="319">
        <v>245</v>
      </c>
      <c r="R162" s="320">
        <v>235</v>
      </c>
      <c r="S162" s="321">
        <v>256081183</v>
      </c>
      <c r="T162" s="316">
        <v>106</v>
      </c>
      <c r="U162" s="317">
        <v>100</v>
      </c>
      <c r="V162" s="318">
        <v>47130721</v>
      </c>
      <c r="W162" s="319">
        <v>406</v>
      </c>
      <c r="X162" s="320">
        <v>403</v>
      </c>
      <c r="Y162" s="315">
        <v>3600</v>
      </c>
      <c r="Z162" s="316">
        <v>290</v>
      </c>
      <c r="AA162" s="317">
        <v>278</v>
      </c>
      <c r="AB162" s="318">
        <v>504</v>
      </c>
      <c r="AC162" s="322">
        <v>311</v>
      </c>
      <c r="AD162" s="313">
        <v>0</v>
      </c>
      <c r="AE162" s="323">
        <v>100</v>
      </c>
      <c r="AF162" s="324">
        <v>0</v>
      </c>
    </row>
    <row r="163" spans="1:32" ht="18.75" customHeight="1">
      <c r="A163" s="227">
        <v>161</v>
      </c>
      <c r="B163" s="228">
        <v>188</v>
      </c>
      <c r="C163" s="229" t="s">
        <v>818</v>
      </c>
      <c r="D163" s="230" t="s">
        <v>3092</v>
      </c>
      <c r="E163" s="231" t="s">
        <v>3052</v>
      </c>
      <c r="F163" s="232">
        <v>152</v>
      </c>
      <c r="G163" s="233">
        <v>351860350</v>
      </c>
      <c r="H163" s="234">
        <v>164</v>
      </c>
      <c r="I163" s="235">
        <v>155</v>
      </c>
      <c r="J163" s="236">
        <v>416576089</v>
      </c>
      <c r="K163" s="237">
        <v>111</v>
      </c>
      <c r="L163" s="238">
        <v>102</v>
      </c>
      <c r="M163" s="233">
        <v>125795619</v>
      </c>
      <c r="N163" s="234">
        <v>44</v>
      </c>
      <c r="O163" s="235">
        <v>38</v>
      </c>
      <c r="P163" s="236">
        <v>698281890</v>
      </c>
      <c r="Q163" s="237">
        <v>56</v>
      </c>
      <c r="R163" s="238">
        <v>49</v>
      </c>
      <c r="S163" s="239">
        <v>1019924140</v>
      </c>
      <c r="T163" s="234">
        <v>65</v>
      </c>
      <c r="U163" s="235">
        <v>60</v>
      </c>
      <c r="V163" s="236">
        <v>77489106</v>
      </c>
      <c r="W163" s="237">
        <v>67</v>
      </c>
      <c r="X163" s="238">
        <v>66</v>
      </c>
      <c r="Y163" s="233">
        <v>159598</v>
      </c>
      <c r="Z163" s="234">
        <v>109</v>
      </c>
      <c r="AA163" s="235">
        <v>99</v>
      </c>
      <c r="AB163" s="236">
        <v>1350</v>
      </c>
      <c r="AC163" s="240">
        <v>372</v>
      </c>
      <c r="AD163" s="231">
        <v>0</v>
      </c>
      <c r="AE163" s="241">
        <v>100</v>
      </c>
      <c r="AF163" s="242">
        <v>0</v>
      </c>
    </row>
    <row r="164" spans="1:32" ht="18.75" customHeight="1">
      <c r="A164" s="243">
        <v>162</v>
      </c>
      <c r="B164" s="244">
        <v>174</v>
      </c>
      <c r="C164" s="245" t="s">
        <v>1946</v>
      </c>
      <c r="D164" s="246" t="s">
        <v>889</v>
      </c>
      <c r="E164" s="258" t="s">
        <v>3052</v>
      </c>
      <c r="F164" s="308">
        <v>153</v>
      </c>
      <c r="G164" s="249">
        <v>348585271</v>
      </c>
      <c r="H164" s="250">
        <v>175</v>
      </c>
      <c r="I164" s="251">
        <v>166</v>
      </c>
      <c r="J164" s="252">
        <v>392152340</v>
      </c>
      <c r="K164" s="253" t="s">
        <v>3052</v>
      </c>
      <c r="L164" s="254" t="s">
        <v>3052</v>
      </c>
      <c r="M164" s="256" t="s">
        <v>3052</v>
      </c>
      <c r="N164" s="250" t="s">
        <v>3052</v>
      </c>
      <c r="O164" s="251" t="s">
        <v>3052</v>
      </c>
      <c r="P164" s="325" t="s">
        <v>3052</v>
      </c>
      <c r="Q164" s="253">
        <v>185</v>
      </c>
      <c r="R164" s="254">
        <v>176</v>
      </c>
      <c r="S164" s="255">
        <v>346967832</v>
      </c>
      <c r="T164" s="250" t="s">
        <v>3052</v>
      </c>
      <c r="U164" s="251" t="s">
        <v>3052</v>
      </c>
      <c r="V164" s="325" t="s">
        <v>3052</v>
      </c>
      <c r="W164" s="253">
        <v>444</v>
      </c>
      <c r="X164" s="254">
        <v>440</v>
      </c>
      <c r="Y164" s="249">
        <v>419</v>
      </c>
      <c r="Z164" s="250">
        <v>116</v>
      </c>
      <c r="AA164" s="251">
        <v>106</v>
      </c>
      <c r="AB164" s="252">
        <v>1316</v>
      </c>
      <c r="AC164" s="257">
        <v>312</v>
      </c>
      <c r="AD164" s="258">
        <v>0</v>
      </c>
      <c r="AE164" s="248">
        <v>100</v>
      </c>
      <c r="AF164" s="259">
        <v>0</v>
      </c>
    </row>
    <row r="165" spans="1:32" ht="18.75" customHeight="1">
      <c r="A165" s="260">
        <v>163</v>
      </c>
      <c r="B165" s="261" t="s">
        <v>3052</v>
      </c>
      <c r="C165" s="334" t="s">
        <v>3052</v>
      </c>
      <c r="D165" s="263" t="s">
        <v>3056</v>
      </c>
      <c r="E165" s="264" t="s">
        <v>3052</v>
      </c>
      <c r="F165" s="265">
        <v>154</v>
      </c>
      <c r="G165" s="330" t="s">
        <v>3052</v>
      </c>
      <c r="H165" s="267">
        <v>190</v>
      </c>
      <c r="I165" s="268">
        <v>181</v>
      </c>
      <c r="J165" s="331" t="s">
        <v>3052</v>
      </c>
      <c r="K165" s="270">
        <v>118</v>
      </c>
      <c r="L165" s="271">
        <v>109</v>
      </c>
      <c r="M165" s="330" t="s">
        <v>3052</v>
      </c>
      <c r="N165" s="267">
        <v>146</v>
      </c>
      <c r="O165" s="268">
        <v>137</v>
      </c>
      <c r="P165" s="331" t="s">
        <v>3052</v>
      </c>
      <c r="Q165" s="270">
        <v>199</v>
      </c>
      <c r="R165" s="271">
        <v>190</v>
      </c>
      <c r="S165" s="330" t="s">
        <v>3052</v>
      </c>
      <c r="T165" s="267">
        <v>152</v>
      </c>
      <c r="U165" s="268">
        <v>146</v>
      </c>
      <c r="V165" s="331" t="s">
        <v>3052</v>
      </c>
      <c r="W165" s="270">
        <v>251</v>
      </c>
      <c r="X165" s="271">
        <v>249</v>
      </c>
      <c r="Y165" s="330" t="s">
        <v>3052</v>
      </c>
      <c r="Z165" s="267">
        <v>134</v>
      </c>
      <c r="AA165" s="268">
        <v>124</v>
      </c>
      <c r="AB165" s="331" t="s">
        <v>3052</v>
      </c>
      <c r="AC165" s="273">
        <v>352</v>
      </c>
      <c r="AD165" s="264">
        <v>0</v>
      </c>
      <c r="AE165" s="274">
        <v>100</v>
      </c>
      <c r="AF165" s="275">
        <v>0</v>
      </c>
    </row>
    <row r="166" spans="1:32" ht="18.75" customHeight="1">
      <c r="A166" s="243">
        <v>164</v>
      </c>
      <c r="B166" s="244">
        <v>221</v>
      </c>
      <c r="C166" s="245" t="s">
        <v>2058</v>
      </c>
      <c r="D166" s="246" t="s">
        <v>902</v>
      </c>
      <c r="E166" s="258" t="s">
        <v>3052</v>
      </c>
      <c r="F166" s="308">
        <v>155</v>
      </c>
      <c r="G166" s="249">
        <v>346565202</v>
      </c>
      <c r="H166" s="250">
        <v>180</v>
      </c>
      <c r="I166" s="251">
        <v>171</v>
      </c>
      <c r="J166" s="252">
        <v>367730188</v>
      </c>
      <c r="K166" s="253">
        <v>63</v>
      </c>
      <c r="L166" s="254">
        <v>55</v>
      </c>
      <c r="M166" s="249">
        <v>204886340</v>
      </c>
      <c r="N166" s="250">
        <v>110</v>
      </c>
      <c r="O166" s="251">
        <v>101</v>
      </c>
      <c r="P166" s="252">
        <v>267930283</v>
      </c>
      <c r="Q166" s="253">
        <v>135</v>
      </c>
      <c r="R166" s="254">
        <v>127</v>
      </c>
      <c r="S166" s="255">
        <v>501404201</v>
      </c>
      <c r="T166" s="250">
        <v>36</v>
      </c>
      <c r="U166" s="251">
        <v>31</v>
      </c>
      <c r="V166" s="252">
        <v>129741020</v>
      </c>
      <c r="W166" s="253">
        <v>360</v>
      </c>
      <c r="X166" s="254">
        <v>358</v>
      </c>
      <c r="Y166" s="249">
        <v>10942</v>
      </c>
      <c r="Z166" s="250">
        <v>187</v>
      </c>
      <c r="AA166" s="251">
        <v>175</v>
      </c>
      <c r="AB166" s="252">
        <v>895</v>
      </c>
      <c r="AC166" s="257">
        <v>369</v>
      </c>
      <c r="AD166" s="258">
        <v>0</v>
      </c>
      <c r="AE166" s="248">
        <v>100</v>
      </c>
      <c r="AF166" s="259">
        <v>0</v>
      </c>
    </row>
    <row r="167" spans="1:32" ht="18.75" customHeight="1">
      <c r="A167" s="276">
        <v>165</v>
      </c>
      <c r="B167" s="277">
        <v>178</v>
      </c>
      <c r="C167" s="278" t="s">
        <v>837</v>
      </c>
      <c r="D167" s="279" t="s">
        <v>3056</v>
      </c>
      <c r="E167" s="280" t="s">
        <v>3052</v>
      </c>
      <c r="F167" s="281">
        <v>156</v>
      </c>
      <c r="G167" s="282">
        <v>344681222</v>
      </c>
      <c r="H167" s="283">
        <v>184</v>
      </c>
      <c r="I167" s="284">
        <v>175</v>
      </c>
      <c r="J167" s="285">
        <v>360269155</v>
      </c>
      <c r="K167" s="286">
        <v>232</v>
      </c>
      <c r="L167" s="287">
        <v>221</v>
      </c>
      <c r="M167" s="282">
        <v>57873163</v>
      </c>
      <c r="N167" s="283">
        <v>226</v>
      </c>
      <c r="O167" s="284">
        <v>216</v>
      </c>
      <c r="P167" s="285">
        <v>136264398</v>
      </c>
      <c r="Q167" s="286">
        <v>264</v>
      </c>
      <c r="R167" s="287">
        <v>254</v>
      </c>
      <c r="S167" s="288">
        <v>235340478</v>
      </c>
      <c r="T167" s="283">
        <v>293</v>
      </c>
      <c r="U167" s="284">
        <v>287</v>
      </c>
      <c r="V167" s="285">
        <v>9401233</v>
      </c>
      <c r="W167" s="286">
        <v>78</v>
      </c>
      <c r="X167" s="287">
        <v>77</v>
      </c>
      <c r="Y167" s="282">
        <v>124943</v>
      </c>
      <c r="Z167" s="283">
        <v>248</v>
      </c>
      <c r="AA167" s="284">
        <v>236</v>
      </c>
      <c r="AB167" s="285">
        <v>626</v>
      </c>
      <c r="AC167" s="289">
        <v>356</v>
      </c>
      <c r="AD167" s="280">
        <v>0</v>
      </c>
      <c r="AE167" s="290">
        <v>100</v>
      </c>
      <c r="AF167" s="291">
        <v>0</v>
      </c>
    </row>
    <row r="168" spans="1:32" ht="18.75" customHeight="1">
      <c r="A168" s="227">
        <v>166</v>
      </c>
      <c r="B168" s="228">
        <v>177</v>
      </c>
      <c r="C168" s="229" t="s">
        <v>880</v>
      </c>
      <c r="D168" s="230" t="s">
        <v>881</v>
      </c>
      <c r="E168" s="231" t="s">
        <v>3052</v>
      </c>
      <c r="F168" s="232">
        <v>157</v>
      </c>
      <c r="G168" s="233">
        <v>342114569</v>
      </c>
      <c r="H168" s="234">
        <v>192</v>
      </c>
      <c r="I168" s="235">
        <v>183</v>
      </c>
      <c r="J168" s="236">
        <v>346828645</v>
      </c>
      <c r="K168" s="237" t="s">
        <v>3052</v>
      </c>
      <c r="L168" s="238" t="s">
        <v>3052</v>
      </c>
      <c r="M168" s="338" t="s">
        <v>3052</v>
      </c>
      <c r="N168" s="234">
        <v>203</v>
      </c>
      <c r="O168" s="235">
        <v>194</v>
      </c>
      <c r="P168" s="236">
        <v>154009921</v>
      </c>
      <c r="Q168" s="237">
        <v>238</v>
      </c>
      <c r="R168" s="238">
        <v>228</v>
      </c>
      <c r="S168" s="239">
        <v>267241669</v>
      </c>
      <c r="T168" s="234" t="s">
        <v>3052</v>
      </c>
      <c r="U168" s="235" t="s">
        <v>3052</v>
      </c>
      <c r="V168" s="342" t="s">
        <v>3052</v>
      </c>
      <c r="W168" s="237">
        <v>58</v>
      </c>
      <c r="X168" s="238">
        <v>57</v>
      </c>
      <c r="Y168" s="233">
        <v>185699</v>
      </c>
      <c r="Z168" s="234" t="s">
        <v>3052</v>
      </c>
      <c r="AA168" s="235" t="s">
        <v>3052</v>
      </c>
      <c r="AB168" s="342" t="s">
        <v>3052</v>
      </c>
      <c r="AC168" s="240">
        <v>382</v>
      </c>
      <c r="AD168" s="231">
        <v>0</v>
      </c>
      <c r="AE168" s="241">
        <v>0</v>
      </c>
      <c r="AF168" s="242">
        <v>100</v>
      </c>
    </row>
    <row r="169" spans="1:32" ht="18.75" customHeight="1">
      <c r="A169" s="260">
        <v>167</v>
      </c>
      <c r="B169" s="261">
        <v>154</v>
      </c>
      <c r="C169" s="262" t="s">
        <v>2059</v>
      </c>
      <c r="D169" s="263" t="s">
        <v>3056</v>
      </c>
      <c r="E169" s="264" t="s">
        <v>3052</v>
      </c>
      <c r="F169" s="265">
        <v>158</v>
      </c>
      <c r="G169" s="266">
        <v>336739435</v>
      </c>
      <c r="H169" s="267">
        <v>88</v>
      </c>
      <c r="I169" s="268">
        <v>82</v>
      </c>
      <c r="J169" s="269">
        <v>693230208</v>
      </c>
      <c r="K169" s="270">
        <v>67</v>
      </c>
      <c r="L169" s="271">
        <v>59</v>
      </c>
      <c r="M169" s="266">
        <v>200116457</v>
      </c>
      <c r="N169" s="267">
        <v>53</v>
      </c>
      <c r="O169" s="268">
        <v>46</v>
      </c>
      <c r="P169" s="269">
        <v>602844706</v>
      </c>
      <c r="Q169" s="270">
        <v>80</v>
      </c>
      <c r="R169" s="271">
        <v>72</v>
      </c>
      <c r="S169" s="272">
        <v>807755106</v>
      </c>
      <c r="T169" s="267">
        <v>47</v>
      </c>
      <c r="U169" s="268">
        <v>42</v>
      </c>
      <c r="V169" s="269">
        <v>102345144</v>
      </c>
      <c r="W169" s="270">
        <v>275</v>
      </c>
      <c r="X169" s="271">
        <v>273</v>
      </c>
      <c r="Y169" s="266">
        <v>30111</v>
      </c>
      <c r="Z169" s="267">
        <v>99</v>
      </c>
      <c r="AA169" s="268">
        <v>89</v>
      </c>
      <c r="AB169" s="269">
        <v>1413</v>
      </c>
      <c r="AC169" s="273">
        <v>362</v>
      </c>
      <c r="AD169" s="264">
        <v>0</v>
      </c>
      <c r="AE169" s="274">
        <v>100</v>
      </c>
      <c r="AF169" s="275">
        <v>0</v>
      </c>
    </row>
    <row r="170" spans="1:32" ht="18.75" customHeight="1">
      <c r="A170" s="243">
        <v>168</v>
      </c>
      <c r="B170" s="244">
        <v>158</v>
      </c>
      <c r="C170" s="245" t="s">
        <v>1335</v>
      </c>
      <c r="D170" s="246" t="s">
        <v>885</v>
      </c>
      <c r="E170" s="258" t="s">
        <v>3052</v>
      </c>
      <c r="F170" s="308">
        <v>159</v>
      </c>
      <c r="G170" s="249">
        <v>335622575</v>
      </c>
      <c r="H170" s="250">
        <v>178</v>
      </c>
      <c r="I170" s="251">
        <v>169</v>
      </c>
      <c r="J170" s="252">
        <v>377290355</v>
      </c>
      <c r="K170" s="253" t="s">
        <v>3052</v>
      </c>
      <c r="L170" s="254" t="s">
        <v>3052</v>
      </c>
      <c r="M170" s="256" t="s">
        <v>3052</v>
      </c>
      <c r="N170" s="250" t="s">
        <v>3052</v>
      </c>
      <c r="O170" s="251" t="s">
        <v>3052</v>
      </c>
      <c r="P170" s="325" t="s">
        <v>3052</v>
      </c>
      <c r="Q170" s="253" t="s">
        <v>3052</v>
      </c>
      <c r="R170" s="254" t="s">
        <v>3052</v>
      </c>
      <c r="S170" s="256" t="s">
        <v>3052</v>
      </c>
      <c r="T170" s="250" t="s">
        <v>3052</v>
      </c>
      <c r="U170" s="251" t="s">
        <v>3052</v>
      </c>
      <c r="V170" s="325" t="s">
        <v>3052</v>
      </c>
      <c r="W170" s="253" t="s">
        <v>3052</v>
      </c>
      <c r="X170" s="254" t="s">
        <v>3052</v>
      </c>
      <c r="Y170" s="256" t="s">
        <v>3052</v>
      </c>
      <c r="Z170" s="250">
        <v>258</v>
      </c>
      <c r="AA170" s="251">
        <v>246</v>
      </c>
      <c r="AB170" s="252">
        <v>598</v>
      </c>
      <c r="AC170" s="257">
        <v>371</v>
      </c>
      <c r="AD170" s="258">
        <v>0.01</v>
      </c>
      <c r="AE170" s="248">
        <v>99.99</v>
      </c>
      <c r="AF170" s="259">
        <v>0</v>
      </c>
    </row>
    <row r="171" spans="1:32" ht="18.75" customHeight="1">
      <c r="A171" s="243">
        <v>169</v>
      </c>
      <c r="B171" s="244">
        <v>85</v>
      </c>
      <c r="C171" s="245" t="s">
        <v>2060</v>
      </c>
      <c r="D171" s="246" t="s">
        <v>1061</v>
      </c>
      <c r="E171" s="258" t="s">
        <v>3052</v>
      </c>
      <c r="F171" s="308">
        <v>160</v>
      </c>
      <c r="G171" s="249">
        <v>335484886</v>
      </c>
      <c r="H171" s="250">
        <v>200</v>
      </c>
      <c r="I171" s="251">
        <v>191</v>
      </c>
      <c r="J171" s="252">
        <v>335484886</v>
      </c>
      <c r="K171" s="253">
        <v>204</v>
      </c>
      <c r="L171" s="254">
        <v>193</v>
      </c>
      <c r="M171" s="249">
        <v>67817623</v>
      </c>
      <c r="N171" s="250">
        <v>303</v>
      </c>
      <c r="O171" s="251">
        <v>292</v>
      </c>
      <c r="P171" s="252">
        <v>81443141</v>
      </c>
      <c r="Q171" s="253">
        <v>250</v>
      </c>
      <c r="R171" s="254">
        <v>240</v>
      </c>
      <c r="S171" s="255">
        <v>252854323</v>
      </c>
      <c r="T171" s="250">
        <v>164</v>
      </c>
      <c r="U171" s="251">
        <v>158</v>
      </c>
      <c r="V171" s="252">
        <v>27905875</v>
      </c>
      <c r="W171" s="253" t="s">
        <v>3052</v>
      </c>
      <c r="X171" s="254" t="s">
        <v>3052</v>
      </c>
      <c r="Y171" s="256" t="s">
        <v>3052</v>
      </c>
      <c r="Z171" s="250">
        <v>486</v>
      </c>
      <c r="AA171" s="251">
        <v>474</v>
      </c>
      <c r="AB171" s="252">
        <v>95</v>
      </c>
      <c r="AC171" s="257">
        <v>400</v>
      </c>
      <c r="AD171" s="258">
        <v>0</v>
      </c>
      <c r="AE171" s="248">
        <v>100</v>
      </c>
      <c r="AF171" s="259">
        <v>0</v>
      </c>
    </row>
    <row r="172" spans="1:32" ht="18.75" customHeight="1">
      <c r="A172" s="309">
        <v>170</v>
      </c>
      <c r="B172" s="310">
        <v>198</v>
      </c>
      <c r="C172" s="311" t="s">
        <v>2061</v>
      </c>
      <c r="D172" s="312" t="s">
        <v>2677</v>
      </c>
      <c r="E172" s="313" t="s">
        <v>3052</v>
      </c>
      <c r="F172" s="314">
        <v>161</v>
      </c>
      <c r="G172" s="315">
        <v>334701645</v>
      </c>
      <c r="H172" s="316">
        <v>199</v>
      </c>
      <c r="I172" s="317">
        <v>190</v>
      </c>
      <c r="J172" s="318">
        <v>336816811</v>
      </c>
      <c r="K172" s="319" t="s">
        <v>3052</v>
      </c>
      <c r="L172" s="320" t="s">
        <v>3052</v>
      </c>
      <c r="M172" s="332" t="s">
        <v>3052</v>
      </c>
      <c r="N172" s="316">
        <v>117</v>
      </c>
      <c r="O172" s="317">
        <v>108</v>
      </c>
      <c r="P172" s="318">
        <v>253882691</v>
      </c>
      <c r="Q172" s="319">
        <v>158</v>
      </c>
      <c r="R172" s="320">
        <v>149</v>
      </c>
      <c r="S172" s="321">
        <v>414311523</v>
      </c>
      <c r="T172" s="316" t="s">
        <v>3052</v>
      </c>
      <c r="U172" s="317" t="s">
        <v>3052</v>
      </c>
      <c r="V172" s="333" t="s">
        <v>3052</v>
      </c>
      <c r="W172" s="319">
        <v>82</v>
      </c>
      <c r="X172" s="320">
        <v>81</v>
      </c>
      <c r="Y172" s="315">
        <v>123625</v>
      </c>
      <c r="Z172" s="316">
        <v>86</v>
      </c>
      <c r="AA172" s="317">
        <v>78</v>
      </c>
      <c r="AB172" s="318">
        <v>1627</v>
      </c>
      <c r="AC172" s="322">
        <v>355</v>
      </c>
      <c r="AD172" s="313">
        <v>0.03</v>
      </c>
      <c r="AE172" s="323">
        <v>99.97</v>
      </c>
      <c r="AF172" s="324">
        <v>0</v>
      </c>
    </row>
    <row r="173" spans="1:32" ht="18.75" customHeight="1">
      <c r="A173" s="292">
        <v>171</v>
      </c>
      <c r="B173" s="293">
        <v>185</v>
      </c>
      <c r="C173" s="294" t="s">
        <v>2114</v>
      </c>
      <c r="D173" s="295" t="s">
        <v>3056</v>
      </c>
      <c r="E173" s="296" t="s">
        <v>3052</v>
      </c>
      <c r="F173" s="297">
        <v>162</v>
      </c>
      <c r="G173" s="298">
        <v>332976013</v>
      </c>
      <c r="H173" s="299">
        <v>187</v>
      </c>
      <c r="I173" s="300">
        <v>178</v>
      </c>
      <c r="J173" s="301">
        <v>356501520</v>
      </c>
      <c r="K173" s="302">
        <v>97</v>
      </c>
      <c r="L173" s="303">
        <v>88</v>
      </c>
      <c r="M173" s="298">
        <v>139484276</v>
      </c>
      <c r="N173" s="299">
        <v>163</v>
      </c>
      <c r="O173" s="300">
        <v>154</v>
      </c>
      <c r="P173" s="301">
        <v>193598201</v>
      </c>
      <c r="Q173" s="302">
        <v>267</v>
      </c>
      <c r="R173" s="303">
        <v>257</v>
      </c>
      <c r="S173" s="304">
        <v>233825028</v>
      </c>
      <c r="T173" s="299">
        <v>75</v>
      </c>
      <c r="U173" s="300">
        <v>70</v>
      </c>
      <c r="V173" s="301">
        <v>67374377</v>
      </c>
      <c r="W173" s="302">
        <v>69</v>
      </c>
      <c r="X173" s="303">
        <v>68</v>
      </c>
      <c r="Y173" s="298">
        <v>147949</v>
      </c>
      <c r="Z173" s="299">
        <v>114</v>
      </c>
      <c r="AA173" s="300">
        <v>104</v>
      </c>
      <c r="AB173" s="301">
        <v>1322</v>
      </c>
      <c r="AC173" s="305">
        <v>384</v>
      </c>
      <c r="AD173" s="296">
        <v>0</v>
      </c>
      <c r="AE173" s="306">
        <v>50</v>
      </c>
      <c r="AF173" s="307">
        <v>50</v>
      </c>
    </row>
    <row r="174" spans="1:32" ht="18.75" customHeight="1">
      <c r="A174" s="260">
        <v>172</v>
      </c>
      <c r="B174" s="261">
        <v>175</v>
      </c>
      <c r="C174" s="262" t="s">
        <v>2062</v>
      </c>
      <c r="D174" s="263" t="s">
        <v>3056</v>
      </c>
      <c r="E174" s="264" t="s">
        <v>3052</v>
      </c>
      <c r="F174" s="265">
        <v>163</v>
      </c>
      <c r="G174" s="266">
        <v>332970732</v>
      </c>
      <c r="H174" s="267">
        <v>191</v>
      </c>
      <c r="I174" s="268">
        <v>182</v>
      </c>
      <c r="J174" s="269">
        <v>347777717</v>
      </c>
      <c r="K174" s="270" t="s">
        <v>3052</v>
      </c>
      <c r="L174" s="271" t="s">
        <v>3052</v>
      </c>
      <c r="M174" s="330" t="s">
        <v>3052</v>
      </c>
      <c r="N174" s="267" t="s">
        <v>3052</v>
      </c>
      <c r="O174" s="268" t="s">
        <v>3052</v>
      </c>
      <c r="P174" s="331" t="s">
        <v>3052</v>
      </c>
      <c r="Q174" s="270">
        <v>349</v>
      </c>
      <c r="R174" s="271">
        <v>339</v>
      </c>
      <c r="S174" s="272">
        <v>165463975</v>
      </c>
      <c r="T174" s="267" t="s">
        <v>3052</v>
      </c>
      <c r="U174" s="268" t="s">
        <v>3052</v>
      </c>
      <c r="V174" s="331" t="s">
        <v>3052</v>
      </c>
      <c r="W174" s="270">
        <v>83</v>
      </c>
      <c r="X174" s="271">
        <v>82</v>
      </c>
      <c r="Y174" s="266">
        <v>123186</v>
      </c>
      <c r="Z174" s="267">
        <v>321</v>
      </c>
      <c r="AA174" s="268">
        <v>309</v>
      </c>
      <c r="AB174" s="269">
        <v>437</v>
      </c>
      <c r="AC174" s="273">
        <v>383</v>
      </c>
      <c r="AD174" s="264">
        <v>0</v>
      </c>
      <c r="AE174" s="274">
        <v>0</v>
      </c>
      <c r="AF174" s="275">
        <v>100</v>
      </c>
    </row>
    <row r="175" spans="1:32" ht="18.75" customHeight="1">
      <c r="A175" s="243">
        <v>173</v>
      </c>
      <c r="B175" s="244">
        <v>166</v>
      </c>
      <c r="C175" s="245" t="s">
        <v>2119</v>
      </c>
      <c r="D175" s="246" t="s">
        <v>3098</v>
      </c>
      <c r="E175" s="258" t="s">
        <v>3052</v>
      </c>
      <c r="F175" s="308">
        <v>164</v>
      </c>
      <c r="G175" s="249">
        <v>331349760</v>
      </c>
      <c r="H175" s="250">
        <v>204</v>
      </c>
      <c r="I175" s="251">
        <v>195</v>
      </c>
      <c r="J175" s="252">
        <v>331349760</v>
      </c>
      <c r="K175" s="253">
        <v>138</v>
      </c>
      <c r="L175" s="254">
        <v>129</v>
      </c>
      <c r="M175" s="249">
        <v>103889163</v>
      </c>
      <c r="N175" s="250">
        <v>119</v>
      </c>
      <c r="O175" s="251">
        <v>110</v>
      </c>
      <c r="P175" s="252">
        <v>250498909</v>
      </c>
      <c r="Q175" s="253">
        <v>162</v>
      </c>
      <c r="R175" s="254">
        <v>153</v>
      </c>
      <c r="S175" s="255">
        <v>412919616</v>
      </c>
      <c r="T175" s="250">
        <v>122</v>
      </c>
      <c r="U175" s="251">
        <v>116</v>
      </c>
      <c r="V175" s="252">
        <v>42785041</v>
      </c>
      <c r="W175" s="253">
        <v>130</v>
      </c>
      <c r="X175" s="254">
        <v>129</v>
      </c>
      <c r="Y175" s="249">
        <v>84000</v>
      </c>
      <c r="Z175" s="250">
        <v>138</v>
      </c>
      <c r="AA175" s="251">
        <v>128</v>
      </c>
      <c r="AB175" s="252">
        <v>1147</v>
      </c>
      <c r="AC175" s="257">
        <v>321</v>
      </c>
      <c r="AD175" s="258">
        <v>0</v>
      </c>
      <c r="AE175" s="248">
        <v>100</v>
      </c>
      <c r="AF175" s="259">
        <v>0</v>
      </c>
    </row>
    <row r="176" spans="1:32" ht="18.75" customHeight="1">
      <c r="A176" s="260">
        <v>174</v>
      </c>
      <c r="B176" s="261">
        <v>190</v>
      </c>
      <c r="C176" s="262" t="s">
        <v>2063</v>
      </c>
      <c r="D176" s="263" t="s">
        <v>3056</v>
      </c>
      <c r="E176" s="329" t="s">
        <v>3052</v>
      </c>
      <c r="F176" s="274">
        <v>165</v>
      </c>
      <c r="G176" s="266">
        <v>330466663</v>
      </c>
      <c r="H176" s="267">
        <v>182</v>
      </c>
      <c r="I176" s="268">
        <v>173</v>
      </c>
      <c r="J176" s="269">
        <v>367422309</v>
      </c>
      <c r="K176" s="270">
        <v>130</v>
      </c>
      <c r="L176" s="271">
        <v>121</v>
      </c>
      <c r="M176" s="266">
        <v>108065784</v>
      </c>
      <c r="N176" s="267">
        <v>153</v>
      </c>
      <c r="O176" s="268">
        <v>144</v>
      </c>
      <c r="P176" s="269">
        <v>203694853</v>
      </c>
      <c r="Q176" s="270">
        <v>104</v>
      </c>
      <c r="R176" s="271">
        <v>96</v>
      </c>
      <c r="S176" s="272">
        <v>621459265</v>
      </c>
      <c r="T176" s="267">
        <v>105</v>
      </c>
      <c r="U176" s="268">
        <v>99</v>
      </c>
      <c r="V176" s="269">
        <v>47591328</v>
      </c>
      <c r="W176" s="270">
        <v>170</v>
      </c>
      <c r="X176" s="271">
        <v>169</v>
      </c>
      <c r="Y176" s="266">
        <v>67483</v>
      </c>
      <c r="Z176" s="267">
        <v>139</v>
      </c>
      <c r="AA176" s="268">
        <v>129</v>
      </c>
      <c r="AB176" s="269">
        <v>1124</v>
      </c>
      <c r="AC176" s="273">
        <v>372</v>
      </c>
      <c r="AD176" s="264">
        <v>0</v>
      </c>
      <c r="AE176" s="274">
        <v>100</v>
      </c>
      <c r="AF176" s="275">
        <v>0</v>
      </c>
    </row>
    <row r="177" spans="1:32" ht="18.75" customHeight="1">
      <c r="A177" s="309">
        <v>175</v>
      </c>
      <c r="B177" s="310">
        <v>193</v>
      </c>
      <c r="C177" s="311" t="s">
        <v>873</v>
      </c>
      <c r="D177" s="312" t="s">
        <v>874</v>
      </c>
      <c r="E177" s="313" t="s">
        <v>3052</v>
      </c>
      <c r="F177" s="314">
        <v>166</v>
      </c>
      <c r="G177" s="315">
        <v>329556364</v>
      </c>
      <c r="H177" s="316">
        <v>208</v>
      </c>
      <c r="I177" s="317">
        <v>199</v>
      </c>
      <c r="J177" s="318">
        <v>329556364</v>
      </c>
      <c r="K177" s="319">
        <v>210</v>
      </c>
      <c r="L177" s="320">
        <v>199</v>
      </c>
      <c r="M177" s="315">
        <v>64556975</v>
      </c>
      <c r="N177" s="316">
        <v>152</v>
      </c>
      <c r="O177" s="317">
        <v>143</v>
      </c>
      <c r="P177" s="318">
        <v>203956795</v>
      </c>
      <c r="Q177" s="319">
        <v>117</v>
      </c>
      <c r="R177" s="320">
        <v>109</v>
      </c>
      <c r="S177" s="321">
        <v>568648805</v>
      </c>
      <c r="T177" s="316">
        <v>380</v>
      </c>
      <c r="U177" s="317">
        <v>373</v>
      </c>
      <c r="V177" s="318">
        <v>2565300</v>
      </c>
      <c r="W177" s="319">
        <v>116</v>
      </c>
      <c r="X177" s="320">
        <v>115</v>
      </c>
      <c r="Y177" s="315">
        <v>96643</v>
      </c>
      <c r="Z177" s="316">
        <v>320</v>
      </c>
      <c r="AA177" s="317">
        <v>308</v>
      </c>
      <c r="AB177" s="318">
        <v>438</v>
      </c>
      <c r="AC177" s="322">
        <v>369</v>
      </c>
      <c r="AD177" s="313">
        <v>0</v>
      </c>
      <c r="AE177" s="323">
        <v>100</v>
      </c>
      <c r="AF177" s="324">
        <v>0</v>
      </c>
    </row>
    <row r="178" spans="1:32" ht="18.75" customHeight="1">
      <c r="A178" s="292">
        <v>176</v>
      </c>
      <c r="B178" s="293" t="s">
        <v>3052</v>
      </c>
      <c r="C178" s="360" t="s">
        <v>3052</v>
      </c>
      <c r="D178" s="295" t="s">
        <v>3056</v>
      </c>
      <c r="E178" s="296" t="s">
        <v>3052</v>
      </c>
      <c r="F178" s="297">
        <v>167</v>
      </c>
      <c r="G178" s="327" t="s">
        <v>3052</v>
      </c>
      <c r="H178" s="299">
        <v>158</v>
      </c>
      <c r="I178" s="300">
        <v>149</v>
      </c>
      <c r="J178" s="328" t="s">
        <v>3052</v>
      </c>
      <c r="K178" s="302">
        <v>86</v>
      </c>
      <c r="L178" s="303">
        <v>77</v>
      </c>
      <c r="M178" s="327" t="s">
        <v>3052</v>
      </c>
      <c r="N178" s="299">
        <v>92</v>
      </c>
      <c r="O178" s="300">
        <v>83</v>
      </c>
      <c r="P178" s="328" t="s">
        <v>3052</v>
      </c>
      <c r="Q178" s="302">
        <v>140</v>
      </c>
      <c r="R178" s="303">
        <v>132</v>
      </c>
      <c r="S178" s="327" t="s">
        <v>3052</v>
      </c>
      <c r="T178" s="299">
        <v>89</v>
      </c>
      <c r="U178" s="300">
        <v>83</v>
      </c>
      <c r="V178" s="328" t="s">
        <v>3052</v>
      </c>
      <c r="W178" s="302">
        <v>247</v>
      </c>
      <c r="X178" s="303">
        <v>246</v>
      </c>
      <c r="Y178" s="327" t="s">
        <v>3052</v>
      </c>
      <c r="Z178" s="299">
        <v>132</v>
      </c>
      <c r="AA178" s="300">
        <v>122</v>
      </c>
      <c r="AB178" s="328" t="s">
        <v>3052</v>
      </c>
      <c r="AC178" s="305">
        <v>352</v>
      </c>
      <c r="AD178" s="296">
        <v>0</v>
      </c>
      <c r="AE178" s="306">
        <v>0</v>
      </c>
      <c r="AF178" s="307">
        <v>100</v>
      </c>
    </row>
    <row r="179" spans="1:32" ht="18.75" customHeight="1">
      <c r="A179" s="260">
        <v>177</v>
      </c>
      <c r="B179" s="261">
        <v>247</v>
      </c>
      <c r="C179" s="262" t="s">
        <v>865</v>
      </c>
      <c r="D179" s="263" t="s">
        <v>3056</v>
      </c>
      <c r="E179" s="264" t="s">
        <v>3052</v>
      </c>
      <c r="F179" s="265">
        <v>168</v>
      </c>
      <c r="G179" s="266">
        <v>328261121</v>
      </c>
      <c r="H179" s="267">
        <v>203</v>
      </c>
      <c r="I179" s="268">
        <v>194</v>
      </c>
      <c r="J179" s="269">
        <v>332197537</v>
      </c>
      <c r="K179" s="270">
        <v>145</v>
      </c>
      <c r="L179" s="271">
        <v>136</v>
      </c>
      <c r="M179" s="266">
        <v>95840202</v>
      </c>
      <c r="N179" s="267">
        <v>340</v>
      </c>
      <c r="O179" s="268">
        <v>329</v>
      </c>
      <c r="P179" s="269">
        <v>68575430</v>
      </c>
      <c r="Q179" s="270">
        <v>304</v>
      </c>
      <c r="R179" s="271">
        <v>294</v>
      </c>
      <c r="S179" s="272">
        <v>203266822</v>
      </c>
      <c r="T179" s="267">
        <v>159</v>
      </c>
      <c r="U179" s="268">
        <v>153</v>
      </c>
      <c r="V179" s="269">
        <v>30093288</v>
      </c>
      <c r="W179" s="270">
        <v>59</v>
      </c>
      <c r="X179" s="271">
        <v>58</v>
      </c>
      <c r="Y179" s="266">
        <v>180000</v>
      </c>
      <c r="Z179" s="267">
        <v>105</v>
      </c>
      <c r="AA179" s="268">
        <v>95</v>
      </c>
      <c r="AB179" s="269">
        <v>1374</v>
      </c>
      <c r="AC179" s="273">
        <v>355</v>
      </c>
      <c r="AD179" s="264">
        <v>0</v>
      </c>
      <c r="AE179" s="274">
        <v>100</v>
      </c>
      <c r="AF179" s="275">
        <v>0</v>
      </c>
    </row>
    <row r="180" spans="1:32" ht="18.75" customHeight="1">
      <c r="A180" s="260">
        <v>178</v>
      </c>
      <c r="B180" s="334" t="s">
        <v>3052</v>
      </c>
      <c r="C180" s="262" t="s">
        <v>2064</v>
      </c>
      <c r="D180" s="263" t="s">
        <v>3056</v>
      </c>
      <c r="E180" s="264" t="s">
        <v>3052</v>
      </c>
      <c r="F180" s="265">
        <v>169</v>
      </c>
      <c r="G180" s="266">
        <v>328058164</v>
      </c>
      <c r="H180" s="267">
        <v>210</v>
      </c>
      <c r="I180" s="268">
        <v>201</v>
      </c>
      <c r="J180" s="269">
        <v>328058164</v>
      </c>
      <c r="K180" s="270">
        <v>320</v>
      </c>
      <c r="L180" s="271">
        <v>308</v>
      </c>
      <c r="M180" s="266">
        <v>36469462</v>
      </c>
      <c r="N180" s="267">
        <v>120</v>
      </c>
      <c r="O180" s="268">
        <v>111</v>
      </c>
      <c r="P180" s="269">
        <v>250169169</v>
      </c>
      <c r="Q180" s="270">
        <v>169</v>
      </c>
      <c r="R180" s="271">
        <v>160</v>
      </c>
      <c r="S180" s="272">
        <v>380201578</v>
      </c>
      <c r="T180" s="267">
        <v>470</v>
      </c>
      <c r="U180" s="268">
        <v>461</v>
      </c>
      <c r="V180" s="269">
        <v>-13150030</v>
      </c>
      <c r="W180" s="270">
        <v>171</v>
      </c>
      <c r="X180" s="271">
        <v>170</v>
      </c>
      <c r="Y180" s="266">
        <v>67432</v>
      </c>
      <c r="Z180" s="267">
        <v>233</v>
      </c>
      <c r="AA180" s="268">
        <v>221</v>
      </c>
      <c r="AB180" s="269">
        <v>685</v>
      </c>
      <c r="AC180" s="273">
        <v>371</v>
      </c>
      <c r="AD180" s="264">
        <v>0</v>
      </c>
      <c r="AE180" s="274">
        <v>100</v>
      </c>
      <c r="AF180" s="275">
        <v>0</v>
      </c>
    </row>
    <row r="181" spans="1:32" ht="18.75" customHeight="1">
      <c r="A181" s="260">
        <v>179</v>
      </c>
      <c r="B181" s="261" t="s">
        <v>3052</v>
      </c>
      <c r="C181" s="334" t="s">
        <v>3052</v>
      </c>
      <c r="D181" s="263" t="s">
        <v>3056</v>
      </c>
      <c r="E181" s="264" t="s">
        <v>3052</v>
      </c>
      <c r="F181" s="265">
        <v>170</v>
      </c>
      <c r="G181" s="330" t="s">
        <v>3052</v>
      </c>
      <c r="H181" s="267">
        <v>9</v>
      </c>
      <c r="I181" s="268">
        <v>8</v>
      </c>
      <c r="J181" s="331" t="s">
        <v>3052</v>
      </c>
      <c r="K181" s="270">
        <v>7</v>
      </c>
      <c r="L181" s="271">
        <v>6</v>
      </c>
      <c r="M181" s="330" t="s">
        <v>3052</v>
      </c>
      <c r="N181" s="267">
        <v>46</v>
      </c>
      <c r="O181" s="268">
        <v>40</v>
      </c>
      <c r="P181" s="331" t="s">
        <v>3052</v>
      </c>
      <c r="Q181" s="270">
        <v>30</v>
      </c>
      <c r="R181" s="271">
        <v>26</v>
      </c>
      <c r="S181" s="330" t="s">
        <v>3052</v>
      </c>
      <c r="T181" s="267">
        <v>114</v>
      </c>
      <c r="U181" s="268">
        <v>108</v>
      </c>
      <c r="V181" s="331" t="s">
        <v>3052</v>
      </c>
      <c r="W181" s="270">
        <v>267</v>
      </c>
      <c r="X181" s="271">
        <v>265</v>
      </c>
      <c r="Y181" s="330" t="s">
        <v>3052</v>
      </c>
      <c r="Z181" s="267">
        <v>329</v>
      </c>
      <c r="AA181" s="268">
        <v>317</v>
      </c>
      <c r="AB181" s="331" t="s">
        <v>3052</v>
      </c>
      <c r="AC181" s="273">
        <v>354</v>
      </c>
      <c r="AD181" s="264">
        <v>0</v>
      </c>
      <c r="AE181" s="274">
        <v>0</v>
      </c>
      <c r="AF181" s="275">
        <v>100</v>
      </c>
    </row>
    <row r="182" spans="1:32" ht="18.75" customHeight="1">
      <c r="A182" s="309">
        <v>180</v>
      </c>
      <c r="B182" s="310">
        <v>184</v>
      </c>
      <c r="C182" s="311" t="s">
        <v>1339</v>
      </c>
      <c r="D182" s="312" t="s">
        <v>859</v>
      </c>
      <c r="E182" s="335" t="s">
        <v>3052</v>
      </c>
      <c r="F182" s="323">
        <v>171</v>
      </c>
      <c r="G182" s="315">
        <v>327000000</v>
      </c>
      <c r="H182" s="316">
        <v>207</v>
      </c>
      <c r="I182" s="317">
        <v>198</v>
      </c>
      <c r="J182" s="318">
        <v>330597175</v>
      </c>
      <c r="K182" s="319">
        <v>392</v>
      </c>
      <c r="L182" s="320">
        <v>380</v>
      </c>
      <c r="M182" s="315">
        <v>23848164</v>
      </c>
      <c r="N182" s="316">
        <v>208</v>
      </c>
      <c r="O182" s="317">
        <v>199</v>
      </c>
      <c r="P182" s="318">
        <v>149605723</v>
      </c>
      <c r="Q182" s="319">
        <v>218</v>
      </c>
      <c r="R182" s="320">
        <v>208</v>
      </c>
      <c r="S182" s="321">
        <v>288920922</v>
      </c>
      <c r="T182" s="316">
        <v>463</v>
      </c>
      <c r="U182" s="317">
        <v>455</v>
      </c>
      <c r="V182" s="318">
        <v>-9041549</v>
      </c>
      <c r="W182" s="319">
        <v>377</v>
      </c>
      <c r="X182" s="320">
        <v>375</v>
      </c>
      <c r="Y182" s="315">
        <v>7697</v>
      </c>
      <c r="Z182" s="316">
        <v>163</v>
      </c>
      <c r="AA182" s="317">
        <v>153</v>
      </c>
      <c r="AB182" s="318">
        <v>1009</v>
      </c>
      <c r="AC182" s="322">
        <v>341</v>
      </c>
      <c r="AD182" s="313">
        <v>0</v>
      </c>
      <c r="AE182" s="323">
        <v>36.6</v>
      </c>
      <c r="AF182" s="324">
        <v>63.4</v>
      </c>
    </row>
    <row r="183" spans="1:32" ht="18.75" customHeight="1">
      <c r="A183" s="292">
        <v>181</v>
      </c>
      <c r="B183" s="293">
        <v>176</v>
      </c>
      <c r="C183" s="294" t="s">
        <v>2660</v>
      </c>
      <c r="D183" s="295" t="s">
        <v>3056</v>
      </c>
      <c r="E183" s="296" t="s">
        <v>3052</v>
      </c>
      <c r="F183" s="297">
        <v>172</v>
      </c>
      <c r="G183" s="298">
        <v>325286138</v>
      </c>
      <c r="H183" s="299">
        <v>195</v>
      </c>
      <c r="I183" s="300">
        <v>186</v>
      </c>
      <c r="J183" s="301">
        <v>343902924</v>
      </c>
      <c r="K183" s="302">
        <v>99</v>
      </c>
      <c r="L183" s="303">
        <v>90</v>
      </c>
      <c r="M183" s="298">
        <v>134445665</v>
      </c>
      <c r="N183" s="299">
        <v>228</v>
      </c>
      <c r="O183" s="300">
        <v>218</v>
      </c>
      <c r="P183" s="301">
        <v>135983894</v>
      </c>
      <c r="Q183" s="302">
        <v>181</v>
      </c>
      <c r="R183" s="303">
        <v>172</v>
      </c>
      <c r="S183" s="304">
        <v>352386935</v>
      </c>
      <c r="T183" s="299">
        <v>134</v>
      </c>
      <c r="U183" s="300">
        <v>128</v>
      </c>
      <c r="V183" s="301">
        <v>38485868</v>
      </c>
      <c r="W183" s="302">
        <v>71</v>
      </c>
      <c r="X183" s="303">
        <v>70</v>
      </c>
      <c r="Y183" s="298">
        <v>146460</v>
      </c>
      <c r="Z183" s="299">
        <v>32</v>
      </c>
      <c r="AA183" s="300">
        <v>24</v>
      </c>
      <c r="AB183" s="301">
        <v>3126</v>
      </c>
      <c r="AC183" s="305">
        <v>384</v>
      </c>
      <c r="AD183" s="296">
        <v>0</v>
      </c>
      <c r="AE183" s="306">
        <v>0</v>
      </c>
      <c r="AF183" s="307">
        <v>100</v>
      </c>
    </row>
    <row r="184" spans="1:32" ht="18.75" customHeight="1">
      <c r="A184" s="243">
        <v>182</v>
      </c>
      <c r="B184" s="244">
        <v>168</v>
      </c>
      <c r="C184" s="245" t="s">
        <v>821</v>
      </c>
      <c r="D184" s="246" t="s">
        <v>3056</v>
      </c>
      <c r="E184" s="258" t="s">
        <v>3052</v>
      </c>
      <c r="F184" s="308">
        <v>173</v>
      </c>
      <c r="G184" s="249">
        <v>324049433</v>
      </c>
      <c r="H184" s="250">
        <v>193</v>
      </c>
      <c r="I184" s="251">
        <v>184</v>
      </c>
      <c r="J184" s="252">
        <v>344806764</v>
      </c>
      <c r="K184" s="253" t="s">
        <v>3052</v>
      </c>
      <c r="L184" s="254" t="s">
        <v>3052</v>
      </c>
      <c r="M184" s="256" t="s">
        <v>3052</v>
      </c>
      <c r="N184" s="250" t="s">
        <v>3052</v>
      </c>
      <c r="O184" s="251" t="s">
        <v>3052</v>
      </c>
      <c r="P184" s="325" t="s">
        <v>3052</v>
      </c>
      <c r="Q184" s="253" t="s">
        <v>3052</v>
      </c>
      <c r="R184" s="254" t="s">
        <v>3052</v>
      </c>
      <c r="S184" s="256" t="s">
        <v>3052</v>
      </c>
      <c r="T184" s="250" t="s">
        <v>3052</v>
      </c>
      <c r="U184" s="251" t="s">
        <v>3052</v>
      </c>
      <c r="V184" s="325" t="s">
        <v>3052</v>
      </c>
      <c r="W184" s="253">
        <v>309</v>
      </c>
      <c r="X184" s="254">
        <v>307</v>
      </c>
      <c r="Y184" s="249">
        <v>21967</v>
      </c>
      <c r="Z184" s="250">
        <v>240</v>
      </c>
      <c r="AA184" s="251">
        <v>228</v>
      </c>
      <c r="AB184" s="252">
        <v>658</v>
      </c>
      <c r="AC184" s="257">
        <v>331</v>
      </c>
      <c r="AD184" s="258">
        <v>0</v>
      </c>
      <c r="AE184" s="248">
        <v>100</v>
      </c>
      <c r="AF184" s="259">
        <v>0</v>
      </c>
    </row>
    <row r="185" spans="1:32" ht="18.75" customHeight="1">
      <c r="A185" s="243">
        <v>183</v>
      </c>
      <c r="B185" s="244">
        <v>157</v>
      </c>
      <c r="C185" s="245" t="s">
        <v>828</v>
      </c>
      <c r="D185" s="246" t="s">
        <v>829</v>
      </c>
      <c r="E185" s="258" t="s">
        <v>3052</v>
      </c>
      <c r="F185" s="308">
        <v>174</v>
      </c>
      <c r="G185" s="249">
        <v>323434848</v>
      </c>
      <c r="H185" s="250">
        <v>189</v>
      </c>
      <c r="I185" s="251">
        <v>180</v>
      </c>
      <c r="J185" s="252">
        <v>350965519</v>
      </c>
      <c r="K185" s="253">
        <v>243</v>
      </c>
      <c r="L185" s="254">
        <v>232</v>
      </c>
      <c r="M185" s="249">
        <v>55620068</v>
      </c>
      <c r="N185" s="250">
        <v>268</v>
      </c>
      <c r="O185" s="251">
        <v>257</v>
      </c>
      <c r="P185" s="252">
        <v>105039853</v>
      </c>
      <c r="Q185" s="253">
        <v>244</v>
      </c>
      <c r="R185" s="254">
        <v>234</v>
      </c>
      <c r="S185" s="255">
        <v>256597576</v>
      </c>
      <c r="T185" s="250">
        <v>199</v>
      </c>
      <c r="U185" s="251">
        <v>193</v>
      </c>
      <c r="V185" s="252">
        <v>21351400</v>
      </c>
      <c r="W185" s="253">
        <v>245</v>
      </c>
      <c r="X185" s="254">
        <v>244</v>
      </c>
      <c r="Y185" s="249">
        <v>39549</v>
      </c>
      <c r="Z185" s="250">
        <v>44</v>
      </c>
      <c r="AA185" s="251">
        <v>36</v>
      </c>
      <c r="AB185" s="252">
        <v>2472</v>
      </c>
      <c r="AC185" s="257">
        <v>311</v>
      </c>
      <c r="AD185" s="258">
        <v>0</v>
      </c>
      <c r="AE185" s="248">
        <v>100</v>
      </c>
      <c r="AF185" s="259">
        <v>0</v>
      </c>
    </row>
    <row r="186" spans="1:32" ht="18.75" customHeight="1">
      <c r="A186" s="243">
        <v>184</v>
      </c>
      <c r="B186" s="244">
        <v>204</v>
      </c>
      <c r="C186" s="245" t="s">
        <v>891</v>
      </c>
      <c r="D186" s="246" t="s">
        <v>3103</v>
      </c>
      <c r="E186" s="258" t="s">
        <v>3052</v>
      </c>
      <c r="F186" s="308">
        <v>175</v>
      </c>
      <c r="G186" s="249">
        <v>321991495</v>
      </c>
      <c r="H186" s="250">
        <v>201</v>
      </c>
      <c r="I186" s="251">
        <v>192</v>
      </c>
      <c r="J186" s="252">
        <v>333296592</v>
      </c>
      <c r="K186" s="253">
        <v>188</v>
      </c>
      <c r="L186" s="254">
        <v>177</v>
      </c>
      <c r="M186" s="249">
        <v>72762533</v>
      </c>
      <c r="N186" s="250">
        <v>171</v>
      </c>
      <c r="O186" s="251">
        <v>162</v>
      </c>
      <c r="P186" s="252">
        <v>183524580</v>
      </c>
      <c r="Q186" s="253">
        <v>190</v>
      </c>
      <c r="R186" s="254">
        <v>181</v>
      </c>
      <c r="S186" s="255">
        <v>340315149</v>
      </c>
      <c r="T186" s="250">
        <v>176</v>
      </c>
      <c r="U186" s="251">
        <v>170</v>
      </c>
      <c r="V186" s="252">
        <v>25230310</v>
      </c>
      <c r="W186" s="253">
        <v>73</v>
      </c>
      <c r="X186" s="254">
        <v>72</v>
      </c>
      <c r="Y186" s="249">
        <v>132943</v>
      </c>
      <c r="Z186" s="250">
        <v>106</v>
      </c>
      <c r="AA186" s="251">
        <v>96</v>
      </c>
      <c r="AB186" s="252">
        <v>1370</v>
      </c>
      <c r="AC186" s="257">
        <v>311</v>
      </c>
      <c r="AD186" s="258">
        <v>0</v>
      </c>
      <c r="AE186" s="248">
        <v>100</v>
      </c>
      <c r="AF186" s="259">
        <v>0</v>
      </c>
    </row>
    <row r="187" spans="1:32" ht="18.75" customHeight="1">
      <c r="A187" s="309">
        <v>185</v>
      </c>
      <c r="B187" s="310">
        <v>114</v>
      </c>
      <c r="C187" s="311" t="s">
        <v>3148</v>
      </c>
      <c r="D187" s="312" t="s">
        <v>1061</v>
      </c>
      <c r="E187" s="313" t="s">
        <v>3052</v>
      </c>
      <c r="F187" s="314">
        <v>176</v>
      </c>
      <c r="G187" s="315">
        <v>318624295</v>
      </c>
      <c r="H187" s="316">
        <v>150</v>
      </c>
      <c r="I187" s="317">
        <v>141</v>
      </c>
      <c r="J187" s="318">
        <v>460530577</v>
      </c>
      <c r="K187" s="319">
        <v>500</v>
      </c>
      <c r="L187" s="320">
        <v>488</v>
      </c>
      <c r="M187" s="315">
        <v>-118308502</v>
      </c>
      <c r="N187" s="316">
        <v>68</v>
      </c>
      <c r="O187" s="317">
        <v>60</v>
      </c>
      <c r="P187" s="318">
        <v>460534050</v>
      </c>
      <c r="Q187" s="319">
        <v>20</v>
      </c>
      <c r="R187" s="320">
        <v>17</v>
      </c>
      <c r="S187" s="321">
        <v>2144869312</v>
      </c>
      <c r="T187" s="316">
        <v>42</v>
      </c>
      <c r="U187" s="317">
        <v>37</v>
      </c>
      <c r="V187" s="318">
        <v>115766507</v>
      </c>
      <c r="W187" s="319">
        <v>448</v>
      </c>
      <c r="X187" s="320">
        <v>444</v>
      </c>
      <c r="Y187" s="315">
        <v>259</v>
      </c>
      <c r="Z187" s="316">
        <v>426</v>
      </c>
      <c r="AA187" s="317">
        <v>414</v>
      </c>
      <c r="AB187" s="318">
        <v>230</v>
      </c>
      <c r="AC187" s="322">
        <v>400</v>
      </c>
      <c r="AD187" s="313">
        <v>0</v>
      </c>
      <c r="AE187" s="323">
        <v>100</v>
      </c>
      <c r="AF187" s="324">
        <v>0</v>
      </c>
    </row>
    <row r="188" spans="1:32" ht="18.75" customHeight="1">
      <c r="A188" s="292">
        <v>186</v>
      </c>
      <c r="B188" s="293">
        <v>214</v>
      </c>
      <c r="C188" s="294" t="s">
        <v>2065</v>
      </c>
      <c r="D188" s="295" t="s">
        <v>3056</v>
      </c>
      <c r="E188" s="296" t="s">
        <v>3052</v>
      </c>
      <c r="F188" s="297">
        <v>177</v>
      </c>
      <c r="G188" s="298">
        <v>316166289</v>
      </c>
      <c r="H188" s="299">
        <v>194</v>
      </c>
      <c r="I188" s="300">
        <v>185</v>
      </c>
      <c r="J188" s="301">
        <v>344285319</v>
      </c>
      <c r="K188" s="302">
        <v>359</v>
      </c>
      <c r="L188" s="303">
        <v>347</v>
      </c>
      <c r="M188" s="298">
        <v>29915282</v>
      </c>
      <c r="N188" s="299">
        <v>306</v>
      </c>
      <c r="O188" s="300">
        <v>295</v>
      </c>
      <c r="P188" s="301">
        <v>79329834</v>
      </c>
      <c r="Q188" s="302">
        <v>270</v>
      </c>
      <c r="R188" s="303">
        <v>260</v>
      </c>
      <c r="S188" s="304">
        <v>227364030</v>
      </c>
      <c r="T188" s="299">
        <v>224</v>
      </c>
      <c r="U188" s="300">
        <v>218</v>
      </c>
      <c r="V188" s="301">
        <v>17230662</v>
      </c>
      <c r="W188" s="302" t="s">
        <v>3052</v>
      </c>
      <c r="X188" s="303" t="s">
        <v>3052</v>
      </c>
      <c r="Y188" s="327" t="s">
        <v>3052</v>
      </c>
      <c r="Z188" s="299">
        <v>420</v>
      </c>
      <c r="AA188" s="300">
        <v>408</v>
      </c>
      <c r="AB188" s="301">
        <v>241</v>
      </c>
      <c r="AC188" s="305">
        <v>371</v>
      </c>
      <c r="AD188" s="296">
        <v>0</v>
      </c>
      <c r="AE188" s="306">
        <v>100</v>
      </c>
      <c r="AF188" s="307">
        <v>0</v>
      </c>
    </row>
    <row r="189" spans="1:32" ht="18.75" customHeight="1">
      <c r="A189" s="243">
        <v>187</v>
      </c>
      <c r="B189" s="244">
        <v>201</v>
      </c>
      <c r="C189" s="245" t="s">
        <v>862</v>
      </c>
      <c r="D189" s="246" t="s">
        <v>3106</v>
      </c>
      <c r="E189" s="258" t="s">
        <v>3052</v>
      </c>
      <c r="F189" s="308">
        <v>178</v>
      </c>
      <c r="G189" s="249">
        <v>315129328</v>
      </c>
      <c r="H189" s="250">
        <v>217</v>
      </c>
      <c r="I189" s="251">
        <v>208</v>
      </c>
      <c r="J189" s="252">
        <v>315454830</v>
      </c>
      <c r="K189" s="253">
        <v>456</v>
      </c>
      <c r="L189" s="254">
        <v>444</v>
      </c>
      <c r="M189" s="249">
        <v>11635191</v>
      </c>
      <c r="N189" s="250">
        <v>273</v>
      </c>
      <c r="O189" s="251">
        <v>262</v>
      </c>
      <c r="P189" s="252">
        <v>101185511</v>
      </c>
      <c r="Q189" s="253">
        <v>393</v>
      </c>
      <c r="R189" s="254">
        <v>382</v>
      </c>
      <c r="S189" s="255">
        <v>133094223</v>
      </c>
      <c r="T189" s="250">
        <v>444</v>
      </c>
      <c r="U189" s="251">
        <v>436</v>
      </c>
      <c r="V189" s="252">
        <v>-4337366</v>
      </c>
      <c r="W189" s="253">
        <v>409</v>
      </c>
      <c r="X189" s="254">
        <v>406</v>
      </c>
      <c r="Y189" s="249">
        <v>3308</v>
      </c>
      <c r="Z189" s="250">
        <v>241</v>
      </c>
      <c r="AA189" s="251">
        <v>229</v>
      </c>
      <c r="AB189" s="252">
        <v>657</v>
      </c>
      <c r="AC189" s="257">
        <v>311</v>
      </c>
      <c r="AD189" s="258">
        <v>0</v>
      </c>
      <c r="AE189" s="248">
        <v>100</v>
      </c>
      <c r="AF189" s="259">
        <v>0</v>
      </c>
    </row>
    <row r="190" spans="1:32" ht="18.75" customHeight="1">
      <c r="A190" s="260">
        <v>188</v>
      </c>
      <c r="B190" s="261" t="s">
        <v>3052</v>
      </c>
      <c r="C190" s="334" t="s">
        <v>3052</v>
      </c>
      <c r="D190" s="263" t="s">
        <v>3056</v>
      </c>
      <c r="E190" s="264" t="s">
        <v>3052</v>
      </c>
      <c r="F190" s="265">
        <v>179</v>
      </c>
      <c r="G190" s="330" t="s">
        <v>3052</v>
      </c>
      <c r="H190" s="267">
        <v>148</v>
      </c>
      <c r="I190" s="268">
        <v>139</v>
      </c>
      <c r="J190" s="331" t="s">
        <v>3052</v>
      </c>
      <c r="K190" s="270">
        <v>95</v>
      </c>
      <c r="L190" s="271">
        <v>86</v>
      </c>
      <c r="M190" s="330" t="s">
        <v>3052</v>
      </c>
      <c r="N190" s="267">
        <v>310</v>
      </c>
      <c r="O190" s="268">
        <v>299</v>
      </c>
      <c r="P190" s="331" t="s">
        <v>3052</v>
      </c>
      <c r="Q190" s="270">
        <v>381</v>
      </c>
      <c r="R190" s="271">
        <v>370</v>
      </c>
      <c r="S190" s="330" t="s">
        <v>3052</v>
      </c>
      <c r="T190" s="267">
        <v>66</v>
      </c>
      <c r="U190" s="268">
        <v>61</v>
      </c>
      <c r="V190" s="331" t="s">
        <v>3052</v>
      </c>
      <c r="W190" s="270">
        <v>266</v>
      </c>
      <c r="X190" s="271">
        <v>264</v>
      </c>
      <c r="Y190" s="330" t="s">
        <v>3052</v>
      </c>
      <c r="Z190" s="267">
        <v>407</v>
      </c>
      <c r="AA190" s="268">
        <v>395</v>
      </c>
      <c r="AB190" s="331" t="s">
        <v>3052</v>
      </c>
      <c r="AC190" s="273">
        <v>352</v>
      </c>
      <c r="AD190" s="264">
        <v>0</v>
      </c>
      <c r="AE190" s="274">
        <v>0</v>
      </c>
      <c r="AF190" s="275">
        <v>100</v>
      </c>
    </row>
    <row r="191" spans="1:32" ht="18.75" customHeight="1">
      <c r="A191" s="260">
        <v>189</v>
      </c>
      <c r="B191" s="261" t="s">
        <v>3052</v>
      </c>
      <c r="C191" s="262" t="s">
        <v>905</v>
      </c>
      <c r="D191" s="263" t="s">
        <v>3056</v>
      </c>
      <c r="E191" s="264" t="s">
        <v>3052</v>
      </c>
      <c r="F191" s="265">
        <v>180</v>
      </c>
      <c r="G191" s="266">
        <v>311961606</v>
      </c>
      <c r="H191" s="267">
        <v>220</v>
      </c>
      <c r="I191" s="268">
        <v>211</v>
      </c>
      <c r="J191" s="269">
        <v>313008289</v>
      </c>
      <c r="K191" s="270">
        <v>163</v>
      </c>
      <c r="L191" s="271">
        <v>153</v>
      </c>
      <c r="M191" s="266">
        <v>86977680</v>
      </c>
      <c r="N191" s="267">
        <v>437</v>
      </c>
      <c r="O191" s="268">
        <v>425</v>
      </c>
      <c r="P191" s="269">
        <v>31136798</v>
      </c>
      <c r="Q191" s="270">
        <v>408</v>
      </c>
      <c r="R191" s="271">
        <v>397</v>
      </c>
      <c r="S191" s="272">
        <v>124086615</v>
      </c>
      <c r="T191" s="267">
        <v>273</v>
      </c>
      <c r="U191" s="268">
        <v>267</v>
      </c>
      <c r="V191" s="269">
        <v>10908455</v>
      </c>
      <c r="W191" s="270" t="s">
        <v>3052</v>
      </c>
      <c r="X191" s="271" t="s">
        <v>3052</v>
      </c>
      <c r="Y191" s="330" t="s">
        <v>3052</v>
      </c>
      <c r="Z191" s="267">
        <v>9</v>
      </c>
      <c r="AA191" s="268">
        <v>4</v>
      </c>
      <c r="AB191" s="269">
        <v>6801</v>
      </c>
      <c r="AC191" s="273">
        <v>311</v>
      </c>
      <c r="AD191" s="264">
        <v>0</v>
      </c>
      <c r="AE191" s="274">
        <v>50</v>
      </c>
      <c r="AF191" s="275">
        <v>50</v>
      </c>
    </row>
    <row r="192" spans="1:32" ht="18.75" customHeight="1">
      <c r="A192" s="276">
        <v>190</v>
      </c>
      <c r="B192" s="277">
        <v>179</v>
      </c>
      <c r="C192" s="278" t="s">
        <v>2980</v>
      </c>
      <c r="D192" s="279" t="s">
        <v>3056</v>
      </c>
      <c r="E192" s="280" t="s">
        <v>3052</v>
      </c>
      <c r="F192" s="281">
        <v>181</v>
      </c>
      <c r="G192" s="282">
        <v>306968418</v>
      </c>
      <c r="H192" s="283">
        <v>183</v>
      </c>
      <c r="I192" s="284">
        <v>174</v>
      </c>
      <c r="J192" s="285">
        <v>361640058</v>
      </c>
      <c r="K192" s="286">
        <v>175</v>
      </c>
      <c r="L192" s="287">
        <v>165</v>
      </c>
      <c r="M192" s="282">
        <v>78931546</v>
      </c>
      <c r="N192" s="283">
        <v>82</v>
      </c>
      <c r="O192" s="284">
        <v>74</v>
      </c>
      <c r="P192" s="285">
        <v>387029737</v>
      </c>
      <c r="Q192" s="286">
        <v>97</v>
      </c>
      <c r="R192" s="287">
        <v>89</v>
      </c>
      <c r="S192" s="288">
        <v>670745738</v>
      </c>
      <c r="T192" s="283">
        <v>229</v>
      </c>
      <c r="U192" s="284">
        <v>223</v>
      </c>
      <c r="V192" s="285">
        <v>15639542</v>
      </c>
      <c r="W192" s="286">
        <v>372</v>
      </c>
      <c r="X192" s="287">
        <v>370</v>
      </c>
      <c r="Y192" s="282">
        <v>8459</v>
      </c>
      <c r="Z192" s="283">
        <v>234</v>
      </c>
      <c r="AA192" s="284">
        <v>222</v>
      </c>
      <c r="AB192" s="285">
        <v>682</v>
      </c>
      <c r="AC192" s="289">
        <v>352</v>
      </c>
      <c r="AD192" s="280">
        <v>0</v>
      </c>
      <c r="AE192" s="290">
        <v>17.79</v>
      </c>
      <c r="AF192" s="291">
        <v>82.21</v>
      </c>
    </row>
    <row r="193" spans="1:32" ht="18.75" customHeight="1">
      <c r="A193" s="227">
        <v>191</v>
      </c>
      <c r="B193" s="228">
        <v>229</v>
      </c>
      <c r="C193" s="229" t="s">
        <v>2066</v>
      </c>
      <c r="D193" s="230" t="s">
        <v>3103</v>
      </c>
      <c r="E193" s="231" t="s">
        <v>3052</v>
      </c>
      <c r="F193" s="232">
        <v>182</v>
      </c>
      <c r="G193" s="233">
        <v>306727543</v>
      </c>
      <c r="H193" s="234">
        <v>219</v>
      </c>
      <c r="I193" s="235">
        <v>210</v>
      </c>
      <c r="J193" s="236">
        <v>313389836</v>
      </c>
      <c r="K193" s="237" t="s">
        <v>3052</v>
      </c>
      <c r="L193" s="238" t="s">
        <v>3052</v>
      </c>
      <c r="M193" s="338" t="s">
        <v>3052</v>
      </c>
      <c r="N193" s="234">
        <v>172</v>
      </c>
      <c r="O193" s="235">
        <v>163</v>
      </c>
      <c r="P193" s="236">
        <v>183188159</v>
      </c>
      <c r="Q193" s="237">
        <v>208</v>
      </c>
      <c r="R193" s="238">
        <v>198</v>
      </c>
      <c r="S193" s="239">
        <v>302503641</v>
      </c>
      <c r="T193" s="234" t="s">
        <v>3052</v>
      </c>
      <c r="U193" s="235" t="s">
        <v>3052</v>
      </c>
      <c r="V193" s="342" t="s">
        <v>3052</v>
      </c>
      <c r="W193" s="237">
        <v>125</v>
      </c>
      <c r="X193" s="238">
        <v>124</v>
      </c>
      <c r="Y193" s="233">
        <v>91170</v>
      </c>
      <c r="Z193" s="234" t="s">
        <v>3052</v>
      </c>
      <c r="AA193" s="235" t="s">
        <v>3052</v>
      </c>
      <c r="AB193" s="342" t="s">
        <v>3052</v>
      </c>
      <c r="AC193" s="240">
        <v>356</v>
      </c>
      <c r="AD193" s="231">
        <v>0</v>
      </c>
      <c r="AE193" s="241">
        <v>100</v>
      </c>
      <c r="AF193" s="242">
        <v>0</v>
      </c>
    </row>
    <row r="194" spans="1:32" ht="18.75" customHeight="1">
      <c r="A194" s="243">
        <v>192</v>
      </c>
      <c r="B194" s="244">
        <v>215</v>
      </c>
      <c r="C194" s="245" t="s">
        <v>2067</v>
      </c>
      <c r="D194" s="246" t="s">
        <v>2187</v>
      </c>
      <c r="E194" s="258" t="s">
        <v>3052</v>
      </c>
      <c r="F194" s="308">
        <v>183</v>
      </c>
      <c r="G194" s="249">
        <v>304839455</v>
      </c>
      <c r="H194" s="250">
        <v>218</v>
      </c>
      <c r="I194" s="251">
        <v>209</v>
      </c>
      <c r="J194" s="252">
        <v>315383949</v>
      </c>
      <c r="K194" s="253">
        <v>176</v>
      </c>
      <c r="L194" s="254">
        <v>166</v>
      </c>
      <c r="M194" s="249">
        <v>78235243</v>
      </c>
      <c r="N194" s="250">
        <v>113</v>
      </c>
      <c r="O194" s="251">
        <v>104</v>
      </c>
      <c r="P194" s="252">
        <v>261733386</v>
      </c>
      <c r="Q194" s="253">
        <v>164</v>
      </c>
      <c r="R194" s="254">
        <v>155</v>
      </c>
      <c r="S194" s="255">
        <v>402539584</v>
      </c>
      <c r="T194" s="250">
        <v>320</v>
      </c>
      <c r="U194" s="251">
        <v>313</v>
      </c>
      <c r="V194" s="252">
        <v>7844137</v>
      </c>
      <c r="W194" s="253">
        <v>107</v>
      </c>
      <c r="X194" s="254">
        <v>106</v>
      </c>
      <c r="Y194" s="249">
        <v>102122</v>
      </c>
      <c r="Z194" s="250">
        <v>46</v>
      </c>
      <c r="AA194" s="251">
        <v>38</v>
      </c>
      <c r="AB194" s="252">
        <v>2423</v>
      </c>
      <c r="AC194" s="257">
        <v>321</v>
      </c>
      <c r="AD194" s="258">
        <v>0</v>
      </c>
      <c r="AE194" s="248">
        <v>100</v>
      </c>
      <c r="AF194" s="259">
        <v>0</v>
      </c>
    </row>
    <row r="195" spans="1:32" ht="18.75" customHeight="1">
      <c r="A195" s="243">
        <v>193</v>
      </c>
      <c r="B195" s="244">
        <v>265</v>
      </c>
      <c r="C195" s="245" t="s">
        <v>412</v>
      </c>
      <c r="D195" s="246" t="s">
        <v>413</v>
      </c>
      <c r="E195" s="258" t="s">
        <v>3052</v>
      </c>
      <c r="F195" s="308">
        <v>184</v>
      </c>
      <c r="G195" s="249">
        <v>304748251</v>
      </c>
      <c r="H195" s="250">
        <v>224</v>
      </c>
      <c r="I195" s="251">
        <v>215</v>
      </c>
      <c r="J195" s="252">
        <v>304748251</v>
      </c>
      <c r="K195" s="253">
        <v>102</v>
      </c>
      <c r="L195" s="254">
        <v>93</v>
      </c>
      <c r="M195" s="249">
        <v>132366674</v>
      </c>
      <c r="N195" s="250">
        <v>73</v>
      </c>
      <c r="O195" s="251">
        <v>65</v>
      </c>
      <c r="P195" s="252">
        <v>436062886</v>
      </c>
      <c r="Q195" s="253">
        <v>127</v>
      </c>
      <c r="R195" s="254">
        <v>119</v>
      </c>
      <c r="S195" s="255">
        <v>524059931</v>
      </c>
      <c r="T195" s="250">
        <v>52</v>
      </c>
      <c r="U195" s="251">
        <v>47</v>
      </c>
      <c r="V195" s="252">
        <v>92599514</v>
      </c>
      <c r="W195" s="253">
        <v>417</v>
      </c>
      <c r="X195" s="254">
        <v>413</v>
      </c>
      <c r="Y195" s="249">
        <v>2112</v>
      </c>
      <c r="Z195" s="250">
        <v>121</v>
      </c>
      <c r="AA195" s="251">
        <v>111</v>
      </c>
      <c r="AB195" s="252">
        <v>1275</v>
      </c>
      <c r="AC195" s="257">
        <v>210</v>
      </c>
      <c r="AD195" s="258">
        <v>0</v>
      </c>
      <c r="AE195" s="248">
        <v>100</v>
      </c>
      <c r="AF195" s="259">
        <v>0</v>
      </c>
    </row>
    <row r="196" spans="1:32" ht="18.75" customHeight="1">
      <c r="A196" s="260">
        <v>194</v>
      </c>
      <c r="B196" s="261">
        <v>219</v>
      </c>
      <c r="C196" s="262" t="s">
        <v>830</v>
      </c>
      <c r="D196" s="263" t="s">
        <v>3056</v>
      </c>
      <c r="E196" s="264" t="s">
        <v>3052</v>
      </c>
      <c r="F196" s="265">
        <v>185</v>
      </c>
      <c r="G196" s="266">
        <v>301987564</v>
      </c>
      <c r="H196" s="267">
        <v>213</v>
      </c>
      <c r="I196" s="268">
        <v>204</v>
      </c>
      <c r="J196" s="269">
        <v>316843702</v>
      </c>
      <c r="K196" s="270">
        <v>157</v>
      </c>
      <c r="L196" s="271">
        <v>148</v>
      </c>
      <c r="M196" s="266">
        <v>90455413</v>
      </c>
      <c r="N196" s="267">
        <v>247</v>
      </c>
      <c r="O196" s="268">
        <v>237</v>
      </c>
      <c r="P196" s="269">
        <v>118633477</v>
      </c>
      <c r="Q196" s="270">
        <v>293</v>
      </c>
      <c r="R196" s="271">
        <v>283</v>
      </c>
      <c r="S196" s="272">
        <v>209895460</v>
      </c>
      <c r="T196" s="267">
        <v>139</v>
      </c>
      <c r="U196" s="268">
        <v>133</v>
      </c>
      <c r="V196" s="269">
        <v>36978242</v>
      </c>
      <c r="W196" s="270">
        <v>233</v>
      </c>
      <c r="X196" s="271">
        <v>232</v>
      </c>
      <c r="Y196" s="266">
        <v>42871</v>
      </c>
      <c r="Z196" s="267">
        <v>200</v>
      </c>
      <c r="AA196" s="268">
        <v>188</v>
      </c>
      <c r="AB196" s="269">
        <v>829</v>
      </c>
      <c r="AC196" s="273">
        <v>383</v>
      </c>
      <c r="AD196" s="264">
        <v>0</v>
      </c>
      <c r="AE196" s="274">
        <v>100</v>
      </c>
      <c r="AF196" s="275">
        <v>0</v>
      </c>
    </row>
    <row r="197" spans="1:32" ht="18.75" customHeight="1">
      <c r="A197" s="276">
        <v>195</v>
      </c>
      <c r="B197" s="277">
        <v>171</v>
      </c>
      <c r="C197" s="278" t="s">
        <v>823</v>
      </c>
      <c r="D197" s="279" t="s">
        <v>3056</v>
      </c>
      <c r="E197" s="280" t="s">
        <v>3052</v>
      </c>
      <c r="F197" s="281">
        <v>186</v>
      </c>
      <c r="G197" s="282">
        <v>300510328</v>
      </c>
      <c r="H197" s="283">
        <v>222</v>
      </c>
      <c r="I197" s="284">
        <v>213</v>
      </c>
      <c r="J197" s="285">
        <v>308744757</v>
      </c>
      <c r="K197" s="286">
        <v>223</v>
      </c>
      <c r="L197" s="287">
        <v>212</v>
      </c>
      <c r="M197" s="282">
        <v>60210084</v>
      </c>
      <c r="N197" s="283">
        <v>104</v>
      </c>
      <c r="O197" s="284">
        <v>95</v>
      </c>
      <c r="P197" s="285">
        <v>277012813</v>
      </c>
      <c r="Q197" s="286">
        <v>186</v>
      </c>
      <c r="R197" s="287">
        <v>177</v>
      </c>
      <c r="S197" s="288">
        <v>346070683</v>
      </c>
      <c r="T197" s="283">
        <v>243</v>
      </c>
      <c r="U197" s="284">
        <v>237</v>
      </c>
      <c r="V197" s="285">
        <v>13796870</v>
      </c>
      <c r="W197" s="286" t="s">
        <v>3052</v>
      </c>
      <c r="X197" s="287" t="s">
        <v>3052</v>
      </c>
      <c r="Y197" s="336" t="s">
        <v>3052</v>
      </c>
      <c r="Z197" s="283">
        <v>389</v>
      </c>
      <c r="AA197" s="284">
        <v>377</v>
      </c>
      <c r="AB197" s="285">
        <v>299</v>
      </c>
      <c r="AC197" s="289">
        <v>342</v>
      </c>
      <c r="AD197" s="280">
        <v>0</v>
      </c>
      <c r="AE197" s="290">
        <v>78</v>
      </c>
      <c r="AF197" s="291">
        <v>22</v>
      </c>
    </row>
    <row r="198" spans="1:32" ht="18.75" customHeight="1">
      <c r="A198" s="227">
        <v>196</v>
      </c>
      <c r="B198" s="228">
        <v>173</v>
      </c>
      <c r="C198" s="229" t="s">
        <v>883</v>
      </c>
      <c r="D198" s="230" t="s">
        <v>3098</v>
      </c>
      <c r="E198" s="231" t="s">
        <v>3052</v>
      </c>
      <c r="F198" s="232">
        <v>187</v>
      </c>
      <c r="G198" s="233">
        <v>300145513</v>
      </c>
      <c r="H198" s="234">
        <v>216</v>
      </c>
      <c r="I198" s="235">
        <v>207</v>
      </c>
      <c r="J198" s="236">
        <v>316092451</v>
      </c>
      <c r="K198" s="237">
        <v>165</v>
      </c>
      <c r="L198" s="238">
        <v>155</v>
      </c>
      <c r="M198" s="233">
        <v>85934642</v>
      </c>
      <c r="N198" s="234">
        <v>157</v>
      </c>
      <c r="O198" s="235">
        <v>148</v>
      </c>
      <c r="P198" s="236">
        <v>201949952</v>
      </c>
      <c r="Q198" s="237">
        <v>258</v>
      </c>
      <c r="R198" s="238">
        <v>248</v>
      </c>
      <c r="S198" s="239">
        <v>242112443</v>
      </c>
      <c r="T198" s="234">
        <v>90</v>
      </c>
      <c r="U198" s="235">
        <v>84</v>
      </c>
      <c r="V198" s="236">
        <v>55777024</v>
      </c>
      <c r="W198" s="237">
        <v>342</v>
      </c>
      <c r="X198" s="238">
        <v>340</v>
      </c>
      <c r="Y198" s="233">
        <v>13219</v>
      </c>
      <c r="Z198" s="234">
        <v>194</v>
      </c>
      <c r="AA198" s="235">
        <v>182</v>
      </c>
      <c r="AB198" s="236">
        <v>862</v>
      </c>
      <c r="AC198" s="240">
        <v>332</v>
      </c>
      <c r="AD198" s="231">
        <v>0</v>
      </c>
      <c r="AE198" s="241">
        <v>100</v>
      </c>
      <c r="AF198" s="242">
        <v>0</v>
      </c>
    </row>
    <row r="199" spans="1:32" ht="18.75" customHeight="1">
      <c r="A199" s="260">
        <v>197</v>
      </c>
      <c r="B199" s="261">
        <v>183</v>
      </c>
      <c r="C199" s="262" t="s">
        <v>2117</v>
      </c>
      <c r="D199" s="263" t="s">
        <v>3056</v>
      </c>
      <c r="E199" s="264" t="s">
        <v>3052</v>
      </c>
      <c r="F199" s="265">
        <v>188</v>
      </c>
      <c r="G199" s="266">
        <v>299435527</v>
      </c>
      <c r="H199" s="267">
        <v>221</v>
      </c>
      <c r="I199" s="268">
        <v>212</v>
      </c>
      <c r="J199" s="269">
        <v>310160662</v>
      </c>
      <c r="K199" s="270">
        <v>455</v>
      </c>
      <c r="L199" s="271">
        <v>443</v>
      </c>
      <c r="M199" s="266">
        <v>11884595</v>
      </c>
      <c r="N199" s="267">
        <v>184</v>
      </c>
      <c r="O199" s="268">
        <v>175</v>
      </c>
      <c r="P199" s="269">
        <v>171144068</v>
      </c>
      <c r="Q199" s="270">
        <v>223</v>
      </c>
      <c r="R199" s="271">
        <v>213</v>
      </c>
      <c r="S199" s="272">
        <v>279308586</v>
      </c>
      <c r="T199" s="267">
        <v>458</v>
      </c>
      <c r="U199" s="268">
        <v>450</v>
      </c>
      <c r="V199" s="269">
        <v>-8377386</v>
      </c>
      <c r="W199" s="270">
        <v>431</v>
      </c>
      <c r="X199" s="271">
        <v>427</v>
      </c>
      <c r="Y199" s="266">
        <v>876</v>
      </c>
      <c r="Z199" s="267">
        <v>428</v>
      </c>
      <c r="AA199" s="268">
        <v>416</v>
      </c>
      <c r="AB199" s="269">
        <v>229</v>
      </c>
      <c r="AC199" s="273">
        <v>369</v>
      </c>
      <c r="AD199" s="264">
        <v>0</v>
      </c>
      <c r="AE199" s="274">
        <v>100</v>
      </c>
      <c r="AF199" s="275">
        <v>0</v>
      </c>
    </row>
    <row r="200" spans="1:32" ht="18.75" customHeight="1">
      <c r="A200" s="243">
        <v>198</v>
      </c>
      <c r="B200" s="244">
        <v>182</v>
      </c>
      <c r="C200" s="245" t="s">
        <v>871</v>
      </c>
      <c r="D200" s="246" t="s">
        <v>1054</v>
      </c>
      <c r="E200" s="258" t="s">
        <v>3052</v>
      </c>
      <c r="F200" s="308">
        <v>189</v>
      </c>
      <c r="G200" s="249">
        <v>299404737</v>
      </c>
      <c r="H200" s="250">
        <v>225</v>
      </c>
      <c r="I200" s="251">
        <v>216</v>
      </c>
      <c r="J200" s="252">
        <v>303267420</v>
      </c>
      <c r="K200" s="253">
        <v>171</v>
      </c>
      <c r="L200" s="254">
        <v>161</v>
      </c>
      <c r="M200" s="249">
        <v>81904841</v>
      </c>
      <c r="N200" s="250">
        <v>129</v>
      </c>
      <c r="O200" s="251">
        <v>120</v>
      </c>
      <c r="P200" s="252">
        <v>240019539</v>
      </c>
      <c r="Q200" s="253">
        <v>171</v>
      </c>
      <c r="R200" s="254">
        <v>162</v>
      </c>
      <c r="S200" s="255">
        <v>375647415</v>
      </c>
      <c r="T200" s="250">
        <v>180</v>
      </c>
      <c r="U200" s="251">
        <v>174</v>
      </c>
      <c r="V200" s="252">
        <v>24366853</v>
      </c>
      <c r="W200" s="253">
        <v>63</v>
      </c>
      <c r="X200" s="254">
        <v>62</v>
      </c>
      <c r="Y200" s="249">
        <v>173772</v>
      </c>
      <c r="Z200" s="250">
        <v>26</v>
      </c>
      <c r="AA200" s="251">
        <v>18</v>
      </c>
      <c r="AB200" s="252">
        <v>3547</v>
      </c>
      <c r="AC200" s="257">
        <v>321</v>
      </c>
      <c r="AD200" s="258">
        <v>0</v>
      </c>
      <c r="AE200" s="248">
        <v>100</v>
      </c>
      <c r="AF200" s="259">
        <v>0</v>
      </c>
    </row>
    <row r="201" spans="1:32" ht="18.75" customHeight="1">
      <c r="A201" s="260">
        <v>199</v>
      </c>
      <c r="B201" s="261">
        <v>199</v>
      </c>
      <c r="C201" s="262" t="s">
        <v>893</v>
      </c>
      <c r="D201" s="263" t="s">
        <v>3056</v>
      </c>
      <c r="E201" s="264" t="s">
        <v>3052</v>
      </c>
      <c r="F201" s="265">
        <v>190</v>
      </c>
      <c r="G201" s="266">
        <v>298270807</v>
      </c>
      <c r="H201" s="267">
        <v>215</v>
      </c>
      <c r="I201" s="268">
        <v>206</v>
      </c>
      <c r="J201" s="269">
        <v>316353880</v>
      </c>
      <c r="K201" s="270">
        <v>159</v>
      </c>
      <c r="L201" s="271">
        <v>149</v>
      </c>
      <c r="M201" s="266">
        <v>88508072</v>
      </c>
      <c r="N201" s="267">
        <v>293</v>
      </c>
      <c r="O201" s="268">
        <v>282</v>
      </c>
      <c r="P201" s="269">
        <v>87104883</v>
      </c>
      <c r="Q201" s="270">
        <v>176</v>
      </c>
      <c r="R201" s="271">
        <v>167</v>
      </c>
      <c r="S201" s="272">
        <v>356880282</v>
      </c>
      <c r="T201" s="267">
        <v>301</v>
      </c>
      <c r="U201" s="268">
        <v>295</v>
      </c>
      <c r="V201" s="269">
        <v>8579125</v>
      </c>
      <c r="W201" s="270">
        <v>80</v>
      </c>
      <c r="X201" s="271">
        <v>79</v>
      </c>
      <c r="Y201" s="266">
        <v>124762</v>
      </c>
      <c r="Z201" s="267">
        <v>130</v>
      </c>
      <c r="AA201" s="268">
        <v>120</v>
      </c>
      <c r="AB201" s="269">
        <v>1201</v>
      </c>
      <c r="AC201" s="273">
        <v>361</v>
      </c>
      <c r="AD201" s="264">
        <v>0</v>
      </c>
      <c r="AE201" s="274">
        <v>98.88</v>
      </c>
      <c r="AF201" s="275">
        <v>1.1200000000000001</v>
      </c>
    </row>
    <row r="202" spans="1:32" ht="18.75" customHeight="1">
      <c r="A202" s="309">
        <v>200</v>
      </c>
      <c r="B202" s="310">
        <v>212</v>
      </c>
      <c r="C202" s="311" t="s">
        <v>1343</v>
      </c>
      <c r="D202" s="312" t="s">
        <v>881</v>
      </c>
      <c r="E202" s="313" t="s">
        <v>3052</v>
      </c>
      <c r="F202" s="314">
        <v>191</v>
      </c>
      <c r="G202" s="315">
        <v>297421599</v>
      </c>
      <c r="H202" s="316">
        <v>141</v>
      </c>
      <c r="I202" s="317">
        <v>132</v>
      </c>
      <c r="J202" s="318">
        <v>468741753</v>
      </c>
      <c r="K202" s="319">
        <v>383</v>
      </c>
      <c r="L202" s="320">
        <v>371</v>
      </c>
      <c r="M202" s="315">
        <v>26026858</v>
      </c>
      <c r="N202" s="316">
        <v>444</v>
      </c>
      <c r="O202" s="317">
        <v>432</v>
      </c>
      <c r="P202" s="318">
        <v>27638277</v>
      </c>
      <c r="Q202" s="319">
        <v>277</v>
      </c>
      <c r="R202" s="320">
        <v>267</v>
      </c>
      <c r="S202" s="321">
        <v>223490491</v>
      </c>
      <c r="T202" s="316">
        <v>337</v>
      </c>
      <c r="U202" s="317">
        <v>330</v>
      </c>
      <c r="V202" s="318">
        <v>6344422</v>
      </c>
      <c r="W202" s="319" t="s">
        <v>3052</v>
      </c>
      <c r="X202" s="320" t="s">
        <v>3052</v>
      </c>
      <c r="Y202" s="332" t="s">
        <v>3052</v>
      </c>
      <c r="Z202" s="316">
        <v>480</v>
      </c>
      <c r="AA202" s="317">
        <v>468</v>
      </c>
      <c r="AB202" s="318">
        <v>113</v>
      </c>
      <c r="AC202" s="322">
        <v>311</v>
      </c>
      <c r="AD202" s="313">
        <v>0</v>
      </c>
      <c r="AE202" s="323">
        <v>50</v>
      </c>
      <c r="AF202" s="324">
        <v>50</v>
      </c>
    </row>
    <row r="203" spans="1:32" ht="18.75" customHeight="1">
      <c r="A203" s="292">
        <v>201</v>
      </c>
      <c r="B203" s="293" t="s">
        <v>3052</v>
      </c>
      <c r="C203" s="360" t="s">
        <v>3052</v>
      </c>
      <c r="D203" s="295" t="s">
        <v>3056</v>
      </c>
      <c r="E203" s="296" t="s">
        <v>3052</v>
      </c>
      <c r="F203" s="297">
        <v>192</v>
      </c>
      <c r="G203" s="327" t="s">
        <v>3052</v>
      </c>
      <c r="H203" s="299">
        <v>214</v>
      </c>
      <c r="I203" s="300">
        <v>205</v>
      </c>
      <c r="J203" s="328" t="s">
        <v>3052</v>
      </c>
      <c r="K203" s="302">
        <v>161</v>
      </c>
      <c r="L203" s="303">
        <v>151</v>
      </c>
      <c r="M203" s="327" t="s">
        <v>3052</v>
      </c>
      <c r="N203" s="299">
        <v>187</v>
      </c>
      <c r="O203" s="300">
        <v>178</v>
      </c>
      <c r="P203" s="328" t="s">
        <v>3052</v>
      </c>
      <c r="Q203" s="302">
        <v>252</v>
      </c>
      <c r="R203" s="303">
        <v>242</v>
      </c>
      <c r="S203" s="327" t="s">
        <v>3052</v>
      </c>
      <c r="T203" s="299">
        <v>117</v>
      </c>
      <c r="U203" s="300">
        <v>111</v>
      </c>
      <c r="V203" s="328" t="s">
        <v>3052</v>
      </c>
      <c r="W203" s="302">
        <v>391</v>
      </c>
      <c r="X203" s="303">
        <v>388</v>
      </c>
      <c r="Y203" s="327" t="s">
        <v>3052</v>
      </c>
      <c r="Z203" s="299">
        <v>131</v>
      </c>
      <c r="AA203" s="300">
        <v>121</v>
      </c>
      <c r="AB203" s="328" t="s">
        <v>3052</v>
      </c>
      <c r="AC203" s="305">
        <v>384</v>
      </c>
      <c r="AD203" s="296">
        <v>0</v>
      </c>
      <c r="AE203" s="306">
        <v>80</v>
      </c>
      <c r="AF203" s="307">
        <v>20</v>
      </c>
    </row>
    <row r="204" spans="1:32" ht="18.75" customHeight="1">
      <c r="A204" s="260">
        <v>202</v>
      </c>
      <c r="B204" s="261">
        <v>165</v>
      </c>
      <c r="C204" s="262" t="s">
        <v>864</v>
      </c>
      <c r="D204" s="263" t="s">
        <v>3056</v>
      </c>
      <c r="E204" s="264" t="s">
        <v>3052</v>
      </c>
      <c r="F204" s="265">
        <v>193</v>
      </c>
      <c r="G204" s="266">
        <v>295094714</v>
      </c>
      <c r="H204" s="267">
        <v>135</v>
      </c>
      <c r="I204" s="268">
        <v>127</v>
      </c>
      <c r="J204" s="269">
        <v>493423116</v>
      </c>
      <c r="K204" s="270" t="s">
        <v>3052</v>
      </c>
      <c r="L204" s="271" t="s">
        <v>3052</v>
      </c>
      <c r="M204" s="330" t="s">
        <v>3052</v>
      </c>
      <c r="N204" s="267">
        <v>218</v>
      </c>
      <c r="O204" s="268">
        <v>209</v>
      </c>
      <c r="P204" s="269">
        <v>140865312</v>
      </c>
      <c r="Q204" s="270">
        <v>159</v>
      </c>
      <c r="R204" s="271">
        <v>150</v>
      </c>
      <c r="S204" s="272">
        <v>414029263</v>
      </c>
      <c r="T204" s="267" t="s">
        <v>3052</v>
      </c>
      <c r="U204" s="268" t="s">
        <v>3052</v>
      </c>
      <c r="V204" s="331" t="s">
        <v>3052</v>
      </c>
      <c r="W204" s="270">
        <v>121</v>
      </c>
      <c r="X204" s="271">
        <v>120</v>
      </c>
      <c r="Y204" s="266">
        <v>94167</v>
      </c>
      <c r="Z204" s="267">
        <v>210</v>
      </c>
      <c r="AA204" s="268">
        <v>198</v>
      </c>
      <c r="AB204" s="269">
        <v>780</v>
      </c>
      <c r="AC204" s="273">
        <v>383</v>
      </c>
      <c r="AD204" s="264">
        <v>0</v>
      </c>
      <c r="AE204" s="274">
        <v>100</v>
      </c>
      <c r="AF204" s="275">
        <v>0</v>
      </c>
    </row>
    <row r="205" spans="1:32" ht="18.75" customHeight="1">
      <c r="A205" s="243">
        <v>203</v>
      </c>
      <c r="B205" s="244">
        <v>169</v>
      </c>
      <c r="C205" s="245" t="s">
        <v>2068</v>
      </c>
      <c r="D205" s="246" t="s">
        <v>2187</v>
      </c>
      <c r="E205" s="258" t="s">
        <v>3052</v>
      </c>
      <c r="F205" s="308">
        <v>194</v>
      </c>
      <c r="G205" s="249">
        <v>294531770</v>
      </c>
      <c r="H205" s="250">
        <v>228</v>
      </c>
      <c r="I205" s="251">
        <v>219</v>
      </c>
      <c r="J205" s="252">
        <v>294531770</v>
      </c>
      <c r="K205" s="253">
        <v>135</v>
      </c>
      <c r="L205" s="254">
        <v>126</v>
      </c>
      <c r="M205" s="249">
        <v>105584689</v>
      </c>
      <c r="N205" s="250">
        <v>58</v>
      </c>
      <c r="O205" s="251">
        <v>50</v>
      </c>
      <c r="P205" s="252">
        <v>521385306</v>
      </c>
      <c r="Q205" s="253">
        <v>105</v>
      </c>
      <c r="R205" s="254">
        <v>97</v>
      </c>
      <c r="S205" s="255">
        <v>620537169</v>
      </c>
      <c r="T205" s="250">
        <v>40</v>
      </c>
      <c r="U205" s="251">
        <v>35</v>
      </c>
      <c r="V205" s="252">
        <v>117103744</v>
      </c>
      <c r="W205" s="253">
        <v>196</v>
      </c>
      <c r="X205" s="254">
        <v>195</v>
      </c>
      <c r="Y205" s="249">
        <v>55394</v>
      </c>
      <c r="Z205" s="250">
        <v>307</v>
      </c>
      <c r="AA205" s="251">
        <v>295</v>
      </c>
      <c r="AB205" s="252">
        <v>460</v>
      </c>
      <c r="AC205" s="257">
        <v>369</v>
      </c>
      <c r="AD205" s="258">
        <v>0</v>
      </c>
      <c r="AE205" s="248">
        <v>100</v>
      </c>
      <c r="AF205" s="259">
        <v>0</v>
      </c>
    </row>
    <row r="206" spans="1:32" ht="18.75" customHeight="1">
      <c r="A206" s="243">
        <v>204</v>
      </c>
      <c r="B206" s="244">
        <v>192</v>
      </c>
      <c r="C206" s="245" t="s">
        <v>824</v>
      </c>
      <c r="D206" s="246" t="s">
        <v>2187</v>
      </c>
      <c r="E206" s="258" t="s">
        <v>3052</v>
      </c>
      <c r="F206" s="308">
        <v>195</v>
      </c>
      <c r="G206" s="249">
        <v>294451964</v>
      </c>
      <c r="H206" s="250">
        <v>226</v>
      </c>
      <c r="I206" s="251">
        <v>217</v>
      </c>
      <c r="J206" s="252">
        <v>296325341</v>
      </c>
      <c r="K206" s="253">
        <v>342</v>
      </c>
      <c r="L206" s="254">
        <v>330</v>
      </c>
      <c r="M206" s="249">
        <v>33427535</v>
      </c>
      <c r="N206" s="250">
        <v>240</v>
      </c>
      <c r="O206" s="251">
        <v>230</v>
      </c>
      <c r="P206" s="252">
        <v>128650798</v>
      </c>
      <c r="Q206" s="253">
        <v>303</v>
      </c>
      <c r="R206" s="254">
        <v>293</v>
      </c>
      <c r="S206" s="255">
        <v>203482338</v>
      </c>
      <c r="T206" s="250">
        <v>450</v>
      </c>
      <c r="U206" s="251">
        <v>442</v>
      </c>
      <c r="V206" s="252">
        <v>-5907005</v>
      </c>
      <c r="W206" s="253">
        <v>366</v>
      </c>
      <c r="X206" s="254">
        <v>364</v>
      </c>
      <c r="Y206" s="249">
        <v>10102</v>
      </c>
      <c r="Z206" s="250">
        <v>458</v>
      </c>
      <c r="AA206" s="251">
        <v>446</v>
      </c>
      <c r="AB206" s="252">
        <v>163</v>
      </c>
      <c r="AC206" s="257">
        <v>356</v>
      </c>
      <c r="AD206" s="258">
        <v>0</v>
      </c>
      <c r="AE206" s="248">
        <v>0</v>
      </c>
      <c r="AF206" s="259">
        <v>100</v>
      </c>
    </row>
    <row r="207" spans="1:32" ht="18.75" customHeight="1">
      <c r="A207" s="276">
        <v>205</v>
      </c>
      <c r="B207" s="277">
        <v>230</v>
      </c>
      <c r="C207" s="278" t="s">
        <v>2678</v>
      </c>
      <c r="D207" s="279" t="s">
        <v>3056</v>
      </c>
      <c r="E207" s="340" t="s">
        <v>3052</v>
      </c>
      <c r="F207" s="290">
        <v>196</v>
      </c>
      <c r="G207" s="282">
        <v>291436355</v>
      </c>
      <c r="H207" s="283">
        <v>234</v>
      </c>
      <c r="I207" s="284">
        <v>224</v>
      </c>
      <c r="J207" s="285">
        <v>291436355</v>
      </c>
      <c r="K207" s="286">
        <v>71</v>
      </c>
      <c r="L207" s="287">
        <v>63</v>
      </c>
      <c r="M207" s="282">
        <v>192751286</v>
      </c>
      <c r="N207" s="283">
        <v>166</v>
      </c>
      <c r="O207" s="284">
        <v>157</v>
      </c>
      <c r="P207" s="285">
        <v>190380159</v>
      </c>
      <c r="Q207" s="286">
        <v>67</v>
      </c>
      <c r="R207" s="287">
        <v>59</v>
      </c>
      <c r="S207" s="288">
        <v>927189613</v>
      </c>
      <c r="T207" s="283">
        <v>44</v>
      </c>
      <c r="U207" s="284">
        <v>39</v>
      </c>
      <c r="V207" s="285">
        <v>106146412</v>
      </c>
      <c r="W207" s="286" t="s">
        <v>3052</v>
      </c>
      <c r="X207" s="287" t="s">
        <v>3052</v>
      </c>
      <c r="Y207" s="336" t="s">
        <v>3052</v>
      </c>
      <c r="Z207" s="283">
        <v>251</v>
      </c>
      <c r="AA207" s="284">
        <v>239</v>
      </c>
      <c r="AB207" s="285">
        <v>615</v>
      </c>
      <c r="AC207" s="289">
        <v>362</v>
      </c>
      <c r="AD207" s="280">
        <v>0</v>
      </c>
      <c r="AE207" s="290">
        <v>100</v>
      </c>
      <c r="AF207" s="291">
        <v>0</v>
      </c>
    </row>
    <row r="208" spans="1:32" ht="18.75" customHeight="1">
      <c r="A208" s="227">
        <v>206</v>
      </c>
      <c r="B208" s="228">
        <v>243</v>
      </c>
      <c r="C208" s="229" t="s">
        <v>2069</v>
      </c>
      <c r="D208" s="230" t="s">
        <v>885</v>
      </c>
      <c r="E208" s="231" t="s">
        <v>3052</v>
      </c>
      <c r="F208" s="232">
        <v>197</v>
      </c>
      <c r="G208" s="233">
        <v>291107928</v>
      </c>
      <c r="H208" s="234">
        <v>233</v>
      </c>
      <c r="I208" s="235">
        <v>223</v>
      </c>
      <c r="J208" s="236">
        <v>291582511</v>
      </c>
      <c r="K208" s="237">
        <v>87</v>
      </c>
      <c r="L208" s="238">
        <v>78</v>
      </c>
      <c r="M208" s="233">
        <v>161509590</v>
      </c>
      <c r="N208" s="234">
        <v>118</v>
      </c>
      <c r="O208" s="235">
        <v>109</v>
      </c>
      <c r="P208" s="236">
        <v>251643966</v>
      </c>
      <c r="Q208" s="237">
        <v>211</v>
      </c>
      <c r="R208" s="238">
        <v>201</v>
      </c>
      <c r="S208" s="239">
        <v>294839270</v>
      </c>
      <c r="T208" s="234">
        <v>38</v>
      </c>
      <c r="U208" s="235">
        <v>33</v>
      </c>
      <c r="V208" s="236">
        <v>122873224</v>
      </c>
      <c r="W208" s="237" t="s">
        <v>3052</v>
      </c>
      <c r="X208" s="238" t="s">
        <v>3052</v>
      </c>
      <c r="Y208" s="338" t="s">
        <v>3052</v>
      </c>
      <c r="Z208" s="234">
        <v>393</v>
      </c>
      <c r="AA208" s="235">
        <v>381</v>
      </c>
      <c r="AB208" s="236">
        <v>294</v>
      </c>
      <c r="AC208" s="240">
        <v>210</v>
      </c>
      <c r="AD208" s="231">
        <v>0</v>
      </c>
      <c r="AE208" s="241">
        <v>100</v>
      </c>
      <c r="AF208" s="242">
        <v>0</v>
      </c>
    </row>
    <row r="209" spans="1:32" ht="18.75" customHeight="1">
      <c r="A209" s="243">
        <v>207</v>
      </c>
      <c r="B209" s="244">
        <v>197</v>
      </c>
      <c r="C209" s="245" t="s">
        <v>2070</v>
      </c>
      <c r="D209" s="246" t="s">
        <v>3106</v>
      </c>
      <c r="E209" s="258" t="s">
        <v>3052</v>
      </c>
      <c r="F209" s="308">
        <v>198</v>
      </c>
      <c r="G209" s="249">
        <v>285823284</v>
      </c>
      <c r="H209" s="250">
        <v>237</v>
      </c>
      <c r="I209" s="251">
        <v>227</v>
      </c>
      <c r="J209" s="252">
        <v>288799577</v>
      </c>
      <c r="K209" s="253">
        <v>305</v>
      </c>
      <c r="L209" s="254">
        <v>293</v>
      </c>
      <c r="M209" s="249">
        <v>38367825</v>
      </c>
      <c r="N209" s="250">
        <v>483</v>
      </c>
      <c r="O209" s="251">
        <v>471</v>
      </c>
      <c r="P209" s="252">
        <v>9121678</v>
      </c>
      <c r="Q209" s="253">
        <v>348</v>
      </c>
      <c r="R209" s="254">
        <v>338</v>
      </c>
      <c r="S209" s="255">
        <v>165690341</v>
      </c>
      <c r="T209" s="250">
        <v>471</v>
      </c>
      <c r="U209" s="251">
        <v>462</v>
      </c>
      <c r="V209" s="252">
        <v>-13300506</v>
      </c>
      <c r="W209" s="253">
        <v>354</v>
      </c>
      <c r="X209" s="254">
        <v>352</v>
      </c>
      <c r="Y209" s="249">
        <v>11943</v>
      </c>
      <c r="Z209" s="250">
        <v>93</v>
      </c>
      <c r="AA209" s="251">
        <v>84</v>
      </c>
      <c r="AB209" s="252">
        <v>1498</v>
      </c>
      <c r="AC209" s="257">
        <v>311</v>
      </c>
      <c r="AD209" s="258">
        <v>0</v>
      </c>
      <c r="AE209" s="248">
        <v>100</v>
      </c>
      <c r="AF209" s="259">
        <v>0</v>
      </c>
    </row>
    <row r="210" spans="1:32" ht="18.75" customHeight="1">
      <c r="A210" s="243">
        <v>208</v>
      </c>
      <c r="B210" s="244">
        <v>248</v>
      </c>
      <c r="C210" s="245" t="s">
        <v>2071</v>
      </c>
      <c r="D210" s="246" t="s">
        <v>1702</v>
      </c>
      <c r="E210" s="258" t="s">
        <v>3052</v>
      </c>
      <c r="F210" s="308">
        <v>199</v>
      </c>
      <c r="G210" s="249">
        <v>284685598</v>
      </c>
      <c r="H210" s="250">
        <v>232</v>
      </c>
      <c r="I210" s="251">
        <v>222</v>
      </c>
      <c r="J210" s="252">
        <v>292052750</v>
      </c>
      <c r="K210" s="253">
        <v>198</v>
      </c>
      <c r="L210" s="254">
        <v>187</v>
      </c>
      <c r="M210" s="249">
        <v>69685080</v>
      </c>
      <c r="N210" s="250">
        <v>499</v>
      </c>
      <c r="O210" s="251">
        <v>487</v>
      </c>
      <c r="P210" s="252">
        <v>-33428903</v>
      </c>
      <c r="Q210" s="253">
        <v>210</v>
      </c>
      <c r="R210" s="254">
        <v>200</v>
      </c>
      <c r="S210" s="255">
        <v>296077633</v>
      </c>
      <c r="T210" s="250">
        <v>414</v>
      </c>
      <c r="U210" s="251">
        <v>407</v>
      </c>
      <c r="V210" s="252">
        <v>1068447</v>
      </c>
      <c r="W210" s="253">
        <v>373</v>
      </c>
      <c r="X210" s="254">
        <v>371</v>
      </c>
      <c r="Y210" s="249">
        <v>8300</v>
      </c>
      <c r="Z210" s="250">
        <v>219</v>
      </c>
      <c r="AA210" s="251">
        <v>207</v>
      </c>
      <c r="AB210" s="252">
        <v>741</v>
      </c>
      <c r="AC210" s="257">
        <v>352</v>
      </c>
      <c r="AD210" s="258">
        <v>0</v>
      </c>
      <c r="AE210" s="248">
        <v>100</v>
      </c>
      <c r="AF210" s="259">
        <v>0</v>
      </c>
    </row>
    <row r="211" spans="1:32" ht="18.75" customHeight="1">
      <c r="A211" s="260">
        <v>209</v>
      </c>
      <c r="B211" s="261">
        <v>191</v>
      </c>
      <c r="C211" s="262" t="s">
        <v>861</v>
      </c>
      <c r="D211" s="263" t="s">
        <v>3056</v>
      </c>
      <c r="E211" s="264" t="s">
        <v>3052</v>
      </c>
      <c r="F211" s="265">
        <v>200</v>
      </c>
      <c r="G211" s="266">
        <v>284239081</v>
      </c>
      <c r="H211" s="267">
        <v>231</v>
      </c>
      <c r="I211" s="268">
        <v>221</v>
      </c>
      <c r="J211" s="269">
        <v>292501856</v>
      </c>
      <c r="K211" s="270">
        <v>285</v>
      </c>
      <c r="L211" s="271">
        <v>274</v>
      </c>
      <c r="M211" s="266">
        <v>43958195</v>
      </c>
      <c r="N211" s="267">
        <v>239</v>
      </c>
      <c r="O211" s="268">
        <v>229</v>
      </c>
      <c r="P211" s="269">
        <v>129377561</v>
      </c>
      <c r="Q211" s="270">
        <v>313</v>
      </c>
      <c r="R211" s="271">
        <v>303</v>
      </c>
      <c r="S211" s="272">
        <v>198243430</v>
      </c>
      <c r="T211" s="267">
        <v>174</v>
      </c>
      <c r="U211" s="268">
        <v>168</v>
      </c>
      <c r="V211" s="269">
        <v>25425589</v>
      </c>
      <c r="W211" s="270">
        <v>88</v>
      </c>
      <c r="X211" s="271">
        <v>87</v>
      </c>
      <c r="Y211" s="266">
        <v>119691</v>
      </c>
      <c r="Z211" s="267">
        <v>160</v>
      </c>
      <c r="AA211" s="268">
        <v>150</v>
      </c>
      <c r="AB211" s="269">
        <v>1021</v>
      </c>
      <c r="AC211" s="273">
        <v>311</v>
      </c>
      <c r="AD211" s="264">
        <v>0</v>
      </c>
      <c r="AE211" s="274">
        <v>0</v>
      </c>
      <c r="AF211" s="275">
        <v>100</v>
      </c>
    </row>
    <row r="212" spans="1:32" ht="18.75" customHeight="1">
      <c r="A212" s="276">
        <v>210</v>
      </c>
      <c r="B212" s="277">
        <v>273</v>
      </c>
      <c r="C212" s="278" t="s">
        <v>872</v>
      </c>
      <c r="D212" s="279" t="s">
        <v>3056</v>
      </c>
      <c r="E212" s="280" t="s">
        <v>3052</v>
      </c>
      <c r="F212" s="281">
        <v>201</v>
      </c>
      <c r="G212" s="282">
        <v>283993880</v>
      </c>
      <c r="H212" s="283">
        <v>145</v>
      </c>
      <c r="I212" s="284">
        <v>136</v>
      </c>
      <c r="J212" s="285">
        <v>465072150</v>
      </c>
      <c r="K212" s="286" t="s">
        <v>3052</v>
      </c>
      <c r="L212" s="287" t="s">
        <v>3052</v>
      </c>
      <c r="M212" s="336" t="s">
        <v>3052</v>
      </c>
      <c r="N212" s="283" t="s">
        <v>3052</v>
      </c>
      <c r="O212" s="284" t="s">
        <v>3052</v>
      </c>
      <c r="P212" s="337" t="s">
        <v>3052</v>
      </c>
      <c r="Q212" s="286" t="s">
        <v>3052</v>
      </c>
      <c r="R212" s="287" t="s">
        <v>3052</v>
      </c>
      <c r="S212" s="336" t="s">
        <v>3052</v>
      </c>
      <c r="T212" s="283" t="s">
        <v>3052</v>
      </c>
      <c r="U212" s="284" t="s">
        <v>3052</v>
      </c>
      <c r="V212" s="337" t="s">
        <v>3052</v>
      </c>
      <c r="W212" s="286">
        <v>77</v>
      </c>
      <c r="X212" s="287">
        <v>76</v>
      </c>
      <c r="Y212" s="282">
        <v>126075</v>
      </c>
      <c r="Z212" s="283">
        <v>452</v>
      </c>
      <c r="AA212" s="284">
        <v>440</v>
      </c>
      <c r="AB212" s="285">
        <v>170</v>
      </c>
      <c r="AC212" s="289">
        <v>354</v>
      </c>
      <c r="AD212" s="280">
        <v>0</v>
      </c>
      <c r="AE212" s="290">
        <v>0.01</v>
      </c>
      <c r="AF212" s="291">
        <v>99.99</v>
      </c>
    </row>
    <row r="213" spans="1:32" ht="18.75" customHeight="1">
      <c r="A213" s="292">
        <v>211</v>
      </c>
      <c r="B213" s="293">
        <v>194</v>
      </c>
      <c r="C213" s="294" t="s">
        <v>2072</v>
      </c>
      <c r="D213" s="295" t="s">
        <v>3056</v>
      </c>
      <c r="E213" s="296" t="s">
        <v>3052</v>
      </c>
      <c r="F213" s="297">
        <v>202</v>
      </c>
      <c r="G213" s="298">
        <v>283527800</v>
      </c>
      <c r="H213" s="299">
        <v>238</v>
      </c>
      <c r="I213" s="300">
        <v>228</v>
      </c>
      <c r="J213" s="301">
        <v>288625185</v>
      </c>
      <c r="K213" s="302" t="s">
        <v>3052</v>
      </c>
      <c r="L213" s="303" t="s">
        <v>3052</v>
      </c>
      <c r="M213" s="327" t="s">
        <v>3052</v>
      </c>
      <c r="N213" s="299" t="s">
        <v>3052</v>
      </c>
      <c r="O213" s="300" t="s">
        <v>3052</v>
      </c>
      <c r="P213" s="328" t="s">
        <v>3052</v>
      </c>
      <c r="Q213" s="302" t="s">
        <v>3052</v>
      </c>
      <c r="R213" s="303" t="s">
        <v>3052</v>
      </c>
      <c r="S213" s="327" t="s">
        <v>3052</v>
      </c>
      <c r="T213" s="299" t="s">
        <v>3052</v>
      </c>
      <c r="U213" s="300" t="s">
        <v>3052</v>
      </c>
      <c r="V213" s="328" t="s">
        <v>3052</v>
      </c>
      <c r="W213" s="302" t="s">
        <v>3052</v>
      </c>
      <c r="X213" s="303" t="s">
        <v>3052</v>
      </c>
      <c r="Y213" s="327" t="s">
        <v>3052</v>
      </c>
      <c r="Z213" s="299">
        <v>350</v>
      </c>
      <c r="AA213" s="300">
        <v>338</v>
      </c>
      <c r="AB213" s="301">
        <v>377</v>
      </c>
      <c r="AC213" s="305">
        <v>341</v>
      </c>
      <c r="AD213" s="296">
        <v>0</v>
      </c>
      <c r="AE213" s="306">
        <v>50</v>
      </c>
      <c r="AF213" s="307">
        <v>50</v>
      </c>
    </row>
    <row r="214" spans="1:32" ht="18.75" customHeight="1">
      <c r="A214" s="243">
        <v>212</v>
      </c>
      <c r="B214" s="244">
        <v>187</v>
      </c>
      <c r="C214" s="245" t="s">
        <v>3247</v>
      </c>
      <c r="D214" s="246" t="s">
        <v>3154</v>
      </c>
      <c r="E214" s="258" t="s">
        <v>3052</v>
      </c>
      <c r="F214" s="308">
        <v>203</v>
      </c>
      <c r="G214" s="249">
        <v>282269153</v>
      </c>
      <c r="H214" s="250">
        <v>239</v>
      </c>
      <c r="I214" s="251">
        <v>229</v>
      </c>
      <c r="J214" s="252">
        <v>282269153</v>
      </c>
      <c r="K214" s="253">
        <v>113</v>
      </c>
      <c r="L214" s="254">
        <v>104</v>
      </c>
      <c r="M214" s="249">
        <v>122440106</v>
      </c>
      <c r="N214" s="250">
        <v>169</v>
      </c>
      <c r="O214" s="251">
        <v>160</v>
      </c>
      <c r="P214" s="252">
        <v>185693172</v>
      </c>
      <c r="Q214" s="253">
        <v>198</v>
      </c>
      <c r="R214" s="254">
        <v>189</v>
      </c>
      <c r="S214" s="255">
        <v>324751802</v>
      </c>
      <c r="T214" s="250">
        <v>121</v>
      </c>
      <c r="U214" s="251">
        <v>115</v>
      </c>
      <c r="V214" s="252">
        <v>43173714</v>
      </c>
      <c r="W214" s="253">
        <v>75</v>
      </c>
      <c r="X214" s="254">
        <v>74</v>
      </c>
      <c r="Y214" s="249">
        <v>126471</v>
      </c>
      <c r="Z214" s="250">
        <v>128</v>
      </c>
      <c r="AA214" s="251">
        <v>118</v>
      </c>
      <c r="AB214" s="252">
        <v>1211</v>
      </c>
      <c r="AC214" s="257">
        <v>362</v>
      </c>
      <c r="AD214" s="258">
        <v>0</v>
      </c>
      <c r="AE214" s="248">
        <v>100</v>
      </c>
      <c r="AF214" s="259">
        <v>0</v>
      </c>
    </row>
    <row r="215" spans="1:32" ht="18.75" customHeight="1">
      <c r="A215" s="260">
        <v>213</v>
      </c>
      <c r="B215" s="261">
        <v>233</v>
      </c>
      <c r="C215" s="262" t="s">
        <v>517</v>
      </c>
      <c r="D215" s="263" t="s">
        <v>3056</v>
      </c>
      <c r="E215" s="264" t="s">
        <v>3052</v>
      </c>
      <c r="F215" s="265">
        <v>204</v>
      </c>
      <c r="G215" s="266">
        <v>281283705</v>
      </c>
      <c r="H215" s="267">
        <v>240</v>
      </c>
      <c r="I215" s="268">
        <v>230</v>
      </c>
      <c r="J215" s="269">
        <v>282059365</v>
      </c>
      <c r="K215" s="270" t="s">
        <v>3052</v>
      </c>
      <c r="L215" s="271" t="s">
        <v>3052</v>
      </c>
      <c r="M215" s="330" t="s">
        <v>3052</v>
      </c>
      <c r="N215" s="267" t="s">
        <v>3052</v>
      </c>
      <c r="O215" s="268" t="s">
        <v>3052</v>
      </c>
      <c r="P215" s="331" t="s">
        <v>3052</v>
      </c>
      <c r="Q215" s="270" t="s">
        <v>3052</v>
      </c>
      <c r="R215" s="271" t="s">
        <v>3052</v>
      </c>
      <c r="S215" s="330" t="s">
        <v>3052</v>
      </c>
      <c r="T215" s="267" t="s">
        <v>3052</v>
      </c>
      <c r="U215" s="268" t="s">
        <v>3052</v>
      </c>
      <c r="V215" s="331" t="s">
        <v>3052</v>
      </c>
      <c r="W215" s="270" t="s">
        <v>3052</v>
      </c>
      <c r="X215" s="271" t="s">
        <v>3052</v>
      </c>
      <c r="Y215" s="330" t="s">
        <v>3052</v>
      </c>
      <c r="Z215" s="267" t="s">
        <v>3052</v>
      </c>
      <c r="AA215" s="268" t="s">
        <v>3052</v>
      </c>
      <c r="AB215" s="331" t="s">
        <v>3052</v>
      </c>
      <c r="AC215" s="273">
        <v>313</v>
      </c>
      <c r="AD215" s="264">
        <v>0</v>
      </c>
      <c r="AE215" s="274">
        <v>100</v>
      </c>
      <c r="AF215" s="275">
        <v>0</v>
      </c>
    </row>
    <row r="216" spans="1:32" ht="18.75" customHeight="1">
      <c r="A216" s="243">
        <v>214</v>
      </c>
      <c r="B216" s="244">
        <v>245</v>
      </c>
      <c r="C216" s="245" t="s">
        <v>2965</v>
      </c>
      <c r="D216" s="246" t="s">
        <v>3058</v>
      </c>
      <c r="E216" s="258" t="s">
        <v>3052</v>
      </c>
      <c r="F216" s="308">
        <v>205</v>
      </c>
      <c r="G216" s="249">
        <v>280988805</v>
      </c>
      <c r="H216" s="250">
        <v>241</v>
      </c>
      <c r="I216" s="251">
        <v>231</v>
      </c>
      <c r="J216" s="252">
        <v>281296814</v>
      </c>
      <c r="K216" s="253">
        <v>490</v>
      </c>
      <c r="L216" s="254">
        <v>478</v>
      </c>
      <c r="M216" s="249">
        <v>1469119</v>
      </c>
      <c r="N216" s="250">
        <v>345</v>
      </c>
      <c r="O216" s="251">
        <v>334</v>
      </c>
      <c r="P216" s="252">
        <v>67418710</v>
      </c>
      <c r="Q216" s="253">
        <v>340</v>
      </c>
      <c r="R216" s="254">
        <v>330</v>
      </c>
      <c r="S216" s="255">
        <v>168847751</v>
      </c>
      <c r="T216" s="250">
        <v>456</v>
      </c>
      <c r="U216" s="251">
        <v>448</v>
      </c>
      <c r="V216" s="252">
        <v>-7893587</v>
      </c>
      <c r="W216" s="253" t="s">
        <v>3052</v>
      </c>
      <c r="X216" s="254" t="s">
        <v>3052</v>
      </c>
      <c r="Y216" s="256" t="s">
        <v>3052</v>
      </c>
      <c r="Z216" s="250">
        <v>445</v>
      </c>
      <c r="AA216" s="251">
        <v>433</v>
      </c>
      <c r="AB216" s="252">
        <v>194</v>
      </c>
      <c r="AC216" s="257">
        <v>369</v>
      </c>
      <c r="AD216" s="258">
        <v>0</v>
      </c>
      <c r="AE216" s="248">
        <v>100</v>
      </c>
      <c r="AF216" s="259">
        <v>0</v>
      </c>
    </row>
    <row r="217" spans="1:32" ht="18.75" customHeight="1">
      <c r="A217" s="276">
        <v>215</v>
      </c>
      <c r="B217" s="339">
        <v>272</v>
      </c>
      <c r="C217" s="278" t="s">
        <v>886</v>
      </c>
      <c r="D217" s="279" t="s">
        <v>3056</v>
      </c>
      <c r="E217" s="280" t="s">
        <v>3052</v>
      </c>
      <c r="F217" s="281">
        <v>206</v>
      </c>
      <c r="G217" s="282">
        <v>277543818</v>
      </c>
      <c r="H217" s="283">
        <v>202</v>
      </c>
      <c r="I217" s="284">
        <v>193</v>
      </c>
      <c r="J217" s="285">
        <v>332258075</v>
      </c>
      <c r="K217" s="286">
        <v>261</v>
      </c>
      <c r="L217" s="287">
        <v>250</v>
      </c>
      <c r="M217" s="282">
        <v>50168566</v>
      </c>
      <c r="N217" s="283">
        <v>147</v>
      </c>
      <c r="O217" s="284">
        <v>138</v>
      </c>
      <c r="P217" s="285">
        <v>211785016</v>
      </c>
      <c r="Q217" s="286">
        <v>174</v>
      </c>
      <c r="R217" s="287">
        <v>165</v>
      </c>
      <c r="S217" s="288">
        <v>357124449</v>
      </c>
      <c r="T217" s="283">
        <v>137</v>
      </c>
      <c r="U217" s="284">
        <v>131</v>
      </c>
      <c r="V217" s="285">
        <v>37872887</v>
      </c>
      <c r="W217" s="286">
        <v>302</v>
      </c>
      <c r="X217" s="287">
        <v>300</v>
      </c>
      <c r="Y217" s="282">
        <v>25485</v>
      </c>
      <c r="Z217" s="283">
        <v>493</v>
      </c>
      <c r="AA217" s="284">
        <v>481</v>
      </c>
      <c r="AB217" s="285">
        <v>57</v>
      </c>
      <c r="AC217" s="289">
        <v>371</v>
      </c>
      <c r="AD217" s="280">
        <v>0</v>
      </c>
      <c r="AE217" s="290">
        <v>100</v>
      </c>
      <c r="AF217" s="291">
        <v>0</v>
      </c>
    </row>
    <row r="218" spans="1:32" ht="18.75" customHeight="1">
      <c r="A218" s="227">
        <v>216</v>
      </c>
      <c r="B218" s="228">
        <v>170</v>
      </c>
      <c r="C218" s="229" t="s">
        <v>2073</v>
      </c>
      <c r="D218" s="230" t="s">
        <v>1061</v>
      </c>
      <c r="E218" s="231" t="s">
        <v>3052</v>
      </c>
      <c r="F218" s="232">
        <v>207</v>
      </c>
      <c r="G218" s="233">
        <v>275841306</v>
      </c>
      <c r="H218" s="234">
        <v>212</v>
      </c>
      <c r="I218" s="235">
        <v>203</v>
      </c>
      <c r="J218" s="236">
        <v>319083517</v>
      </c>
      <c r="K218" s="237" t="s">
        <v>3052</v>
      </c>
      <c r="L218" s="238" t="s">
        <v>3052</v>
      </c>
      <c r="M218" s="338" t="s">
        <v>3052</v>
      </c>
      <c r="N218" s="234" t="s">
        <v>3052</v>
      </c>
      <c r="O218" s="235" t="s">
        <v>3052</v>
      </c>
      <c r="P218" s="342" t="s">
        <v>3052</v>
      </c>
      <c r="Q218" s="237" t="s">
        <v>3052</v>
      </c>
      <c r="R218" s="238" t="s">
        <v>3052</v>
      </c>
      <c r="S218" s="338" t="s">
        <v>3052</v>
      </c>
      <c r="T218" s="234" t="s">
        <v>3052</v>
      </c>
      <c r="U218" s="235" t="s">
        <v>3052</v>
      </c>
      <c r="V218" s="342" t="s">
        <v>3052</v>
      </c>
      <c r="W218" s="237">
        <v>140</v>
      </c>
      <c r="X218" s="238">
        <v>139</v>
      </c>
      <c r="Y218" s="233">
        <v>78341</v>
      </c>
      <c r="Z218" s="234">
        <v>40</v>
      </c>
      <c r="AA218" s="235">
        <v>32</v>
      </c>
      <c r="AB218" s="236">
        <v>2674</v>
      </c>
      <c r="AC218" s="240">
        <v>321</v>
      </c>
      <c r="AD218" s="231">
        <v>0</v>
      </c>
      <c r="AE218" s="241">
        <v>100</v>
      </c>
      <c r="AF218" s="242">
        <v>0</v>
      </c>
    </row>
    <row r="219" spans="1:32" ht="18.75" customHeight="1">
      <c r="A219" s="243">
        <v>217</v>
      </c>
      <c r="B219" s="244">
        <v>164</v>
      </c>
      <c r="C219" s="245" t="s">
        <v>896</v>
      </c>
      <c r="D219" s="246" t="s">
        <v>1319</v>
      </c>
      <c r="E219" s="258" t="s">
        <v>3052</v>
      </c>
      <c r="F219" s="308">
        <v>208</v>
      </c>
      <c r="G219" s="249">
        <v>274074478</v>
      </c>
      <c r="H219" s="250">
        <v>230</v>
      </c>
      <c r="I219" s="251">
        <v>220</v>
      </c>
      <c r="J219" s="252">
        <v>293246951</v>
      </c>
      <c r="K219" s="253">
        <v>463</v>
      </c>
      <c r="L219" s="254">
        <v>451</v>
      </c>
      <c r="M219" s="249">
        <v>10194112</v>
      </c>
      <c r="N219" s="250">
        <v>400</v>
      </c>
      <c r="O219" s="251">
        <v>388</v>
      </c>
      <c r="P219" s="252">
        <v>47761017</v>
      </c>
      <c r="Q219" s="253">
        <v>490</v>
      </c>
      <c r="R219" s="254">
        <v>478</v>
      </c>
      <c r="S219" s="255">
        <v>53284875</v>
      </c>
      <c r="T219" s="250">
        <v>405</v>
      </c>
      <c r="U219" s="251">
        <v>398</v>
      </c>
      <c r="V219" s="252">
        <v>1327923</v>
      </c>
      <c r="W219" s="253" t="s">
        <v>3052</v>
      </c>
      <c r="X219" s="254" t="s">
        <v>3052</v>
      </c>
      <c r="Y219" s="256" t="s">
        <v>3052</v>
      </c>
      <c r="Z219" s="250">
        <v>494</v>
      </c>
      <c r="AA219" s="251">
        <v>482</v>
      </c>
      <c r="AB219" s="252">
        <v>51</v>
      </c>
      <c r="AC219" s="257">
        <v>311</v>
      </c>
      <c r="AD219" s="258">
        <v>0</v>
      </c>
      <c r="AE219" s="248">
        <v>100</v>
      </c>
      <c r="AF219" s="259">
        <v>0</v>
      </c>
    </row>
    <row r="220" spans="1:32" ht="18.75" customHeight="1">
      <c r="A220" s="260">
        <v>218</v>
      </c>
      <c r="B220" s="261">
        <v>297</v>
      </c>
      <c r="C220" s="262" t="s">
        <v>868</v>
      </c>
      <c r="D220" s="263" t="s">
        <v>3056</v>
      </c>
      <c r="E220" s="264" t="s">
        <v>3052</v>
      </c>
      <c r="F220" s="265">
        <v>209</v>
      </c>
      <c r="G220" s="266">
        <v>273319595</v>
      </c>
      <c r="H220" s="267">
        <v>246</v>
      </c>
      <c r="I220" s="268">
        <v>236</v>
      </c>
      <c r="J220" s="269">
        <v>273319595</v>
      </c>
      <c r="K220" s="270">
        <v>150</v>
      </c>
      <c r="L220" s="271">
        <v>141</v>
      </c>
      <c r="M220" s="266">
        <v>92648771</v>
      </c>
      <c r="N220" s="267">
        <v>130</v>
      </c>
      <c r="O220" s="268">
        <v>121</v>
      </c>
      <c r="P220" s="269">
        <v>238332556</v>
      </c>
      <c r="Q220" s="270">
        <v>88</v>
      </c>
      <c r="R220" s="271">
        <v>80</v>
      </c>
      <c r="S220" s="272">
        <v>705969031</v>
      </c>
      <c r="T220" s="267">
        <v>281</v>
      </c>
      <c r="U220" s="268">
        <v>275</v>
      </c>
      <c r="V220" s="269">
        <v>10308876</v>
      </c>
      <c r="W220" s="270">
        <v>110</v>
      </c>
      <c r="X220" s="271">
        <v>109</v>
      </c>
      <c r="Y220" s="266">
        <v>101012</v>
      </c>
      <c r="Z220" s="267">
        <v>51</v>
      </c>
      <c r="AA220" s="268">
        <v>43</v>
      </c>
      <c r="AB220" s="269">
        <v>2318</v>
      </c>
      <c r="AC220" s="273">
        <v>384</v>
      </c>
      <c r="AD220" s="264">
        <v>0</v>
      </c>
      <c r="AE220" s="274">
        <v>100</v>
      </c>
      <c r="AF220" s="275">
        <v>0</v>
      </c>
    </row>
    <row r="221" spans="1:32" ht="18.75" customHeight="1">
      <c r="A221" s="260">
        <v>219</v>
      </c>
      <c r="B221" s="261">
        <v>196</v>
      </c>
      <c r="C221" s="262" t="s">
        <v>411</v>
      </c>
      <c r="D221" s="263" t="s">
        <v>3056</v>
      </c>
      <c r="E221" s="264" t="s">
        <v>3052</v>
      </c>
      <c r="F221" s="265">
        <v>210</v>
      </c>
      <c r="G221" s="266">
        <v>271126197</v>
      </c>
      <c r="H221" s="267">
        <v>242</v>
      </c>
      <c r="I221" s="268">
        <v>232</v>
      </c>
      <c r="J221" s="269">
        <v>279804619</v>
      </c>
      <c r="K221" s="270">
        <v>172</v>
      </c>
      <c r="L221" s="271">
        <v>162</v>
      </c>
      <c r="M221" s="266">
        <v>80198500</v>
      </c>
      <c r="N221" s="267">
        <v>168</v>
      </c>
      <c r="O221" s="268">
        <v>159</v>
      </c>
      <c r="P221" s="269">
        <v>187229817</v>
      </c>
      <c r="Q221" s="270">
        <v>251</v>
      </c>
      <c r="R221" s="271">
        <v>241</v>
      </c>
      <c r="S221" s="272">
        <v>252727102</v>
      </c>
      <c r="T221" s="267">
        <v>87</v>
      </c>
      <c r="U221" s="268">
        <v>81</v>
      </c>
      <c r="V221" s="269">
        <v>57253073</v>
      </c>
      <c r="W221" s="270">
        <v>96</v>
      </c>
      <c r="X221" s="271">
        <v>95</v>
      </c>
      <c r="Y221" s="266">
        <v>115327</v>
      </c>
      <c r="Z221" s="267">
        <v>378</v>
      </c>
      <c r="AA221" s="268">
        <v>366</v>
      </c>
      <c r="AB221" s="269">
        <v>311</v>
      </c>
      <c r="AC221" s="273">
        <v>351</v>
      </c>
      <c r="AD221" s="264">
        <v>0</v>
      </c>
      <c r="AE221" s="274">
        <v>100</v>
      </c>
      <c r="AF221" s="275">
        <v>0</v>
      </c>
    </row>
    <row r="222" spans="1:32" ht="18.75" customHeight="1">
      <c r="A222" s="309">
        <v>220</v>
      </c>
      <c r="B222" s="310" t="s">
        <v>3052</v>
      </c>
      <c r="C222" s="311" t="s">
        <v>831</v>
      </c>
      <c r="D222" s="312" t="s">
        <v>3106</v>
      </c>
      <c r="E222" s="313" t="s">
        <v>3052</v>
      </c>
      <c r="F222" s="314">
        <v>211</v>
      </c>
      <c r="G222" s="315">
        <v>271002941</v>
      </c>
      <c r="H222" s="316">
        <v>244</v>
      </c>
      <c r="I222" s="317">
        <v>234</v>
      </c>
      <c r="J222" s="318">
        <v>275279797</v>
      </c>
      <c r="K222" s="319">
        <v>433</v>
      </c>
      <c r="L222" s="320">
        <v>421</v>
      </c>
      <c r="M222" s="315">
        <v>15911985</v>
      </c>
      <c r="N222" s="316">
        <v>348</v>
      </c>
      <c r="O222" s="317">
        <v>337</v>
      </c>
      <c r="P222" s="318">
        <v>66098312</v>
      </c>
      <c r="Q222" s="319">
        <v>398</v>
      </c>
      <c r="R222" s="320">
        <v>387</v>
      </c>
      <c r="S222" s="321">
        <v>130378094</v>
      </c>
      <c r="T222" s="316">
        <v>285</v>
      </c>
      <c r="U222" s="317">
        <v>279</v>
      </c>
      <c r="V222" s="318">
        <v>10138279</v>
      </c>
      <c r="W222" s="319">
        <v>384</v>
      </c>
      <c r="X222" s="320">
        <v>381</v>
      </c>
      <c r="Y222" s="315">
        <v>6860</v>
      </c>
      <c r="Z222" s="316">
        <v>434</v>
      </c>
      <c r="AA222" s="317">
        <v>422</v>
      </c>
      <c r="AB222" s="318">
        <v>211</v>
      </c>
      <c r="AC222" s="322">
        <v>311</v>
      </c>
      <c r="AD222" s="313">
        <v>0</v>
      </c>
      <c r="AE222" s="323">
        <v>100</v>
      </c>
      <c r="AF222" s="324">
        <v>0</v>
      </c>
    </row>
    <row r="223" spans="1:32" ht="18.75" customHeight="1">
      <c r="A223" s="227">
        <v>221</v>
      </c>
      <c r="B223" s="228">
        <v>146</v>
      </c>
      <c r="C223" s="229" t="s">
        <v>408</v>
      </c>
      <c r="D223" s="230" t="s">
        <v>3051</v>
      </c>
      <c r="E223" s="231" t="s">
        <v>3052</v>
      </c>
      <c r="F223" s="232">
        <v>212</v>
      </c>
      <c r="G223" s="233">
        <v>270124431</v>
      </c>
      <c r="H223" s="234">
        <v>235</v>
      </c>
      <c r="I223" s="235">
        <v>225</v>
      </c>
      <c r="J223" s="236">
        <v>291052324</v>
      </c>
      <c r="K223" s="237">
        <v>288</v>
      </c>
      <c r="L223" s="238">
        <v>277</v>
      </c>
      <c r="M223" s="233">
        <v>43053412</v>
      </c>
      <c r="N223" s="234">
        <v>177</v>
      </c>
      <c r="O223" s="235">
        <v>168</v>
      </c>
      <c r="P223" s="236">
        <v>176907705</v>
      </c>
      <c r="Q223" s="237">
        <v>230</v>
      </c>
      <c r="R223" s="238">
        <v>220</v>
      </c>
      <c r="S223" s="239">
        <v>271552358</v>
      </c>
      <c r="T223" s="234">
        <v>360</v>
      </c>
      <c r="U223" s="235">
        <v>353</v>
      </c>
      <c r="V223" s="236">
        <v>3882058</v>
      </c>
      <c r="W223" s="237" t="s">
        <v>3052</v>
      </c>
      <c r="X223" s="238" t="s">
        <v>3052</v>
      </c>
      <c r="Y223" s="338" t="s">
        <v>3052</v>
      </c>
      <c r="Z223" s="234">
        <v>487</v>
      </c>
      <c r="AA223" s="235">
        <v>475</v>
      </c>
      <c r="AB223" s="236">
        <v>93</v>
      </c>
      <c r="AC223" s="240">
        <v>400</v>
      </c>
      <c r="AD223" s="231">
        <v>0</v>
      </c>
      <c r="AE223" s="241">
        <v>100</v>
      </c>
      <c r="AF223" s="242">
        <v>0</v>
      </c>
    </row>
    <row r="224" spans="1:32" ht="18.75" customHeight="1">
      <c r="A224" s="243">
        <v>222</v>
      </c>
      <c r="B224" s="244">
        <v>301</v>
      </c>
      <c r="C224" s="245" t="s">
        <v>838</v>
      </c>
      <c r="D224" s="246" t="s">
        <v>1056</v>
      </c>
      <c r="E224" s="258" t="s">
        <v>3052</v>
      </c>
      <c r="F224" s="308">
        <v>213</v>
      </c>
      <c r="G224" s="249">
        <v>268996955</v>
      </c>
      <c r="H224" s="250">
        <v>247</v>
      </c>
      <c r="I224" s="251">
        <v>237</v>
      </c>
      <c r="J224" s="252">
        <v>272964591</v>
      </c>
      <c r="K224" s="253">
        <v>416</v>
      </c>
      <c r="L224" s="254">
        <v>404</v>
      </c>
      <c r="M224" s="249">
        <v>18643628</v>
      </c>
      <c r="N224" s="250">
        <v>467</v>
      </c>
      <c r="O224" s="251">
        <v>455</v>
      </c>
      <c r="P224" s="252">
        <v>16285164</v>
      </c>
      <c r="Q224" s="253">
        <v>394</v>
      </c>
      <c r="R224" s="254">
        <v>383</v>
      </c>
      <c r="S224" s="255">
        <v>131219456</v>
      </c>
      <c r="T224" s="250">
        <v>370</v>
      </c>
      <c r="U224" s="251">
        <v>363</v>
      </c>
      <c r="V224" s="252">
        <v>3201494</v>
      </c>
      <c r="W224" s="253">
        <v>337</v>
      </c>
      <c r="X224" s="254">
        <v>335</v>
      </c>
      <c r="Y224" s="249">
        <v>14611</v>
      </c>
      <c r="Z224" s="250">
        <v>442</v>
      </c>
      <c r="AA224" s="251">
        <v>430</v>
      </c>
      <c r="AB224" s="252">
        <v>202</v>
      </c>
      <c r="AC224" s="257">
        <v>371</v>
      </c>
      <c r="AD224" s="258">
        <v>0</v>
      </c>
      <c r="AE224" s="248">
        <v>100</v>
      </c>
      <c r="AF224" s="259">
        <v>0</v>
      </c>
    </row>
    <row r="225" spans="1:32" ht="18.75" customHeight="1">
      <c r="A225" s="243">
        <v>223</v>
      </c>
      <c r="B225" s="244" t="s">
        <v>3052</v>
      </c>
      <c r="C225" s="343" t="s">
        <v>3052</v>
      </c>
      <c r="D225" s="246" t="s">
        <v>3056</v>
      </c>
      <c r="E225" s="247" t="s">
        <v>3052</v>
      </c>
      <c r="F225" s="248">
        <v>214</v>
      </c>
      <c r="G225" s="256" t="s">
        <v>3052</v>
      </c>
      <c r="H225" s="250">
        <v>250</v>
      </c>
      <c r="I225" s="251">
        <v>240</v>
      </c>
      <c r="J225" s="325" t="s">
        <v>3052</v>
      </c>
      <c r="K225" s="253">
        <v>166</v>
      </c>
      <c r="L225" s="254">
        <v>156</v>
      </c>
      <c r="M225" s="256" t="s">
        <v>3052</v>
      </c>
      <c r="N225" s="250">
        <v>243</v>
      </c>
      <c r="O225" s="251">
        <v>233</v>
      </c>
      <c r="P225" s="325" t="s">
        <v>3052</v>
      </c>
      <c r="Q225" s="253">
        <v>254</v>
      </c>
      <c r="R225" s="254">
        <v>244</v>
      </c>
      <c r="S225" s="256" t="s">
        <v>3052</v>
      </c>
      <c r="T225" s="250">
        <v>99</v>
      </c>
      <c r="U225" s="251">
        <v>93</v>
      </c>
      <c r="V225" s="325" t="s">
        <v>3052</v>
      </c>
      <c r="W225" s="253">
        <v>113</v>
      </c>
      <c r="X225" s="254">
        <v>112</v>
      </c>
      <c r="Y225" s="256" t="s">
        <v>3052</v>
      </c>
      <c r="Z225" s="250">
        <v>98</v>
      </c>
      <c r="AA225" s="251">
        <v>88</v>
      </c>
      <c r="AB225" s="325" t="s">
        <v>3052</v>
      </c>
      <c r="AC225" s="257">
        <v>382</v>
      </c>
      <c r="AD225" s="258">
        <v>0</v>
      </c>
      <c r="AE225" s="248">
        <v>100</v>
      </c>
      <c r="AF225" s="259">
        <v>0</v>
      </c>
    </row>
    <row r="226" spans="1:32" ht="18.75" customHeight="1">
      <c r="A226" s="243">
        <v>224</v>
      </c>
      <c r="B226" s="343">
        <v>189</v>
      </c>
      <c r="C226" s="245" t="s">
        <v>2074</v>
      </c>
      <c r="D226" s="246" t="s">
        <v>1893</v>
      </c>
      <c r="E226" s="258">
        <v>10</v>
      </c>
      <c r="F226" s="308" t="s">
        <v>3052</v>
      </c>
      <c r="G226" s="249">
        <v>267558885</v>
      </c>
      <c r="H226" s="250">
        <v>229</v>
      </c>
      <c r="I226" s="251">
        <v>10</v>
      </c>
      <c r="J226" s="252">
        <v>294416462</v>
      </c>
      <c r="K226" s="253">
        <v>82</v>
      </c>
      <c r="L226" s="254">
        <v>9</v>
      </c>
      <c r="M226" s="249">
        <v>169876008</v>
      </c>
      <c r="N226" s="250">
        <v>83</v>
      </c>
      <c r="O226" s="251">
        <v>9</v>
      </c>
      <c r="P226" s="252">
        <v>382671557</v>
      </c>
      <c r="Q226" s="253">
        <v>143</v>
      </c>
      <c r="R226" s="254">
        <v>9</v>
      </c>
      <c r="S226" s="255">
        <v>466125170</v>
      </c>
      <c r="T226" s="250">
        <v>500</v>
      </c>
      <c r="U226" s="251">
        <v>12</v>
      </c>
      <c r="V226" s="252">
        <v>-456375035</v>
      </c>
      <c r="W226" s="253" t="s">
        <v>3052</v>
      </c>
      <c r="X226" s="254" t="s">
        <v>3052</v>
      </c>
      <c r="Y226" s="256" t="s">
        <v>3052</v>
      </c>
      <c r="Z226" s="250">
        <v>3</v>
      </c>
      <c r="AA226" s="251">
        <v>2</v>
      </c>
      <c r="AB226" s="252">
        <v>12603</v>
      </c>
      <c r="AC226" s="257">
        <v>210</v>
      </c>
      <c r="AD226" s="258">
        <v>100</v>
      </c>
      <c r="AE226" s="248">
        <v>0</v>
      </c>
      <c r="AF226" s="259">
        <v>0</v>
      </c>
    </row>
    <row r="227" spans="1:32" ht="18.75" customHeight="1">
      <c r="A227" s="309">
        <v>225</v>
      </c>
      <c r="B227" s="310">
        <v>213</v>
      </c>
      <c r="C227" s="311" t="s">
        <v>2075</v>
      </c>
      <c r="D227" s="312" t="s">
        <v>867</v>
      </c>
      <c r="E227" s="313" t="s">
        <v>3052</v>
      </c>
      <c r="F227" s="314">
        <v>215</v>
      </c>
      <c r="G227" s="315">
        <v>261562661</v>
      </c>
      <c r="H227" s="316">
        <v>254</v>
      </c>
      <c r="I227" s="317">
        <v>244</v>
      </c>
      <c r="J227" s="318">
        <v>261562661</v>
      </c>
      <c r="K227" s="319" t="s">
        <v>3052</v>
      </c>
      <c r="L227" s="320" t="s">
        <v>3052</v>
      </c>
      <c r="M227" s="332" t="s">
        <v>3052</v>
      </c>
      <c r="N227" s="316" t="s">
        <v>3052</v>
      </c>
      <c r="O227" s="317" t="s">
        <v>3052</v>
      </c>
      <c r="P227" s="333" t="s">
        <v>3052</v>
      </c>
      <c r="Q227" s="319" t="s">
        <v>3052</v>
      </c>
      <c r="R227" s="320" t="s">
        <v>3052</v>
      </c>
      <c r="S227" s="332" t="s">
        <v>3052</v>
      </c>
      <c r="T227" s="316" t="s">
        <v>3052</v>
      </c>
      <c r="U227" s="317" t="s">
        <v>3052</v>
      </c>
      <c r="V227" s="333" t="s">
        <v>3052</v>
      </c>
      <c r="W227" s="319">
        <v>90</v>
      </c>
      <c r="X227" s="320">
        <v>89</v>
      </c>
      <c r="Y227" s="315">
        <v>118723</v>
      </c>
      <c r="Z227" s="316">
        <v>57</v>
      </c>
      <c r="AA227" s="317">
        <v>49</v>
      </c>
      <c r="AB227" s="318">
        <v>2116</v>
      </c>
      <c r="AC227" s="322">
        <v>384</v>
      </c>
      <c r="AD227" s="313">
        <v>0</v>
      </c>
      <c r="AE227" s="323">
        <v>0</v>
      </c>
      <c r="AF227" s="324">
        <v>100</v>
      </c>
    </row>
    <row r="228" spans="1:32" ht="18.75" customHeight="1">
      <c r="A228" s="292">
        <v>226</v>
      </c>
      <c r="B228" s="293">
        <v>207</v>
      </c>
      <c r="C228" s="294" t="s">
        <v>2076</v>
      </c>
      <c r="D228" s="295" t="s">
        <v>3056</v>
      </c>
      <c r="E228" s="296" t="s">
        <v>3052</v>
      </c>
      <c r="F228" s="297">
        <v>216</v>
      </c>
      <c r="G228" s="298">
        <v>260425439</v>
      </c>
      <c r="H228" s="299">
        <v>129</v>
      </c>
      <c r="I228" s="300">
        <v>121</v>
      </c>
      <c r="J228" s="301">
        <v>531949768</v>
      </c>
      <c r="K228" s="302">
        <v>142</v>
      </c>
      <c r="L228" s="303">
        <v>133</v>
      </c>
      <c r="M228" s="298">
        <v>101937205</v>
      </c>
      <c r="N228" s="299">
        <v>81</v>
      </c>
      <c r="O228" s="300">
        <v>73</v>
      </c>
      <c r="P228" s="301">
        <v>393032912</v>
      </c>
      <c r="Q228" s="302">
        <v>154</v>
      </c>
      <c r="R228" s="303">
        <v>145</v>
      </c>
      <c r="S228" s="304">
        <v>440419099</v>
      </c>
      <c r="T228" s="299">
        <v>63</v>
      </c>
      <c r="U228" s="300">
        <v>58</v>
      </c>
      <c r="V228" s="301">
        <v>79057271</v>
      </c>
      <c r="W228" s="302">
        <v>374</v>
      </c>
      <c r="X228" s="303">
        <v>372</v>
      </c>
      <c r="Y228" s="298">
        <v>8104</v>
      </c>
      <c r="Z228" s="299">
        <v>394</v>
      </c>
      <c r="AA228" s="300">
        <v>382</v>
      </c>
      <c r="AB228" s="301">
        <v>293</v>
      </c>
      <c r="AC228" s="305">
        <v>311</v>
      </c>
      <c r="AD228" s="296">
        <v>0</v>
      </c>
      <c r="AE228" s="306">
        <v>0</v>
      </c>
      <c r="AF228" s="307">
        <v>100</v>
      </c>
    </row>
    <row r="229" spans="1:32" ht="18.75" customHeight="1">
      <c r="A229" s="260">
        <v>227</v>
      </c>
      <c r="B229" s="261">
        <v>231</v>
      </c>
      <c r="C229" s="262" t="s">
        <v>2077</v>
      </c>
      <c r="D229" s="263" t="s">
        <v>3056</v>
      </c>
      <c r="E229" s="264" t="s">
        <v>3052</v>
      </c>
      <c r="F229" s="265">
        <v>217</v>
      </c>
      <c r="G229" s="266">
        <v>260307973</v>
      </c>
      <c r="H229" s="267">
        <v>249</v>
      </c>
      <c r="I229" s="268">
        <v>239</v>
      </c>
      <c r="J229" s="269">
        <v>271991532</v>
      </c>
      <c r="K229" s="270">
        <v>193</v>
      </c>
      <c r="L229" s="271">
        <v>182</v>
      </c>
      <c r="M229" s="266">
        <v>71365706</v>
      </c>
      <c r="N229" s="267">
        <v>426</v>
      </c>
      <c r="O229" s="268">
        <v>414</v>
      </c>
      <c r="P229" s="269">
        <v>39451942</v>
      </c>
      <c r="Q229" s="270">
        <v>241</v>
      </c>
      <c r="R229" s="271">
        <v>231</v>
      </c>
      <c r="S229" s="272">
        <v>260960228</v>
      </c>
      <c r="T229" s="267">
        <v>302</v>
      </c>
      <c r="U229" s="268">
        <v>296</v>
      </c>
      <c r="V229" s="269">
        <v>8566496</v>
      </c>
      <c r="W229" s="270">
        <v>265</v>
      </c>
      <c r="X229" s="271">
        <v>263</v>
      </c>
      <c r="Y229" s="266">
        <v>32020</v>
      </c>
      <c r="Z229" s="267">
        <v>287</v>
      </c>
      <c r="AA229" s="268">
        <v>275</v>
      </c>
      <c r="AB229" s="269">
        <v>511</v>
      </c>
      <c r="AC229" s="273">
        <v>352</v>
      </c>
      <c r="AD229" s="264">
        <v>0</v>
      </c>
      <c r="AE229" s="274">
        <v>100</v>
      </c>
      <c r="AF229" s="275">
        <v>0</v>
      </c>
    </row>
    <row r="230" spans="1:32" ht="18.75" customHeight="1">
      <c r="A230" s="243">
        <v>228</v>
      </c>
      <c r="B230" s="343">
        <v>232</v>
      </c>
      <c r="C230" s="245" t="s">
        <v>882</v>
      </c>
      <c r="D230" s="246" t="s">
        <v>1702</v>
      </c>
      <c r="E230" s="258" t="s">
        <v>3052</v>
      </c>
      <c r="F230" s="308">
        <v>218</v>
      </c>
      <c r="G230" s="249">
        <v>260277468</v>
      </c>
      <c r="H230" s="250">
        <v>245</v>
      </c>
      <c r="I230" s="251">
        <v>235</v>
      </c>
      <c r="J230" s="252">
        <v>275130908</v>
      </c>
      <c r="K230" s="253" t="s">
        <v>3052</v>
      </c>
      <c r="L230" s="254" t="s">
        <v>3052</v>
      </c>
      <c r="M230" s="256" t="s">
        <v>3052</v>
      </c>
      <c r="N230" s="250">
        <v>272</v>
      </c>
      <c r="O230" s="251">
        <v>261</v>
      </c>
      <c r="P230" s="252">
        <v>102081928</v>
      </c>
      <c r="Q230" s="253">
        <v>227</v>
      </c>
      <c r="R230" s="254">
        <v>217</v>
      </c>
      <c r="S230" s="255">
        <v>276533214</v>
      </c>
      <c r="T230" s="250" t="s">
        <v>3052</v>
      </c>
      <c r="U230" s="251" t="s">
        <v>3052</v>
      </c>
      <c r="V230" s="325" t="s">
        <v>3052</v>
      </c>
      <c r="W230" s="253" t="s">
        <v>3052</v>
      </c>
      <c r="X230" s="254" t="s">
        <v>3052</v>
      </c>
      <c r="Y230" s="256" t="s">
        <v>3052</v>
      </c>
      <c r="Z230" s="250">
        <v>340</v>
      </c>
      <c r="AA230" s="251">
        <v>328</v>
      </c>
      <c r="AB230" s="252">
        <v>404</v>
      </c>
      <c r="AC230" s="257">
        <v>351</v>
      </c>
      <c r="AD230" s="258">
        <v>0</v>
      </c>
      <c r="AE230" s="248">
        <v>100</v>
      </c>
      <c r="AF230" s="259">
        <v>0</v>
      </c>
    </row>
    <row r="231" spans="1:32" ht="18.75" customHeight="1">
      <c r="A231" s="243">
        <v>229</v>
      </c>
      <c r="B231" s="244">
        <v>283</v>
      </c>
      <c r="C231" s="245" t="s">
        <v>2078</v>
      </c>
      <c r="D231" s="246" t="s">
        <v>3056</v>
      </c>
      <c r="E231" s="258" t="s">
        <v>3052</v>
      </c>
      <c r="F231" s="308">
        <v>219</v>
      </c>
      <c r="G231" s="249">
        <v>259178572</v>
      </c>
      <c r="H231" s="250">
        <v>227</v>
      </c>
      <c r="I231" s="251">
        <v>218</v>
      </c>
      <c r="J231" s="252">
        <v>295196308</v>
      </c>
      <c r="K231" s="253" t="s">
        <v>3052</v>
      </c>
      <c r="L231" s="254" t="s">
        <v>3052</v>
      </c>
      <c r="M231" s="256" t="s">
        <v>3052</v>
      </c>
      <c r="N231" s="250" t="s">
        <v>3052</v>
      </c>
      <c r="O231" s="251" t="s">
        <v>3052</v>
      </c>
      <c r="P231" s="325" t="s">
        <v>3052</v>
      </c>
      <c r="Q231" s="253" t="s">
        <v>3052</v>
      </c>
      <c r="R231" s="254" t="s">
        <v>3052</v>
      </c>
      <c r="S231" s="256" t="s">
        <v>3052</v>
      </c>
      <c r="T231" s="250" t="s">
        <v>3052</v>
      </c>
      <c r="U231" s="251" t="s">
        <v>3052</v>
      </c>
      <c r="V231" s="325" t="s">
        <v>3052</v>
      </c>
      <c r="W231" s="253">
        <v>369</v>
      </c>
      <c r="X231" s="254">
        <v>367</v>
      </c>
      <c r="Y231" s="249">
        <v>8647</v>
      </c>
      <c r="Z231" s="250" t="s">
        <v>3052</v>
      </c>
      <c r="AA231" s="251" t="s">
        <v>3052</v>
      </c>
      <c r="AB231" s="325" t="s">
        <v>3052</v>
      </c>
      <c r="AC231" s="257">
        <v>311</v>
      </c>
      <c r="AD231" s="258">
        <v>0</v>
      </c>
      <c r="AE231" s="248">
        <v>0.1</v>
      </c>
      <c r="AF231" s="259">
        <v>99.9</v>
      </c>
    </row>
    <row r="232" spans="1:32" ht="18.75" customHeight="1">
      <c r="A232" s="276">
        <v>230</v>
      </c>
      <c r="B232" s="277">
        <v>284</v>
      </c>
      <c r="C232" s="278" t="s">
        <v>2079</v>
      </c>
      <c r="D232" s="279" t="s">
        <v>3056</v>
      </c>
      <c r="E232" s="280" t="s">
        <v>3052</v>
      </c>
      <c r="F232" s="281">
        <v>220</v>
      </c>
      <c r="G232" s="282">
        <v>258312675</v>
      </c>
      <c r="H232" s="283">
        <v>257</v>
      </c>
      <c r="I232" s="284">
        <v>247</v>
      </c>
      <c r="J232" s="285">
        <v>259759211</v>
      </c>
      <c r="K232" s="286">
        <v>364</v>
      </c>
      <c r="L232" s="287">
        <v>352</v>
      </c>
      <c r="M232" s="282">
        <v>28406072</v>
      </c>
      <c r="N232" s="283">
        <v>174</v>
      </c>
      <c r="O232" s="284">
        <v>165</v>
      </c>
      <c r="P232" s="285">
        <v>180269586</v>
      </c>
      <c r="Q232" s="286">
        <v>217</v>
      </c>
      <c r="R232" s="287">
        <v>207</v>
      </c>
      <c r="S232" s="288">
        <v>289021243</v>
      </c>
      <c r="T232" s="283">
        <v>481</v>
      </c>
      <c r="U232" s="284">
        <v>472</v>
      </c>
      <c r="V232" s="285">
        <v>-22556783</v>
      </c>
      <c r="W232" s="286">
        <v>419</v>
      </c>
      <c r="X232" s="287">
        <v>415</v>
      </c>
      <c r="Y232" s="282">
        <v>2006</v>
      </c>
      <c r="Z232" s="283">
        <v>256</v>
      </c>
      <c r="AA232" s="284">
        <v>244</v>
      </c>
      <c r="AB232" s="285">
        <v>604</v>
      </c>
      <c r="AC232" s="289">
        <v>369</v>
      </c>
      <c r="AD232" s="280">
        <v>0</v>
      </c>
      <c r="AE232" s="290">
        <v>100</v>
      </c>
      <c r="AF232" s="291">
        <v>0</v>
      </c>
    </row>
    <row r="233" spans="1:32" ht="18.75" customHeight="1">
      <c r="A233" s="227">
        <v>231</v>
      </c>
      <c r="B233" s="228" t="s">
        <v>3052</v>
      </c>
      <c r="C233" s="229" t="s">
        <v>2080</v>
      </c>
      <c r="D233" s="230" t="s">
        <v>2081</v>
      </c>
      <c r="E233" s="231" t="s">
        <v>3052</v>
      </c>
      <c r="F233" s="232">
        <v>221</v>
      </c>
      <c r="G233" s="233">
        <v>257430166</v>
      </c>
      <c r="H233" s="234">
        <v>258</v>
      </c>
      <c r="I233" s="235">
        <v>248</v>
      </c>
      <c r="J233" s="236">
        <v>259662409</v>
      </c>
      <c r="K233" s="237">
        <v>156</v>
      </c>
      <c r="L233" s="238">
        <v>147</v>
      </c>
      <c r="M233" s="233">
        <v>90501808</v>
      </c>
      <c r="N233" s="234">
        <v>470</v>
      </c>
      <c r="O233" s="235">
        <v>458</v>
      </c>
      <c r="P233" s="236">
        <v>14773228</v>
      </c>
      <c r="Q233" s="237">
        <v>482</v>
      </c>
      <c r="R233" s="238">
        <v>470</v>
      </c>
      <c r="S233" s="239">
        <v>63856070</v>
      </c>
      <c r="T233" s="234">
        <v>209</v>
      </c>
      <c r="U233" s="235">
        <v>203</v>
      </c>
      <c r="V233" s="236">
        <v>18975038</v>
      </c>
      <c r="W233" s="237" t="s">
        <v>3052</v>
      </c>
      <c r="X233" s="238" t="s">
        <v>3052</v>
      </c>
      <c r="Y233" s="338" t="s">
        <v>3052</v>
      </c>
      <c r="Z233" s="234">
        <v>30</v>
      </c>
      <c r="AA233" s="235">
        <v>22</v>
      </c>
      <c r="AB233" s="236">
        <v>3314</v>
      </c>
      <c r="AC233" s="240">
        <v>210</v>
      </c>
      <c r="AD233" s="231">
        <v>0</v>
      </c>
      <c r="AE233" s="241">
        <v>100</v>
      </c>
      <c r="AF233" s="242">
        <v>0</v>
      </c>
    </row>
    <row r="234" spans="1:32" ht="18.75" customHeight="1">
      <c r="A234" s="260">
        <v>232</v>
      </c>
      <c r="B234" s="261">
        <v>236</v>
      </c>
      <c r="C234" s="262" t="s">
        <v>2672</v>
      </c>
      <c r="D234" s="263" t="s">
        <v>3056</v>
      </c>
      <c r="E234" s="264" t="s">
        <v>3052</v>
      </c>
      <c r="F234" s="265">
        <v>222</v>
      </c>
      <c r="G234" s="266">
        <v>256846297</v>
      </c>
      <c r="H234" s="267">
        <v>252</v>
      </c>
      <c r="I234" s="268">
        <v>242</v>
      </c>
      <c r="J234" s="269">
        <v>262384764</v>
      </c>
      <c r="K234" s="270">
        <v>129</v>
      </c>
      <c r="L234" s="271">
        <v>120</v>
      </c>
      <c r="M234" s="266">
        <v>108501014</v>
      </c>
      <c r="N234" s="267">
        <v>137</v>
      </c>
      <c r="O234" s="268">
        <v>128</v>
      </c>
      <c r="P234" s="269">
        <v>226089294</v>
      </c>
      <c r="Q234" s="270">
        <v>243</v>
      </c>
      <c r="R234" s="271">
        <v>233</v>
      </c>
      <c r="S234" s="272">
        <v>257111253</v>
      </c>
      <c r="T234" s="267">
        <v>60</v>
      </c>
      <c r="U234" s="268">
        <v>55</v>
      </c>
      <c r="V234" s="269">
        <v>83331187</v>
      </c>
      <c r="W234" s="270">
        <v>451</v>
      </c>
      <c r="X234" s="271">
        <v>447</v>
      </c>
      <c r="Y234" s="266">
        <v>181</v>
      </c>
      <c r="Z234" s="267">
        <v>302</v>
      </c>
      <c r="AA234" s="268">
        <v>290</v>
      </c>
      <c r="AB234" s="269">
        <v>478</v>
      </c>
      <c r="AC234" s="273">
        <v>311</v>
      </c>
      <c r="AD234" s="264">
        <v>0</v>
      </c>
      <c r="AE234" s="274">
        <v>100</v>
      </c>
      <c r="AF234" s="275">
        <v>0</v>
      </c>
    </row>
    <row r="235" spans="1:32" ht="18.75" customHeight="1">
      <c r="A235" s="243">
        <v>233</v>
      </c>
      <c r="B235" s="244">
        <v>446</v>
      </c>
      <c r="C235" s="245" t="s">
        <v>2082</v>
      </c>
      <c r="D235" s="246" t="s">
        <v>3058</v>
      </c>
      <c r="E235" s="258" t="s">
        <v>3052</v>
      </c>
      <c r="F235" s="308">
        <v>223</v>
      </c>
      <c r="G235" s="249">
        <v>255858966</v>
      </c>
      <c r="H235" s="250">
        <v>255</v>
      </c>
      <c r="I235" s="251">
        <v>245</v>
      </c>
      <c r="J235" s="252">
        <v>260947332</v>
      </c>
      <c r="K235" s="253" t="s">
        <v>3052</v>
      </c>
      <c r="L235" s="254" t="s">
        <v>3052</v>
      </c>
      <c r="M235" s="256" t="s">
        <v>3052</v>
      </c>
      <c r="N235" s="250" t="s">
        <v>3052</v>
      </c>
      <c r="O235" s="251" t="s">
        <v>3052</v>
      </c>
      <c r="P235" s="325" t="s">
        <v>3052</v>
      </c>
      <c r="Q235" s="253">
        <v>274</v>
      </c>
      <c r="R235" s="254">
        <v>264</v>
      </c>
      <c r="S235" s="255">
        <v>225799137</v>
      </c>
      <c r="T235" s="250" t="s">
        <v>3052</v>
      </c>
      <c r="U235" s="251" t="s">
        <v>3052</v>
      </c>
      <c r="V235" s="325" t="s">
        <v>3052</v>
      </c>
      <c r="W235" s="253">
        <v>456</v>
      </c>
      <c r="X235" s="254">
        <v>451</v>
      </c>
      <c r="Y235" s="249">
        <v>45</v>
      </c>
      <c r="Z235" s="250">
        <v>276</v>
      </c>
      <c r="AA235" s="251">
        <v>264</v>
      </c>
      <c r="AB235" s="252">
        <v>550</v>
      </c>
      <c r="AC235" s="257">
        <v>342</v>
      </c>
      <c r="AD235" s="258">
        <v>0</v>
      </c>
      <c r="AE235" s="248">
        <v>100</v>
      </c>
      <c r="AF235" s="259">
        <v>0</v>
      </c>
    </row>
    <row r="236" spans="1:32" ht="18.75" customHeight="1">
      <c r="A236" s="243">
        <v>234</v>
      </c>
      <c r="B236" s="244" t="s">
        <v>3052</v>
      </c>
      <c r="C236" s="343" t="s">
        <v>3052</v>
      </c>
      <c r="D236" s="246" t="s">
        <v>2187</v>
      </c>
      <c r="E236" s="258" t="s">
        <v>3052</v>
      </c>
      <c r="F236" s="308">
        <v>224</v>
      </c>
      <c r="G236" s="256" t="s">
        <v>3052</v>
      </c>
      <c r="H236" s="250">
        <v>223</v>
      </c>
      <c r="I236" s="251">
        <v>214</v>
      </c>
      <c r="J236" s="325" t="s">
        <v>3052</v>
      </c>
      <c r="K236" s="253">
        <v>134</v>
      </c>
      <c r="L236" s="254">
        <v>125</v>
      </c>
      <c r="M236" s="256" t="s">
        <v>3052</v>
      </c>
      <c r="N236" s="250">
        <v>161</v>
      </c>
      <c r="O236" s="251">
        <v>152</v>
      </c>
      <c r="P236" s="325" t="s">
        <v>3052</v>
      </c>
      <c r="Q236" s="253">
        <v>288</v>
      </c>
      <c r="R236" s="254">
        <v>278</v>
      </c>
      <c r="S236" s="256" t="s">
        <v>3052</v>
      </c>
      <c r="T236" s="250">
        <v>59</v>
      </c>
      <c r="U236" s="251">
        <v>54</v>
      </c>
      <c r="V236" s="325" t="s">
        <v>3052</v>
      </c>
      <c r="W236" s="253">
        <v>258</v>
      </c>
      <c r="X236" s="254">
        <v>256</v>
      </c>
      <c r="Y236" s="256" t="s">
        <v>3052</v>
      </c>
      <c r="Z236" s="250">
        <v>460</v>
      </c>
      <c r="AA236" s="251">
        <v>448</v>
      </c>
      <c r="AB236" s="325" t="s">
        <v>3052</v>
      </c>
      <c r="AC236" s="257">
        <v>311</v>
      </c>
      <c r="AD236" s="258">
        <v>0</v>
      </c>
      <c r="AE236" s="248">
        <v>0.01</v>
      </c>
      <c r="AF236" s="259">
        <v>99.99</v>
      </c>
    </row>
    <row r="237" spans="1:32" ht="18.75" customHeight="1">
      <c r="A237" s="309">
        <v>235</v>
      </c>
      <c r="B237" s="310">
        <v>250</v>
      </c>
      <c r="C237" s="311" t="s">
        <v>2083</v>
      </c>
      <c r="D237" s="312" t="s">
        <v>3058</v>
      </c>
      <c r="E237" s="313" t="s">
        <v>3052</v>
      </c>
      <c r="F237" s="314">
        <v>225</v>
      </c>
      <c r="G237" s="315">
        <v>252993806</v>
      </c>
      <c r="H237" s="316">
        <v>264</v>
      </c>
      <c r="I237" s="317">
        <v>254</v>
      </c>
      <c r="J237" s="318">
        <v>257796094</v>
      </c>
      <c r="K237" s="319">
        <v>217</v>
      </c>
      <c r="L237" s="320">
        <v>206</v>
      </c>
      <c r="M237" s="315">
        <v>61911285</v>
      </c>
      <c r="N237" s="316">
        <v>109</v>
      </c>
      <c r="O237" s="317">
        <v>100</v>
      </c>
      <c r="P237" s="318">
        <v>269061304</v>
      </c>
      <c r="Q237" s="319">
        <v>126</v>
      </c>
      <c r="R237" s="320">
        <v>118</v>
      </c>
      <c r="S237" s="321">
        <v>529130750</v>
      </c>
      <c r="T237" s="316">
        <v>133</v>
      </c>
      <c r="U237" s="317">
        <v>127</v>
      </c>
      <c r="V237" s="318">
        <v>38534237</v>
      </c>
      <c r="W237" s="319">
        <v>457</v>
      </c>
      <c r="X237" s="320">
        <v>452</v>
      </c>
      <c r="Y237" s="315">
        <v>4</v>
      </c>
      <c r="Z237" s="316">
        <v>215</v>
      </c>
      <c r="AA237" s="317">
        <v>203</v>
      </c>
      <c r="AB237" s="318">
        <v>750</v>
      </c>
      <c r="AC237" s="322">
        <v>369</v>
      </c>
      <c r="AD237" s="313">
        <v>0</v>
      </c>
      <c r="AE237" s="323">
        <v>0</v>
      </c>
      <c r="AF237" s="324">
        <v>100</v>
      </c>
    </row>
    <row r="238" spans="1:32" ht="18.75" customHeight="1">
      <c r="A238" s="227">
        <v>236</v>
      </c>
      <c r="B238" s="228">
        <v>453</v>
      </c>
      <c r="C238" s="229" t="s">
        <v>2084</v>
      </c>
      <c r="D238" s="230" t="s">
        <v>3058</v>
      </c>
      <c r="E238" s="231" t="s">
        <v>3052</v>
      </c>
      <c r="F238" s="232">
        <v>226</v>
      </c>
      <c r="G238" s="233">
        <v>252972239</v>
      </c>
      <c r="H238" s="234">
        <v>269</v>
      </c>
      <c r="I238" s="235">
        <v>259</v>
      </c>
      <c r="J238" s="236">
        <v>254319257</v>
      </c>
      <c r="K238" s="237">
        <v>132</v>
      </c>
      <c r="L238" s="238">
        <v>123</v>
      </c>
      <c r="M238" s="233">
        <v>107190270</v>
      </c>
      <c r="N238" s="234">
        <v>158</v>
      </c>
      <c r="O238" s="235">
        <v>149</v>
      </c>
      <c r="P238" s="236">
        <v>201550285</v>
      </c>
      <c r="Q238" s="237">
        <v>54</v>
      </c>
      <c r="R238" s="238">
        <v>47</v>
      </c>
      <c r="S238" s="239">
        <v>1057633833</v>
      </c>
      <c r="T238" s="234">
        <v>125</v>
      </c>
      <c r="U238" s="235">
        <v>119</v>
      </c>
      <c r="V238" s="236">
        <v>41657577</v>
      </c>
      <c r="W238" s="237">
        <v>132</v>
      </c>
      <c r="X238" s="238">
        <v>131</v>
      </c>
      <c r="Y238" s="233">
        <v>82683</v>
      </c>
      <c r="Z238" s="234">
        <v>158</v>
      </c>
      <c r="AA238" s="235">
        <v>148</v>
      </c>
      <c r="AB238" s="236">
        <v>1023</v>
      </c>
      <c r="AC238" s="240">
        <v>382</v>
      </c>
      <c r="AD238" s="231">
        <v>25</v>
      </c>
      <c r="AE238" s="241">
        <v>75</v>
      </c>
      <c r="AF238" s="242">
        <v>0</v>
      </c>
    </row>
    <row r="239" spans="1:32" ht="18.75" customHeight="1">
      <c r="A239" s="243">
        <v>237</v>
      </c>
      <c r="B239" s="244">
        <v>206</v>
      </c>
      <c r="C239" s="245" t="s">
        <v>1342</v>
      </c>
      <c r="D239" s="246" t="s">
        <v>2650</v>
      </c>
      <c r="E239" s="258" t="s">
        <v>3052</v>
      </c>
      <c r="F239" s="308">
        <v>227</v>
      </c>
      <c r="G239" s="249">
        <v>251476238</v>
      </c>
      <c r="H239" s="250">
        <v>274</v>
      </c>
      <c r="I239" s="251">
        <v>264</v>
      </c>
      <c r="J239" s="252">
        <v>251476238</v>
      </c>
      <c r="K239" s="253">
        <v>484</v>
      </c>
      <c r="L239" s="254">
        <v>472</v>
      </c>
      <c r="M239" s="249">
        <v>3156480</v>
      </c>
      <c r="N239" s="250">
        <v>482</v>
      </c>
      <c r="O239" s="251">
        <v>470</v>
      </c>
      <c r="P239" s="252">
        <v>9581622</v>
      </c>
      <c r="Q239" s="253">
        <v>492</v>
      </c>
      <c r="R239" s="254">
        <v>480</v>
      </c>
      <c r="S239" s="255">
        <v>50349621</v>
      </c>
      <c r="T239" s="250">
        <v>391</v>
      </c>
      <c r="U239" s="251">
        <v>384</v>
      </c>
      <c r="V239" s="252">
        <v>1937021</v>
      </c>
      <c r="W239" s="253" t="s">
        <v>3052</v>
      </c>
      <c r="X239" s="254" t="s">
        <v>3052</v>
      </c>
      <c r="Y239" s="256" t="s">
        <v>3052</v>
      </c>
      <c r="Z239" s="250">
        <v>423</v>
      </c>
      <c r="AA239" s="251">
        <v>411</v>
      </c>
      <c r="AB239" s="252">
        <v>232</v>
      </c>
      <c r="AC239" s="257">
        <v>312</v>
      </c>
      <c r="AD239" s="258">
        <v>0</v>
      </c>
      <c r="AE239" s="248">
        <v>100</v>
      </c>
      <c r="AF239" s="259">
        <v>0</v>
      </c>
    </row>
    <row r="240" spans="1:32" ht="18.75" customHeight="1">
      <c r="A240" s="243">
        <v>238</v>
      </c>
      <c r="B240" s="244">
        <v>259</v>
      </c>
      <c r="C240" s="245" t="s">
        <v>1106</v>
      </c>
      <c r="D240" s="246" t="s">
        <v>3092</v>
      </c>
      <c r="E240" s="258" t="s">
        <v>3052</v>
      </c>
      <c r="F240" s="308">
        <v>228</v>
      </c>
      <c r="G240" s="249">
        <v>251256922</v>
      </c>
      <c r="H240" s="250">
        <v>272</v>
      </c>
      <c r="I240" s="251">
        <v>262</v>
      </c>
      <c r="J240" s="252">
        <v>253138607</v>
      </c>
      <c r="K240" s="253" t="s">
        <v>3052</v>
      </c>
      <c r="L240" s="254" t="s">
        <v>3052</v>
      </c>
      <c r="M240" s="256" t="s">
        <v>3052</v>
      </c>
      <c r="N240" s="250">
        <v>331</v>
      </c>
      <c r="O240" s="251">
        <v>320</v>
      </c>
      <c r="P240" s="252">
        <v>71164684</v>
      </c>
      <c r="Q240" s="253">
        <v>173</v>
      </c>
      <c r="R240" s="254">
        <v>164</v>
      </c>
      <c r="S240" s="255">
        <v>359972907</v>
      </c>
      <c r="T240" s="250" t="s">
        <v>3052</v>
      </c>
      <c r="U240" s="251" t="s">
        <v>3052</v>
      </c>
      <c r="V240" s="325" t="s">
        <v>3052</v>
      </c>
      <c r="W240" s="253">
        <v>270</v>
      </c>
      <c r="X240" s="254">
        <v>268</v>
      </c>
      <c r="Y240" s="249">
        <v>30711</v>
      </c>
      <c r="Z240" s="250">
        <v>268</v>
      </c>
      <c r="AA240" s="251">
        <v>256</v>
      </c>
      <c r="AB240" s="252">
        <v>572</v>
      </c>
      <c r="AC240" s="257">
        <v>356</v>
      </c>
      <c r="AD240" s="258">
        <v>0</v>
      </c>
      <c r="AE240" s="248">
        <v>100</v>
      </c>
      <c r="AF240" s="259">
        <v>0</v>
      </c>
    </row>
    <row r="241" spans="1:32" ht="18.75" customHeight="1">
      <c r="A241" s="260">
        <v>239</v>
      </c>
      <c r="B241" s="261" t="s">
        <v>3052</v>
      </c>
      <c r="C241" s="334" t="s">
        <v>3052</v>
      </c>
      <c r="D241" s="263" t="s">
        <v>3056</v>
      </c>
      <c r="E241" s="264" t="s">
        <v>3052</v>
      </c>
      <c r="F241" s="265">
        <v>229</v>
      </c>
      <c r="G241" s="330" t="s">
        <v>3052</v>
      </c>
      <c r="H241" s="267">
        <v>53</v>
      </c>
      <c r="I241" s="268">
        <v>48</v>
      </c>
      <c r="J241" s="331" t="s">
        <v>3052</v>
      </c>
      <c r="K241" s="270">
        <v>65</v>
      </c>
      <c r="L241" s="271">
        <v>57</v>
      </c>
      <c r="M241" s="330" t="s">
        <v>3052</v>
      </c>
      <c r="N241" s="267">
        <v>198</v>
      </c>
      <c r="O241" s="268">
        <v>189</v>
      </c>
      <c r="P241" s="331" t="s">
        <v>3052</v>
      </c>
      <c r="Q241" s="270">
        <v>120</v>
      </c>
      <c r="R241" s="271">
        <v>112</v>
      </c>
      <c r="S241" s="330" t="s">
        <v>3052</v>
      </c>
      <c r="T241" s="267">
        <v>308</v>
      </c>
      <c r="U241" s="268">
        <v>302</v>
      </c>
      <c r="V241" s="331" t="s">
        <v>3052</v>
      </c>
      <c r="W241" s="270">
        <v>276</v>
      </c>
      <c r="X241" s="271">
        <v>274</v>
      </c>
      <c r="Y241" s="330" t="s">
        <v>3052</v>
      </c>
      <c r="Z241" s="267">
        <v>111</v>
      </c>
      <c r="AA241" s="268">
        <v>101</v>
      </c>
      <c r="AB241" s="331" t="s">
        <v>3052</v>
      </c>
      <c r="AC241" s="273">
        <v>352</v>
      </c>
      <c r="AD241" s="264">
        <v>0</v>
      </c>
      <c r="AE241" s="274">
        <v>0</v>
      </c>
      <c r="AF241" s="275">
        <v>100</v>
      </c>
    </row>
    <row r="242" spans="1:32" ht="18.75" customHeight="1">
      <c r="A242" s="309">
        <v>240</v>
      </c>
      <c r="B242" s="310">
        <v>98</v>
      </c>
      <c r="C242" s="311" t="s">
        <v>2130</v>
      </c>
      <c r="D242" s="312" t="s">
        <v>3056</v>
      </c>
      <c r="E242" s="313" t="s">
        <v>3052</v>
      </c>
      <c r="F242" s="314">
        <v>230</v>
      </c>
      <c r="G242" s="315">
        <v>250094619</v>
      </c>
      <c r="H242" s="316">
        <v>271</v>
      </c>
      <c r="I242" s="317">
        <v>261</v>
      </c>
      <c r="J242" s="318">
        <v>253612589</v>
      </c>
      <c r="K242" s="319">
        <v>330</v>
      </c>
      <c r="L242" s="320">
        <v>318</v>
      </c>
      <c r="M242" s="315">
        <v>34790999</v>
      </c>
      <c r="N242" s="316">
        <v>262</v>
      </c>
      <c r="O242" s="317">
        <v>251</v>
      </c>
      <c r="P242" s="318">
        <v>110162604</v>
      </c>
      <c r="Q242" s="319">
        <v>360</v>
      </c>
      <c r="R242" s="320">
        <v>350</v>
      </c>
      <c r="S242" s="321">
        <v>158256975</v>
      </c>
      <c r="T242" s="316">
        <v>196</v>
      </c>
      <c r="U242" s="317">
        <v>190</v>
      </c>
      <c r="V242" s="318">
        <v>21561395</v>
      </c>
      <c r="W242" s="319">
        <v>86</v>
      </c>
      <c r="X242" s="320">
        <v>85</v>
      </c>
      <c r="Y242" s="315">
        <v>120892</v>
      </c>
      <c r="Z242" s="316">
        <v>385</v>
      </c>
      <c r="AA242" s="317">
        <v>373</v>
      </c>
      <c r="AB242" s="318">
        <v>303</v>
      </c>
      <c r="AC242" s="322">
        <v>371</v>
      </c>
      <c r="AD242" s="313">
        <v>0</v>
      </c>
      <c r="AE242" s="323">
        <v>100</v>
      </c>
      <c r="AF242" s="324">
        <v>0</v>
      </c>
    </row>
    <row r="243" spans="1:32" ht="18.75" customHeight="1">
      <c r="A243" s="227">
        <v>241</v>
      </c>
      <c r="B243" s="228">
        <v>234</v>
      </c>
      <c r="C243" s="229" t="s">
        <v>1347</v>
      </c>
      <c r="D243" s="230" t="s">
        <v>3103</v>
      </c>
      <c r="E243" s="231" t="s">
        <v>3052</v>
      </c>
      <c r="F243" s="232">
        <v>231</v>
      </c>
      <c r="G243" s="233">
        <v>248871891</v>
      </c>
      <c r="H243" s="234">
        <v>48</v>
      </c>
      <c r="I243" s="235">
        <v>43</v>
      </c>
      <c r="J243" s="236">
        <v>1073589080</v>
      </c>
      <c r="K243" s="237">
        <v>194</v>
      </c>
      <c r="L243" s="238">
        <v>183</v>
      </c>
      <c r="M243" s="233">
        <v>70846814</v>
      </c>
      <c r="N243" s="234">
        <v>235</v>
      </c>
      <c r="O243" s="235">
        <v>225</v>
      </c>
      <c r="P243" s="236">
        <v>131832074</v>
      </c>
      <c r="Q243" s="237">
        <v>86</v>
      </c>
      <c r="R243" s="238">
        <v>78</v>
      </c>
      <c r="S243" s="233">
        <v>712554193</v>
      </c>
      <c r="T243" s="234">
        <v>195</v>
      </c>
      <c r="U243" s="235">
        <v>189</v>
      </c>
      <c r="V243" s="236">
        <v>21590598</v>
      </c>
      <c r="W243" s="237">
        <v>45</v>
      </c>
      <c r="X243" s="238">
        <v>44</v>
      </c>
      <c r="Y243" s="233">
        <v>229690</v>
      </c>
      <c r="Z243" s="234">
        <v>308</v>
      </c>
      <c r="AA243" s="235">
        <v>296</v>
      </c>
      <c r="AB243" s="236">
        <v>460</v>
      </c>
      <c r="AC243" s="240">
        <v>311</v>
      </c>
      <c r="AD243" s="231">
        <v>0</v>
      </c>
      <c r="AE243" s="241">
        <v>86.5</v>
      </c>
      <c r="AF243" s="242">
        <v>13.5</v>
      </c>
    </row>
    <row r="244" spans="1:32" ht="18.75" customHeight="1">
      <c r="A244" s="243">
        <v>242</v>
      </c>
      <c r="B244" s="244">
        <v>481</v>
      </c>
      <c r="C244" s="245" t="s">
        <v>2085</v>
      </c>
      <c r="D244" s="246" t="s">
        <v>1702</v>
      </c>
      <c r="E244" s="258" t="s">
        <v>3052</v>
      </c>
      <c r="F244" s="308">
        <v>232</v>
      </c>
      <c r="G244" s="249">
        <v>247986567</v>
      </c>
      <c r="H244" s="250">
        <v>278</v>
      </c>
      <c r="I244" s="251">
        <v>268</v>
      </c>
      <c r="J244" s="252">
        <v>248012461</v>
      </c>
      <c r="K244" s="253">
        <v>125</v>
      </c>
      <c r="L244" s="254">
        <v>116</v>
      </c>
      <c r="M244" s="249">
        <v>110526448</v>
      </c>
      <c r="N244" s="250">
        <v>350</v>
      </c>
      <c r="O244" s="251">
        <v>339</v>
      </c>
      <c r="P244" s="252">
        <v>65054140</v>
      </c>
      <c r="Q244" s="253">
        <v>448</v>
      </c>
      <c r="R244" s="254">
        <v>436</v>
      </c>
      <c r="S244" s="255">
        <v>91282706</v>
      </c>
      <c r="T244" s="250">
        <v>237</v>
      </c>
      <c r="U244" s="251">
        <v>231</v>
      </c>
      <c r="V244" s="252">
        <v>14347586</v>
      </c>
      <c r="W244" s="253">
        <v>66</v>
      </c>
      <c r="X244" s="254">
        <v>65</v>
      </c>
      <c r="Y244" s="249">
        <v>161435</v>
      </c>
      <c r="Z244" s="250">
        <v>31</v>
      </c>
      <c r="AA244" s="251">
        <v>23</v>
      </c>
      <c r="AB244" s="252">
        <v>3207</v>
      </c>
      <c r="AC244" s="257">
        <v>322</v>
      </c>
      <c r="AD244" s="258">
        <v>0</v>
      </c>
      <c r="AE244" s="248">
        <v>0</v>
      </c>
      <c r="AF244" s="259">
        <v>100</v>
      </c>
    </row>
    <row r="245" spans="1:32" ht="18.75" customHeight="1">
      <c r="A245" s="260">
        <v>243</v>
      </c>
      <c r="B245" s="334">
        <v>223</v>
      </c>
      <c r="C245" s="262" t="s">
        <v>2086</v>
      </c>
      <c r="D245" s="263" t="s">
        <v>3056</v>
      </c>
      <c r="E245" s="264" t="s">
        <v>3052</v>
      </c>
      <c r="F245" s="265">
        <v>233</v>
      </c>
      <c r="G245" s="266">
        <v>247918494</v>
      </c>
      <c r="H245" s="267">
        <v>262</v>
      </c>
      <c r="I245" s="268">
        <v>252</v>
      </c>
      <c r="J245" s="269">
        <v>258186867</v>
      </c>
      <c r="K245" s="270">
        <v>266</v>
      </c>
      <c r="L245" s="271">
        <v>255</v>
      </c>
      <c r="M245" s="266">
        <v>48649758</v>
      </c>
      <c r="N245" s="267" t="s">
        <v>3052</v>
      </c>
      <c r="O245" s="268" t="s">
        <v>3052</v>
      </c>
      <c r="P245" s="331" t="s">
        <v>3052</v>
      </c>
      <c r="Q245" s="270" t="s">
        <v>3052</v>
      </c>
      <c r="R245" s="271" t="s">
        <v>3052</v>
      </c>
      <c r="S245" s="330" t="s">
        <v>3052</v>
      </c>
      <c r="T245" s="267">
        <v>274</v>
      </c>
      <c r="U245" s="268">
        <v>268</v>
      </c>
      <c r="V245" s="269">
        <v>10900113</v>
      </c>
      <c r="W245" s="270">
        <v>348</v>
      </c>
      <c r="X245" s="271">
        <v>346</v>
      </c>
      <c r="Y245" s="266">
        <v>12729</v>
      </c>
      <c r="Z245" s="267" t="s">
        <v>3052</v>
      </c>
      <c r="AA245" s="268" t="s">
        <v>3052</v>
      </c>
      <c r="AB245" s="331" t="s">
        <v>3052</v>
      </c>
      <c r="AC245" s="273">
        <v>311</v>
      </c>
      <c r="AD245" s="264">
        <v>0</v>
      </c>
      <c r="AE245" s="274">
        <v>100</v>
      </c>
      <c r="AF245" s="275">
        <v>0</v>
      </c>
    </row>
    <row r="246" spans="1:32" ht="18.75" customHeight="1">
      <c r="A246" s="243">
        <v>244</v>
      </c>
      <c r="B246" s="343">
        <v>228</v>
      </c>
      <c r="C246" s="245" t="s">
        <v>2087</v>
      </c>
      <c r="D246" s="246" t="s">
        <v>1702</v>
      </c>
      <c r="E246" s="258" t="s">
        <v>3052</v>
      </c>
      <c r="F246" s="308">
        <v>234</v>
      </c>
      <c r="G246" s="249">
        <v>247601501</v>
      </c>
      <c r="H246" s="250">
        <v>277</v>
      </c>
      <c r="I246" s="251">
        <v>267</v>
      </c>
      <c r="J246" s="252">
        <v>249618524</v>
      </c>
      <c r="K246" s="253">
        <v>312</v>
      </c>
      <c r="L246" s="254">
        <v>300</v>
      </c>
      <c r="M246" s="249">
        <v>37357029</v>
      </c>
      <c r="N246" s="250">
        <v>211</v>
      </c>
      <c r="O246" s="251">
        <v>202</v>
      </c>
      <c r="P246" s="252">
        <v>144658267</v>
      </c>
      <c r="Q246" s="253">
        <v>276</v>
      </c>
      <c r="R246" s="254">
        <v>266</v>
      </c>
      <c r="S246" s="255">
        <v>225105189</v>
      </c>
      <c r="T246" s="250">
        <v>247</v>
      </c>
      <c r="U246" s="251">
        <v>241</v>
      </c>
      <c r="V246" s="252">
        <v>13511187</v>
      </c>
      <c r="W246" s="253">
        <v>229</v>
      </c>
      <c r="X246" s="254">
        <v>228</v>
      </c>
      <c r="Y246" s="249">
        <v>44316</v>
      </c>
      <c r="Z246" s="250">
        <v>365</v>
      </c>
      <c r="AA246" s="251">
        <v>353</v>
      </c>
      <c r="AB246" s="252">
        <v>330</v>
      </c>
      <c r="AC246" s="257">
        <v>356</v>
      </c>
      <c r="AD246" s="258">
        <v>0</v>
      </c>
      <c r="AE246" s="248">
        <v>75</v>
      </c>
      <c r="AF246" s="259">
        <v>25</v>
      </c>
    </row>
    <row r="247" spans="1:32" ht="18.75" customHeight="1">
      <c r="A247" s="309">
        <v>245</v>
      </c>
      <c r="B247" s="310">
        <v>226</v>
      </c>
      <c r="C247" s="311" t="s">
        <v>2667</v>
      </c>
      <c r="D247" s="312" t="s">
        <v>1061</v>
      </c>
      <c r="E247" s="313" t="s">
        <v>3052</v>
      </c>
      <c r="F247" s="314">
        <v>235</v>
      </c>
      <c r="G247" s="315">
        <v>246589784</v>
      </c>
      <c r="H247" s="316">
        <v>265</v>
      </c>
      <c r="I247" s="317">
        <v>255</v>
      </c>
      <c r="J247" s="318">
        <v>257188853</v>
      </c>
      <c r="K247" s="319">
        <v>239</v>
      </c>
      <c r="L247" s="320">
        <v>228</v>
      </c>
      <c r="M247" s="315">
        <v>56539610</v>
      </c>
      <c r="N247" s="316">
        <v>356</v>
      </c>
      <c r="O247" s="317">
        <v>345</v>
      </c>
      <c r="P247" s="318">
        <v>62017347</v>
      </c>
      <c r="Q247" s="319">
        <v>339</v>
      </c>
      <c r="R247" s="320">
        <v>329</v>
      </c>
      <c r="S247" s="321">
        <v>171488964</v>
      </c>
      <c r="T247" s="316">
        <v>256</v>
      </c>
      <c r="U247" s="317">
        <v>250</v>
      </c>
      <c r="V247" s="318">
        <v>12729250</v>
      </c>
      <c r="W247" s="319">
        <v>301</v>
      </c>
      <c r="X247" s="320">
        <v>299</v>
      </c>
      <c r="Y247" s="315">
        <v>25649</v>
      </c>
      <c r="Z247" s="316">
        <v>118</v>
      </c>
      <c r="AA247" s="317">
        <v>108</v>
      </c>
      <c r="AB247" s="318">
        <v>1290</v>
      </c>
      <c r="AC247" s="322">
        <v>384</v>
      </c>
      <c r="AD247" s="313">
        <v>0</v>
      </c>
      <c r="AE247" s="323">
        <v>100</v>
      </c>
      <c r="AF247" s="324">
        <v>0</v>
      </c>
    </row>
    <row r="248" spans="1:32" ht="18.75" customHeight="1">
      <c r="A248" s="227">
        <v>246</v>
      </c>
      <c r="B248" s="228">
        <v>200</v>
      </c>
      <c r="C248" s="229" t="s">
        <v>887</v>
      </c>
      <c r="D248" s="230" t="s">
        <v>3154</v>
      </c>
      <c r="E248" s="231" t="s">
        <v>3052</v>
      </c>
      <c r="F248" s="232">
        <v>236</v>
      </c>
      <c r="G248" s="233">
        <v>245612470</v>
      </c>
      <c r="H248" s="234">
        <v>163</v>
      </c>
      <c r="I248" s="235">
        <v>154</v>
      </c>
      <c r="J248" s="236">
        <v>418047545</v>
      </c>
      <c r="K248" s="237">
        <v>155</v>
      </c>
      <c r="L248" s="238">
        <v>146</v>
      </c>
      <c r="M248" s="233">
        <v>90616251</v>
      </c>
      <c r="N248" s="234">
        <v>122</v>
      </c>
      <c r="O248" s="235">
        <v>113</v>
      </c>
      <c r="P248" s="236">
        <v>249254638</v>
      </c>
      <c r="Q248" s="237">
        <v>139</v>
      </c>
      <c r="R248" s="238">
        <v>131</v>
      </c>
      <c r="S248" s="239">
        <v>474414837</v>
      </c>
      <c r="T248" s="234">
        <v>146</v>
      </c>
      <c r="U248" s="235">
        <v>140</v>
      </c>
      <c r="V248" s="236">
        <v>34310044</v>
      </c>
      <c r="W248" s="237">
        <v>68</v>
      </c>
      <c r="X248" s="238">
        <v>67</v>
      </c>
      <c r="Y248" s="233">
        <v>155000</v>
      </c>
      <c r="Z248" s="234">
        <v>177</v>
      </c>
      <c r="AA248" s="235">
        <v>165</v>
      </c>
      <c r="AB248" s="236">
        <v>947</v>
      </c>
      <c r="AC248" s="240">
        <v>384</v>
      </c>
      <c r="AD248" s="231">
        <v>0</v>
      </c>
      <c r="AE248" s="241">
        <v>53.78</v>
      </c>
      <c r="AF248" s="242">
        <v>46.22</v>
      </c>
    </row>
    <row r="249" spans="1:32" ht="18.75" customHeight="1">
      <c r="A249" s="260">
        <v>247</v>
      </c>
      <c r="B249" s="261">
        <v>161</v>
      </c>
      <c r="C249" s="262" t="s">
        <v>2088</v>
      </c>
      <c r="D249" s="263" t="s">
        <v>3056</v>
      </c>
      <c r="E249" s="264" t="s">
        <v>3052</v>
      </c>
      <c r="F249" s="265">
        <v>237</v>
      </c>
      <c r="G249" s="266">
        <v>245264062</v>
      </c>
      <c r="H249" s="267">
        <v>81</v>
      </c>
      <c r="I249" s="268">
        <v>75</v>
      </c>
      <c r="J249" s="269">
        <v>732867181</v>
      </c>
      <c r="K249" s="270">
        <v>61</v>
      </c>
      <c r="L249" s="271">
        <v>53</v>
      </c>
      <c r="M249" s="266">
        <v>214097272</v>
      </c>
      <c r="N249" s="267" t="s">
        <v>3052</v>
      </c>
      <c r="O249" s="268" t="s">
        <v>3052</v>
      </c>
      <c r="P249" s="331" t="s">
        <v>3052</v>
      </c>
      <c r="Q249" s="270">
        <v>92</v>
      </c>
      <c r="R249" s="271">
        <v>84</v>
      </c>
      <c r="S249" s="272">
        <v>694684156</v>
      </c>
      <c r="T249" s="267">
        <v>79</v>
      </c>
      <c r="U249" s="268">
        <v>74</v>
      </c>
      <c r="V249" s="269">
        <v>63177410</v>
      </c>
      <c r="W249" s="270">
        <v>324</v>
      </c>
      <c r="X249" s="271">
        <v>322</v>
      </c>
      <c r="Y249" s="266">
        <v>16735</v>
      </c>
      <c r="Z249" s="267">
        <v>104</v>
      </c>
      <c r="AA249" s="268">
        <v>94</v>
      </c>
      <c r="AB249" s="269">
        <v>1378</v>
      </c>
      <c r="AC249" s="273">
        <v>352</v>
      </c>
      <c r="AD249" s="264">
        <v>0</v>
      </c>
      <c r="AE249" s="274">
        <v>0</v>
      </c>
      <c r="AF249" s="275">
        <v>100</v>
      </c>
    </row>
    <row r="250" spans="1:32" ht="18.75" customHeight="1">
      <c r="A250" s="243">
        <v>248</v>
      </c>
      <c r="B250" s="244">
        <v>238</v>
      </c>
      <c r="C250" s="245" t="s">
        <v>2089</v>
      </c>
      <c r="D250" s="246" t="s">
        <v>1049</v>
      </c>
      <c r="E250" s="258" t="s">
        <v>3052</v>
      </c>
      <c r="F250" s="308">
        <v>238</v>
      </c>
      <c r="G250" s="249">
        <v>244822459</v>
      </c>
      <c r="H250" s="250">
        <v>281</v>
      </c>
      <c r="I250" s="251">
        <v>271</v>
      </c>
      <c r="J250" s="252">
        <v>244822459</v>
      </c>
      <c r="K250" s="253">
        <v>249</v>
      </c>
      <c r="L250" s="254">
        <v>238</v>
      </c>
      <c r="M250" s="249">
        <v>53926083</v>
      </c>
      <c r="N250" s="250">
        <v>202</v>
      </c>
      <c r="O250" s="251">
        <v>193</v>
      </c>
      <c r="P250" s="252">
        <v>154091963</v>
      </c>
      <c r="Q250" s="253">
        <v>262</v>
      </c>
      <c r="R250" s="254">
        <v>252</v>
      </c>
      <c r="S250" s="255">
        <v>237068007</v>
      </c>
      <c r="T250" s="250">
        <v>330</v>
      </c>
      <c r="U250" s="251">
        <v>323</v>
      </c>
      <c r="V250" s="252">
        <v>6732196</v>
      </c>
      <c r="W250" s="253">
        <v>192</v>
      </c>
      <c r="X250" s="254">
        <v>191</v>
      </c>
      <c r="Y250" s="249">
        <v>57446</v>
      </c>
      <c r="Z250" s="250">
        <v>48</v>
      </c>
      <c r="AA250" s="251">
        <v>40</v>
      </c>
      <c r="AB250" s="252">
        <v>2400</v>
      </c>
      <c r="AC250" s="257">
        <v>321</v>
      </c>
      <c r="AD250" s="258">
        <v>0</v>
      </c>
      <c r="AE250" s="248">
        <v>100</v>
      </c>
      <c r="AF250" s="259">
        <v>0</v>
      </c>
    </row>
    <row r="251" spans="1:32" ht="18.75" customHeight="1">
      <c r="A251" s="243">
        <v>249</v>
      </c>
      <c r="B251" s="244">
        <v>256</v>
      </c>
      <c r="C251" s="245" t="s">
        <v>2689</v>
      </c>
      <c r="D251" s="246" t="s">
        <v>889</v>
      </c>
      <c r="E251" s="258" t="s">
        <v>3052</v>
      </c>
      <c r="F251" s="308">
        <v>239</v>
      </c>
      <c r="G251" s="249">
        <v>243878661</v>
      </c>
      <c r="H251" s="250">
        <v>283</v>
      </c>
      <c r="I251" s="251">
        <v>273</v>
      </c>
      <c r="J251" s="252">
        <v>243878661</v>
      </c>
      <c r="K251" s="253">
        <v>297</v>
      </c>
      <c r="L251" s="254">
        <v>285</v>
      </c>
      <c r="M251" s="249">
        <v>40206188</v>
      </c>
      <c r="N251" s="250">
        <v>305</v>
      </c>
      <c r="O251" s="251">
        <v>294</v>
      </c>
      <c r="P251" s="252">
        <v>79988888</v>
      </c>
      <c r="Q251" s="253">
        <v>326</v>
      </c>
      <c r="R251" s="254">
        <v>316</v>
      </c>
      <c r="S251" s="255">
        <v>182734000</v>
      </c>
      <c r="T251" s="250">
        <v>317</v>
      </c>
      <c r="U251" s="251">
        <v>310</v>
      </c>
      <c r="V251" s="252">
        <v>7948143</v>
      </c>
      <c r="W251" s="253">
        <v>356</v>
      </c>
      <c r="X251" s="254">
        <v>354</v>
      </c>
      <c r="Y251" s="249">
        <v>11488</v>
      </c>
      <c r="Z251" s="250">
        <v>239</v>
      </c>
      <c r="AA251" s="251">
        <v>227</v>
      </c>
      <c r="AB251" s="252">
        <v>666</v>
      </c>
      <c r="AC251" s="257">
        <v>331</v>
      </c>
      <c r="AD251" s="258">
        <v>0</v>
      </c>
      <c r="AE251" s="248">
        <v>100</v>
      </c>
      <c r="AF251" s="259">
        <v>0</v>
      </c>
    </row>
    <row r="252" spans="1:32" ht="18.75" customHeight="1">
      <c r="A252" s="344">
        <v>250</v>
      </c>
      <c r="B252" s="345">
        <v>246</v>
      </c>
      <c r="C252" s="346" t="s">
        <v>3245</v>
      </c>
      <c r="D252" s="347" t="s">
        <v>3056</v>
      </c>
      <c r="E252" s="348" t="s">
        <v>3052</v>
      </c>
      <c r="F252" s="349">
        <v>240</v>
      </c>
      <c r="G252" s="350">
        <v>243685422</v>
      </c>
      <c r="H252" s="351">
        <v>280</v>
      </c>
      <c r="I252" s="352">
        <v>270</v>
      </c>
      <c r="J252" s="353">
        <v>246319153</v>
      </c>
      <c r="K252" s="354">
        <v>389</v>
      </c>
      <c r="L252" s="355">
        <v>377</v>
      </c>
      <c r="M252" s="350">
        <v>24514740</v>
      </c>
      <c r="N252" s="351">
        <v>398</v>
      </c>
      <c r="O252" s="352">
        <v>386</v>
      </c>
      <c r="P252" s="353">
        <v>48022789</v>
      </c>
      <c r="Q252" s="354">
        <v>463</v>
      </c>
      <c r="R252" s="355">
        <v>451</v>
      </c>
      <c r="S252" s="356">
        <v>77674514</v>
      </c>
      <c r="T252" s="351">
        <v>287</v>
      </c>
      <c r="U252" s="352">
        <v>281</v>
      </c>
      <c r="V252" s="353">
        <v>9907667</v>
      </c>
      <c r="W252" s="354" t="s">
        <v>3052</v>
      </c>
      <c r="X252" s="355" t="s">
        <v>3052</v>
      </c>
      <c r="Y252" s="361" t="s">
        <v>3052</v>
      </c>
      <c r="Z252" s="351">
        <v>490</v>
      </c>
      <c r="AA252" s="352">
        <v>478</v>
      </c>
      <c r="AB252" s="353">
        <v>85</v>
      </c>
      <c r="AC252" s="357">
        <v>354</v>
      </c>
      <c r="AD252" s="348">
        <v>0</v>
      </c>
      <c r="AE252" s="358">
        <v>0.85</v>
      </c>
      <c r="AF252" s="359">
        <v>99.15</v>
      </c>
    </row>
    <row r="253" spans="1:32" ht="18.75" customHeight="1">
      <c r="A253" s="227">
        <v>251</v>
      </c>
      <c r="B253" s="228">
        <v>289</v>
      </c>
      <c r="C253" s="229" t="s">
        <v>996</v>
      </c>
      <c r="D253" s="230" t="s">
        <v>2187</v>
      </c>
      <c r="E253" s="231" t="s">
        <v>3052</v>
      </c>
      <c r="F253" s="232">
        <v>241</v>
      </c>
      <c r="G253" s="233">
        <v>243195935</v>
      </c>
      <c r="H253" s="234">
        <v>157</v>
      </c>
      <c r="I253" s="235">
        <v>148</v>
      </c>
      <c r="J253" s="236">
        <v>433630840</v>
      </c>
      <c r="K253" s="237">
        <v>215</v>
      </c>
      <c r="L253" s="238">
        <v>204</v>
      </c>
      <c r="M253" s="233">
        <v>63116195</v>
      </c>
      <c r="N253" s="234">
        <v>349</v>
      </c>
      <c r="O253" s="235">
        <v>338</v>
      </c>
      <c r="P253" s="236">
        <v>65715205</v>
      </c>
      <c r="Q253" s="237">
        <v>263</v>
      </c>
      <c r="R253" s="238">
        <v>253</v>
      </c>
      <c r="S253" s="239">
        <v>236985418</v>
      </c>
      <c r="T253" s="234">
        <v>262</v>
      </c>
      <c r="U253" s="235">
        <v>256</v>
      </c>
      <c r="V253" s="236">
        <v>11939852</v>
      </c>
      <c r="W253" s="237">
        <v>383</v>
      </c>
      <c r="X253" s="238">
        <v>380</v>
      </c>
      <c r="Y253" s="233">
        <v>7048</v>
      </c>
      <c r="Z253" s="234">
        <v>123</v>
      </c>
      <c r="AA253" s="235">
        <v>113</v>
      </c>
      <c r="AB253" s="236">
        <v>1246</v>
      </c>
      <c r="AC253" s="240">
        <v>321</v>
      </c>
      <c r="AD253" s="231">
        <v>0</v>
      </c>
      <c r="AE253" s="241">
        <v>100</v>
      </c>
      <c r="AF253" s="242">
        <v>0</v>
      </c>
    </row>
    <row r="254" spans="1:32" ht="18.75" customHeight="1">
      <c r="A254" s="260">
        <v>252</v>
      </c>
      <c r="B254" s="261">
        <v>241</v>
      </c>
      <c r="C254" s="262" t="s">
        <v>876</v>
      </c>
      <c r="D254" s="263" t="s">
        <v>3056</v>
      </c>
      <c r="E254" s="329" t="s">
        <v>3052</v>
      </c>
      <c r="F254" s="274">
        <v>242</v>
      </c>
      <c r="G254" s="266">
        <v>242567809</v>
      </c>
      <c r="H254" s="267">
        <v>270</v>
      </c>
      <c r="I254" s="268">
        <v>260</v>
      </c>
      <c r="J254" s="269">
        <v>254021344</v>
      </c>
      <c r="K254" s="270">
        <v>169</v>
      </c>
      <c r="L254" s="271">
        <v>159</v>
      </c>
      <c r="M254" s="266">
        <v>82007294</v>
      </c>
      <c r="N254" s="267">
        <v>232</v>
      </c>
      <c r="O254" s="268">
        <v>222</v>
      </c>
      <c r="P254" s="269">
        <v>135053357</v>
      </c>
      <c r="Q254" s="270">
        <v>334</v>
      </c>
      <c r="R254" s="271">
        <v>324</v>
      </c>
      <c r="S254" s="272">
        <v>177002427</v>
      </c>
      <c r="T254" s="267">
        <v>128</v>
      </c>
      <c r="U254" s="268">
        <v>122</v>
      </c>
      <c r="V254" s="269">
        <v>41035416</v>
      </c>
      <c r="W254" s="270">
        <v>280</v>
      </c>
      <c r="X254" s="271">
        <v>278</v>
      </c>
      <c r="Y254" s="266">
        <v>29148</v>
      </c>
      <c r="Z254" s="267">
        <v>325</v>
      </c>
      <c r="AA254" s="268">
        <v>313</v>
      </c>
      <c r="AB254" s="269">
        <v>432</v>
      </c>
      <c r="AC254" s="273">
        <v>362</v>
      </c>
      <c r="AD254" s="264">
        <v>0</v>
      </c>
      <c r="AE254" s="274">
        <v>100</v>
      </c>
      <c r="AF254" s="275">
        <v>0</v>
      </c>
    </row>
    <row r="255" spans="1:32" ht="18.75" customHeight="1">
      <c r="A255" s="260">
        <v>253</v>
      </c>
      <c r="B255" s="261">
        <v>210</v>
      </c>
      <c r="C255" s="262" t="s">
        <v>2090</v>
      </c>
      <c r="D255" s="263" t="s">
        <v>3056</v>
      </c>
      <c r="E255" s="264" t="s">
        <v>3052</v>
      </c>
      <c r="F255" s="265">
        <v>243</v>
      </c>
      <c r="G255" s="266">
        <v>242225505</v>
      </c>
      <c r="H255" s="267">
        <v>285</v>
      </c>
      <c r="I255" s="268">
        <v>275</v>
      </c>
      <c r="J255" s="269">
        <v>242225505</v>
      </c>
      <c r="K255" s="270">
        <v>440</v>
      </c>
      <c r="L255" s="271">
        <v>428</v>
      </c>
      <c r="M255" s="266">
        <v>15091129</v>
      </c>
      <c r="N255" s="267">
        <v>441</v>
      </c>
      <c r="O255" s="268">
        <v>429</v>
      </c>
      <c r="P255" s="269">
        <v>29336988</v>
      </c>
      <c r="Q255" s="270">
        <v>462</v>
      </c>
      <c r="R255" s="271">
        <v>450</v>
      </c>
      <c r="S255" s="272">
        <v>78341787</v>
      </c>
      <c r="T255" s="267">
        <v>365</v>
      </c>
      <c r="U255" s="268">
        <v>358</v>
      </c>
      <c r="V255" s="269">
        <v>3505114</v>
      </c>
      <c r="W255" s="270">
        <v>393</v>
      </c>
      <c r="X255" s="271">
        <v>390</v>
      </c>
      <c r="Y255" s="266">
        <v>5573</v>
      </c>
      <c r="Z255" s="267">
        <v>472</v>
      </c>
      <c r="AA255" s="268">
        <v>460</v>
      </c>
      <c r="AB255" s="269">
        <v>136</v>
      </c>
      <c r="AC255" s="273">
        <v>311</v>
      </c>
      <c r="AD255" s="264">
        <v>0</v>
      </c>
      <c r="AE255" s="274">
        <v>100</v>
      </c>
      <c r="AF255" s="275">
        <v>0</v>
      </c>
    </row>
    <row r="256" spans="1:32" ht="18.75" customHeight="1">
      <c r="A256" s="243">
        <v>254</v>
      </c>
      <c r="B256" s="244">
        <v>186</v>
      </c>
      <c r="C256" s="245" t="s">
        <v>2091</v>
      </c>
      <c r="D256" s="246" t="s">
        <v>881</v>
      </c>
      <c r="E256" s="258" t="s">
        <v>3052</v>
      </c>
      <c r="F256" s="308">
        <v>244</v>
      </c>
      <c r="G256" s="249">
        <v>241709512</v>
      </c>
      <c r="H256" s="250">
        <v>162</v>
      </c>
      <c r="I256" s="251">
        <v>153</v>
      </c>
      <c r="J256" s="252">
        <v>421953695</v>
      </c>
      <c r="K256" s="253" t="s">
        <v>3052</v>
      </c>
      <c r="L256" s="254" t="s">
        <v>3052</v>
      </c>
      <c r="M256" s="256" t="s">
        <v>3052</v>
      </c>
      <c r="N256" s="250" t="s">
        <v>3052</v>
      </c>
      <c r="O256" s="251" t="s">
        <v>3052</v>
      </c>
      <c r="P256" s="325" t="s">
        <v>3052</v>
      </c>
      <c r="Q256" s="253" t="s">
        <v>3052</v>
      </c>
      <c r="R256" s="254" t="s">
        <v>3052</v>
      </c>
      <c r="S256" s="256" t="s">
        <v>3052</v>
      </c>
      <c r="T256" s="250" t="s">
        <v>3052</v>
      </c>
      <c r="U256" s="251" t="s">
        <v>3052</v>
      </c>
      <c r="V256" s="325" t="s">
        <v>3052</v>
      </c>
      <c r="W256" s="253" t="s">
        <v>3052</v>
      </c>
      <c r="X256" s="254" t="s">
        <v>3052</v>
      </c>
      <c r="Y256" s="256" t="s">
        <v>3052</v>
      </c>
      <c r="Z256" s="250" t="s">
        <v>3052</v>
      </c>
      <c r="AA256" s="251" t="s">
        <v>3052</v>
      </c>
      <c r="AB256" s="325" t="s">
        <v>3052</v>
      </c>
      <c r="AC256" s="257">
        <v>383</v>
      </c>
      <c r="AD256" s="258">
        <v>0</v>
      </c>
      <c r="AE256" s="248">
        <v>0</v>
      </c>
      <c r="AF256" s="259">
        <v>100</v>
      </c>
    </row>
    <row r="257" spans="1:32" ht="18.75" customHeight="1">
      <c r="A257" s="309">
        <v>255</v>
      </c>
      <c r="B257" s="310">
        <v>211</v>
      </c>
      <c r="C257" s="311" t="s">
        <v>2092</v>
      </c>
      <c r="D257" s="312" t="s">
        <v>2648</v>
      </c>
      <c r="E257" s="313" t="s">
        <v>3052</v>
      </c>
      <c r="F257" s="314">
        <v>245</v>
      </c>
      <c r="G257" s="315">
        <v>241253098</v>
      </c>
      <c r="H257" s="316">
        <v>286</v>
      </c>
      <c r="I257" s="317">
        <v>276</v>
      </c>
      <c r="J257" s="318">
        <v>241253098</v>
      </c>
      <c r="K257" s="319">
        <v>119</v>
      </c>
      <c r="L257" s="320">
        <v>110</v>
      </c>
      <c r="M257" s="315">
        <v>115612854</v>
      </c>
      <c r="N257" s="316">
        <v>127</v>
      </c>
      <c r="O257" s="317">
        <v>118</v>
      </c>
      <c r="P257" s="318">
        <v>243507892</v>
      </c>
      <c r="Q257" s="319">
        <v>219</v>
      </c>
      <c r="R257" s="320">
        <v>209</v>
      </c>
      <c r="S257" s="321">
        <v>288604011</v>
      </c>
      <c r="T257" s="316">
        <v>50</v>
      </c>
      <c r="U257" s="317">
        <v>45</v>
      </c>
      <c r="V257" s="318">
        <v>97383625</v>
      </c>
      <c r="W257" s="319">
        <v>122</v>
      </c>
      <c r="X257" s="320">
        <v>121</v>
      </c>
      <c r="Y257" s="315">
        <v>92858</v>
      </c>
      <c r="Z257" s="316">
        <v>382</v>
      </c>
      <c r="AA257" s="317">
        <v>370</v>
      </c>
      <c r="AB257" s="318">
        <v>306</v>
      </c>
      <c r="AC257" s="322">
        <v>369</v>
      </c>
      <c r="AD257" s="313">
        <v>0</v>
      </c>
      <c r="AE257" s="323">
        <v>100</v>
      </c>
      <c r="AF257" s="324">
        <v>0</v>
      </c>
    </row>
    <row r="258" spans="1:32" ht="18.75" customHeight="1">
      <c r="A258" s="292">
        <v>256</v>
      </c>
      <c r="B258" s="293">
        <v>227</v>
      </c>
      <c r="C258" s="294" t="s">
        <v>2093</v>
      </c>
      <c r="D258" s="295" t="s">
        <v>3056</v>
      </c>
      <c r="E258" s="296" t="s">
        <v>3052</v>
      </c>
      <c r="F258" s="297">
        <v>246</v>
      </c>
      <c r="G258" s="298">
        <v>240968567</v>
      </c>
      <c r="H258" s="299">
        <v>259</v>
      </c>
      <c r="I258" s="300">
        <v>249</v>
      </c>
      <c r="J258" s="301">
        <v>259322873</v>
      </c>
      <c r="K258" s="302">
        <v>214</v>
      </c>
      <c r="L258" s="303">
        <v>203</v>
      </c>
      <c r="M258" s="298">
        <v>63297352</v>
      </c>
      <c r="N258" s="299">
        <v>186</v>
      </c>
      <c r="O258" s="300">
        <v>177</v>
      </c>
      <c r="P258" s="301">
        <v>170148464</v>
      </c>
      <c r="Q258" s="302">
        <v>292</v>
      </c>
      <c r="R258" s="303">
        <v>282</v>
      </c>
      <c r="S258" s="304">
        <v>212624525</v>
      </c>
      <c r="T258" s="299">
        <v>187</v>
      </c>
      <c r="U258" s="300">
        <v>181</v>
      </c>
      <c r="V258" s="301">
        <v>22854708</v>
      </c>
      <c r="W258" s="302">
        <v>367</v>
      </c>
      <c r="X258" s="303">
        <v>365</v>
      </c>
      <c r="Y258" s="298">
        <v>9348</v>
      </c>
      <c r="Z258" s="299">
        <v>185</v>
      </c>
      <c r="AA258" s="300">
        <v>173</v>
      </c>
      <c r="AB258" s="301">
        <v>911</v>
      </c>
      <c r="AC258" s="305">
        <v>341</v>
      </c>
      <c r="AD258" s="296">
        <v>0</v>
      </c>
      <c r="AE258" s="306">
        <v>56.27</v>
      </c>
      <c r="AF258" s="307">
        <v>43.73</v>
      </c>
    </row>
    <row r="259" spans="1:32" ht="18.75" customHeight="1">
      <c r="A259" s="260">
        <v>257</v>
      </c>
      <c r="B259" s="261">
        <v>287</v>
      </c>
      <c r="C259" s="262" t="s">
        <v>900</v>
      </c>
      <c r="D259" s="263" t="s">
        <v>3056</v>
      </c>
      <c r="E259" s="264" t="s">
        <v>3052</v>
      </c>
      <c r="F259" s="265">
        <v>247</v>
      </c>
      <c r="G259" s="266">
        <v>240225866</v>
      </c>
      <c r="H259" s="267">
        <v>248</v>
      </c>
      <c r="I259" s="268">
        <v>238</v>
      </c>
      <c r="J259" s="269">
        <v>272264452</v>
      </c>
      <c r="K259" s="270">
        <v>467</v>
      </c>
      <c r="L259" s="271">
        <v>455</v>
      </c>
      <c r="M259" s="266">
        <v>9365507</v>
      </c>
      <c r="N259" s="267">
        <v>418</v>
      </c>
      <c r="O259" s="268">
        <v>406</v>
      </c>
      <c r="P259" s="269">
        <v>43357553</v>
      </c>
      <c r="Q259" s="270">
        <v>309</v>
      </c>
      <c r="R259" s="271">
        <v>299</v>
      </c>
      <c r="S259" s="272">
        <v>200541229</v>
      </c>
      <c r="T259" s="267">
        <v>358</v>
      </c>
      <c r="U259" s="268">
        <v>351</v>
      </c>
      <c r="V259" s="269">
        <v>3909036</v>
      </c>
      <c r="W259" s="270">
        <v>227</v>
      </c>
      <c r="X259" s="271">
        <v>226</v>
      </c>
      <c r="Y259" s="266">
        <v>44627</v>
      </c>
      <c r="Z259" s="267">
        <v>454</v>
      </c>
      <c r="AA259" s="268">
        <v>442</v>
      </c>
      <c r="AB259" s="269">
        <v>169</v>
      </c>
      <c r="AC259" s="273">
        <v>371</v>
      </c>
      <c r="AD259" s="264">
        <v>0</v>
      </c>
      <c r="AE259" s="274">
        <v>25</v>
      </c>
      <c r="AF259" s="275">
        <v>75</v>
      </c>
    </row>
    <row r="260" spans="1:32" ht="18.75" customHeight="1">
      <c r="A260" s="243">
        <v>258</v>
      </c>
      <c r="B260" s="244">
        <v>208</v>
      </c>
      <c r="C260" s="245" t="s">
        <v>2094</v>
      </c>
      <c r="D260" s="246" t="s">
        <v>1702</v>
      </c>
      <c r="E260" s="258" t="s">
        <v>3052</v>
      </c>
      <c r="F260" s="308">
        <v>248</v>
      </c>
      <c r="G260" s="249">
        <v>240100924</v>
      </c>
      <c r="H260" s="250">
        <v>276</v>
      </c>
      <c r="I260" s="251">
        <v>266</v>
      </c>
      <c r="J260" s="252">
        <v>249858875</v>
      </c>
      <c r="K260" s="253">
        <v>205</v>
      </c>
      <c r="L260" s="254">
        <v>194</v>
      </c>
      <c r="M260" s="249">
        <v>67334063</v>
      </c>
      <c r="N260" s="250">
        <v>91</v>
      </c>
      <c r="O260" s="251">
        <v>82</v>
      </c>
      <c r="P260" s="252">
        <v>349111269</v>
      </c>
      <c r="Q260" s="253">
        <v>124</v>
      </c>
      <c r="R260" s="254">
        <v>116</v>
      </c>
      <c r="S260" s="255">
        <v>536536218</v>
      </c>
      <c r="T260" s="250">
        <v>276</v>
      </c>
      <c r="U260" s="251">
        <v>270</v>
      </c>
      <c r="V260" s="252">
        <v>10737900</v>
      </c>
      <c r="W260" s="253">
        <v>246</v>
      </c>
      <c r="X260" s="254">
        <v>245</v>
      </c>
      <c r="Y260" s="249">
        <v>39487</v>
      </c>
      <c r="Z260" s="250">
        <v>297</v>
      </c>
      <c r="AA260" s="251">
        <v>285</v>
      </c>
      <c r="AB260" s="252">
        <v>487</v>
      </c>
      <c r="AC260" s="257">
        <v>369</v>
      </c>
      <c r="AD260" s="258">
        <v>0</v>
      </c>
      <c r="AE260" s="248">
        <v>2.21</v>
      </c>
      <c r="AF260" s="259">
        <v>97.79</v>
      </c>
    </row>
    <row r="261" spans="1:32" ht="18.75" customHeight="1">
      <c r="A261" s="260">
        <v>259</v>
      </c>
      <c r="B261" s="261">
        <v>218</v>
      </c>
      <c r="C261" s="262" t="s">
        <v>415</v>
      </c>
      <c r="D261" s="263" t="s">
        <v>3056</v>
      </c>
      <c r="E261" s="264" t="s">
        <v>3052</v>
      </c>
      <c r="F261" s="265">
        <v>249</v>
      </c>
      <c r="G261" s="266">
        <v>238601441</v>
      </c>
      <c r="H261" s="267">
        <v>74</v>
      </c>
      <c r="I261" s="268">
        <v>68</v>
      </c>
      <c r="J261" s="269">
        <v>806000559</v>
      </c>
      <c r="K261" s="270">
        <v>499</v>
      </c>
      <c r="L261" s="271">
        <v>487</v>
      </c>
      <c r="M261" s="266">
        <v>-46720086</v>
      </c>
      <c r="N261" s="267">
        <v>219</v>
      </c>
      <c r="O261" s="268">
        <v>210</v>
      </c>
      <c r="P261" s="269">
        <v>140731018</v>
      </c>
      <c r="Q261" s="270">
        <v>59</v>
      </c>
      <c r="R261" s="271">
        <v>52</v>
      </c>
      <c r="S261" s="272">
        <v>996048836</v>
      </c>
      <c r="T261" s="267">
        <v>82</v>
      </c>
      <c r="U261" s="268">
        <v>77</v>
      </c>
      <c r="V261" s="269">
        <v>61445596</v>
      </c>
      <c r="W261" s="270">
        <v>353</v>
      </c>
      <c r="X261" s="271">
        <v>351</v>
      </c>
      <c r="Y261" s="266">
        <v>12105</v>
      </c>
      <c r="Z261" s="267">
        <v>336</v>
      </c>
      <c r="AA261" s="268">
        <v>324</v>
      </c>
      <c r="AB261" s="269">
        <v>408</v>
      </c>
      <c r="AC261" s="273">
        <v>351</v>
      </c>
      <c r="AD261" s="264">
        <v>0</v>
      </c>
      <c r="AE261" s="274">
        <v>100</v>
      </c>
      <c r="AF261" s="275">
        <v>0</v>
      </c>
    </row>
    <row r="262" spans="1:32" ht="18.75" customHeight="1">
      <c r="A262" s="309">
        <v>260</v>
      </c>
      <c r="B262" s="310">
        <v>262</v>
      </c>
      <c r="C262" s="311" t="s">
        <v>2095</v>
      </c>
      <c r="D262" s="312" t="s">
        <v>1061</v>
      </c>
      <c r="E262" s="313" t="s">
        <v>3052</v>
      </c>
      <c r="F262" s="314">
        <v>250</v>
      </c>
      <c r="G262" s="315">
        <v>234485794</v>
      </c>
      <c r="H262" s="316">
        <v>287</v>
      </c>
      <c r="I262" s="317">
        <v>277</v>
      </c>
      <c r="J262" s="318">
        <v>238214418</v>
      </c>
      <c r="K262" s="319">
        <v>318</v>
      </c>
      <c r="L262" s="320">
        <v>306</v>
      </c>
      <c r="M262" s="315">
        <v>36506262</v>
      </c>
      <c r="N262" s="316">
        <v>478</v>
      </c>
      <c r="O262" s="317">
        <v>466</v>
      </c>
      <c r="P262" s="318">
        <v>11837064</v>
      </c>
      <c r="Q262" s="319">
        <v>488</v>
      </c>
      <c r="R262" s="320">
        <v>476</v>
      </c>
      <c r="S262" s="321">
        <v>54337524</v>
      </c>
      <c r="T262" s="316">
        <v>260</v>
      </c>
      <c r="U262" s="317">
        <v>254</v>
      </c>
      <c r="V262" s="318">
        <v>12081414</v>
      </c>
      <c r="W262" s="319">
        <v>445</v>
      </c>
      <c r="X262" s="320">
        <v>441</v>
      </c>
      <c r="Y262" s="315">
        <v>349</v>
      </c>
      <c r="Z262" s="316">
        <v>244</v>
      </c>
      <c r="AA262" s="317">
        <v>232</v>
      </c>
      <c r="AB262" s="318">
        <v>650</v>
      </c>
      <c r="AC262" s="322">
        <v>384</v>
      </c>
      <c r="AD262" s="313">
        <v>0</v>
      </c>
      <c r="AE262" s="323">
        <v>50</v>
      </c>
      <c r="AF262" s="324">
        <v>50</v>
      </c>
    </row>
    <row r="263" spans="1:32" ht="18.75" customHeight="1">
      <c r="A263" s="227">
        <v>261</v>
      </c>
      <c r="B263" s="228">
        <v>461</v>
      </c>
      <c r="C263" s="229" t="s">
        <v>2883</v>
      </c>
      <c r="D263" s="230" t="s">
        <v>3058</v>
      </c>
      <c r="E263" s="231" t="s">
        <v>3052</v>
      </c>
      <c r="F263" s="232">
        <v>251</v>
      </c>
      <c r="G263" s="233">
        <v>231175284</v>
      </c>
      <c r="H263" s="234">
        <v>263</v>
      </c>
      <c r="I263" s="235">
        <v>253</v>
      </c>
      <c r="J263" s="236">
        <v>257812293</v>
      </c>
      <c r="K263" s="237">
        <v>291</v>
      </c>
      <c r="L263" s="238">
        <v>280</v>
      </c>
      <c r="M263" s="233">
        <v>41882898</v>
      </c>
      <c r="N263" s="234">
        <v>149</v>
      </c>
      <c r="O263" s="235">
        <v>140</v>
      </c>
      <c r="P263" s="236">
        <v>210614117</v>
      </c>
      <c r="Q263" s="237">
        <v>242</v>
      </c>
      <c r="R263" s="238">
        <v>232</v>
      </c>
      <c r="S263" s="239">
        <v>257849954</v>
      </c>
      <c r="T263" s="234">
        <v>292</v>
      </c>
      <c r="U263" s="235">
        <v>286</v>
      </c>
      <c r="V263" s="236">
        <v>9445824</v>
      </c>
      <c r="W263" s="237">
        <v>158</v>
      </c>
      <c r="X263" s="238">
        <v>157</v>
      </c>
      <c r="Y263" s="233">
        <v>72368</v>
      </c>
      <c r="Z263" s="234">
        <v>198</v>
      </c>
      <c r="AA263" s="235">
        <v>186</v>
      </c>
      <c r="AB263" s="236">
        <v>843</v>
      </c>
      <c r="AC263" s="240">
        <v>382</v>
      </c>
      <c r="AD263" s="231">
        <v>0</v>
      </c>
      <c r="AE263" s="241">
        <v>100</v>
      </c>
      <c r="AF263" s="242">
        <v>0</v>
      </c>
    </row>
    <row r="264" spans="1:32" ht="18.75" customHeight="1">
      <c r="A264" s="243">
        <v>262</v>
      </c>
      <c r="B264" s="244">
        <v>205</v>
      </c>
      <c r="C264" s="245" t="s">
        <v>2096</v>
      </c>
      <c r="D264" s="246" t="s">
        <v>3056</v>
      </c>
      <c r="E264" s="258" t="s">
        <v>3052</v>
      </c>
      <c r="F264" s="308">
        <v>252</v>
      </c>
      <c r="G264" s="249">
        <v>231162752</v>
      </c>
      <c r="H264" s="250">
        <v>273</v>
      </c>
      <c r="I264" s="251">
        <v>263</v>
      </c>
      <c r="J264" s="252">
        <v>251703253</v>
      </c>
      <c r="K264" s="253">
        <v>324</v>
      </c>
      <c r="L264" s="254">
        <v>312</v>
      </c>
      <c r="M264" s="249">
        <v>35494539</v>
      </c>
      <c r="N264" s="250">
        <v>302</v>
      </c>
      <c r="O264" s="251">
        <v>291</v>
      </c>
      <c r="P264" s="252">
        <v>83936466</v>
      </c>
      <c r="Q264" s="253">
        <v>269</v>
      </c>
      <c r="R264" s="254">
        <v>259</v>
      </c>
      <c r="S264" s="255">
        <v>231939216</v>
      </c>
      <c r="T264" s="250">
        <v>390</v>
      </c>
      <c r="U264" s="251">
        <v>383</v>
      </c>
      <c r="V264" s="252">
        <v>1961341</v>
      </c>
      <c r="W264" s="253">
        <v>250</v>
      </c>
      <c r="X264" s="254">
        <v>248</v>
      </c>
      <c r="Y264" s="249">
        <v>36681</v>
      </c>
      <c r="Z264" s="250">
        <v>355</v>
      </c>
      <c r="AA264" s="251">
        <v>343</v>
      </c>
      <c r="AB264" s="252">
        <v>355</v>
      </c>
      <c r="AC264" s="257">
        <v>371</v>
      </c>
      <c r="AD264" s="258">
        <v>0</v>
      </c>
      <c r="AE264" s="248">
        <v>100</v>
      </c>
      <c r="AF264" s="259">
        <v>0</v>
      </c>
    </row>
    <row r="265" spans="1:32" ht="18.75" customHeight="1">
      <c r="A265" s="243">
        <v>263</v>
      </c>
      <c r="B265" s="244">
        <v>235</v>
      </c>
      <c r="C265" s="245" t="s">
        <v>2097</v>
      </c>
      <c r="D265" s="246" t="s">
        <v>1702</v>
      </c>
      <c r="E265" s="258" t="s">
        <v>3052</v>
      </c>
      <c r="F265" s="308">
        <v>253</v>
      </c>
      <c r="G265" s="249">
        <v>230211275</v>
      </c>
      <c r="H265" s="250">
        <v>294</v>
      </c>
      <c r="I265" s="251">
        <v>284</v>
      </c>
      <c r="J265" s="252">
        <v>232742838</v>
      </c>
      <c r="K265" s="253">
        <v>295</v>
      </c>
      <c r="L265" s="254">
        <v>284</v>
      </c>
      <c r="M265" s="249">
        <v>40322941</v>
      </c>
      <c r="N265" s="250">
        <v>95</v>
      </c>
      <c r="O265" s="251">
        <v>86</v>
      </c>
      <c r="P265" s="252">
        <v>343088285</v>
      </c>
      <c r="Q265" s="253">
        <v>166</v>
      </c>
      <c r="R265" s="254">
        <v>157</v>
      </c>
      <c r="S265" s="255">
        <v>386171336</v>
      </c>
      <c r="T265" s="250">
        <v>204</v>
      </c>
      <c r="U265" s="251">
        <v>198</v>
      </c>
      <c r="V265" s="252">
        <v>19888738</v>
      </c>
      <c r="W265" s="253">
        <v>253</v>
      </c>
      <c r="X265" s="254">
        <v>251</v>
      </c>
      <c r="Y265" s="249">
        <v>35841</v>
      </c>
      <c r="Z265" s="250">
        <v>357</v>
      </c>
      <c r="AA265" s="251">
        <v>345</v>
      </c>
      <c r="AB265" s="252">
        <v>346</v>
      </c>
      <c r="AC265" s="257">
        <v>369</v>
      </c>
      <c r="AD265" s="258">
        <v>0</v>
      </c>
      <c r="AE265" s="248">
        <v>100</v>
      </c>
      <c r="AF265" s="259">
        <v>0</v>
      </c>
    </row>
    <row r="266" spans="1:32" ht="18.75" customHeight="1">
      <c r="A266" s="243">
        <v>264</v>
      </c>
      <c r="B266" s="244">
        <v>252</v>
      </c>
      <c r="C266" s="245" t="s">
        <v>2098</v>
      </c>
      <c r="D266" s="246" t="s">
        <v>2691</v>
      </c>
      <c r="E266" s="258" t="s">
        <v>3052</v>
      </c>
      <c r="F266" s="308">
        <v>254</v>
      </c>
      <c r="G266" s="249">
        <v>229092395</v>
      </c>
      <c r="H266" s="250">
        <v>279</v>
      </c>
      <c r="I266" s="251">
        <v>269</v>
      </c>
      <c r="J266" s="252">
        <v>247180156</v>
      </c>
      <c r="K266" s="253" t="s">
        <v>3052</v>
      </c>
      <c r="L266" s="254" t="s">
        <v>3052</v>
      </c>
      <c r="M266" s="256" t="s">
        <v>3052</v>
      </c>
      <c r="N266" s="250" t="s">
        <v>3052</v>
      </c>
      <c r="O266" s="251" t="s">
        <v>3052</v>
      </c>
      <c r="P266" s="325" t="s">
        <v>3052</v>
      </c>
      <c r="Q266" s="253">
        <v>180</v>
      </c>
      <c r="R266" s="254">
        <v>171</v>
      </c>
      <c r="S266" s="255">
        <v>352421051</v>
      </c>
      <c r="T266" s="250" t="s">
        <v>3052</v>
      </c>
      <c r="U266" s="251" t="s">
        <v>3052</v>
      </c>
      <c r="V266" s="325" t="s">
        <v>3052</v>
      </c>
      <c r="W266" s="253">
        <v>404</v>
      </c>
      <c r="X266" s="254">
        <v>401</v>
      </c>
      <c r="Y266" s="249">
        <v>3807</v>
      </c>
      <c r="Z266" s="250" t="s">
        <v>3052</v>
      </c>
      <c r="AA266" s="251" t="s">
        <v>3052</v>
      </c>
      <c r="AB266" s="325" t="s">
        <v>3052</v>
      </c>
      <c r="AC266" s="257">
        <v>352</v>
      </c>
      <c r="AD266" s="258">
        <v>0</v>
      </c>
      <c r="AE266" s="248">
        <v>100</v>
      </c>
      <c r="AF266" s="259">
        <v>0</v>
      </c>
    </row>
    <row r="267" spans="1:32" ht="18.75" customHeight="1">
      <c r="A267" s="309">
        <v>265</v>
      </c>
      <c r="B267" s="310">
        <v>313</v>
      </c>
      <c r="C267" s="311" t="s">
        <v>2686</v>
      </c>
      <c r="D267" s="312" t="s">
        <v>3058</v>
      </c>
      <c r="E267" s="313" t="s">
        <v>3052</v>
      </c>
      <c r="F267" s="314">
        <v>255</v>
      </c>
      <c r="G267" s="315">
        <v>228068165</v>
      </c>
      <c r="H267" s="316">
        <v>282</v>
      </c>
      <c r="I267" s="317">
        <v>272</v>
      </c>
      <c r="J267" s="318">
        <v>244099616</v>
      </c>
      <c r="K267" s="319" t="s">
        <v>3052</v>
      </c>
      <c r="L267" s="320" t="s">
        <v>3052</v>
      </c>
      <c r="M267" s="332" t="s">
        <v>3052</v>
      </c>
      <c r="N267" s="316" t="s">
        <v>3052</v>
      </c>
      <c r="O267" s="317" t="s">
        <v>3052</v>
      </c>
      <c r="P267" s="333" t="s">
        <v>3052</v>
      </c>
      <c r="Q267" s="319" t="s">
        <v>3052</v>
      </c>
      <c r="R267" s="320" t="s">
        <v>3052</v>
      </c>
      <c r="S267" s="332" t="s">
        <v>3052</v>
      </c>
      <c r="T267" s="316" t="s">
        <v>3052</v>
      </c>
      <c r="U267" s="317" t="s">
        <v>3052</v>
      </c>
      <c r="V267" s="333" t="s">
        <v>3052</v>
      </c>
      <c r="W267" s="319" t="s">
        <v>3052</v>
      </c>
      <c r="X267" s="320" t="s">
        <v>3052</v>
      </c>
      <c r="Y267" s="332" t="s">
        <v>3052</v>
      </c>
      <c r="Z267" s="316" t="s">
        <v>3052</v>
      </c>
      <c r="AA267" s="317" t="s">
        <v>3052</v>
      </c>
      <c r="AB267" s="333" t="s">
        <v>3052</v>
      </c>
      <c r="AC267" s="322">
        <v>210</v>
      </c>
      <c r="AD267" s="313">
        <v>0</v>
      </c>
      <c r="AE267" s="323">
        <v>100</v>
      </c>
      <c r="AF267" s="324">
        <v>0</v>
      </c>
    </row>
    <row r="268" spans="1:32" ht="18.75" customHeight="1">
      <c r="A268" s="292">
        <v>266</v>
      </c>
      <c r="B268" s="293" t="s">
        <v>3052</v>
      </c>
      <c r="C268" s="360" t="s">
        <v>3052</v>
      </c>
      <c r="D268" s="295" t="s">
        <v>3056</v>
      </c>
      <c r="E268" s="326" t="s">
        <v>3052</v>
      </c>
      <c r="F268" s="306">
        <v>256</v>
      </c>
      <c r="G268" s="327" t="s">
        <v>3052</v>
      </c>
      <c r="H268" s="299">
        <v>268</v>
      </c>
      <c r="I268" s="300">
        <v>258</v>
      </c>
      <c r="J268" s="328" t="s">
        <v>3052</v>
      </c>
      <c r="K268" s="302">
        <v>280</v>
      </c>
      <c r="L268" s="303">
        <v>269</v>
      </c>
      <c r="M268" s="327" t="s">
        <v>3052</v>
      </c>
      <c r="N268" s="299">
        <v>379</v>
      </c>
      <c r="O268" s="300">
        <v>368</v>
      </c>
      <c r="P268" s="328" t="s">
        <v>3052</v>
      </c>
      <c r="Q268" s="302">
        <v>355</v>
      </c>
      <c r="R268" s="303">
        <v>345</v>
      </c>
      <c r="S268" s="327" t="s">
        <v>3052</v>
      </c>
      <c r="T268" s="299">
        <v>246</v>
      </c>
      <c r="U268" s="300">
        <v>240</v>
      </c>
      <c r="V268" s="328" t="s">
        <v>3052</v>
      </c>
      <c r="W268" s="302">
        <v>172</v>
      </c>
      <c r="X268" s="303">
        <v>171</v>
      </c>
      <c r="Y268" s="327" t="s">
        <v>3052</v>
      </c>
      <c r="Z268" s="299">
        <v>413</v>
      </c>
      <c r="AA268" s="300">
        <v>401</v>
      </c>
      <c r="AB268" s="328" t="s">
        <v>3052</v>
      </c>
      <c r="AC268" s="305">
        <v>351</v>
      </c>
      <c r="AD268" s="296">
        <v>0</v>
      </c>
      <c r="AE268" s="306">
        <v>51</v>
      </c>
      <c r="AF268" s="307">
        <v>49</v>
      </c>
    </row>
    <row r="269" spans="1:32" ht="18.75" customHeight="1">
      <c r="A269" s="243">
        <v>267</v>
      </c>
      <c r="B269" s="244">
        <v>276</v>
      </c>
      <c r="C269" s="245" t="s">
        <v>2655</v>
      </c>
      <c r="D269" s="246" t="s">
        <v>3056</v>
      </c>
      <c r="E269" s="258" t="s">
        <v>3052</v>
      </c>
      <c r="F269" s="308">
        <v>257</v>
      </c>
      <c r="G269" s="249">
        <v>226668333</v>
      </c>
      <c r="H269" s="250">
        <v>2</v>
      </c>
      <c r="I269" s="251">
        <v>2</v>
      </c>
      <c r="J269" s="252">
        <v>15771599378</v>
      </c>
      <c r="K269" s="253">
        <v>5</v>
      </c>
      <c r="L269" s="254">
        <v>4</v>
      </c>
      <c r="M269" s="249">
        <v>4096027803</v>
      </c>
      <c r="N269" s="250">
        <v>10</v>
      </c>
      <c r="O269" s="251">
        <v>6</v>
      </c>
      <c r="P269" s="252">
        <v>1491842424</v>
      </c>
      <c r="Q269" s="253">
        <v>6</v>
      </c>
      <c r="R269" s="254">
        <v>4</v>
      </c>
      <c r="S269" s="255">
        <v>5711235329</v>
      </c>
      <c r="T269" s="250">
        <v>26</v>
      </c>
      <c r="U269" s="251">
        <v>21</v>
      </c>
      <c r="V269" s="252">
        <v>180680953</v>
      </c>
      <c r="W269" s="253">
        <v>9</v>
      </c>
      <c r="X269" s="254">
        <v>9</v>
      </c>
      <c r="Y269" s="249">
        <v>1076638</v>
      </c>
      <c r="Z269" s="250">
        <v>151</v>
      </c>
      <c r="AA269" s="251">
        <v>141</v>
      </c>
      <c r="AB269" s="252">
        <v>1060</v>
      </c>
      <c r="AC269" s="257">
        <v>354</v>
      </c>
      <c r="AD269" s="258">
        <v>0</v>
      </c>
      <c r="AE269" s="248">
        <v>3.02</v>
      </c>
      <c r="AF269" s="259">
        <v>96.98</v>
      </c>
    </row>
    <row r="270" spans="1:32" ht="18.75" customHeight="1">
      <c r="A270" s="260">
        <v>268</v>
      </c>
      <c r="B270" s="261">
        <v>293</v>
      </c>
      <c r="C270" s="262" t="s">
        <v>2099</v>
      </c>
      <c r="D270" s="263" t="s">
        <v>3056</v>
      </c>
      <c r="E270" s="264" t="s">
        <v>3052</v>
      </c>
      <c r="F270" s="265">
        <v>258</v>
      </c>
      <c r="G270" s="266">
        <v>225850548</v>
      </c>
      <c r="H270" s="267">
        <v>196</v>
      </c>
      <c r="I270" s="268">
        <v>187</v>
      </c>
      <c r="J270" s="269">
        <v>339813521</v>
      </c>
      <c r="K270" s="270">
        <v>368</v>
      </c>
      <c r="L270" s="271">
        <v>356</v>
      </c>
      <c r="M270" s="266">
        <v>27761956</v>
      </c>
      <c r="N270" s="267">
        <v>234</v>
      </c>
      <c r="O270" s="268">
        <v>224</v>
      </c>
      <c r="P270" s="269">
        <v>131880338</v>
      </c>
      <c r="Q270" s="270">
        <v>209</v>
      </c>
      <c r="R270" s="271">
        <v>199</v>
      </c>
      <c r="S270" s="272">
        <v>300468557</v>
      </c>
      <c r="T270" s="267">
        <v>460</v>
      </c>
      <c r="U270" s="268">
        <v>452</v>
      </c>
      <c r="V270" s="269">
        <v>-8510528</v>
      </c>
      <c r="W270" s="270">
        <v>285</v>
      </c>
      <c r="X270" s="271">
        <v>283</v>
      </c>
      <c r="Y270" s="266">
        <v>28755</v>
      </c>
      <c r="Z270" s="267">
        <v>283</v>
      </c>
      <c r="AA270" s="268">
        <v>271</v>
      </c>
      <c r="AB270" s="269">
        <v>525</v>
      </c>
      <c r="AC270" s="273">
        <v>384</v>
      </c>
      <c r="AD270" s="264">
        <v>0</v>
      </c>
      <c r="AE270" s="274">
        <v>70.25</v>
      </c>
      <c r="AF270" s="275">
        <v>29.75</v>
      </c>
    </row>
    <row r="271" spans="1:32" ht="18.75" customHeight="1">
      <c r="A271" s="243">
        <v>269</v>
      </c>
      <c r="B271" s="244" t="s">
        <v>3052</v>
      </c>
      <c r="C271" s="245" t="s">
        <v>2100</v>
      </c>
      <c r="D271" s="246" t="s">
        <v>3058</v>
      </c>
      <c r="E271" s="247" t="s">
        <v>3052</v>
      </c>
      <c r="F271" s="248">
        <v>259</v>
      </c>
      <c r="G271" s="249">
        <v>225781638</v>
      </c>
      <c r="H271" s="250">
        <v>302</v>
      </c>
      <c r="I271" s="251">
        <v>292</v>
      </c>
      <c r="J271" s="252">
        <v>225928276</v>
      </c>
      <c r="K271" s="253" t="s">
        <v>3052</v>
      </c>
      <c r="L271" s="254" t="s">
        <v>3052</v>
      </c>
      <c r="M271" s="256" t="s">
        <v>3052</v>
      </c>
      <c r="N271" s="250">
        <v>364</v>
      </c>
      <c r="O271" s="251">
        <v>353</v>
      </c>
      <c r="P271" s="252">
        <v>60574629</v>
      </c>
      <c r="Q271" s="253">
        <v>121</v>
      </c>
      <c r="R271" s="254">
        <v>113</v>
      </c>
      <c r="S271" s="255">
        <v>550995460</v>
      </c>
      <c r="T271" s="250" t="s">
        <v>3052</v>
      </c>
      <c r="U271" s="251" t="s">
        <v>3052</v>
      </c>
      <c r="V271" s="325" t="s">
        <v>3052</v>
      </c>
      <c r="W271" s="253">
        <v>438</v>
      </c>
      <c r="X271" s="254">
        <v>434</v>
      </c>
      <c r="Y271" s="249">
        <v>563</v>
      </c>
      <c r="Z271" s="250">
        <v>322</v>
      </c>
      <c r="AA271" s="251">
        <v>310</v>
      </c>
      <c r="AB271" s="252">
        <v>437</v>
      </c>
      <c r="AC271" s="257">
        <v>351</v>
      </c>
      <c r="AD271" s="258">
        <v>26</v>
      </c>
      <c r="AE271" s="248">
        <v>74</v>
      </c>
      <c r="AF271" s="259">
        <v>0</v>
      </c>
    </row>
    <row r="272" spans="1:32" ht="18.75" customHeight="1">
      <c r="A272" s="309">
        <v>270</v>
      </c>
      <c r="B272" s="310">
        <v>296</v>
      </c>
      <c r="C272" s="311" t="s">
        <v>2670</v>
      </c>
      <c r="D272" s="312" t="s">
        <v>2671</v>
      </c>
      <c r="E272" s="313" t="s">
        <v>3052</v>
      </c>
      <c r="F272" s="314">
        <v>260</v>
      </c>
      <c r="G272" s="315">
        <v>225087269</v>
      </c>
      <c r="H272" s="316">
        <v>300</v>
      </c>
      <c r="I272" s="317">
        <v>290</v>
      </c>
      <c r="J272" s="318">
        <v>227528798</v>
      </c>
      <c r="K272" s="319">
        <v>381</v>
      </c>
      <c r="L272" s="320">
        <v>369</v>
      </c>
      <c r="M272" s="315">
        <v>26120054</v>
      </c>
      <c r="N272" s="316">
        <v>450</v>
      </c>
      <c r="O272" s="317">
        <v>438</v>
      </c>
      <c r="P272" s="318">
        <v>24422424</v>
      </c>
      <c r="Q272" s="319">
        <v>392</v>
      </c>
      <c r="R272" s="320">
        <v>381</v>
      </c>
      <c r="S272" s="321">
        <v>133445046</v>
      </c>
      <c r="T272" s="316">
        <v>354</v>
      </c>
      <c r="U272" s="317">
        <v>347</v>
      </c>
      <c r="V272" s="318">
        <v>4448804</v>
      </c>
      <c r="W272" s="319">
        <v>344</v>
      </c>
      <c r="X272" s="320">
        <v>342</v>
      </c>
      <c r="Y272" s="315">
        <v>13125</v>
      </c>
      <c r="Z272" s="316">
        <v>362</v>
      </c>
      <c r="AA272" s="317">
        <v>350</v>
      </c>
      <c r="AB272" s="318">
        <v>335</v>
      </c>
      <c r="AC272" s="322">
        <v>313</v>
      </c>
      <c r="AD272" s="313">
        <v>0</v>
      </c>
      <c r="AE272" s="323">
        <v>100</v>
      </c>
      <c r="AF272" s="324">
        <v>0</v>
      </c>
    </row>
    <row r="273" spans="1:32" ht="18.75" customHeight="1">
      <c r="A273" s="227">
        <v>271</v>
      </c>
      <c r="B273" s="228">
        <v>389</v>
      </c>
      <c r="C273" s="229" t="s">
        <v>370</v>
      </c>
      <c r="D273" s="230" t="s">
        <v>371</v>
      </c>
      <c r="E273" s="231" t="s">
        <v>3052</v>
      </c>
      <c r="F273" s="232">
        <v>261</v>
      </c>
      <c r="G273" s="233">
        <v>224707045</v>
      </c>
      <c r="H273" s="234">
        <v>261</v>
      </c>
      <c r="I273" s="235">
        <v>251</v>
      </c>
      <c r="J273" s="236">
        <v>258256087</v>
      </c>
      <c r="K273" s="237">
        <v>329</v>
      </c>
      <c r="L273" s="238">
        <v>317</v>
      </c>
      <c r="M273" s="233">
        <v>34893033</v>
      </c>
      <c r="N273" s="234">
        <v>297</v>
      </c>
      <c r="O273" s="235">
        <v>286</v>
      </c>
      <c r="P273" s="236">
        <v>86606420</v>
      </c>
      <c r="Q273" s="237">
        <v>235</v>
      </c>
      <c r="R273" s="238">
        <v>225</v>
      </c>
      <c r="S273" s="239">
        <v>268474101</v>
      </c>
      <c r="T273" s="234">
        <v>214</v>
      </c>
      <c r="U273" s="235">
        <v>208</v>
      </c>
      <c r="V273" s="236">
        <v>18206046</v>
      </c>
      <c r="W273" s="237">
        <v>219</v>
      </c>
      <c r="X273" s="238">
        <v>218</v>
      </c>
      <c r="Y273" s="233">
        <v>47572</v>
      </c>
      <c r="Z273" s="234">
        <v>331</v>
      </c>
      <c r="AA273" s="235">
        <v>319</v>
      </c>
      <c r="AB273" s="236">
        <v>417</v>
      </c>
      <c r="AC273" s="240">
        <v>311</v>
      </c>
      <c r="AD273" s="231">
        <v>0</v>
      </c>
      <c r="AE273" s="241">
        <v>80</v>
      </c>
      <c r="AF273" s="242">
        <v>20</v>
      </c>
    </row>
    <row r="274" spans="1:32" ht="18.75" customHeight="1">
      <c r="A274" s="260">
        <v>272</v>
      </c>
      <c r="B274" s="261">
        <v>253</v>
      </c>
      <c r="C274" s="262" t="s">
        <v>2968</v>
      </c>
      <c r="D274" s="263" t="s">
        <v>3056</v>
      </c>
      <c r="E274" s="264" t="s">
        <v>3052</v>
      </c>
      <c r="F274" s="265">
        <v>262</v>
      </c>
      <c r="G274" s="266">
        <v>219297202</v>
      </c>
      <c r="H274" s="267">
        <v>256</v>
      </c>
      <c r="I274" s="268">
        <v>246</v>
      </c>
      <c r="J274" s="269">
        <v>260819206</v>
      </c>
      <c r="K274" s="270">
        <v>229</v>
      </c>
      <c r="L274" s="271">
        <v>218</v>
      </c>
      <c r="M274" s="266">
        <v>58390429</v>
      </c>
      <c r="N274" s="267">
        <v>165</v>
      </c>
      <c r="O274" s="268">
        <v>156</v>
      </c>
      <c r="P274" s="269">
        <v>191348225</v>
      </c>
      <c r="Q274" s="270">
        <v>200</v>
      </c>
      <c r="R274" s="271">
        <v>191</v>
      </c>
      <c r="S274" s="272">
        <v>322672364</v>
      </c>
      <c r="T274" s="267">
        <v>235</v>
      </c>
      <c r="U274" s="268">
        <v>229</v>
      </c>
      <c r="V274" s="269">
        <v>14597372</v>
      </c>
      <c r="W274" s="270">
        <v>101</v>
      </c>
      <c r="X274" s="271">
        <v>100</v>
      </c>
      <c r="Y274" s="266">
        <v>107832</v>
      </c>
      <c r="Z274" s="267">
        <v>92</v>
      </c>
      <c r="AA274" s="268">
        <v>83</v>
      </c>
      <c r="AB274" s="269">
        <v>1541</v>
      </c>
      <c r="AC274" s="273">
        <v>321</v>
      </c>
      <c r="AD274" s="264">
        <v>0</v>
      </c>
      <c r="AE274" s="274">
        <v>100</v>
      </c>
      <c r="AF274" s="275">
        <v>0</v>
      </c>
    </row>
    <row r="275" spans="1:32" ht="18.75" customHeight="1">
      <c r="A275" s="243">
        <v>273</v>
      </c>
      <c r="B275" s="244">
        <v>328</v>
      </c>
      <c r="C275" s="245" t="s">
        <v>2526</v>
      </c>
      <c r="D275" s="246" t="s">
        <v>1894</v>
      </c>
      <c r="E275" s="258" t="s">
        <v>3052</v>
      </c>
      <c r="F275" s="308">
        <v>263</v>
      </c>
      <c r="G275" s="249">
        <v>217673962</v>
      </c>
      <c r="H275" s="250">
        <v>288</v>
      </c>
      <c r="I275" s="251">
        <v>278</v>
      </c>
      <c r="J275" s="252">
        <v>237779878</v>
      </c>
      <c r="K275" s="253" t="s">
        <v>3052</v>
      </c>
      <c r="L275" s="254" t="s">
        <v>3052</v>
      </c>
      <c r="M275" s="256" t="s">
        <v>3052</v>
      </c>
      <c r="N275" s="250" t="s">
        <v>3052</v>
      </c>
      <c r="O275" s="251" t="s">
        <v>3052</v>
      </c>
      <c r="P275" s="325" t="s">
        <v>3052</v>
      </c>
      <c r="Q275" s="253" t="s">
        <v>3052</v>
      </c>
      <c r="R275" s="254" t="s">
        <v>3052</v>
      </c>
      <c r="S275" s="256" t="s">
        <v>3052</v>
      </c>
      <c r="T275" s="250" t="s">
        <v>3052</v>
      </c>
      <c r="U275" s="251" t="s">
        <v>3052</v>
      </c>
      <c r="V275" s="325" t="s">
        <v>3052</v>
      </c>
      <c r="W275" s="253" t="s">
        <v>3052</v>
      </c>
      <c r="X275" s="254" t="s">
        <v>3052</v>
      </c>
      <c r="Y275" s="256" t="s">
        <v>3052</v>
      </c>
      <c r="Z275" s="250" t="s">
        <v>3052</v>
      </c>
      <c r="AA275" s="251" t="s">
        <v>3052</v>
      </c>
      <c r="AB275" s="325" t="s">
        <v>3052</v>
      </c>
      <c r="AC275" s="257">
        <v>371</v>
      </c>
      <c r="AD275" s="258">
        <v>0</v>
      </c>
      <c r="AE275" s="248">
        <v>100</v>
      </c>
      <c r="AF275" s="259">
        <v>0</v>
      </c>
    </row>
    <row r="276" spans="1:32" ht="18.75" customHeight="1">
      <c r="A276" s="260">
        <v>274</v>
      </c>
      <c r="B276" s="261">
        <v>112</v>
      </c>
      <c r="C276" s="262" t="s">
        <v>3111</v>
      </c>
      <c r="D276" s="263" t="s">
        <v>3056</v>
      </c>
      <c r="E276" s="264" t="s">
        <v>3052</v>
      </c>
      <c r="F276" s="265">
        <v>264</v>
      </c>
      <c r="G276" s="266">
        <v>216882725</v>
      </c>
      <c r="H276" s="267">
        <v>209</v>
      </c>
      <c r="I276" s="268">
        <v>200</v>
      </c>
      <c r="J276" s="269">
        <v>328610190</v>
      </c>
      <c r="K276" s="270">
        <v>257</v>
      </c>
      <c r="L276" s="271">
        <v>246</v>
      </c>
      <c r="M276" s="266">
        <v>52108453</v>
      </c>
      <c r="N276" s="267">
        <v>39</v>
      </c>
      <c r="O276" s="268">
        <v>33</v>
      </c>
      <c r="P276" s="269">
        <v>734307766</v>
      </c>
      <c r="Q276" s="270">
        <v>31</v>
      </c>
      <c r="R276" s="271">
        <v>27</v>
      </c>
      <c r="S276" s="272">
        <v>1644277256</v>
      </c>
      <c r="T276" s="267">
        <v>485</v>
      </c>
      <c r="U276" s="268">
        <v>475</v>
      </c>
      <c r="V276" s="269">
        <v>-27485996</v>
      </c>
      <c r="W276" s="270" t="s">
        <v>3052</v>
      </c>
      <c r="X276" s="271" t="s">
        <v>3052</v>
      </c>
      <c r="Y276" s="330" t="s">
        <v>3052</v>
      </c>
      <c r="Z276" s="267">
        <v>435</v>
      </c>
      <c r="AA276" s="268">
        <v>423</v>
      </c>
      <c r="AB276" s="269">
        <v>211</v>
      </c>
      <c r="AC276" s="273">
        <v>400</v>
      </c>
      <c r="AD276" s="264">
        <v>0</v>
      </c>
      <c r="AE276" s="274">
        <v>62.64</v>
      </c>
      <c r="AF276" s="275">
        <v>37.36</v>
      </c>
    </row>
    <row r="277" spans="1:32" ht="18.75" customHeight="1">
      <c r="A277" s="309">
        <v>275</v>
      </c>
      <c r="B277" s="310">
        <v>285</v>
      </c>
      <c r="C277" s="311" t="s">
        <v>790</v>
      </c>
      <c r="D277" s="312" t="s">
        <v>3098</v>
      </c>
      <c r="E277" s="313" t="s">
        <v>3052</v>
      </c>
      <c r="F277" s="314">
        <v>265</v>
      </c>
      <c r="G277" s="315">
        <v>216706070</v>
      </c>
      <c r="H277" s="316">
        <v>299</v>
      </c>
      <c r="I277" s="317">
        <v>289</v>
      </c>
      <c r="J277" s="318">
        <v>227637993</v>
      </c>
      <c r="K277" s="319">
        <v>178</v>
      </c>
      <c r="L277" s="320">
        <v>168</v>
      </c>
      <c r="M277" s="315">
        <v>77751380</v>
      </c>
      <c r="N277" s="316">
        <v>201</v>
      </c>
      <c r="O277" s="317">
        <v>192</v>
      </c>
      <c r="P277" s="318">
        <v>156794707</v>
      </c>
      <c r="Q277" s="319">
        <v>268</v>
      </c>
      <c r="R277" s="320">
        <v>258</v>
      </c>
      <c r="S277" s="321">
        <v>233648555</v>
      </c>
      <c r="T277" s="316">
        <v>131</v>
      </c>
      <c r="U277" s="317">
        <v>125</v>
      </c>
      <c r="V277" s="318">
        <v>39225491</v>
      </c>
      <c r="W277" s="319">
        <v>114</v>
      </c>
      <c r="X277" s="320">
        <v>113</v>
      </c>
      <c r="Y277" s="315">
        <v>99470</v>
      </c>
      <c r="Z277" s="316">
        <v>195</v>
      </c>
      <c r="AA277" s="317">
        <v>183</v>
      </c>
      <c r="AB277" s="318">
        <v>852</v>
      </c>
      <c r="AC277" s="322">
        <v>321</v>
      </c>
      <c r="AD277" s="313">
        <v>0</v>
      </c>
      <c r="AE277" s="323">
        <v>100</v>
      </c>
      <c r="AF277" s="324">
        <v>0</v>
      </c>
    </row>
    <row r="278" spans="1:32" ht="18.75" customHeight="1">
      <c r="A278" s="227">
        <v>276</v>
      </c>
      <c r="B278" s="228">
        <v>279</v>
      </c>
      <c r="C278" s="229" t="s">
        <v>3008</v>
      </c>
      <c r="D278" s="230" t="s">
        <v>829</v>
      </c>
      <c r="E278" s="231" t="s">
        <v>3052</v>
      </c>
      <c r="F278" s="232">
        <v>266</v>
      </c>
      <c r="G278" s="233">
        <v>215534943</v>
      </c>
      <c r="H278" s="234">
        <v>308</v>
      </c>
      <c r="I278" s="235">
        <v>298</v>
      </c>
      <c r="J278" s="236">
        <v>220824059</v>
      </c>
      <c r="K278" s="237" t="s">
        <v>3052</v>
      </c>
      <c r="L278" s="238" t="s">
        <v>3052</v>
      </c>
      <c r="M278" s="338" t="s">
        <v>3052</v>
      </c>
      <c r="N278" s="234">
        <v>368</v>
      </c>
      <c r="O278" s="235">
        <v>357</v>
      </c>
      <c r="P278" s="236">
        <v>60251653</v>
      </c>
      <c r="Q278" s="237">
        <v>417</v>
      </c>
      <c r="R278" s="238">
        <v>406</v>
      </c>
      <c r="S278" s="239">
        <v>117406316</v>
      </c>
      <c r="T278" s="234" t="s">
        <v>3052</v>
      </c>
      <c r="U278" s="235" t="s">
        <v>3052</v>
      </c>
      <c r="V278" s="342" t="s">
        <v>3052</v>
      </c>
      <c r="W278" s="237">
        <v>261</v>
      </c>
      <c r="X278" s="238">
        <v>259</v>
      </c>
      <c r="Y278" s="233">
        <v>33141</v>
      </c>
      <c r="Z278" s="234">
        <v>88</v>
      </c>
      <c r="AA278" s="235">
        <v>80</v>
      </c>
      <c r="AB278" s="236">
        <v>1590</v>
      </c>
      <c r="AC278" s="240">
        <v>311</v>
      </c>
      <c r="AD278" s="231">
        <v>0</v>
      </c>
      <c r="AE278" s="241">
        <v>100</v>
      </c>
      <c r="AF278" s="242">
        <v>0</v>
      </c>
    </row>
    <row r="279" spans="1:32" ht="18.75" customHeight="1">
      <c r="A279" s="260">
        <v>277</v>
      </c>
      <c r="B279" s="261">
        <v>270</v>
      </c>
      <c r="C279" s="262" t="s">
        <v>1001</v>
      </c>
      <c r="D279" s="263" t="s">
        <v>3056</v>
      </c>
      <c r="E279" s="264" t="s">
        <v>3052</v>
      </c>
      <c r="F279" s="265">
        <v>267</v>
      </c>
      <c r="G279" s="266">
        <v>214735978</v>
      </c>
      <c r="H279" s="267">
        <v>267</v>
      </c>
      <c r="I279" s="268">
        <v>257</v>
      </c>
      <c r="J279" s="269">
        <v>254874173</v>
      </c>
      <c r="K279" s="270">
        <v>162</v>
      </c>
      <c r="L279" s="271">
        <v>152</v>
      </c>
      <c r="M279" s="266">
        <v>87264819</v>
      </c>
      <c r="N279" s="267">
        <v>206</v>
      </c>
      <c r="O279" s="268">
        <v>197</v>
      </c>
      <c r="P279" s="269">
        <v>151424578</v>
      </c>
      <c r="Q279" s="270">
        <v>204</v>
      </c>
      <c r="R279" s="271">
        <v>194</v>
      </c>
      <c r="S279" s="272">
        <v>314978625</v>
      </c>
      <c r="T279" s="267">
        <v>220</v>
      </c>
      <c r="U279" s="268">
        <v>214</v>
      </c>
      <c r="V279" s="269">
        <v>17686669</v>
      </c>
      <c r="W279" s="270">
        <v>179</v>
      </c>
      <c r="X279" s="271">
        <v>178</v>
      </c>
      <c r="Y279" s="266">
        <v>62430</v>
      </c>
      <c r="Z279" s="267">
        <v>89</v>
      </c>
      <c r="AA279" s="268">
        <v>81</v>
      </c>
      <c r="AB279" s="269">
        <v>1568</v>
      </c>
      <c r="AC279" s="273">
        <v>381</v>
      </c>
      <c r="AD279" s="264">
        <v>0</v>
      </c>
      <c r="AE279" s="274">
        <v>75.66</v>
      </c>
      <c r="AF279" s="275">
        <v>24.34</v>
      </c>
    </row>
    <row r="280" spans="1:32" ht="18.75" customHeight="1">
      <c r="A280" s="243">
        <v>278</v>
      </c>
      <c r="B280" s="244">
        <v>325</v>
      </c>
      <c r="C280" s="245" t="s">
        <v>1929</v>
      </c>
      <c r="D280" s="246" t="s">
        <v>1049</v>
      </c>
      <c r="E280" s="258" t="s">
        <v>3052</v>
      </c>
      <c r="F280" s="308">
        <v>268</v>
      </c>
      <c r="G280" s="249">
        <v>213860377</v>
      </c>
      <c r="H280" s="250">
        <v>311</v>
      </c>
      <c r="I280" s="251">
        <v>301</v>
      </c>
      <c r="J280" s="252">
        <v>218393652</v>
      </c>
      <c r="K280" s="253">
        <v>251</v>
      </c>
      <c r="L280" s="254">
        <v>240</v>
      </c>
      <c r="M280" s="249">
        <v>53069766</v>
      </c>
      <c r="N280" s="250">
        <v>255</v>
      </c>
      <c r="O280" s="251">
        <v>244</v>
      </c>
      <c r="P280" s="252">
        <v>114883763</v>
      </c>
      <c r="Q280" s="253">
        <v>266</v>
      </c>
      <c r="R280" s="254">
        <v>256</v>
      </c>
      <c r="S280" s="255">
        <v>234284873</v>
      </c>
      <c r="T280" s="250">
        <v>182</v>
      </c>
      <c r="U280" s="251">
        <v>176</v>
      </c>
      <c r="V280" s="252">
        <v>23839345</v>
      </c>
      <c r="W280" s="253">
        <v>333</v>
      </c>
      <c r="X280" s="254">
        <v>331</v>
      </c>
      <c r="Y280" s="249">
        <v>15376</v>
      </c>
      <c r="Z280" s="250">
        <v>153</v>
      </c>
      <c r="AA280" s="251">
        <v>143</v>
      </c>
      <c r="AB280" s="252">
        <v>1052</v>
      </c>
      <c r="AC280" s="257">
        <v>321</v>
      </c>
      <c r="AD280" s="258">
        <v>0</v>
      </c>
      <c r="AE280" s="248">
        <v>100</v>
      </c>
      <c r="AF280" s="259">
        <v>0</v>
      </c>
    </row>
    <row r="281" spans="1:32" ht="18.75" customHeight="1">
      <c r="A281" s="260">
        <v>279</v>
      </c>
      <c r="B281" s="261">
        <v>282</v>
      </c>
      <c r="C281" s="262" t="s">
        <v>2527</v>
      </c>
      <c r="D281" s="263" t="s">
        <v>3056</v>
      </c>
      <c r="E281" s="264" t="s">
        <v>3052</v>
      </c>
      <c r="F281" s="265">
        <v>269</v>
      </c>
      <c r="G281" s="266">
        <v>213340365</v>
      </c>
      <c r="H281" s="267">
        <v>305</v>
      </c>
      <c r="I281" s="268">
        <v>295</v>
      </c>
      <c r="J281" s="269">
        <v>224073034</v>
      </c>
      <c r="K281" s="270">
        <v>225</v>
      </c>
      <c r="L281" s="271">
        <v>214</v>
      </c>
      <c r="M281" s="266">
        <v>59682082</v>
      </c>
      <c r="N281" s="267">
        <v>182</v>
      </c>
      <c r="O281" s="268">
        <v>173</v>
      </c>
      <c r="P281" s="269">
        <v>175266426</v>
      </c>
      <c r="Q281" s="270">
        <v>316</v>
      </c>
      <c r="R281" s="271">
        <v>306</v>
      </c>
      <c r="S281" s="272">
        <v>189089011</v>
      </c>
      <c r="T281" s="267">
        <v>156</v>
      </c>
      <c r="U281" s="268">
        <v>150</v>
      </c>
      <c r="V281" s="269">
        <v>31378202</v>
      </c>
      <c r="W281" s="270">
        <v>154</v>
      </c>
      <c r="X281" s="271">
        <v>153</v>
      </c>
      <c r="Y281" s="266">
        <v>73312</v>
      </c>
      <c r="Z281" s="267">
        <v>343</v>
      </c>
      <c r="AA281" s="268">
        <v>331</v>
      </c>
      <c r="AB281" s="269">
        <v>400</v>
      </c>
      <c r="AC281" s="273">
        <v>372</v>
      </c>
      <c r="AD281" s="264">
        <v>0</v>
      </c>
      <c r="AE281" s="274">
        <v>100</v>
      </c>
      <c r="AF281" s="275">
        <v>0</v>
      </c>
    </row>
    <row r="282" spans="1:32" ht="18.75" customHeight="1">
      <c r="A282" s="276">
        <v>280</v>
      </c>
      <c r="B282" s="277">
        <v>249</v>
      </c>
      <c r="C282" s="278" t="s">
        <v>903</v>
      </c>
      <c r="D282" s="279" t="s">
        <v>3056</v>
      </c>
      <c r="E282" s="280" t="s">
        <v>3052</v>
      </c>
      <c r="F282" s="281">
        <v>270</v>
      </c>
      <c r="G282" s="282">
        <v>211846413</v>
      </c>
      <c r="H282" s="283">
        <v>314</v>
      </c>
      <c r="I282" s="284">
        <v>304</v>
      </c>
      <c r="J282" s="285">
        <v>215071173</v>
      </c>
      <c r="K282" s="286">
        <v>126</v>
      </c>
      <c r="L282" s="287">
        <v>117</v>
      </c>
      <c r="M282" s="282">
        <v>109426701</v>
      </c>
      <c r="N282" s="283">
        <v>189</v>
      </c>
      <c r="O282" s="284">
        <v>180</v>
      </c>
      <c r="P282" s="285">
        <v>164439629</v>
      </c>
      <c r="Q282" s="286">
        <v>317</v>
      </c>
      <c r="R282" s="287">
        <v>307</v>
      </c>
      <c r="S282" s="288">
        <v>188850230</v>
      </c>
      <c r="T282" s="283">
        <v>107</v>
      </c>
      <c r="U282" s="284">
        <v>101</v>
      </c>
      <c r="V282" s="285">
        <v>46590591</v>
      </c>
      <c r="W282" s="286" t="s">
        <v>3052</v>
      </c>
      <c r="X282" s="287" t="s">
        <v>3052</v>
      </c>
      <c r="Y282" s="336" t="s">
        <v>3052</v>
      </c>
      <c r="Z282" s="283">
        <v>161</v>
      </c>
      <c r="AA282" s="284">
        <v>151</v>
      </c>
      <c r="AB282" s="285">
        <v>1017</v>
      </c>
      <c r="AC282" s="289">
        <v>342</v>
      </c>
      <c r="AD282" s="280">
        <v>0</v>
      </c>
      <c r="AE282" s="290">
        <v>100</v>
      </c>
      <c r="AF282" s="291">
        <v>0</v>
      </c>
    </row>
    <row r="283" spans="1:32" ht="18.75" customHeight="1">
      <c r="A283" s="292">
        <v>281</v>
      </c>
      <c r="B283" s="293">
        <v>298</v>
      </c>
      <c r="C283" s="294" t="s">
        <v>2528</v>
      </c>
      <c r="D283" s="295" t="s">
        <v>3056</v>
      </c>
      <c r="E283" s="296" t="s">
        <v>3052</v>
      </c>
      <c r="F283" s="297">
        <v>271</v>
      </c>
      <c r="G283" s="298">
        <v>211393014</v>
      </c>
      <c r="H283" s="299">
        <v>313</v>
      </c>
      <c r="I283" s="300">
        <v>303</v>
      </c>
      <c r="J283" s="301">
        <v>215195129</v>
      </c>
      <c r="K283" s="302">
        <v>245</v>
      </c>
      <c r="L283" s="303">
        <v>234</v>
      </c>
      <c r="M283" s="298">
        <v>55353898</v>
      </c>
      <c r="N283" s="299">
        <v>498</v>
      </c>
      <c r="O283" s="300">
        <v>486</v>
      </c>
      <c r="P283" s="301">
        <v>-13504613</v>
      </c>
      <c r="Q283" s="302">
        <v>286</v>
      </c>
      <c r="R283" s="303">
        <v>276</v>
      </c>
      <c r="S283" s="304">
        <v>215196964</v>
      </c>
      <c r="T283" s="299">
        <v>353</v>
      </c>
      <c r="U283" s="300">
        <v>346</v>
      </c>
      <c r="V283" s="301">
        <v>4535237</v>
      </c>
      <c r="W283" s="302">
        <v>380</v>
      </c>
      <c r="X283" s="303">
        <v>378</v>
      </c>
      <c r="Y283" s="298">
        <v>7382</v>
      </c>
      <c r="Z283" s="299">
        <v>373</v>
      </c>
      <c r="AA283" s="300">
        <v>361</v>
      </c>
      <c r="AB283" s="301">
        <v>322</v>
      </c>
      <c r="AC283" s="305">
        <v>311</v>
      </c>
      <c r="AD283" s="296">
        <v>0</v>
      </c>
      <c r="AE283" s="306">
        <v>100</v>
      </c>
      <c r="AF283" s="307">
        <v>0</v>
      </c>
    </row>
    <row r="284" spans="1:32" ht="18.75" customHeight="1">
      <c r="A284" s="260">
        <v>282</v>
      </c>
      <c r="B284" s="261">
        <v>286</v>
      </c>
      <c r="C284" s="262" t="s">
        <v>897</v>
      </c>
      <c r="D284" s="263" t="s">
        <v>3056</v>
      </c>
      <c r="E284" s="329" t="s">
        <v>3052</v>
      </c>
      <c r="F284" s="274">
        <v>272</v>
      </c>
      <c r="G284" s="266">
        <v>209175245</v>
      </c>
      <c r="H284" s="267">
        <v>317</v>
      </c>
      <c r="I284" s="268">
        <v>307</v>
      </c>
      <c r="J284" s="269">
        <v>209192925</v>
      </c>
      <c r="K284" s="270">
        <v>64</v>
      </c>
      <c r="L284" s="271">
        <v>56</v>
      </c>
      <c r="M284" s="266">
        <v>202311622</v>
      </c>
      <c r="N284" s="267">
        <v>111</v>
      </c>
      <c r="O284" s="268">
        <v>102</v>
      </c>
      <c r="P284" s="269">
        <v>267729531</v>
      </c>
      <c r="Q284" s="270">
        <v>115</v>
      </c>
      <c r="R284" s="271">
        <v>107</v>
      </c>
      <c r="S284" s="272">
        <v>581996115</v>
      </c>
      <c r="T284" s="267">
        <v>28</v>
      </c>
      <c r="U284" s="268">
        <v>23</v>
      </c>
      <c r="V284" s="269">
        <v>172715135</v>
      </c>
      <c r="W284" s="270">
        <v>288</v>
      </c>
      <c r="X284" s="271">
        <v>286</v>
      </c>
      <c r="Y284" s="266">
        <v>28278</v>
      </c>
      <c r="Z284" s="267">
        <v>90</v>
      </c>
      <c r="AA284" s="268">
        <v>82</v>
      </c>
      <c r="AB284" s="269">
        <v>1560</v>
      </c>
      <c r="AC284" s="273">
        <v>321</v>
      </c>
      <c r="AD284" s="264">
        <v>0</v>
      </c>
      <c r="AE284" s="274">
        <v>100</v>
      </c>
      <c r="AF284" s="275">
        <v>0</v>
      </c>
    </row>
    <row r="285" spans="1:32" ht="18.75" customHeight="1">
      <c r="A285" s="243">
        <v>283</v>
      </c>
      <c r="B285" s="244">
        <v>311</v>
      </c>
      <c r="C285" s="245" t="s">
        <v>2529</v>
      </c>
      <c r="D285" s="246" t="s">
        <v>3051</v>
      </c>
      <c r="E285" s="258" t="s">
        <v>3052</v>
      </c>
      <c r="F285" s="308">
        <v>273</v>
      </c>
      <c r="G285" s="249">
        <v>208705551</v>
      </c>
      <c r="H285" s="250">
        <v>304</v>
      </c>
      <c r="I285" s="251">
        <v>294</v>
      </c>
      <c r="J285" s="252">
        <v>224534459</v>
      </c>
      <c r="K285" s="253">
        <v>259</v>
      </c>
      <c r="L285" s="254">
        <v>248</v>
      </c>
      <c r="M285" s="249">
        <v>51081112</v>
      </c>
      <c r="N285" s="250">
        <v>266</v>
      </c>
      <c r="O285" s="251">
        <v>255</v>
      </c>
      <c r="P285" s="252">
        <v>107371799</v>
      </c>
      <c r="Q285" s="253">
        <v>370</v>
      </c>
      <c r="R285" s="254">
        <v>359</v>
      </c>
      <c r="S285" s="255">
        <v>151993631</v>
      </c>
      <c r="T285" s="250">
        <v>311</v>
      </c>
      <c r="U285" s="251">
        <v>304</v>
      </c>
      <c r="V285" s="252">
        <v>8251914</v>
      </c>
      <c r="W285" s="253">
        <v>386</v>
      </c>
      <c r="X285" s="254">
        <v>383</v>
      </c>
      <c r="Y285" s="249">
        <v>6585</v>
      </c>
      <c r="Z285" s="250">
        <v>359</v>
      </c>
      <c r="AA285" s="251">
        <v>347</v>
      </c>
      <c r="AB285" s="252">
        <v>341</v>
      </c>
      <c r="AC285" s="257">
        <v>352</v>
      </c>
      <c r="AD285" s="258">
        <v>0</v>
      </c>
      <c r="AE285" s="248">
        <v>60.59</v>
      </c>
      <c r="AF285" s="259">
        <v>39.409999999999997</v>
      </c>
    </row>
    <row r="286" spans="1:32" ht="18.75" customHeight="1">
      <c r="A286" s="243">
        <v>284</v>
      </c>
      <c r="B286" s="244">
        <v>257</v>
      </c>
      <c r="C286" s="245" t="s">
        <v>2530</v>
      </c>
      <c r="D286" s="246" t="s">
        <v>3154</v>
      </c>
      <c r="E286" s="258" t="s">
        <v>3052</v>
      </c>
      <c r="F286" s="308">
        <v>274</v>
      </c>
      <c r="G286" s="249">
        <v>208681098</v>
      </c>
      <c r="H286" s="250">
        <v>284</v>
      </c>
      <c r="I286" s="251">
        <v>274</v>
      </c>
      <c r="J286" s="252">
        <v>243666414</v>
      </c>
      <c r="K286" s="253">
        <v>170</v>
      </c>
      <c r="L286" s="254">
        <v>160</v>
      </c>
      <c r="M286" s="249">
        <v>81960785</v>
      </c>
      <c r="N286" s="250">
        <v>133</v>
      </c>
      <c r="O286" s="251">
        <v>124</v>
      </c>
      <c r="P286" s="252">
        <v>235719027</v>
      </c>
      <c r="Q286" s="253">
        <v>207</v>
      </c>
      <c r="R286" s="254">
        <v>197</v>
      </c>
      <c r="S286" s="255">
        <v>303717112</v>
      </c>
      <c r="T286" s="250">
        <v>132</v>
      </c>
      <c r="U286" s="251">
        <v>126</v>
      </c>
      <c r="V286" s="252">
        <v>38709168</v>
      </c>
      <c r="W286" s="253">
        <v>243</v>
      </c>
      <c r="X286" s="254">
        <v>242</v>
      </c>
      <c r="Y286" s="249">
        <v>39633</v>
      </c>
      <c r="Z286" s="250">
        <v>61</v>
      </c>
      <c r="AA286" s="251">
        <v>53</v>
      </c>
      <c r="AB286" s="252">
        <v>1983</v>
      </c>
      <c r="AC286" s="257">
        <v>322</v>
      </c>
      <c r="AD286" s="258">
        <v>0</v>
      </c>
      <c r="AE286" s="248">
        <v>100</v>
      </c>
      <c r="AF286" s="259">
        <v>0</v>
      </c>
    </row>
    <row r="287" spans="1:32" ht="18.75" customHeight="1">
      <c r="A287" s="309">
        <v>285</v>
      </c>
      <c r="B287" s="310">
        <v>457</v>
      </c>
      <c r="C287" s="311" t="s">
        <v>832</v>
      </c>
      <c r="D287" s="312" t="s">
        <v>1056</v>
      </c>
      <c r="E287" s="313" t="s">
        <v>3052</v>
      </c>
      <c r="F287" s="314">
        <v>275</v>
      </c>
      <c r="G287" s="315">
        <v>207537749</v>
      </c>
      <c r="H287" s="316">
        <v>312</v>
      </c>
      <c r="I287" s="317">
        <v>302</v>
      </c>
      <c r="J287" s="318">
        <v>217710133</v>
      </c>
      <c r="K287" s="319">
        <v>465</v>
      </c>
      <c r="L287" s="320">
        <v>453</v>
      </c>
      <c r="M287" s="315">
        <v>9620626</v>
      </c>
      <c r="N287" s="316" t="s">
        <v>3052</v>
      </c>
      <c r="O287" s="317" t="s">
        <v>3052</v>
      </c>
      <c r="P287" s="333" t="s">
        <v>3052</v>
      </c>
      <c r="Q287" s="319" t="s">
        <v>3052</v>
      </c>
      <c r="R287" s="320" t="s">
        <v>3052</v>
      </c>
      <c r="S287" s="332" t="s">
        <v>3052</v>
      </c>
      <c r="T287" s="316">
        <v>416</v>
      </c>
      <c r="U287" s="317">
        <v>409</v>
      </c>
      <c r="V287" s="318">
        <v>1022991</v>
      </c>
      <c r="W287" s="319">
        <v>396</v>
      </c>
      <c r="X287" s="320">
        <v>393</v>
      </c>
      <c r="Y287" s="315">
        <v>4720</v>
      </c>
      <c r="Z287" s="316">
        <v>471</v>
      </c>
      <c r="AA287" s="317">
        <v>459</v>
      </c>
      <c r="AB287" s="318">
        <v>137</v>
      </c>
      <c r="AC287" s="322">
        <v>371</v>
      </c>
      <c r="AD287" s="313">
        <v>0</v>
      </c>
      <c r="AE287" s="323">
        <v>100</v>
      </c>
      <c r="AF287" s="324">
        <v>0</v>
      </c>
    </row>
    <row r="288" spans="1:32" ht="18.75" customHeight="1">
      <c r="A288" s="227">
        <v>286</v>
      </c>
      <c r="B288" s="228">
        <v>315</v>
      </c>
      <c r="C288" s="229" t="s">
        <v>2969</v>
      </c>
      <c r="D288" s="230" t="s">
        <v>1049</v>
      </c>
      <c r="E288" s="231" t="s">
        <v>3052</v>
      </c>
      <c r="F288" s="232">
        <v>276</v>
      </c>
      <c r="G288" s="233">
        <v>206512251</v>
      </c>
      <c r="H288" s="234">
        <v>309</v>
      </c>
      <c r="I288" s="235">
        <v>299</v>
      </c>
      <c r="J288" s="236">
        <v>219881567</v>
      </c>
      <c r="K288" s="237" t="s">
        <v>3052</v>
      </c>
      <c r="L288" s="238" t="s">
        <v>3052</v>
      </c>
      <c r="M288" s="338" t="s">
        <v>3052</v>
      </c>
      <c r="N288" s="234">
        <v>131</v>
      </c>
      <c r="O288" s="235">
        <v>122</v>
      </c>
      <c r="P288" s="236">
        <v>236575041</v>
      </c>
      <c r="Q288" s="237">
        <v>222</v>
      </c>
      <c r="R288" s="238">
        <v>212</v>
      </c>
      <c r="S288" s="239">
        <v>280419219</v>
      </c>
      <c r="T288" s="234" t="s">
        <v>3052</v>
      </c>
      <c r="U288" s="235" t="s">
        <v>3052</v>
      </c>
      <c r="V288" s="342" t="s">
        <v>3052</v>
      </c>
      <c r="W288" s="237">
        <v>434</v>
      </c>
      <c r="X288" s="238">
        <v>430</v>
      </c>
      <c r="Y288" s="233">
        <v>726</v>
      </c>
      <c r="Z288" s="234">
        <v>97</v>
      </c>
      <c r="AA288" s="235">
        <v>87</v>
      </c>
      <c r="AB288" s="236">
        <v>1420</v>
      </c>
      <c r="AC288" s="240">
        <v>321</v>
      </c>
      <c r="AD288" s="231">
        <v>0</v>
      </c>
      <c r="AE288" s="241">
        <v>100</v>
      </c>
      <c r="AF288" s="242">
        <v>0</v>
      </c>
    </row>
    <row r="289" spans="1:32" ht="18.75" customHeight="1">
      <c r="A289" s="243">
        <v>287</v>
      </c>
      <c r="B289" s="244">
        <v>401</v>
      </c>
      <c r="C289" s="245" t="s">
        <v>811</v>
      </c>
      <c r="D289" s="246" t="s">
        <v>1702</v>
      </c>
      <c r="E289" s="258" t="s">
        <v>3052</v>
      </c>
      <c r="F289" s="308">
        <v>277</v>
      </c>
      <c r="G289" s="249">
        <v>206445830</v>
      </c>
      <c r="H289" s="250">
        <v>320</v>
      </c>
      <c r="I289" s="251">
        <v>310</v>
      </c>
      <c r="J289" s="252">
        <v>206445830</v>
      </c>
      <c r="K289" s="253" t="s">
        <v>3052</v>
      </c>
      <c r="L289" s="254" t="s">
        <v>3052</v>
      </c>
      <c r="M289" s="256" t="s">
        <v>3052</v>
      </c>
      <c r="N289" s="250" t="s">
        <v>3052</v>
      </c>
      <c r="O289" s="251" t="s">
        <v>3052</v>
      </c>
      <c r="P289" s="325" t="s">
        <v>3052</v>
      </c>
      <c r="Q289" s="253" t="s">
        <v>3052</v>
      </c>
      <c r="R289" s="254" t="s">
        <v>3052</v>
      </c>
      <c r="S289" s="256" t="s">
        <v>3052</v>
      </c>
      <c r="T289" s="250" t="s">
        <v>3052</v>
      </c>
      <c r="U289" s="251" t="s">
        <v>3052</v>
      </c>
      <c r="V289" s="325" t="s">
        <v>3052</v>
      </c>
      <c r="W289" s="253">
        <v>215</v>
      </c>
      <c r="X289" s="254">
        <v>214</v>
      </c>
      <c r="Y289" s="249">
        <v>49163</v>
      </c>
      <c r="Z289" s="250" t="s">
        <v>3052</v>
      </c>
      <c r="AA289" s="251" t="s">
        <v>3052</v>
      </c>
      <c r="AB289" s="325" t="s">
        <v>3052</v>
      </c>
      <c r="AC289" s="257">
        <v>356</v>
      </c>
      <c r="AD289" s="258">
        <v>0</v>
      </c>
      <c r="AE289" s="248">
        <v>100</v>
      </c>
      <c r="AF289" s="259">
        <v>0</v>
      </c>
    </row>
    <row r="290" spans="1:32" ht="18.75" customHeight="1">
      <c r="A290" s="243">
        <v>288</v>
      </c>
      <c r="B290" s="244">
        <v>306</v>
      </c>
      <c r="C290" s="245" t="s">
        <v>2999</v>
      </c>
      <c r="D290" s="246" t="s">
        <v>3098</v>
      </c>
      <c r="E290" s="258" t="s">
        <v>3052</v>
      </c>
      <c r="F290" s="308">
        <v>278</v>
      </c>
      <c r="G290" s="249">
        <v>205246641</v>
      </c>
      <c r="H290" s="250">
        <v>307</v>
      </c>
      <c r="I290" s="251">
        <v>297</v>
      </c>
      <c r="J290" s="252">
        <v>221320997</v>
      </c>
      <c r="K290" s="253">
        <v>341</v>
      </c>
      <c r="L290" s="254">
        <v>329</v>
      </c>
      <c r="M290" s="249">
        <v>33777316</v>
      </c>
      <c r="N290" s="250">
        <v>334</v>
      </c>
      <c r="O290" s="251">
        <v>323</v>
      </c>
      <c r="P290" s="252">
        <v>70692054</v>
      </c>
      <c r="Q290" s="253">
        <v>376</v>
      </c>
      <c r="R290" s="254">
        <v>365</v>
      </c>
      <c r="S290" s="255">
        <v>147516516</v>
      </c>
      <c r="T290" s="250">
        <v>289</v>
      </c>
      <c r="U290" s="251">
        <v>283</v>
      </c>
      <c r="V290" s="252">
        <v>9582110</v>
      </c>
      <c r="W290" s="253">
        <v>306</v>
      </c>
      <c r="X290" s="254">
        <v>304</v>
      </c>
      <c r="Y290" s="249">
        <v>23423</v>
      </c>
      <c r="Z290" s="250">
        <v>316</v>
      </c>
      <c r="AA290" s="251">
        <v>304</v>
      </c>
      <c r="AB290" s="252">
        <v>448</v>
      </c>
      <c r="AC290" s="257">
        <v>371</v>
      </c>
      <c r="AD290" s="258">
        <v>0</v>
      </c>
      <c r="AE290" s="248">
        <v>100</v>
      </c>
      <c r="AF290" s="259">
        <v>0</v>
      </c>
    </row>
    <row r="291" spans="1:32" ht="18.75" customHeight="1">
      <c r="A291" s="243">
        <v>289</v>
      </c>
      <c r="B291" s="244">
        <v>258</v>
      </c>
      <c r="C291" s="245" t="s">
        <v>2531</v>
      </c>
      <c r="D291" s="246" t="s">
        <v>1054</v>
      </c>
      <c r="E291" s="258" t="s">
        <v>3052</v>
      </c>
      <c r="F291" s="308">
        <v>279</v>
      </c>
      <c r="G291" s="249">
        <v>205070846</v>
      </c>
      <c r="H291" s="250">
        <v>297</v>
      </c>
      <c r="I291" s="251">
        <v>287</v>
      </c>
      <c r="J291" s="252">
        <v>229738348</v>
      </c>
      <c r="K291" s="253">
        <v>376</v>
      </c>
      <c r="L291" s="254">
        <v>364</v>
      </c>
      <c r="M291" s="249">
        <v>26589491</v>
      </c>
      <c r="N291" s="250">
        <v>307</v>
      </c>
      <c r="O291" s="251">
        <v>296</v>
      </c>
      <c r="P291" s="252">
        <v>79328164</v>
      </c>
      <c r="Q291" s="253">
        <v>338</v>
      </c>
      <c r="R291" s="254">
        <v>328</v>
      </c>
      <c r="S291" s="255">
        <v>172400015</v>
      </c>
      <c r="T291" s="250">
        <v>375</v>
      </c>
      <c r="U291" s="251">
        <v>368</v>
      </c>
      <c r="V291" s="252">
        <v>2740086</v>
      </c>
      <c r="W291" s="253">
        <v>92</v>
      </c>
      <c r="X291" s="254">
        <v>91</v>
      </c>
      <c r="Y291" s="249">
        <v>118573</v>
      </c>
      <c r="Z291" s="250">
        <v>356</v>
      </c>
      <c r="AA291" s="251">
        <v>344</v>
      </c>
      <c r="AB291" s="252">
        <v>350</v>
      </c>
      <c r="AC291" s="257">
        <v>371</v>
      </c>
      <c r="AD291" s="258">
        <v>0</v>
      </c>
      <c r="AE291" s="248">
        <v>100</v>
      </c>
      <c r="AF291" s="259">
        <v>0</v>
      </c>
    </row>
    <row r="292" spans="1:32" ht="18.75" customHeight="1">
      <c r="A292" s="309">
        <v>290</v>
      </c>
      <c r="B292" s="310">
        <v>336</v>
      </c>
      <c r="C292" s="311" t="s">
        <v>2532</v>
      </c>
      <c r="D292" s="312" t="s">
        <v>1702</v>
      </c>
      <c r="E292" s="313" t="s">
        <v>3052</v>
      </c>
      <c r="F292" s="314">
        <v>280</v>
      </c>
      <c r="G292" s="315">
        <v>203553049</v>
      </c>
      <c r="H292" s="316">
        <v>316</v>
      </c>
      <c r="I292" s="317">
        <v>306</v>
      </c>
      <c r="J292" s="318">
        <v>210342344</v>
      </c>
      <c r="K292" s="319">
        <v>435</v>
      </c>
      <c r="L292" s="320">
        <v>423</v>
      </c>
      <c r="M292" s="315">
        <v>15811799</v>
      </c>
      <c r="N292" s="316">
        <v>341</v>
      </c>
      <c r="O292" s="317">
        <v>330</v>
      </c>
      <c r="P292" s="318">
        <v>67952172</v>
      </c>
      <c r="Q292" s="319">
        <v>369</v>
      </c>
      <c r="R292" s="320">
        <v>358</v>
      </c>
      <c r="S292" s="321">
        <v>154000406</v>
      </c>
      <c r="T292" s="316">
        <v>367</v>
      </c>
      <c r="U292" s="317">
        <v>360</v>
      </c>
      <c r="V292" s="318">
        <v>3405879</v>
      </c>
      <c r="W292" s="319">
        <v>370</v>
      </c>
      <c r="X292" s="320">
        <v>368</v>
      </c>
      <c r="Y292" s="315">
        <v>8646</v>
      </c>
      <c r="Z292" s="316">
        <v>390</v>
      </c>
      <c r="AA292" s="317">
        <v>378</v>
      </c>
      <c r="AB292" s="318">
        <v>299</v>
      </c>
      <c r="AC292" s="322">
        <v>312</v>
      </c>
      <c r="AD292" s="313">
        <v>0</v>
      </c>
      <c r="AE292" s="323">
        <v>100</v>
      </c>
      <c r="AF292" s="324">
        <v>0</v>
      </c>
    </row>
    <row r="293" spans="1:32" ht="18.75" customHeight="1">
      <c r="A293" s="292">
        <v>291</v>
      </c>
      <c r="B293" s="293">
        <v>427</v>
      </c>
      <c r="C293" s="294" t="s">
        <v>2533</v>
      </c>
      <c r="D293" s="295" t="s">
        <v>3056</v>
      </c>
      <c r="E293" s="296" t="s">
        <v>3052</v>
      </c>
      <c r="F293" s="297">
        <v>281</v>
      </c>
      <c r="G293" s="298">
        <v>203266979</v>
      </c>
      <c r="H293" s="299">
        <v>324</v>
      </c>
      <c r="I293" s="300">
        <v>314</v>
      </c>
      <c r="J293" s="301">
        <v>203936847</v>
      </c>
      <c r="K293" s="302">
        <v>314</v>
      </c>
      <c r="L293" s="303">
        <v>302</v>
      </c>
      <c r="M293" s="298">
        <v>37008884</v>
      </c>
      <c r="N293" s="299">
        <v>384</v>
      </c>
      <c r="O293" s="300">
        <v>373</v>
      </c>
      <c r="P293" s="301">
        <v>52670872</v>
      </c>
      <c r="Q293" s="302">
        <v>301</v>
      </c>
      <c r="R293" s="303">
        <v>291</v>
      </c>
      <c r="S293" s="304">
        <v>205592437</v>
      </c>
      <c r="T293" s="299">
        <v>362</v>
      </c>
      <c r="U293" s="300">
        <v>355</v>
      </c>
      <c r="V293" s="301">
        <v>3577098</v>
      </c>
      <c r="W293" s="302">
        <v>218</v>
      </c>
      <c r="X293" s="303">
        <v>217</v>
      </c>
      <c r="Y293" s="298">
        <v>47764</v>
      </c>
      <c r="Z293" s="299">
        <v>368</v>
      </c>
      <c r="AA293" s="300">
        <v>356</v>
      </c>
      <c r="AB293" s="301">
        <v>326</v>
      </c>
      <c r="AC293" s="305">
        <v>356</v>
      </c>
      <c r="AD293" s="296">
        <v>0</v>
      </c>
      <c r="AE293" s="306">
        <v>100</v>
      </c>
      <c r="AF293" s="307">
        <v>0</v>
      </c>
    </row>
    <row r="294" spans="1:32" ht="18.75" customHeight="1">
      <c r="A294" s="243">
        <v>292</v>
      </c>
      <c r="B294" s="244">
        <v>303</v>
      </c>
      <c r="C294" s="245" t="s">
        <v>2534</v>
      </c>
      <c r="D294" s="246" t="s">
        <v>3092</v>
      </c>
      <c r="E294" s="258" t="s">
        <v>3052</v>
      </c>
      <c r="F294" s="308">
        <v>282</v>
      </c>
      <c r="G294" s="249">
        <v>202820611</v>
      </c>
      <c r="H294" s="250">
        <v>327</v>
      </c>
      <c r="I294" s="251">
        <v>317</v>
      </c>
      <c r="J294" s="252">
        <v>203204898</v>
      </c>
      <c r="K294" s="253">
        <v>207</v>
      </c>
      <c r="L294" s="254">
        <v>196</v>
      </c>
      <c r="M294" s="249">
        <v>65451747</v>
      </c>
      <c r="N294" s="250">
        <v>99</v>
      </c>
      <c r="O294" s="251">
        <v>90</v>
      </c>
      <c r="P294" s="252">
        <v>317391087</v>
      </c>
      <c r="Q294" s="253">
        <v>184</v>
      </c>
      <c r="R294" s="254">
        <v>175</v>
      </c>
      <c r="S294" s="255">
        <v>347188484</v>
      </c>
      <c r="T294" s="250">
        <v>103</v>
      </c>
      <c r="U294" s="251">
        <v>97</v>
      </c>
      <c r="V294" s="252">
        <v>49459474</v>
      </c>
      <c r="W294" s="253">
        <v>345</v>
      </c>
      <c r="X294" s="254">
        <v>343</v>
      </c>
      <c r="Y294" s="249">
        <v>13110</v>
      </c>
      <c r="Z294" s="250">
        <v>448</v>
      </c>
      <c r="AA294" s="251">
        <v>436</v>
      </c>
      <c r="AB294" s="252">
        <v>184</v>
      </c>
      <c r="AC294" s="257">
        <v>369</v>
      </c>
      <c r="AD294" s="258">
        <v>0</v>
      </c>
      <c r="AE294" s="248">
        <v>18.12</v>
      </c>
      <c r="AF294" s="259">
        <v>81.88</v>
      </c>
    </row>
    <row r="295" spans="1:32" ht="18.75" customHeight="1">
      <c r="A295" s="243">
        <v>293</v>
      </c>
      <c r="B295" s="244">
        <v>281</v>
      </c>
      <c r="C295" s="245" t="s">
        <v>2656</v>
      </c>
      <c r="D295" s="246" t="s">
        <v>2657</v>
      </c>
      <c r="E295" s="258" t="s">
        <v>3052</v>
      </c>
      <c r="F295" s="308">
        <v>283</v>
      </c>
      <c r="G295" s="249">
        <v>202511741</v>
      </c>
      <c r="H295" s="250">
        <v>260</v>
      </c>
      <c r="I295" s="251">
        <v>250</v>
      </c>
      <c r="J295" s="252">
        <v>258754248</v>
      </c>
      <c r="K295" s="253">
        <v>290</v>
      </c>
      <c r="L295" s="254">
        <v>279</v>
      </c>
      <c r="M295" s="249">
        <v>42274955</v>
      </c>
      <c r="N295" s="250">
        <v>231</v>
      </c>
      <c r="O295" s="251">
        <v>221</v>
      </c>
      <c r="P295" s="252">
        <v>135256274</v>
      </c>
      <c r="Q295" s="253">
        <v>165</v>
      </c>
      <c r="R295" s="254">
        <v>156</v>
      </c>
      <c r="S295" s="255">
        <v>401770024</v>
      </c>
      <c r="T295" s="250">
        <v>233</v>
      </c>
      <c r="U295" s="251">
        <v>227</v>
      </c>
      <c r="V295" s="252">
        <v>14954518</v>
      </c>
      <c r="W295" s="253">
        <v>153</v>
      </c>
      <c r="X295" s="254">
        <v>152</v>
      </c>
      <c r="Y295" s="249">
        <v>73966</v>
      </c>
      <c r="Z295" s="250">
        <v>205</v>
      </c>
      <c r="AA295" s="251">
        <v>193</v>
      </c>
      <c r="AB295" s="252">
        <v>786</v>
      </c>
      <c r="AC295" s="257">
        <v>356</v>
      </c>
      <c r="AD295" s="258">
        <v>0</v>
      </c>
      <c r="AE295" s="248">
        <v>100</v>
      </c>
      <c r="AF295" s="259">
        <v>0</v>
      </c>
    </row>
    <row r="296" spans="1:32" ht="18.75" customHeight="1">
      <c r="A296" s="260">
        <v>294</v>
      </c>
      <c r="B296" s="261" t="s">
        <v>3052</v>
      </c>
      <c r="C296" s="334" t="s">
        <v>3052</v>
      </c>
      <c r="D296" s="263" t="s">
        <v>3056</v>
      </c>
      <c r="E296" s="264" t="s">
        <v>3052</v>
      </c>
      <c r="F296" s="265">
        <v>284</v>
      </c>
      <c r="G296" s="330" t="s">
        <v>3052</v>
      </c>
      <c r="H296" s="267">
        <v>323</v>
      </c>
      <c r="I296" s="268">
        <v>313</v>
      </c>
      <c r="J296" s="331" t="s">
        <v>3052</v>
      </c>
      <c r="K296" s="270">
        <v>348</v>
      </c>
      <c r="L296" s="271">
        <v>336</v>
      </c>
      <c r="M296" s="330" t="s">
        <v>3052</v>
      </c>
      <c r="N296" s="267">
        <v>449</v>
      </c>
      <c r="O296" s="268">
        <v>437</v>
      </c>
      <c r="P296" s="331" t="s">
        <v>3052</v>
      </c>
      <c r="Q296" s="270">
        <v>465</v>
      </c>
      <c r="R296" s="271">
        <v>453</v>
      </c>
      <c r="S296" s="330" t="s">
        <v>3052</v>
      </c>
      <c r="T296" s="267">
        <v>310</v>
      </c>
      <c r="U296" s="268">
        <v>303</v>
      </c>
      <c r="V296" s="331" t="s">
        <v>3052</v>
      </c>
      <c r="W296" s="270">
        <v>361</v>
      </c>
      <c r="X296" s="271">
        <v>359</v>
      </c>
      <c r="Y296" s="330" t="s">
        <v>3052</v>
      </c>
      <c r="Z296" s="267">
        <v>250</v>
      </c>
      <c r="AA296" s="268">
        <v>238</v>
      </c>
      <c r="AB296" s="331" t="s">
        <v>3052</v>
      </c>
      <c r="AC296" s="273">
        <v>384</v>
      </c>
      <c r="AD296" s="264">
        <v>0</v>
      </c>
      <c r="AE296" s="274">
        <v>100</v>
      </c>
      <c r="AF296" s="275">
        <v>0</v>
      </c>
    </row>
    <row r="297" spans="1:32" ht="18.75" customHeight="1">
      <c r="A297" s="309">
        <v>295</v>
      </c>
      <c r="B297" s="310">
        <v>305</v>
      </c>
      <c r="C297" s="311" t="s">
        <v>3013</v>
      </c>
      <c r="D297" s="312" t="s">
        <v>3056</v>
      </c>
      <c r="E297" s="313" t="s">
        <v>3052</v>
      </c>
      <c r="F297" s="314">
        <v>285</v>
      </c>
      <c r="G297" s="315">
        <v>201032021</v>
      </c>
      <c r="H297" s="316">
        <v>329</v>
      </c>
      <c r="I297" s="317">
        <v>319</v>
      </c>
      <c r="J297" s="318">
        <v>201032021</v>
      </c>
      <c r="K297" s="319" t="s">
        <v>3052</v>
      </c>
      <c r="L297" s="320" t="s">
        <v>3052</v>
      </c>
      <c r="M297" s="332" t="s">
        <v>3052</v>
      </c>
      <c r="N297" s="316" t="s">
        <v>3052</v>
      </c>
      <c r="O297" s="317" t="s">
        <v>3052</v>
      </c>
      <c r="P297" s="333" t="s">
        <v>3052</v>
      </c>
      <c r="Q297" s="319" t="s">
        <v>3052</v>
      </c>
      <c r="R297" s="320" t="s">
        <v>3052</v>
      </c>
      <c r="S297" s="332" t="s">
        <v>3052</v>
      </c>
      <c r="T297" s="316" t="s">
        <v>3052</v>
      </c>
      <c r="U297" s="317" t="s">
        <v>3052</v>
      </c>
      <c r="V297" s="333" t="s">
        <v>3052</v>
      </c>
      <c r="W297" s="319">
        <v>150</v>
      </c>
      <c r="X297" s="320">
        <v>149</v>
      </c>
      <c r="Y297" s="315">
        <v>74940</v>
      </c>
      <c r="Z297" s="316" t="s">
        <v>3052</v>
      </c>
      <c r="AA297" s="317" t="s">
        <v>3052</v>
      </c>
      <c r="AB297" s="333" t="s">
        <v>3052</v>
      </c>
      <c r="AC297" s="322">
        <v>312</v>
      </c>
      <c r="AD297" s="313">
        <v>0</v>
      </c>
      <c r="AE297" s="323">
        <v>100</v>
      </c>
      <c r="AF297" s="324">
        <v>0</v>
      </c>
    </row>
    <row r="298" spans="1:32" ht="18.75" customHeight="1">
      <c r="A298" s="227">
        <v>296</v>
      </c>
      <c r="B298" s="228">
        <v>254</v>
      </c>
      <c r="C298" s="229" t="s">
        <v>2654</v>
      </c>
      <c r="D298" s="230" t="s">
        <v>1061</v>
      </c>
      <c r="E298" s="231" t="s">
        <v>3052</v>
      </c>
      <c r="F298" s="232">
        <v>286</v>
      </c>
      <c r="G298" s="233">
        <v>200883791</v>
      </c>
      <c r="H298" s="234">
        <v>310</v>
      </c>
      <c r="I298" s="235">
        <v>300</v>
      </c>
      <c r="J298" s="236">
        <v>218808418</v>
      </c>
      <c r="K298" s="237" t="s">
        <v>3052</v>
      </c>
      <c r="L298" s="238" t="s">
        <v>3052</v>
      </c>
      <c r="M298" s="338" t="s">
        <v>3052</v>
      </c>
      <c r="N298" s="234" t="s">
        <v>3052</v>
      </c>
      <c r="O298" s="235" t="s">
        <v>3052</v>
      </c>
      <c r="P298" s="342" t="s">
        <v>3052</v>
      </c>
      <c r="Q298" s="237">
        <v>367</v>
      </c>
      <c r="R298" s="238">
        <v>357</v>
      </c>
      <c r="S298" s="239">
        <v>154708382</v>
      </c>
      <c r="T298" s="234" t="s">
        <v>3052</v>
      </c>
      <c r="U298" s="235" t="s">
        <v>3052</v>
      </c>
      <c r="V298" s="342" t="s">
        <v>3052</v>
      </c>
      <c r="W298" s="237">
        <v>311</v>
      </c>
      <c r="X298" s="238">
        <v>309</v>
      </c>
      <c r="Y298" s="233">
        <v>21523</v>
      </c>
      <c r="Z298" s="234">
        <v>190</v>
      </c>
      <c r="AA298" s="235">
        <v>178</v>
      </c>
      <c r="AB298" s="236">
        <v>867</v>
      </c>
      <c r="AC298" s="240">
        <v>384</v>
      </c>
      <c r="AD298" s="231">
        <v>0</v>
      </c>
      <c r="AE298" s="241">
        <v>50</v>
      </c>
      <c r="AF298" s="242">
        <v>50</v>
      </c>
    </row>
    <row r="299" spans="1:32" ht="18.75" customHeight="1">
      <c r="A299" s="243">
        <v>297</v>
      </c>
      <c r="B299" s="244">
        <v>150</v>
      </c>
      <c r="C299" s="245" t="s">
        <v>2535</v>
      </c>
      <c r="D299" s="246" t="s">
        <v>3106</v>
      </c>
      <c r="E299" s="258" t="s">
        <v>3052</v>
      </c>
      <c r="F299" s="308">
        <v>287</v>
      </c>
      <c r="G299" s="249">
        <v>200646640</v>
      </c>
      <c r="H299" s="250">
        <v>330</v>
      </c>
      <c r="I299" s="251">
        <v>320</v>
      </c>
      <c r="J299" s="252">
        <v>200646640</v>
      </c>
      <c r="K299" s="253">
        <v>226</v>
      </c>
      <c r="L299" s="254">
        <v>215</v>
      </c>
      <c r="M299" s="249">
        <v>59365434</v>
      </c>
      <c r="N299" s="250">
        <v>245</v>
      </c>
      <c r="O299" s="251">
        <v>235</v>
      </c>
      <c r="P299" s="252">
        <v>121920891</v>
      </c>
      <c r="Q299" s="253">
        <v>246</v>
      </c>
      <c r="R299" s="254">
        <v>236</v>
      </c>
      <c r="S299" s="255">
        <v>255065123</v>
      </c>
      <c r="T299" s="250">
        <v>211</v>
      </c>
      <c r="U299" s="251">
        <v>205</v>
      </c>
      <c r="V299" s="252">
        <v>18519714</v>
      </c>
      <c r="W299" s="253">
        <v>184</v>
      </c>
      <c r="X299" s="254">
        <v>183</v>
      </c>
      <c r="Y299" s="249">
        <v>61110</v>
      </c>
      <c r="Z299" s="250">
        <v>230</v>
      </c>
      <c r="AA299" s="251">
        <v>218</v>
      </c>
      <c r="AB299" s="252">
        <v>702</v>
      </c>
      <c r="AC299" s="257">
        <v>383</v>
      </c>
      <c r="AD299" s="258">
        <v>0</v>
      </c>
      <c r="AE299" s="248">
        <v>100</v>
      </c>
      <c r="AF299" s="259">
        <v>0</v>
      </c>
    </row>
    <row r="300" spans="1:32" ht="18.75" customHeight="1">
      <c r="A300" s="243">
        <v>298</v>
      </c>
      <c r="B300" s="244">
        <v>393</v>
      </c>
      <c r="C300" s="245" t="s">
        <v>2851</v>
      </c>
      <c r="D300" s="246" t="s">
        <v>3056</v>
      </c>
      <c r="E300" s="258" t="s">
        <v>3052</v>
      </c>
      <c r="F300" s="308">
        <v>288</v>
      </c>
      <c r="G300" s="249">
        <v>197390701</v>
      </c>
      <c r="H300" s="250">
        <v>322</v>
      </c>
      <c r="I300" s="251">
        <v>312</v>
      </c>
      <c r="J300" s="252">
        <v>205891828</v>
      </c>
      <c r="K300" s="253">
        <v>430</v>
      </c>
      <c r="L300" s="254">
        <v>418</v>
      </c>
      <c r="M300" s="249">
        <v>16207761</v>
      </c>
      <c r="N300" s="250" t="s">
        <v>3052</v>
      </c>
      <c r="O300" s="251" t="s">
        <v>3052</v>
      </c>
      <c r="P300" s="325" t="s">
        <v>3052</v>
      </c>
      <c r="Q300" s="253" t="s">
        <v>3052</v>
      </c>
      <c r="R300" s="254" t="s">
        <v>3052</v>
      </c>
      <c r="S300" s="256" t="s">
        <v>3052</v>
      </c>
      <c r="T300" s="250">
        <v>315</v>
      </c>
      <c r="U300" s="251">
        <v>308</v>
      </c>
      <c r="V300" s="252">
        <v>8074539</v>
      </c>
      <c r="W300" s="253">
        <v>375</v>
      </c>
      <c r="X300" s="254">
        <v>373</v>
      </c>
      <c r="Y300" s="249">
        <v>8086</v>
      </c>
      <c r="Z300" s="250">
        <v>451</v>
      </c>
      <c r="AA300" s="251">
        <v>439</v>
      </c>
      <c r="AB300" s="252">
        <v>172</v>
      </c>
      <c r="AC300" s="257">
        <v>383</v>
      </c>
      <c r="AD300" s="258">
        <v>0</v>
      </c>
      <c r="AE300" s="248">
        <v>100</v>
      </c>
      <c r="AF300" s="259">
        <v>0</v>
      </c>
    </row>
    <row r="301" spans="1:32" ht="18.75" customHeight="1">
      <c r="A301" s="243">
        <v>299</v>
      </c>
      <c r="B301" s="244">
        <v>292</v>
      </c>
      <c r="C301" s="245" t="s">
        <v>1109</v>
      </c>
      <c r="D301" s="246" t="s">
        <v>3106</v>
      </c>
      <c r="E301" s="247" t="s">
        <v>3052</v>
      </c>
      <c r="F301" s="248">
        <v>289</v>
      </c>
      <c r="G301" s="249">
        <v>197375325</v>
      </c>
      <c r="H301" s="250">
        <v>321</v>
      </c>
      <c r="I301" s="251">
        <v>311</v>
      </c>
      <c r="J301" s="252">
        <v>206365487</v>
      </c>
      <c r="K301" s="253">
        <v>486</v>
      </c>
      <c r="L301" s="254">
        <v>474</v>
      </c>
      <c r="M301" s="249">
        <v>2606336</v>
      </c>
      <c r="N301" s="250">
        <v>466</v>
      </c>
      <c r="O301" s="251">
        <v>454</v>
      </c>
      <c r="P301" s="252">
        <v>16487128</v>
      </c>
      <c r="Q301" s="253">
        <v>439</v>
      </c>
      <c r="R301" s="254">
        <v>427</v>
      </c>
      <c r="S301" s="255">
        <v>100448668</v>
      </c>
      <c r="T301" s="250">
        <v>457</v>
      </c>
      <c r="U301" s="251">
        <v>449</v>
      </c>
      <c r="V301" s="252">
        <v>-7947820</v>
      </c>
      <c r="W301" s="253">
        <v>442</v>
      </c>
      <c r="X301" s="254">
        <v>438</v>
      </c>
      <c r="Y301" s="249">
        <v>457</v>
      </c>
      <c r="Z301" s="250">
        <v>363</v>
      </c>
      <c r="AA301" s="251">
        <v>351</v>
      </c>
      <c r="AB301" s="252">
        <v>335</v>
      </c>
      <c r="AC301" s="257">
        <v>311</v>
      </c>
      <c r="AD301" s="258">
        <v>0</v>
      </c>
      <c r="AE301" s="248">
        <v>100</v>
      </c>
      <c r="AF301" s="259">
        <v>0</v>
      </c>
    </row>
    <row r="302" spans="1:32" ht="18.75" customHeight="1">
      <c r="A302" s="309">
        <v>300</v>
      </c>
      <c r="B302" s="310">
        <v>307</v>
      </c>
      <c r="C302" s="311" t="s">
        <v>989</v>
      </c>
      <c r="D302" s="312" t="s">
        <v>1702</v>
      </c>
      <c r="E302" s="313" t="s">
        <v>3052</v>
      </c>
      <c r="F302" s="314">
        <v>290</v>
      </c>
      <c r="G302" s="315">
        <v>196616647</v>
      </c>
      <c r="H302" s="316">
        <v>301</v>
      </c>
      <c r="I302" s="317">
        <v>291</v>
      </c>
      <c r="J302" s="318">
        <v>227456460</v>
      </c>
      <c r="K302" s="319">
        <v>221</v>
      </c>
      <c r="L302" s="320">
        <v>210</v>
      </c>
      <c r="M302" s="315">
        <v>61057740</v>
      </c>
      <c r="N302" s="316">
        <v>296</v>
      </c>
      <c r="O302" s="317">
        <v>285</v>
      </c>
      <c r="P302" s="318">
        <v>86749718</v>
      </c>
      <c r="Q302" s="319">
        <v>275</v>
      </c>
      <c r="R302" s="320">
        <v>265</v>
      </c>
      <c r="S302" s="321">
        <v>225651227</v>
      </c>
      <c r="T302" s="316">
        <v>194</v>
      </c>
      <c r="U302" s="317">
        <v>188</v>
      </c>
      <c r="V302" s="318">
        <v>21791267</v>
      </c>
      <c r="W302" s="319">
        <v>313</v>
      </c>
      <c r="X302" s="320">
        <v>311</v>
      </c>
      <c r="Y302" s="315">
        <v>21219</v>
      </c>
      <c r="Z302" s="316">
        <v>272</v>
      </c>
      <c r="AA302" s="317">
        <v>260</v>
      </c>
      <c r="AB302" s="318">
        <v>563</v>
      </c>
      <c r="AC302" s="322">
        <v>356</v>
      </c>
      <c r="AD302" s="313">
        <v>0</v>
      </c>
      <c r="AE302" s="323">
        <v>2.46</v>
      </c>
      <c r="AF302" s="324">
        <v>97.54</v>
      </c>
    </row>
    <row r="303" spans="1:32" ht="18.75" customHeight="1">
      <c r="A303" s="227">
        <v>301</v>
      </c>
      <c r="B303" s="228" t="s">
        <v>3052</v>
      </c>
      <c r="C303" s="229" t="s">
        <v>502</v>
      </c>
      <c r="D303" s="230" t="s">
        <v>1662</v>
      </c>
      <c r="E303" s="231" t="s">
        <v>3052</v>
      </c>
      <c r="F303" s="232">
        <v>291</v>
      </c>
      <c r="G303" s="233">
        <v>195992736</v>
      </c>
      <c r="H303" s="234">
        <v>266</v>
      </c>
      <c r="I303" s="235">
        <v>256</v>
      </c>
      <c r="J303" s="236">
        <v>256470878</v>
      </c>
      <c r="K303" s="237">
        <v>371</v>
      </c>
      <c r="L303" s="238">
        <v>359</v>
      </c>
      <c r="M303" s="233">
        <v>27443416</v>
      </c>
      <c r="N303" s="234">
        <v>277</v>
      </c>
      <c r="O303" s="235">
        <v>266</v>
      </c>
      <c r="P303" s="236">
        <v>98625178</v>
      </c>
      <c r="Q303" s="237">
        <v>371</v>
      </c>
      <c r="R303" s="238">
        <v>360</v>
      </c>
      <c r="S303" s="239">
        <v>151056845</v>
      </c>
      <c r="T303" s="234">
        <v>249</v>
      </c>
      <c r="U303" s="235">
        <v>243</v>
      </c>
      <c r="V303" s="236">
        <v>13440849</v>
      </c>
      <c r="W303" s="237">
        <v>418</v>
      </c>
      <c r="X303" s="238">
        <v>414</v>
      </c>
      <c r="Y303" s="233">
        <v>2033</v>
      </c>
      <c r="Z303" s="234">
        <v>366</v>
      </c>
      <c r="AA303" s="235">
        <v>354</v>
      </c>
      <c r="AB303" s="236">
        <v>330</v>
      </c>
      <c r="AC303" s="240">
        <v>312</v>
      </c>
      <c r="AD303" s="231">
        <v>0</v>
      </c>
      <c r="AE303" s="241">
        <v>100</v>
      </c>
      <c r="AF303" s="242">
        <v>0</v>
      </c>
    </row>
    <row r="304" spans="1:32" ht="18.75" customHeight="1">
      <c r="A304" s="243">
        <v>302</v>
      </c>
      <c r="B304" s="244">
        <v>321</v>
      </c>
      <c r="C304" s="245" t="s">
        <v>808</v>
      </c>
      <c r="D304" s="246" t="s">
        <v>1054</v>
      </c>
      <c r="E304" s="258" t="s">
        <v>3052</v>
      </c>
      <c r="F304" s="308">
        <v>292</v>
      </c>
      <c r="G304" s="249">
        <v>195222383</v>
      </c>
      <c r="H304" s="250">
        <v>340</v>
      </c>
      <c r="I304" s="251">
        <v>330</v>
      </c>
      <c r="J304" s="252">
        <v>195222383</v>
      </c>
      <c r="K304" s="253">
        <v>196</v>
      </c>
      <c r="L304" s="254">
        <v>185</v>
      </c>
      <c r="M304" s="249">
        <v>70271977</v>
      </c>
      <c r="N304" s="250">
        <v>308</v>
      </c>
      <c r="O304" s="251">
        <v>297</v>
      </c>
      <c r="P304" s="252">
        <v>79270039</v>
      </c>
      <c r="Q304" s="253">
        <v>278</v>
      </c>
      <c r="R304" s="254">
        <v>268</v>
      </c>
      <c r="S304" s="255">
        <v>223175248</v>
      </c>
      <c r="T304" s="250">
        <v>207</v>
      </c>
      <c r="U304" s="251">
        <v>201</v>
      </c>
      <c r="V304" s="252">
        <v>19159104</v>
      </c>
      <c r="W304" s="253">
        <v>400</v>
      </c>
      <c r="X304" s="254">
        <v>397</v>
      </c>
      <c r="Y304" s="249">
        <v>4111</v>
      </c>
      <c r="Z304" s="250">
        <v>238</v>
      </c>
      <c r="AA304" s="251">
        <v>226</v>
      </c>
      <c r="AB304" s="252">
        <v>667</v>
      </c>
      <c r="AC304" s="257">
        <v>341</v>
      </c>
      <c r="AD304" s="258">
        <v>0</v>
      </c>
      <c r="AE304" s="248">
        <v>100</v>
      </c>
      <c r="AF304" s="259">
        <v>0</v>
      </c>
    </row>
    <row r="305" spans="1:32" ht="18.75" customHeight="1">
      <c r="A305" s="243">
        <v>303</v>
      </c>
      <c r="B305" s="343">
        <v>333</v>
      </c>
      <c r="C305" s="245" t="s">
        <v>2536</v>
      </c>
      <c r="D305" s="246" t="s">
        <v>3051</v>
      </c>
      <c r="E305" s="258" t="s">
        <v>3052</v>
      </c>
      <c r="F305" s="308">
        <v>293</v>
      </c>
      <c r="G305" s="249">
        <v>195009516</v>
      </c>
      <c r="H305" s="250">
        <v>319</v>
      </c>
      <c r="I305" s="251">
        <v>309</v>
      </c>
      <c r="J305" s="252">
        <v>208614962</v>
      </c>
      <c r="K305" s="253">
        <v>327</v>
      </c>
      <c r="L305" s="254">
        <v>315</v>
      </c>
      <c r="M305" s="249">
        <v>35357053</v>
      </c>
      <c r="N305" s="250">
        <v>242</v>
      </c>
      <c r="O305" s="251">
        <v>232</v>
      </c>
      <c r="P305" s="252">
        <v>125994472</v>
      </c>
      <c r="Q305" s="253">
        <v>322</v>
      </c>
      <c r="R305" s="254">
        <v>312</v>
      </c>
      <c r="S305" s="255">
        <v>185287756</v>
      </c>
      <c r="T305" s="250">
        <v>261</v>
      </c>
      <c r="U305" s="251">
        <v>255</v>
      </c>
      <c r="V305" s="252">
        <v>12038661</v>
      </c>
      <c r="W305" s="253">
        <v>259</v>
      </c>
      <c r="X305" s="254">
        <v>257</v>
      </c>
      <c r="Y305" s="249">
        <v>33512</v>
      </c>
      <c r="Z305" s="250">
        <v>367</v>
      </c>
      <c r="AA305" s="251">
        <v>355</v>
      </c>
      <c r="AB305" s="252">
        <v>329</v>
      </c>
      <c r="AC305" s="257">
        <v>371</v>
      </c>
      <c r="AD305" s="258">
        <v>0</v>
      </c>
      <c r="AE305" s="248">
        <v>100</v>
      </c>
      <c r="AF305" s="259">
        <v>0</v>
      </c>
    </row>
    <row r="306" spans="1:32" ht="18.75" customHeight="1">
      <c r="A306" s="243">
        <v>304</v>
      </c>
      <c r="B306" s="244">
        <v>251</v>
      </c>
      <c r="C306" s="245" t="s">
        <v>906</v>
      </c>
      <c r="D306" s="246" t="s">
        <v>907</v>
      </c>
      <c r="E306" s="258" t="s">
        <v>3052</v>
      </c>
      <c r="F306" s="308">
        <v>294</v>
      </c>
      <c r="G306" s="249">
        <v>194944744</v>
      </c>
      <c r="H306" s="250">
        <v>243</v>
      </c>
      <c r="I306" s="251">
        <v>233</v>
      </c>
      <c r="J306" s="252">
        <v>276899971</v>
      </c>
      <c r="K306" s="253">
        <v>476</v>
      </c>
      <c r="L306" s="254">
        <v>464</v>
      </c>
      <c r="M306" s="249">
        <v>5243778</v>
      </c>
      <c r="N306" s="250">
        <v>87</v>
      </c>
      <c r="O306" s="251">
        <v>78</v>
      </c>
      <c r="P306" s="252">
        <v>373687620</v>
      </c>
      <c r="Q306" s="253">
        <v>99</v>
      </c>
      <c r="R306" s="254">
        <v>91</v>
      </c>
      <c r="S306" s="255">
        <v>659666149</v>
      </c>
      <c r="T306" s="250">
        <v>469</v>
      </c>
      <c r="U306" s="251">
        <v>460</v>
      </c>
      <c r="V306" s="252">
        <v>-10863541</v>
      </c>
      <c r="W306" s="253">
        <v>305</v>
      </c>
      <c r="X306" s="254">
        <v>303</v>
      </c>
      <c r="Y306" s="249">
        <v>23510</v>
      </c>
      <c r="Z306" s="250">
        <v>345</v>
      </c>
      <c r="AA306" s="251">
        <v>333</v>
      </c>
      <c r="AB306" s="252">
        <v>393</v>
      </c>
      <c r="AC306" s="257">
        <v>351</v>
      </c>
      <c r="AD306" s="258">
        <v>0</v>
      </c>
      <c r="AE306" s="248">
        <v>100</v>
      </c>
      <c r="AF306" s="259">
        <v>0</v>
      </c>
    </row>
    <row r="307" spans="1:32" ht="18.75" customHeight="1">
      <c r="A307" s="309">
        <v>305</v>
      </c>
      <c r="B307" s="310">
        <v>290</v>
      </c>
      <c r="C307" s="311" t="s">
        <v>2978</v>
      </c>
      <c r="D307" s="312" t="s">
        <v>881</v>
      </c>
      <c r="E307" s="335" t="s">
        <v>3052</v>
      </c>
      <c r="F307" s="323">
        <v>295</v>
      </c>
      <c r="G307" s="315">
        <v>194776815</v>
      </c>
      <c r="H307" s="316">
        <v>303</v>
      </c>
      <c r="I307" s="317">
        <v>293</v>
      </c>
      <c r="J307" s="318">
        <v>225292020</v>
      </c>
      <c r="K307" s="319" t="s">
        <v>3052</v>
      </c>
      <c r="L307" s="320" t="s">
        <v>3052</v>
      </c>
      <c r="M307" s="332" t="s">
        <v>3052</v>
      </c>
      <c r="N307" s="316">
        <v>421</v>
      </c>
      <c r="O307" s="317">
        <v>409</v>
      </c>
      <c r="P307" s="318">
        <v>42160975</v>
      </c>
      <c r="Q307" s="319">
        <v>363</v>
      </c>
      <c r="R307" s="320">
        <v>353</v>
      </c>
      <c r="S307" s="321">
        <v>157157428</v>
      </c>
      <c r="T307" s="316" t="s">
        <v>3052</v>
      </c>
      <c r="U307" s="317" t="s">
        <v>3052</v>
      </c>
      <c r="V307" s="333" t="s">
        <v>3052</v>
      </c>
      <c r="W307" s="319">
        <v>289</v>
      </c>
      <c r="X307" s="320">
        <v>287</v>
      </c>
      <c r="Y307" s="315">
        <v>27741</v>
      </c>
      <c r="Z307" s="316">
        <v>212</v>
      </c>
      <c r="AA307" s="317">
        <v>200</v>
      </c>
      <c r="AB307" s="318">
        <v>762</v>
      </c>
      <c r="AC307" s="322">
        <v>311</v>
      </c>
      <c r="AD307" s="313">
        <v>0</v>
      </c>
      <c r="AE307" s="323">
        <v>100</v>
      </c>
      <c r="AF307" s="324">
        <v>0</v>
      </c>
    </row>
    <row r="308" spans="1:32" ht="18.75" customHeight="1">
      <c r="A308" s="292">
        <v>306</v>
      </c>
      <c r="B308" s="293">
        <v>418</v>
      </c>
      <c r="C308" s="294" t="s">
        <v>1047</v>
      </c>
      <c r="D308" s="295" t="s">
        <v>3056</v>
      </c>
      <c r="E308" s="296" t="s">
        <v>3052</v>
      </c>
      <c r="F308" s="297">
        <v>296</v>
      </c>
      <c r="G308" s="298">
        <v>193125199</v>
      </c>
      <c r="H308" s="299">
        <v>345</v>
      </c>
      <c r="I308" s="300">
        <v>335</v>
      </c>
      <c r="J308" s="301">
        <v>193684105</v>
      </c>
      <c r="K308" s="302">
        <v>277</v>
      </c>
      <c r="L308" s="303">
        <v>266</v>
      </c>
      <c r="M308" s="298">
        <v>45463938</v>
      </c>
      <c r="N308" s="299">
        <v>265</v>
      </c>
      <c r="O308" s="300">
        <v>254</v>
      </c>
      <c r="P308" s="301">
        <v>108559030</v>
      </c>
      <c r="Q308" s="302">
        <v>386</v>
      </c>
      <c r="R308" s="303">
        <v>375</v>
      </c>
      <c r="S308" s="304">
        <v>141005752</v>
      </c>
      <c r="T308" s="299">
        <v>192</v>
      </c>
      <c r="U308" s="300">
        <v>186</v>
      </c>
      <c r="V308" s="301">
        <v>21976537</v>
      </c>
      <c r="W308" s="302">
        <v>199</v>
      </c>
      <c r="X308" s="303">
        <v>198</v>
      </c>
      <c r="Y308" s="298">
        <v>53921</v>
      </c>
      <c r="Z308" s="299">
        <v>476</v>
      </c>
      <c r="AA308" s="300">
        <v>464</v>
      </c>
      <c r="AB308" s="301">
        <v>127</v>
      </c>
      <c r="AC308" s="305">
        <v>372</v>
      </c>
      <c r="AD308" s="296">
        <v>0</v>
      </c>
      <c r="AE308" s="306">
        <v>100</v>
      </c>
      <c r="AF308" s="307">
        <v>0</v>
      </c>
    </row>
    <row r="309" spans="1:32" ht="18.75" customHeight="1">
      <c r="A309" s="243">
        <v>307</v>
      </c>
      <c r="B309" s="244">
        <v>326</v>
      </c>
      <c r="C309" s="245" t="s">
        <v>2537</v>
      </c>
      <c r="D309" s="246" t="s">
        <v>3051</v>
      </c>
      <c r="E309" s="258" t="s">
        <v>3052</v>
      </c>
      <c r="F309" s="308">
        <v>297</v>
      </c>
      <c r="G309" s="249">
        <v>192209799</v>
      </c>
      <c r="H309" s="250">
        <v>343</v>
      </c>
      <c r="I309" s="251">
        <v>333</v>
      </c>
      <c r="J309" s="252">
        <v>194485456</v>
      </c>
      <c r="K309" s="253">
        <v>451</v>
      </c>
      <c r="L309" s="254">
        <v>439</v>
      </c>
      <c r="M309" s="249">
        <v>12118940</v>
      </c>
      <c r="N309" s="250">
        <v>484</v>
      </c>
      <c r="O309" s="251">
        <v>472</v>
      </c>
      <c r="P309" s="252">
        <v>8935635</v>
      </c>
      <c r="Q309" s="253">
        <v>498</v>
      </c>
      <c r="R309" s="254">
        <v>486</v>
      </c>
      <c r="S309" s="255">
        <v>30093690</v>
      </c>
      <c r="T309" s="250">
        <v>357</v>
      </c>
      <c r="U309" s="251">
        <v>350</v>
      </c>
      <c r="V309" s="252">
        <v>3961790</v>
      </c>
      <c r="W309" s="253" t="s">
        <v>3052</v>
      </c>
      <c r="X309" s="254" t="s">
        <v>3052</v>
      </c>
      <c r="Y309" s="256" t="s">
        <v>3052</v>
      </c>
      <c r="Z309" s="250">
        <v>483</v>
      </c>
      <c r="AA309" s="251">
        <v>471</v>
      </c>
      <c r="AB309" s="252">
        <v>102</v>
      </c>
      <c r="AC309" s="257">
        <v>311</v>
      </c>
      <c r="AD309" s="258">
        <v>0</v>
      </c>
      <c r="AE309" s="248">
        <v>100</v>
      </c>
      <c r="AF309" s="259">
        <v>0</v>
      </c>
    </row>
    <row r="310" spans="1:32" ht="18.75" customHeight="1">
      <c r="A310" s="243">
        <v>308</v>
      </c>
      <c r="B310" s="244">
        <v>261</v>
      </c>
      <c r="C310" s="245" t="s">
        <v>1952</v>
      </c>
      <c r="D310" s="246" t="s">
        <v>2124</v>
      </c>
      <c r="E310" s="258" t="s">
        <v>3052</v>
      </c>
      <c r="F310" s="308">
        <v>298</v>
      </c>
      <c r="G310" s="249">
        <v>191558759</v>
      </c>
      <c r="H310" s="250">
        <v>295</v>
      </c>
      <c r="I310" s="251">
        <v>285</v>
      </c>
      <c r="J310" s="252">
        <v>230859318</v>
      </c>
      <c r="K310" s="253">
        <v>306</v>
      </c>
      <c r="L310" s="254">
        <v>294</v>
      </c>
      <c r="M310" s="249">
        <v>38322537</v>
      </c>
      <c r="N310" s="250">
        <v>217</v>
      </c>
      <c r="O310" s="251">
        <v>208</v>
      </c>
      <c r="P310" s="252">
        <v>141088483</v>
      </c>
      <c r="Q310" s="253">
        <v>259</v>
      </c>
      <c r="R310" s="254">
        <v>249</v>
      </c>
      <c r="S310" s="255">
        <v>240981956</v>
      </c>
      <c r="T310" s="250">
        <v>277</v>
      </c>
      <c r="U310" s="251">
        <v>271</v>
      </c>
      <c r="V310" s="252">
        <v>10705567</v>
      </c>
      <c r="W310" s="253">
        <v>109</v>
      </c>
      <c r="X310" s="254">
        <v>108</v>
      </c>
      <c r="Y310" s="249">
        <v>101413</v>
      </c>
      <c r="Z310" s="250">
        <v>142</v>
      </c>
      <c r="AA310" s="251">
        <v>132</v>
      </c>
      <c r="AB310" s="252">
        <v>1100</v>
      </c>
      <c r="AC310" s="257">
        <v>321</v>
      </c>
      <c r="AD310" s="258">
        <v>0</v>
      </c>
      <c r="AE310" s="248">
        <v>100</v>
      </c>
      <c r="AF310" s="259">
        <v>0</v>
      </c>
    </row>
    <row r="311" spans="1:32" ht="18.75" customHeight="1">
      <c r="A311" s="243">
        <v>309</v>
      </c>
      <c r="B311" s="244">
        <v>376</v>
      </c>
      <c r="C311" s="245" t="s">
        <v>2843</v>
      </c>
      <c r="D311" s="246" t="s">
        <v>3056</v>
      </c>
      <c r="E311" s="258" t="s">
        <v>3052</v>
      </c>
      <c r="F311" s="308">
        <v>299</v>
      </c>
      <c r="G311" s="249">
        <v>190724708</v>
      </c>
      <c r="H311" s="250">
        <v>351</v>
      </c>
      <c r="I311" s="251">
        <v>341</v>
      </c>
      <c r="J311" s="252">
        <v>190724708</v>
      </c>
      <c r="K311" s="253">
        <v>384</v>
      </c>
      <c r="L311" s="254">
        <v>372</v>
      </c>
      <c r="M311" s="249">
        <v>26021374</v>
      </c>
      <c r="N311" s="250">
        <v>386</v>
      </c>
      <c r="O311" s="251">
        <v>375</v>
      </c>
      <c r="P311" s="252">
        <v>52470972</v>
      </c>
      <c r="Q311" s="253">
        <v>452</v>
      </c>
      <c r="R311" s="254">
        <v>440</v>
      </c>
      <c r="S311" s="255">
        <v>88492155</v>
      </c>
      <c r="T311" s="250">
        <v>286</v>
      </c>
      <c r="U311" s="251">
        <v>280</v>
      </c>
      <c r="V311" s="252">
        <v>9961272</v>
      </c>
      <c r="W311" s="253" t="s">
        <v>3052</v>
      </c>
      <c r="X311" s="254" t="s">
        <v>3052</v>
      </c>
      <c r="Y311" s="256" t="s">
        <v>3052</v>
      </c>
      <c r="Z311" s="250">
        <v>492</v>
      </c>
      <c r="AA311" s="251">
        <v>480</v>
      </c>
      <c r="AB311" s="252">
        <v>61</v>
      </c>
      <c r="AC311" s="257">
        <v>400</v>
      </c>
      <c r="AD311" s="258">
        <v>0</v>
      </c>
      <c r="AE311" s="248">
        <v>100</v>
      </c>
      <c r="AF311" s="259">
        <v>0</v>
      </c>
    </row>
    <row r="312" spans="1:32" ht="18.75" customHeight="1">
      <c r="A312" s="276">
        <v>310</v>
      </c>
      <c r="B312" s="277" t="s">
        <v>3052</v>
      </c>
      <c r="C312" s="278" t="s">
        <v>2538</v>
      </c>
      <c r="D312" s="279" t="s">
        <v>3056</v>
      </c>
      <c r="E312" s="280" t="s">
        <v>3052</v>
      </c>
      <c r="F312" s="281">
        <v>300</v>
      </c>
      <c r="G312" s="282">
        <v>189592230</v>
      </c>
      <c r="H312" s="283">
        <v>348</v>
      </c>
      <c r="I312" s="284">
        <v>338</v>
      </c>
      <c r="J312" s="285">
        <v>191578286</v>
      </c>
      <c r="K312" s="286">
        <v>333</v>
      </c>
      <c r="L312" s="287">
        <v>321</v>
      </c>
      <c r="M312" s="282">
        <v>34561307</v>
      </c>
      <c r="N312" s="283">
        <v>401</v>
      </c>
      <c r="O312" s="284">
        <v>389</v>
      </c>
      <c r="P312" s="285">
        <v>46749095</v>
      </c>
      <c r="Q312" s="286">
        <v>226</v>
      </c>
      <c r="R312" s="287">
        <v>216</v>
      </c>
      <c r="S312" s="288">
        <v>276807711</v>
      </c>
      <c r="T312" s="283">
        <v>389</v>
      </c>
      <c r="U312" s="284">
        <v>382</v>
      </c>
      <c r="V312" s="285">
        <v>2029708</v>
      </c>
      <c r="W312" s="286">
        <v>174</v>
      </c>
      <c r="X312" s="287">
        <v>173</v>
      </c>
      <c r="Y312" s="282">
        <v>66589</v>
      </c>
      <c r="Z312" s="283">
        <v>417</v>
      </c>
      <c r="AA312" s="284">
        <v>405</v>
      </c>
      <c r="AB312" s="285">
        <v>251</v>
      </c>
      <c r="AC312" s="289">
        <v>372</v>
      </c>
      <c r="AD312" s="280">
        <v>0</v>
      </c>
      <c r="AE312" s="290">
        <v>100</v>
      </c>
      <c r="AF312" s="291">
        <v>0</v>
      </c>
    </row>
    <row r="313" spans="1:32" ht="18.75" customHeight="1">
      <c r="A313" s="292">
        <v>311</v>
      </c>
      <c r="B313" s="293">
        <v>263</v>
      </c>
      <c r="C313" s="294" t="s">
        <v>899</v>
      </c>
      <c r="D313" s="295" t="s">
        <v>3056</v>
      </c>
      <c r="E313" s="296" t="s">
        <v>3052</v>
      </c>
      <c r="F313" s="297">
        <v>301</v>
      </c>
      <c r="G313" s="298">
        <v>189114222</v>
      </c>
      <c r="H313" s="299">
        <v>298</v>
      </c>
      <c r="I313" s="300">
        <v>288</v>
      </c>
      <c r="J313" s="301">
        <v>229118010</v>
      </c>
      <c r="K313" s="302" t="s">
        <v>3052</v>
      </c>
      <c r="L313" s="303" t="s">
        <v>3052</v>
      </c>
      <c r="M313" s="327" t="s">
        <v>3052</v>
      </c>
      <c r="N313" s="299" t="s">
        <v>3052</v>
      </c>
      <c r="O313" s="300" t="s">
        <v>3052</v>
      </c>
      <c r="P313" s="328" t="s">
        <v>3052</v>
      </c>
      <c r="Q313" s="302" t="s">
        <v>3052</v>
      </c>
      <c r="R313" s="303" t="s">
        <v>3052</v>
      </c>
      <c r="S313" s="327" t="s">
        <v>3052</v>
      </c>
      <c r="T313" s="299" t="s">
        <v>3052</v>
      </c>
      <c r="U313" s="300" t="s">
        <v>3052</v>
      </c>
      <c r="V313" s="328" t="s">
        <v>3052</v>
      </c>
      <c r="W313" s="302">
        <v>237</v>
      </c>
      <c r="X313" s="303">
        <v>236</v>
      </c>
      <c r="Y313" s="298">
        <v>42286</v>
      </c>
      <c r="Z313" s="299">
        <v>292</v>
      </c>
      <c r="AA313" s="300">
        <v>280</v>
      </c>
      <c r="AB313" s="301">
        <v>499</v>
      </c>
      <c r="AC313" s="305">
        <v>341</v>
      </c>
      <c r="AD313" s="296">
        <v>0</v>
      </c>
      <c r="AE313" s="306">
        <v>0</v>
      </c>
      <c r="AF313" s="307">
        <v>100</v>
      </c>
    </row>
    <row r="314" spans="1:32" ht="18.75" customHeight="1">
      <c r="A314" s="260">
        <v>312</v>
      </c>
      <c r="B314" s="261" t="s">
        <v>3052</v>
      </c>
      <c r="C314" s="262" t="s">
        <v>2539</v>
      </c>
      <c r="D314" s="263" t="s">
        <v>3056</v>
      </c>
      <c r="E314" s="264" t="s">
        <v>3052</v>
      </c>
      <c r="F314" s="265">
        <v>302</v>
      </c>
      <c r="G314" s="266">
        <v>187843568</v>
      </c>
      <c r="H314" s="267">
        <v>105</v>
      </c>
      <c r="I314" s="268">
        <v>97</v>
      </c>
      <c r="J314" s="269">
        <v>599632355</v>
      </c>
      <c r="K314" s="270">
        <v>326</v>
      </c>
      <c r="L314" s="271">
        <v>314</v>
      </c>
      <c r="M314" s="266">
        <v>35402774</v>
      </c>
      <c r="N314" s="267">
        <v>106</v>
      </c>
      <c r="O314" s="268">
        <v>97</v>
      </c>
      <c r="P314" s="269">
        <v>273841106</v>
      </c>
      <c r="Q314" s="270">
        <v>58</v>
      </c>
      <c r="R314" s="271">
        <v>51</v>
      </c>
      <c r="S314" s="272">
        <v>998875038</v>
      </c>
      <c r="T314" s="267">
        <v>167</v>
      </c>
      <c r="U314" s="268">
        <v>161</v>
      </c>
      <c r="V314" s="269">
        <v>27410630</v>
      </c>
      <c r="W314" s="270">
        <v>371</v>
      </c>
      <c r="X314" s="271">
        <v>369</v>
      </c>
      <c r="Y314" s="266">
        <v>8468</v>
      </c>
      <c r="Z314" s="267">
        <v>473</v>
      </c>
      <c r="AA314" s="268">
        <v>461</v>
      </c>
      <c r="AB314" s="269">
        <v>136</v>
      </c>
      <c r="AC314" s="273">
        <v>311</v>
      </c>
      <c r="AD314" s="264">
        <v>0</v>
      </c>
      <c r="AE314" s="274">
        <v>100</v>
      </c>
      <c r="AF314" s="275">
        <v>0</v>
      </c>
    </row>
    <row r="315" spans="1:32" ht="18.75" customHeight="1">
      <c r="A315" s="243">
        <v>313</v>
      </c>
      <c r="B315" s="244">
        <v>344</v>
      </c>
      <c r="C315" s="245" t="s">
        <v>888</v>
      </c>
      <c r="D315" s="246" t="s">
        <v>889</v>
      </c>
      <c r="E315" s="258" t="s">
        <v>3052</v>
      </c>
      <c r="F315" s="308">
        <v>303</v>
      </c>
      <c r="G315" s="249">
        <v>187698483</v>
      </c>
      <c r="H315" s="250">
        <v>353</v>
      </c>
      <c r="I315" s="251">
        <v>343</v>
      </c>
      <c r="J315" s="252">
        <v>187779683</v>
      </c>
      <c r="K315" s="253">
        <v>492</v>
      </c>
      <c r="L315" s="254">
        <v>480</v>
      </c>
      <c r="M315" s="249">
        <v>162609</v>
      </c>
      <c r="N315" s="250">
        <v>410</v>
      </c>
      <c r="O315" s="251">
        <v>398</v>
      </c>
      <c r="P315" s="252">
        <v>44855642</v>
      </c>
      <c r="Q315" s="253">
        <v>454</v>
      </c>
      <c r="R315" s="254">
        <v>442</v>
      </c>
      <c r="S315" s="255">
        <v>85619742</v>
      </c>
      <c r="T315" s="250">
        <v>430</v>
      </c>
      <c r="U315" s="251">
        <v>422</v>
      </c>
      <c r="V315" s="252">
        <v>346925</v>
      </c>
      <c r="W315" s="253">
        <v>106</v>
      </c>
      <c r="X315" s="254">
        <v>105</v>
      </c>
      <c r="Y315" s="249">
        <v>102398</v>
      </c>
      <c r="Z315" s="250">
        <v>396</v>
      </c>
      <c r="AA315" s="251">
        <v>384</v>
      </c>
      <c r="AB315" s="252">
        <v>293</v>
      </c>
      <c r="AC315" s="257">
        <v>312</v>
      </c>
      <c r="AD315" s="258">
        <v>0</v>
      </c>
      <c r="AE315" s="248">
        <v>100</v>
      </c>
      <c r="AF315" s="259">
        <v>0</v>
      </c>
    </row>
    <row r="316" spans="1:32" ht="18.75" customHeight="1">
      <c r="A316" s="243">
        <v>314</v>
      </c>
      <c r="B316" s="244">
        <v>444</v>
      </c>
      <c r="C316" s="245" t="s">
        <v>2995</v>
      </c>
      <c r="D316" s="246" t="s">
        <v>881</v>
      </c>
      <c r="E316" s="258" t="s">
        <v>3052</v>
      </c>
      <c r="F316" s="308">
        <v>304</v>
      </c>
      <c r="G316" s="249">
        <v>187399480</v>
      </c>
      <c r="H316" s="250">
        <v>350</v>
      </c>
      <c r="I316" s="251">
        <v>340</v>
      </c>
      <c r="J316" s="252">
        <v>190965439</v>
      </c>
      <c r="K316" s="253" t="s">
        <v>3052</v>
      </c>
      <c r="L316" s="254" t="s">
        <v>3052</v>
      </c>
      <c r="M316" s="256" t="s">
        <v>3052</v>
      </c>
      <c r="N316" s="250">
        <v>288</v>
      </c>
      <c r="O316" s="251">
        <v>277</v>
      </c>
      <c r="P316" s="252">
        <v>91215969</v>
      </c>
      <c r="Q316" s="253">
        <v>404</v>
      </c>
      <c r="R316" s="254">
        <v>393</v>
      </c>
      <c r="S316" s="255">
        <v>124934483</v>
      </c>
      <c r="T316" s="250" t="s">
        <v>3052</v>
      </c>
      <c r="U316" s="251" t="s">
        <v>3052</v>
      </c>
      <c r="V316" s="325" t="s">
        <v>3052</v>
      </c>
      <c r="W316" s="253">
        <v>164</v>
      </c>
      <c r="X316" s="254">
        <v>163</v>
      </c>
      <c r="Y316" s="249">
        <v>69012</v>
      </c>
      <c r="Z316" s="250">
        <v>282</v>
      </c>
      <c r="AA316" s="251">
        <v>270</v>
      </c>
      <c r="AB316" s="252">
        <v>527</v>
      </c>
      <c r="AC316" s="257">
        <v>384</v>
      </c>
      <c r="AD316" s="258">
        <v>0</v>
      </c>
      <c r="AE316" s="248">
        <v>40</v>
      </c>
      <c r="AF316" s="259">
        <v>60</v>
      </c>
    </row>
    <row r="317" spans="1:32" ht="18.75" customHeight="1">
      <c r="A317" s="276">
        <v>315</v>
      </c>
      <c r="B317" s="277">
        <v>341</v>
      </c>
      <c r="C317" s="278" t="s">
        <v>2540</v>
      </c>
      <c r="D317" s="279" t="s">
        <v>3056</v>
      </c>
      <c r="E317" s="280" t="s">
        <v>3052</v>
      </c>
      <c r="F317" s="281">
        <v>305</v>
      </c>
      <c r="G317" s="282">
        <v>187354629</v>
      </c>
      <c r="H317" s="283">
        <v>354</v>
      </c>
      <c r="I317" s="284">
        <v>344</v>
      </c>
      <c r="J317" s="285">
        <v>187354629</v>
      </c>
      <c r="K317" s="286">
        <v>323</v>
      </c>
      <c r="L317" s="287">
        <v>311</v>
      </c>
      <c r="M317" s="282">
        <v>35522548</v>
      </c>
      <c r="N317" s="283">
        <v>276</v>
      </c>
      <c r="O317" s="284">
        <v>265</v>
      </c>
      <c r="P317" s="285">
        <v>99404898</v>
      </c>
      <c r="Q317" s="286">
        <v>359</v>
      </c>
      <c r="R317" s="287">
        <v>349</v>
      </c>
      <c r="S317" s="288">
        <v>159885572</v>
      </c>
      <c r="T317" s="283">
        <v>171</v>
      </c>
      <c r="U317" s="284">
        <v>165</v>
      </c>
      <c r="V317" s="285">
        <v>26186110</v>
      </c>
      <c r="W317" s="286">
        <v>316</v>
      </c>
      <c r="X317" s="287">
        <v>314</v>
      </c>
      <c r="Y317" s="282">
        <v>19639</v>
      </c>
      <c r="Z317" s="283">
        <v>295</v>
      </c>
      <c r="AA317" s="284">
        <v>283</v>
      </c>
      <c r="AB317" s="285">
        <v>488</v>
      </c>
      <c r="AC317" s="289">
        <v>382</v>
      </c>
      <c r="AD317" s="280">
        <v>0</v>
      </c>
      <c r="AE317" s="290">
        <v>50</v>
      </c>
      <c r="AF317" s="291">
        <v>50</v>
      </c>
    </row>
    <row r="318" spans="1:32" ht="18.75" customHeight="1">
      <c r="A318" s="227">
        <v>316</v>
      </c>
      <c r="B318" s="228">
        <v>255</v>
      </c>
      <c r="C318" s="229" t="s">
        <v>2652</v>
      </c>
      <c r="D318" s="230" t="s">
        <v>3058</v>
      </c>
      <c r="E318" s="231" t="s">
        <v>3052</v>
      </c>
      <c r="F318" s="232">
        <v>306</v>
      </c>
      <c r="G318" s="233">
        <v>186276326</v>
      </c>
      <c r="H318" s="234">
        <v>357</v>
      </c>
      <c r="I318" s="235">
        <v>347</v>
      </c>
      <c r="J318" s="236">
        <v>186276326</v>
      </c>
      <c r="K318" s="237">
        <v>128</v>
      </c>
      <c r="L318" s="238">
        <v>119</v>
      </c>
      <c r="M318" s="233">
        <v>108639654</v>
      </c>
      <c r="N318" s="234">
        <v>194</v>
      </c>
      <c r="O318" s="235">
        <v>185</v>
      </c>
      <c r="P318" s="236">
        <v>160456677</v>
      </c>
      <c r="Q318" s="237">
        <v>111</v>
      </c>
      <c r="R318" s="238">
        <v>103</v>
      </c>
      <c r="S318" s="239">
        <v>591341570</v>
      </c>
      <c r="T318" s="234">
        <v>216</v>
      </c>
      <c r="U318" s="235">
        <v>210</v>
      </c>
      <c r="V318" s="236">
        <v>17909989</v>
      </c>
      <c r="W318" s="237">
        <v>279</v>
      </c>
      <c r="X318" s="238">
        <v>277</v>
      </c>
      <c r="Y318" s="233">
        <v>29485</v>
      </c>
      <c r="Z318" s="234">
        <v>127</v>
      </c>
      <c r="AA318" s="235">
        <v>117</v>
      </c>
      <c r="AB318" s="236">
        <v>1230</v>
      </c>
      <c r="AC318" s="240">
        <v>383</v>
      </c>
      <c r="AD318" s="231">
        <v>0</v>
      </c>
      <c r="AE318" s="241">
        <v>100</v>
      </c>
      <c r="AF318" s="242">
        <v>0</v>
      </c>
    </row>
    <row r="319" spans="1:32" ht="18.75" customHeight="1">
      <c r="A319" s="243">
        <v>317</v>
      </c>
      <c r="B319" s="244">
        <v>318</v>
      </c>
      <c r="C319" s="245" t="s">
        <v>2824</v>
      </c>
      <c r="D319" s="246" t="s">
        <v>3098</v>
      </c>
      <c r="E319" s="258" t="s">
        <v>3052</v>
      </c>
      <c r="F319" s="308">
        <v>307</v>
      </c>
      <c r="G319" s="249">
        <v>186081792</v>
      </c>
      <c r="H319" s="250">
        <v>346</v>
      </c>
      <c r="I319" s="251">
        <v>336</v>
      </c>
      <c r="J319" s="252">
        <v>192435410</v>
      </c>
      <c r="K319" s="253">
        <v>391</v>
      </c>
      <c r="L319" s="254">
        <v>379</v>
      </c>
      <c r="M319" s="249">
        <v>24233414</v>
      </c>
      <c r="N319" s="250">
        <v>370</v>
      </c>
      <c r="O319" s="251">
        <v>359</v>
      </c>
      <c r="P319" s="252">
        <v>59473527</v>
      </c>
      <c r="Q319" s="253">
        <v>413</v>
      </c>
      <c r="R319" s="254">
        <v>402</v>
      </c>
      <c r="S319" s="255">
        <v>119313495</v>
      </c>
      <c r="T319" s="250">
        <v>404</v>
      </c>
      <c r="U319" s="251">
        <v>397</v>
      </c>
      <c r="V319" s="252">
        <v>1335986</v>
      </c>
      <c r="W319" s="253">
        <v>226</v>
      </c>
      <c r="X319" s="254">
        <v>225</v>
      </c>
      <c r="Y319" s="249">
        <v>45087</v>
      </c>
      <c r="Z319" s="250">
        <v>280</v>
      </c>
      <c r="AA319" s="251">
        <v>268</v>
      </c>
      <c r="AB319" s="252">
        <v>528</v>
      </c>
      <c r="AC319" s="257">
        <v>372</v>
      </c>
      <c r="AD319" s="258">
        <v>0</v>
      </c>
      <c r="AE319" s="248">
        <v>100</v>
      </c>
      <c r="AF319" s="259">
        <v>0</v>
      </c>
    </row>
    <row r="320" spans="1:32" ht="18.75" customHeight="1">
      <c r="A320" s="243">
        <v>318</v>
      </c>
      <c r="B320" s="244" t="s">
        <v>3052</v>
      </c>
      <c r="C320" s="245" t="s">
        <v>2541</v>
      </c>
      <c r="D320" s="246" t="s">
        <v>1696</v>
      </c>
      <c r="E320" s="258" t="s">
        <v>3052</v>
      </c>
      <c r="F320" s="308">
        <v>308</v>
      </c>
      <c r="G320" s="249">
        <v>185615271</v>
      </c>
      <c r="H320" s="250">
        <v>315</v>
      </c>
      <c r="I320" s="251">
        <v>305</v>
      </c>
      <c r="J320" s="252">
        <v>213457279</v>
      </c>
      <c r="K320" s="253">
        <v>487</v>
      </c>
      <c r="L320" s="254">
        <v>475</v>
      </c>
      <c r="M320" s="249">
        <v>2362207</v>
      </c>
      <c r="N320" s="250">
        <v>52</v>
      </c>
      <c r="O320" s="251">
        <v>45</v>
      </c>
      <c r="P320" s="252">
        <v>614617303</v>
      </c>
      <c r="Q320" s="253">
        <v>16</v>
      </c>
      <c r="R320" s="254">
        <v>13</v>
      </c>
      <c r="S320" s="255">
        <v>2277025979</v>
      </c>
      <c r="T320" s="250">
        <v>498</v>
      </c>
      <c r="U320" s="251">
        <v>487</v>
      </c>
      <c r="V320" s="252">
        <v>-103692052</v>
      </c>
      <c r="W320" s="253">
        <v>341</v>
      </c>
      <c r="X320" s="254">
        <v>339</v>
      </c>
      <c r="Y320" s="249">
        <v>13363</v>
      </c>
      <c r="Z320" s="250">
        <v>216</v>
      </c>
      <c r="AA320" s="251">
        <v>204</v>
      </c>
      <c r="AB320" s="252">
        <v>745</v>
      </c>
      <c r="AC320" s="257">
        <v>371</v>
      </c>
      <c r="AD320" s="258">
        <v>0</v>
      </c>
      <c r="AE320" s="248">
        <v>50</v>
      </c>
      <c r="AF320" s="259">
        <v>50</v>
      </c>
    </row>
    <row r="321" spans="1:32" ht="18.75" customHeight="1">
      <c r="A321" s="260">
        <v>319</v>
      </c>
      <c r="B321" s="261">
        <v>295</v>
      </c>
      <c r="C321" s="262" t="s">
        <v>1500</v>
      </c>
      <c r="D321" s="263" t="s">
        <v>3056</v>
      </c>
      <c r="E321" s="264" t="s">
        <v>3052</v>
      </c>
      <c r="F321" s="265">
        <v>309</v>
      </c>
      <c r="G321" s="266">
        <v>185163200</v>
      </c>
      <c r="H321" s="267">
        <v>331</v>
      </c>
      <c r="I321" s="268">
        <v>321</v>
      </c>
      <c r="J321" s="269">
        <v>200580234</v>
      </c>
      <c r="K321" s="270">
        <v>258</v>
      </c>
      <c r="L321" s="271">
        <v>247</v>
      </c>
      <c r="M321" s="266">
        <v>51136413</v>
      </c>
      <c r="N321" s="267">
        <v>229</v>
      </c>
      <c r="O321" s="268">
        <v>219</v>
      </c>
      <c r="P321" s="269">
        <v>135829951</v>
      </c>
      <c r="Q321" s="270">
        <v>321</v>
      </c>
      <c r="R321" s="271">
        <v>311</v>
      </c>
      <c r="S321" s="272">
        <v>185620296</v>
      </c>
      <c r="T321" s="267">
        <v>191</v>
      </c>
      <c r="U321" s="268">
        <v>185</v>
      </c>
      <c r="V321" s="269">
        <v>22027446</v>
      </c>
      <c r="W321" s="270">
        <v>292</v>
      </c>
      <c r="X321" s="271">
        <v>290</v>
      </c>
      <c r="Y321" s="266">
        <v>27368</v>
      </c>
      <c r="Z321" s="267">
        <v>348</v>
      </c>
      <c r="AA321" s="268">
        <v>336</v>
      </c>
      <c r="AB321" s="269">
        <v>382</v>
      </c>
      <c r="AC321" s="273">
        <v>351</v>
      </c>
      <c r="AD321" s="264">
        <v>0</v>
      </c>
      <c r="AE321" s="274">
        <v>100</v>
      </c>
      <c r="AF321" s="275">
        <v>0</v>
      </c>
    </row>
    <row r="322" spans="1:32" ht="18.75" customHeight="1">
      <c r="A322" s="309">
        <v>320</v>
      </c>
      <c r="B322" s="310">
        <v>358</v>
      </c>
      <c r="C322" s="311" t="s">
        <v>2542</v>
      </c>
      <c r="D322" s="312" t="s">
        <v>1064</v>
      </c>
      <c r="E322" s="313" t="s">
        <v>3052</v>
      </c>
      <c r="F322" s="314">
        <v>310</v>
      </c>
      <c r="G322" s="315">
        <v>185143217</v>
      </c>
      <c r="H322" s="316">
        <v>318</v>
      </c>
      <c r="I322" s="317">
        <v>308</v>
      </c>
      <c r="J322" s="318">
        <v>208670621</v>
      </c>
      <c r="K322" s="319" t="s">
        <v>3052</v>
      </c>
      <c r="L322" s="320" t="s">
        <v>3052</v>
      </c>
      <c r="M322" s="332" t="s">
        <v>3052</v>
      </c>
      <c r="N322" s="316" t="s">
        <v>3052</v>
      </c>
      <c r="O322" s="317" t="s">
        <v>3052</v>
      </c>
      <c r="P322" s="333" t="s">
        <v>3052</v>
      </c>
      <c r="Q322" s="319" t="s">
        <v>3052</v>
      </c>
      <c r="R322" s="320" t="s">
        <v>3052</v>
      </c>
      <c r="S322" s="332" t="s">
        <v>3052</v>
      </c>
      <c r="T322" s="316" t="s">
        <v>3052</v>
      </c>
      <c r="U322" s="317" t="s">
        <v>3052</v>
      </c>
      <c r="V322" s="333" t="s">
        <v>3052</v>
      </c>
      <c r="W322" s="319">
        <v>111</v>
      </c>
      <c r="X322" s="320">
        <v>110</v>
      </c>
      <c r="Y322" s="315">
        <v>100780</v>
      </c>
      <c r="Z322" s="316">
        <v>346</v>
      </c>
      <c r="AA322" s="317">
        <v>334</v>
      </c>
      <c r="AB322" s="318">
        <v>389</v>
      </c>
      <c r="AC322" s="322">
        <v>371</v>
      </c>
      <c r="AD322" s="313">
        <v>0</v>
      </c>
      <c r="AE322" s="323">
        <v>100</v>
      </c>
      <c r="AF322" s="324">
        <v>0</v>
      </c>
    </row>
    <row r="323" spans="1:32" ht="18.75" customHeight="1">
      <c r="A323" s="227">
        <v>321</v>
      </c>
      <c r="B323" s="228">
        <v>316</v>
      </c>
      <c r="C323" s="229" t="s">
        <v>2543</v>
      </c>
      <c r="D323" s="230" t="s">
        <v>2674</v>
      </c>
      <c r="E323" s="231" t="s">
        <v>3052</v>
      </c>
      <c r="F323" s="232">
        <v>311</v>
      </c>
      <c r="G323" s="233">
        <v>183591645</v>
      </c>
      <c r="H323" s="234">
        <v>360</v>
      </c>
      <c r="I323" s="235">
        <v>350</v>
      </c>
      <c r="J323" s="236">
        <v>184250044</v>
      </c>
      <c r="K323" s="237">
        <v>160</v>
      </c>
      <c r="L323" s="238">
        <v>150</v>
      </c>
      <c r="M323" s="233">
        <v>88439633</v>
      </c>
      <c r="N323" s="234">
        <v>142</v>
      </c>
      <c r="O323" s="235">
        <v>133</v>
      </c>
      <c r="P323" s="236">
        <v>219954884</v>
      </c>
      <c r="Q323" s="237">
        <v>249</v>
      </c>
      <c r="R323" s="238">
        <v>239</v>
      </c>
      <c r="S323" s="239">
        <v>254144590</v>
      </c>
      <c r="T323" s="234">
        <v>76</v>
      </c>
      <c r="U323" s="235">
        <v>71</v>
      </c>
      <c r="V323" s="236">
        <v>65950257</v>
      </c>
      <c r="W323" s="237">
        <v>277</v>
      </c>
      <c r="X323" s="238">
        <v>275</v>
      </c>
      <c r="Y323" s="233">
        <v>29845</v>
      </c>
      <c r="Z323" s="234">
        <v>433</v>
      </c>
      <c r="AA323" s="235">
        <v>421</v>
      </c>
      <c r="AB323" s="236">
        <v>222</v>
      </c>
      <c r="AC323" s="240">
        <v>369</v>
      </c>
      <c r="AD323" s="231">
        <v>0</v>
      </c>
      <c r="AE323" s="241">
        <v>100</v>
      </c>
      <c r="AF323" s="242">
        <v>0</v>
      </c>
    </row>
    <row r="324" spans="1:32" ht="18.75" customHeight="1">
      <c r="A324" s="243">
        <v>322</v>
      </c>
      <c r="B324" s="244">
        <v>242</v>
      </c>
      <c r="C324" s="245" t="s">
        <v>2544</v>
      </c>
      <c r="D324" s="246" t="s">
        <v>3058</v>
      </c>
      <c r="E324" s="258" t="s">
        <v>3052</v>
      </c>
      <c r="F324" s="308">
        <v>312</v>
      </c>
      <c r="G324" s="249">
        <v>183180923</v>
      </c>
      <c r="H324" s="250">
        <v>344</v>
      </c>
      <c r="I324" s="251">
        <v>334</v>
      </c>
      <c r="J324" s="252">
        <v>194211917</v>
      </c>
      <c r="K324" s="253">
        <v>402</v>
      </c>
      <c r="L324" s="254">
        <v>390</v>
      </c>
      <c r="M324" s="249">
        <v>21967474</v>
      </c>
      <c r="N324" s="250">
        <v>317</v>
      </c>
      <c r="O324" s="251">
        <v>306</v>
      </c>
      <c r="P324" s="252">
        <v>75304343</v>
      </c>
      <c r="Q324" s="253">
        <v>341</v>
      </c>
      <c r="R324" s="254">
        <v>331</v>
      </c>
      <c r="S324" s="255">
        <v>168617788</v>
      </c>
      <c r="T324" s="250">
        <v>290</v>
      </c>
      <c r="U324" s="251">
        <v>284</v>
      </c>
      <c r="V324" s="252">
        <v>9508242</v>
      </c>
      <c r="W324" s="253">
        <v>387</v>
      </c>
      <c r="X324" s="254">
        <v>384</v>
      </c>
      <c r="Y324" s="249">
        <v>6566</v>
      </c>
      <c r="Z324" s="250">
        <v>457</v>
      </c>
      <c r="AA324" s="251">
        <v>445</v>
      </c>
      <c r="AB324" s="252">
        <v>164</v>
      </c>
      <c r="AC324" s="257">
        <v>311</v>
      </c>
      <c r="AD324" s="258">
        <v>0</v>
      </c>
      <c r="AE324" s="248">
        <v>100</v>
      </c>
      <c r="AF324" s="259">
        <v>0</v>
      </c>
    </row>
    <row r="325" spans="1:32" ht="18.75" customHeight="1">
      <c r="A325" s="243">
        <v>323</v>
      </c>
      <c r="B325" s="244">
        <v>327</v>
      </c>
      <c r="C325" s="245" t="s">
        <v>2545</v>
      </c>
      <c r="D325" s="246" t="s">
        <v>881</v>
      </c>
      <c r="E325" s="258" t="s">
        <v>3052</v>
      </c>
      <c r="F325" s="308">
        <v>313</v>
      </c>
      <c r="G325" s="249">
        <v>182989179</v>
      </c>
      <c r="H325" s="250">
        <v>347</v>
      </c>
      <c r="I325" s="251">
        <v>337</v>
      </c>
      <c r="J325" s="252">
        <v>191915695</v>
      </c>
      <c r="K325" s="253">
        <v>303</v>
      </c>
      <c r="L325" s="254">
        <v>291</v>
      </c>
      <c r="M325" s="249">
        <v>38737338</v>
      </c>
      <c r="N325" s="250">
        <v>424</v>
      </c>
      <c r="O325" s="251">
        <v>412</v>
      </c>
      <c r="P325" s="252">
        <v>40915367</v>
      </c>
      <c r="Q325" s="253">
        <v>409</v>
      </c>
      <c r="R325" s="254">
        <v>398</v>
      </c>
      <c r="S325" s="255">
        <v>123670889</v>
      </c>
      <c r="T325" s="250">
        <v>305</v>
      </c>
      <c r="U325" s="251">
        <v>299</v>
      </c>
      <c r="V325" s="252">
        <v>8427507</v>
      </c>
      <c r="W325" s="253">
        <v>190</v>
      </c>
      <c r="X325" s="254">
        <v>189</v>
      </c>
      <c r="Y325" s="249">
        <v>58836</v>
      </c>
      <c r="Z325" s="250">
        <v>309</v>
      </c>
      <c r="AA325" s="251">
        <v>297</v>
      </c>
      <c r="AB325" s="252">
        <v>454</v>
      </c>
      <c r="AC325" s="257">
        <v>383</v>
      </c>
      <c r="AD325" s="258">
        <v>0</v>
      </c>
      <c r="AE325" s="248">
        <v>100</v>
      </c>
      <c r="AF325" s="259">
        <v>0</v>
      </c>
    </row>
    <row r="326" spans="1:32" ht="18.75" customHeight="1">
      <c r="A326" s="260">
        <v>324</v>
      </c>
      <c r="B326" s="261" t="s">
        <v>3052</v>
      </c>
      <c r="C326" s="334" t="s">
        <v>3052</v>
      </c>
      <c r="D326" s="263" t="s">
        <v>3056</v>
      </c>
      <c r="E326" s="264" t="s">
        <v>3052</v>
      </c>
      <c r="F326" s="265">
        <v>314</v>
      </c>
      <c r="G326" s="330" t="s">
        <v>3052</v>
      </c>
      <c r="H326" s="267">
        <v>198</v>
      </c>
      <c r="I326" s="268">
        <v>189</v>
      </c>
      <c r="J326" s="331" t="s">
        <v>3052</v>
      </c>
      <c r="K326" s="270">
        <v>140</v>
      </c>
      <c r="L326" s="271">
        <v>131</v>
      </c>
      <c r="M326" s="330" t="s">
        <v>3052</v>
      </c>
      <c r="N326" s="267">
        <v>215</v>
      </c>
      <c r="O326" s="268">
        <v>206</v>
      </c>
      <c r="P326" s="331" t="s">
        <v>3052</v>
      </c>
      <c r="Q326" s="270">
        <v>300</v>
      </c>
      <c r="R326" s="271">
        <v>290</v>
      </c>
      <c r="S326" s="330" t="s">
        <v>3052</v>
      </c>
      <c r="T326" s="267">
        <v>112</v>
      </c>
      <c r="U326" s="268">
        <v>106</v>
      </c>
      <c r="V326" s="331" t="s">
        <v>3052</v>
      </c>
      <c r="W326" s="270">
        <v>94</v>
      </c>
      <c r="X326" s="271">
        <v>93</v>
      </c>
      <c r="Y326" s="330" t="s">
        <v>3052</v>
      </c>
      <c r="Z326" s="267">
        <v>330</v>
      </c>
      <c r="AA326" s="268">
        <v>318</v>
      </c>
      <c r="AB326" s="331" t="s">
        <v>3052</v>
      </c>
      <c r="AC326" s="273">
        <v>352</v>
      </c>
      <c r="AD326" s="264">
        <v>0</v>
      </c>
      <c r="AE326" s="274">
        <v>0</v>
      </c>
      <c r="AF326" s="275">
        <v>100</v>
      </c>
    </row>
    <row r="327" spans="1:32" ht="18.75" customHeight="1">
      <c r="A327" s="309">
        <v>325</v>
      </c>
      <c r="B327" s="310">
        <v>380</v>
      </c>
      <c r="C327" s="311" t="s">
        <v>2546</v>
      </c>
      <c r="D327" s="312" t="s">
        <v>1702</v>
      </c>
      <c r="E327" s="313" t="s">
        <v>3052</v>
      </c>
      <c r="F327" s="314">
        <v>315</v>
      </c>
      <c r="G327" s="315">
        <v>180339877</v>
      </c>
      <c r="H327" s="316">
        <v>289</v>
      </c>
      <c r="I327" s="317">
        <v>279</v>
      </c>
      <c r="J327" s="318">
        <v>237417561</v>
      </c>
      <c r="K327" s="319" t="s">
        <v>3052</v>
      </c>
      <c r="L327" s="320" t="s">
        <v>3052</v>
      </c>
      <c r="M327" s="332" t="s">
        <v>3052</v>
      </c>
      <c r="N327" s="316" t="s">
        <v>3052</v>
      </c>
      <c r="O327" s="317" t="s">
        <v>3052</v>
      </c>
      <c r="P327" s="333" t="s">
        <v>3052</v>
      </c>
      <c r="Q327" s="319">
        <v>446</v>
      </c>
      <c r="R327" s="320">
        <v>434</v>
      </c>
      <c r="S327" s="321">
        <v>92348291</v>
      </c>
      <c r="T327" s="316" t="s">
        <v>3052</v>
      </c>
      <c r="U327" s="317" t="s">
        <v>3052</v>
      </c>
      <c r="V327" s="333" t="s">
        <v>3052</v>
      </c>
      <c r="W327" s="319">
        <v>93</v>
      </c>
      <c r="X327" s="320">
        <v>92</v>
      </c>
      <c r="Y327" s="315">
        <v>118442</v>
      </c>
      <c r="Z327" s="316" t="s">
        <v>3052</v>
      </c>
      <c r="AA327" s="317" t="s">
        <v>3052</v>
      </c>
      <c r="AB327" s="333" t="s">
        <v>3052</v>
      </c>
      <c r="AC327" s="322">
        <v>321</v>
      </c>
      <c r="AD327" s="313">
        <v>0</v>
      </c>
      <c r="AE327" s="323">
        <v>83</v>
      </c>
      <c r="AF327" s="324">
        <v>17</v>
      </c>
    </row>
    <row r="328" spans="1:32" ht="18.75" customHeight="1">
      <c r="A328" s="227">
        <v>326</v>
      </c>
      <c r="B328" s="228" t="s">
        <v>3052</v>
      </c>
      <c r="C328" s="229" t="s">
        <v>2547</v>
      </c>
      <c r="D328" s="230" t="s">
        <v>3092</v>
      </c>
      <c r="E328" s="231" t="s">
        <v>3052</v>
      </c>
      <c r="F328" s="232">
        <v>316</v>
      </c>
      <c r="G328" s="233">
        <v>180335432</v>
      </c>
      <c r="H328" s="234">
        <v>362</v>
      </c>
      <c r="I328" s="235">
        <v>352</v>
      </c>
      <c r="J328" s="236">
        <v>182415809</v>
      </c>
      <c r="K328" s="237">
        <v>322</v>
      </c>
      <c r="L328" s="238">
        <v>310</v>
      </c>
      <c r="M328" s="233">
        <v>36152841</v>
      </c>
      <c r="N328" s="234">
        <v>389</v>
      </c>
      <c r="O328" s="235">
        <v>378</v>
      </c>
      <c r="P328" s="236">
        <v>50557118</v>
      </c>
      <c r="Q328" s="237">
        <v>442</v>
      </c>
      <c r="R328" s="238">
        <v>430</v>
      </c>
      <c r="S328" s="239">
        <v>97662236</v>
      </c>
      <c r="T328" s="234">
        <v>188</v>
      </c>
      <c r="U328" s="235">
        <v>182</v>
      </c>
      <c r="V328" s="236">
        <v>22747845</v>
      </c>
      <c r="W328" s="237">
        <v>415</v>
      </c>
      <c r="X328" s="238">
        <v>411</v>
      </c>
      <c r="Y328" s="233">
        <v>2180</v>
      </c>
      <c r="Z328" s="234">
        <v>397</v>
      </c>
      <c r="AA328" s="235">
        <v>385</v>
      </c>
      <c r="AB328" s="236">
        <v>286</v>
      </c>
      <c r="AC328" s="240">
        <v>382</v>
      </c>
      <c r="AD328" s="231">
        <v>0</v>
      </c>
      <c r="AE328" s="241">
        <v>100</v>
      </c>
      <c r="AF328" s="242">
        <v>0</v>
      </c>
    </row>
    <row r="329" spans="1:32" ht="18.75" customHeight="1">
      <c r="A329" s="260">
        <v>327</v>
      </c>
      <c r="B329" s="261">
        <v>299</v>
      </c>
      <c r="C329" s="262" t="s">
        <v>785</v>
      </c>
      <c r="D329" s="263" t="s">
        <v>3056</v>
      </c>
      <c r="E329" s="264" t="s">
        <v>3052</v>
      </c>
      <c r="F329" s="265">
        <v>317</v>
      </c>
      <c r="G329" s="266">
        <v>179854763</v>
      </c>
      <c r="H329" s="267">
        <v>236</v>
      </c>
      <c r="I329" s="268">
        <v>226</v>
      </c>
      <c r="J329" s="269">
        <v>290518095</v>
      </c>
      <c r="K329" s="270">
        <v>147</v>
      </c>
      <c r="L329" s="271">
        <v>138</v>
      </c>
      <c r="M329" s="266">
        <v>94082957</v>
      </c>
      <c r="N329" s="267">
        <v>250</v>
      </c>
      <c r="O329" s="268">
        <v>240</v>
      </c>
      <c r="P329" s="269">
        <v>117031973</v>
      </c>
      <c r="Q329" s="270">
        <v>195</v>
      </c>
      <c r="R329" s="271">
        <v>186</v>
      </c>
      <c r="S329" s="272">
        <v>334127319</v>
      </c>
      <c r="T329" s="267">
        <v>108</v>
      </c>
      <c r="U329" s="268">
        <v>102</v>
      </c>
      <c r="V329" s="269">
        <v>46432130</v>
      </c>
      <c r="W329" s="270">
        <v>307</v>
      </c>
      <c r="X329" s="271">
        <v>305</v>
      </c>
      <c r="Y329" s="266">
        <v>23283</v>
      </c>
      <c r="Z329" s="267">
        <v>60</v>
      </c>
      <c r="AA329" s="268">
        <v>52</v>
      </c>
      <c r="AB329" s="269">
        <v>2011</v>
      </c>
      <c r="AC329" s="273">
        <v>322</v>
      </c>
      <c r="AD329" s="264">
        <v>0</v>
      </c>
      <c r="AE329" s="274">
        <v>96</v>
      </c>
      <c r="AF329" s="275">
        <v>4</v>
      </c>
    </row>
    <row r="330" spans="1:32" ht="18.75" customHeight="1">
      <c r="A330" s="260">
        <v>328</v>
      </c>
      <c r="B330" s="261">
        <v>237</v>
      </c>
      <c r="C330" s="262" t="s">
        <v>990</v>
      </c>
      <c r="D330" s="263" t="s">
        <v>3056</v>
      </c>
      <c r="E330" s="264" t="s">
        <v>3052</v>
      </c>
      <c r="F330" s="265">
        <v>318</v>
      </c>
      <c r="G330" s="266">
        <v>179536845</v>
      </c>
      <c r="H330" s="267">
        <v>365</v>
      </c>
      <c r="I330" s="268">
        <v>355</v>
      </c>
      <c r="J330" s="269">
        <v>179536845</v>
      </c>
      <c r="K330" s="270">
        <v>350</v>
      </c>
      <c r="L330" s="271">
        <v>338</v>
      </c>
      <c r="M330" s="266">
        <v>31771535</v>
      </c>
      <c r="N330" s="267">
        <v>399</v>
      </c>
      <c r="O330" s="268">
        <v>387</v>
      </c>
      <c r="P330" s="269">
        <v>47781750</v>
      </c>
      <c r="Q330" s="270">
        <v>315</v>
      </c>
      <c r="R330" s="271">
        <v>305</v>
      </c>
      <c r="S330" s="272">
        <v>192487556</v>
      </c>
      <c r="T330" s="267">
        <v>402</v>
      </c>
      <c r="U330" s="268">
        <v>395</v>
      </c>
      <c r="V330" s="269">
        <v>1355840</v>
      </c>
      <c r="W330" s="270" t="s">
        <v>3052</v>
      </c>
      <c r="X330" s="271" t="s">
        <v>3052</v>
      </c>
      <c r="Y330" s="330" t="s">
        <v>3052</v>
      </c>
      <c r="Z330" s="267">
        <v>143</v>
      </c>
      <c r="AA330" s="268">
        <v>133</v>
      </c>
      <c r="AB330" s="269">
        <v>1100</v>
      </c>
      <c r="AC330" s="273">
        <v>322</v>
      </c>
      <c r="AD330" s="264">
        <v>0</v>
      </c>
      <c r="AE330" s="274">
        <v>100</v>
      </c>
      <c r="AF330" s="275">
        <v>0</v>
      </c>
    </row>
    <row r="331" spans="1:32" ht="18.75" customHeight="1">
      <c r="A331" s="260">
        <v>329</v>
      </c>
      <c r="B331" s="261">
        <v>367</v>
      </c>
      <c r="C331" s="262" t="s">
        <v>3006</v>
      </c>
      <c r="D331" s="263" t="s">
        <v>3056</v>
      </c>
      <c r="E331" s="264" t="s">
        <v>3052</v>
      </c>
      <c r="F331" s="265">
        <v>319</v>
      </c>
      <c r="G331" s="266">
        <v>179102952</v>
      </c>
      <c r="H331" s="267">
        <v>356</v>
      </c>
      <c r="I331" s="268">
        <v>346</v>
      </c>
      <c r="J331" s="269">
        <v>186447939</v>
      </c>
      <c r="K331" s="270">
        <v>227</v>
      </c>
      <c r="L331" s="271">
        <v>216</v>
      </c>
      <c r="M331" s="266">
        <v>59302055</v>
      </c>
      <c r="N331" s="267">
        <v>280</v>
      </c>
      <c r="O331" s="268">
        <v>269</v>
      </c>
      <c r="P331" s="269">
        <v>95665948</v>
      </c>
      <c r="Q331" s="270">
        <v>312</v>
      </c>
      <c r="R331" s="271">
        <v>302</v>
      </c>
      <c r="S331" s="272">
        <v>199095594</v>
      </c>
      <c r="T331" s="267">
        <v>177</v>
      </c>
      <c r="U331" s="268">
        <v>171</v>
      </c>
      <c r="V331" s="269">
        <v>24752438</v>
      </c>
      <c r="W331" s="270">
        <v>213</v>
      </c>
      <c r="X331" s="271">
        <v>212</v>
      </c>
      <c r="Y331" s="266">
        <v>49561</v>
      </c>
      <c r="Z331" s="267">
        <v>245</v>
      </c>
      <c r="AA331" s="268">
        <v>233</v>
      </c>
      <c r="AB331" s="269">
        <v>645</v>
      </c>
      <c r="AC331" s="273">
        <v>383</v>
      </c>
      <c r="AD331" s="264">
        <v>0</v>
      </c>
      <c r="AE331" s="274">
        <v>100</v>
      </c>
      <c r="AF331" s="275">
        <v>0</v>
      </c>
    </row>
    <row r="332" spans="1:32" ht="18.75" customHeight="1">
      <c r="A332" s="276">
        <v>330</v>
      </c>
      <c r="B332" s="277">
        <v>331</v>
      </c>
      <c r="C332" s="278" t="s">
        <v>2232</v>
      </c>
      <c r="D332" s="279" t="s">
        <v>3056</v>
      </c>
      <c r="E332" s="340" t="s">
        <v>3052</v>
      </c>
      <c r="F332" s="290">
        <v>320</v>
      </c>
      <c r="G332" s="282">
        <v>179018650</v>
      </c>
      <c r="H332" s="283">
        <v>366</v>
      </c>
      <c r="I332" s="284">
        <v>356</v>
      </c>
      <c r="J332" s="285">
        <v>179289032</v>
      </c>
      <c r="K332" s="286">
        <v>270</v>
      </c>
      <c r="L332" s="287">
        <v>259</v>
      </c>
      <c r="M332" s="282">
        <v>48260117</v>
      </c>
      <c r="N332" s="283">
        <v>241</v>
      </c>
      <c r="O332" s="284">
        <v>231</v>
      </c>
      <c r="P332" s="285">
        <v>126383077</v>
      </c>
      <c r="Q332" s="286">
        <v>384</v>
      </c>
      <c r="R332" s="287">
        <v>373</v>
      </c>
      <c r="S332" s="288">
        <v>143735378</v>
      </c>
      <c r="T332" s="283">
        <v>172</v>
      </c>
      <c r="U332" s="284">
        <v>166</v>
      </c>
      <c r="V332" s="285">
        <v>26171936</v>
      </c>
      <c r="W332" s="286">
        <v>203</v>
      </c>
      <c r="X332" s="287">
        <v>202</v>
      </c>
      <c r="Y332" s="282">
        <v>52501</v>
      </c>
      <c r="Z332" s="283">
        <v>318</v>
      </c>
      <c r="AA332" s="284">
        <v>306</v>
      </c>
      <c r="AB332" s="285">
        <v>443</v>
      </c>
      <c r="AC332" s="289">
        <v>356</v>
      </c>
      <c r="AD332" s="280">
        <v>0</v>
      </c>
      <c r="AE332" s="290">
        <v>100</v>
      </c>
      <c r="AF332" s="291">
        <v>0</v>
      </c>
    </row>
    <row r="333" spans="1:32" ht="18.75" customHeight="1">
      <c r="A333" s="292">
        <v>331</v>
      </c>
      <c r="B333" s="293">
        <v>308</v>
      </c>
      <c r="C333" s="294" t="s">
        <v>2548</v>
      </c>
      <c r="D333" s="295" t="s">
        <v>3056</v>
      </c>
      <c r="E333" s="296" t="s">
        <v>3052</v>
      </c>
      <c r="F333" s="297">
        <v>321</v>
      </c>
      <c r="G333" s="298">
        <v>178943926</v>
      </c>
      <c r="H333" s="299">
        <v>359</v>
      </c>
      <c r="I333" s="300">
        <v>349</v>
      </c>
      <c r="J333" s="301">
        <v>184444749</v>
      </c>
      <c r="K333" s="302">
        <v>219</v>
      </c>
      <c r="L333" s="303">
        <v>208</v>
      </c>
      <c r="M333" s="298">
        <v>61517682</v>
      </c>
      <c r="N333" s="299">
        <v>415</v>
      </c>
      <c r="O333" s="300">
        <v>403</v>
      </c>
      <c r="P333" s="301">
        <v>44021353</v>
      </c>
      <c r="Q333" s="302">
        <v>415</v>
      </c>
      <c r="R333" s="303">
        <v>404</v>
      </c>
      <c r="S333" s="304">
        <v>117899228</v>
      </c>
      <c r="T333" s="299">
        <v>230</v>
      </c>
      <c r="U333" s="300">
        <v>224</v>
      </c>
      <c r="V333" s="301">
        <v>15436235</v>
      </c>
      <c r="W333" s="302">
        <v>424</v>
      </c>
      <c r="X333" s="303">
        <v>420</v>
      </c>
      <c r="Y333" s="298">
        <v>1421</v>
      </c>
      <c r="Z333" s="299">
        <v>156</v>
      </c>
      <c r="AA333" s="300">
        <v>146</v>
      </c>
      <c r="AB333" s="301">
        <v>1046</v>
      </c>
      <c r="AC333" s="305">
        <v>352</v>
      </c>
      <c r="AD333" s="296">
        <v>0</v>
      </c>
      <c r="AE333" s="306">
        <v>100</v>
      </c>
      <c r="AF333" s="307">
        <v>0</v>
      </c>
    </row>
    <row r="334" spans="1:32" ht="18.75" customHeight="1">
      <c r="A334" s="243">
        <v>332</v>
      </c>
      <c r="B334" s="244">
        <v>317</v>
      </c>
      <c r="C334" s="245" t="s">
        <v>2549</v>
      </c>
      <c r="D334" s="246" t="s">
        <v>3051</v>
      </c>
      <c r="E334" s="258" t="s">
        <v>3052</v>
      </c>
      <c r="F334" s="308">
        <v>322</v>
      </c>
      <c r="G334" s="249">
        <v>178753262</v>
      </c>
      <c r="H334" s="250">
        <v>292</v>
      </c>
      <c r="I334" s="251">
        <v>282</v>
      </c>
      <c r="J334" s="252">
        <v>233237554</v>
      </c>
      <c r="K334" s="253">
        <v>273</v>
      </c>
      <c r="L334" s="254">
        <v>262</v>
      </c>
      <c r="M334" s="249">
        <v>47045955</v>
      </c>
      <c r="N334" s="250">
        <v>300</v>
      </c>
      <c r="O334" s="251">
        <v>289</v>
      </c>
      <c r="P334" s="252">
        <v>84888222</v>
      </c>
      <c r="Q334" s="253">
        <v>431</v>
      </c>
      <c r="R334" s="254">
        <v>420</v>
      </c>
      <c r="S334" s="255">
        <v>106613548</v>
      </c>
      <c r="T334" s="250">
        <v>160</v>
      </c>
      <c r="U334" s="251">
        <v>154</v>
      </c>
      <c r="V334" s="252">
        <v>29591361</v>
      </c>
      <c r="W334" s="253">
        <v>269</v>
      </c>
      <c r="X334" s="254">
        <v>267</v>
      </c>
      <c r="Y334" s="249">
        <v>30795</v>
      </c>
      <c r="Z334" s="250">
        <v>474</v>
      </c>
      <c r="AA334" s="251">
        <v>462</v>
      </c>
      <c r="AB334" s="252">
        <v>133</v>
      </c>
      <c r="AC334" s="257">
        <v>351</v>
      </c>
      <c r="AD334" s="258">
        <v>0</v>
      </c>
      <c r="AE334" s="248">
        <v>0.01</v>
      </c>
      <c r="AF334" s="259">
        <v>99.99</v>
      </c>
    </row>
    <row r="335" spans="1:32" ht="18.75" customHeight="1">
      <c r="A335" s="243">
        <v>333</v>
      </c>
      <c r="B335" s="244">
        <v>351</v>
      </c>
      <c r="C335" s="245" t="s">
        <v>1502</v>
      </c>
      <c r="D335" s="246" t="s">
        <v>1503</v>
      </c>
      <c r="E335" s="258" t="s">
        <v>3052</v>
      </c>
      <c r="F335" s="308">
        <v>323</v>
      </c>
      <c r="G335" s="249">
        <v>177592379</v>
      </c>
      <c r="H335" s="250">
        <v>368</v>
      </c>
      <c r="I335" s="251">
        <v>358</v>
      </c>
      <c r="J335" s="252">
        <v>178784725</v>
      </c>
      <c r="K335" s="253">
        <v>434</v>
      </c>
      <c r="L335" s="254">
        <v>422</v>
      </c>
      <c r="M335" s="249">
        <v>15832225</v>
      </c>
      <c r="N335" s="250">
        <v>407</v>
      </c>
      <c r="O335" s="251">
        <v>395</v>
      </c>
      <c r="P335" s="252">
        <v>45396883</v>
      </c>
      <c r="Q335" s="253">
        <v>435</v>
      </c>
      <c r="R335" s="254">
        <v>424</v>
      </c>
      <c r="S335" s="255">
        <v>105321206</v>
      </c>
      <c r="T335" s="250">
        <v>388</v>
      </c>
      <c r="U335" s="251">
        <v>381</v>
      </c>
      <c r="V335" s="252">
        <v>2083302</v>
      </c>
      <c r="W335" s="253">
        <v>230</v>
      </c>
      <c r="X335" s="254">
        <v>229</v>
      </c>
      <c r="Y335" s="249">
        <v>43929</v>
      </c>
      <c r="Z335" s="250">
        <v>429</v>
      </c>
      <c r="AA335" s="251">
        <v>417</v>
      </c>
      <c r="AB335" s="252">
        <v>229</v>
      </c>
      <c r="AC335" s="257">
        <v>383</v>
      </c>
      <c r="AD335" s="258">
        <v>0</v>
      </c>
      <c r="AE335" s="248">
        <v>100</v>
      </c>
      <c r="AF335" s="259">
        <v>0</v>
      </c>
    </row>
    <row r="336" spans="1:32" ht="18.75" customHeight="1">
      <c r="A336" s="243">
        <v>334</v>
      </c>
      <c r="B336" s="244" t="s">
        <v>3052</v>
      </c>
      <c r="C336" s="245" t="s">
        <v>2550</v>
      </c>
      <c r="D336" s="246" t="s">
        <v>1319</v>
      </c>
      <c r="E336" s="258" t="s">
        <v>3052</v>
      </c>
      <c r="F336" s="308">
        <v>324</v>
      </c>
      <c r="G336" s="249">
        <v>176672140</v>
      </c>
      <c r="H336" s="250">
        <v>211</v>
      </c>
      <c r="I336" s="251">
        <v>202</v>
      </c>
      <c r="J336" s="252">
        <v>320111603</v>
      </c>
      <c r="K336" s="253">
        <v>252</v>
      </c>
      <c r="L336" s="254">
        <v>241</v>
      </c>
      <c r="M336" s="249">
        <v>53017097</v>
      </c>
      <c r="N336" s="250">
        <v>233</v>
      </c>
      <c r="O336" s="251">
        <v>223</v>
      </c>
      <c r="P336" s="252">
        <v>134014152</v>
      </c>
      <c r="Q336" s="253">
        <v>191</v>
      </c>
      <c r="R336" s="254">
        <v>182</v>
      </c>
      <c r="S336" s="255">
        <v>338754828</v>
      </c>
      <c r="T336" s="250">
        <v>326</v>
      </c>
      <c r="U336" s="251">
        <v>319</v>
      </c>
      <c r="V336" s="252">
        <v>7098082</v>
      </c>
      <c r="W336" s="253">
        <v>321</v>
      </c>
      <c r="X336" s="254">
        <v>319</v>
      </c>
      <c r="Y336" s="249">
        <v>17955</v>
      </c>
      <c r="Z336" s="250">
        <v>374</v>
      </c>
      <c r="AA336" s="251">
        <v>362</v>
      </c>
      <c r="AB336" s="252">
        <v>321</v>
      </c>
      <c r="AC336" s="257">
        <v>384</v>
      </c>
      <c r="AD336" s="258">
        <v>0</v>
      </c>
      <c r="AE336" s="248">
        <v>100</v>
      </c>
      <c r="AF336" s="259">
        <v>0</v>
      </c>
    </row>
    <row r="337" spans="1:32" ht="18.75" customHeight="1">
      <c r="A337" s="309">
        <v>335</v>
      </c>
      <c r="B337" s="310" t="s">
        <v>3052</v>
      </c>
      <c r="C337" s="311" t="s">
        <v>2668</v>
      </c>
      <c r="D337" s="312" t="s">
        <v>881</v>
      </c>
      <c r="E337" s="313" t="s">
        <v>3052</v>
      </c>
      <c r="F337" s="314">
        <v>325</v>
      </c>
      <c r="G337" s="315">
        <v>176466400</v>
      </c>
      <c r="H337" s="316">
        <v>373</v>
      </c>
      <c r="I337" s="317">
        <v>363</v>
      </c>
      <c r="J337" s="318">
        <v>176628815</v>
      </c>
      <c r="K337" s="319" t="s">
        <v>3052</v>
      </c>
      <c r="L337" s="320" t="s">
        <v>3052</v>
      </c>
      <c r="M337" s="332" t="s">
        <v>3052</v>
      </c>
      <c r="N337" s="316">
        <v>324</v>
      </c>
      <c r="O337" s="317">
        <v>313</v>
      </c>
      <c r="P337" s="318">
        <v>72178871</v>
      </c>
      <c r="Q337" s="319">
        <v>437</v>
      </c>
      <c r="R337" s="320">
        <v>425</v>
      </c>
      <c r="S337" s="321">
        <v>103225732</v>
      </c>
      <c r="T337" s="316" t="s">
        <v>3052</v>
      </c>
      <c r="U337" s="317" t="s">
        <v>3052</v>
      </c>
      <c r="V337" s="333" t="s">
        <v>3052</v>
      </c>
      <c r="W337" s="319">
        <v>157</v>
      </c>
      <c r="X337" s="320">
        <v>156</v>
      </c>
      <c r="Y337" s="315">
        <v>72514</v>
      </c>
      <c r="Z337" s="316">
        <v>334</v>
      </c>
      <c r="AA337" s="317">
        <v>322</v>
      </c>
      <c r="AB337" s="318">
        <v>413</v>
      </c>
      <c r="AC337" s="322">
        <v>384</v>
      </c>
      <c r="AD337" s="313">
        <v>0</v>
      </c>
      <c r="AE337" s="323">
        <v>40</v>
      </c>
      <c r="AF337" s="324">
        <v>60</v>
      </c>
    </row>
    <row r="338" spans="1:32" ht="18.75" customHeight="1">
      <c r="A338" s="227">
        <v>336</v>
      </c>
      <c r="B338" s="228">
        <v>402</v>
      </c>
      <c r="C338" s="229" t="s">
        <v>2551</v>
      </c>
      <c r="D338" s="230" t="s">
        <v>3058</v>
      </c>
      <c r="E338" s="231" t="s">
        <v>3052</v>
      </c>
      <c r="F338" s="232">
        <v>326</v>
      </c>
      <c r="G338" s="233">
        <v>176142831</v>
      </c>
      <c r="H338" s="234">
        <v>364</v>
      </c>
      <c r="I338" s="235">
        <v>354</v>
      </c>
      <c r="J338" s="236">
        <v>180371089</v>
      </c>
      <c r="K338" s="237">
        <v>148</v>
      </c>
      <c r="L338" s="238">
        <v>139</v>
      </c>
      <c r="M338" s="233">
        <v>93977599</v>
      </c>
      <c r="N338" s="234">
        <v>188</v>
      </c>
      <c r="O338" s="235">
        <v>179</v>
      </c>
      <c r="P338" s="236">
        <v>167683147</v>
      </c>
      <c r="Q338" s="237">
        <v>212</v>
      </c>
      <c r="R338" s="238">
        <v>202</v>
      </c>
      <c r="S338" s="239">
        <v>293596020</v>
      </c>
      <c r="T338" s="234">
        <v>153</v>
      </c>
      <c r="U338" s="235">
        <v>147</v>
      </c>
      <c r="V338" s="236">
        <v>32698816</v>
      </c>
      <c r="W338" s="237">
        <v>162</v>
      </c>
      <c r="X338" s="238">
        <v>161</v>
      </c>
      <c r="Y338" s="233">
        <v>71151</v>
      </c>
      <c r="Z338" s="234">
        <v>96</v>
      </c>
      <c r="AA338" s="235">
        <v>86</v>
      </c>
      <c r="AB338" s="236">
        <v>1447</v>
      </c>
      <c r="AC338" s="240">
        <v>382</v>
      </c>
      <c r="AD338" s="231">
        <v>0</v>
      </c>
      <c r="AE338" s="241">
        <v>96.65</v>
      </c>
      <c r="AF338" s="242">
        <v>3.35</v>
      </c>
    </row>
    <row r="339" spans="1:32" ht="18.75" customHeight="1">
      <c r="A339" s="260">
        <v>337</v>
      </c>
      <c r="B339" s="261" t="s">
        <v>3052</v>
      </c>
      <c r="C339" s="262" t="s">
        <v>2552</v>
      </c>
      <c r="D339" s="263" t="s">
        <v>3056</v>
      </c>
      <c r="E339" s="264" t="s">
        <v>3052</v>
      </c>
      <c r="F339" s="265">
        <v>327</v>
      </c>
      <c r="G339" s="266">
        <v>175998962</v>
      </c>
      <c r="H339" s="267">
        <v>296</v>
      </c>
      <c r="I339" s="268">
        <v>286</v>
      </c>
      <c r="J339" s="269">
        <v>230648618</v>
      </c>
      <c r="K339" s="270">
        <v>397</v>
      </c>
      <c r="L339" s="271">
        <v>385</v>
      </c>
      <c r="M339" s="266">
        <v>23245236</v>
      </c>
      <c r="N339" s="267" t="s">
        <v>3052</v>
      </c>
      <c r="O339" s="268" t="s">
        <v>3052</v>
      </c>
      <c r="P339" s="331" t="s">
        <v>3052</v>
      </c>
      <c r="Q339" s="270">
        <v>240</v>
      </c>
      <c r="R339" s="271">
        <v>230</v>
      </c>
      <c r="S339" s="272">
        <v>265691543</v>
      </c>
      <c r="T339" s="267">
        <v>422</v>
      </c>
      <c r="U339" s="268">
        <v>414</v>
      </c>
      <c r="V339" s="269">
        <v>710376</v>
      </c>
      <c r="W339" s="270">
        <v>194</v>
      </c>
      <c r="X339" s="271">
        <v>193</v>
      </c>
      <c r="Y339" s="266">
        <v>56258</v>
      </c>
      <c r="Z339" s="267">
        <v>79</v>
      </c>
      <c r="AA339" s="268">
        <v>71</v>
      </c>
      <c r="AB339" s="269">
        <v>1701</v>
      </c>
      <c r="AC339" s="273">
        <v>321</v>
      </c>
      <c r="AD339" s="264">
        <v>0</v>
      </c>
      <c r="AE339" s="274">
        <v>100</v>
      </c>
      <c r="AF339" s="275">
        <v>0</v>
      </c>
    </row>
    <row r="340" spans="1:32" ht="18.75" customHeight="1">
      <c r="A340" s="243">
        <v>338</v>
      </c>
      <c r="B340" s="244">
        <v>414</v>
      </c>
      <c r="C340" s="245" t="s">
        <v>2553</v>
      </c>
      <c r="D340" s="246" t="s">
        <v>1054</v>
      </c>
      <c r="E340" s="258" t="s">
        <v>3052</v>
      </c>
      <c r="F340" s="308">
        <v>328</v>
      </c>
      <c r="G340" s="249">
        <v>175390899</v>
      </c>
      <c r="H340" s="250">
        <v>291</v>
      </c>
      <c r="I340" s="251">
        <v>281</v>
      </c>
      <c r="J340" s="252">
        <v>235723722</v>
      </c>
      <c r="K340" s="253">
        <v>409</v>
      </c>
      <c r="L340" s="254">
        <v>397</v>
      </c>
      <c r="M340" s="249">
        <v>20594363</v>
      </c>
      <c r="N340" s="250">
        <v>447</v>
      </c>
      <c r="O340" s="251">
        <v>435</v>
      </c>
      <c r="P340" s="252">
        <v>26533888</v>
      </c>
      <c r="Q340" s="253">
        <v>420</v>
      </c>
      <c r="R340" s="254">
        <v>409</v>
      </c>
      <c r="S340" s="255">
        <v>115014485</v>
      </c>
      <c r="T340" s="250">
        <v>393</v>
      </c>
      <c r="U340" s="251">
        <v>386</v>
      </c>
      <c r="V340" s="252">
        <v>1791940</v>
      </c>
      <c r="W340" s="253">
        <v>402</v>
      </c>
      <c r="X340" s="254">
        <v>399</v>
      </c>
      <c r="Y340" s="249">
        <v>3853</v>
      </c>
      <c r="Z340" s="250">
        <v>274</v>
      </c>
      <c r="AA340" s="251">
        <v>262</v>
      </c>
      <c r="AB340" s="252">
        <v>551</v>
      </c>
      <c r="AC340" s="257">
        <v>311</v>
      </c>
      <c r="AD340" s="258">
        <v>0</v>
      </c>
      <c r="AE340" s="248">
        <v>100</v>
      </c>
      <c r="AF340" s="259">
        <v>0</v>
      </c>
    </row>
    <row r="341" spans="1:32" ht="18.75" customHeight="1">
      <c r="A341" s="243">
        <v>339</v>
      </c>
      <c r="B341" s="244">
        <v>338</v>
      </c>
      <c r="C341" s="245" t="s">
        <v>2554</v>
      </c>
      <c r="D341" s="246" t="s">
        <v>2187</v>
      </c>
      <c r="E341" s="258" t="s">
        <v>3052</v>
      </c>
      <c r="F341" s="308">
        <v>329</v>
      </c>
      <c r="G341" s="249">
        <v>173709141</v>
      </c>
      <c r="H341" s="250">
        <v>372</v>
      </c>
      <c r="I341" s="251">
        <v>362</v>
      </c>
      <c r="J341" s="252">
        <v>176816326</v>
      </c>
      <c r="K341" s="253" t="s">
        <v>3052</v>
      </c>
      <c r="L341" s="254" t="s">
        <v>3052</v>
      </c>
      <c r="M341" s="256" t="s">
        <v>3052</v>
      </c>
      <c r="N341" s="250" t="s">
        <v>3052</v>
      </c>
      <c r="O341" s="251" t="s">
        <v>3052</v>
      </c>
      <c r="P341" s="325" t="s">
        <v>3052</v>
      </c>
      <c r="Q341" s="253" t="s">
        <v>3052</v>
      </c>
      <c r="R341" s="254" t="s">
        <v>3052</v>
      </c>
      <c r="S341" s="256" t="s">
        <v>3052</v>
      </c>
      <c r="T341" s="250" t="s">
        <v>3052</v>
      </c>
      <c r="U341" s="251" t="s">
        <v>3052</v>
      </c>
      <c r="V341" s="325" t="s">
        <v>3052</v>
      </c>
      <c r="W341" s="253" t="s">
        <v>3052</v>
      </c>
      <c r="X341" s="254" t="s">
        <v>3052</v>
      </c>
      <c r="Y341" s="256" t="s">
        <v>3052</v>
      </c>
      <c r="Z341" s="250" t="s">
        <v>3052</v>
      </c>
      <c r="AA341" s="251" t="s">
        <v>3052</v>
      </c>
      <c r="AB341" s="325" t="s">
        <v>3052</v>
      </c>
      <c r="AC341" s="257">
        <v>356</v>
      </c>
      <c r="AD341" s="258">
        <v>0</v>
      </c>
      <c r="AE341" s="248">
        <v>0</v>
      </c>
      <c r="AF341" s="259">
        <v>100</v>
      </c>
    </row>
    <row r="342" spans="1:32" ht="18.75" customHeight="1">
      <c r="A342" s="309">
        <v>340</v>
      </c>
      <c r="B342" s="341">
        <v>345</v>
      </c>
      <c r="C342" s="311" t="s">
        <v>805</v>
      </c>
      <c r="D342" s="312" t="s">
        <v>1061</v>
      </c>
      <c r="E342" s="313" t="s">
        <v>3052</v>
      </c>
      <c r="F342" s="314">
        <v>330</v>
      </c>
      <c r="G342" s="315">
        <v>173564557</v>
      </c>
      <c r="H342" s="316">
        <v>371</v>
      </c>
      <c r="I342" s="317">
        <v>361</v>
      </c>
      <c r="J342" s="318">
        <v>176880515</v>
      </c>
      <c r="K342" s="319">
        <v>449</v>
      </c>
      <c r="L342" s="320">
        <v>437</v>
      </c>
      <c r="M342" s="315">
        <v>13179323</v>
      </c>
      <c r="N342" s="316">
        <v>260</v>
      </c>
      <c r="O342" s="317">
        <v>249</v>
      </c>
      <c r="P342" s="318">
        <v>111043406</v>
      </c>
      <c r="Q342" s="319">
        <v>307</v>
      </c>
      <c r="R342" s="320">
        <v>297</v>
      </c>
      <c r="S342" s="321">
        <v>201578483</v>
      </c>
      <c r="T342" s="316">
        <v>441</v>
      </c>
      <c r="U342" s="317">
        <v>433</v>
      </c>
      <c r="V342" s="318">
        <v>-2178529</v>
      </c>
      <c r="W342" s="319">
        <v>312</v>
      </c>
      <c r="X342" s="320">
        <v>310</v>
      </c>
      <c r="Y342" s="315">
        <v>21507</v>
      </c>
      <c r="Z342" s="316">
        <v>249</v>
      </c>
      <c r="AA342" s="317">
        <v>237</v>
      </c>
      <c r="AB342" s="318">
        <v>624</v>
      </c>
      <c r="AC342" s="322">
        <v>311</v>
      </c>
      <c r="AD342" s="313">
        <v>0</v>
      </c>
      <c r="AE342" s="323">
        <v>100</v>
      </c>
      <c r="AF342" s="324">
        <v>0</v>
      </c>
    </row>
    <row r="343" spans="1:32" ht="18.75" customHeight="1">
      <c r="A343" s="292">
        <v>341</v>
      </c>
      <c r="B343" s="293">
        <v>368</v>
      </c>
      <c r="C343" s="294" t="s">
        <v>2971</v>
      </c>
      <c r="D343" s="295" t="s">
        <v>3056</v>
      </c>
      <c r="E343" s="296" t="s">
        <v>3052</v>
      </c>
      <c r="F343" s="297">
        <v>331</v>
      </c>
      <c r="G343" s="298">
        <v>173358372</v>
      </c>
      <c r="H343" s="299">
        <v>379</v>
      </c>
      <c r="I343" s="300">
        <v>369</v>
      </c>
      <c r="J343" s="301">
        <v>173358372</v>
      </c>
      <c r="K343" s="302" t="s">
        <v>3052</v>
      </c>
      <c r="L343" s="303" t="s">
        <v>3052</v>
      </c>
      <c r="M343" s="327" t="s">
        <v>3052</v>
      </c>
      <c r="N343" s="299">
        <v>263</v>
      </c>
      <c r="O343" s="300">
        <v>252</v>
      </c>
      <c r="P343" s="301">
        <v>109244073</v>
      </c>
      <c r="Q343" s="302">
        <v>287</v>
      </c>
      <c r="R343" s="303">
        <v>277</v>
      </c>
      <c r="S343" s="304">
        <v>214834422</v>
      </c>
      <c r="T343" s="299" t="s">
        <v>3052</v>
      </c>
      <c r="U343" s="300" t="s">
        <v>3052</v>
      </c>
      <c r="V343" s="328" t="s">
        <v>3052</v>
      </c>
      <c r="W343" s="302">
        <v>108</v>
      </c>
      <c r="X343" s="303">
        <v>107</v>
      </c>
      <c r="Y343" s="298">
        <v>101497</v>
      </c>
      <c r="Z343" s="299">
        <v>197</v>
      </c>
      <c r="AA343" s="300">
        <v>185</v>
      </c>
      <c r="AB343" s="301">
        <v>850</v>
      </c>
      <c r="AC343" s="305">
        <v>390</v>
      </c>
      <c r="AD343" s="296">
        <v>0</v>
      </c>
      <c r="AE343" s="306">
        <v>100</v>
      </c>
      <c r="AF343" s="307">
        <v>0</v>
      </c>
    </row>
    <row r="344" spans="1:32" ht="18.75" customHeight="1">
      <c r="A344" s="260">
        <v>342</v>
      </c>
      <c r="B344" s="261" t="s">
        <v>3052</v>
      </c>
      <c r="C344" s="262" t="s">
        <v>272</v>
      </c>
      <c r="D344" s="263" t="s">
        <v>3056</v>
      </c>
      <c r="E344" s="264" t="s">
        <v>3052</v>
      </c>
      <c r="F344" s="265">
        <v>332</v>
      </c>
      <c r="G344" s="266">
        <v>173147990</v>
      </c>
      <c r="H344" s="267">
        <v>367</v>
      </c>
      <c r="I344" s="268">
        <v>357</v>
      </c>
      <c r="J344" s="269">
        <v>178983718</v>
      </c>
      <c r="K344" s="270">
        <v>406</v>
      </c>
      <c r="L344" s="271">
        <v>394</v>
      </c>
      <c r="M344" s="266">
        <v>20842835</v>
      </c>
      <c r="N344" s="267">
        <v>497</v>
      </c>
      <c r="O344" s="268">
        <v>485</v>
      </c>
      <c r="P344" s="269">
        <v>-6115657</v>
      </c>
      <c r="Q344" s="270">
        <v>328</v>
      </c>
      <c r="R344" s="271">
        <v>318</v>
      </c>
      <c r="S344" s="272">
        <v>180872905</v>
      </c>
      <c r="T344" s="267">
        <v>312</v>
      </c>
      <c r="U344" s="268">
        <v>305</v>
      </c>
      <c r="V344" s="269">
        <v>8219821</v>
      </c>
      <c r="W344" s="270">
        <v>411</v>
      </c>
      <c r="X344" s="271">
        <v>407</v>
      </c>
      <c r="Y344" s="266">
        <v>2705</v>
      </c>
      <c r="Z344" s="267">
        <v>133</v>
      </c>
      <c r="AA344" s="268">
        <v>123</v>
      </c>
      <c r="AB344" s="269">
        <v>1178</v>
      </c>
      <c r="AC344" s="273">
        <v>311</v>
      </c>
      <c r="AD344" s="264">
        <v>0</v>
      </c>
      <c r="AE344" s="274">
        <v>100</v>
      </c>
      <c r="AF344" s="275">
        <v>0</v>
      </c>
    </row>
    <row r="345" spans="1:32" ht="18.75" customHeight="1">
      <c r="A345" s="243">
        <v>343</v>
      </c>
      <c r="B345" s="244">
        <v>421</v>
      </c>
      <c r="C345" s="245" t="s">
        <v>2555</v>
      </c>
      <c r="D345" s="246" t="s">
        <v>2863</v>
      </c>
      <c r="E345" s="258" t="s">
        <v>3052</v>
      </c>
      <c r="F345" s="308">
        <v>333</v>
      </c>
      <c r="G345" s="249">
        <v>172899620</v>
      </c>
      <c r="H345" s="250">
        <v>342</v>
      </c>
      <c r="I345" s="251">
        <v>332</v>
      </c>
      <c r="J345" s="252">
        <v>194586033</v>
      </c>
      <c r="K345" s="253">
        <v>395</v>
      </c>
      <c r="L345" s="254">
        <v>383</v>
      </c>
      <c r="M345" s="249">
        <v>23413128</v>
      </c>
      <c r="N345" s="250">
        <v>427</v>
      </c>
      <c r="O345" s="251">
        <v>415</v>
      </c>
      <c r="P345" s="252">
        <v>39419793</v>
      </c>
      <c r="Q345" s="253">
        <v>467</v>
      </c>
      <c r="R345" s="254">
        <v>455</v>
      </c>
      <c r="S345" s="255">
        <v>75499399</v>
      </c>
      <c r="T345" s="250">
        <v>242</v>
      </c>
      <c r="U345" s="251">
        <v>236</v>
      </c>
      <c r="V345" s="252">
        <v>13874331</v>
      </c>
      <c r="W345" s="253">
        <v>429</v>
      </c>
      <c r="X345" s="254">
        <v>425</v>
      </c>
      <c r="Y345" s="249">
        <v>1056</v>
      </c>
      <c r="Z345" s="250">
        <v>235</v>
      </c>
      <c r="AA345" s="251">
        <v>223</v>
      </c>
      <c r="AB345" s="252">
        <v>678</v>
      </c>
      <c r="AC345" s="257">
        <v>311</v>
      </c>
      <c r="AD345" s="258">
        <v>0</v>
      </c>
      <c r="AE345" s="248">
        <v>100</v>
      </c>
      <c r="AF345" s="259">
        <v>0</v>
      </c>
    </row>
    <row r="346" spans="1:32" ht="18.75" customHeight="1">
      <c r="A346" s="260">
        <v>344</v>
      </c>
      <c r="B346" s="261">
        <v>300</v>
      </c>
      <c r="C346" s="262" t="s">
        <v>839</v>
      </c>
      <c r="D346" s="263" t="s">
        <v>3056</v>
      </c>
      <c r="E346" s="264" t="s">
        <v>3052</v>
      </c>
      <c r="F346" s="265">
        <v>334</v>
      </c>
      <c r="G346" s="266">
        <v>172698501</v>
      </c>
      <c r="H346" s="267">
        <v>290</v>
      </c>
      <c r="I346" s="268">
        <v>280</v>
      </c>
      <c r="J346" s="269">
        <v>236511171</v>
      </c>
      <c r="K346" s="270">
        <v>382</v>
      </c>
      <c r="L346" s="271">
        <v>370</v>
      </c>
      <c r="M346" s="266">
        <v>26066555</v>
      </c>
      <c r="N346" s="267">
        <v>339</v>
      </c>
      <c r="O346" s="268">
        <v>328</v>
      </c>
      <c r="P346" s="269">
        <v>69627036</v>
      </c>
      <c r="Q346" s="270">
        <v>163</v>
      </c>
      <c r="R346" s="271">
        <v>154</v>
      </c>
      <c r="S346" s="272">
        <v>404093046</v>
      </c>
      <c r="T346" s="267">
        <v>234</v>
      </c>
      <c r="U346" s="268">
        <v>228</v>
      </c>
      <c r="V346" s="269">
        <v>14630615</v>
      </c>
      <c r="W346" s="270">
        <v>210</v>
      </c>
      <c r="X346" s="271">
        <v>209</v>
      </c>
      <c r="Y346" s="266">
        <v>50455</v>
      </c>
      <c r="Z346" s="267">
        <v>403</v>
      </c>
      <c r="AA346" s="268">
        <v>391</v>
      </c>
      <c r="AB346" s="269">
        <v>265</v>
      </c>
      <c r="AC346" s="273">
        <v>383</v>
      </c>
      <c r="AD346" s="264">
        <v>0</v>
      </c>
      <c r="AE346" s="274">
        <v>100</v>
      </c>
      <c r="AF346" s="275">
        <v>0</v>
      </c>
    </row>
    <row r="347" spans="1:32" ht="18.75" customHeight="1">
      <c r="A347" s="276">
        <v>345</v>
      </c>
      <c r="B347" s="277">
        <v>403</v>
      </c>
      <c r="C347" s="278" t="s">
        <v>2556</v>
      </c>
      <c r="D347" s="279" t="s">
        <v>3056</v>
      </c>
      <c r="E347" s="280" t="s">
        <v>3052</v>
      </c>
      <c r="F347" s="281">
        <v>335</v>
      </c>
      <c r="G347" s="282">
        <v>172543393</v>
      </c>
      <c r="H347" s="283">
        <v>374</v>
      </c>
      <c r="I347" s="284">
        <v>364</v>
      </c>
      <c r="J347" s="285">
        <v>176515450</v>
      </c>
      <c r="K347" s="286">
        <v>377</v>
      </c>
      <c r="L347" s="287">
        <v>365</v>
      </c>
      <c r="M347" s="282">
        <v>26581953</v>
      </c>
      <c r="N347" s="283">
        <v>383</v>
      </c>
      <c r="O347" s="284">
        <v>372</v>
      </c>
      <c r="P347" s="285">
        <v>53381022</v>
      </c>
      <c r="Q347" s="286">
        <v>333</v>
      </c>
      <c r="R347" s="287">
        <v>323</v>
      </c>
      <c r="S347" s="288">
        <v>177469011</v>
      </c>
      <c r="T347" s="283">
        <v>449</v>
      </c>
      <c r="U347" s="284">
        <v>441</v>
      </c>
      <c r="V347" s="285">
        <v>-5630100</v>
      </c>
      <c r="W347" s="286">
        <v>264</v>
      </c>
      <c r="X347" s="287">
        <v>262</v>
      </c>
      <c r="Y347" s="282">
        <v>32023</v>
      </c>
      <c r="Z347" s="283">
        <v>461</v>
      </c>
      <c r="AA347" s="284">
        <v>449</v>
      </c>
      <c r="AB347" s="285">
        <v>157</v>
      </c>
      <c r="AC347" s="289">
        <v>372</v>
      </c>
      <c r="AD347" s="280">
        <v>0</v>
      </c>
      <c r="AE347" s="290">
        <v>100</v>
      </c>
      <c r="AF347" s="291">
        <v>0</v>
      </c>
    </row>
    <row r="348" spans="1:32" ht="18.75" customHeight="1">
      <c r="A348" s="227">
        <v>346</v>
      </c>
      <c r="B348" s="228">
        <v>422</v>
      </c>
      <c r="C348" s="229" t="s">
        <v>360</v>
      </c>
      <c r="D348" s="230" t="s">
        <v>2187</v>
      </c>
      <c r="E348" s="231" t="s">
        <v>3052</v>
      </c>
      <c r="F348" s="232">
        <v>336</v>
      </c>
      <c r="G348" s="233">
        <v>171639272</v>
      </c>
      <c r="H348" s="234">
        <v>377</v>
      </c>
      <c r="I348" s="235">
        <v>367</v>
      </c>
      <c r="J348" s="236">
        <v>174627781</v>
      </c>
      <c r="K348" s="237">
        <v>462</v>
      </c>
      <c r="L348" s="238">
        <v>450</v>
      </c>
      <c r="M348" s="233">
        <v>10245959</v>
      </c>
      <c r="N348" s="234">
        <v>486</v>
      </c>
      <c r="O348" s="235">
        <v>474</v>
      </c>
      <c r="P348" s="236">
        <v>7626854</v>
      </c>
      <c r="Q348" s="237">
        <v>480</v>
      </c>
      <c r="R348" s="238">
        <v>468</v>
      </c>
      <c r="S348" s="239">
        <v>65369305</v>
      </c>
      <c r="T348" s="234">
        <v>399</v>
      </c>
      <c r="U348" s="235">
        <v>392</v>
      </c>
      <c r="V348" s="236">
        <v>1494900</v>
      </c>
      <c r="W348" s="237">
        <v>310</v>
      </c>
      <c r="X348" s="238">
        <v>308</v>
      </c>
      <c r="Y348" s="233">
        <v>21847</v>
      </c>
      <c r="Z348" s="234">
        <v>377</v>
      </c>
      <c r="AA348" s="235">
        <v>365</v>
      </c>
      <c r="AB348" s="236">
        <v>313</v>
      </c>
      <c r="AC348" s="240">
        <v>371</v>
      </c>
      <c r="AD348" s="231">
        <v>0</v>
      </c>
      <c r="AE348" s="241">
        <v>100</v>
      </c>
      <c r="AF348" s="242">
        <v>0</v>
      </c>
    </row>
    <row r="349" spans="1:32" ht="18.75" customHeight="1">
      <c r="A349" s="243">
        <v>347</v>
      </c>
      <c r="B349" s="244">
        <v>260</v>
      </c>
      <c r="C349" s="245" t="s">
        <v>1353</v>
      </c>
      <c r="D349" s="246" t="s">
        <v>3058</v>
      </c>
      <c r="E349" s="258" t="s">
        <v>3052</v>
      </c>
      <c r="F349" s="308">
        <v>337</v>
      </c>
      <c r="G349" s="249">
        <v>170936418</v>
      </c>
      <c r="H349" s="250">
        <v>387</v>
      </c>
      <c r="I349" s="251">
        <v>377</v>
      </c>
      <c r="J349" s="252">
        <v>171047624</v>
      </c>
      <c r="K349" s="253">
        <v>242</v>
      </c>
      <c r="L349" s="254">
        <v>231</v>
      </c>
      <c r="M349" s="249">
        <v>55731678</v>
      </c>
      <c r="N349" s="250">
        <v>385</v>
      </c>
      <c r="O349" s="251">
        <v>374</v>
      </c>
      <c r="P349" s="252">
        <v>52650077</v>
      </c>
      <c r="Q349" s="253">
        <v>272</v>
      </c>
      <c r="R349" s="254">
        <v>262</v>
      </c>
      <c r="S349" s="255">
        <v>226556895</v>
      </c>
      <c r="T349" s="250">
        <v>334</v>
      </c>
      <c r="U349" s="251">
        <v>327</v>
      </c>
      <c r="V349" s="252">
        <v>6527668</v>
      </c>
      <c r="W349" s="253">
        <v>149</v>
      </c>
      <c r="X349" s="254">
        <v>148</v>
      </c>
      <c r="Y349" s="249">
        <v>75105</v>
      </c>
      <c r="Z349" s="250">
        <v>347</v>
      </c>
      <c r="AA349" s="251">
        <v>335</v>
      </c>
      <c r="AB349" s="252">
        <v>383</v>
      </c>
      <c r="AC349" s="257">
        <v>384</v>
      </c>
      <c r="AD349" s="258">
        <v>0</v>
      </c>
      <c r="AE349" s="248">
        <v>51</v>
      </c>
      <c r="AF349" s="259">
        <v>49</v>
      </c>
    </row>
    <row r="350" spans="1:32" ht="18.75" customHeight="1">
      <c r="A350" s="243">
        <v>348</v>
      </c>
      <c r="B350" s="244">
        <v>291</v>
      </c>
      <c r="C350" s="245" t="s">
        <v>2687</v>
      </c>
      <c r="D350" s="246" t="s">
        <v>1702</v>
      </c>
      <c r="E350" s="247" t="s">
        <v>3052</v>
      </c>
      <c r="F350" s="248">
        <v>338</v>
      </c>
      <c r="G350" s="249">
        <v>170552272</v>
      </c>
      <c r="H350" s="250">
        <v>385</v>
      </c>
      <c r="I350" s="251">
        <v>375</v>
      </c>
      <c r="J350" s="252">
        <v>171661584</v>
      </c>
      <c r="K350" s="253" t="s">
        <v>3052</v>
      </c>
      <c r="L350" s="254" t="s">
        <v>3052</v>
      </c>
      <c r="M350" s="256" t="s">
        <v>3052</v>
      </c>
      <c r="N350" s="250" t="s">
        <v>3052</v>
      </c>
      <c r="O350" s="251" t="s">
        <v>3052</v>
      </c>
      <c r="P350" s="325" t="s">
        <v>3052</v>
      </c>
      <c r="Q350" s="253">
        <v>305</v>
      </c>
      <c r="R350" s="254">
        <v>295</v>
      </c>
      <c r="S350" s="255">
        <v>202209574</v>
      </c>
      <c r="T350" s="250" t="s">
        <v>3052</v>
      </c>
      <c r="U350" s="251" t="s">
        <v>3052</v>
      </c>
      <c r="V350" s="325" t="s">
        <v>3052</v>
      </c>
      <c r="W350" s="253">
        <v>112</v>
      </c>
      <c r="X350" s="254">
        <v>111</v>
      </c>
      <c r="Y350" s="249">
        <v>100573</v>
      </c>
      <c r="Z350" s="250">
        <v>253</v>
      </c>
      <c r="AA350" s="251">
        <v>241</v>
      </c>
      <c r="AB350" s="252">
        <v>608</v>
      </c>
      <c r="AC350" s="257">
        <v>314</v>
      </c>
      <c r="AD350" s="258">
        <v>0</v>
      </c>
      <c r="AE350" s="248">
        <v>0</v>
      </c>
      <c r="AF350" s="259">
        <v>100</v>
      </c>
    </row>
    <row r="351" spans="1:32" ht="18.75" customHeight="1">
      <c r="A351" s="243">
        <v>349</v>
      </c>
      <c r="B351" s="343" t="s">
        <v>3052</v>
      </c>
      <c r="C351" s="245" t="s">
        <v>2557</v>
      </c>
      <c r="D351" s="246" t="s">
        <v>104</v>
      </c>
      <c r="E351" s="258" t="s">
        <v>3052</v>
      </c>
      <c r="F351" s="308">
        <v>339</v>
      </c>
      <c r="G351" s="249">
        <v>170416426</v>
      </c>
      <c r="H351" s="250">
        <v>370</v>
      </c>
      <c r="I351" s="251">
        <v>360</v>
      </c>
      <c r="J351" s="252">
        <v>177618519</v>
      </c>
      <c r="K351" s="253" t="s">
        <v>3052</v>
      </c>
      <c r="L351" s="254" t="s">
        <v>3052</v>
      </c>
      <c r="M351" s="256" t="s">
        <v>3052</v>
      </c>
      <c r="N351" s="250">
        <v>411</v>
      </c>
      <c r="O351" s="251">
        <v>399</v>
      </c>
      <c r="P351" s="252">
        <v>44724867</v>
      </c>
      <c r="Q351" s="253">
        <v>308</v>
      </c>
      <c r="R351" s="254">
        <v>298</v>
      </c>
      <c r="S351" s="255">
        <v>200572720</v>
      </c>
      <c r="T351" s="250" t="s">
        <v>3052</v>
      </c>
      <c r="U351" s="251" t="s">
        <v>3052</v>
      </c>
      <c r="V351" s="325" t="s">
        <v>3052</v>
      </c>
      <c r="W351" s="253">
        <v>399</v>
      </c>
      <c r="X351" s="254">
        <v>396</v>
      </c>
      <c r="Y351" s="249">
        <v>4241</v>
      </c>
      <c r="Z351" s="250">
        <v>140</v>
      </c>
      <c r="AA351" s="251">
        <v>130</v>
      </c>
      <c r="AB351" s="252">
        <v>1123</v>
      </c>
      <c r="AC351" s="257">
        <v>321</v>
      </c>
      <c r="AD351" s="258">
        <v>0</v>
      </c>
      <c r="AE351" s="248">
        <v>100</v>
      </c>
      <c r="AF351" s="259">
        <v>0</v>
      </c>
    </row>
    <row r="352" spans="1:32" ht="18.75" customHeight="1">
      <c r="A352" s="309">
        <v>350</v>
      </c>
      <c r="B352" s="310">
        <v>438</v>
      </c>
      <c r="C352" s="311" t="s">
        <v>2558</v>
      </c>
      <c r="D352" s="312" t="s">
        <v>3103</v>
      </c>
      <c r="E352" s="313" t="s">
        <v>3052</v>
      </c>
      <c r="F352" s="314">
        <v>340</v>
      </c>
      <c r="G352" s="315">
        <v>169779837</v>
      </c>
      <c r="H352" s="316">
        <v>333</v>
      </c>
      <c r="I352" s="317">
        <v>323</v>
      </c>
      <c r="J352" s="318">
        <v>199398412</v>
      </c>
      <c r="K352" s="319" t="s">
        <v>3052</v>
      </c>
      <c r="L352" s="320" t="s">
        <v>3052</v>
      </c>
      <c r="M352" s="332" t="s">
        <v>3052</v>
      </c>
      <c r="N352" s="316" t="s">
        <v>3052</v>
      </c>
      <c r="O352" s="317" t="s">
        <v>3052</v>
      </c>
      <c r="P352" s="333" t="s">
        <v>3052</v>
      </c>
      <c r="Q352" s="319" t="s">
        <v>3052</v>
      </c>
      <c r="R352" s="320" t="s">
        <v>3052</v>
      </c>
      <c r="S352" s="332" t="s">
        <v>3052</v>
      </c>
      <c r="T352" s="316" t="s">
        <v>3052</v>
      </c>
      <c r="U352" s="317" t="s">
        <v>3052</v>
      </c>
      <c r="V352" s="333" t="s">
        <v>3052</v>
      </c>
      <c r="W352" s="319" t="s">
        <v>3052</v>
      </c>
      <c r="X352" s="320" t="s">
        <v>3052</v>
      </c>
      <c r="Y352" s="332" t="s">
        <v>3052</v>
      </c>
      <c r="Z352" s="316" t="s">
        <v>3052</v>
      </c>
      <c r="AA352" s="317" t="s">
        <v>3052</v>
      </c>
      <c r="AB352" s="333" t="s">
        <v>3052</v>
      </c>
      <c r="AC352" s="322">
        <v>356</v>
      </c>
      <c r="AD352" s="313">
        <v>0</v>
      </c>
      <c r="AE352" s="323">
        <v>100</v>
      </c>
      <c r="AF352" s="324">
        <v>0</v>
      </c>
    </row>
    <row r="353" spans="1:32" ht="18.75" customHeight="1">
      <c r="A353" s="227">
        <v>351</v>
      </c>
      <c r="B353" s="228">
        <v>334</v>
      </c>
      <c r="C353" s="229" t="s">
        <v>2831</v>
      </c>
      <c r="D353" s="230" t="s">
        <v>1049</v>
      </c>
      <c r="E353" s="231" t="s">
        <v>3052</v>
      </c>
      <c r="F353" s="232">
        <v>341</v>
      </c>
      <c r="G353" s="233">
        <v>169775683</v>
      </c>
      <c r="H353" s="234">
        <v>380</v>
      </c>
      <c r="I353" s="235">
        <v>370</v>
      </c>
      <c r="J353" s="236">
        <v>173037695</v>
      </c>
      <c r="K353" s="237" t="s">
        <v>3052</v>
      </c>
      <c r="L353" s="238" t="s">
        <v>3052</v>
      </c>
      <c r="M353" s="338" t="s">
        <v>3052</v>
      </c>
      <c r="N353" s="234">
        <v>329</v>
      </c>
      <c r="O353" s="235">
        <v>318</v>
      </c>
      <c r="P353" s="236">
        <v>71806417</v>
      </c>
      <c r="Q353" s="237">
        <v>351</v>
      </c>
      <c r="R353" s="238">
        <v>341</v>
      </c>
      <c r="S353" s="239">
        <v>165042292</v>
      </c>
      <c r="T353" s="234" t="s">
        <v>3052</v>
      </c>
      <c r="U353" s="235" t="s">
        <v>3052</v>
      </c>
      <c r="V353" s="342" t="s">
        <v>3052</v>
      </c>
      <c r="W353" s="237">
        <v>433</v>
      </c>
      <c r="X353" s="238">
        <v>429</v>
      </c>
      <c r="Y353" s="233">
        <v>735</v>
      </c>
      <c r="Z353" s="234">
        <v>172</v>
      </c>
      <c r="AA353" s="235">
        <v>160</v>
      </c>
      <c r="AB353" s="236">
        <v>965</v>
      </c>
      <c r="AC353" s="240">
        <v>321</v>
      </c>
      <c r="AD353" s="231">
        <v>0</v>
      </c>
      <c r="AE353" s="241">
        <v>100</v>
      </c>
      <c r="AF353" s="242">
        <v>0</v>
      </c>
    </row>
    <row r="354" spans="1:32" ht="18.75" customHeight="1">
      <c r="A354" s="243">
        <v>352</v>
      </c>
      <c r="B354" s="244">
        <v>352</v>
      </c>
      <c r="C354" s="245" t="s">
        <v>2559</v>
      </c>
      <c r="D354" s="246" t="s">
        <v>1054</v>
      </c>
      <c r="E354" s="258" t="s">
        <v>3052</v>
      </c>
      <c r="F354" s="308">
        <v>342</v>
      </c>
      <c r="G354" s="249">
        <v>169388675</v>
      </c>
      <c r="H354" s="250">
        <v>390</v>
      </c>
      <c r="I354" s="251">
        <v>380</v>
      </c>
      <c r="J354" s="252">
        <v>170452983</v>
      </c>
      <c r="K354" s="253">
        <v>181</v>
      </c>
      <c r="L354" s="254">
        <v>170</v>
      </c>
      <c r="M354" s="249">
        <v>76127387</v>
      </c>
      <c r="N354" s="250">
        <v>214</v>
      </c>
      <c r="O354" s="251">
        <v>205</v>
      </c>
      <c r="P354" s="252">
        <v>142042082</v>
      </c>
      <c r="Q354" s="253">
        <v>331</v>
      </c>
      <c r="R354" s="254">
        <v>321</v>
      </c>
      <c r="S354" s="255">
        <v>179335721</v>
      </c>
      <c r="T354" s="250">
        <v>94</v>
      </c>
      <c r="U354" s="251">
        <v>88</v>
      </c>
      <c r="V354" s="252">
        <v>53770862</v>
      </c>
      <c r="W354" s="253">
        <v>299</v>
      </c>
      <c r="X354" s="254">
        <v>297</v>
      </c>
      <c r="Y354" s="249">
        <v>25822</v>
      </c>
      <c r="Z354" s="250">
        <v>410</v>
      </c>
      <c r="AA354" s="251">
        <v>398</v>
      </c>
      <c r="AB354" s="252">
        <v>258</v>
      </c>
      <c r="AC354" s="257">
        <v>369</v>
      </c>
      <c r="AD354" s="258">
        <v>0</v>
      </c>
      <c r="AE354" s="248">
        <v>50</v>
      </c>
      <c r="AF354" s="259">
        <v>50</v>
      </c>
    </row>
    <row r="355" spans="1:32" ht="18.75" customHeight="1">
      <c r="A355" s="243">
        <v>353</v>
      </c>
      <c r="B355" s="343">
        <v>267</v>
      </c>
      <c r="C355" s="245" t="s">
        <v>3005</v>
      </c>
      <c r="D355" s="246" t="s">
        <v>3056</v>
      </c>
      <c r="E355" s="258" t="s">
        <v>3052</v>
      </c>
      <c r="F355" s="308">
        <v>343</v>
      </c>
      <c r="G355" s="249">
        <v>168815142</v>
      </c>
      <c r="H355" s="250">
        <v>349</v>
      </c>
      <c r="I355" s="251">
        <v>339</v>
      </c>
      <c r="J355" s="252">
        <v>191010542</v>
      </c>
      <c r="K355" s="253">
        <v>485</v>
      </c>
      <c r="L355" s="254">
        <v>473</v>
      </c>
      <c r="M355" s="249">
        <v>3095729</v>
      </c>
      <c r="N355" s="250">
        <v>492</v>
      </c>
      <c r="O355" s="251">
        <v>480</v>
      </c>
      <c r="P355" s="252">
        <v>2178551</v>
      </c>
      <c r="Q355" s="253">
        <v>471</v>
      </c>
      <c r="R355" s="254">
        <v>459</v>
      </c>
      <c r="S355" s="255">
        <v>71970635</v>
      </c>
      <c r="T355" s="250">
        <v>432</v>
      </c>
      <c r="U355" s="251">
        <v>424</v>
      </c>
      <c r="V355" s="252">
        <v>210860</v>
      </c>
      <c r="W355" s="253">
        <v>103</v>
      </c>
      <c r="X355" s="254">
        <v>102</v>
      </c>
      <c r="Y355" s="249">
        <v>106457</v>
      </c>
      <c r="Z355" s="250">
        <v>500</v>
      </c>
      <c r="AA355" s="251">
        <v>488</v>
      </c>
      <c r="AB355" s="252">
        <v>15</v>
      </c>
      <c r="AC355" s="257">
        <v>312</v>
      </c>
      <c r="AD355" s="258">
        <v>0</v>
      </c>
      <c r="AE355" s="248">
        <v>30</v>
      </c>
      <c r="AF355" s="259">
        <v>70</v>
      </c>
    </row>
    <row r="356" spans="1:32" ht="18.75" customHeight="1">
      <c r="A356" s="260">
        <v>354</v>
      </c>
      <c r="B356" s="261">
        <v>310</v>
      </c>
      <c r="C356" s="262" t="s">
        <v>987</v>
      </c>
      <c r="D356" s="263" t="s">
        <v>3056</v>
      </c>
      <c r="E356" s="264" t="s">
        <v>3052</v>
      </c>
      <c r="F356" s="265">
        <v>344</v>
      </c>
      <c r="G356" s="266">
        <v>168721447</v>
      </c>
      <c r="H356" s="267">
        <v>369</v>
      </c>
      <c r="I356" s="268">
        <v>359</v>
      </c>
      <c r="J356" s="269">
        <v>177684643</v>
      </c>
      <c r="K356" s="270">
        <v>319</v>
      </c>
      <c r="L356" s="271">
        <v>307</v>
      </c>
      <c r="M356" s="266">
        <v>36489901</v>
      </c>
      <c r="N356" s="267">
        <v>409</v>
      </c>
      <c r="O356" s="268">
        <v>397</v>
      </c>
      <c r="P356" s="269">
        <v>44902292</v>
      </c>
      <c r="Q356" s="270">
        <v>380</v>
      </c>
      <c r="R356" s="271">
        <v>369</v>
      </c>
      <c r="S356" s="272">
        <v>146192018</v>
      </c>
      <c r="T356" s="267">
        <v>395</v>
      </c>
      <c r="U356" s="268">
        <v>388</v>
      </c>
      <c r="V356" s="269">
        <v>1597060</v>
      </c>
      <c r="W356" s="270">
        <v>95</v>
      </c>
      <c r="X356" s="271">
        <v>94</v>
      </c>
      <c r="Y356" s="266">
        <v>117000</v>
      </c>
      <c r="Z356" s="267">
        <v>52</v>
      </c>
      <c r="AA356" s="268">
        <v>44</v>
      </c>
      <c r="AB356" s="269">
        <v>2285</v>
      </c>
      <c r="AC356" s="273">
        <v>322</v>
      </c>
      <c r="AD356" s="264">
        <v>0</v>
      </c>
      <c r="AE356" s="274">
        <v>100</v>
      </c>
      <c r="AF356" s="275">
        <v>0</v>
      </c>
    </row>
    <row r="357" spans="1:32" ht="18.75" customHeight="1">
      <c r="A357" s="276">
        <v>355</v>
      </c>
      <c r="B357" s="277">
        <v>371</v>
      </c>
      <c r="C357" s="278" t="s">
        <v>1924</v>
      </c>
      <c r="D357" s="279" t="s">
        <v>3056</v>
      </c>
      <c r="E357" s="280" t="s">
        <v>3052</v>
      </c>
      <c r="F357" s="281">
        <v>345</v>
      </c>
      <c r="G357" s="282">
        <v>168239690</v>
      </c>
      <c r="H357" s="283">
        <v>383</v>
      </c>
      <c r="I357" s="284">
        <v>373</v>
      </c>
      <c r="J357" s="285">
        <v>172467519</v>
      </c>
      <c r="K357" s="286">
        <v>275</v>
      </c>
      <c r="L357" s="287">
        <v>264</v>
      </c>
      <c r="M357" s="282">
        <v>46445061</v>
      </c>
      <c r="N357" s="283">
        <v>200</v>
      </c>
      <c r="O357" s="284">
        <v>191</v>
      </c>
      <c r="P357" s="285">
        <v>157554792</v>
      </c>
      <c r="Q357" s="286">
        <v>323</v>
      </c>
      <c r="R357" s="287">
        <v>313</v>
      </c>
      <c r="S357" s="288">
        <v>184399954</v>
      </c>
      <c r="T357" s="283">
        <v>206</v>
      </c>
      <c r="U357" s="284">
        <v>200</v>
      </c>
      <c r="V357" s="285">
        <v>19354444</v>
      </c>
      <c r="W357" s="286">
        <v>262</v>
      </c>
      <c r="X357" s="287">
        <v>260</v>
      </c>
      <c r="Y357" s="282">
        <v>33116</v>
      </c>
      <c r="Z357" s="283">
        <v>323</v>
      </c>
      <c r="AA357" s="284">
        <v>311</v>
      </c>
      <c r="AB357" s="285">
        <v>436</v>
      </c>
      <c r="AC357" s="289">
        <v>341</v>
      </c>
      <c r="AD357" s="280">
        <v>0</v>
      </c>
      <c r="AE357" s="290">
        <v>100</v>
      </c>
      <c r="AF357" s="291">
        <v>0</v>
      </c>
    </row>
    <row r="358" spans="1:32" ht="18.75" customHeight="1">
      <c r="A358" s="227">
        <v>356</v>
      </c>
      <c r="B358" s="228">
        <v>411</v>
      </c>
      <c r="C358" s="229" t="s">
        <v>2560</v>
      </c>
      <c r="D358" s="230" t="s">
        <v>3103</v>
      </c>
      <c r="E358" s="231" t="s">
        <v>3052</v>
      </c>
      <c r="F358" s="232">
        <v>346</v>
      </c>
      <c r="G358" s="233">
        <v>168175440</v>
      </c>
      <c r="H358" s="234">
        <v>332</v>
      </c>
      <c r="I358" s="235">
        <v>322</v>
      </c>
      <c r="J358" s="236">
        <v>200024722</v>
      </c>
      <c r="K358" s="237">
        <v>338</v>
      </c>
      <c r="L358" s="238">
        <v>326</v>
      </c>
      <c r="M358" s="233">
        <v>33846973</v>
      </c>
      <c r="N358" s="234">
        <v>336</v>
      </c>
      <c r="O358" s="235">
        <v>325</v>
      </c>
      <c r="P358" s="236">
        <v>70202668</v>
      </c>
      <c r="Q358" s="237">
        <v>233</v>
      </c>
      <c r="R358" s="238">
        <v>223</v>
      </c>
      <c r="S358" s="239">
        <v>270588018</v>
      </c>
      <c r="T358" s="234">
        <v>348</v>
      </c>
      <c r="U358" s="235">
        <v>341</v>
      </c>
      <c r="V358" s="236">
        <v>5157965</v>
      </c>
      <c r="W358" s="237">
        <v>204</v>
      </c>
      <c r="X358" s="238">
        <v>203</v>
      </c>
      <c r="Y358" s="233">
        <v>52326</v>
      </c>
      <c r="Z358" s="234">
        <v>199</v>
      </c>
      <c r="AA358" s="235">
        <v>187</v>
      </c>
      <c r="AB358" s="236">
        <v>842</v>
      </c>
      <c r="AC358" s="240">
        <v>321</v>
      </c>
      <c r="AD358" s="231">
        <v>0</v>
      </c>
      <c r="AE358" s="241">
        <v>100</v>
      </c>
      <c r="AF358" s="242">
        <v>0</v>
      </c>
    </row>
    <row r="359" spans="1:32" ht="18.75" customHeight="1">
      <c r="A359" s="243">
        <v>357</v>
      </c>
      <c r="B359" s="244">
        <v>361</v>
      </c>
      <c r="C359" s="245" t="s">
        <v>1499</v>
      </c>
      <c r="D359" s="246" t="s">
        <v>3106</v>
      </c>
      <c r="E359" s="258" t="s">
        <v>3052</v>
      </c>
      <c r="F359" s="308">
        <v>347</v>
      </c>
      <c r="G359" s="249">
        <v>168147637</v>
      </c>
      <c r="H359" s="250">
        <v>393</v>
      </c>
      <c r="I359" s="251">
        <v>383</v>
      </c>
      <c r="J359" s="252">
        <v>168843969</v>
      </c>
      <c r="K359" s="253">
        <v>404</v>
      </c>
      <c r="L359" s="254">
        <v>392</v>
      </c>
      <c r="M359" s="249">
        <v>21574564</v>
      </c>
      <c r="N359" s="250">
        <v>419</v>
      </c>
      <c r="O359" s="251">
        <v>407</v>
      </c>
      <c r="P359" s="252">
        <v>43347895</v>
      </c>
      <c r="Q359" s="253">
        <v>290</v>
      </c>
      <c r="R359" s="254">
        <v>280</v>
      </c>
      <c r="S359" s="255">
        <v>214017685</v>
      </c>
      <c r="T359" s="250">
        <v>445</v>
      </c>
      <c r="U359" s="251">
        <v>437</v>
      </c>
      <c r="V359" s="252">
        <v>-4761071</v>
      </c>
      <c r="W359" s="253">
        <v>166</v>
      </c>
      <c r="X359" s="254">
        <v>165</v>
      </c>
      <c r="Y359" s="249">
        <v>68680</v>
      </c>
      <c r="Z359" s="250">
        <v>436</v>
      </c>
      <c r="AA359" s="251">
        <v>424</v>
      </c>
      <c r="AB359" s="252">
        <v>210</v>
      </c>
      <c r="AC359" s="257">
        <v>321</v>
      </c>
      <c r="AD359" s="258">
        <v>0</v>
      </c>
      <c r="AE359" s="248">
        <v>100</v>
      </c>
      <c r="AF359" s="259">
        <v>0</v>
      </c>
    </row>
    <row r="360" spans="1:32" ht="18.75" customHeight="1">
      <c r="A360" s="243">
        <v>358</v>
      </c>
      <c r="B360" s="244">
        <v>458</v>
      </c>
      <c r="C360" s="245" t="s">
        <v>2561</v>
      </c>
      <c r="D360" s="246" t="s">
        <v>1049</v>
      </c>
      <c r="E360" s="258" t="s">
        <v>3052</v>
      </c>
      <c r="F360" s="308">
        <v>348</v>
      </c>
      <c r="G360" s="249">
        <v>167912895</v>
      </c>
      <c r="H360" s="250">
        <v>338</v>
      </c>
      <c r="I360" s="251">
        <v>328</v>
      </c>
      <c r="J360" s="252">
        <v>196106377</v>
      </c>
      <c r="K360" s="253" t="s">
        <v>3052</v>
      </c>
      <c r="L360" s="254" t="s">
        <v>3052</v>
      </c>
      <c r="M360" s="256" t="s">
        <v>3052</v>
      </c>
      <c r="N360" s="250">
        <v>312</v>
      </c>
      <c r="O360" s="251">
        <v>301</v>
      </c>
      <c r="P360" s="252">
        <v>77229277</v>
      </c>
      <c r="Q360" s="253">
        <v>421</v>
      </c>
      <c r="R360" s="254">
        <v>410</v>
      </c>
      <c r="S360" s="255">
        <v>114288837</v>
      </c>
      <c r="T360" s="250" t="s">
        <v>3052</v>
      </c>
      <c r="U360" s="251" t="s">
        <v>3052</v>
      </c>
      <c r="V360" s="325" t="s">
        <v>3052</v>
      </c>
      <c r="W360" s="253">
        <v>358</v>
      </c>
      <c r="X360" s="254">
        <v>356</v>
      </c>
      <c r="Y360" s="249">
        <v>11237</v>
      </c>
      <c r="Z360" s="250">
        <v>211</v>
      </c>
      <c r="AA360" s="251">
        <v>199</v>
      </c>
      <c r="AB360" s="252">
        <v>775</v>
      </c>
      <c r="AC360" s="257">
        <v>321</v>
      </c>
      <c r="AD360" s="258">
        <v>0</v>
      </c>
      <c r="AE360" s="248">
        <v>100</v>
      </c>
      <c r="AF360" s="259">
        <v>0</v>
      </c>
    </row>
    <row r="361" spans="1:32" ht="18.75" customHeight="1">
      <c r="A361" s="260">
        <v>359</v>
      </c>
      <c r="B361" s="261" t="s">
        <v>3052</v>
      </c>
      <c r="C361" s="262" t="s">
        <v>2562</v>
      </c>
      <c r="D361" s="263" t="s">
        <v>3056</v>
      </c>
      <c r="E361" s="264" t="s">
        <v>3052</v>
      </c>
      <c r="F361" s="265">
        <v>349</v>
      </c>
      <c r="G361" s="266">
        <v>167636448</v>
      </c>
      <c r="H361" s="267">
        <v>396</v>
      </c>
      <c r="I361" s="268">
        <v>386</v>
      </c>
      <c r="J361" s="269">
        <v>167958457</v>
      </c>
      <c r="K361" s="270">
        <v>448</v>
      </c>
      <c r="L361" s="271">
        <v>436</v>
      </c>
      <c r="M361" s="266">
        <v>13351974</v>
      </c>
      <c r="N361" s="267">
        <v>432</v>
      </c>
      <c r="O361" s="268">
        <v>420</v>
      </c>
      <c r="P361" s="269">
        <v>35847567</v>
      </c>
      <c r="Q361" s="270">
        <v>456</v>
      </c>
      <c r="R361" s="271">
        <v>444</v>
      </c>
      <c r="S361" s="272">
        <v>84641800</v>
      </c>
      <c r="T361" s="267">
        <v>431</v>
      </c>
      <c r="U361" s="268">
        <v>423</v>
      </c>
      <c r="V361" s="269">
        <v>252217</v>
      </c>
      <c r="W361" s="270">
        <v>177</v>
      </c>
      <c r="X361" s="271">
        <v>176</v>
      </c>
      <c r="Y361" s="266">
        <v>63429</v>
      </c>
      <c r="Z361" s="267">
        <v>446</v>
      </c>
      <c r="AA361" s="268">
        <v>434</v>
      </c>
      <c r="AB361" s="269">
        <v>185</v>
      </c>
      <c r="AC361" s="273">
        <v>372</v>
      </c>
      <c r="AD361" s="264">
        <v>0</v>
      </c>
      <c r="AE361" s="274">
        <v>100</v>
      </c>
      <c r="AF361" s="275">
        <v>0</v>
      </c>
    </row>
    <row r="362" spans="1:32" ht="18.75" customHeight="1">
      <c r="A362" s="309">
        <v>360</v>
      </c>
      <c r="B362" s="310">
        <v>324</v>
      </c>
      <c r="C362" s="311" t="s">
        <v>2563</v>
      </c>
      <c r="D362" s="312" t="s">
        <v>3058</v>
      </c>
      <c r="E362" s="313" t="s">
        <v>3052</v>
      </c>
      <c r="F362" s="314">
        <v>350</v>
      </c>
      <c r="G362" s="315">
        <v>167032496</v>
      </c>
      <c r="H362" s="316">
        <v>398</v>
      </c>
      <c r="I362" s="317">
        <v>388</v>
      </c>
      <c r="J362" s="318">
        <v>167032496</v>
      </c>
      <c r="K362" s="319">
        <v>310</v>
      </c>
      <c r="L362" s="320">
        <v>298</v>
      </c>
      <c r="M362" s="315">
        <v>37560737</v>
      </c>
      <c r="N362" s="316">
        <v>325</v>
      </c>
      <c r="O362" s="317">
        <v>314</v>
      </c>
      <c r="P362" s="318">
        <v>72048524</v>
      </c>
      <c r="Q362" s="319">
        <v>397</v>
      </c>
      <c r="R362" s="320">
        <v>386</v>
      </c>
      <c r="S362" s="321">
        <v>130385664</v>
      </c>
      <c r="T362" s="316">
        <v>244</v>
      </c>
      <c r="U362" s="317">
        <v>238</v>
      </c>
      <c r="V362" s="318">
        <v>13726307</v>
      </c>
      <c r="W362" s="319">
        <v>349</v>
      </c>
      <c r="X362" s="320">
        <v>347</v>
      </c>
      <c r="Y362" s="315">
        <v>12529</v>
      </c>
      <c r="Z362" s="316">
        <v>326</v>
      </c>
      <c r="AA362" s="317">
        <v>314</v>
      </c>
      <c r="AB362" s="318">
        <v>430</v>
      </c>
      <c r="AC362" s="322">
        <v>311</v>
      </c>
      <c r="AD362" s="313">
        <v>0</v>
      </c>
      <c r="AE362" s="323">
        <v>100</v>
      </c>
      <c r="AF362" s="324">
        <v>0</v>
      </c>
    </row>
    <row r="363" spans="1:32" ht="18.75" customHeight="1">
      <c r="A363" s="292">
        <v>361</v>
      </c>
      <c r="B363" s="293">
        <v>340</v>
      </c>
      <c r="C363" s="294" t="s">
        <v>2973</v>
      </c>
      <c r="D363" s="295" t="s">
        <v>3056</v>
      </c>
      <c r="E363" s="296" t="s">
        <v>3052</v>
      </c>
      <c r="F363" s="297">
        <v>351</v>
      </c>
      <c r="G363" s="298">
        <v>166212558</v>
      </c>
      <c r="H363" s="299">
        <v>400</v>
      </c>
      <c r="I363" s="300">
        <v>390</v>
      </c>
      <c r="J363" s="301">
        <v>166454931</v>
      </c>
      <c r="K363" s="302">
        <v>289</v>
      </c>
      <c r="L363" s="303">
        <v>278</v>
      </c>
      <c r="M363" s="298">
        <v>42732485</v>
      </c>
      <c r="N363" s="299">
        <v>330</v>
      </c>
      <c r="O363" s="300">
        <v>319</v>
      </c>
      <c r="P363" s="301">
        <v>71342657</v>
      </c>
      <c r="Q363" s="302">
        <v>433</v>
      </c>
      <c r="R363" s="303">
        <v>422</v>
      </c>
      <c r="S363" s="304">
        <v>105928889</v>
      </c>
      <c r="T363" s="299">
        <v>227</v>
      </c>
      <c r="U363" s="300">
        <v>221</v>
      </c>
      <c r="V363" s="301">
        <v>16232216</v>
      </c>
      <c r="W363" s="302">
        <v>191</v>
      </c>
      <c r="X363" s="303">
        <v>190</v>
      </c>
      <c r="Y363" s="298">
        <v>57480</v>
      </c>
      <c r="Z363" s="299">
        <v>311</v>
      </c>
      <c r="AA363" s="300">
        <v>299</v>
      </c>
      <c r="AB363" s="301">
        <v>450</v>
      </c>
      <c r="AC363" s="305">
        <v>371</v>
      </c>
      <c r="AD363" s="296">
        <v>0</v>
      </c>
      <c r="AE363" s="306">
        <v>0</v>
      </c>
      <c r="AF363" s="307">
        <v>100</v>
      </c>
    </row>
    <row r="364" spans="1:32" ht="18.75" customHeight="1">
      <c r="A364" s="260">
        <v>362</v>
      </c>
      <c r="B364" s="261">
        <v>269</v>
      </c>
      <c r="C364" s="262" t="s">
        <v>1000</v>
      </c>
      <c r="D364" s="263" t="s">
        <v>3056</v>
      </c>
      <c r="E364" s="264" t="s">
        <v>3052</v>
      </c>
      <c r="F364" s="265">
        <v>352</v>
      </c>
      <c r="G364" s="266">
        <v>166209285</v>
      </c>
      <c r="H364" s="267">
        <v>306</v>
      </c>
      <c r="I364" s="268">
        <v>296</v>
      </c>
      <c r="J364" s="269">
        <v>223993999</v>
      </c>
      <c r="K364" s="270">
        <v>143</v>
      </c>
      <c r="L364" s="271">
        <v>134</v>
      </c>
      <c r="M364" s="266">
        <v>101816408</v>
      </c>
      <c r="N364" s="267">
        <v>197</v>
      </c>
      <c r="O364" s="268">
        <v>188</v>
      </c>
      <c r="P364" s="269">
        <v>159804328</v>
      </c>
      <c r="Q364" s="270">
        <v>247</v>
      </c>
      <c r="R364" s="271">
        <v>237</v>
      </c>
      <c r="S364" s="272">
        <v>254928444</v>
      </c>
      <c r="T364" s="267">
        <v>205</v>
      </c>
      <c r="U364" s="268">
        <v>199</v>
      </c>
      <c r="V364" s="269">
        <v>19816116</v>
      </c>
      <c r="W364" s="270">
        <v>216</v>
      </c>
      <c r="X364" s="271">
        <v>215</v>
      </c>
      <c r="Y364" s="266">
        <v>48440</v>
      </c>
      <c r="Z364" s="267">
        <v>168</v>
      </c>
      <c r="AA364" s="268">
        <v>158</v>
      </c>
      <c r="AB364" s="269">
        <v>986</v>
      </c>
      <c r="AC364" s="273">
        <v>383</v>
      </c>
      <c r="AD364" s="264">
        <v>0</v>
      </c>
      <c r="AE364" s="274">
        <v>46.87</v>
      </c>
      <c r="AF364" s="275">
        <v>53.13</v>
      </c>
    </row>
    <row r="365" spans="1:32" ht="18.75" customHeight="1">
      <c r="A365" s="243">
        <v>363</v>
      </c>
      <c r="B365" s="244">
        <v>454</v>
      </c>
      <c r="C365" s="245" t="s">
        <v>1050</v>
      </c>
      <c r="D365" s="246" t="s">
        <v>1061</v>
      </c>
      <c r="E365" s="258" t="s">
        <v>3052</v>
      </c>
      <c r="F365" s="308">
        <v>353</v>
      </c>
      <c r="G365" s="249">
        <v>165760484</v>
      </c>
      <c r="H365" s="250">
        <v>395</v>
      </c>
      <c r="I365" s="251">
        <v>385</v>
      </c>
      <c r="J365" s="252">
        <v>168365173</v>
      </c>
      <c r="K365" s="253">
        <v>412</v>
      </c>
      <c r="L365" s="254">
        <v>400</v>
      </c>
      <c r="M365" s="249">
        <v>20356338</v>
      </c>
      <c r="N365" s="250">
        <v>227</v>
      </c>
      <c r="O365" s="251">
        <v>217</v>
      </c>
      <c r="P365" s="252">
        <v>136201458</v>
      </c>
      <c r="Q365" s="253">
        <v>354</v>
      </c>
      <c r="R365" s="254">
        <v>344</v>
      </c>
      <c r="S365" s="255">
        <v>164031398</v>
      </c>
      <c r="T365" s="250">
        <v>455</v>
      </c>
      <c r="U365" s="251">
        <v>447</v>
      </c>
      <c r="V365" s="252">
        <v>-7631756</v>
      </c>
      <c r="W365" s="253">
        <v>165</v>
      </c>
      <c r="X365" s="254">
        <v>164</v>
      </c>
      <c r="Y365" s="249">
        <v>68726</v>
      </c>
      <c r="Z365" s="250">
        <v>371</v>
      </c>
      <c r="AA365" s="251">
        <v>359</v>
      </c>
      <c r="AB365" s="252">
        <v>325</v>
      </c>
      <c r="AC365" s="257">
        <v>371</v>
      </c>
      <c r="AD365" s="258">
        <v>0</v>
      </c>
      <c r="AE365" s="248">
        <v>100</v>
      </c>
      <c r="AF365" s="259">
        <v>0</v>
      </c>
    </row>
    <row r="366" spans="1:32" ht="18.75" customHeight="1">
      <c r="A366" s="243">
        <v>364</v>
      </c>
      <c r="B366" s="244">
        <v>448</v>
      </c>
      <c r="C366" s="245" t="s">
        <v>2651</v>
      </c>
      <c r="D366" s="246" t="s">
        <v>1054</v>
      </c>
      <c r="E366" s="258" t="s">
        <v>3052</v>
      </c>
      <c r="F366" s="308">
        <v>354</v>
      </c>
      <c r="G366" s="249">
        <v>165562219</v>
      </c>
      <c r="H366" s="250">
        <v>399</v>
      </c>
      <c r="I366" s="251">
        <v>389</v>
      </c>
      <c r="J366" s="252">
        <v>166842123</v>
      </c>
      <c r="K366" s="253">
        <v>469</v>
      </c>
      <c r="L366" s="254">
        <v>457</v>
      </c>
      <c r="M366" s="249">
        <v>9128517</v>
      </c>
      <c r="N366" s="250">
        <v>443</v>
      </c>
      <c r="O366" s="251">
        <v>431</v>
      </c>
      <c r="P366" s="252">
        <v>28214573</v>
      </c>
      <c r="Q366" s="253">
        <v>412</v>
      </c>
      <c r="R366" s="254">
        <v>401</v>
      </c>
      <c r="S366" s="255">
        <v>119717113</v>
      </c>
      <c r="T366" s="250">
        <v>398</v>
      </c>
      <c r="U366" s="251">
        <v>391</v>
      </c>
      <c r="V366" s="252">
        <v>1526634</v>
      </c>
      <c r="W366" s="253" t="s">
        <v>3052</v>
      </c>
      <c r="X366" s="254" t="s">
        <v>3052</v>
      </c>
      <c r="Y366" s="256" t="s">
        <v>3052</v>
      </c>
      <c r="Z366" s="250" t="s">
        <v>3052</v>
      </c>
      <c r="AA366" s="251" t="s">
        <v>3052</v>
      </c>
      <c r="AB366" s="325" t="s">
        <v>3052</v>
      </c>
      <c r="AC366" s="257">
        <v>383</v>
      </c>
      <c r="AD366" s="258">
        <v>0</v>
      </c>
      <c r="AE366" s="248">
        <v>100</v>
      </c>
      <c r="AF366" s="259">
        <v>0</v>
      </c>
    </row>
    <row r="367" spans="1:32" ht="18.75" customHeight="1">
      <c r="A367" s="309">
        <v>365</v>
      </c>
      <c r="B367" s="310">
        <v>372</v>
      </c>
      <c r="C367" s="311" t="s">
        <v>2564</v>
      </c>
      <c r="D367" s="312" t="s">
        <v>2657</v>
      </c>
      <c r="E367" s="313" t="s">
        <v>3052</v>
      </c>
      <c r="F367" s="314">
        <v>355</v>
      </c>
      <c r="G367" s="315">
        <v>165246086</v>
      </c>
      <c r="H367" s="316">
        <v>392</v>
      </c>
      <c r="I367" s="317">
        <v>382</v>
      </c>
      <c r="J367" s="318">
        <v>169640117</v>
      </c>
      <c r="K367" s="319">
        <v>250</v>
      </c>
      <c r="L367" s="320">
        <v>239</v>
      </c>
      <c r="M367" s="315">
        <v>53190985</v>
      </c>
      <c r="N367" s="316">
        <v>270</v>
      </c>
      <c r="O367" s="317">
        <v>259</v>
      </c>
      <c r="P367" s="318">
        <v>103333939</v>
      </c>
      <c r="Q367" s="319">
        <v>361</v>
      </c>
      <c r="R367" s="320">
        <v>351</v>
      </c>
      <c r="S367" s="321">
        <v>157523057</v>
      </c>
      <c r="T367" s="316">
        <v>223</v>
      </c>
      <c r="U367" s="317">
        <v>217</v>
      </c>
      <c r="V367" s="318">
        <v>17448321</v>
      </c>
      <c r="W367" s="319">
        <v>180</v>
      </c>
      <c r="X367" s="320">
        <v>179</v>
      </c>
      <c r="Y367" s="315">
        <v>61733</v>
      </c>
      <c r="Z367" s="316">
        <v>266</v>
      </c>
      <c r="AA367" s="317">
        <v>254</v>
      </c>
      <c r="AB367" s="318">
        <v>575</v>
      </c>
      <c r="AC367" s="322">
        <v>331</v>
      </c>
      <c r="AD367" s="313">
        <v>0</v>
      </c>
      <c r="AE367" s="323">
        <v>100</v>
      </c>
      <c r="AF367" s="324">
        <v>0</v>
      </c>
    </row>
    <row r="368" spans="1:32" ht="18.75" customHeight="1">
      <c r="A368" s="292">
        <v>366</v>
      </c>
      <c r="B368" s="293">
        <v>354</v>
      </c>
      <c r="C368" s="294" t="s">
        <v>2684</v>
      </c>
      <c r="D368" s="295" t="s">
        <v>3056</v>
      </c>
      <c r="E368" s="296" t="s">
        <v>3052</v>
      </c>
      <c r="F368" s="297">
        <v>356</v>
      </c>
      <c r="G368" s="298">
        <v>164733678</v>
      </c>
      <c r="H368" s="299">
        <v>404</v>
      </c>
      <c r="I368" s="300">
        <v>394</v>
      </c>
      <c r="J368" s="301">
        <v>165885562</v>
      </c>
      <c r="K368" s="302" t="s">
        <v>3052</v>
      </c>
      <c r="L368" s="303" t="s">
        <v>3052</v>
      </c>
      <c r="M368" s="327" t="s">
        <v>3052</v>
      </c>
      <c r="N368" s="299" t="s">
        <v>3052</v>
      </c>
      <c r="O368" s="300" t="s">
        <v>3052</v>
      </c>
      <c r="P368" s="328" t="s">
        <v>3052</v>
      </c>
      <c r="Q368" s="302" t="s">
        <v>3052</v>
      </c>
      <c r="R368" s="303" t="s">
        <v>3052</v>
      </c>
      <c r="S368" s="327" t="s">
        <v>3052</v>
      </c>
      <c r="T368" s="299" t="s">
        <v>3052</v>
      </c>
      <c r="U368" s="300" t="s">
        <v>3052</v>
      </c>
      <c r="V368" s="328" t="s">
        <v>3052</v>
      </c>
      <c r="W368" s="302">
        <v>223</v>
      </c>
      <c r="X368" s="303">
        <v>222</v>
      </c>
      <c r="Y368" s="298">
        <v>46116</v>
      </c>
      <c r="Z368" s="299">
        <v>455</v>
      </c>
      <c r="AA368" s="300">
        <v>443</v>
      </c>
      <c r="AB368" s="301">
        <v>167</v>
      </c>
      <c r="AC368" s="305">
        <v>383</v>
      </c>
      <c r="AD368" s="296">
        <v>0</v>
      </c>
      <c r="AE368" s="306">
        <v>100</v>
      </c>
      <c r="AF368" s="307">
        <v>0</v>
      </c>
    </row>
    <row r="369" spans="1:32" ht="18.75" customHeight="1">
      <c r="A369" s="243">
        <v>367</v>
      </c>
      <c r="B369" s="244">
        <v>266</v>
      </c>
      <c r="C369" s="245" t="s">
        <v>1355</v>
      </c>
      <c r="D369" s="246" t="s">
        <v>3051</v>
      </c>
      <c r="E369" s="258" t="s">
        <v>3052</v>
      </c>
      <c r="F369" s="308">
        <v>357</v>
      </c>
      <c r="G369" s="249">
        <v>164649330</v>
      </c>
      <c r="H369" s="250">
        <v>363</v>
      </c>
      <c r="I369" s="251">
        <v>353</v>
      </c>
      <c r="J369" s="252">
        <v>180640583</v>
      </c>
      <c r="K369" s="253">
        <v>335</v>
      </c>
      <c r="L369" s="254">
        <v>323</v>
      </c>
      <c r="M369" s="249">
        <v>34254556</v>
      </c>
      <c r="N369" s="250">
        <v>335</v>
      </c>
      <c r="O369" s="251">
        <v>324</v>
      </c>
      <c r="P369" s="252">
        <v>70339798</v>
      </c>
      <c r="Q369" s="253">
        <v>296</v>
      </c>
      <c r="R369" s="254">
        <v>286</v>
      </c>
      <c r="S369" s="255">
        <v>208165456</v>
      </c>
      <c r="T369" s="250">
        <v>297</v>
      </c>
      <c r="U369" s="251">
        <v>291</v>
      </c>
      <c r="V369" s="252">
        <v>9115076</v>
      </c>
      <c r="W369" s="253">
        <v>127</v>
      </c>
      <c r="X369" s="254">
        <v>126</v>
      </c>
      <c r="Y369" s="249">
        <v>90451</v>
      </c>
      <c r="Z369" s="250">
        <v>192</v>
      </c>
      <c r="AA369" s="251">
        <v>180</v>
      </c>
      <c r="AB369" s="252">
        <v>864</v>
      </c>
      <c r="AC369" s="257">
        <v>383</v>
      </c>
      <c r="AD369" s="258">
        <v>0</v>
      </c>
      <c r="AE369" s="248">
        <v>100</v>
      </c>
      <c r="AF369" s="259">
        <v>0</v>
      </c>
    </row>
    <row r="370" spans="1:32" ht="18.75" customHeight="1">
      <c r="A370" s="260">
        <v>368</v>
      </c>
      <c r="B370" s="334">
        <v>475</v>
      </c>
      <c r="C370" s="262" t="s">
        <v>1936</v>
      </c>
      <c r="D370" s="263" t="s">
        <v>3056</v>
      </c>
      <c r="E370" s="264" t="s">
        <v>3052</v>
      </c>
      <c r="F370" s="265">
        <v>358</v>
      </c>
      <c r="G370" s="266">
        <v>164648870</v>
      </c>
      <c r="H370" s="267">
        <v>381</v>
      </c>
      <c r="I370" s="268">
        <v>371</v>
      </c>
      <c r="J370" s="269">
        <v>172875663</v>
      </c>
      <c r="K370" s="270">
        <v>336</v>
      </c>
      <c r="L370" s="271">
        <v>324</v>
      </c>
      <c r="M370" s="266">
        <v>34007046</v>
      </c>
      <c r="N370" s="267">
        <v>445</v>
      </c>
      <c r="O370" s="268">
        <v>433</v>
      </c>
      <c r="P370" s="269">
        <v>27373712</v>
      </c>
      <c r="Q370" s="270">
        <v>382</v>
      </c>
      <c r="R370" s="271">
        <v>371</v>
      </c>
      <c r="S370" s="272">
        <v>144250417</v>
      </c>
      <c r="T370" s="267">
        <v>307</v>
      </c>
      <c r="U370" s="268">
        <v>301</v>
      </c>
      <c r="V370" s="269">
        <v>8323500</v>
      </c>
      <c r="W370" s="270">
        <v>160</v>
      </c>
      <c r="X370" s="271">
        <v>159</v>
      </c>
      <c r="Y370" s="266">
        <v>71856</v>
      </c>
      <c r="Z370" s="267">
        <v>291</v>
      </c>
      <c r="AA370" s="268">
        <v>279</v>
      </c>
      <c r="AB370" s="269">
        <v>500</v>
      </c>
      <c r="AC370" s="273">
        <v>381</v>
      </c>
      <c r="AD370" s="264">
        <v>0</v>
      </c>
      <c r="AE370" s="274">
        <v>100</v>
      </c>
      <c r="AF370" s="275">
        <v>0</v>
      </c>
    </row>
    <row r="371" spans="1:32" ht="18.75" customHeight="1">
      <c r="A371" s="243">
        <v>369</v>
      </c>
      <c r="B371" s="343">
        <v>383</v>
      </c>
      <c r="C371" s="245" t="s">
        <v>2565</v>
      </c>
      <c r="D371" s="246" t="s">
        <v>1702</v>
      </c>
      <c r="E371" s="258" t="s">
        <v>3052</v>
      </c>
      <c r="F371" s="308">
        <v>359</v>
      </c>
      <c r="G371" s="249">
        <v>162825299</v>
      </c>
      <c r="H371" s="250">
        <v>402</v>
      </c>
      <c r="I371" s="251">
        <v>392</v>
      </c>
      <c r="J371" s="252">
        <v>166241471</v>
      </c>
      <c r="K371" s="253" t="s">
        <v>3052</v>
      </c>
      <c r="L371" s="254" t="s">
        <v>3052</v>
      </c>
      <c r="M371" s="256" t="s">
        <v>3052</v>
      </c>
      <c r="N371" s="250" t="s">
        <v>3052</v>
      </c>
      <c r="O371" s="251" t="s">
        <v>3052</v>
      </c>
      <c r="P371" s="325" t="s">
        <v>3052</v>
      </c>
      <c r="Q371" s="253">
        <v>470</v>
      </c>
      <c r="R371" s="254">
        <v>458</v>
      </c>
      <c r="S371" s="255">
        <v>71983875</v>
      </c>
      <c r="T371" s="250" t="s">
        <v>3052</v>
      </c>
      <c r="U371" s="251" t="s">
        <v>3052</v>
      </c>
      <c r="V371" s="325" t="s">
        <v>3052</v>
      </c>
      <c r="W371" s="253">
        <v>407</v>
      </c>
      <c r="X371" s="254">
        <v>404</v>
      </c>
      <c r="Y371" s="249">
        <v>3476</v>
      </c>
      <c r="Z371" s="250">
        <v>298</v>
      </c>
      <c r="AA371" s="251">
        <v>286</v>
      </c>
      <c r="AB371" s="252">
        <v>487</v>
      </c>
      <c r="AC371" s="257">
        <v>352</v>
      </c>
      <c r="AD371" s="258">
        <v>0</v>
      </c>
      <c r="AE371" s="248">
        <v>49</v>
      </c>
      <c r="AF371" s="259">
        <v>51</v>
      </c>
    </row>
    <row r="372" spans="1:32" ht="18.75" customHeight="1">
      <c r="A372" s="276">
        <v>370</v>
      </c>
      <c r="B372" s="277">
        <v>384</v>
      </c>
      <c r="C372" s="278" t="s">
        <v>2847</v>
      </c>
      <c r="D372" s="279" t="s">
        <v>3056</v>
      </c>
      <c r="E372" s="280" t="s">
        <v>3052</v>
      </c>
      <c r="F372" s="281">
        <v>360</v>
      </c>
      <c r="G372" s="282">
        <v>162678685</v>
      </c>
      <c r="H372" s="283">
        <v>410</v>
      </c>
      <c r="I372" s="284">
        <v>400</v>
      </c>
      <c r="J372" s="285">
        <v>163141632</v>
      </c>
      <c r="K372" s="286">
        <v>272</v>
      </c>
      <c r="L372" s="287">
        <v>261</v>
      </c>
      <c r="M372" s="282">
        <v>47404791</v>
      </c>
      <c r="N372" s="283">
        <v>287</v>
      </c>
      <c r="O372" s="284">
        <v>276</v>
      </c>
      <c r="P372" s="285">
        <v>91656691</v>
      </c>
      <c r="Q372" s="286">
        <v>418</v>
      </c>
      <c r="R372" s="287">
        <v>407</v>
      </c>
      <c r="S372" s="288">
        <v>116537581</v>
      </c>
      <c r="T372" s="283">
        <v>251</v>
      </c>
      <c r="U372" s="284">
        <v>245</v>
      </c>
      <c r="V372" s="285">
        <v>13271953</v>
      </c>
      <c r="W372" s="286">
        <v>405</v>
      </c>
      <c r="X372" s="287">
        <v>402</v>
      </c>
      <c r="Y372" s="282">
        <v>3643</v>
      </c>
      <c r="Z372" s="283">
        <v>264</v>
      </c>
      <c r="AA372" s="284">
        <v>252</v>
      </c>
      <c r="AB372" s="285">
        <v>579</v>
      </c>
      <c r="AC372" s="289">
        <v>341</v>
      </c>
      <c r="AD372" s="280">
        <v>0</v>
      </c>
      <c r="AE372" s="290">
        <v>100</v>
      </c>
      <c r="AF372" s="291">
        <v>0</v>
      </c>
    </row>
    <row r="373" spans="1:32" ht="18.75" customHeight="1">
      <c r="A373" s="227">
        <v>371</v>
      </c>
      <c r="B373" s="228">
        <v>278</v>
      </c>
      <c r="C373" s="229" t="s">
        <v>1923</v>
      </c>
      <c r="D373" s="230" t="s">
        <v>2187</v>
      </c>
      <c r="E373" s="231" t="s">
        <v>3052</v>
      </c>
      <c r="F373" s="232">
        <v>361</v>
      </c>
      <c r="G373" s="233">
        <v>162328770</v>
      </c>
      <c r="H373" s="234">
        <v>408</v>
      </c>
      <c r="I373" s="235">
        <v>398</v>
      </c>
      <c r="J373" s="236">
        <v>164159571</v>
      </c>
      <c r="K373" s="237" t="s">
        <v>3052</v>
      </c>
      <c r="L373" s="238" t="s">
        <v>3052</v>
      </c>
      <c r="M373" s="338" t="s">
        <v>3052</v>
      </c>
      <c r="N373" s="234" t="s">
        <v>3052</v>
      </c>
      <c r="O373" s="235" t="s">
        <v>3052</v>
      </c>
      <c r="P373" s="342" t="s">
        <v>3052</v>
      </c>
      <c r="Q373" s="237" t="s">
        <v>3052</v>
      </c>
      <c r="R373" s="238" t="s">
        <v>3052</v>
      </c>
      <c r="S373" s="338" t="s">
        <v>3052</v>
      </c>
      <c r="T373" s="234" t="s">
        <v>3052</v>
      </c>
      <c r="U373" s="235" t="s">
        <v>3052</v>
      </c>
      <c r="V373" s="342" t="s">
        <v>3052</v>
      </c>
      <c r="W373" s="237">
        <v>183</v>
      </c>
      <c r="X373" s="238">
        <v>182</v>
      </c>
      <c r="Y373" s="233">
        <v>61400</v>
      </c>
      <c r="Z373" s="234">
        <v>379</v>
      </c>
      <c r="AA373" s="235">
        <v>367</v>
      </c>
      <c r="AB373" s="236">
        <v>310</v>
      </c>
      <c r="AC373" s="240">
        <v>311</v>
      </c>
      <c r="AD373" s="231">
        <v>0</v>
      </c>
      <c r="AE373" s="241">
        <v>0</v>
      </c>
      <c r="AF373" s="242">
        <v>100</v>
      </c>
    </row>
    <row r="374" spans="1:32" ht="18.75" customHeight="1">
      <c r="A374" s="243">
        <v>372</v>
      </c>
      <c r="B374" s="244">
        <v>355</v>
      </c>
      <c r="C374" s="245" t="s">
        <v>2566</v>
      </c>
      <c r="D374" s="246" t="s">
        <v>1061</v>
      </c>
      <c r="E374" s="258" t="s">
        <v>3052</v>
      </c>
      <c r="F374" s="308">
        <v>362</v>
      </c>
      <c r="G374" s="249">
        <v>161816864</v>
      </c>
      <c r="H374" s="250">
        <v>384</v>
      </c>
      <c r="I374" s="251">
        <v>374</v>
      </c>
      <c r="J374" s="252">
        <v>172113126</v>
      </c>
      <c r="K374" s="253" t="s">
        <v>3052</v>
      </c>
      <c r="L374" s="254" t="s">
        <v>3052</v>
      </c>
      <c r="M374" s="256" t="s">
        <v>3052</v>
      </c>
      <c r="N374" s="250">
        <v>462</v>
      </c>
      <c r="O374" s="251">
        <v>450</v>
      </c>
      <c r="P374" s="252">
        <v>17260353</v>
      </c>
      <c r="Q374" s="253">
        <v>459</v>
      </c>
      <c r="R374" s="254">
        <v>447</v>
      </c>
      <c r="S374" s="255">
        <v>82676165</v>
      </c>
      <c r="T374" s="250" t="s">
        <v>3052</v>
      </c>
      <c r="U374" s="251" t="s">
        <v>3052</v>
      </c>
      <c r="V374" s="325" t="s">
        <v>3052</v>
      </c>
      <c r="W374" s="253">
        <v>395</v>
      </c>
      <c r="X374" s="254">
        <v>392</v>
      </c>
      <c r="Y374" s="249">
        <v>4830</v>
      </c>
      <c r="Z374" s="250">
        <v>232</v>
      </c>
      <c r="AA374" s="251">
        <v>220</v>
      </c>
      <c r="AB374" s="252">
        <v>686</v>
      </c>
      <c r="AC374" s="257">
        <v>384</v>
      </c>
      <c r="AD374" s="258">
        <v>0</v>
      </c>
      <c r="AE374" s="248">
        <v>100</v>
      </c>
      <c r="AF374" s="259">
        <v>0</v>
      </c>
    </row>
    <row r="375" spans="1:32" ht="18.75" customHeight="1">
      <c r="A375" s="243">
        <v>373</v>
      </c>
      <c r="B375" s="244">
        <v>392</v>
      </c>
      <c r="C375" s="245" t="s">
        <v>2850</v>
      </c>
      <c r="D375" s="246" t="s">
        <v>2657</v>
      </c>
      <c r="E375" s="258" t="s">
        <v>3052</v>
      </c>
      <c r="F375" s="308">
        <v>363</v>
      </c>
      <c r="G375" s="249">
        <v>161739039</v>
      </c>
      <c r="H375" s="250">
        <v>339</v>
      </c>
      <c r="I375" s="251">
        <v>329</v>
      </c>
      <c r="J375" s="252">
        <v>196000311</v>
      </c>
      <c r="K375" s="253">
        <v>388</v>
      </c>
      <c r="L375" s="254">
        <v>376</v>
      </c>
      <c r="M375" s="249">
        <v>24623580</v>
      </c>
      <c r="N375" s="250">
        <v>458</v>
      </c>
      <c r="O375" s="251">
        <v>446</v>
      </c>
      <c r="P375" s="252">
        <v>19821111</v>
      </c>
      <c r="Q375" s="253">
        <v>455</v>
      </c>
      <c r="R375" s="254">
        <v>443</v>
      </c>
      <c r="S375" s="255">
        <v>84781068</v>
      </c>
      <c r="T375" s="250">
        <v>372</v>
      </c>
      <c r="U375" s="251">
        <v>365</v>
      </c>
      <c r="V375" s="252">
        <v>3143943</v>
      </c>
      <c r="W375" s="253">
        <v>437</v>
      </c>
      <c r="X375" s="254">
        <v>433</v>
      </c>
      <c r="Y375" s="249">
        <v>576</v>
      </c>
      <c r="Z375" s="250">
        <v>351</v>
      </c>
      <c r="AA375" s="251">
        <v>339</v>
      </c>
      <c r="AB375" s="252">
        <v>370</v>
      </c>
      <c r="AC375" s="257">
        <v>311</v>
      </c>
      <c r="AD375" s="258">
        <v>0</v>
      </c>
      <c r="AE375" s="248">
        <v>100</v>
      </c>
      <c r="AF375" s="259">
        <v>0</v>
      </c>
    </row>
    <row r="376" spans="1:32" ht="18.75" customHeight="1">
      <c r="A376" s="243">
        <v>374</v>
      </c>
      <c r="B376" s="244">
        <v>275</v>
      </c>
      <c r="C376" s="245" t="s">
        <v>1313</v>
      </c>
      <c r="D376" s="246" t="s">
        <v>1702</v>
      </c>
      <c r="E376" s="258" t="s">
        <v>3052</v>
      </c>
      <c r="F376" s="308">
        <v>364</v>
      </c>
      <c r="G376" s="249">
        <v>161517638</v>
      </c>
      <c r="H376" s="250">
        <v>341</v>
      </c>
      <c r="I376" s="251">
        <v>331</v>
      </c>
      <c r="J376" s="252">
        <v>194872147</v>
      </c>
      <c r="K376" s="253" t="s">
        <v>3052</v>
      </c>
      <c r="L376" s="254" t="s">
        <v>3052</v>
      </c>
      <c r="M376" s="256" t="s">
        <v>3052</v>
      </c>
      <c r="N376" s="250" t="s">
        <v>3052</v>
      </c>
      <c r="O376" s="251" t="s">
        <v>3052</v>
      </c>
      <c r="P376" s="325" t="s">
        <v>3052</v>
      </c>
      <c r="Q376" s="253" t="s">
        <v>3052</v>
      </c>
      <c r="R376" s="254" t="s">
        <v>3052</v>
      </c>
      <c r="S376" s="256" t="s">
        <v>3052</v>
      </c>
      <c r="T376" s="250" t="s">
        <v>3052</v>
      </c>
      <c r="U376" s="251" t="s">
        <v>3052</v>
      </c>
      <c r="V376" s="325" t="s">
        <v>3052</v>
      </c>
      <c r="W376" s="253">
        <v>131</v>
      </c>
      <c r="X376" s="254">
        <v>130</v>
      </c>
      <c r="Y376" s="249">
        <v>83140</v>
      </c>
      <c r="Z376" s="250" t="s">
        <v>3052</v>
      </c>
      <c r="AA376" s="251" t="s">
        <v>3052</v>
      </c>
      <c r="AB376" s="325" t="s">
        <v>3052</v>
      </c>
      <c r="AC376" s="257">
        <v>314</v>
      </c>
      <c r="AD376" s="258">
        <v>0</v>
      </c>
      <c r="AE376" s="248">
        <v>100</v>
      </c>
      <c r="AF376" s="259">
        <v>0</v>
      </c>
    </row>
    <row r="377" spans="1:32" ht="18.75" customHeight="1">
      <c r="A377" s="344">
        <v>375</v>
      </c>
      <c r="B377" s="345">
        <v>399</v>
      </c>
      <c r="C377" s="346" t="s">
        <v>1921</v>
      </c>
      <c r="D377" s="347" t="s">
        <v>3056</v>
      </c>
      <c r="E377" s="348" t="s">
        <v>3052</v>
      </c>
      <c r="F377" s="349">
        <v>365</v>
      </c>
      <c r="G377" s="350">
        <v>160647275</v>
      </c>
      <c r="H377" s="351">
        <v>415</v>
      </c>
      <c r="I377" s="352">
        <v>405</v>
      </c>
      <c r="J377" s="353">
        <v>160647275</v>
      </c>
      <c r="K377" s="354">
        <v>284</v>
      </c>
      <c r="L377" s="355">
        <v>273</v>
      </c>
      <c r="M377" s="350">
        <v>44500873</v>
      </c>
      <c r="N377" s="351">
        <v>333</v>
      </c>
      <c r="O377" s="352">
        <v>322</v>
      </c>
      <c r="P377" s="353">
        <v>70818360</v>
      </c>
      <c r="Q377" s="354">
        <v>253</v>
      </c>
      <c r="R377" s="355">
        <v>243</v>
      </c>
      <c r="S377" s="356">
        <v>247542745</v>
      </c>
      <c r="T377" s="351">
        <v>213</v>
      </c>
      <c r="U377" s="352">
        <v>207</v>
      </c>
      <c r="V377" s="353">
        <v>18219438</v>
      </c>
      <c r="W377" s="354">
        <v>359</v>
      </c>
      <c r="X377" s="355">
        <v>357</v>
      </c>
      <c r="Y377" s="350">
        <v>11216</v>
      </c>
      <c r="Z377" s="351">
        <v>414</v>
      </c>
      <c r="AA377" s="352">
        <v>402</v>
      </c>
      <c r="AB377" s="353">
        <v>254</v>
      </c>
      <c r="AC377" s="357">
        <v>369</v>
      </c>
      <c r="AD377" s="348">
        <v>0</v>
      </c>
      <c r="AE377" s="358">
        <v>50</v>
      </c>
      <c r="AF377" s="359">
        <v>50</v>
      </c>
    </row>
    <row r="378" spans="1:32" ht="18.75" customHeight="1">
      <c r="A378" s="292">
        <v>376</v>
      </c>
      <c r="B378" s="293">
        <v>359</v>
      </c>
      <c r="C378" s="294" t="s">
        <v>364</v>
      </c>
      <c r="D378" s="295" t="s">
        <v>3056</v>
      </c>
      <c r="E378" s="296" t="s">
        <v>3052</v>
      </c>
      <c r="F378" s="297">
        <v>366</v>
      </c>
      <c r="G378" s="298">
        <v>160624058</v>
      </c>
      <c r="H378" s="299">
        <v>416</v>
      </c>
      <c r="I378" s="300">
        <v>406</v>
      </c>
      <c r="J378" s="301">
        <v>160624058</v>
      </c>
      <c r="K378" s="302">
        <v>340</v>
      </c>
      <c r="L378" s="303">
        <v>328</v>
      </c>
      <c r="M378" s="298">
        <v>33806407</v>
      </c>
      <c r="N378" s="299" t="s">
        <v>3052</v>
      </c>
      <c r="O378" s="300" t="s">
        <v>3052</v>
      </c>
      <c r="P378" s="328" t="s">
        <v>3052</v>
      </c>
      <c r="Q378" s="302" t="s">
        <v>3052</v>
      </c>
      <c r="R378" s="303" t="s">
        <v>3052</v>
      </c>
      <c r="S378" s="327" t="s">
        <v>3052</v>
      </c>
      <c r="T378" s="299">
        <v>263</v>
      </c>
      <c r="U378" s="300">
        <v>257</v>
      </c>
      <c r="V378" s="301">
        <v>11905358</v>
      </c>
      <c r="W378" s="302">
        <v>319</v>
      </c>
      <c r="X378" s="303">
        <v>317</v>
      </c>
      <c r="Y378" s="298">
        <v>19065</v>
      </c>
      <c r="Z378" s="299">
        <v>196</v>
      </c>
      <c r="AA378" s="300">
        <v>184</v>
      </c>
      <c r="AB378" s="301">
        <v>852</v>
      </c>
      <c r="AC378" s="305">
        <v>321</v>
      </c>
      <c r="AD378" s="296">
        <v>0</v>
      </c>
      <c r="AE378" s="306">
        <v>100</v>
      </c>
      <c r="AF378" s="307">
        <v>0</v>
      </c>
    </row>
    <row r="379" spans="1:32" ht="18.75" customHeight="1">
      <c r="A379" s="260">
        <v>377</v>
      </c>
      <c r="B379" s="261">
        <v>467</v>
      </c>
      <c r="C379" s="262" t="s">
        <v>2887</v>
      </c>
      <c r="D379" s="263" t="s">
        <v>3056</v>
      </c>
      <c r="E379" s="329" t="s">
        <v>3052</v>
      </c>
      <c r="F379" s="274">
        <v>367</v>
      </c>
      <c r="G379" s="266">
        <v>159699454</v>
      </c>
      <c r="H379" s="267">
        <v>334</v>
      </c>
      <c r="I379" s="268">
        <v>324</v>
      </c>
      <c r="J379" s="269">
        <v>199102721</v>
      </c>
      <c r="K379" s="270" t="s">
        <v>3052</v>
      </c>
      <c r="L379" s="271" t="s">
        <v>3052</v>
      </c>
      <c r="M379" s="330" t="s">
        <v>3052</v>
      </c>
      <c r="N379" s="267">
        <v>378</v>
      </c>
      <c r="O379" s="268">
        <v>367</v>
      </c>
      <c r="P379" s="269">
        <v>56847009</v>
      </c>
      <c r="Q379" s="270">
        <v>410</v>
      </c>
      <c r="R379" s="271">
        <v>399</v>
      </c>
      <c r="S379" s="272">
        <v>120346032</v>
      </c>
      <c r="T379" s="267" t="s">
        <v>3052</v>
      </c>
      <c r="U379" s="268" t="s">
        <v>3052</v>
      </c>
      <c r="V379" s="331" t="s">
        <v>3052</v>
      </c>
      <c r="W379" s="270">
        <v>343</v>
      </c>
      <c r="X379" s="271">
        <v>341</v>
      </c>
      <c r="Y379" s="266">
        <v>13155</v>
      </c>
      <c r="Z379" s="267">
        <v>424</v>
      </c>
      <c r="AA379" s="268">
        <v>412</v>
      </c>
      <c r="AB379" s="269">
        <v>231</v>
      </c>
      <c r="AC379" s="273">
        <v>352</v>
      </c>
      <c r="AD379" s="264">
        <v>0</v>
      </c>
      <c r="AE379" s="274">
        <v>49.97</v>
      </c>
      <c r="AF379" s="275">
        <v>50.03</v>
      </c>
    </row>
    <row r="380" spans="1:32" ht="18.75" customHeight="1">
      <c r="A380" s="243">
        <v>378</v>
      </c>
      <c r="B380" s="244">
        <v>398</v>
      </c>
      <c r="C380" s="245" t="s">
        <v>787</v>
      </c>
      <c r="D380" s="246" t="s">
        <v>1061</v>
      </c>
      <c r="E380" s="258" t="s">
        <v>3052</v>
      </c>
      <c r="F380" s="308">
        <v>368</v>
      </c>
      <c r="G380" s="249">
        <v>159407753</v>
      </c>
      <c r="H380" s="250">
        <v>418</v>
      </c>
      <c r="I380" s="251">
        <v>408</v>
      </c>
      <c r="J380" s="252">
        <v>160196714</v>
      </c>
      <c r="K380" s="253">
        <v>390</v>
      </c>
      <c r="L380" s="254">
        <v>378</v>
      </c>
      <c r="M380" s="249">
        <v>24514347</v>
      </c>
      <c r="N380" s="250">
        <v>282</v>
      </c>
      <c r="O380" s="251">
        <v>271</v>
      </c>
      <c r="P380" s="252">
        <v>94691080</v>
      </c>
      <c r="Q380" s="253">
        <v>336</v>
      </c>
      <c r="R380" s="254">
        <v>326</v>
      </c>
      <c r="S380" s="255">
        <v>175340520</v>
      </c>
      <c r="T380" s="250">
        <v>275</v>
      </c>
      <c r="U380" s="251">
        <v>269</v>
      </c>
      <c r="V380" s="252">
        <v>10802512</v>
      </c>
      <c r="W380" s="253" t="s">
        <v>3052</v>
      </c>
      <c r="X380" s="254" t="s">
        <v>3052</v>
      </c>
      <c r="Y380" s="256" t="s">
        <v>3052</v>
      </c>
      <c r="Z380" s="250">
        <v>206</v>
      </c>
      <c r="AA380" s="251">
        <v>194</v>
      </c>
      <c r="AB380" s="252">
        <v>784</v>
      </c>
      <c r="AC380" s="257">
        <v>321</v>
      </c>
      <c r="AD380" s="258">
        <v>0</v>
      </c>
      <c r="AE380" s="248">
        <v>100</v>
      </c>
      <c r="AF380" s="259">
        <v>0</v>
      </c>
    </row>
    <row r="381" spans="1:32" ht="18.75" customHeight="1">
      <c r="A381" s="260">
        <v>379</v>
      </c>
      <c r="B381" s="261">
        <v>180</v>
      </c>
      <c r="C381" s="262" t="s">
        <v>991</v>
      </c>
      <c r="D381" s="263" t="s">
        <v>3056</v>
      </c>
      <c r="E381" s="264" t="s">
        <v>3052</v>
      </c>
      <c r="F381" s="265">
        <v>369</v>
      </c>
      <c r="G381" s="266">
        <v>159158970</v>
      </c>
      <c r="H381" s="267">
        <v>413</v>
      </c>
      <c r="I381" s="268">
        <v>403</v>
      </c>
      <c r="J381" s="269">
        <v>161499444</v>
      </c>
      <c r="K381" s="270" t="s">
        <v>3052</v>
      </c>
      <c r="L381" s="271" t="s">
        <v>3052</v>
      </c>
      <c r="M381" s="330" t="s">
        <v>3052</v>
      </c>
      <c r="N381" s="267" t="s">
        <v>3052</v>
      </c>
      <c r="O381" s="268" t="s">
        <v>3052</v>
      </c>
      <c r="P381" s="331" t="s">
        <v>3052</v>
      </c>
      <c r="Q381" s="270">
        <v>319</v>
      </c>
      <c r="R381" s="271">
        <v>309</v>
      </c>
      <c r="S381" s="272">
        <v>186898141</v>
      </c>
      <c r="T381" s="267" t="s">
        <v>3052</v>
      </c>
      <c r="U381" s="268" t="s">
        <v>3052</v>
      </c>
      <c r="V381" s="331" t="s">
        <v>3052</v>
      </c>
      <c r="W381" s="270">
        <v>105</v>
      </c>
      <c r="X381" s="271">
        <v>104</v>
      </c>
      <c r="Y381" s="266">
        <v>102506</v>
      </c>
      <c r="Z381" s="267">
        <v>391</v>
      </c>
      <c r="AA381" s="268">
        <v>379</v>
      </c>
      <c r="AB381" s="269">
        <v>299</v>
      </c>
      <c r="AC381" s="273">
        <v>384</v>
      </c>
      <c r="AD381" s="264">
        <v>0</v>
      </c>
      <c r="AE381" s="274">
        <v>100</v>
      </c>
      <c r="AF381" s="275">
        <v>0</v>
      </c>
    </row>
    <row r="382" spans="1:32" ht="18.75" customHeight="1">
      <c r="A382" s="276">
        <v>380</v>
      </c>
      <c r="B382" s="277">
        <v>369</v>
      </c>
      <c r="C382" s="278" t="s">
        <v>2567</v>
      </c>
      <c r="D382" s="279" t="s">
        <v>3056</v>
      </c>
      <c r="E382" s="280" t="s">
        <v>3052</v>
      </c>
      <c r="F382" s="281">
        <v>370</v>
      </c>
      <c r="G382" s="282">
        <v>159129452</v>
      </c>
      <c r="H382" s="283">
        <v>417</v>
      </c>
      <c r="I382" s="284">
        <v>407</v>
      </c>
      <c r="J382" s="285">
        <v>160205089</v>
      </c>
      <c r="K382" s="286" t="s">
        <v>3052</v>
      </c>
      <c r="L382" s="287" t="s">
        <v>3052</v>
      </c>
      <c r="M382" s="336" t="s">
        <v>3052</v>
      </c>
      <c r="N382" s="283" t="s">
        <v>3052</v>
      </c>
      <c r="O382" s="284" t="s">
        <v>3052</v>
      </c>
      <c r="P382" s="337" t="s">
        <v>3052</v>
      </c>
      <c r="Q382" s="286" t="s">
        <v>3052</v>
      </c>
      <c r="R382" s="287" t="s">
        <v>3052</v>
      </c>
      <c r="S382" s="336" t="s">
        <v>3052</v>
      </c>
      <c r="T382" s="283" t="s">
        <v>3052</v>
      </c>
      <c r="U382" s="284" t="s">
        <v>3052</v>
      </c>
      <c r="V382" s="337" t="s">
        <v>3052</v>
      </c>
      <c r="W382" s="286">
        <v>388</v>
      </c>
      <c r="X382" s="287">
        <v>385</v>
      </c>
      <c r="Y382" s="282">
        <v>6388</v>
      </c>
      <c r="Z382" s="283">
        <v>221</v>
      </c>
      <c r="AA382" s="284">
        <v>209</v>
      </c>
      <c r="AB382" s="285">
        <v>730</v>
      </c>
      <c r="AC382" s="289">
        <v>352</v>
      </c>
      <c r="AD382" s="280">
        <v>0</v>
      </c>
      <c r="AE382" s="290">
        <v>0</v>
      </c>
      <c r="AF382" s="291">
        <v>100</v>
      </c>
    </row>
    <row r="383" spans="1:32" ht="18.75" customHeight="1">
      <c r="A383" s="227">
        <v>381</v>
      </c>
      <c r="B383" s="228">
        <v>432</v>
      </c>
      <c r="C383" s="229" t="s">
        <v>1046</v>
      </c>
      <c r="D383" s="230" t="s">
        <v>1061</v>
      </c>
      <c r="E383" s="231" t="s">
        <v>3052</v>
      </c>
      <c r="F383" s="232">
        <v>371</v>
      </c>
      <c r="G383" s="233">
        <v>159014504</v>
      </c>
      <c r="H383" s="234">
        <v>394</v>
      </c>
      <c r="I383" s="235">
        <v>384</v>
      </c>
      <c r="J383" s="236">
        <v>168527037</v>
      </c>
      <c r="K383" s="237">
        <v>360</v>
      </c>
      <c r="L383" s="238">
        <v>348</v>
      </c>
      <c r="M383" s="233">
        <v>29837900</v>
      </c>
      <c r="N383" s="234">
        <v>460</v>
      </c>
      <c r="O383" s="235">
        <v>448</v>
      </c>
      <c r="P383" s="236">
        <v>18393008</v>
      </c>
      <c r="Q383" s="237">
        <v>425</v>
      </c>
      <c r="R383" s="238">
        <v>414</v>
      </c>
      <c r="S383" s="239">
        <v>109632211</v>
      </c>
      <c r="T383" s="234">
        <v>331</v>
      </c>
      <c r="U383" s="235">
        <v>324</v>
      </c>
      <c r="V383" s="236">
        <v>6666271</v>
      </c>
      <c r="W383" s="237">
        <v>163</v>
      </c>
      <c r="X383" s="238">
        <v>162</v>
      </c>
      <c r="Y383" s="233">
        <v>70691</v>
      </c>
      <c r="Z383" s="234">
        <v>375</v>
      </c>
      <c r="AA383" s="235">
        <v>363</v>
      </c>
      <c r="AB383" s="236">
        <v>320</v>
      </c>
      <c r="AC383" s="240">
        <v>384</v>
      </c>
      <c r="AD383" s="231">
        <v>0</v>
      </c>
      <c r="AE383" s="241">
        <v>50</v>
      </c>
      <c r="AF383" s="242">
        <v>50</v>
      </c>
    </row>
    <row r="384" spans="1:32" ht="18.75" customHeight="1">
      <c r="A384" s="260">
        <v>382</v>
      </c>
      <c r="B384" s="261">
        <v>416</v>
      </c>
      <c r="C384" s="262" t="s">
        <v>267</v>
      </c>
      <c r="D384" s="263" t="s">
        <v>3056</v>
      </c>
      <c r="E384" s="264" t="s">
        <v>3052</v>
      </c>
      <c r="F384" s="265">
        <v>372</v>
      </c>
      <c r="G384" s="266">
        <v>158827009</v>
      </c>
      <c r="H384" s="267">
        <v>391</v>
      </c>
      <c r="I384" s="268">
        <v>381</v>
      </c>
      <c r="J384" s="269">
        <v>169815603</v>
      </c>
      <c r="K384" s="270" t="s">
        <v>3052</v>
      </c>
      <c r="L384" s="271" t="s">
        <v>3052</v>
      </c>
      <c r="M384" s="330" t="s">
        <v>3052</v>
      </c>
      <c r="N384" s="267">
        <v>253</v>
      </c>
      <c r="O384" s="268">
        <v>243</v>
      </c>
      <c r="P384" s="269">
        <v>115569221</v>
      </c>
      <c r="Q384" s="270">
        <v>302</v>
      </c>
      <c r="R384" s="271">
        <v>292</v>
      </c>
      <c r="S384" s="272">
        <v>205287933</v>
      </c>
      <c r="T384" s="267" t="s">
        <v>3052</v>
      </c>
      <c r="U384" s="268" t="s">
        <v>3052</v>
      </c>
      <c r="V384" s="331" t="s">
        <v>3052</v>
      </c>
      <c r="W384" s="270">
        <v>244</v>
      </c>
      <c r="X384" s="271">
        <v>243</v>
      </c>
      <c r="Y384" s="266">
        <v>39600</v>
      </c>
      <c r="Z384" s="267">
        <v>178</v>
      </c>
      <c r="AA384" s="268">
        <v>166</v>
      </c>
      <c r="AB384" s="269">
        <v>942</v>
      </c>
      <c r="AC384" s="273">
        <v>321</v>
      </c>
      <c r="AD384" s="264">
        <v>0</v>
      </c>
      <c r="AE384" s="274">
        <v>100</v>
      </c>
      <c r="AF384" s="275">
        <v>0</v>
      </c>
    </row>
    <row r="385" spans="1:32" ht="18.75" customHeight="1">
      <c r="A385" s="260">
        <v>383</v>
      </c>
      <c r="B385" s="261">
        <v>348</v>
      </c>
      <c r="C385" s="262" t="s">
        <v>810</v>
      </c>
      <c r="D385" s="263" t="s">
        <v>3056</v>
      </c>
      <c r="E385" s="264" t="s">
        <v>3052</v>
      </c>
      <c r="F385" s="265">
        <v>373</v>
      </c>
      <c r="G385" s="266">
        <v>158257409</v>
      </c>
      <c r="H385" s="267">
        <v>405</v>
      </c>
      <c r="I385" s="268">
        <v>395</v>
      </c>
      <c r="J385" s="269">
        <v>165695542</v>
      </c>
      <c r="K385" s="270">
        <v>278</v>
      </c>
      <c r="L385" s="271">
        <v>267</v>
      </c>
      <c r="M385" s="266">
        <v>45218133</v>
      </c>
      <c r="N385" s="267">
        <v>434</v>
      </c>
      <c r="O385" s="268">
        <v>422</v>
      </c>
      <c r="P385" s="269">
        <v>32130457</v>
      </c>
      <c r="Q385" s="270">
        <v>229</v>
      </c>
      <c r="R385" s="271">
        <v>219</v>
      </c>
      <c r="S385" s="272">
        <v>273057706</v>
      </c>
      <c r="T385" s="267">
        <v>250</v>
      </c>
      <c r="U385" s="268">
        <v>244</v>
      </c>
      <c r="V385" s="269">
        <v>13410010</v>
      </c>
      <c r="W385" s="270">
        <v>430</v>
      </c>
      <c r="X385" s="271">
        <v>426</v>
      </c>
      <c r="Y385" s="266">
        <v>991</v>
      </c>
      <c r="Z385" s="267">
        <v>281</v>
      </c>
      <c r="AA385" s="268">
        <v>269</v>
      </c>
      <c r="AB385" s="269">
        <v>528</v>
      </c>
      <c r="AC385" s="273">
        <v>311</v>
      </c>
      <c r="AD385" s="264">
        <v>0</v>
      </c>
      <c r="AE385" s="274">
        <v>50</v>
      </c>
      <c r="AF385" s="275">
        <v>50</v>
      </c>
    </row>
    <row r="386" spans="1:32" ht="18.75" customHeight="1">
      <c r="A386" s="243">
        <v>384</v>
      </c>
      <c r="B386" s="244">
        <v>363</v>
      </c>
      <c r="C386" s="245" t="s">
        <v>2838</v>
      </c>
      <c r="D386" s="246" t="s">
        <v>2976</v>
      </c>
      <c r="E386" s="258" t="s">
        <v>3052</v>
      </c>
      <c r="F386" s="308">
        <v>374</v>
      </c>
      <c r="G386" s="249">
        <v>158107672</v>
      </c>
      <c r="H386" s="250">
        <v>420</v>
      </c>
      <c r="I386" s="251">
        <v>410</v>
      </c>
      <c r="J386" s="252">
        <v>158432562</v>
      </c>
      <c r="K386" s="253">
        <v>279</v>
      </c>
      <c r="L386" s="254">
        <v>268</v>
      </c>
      <c r="M386" s="249">
        <v>45176913</v>
      </c>
      <c r="N386" s="250">
        <v>309</v>
      </c>
      <c r="O386" s="251">
        <v>298</v>
      </c>
      <c r="P386" s="252">
        <v>79218180</v>
      </c>
      <c r="Q386" s="253">
        <v>283</v>
      </c>
      <c r="R386" s="254">
        <v>273</v>
      </c>
      <c r="S386" s="255">
        <v>217413484</v>
      </c>
      <c r="T386" s="250">
        <v>190</v>
      </c>
      <c r="U386" s="251">
        <v>184</v>
      </c>
      <c r="V386" s="252">
        <v>22361316</v>
      </c>
      <c r="W386" s="253">
        <v>205</v>
      </c>
      <c r="X386" s="254">
        <v>204</v>
      </c>
      <c r="Y386" s="249">
        <v>52244</v>
      </c>
      <c r="Z386" s="250">
        <v>289</v>
      </c>
      <c r="AA386" s="251">
        <v>277</v>
      </c>
      <c r="AB386" s="252">
        <v>507</v>
      </c>
      <c r="AC386" s="257">
        <v>210</v>
      </c>
      <c r="AD386" s="258">
        <v>0</v>
      </c>
      <c r="AE386" s="248">
        <v>100</v>
      </c>
      <c r="AF386" s="259">
        <v>0</v>
      </c>
    </row>
    <row r="387" spans="1:32" ht="18.75" customHeight="1">
      <c r="A387" s="309">
        <v>385</v>
      </c>
      <c r="B387" s="310">
        <v>386</v>
      </c>
      <c r="C387" s="311" t="s">
        <v>268</v>
      </c>
      <c r="D387" s="312" t="s">
        <v>1061</v>
      </c>
      <c r="E387" s="313" t="s">
        <v>3052</v>
      </c>
      <c r="F387" s="314">
        <v>375</v>
      </c>
      <c r="G387" s="315">
        <v>158037598</v>
      </c>
      <c r="H387" s="316">
        <v>111</v>
      </c>
      <c r="I387" s="317">
        <v>103</v>
      </c>
      <c r="J387" s="318">
        <v>579200878</v>
      </c>
      <c r="K387" s="319">
        <v>141</v>
      </c>
      <c r="L387" s="320">
        <v>132</v>
      </c>
      <c r="M387" s="315">
        <v>102417141</v>
      </c>
      <c r="N387" s="316">
        <v>85</v>
      </c>
      <c r="O387" s="317">
        <v>76</v>
      </c>
      <c r="P387" s="318">
        <v>376368225</v>
      </c>
      <c r="Q387" s="319">
        <v>118</v>
      </c>
      <c r="R387" s="320">
        <v>110</v>
      </c>
      <c r="S387" s="321">
        <v>563895869</v>
      </c>
      <c r="T387" s="316">
        <v>81</v>
      </c>
      <c r="U387" s="317">
        <v>76</v>
      </c>
      <c r="V387" s="318">
        <v>62166050</v>
      </c>
      <c r="W387" s="319">
        <v>296</v>
      </c>
      <c r="X387" s="320">
        <v>294</v>
      </c>
      <c r="Y387" s="315">
        <v>26371</v>
      </c>
      <c r="Z387" s="316">
        <v>24</v>
      </c>
      <c r="AA387" s="317">
        <v>17</v>
      </c>
      <c r="AB387" s="318">
        <v>3870</v>
      </c>
      <c r="AC387" s="322">
        <v>321</v>
      </c>
      <c r="AD387" s="313">
        <v>0</v>
      </c>
      <c r="AE387" s="323">
        <v>100</v>
      </c>
      <c r="AF387" s="324">
        <v>0</v>
      </c>
    </row>
    <row r="388" spans="1:32" ht="18.75" customHeight="1">
      <c r="A388" s="227">
        <v>386</v>
      </c>
      <c r="B388" s="228">
        <v>395</v>
      </c>
      <c r="C388" s="229" t="s">
        <v>792</v>
      </c>
      <c r="D388" s="230" t="s">
        <v>3103</v>
      </c>
      <c r="E388" s="231" t="s">
        <v>3052</v>
      </c>
      <c r="F388" s="232">
        <v>376</v>
      </c>
      <c r="G388" s="233">
        <v>157831920</v>
      </c>
      <c r="H388" s="234">
        <v>412</v>
      </c>
      <c r="I388" s="235">
        <v>402</v>
      </c>
      <c r="J388" s="236">
        <v>161733539</v>
      </c>
      <c r="K388" s="237">
        <v>380</v>
      </c>
      <c r="L388" s="238">
        <v>368</v>
      </c>
      <c r="M388" s="233">
        <v>26260145</v>
      </c>
      <c r="N388" s="234">
        <v>236</v>
      </c>
      <c r="O388" s="235">
        <v>226</v>
      </c>
      <c r="P388" s="236">
        <v>130550676</v>
      </c>
      <c r="Q388" s="237">
        <v>234</v>
      </c>
      <c r="R388" s="238">
        <v>224</v>
      </c>
      <c r="S388" s="239">
        <v>269138390</v>
      </c>
      <c r="T388" s="234">
        <v>340</v>
      </c>
      <c r="U388" s="235">
        <v>333</v>
      </c>
      <c r="V388" s="236">
        <v>5763270</v>
      </c>
      <c r="W388" s="237" t="s">
        <v>3052</v>
      </c>
      <c r="X388" s="238" t="s">
        <v>3052</v>
      </c>
      <c r="Y388" s="338" t="s">
        <v>3052</v>
      </c>
      <c r="Z388" s="234">
        <v>117</v>
      </c>
      <c r="AA388" s="235">
        <v>107</v>
      </c>
      <c r="AB388" s="236">
        <v>1308</v>
      </c>
      <c r="AC388" s="240">
        <v>321</v>
      </c>
      <c r="AD388" s="231">
        <v>0</v>
      </c>
      <c r="AE388" s="241">
        <v>100</v>
      </c>
      <c r="AF388" s="242">
        <v>0</v>
      </c>
    </row>
    <row r="389" spans="1:32" ht="18.75" customHeight="1">
      <c r="A389" s="243">
        <v>387</v>
      </c>
      <c r="B389" s="244">
        <v>374</v>
      </c>
      <c r="C389" s="245" t="s">
        <v>2568</v>
      </c>
      <c r="D389" s="246" t="s">
        <v>1702</v>
      </c>
      <c r="E389" s="258" t="s">
        <v>3052</v>
      </c>
      <c r="F389" s="308">
        <v>377</v>
      </c>
      <c r="G389" s="249">
        <v>156603926</v>
      </c>
      <c r="H389" s="250">
        <v>423</v>
      </c>
      <c r="I389" s="251">
        <v>413</v>
      </c>
      <c r="J389" s="252">
        <v>157315031</v>
      </c>
      <c r="K389" s="253">
        <v>222</v>
      </c>
      <c r="L389" s="254">
        <v>211</v>
      </c>
      <c r="M389" s="249">
        <v>60316512</v>
      </c>
      <c r="N389" s="250">
        <v>210</v>
      </c>
      <c r="O389" s="251">
        <v>201</v>
      </c>
      <c r="P389" s="252">
        <v>146735011</v>
      </c>
      <c r="Q389" s="253">
        <v>298</v>
      </c>
      <c r="R389" s="254">
        <v>288</v>
      </c>
      <c r="S389" s="255">
        <v>205771331</v>
      </c>
      <c r="T389" s="250">
        <v>178</v>
      </c>
      <c r="U389" s="251">
        <v>172</v>
      </c>
      <c r="V389" s="252">
        <v>24668392</v>
      </c>
      <c r="W389" s="253">
        <v>256</v>
      </c>
      <c r="X389" s="254">
        <v>254</v>
      </c>
      <c r="Y389" s="249">
        <v>34482</v>
      </c>
      <c r="Z389" s="250">
        <v>229</v>
      </c>
      <c r="AA389" s="251">
        <v>217</v>
      </c>
      <c r="AB389" s="252">
        <v>705</v>
      </c>
      <c r="AC389" s="257">
        <v>361</v>
      </c>
      <c r="AD389" s="258">
        <v>0</v>
      </c>
      <c r="AE389" s="248">
        <v>100</v>
      </c>
      <c r="AF389" s="259">
        <v>0</v>
      </c>
    </row>
    <row r="390" spans="1:32" ht="18.75" customHeight="1">
      <c r="A390" s="243">
        <v>388</v>
      </c>
      <c r="B390" s="244">
        <v>476</v>
      </c>
      <c r="C390" s="245" t="s">
        <v>2893</v>
      </c>
      <c r="D390" s="246" t="s">
        <v>91</v>
      </c>
      <c r="E390" s="258" t="s">
        <v>3052</v>
      </c>
      <c r="F390" s="308">
        <v>378</v>
      </c>
      <c r="G390" s="249">
        <v>156574234</v>
      </c>
      <c r="H390" s="250">
        <v>352</v>
      </c>
      <c r="I390" s="251">
        <v>342</v>
      </c>
      <c r="J390" s="252">
        <v>190427650</v>
      </c>
      <c r="K390" s="253" t="s">
        <v>3052</v>
      </c>
      <c r="L390" s="254" t="s">
        <v>3052</v>
      </c>
      <c r="M390" s="256" t="s">
        <v>3052</v>
      </c>
      <c r="N390" s="250" t="s">
        <v>3052</v>
      </c>
      <c r="O390" s="251" t="s">
        <v>3052</v>
      </c>
      <c r="P390" s="325" t="s">
        <v>3052</v>
      </c>
      <c r="Q390" s="253" t="s">
        <v>3052</v>
      </c>
      <c r="R390" s="254" t="s">
        <v>3052</v>
      </c>
      <c r="S390" s="256" t="s">
        <v>3052</v>
      </c>
      <c r="T390" s="250" t="s">
        <v>3052</v>
      </c>
      <c r="U390" s="251" t="s">
        <v>3052</v>
      </c>
      <c r="V390" s="325" t="s">
        <v>3052</v>
      </c>
      <c r="W390" s="253" t="s">
        <v>3052</v>
      </c>
      <c r="X390" s="254" t="s">
        <v>3052</v>
      </c>
      <c r="Y390" s="256" t="s">
        <v>3052</v>
      </c>
      <c r="Z390" s="250" t="s">
        <v>3052</v>
      </c>
      <c r="AA390" s="251" t="s">
        <v>3052</v>
      </c>
      <c r="AB390" s="325" t="s">
        <v>3052</v>
      </c>
      <c r="AC390" s="257">
        <v>312</v>
      </c>
      <c r="AD390" s="258">
        <v>0</v>
      </c>
      <c r="AE390" s="248">
        <v>100</v>
      </c>
      <c r="AF390" s="259">
        <v>0</v>
      </c>
    </row>
    <row r="391" spans="1:32" ht="18.75" customHeight="1">
      <c r="A391" s="260">
        <v>389</v>
      </c>
      <c r="B391" s="261">
        <v>381</v>
      </c>
      <c r="C391" s="262" t="s">
        <v>2569</v>
      </c>
      <c r="D391" s="263" t="s">
        <v>3056</v>
      </c>
      <c r="E391" s="264" t="s">
        <v>3052</v>
      </c>
      <c r="F391" s="265">
        <v>379</v>
      </c>
      <c r="G391" s="266">
        <v>155845492</v>
      </c>
      <c r="H391" s="267">
        <v>421</v>
      </c>
      <c r="I391" s="268">
        <v>411</v>
      </c>
      <c r="J391" s="269">
        <v>157490572</v>
      </c>
      <c r="K391" s="270">
        <v>427</v>
      </c>
      <c r="L391" s="271">
        <v>415</v>
      </c>
      <c r="M391" s="266">
        <v>16701062</v>
      </c>
      <c r="N391" s="267">
        <v>387</v>
      </c>
      <c r="O391" s="268">
        <v>376</v>
      </c>
      <c r="P391" s="269">
        <v>52235880</v>
      </c>
      <c r="Q391" s="270">
        <v>379</v>
      </c>
      <c r="R391" s="271">
        <v>368</v>
      </c>
      <c r="S391" s="272">
        <v>146343607</v>
      </c>
      <c r="T391" s="267">
        <v>488</v>
      </c>
      <c r="U391" s="268">
        <v>478</v>
      </c>
      <c r="V391" s="269">
        <v>-29971288</v>
      </c>
      <c r="W391" s="270">
        <v>182</v>
      </c>
      <c r="X391" s="271">
        <v>181</v>
      </c>
      <c r="Y391" s="266">
        <v>61457</v>
      </c>
      <c r="Z391" s="267">
        <v>101</v>
      </c>
      <c r="AA391" s="268">
        <v>91</v>
      </c>
      <c r="AB391" s="269">
        <v>1393</v>
      </c>
      <c r="AC391" s="273">
        <v>321</v>
      </c>
      <c r="AD391" s="264">
        <v>0</v>
      </c>
      <c r="AE391" s="274">
        <v>100</v>
      </c>
      <c r="AF391" s="275">
        <v>0</v>
      </c>
    </row>
    <row r="392" spans="1:32" ht="18.75" customHeight="1">
      <c r="A392" s="309">
        <v>390</v>
      </c>
      <c r="B392" s="310" t="s">
        <v>3052</v>
      </c>
      <c r="C392" s="311" t="s">
        <v>374</v>
      </c>
      <c r="D392" s="312" t="s">
        <v>1702</v>
      </c>
      <c r="E392" s="313" t="s">
        <v>3052</v>
      </c>
      <c r="F392" s="314">
        <v>380</v>
      </c>
      <c r="G392" s="315">
        <v>154675369</v>
      </c>
      <c r="H392" s="316">
        <v>293</v>
      </c>
      <c r="I392" s="317">
        <v>283</v>
      </c>
      <c r="J392" s="318">
        <v>233061841</v>
      </c>
      <c r="K392" s="319">
        <v>244</v>
      </c>
      <c r="L392" s="320">
        <v>233</v>
      </c>
      <c r="M392" s="315">
        <v>55360136</v>
      </c>
      <c r="N392" s="316">
        <v>204</v>
      </c>
      <c r="O392" s="317">
        <v>195</v>
      </c>
      <c r="P392" s="318">
        <v>153988689</v>
      </c>
      <c r="Q392" s="319">
        <v>295</v>
      </c>
      <c r="R392" s="320">
        <v>285</v>
      </c>
      <c r="S392" s="321">
        <v>208487855</v>
      </c>
      <c r="T392" s="316">
        <v>154</v>
      </c>
      <c r="U392" s="317">
        <v>148</v>
      </c>
      <c r="V392" s="318">
        <v>32537599</v>
      </c>
      <c r="W392" s="319">
        <v>271</v>
      </c>
      <c r="X392" s="320">
        <v>269</v>
      </c>
      <c r="Y392" s="315">
        <v>30632</v>
      </c>
      <c r="Z392" s="316">
        <v>425</v>
      </c>
      <c r="AA392" s="317">
        <v>413</v>
      </c>
      <c r="AB392" s="318">
        <v>231</v>
      </c>
      <c r="AC392" s="322">
        <v>352</v>
      </c>
      <c r="AD392" s="313">
        <v>0</v>
      </c>
      <c r="AE392" s="323">
        <v>0</v>
      </c>
      <c r="AF392" s="324">
        <v>100</v>
      </c>
    </row>
    <row r="393" spans="1:32" ht="18.75" customHeight="1">
      <c r="A393" s="227">
        <v>391</v>
      </c>
      <c r="B393" s="228">
        <v>343</v>
      </c>
      <c r="C393" s="229" t="s">
        <v>994</v>
      </c>
      <c r="D393" s="230" t="s">
        <v>1893</v>
      </c>
      <c r="E393" s="362">
        <v>11</v>
      </c>
      <c r="F393" s="241" t="s">
        <v>3052</v>
      </c>
      <c r="G393" s="233">
        <v>154621478</v>
      </c>
      <c r="H393" s="234">
        <v>427</v>
      </c>
      <c r="I393" s="235">
        <v>11</v>
      </c>
      <c r="J393" s="236">
        <v>155287679</v>
      </c>
      <c r="K393" s="237">
        <v>158</v>
      </c>
      <c r="L393" s="238">
        <v>10</v>
      </c>
      <c r="M393" s="233">
        <v>89026138</v>
      </c>
      <c r="N393" s="234">
        <v>254</v>
      </c>
      <c r="O393" s="235">
        <v>11</v>
      </c>
      <c r="P393" s="236">
        <v>114960919</v>
      </c>
      <c r="Q393" s="237">
        <v>368</v>
      </c>
      <c r="R393" s="238">
        <v>11</v>
      </c>
      <c r="S393" s="239">
        <v>154522730</v>
      </c>
      <c r="T393" s="234">
        <v>309</v>
      </c>
      <c r="U393" s="235">
        <v>7</v>
      </c>
      <c r="V393" s="236">
        <v>8280329</v>
      </c>
      <c r="W393" s="237">
        <v>452</v>
      </c>
      <c r="X393" s="238">
        <v>5</v>
      </c>
      <c r="Y393" s="233">
        <v>168</v>
      </c>
      <c r="Z393" s="234">
        <v>91</v>
      </c>
      <c r="AA393" s="235">
        <v>9</v>
      </c>
      <c r="AB393" s="236">
        <v>1554</v>
      </c>
      <c r="AC393" s="240">
        <v>384</v>
      </c>
      <c r="AD393" s="231">
        <v>100</v>
      </c>
      <c r="AE393" s="241">
        <v>0</v>
      </c>
      <c r="AF393" s="242">
        <v>0</v>
      </c>
    </row>
    <row r="394" spans="1:32" ht="18.75" customHeight="1">
      <c r="A394" s="260">
        <v>392</v>
      </c>
      <c r="B394" s="261" t="s">
        <v>3052</v>
      </c>
      <c r="C394" s="262" t="s">
        <v>2570</v>
      </c>
      <c r="D394" s="263" t="s">
        <v>3056</v>
      </c>
      <c r="E394" s="264" t="s">
        <v>3052</v>
      </c>
      <c r="F394" s="265">
        <v>381</v>
      </c>
      <c r="G394" s="266">
        <v>154345401</v>
      </c>
      <c r="H394" s="267">
        <v>424</v>
      </c>
      <c r="I394" s="268">
        <v>414</v>
      </c>
      <c r="J394" s="269">
        <v>156200681</v>
      </c>
      <c r="K394" s="270" t="s">
        <v>3052</v>
      </c>
      <c r="L394" s="271" t="s">
        <v>3052</v>
      </c>
      <c r="M394" s="330" t="s">
        <v>3052</v>
      </c>
      <c r="N394" s="267">
        <v>107</v>
      </c>
      <c r="O394" s="268">
        <v>98</v>
      </c>
      <c r="P394" s="269">
        <v>270187792</v>
      </c>
      <c r="Q394" s="270">
        <v>142</v>
      </c>
      <c r="R394" s="271">
        <v>134</v>
      </c>
      <c r="S394" s="272">
        <v>467119535</v>
      </c>
      <c r="T394" s="267" t="s">
        <v>3052</v>
      </c>
      <c r="U394" s="268" t="s">
        <v>3052</v>
      </c>
      <c r="V394" s="331" t="s">
        <v>3052</v>
      </c>
      <c r="W394" s="270">
        <v>394</v>
      </c>
      <c r="X394" s="271">
        <v>391</v>
      </c>
      <c r="Y394" s="266">
        <v>5381</v>
      </c>
      <c r="Z394" s="267">
        <v>411</v>
      </c>
      <c r="AA394" s="268">
        <v>399</v>
      </c>
      <c r="AB394" s="269">
        <v>255</v>
      </c>
      <c r="AC394" s="273">
        <v>313</v>
      </c>
      <c r="AD394" s="264">
        <v>0</v>
      </c>
      <c r="AE394" s="274">
        <v>100</v>
      </c>
      <c r="AF394" s="275">
        <v>0</v>
      </c>
    </row>
    <row r="395" spans="1:32" ht="18.75" customHeight="1">
      <c r="A395" s="260">
        <v>393</v>
      </c>
      <c r="B395" s="261" t="s">
        <v>3052</v>
      </c>
      <c r="C395" s="262" t="s">
        <v>1925</v>
      </c>
      <c r="D395" s="263" t="s">
        <v>3056</v>
      </c>
      <c r="E395" s="264" t="s">
        <v>3052</v>
      </c>
      <c r="F395" s="265">
        <v>382</v>
      </c>
      <c r="G395" s="266">
        <v>153814066</v>
      </c>
      <c r="H395" s="267">
        <v>430</v>
      </c>
      <c r="I395" s="268">
        <v>419</v>
      </c>
      <c r="J395" s="269">
        <v>153814066</v>
      </c>
      <c r="K395" s="270">
        <v>241</v>
      </c>
      <c r="L395" s="271">
        <v>230</v>
      </c>
      <c r="M395" s="266">
        <v>56156918</v>
      </c>
      <c r="N395" s="267">
        <v>327</v>
      </c>
      <c r="O395" s="268">
        <v>316</v>
      </c>
      <c r="P395" s="269">
        <v>71918731</v>
      </c>
      <c r="Q395" s="270">
        <v>407</v>
      </c>
      <c r="R395" s="271">
        <v>396</v>
      </c>
      <c r="S395" s="272">
        <v>124386247</v>
      </c>
      <c r="T395" s="267">
        <v>165</v>
      </c>
      <c r="U395" s="268">
        <v>159</v>
      </c>
      <c r="V395" s="269">
        <v>27622600</v>
      </c>
      <c r="W395" s="270">
        <v>274</v>
      </c>
      <c r="X395" s="271">
        <v>272</v>
      </c>
      <c r="Y395" s="266">
        <v>30126</v>
      </c>
      <c r="Z395" s="267">
        <v>213</v>
      </c>
      <c r="AA395" s="268">
        <v>201</v>
      </c>
      <c r="AB395" s="269">
        <v>758</v>
      </c>
      <c r="AC395" s="273">
        <v>371</v>
      </c>
      <c r="AD395" s="264">
        <v>0</v>
      </c>
      <c r="AE395" s="274">
        <v>100</v>
      </c>
      <c r="AF395" s="275">
        <v>0</v>
      </c>
    </row>
    <row r="396" spans="1:32" ht="18.75" customHeight="1">
      <c r="A396" s="260">
        <v>394</v>
      </c>
      <c r="B396" s="261" t="s">
        <v>3052</v>
      </c>
      <c r="C396" s="262" t="s">
        <v>998</v>
      </c>
      <c r="D396" s="263" t="s">
        <v>3056</v>
      </c>
      <c r="E396" s="329" t="s">
        <v>3052</v>
      </c>
      <c r="F396" s="274">
        <v>383</v>
      </c>
      <c r="G396" s="266">
        <v>153788055</v>
      </c>
      <c r="H396" s="267">
        <v>355</v>
      </c>
      <c r="I396" s="268">
        <v>345</v>
      </c>
      <c r="J396" s="269">
        <v>186722518</v>
      </c>
      <c r="K396" s="270">
        <v>304</v>
      </c>
      <c r="L396" s="271">
        <v>292</v>
      </c>
      <c r="M396" s="266">
        <v>38673957</v>
      </c>
      <c r="N396" s="267">
        <v>332</v>
      </c>
      <c r="O396" s="268">
        <v>321</v>
      </c>
      <c r="P396" s="269">
        <v>70951481</v>
      </c>
      <c r="Q396" s="270">
        <v>329</v>
      </c>
      <c r="R396" s="271">
        <v>319</v>
      </c>
      <c r="S396" s="272">
        <v>180123520</v>
      </c>
      <c r="T396" s="267">
        <v>396</v>
      </c>
      <c r="U396" s="268">
        <v>389</v>
      </c>
      <c r="V396" s="269">
        <v>1594884</v>
      </c>
      <c r="W396" s="270">
        <v>161</v>
      </c>
      <c r="X396" s="271">
        <v>160</v>
      </c>
      <c r="Y396" s="266">
        <v>71440</v>
      </c>
      <c r="Z396" s="267">
        <v>135</v>
      </c>
      <c r="AA396" s="268">
        <v>125</v>
      </c>
      <c r="AB396" s="269">
        <v>1175</v>
      </c>
      <c r="AC396" s="273">
        <v>322</v>
      </c>
      <c r="AD396" s="264">
        <v>0</v>
      </c>
      <c r="AE396" s="274">
        <v>100</v>
      </c>
      <c r="AF396" s="275">
        <v>0</v>
      </c>
    </row>
    <row r="397" spans="1:32" ht="18.75" customHeight="1">
      <c r="A397" s="276">
        <v>395</v>
      </c>
      <c r="B397" s="277">
        <v>280</v>
      </c>
      <c r="C397" s="278" t="s">
        <v>3101</v>
      </c>
      <c r="D397" s="279" t="s">
        <v>3056</v>
      </c>
      <c r="E397" s="280" t="s">
        <v>3052</v>
      </c>
      <c r="F397" s="281">
        <v>384</v>
      </c>
      <c r="G397" s="282">
        <v>153615223</v>
      </c>
      <c r="H397" s="283">
        <v>409</v>
      </c>
      <c r="I397" s="284">
        <v>399</v>
      </c>
      <c r="J397" s="285">
        <v>164047192</v>
      </c>
      <c r="K397" s="286">
        <v>444</v>
      </c>
      <c r="L397" s="287">
        <v>432</v>
      </c>
      <c r="M397" s="282">
        <v>14273857</v>
      </c>
      <c r="N397" s="283">
        <v>366</v>
      </c>
      <c r="O397" s="284">
        <v>355</v>
      </c>
      <c r="P397" s="285">
        <v>60464003</v>
      </c>
      <c r="Q397" s="286">
        <v>432</v>
      </c>
      <c r="R397" s="287">
        <v>421</v>
      </c>
      <c r="S397" s="288">
        <v>106169180</v>
      </c>
      <c r="T397" s="283">
        <v>433</v>
      </c>
      <c r="U397" s="284">
        <v>425</v>
      </c>
      <c r="V397" s="285">
        <v>175653</v>
      </c>
      <c r="W397" s="286">
        <v>364</v>
      </c>
      <c r="X397" s="287">
        <v>362</v>
      </c>
      <c r="Y397" s="282">
        <v>10390</v>
      </c>
      <c r="Z397" s="283">
        <v>453</v>
      </c>
      <c r="AA397" s="284">
        <v>441</v>
      </c>
      <c r="AB397" s="285">
        <v>170</v>
      </c>
      <c r="AC397" s="289">
        <v>371</v>
      </c>
      <c r="AD397" s="280">
        <v>0</v>
      </c>
      <c r="AE397" s="290">
        <v>100</v>
      </c>
      <c r="AF397" s="291">
        <v>0</v>
      </c>
    </row>
    <row r="398" spans="1:32" ht="18.75" customHeight="1">
      <c r="A398" s="227">
        <v>396</v>
      </c>
      <c r="B398" s="228">
        <v>264</v>
      </c>
      <c r="C398" s="229" t="s">
        <v>3246</v>
      </c>
      <c r="D398" s="230" t="s">
        <v>109</v>
      </c>
      <c r="E398" s="231" t="s">
        <v>3052</v>
      </c>
      <c r="F398" s="232">
        <v>385</v>
      </c>
      <c r="G398" s="233">
        <v>153545295</v>
      </c>
      <c r="H398" s="234">
        <v>429</v>
      </c>
      <c r="I398" s="235">
        <v>418</v>
      </c>
      <c r="J398" s="236">
        <v>154197770</v>
      </c>
      <c r="K398" s="237">
        <v>363</v>
      </c>
      <c r="L398" s="238">
        <v>351</v>
      </c>
      <c r="M398" s="233">
        <v>28638412</v>
      </c>
      <c r="N398" s="234">
        <v>412</v>
      </c>
      <c r="O398" s="235">
        <v>400</v>
      </c>
      <c r="P398" s="236">
        <v>44516400</v>
      </c>
      <c r="Q398" s="237">
        <v>281</v>
      </c>
      <c r="R398" s="238">
        <v>271</v>
      </c>
      <c r="S398" s="239">
        <v>218912323</v>
      </c>
      <c r="T398" s="234">
        <v>451</v>
      </c>
      <c r="U398" s="235">
        <v>443</v>
      </c>
      <c r="V398" s="236">
        <v>-5921470</v>
      </c>
      <c r="W398" s="237">
        <v>143</v>
      </c>
      <c r="X398" s="238">
        <v>142</v>
      </c>
      <c r="Y398" s="233">
        <v>77831</v>
      </c>
      <c r="Z398" s="234">
        <v>408</v>
      </c>
      <c r="AA398" s="235">
        <v>396</v>
      </c>
      <c r="AB398" s="236">
        <v>261</v>
      </c>
      <c r="AC398" s="240">
        <v>383</v>
      </c>
      <c r="AD398" s="231">
        <v>0</v>
      </c>
      <c r="AE398" s="241">
        <v>97.75</v>
      </c>
      <c r="AF398" s="242">
        <v>2.25</v>
      </c>
    </row>
    <row r="399" spans="1:32" ht="18.75" customHeight="1">
      <c r="A399" s="243">
        <v>397</v>
      </c>
      <c r="B399" s="244" t="s">
        <v>3052</v>
      </c>
      <c r="C399" s="343" t="s">
        <v>3052</v>
      </c>
      <c r="D399" s="246" t="s">
        <v>3051</v>
      </c>
      <c r="E399" s="258" t="s">
        <v>3052</v>
      </c>
      <c r="F399" s="308">
        <v>386</v>
      </c>
      <c r="G399" s="256" t="s">
        <v>3052</v>
      </c>
      <c r="H399" s="250">
        <v>336</v>
      </c>
      <c r="I399" s="251">
        <v>326</v>
      </c>
      <c r="J399" s="325" t="s">
        <v>3052</v>
      </c>
      <c r="K399" s="253">
        <v>308</v>
      </c>
      <c r="L399" s="254">
        <v>296</v>
      </c>
      <c r="M399" s="256" t="s">
        <v>3052</v>
      </c>
      <c r="N399" s="250">
        <v>220</v>
      </c>
      <c r="O399" s="251">
        <v>211</v>
      </c>
      <c r="P399" s="325" t="s">
        <v>3052</v>
      </c>
      <c r="Q399" s="253">
        <v>374</v>
      </c>
      <c r="R399" s="254">
        <v>363</v>
      </c>
      <c r="S399" s="256" t="s">
        <v>3052</v>
      </c>
      <c r="T399" s="250">
        <v>141</v>
      </c>
      <c r="U399" s="251">
        <v>135</v>
      </c>
      <c r="V399" s="325" t="s">
        <v>3052</v>
      </c>
      <c r="W399" s="253">
        <v>293</v>
      </c>
      <c r="X399" s="254">
        <v>291</v>
      </c>
      <c r="Y399" s="256" t="s">
        <v>3052</v>
      </c>
      <c r="Z399" s="250">
        <v>482</v>
      </c>
      <c r="AA399" s="251">
        <v>470</v>
      </c>
      <c r="AB399" s="325" t="s">
        <v>3052</v>
      </c>
      <c r="AC399" s="257">
        <v>381</v>
      </c>
      <c r="AD399" s="258">
        <v>0</v>
      </c>
      <c r="AE399" s="248">
        <v>0.05</v>
      </c>
      <c r="AF399" s="259">
        <v>99.95</v>
      </c>
    </row>
    <row r="400" spans="1:32" ht="18.75" customHeight="1">
      <c r="A400" s="243">
        <v>398</v>
      </c>
      <c r="B400" s="244">
        <v>385</v>
      </c>
      <c r="C400" s="245" t="s">
        <v>2848</v>
      </c>
      <c r="D400" s="246" t="s">
        <v>3051</v>
      </c>
      <c r="E400" s="258" t="s">
        <v>3052</v>
      </c>
      <c r="F400" s="308">
        <v>387</v>
      </c>
      <c r="G400" s="249">
        <v>153233673</v>
      </c>
      <c r="H400" s="250">
        <v>431</v>
      </c>
      <c r="I400" s="251">
        <v>420</v>
      </c>
      <c r="J400" s="252">
        <v>153679319</v>
      </c>
      <c r="K400" s="253">
        <v>186</v>
      </c>
      <c r="L400" s="254">
        <v>175</v>
      </c>
      <c r="M400" s="249">
        <v>74018199</v>
      </c>
      <c r="N400" s="250">
        <v>468</v>
      </c>
      <c r="O400" s="251">
        <v>456</v>
      </c>
      <c r="P400" s="252">
        <v>15353295</v>
      </c>
      <c r="Q400" s="253">
        <v>497</v>
      </c>
      <c r="R400" s="254">
        <v>485</v>
      </c>
      <c r="S400" s="255">
        <v>34940016</v>
      </c>
      <c r="T400" s="250">
        <v>417</v>
      </c>
      <c r="U400" s="251">
        <v>410</v>
      </c>
      <c r="V400" s="252">
        <v>997503</v>
      </c>
      <c r="W400" s="253">
        <v>425</v>
      </c>
      <c r="X400" s="254">
        <v>421</v>
      </c>
      <c r="Y400" s="249">
        <v>1293</v>
      </c>
      <c r="Z400" s="250">
        <v>488</v>
      </c>
      <c r="AA400" s="251">
        <v>476</v>
      </c>
      <c r="AB400" s="252">
        <v>91</v>
      </c>
      <c r="AC400" s="257">
        <v>354</v>
      </c>
      <c r="AD400" s="258">
        <v>0</v>
      </c>
      <c r="AE400" s="248">
        <v>100</v>
      </c>
      <c r="AF400" s="259">
        <v>0</v>
      </c>
    </row>
    <row r="401" spans="1:32" ht="18.75" customHeight="1">
      <c r="A401" s="243">
        <v>399</v>
      </c>
      <c r="B401" s="244">
        <v>382</v>
      </c>
      <c r="C401" s="245" t="s">
        <v>2571</v>
      </c>
      <c r="D401" s="246" t="s">
        <v>1061</v>
      </c>
      <c r="E401" s="258" t="s">
        <v>3052</v>
      </c>
      <c r="F401" s="308">
        <v>388</v>
      </c>
      <c r="G401" s="249">
        <v>153208190</v>
      </c>
      <c r="H401" s="250">
        <v>401</v>
      </c>
      <c r="I401" s="251">
        <v>391</v>
      </c>
      <c r="J401" s="252">
        <v>166399462</v>
      </c>
      <c r="K401" s="253">
        <v>192</v>
      </c>
      <c r="L401" s="254">
        <v>181</v>
      </c>
      <c r="M401" s="249">
        <v>71462514</v>
      </c>
      <c r="N401" s="250">
        <v>199</v>
      </c>
      <c r="O401" s="251">
        <v>190</v>
      </c>
      <c r="P401" s="252">
        <v>159363672</v>
      </c>
      <c r="Q401" s="253">
        <v>213</v>
      </c>
      <c r="R401" s="254">
        <v>203</v>
      </c>
      <c r="S401" s="255">
        <v>291968615</v>
      </c>
      <c r="T401" s="250">
        <v>140</v>
      </c>
      <c r="U401" s="251">
        <v>134</v>
      </c>
      <c r="V401" s="252">
        <v>36166243</v>
      </c>
      <c r="W401" s="253">
        <v>137</v>
      </c>
      <c r="X401" s="254">
        <v>136</v>
      </c>
      <c r="Y401" s="249">
        <v>79468</v>
      </c>
      <c r="Z401" s="250">
        <v>218</v>
      </c>
      <c r="AA401" s="251">
        <v>206</v>
      </c>
      <c r="AB401" s="252">
        <v>742</v>
      </c>
      <c r="AC401" s="257">
        <v>382</v>
      </c>
      <c r="AD401" s="258">
        <v>0</v>
      </c>
      <c r="AE401" s="248">
        <v>100</v>
      </c>
      <c r="AF401" s="259">
        <v>0</v>
      </c>
    </row>
    <row r="402" spans="1:32" ht="18.75" customHeight="1">
      <c r="A402" s="309">
        <v>400</v>
      </c>
      <c r="B402" s="310">
        <v>434</v>
      </c>
      <c r="C402" s="311" t="s">
        <v>2870</v>
      </c>
      <c r="D402" s="312" t="s">
        <v>98</v>
      </c>
      <c r="E402" s="313" t="s">
        <v>3052</v>
      </c>
      <c r="F402" s="314">
        <v>389</v>
      </c>
      <c r="G402" s="315">
        <v>152955088</v>
      </c>
      <c r="H402" s="316">
        <v>428</v>
      </c>
      <c r="I402" s="317">
        <v>417</v>
      </c>
      <c r="J402" s="318">
        <v>155077281</v>
      </c>
      <c r="K402" s="319">
        <v>400</v>
      </c>
      <c r="L402" s="320">
        <v>388</v>
      </c>
      <c r="M402" s="315">
        <v>22048246</v>
      </c>
      <c r="N402" s="316">
        <v>98</v>
      </c>
      <c r="O402" s="317">
        <v>89</v>
      </c>
      <c r="P402" s="318">
        <v>317506192</v>
      </c>
      <c r="Q402" s="319">
        <v>177</v>
      </c>
      <c r="R402" s="320">
        <v>168</v>
      </c>
      <c r="S402" s="321">
        <v>355823308</v>
      </c>
      <c r="T402" s="316">
        <v>350</v>
      </c>
      <c r="U402" s="317">
        <v>343</v>
      </c>
      <c r="V402" s="318">
        <v>4783210</v>
      </c>
      <c r="W402" s="319" t="s">
        <v>3052</v>
      </c>
      <c r="X402" s="320" t="s">
        <v>3052</v>
      </c>
      <c r="Y402" s="332" t="s">
        <v>3052</v>
      </c>
      <c r="Z402" s="316">
        <v>257</v>
      </c>
      <c r="AA402" s="317">
        <v>245</v>
      </c>
      <c r="AB402" s="318">
        <v>600</v>
      </c>
      <c r="AC402" s="322">
        <v>210</v>
      </c>
      <c r="AD402" s="313">
        <v>0</v>
      </c>
      <c r="AE402" s="323">
        <v>100</v>
      </c>
      <c r="AF402" s="324">
        <v>0</v>
      </c>
    </row>
    <row r="403" spans="1:32" ht="18.75" customHeight="1">
      <c r="A403" s="227">
        <v>401</v>
      </c>
      <c r="B403" s="228">
        <v>322</v>
      </c>
      <c r="C403" s="229" t="s">
        <v>2653</v>
      </c>
      <c r="D403" s="230" t="s">
        <v>3103</v>
      </c>
      <c r="E403" s="231" t="s">
        <v>3052</v>
      </c>
      <c r="F403" s="232">
        <v>390</v>
      </c>
      <c r="G403" s="233">
        <v>152621830</v>
      </c>
      <c r="H403" s="234">
        <v>358</v>
      </c>
      <c r="I403" s="235">
        <v>348</v>
      </c>
      <c r="J403" s="236">
        <v>185309139</v>
      </c>
      <c r="K403" s="237">
        <v>468</v>
      </c>
      <c r="L403" s="238">
        <v>456</v>
      </c>
      <c r="M403" s="233">
        <v>9223007</v>
      </c>
      <c r="N403" s="234">
        <v>440</v>
      </c>
      <c r="O403" s="235">
        <v>428</v>
      </c>
      <c r="P403" s="236">
        <v>30210633</v>
      </c>
      <c r="Q403" s="237">
        <v>383</v>
      </c>
      <c r="R403" s="238">
        <v>372</v>
      </c>
      <c r="S403" s="239">
        <v>144075460</v>
      </c>
      <c r="T403" s="234">
        <v>377</v>
      </c>
      <c r="U403" s="235">
        <v>370</v>
      </c>
      <c r="V403" s="236">
        <v>2647224</v>
      </c>
      <c r="W403" s="237">
        <v>263</v>
      </c>
      <c r="X403" s="238">
        <v>261</v>
      </c>
      <c r="Y403" s="233">
        <v>32593</v>
      </c>
      <c r="Z403" s="234">
        <v>427</v>
      </c>
      <c r="AA403" s="235">
        <v>415</v>
      </c>
      <c r="AB403" s="236">
        <v>230</v>
      </c>
      <c r="AC403" s="240">
        <v>311</v>
      </c>
      <c r="AD403" s="231">
        <v>0</v>
      </c>
      <c r="AE403" s="241">
        <v>100</v>
      </c>
      <c r="AF403" s="242">
        <v>0</v>
      </c>
    </row>
    <row r="404" spans="1:32" ht="18.75" customHeight="1">
      <c r="A404" s="243">
        <v>402</v>
      </c>
      <c r="B404" s="244" t="s">
        <v>3052</v>
      </c>
      <c r="C404" s="343" t="s">
        <v>3052</v>
      </c>
      <c r="D404" s="246" t="s">
        <v>3051</v>
      </c>
      <c r="E404" s="258" t="s">
        <v>3052</v>
      </c>
      <c r="F404" s="308">
        <v>391</v>
      </c>
      <c r="G404" s="256" t="s">
        <v>3052</v>
      </c>
      <c r="H404" s="250">
        <v>328</v>
      </c>
      <c r="I404" s="251">
        <v>318</v>
      </c>
      <c r="J404" s="325" t="s">
        <v>3052</v>
      </c>
      <c r="K404" s="253">
        <v>107</v>
      </c>
      <c r="L404" s="254">
        <v>98</v>
      </c>
      <c r="M404" s="256" t="s">
        <v>3052</v>
      </c>
      <c r="N404" s="250">
        <v>256</v>
      </c>
      <c r="O404" s="251">
        <v>245</v>
      </c>
      <c r="P404" s="325" t="s">
        <v>3052</v>
      </c>
      <c r="Q404" s="253">
        <v>365</v>
      </c>
      <c r="R404" s="254">
        <v>355</v>
      </c>
      <c r="S404" s="256" t="s">
        <v>3052</v>
      </c>
      <c r="T404" s="250">
        <v>150</v>
      </c>
      <c r="U404" s="251">
        <v>144</v>
      </c>
      <c r="V404" s="325" t="s">
        <v>3052</v>
      </c>
      <c r="W404" s="253">
        <v>120</v>
      </c>
      <c r="X404" s="254">
        <v>119</v>
      </c>
      <c r="Y404" s="256" t="s">
        <v>3052</v>
      </c>
      <c r="Z404" s="250">
        <v>353</v>
      </c>
      <c r="AA404" s="251">
        <v>341</v>
      </c>
      <c r="AB404" s="325" t="s">
        <v>3052</v>
      </c>
      <c r="AC404" s="257">
        <v>384</v>
      </c>
      <c r="AD404" s="258">
        <v>0</v>
      </c>
      <c r="AE404" s="248">
        <v>100</v>
      </c>
      <c r="AF404" s="259">
        <v>0</v>
      </c>
    </row>
    <row r="405" spans="1:32" ht="18.75" customHeight="1">
      <c r="A405" s="243">
        <v>403</v>
      </c>
      <c r="B405" s="244">
        <v>404</v>
      </c>
      <c r="C405" s="245" t="s">
        <v>2856</v>
      </c>
      <c r="D405" s="246" t="s">
        <v>1049</v>
      </c>
      <c r="E405" s="258" t="s">
        <v>3052</v>
      </c>
      <c r="F405" s="308">
        <v>392</v>
      </c>
      <c r="G405" s="249">
        <v>152010261</v>
      </c>
      <c r="H405" s="250">
        <v>436</v>
      </c>
      <c r="I405" s="251">
        <v>425</v>
      </c>
      <c r="J405" s="252">
        <v>152010261</v>
      </c>
      <c r="K405" s="253" t="s">
        <v>3052</v>
      </c>
      <c r="L405" s="254" t="s">
        <v>3052</v>
      </c>
      <c r="M405" s="256" t="s">
        <v>3052</v>
      </c>
      <c r="N405" s="250">
        <v>402</v>
      </c>
      <c r="O405" s="251">
        <v>390</v>
      </c>
      <c r="P405" s="252">
        <v>46562707</v>
      </c>
      <c r="Q405" s="253">
        <v>279</v>
      </c>
      <c r="R405" s="254">
        <v>269</v>
      </c>
      <c r="S405" s="255">
        <v>223034506</v>
      </c>
      <c r="T405" s="250" t="s">
        <v>3052</v>
      </c>
      <c r="U405" s="251" t="s">
        <v>3052</v>
      </c>
      <c r="V405" s="325" t="s">
        <v>3052</v>
      </c>
      <c r="W405" s="253">
        <v>286</v>
      </c>
      <c r="X405" s="254">
        <v>284</v>
      </c>
      <c r="Y405" s="249">
        <v>28700</v>
      </c>
      <c r="Z405" s="250">
        <v>270</v>
      </c>
      <c r="AA405" s="251">
        <v>258</v>
      </c>
      <c r="AB405" s="252">
        <v>566</v>
      </c>
      <c r="AC405" s="257">
        <v>369</v>
      </c>
      <c r="AD405" s="258">
        <v>0</v>
      </c>
      <c r="AE405" s="248">
        <v>100</v>
      </c>
      <c r="AF405" s="259">
        <v>0</v>
      </c>
    </row>
    <row r="406" spans="1:32" ht="18.75" customHeight="1">
      <c r="A406" s="243">
        <v>404</v>
      </c>
      <c r="B406" s="244">
        <v>435</v>
      </c>
      <c r="C406" s="245" t="s">
        <v>2871</v>
      </c>
      <c r="D406" s="246" t="s">
        <v>3106</v>
      </c>
      <c r="E406" s="258" t="s">
        <v>3052</v>
      </c>
      <c r="F406" s="308">
        <v>393</v>
      </c>
      <c r="G406" s="249">
        <v>151048732</v>
      </c>
      <c r="H406" s="250">
        <v>432</v>
      </c>
      <c r="I406" s="251">
        <v>421</v>
      </c>
      <c r="J406" s="252">
        <v>153661278</v>
      </c>
      <c r="K406" s="253">
        <v>459</v>
      </c>
      <c r="L406" s="254">
        <v>447</v>
      </c>
      <c r="M406" s="249">
        <v>11052674</v>
      </c>
      <c r="N406" s="250">
        <v>428</v>
      </c>
      <c r="O406" s="251">
        <v>416</v>
      </c>
      <c r="P406" s="252">
        <v>38772491</v>
      </c>
      <c r="Q406" s="253">
        <v>479</v>
      </c>
      <c r="R406" s="254">
        <v>467</v>
      </c>
      <c r="S406" s="255">
        <v>66672042</v>
      </c>
      <c r="T406" s="250">
        <v>352</v>
      </c>
      <c r="U406" s="251">
        <v>345</v>
      </c>
      <c r="V406" s="252">
        <v>4637839</v>
      </c>
      <c r="W406" s="253" t="s">
        <v>3052</v>
      </c>
      <c r="X406" s="254" t="s">
        <v>3052</v>
      </c>
      <c r="Y406" s="256" t="s">
        <v>3052</v>
      </c>
      <c r="Z406" s="250">
        <v>404</v>
      </c>
      <c r="AA406" s="251">
        <v>392</v>
      </c>
      <c r="AB406" s="252">
        <v>265</v>
      </c>
      <c r="AC406" s="257">
        <v>311</v>
      </c>
      <c r="AD406" s="258">
        <v>0</v>
      </c>
      <c r="AE406" s="248">
        <v>100</v>
      </c>
      <c r="AF406" s="259">
        <v>0</v>
      </c>
    </row>
    <row r="407" spans="1:32" ht="18.75" customHeight="1">
      <c r="A407" s="309">
        <v>405</v>
      </c>
      <c r="B407" s="310">
        <v>406</v>
      </c>
      <c r="C407" s="311" t="s">
        <v>2572</v>
      </c>
      <c r="D407" s="312" t="s">
        <v>881</v>
      </c>
      <c r="E407" s="313" t="s">
        <v>3052</v>
      </c>
      <c r="F407" s="314">
        <v>394</v>
      </c>
      <c r="G407" s="315">
        <v>150929846</v>
      </c>
      <c r="H407" s="316">
        <v>441</v>
      </c>
      <c r="I407" s="317">
        <v>430</v>
      </c>
      <c r="J407" s="318">
        <v>150929846</v>
      </c>
      <c r="K407" s="319" t="s">
        <v>3052</v>
      </c>
      <c r="L407" s="320" t="s">
        <v>3052</v>
      </c>
      <c r="M407" s="332" t="s">
        <v>3052</v>
      </c>
      <c r="N407" s="316" t="s">
        <v>3052</v>
      </c>
      <c r="O407" s="317" t="s">
        <v>3052</v>
      </c>
      <c r="P407" s="333" t="s">
        <v>3052</v>
      </c>
      <c r="Q407" s="319" t="s">
        <v>3052</v>
      </c>
      <c r="R407" s="320" t="s">
        <v>3052</v>
      </c>
      <c r="S407" s="332" t="s">
        <v>3052</v>
      </c>
      <c r="T407" s="316" t="s">
        <v>3052</v>
      </c>
      <c r="U407" s="317" t="s">
        <v>3052</v>
      </c>
      <c r="V407" s="333" t="s">
        <v>3052</v>
      </c>
      <c r="W407" s="319">
        <v>217</v>
      </c>
      <c r="X407" s="320">
        <v>216</v>
      </c>
      <c r="Y407" s="315">
        <v>48203</v>
      </c>
      <c r="Z407" s="316">
        <v>296</v>
      </c>
      <c r="AA407" s="317">
        <v>284</v>
      </c>
      <c r="AB407" s="318">
        <v>488</v>
      </c>
      <c r="AC407" s="322">
        <v>381</v>
      </c>
      <c r="AD407" s="313">
        <v>0</v>
      </c>
      <c r="AE407" s="323">
        <v>100</v>
      </c>
      <c r="AF407" s="324">
        <v>0</v>
      </c>
    </row>
    <row r="408" spans="1:32" ht="18.75" customHeight="1">
      <c r="A408" s="227">
        <v>406</v>
      </c>
      <c r="B408" s="228">
        <v>365</v>
      </c>
      <c r="C408" s="229" t="s">
        <v>2994</v>
      </c>
      <c r="D408" s="230" t="s">
        <v>1061</v>
      </c>
      <c r="E408" s="231" t="s">
        <v>3052</v>
      </c>
      <c r="F408" s="232">
        <v>395</v>
      </c>
      <c r="G408" s="233">
        <v>150225242</v>
      </c>
      <c r="H408" s="234">
        <v>442</v>
      </c>
      <c r="I408" s="235">
        <v>431</v>
      </c>
      <c r="J408" s="236">
        <v>150791119</v>
      </c>
      <c r="K408" s="237">
        <v>419</v>
      </c>
      <c r="L408" s="238">
        <v>407</v>
      </c>
      <c r="M408" s="233">
        <v>17442314</v>
      </c>
      <c r="N408" s="234">
        <v>456</v>
      </c>
      <c r="O408" s="235">
        <v>444</v>
      </c>
      <c r="P408" s="236">
        <v>21756049</v>
      </c>
      <c r="Q408" s="237">
        <v>477</v>
      </c>
      <c r="R408" s="238">
        <v>465</v>
      </c>
      <c r="S408" s="239">
        <v>68738035</v>
      </c>
      <c r="T408" s="234">
        <v>435</v>
      </c>
      <c r="U408" s="235">
        <v>427</v>
      </c>
      <c r="V408" s="236">
        <v>-398290</v>
      </c>
      <c r="W408" s="237">
        <v>454</v>
      </c>
      <c r="X408" s="238">
        <v>449</v>
      </c>
      <c r="Y408" s="233">
        <v>90</v>
      </c>
      <c r="Z408" s="234">
        <v>372</v>
      </c>
      <c r="AA408" s="235">
        <v>360</v>
      </c>
      <c r="AB408" s="236">
        <v>324</v>
      </c>
      <c r="AC408" s="240">
        <v>369</v>
      </c>
      <c r="AD408" s="231">
        <v>0</v>
      </c>
      <c r="AE408" s="241">
        <v>100</v>
      </c>
      <c r="AF408" s="242">
        <v>0</v>
      </c>
    </row>
    <row r="409" spans="1:32" ht="18.75" customHeight="1">
      <c r="A409" s="243">
        <v>407</v>
      </c>
      <c r="B409" s="244">
        <v>335</v>
      </c>
      <c r="C409" s="245" t="s">
        <v>799</v>
      </c>
      <c r="D409" s="246" t="s">
        <v>3051</v>
      </c>
      <c r="E409" s="247" t="s">
        <v>3052</v>
      </c>
      <c r="F409" s="248">
        <v>396</v>
      </c>
      <c r="G409" s="249">
        <v>150134258</v>
      </c>
      <c r="H409" s="250">
        <v>425</v>
      </c>
      <c r="I409" s="251">
        <v>415</v>
      </c>
      <c r="J409" s="252">
        <v>155899072</v>
      </c>
      <c r="K409" s="253">
        <v>347</v>
      </c>
      <c r="L409" s="254">
        <v>335</v>
      </c>
      <c r="M409" s="249">
        <v>32161675</v>
      </c>
      <c r="N409" s="250">
        <v>430</v>
      </c>
      <c r="O409" s="251">
        <v>418</v>
      </c>
      <c r="P409" s="252">
        <v>37106307</v>
      </c>
      <c r="Q409" s="253">
        <v>405</v>
      </c>
      <c r="R409" s="254">
        <v>394</v>
      </c>
      <c r="S409" s="255">
        <v>124911832</v>
      </c>
      <c r="T409" s="250">
        <v>341</v>
      </c>
      <c r="U409" s="251">
        <v>334</v>
      </c>
      <c r="V409" s="252">
        <v>5745028</v>
      </c>
      <c r="W409" s="253">
        <v>350</v>
      </c>
      <c r="X409" s="254">
        <v>348</v>
      </c>
      <c r="Y409" s="249">
        <v>12507</v>
      </c>
      <c r="Z409" s="250">
        <v>333</v>
      </c>
      <c r="AA409" s="251">
        <v>321</v>
      </c>
      <c r="AB409" s="252">
        <v>415</v>
      </c>
      <c r="AC409" s="257">
        <v>311</v>
      </c>
      <c r="AD409" s="258">
        <v>0</v>
      </c>
      <c r="AE409" s="248">
        <v>100</v>
      </c>
      <c r="AF409" s="259">
        <v>0</v>
      </c>
    </row>
    <row r="410" spans="1:32" ht="18.75" customHeight="1">
      <c r="A410" s="243">
        <v>408</v>
      </c>
      <c r="B410" s="244">
        <v>436</v>
      </c>
      <c r="C410" s="245" t="s">
        <v>2573</v>
      </c>
      <c r="D410" s="246" t="s">
        <v>3051</v>
      </c>
      <c r="E410" s="258" t="s">
        <v>3052</v>
      </c>
      <c r="F410" s="308">
        <v>397</v>
      </c>
      <c r="G410" s="249">
        <v>149622648</v>
      </c>
      <c r="H410" s="250">
        <v>422</v>
      </c>
      <c r="I410" s="251">
        <v>412</v>
      </c>
      <c r="J410" s="252">
        <v>157439486</v>
      </c>
      <c r="K410" s="253">
        <v>443</v>
      </c>
      <c r="L410" s="254">
        <v>431</v>
      </c>
      <c r="M410" s="249">
        <v>14351561</v>
      </c>
      <c r="N410" s="250" t="s">
        <v>3052</v>
      </c>
      <c r="O410" s="251" t="s">
        <v>3052</v>
      </c>
      <c r="P410" s="325" t="s">
        <v>3052</v>
      </c>
      <c r="Q410" s="253" t="s">
        <v>3052</v>
      </c>
      <c r="R410" s="254" t="s">
        <v>3052</v>
      </c>
      <c r="S410" s="256" t="s">
        <v>3052</v>
      </c>
      <c r="T410" s="250">
        <v>392</v>
      </c>
      <c r="U410" s="251">
        <v>385</v>
      </c>
      <c r="V410" s="252">
        <v>1885952</v>
      </c>
      <c r="W410" s="253">
        <v>209</v>
      </c>
      <c r="X410" s="254">
        <v>208</v>
      </c>
      <c r="Y410" s="249">
        <v>51355</v>
      </c>
      <c r="Z410" s="250" t="s">
        <v>3052</v>
      </c>
      <c r="AA410" s="251" t="s">
        <v>3052</v>
      </c>
      <c r="AB410" s="325" t="s">
        <v>3052</v>
      </c>
      <c r="AC410" s="257">
        <v>371</v>
      </c>
      <c r="AD410" s="258">
        <v>0</v>
      </c>
      <c r="AE410" s="248">
        <v>0</v>
      </c>
      <c r="AF410" s="259">
        <v>100</v>
      </c>
    </row>
    <row r="411" spans="1:32" ht="18.75" customHeight="1">
      <c r="A411" s="243">
        <v>409</v>
      </c>
      <c r="B411" s="244">
        <v>339</v>
      </c>
      <c r="C411" s="245" t="s">
        <v>2832</v>
      </c>
      <c r="D411" s="246" t="s">
        <v>89</v>
      </c>
      <c r="E411" s="258" t="s">
        <v>3052</v>
      </c>
      <c r="F411" s="308">
        <v>398</v>
      </c>
      <c r="G411" s="249">
        <v>149442252</v>
      </c>
      <c r="H411" s="250">
        <v>433</v>
      </c>
      <c r="I411" s="251">
        <v>422</v>
      </c>
      <c r="J411" s="252">
        <v>153362071</v>
      </c>
      <c r="K411" s="253">
        <v>299</v>
      </c>
      <c r="L411" s="254">
        <v>287</v>
      </c>
      <c r="M411" s="249">
        <v>39998571</v>
      </c>
      <c r="N411" s="250">
        <v>126</v>
      </c>
      <c r="O411" s="251">
        <v>117</v>
      </c>
      <c r="P411" s="252">
        <v>245205183</v>
      </c>
      <c r="Q411" s="253">
        <v>236</v>
      </c>
      <c r="R411" s="254">
        <v>226</v>
      </c>
      <c r="S411" s="255">
        <v>267902328</v>
      </c>
      <c r="T411" s="250">
        <v>210</v>
      </c>
      <c r="U411" s="251">
        <v>204</v>
      </c>
      <c r="V411" s="252">
        <v>18880168</v>
      </c>
      <c r="W411" s="253">
        <v>224</v>
      </c>
      <c r="X411" s="254">
        <v>223</v>
      </c>
      <c r="Y411" s="249">
        <v>45809</v>
      </c>
      <c r="Z411" s="250">
        <v>364</v>
      </c>
      <c r="AA411" s="251">
        <v>352</v>
      </c>
      <c r="AB411" s="252">
        <v>334</v>
      </c>
      <c r="AC411" s="257">
        <v>369</v>
      </c>
      <c r="AD411" s="258">
        <v>0</v>
      </c>
      <c r="AE411" s="248">
        <v>64.98</v>
      </c>
      <c r="AF411" s="259">
        <v>35.020000000000003</v>
      </c>
    </row>
    <row r="412" spans="1:32" ht="18.75" customHeight="1">
      <c r="A412" s="309">
        <v>410</v>
      </c>
      <c r="B412" s="310">
        <v>388</v>
      </c>
      <c r="C412" s="311" t="s">
        <v>2849</v>
      </c>
      <c r="D412" s="312" t="s">
        <v>3113</v>
      </c>
      <c r="E412" s="313" t="s">
        <v>3052</v>
      </c>
      <c r="F412" s="314">
        <v>399</v>
      </c>
      <c r="G412" s="315">
        <v>149410007</v>
      </c>
      <c r="H412" s="316">
        <v>205</v>
      </c>
      <c r="I412" s="317">
        <v>196</v>
      </c>
      <c r="J412" s="318">
        <v>331163279</v>
      </c>
      <c r="K412" s="319">
        <v>498</v>
      </c>
      <c r="L412" s="320">
        <v>486</v>
      </c>
      <c r="M412" s="315">
        <v>-15034160</v>
      </c>
      <c r="N412" s="316">
        <v>463</v>
      </c>
      <c r="O412" s="317">
        <v>451</v>
      </c>
      <c r="P412" s="318">
        <v>17025292</v>
      </c>
      <c r="Q412" s="319">
        <v>256</v>
      </c>
      <c r="R412" s="320">
        <v>246</v>
      </c>
      <c r="S412" s="321">
        <v>245507727</v>
      </c>
      <c r="T412" s="316">
        <v>459</v>
      </c>
      <c r="U412" s="317">
        <v>451</v>
      </c>
      <c r="V412" s="318">
        <v>-8423357</v>
      </c>
      <c r="W412" s="319">
        <v>79</v>
      </c>
      <c r="X412" s="320">
        <v>78</v>
      </c>
      <c r="Y412" s="315">
        <v>124883</v>
      </c>
      <c r="Z412" s="316">
        <v>481</v>
      </c>
      <c r="AA412" s="317">
        <v>469</v>
      </c>
      <c r="AB412" s="318">
        <v>107</v>
      </c>
      <c r="AC412" s="322">
        <v>311</v>
      </c>
      <c r="AD412" s="313">
        <v>0</v>
      </c>
      <c r="AE412" s="323">
        <v>0</v>
      </c>
      <c r="AF412" s="324">
        <v>100</v>
      </c>
    </row>
    <row r="413" spans="1:32" ht="18.75" customHeight="1">
      <c r="A413" s="292">
        <v>411</v>
      </c>
      <c r="B413" s="293" t="s">
        <v>3052</v>
      </c>
      <c r="C413" s="294" t="s">
        <v>2574</v>
      </c>
      <c r="D413" s="295" t="s">
        <v>3056</v>
      </c>
      <c r="E413" s="296" t="s">
        <v>3052</v>
      </c>
      <c r="F413" s="297">
        <v>400</v>
      </c>
      <c r="G413" s="298">
        <v>148657045</v>
      </c>
      <c r="H413" s="299">
        <v>444</v>
      </c>
      <c r="I413" s="300">
        <v>433</v>
      </c>
      <c r="J413" s="301">
        <v>150013781</v>
      </c>
      <c r="K413" s="302">
        <v>441</v>
      </c>
      <c r="L413" s="303">
        <v>429</v>
      </c>
      <c r="M413" s="298">
        <v>14901086</v>
      </c>
      <c r="N413" s="299">
        <v>475</v>
      </c>
      <c r="O413" s="300">
        <v>463</v>
      </c>
      <c r="P413" s="301">
        <v>12735799</v>
      </c>
      <c r="Q413" s="302">
        <v>493</v>
      </c>
      <c r="R413" s="303">
        <v>481</v>
      </c>
      <c r="S413" s="304">
        <v>48935483</v>
      </c>
      <c r="T413" s="299">
        <v>343</v>
      </c>
      <c r="U413" s="300">
        <v>336</v>
      </c>
      <c r="V413" s="301">
        <v>5536826</v>
      </c>
      <c r="W413" s="302">
        <v>443</v>
      </c>
      <c r="X413" s="303">
        <v>439</v>
      </c>
      <c r="Y413" s="298">
        <v>446</v>
      </c>
      <c r="Z413" s="299">
        <v>293</v>
      </c>
      <c r="AA413" s="300">
        <v>281</v>
      </c>
      <c r="AB413" s="301">
        <v>498</v>
      </c>
      <c r="AC413" s="305">
        <v>321</v>
      </c>
      <c r="AD413" s="296">
        <v>0</v>
      </c>
      <c r="AE413" s="306">
        <v>100</v>
      </c>
      <c r="AF413" s="307">
        <v>0</v>
      </c>
    </row>
    <row r="414" spans="1:32" ht="18.75" customHeight="1">
      <c r="A414" s="260">
        <v>412</v>
      </c>
      <c r="B414" s="261">
        <v>357</v>
      </c>
      <c r="C414" s="262" t="s">
        <v>2575</v>
      </c>
      <c r="D414" s="263" t="s">
        <v>3056</v>
      </c>
      <c r="E414" s="264" t="s">
        <v>3052</v>
      </c>
      <c r="F414" s="265">
        <v>401</v>
      </c>
      <c r="G414" s="266">
        <v>147830157</v>
      </c>
      <c r="H414" s="267">
        <v>388</v>
      </c>
      <c r="I414" s="268">
        <v>378</v>
      </c>
      <c r="J414" s="269">
        <v>171025787</v>
      </c>
      <c r="K414" s="270">
        <v>436</v>
      </c>
      <c r="L414" s="271">
        <v>424</v>
      </c>
      <c r="M414" s="266">
        <v>15683887</v>
      </c>
      <c r="N414" s="267">
        <v>337</v>
      </c>
      <c r="O414" s="268">
        <v>326</v>
      </c>
      <c r="P414" s="269">
        <v>70088442</v>
      </c>
      <c r="Q414" s="270">
        <v>419</v>
      </c>
      <c r="R414" s="271">
        <v>408</v>
      </c>
      <c r="S414" s="272">
        <v>116355746</v>
      </c>
      <c r="T414" s="267">
        <v>324</v>
      </c>
      <c r="U414" s="268">
        <v>317</v>
      </c>
      <c r="V414" s="269">
        <v>7390386</v>
      </c>
      <c r="W414" s="270">
        <v>362</v>
      </c>
      <c r="X414" s="271">
        <v>360</v>
      </c>
      <c r="Y414" s="266">
        <v>10548</v>
      </c>
      <c r="Z414" s="267">
        <v>463</v>
      </c>
      <c r="AA414" s="268">
        <v>451</v>
      </c>
      <c r="AB414" s="269">
        <v>152</v>
      </c>
      <c r="AC414" s="273">
        <v>371</v>
      </c>
      <c r="AD414" s="264">
        <v>0</v>
      </c>
      <c r="AE414" s="274">
        <v>100</v>
      </c>
      <c r="AF414" s="275">
        <v>0</v>
      </c>
    </row>
    <row r="415" spans="1:32" ht="18.75" customHeight="1">
      <c r="A415" s="243">
        <v>413</v>
      </c>
      <c r="B415" s="244">
        <v>349</v>
      </c>
      <c r="C415" s="245" t="s">
        <v>3002</v>
      </c>
      <c r="D415" s="246" t="s">
        <v>3098</v>
      </c>
      <c r="E415" s="258" t="s">
        <v>3052</v>
      </c>
      <c r="F415" s="308">
        <v>402</v>
      </c>
      <c r="G415" s="249">
        <v>147724482</v>
      </c>
      <c r="H415" s="250">
        <v>382</v>
      </c>
      <c r="I415" s="251">
        <v>372</v>
      </c>
      <c r="J415" s="252">
        <v>172612791</v>
      </c>
      <c r="K415" s="253">
        <v>355</v>
      </c>
      <c r="L415" s="254">
        <v>343</v>
      </c>
      <c r="M415" s="249">
        <v>31017502</v>
      </c>
      <c r="N415" s="250">
        <v>316</v>
      </c>
      <c r="O415" s="251">
        <v>305</v>
      </c>
      <c r="P415" s="252">
        <v>75676724</v>
      </c>
      <c r="Q415" s="253">
        <v>284</v>
      </c>
      <c r="R415" s="254">
        <v>274</v>
      </c>
      <c r="S415" s="255">
        <v>216952107</v>
      </c>
      <c r="T415" s="250">
        <v>279</v>
      </c>
      <c r="U415" s="251">
        <v>273</v>
      </c>
      <c r="V415" s="252">
        <v>10360510</v>
      </c>
      <c r="W415" s="253">
        <v>198</v>
      </c>
      <c r="X415" s="254">
        <v>197</v>
      </c>
      <c r="Y415" s="249">
        <v>54180</v>
      </c>
      <c r="Z415" s="250">
        <v>328</v>
      </c>
      <c r="AA415" s="251">
        <v>316</v>
      </c>
      <c r="AB415" s="252">
        <v>429</v>
      </c>
      <c r="AC415" s="257">
        <v>382</v>
      </c>
      <c r="AD415" s="258">
        <v>0</v>
      </c>
      <c r="AE415" s="248">
        <v>97</v>
      </c>
      <c r="AF415" s="259">
        <v>3</v>
      </c>
    </row>
    <row r="416" spans="1:32" ht="18.75" customHeight="1">
      <c r="A416" s="243">
        <v>414</v>
      </c>
      <c r="B416" s="244">
        <v>387</v>
      </c>
      <c r="C416" s="245" t="s">
        <v>2985</v>
      </c>
      <c r="D416" s="246" t="s">
        <v>1061</v>
      </c>
      <c r="E416" s="258" t="s">
        <v>3052</v>
      </c>
      <c r="F416" s="308">
        <v>403</v>
      </c>
      <c r="G416" s="249">
        <v>147522657</v>
      </c>
      <c r="H416" s="250">
        <v>439</v>
      </c>
      <c r="I416" s="251">
        <v>428</v>
      </c>
      <c r="J416" s="252">
        <v>151521450</v>
      </c>
      <c r="K416" s="253" t="s">
        <v>3052</v>
      </c>
      <c r="L416" s="254" t="s">
        <v>3052</v>
      </c>
      <c r="M416" s="256" t="s">
        <v>3052</v>
      </c>
      <c r="N416" s="250" t="s">
        <v>3052</v>
      </c>
      <c r="O416" s="251" t="s">
        <v>3052</v>
      </c>
      <c r="P416" s="325" t="s">
        <v>3052</v>
      </c>
      <c r="Q416" s="253" t="s">
        <v>3052</v>
      </c>
      <c r="R416" s="254" t="s">
        <v>3052</v>
      </c>
      <c r="S416" s="256" t="s">
        <v>3052</v>
      </c>
      <c r="T416" s="250" t="s">
        <v>3052</v>
      </c>
      <c r="U416" s="251" t="s">
        <v>3052</v>
      </c>
      <c r="V416" s="325" t="s">
        <v>3052</v>
      </c>
      <c r="W416" s="253">
        <v>335</v>
      </c>
      <c r="X416" s="254">
        <v>333</v>
      </c>
      <c r="Y416" s="249">
        <v>14872</v>
      </c>
      <c r="Z416" s="250" t="s">
        <v>3052</v>
      </c>
      <c r="AA416" s="251" t="s">
        <v>3052</v>
      </c>
      <c r="AB416" s="325" t="s">
        <v>3052</v>
      </c>
      <c r="AC416" s="257">
        <v>313</v>
      </c>
      <c r="AD416" s="258">
        <v>0</v>
      </c>
      <c r="AE416" s="248">
        <v>100</v>
      </c>
      <c r="AF416" s="259">
        <v>0</v>
      </c>
    </row>
    <row r="417" spans="1:32" ht="18.75" customHeight="1">
      <c r="A417" s="309">
        <v>415</v>
      </c>
      <c r="B417" s="310" t="s">
        <v>3052</v>
      </c>
      <c r="C417" s="311" t="s">
        <v>2576</v>
      </c>
      <c r="D417" s="312" t="s">
        <v>1702</v>
      </c>
      <c r="E417" s="313" t="s">
        <v>3052</v>
      </c>
      <c r="F417" s="314">
        <v>404</v>
      </c>
      <c r="G417" s="315">
        <v>147447669</v>
      </c>
      <c r="H417" s="316">
        <v>411</v>
      </c>
      <c r="I417" s="317">
        <v>401</v>
      </c>
      <c r="J417" s="318">
        <v>162110810</v>
      </c>
      <c r="K417" s="319">
        <v>307</v>
      </c>
      <c r="L417" s="320">
        <v>295</v>
      </c>
      <c r="M417" s="315">
        <v>38226125</v>
      </c>
      <c r="N417" s="316">
        <v>429</v>
      </c>
      <c r="O417" s="317">
        <v>417</v>
      </c>
      <c r="P417" s="318">
        <v>38012158</v>
      </c>
      <c r="Q417" s="319">
        <v>378</v>
      </c>
      <c r="R417" s="320">
        <v>367</v>
      </c>
      <c r="S417" s="321">
        <v>147210680</v>
      </c>
      <c r="T417" s="316">
        <v>318</v>
      </c>
      <c r="U417" s="317">
        <v>311</v>
      </c>
      <c r="V417" s="318">
        <v>7935339</v>
      </c>
      <c r="W417" s="319">
        <v>195</v>
      </c>
      <c r="X417" s="320">
        <v>194</v>
      </c>
      <c r="Y417" s="315">
        <v>55852</v>
      </c>
      <c r="Z417" s="316">
        <v>148</v>
      </c>
      <c r="AA417" s="317">
        <v>138</v>
      </c>
      <c r="AB417" s="318">
        <v>1074</v>
      </c>
      <c r="AC417" s="322">
        <v>382</v>
      </c>
      <c r="AD417" s="313">
        <v>0</v>
      </c>
      <c r="AE417" s="323">
        <v>100</v>
      </c>
      <c r="AF417" s="324">
        <v>0</v>
      </c>
    </row>
    <row r="418" spans="1:32" ht="18.75" customHeight="1">
      <c r="A418" s="227">
        <v>416</v>
      </c>
      <c r="B418" s="228" t="s">
        <v>3052</v>
      </c>
      <c r="C418" s="229" t="s">
        <v>2577</v>
      </c>
      <c r="D418" s="230" t="s">
        <v>3056</v>
      </c>
      <c r="E418" s="231" t="s">
        <v>3052</v>
      </c>
      <c r="F418" s="232">
        <v>405</v>
      </c>
      <c r="G418" s="233">
        <v>147378413</v>
      </c>
      <c r="H418" s="234">
        <v>440</v>
      </c>
      <c r="I418" s="235">
        <v>429</v>
      </c>
      <c r="J418" s="236">
        <v>151515341</v>
      </c>
      <c r="K418" s="237">
        <v>479</v>
      </c>
      <c r="L418" s="238">
        <v>467</v>
      </c>
      <c r="M418" s="233">
        <v>4201334</v>
      </c>
      <c r="N418" s="234">
        <v>446</v>
      </c>
      <c r="O418" s="235">
        <v>434</v>
      </c>
      <c r="P418" s="236">
        <v>27134633</v>
      </c>
      <c r="Q418" s="237">
        <v>486</v>
      </c>
      <c r="R418" s="238">
        <v>474</v>
      </c>
      <c r="S418" s="239">
        <v>56678052</v>
      </c>
      <c r="T418" s="234">
        <v>413</v>
      </c>
      <c r="U418" s="235">
        <v>406</v>
      </c>
      <c r="V418" s="236">
        <v>1127724</v>
      </c>
      <c r="W418" s="237">
        <v>408</v>
      </c>
      <c r="X418" s="238">
        <v>405</v>
      </c>
      <c r="Y418" s="233">
        <v>3465</v>
      </c>
      <c r="Z418" s="234">
        <v>470</v>
      </c>
      <c r="AA418" s="235">
        <v>458</v>
      </c>
      <c r="AB418" s="236">
        <v>139</v>
      </c>
      <c r="AC418" s="240">
        <v>390</v>
      </c>
      <c r="AD418" s="231">
        <v>0</v>
      </c>
      <c r="AE418" s="241">
        <v>100</v>
      </c>
      <c r="AF418" s="242">
        <v>0</v>
      </c>
    </row>
    <row r="419" spans="1:32" ht="18.75" customHeight="1">
      <c r="A419" s="243">
        <v>417</v>
      </c>
      <c r="B419" s="244">
        <v>353</v>
      </c>
      <c r="C419" s="245" t="s">
        <v>2578</v>
      </c>
      <c r="D419" s="246" t="s">
        <v>3154</v>
      </c>
      <c r="E419" s="258" t="s">
        <v>3052</v>
      </c>
      <c r="F419" s="308">
        <v>406</v>
      </c>
      <c r="G419" s="249">
        <v>147160428</v>
      </c>
      <c r="H419" s="250">
        <v>445</v>
      </c>
      <c r="I419" s="251">
        <v>434</v>
      </c>
      <c r="J419" s="252">
        <v>149861142</v>
      </c>
      <c r="K419" s="253">
        <v>339</v>
      </c>
      <c r="L419" s="254">
        <v>327</v>
      </c>
      <c r="M419" s="249">
        <v>33817058</v>
      </c>
      <c r="N419" s="250">
        <v>425</v>
      </c>
      <c r="O419" s="251">
        <v>413</v>
      </c>
      <c r="P419" s="252">
        <v>39542946</v>
      </c>
      <c r="Q419" s="253">
        <v>473</v>
      </c>
      <c r="R419" s="254">
        <v>461</v>
      </c>
      <c r="S419" s="255">
        <v>71690872</v>
      </c>
      <c r="T419" s="250">
        <v>325</v>
      </c>
      <c r="U419" s="251">
        <v>318</v>
      </c>
      <c r="V419" s="252">
        <v>7225298</v>
      </c>
      <c r="W419" s="253">
        <v>338</v>
      </c>
      <c r="X419" s="254">
        <v>336</v>
      </c>
      <c r="Y419" s="249">
        <v>14261</v>
      </c>
      <c r="Z419" s="250">
        <v>223</v>
      </c>
      <c r="AA419" s="251">
        <v>211</v>
      </c>
      <c r="AB419" s="252">
        <v>727</v>
      </c>
      <c r="AC419" s="257">
        <v>311</v>
      </c>
      <c r="AD419" s="258">
        <v>0</v>
      </c>
      <c r="AE419" s="248">
        <v>93.78</v>
      </c>
      <c r="AF419" s="259">
        <v>6.22</v>
      </c>
    </row>
    <row r="420" spans="1:32" ht="18.75" customHeight="1">
      <c r="A420" s="260">
        <v>418</v>
      </c>
      <c r="B420" s="261">
        <v>478</v>
      </c>
      <c r="C420" s="262" t="s">
        <v>1948</v>
      </c>
      <c r="D420" s="263" t="s">
        <v>3056</v>
      </c>
      <c r="E420" s="264" t="s">
        <v>3052</v>
      </c>
      <c r="F420" s="265">
        <v>407</v>
      </c>
      <c r="G420" s="266">
        <v>147030268</v>
      </c>
      <c r="H420" s="267">
        <v>438</v>
      </c>
      <c r="I420" s="268">
        <v>427</v>
      </c>
      <c r="J420" s="269">
        <v>151769846</v>
      </c>
      <c r="K420" s="270">
        <v>396</v>
      </c>
      <c r="L420" s="271">
        <v>384</v>
      </c>
      <c r="M420" s="266">
        <v>23282187</v>
      </c>
      <c r="N420" s="267">
        <v>435</v>
      </c>
      <c r="O420" s="268">
        <v>423</v>
      </c>
      <c r="P420" s="269">
        <v>31838163</v>
      </c>
      <c r="Q420" s="270">
        <v>375</v>
      </c>
      <c r="R420" s="271">
        <v>364</v>
      </c>
      <c r="S420" s="272">
        <v>147622134</v>
      </c>
      <c r="T420" s="267">
        <v>300</v>
      </c>
      <c r="U420" s="268">
        <v>294</v>
      </c>
      <c r="V420" s="269">
        <v>8579729</v>
      </c>
      <c r="W420" s="270">
        <v>390</v>
      </c>
      <c r="X420" s="271">
        <v>387</v>
      </c>
      <c r="Y420" s="266">
        <v>5916</v>
      </c>
      <c r="Z420" s="267">
        <v>439</v>
      </c>
      <c r="AA420" s="268">
        <v>427</v>
      </c>
      <c r="AB420" s="269">
        <v>207</v>
      </c>
      <c r="AC420" s="273">
        <v>372</v>
      </c>
      <c r="AD420" s="264">
        <v>0</v>
      </c>
      <c r="AE420" s="274">
        <v>100</v>
      </c>
      <c r="AF420" s="275">
        <v>0</v>
      </c>
    </row>
    <row r="421" spans="1:32" ht="18.75" customHeight="1">
      <c r="A421" s="243">
        <v>419</v>
      </c>
      <c r="B421" s="244">
        <v>329</v>
      </c>
      <c r="C421" s="245" t="s">
        <v>2972</v>
      </c>
      <c r="D421" s="246" t="s">
        <v>1061</v>
      </c>
      <c r="E421" s="258" t="s">
        <v>3052</v>
      </c>
      <c r="F421" s="308">
        <v>408</v>
      </c>
      <c r="G421" s="249">
        <v>146715421</v>
      </c>
      <c r="H421" s="250">
        <v>448</v>
      </c>
      <c r="I421" s="251">
        <v>437</v>
      </c>
      <c r="J421" s="252">
        <v>148417977</v>
      </c>
      <c r="K421" s="253">
        <v>292</v>
      </c>
      <c r="L421" s="254">
        <v>281</v>
      </c>
      <c r="M421" s="249">
        <v>41188279</v>
      </c>
      <c r="N421" s="250">
        <v>125</v>
      </c>
      <c r="O421" s="251">
        <v>116</v>
      </c>
      <c r="P421" s="252">
        <v>247350067</v>
      </c>
      <c r="Q421" s="253">
        <v>225</v>
      </c>
      <c r="R421" s="254">
        <v>215</v>
      </c>
      <c r="S421" s="255">
        <v>277147752</v>
      </c>
      <c r="T421" s="250">
        <v>200</v>
      </c>
      <c r="U421" s="251">
        <v>194</v>
      </c>
      <c r="V421" s="252">
        <v>21106247</v>
      </c>
      <c r="W421" s="253">
        <v>323</v>
      </c>
      <c r="X421" s="254">
        <v>321</v>
      </c>
      <c r="Y421" s="249">
        <v>16884</v>
      </c>
      <c r="Z421" s="250">
        <v>380</v>
      </c>
      <c r="AA421" s="251">
        <v>368</v>
      </c>
      <c r="AB421" s="252">
        <v>310</v>
      </c>
      <c r="AC421" s="257">
        <v>369</v>
      </c>
      <c r="AD421" s="258">
        <v>0</v>
      </c>
      <c r="AE421" s="248">
        <v>100</v>
      </c>
      <c r="AF421" s="259">
        <v>0</v>
      </c>
    </row>
    <row r="422" spans="1:32" ht="18.75" customHeight="1">
      <c r="A422" s="309">
        <v>420</v>
      </c>
      <c r="B422" s="310">
        <v>397</v>
      </c>
      <c r="C422" s="311" t="s">
        <v>2579</v>
      </c>
      <c r="D422" s="312" t="s">
        <v>3058</v>
      </c>
      <c r="E422" s="313" t="s">
        <v>3052</v>
      </c>
      <c r="F422" s="314">
        <v>409</v>
      </c>
      <c r="G422" s="315">
        <v>146607086</v>
      </c>
      <c r="H422" s="316">
        <v>375</v>
      </c>
      <c r="I422" s="317">
        <v>365</v>
      </c>
      <c r="J422" s="318">
        <v>175399413</v>
      </c>
      <c r="K422" s="319" t="s">
        <v>3052</v>
      </c>
      <c r="L422" s="320" t="s">
        <v>3052</v>
      </c>
      <c r="M422" s="332" t="s">
        <v>3052</v>
      </c>
      <c r="N422" s="316" t="s">
        <v>3052</v>
      </c>
      <c r="O422" s="317" t="s">
        <v>3052</v>
      </c>
      <c r="P422" s="333" t="s">
        <v>3052</v>
      </c>
      <c r="Q422" s="319" t="s">
        <v>3052</v>
      </c>
      <c r="R422" s="320" t="s">
        <v>3052</v>
      </c>
      <c r="S422" s="332" t="s">
        <v>3052</v>
      </c>
      <c r="T422" s="316" t="s">
        <v>3052</v>
      </c>
      <c r="U422" s="317" t="s">
        <v>3052</v>
      </c>
      <c r="V422" s="333" t="s">
        <v>3052</v>
      </c>
      <c r="W422" s="319" t="s">
        <v>3052</v>
      </c>
      <c r="X422" s="320" t="s">
        <v>3052</v>
      </c>
      <c r="Y422" s="332" t="s">
        <v>3052</v>
      </c>
      <c r="Z422" s="316" t="s">
        <v>3052</v>
      </c>
      <c r="AA422" s="317" t="s">
        <v>3052</v>
      </c>
      <c r="AB422" s="333" t="s">
        <v>3052</v>
      </c>
      <c r="AC422" s="322">
        <v>361</v>
      </c>
      <c r="AD422" s="313">
        <v>0</v>
      </c>
      <c r="AE422" s="323">
        <v>100</v>
      </c>
      <c r="AF422" s="324">
        <v>0</v>
      </c>
    </row>
    <row r="423" spans="1:32" ht="18.75" customHeight="1">
      <c r="A423" s="227">
        <v>421</v>
      </c>
      <c r="B423" s="228">
        <v>346</v>
      </c>
      <c r="C423" s="229" t="s">
        <v>2974</v>
      </c>
      <c r="D423" s="230" t="s">
        <v>1319</v>
      </c>
      <c r="E423" s="231" t="s">
        <v>3052</v>
      </c>
      <c r="F423" s="232">
        <v>410</v>
      </c>
      <c r="G423" s="233">
        <v>146553802</v>
      </c>
      <c r="H423" s="234">
        <v>447</v>
      </c>
      <c r="I423" s="235">
        <v>436</v>
      </c>
      <c r="J423" s="236">
        <v>148551678</v>
      </c>
      <c r="K423" s="237" t="s">
        <v>3052</v>
      </c>
      <c r="L423" s="238" t="s">
        <v>3052</v>
      </c>
      <c r="M423" s="338" t="s">
        <v>3052</v>
      </c>
      <c r="N423" s="234">
        <v>298</v>
      </c>
      <c r="O423" s="235">
        <v>287</v>
      </c>
      <c r="P423" s="236">
        <v>86400765</v>
      </c>
      <c r="Q423" s="237">
        <v>434</v>
      </c>
      <c r="R423" s="238">
        <v>423</v>
      </c>
      <c r="S423" s="239">
        <v>105850321</v>
      </c>
      <c r="T423" s="234" t="s">
        <v>3052</v>
      </c>
      <c r="U423" s="235" t="s">
        <v>3052</v>
      </c>
      <c r="V423" s="342" t="s">
        <v>3052</v>
      </c>
      <c r="W423" s="237">
        <v>440</v>
      </c>
      <c r="X423" s="238">
        <v>436</v>
      </c>
      <c r="Y423" s="233">
        <v>500</v>
      </c>
      <c r="Z423" s="234">
        <v>220</v>
      </c>
      <c r="AA423" s="235">
        <v>208</v>
      </c>
      <c r="AB423" s="236">
        <v>732</v>
      </c>
      <c r="AC423" s="240">
        <v>384</v>
      </c>
      <c r="AD423" s="231">
        <v>0</v>
      </c>
      <c r="AE423" s="241">
        <v>0</v>
      </c>
      <c r="AF423" s="242">
        <v>100</v>
      </c>
    </row>
    <row r="424" spans="1:32" ht="18.75" customHeight="1">
      <c r="A424" s="260">
        <v>422</v>
      </c>
      <c r="B424" s="261">
        <v>412</v>
      </c>
      <c r="C424" s="262" t="s">
        <v>377</v>
      </c>
      <c r="D424" s="263" t="s">
        <v>3056</v>
      </c>
      <c r="E424" s="264" t="s">
        <v>3052</v>
      </c>
      <c r="F424" s="265">
        <v>411</v>
      </c>
      <c r="G424" s="266">
        <v>146294030</v>
      </c>
      <c r="H424" s="267">
        <v>437</v>
      </c>
      <c r="I424" s="268">
        <v>426</v>
      </c>
      <c r="J424" s="269">
        <v>151854670</v>
      </c>
      <c r="K424" s="270" t="s">
        <v>3052</v>
      </c>
      <c r="L424" s="271" t="s">
        <v>3052</v>
      </c>
      <c r="M424" s="330" t="s">
        <v>3052</v>
      </c>
      <c r="N424" s="267" t="s">
        <v>3052</v>
      </c>
      <c r="O424" s="268" t="s">
        <v>3052</v>
      </c>
      <c r="P424" s="331" t="s">
        <v>3052</v>
      </c>
      <c r="Q424" s="270" t="s">
        <v>3052</v>
      </c>
      <c r="R424" s="271" t="s">
        <v>3052</v>
      </c>
      <c r="S424" s="330" t="s">
        <v>3052</v>
      </c>
      <c r="T424" s="267" t="s">
        <v>3052</v>
      </c>
      <c r="U424" s="268" t="s">
        <v>3052</v>
      </c>
      <c r="V424" s="331" t="s">
        <v>3052</v>
      </c>
      <c r="W424" s="270" t="s">
        <v>3052</v>
      </c>
      <c r="X424" s="271" t="s">
        <v>3052</v>
      </c>
      <c r="Y424" s="330" t="s">
        <v>3052</v>
      </c>
      <c r="Z424" s="267" t="s">
        <v>3052</v>
      </c>
      <c r="AA424" s="268" t="s">
        <v>3052</v>
      </c>
      <c r="AB424" s="331" t="s">
        <v>3052</v>
      </c>
      <c r="AC424" s="273">
        <v>356</v>
      </c>
      <c r="AD424" s="264">
        <v>0</v>
      </c>
      <c r="AE424" s="274">
        <v>100</v>
      </c>
      <c r="AF424" s="275">
        <v>0</v>
      </c>
    </row>
    <row r="425" spans="1:32" ht="18.75" customHeight="1">
      <c r="A425" s="243">
        <v>423</v>
      </c>
      <c r="B425" s="244">
        <v>470</v>
      </c>
      <c r="C425" s="245" t="s">
        <v>2580</v>
      </c>
      <c r="D425" s="246" t="s">
        <v>3051</v>
      </c>
      <c r="E425" s="258" t="s">
        <v>3052</v>
      </c>
      <c r="F425" s="308">
        <v>412</v>
      </c>
      <c r="G425" s="249">
        <v>146064775</v>
      </c>
      <c r="H425" s="250">
        <v>335</v>
      </c>
      <c r="I425" s="251">
        <v>325</v>
      </c>
      <c r="J425" s="252">
        <v>197833564</v>
      </c>
      <c r="K425" s="253">
        <v>351</v>
      </c>
      <c r="L425" s="254">
        <v>339</v>
      </c>
      <c r="M425" s="249">
        <v>31697321</v>
      </c>
      <c r="N425" s="250">
        <v>343</v>
      </c>
      <c r="O425" s="251">
        <v>332</v>
      </c>
      <c r="P425" s="252">
        <v>67637767</v>
      </c>
      <c r="Q425" s="253">
        <v>342</v>
      </c>
      <c r="R425" s="254">
        <v>332</v>
      </c>
      <c r="S425" s="255">
        <v>168052185</v>
      </c>
      <c r="T425" s="250">
        <v>218</v>
      </c>
      <c r="U425" s="251">
        <v>212</v>
      </c>
      <c r="V425" s="252">
        <v>17718938</v>
      </c>
      <c r="W425" s="253">
        <v>412</v>
      </c>
      <c r="X425" s="254">
        <v>408</v>
      </c>
      <c r="Y425" s="249">
        <v>2642</v>
      </c>
      <c r="Z425" s="250">
        <v>440</v>
      </c>
      <c r="AA425" s="251">
        <v>428</v>
      </c>
      <c r="AB425" s="252">
        <v>205</v>
      </c>
      <c r="AC425" s="257">
        <v>351</v>
      </c>
      <c r="AD425" s="258">
        <v>0</v>
      </c>
      <c r="AE425" s="248">
        <v>100</v>
      </c>
      <c r="AF425" s="259">
        <v>0</v>
      </c>
    </row>
    <row r="426" spans="1:32" ht="18.75" customHeight="1">
      <c r="A426" s="260">
        <v>424</v>
      </c>
      <c r="B426" s="261">
        <v>312</v>
      </c>
      <c r="C426" s="262" t="s">
        <v>2581</v>
      </c>
      <c r="D426" s="263" t="s">
        <v>3056</v>
      </c>
      <c r="E426" s="329" t="s">
        <v>3052</v>
      </c>
      <c r="F426" s="274">
        <v>413</v>
      </c>
      <c r="G426" s="266">
        <v>145958821</v>
      </c>
      <c r="H426" s="267">
        <v>197</v>
      </c>
      <c r="I426" s="268">
        <v>188</v>
      </c>
      <c r="J426" s="269">
        <v>339063781</v>
      </c>
      <c r="K426" s="270">
        <v>167</v>
      </c>
      <c r="L426" s="271">
        <v>157</v>
      </c>
      <c r="M426" s="266">
        <v>84922373</v>
      </c>
      <c r="N426" s="267">
        <v>164</v>
      </c>
      <c r="O426" s="268">
        <v>155</v>
      </c>
      <c r="P426" s="269">
        <v>192270588</v>
      </c>
      <c r="Q426" s="270">
        <v>265</v>
      </c>
      <c r="R426" s="271">
        <v>255</v>
      </c>
      <c r="S426" s="272">
        <v>234694166</v>
      </c>
      <c r="T426" s="267">
        <v>155</v>
      </c>
      <c r="U426" s="268">
        <v>149</v>
      </c>
      <c r="V426" s="269">
        <v>32500659</v>
      </c>
      <c r="W426" s="270">
        <v>441</v>
      </c>
      <c r="X426" s="271">
        <v>437</v>
      </c>
      <c r="Y426" s="266">
        <v>486</v>
      </c>
      <c r="Z426" s="267">
        <v>278</v>
      </c>
      <c r="AA426" s="268">
        <v>266</v>
      </c>
      <c r="AB426" s="269">
        <v>543</v>
      </c>
      <c r="AC426" s="273">
        <v>352</v>
      </c>
      <c r="AD426" s="264">
        <v>0</v>
      </c>
      <c r="AE426" s="274">
        <v>50</v>
      </c>
      <c r="AF426" s="275">
        <v>50</v>
      </c>
    </row>
    <row r="427" spans="1:32" ht="18.75" customHeight="1">
      <c r="A427" s="309">
        <v>425</v>
      </c>
      <c r="B427" s="310">
        <v>437</v>
      </c>
      <c r="C427" s="311" t="s">
        <v>355</v>
      </c>
      <c r="D427" s="312" t="s">
        <v>3092</v>
      </c>
      <c r="E427" s="313" t="s">
        <v>3052</v>
      </c>
      <c r="F427" s="314">
        <v>414</v>
      </c>
      <c r="G427" s="315">
        <v>144995323</v>
      </c>
      <c r="H427" s="316">
        <v>453</v>
      </c>
      <c r="I427" s="317">
        <v>442</v>
      </c>
      <c r="J427" s="318">
        <v>145038587</v>
      </c>
      <c r="K427" s="319">
        <v>447</v>
      </c>
      <c r="L427" s="320">
        <v>435</v>
      </c>
      <c r="M427" s="315">
        <v>13459906</v>
      </c>
      <c r="N427" s="316">
        <v>371</v>
      </c>
      <c r="O427" s="317">
        <v>360</v>
      </c>
      <c r="P427" s="318">
        <v>58993311</v>
      </c>
      <c r="Q427" s="319">
        <v>472</v>
      </c>
      <c r="R427" s="320">
        <v>460</v>
      </c>
      <c r="S427" s="321">
        <v>71900716</v>
      </c>
      <c r="T427" s="316">
        <v>332</v>
      </c>
      <c r="U427" s="317">
        <v>325</v>
      </c>
      <c r="V427" s="318">
        <v>6623783</v>
      </c>
      <c r="W427" s="319" t="s">
        <v>3052</v>
      </c>
      <c r="X427" s="320" t="s">
        <v>3052</v>
      </c>
      <c r="Y427" s="332" t="s">
        <v>3052</v>
      </c>
      <c r="Z427" s="316">
        <v>459</v>
      </c>
      <c r="AA427" s="317">
        <v>447</v>
      </c>
      <c r="AB427" s="318">
        <v>162</v>
      </c>
      <c r="AC427" s="322">
        <v>311</v>
      </c>
      <c r="AD427" s="313">
        <v>0</v>
      </c>
      <c r="AE427" s="323">
        <v>100</v>
      </c>
      <c r="AF427" s="324">
        <v>0</v>
      </c>
    </row>
    <row r="428" spans="1:32" ht="18.75" customHeight="1">
      <c r="A428" s="292">
        <v>426</v>
      </c>
      <c r="B428" s="293">
        <v>373</v>
      </c>
      <c r="C428" s="294" t="s">
        <v>2983</v>
      </c>
      <c r="D428" s="295" t="s">
        <v>3056</v>
      </c>
      <c r="E428" s="296" t="s">
        <v>3052</v>
      </c>
      <c r="F428" s="297">
        <v>415</v>
      </c>
      <c r="G428" s="298">
        <v>143985655</v>
      </c>
      <c r="H428" s="299">
        <v>454</v>
      </c>
      <c r="I428" s="300">
        <v>443</v>
      </c>
      <c r="J428" s="301">
        <v>144397070</v>
      </c>
      <c r="K428" s="302">
        <v>344</v>
      </c>
      <c r="L428" s="303">
        <v>332</v>
      </c>
      <c r="M428" s="298">
        <v>33258633</v>
      </c>
      <c r="N428" s="299">
        <v>396</v>
      </c>
      <c r="O428" s="300">
        <v>384</v>
      </c>
      <c r="P428" s="301">
        <v>48348860</v>
      </c>
      <c r="Q428" s="302">
        <v>299</v>
      </c>
      <c r="R428" s="303">
        <v>289</v>
      </c>
      <c r="S428" s="304">
        <v>205712971</v>
      </c>
      <c r="T428" s="299">
        <v>255</v>
      </c>
      <c r="U428" s="300">
        <v>249</v>
      </c>
      <c r="V428" s="301">
        <v>12849522</v>
      </c>
      <c r="W428" s="302">
        <v>254</v>
      </c>
      <c r="X428" s="303">
        <v>252</v>
      </c>
      <c r="Y428" s="298">
        <v>35502</v>
      </c>
      <c r="Z428" s="299">
        <v>237</v>
      </c>
      <c r="AA428" s="300">
        <v>225</v>
      </c>
      <c r="AB428" s="301">
        <v>669</v>
      </c>
      <c r="AC428" s="305">
        <v>362</v>
      </c>
      <c r="AD428" s="296">
        <v>0</v>
      </c>
      <c r="AE428" s="306">
        <v>100</v>
      </c>
      <c r="AF428" s="307">
        <v>0</v>
      </c>
    </row>
    <row r="429" spans="1:32" ht="18.75" customHeight="1">
      <c r="A429" s="243">
        <v>427</v>
      </c>
      <c r="B429" s="244">
        <v>469</v>
      </c>
      <c r="C429" s="245" t="s">
        <v>2889</v>
      </c>
      <c r="D429" s="246" t="s">
        <v>3103</v>
      </c>
      <c r="E429" s="258" t="s">
        <v>3052</v>
      </c>
      <c r="F429" s="308">
        <v>416</v>
      </c>
      <c r="G429" s="249">
        <v>143797825</v>
      </c>
      <c r="H429" s="250">
        <v>456</v>
      </c>
      <c r="I429" s="251">
        <v>445</v>
      </c>
      <c r="J429" s="252">
        <v>144210413</v>
      </c>
      <c r="K429" s="253">
        <v>375</v>
      </c>
      <c r="L429" s="254">
        <v>363</v>
      </c>
      <c r="M429" s="249">
        <v>26969630</v>
      </c>
      <c r="N429" s="250">
        <v>359</v>
      </c>
      <c r="O429" s="251">
        <v>348</v>
      </c>
      <c r="P429" s="252">
        <v>61258760</v>
      </c>
      <c r="Q429" s="253">
        <v>402</v>
      </c>
      <c r="R429" s="254">
        <v>391</v>
      </c>
      <c r="S429" s="255">
        <v>127089764</v>
      </c>
      <c r="T429" s="250">
        <v>347</v>
      </c>
      <c r="U429" s="251">
        <v>340</v>
      </c>
      <c r="V429" s="252">
        <v>5200513</v>
      </c>
      <c r="W429" s="253">
        <v>428</v>
      </c>
      <c r="X429" s="254">
        <v>424</v>
      </c>
      <c r="Y429" s="249">
        <v>1119</v>
      </c>
      <c r="Z429" s="250">
        <v>124</v>
      </c>
      <c r="AA429" s="251">
        <v>114</v>
      </c>
      <c r="AB429" s="252">
        <v>1245</v>
      </c>
      <c r="AC429" s="257">
        <v>321</v>
      </c>
      <c r="AD429" s="258">
        <v>0</v>
      </c>
      <c r="AE429" s="248">
        <v>100</v>
      </c>
      <c r="AF429" s="259">
        <v>0</v>
      </c>
    </row>
    <row r="430" spans="1:32" ht="18.75" customHeight="1">
      <c r="A430" s="260">
        <v>428</v>
      </c>
      <c r="B430" s="334">
        <v>337</v>
      </c>
      <c r="C430" s="262" t="s">
        <v>2582</v>
      </c>
      <c r="D430" s="263" t="s">
        <v>3056</v>
      </c>
      <c r="E430" s="264" t="s">
        <v>3052</v>
      </c>
      <c r="F430" s="265">
        <v>417</v>
      </c>
      <c r="G430" s="266">
        <v>143367115</v>
      </c>
      <c r="H430" s="267">
        <v>459</v>
      </c>
      <c r="I430" s="268">
        <v>448</v>
      </c>
      <c r="J430" s="269">
        <v>143367115</v>
      </c>
      <c r="K430" s="270">
        <v>401</v>
      </c>
      <c r="L430" s="271">
        <v>389</v>
      </c>
      <c r="M430" s="266">
        <v>22013144</v>
      </c>
      <c r="N430" s="267">
        <v>404</v>
      </c>
      <c r="O430" s="268">
        <v>392</v>
      </c>
      <c r="P430" s="269">
        <v>46421835</v>
      </c>
      <c r="Q430" s="270">
        <v>285</v>
      </c>
      <c r="R430" s="271">
        <v>275</v>
      </c>
      <c r="S430" s="272">
        <v>215743497</v>
      </c>
      <c r="T430" s="267">
        <v>323</v>
      </c>
      <c r="U430" s="268">
        <v>316</v>
      </c>
      <c r="V430" s="269">
        <v>7458013</v>
      </c>
      <c r="W430" s="270">
        <v>329</v>
      </c>
      <c r="X430" s="271">
        <v>327</v>
      </c>
      <c r="Y430" s="266">
        <v>16405</v>
      </c>
      <c r="Z430" s="267">
        <v>310</v>
      </c>
      <c r="AA430" s="268">
        <v>298</v>
      </c>
      <c r="AB430" s="269">
        <v>451</v>
      </c>
      <c r="AC430" s="273">
        <v>331</v>
      </c>
      <c r="AD430" s="264">
        <v>0</v>
      </c>
      <c r="AE430" s="274">
        <v>100</v>
      </c>
      <c r="AF430" s="275">
        <v>0</v>
      </c>
    </row>
    <row r="431" spans="1:32" ht="18.75" customHeight="1">
      <c r="A431" s="243">
        <v>429</v>
      </c>
      <c r="B431" s="244">
        <v>360</v>
      </c>
      <c r="C431" s="245" t="s">
        <v>2583</v>
      </c>
      <c r="D431" s="246" t="s">
        <v>816</v>
      </c>
      <c r="E431" s="258" t="s">
        <v>3052</v>
      </c>
      <c r="F431" s="308">
        <v>418</v>
      </c>
      <c r="G431" s="249">
        <v>143228384</v>
      </c>
      <c r="H431" s="250">
        <v>460</v>
      </c>
      <c r="I431" s="251">
        <v>449</v>
      </c>
      <c r="J431" s="252">
        <v>143228384</v>
      </c>
      <c r="K431" s="253" t="s">
        <v>3052</v>
      </c>
      <c r="L431" s="254" t="s">
        <v>3052</v>
      </c>
      <c r="M431" s="256" t="s">
        <v>3052</v>
      </c>
      <c r="N431" s="250">
        <v>192</v>
      </c>
      <c r="O431" s="251">
        <v>183</v>
      </c>
      <c r="P431" s="252">
        <v>161568306</v>
      </c>
      <c r="Q431" s="253">
        <v>318</v>
      </c>
      <c r="R431" s="254">
        <v>308</v>
      </c>
      <c r="S431" s="255">
        <v>188002335</v>
      </c>
      <c r="T431" s="250" t="s">
        <v>3052</v>
      </c>
      <c r="U431" s="251" t="s">
        <v>3052</v>
      </c>
      <c r="V431" s="325" t="s">
        <v>3052</v>
      </c>
      <c r="W431" s="253">
        <v>283</v>
      </c>
      <c r="X431" s="254">
        <v>281</v>
      </c>
      <c r="Y431" s="249">
        <v>28813</v>
      </c>
      <c r="Z431" s="250">
        <v>304</v>
      </c>
      <c r="AA431" s="251">
        <v>292</v>
      </c>
      <c r="AB431" s="252">
        <v>474</v>
      </c>
      <c r="AC431" s="257">
        <v>382</v>
      </c>
      <c r="AD431" s="258">
        <v>0</v>
      </c>
      <c r="AE431" s="248">
        <v>100</v>
      </c>
      <c r="AF431" s="259">
        <v>0</v>
      </c>
    </row>
    <row r="432" spans="1:32" ht="18.75" customHeight="1">
      <c r="A432" s="309">
        <v>430</v>
      </c>
      <c r="B432" s="310">
        <v>433</v>
      </c>
      <c r="C432" s="311" t="s">
        <v>2584</v>
      </c>
      <c r="D432" s="312" t="s">
        <v>3150</v>
      </c>
      <c r="E432" s="335" t="s">
        <v>3052</v>
      </c>
      <c r="F432" s="323">
        <v>419</v>
      </c>
      <c r="G432" s="315">
        <v>143170743</v>
      </c>
      <c r="H432" s="316">
        <v>457</v>
      </c>
      <c r="I432" s="317">
        <v>446</v>
      </c>
      <c r="J432" s="318">
        <v>143905582</v>
      </c>
      <c r="K432" s="319">
        <v>458</v>
      </c>
      <c r="L432" s="320">
        <v>446</v>
      </c>
      <c r="M432" s="315">
        <v>11311994</v>
      </c>
      <c r="N432" s="316">
        <v>479</v>
      </c>
      <c r="O432" s="317">
        <v>467</v>
      </c>
      <c r="P432" s="318">
        <v>11469185</v>
      </c>
      <c r="Q432" s="319">
        <v>495</v>
      </c>
      <c r="R432" s="320">
        <v>483</v>
      </c>
      <c r="S432" s="321">
        <v>40787746</v>
      </c>
      <c r="T432" s="316">
        <v>424</v>
      </c>
      <c r="U432" s="317">
        <v>416</v>
      </c>
      <c r="V432" s="318">
        <v>656695</v>
      </c>
      <c r="W432" s="319">
        <v>426</v>
      </c>
      <c r="X432" s="320">
        <v>422</v>
      </c>
      <c r="Y432" s="315">
        <v>1223</v>
      </c>
      <c r="Z432" s="316">
        <v>441</v>
      </c>
      <c r="AA432" s="317">
        <v>429</v>
      </c>
      <c r="AB432" s="318">
        <v>203</v>
      </c>
      <c r="AC432" s="322">
        <v>311</v>
      </c>
      <c r="AD432" s="313">
        <v>0</v>
      </c>
      <c r="AE432" s="323">
        <v>100</v>
      </c>
      <c r="AF432" s="324">
        <v>0</v>
      </c>
    </row>
    <row r="433" spans="1:32" ht="18.75" customHeight="1">
      <c r="A433" s="292">
        <v>431</v>
      </c>
      <c r="B433" s="293" t="s">
        <v>3052</v>
      </c>
      <c r="C433" s="294" t="s">
        <v>2585</v>
      </c>
      <c r="D433" s="295" t="s">
        <v>3056</v>
      </c>
      <c r="E433" s="296" t="s">
        <v>3052</v>
      </c>
      <c r="F433" s="297">
        <v>420</v>
      </c>
      <c r="G433" s="298">
        <v>142818596</v>
      </c>
      <c r="H433" s="299">
        <v>449</v>
      </c>
      <c r="I433" s="300">
        <v>438</v>
      </c>
      <c r="J433" s="301">
        <v>146728446</v>
      </c>
      <c r="K433" s="302">
        <v>418</v>
      </c>
      <c r="L433" s="303">
        <v>406</v>
      </c>
      <c r="M433" s="298">
        <v>18074677</v>
      </c>
      <c r="N433" s="299">
        <v>403</v>
      </c>
      <c r="O433" s="300">
        <v>391</v>
      </c>
      <c r="P433" s="301">
        <v>46425314</v>
      </c>
      <c r="Q433" s="302">
        <v>468</v>
      </c>
      <c r="R433" s="303">
        <v>456</v>
      </c>
      <c r="S433" s="304">
        <v>73750435</v>
      </c>
      <c r="T433" s="299">
        <v>248</v>
      </c>
      <c r="U433" s="300">
        <v>242</v>
      </c>
      <c r="V433" s="301">
        <v>13444346</v>
      </c>
      <c r="W433" s="302">
        <v>235</v>
      </c>
      <c r="X433" s="303">
        <v>234</v>
      </c>
      <c r="Y433" s="298">
        <v>42672</v>
      </c>
      <c r="Z433" s="299">
        <v>456</v>
      </c>
      <c r="AA433" s="300">
        <v>444</v>
      </c>
      <c r="AB433" s="301">
        <v>166</v>
      </c>
      <c r="AC433" s="305">
        <v>372</v>
      </c>
      <c r="AD433" s="296">
        <v>0</v>
      </c>
      <c r="AE433" s="306">
        <v>100</v>
      </c>
      <c r="AF433" s="307">
        <v>0</v>
      </c>
    </row>
    <row r="434" spans="1:32" ht="18.75" customHeight="1">
      <c r="A434" s="243">
        <v>432</v>
      </c>
      <c r="B434" s="244" t="s">
        <v>3052</v>
      </c>
      <c r="C434" s="245" t="s">
        <v>2586</v>
      </c>
      <c r="D434" s="246" t="s">
        <v>1054</v>
      </c>
      <c r="E434" s="258" t="s">
        <v>3052</v>
      </c>
      <c r="F434" s="308">
        <v>421</v>
      </c>
      <c r="G434" s="249">
        <v>142439086</v>
      </c>
      <c r="H434" s="250">
        <v>451</v>
      </c>
      <c r="I434" s="251">
        <v>440</v>
      </c>
      <c r="J434" s="252">
        <v>145977750</v>
      </c>
      <c r="K434" s="253">
        <v>353</v>
      </c>
      <c r="L434" s="254">
        <v>341</v>
      </c>
      <c r="M434" s="249">
        <v>31325106</v>
      </c>
      <c r="N434" s="250">
        <v>351</v>
      </c>
      <c r="O434" s="251">
        <v>340</v>
      </c>
      <c r="P434" s="252">
        <v>64651927</v>
      </c>
      <c r="Q434" s="253">
        <v>362</v>
      </c>
      <c r="R434" s="254">
        <v>352</v>
      </c>
      <c r="S434" s="255">
        <v>157455321</v>
      </c>
      <c r="T434" s="250">
        <v>336</v>
      </c>
      <c r="U434" s="251">
        <v>329</v>
      </c>
      <c r="V434" s="252">
        <v>6362192</v>
      </c>
      <c r="W434" s="253">
        <v>141</v>
      </c>
      <c r="X434" s="254">
        <v>140</v>
      </c>
      <c r="Y434" s="249">
        <v>78175</v>
      </c>
      <c r="Z434" s="250">
        <v>74</v>
      </c>
      <c r="AA434" s="251">
        <v>66</v>
      </c>
      <c r="AB434" s="252">
        <v>1775</v>
      </c>
      <c r="AC434" s="257">
        <v>322</v>
      </c>
      <c r="AD434" s="258">
        <v>0</v>
      </c>
      <c r="AE434" s="248">
        <v>100</v>
      </c>
      <c r="AF434" s="259">
        <v>0</v>
      </c>
    </row>
    <row r="435" spans="1:32" ht="18.75" customHeight="1">
      <c r="A435" s="260">
        <v>433</v>
      </c>
      <c r="B435" s="261">
        <v>447</v>
      </c>
      <c r="C435" s="262" t="s">
        <v>2876</v>
      </c>
      <c r="D435" s="263" t="s">
        <v>3056</v>
      </c>
      <c r="E435" s="264" t="s">
        <v>3052</v>
      </c>
      <c r="F435" s="265">
        <v>422</v>
      </c>
      <c r="G435" s="266">
        <v>142397223</v>
      </c>
      <c r="H435" s="267">
        <v>462</v>
      </c>
      <c r="I435" s="268">
        <v>451</v>
      </c>
      <c r="J435" s="269">
        <v>142424295</v>
      </c>
      <c r="K435" s="270">
        <v>173</v>
      </c>
      <c r="L435" s="271">
        <v>163</v>
      </c>
      <c r="M435" s="266">
        <v>79938565</v>
      </c>
      <c r="N435" s="267">
        <v>285</v>
      </c>
      <c r="O435" s="268">
        <v>274</v>
      </c>
      <c r="P435" s="269">
        <v>92345031</v>
      </c>
      <c r="Q435" s="270">
        <v>387</v>
      </c>
      <c r="R435" s="271">
        <v>376</v>
      </c>
      <c r="S435" s="272">
        <v>137028656</v>
      </c>
      <c r="T435" s="267">
        <v>162</v>
      </c>
      <c r="U435" s="268">
        <v>156</v>
      </c>
      <c r="V435" s="269">
        <v>28845059</v>
      </c>
      <c r="W435" s="270" t="s">
        <v>3052</v>
      </c>
      <c r="X435" s="271" t="s">
        <v>3052</v>
      </c>
      <c r="Y435" s="330" t="s">
        <v>3052</v>
      </c>
      <c r="Z435" s="267" t="s">
        <v>3052</v>
      </c>
      <c r="AA435" s="268" t="s">
        <v>3052</v>
      </c>
      <c r="AB435" s="331" t="s">
        <v>3052</v>
      </c>
      <c r="AC435" s="273">
        <v>352</v>
      </c>
      <c r="AD435" s="264">
        <v>0</v>
      </c>
      <c r="AE435" s="274">
        <v>100</v>
      </c>
      <c r="AF435" s="275">
        <v>0</v>
      </c>
    </row>
    <row r="436" spans="1:32" ht="18.75" customHeight="1">
      <c r="A436" s="260">
        <v>434</v>
      </c>
      <c r="B436" s="261">
        <v>407</v>
      </c>
      <c r="C436" s="262" t="s">
        <v>2996</v>
      </c>
      <c r="D436" s="263" t="s">
        <v>3056</v>
      </c>
      <c r="E436" s="264" t="s">
        <v>3052</v>
      </c>
      <c r="F436" s="265">
        <v>423</v>
      </c>
      <c r="G436" s="266">
        <v>142300602</v>
      </c>
      <c r="H436" s="267">
        <v>446</v>
      </c>
      <c r="I436" s="268">
        <v>435</v>
      </c>
      <c r="J436" s="269">
        <v>149721683</v>
      </c>
      <c r="K436" s="270">
        <v>361</v>
      </c>
      <c r="L436" s="271">
        <v>349</v>
      </c>
      <c r="M436" s="266">
        <v>29703205</v>
      </c>
      <c r="N436" s="267">
        <v>376</v>
      </c>
      <c r="O436" s="268">
        <v>365</v>
      </c>
      <c r="P436" s="269">
        <v>57835300</v>
      </c>
      <c r="Q436" s="270">
        <v>430</v>
      </c>
      <c r="R436" s="271">
        <v>419</v>
      </c>
      <c r="S436" s="272">
        <v>106835711</v>
      </c>
      <c r="T436" s="267">
        <v>313</v>
      </c>
      <c r="U436" s="268">
        <v>306</v>
      </c>
      <c r="V436" s="269">
        <v>8138670</v>
      </c>
      <c r="W436" s="270">
        <v>156</v>
      </c>
      <c r="X436" s="271">
        <v>155</v>
      </c>
      <c r="Y436" s="266">
        <v>72730</v>
      </c>
      <c r="Z436" s="267">
        <v>312</v>
      </c>
      <c r="AA436" s="268">
        <v>300</v>
      </c>
      <c r="AB436" s="269">
        <v>450</v>
      </c>
      <c r="AC436" s="273">
        <v>381</v>
      </c>
      <c r="AD436" s="264">
        <v>0</v>
      </c>
      <c r="AE436" s="274">
        <v>0</v>
      </c>
      <c r="AF436" s="275">
        <v>100</v>
      </c>
    </row>
    <row r="437" spans="1:32" ht="18.75" customHeight="1">
      <c r="A437" s="276">
        <v>435</v>
      </c>
      <c r="B437" s="277">
        <v>342</v>
      </c>
      <c r="C437" s="278" t="s">
        <v>788</v>
      </c>
      <c r="D437" s="279" t="s">
        <v>3056</v>
      </c>
      <c r="E437" s="280" t="s">
        <v>3052</v>
      </c>
      <c r="F437" s="281">
        <v>424</v>
      </c>
      <c r="G437" s="282">
        <v>141975888</v>
      </c>
      <c r="H437" s="283">
        <v>464</v>
      </c>
      <c r="I437" s="284">
        <v>453</v>
      </c>
      <c r="J437" s="285">
        <v>142016117</v>
      </c>
      <c r="K437" s="286">
        <v>331</v>
      </c>
      <c r="L437" s="287">
        <v>319</v>
      </c>
      <c r="M437" s="282">
        <v>34750391</v>
      </c>
      <c r="N437" s="283">
        <v>355</v>
      </c>
      <c r="O437" s="284">
        <v>344</v>
      </c>
      <c r="P437" s="285">
        <v>62072793</v>
      </c>
      <c r="Q437" s="286">
        <v>440</v>
      </c>
      <c r="R437" s="287">
        <v>428</v>
      </c>
      <c r="S437" s="288">
        <v>100280734</v>
      </c>
      <c r="T437" s="283">
        <v>437</v>
      </c>
      <c r="U437" s="284">
        <v>429</v>
      </c>
      <c r="V437" s="285">
        <v>-1115696</v>
      </c>
      <c r="W437" s="286">
        <v>187</v>
      </c>
      <c r="X437" s="287">
        <v>186</v>
      </c>
      <c r="Y437" s="282">
        <v>60293</v>
      </c>
      <c r="Z437" s="283">
        <v>175</v>
      </c>
      <c r="AA437" s="284">
        <v>163</v>
      </c>
      <c r="AB437" s="285">
        <v>950</v>
      </c>
      <c r="AC437" s="289">
        <v>321</v>
      </c>
      <c r="AD437" s="280">
        <v>0</v>
      </c>
      <c r="AE437" s="290">
        <v>100</v>
      </c>
      <c r="AF437" s="291">
        <v>0</v>
      </c>
    </row>
    <row r="438" spans="1:32" ht="18.75" customHeight="1">
      <c r="A438" s="292">
        <v>436</v>
      </c>
      <c r="B438" s="293" t="s">
        <v>3052</v>
      </c>
      <c r="C438" s="294" t="s">
        <v>2587</v>
      </c>
      <c r="D438" s="295" t="s">
        <v>3056</v>
      </c>
      <c r="E438" s="296" t="s">
        <v>3052</v>
      </c>
      <c r="F438" s="297">
        <v>425</v>
      </c>
      <c r="G438" s="298">
        <v>141661689</v>
      </c>
      <c r="H438" s="299">
        <v>361</v>
      </c>
      <c r="I438" s="300">
        <v>351</v>
      </c>
      <c r="J438" s="301">
        <v>183331276</v>
      </c>
      <c r="K438" s="302" t="s">
        <v>3052</v>
      </c>
      <c r="L438" s="303" t="s">
        <v>3052</v>
      </c>
      <c r="M438" s="327" t="s">
        <v>3052</v>
      </c>
      <c r="N438" s="299" t="s">
        <v>3052</v>
      </c>
      <c r="O438" s="300" t="s">
        <v>3052</v>
      </c>
      <c r="P438" s="328" t="s">
        <v>3052</v>
      </c>
      <c r="Q438" s="302" t="s">
        <v>3052</v>
      </c>
      <c r="R438" s="303" t="s">
        <v>3052</v>
      </c>
      <c r="S438" s="327" t="s">
        <v>3052</v>
      </c>
      <c r="T438" s="299" t="s">
        <v>3052</v>
      </c>
      <c r="U438" s="300" t="s">
        <v>3052</v>
      </c>
      <c r="V438" s="328" t="s">
        <v>3052</v>
      </c>
      <c r="W438" s="302" t="s">
        <v>3052</v>
      </c>
      <c r="X438" s="303" t="s">
        <v>3052</v>
      </c>
      <c r="Y438" s="327" t="s">
        <v>3052</v>
      </c>
      <c r="Z438" s="299" t="s">
        <v>3052</v>
      </c>
      <c r="AA438" s="300" t="s">
        <v>3052</v>
      </c>
      <c r="AB438" s="328" t="s">
        <v>3052</v>
      </c>
      <c r="AC438" s="305">
        <v>210</v>
      </c>
      <c r="AD438" s="296">
        <v>0</v>
      </c>
      <c r="AE438" s="306">
        <v>100</v>
      </c>
      <c r="AF438" s="307">
        <v>0</v>
      </c>
    </row>
    <row r="439" spans="1:32" ht="18.75" customHeight="1">
      <c r="A439" s="260">
        <v>437</v>
      </c>
      <c r="B439" s="261" t="s">
        <v>3052</v>
      </c>
      <c r="C439" s="262" t="s">
        <v>2588</v>
      </c>
      <c r="D439" s="263" t="s">
        <v>3056</v>
      </c>
      <c r="E439" s="264" t="s">
        <v>3052</v>
      </c>
      <c r="F439" s="265">
        <v>426</v>
      </c>
      <c r="G439" s="266">
        <v>141571781</v>
      </c>
      <c r="H439" s="267">
        <v>463</v>
      </c>
      <c r="I439" s="268">
        <v>452</v>
      </c>
      <c r="J439" s="269">
        <v>142366555</v>
      </c>
      <c r="K439" s="270">
        <v>378</v>
      </c>
      <c r="L439" s="271">
        <v>366</v>
      </c>
      <c r="M439" s="266">
        <v>26512618</v>
      </c>
      <c r="N439" s="267">
        <v>397</v>
      </c>
      <c r="O439" s="268">
        <v>385</v>
      </c>
      <c r="P439" s="269">
        <v>48118089</v>
      </c>
      <c r="Q439" s="270">
        <v>458</v>
      </c>
      <c r="R439" s="271">
        <v>446</v>
      </c>
      <c r="S439" s="272">
        <v>83452833</v>
      </c>
      <c r="T439" s="267">
        <v>314</v>
      </c>
      <c r="U439" s="268">
        <v>307</v>
      </c>
      <c r="V439" s="269">
        <v>8077643</v>
      </c>
      <c r="W439" s="270">
        <v>146</v>
      </c>
      <c r="X439" s="271">
        <v>145</v>
      </c>
      <c r="Y439" s="266">
        <v>77421</v>
      </c>
      <c r="Z439" s="267">
        <v>398</v>
      </c>
      <c r="AA439" s="268">
        <v>386</v>
      </c>
      <c r="AB439" s="269">
        <v>286</v>
      </c>
      <c r="AC439" s="273">
        <v>321</v>
      </c>
      <c r="AD439" s="264">
        <v>0</v>
      </c>
      <c r="AE439" s="274">
        <v>0</v>
      </c>
      <c r="AF439" s="275">
        <v>100</v>
      </c>
    </row>
    <row r="440" spans="1:32" ht="18.75" customHeight="1">
      <c r="A440" s="260">
        <v>438</v>
      </c>
      <c r="B440" s="261">
        <v>391</v>
      </c>
      <c r="C440" s="262" t="s">
        <v>2991</v>
      </c>
      <c r="D440" s="263" t="s">
        <v>3056</v>
      </c>
      <c r="E440" s="264" t="s">
        <v>3052</v>
      </c>
      <c r="F440" s="265">
        <v>427</v>
      </c>
      <c r="G440" s="266">
        <v>141535260</v>
      </c>
      <c r="H440" s="267">
        <v>275</v>
      </c>
      <c r="I440" s="268">
        <v>265</v>
      </c>
      <c r="J440" s="269">
        <v>250764831</v>
      </c>
      <c r="K440" s="270">
        <v>236</v>
      </c>
      <c r="L440" s="271">
        <v>225</v>
      </c>
      <c r="M440" s="266">
        <v>57395858</v>
      </c>
      <c r="N440" s="267">
        <v>209</v>
      </c>
      <c r="O440" s="268">
        <v>200</v>
      </c>
      <c r="P440" s="269">
        <v>149300021</v>
      </c>
      <c r="Q440" s="270">
        <v>237</v>
      </c>
      <c r="R440" s="271">
        <v>227</v>
      </c>
      <c r="S440" s="272">
        <v>267243656</v>
      </c>
      <c r="T440" s="267">
        <v>322</v>
      </c>
      <c r="U440" s="268">
        <v>315</v>
      </c>
      <c r="V440" s="269">
        <v>7755131</v>
      </c>
      <c r="W440" s="270">
        <v>173</v>
      </c>
      <c r="X440" s="271">
        <v>172</v>
      </c>
      <c r="Y440" s="266">
        <v>66985</v>
      </c>
      <c r="Z440" s="267">
        <v>54</v>
      </c>
      <c r="AA440" s="268">
        <v>46</v>
      </c>
      <c r="AB440" s="269">
        <v>2226</v>
      </c>
      <c r="AC440" s="273">
        <v>322</v>
      </c>
      <c r="AD440" s="264">
        <v>0</v>
      </c>
      <c r="AE440" s="274">
        <v>100</v>
      </c>
      <c r="AF440" s="275">
        <v>0</v>
      </c>
    </row>
    <row r="441" spans="1:32" ht="18.75" customHeight="1">
      <c r="A441" s="243">
        <v>439</v>
      </c>
      <c r="B441" s="244">
        <v>466</v>
      </c>
      <c r="C441" s="245" t="s">
        <v>2886</v>
      </c>
      <c r="D441" s="246" t="s">
        <v>3103</v>
      </c>
      <c r="E441" s="258" t="s">
        <v>3052</v>
      </c>
      <c r="F441" s="308">
        <v>428</v>
      </c>
      <c r="G441" s="249">
        <v>141491464</v>
      </c>
      <c r="H441" s="250">
        <v>378</v>
      </c>
      <c r="I441" s="251">
        <v>368</v>
      </c>
      <c r="J441" s="252">
        <v>173444543</v>
      </c>
      <c r="K441" s="253">
        <v>372</v>
      </c>
      <c r="L441" s="254">
        <v>360</v>
      </c>
      <c r="M441" s="249">
        <v>27414403</v>
      </c>
      <c r="N441" s="250">
        <v>374</v>
      </c>
      <c r="O441" s="251">
        <v>363</v>
      </c>
      <c r="P441" s="252">
        <v>58128897</v>
      </c>
      <c r="Q441" s="253">
        <v>310</v>
      </c>
      <c r="R441" s="254">
        <v>300</v>
      </c>
      <c r="S441" s="255">
        <v>200228971</v>
      </c>
      <c r="T441" s="250">
        <v>339</v>
      </c>
      <c r="U441" s="251">
        <v>332</v>
      </c>
      <c r="V441" s="252">
        <v>5864387</v>
      </c>
      <c r="W441" s="253">
        <v>295</v>
      </c>
      <c r="X441" s="254">
        <v>293</v>
      </c>
      <c r="Y441" s="249">
        <v>26636</v>
      </c>
      <c r="Z441" s="250">
        <v>301</v>
      </c>
      <c r="AA441" s="251">
        <v>289</v>
      </c>
      <c r="AB441" s="252">
        <v>480</v>
      </c>
      <c r="AC441" s="257">
        <v>321</v>
      </c>
      <c r="AD441" s="258">
        <v>0</v>
      </c>
      <c r="AE441" s="248">
        <v>100</v>
      </c>
      <c r="AF441" s="259">
        <v>0</v>
      </c>
    </row>
    <row r="442" spans="1:32" ht="18.75" customHeight="1">
      <c r="A442" s="309">
        <v>440</v>
      </c>
      <c r="B442" s="310">
        <v>417</v>
      </c>
      <c r="C442" s="311" t="s">
        <v>1947</v>
      </c>
      <c r="D442" s="312" t="s">
        <v>3164</v>
      </c>
      <c r="E442" s="313" t="s">
        <v>3052</v>
      </c>
      <c r="F442" s="314">
        <v>429</v>
      </c>
      <c r="G442" s="315">
        <v>141450654</v>
      </c>
      <c r="H442" s="316">
        <v>465</v>
      </c>
      <c r="I442" s="317">
        <v>454</v>
      </c>
      <c r="J442" s="318">
        <v>141604101</v>
      </c>
      <c r="K442" s="319">
        <v>491</v>
      </c>
      <c r="L442" s="320">
        <v>479</v>
      </c>
      <c r="M442" s="315">
        <v>1029938</v>
      </c>
      <c r="N442" s="316">
        <v>477</v>
      </c>
      <c r="O442" s="317">
        <v>465</v>
      </c>
      <c r="P442" s="318">
        <v>12030876</v>
      </c>
      <c r="Q442" s="319">
        <v>443</v>
      </c>
      <c r="R442" s="320">
        <v>431</v>
      </c>
      <c r="S442" s="321">
        <v>96354197</v>
      </c>
      <c r="T442" s="316">
        <v>382</v>
      </c>
      <c r="U442" s="317">
        <v>375</v>
      </c>
      <c r="V442" s="318">
        <v>2472268</v>
      </c>
      <c r="W442" s="319">
        <v>186</v>
      </c>
      <c r="X442" s="320">
        <v>185</v>
      </c>
      <c r="Y442" s="315">
        <v>60310</v>
      </c>
      <c r="Z442" s="316">
        <v>484</v>
      </c>
      <c r="AA442" s="317">
        <v>472</v>
      </c>
      <c r="AB442" s="318">
        <v>98</v>
      </c>
      <c r="AC442" s="322">
        <v>312</v>
      </c>
      <c r="AD442" s="313">
        <v>0</v>
      </c>
      <c r="AE442" s="323">
        <v>100</v>
      </c>
      <c r="AF442" s="324">
        <v>0</v>
      </c>
    </row>
    <row r="443" spans="1:32" ht="18.75" customHeight="1">
      <c r="A443" s="227">
        <v>441</v>
      </c>
      <c r="B443" s="228">
        <v>323</v>
      </c>
      <c r="C443" s="229" t="s">
        <v>2827</v>
      </c>
      <c r="D443" s="230" t="s">
        <v>1061</v>
      </c>
      <c r="E443" s="231" t="s">
        <v>3052</v>
      </c>
      <c r="F443" s="232">
        <v>430</v>
      </c>
      <c r="G443" s="233">
        <v>141258155</v>
      </c>
      <c r="H443" s="234">
        <v>466</v>
      </c>
      <c r="I443" s="235">
        <v>455</v>
      </c>
      <c r="J443" s="236">
        <v>141559386</v>
      </c>
      <c r="K443" s="237">
        <v>387</v>
      </c>
      <c r="L443" s="238">
        <v>375</v>
      </c>
      <c r="M443" s="233">
        <v>24912649</v>
      </c>
      <c r="N443" s="234">
        <v>338</v>
      </c>
      <c r="O443" s="235">
        <v>327</v>
      </c>
      <c r="P443" s="236">
        <v>70044905</v>
      </c>
      <c r="Q443" s="237">
        <v>324</v>
      </c>
      <c r="R443" s="238">
        <v>314</v>
      </c>
      <c r="S443" s="239">
        <v>183680332</v>
      </c>
      <c r="T443" s="234">
        <v>346</v>
      </c>
      <c r="U443" s="235">
        <v>339</v>
      </c>
      <c r="V443" s="236">
        <v>5284508</v>
      </c>
      <c r="W443" s="237">
        <v>147</v>
      </c>
      <c r="X443" s="238">
        <v>146</v>
      </c>
      <c r="Y443" s="233">
        <v>76849</v>
      </c>
      <c r="Z443" s="234">
        <v>183</v>
      </c>
      <c r="AA443" s="235">
        <v>171</v>
      </c>
      <c r="AB443" s="236">
        <v>933</v>
      </c>
      <c r="AC443" s="240">
        <v>321</v>
      </c>
      <c r="AD443" s="231">
        <v>0</v>
      </c>
      <c r="AE443" s="241">
        <v>50</v>
      </c>
      <c r="AF443" s="242">
        <v>50</v>
      </c>
    </row>
    <row r="444" spans="1:32" ht="18.75" customHeight="1">
      <c r="A444" s="243">
        <v>442</v>
      </c>
      <c r="B444" s="244" t="s">
        <v>3052</v>
      </c>
      <c r="C444" s="245" t="s">
        <v>2589</v>
      </c>
      <c r="D444" s="246" t="s">
        <v>1702</v>
      </c>
      <c r="E444" s="258" t="s">
        <v>3052</v>
      </c>
      <c r="F444" s="308">
        <v>431</v>
      </c>
      <c r="G444" s="249">
        <v>140979314</v>
      </c>
      <c r="H444" s="250">
        <v>407</v>
      </c>
      <c r="I444" s="251">
        <v>397</v>
      </c>
      <c r="J444" s="252">
        <v>164709841</v>
      </c>
      <c r="K444" s="253" t="s">
        <v>3052</v>
      </c>
      <c r="L444" s="254" t="s">
        <v>3052</v>
      </c>
      <c r="M444" s="256" t="s">
        <v>3052</v>
      </c>
      <c r="N444" s="250">
        <v>311</v>
      </c>
      <c r="O444" s="251">
        <v>300</v>
      </c>
      <c r="P444" s="252">
        <v>77761593</v>
      </c>
      <c r="Q444" s="253" t="s">
        <v>3052</v>
      </c>
      <c r="R444" s="254" t="s">
        <v>3052</v>
      </c>
      <c r="S444" s="256" t="s">
        <v>3052</v>
      </c>
      <c r="T444" s="250" t="s">
        <v>3052</v>
      </c>
      <c r="U444" s="251" t="s">
        <v>3052</v>
      </c>
      <c r="V444" s="325" t="s">
        <v>3052</v>
      </c>
      <c r="W444" s="253">
        <v>287</v>
      </c>
      <c r="X444" s="254">
        <v>285</v>
      </c>
      <c r="Y444" s="249">
        <v>28459</v>
      </c>
      <c r="Z444" s="250">
        <v>352</v>
      </c>
      <c r="AA444" s="251">
        <v>340</v>
      </c>
      <c r="AB444" s="252">
        <v>365</v>
      </c>
      <c r="AC444" s="257">
        <v>381</v>
      </c>
      <c r="AD444" s="258">
        <v>0</v>
      </c>
      <c r="AE444" s="248">
        <v>100</v>
      </c>
      <c r="AF444" s="259">
        <v>0</v>
      </c>
    </row>
    <row r="445" spans="1:32" ht="18.75" customHeight="1">
      <c r="A445" s="243">
        <v>443</v>
      </c>
      <c r="B445" s="244">
        <v>468</v>
      </c>
      <c r="C445" s="245" t="s">
        <v>2888</v>
      </c>
      <c r="D445" s="246" t="s">
        <v>92</v>
      </c>
      <c r="E445" s="258" t="s">
        <v>3052</v>
      </c>
      <c r="F445" s="308">
        <v>432</v>
      </c>
      <c r="G445" s="249">
        <v>140707498</v>
      </c>
      <c r="H445" s="250">
        <v>403</v>
      </c>
      <c r="I445" s="251">
        <v>393</v>
      </c>
      <c r="J445" s="252">
        <v>166037047</v>
      </c>
      <c r="K445" s="253">
        <v>489</v>
      </c>
      <c r="L445" s="254">
        <v>477</v>
      </c>
      <c r="M445" s="249">
        <v>2309035</v>
      </c>
      <c r="N445" s="250">
        <v>491</v>
      </c>
      <c r="O445" s="251">
        <v>479</v>
      </c>
      <c r="P445" s="252">
        <v>4808451</v>
      </c>
      <c r="Q445" s="253">
        <v>499</v>
      </c>
      <c r="R445" s="254">
        <v>487</v>
      </c>
      <c r="S445" s="255">
        <v>26730742</v>
      </c>
      <c r="T445" s="250">
        <v>419</v>
      </c>
      <c r="U445" s="251">
        <v>412</v>
      </c>
      <c r="V445" s="252">
        <v>767146</v>
      </c>
      <c r="W445" s="253">
        <v>363</v>
      </c>
      <c r="X445" s="254">
        <v>361</v>
      </c>
      <c r="Y445" s="249">
        <v>10461</v>
      </c>
      <c r="Z445" s="250">
        <v>491</v>
      </c>
      <c r="AA445" s="251">
        <v>479</v>
      </c>
      <c r="AB445" s="252">
        <v>65</v>
      </c>
      <c r="AC445" s="257">
        <v>312</v>
      </c>
      <c r="AD445" s="258">
        <v>0</v>
      </c>
      <c r="AE445" s="248">
        <v>100</v>
      </c>
      <c r="AF445" s="259">
        <v>0</v>
      </c>
    </row>
    <row r="446" spans="1:32" ht="18.75" customHeight="1">
      <c r="A446" s="260">
        <v>444</v>
      </c>
      <c r="B446" s="261" t="s">
        <v>3052</v>
      </c>
      <c r="C446" s="262" t="s">
        <v>144</v>
      </c>
      <c r="D446" s="263" t="s">
        <v>3056</v>
      </c>
      <c r="E446" s="264" t="s">
        <v>3052</v>
      </c>
      <c r="F446" s="265">
        <v>433</v>
      </c>
      <c r="G446" s="266">
        <v>140580148</v>
      </c>
      <c r="H446" s="267">
        <v>467</v>
      </c>
      <c r="I446" s="268">
        <v>456</v>
      </c>
      <c r="J446" s="269">
        <v>141364810</v>
      </c>
      <c r="K446" s="270" t="s">
        <v>3052</v>
      </c>
      <c r="L446" s="271" t="s">
        <v>3052</v>
      </c>
      <c r="M446" s="330" t="s">
        <v>3052</v>
      </c>
      <c r="N446" s="267">
        <v>246</v>
      </c>
      <c r="O446" s="268">
        <v>236</v>
      </c>
      <c r="P446" s="269">
        <v>119701746</v>
      </c>
      <c r="Q446" s="270">
        <v>294</v>
      </c>
      <c r="R446" s="271">
        <v>284</v>
      </c>
      <c r="S446" s="272">
        <v>209625896</v>
      </c>
      <c r="T446" s="267" t="s">
        <v>3052</v>
      </c>
      <c r="U446" s="268" t="s">
        <v>3052</v>
      </c>
      <c r="V446" s="331" t="s">
        <v>3052</v>
      </c>
      <c r="W446" s="270">
        <v>211</v>
      </c>
      <c r="X446" s="271">
        <v>210</v>
      </c>
      <c r="Y446" s="266">
        <v>50162</v>
      </c>
      <c r="Z446" s="267">
        <v>416</v>
      </c>
      <c r="AA446" s="268">
        <v>404</v>
      </c>
      <c r="AB446" s="269">
        <v>252</v>
      </c>
      <c r="AC446" s="273">
        <v>371</v>
      </c>
      <c r="AD446" s="264">
        <v>0</v>
      </c>
      <c r="AE446" s="274">
        <v>100</v>
      </c>
      <c r="AF446" s="275">
        <v>0</v>
      </c>
    </row>
    <row r="447" spans="1:32" ht="18.75" customHeight="1">
      <c r="A447" s="276">
        <v>445</v>
      </c>
      <c r="B447" s="277" t="s">
        <v>3052</v>
      </c>
      <c r="C447" s="278" t="s">
        <v>2590</v>
      </c>
      <c r="D447" s="279" t="s">
        <v>3056</v>
      </c>
      <c r="E447" s="280" t="s">
        <v>3052</v>
      </c>
      <c r="F447" s="281">
        <v>434</v>
      </c>
      <c r="G447" s="282">
        <v>140492233</v>
      </c>
      <c r="H447" s="283">
        <v>458</v>
      </c>
      <c r="I447" s="284">
        <v>447</v>
      </c>
      <c r="J447" s="285">
        <v>143390376</v>
      </c>
      <c r="K447" s="286">
        <v>352</v>
      </c>
      <c r="L447" s="287">
        <v>340</v>
      </c>
      <c r="M447" s="282">
        <v>31510627</v>
      </c>
      <c r="N447" s="283">
        <v>294</v>
      </c>
      <c r="O447" s="284">
        <v>283</v>
      </c>
      <c r="P447" s="285">
        <v>87079573</v>
      </c>
      <c r="Q447" s="286">
        <v>356</v>
      </c>
      <c r="R447" s="287">
        <v>346</v>
      </c>
      <c r="S447" s="288">
        <v>161714000</v>
      </c>
      <c r="T447" s="283">
        <v>240</v>
      </c>
      <c r="U447" s="284">
        <v>234</v>
      </c>
      <c r="V447" s="285">
        <v>14007652</v>
      </c>
      <c r="W447" s="286">
        <v>397</v>
      </c>
      <c r="X447" s="287">
        <v>394</v>
      </c>
      <c r="Y447" s="282">
        <v>4378</v>
      </c>
      <c r="Z447" s="283">
        <v>313</v>
      </c>
      <c r="AA447" s="284">
        <v>301</v>
      </c>
      <c r="AB447" s="285">
        <v>450</v>
      </c>
      <c r="AC447" s="289">
        <v>321</v>
      </c>
      <c r="AD447" s="280">
        <v>0</v>
      </c>
      <c r="AE447" s="290">
        <v>100</v>
      </c>
      <c r="AF447" s="291">
        <v>0</v>
      </c>
    </row>
    <row r="448" spans="1:32" ht="18.75" customHeight="1">
      <c r="A448" s="227">
        <v>446</v>
      </c>
      <c r="B448" s="228">
        <v>500</v>
      </c>
      <c r="C448" s="229" t="s">
        <v>2168</v>
      </c>
      <c r="D448" s="230" t="s">
        <v>3092</v>
      </c>
      <c r="E448" s="231" t="s">
        <v>3052</v>
      </c>
      <c r="F448" s="232">
        <v>435</v>
      </c>
      <c r="G448" s="233">
        <v>140247422</v>
      </c>
      <c r="H448" s="234">
        <v>406</v>
      </c>
      <c r="I448" s="235">
        <v>396</v>
      </c>
      <c r="J448" s="236">
        <v>165619653</v>
      </c>
      <c r="K448" s="237">
        <v>457</v>
      </c>
      <c r="L448" s="238">
        <v>445</v>
      </c>
      <c r="M448" s="233">
        <v>11468309</v>
      </c>
      <c r="N448" s="234">
        <v>451</v>
      </c>
      <c r="O448" s="235">
        <v>439</v>
      </c>
      <c r="P448" s="236">
        <v>24366217</v>
      </c>
      <c r="Q448" s="237">
        <v>469</v>
      </c>
      <c r="R448" s="238">
        <v>457</v>
      </c>
      <c r="S448" s="239">
        <v>73028167</v>
      </c>
      <c r="T448" s="234">
        <v>415</v>
      </c>
      <c r="U448" s="235">
        <v>408</v>
      </c>
      <c r="V448" s="236">
        <v>1026014</v>
      </c>
      <c r="W448" s="237">
        <v>450</v>
      </c>
      <c r="X448" s="238">
        <v>446</v>
      </c>
      <c r="Y448" s="233">
        <v>196</v>
      </c>
      <c r="Z448" s="234">
        <v>327</v>
      </c>
      <c r="AA448" s="235">
        <v>315</v>
      </c>
      <c r="AB448" s="236">
        <v>430</v>
      </c>
      <c r="AC448" s="240">
        <v>311</v>
      </c>
      <c r="AD448" s="231">
        <v>0</v>
      </c>
      <c r="AE448" s="241">
        <v>100</v>
      </c>
      <c r="AF448" s="242">
        <v>0</v>
      </c>
    </row>
    <row r="449" spans="1:32" ht="18.75" customHeight="1">
      <c r="A449" s="243">
        <v>447</v>
      </c>
      <c r="B449" s="244" t="s">
        <v>3052</v>
      </c>
      <c r="C449" s="245" t="s">
        <v>362</v>
      </c>
      <c r="D449" s="246" t="s">
        <v>1064</v>
      </c>
      <c r="E449" s="258" t="s">
        <v>3052</v>
      </c>
      <c r="F449" s="308">
        <v>436</v>
      </c>
      <c r="G449" s="249">
        <v>140132297</v>
      </c>
      <c r="H449" s="250">
        <v>455</v>
      </c>
      <c r="I449" s="251">
        <v>444</v>
      </c>
      <c r="J449" s="252">
        <v>144307363</v>
      </c>
      <c r="K449" s="253" t="s">
        <v>3052</v>
      </c>
      <c r="L449" s="254" t="s">
        <v>3052</v>
      </c>
      <c r="M449" s="256" t="s">
        <v>3052</v>
      </c>
      <c r="N449" s="250" t="s">
        <v>3052</v>
      </c>
      <c r="O449" s="251" t="s">
        <v>3052</v>
      </c>
      <c r="P449" s="325" t="s">
        <v>3052</v>
      </c>
      <c r="Q449" s="253">
        <v>485</v>
      </c>
      <c r="R449" s="254">
        <v>473</v>
      </c>
      <c r="S449" s="255">
        <v>58128356</v>
      </c>
      <c r="T449" s="250" t="s">
        <v>3052</v>
      </c>
      <c r="U449" s="251" t="s">
        <v>3052</v>
      </c>
      <c r="V449" s="325" t="s">
        <v>3052</v>
      </c>
      <c r="W449" s="253">
        <v>169</v>
      </c>
      <c r="X449" s="254">
        <v>168</v>
      </c>
      <c r="Y449" s="249">
        <v>67914</v>
      </c>
      <c r="Z449" s="250">
        <v>405</v>
      </c>
      <c r="AA449" s="251">
        <v>393</v>
      </c>
      <c r="AB449" s="252">
        <v>265</v>
      </c>
      <c r="AC449" s="257">
        <v>371</v>
      </c>
      <c r="AD449" s="258">
        <v>0</v>
      </c>
      <c r="AE449" s="248">
        <v>100</v>
      </c>
      <c r="AF449" s="259">
        <v>0</v>
      </c>
    </row>
    <row r="450" spans="1:32" ht="18.75" customHeight="1">
      <c r="A450" s="243">
        <v>448</v>
      </c>
      <c r="B450" s="244" t="s">
        <v>3052</v>
      </c>
      <c r="C450" s="245" t="s">
        <v>2591</v>
      </c>
      <c r="D450" s="246" t="s">
        <v>3056</v>
      </c>
      <c r="E450" s="258" t="s">
        <v>3052</v>
      </c>
      <c r="F450" s="308">
        <v>437</v>
      </c>
      <c r="G450" s="249">
        <v>139939973</v>
      </c>
      <c r="H450" s="250">
        <v>452</v>
      </c>
      <c r="I450" s="251">
        <v>441</v>
      </c>
      <c r="J450" s="252">
        <v>145184780</v>
      </c>
      <c r="K450" s="253">
        <v>414</v>
      </c>
      <c r="L450" s="254">
        <v>402</v>
      </c>
      <c r="M450" s="249">
        <v>19780751</v>
      </c>
      <c r="N450" s="250">
        <v>393</v>
      </c>
      <c r="O450" s="251">
        <v>382</v>
      </c>
      <c r="P450" s="252">
        <v>49486746</v>
      </c>
      <c r="Q450" s="253">
        <v>399</v>
      </c>
      <c r="R450" s="254">
        <v>388</v>
      </c>
      <c r="S450" s="255">
        <v>129282790</v>
      </c>
      <c r="T450" s="250">
        <v>338</v>
      </c>
      <c r="U450" s="251">
        <v>331</v>
      </c>
      <c r="V450" s="252">
        <v>6135226</v>
      </c>
      <c r="W450" s="253">
        <v>435</v>
      </c>
      <c r="X450" s="254">
        <v>431</v>
      </c>
      <c r="Y450" s="249">
        <v>668</v>
      </c>
      <c r="Z450" s="250">
        <v>449</v>
      </c>
      <c r="AA450" s="251">
        <v>437</v>
      </c>
      <c r="AB450" s="252">
        <v>184</v>
      </c>
      <c r="AC450" s="257">
        <v>341</v>
      </c>
      <c r="AD450" s="258">
        <v>0</v>
      </c>
      <c r="AE450" s="248">
        <v>100</v>
      </c>
      <c r="AF450" s="259">
        <v>0</v>
      </c>
    </row>
    <row r="451" spans="1:32" ht="18.75" customHeight="1">
      <c r="A451" s="260">
        <v>449</v>
      </c>
      <c r="B451" s="261">
        <v>497</v>
      </c>
      <c r="C451" s="262" t="s">
        <v>2592</v>
      </c>
      <c r="D451" s="263" t="s">
        <v>3056</v>
      </c>
      <c r="E451" s="264" t="s">
        <v>3052</v>
      </c>
      <c r="F451" s="265">
        <v>438</v>
      </c>
      <c r="G451" s="266">
        <v>139306001</v>
      </c>
      <c r="H451" s="267">
        <v>434</v>
      </c>
      <c r="I451" s="268">
        <v>423</v>
      </c>
      <c r="J451" s="269">
        <v>153286062</v>
      </c>
      <c r="K451" s="270">
        <v>346</v>
      </c>
      <c r="L451" s="271">
        <v>334</v>
      </c>
      <c r="M451" s="266">
        <v>32518965</v>
      </c>
      <c r="N451" s="267">
        <v>357</v>
      </c>
      <c r="O451" s="268">
        <v>346</v>
      </c>
      <c r="P451" s="269">
        <v>61815482</v>
      </c>
      <c r="Q451" s="270">
        <v>337</v>
      </c>
      <c r="R451" s="271">
        <v>327</v>
      </c>
      <c r="S451" s="272">
        <v>173930403</v>
      </c>
      <c r="T451" s="267">
        <v>298</v>
      </c>
      <c r="U451" s="268">
        <v>292</v>
      </c>
      <c r="V451" s="269">
        <v>8881855</v>
      </c>
      <c r="W451" s="270">
        <v>432</v>
      </c>
      <c r="X451" s="271">
        <v>428</v>
      </c>
      <c r="Y451" s="266">
        <v>857</v>
      </c>
      <c r="Z451" s="267">
        <v>386</v>
      </c>
      <c r="AA451" s="268">
        <v>374</v>
      </c>
      <c r="AB451" s="269">
        <v>303</v>
      </c>
      <c r="AC451" s="273">
        <v>341</v>
      </c>
      <c r="AD451" s="264">
        <v>0</v>
      </c>
      <c r="AE451" s="274">
        <v>100</v>
      </c>
      <c r="AF451" s="275">
        <v>0</v>
      </c>
    </row>
    <row r="452" spans="1:32" ht="18.75" customHeight="1">
      <c r="A452" s="309">
        <v>450</v>
      </c>
      <c r="B452" s="310">
        <v>460</v>
      </c>
      <c r="C452" s="311" t="s">
        <v>2593</v>
      </c>
      <c r="D452" s="312" t="s">
        <v>889</v>
      </c>
      <c r="E452" s="313" t="s">
        <v>3052</v>
      </c>
      <c r="F452" s="314">
        <v>439</v>
      </c>
      <c r="G452" s="315">
        <v>139255574</v>
      </c>
      <c r="H452" s="316">
        <v>468</v>
      </c>
      <c r="I452" s="317">
        <v>457</v>
      </c>
      <c r="J452" s="318">
        <v>139255574</v>
      </c>
      <c r="K452" s="319">
        <v>474</v>
      </c>
      <c r="L452" s="320">
        <v>462</v>
      </c>
      <c r="M452" s="315">
        <v>6035570</v>
      </c>
      <c r="N452" s="316">
        <v>471</v>
      </c>
      <c r="O452" s="317">
        <v>459</v>
      </c>
      <c r="P452" s="318">
        <v>14275348</v>
      </c>
      <c r="Q452" s="319">
        <v>489</v>
      </c>
      <c r="R452" s="320">
        <v>477</v>
      </c>
      <c r="S452" s="321">
        <v>53830250</v>
      </c>
      <c r="T452" s="316">
        <v>412</v>
      </c>
      <c r="U452" s="317">
        <v>405</v>
      </c>
      <c r="V452" s="318">
        <v>1160135</v>
      </c>
      <c r="W452" s="319">
        <v>176</v>
      </c>
      <c r="X452" s="320">
        <v>175</v>
      </c>
      <c r="Y452" s="315">
        <v>64960</v>
      </c>
      <c r="Z452" s="316">
        <v>399</v>
      </c>
      <c r="AA452" s="317">
        <v>387</v>
      </c>
      <c r="AB452" s="318">
        <v>272</v>
      </c>
      <c r="AC452" s="322">
        <v>312</v>
      </c>
      <c r="AD452" s="313">
        <v>0</v>
      </c>
      <c r="AE452" s="323">
        <v>100</v>
      </c>
      <c r="AF452" s="324">
        <v>0</v>
      </c>
    </row>
    <row r="453" spans="1:32" ht="18.75" customHeight="1">
      <c r="A453" s="292">
        <v>451</v>
      </c>
      <c r="B453" s="293" t="s">
        <v>3052</v>
      </c>
      <c r="C453" s="294" t="s">
        <v>2594</v>
      </c>
      <c r="D453" s="295" t="s">
        <v>3056</v>
      </c>
      <c r="E453" s="296" t="s">
        <v>3052</v>
      </c>
      <c r="F453" s="297">
        <v>440</v>
      </c>
      <c r="G453" s="298">
        <v>138945952</v>
      </c>
      <c r="H453" s="299">
        <v>471</v>
      </c>
      <c r="I453" s="300">
        <v>460</v>
      </c>
      <c r="J453" s="301">
        <v>138945952</v>
      </c>
      <c r="K453" s="302" t="s">
        <v>3052</v>
      </c>
      <c r="L453" s="303" t="s">
        <v>3052</v>
      </c>
      <c r="M453" s="327" t="s">
        <v>3052</v>
      </c>
      <c r="N453" s="299" t="s">
        <v>3052</v>
      </c>
      <c r="O453" s="300" t="s">
        <v>3052</v>
      </c>
      <c r="P453" s="328" t="s">
        <v>3052</v>
      </c>
      <c r="Q453" s="302" t="s">
        <v>3052</v>
      </c>
      <c r="R453" s="303" t="s">
        <v>3052</v>
      </c>
      <c r="S453" s="327" t="s">
        <v>3052</v>
      </c>
      <c r="T453" s="299" t="s">
        <v>3052</v>
      </c>
      <c r="U453" s="300" t="s">
        <v>3052</v>
      </c>
      <c r="V453" s="328" t="s">
        <v>3052</v>
      </c>
      <c r="W453" s="302" t="s">
        <v>3052</v>
      </c>
      <c r="X453" s="303" t="s">
        <v>3052</v>
      </c>
      <c r="Y453" s="327" t="s">
        <v>3052</v>
      </c>
      <c r="Z453" s="299" t="s">
        <v>3052</v>
      </c>
      <c r="AA453" s="300" t="s">
        <v>3052</v>
      </c>
      <c r="AB453" s="328" t="s">
        <v>3052</v>
      </c>
      <c r="AC453" s="305">
        <v>311</v>
      </c>
      <c r="AD453" s="296">
        <v>0</v>
      </c>
      <c r="AE453" s="306">
        <v>100</v>
      </c>
      <c r="AF453" s="307">
        <v>0</v>
      </c>
    </row>
    <row r="454" spans="1:32" ht="18.75" customHeight="1">
      <c r="A454" s="260">
        <v>452</v>
      </c>
      <c r="B454" s="261" t="s">
        <v>3052</v>
      </c>
      <c r="C454" s="334" t="s">
        <v>3052</v>
      </c>
      <c r="D454" s="263" t="s">
        <v>3056</v>
      </c>
      <c r="E454" s="264" t="s">
        <v>3052</v>
      </c>
      <c r="F454" s="265">
        <v>441</v>
      </c>
      <c r="G454" s="330" t="s">
        <v>3052</v>
      </c>
      <c r="H454" s="267">
        <v>325</v>
      </c>
      <c r="I454" s="268">
        <v>315</v>
      </c>
      <c r="J454" s="331" t="s">
        <v>3052</v>
      </c>
      <c r="K454" s="270">
        <v>450</v>
      </c>
      <c r="L454" s="271">
        <v>438</v>
      </c>
      <c r="M454" s="330" t="s">
        <v>3052</v>
      </c>
      <c r="N454" s="267">
        <v>422</v>
      </c>
      <c r="O454" s="268">
        <v>410</v>
      </c>
      <c r="P454" s="331" t="s">
        <v>3052</v>
      </c>
      <c r="Q454" s="270">
        <v>441</v>
      </c>
      <c r="R454" s="271">
        <v>429</v>
      </c>
      <c r="S454" s="330" t="s">
        <v>3052</v>
      </c>
      <c r="T454" s="267">
        <v>328</v>
      </c>
      <c r="U454" s="268">
        <v>321</v>
      </c>
      <c r="V454" s="331" t="s">
        <v>3052</v>
      </c>
      <c r="W454" s="270">
        <v>144</v>
      </c>
      <c r="X454" s="271">
        <v>143</v>
      </c>
      <c r="Y454" s="330" t="s">
        <v>3052</v>
      </c>
      <c r="Z454" s="267">
        <v>409</v>
      </c>
      <c r="AA454" s="268">
        <v>397</v>
      </c>
      <c r="AB454" s="331" t="s">
        <v>3052</v>
      </c>
      <c r="AC454" s="273">
        <v>311</v>
      </c>
      <c r="AD454" s="264">
        <v>0</v>
      </c>
      <c r="AE454" s="274">
        <v>100</v>
      </c>
      <c r="AF454" s="275">
        <v>0</v>
      </c>
    </row>
    <row r="455" spans="1:32" ht="18.75" customHeight="1">
      <c r="A455" s="260">
        <v>453</v>
      </c>
      <c r="B455" s="261" t="s">
        <v>3052</v>
      </c>
      <c r="C455" s="262" t="s">
        <v>2595</v>
      </c>
      <c r="D455" s="263" t="s">
        <v>3056</v>
      </c>
      <c r="E455" s="264" t="s">
        <v>3052</v>
      </c>
      <c r="F455" s="265">
        <v>442</v>
      </c>
      <c r="G455" s="266">
        <v>137438610</v>
      </c>
      <c r="H455" s="267">
        <v>397</v>
      </c>
      <c r="I455" s="268">
        <v>387</v>
      </c>
      <c r="J455" s="269">
        <v>167367177</v>
      </c>
      <c r="K455" s="270">
        <v>174</v>
      </c>
      <c r="L455" s="271">
        <v>164</v>
      </c>
      <c r="M455" s="266">
        <v>79764697</v>
      </c>
      <c r="N455" s="267" t="s">
        <v>3052</v>
      </c>
      <c r="O455" s="268" t="s">
        <v>3052</v>
      </c>
      <c r="P455" s="331" t="s">
        <v>3052</v>
      </c>
      <c r="Q455" s="270" t="s">
        <v>3052</v>
      </c>
      <c r="R455" s="271" t="s">
        <v>3052</v>
      </c>
      <c r="S455" s="330" t="s">
        <v>3052</v>
      </c>
      <c r="T455" s="267">
        <v>101</v>
      </c>
      <c r="U455" s="268">
        <v>95</v>
      </c>
      <c r="V455" s="269">
        <v>50111320</v>
      </c>
      <c r="W455" s="270">
        <v>315</v>
      </c>
      <c r="X455" s="271">
        <v>313</v>
      </c>
      <c r="Y455" s="266">
        <v>19826</v>
      </c>
      <c r="Z455" s="267" t="s">
        <v>3052</v>
      </c>
      <c r="AA455" s="268" t="s">
        <v>3052</v>
      </c>
      <c r="AB455" s="331" t="s">
        <v>3052</v>
      </c>
      <c r="AC455" s="273">
        <v>400</v>
      </c>
      <c r="AD455" s="264">
        <v>0</v>
      </c>
      <c r="AE455" s="274">
        <v>100</v>
      </c>
      <c r="AF455" s="275">
        <v>0</v>
      </c>
    </row>
    <row r="456" spans="1:32" ht="18.75" customHeight="1">
      <c r="A456" s="243">
        <v>454</v>
      </c>
      <c r="B456" s="244">
        <v>431</v>
      </c>
      <c r="C456" s="245" t="s">
        <v>2596</v>
      </c>
      <c r="D456" s="246" t="s">
        <v>816</v>
      </c>
      <c r="E456" s="258" t="s">
        <v>3052</v>
      </c>
      <c r="F456" s="308">
        <v>443</v>
      </c>
      <c r="G456" s="249">
        <v>136931587</v>
      </c>
      <c r="H456" s="250">
        <v>251</v>
      </c>
      <c r="I456" s="251">
        <v>241</v>
      </c>
      <c r="J456" s="252">
        <v>267390919</v>
      </c>
      <c r="K456" s="253" t="s">
        <v>3052</v>
      </c>
      <c r="L456" s="254" t="s">
        <v>3052</v>
      </c>
      <c r="M456" s="256" t="s">
        <v>3052</v>
      </c>
      <c r="N456" s="250" t="s">
        <v>3052</v>
      </c>
      <c r="O456" s="251" t="s">
        <v>3052</v>
      </c>
      <c r="P456" s="325" t="s">
        <v>3052</v>
      </c>
      <c r="Q456" s="253" t="s">
        <v>3052</v>
      </c>
      <c r="R456" s="254" t="s">
        <v>3052</v>
      </c>
      <c r="S456" s="256" t="s">
        <v>3052</v>
      </c>
      <c r="T456" s="250" t="s">
        <v>3052</v>
      </c>
      <c r="U456" s="251" t="s">
        <v>3052</v>
      </c>
      <c r="V456" s="325" t="s">
        <v>3052</v>
      </c>
      <c r="W456" s="253" t="s">
        <v>3052</v>
      </c>
      <c r="X456" s="254" t="s">
        <v>3052</v>
      </c>
      <c r="Y456" s="256" t="s">
        <v>3052</v>
      </c>
      <c r="Z456" s="250" t="s">
        <v>3052</v>
      </c>
      <c r="AA456" s="251" t="s">
        <v>3052</v>
      </c>
      <c r="AB456" s="325" t="s">
        <v>3052</v>
      </c>
      <c r="AC456" s="257">
        <v>311</v>
      </c>
      <c r="AD456" s="258">
        <v>0</v>
      </c>
      <c r="AE456" s="248">
        <v>100</v>
      </c>
      <c r="AF456" s="259">
        <v>0</v>
      </c>
    </row>
    <row r="457" spans="1:32" ht="18.75" customHeight="1">
      <c r="A457" s="276">
        <v>455</v>
      </c>
      <c r="B457" s="277" t="s">
        <v>3052</v>
      </c>
      <c r="C457" s="339" t="s">
        <v>3052</v>
      </c>
      <c r="D457" s="279" t="s">
        <v>3056</v>
      </c>
      <c r="E457" s="340" t="s">
        <v>3052</v>
      </c>
      <c r="F457" s="290">
        <v>444</v>
      </c>
      <c r="G457" s="336" t="s">
        <v>3052</v>
      </c>
      <c r="H457" s="283">
        <v>443</v>
      </c>
      <c r="I457" s="284">
        <v>432</v>
      </c>
      <c r="J457" s="337" t="s">
        <v>3052</v>
      </c>
      <c r="K457" s="286">
        <v>315</v>
      </c>
      <c r="L457" s="287">
        <v>303</v>
      </c>
      <c r="M457" s="336" t="s">
        <v>3052</v>
      </c>
      <c r="N457" s="283">
        <v>382</v>
      </c>
      <c r="O457" s="284">
        <v>371</v>
      </c>
      <c r="P457" s="337" t="s">
        <v>3052</v>
      </c>
      <c r="Q457" s="286">
        <v>461</v>
      </c>
      <c r="R457" s="287">
        <v>449</v>
      </c>
      <c r="S457" s="336" t="s">
        <v>3052</v>
      </c>
      <c r="T457" s="283">
        <v>238</v>
      </c>
      <c r="U457" s="284">
        <v>232</v>
      </c>
      <c r="V457" s="337" t="s">
        <v>3052</v>
      </c>
      <c r="W457" s="286">
        <v>303</v>
      </c>
      <c r="X457" s="287">
        <v>301</v>
      </c>
      <c r="Y457" s="336" t="s">
        <v>3052</v>
      </c>
      <c r="Z457" s="283">
        <v>369</v>
      </c>
      <c r="AA457" s="284">
        <v>357</v>
      </c>
      <c r="AB457" s="337" t="s">
        <v>3052</v>
      </c>
      <c r="AC457" s="289">
        <v>382</v>
      </c>
      <c r="AD457" s="280">
        <v>0</v>
      </c>
      <c r="AE457" s="290">
        <v>100</v>
      </c>
      <c r="AF457" s="291">
        <v>0</v>
      </c>
    </row>
    <row r="458" spans="1:32" ht="18.75" customHeight="1">
      <c r="A458" s="227">
        <v>456</v>
      </c>
      <c r="B458" s="228">
        <v>479</v>
      </c>
      <c r="C458" s="229" t="s">
        <v>2597</v>
      </c>
      <c r="D458" s="230" t="s">
        <v>3058</v>
      </c>
      <c r="E458" s="231" t="s">
        <v>3052</v>
      </c>
      <c r="F458" s="232">
        <v>445</v>
      </c>
      <c r="G458" s="233">
        <v>136789127</v>
      </c>
      <c r="H458" s="234">
        <v>389</v>
      </c>
      <c r="I458" s="235">
        <v>379</v>
      </c>
      <c r="J458" s="236">
        <v>170515193</v>
      </c>
      <c r="K458" s="237">
        <v>460</v>
      </c>
      <c r="L458" s="238">
        <v>448</v>
      </c>
      <c r="M458" s="233">
        <v>10679625</v>
      </c>
      <c r="N458" s="234">
        <v>455</v>
      </c>
      <c r="O458" s="235">
        <v>443</v>
      </c>
      <c r="P458" s="236">
        <v>22014459</v>
      </c>
      <c r="Q458" s="237">
        <v>416</v>
      </c>
      <c r="R458" s="238">
        <v>405</v>
      </c>
      <c r="S458" s="239">
        <v>117727314</v>
      </c>
      <c r="T458" s="234">
        <v>386</v>
      </c>
      <c r="U458" s="235">
        <v>379</v>
      </c>
      <c r="V458" s="236">
        <v>2310865</v>
      </c>
      <c r="W458" s="237">
        <v>379</v>
      </c>
      <c r="X458" s="238">
        <v>377</v>
      </c>
      <c r="Y458" s="233">
        <v>7550</v>
      </c>
      <c r="Z458" s="234">
        <v>479</v>
      </c>
      <c r="AA458" s="235">
        <v>467</v>
      </c>
      <c r="AB458" s="236">
        <v>118</v>
      </c>
      <c r="AC458" s="240">
        <v>311</v>
      </c>
      <c r="AD458" s="231">
        <v>0</v>
      </c>
      <c r="AE458" s="241">
        <v>100</v>
      </c>
      <c r="AF458" s="242">
        <v>0</v>
      </c>
    </row>
    <row r="459" spans="1:32" ht="18.75" customHeight="1">
      <c r="A459" s="243">
        <v>457</v>
      </c>
      <c r="B459" s="244">
        <v>442</v>
      </c>
      <c r="C459" s="245" t="s">
        <v>3011</v>
      </c>
      <c r="D459" s="246" t="s">
        <v>1061</v>
      </c>
      <c r="E459" s="258" t="s">
        <v>3052</v>
      </c>
      <c r="F459" s="308">
        <v>446</v>
      </c>
      <c r="G459" s="249">
        <v>136551924</v>
      </c>
      <c r="H459" s="250">
        <v>474</v>
      </c>
      <c r="I459" s="251">
        <v>463</v>
      </c>
      <c r="J459" s="252">
        <v>136551924</v>
      </c>
      <c r="K459" s="253">
        <v>425</v>
      </c>
      <c r="L459" s="254">
        <v>413</v>
      </c>
      <c r="M459" s="249">
        <v>16958321</v>
      </c>
      <c r="N459" s="250">
        <v>472</v>
      </c>
      <c r="O459" s="251">
        <v>460</v>
      </c>
      <c r="P459" s="252">
        <v>13702332</v>
      </c>
      <c r="Q459" s="253">
        <v>476</v>
      </c>
      <c r="R459" s="254">
        <v>464</v>
      </c>
      <c r="S459" s="255">
        <v>69525315</v>
      </c>
      <c r="T459" s="250">
        <v>406</v>
      </c>
      <c r="U459" s="251">
        <v>399</v>
      </c>
      <c r="V459" s="252">
        <v>1314738</v>
      </c>
      <c r="W459" s="253">
        <v>334</v>
      </c>
      <c r="X459" s="254">
        <v>332</v>
      </c>
      <c r="Y459" s="249">
        <v>15360</v>
      </c>
      <c r="Z459" s="250">
        <v>418</v>
      </c>
      <c r="AA459" s="251">
        <v>406</v>
      </c>
      <c r="AB459" s="252">
        <v>249</v>
      </c>
      <c r="AC459" s="257">
        <v>384</v>
      </c>
      <c r="AD459" s="258">
        <v>0</v>
      </c>
      <c r="AE459" s="248">
        <v>15.5</v>
      </c>
      <c r="AF459" s="259">
        <v>84.5</v>
      </c>
    </row>
    <row r="460" spans="1:32" ht="18.75" customHeight="1">
      <c r="A460" s="243">
        <v>458</v>
      </c>
      <c r="B460" s="244" t="s">
        <v>3052</v>
      </c>
      <c r="C460" s="245" t="s">
        <v>2598</v>
      </c>
      <c r="D460" s="246" t="s">
        <v>3051</v>
      </c>
      <c r="E460" s="258" t="s">
        <v>3052</v>
      </c>
      <c r="F460" s="308">
        <v>447</v>
      </c>
      <c r="G460" s="249">
        <v>136345608</v>
      </c>
      <c r="H460" s="250">
        <v>450</v>
      </c>
      <c r="I460" s="251">
        <v>439</v>
      </c>
      <c r="J460" s="252">
        <v>146247435</v>
      </c>
      <c r="K460" s="253" t="s">
        <v>3052</v>
      </c>
      <c r="L460" s="254" t="s">
        <v>3052</v>
      </c>
      <c r="M460" s="256" t="s">
        <v>3052</v>
      </c>
      <c r="N460" s="250" t="s">
        <v>3052</v>
      </c>
      <c r="O460" s="251" t="s">
        <v>3052</v>
      </c>
      <c r="P460" s="325" t="s">
        <v>3052</v>
      </c>
      <c r="Q460" s="253">
        <v>494</v>
      </c>
      <c r="R460" s="254">
        <v>482</v>
      </c>
      <c r="S460" s="255">
        <v>48610203</v>
      </c>
      <c r="T460" s="250" t="s">
        <v>3052</v>
      </c>
      <c r="U460" s="251" t="s">
        <v>3052</v>
      </c>
      <c r="V460" s="325" t="s">
        <v>3052</v>
      </c>
      <c r="W460" s="253">
        <v>413</v>
      </c>
      <c r="X460" s="254">
        <v>409</v>
      </c>
      <c r="Y460" s="249">
        <v>2594</v>
      </c>
      <c r="Z460" s="250" t="s">
        <v>3052</v>
      </c>
      <c r="AA460" s="251" t="s">
        <v>3052</v>
      </c>
      <c r="AB460" s="325" t="s">
        <v>3052</v>
      </c>
      <c r="AC460" s="257">
        <v>372</v>
      </c>
      <c r="AD460" s="258">
        <v>0</v>
      </c>
      <c r="AE460" s="248">
        <v>100</v>
      </c>
      <c r="AF460" s="259">
        <v>0</v>
      </c>
    </row>
    <row r="461" spans="1:32" ht="18.75" customHeight="1">
      <c r="A461" s="243">
        <v>459</v>
      </c>
      <c r="B461" s="244" t="s">
        <v>3052</v>
      </c>
      <c r="C461" s="245" t="s">
        <v>2599</v>
      </c>
      <c r="D461" s="246" t="s">
        <v>1319</v>
      </c>
      <c r="E461" s="258" t="s">
        <v>3052</v>
      </c>
      <c r="F461" s="308">
        <v>448</v>
      </c>
      <c r="G461" s="249">
        <v>136060550</v>
      </c>
      <c r="H461" s="250">
        <v>435</v>
      </c>
      <c r="I461" s="251">
        <v>424</v>
      </c>
      <c r="J461" s="252">
        <v>152677078</v>
      </c>
      <c r="K461" s="253" t="s">
        <v>3052</v>
      </c>
      <c r="L461" s="254" t="s">
        <v>3052</v>
      </c>
      <c r="M461" s="256" t="s">
        <v>3052</v>
      </c>
      <c r="N461" s="250" t="s">
        <v>3052</v>
      </c>
      <c r="O461" s="251" t="s">
        <v>3052</v>
      </c>
      <c r="P461" s="325" t="s">
        <v>3052</v>
      </c>
      <c r="Q461" s="253" t="s">
        <v>3052</v>
      </c>
      <c r="R461" s="254" t="s">
        <v>3052</v>
      </c>
      <c r="S461" s="256" t="s">
        <v>3052</v>
      </c>
      <c r="T461" s="250" t="s">
        <v>3052</v>
      </c>
      <c r="U461" s="251" t="s">
        <v>3052</v>
      </c>
      <c r="V461" s="325" t="s">
        <v>3052</v>
      </c>
      <c r="W461" s="253" t="s">
        <v>3052</v>
      </c>
      <c r="X461" s="254" t="s">
        <v>3052</v>
      </c>
      <c r="Y461" s="256" t="s">
        <v>3052</v>
      </c>
      <c r="Z461" s="250" t="s">
        <v>3052</v>
      </c>
      <c r="AA461" s="251" t="s">
        <v>3052</v>
      </c>
      <c r="AB461" s="325" t="s">
        <v>3052</v>
      </c>
      <c r="AC461" s="257">
        <v>313</v>
      </c>
      <c r="AD461" s="258">
        <v>0</v>
      </c>
      <c r="AE461" s="248">
        <v>95</v>
      </c>
      <c r="AF461" s="259">
        <v>5</v>
      </c>
    </row>
    <row r="462" spans="1:32" ht="18.75" customHeight="1">
      <c r="A462" s="276">
        <v>460</v>
      </c>
      <c r="B462" s="277" t="s">
        <v>3052</v>
      </c>
      <c r="C462" s="278" t="s">
        <v>2600</v>
      </c>
      <c r="D462" s="279" t="s">
        <v>3056</v>
      </c>
      <c r="E462" s="280" t="s">
        <v>3052</v>
      </c>
      <c r="F462" s="281">
        <v>449</v>
      </c>
      <c r="G462" s="282">
        <v>136026163</v>
      </c>
      <c r="H462" s="283">
        <v>461</v>
      </c>
      <c r="I462" s="284">
        <v>450</v>
      </c>
      <c r="J462" s="285">
        <v>143186230</v>
      </c>
      <c r="K462" s="286" t="s">
        <v>3052</v>
      </c>
      <c r="L462" s="287" t="s">
        <v>3052</v>
      </c>
      <c r="M462" s="336" t="s">
        <v>3052</v>
      </c>
      <c r="N462" s="283" t="s">
        <v>3052</v>
      </c>
      <c r="O462" s="284" t="s">
        <v>3052</v>
      </c>
      <c r="P462" s="337" t="s">
        <v>3052</v>
      </c>
      <c r="Q462" s="286" t="s">
        <v>3052</v>
      </c>
      <c r="R462" s="287" t="s">
        <v>3052</v>
      </c>
      <c r="S462" s="336" t="s">
        <v>3052</v>
      </c>
      <c r="T462" s="283" t="s">
        <v>3052</v>
      </c>
      <c r="U462" s="284" t="s">
        <v>3052</v>
      </c>
      <c r="V462" s="337" t="s">
        <v>3052</v>
      </c>
      <c r="W462" s="286">
        <v>241</v>
      </c>
      <c r="X462" s="287">
        <v>240</v>
      </c>
      <c r="Y462" s="282">
        <v>40507</v>
      </c>
      <c r="Z462" s="283" t="s">
        <v>3052</v>
      </c>
      <c r="AA462" s="284" t="s">
        <v>3052</v>
      </c>
      <c r="AB462" s="337" t="s">
        <v>3052</v>
      </c>
      <c r="AC462" s="289">
        <v>372</v>
      </c>
      <c r="AD462" s="280">
        <v>0</v>
      </c>
      <c r="AE462" s="290">
        <v>100</v>
      </c>
      <c r="AF462" s="291">
        <v>0</v>
      </c>
    </row>
    <row r="463" spans="1:32" ht="18.75" customHeight="1">
      <c r="A463" s="227">
        <v>461</v>
      </c>
      <c r="B463" s="228" t="s">
        <v>3052</v>
      </c>
      <c r="C463" s="229" t="s">
        <v>2601</v>
      </c>
      <c r="D463" s="230" t="s">
        <v>3051</v>
      </c>
      <c r="E463" s="231" t="s">
        <v>3052</v>
      </c>
      <c r="F463" s="232">
        <v>450</v>
      </c>
      <c r="G463" s="233">
        <v>134472816</v>
      </c>
      <c r="H463" s="234">
        <v>480</v>
      </c>
      <c r="I463" s="235">
        <v>469</v>
      </c>
      <c r="J463" s="236">
        <v>134472816</v>
      </c>
      <c r="K463" s="237" t="s">
        <v>3052</v>
      </c>
      <c r="L463" s="238" t="s">
        <v>3052</v>
      </c>
      <c r="M463" s="338" t="s">
        <v>3052</v>
      </c>
      <c r="N463" s="234" t="s">
        <v>3052</v>
      </c>
      <c r="O463" s="235" t="s">
        <v>3052</v>
      </c>
      <c r="P463" s="342" t="s">
        <v>3052</v>
      </c>
      <c r="Q463" s="237" t="s">
        <v>3052</v>
      </c>
      <c r="R463" s="238" t="s">
        <v>3052</v>
      </c>
      <c r="S463" s="338" t="s">
        <v>3052</v>
      </c>
      <c r="T463" s="234" t="s">
        <v>3052</v>
      </c>
      <c r="U463" s="235" t="s">
        <v>3052</v>
      </c>
      <c r="V463" s="342" t="s">
        <v>3052</v>
      </c>
      <c r="W463" s="237">
        <v>206</v>
      </c>
      <c r="X463" s="238">
        <v>205</v>
      </c>
      <c r="Y463" s="233">
        <v>52000</v>
      </c>
      <c r="Z463" s="234" t="s">
        <v>3052</v>
      </c>
      <c r="AA463" s="235" t="s">
        <v>3052</v>
      </c>
      <c r="AB463" s="342" t="s">
        <v>3052</v>
      </c>
      <c r="AC463" s="240">
        <v>384</v>
      </c>
      <c r="AD463" s="231">
        <v>0</v>
      </c>
      <c r="AE463" s="241">
        <v>0</v>
      </c>
      <c r="AF463" s="242">
        <v>100</v>
      </c>
    </row>
    <row r="464" spans="1:32" ht="18.75" customHeight="1">
      <c r="A464" s="260">
        <v>462</v>
      </c>
      <c r="B464" s="261">
        <v>429</v>
      </c>
      <c r="C464" s="262" t="s">
        <v>2868</v>
      </c>
      <c r="D464" s="263" t="s">
        <v>3056</v>
      </c>
      <c r="E464" s="264" t="s">
        <v>3052</v>
      </c>
      <c r="F464" s="265">
        <v>451</v>
      </c>
      <c r="G464" s="266">
        <v>134295747</v>
      </c>
      <c r="H464" s="267">
        <v>481</v>
      </c>
      <c r="I464" s="268">
        <v>470</v>
      </c>
      <c r="J464" s="269">
        <v>134295747</v>
      </c>
      <c r="K464" s="270">
        <v>370</v>
      </c>
      <c r="L464" s="271">
        <v>358</v>
      </c>
      <c r="M464" s="266">
        <v>27473113</v>
      </c>
      <c r="N464" s="267">
        <v>328</v>
      </c>
      <c r="O464" s="268">
        <v>317</v>
      </c>
      <c r="P464" s="269">
        <v>71891897</v>
      </c>
      <c r="Q464" s="270">
        <v>424</v>
      </c>
      <c r="R464" s="271">
        <v>413</v>
      </c>
      <c r="S464" s="272">
        <v>110985556</v>
      </c>
      <c r="T464" s="267">
        <v>239</v>
      </c>
      <c r="U464" s="268">
        <v>233</v>
      </c>
      <c r="V464" s="269">
        <v>14153486</v>
      </c>
      <c r="W464" s="270">
        <v>326</v>
      </c>
      <c r="X464" s="271">
        <v>324</v>
      </c>
      <c r="Y464" s="266">
        <v>16475</v>
      </c>
      <c r="Z464" s="267">
        <v>422</v>
      </c>
      <c r="AA464" s="268">
        <v>410</v>
      </c>
      <c r="AB464" s="269">
        <v>233</v>
      </c>
      <c r="AC464" s="273">
        <v>352</v>
      </c>
      <c r="AD464" s="264">
        <v>0</v>
      </c>
      <c r="AE464" s="274">
        <v>100</v>
      </c>
      <c r="AF464" s="275">
        <v>0</v>
      </c>
    </row>
    <row r="465" spans="1:32" ht="18.75" customHeight="1">
      <c r="A465" s="243">
        <v>463</v>
      </c>
      <c r="B465" s="244" t="s">
        <v>3052</v>
      </c>
      <c r="C465" s="343" t="s">
        <v>3052</v>
      </c>
      <c r="D465" s="246" t="s">
        <v>3051</v>
      </c>
      <c r="E465" s="258" t="s">
        <v>3052</v>
      </c>
      <c r="F465" s="308">
        <v>452</v>
      </c>
      <c r="G465" s="256" t="s">
        <v>3052</v>
      </c>
      <c r="H465" s="250">
        <v>326</v>
      </c>
      <c r="I465" s="251">
        <v>316</v>
      </c>
      <c r="J465" s="325" t="s">
        <v>3052</v>
      </c>
      <c r="K465" s="253">
        <v>255</v>
      </c>
      <c r="L465" s="254">
        <v>244</v>
      </c>
      <c r="M465" s="256" t="s">
        <v>3052</v>
      </c>
      <c r="N465" s="250">
        <v>258</v>
      </c>
      <c r="O465" s="251">
        <v>247</v>
      </c>
      <c r="P465" s="325" t="s">
        <v>3052</v>
      </c>
      <c r="Q465" s="253">
        <v>401</v>
      </c>
      <c r="R465" s="254">
        <v>390</v>
      </c>
      <c r="S465" s="256" t="s">
        <v>3052</v>
      </c>
      <c r="T465" s="250">
        <v>215</v>
      </c>
      <c r="U465" s="251">
        <v>209</v>
      </c>
      <c r="V465" s="325" t="s">
        <v>3052</v>
      </c>
      <c r="W465" s="253">
        <v>376</v>
      </c>
      <c r="X465" s="254">
        <v>374</v>
      </c>
      <c r="Y465" s="256" t="s">
        <v>3052</v>
      </c>
      <c r="Z465" s="250">
        <v>387</v>
      </c>
      <c r="AA465" s="251">
        <v>375</v>
      </c>
      <c r="AB465" s="325" t="s">
        <v>3052</v>
      </c>
      <c r="AC465" s="257">
        <v>352</v>
      </c>
      <c r="AD465" s="258">
        <v>0</v>
      </c>
      <c r="AE465" s="248">
        <v>0.01</v>
      </c>
      <c r="AF465" s="259">
        <v>99.99</v>
      </c>
    </row>
    <row r="466" spans="1:32" ht="18.75" customHeight="1">
      <c r="A466" s="243">
        <v>464</v>
      </c>
      <c r="B466" s="244">
        <v>302</v>
      </c>
      <c r="C466" s="245" t="s">
        <v>3001</v>
      </c>
      <c r="D466" s="246" t="s">
        <v>3058</v>
      </c>
      <c r="E466" s="258" t="s">
        <v>3052</v>
      </c>
      <c r="F466" s="308">
        <v>453</v>
      </c>
      <c r="G466" s="249">
        <v>133553294</v>
      </c>
      <c r="H466" s="250">
        <v>483</v>
      </c>
      <c r="I466" s="251">
        <v>472</v>
      </c>
      <c r="J466" s="252">
        <v>133553294</v>
      </c>
      <c r="K466" s="253">
        <v>345</v>
      </c>
      <c r="L466" s="254">
        <v>333</v>
      </c>
      <c r="M466" s="249">
        <v>33047347</v>
      </c>
      <c r="N466" s="250">
        <v>281</v>
      </c>
      <c r="O466" s="251">
        <v>270</v>
      </c>
      <c r="P466" s="252">
        <v>94763475</v>
      </c>
      <c r="Q466" s="253">
        <v>231</v>
      </c>
      <c r="R466" s="254">
        <v>221</v>
      </c>
      <c r="S466" s="255">
        <v>271387671</v>
      </c>
      <c r="T466" s="250">
        <v>284</v>
      </c>
      <c r="U466" s="251">
        <v>278</v>
      </c>
      <c r="V466" s="252">
        <v>10183426</v>
      </c>
      <c r="W466" s="253">
        <v>221</v>
      </c>
      <c r="X466" s="254">
        <v>220</v>
      </c>
      <c r="Y466" s="249">
        <v>47203</v>
      </c>
      <c r="Z466" s="250">
        <v>412</v>
      </c>
      <c r="AA466" s="251">
        <v>400</v>
      </c>
      <c r="AB466" s="252">
        <v>255</v>
      </c>
      <c r="AC466" s="257">
        <v>383</v>
      </c>
      <c r="AD466" s="258">
        <v>0</v>
      </c>
      <c r="AE466" s="248">
        <v>100</v>
      </c>
      <c r="AF466" s="259">
        <v>0</v>
      </c>
    </row>
    <row r="467" spans="1:32" ht="18.75" customHeight="1">
      <c r="A467" s="276">
        <v>465</v>
      </c>
      <c r="B467" s="339" t="s">
        <v>3052</v>
      </c>
      <c r="C467" s="278" t="s">
        <v>2602</v>
      </c>
      <c r="D467" s="279" t="s">
        <v>3056</v>
      </c>
      <c r="E467" s="280" t="s">
        <v>3052</v>
      </c>
      <c r="F467" s="281">
        <v>454</v>
      </c>
      <c r="G467" s="282">
        <v>133540350</v>
      </c>
      <c r="H467" s="283">
        <v>376</v>
      </c>
      <c r="I467" s="284">
        <v>366</v>
      </c>
      <c r="J467" s="285">
        <v>175221775</v>
      </c>
      <c r="K467" s="286">
        <v>328</v>
      </c>
      <c r="L467" s="287">
        <v>316</v>
      </c>
      <c r="M467" s="282">
        <v>35306519</v>
      </c>
      <c r="N467" s="283">
        <v>314</v>
      </c>
      <c r="O467" s="284">
        <v>303</v>
      </c>
      <c r="P467" s="285">
        <v>76483556</v>
      </c>
      <c r="Q467" s="286">
        <v>350</v>
      </c>
      <c r="R467" s="287">
        <v>340</v>
      </c>
      <c r="S467" s="288">
        <v>165451147</v>
      </c>
      <c r="T467" s="283">
        <v>283</v>
      </c>
      <c r="U467" s="284">
        <v>277</v>
      </c>
      <c r="V467" s="285">
        <v>10215948</v>
      </c>
      <c r="W467" s="286">
        <v>159</v>
      </c>
      <c r="X467" s="287">
        <v>158</v>
      </c>
      <c r="Y467" s="282">
        <v>71866</v>
      </c>
      <c r="Z467" s="283">
        <v>338</v>
      </c>
      <c r="AA467" s="284">
        <v>326</v>
      </c>
      <c r="AB467" s="285">
        <v>407</v>
      </c>
      <c r="AC467" s="289">
        <v>381</v>
      </c>
      <c r="AD467" s="280">
        <v>0</v>
      </c>
      <c r="AE467" s="290">
        <v>100</v>
      </c>
      <c r="AF467" s="291">
        <v>0</v>
      </c>
    </row>
    <row r="468" spans="1:32" ht="18.75" customHeight="1">
      <c r="A468" s="227">
        <v>466</v>
      </c>
      <c r="B468" s="228">
        <v>271</v>
      </c>
      <c r="C468" s="229" t="s">
        <v>2692</v>
      </c>
      <c r="D468" s="230" t="s">
        <v>1893</v>
      </c>
      <c r="E468" s="231">
        <v>12</v>
      </c>
      <c r="F468" s="232" t="s">
        <v>3052</v>
      </c>
      <c r="G468" s="233">
        <v>133075916</v>
      </c>
      <c r="H468" s="234">
        <v>485</v>
      </c>
      <c r="I468" s="235">
        <v>12</v>
      </c>
      <c r="J468" s="236">
        <v>133075916</v>
      </c>
      <c r="K468" s="237">
        <v>180</v>
      </c>
      <c r="L468" s="238">
        <v>11</v>
      </c>
      <c r="M468" s="233">
        <v>77248764</v>
      </c>
      <c r="N468" s="234">
        <v>394</v>
      </c>
      <c r="O468" s="235">
        <v>12</v>
      </c>
      <c r="P468" s="236">
        <v>49084806</v>
      </c>
      <c r="Q468" s="237">
        <v>436</v>
      </c>
      <c r="R468" s="238">
        <v>12</v>
      </c>
      <c r="S468" s="239">
        <v>105092057</v>
      </c>
      <c r="T468" s="234">
        <v>420</v>
      </c>
      <c r="U468" s="235">
        <v>8</v>
      </c>
      <c r="V468" s="236">
        <v>724769</v>
      </c>
      <c r="W468" s="237" t="s">
        <v>3052</v>
      </c>
      <c r="X468" s="238" t="s">
        <v>3052</v>
      </c>
      <c r="Y468" s="338" t="s">
        <v>3052</v>
      </c>
      <c r="Z468" s="234">
        <v>94</v>
      </c>
      <c r="AA468" s="235">
        <v>10</v>
      </c>
      <c r="AB468" s="236">
        <v>1472</v>
      </c>
      <c r="AC468" s="240">
        <v>384</v>
      </c>
      <c r="AD468" s="231">
        <v>100</v>
      </c>
      <c r="AE468" s="241">
        <v>0</v>
      </c>
      <c r="AF468" s="242">
        <v>0</v>
      </c>
    </row>
    <row r="469" spans="1:32" ht="18.75" customHeight="1">
      <c r="A469" s="260">
        <v>467</v>
      </c>
      <c r="B469" s="261" t="s">
        <v>3052</v>
      </c>
      <c r="C469" s="262" t="s">
        <v>1943</v>
      </c>
      <c r="D469" s="263" t="s">
        <v>3056</v>
      </c>
      <c r="E469" s="264" t="s">
        <v>3052</v>
      </c>
      <c r="F469" s="265">
        <v>455</v>
      </c>
      <c r="G469" s="266">
        <v>132836860</v>
      </c>
      <c r="H469" s="267">
        <v>486</v>
      </c>
      <c r="I469" s="268">
        <v>474</v>
      </c>
      <c r="J469" s="269">
        <v>132836860</v>
      </c>
      <c r="K469" s="270">
        <v>408</v>
      </c>
      <c r="L469" s="271">
        <v>396</v>
      </c>
      <c r="M469" s="266">
        <v>20599749</v>
      </c>
      <c r="N469" s="267">
        <v>453</v>
      </c>
      <c r="O469" s="268">
        <v>441</v>
      </c>
      <c r="P469" s="269">
        <v>23406261</v>
      </c>
      <c r="Q469" s="270">
        <v>460</v>
      </c>
      <c r="R469" s="271">
        <v>448</v>
      </c>
      <c r="S469" s="272">
        <v>82074865</v>
      </c>
      <c r="T469" s="267">
        <v>407</v>
      </c>
      <c r="U469" s="268">
        <v>400</v>
      </c>
      <c r="V469" s="269">
        <v>1312517</v>
      </c>
      <c r="W469" s="270">
        <v>188</v>
      </c>
      <c r="X469" s="271">
        <v>187</v>
      </c>
      <c r="Y469" s="266">
        <v>60000</v>
      </c>
      <c r="Z469" s="267">
        <v>450</v>
      </c>
      <c r="AA469" s="268">
        <v>438</v>
      </c>
      <c r="AB469" s="269">
        <v>180</v>
      </c>
      <c r="AC469" s="273">
        <v>383</v>
      </c>
      <c r="AD469" s="264">
        <v>0</v>
      </c>
      <c r="AE469" s="274">
        <v>100</v>
      </c>
      <c r="AF469" s="275">
        <v>0</v>
      </c>
    </row>
    <row r="470" spans="1:32" ht="18.75" customHeight="1">
      <c r="A470" s="243">
        <v>468</v>
      </c>
      <c r="B470" s="244" t="s">
        <v>3052</v>
      </c>
      <c r="C470" s="343" t="s">
        <v>3052</v>
      </c>
      <c r="D470" s="246" t="s">
        <v>1319</v>
      </c>
      <c r="E470" s="258" t="s">
        <v>3052</v>
      </c>
      <c r="F470" s="308">
        <v>456</v>
      </c>
      <c r="G470" s="256" t="s">
        <v>3052</v>
      </c>
      <c r="H470" s="250">
        <v>472</v>
      </c>
      <c r="I470" s="251">
        <v>461</v>
      </c>
      <c r="J470" s="325" t="s">
        <v>3052</v>
      </c>
      <c r="K470" s="253">
        <v>473</v>
      </c>
      <c r="L470" s="254">
        <v>461</v>
      </c>
      <c r="M470" s="256" t="s">
        <v>3052</v>
      </c>
      <c r="N470" s="250">
        <v>476</v>
      </c>
      <c r="O470" s="251">
        <v>464</v>
      </c>
      <c r="P470" s="325" t="s">
        <v>3052</v>
      </c>
      <c r="Q470" s="253">
        <v>484</v>
      </c>
      <c r="R470" s="254">
        <v>472</v>
      </c>
      <c r="S470" s="256" t="s">
        <v>3052</v>
      </c>
      <c r="T470" s="250">
        <v>434</v>
      </c>
      <c r="U470" s="251">
        <v>426</v>
      </c>
      <c r="V470" s="325" t="s">
        <v>3052</v>
      </c>
      <c r="W470" s="253">
        <v>136</v>
      </c>
      <c r="X470" s="254">
        <v>135</v>
      </c>
      <c r="Y470" s="256" t="s">
        <v>3052</v>
      </c>
      <c r="Z470" s="250">
        <v>402</v>
      </c>
      <c r="AA470" s="251">
        <v>390</v>
      </c>
      <c r="AB470" s="325" t="s">
        <v>3052</v>
      </c>
      <c r="AC470" s="257">
        <v>312</v>
      </c>
      <c r="AD470" s="258">
        <v>0</v>
      </c>
      <c r="AE470" s="248">
        <v>10</v>
      </c>
      <c r="AF470" s="259">
        <v>90</v>
      </c>
    </row>
    <row r="471" spans="1:32" ht="18.75" customHeight="1">
      <c r="A471" s="260">
        <v>469</v>
      </c>
      <c r="B471" s="261">
        <v>314</v>
      </c>
      <c r="C471" s="262" t="s">
        <v>271</v>
      </c>
      <c r="D471" s="263" t="s">
        <v>3056</v>
      </c>
      <c r="E471" s="264" t="s">
        <v>3052</v>
      </c>
      <c r="F471" s="265">
        <v>457</v>
      </c>
      <c r="G471" s="266">
        <v>132391933</v>
      </c>
      <c r="H471" s="267">
        <v>206</v>
      </c>
      <c r="I471" s="268">
        <v>197</v>
      </c>
      <c r="J471" s="269">
        <v>331052761</v>
      </c>
      <c r="K471" s="270" t="s">
        <v>3052</v>
      </c>
      <c r="L471" s="271" t="s">
        <v>3052</v>
      </c>
      <c r="M471" s="330" t="s">
        <v>3052</v>
      </c>
      <c r="N471" s="267" t="s">
        <v>3052</v>
      </c>
      <c r="O471" s="268" t="s">
        <v>3052</v>
      </c>
      <c r="P471" s="331" t="s">
        <v>3052</v>
      </c>
      <c r="Q471" s="270">
        <v>291</v>
      </c>
      <c r="R471" s="271">
        <v>281</v>
      </c>
      <c r="S471" s="272">
        <v>213422090</v>
      </c>
      <c r="T471" s="267" t="s">
        <v>3052</v>
      </c>
      <c r="U471" s="268" t="s">
        <v>3052</v>
      </c>
      <c r="V471" s="331" t="s">
        <v>3052</v>
      </c>
      <c r="W471" s="270" t="s">
        <v>3052</v>
      </c>
      <c r="X471" s="271" t="s">
        <v>3052</v>
      </c>
      <c r="Y471" s="330" t="s">
        <v>3052</v>
      </c>
      <c r="Z471" s="267">
        <v>146</v>
      </c>
      <c r="AA471" s="268">
        <v>136</v>
      </c>
      <c r="AB471" s="269">
        <v>1088</v>
      </c>
      <c r="AC471" s="273">
        <v>352</v>
      </c>
      <c r="AD471" s="264">
        <v>0</v>
      </c>
      <c r="AE471" s="274">
        <v>12</v>
      </c>
      <c r="AF471" s="275">
        <v>88</v>
      </c>
    </row>
    <row r="472" spans="1:32" ht="18.75" customHeight="1">
      <c r="A472" s="276">
        <v>470</v>
      </c>
      <c r="B472" s="277">
        <v>400</v>
      </c>
      <c r="C472" s="278" t="s">
        <v>2855</v>
      </c>
      <c r="D472" s="279" t="s">
        <v>3056</v>
      </c>
      <c r="E472" s="280" t="s">
        <v>3052</v>
      </c>
      <c r="F472" s="281">
        <v>458</v>
      </c>
      <c r="G472" s="282">
        <v>132383105</v>
      </c>
      <c r="H472" s="283">
        <v>478</v>
      </c>
      <c r="I472" s="284">
        <v>467</v>
      </c>
      <c r="J472" s="285">
        <v>134717952</v>
      </c>
      <c r="K472" s="286" t="s">
        <v>3052</v>
      </c>
      <c r="L472" s="287" t="s">
        <v>3052</v>
      </c>
      <c r="M472" s="336" t="s">
        <v>3052</v>
      </c>
      <c r="N472" s="283" t="s">
        <v>3052</v>
      </c>
      <c r="O472" s="284" t="s">
        <v>3052</v>
      </c>
      <c r="P472" s="337" t="s">
        <v>3052</v>
      </c>
      <c r="Q472" s="286">
        <v>447</v>
      </c>
      <c r="R472" s="287">
        <v>435</v>
      </c>
      <c r="S472" s="288">
        <v>91773092</v>
      </c>
      <c r="T472" s="283" t="s">
        <v>3052</v>
      </c>
      <c r="U472" s="284" t="s">
        <v>3052</v>
      </c>
      <c r="V472" s="337" t="s">
        <v>3052</v>
      </c>
      <c r="W472" s="286">
        <v>284</v>
      </c>
      <c r="X472" s="287">
        <v>282</v>
      </c>
      <c r="Y472" s="282">
        <v>28778</v>
      </c>
      <c r="Z472" s="283">
        <v>431</v>
      </c>
      <c r="AA472" s="284">
        <v>419</v>
      </c>
      <c r="AB472" s="285">
        <v>226</v>
      </c>
      <c r="AC472" s="289">
        <v>341</v>
      </c>
      <c r="AD472" s="280">
        <v>0</v>
      </c>
      <c r="AE472" s="290">
        <v>100</v>
      </c>
      <c r="AF472" s="291">
        <v>0</v>
      </c>
    </row>
    <row r="473" spans="1:32" ht="18.75" customHeight="1">
      <c r="A473" s="227">
        <v>471</v>
      </c>
      <c r="B473" s="228" t="s">
        <v>3052</v>
      </c>
      <c r="C473" s="229" t="s">
        <v>2603</v>
      </c>
      <c r="D473" s="230" t="s">
        <v>2187</v>
      </c>
      <c r="E473" s="231" t="s">
        <v>3052</v>
      </c>
      <c r="F473" s="232">
        <v>459</v>
      </c>
      <c r="G473" s="233">
        <v>132284716</v>
      </c>
      <c r="H473" s="234">
        <v>477</v>
      </c>
      <c r="I473" s="235">
        <v>466</v>
      </c>
      <c r="J473" s="236">
        <v>134785319</v>
      </c>
      <c r="K473" s="237">
        <v>481</v>
      </c>
      <c r="L473" s="238">
        <v>469</v>
      </c>
      <c r="M473" s="233">
        <v>3960259</v>
      </c>
      <c r="N473" s="234">
        <v>465</v>
      </c>
      <c r="O473" s="235">
        <v>453</v>
      </c>
      <c r="P473" s="236">
        <v>16556673</v>
      </c>
      <c r="Q473" s="237">
        <v>483</v>
      </c>
      <c r="R473" s="238">
        <v>471</v>
      </c>
      <c r="S473" s="239">
        <v>61637475</v>
      </c>
      <c r="T473" s="234">
        <v>429</v>
      </c>
      <c r="U473" s="235">
        <v>421</v>
      </c>
      <c r="V473" s="236">
        <v>449312</v>
      </c>
      <c r="W473" s="237">
        <v>339</v>
      </c>
      <c r="X473" s="238">
        <v>337</v>
      </c>
      <c r="Y473" s="233">
        <v>14082</v>
      </c>
      <c r="Z473" s="234">
        <v>495</v>
      </c>
      <c r="AA473" s="235">
        <v>483</v>
      </c>
      <c r="AB473" s="236">
        <v>49</v>
      </c>
      <c r="AC473" s="240">
        <v>311</v>
      </c>
      <c r="AD473" s="231">
        <v>0</v>
      </c>
      <c r="AE473" s="241">
        <v>100</v>
      </c>
      <c r="AF473" s="242">
        <v>0</v>
      </c>
    </row>
    <row r="474" spans="1:32" ht="18.75" customHeight="1">
      <c r="A474" s="243">
        <v>472</v>
      </c>
      <c r="B474" s="244" t="s">
        <v>3052</v>
      </c>
      <c r="C474" s="245" t="s">
        <v>2604</v>
      </c>
      <c r="D474" s="246" t="s">
        <v>3154</v>
      </c>
      <c r="E474" s="258" t="s">
        <v>3052</v>
      </c>
      <c r="F474" s="308">
        <v>460</v>
      </c>
      <c r="G474" s="249">
        <v>131764971</v>
      </c>
      <c r="H474" s="250">
        <v>487</v>
      </c>
      <c r="I474" s="251">
        <v>475</v>
      </c>
      <c r="J474" s="252">
        <v>132667592</v>
      </c>
      <c r="K474" s="253">
        <v>417</v>
      </c>
      <c r="L474" s="254">
        <v>405</v>
      </c>
      <c r="M474" s="249">
        <v>18259078</v>
      </c>
      <c r="N474" s="250">
        <v>452</v>
      </c>
      <c r="O474" s="251">
        <v>440</v>
      </c>
      <c r="P474" s="252">
        <v>24079223</v>
      </c>
      <c r="Q474" s="253">
        <v>400</v>
      </c>
      <c r="R474" s="254">
        <v>389</v>
      </c>
      <c r="S474" s="255">
        <v>128500721</v>
      </c>
      <c r="T474" s="250">
        <v>401</v>
      </c>
      <c r="U474" s="251">
        <v>394</v>
      </c>
      <c r="V474" s="252">
        <v>1403573</v>
      </c>
      <c r="W474" s="253">
        <v>401</v>
      </c>
      <c r="X474" s="254">
        <v>398</v>
      </c>
      <c r="Y474" s="249">
        <v>3895</v>
      </c>
      <c r="Z474" s="250">
        <v>284</v>
      </c>
      <c r="AA474" s="251">
        <v>272</v>
      </c>
      <c r="AB474" s="252">
        <v>524</v>
      </c>
      <c r="AC474" s="257">
        <v>311</v>
      </c>
      <c r="AD474" s="258">
        <v>0</v>
      </c>
      <c r="AE474" s="248">
        <v>100</v>
      </c>
      <c r="AF474" s="259">
        <v>0</v>
      </c>
    </row>
    <row r="475" spans="1:32" ht="18.75" customHeight="1">
      <c r="A475" s="260">
        <v>473</v>
      </c>
      <c r="B475" s="261">
        <v>413</v>
      </c>
      <c r="C475" s="262" t="s">
        <v>2605</v>
      </c>
      <c r="D475" s="263" t="s">
        <v>3056</v>
      </c>
      <c r="E475" s="329" t="s">
        <v>3052</v>
      </c>
      <c r="F475" s="274">
        <v>461</v>
      </c>
      <c r="G475" s="266">
        <v>131686925</v>
      </c>
      <c r="H475" s="267">
        <v>414</v>
      </c>
      <c r="I475" s="268">
        <v>404</v>
      </c>
      <c r="J475" s="269">
        <v>160925737</v>
      </c>
      <c r="K475" s="270">
        <v>369</v>
      </c>
      <c r="L475" s="271">
        <v>357</v>
      </c>
      <c r="M475" s="266">
        <v>27491044</v>
      </c>
      <c r="N475" s="267">
        <v>352</v>
      </c>
      <c r="O475" s="268">
        <v>341</v>
      </c>
      <c r="P475" s="269">
        <v>63541346</v>
      </c>
      <c r="Q475" s="270">
        <v>427</v>
      </c>
      <c r="R475" s="271">
        <v>416</v>
      </c>
      <c r="S475" s="272">
        <v>107918985</v>
      </c>
      <c r="T475" s="267">
        <v>316</v>
      </c>
      <c r="U475" s="268">
        <v>309</v>
      </c>
      <c r="V475" s="269">
        <v>8033594</v>
      </c>
      <c r="W475" s="270">
        <v>365</v>
      </c>
      <c r="X475" s="271">
        <v>363</v>
      </c>
      <c r="Y475" s="266">
        <v>10372</v>
      </c>
      <c r="Z475" s="267">
        <v>465</v>
      </c>
      <c r="AA475" s="268">
        <v>453</v>
      </c>
      <c r="AB475" s="269">
        <v>148</v>
      </c>
      <c r="AC475" s="273">
        <v>352</v>
      </c>
      <c r="AD475" s="264">
        <v>0</v>
      </c>
      <c r="AE475" s="274">
        <v>0</v>
      </c>
      <c r="AF475" s="275">
        <v>100</v>
      </c>
    </row>
    <row r="476" spans="1:32" ht="18.75" customHeight="1">
      <c r="A476" s="243">
        <v>474</v>
      </c>
      <c r="B476" s="343">
        <v>424</v>
      </c>
      <c r="C476" s="245" t="s">
        <v>2606</v>
      </c>
      <c r="D476" s="246" t="s">
        <v>3058</v>
      </c>
      <c r="E476" s="258" t="s">
        <v>3052</v>
      </c>
      <c r="F476" s="308">
        <v>462</v>
      </c>
      <c r="G476" s="249">
        <v>131619244</v>
      </c>
      <c r="H476" s="250">
        <v>488</v>
      </c>
      <c r="I476" s="251">
        <v>476</v>
      </c>
      <c r="J476" s="252">
        <v>131774108</v>
      </c>
      <c r="K476" s="253" t="s">
        <v>3052</v>
      </c>
      <c r="L476" s="254" t="s">
        <v>3052</v>
      </c>
      <c r="M476" s="256" t="s">
        <v>3052</v>
      </c>
      <c r="N476" s="250" t="s">
        <v>3052</v>
      </c>
      <c r="O476" s="251" t="s">
        <v>3052</v>
      </c>
      <c r="P476" s="325" t="s">
        <v>3052</v>
      </c>
      <c r="Q476" s="253" t="s">
        <v>3052</v>
      </c>
      <c r="R476" s="254" t="s">
        <v>3052</v>
      </c>
      <c r="S476" s="256" t="s">
        <v>3052</v>
      </c>
      <c r="T476" s="250" t="s">
        <v>3052</v>
      </c>
      <c r="U476" s="251" t="s">
        <v>3052</v>
      </c>
      <c r="V476" s="325" t="s">
        <v>3052</v>
      </c>
      <c r="W476" s="253" t="s">
        <v>3052</v>
      </c>
      <c r="X476" s="254" t="s">
        <v>3052</v>
      </c>
      <c r="Y476" s="256" t="s">
        <v>3052</v>
      </c>
      <c r="Z476" s="250" t="s">
        <v>3052</v>
      </c>
      <c r="AA476" s="251" t="s">
        <v>3052</v>
      </c>
      <c r="AB476" s="325" t="s">
        <v>3052</v>
      </c>
      <c r="AC476" s="257">
        <v>372</v>
      </c>
      <c r="AD476" s="258">
        <v>0</v>
      </c>
      <c r="AE476" s="248">
        <v>100</v>
      </c>
      <c r="AF476" s="259">
        <v>0</v>
      </c>
    </row>
    <row r="477" spans="1:32" ht="18.75" customHeight="1">
      <c r="A477" s="309">
        <v>475</v>
      </c>
      <c r="B477" s="310" t="s">
        <v>3052</v>
      </c>
      <c r="C477" s="311" t="s">
        <v>2607</v>
      </c>
      <c r="D477" s="312" t="s">
        <v>2608</v>
      </c>
      <c r="E477" s="313" t="s">
        <v>3052</v>
      </c>
      <c r="F477" s="314">
        <v>463</v>
      </c>
      <c r="G477" s="315">
        <v>130998220</v>
      </c>
      <c r="H477" s="316">
        <v>419</v>
      </c>
      <c r="I477" s="317">
        <v>409</v>
      </c>
      <c r="J477" s="318">
        <v>159857623</v>
      </c>
      <c r="K477" s="319">
        <v>478</v>
      </c>
      <c r="L477" s="320">
        <v>466</v>
      </c>
      <c r="M477" s="315">
        <v>4570342</v>
      </c>
      <c r="N477" s="316">
        <v>473</v>
      </c>
      <c r="O477" s="317">
        <v>461</v>
      </c>
      <c r="P477" s="318">
        <v>13661833</v>
      </c>
      <c r="Q477" s="319">
        <v>487</v>
      </c>
      <c r="R477" s="320">
        <v>475</v>
      </c>
      <c r="S477" s="321">
        <v>56383593</v>
      </c>
      <c r="T477" s="316">
        <v>385</v>
      </c>
      <c r="U477" s="317">
        <v>378</v>
      </c>
      <c r="V477" s="318">
        <v>2398605</v>
      </c>
      <c r="W477" s="319">
        <v>236</v>
      </c>
      <c r="X477" s="320">
        <v>235</v>
      </c>
      <c r="Y477" s="315">
        <v>42418</v>
      </c>
      <c r="Z477" s="316">
        <v>415</v>
      </c>
      <c r="AA477" s="317">
        <v>403</v>
      </c>
      <c r="AB477" s="318">
        <v>254</v>
      </c>
      <c r="AC477" s="322">
        <v>311</v>
      </c>
      <c r="AD477" s="313">
        <v>0</v>
      </c>
      <c r="AE477" s="323">
        <v>100</v>
      </c>
      <c r="AF477" s="324">
        <v>0</v>
      </c>
    </row>
    <row r="478" spans="1:32" ht="18.75" customHeight="1">
      <c r="A478" s="292">
        <v>476</v>
      </c>
      <c r="B478" s="293">
        <v>377</v>
      </c>
      <c r="C478" s="294" t="s">
        <v>2609</v>
      </c>
      <c r="D478" s="295" t="s">
        <v>3056</v>
      </c>
      <c r="E478" s="296" t="s">
        <v>3052</v>
      </c>
      <c r="F478" s="297">
        <v>464</v>
      </c>
      <c r="G478" s="298">
        <v>130766925</v>
      </c>
      <c r="H478" s="299">
        <v>489</v>
      </c>
      <c r="I478" s="300">
        <v>477</v>
      </c>
      <c r="J478" s="301">
        <v>130879047</v>
      </c>
      <c r="K478" s="302">
        <v>366</v>
      </c>
      <c r="L478" s="303">
        <v>354</v>
      </c>
      <c r="M478" s="298">
        <v>27977326</v>
      </c>
      <c r="N478" s="299">
        <v>381</v>
      </c>
      <c r="O478" s="300">
        <v>370</v>
      </c>
      <c r="P478" s="301">
        <v>54274640</v>
      </c>
      <c r="Q478" s="302">
        <v>449</v>
      </c>
      <c r="R478" s="303">
        <v>437</v>
      </c>
      <c r="S478" s="304">
        <v>91117573</v>
      </c>
      <c r="T478" s="299">
        <v>369</v>
      </c>
      <c r="U478" s="300">
        <v>362</v>
      </c>
      <c r="V478" s="301">
        <v>3334503</v>
      </c>
      <c r="W478" s="302">
        <v>231</v>
      </c>
      <c r="X478" s="303">
        <v>230</v>
      </c>
      <c r="Y478" s="298">
        <v>43708</v>
      </c>
      <c r="Z478" s="299">
        <v>339</v>
      </c>
      <c r="AA478" s="300">
        <v>327</v>
      </c>
      <c r="AB478" s="301">
        <v>407</v>
      </c>
      <c r="AC478" s="305">
        <v>342</v>
      </c>
      <c r="AD478" s="296">
        <v>0</v>
      </c>
      <c r="AE478" s="306">
        <v>0</v>
      </c>
      <c r="AF478" s="307">
        <v>100</v>
      </c>
    </row>
    <row r="479" spans="1:32" ht="18.75" customHeight="1">
      <c r="A479" s="243">
        <v>477</v>
      </c>
      <c r="B479" s="244" t="s">
        <v>3052</v>
      </c>
      <c r="C479" s="343" t="s">
        <v>3052</v>
      </c>
      <c r="D479" s="246" t="s">
        <v>3103</v>
      </c>
      <c r="E479" s="258" t="s">
        <v>3052</v>
      </c>
      <c r="F479" s="308">
        <v>465</v>
      </c>
      <c r="G479" s="256" t="s">
        <v>3052</v>
      </c>
      <c r="H479" s="250">
        <v>484</v>
      </c>
      <c r="I479" s="251">
        <v>473</v>
      </c>
      <c r="J479" s="325" t="s">
        <v>3052</v>
      </c>
      <c r="K479" s="253">
        <v>452</v>
      </c>
      <c r="L479" s="254">
        <v>440</v>
      </c>
      <c r="M479" s="256" t="s">
        <v>3052</v>
      </c>
      <c r="N479" s="250">
        <v>420</v>
      </c>
      <c r="O479" s="251">
        <v>408</v>
      </c>
      <c r="P479" s="325" t="s">
        <v>3052</v>
      </c>
      <c r="Q479" s="253">
        <v>373</v>
      </c>
      <c r="R479" s="254">
        <v>362</v>
      </c>
      <c r="S479" s="256" t="s">
        <v>3052</v>
      </c>
      <c r="T479" s="250">
        <v>403</v>
      </c>
      <c r="U479" s="251">
        <v>396</v>
      </c>
      <c r="V479" s="325" t="s">
        <v>3052</v>
      </c>
      <c r="W479" s="253">
        <v>332</v>
      </c>
      <c r="X479" s="254">
        <v>330</v>
      </c>
      <c r="Y479" s="256" t="s">
        <v>3052</v>
      </c>
      <c r="Z479" s="250">
        <v>477</v>
      </c>
      <c r="AA479" s="251">
        <v>465</v>
      </c>
      <c r="AB479" s="325" t="s">
        <v>3052</v>
      </c>
      <c r="AC479" s="257">
        <v>356</v>
      </c>
      <c r="AD479" s="258">
        <v>0</v>
      </c>
      <c r="AE479" s="248">
        <v>100</v>
      </c>
      <c r="AF479" s="259">
        <v>0</v>
      </c>
    </row>
    <row r="480" spans="1:32" ht="18.75" customHeight="1">
      <c r="A480" s="243">
        <v>478</v>
      </c>
      <c r="B480" s="343">
        <v>440</v>
      </c>
      <c r="C480" s="245" t="s">
        <v>2610</v>
      </c>
      <c r="D480" s="246" t="s">
        <v>404</v>
      </c>
      <c r="E480" s="258" t="s">
        <v>3052</v>
      </c>
      <c r="F480" s="308">
        <v>466</v>
      </c>
      <c r="G480" s="249">
        <v>130298184</v>
      </c>
      <c r="H480" s="250">
        <v>492</v>
      </c>
      <c r="I480" s="251">
        <v>480</v>
      </c>
      <c r="J480" s="252">
        <v>130298184</v>
      </c>
      <c r="K480" s="253">
        <v>302</v>
      </c>
      <c r="L480" s="254">
        <v>290</v>
      </c>
      <c r="M480" s="249">
        <v>38859858</v>
      </c>
      <c r="N480" s="250">
        <v>155</v>
      </c>
      <c r="O480" s="251">
        <v>146</v>
      </c>
      <c r="P480" s="252">
        <v>203004004</v>
      </c>
      <c r="Q480" s="253">
        <v>271</v>
      </c>
      <c r="R480" s="254">
        <v>261</v>
      </c>
      <c r="S480" s="255">
        <v>226585463</v>
      </c>
      <c r="T480" s="250">
        <v>231</v>
      </c>
      <c r="U480" s="251">
        <v>225</v>
      </c>
      <c r="V480" s="252">
        <v>15435877</v>
      </c>
      <c r="W480" s="253" t="s">
        <v>3052</v>
      </c>
      <c r="X480" s="254" t="s">
        <v>3052</v>
      </c>
      <c r="Y480" s="256" t="s">
        <v>3052</v>
      </c>
      <c r="Z480" s="250">
        <v>430</v>
      </c>
      <c r="AA480" s="251">
        <v>418</v>
      </c>
      <c r="AB480" s="252">
        <v>228</v>
      </c>
      <c r="AC480" s="257">
        <v>369</v>
      </c>
      <c r="AD480" s="258">
        <v>0</v>
      </c>
      <c r="AE480" s="248">
        <v>100</v>
      </c>
      <c r="AF480" s="259">
        <v>0</v>
      </c>
    </row>
    <row r="481" spans="1:32" ht="18.75" customHeight="1">
      <c r="A481" s="243">
        <v>479</v>
      </c>
      <c r="B481" s="244">
        <v>394</v>
      </c>
      <c r="C481" s="245" t="s">
        <v>2611</v>
      </c>
      <c r="D481" s="246" t="s">
        <v>3103</v>
      </c>
      <c r="E481" s="258" t="s">
        <v>3052</v>
      </c>
      <c r="F481" s="308">
        <v>467</v>
      </c>
      <c r="G481" s="249">
        <v>129845508</v>
      </c>
      <c r="H481" s="250">
        <v>476</v>
      </c>
      <c r="I481" s="251">
        <v>465</v>
      </c>
      <c r="J481" s="252">
        <v>135372478</v>
      </c>
      <c r="K481" s="253">
        <v>445</v>
      </c>
      <c r="L481" s="254">
        <v>433</v>
      </c>
      <c r="M481" s="249">
        <v>14194456</v>
      </c>
      <c r="N481" s="250">
        <v>299</v>
      </c>
      <c r="O481" s="251">
        <v>288</v>
      </c>
      <c r="P481" s="252">
        <v>85120988</v>
      </c>
      <c r="Q481" s="253">
        <v>325</v>
      </c>
      <c r="R481" s="254">
        <v>315</v>
      </c>
      <c r="S481" s="255">
        <v>182961752</v>
      </c>
      <c r="T481" s="250">
        <v>443</v>
      </c>
      <c r="U481" s="251">
        <v>435</v>
      </c>
      <c r="V481" s="252">
        <v>-3110167</v>
      </c>
      <c r="W481" s="253">
        <v>314</v>
      </c>
      <c r="X481" s="254">
        <v>312</v>
      </c>
      <c r="Y481" s="249">
        <v>20678</v>
      </c>
      <c r="Z481" s="250">
        <v>208</v>
      </c>
      <c r="AA481" s="251">
        <v>196</v>
      </c>
      <c r="AB481" s="252">
        <v>781</v>
      </c>
      <c r="AC481" s="257">
        <v>321</v>
      </c>
      <c r="AD481" s="258">
        <v>0</v>
      </c>
      <c r="AE481" s="248">
        <v>100</v>
      </c>
      <c r="AF481" s="259">
        <v>0</v>
      </c>
    </row>
    <row r="482" spans="1:32" ht="18.75" customHeight="1">
      <c r="A482" s="309">
        <v>480</v>
      </c>
      <c r="B482" s="310">
        <v>463</v>
      </c>
      <c r="C482" s="311" t="s">
        <v>352</v>
      </c>
      <c r="D482" s="312" t="s">
        <v>1702</v>
      </c>
      <c r="E482" s="313" t="s">
        <v>3052</v>
      </c>
      <c r="F482" s="314">
        <v>468</v>
      </c>
      <c r="G482" s="315">
        <v>129136996</v>
      </c>
      <c r="H482" s="316">
        <v>493</v>
      </c>
      <c r="I482" s="317">
        <v>481</v>
      </c>
      <c r="J482" s="318">
        <v>129136996</v>
      </c>
      <c r="K482" s="319" t="s">
        <v>3052</v>
      </c>
      <c r="L482" s="320" t="s">
        <v>3052</v>
      </c>
      <c r="M482" s="332" t="s">
        <v>3052</v>
      </c>
      <c r="N482" s="316" t="s">
        <v>3052</v>
      </c>
      <c r="O482" s="317" t="s">
        <v>3052</v>
      </c>
      <c r="P482" s="333" t="s">
        <v>3052</v>
      </c>
      <c r="Q482" s="319">
        <v>248</v>
      </c>
      <c r="R482" s="320">
        <v>238</v>
      </c>
      <c r="S482" s="321">
        <v>254928406</v>
      </c>
      <c r="T482" s="316" t="s">
        <v>3052</v>
      </c>
      <c r="U482" s="317" t="s">
        <v>3052</v>
      </c>
      <c r="V482" s="333" t="s">
        <v>3052</v>
      </c>
      <c r="W482" s="319">
        <v>138</v>
      </c>
      <c r="X482" s="320">
        <v>137</v>
      </c>
      <c r="Y482" s="315">
        <v>79205</v>
      </c>
      <c r="Z482" s="316">
        <v>191</v>
      </c>
      <c r="AA482" s="317">
        <v>179</v>
      </c>
      <c r="AB482" s="318">
        <v>865</v>
      </c>
      <c r="AC482" s="322">
        <v>372</v>
      </c>
      <c r="AD482" s="313">
        <v>0</v>
      </c>
      <c r="AE482" s="323">
        <v>100</v>
      </c>
      <c r="AF482" s="324">
        <v>0</v>
      </c>
    </row>
    <row r="483" spans="1:32" ht="18.75" customHeight="1">
      <c r="A483" s="292">
        <v>481</v>
      </c>
      <c r="B483" s="293" t="s">
        <v>3052</v>
      </c>
      <c r="C483" s="360" t="s">
        <v>3052</v>
      </c>
      <c r="D483" s="295" t="s">
        <v>3056</v>
      </c>
      <c r="E483" s="296" t="s">
        <v>3052</v>
      </c>
      <c r="F483" s="297">
        <v>469</v>
      </c>
      <c r="G483" s="327" t="s">
        <v>3052</v>
      </c>
      <c r="H483" s="299">
        <v>426</v>
      </c>
      <c r="I483" s="300">
        <v>416</v>
      </c>
      <c r="J483" s="328" t="s">
        <v>3052</v>
      </c>
      <c r="K483" s="302">
        <v>426</v>
      </c>
      <c r="L483" s="303">
        <v>414</v>
      </c>
      <c r="M483" s="327" t="s">
        <v>3052</v>
      </c>
      <c r="N483" s="299">
        <v>439</v>
      </c>
      <c r="O483" s="300">
        <v>427</v>
      </c>
      <c r="P483" s="328" t="s">
        <v>3052</v>
      </c>
      <c r="Q483" s="302">
        <v>306</v>
      </c>
      <c r="R483" s="303">
        <v>296</v>
      </c>
      <c r="S483" s="327" t="s">
        <v>3052</v>
      </c>
      <c r="T483" s="299">
        <v>454</v>
      </c>
      <c r="U483" s="300">
        <v>446</v>
      </c>
      <c r="V483" s="328" t="s">
        <v>3052</v>
      </c>
      <c r="W483" s="302">
        <v>331</v>
      </c>
      <c r="X483" s="303">
        <v>329</v>
      </c>
      <c r="Y483" s="327" t="s">
        <v>3052</v>
      </c>
      <c r="Z483" s="299">
        <v>401</v>
      </c>
      <c r="AA483" s="300">
        <v>389</v>
      </c>
      <c r="AB483" s="328" t="s">
        <v>3052</v>
      </c>
      <c r="AC483" s="305">
        <v>352</v>
      </c>
      <c r="AD483" s="296">
        <v>0</v>
      </c>
      <c r="AE483" s="306">
        <v>100</v>
      </c>
      <c r="AF483" s="307">
        <v>0</v>
      </c>
    </row>
    <row r="484" spans="1:32" ht="18.75" customHeight="1">
      <c r="A484" s="243">
        <v>482</v>
      </c>
      <c r="B484" s="244" t="s">
        <v>3052</v>
      </c>
      <c r="C484" s="245" t="s">
        <v>3189</v>
      </c>
      <c r="D484" s="246" t="s">
        <v>3058</v>
      </c>
      <c r="E484" s="258" t="s">
        <v>3052</v>
      </c>
      <c r="F484" s="308">
        <v>470</v>
      </c>
      <c r="G484" s="249">
        <v>128806424</v>
      </c>
      <c r="H484" s="250">
        <v>482</v>
      </c>
      <c r="I484" s="251">
        <v>471</v>
      </c>
      <c r="J484" s="252">
        <v>134230294</v>
      </c>
      <c r="K484" s="253" t="s">
        <v>3052</v>
      </c>
      <c r="L484" s="254" t="s">
        <v>3052</v>
      </c>
      <c r="M484" s="256" t="s">
        <v>3052</v>
      </c>
      <c r="N484" s="250" t="s">
        <v>3052</v>
      </c>
      <c r="O484" s="251" t="s">
        <v>3052</v>
      </c>
      <c r="P484" s="325" t="s">
        <v>3052</v>
      </c>
      <c r="Q484" s="253" t="s">
        <v>3052</v>
      </c>
      <c r="R484" s="254" t="s">
        <v>3052</v>
      </c>
      <c r="S484" s="256" t="s">
        <v>3052</v>
      </c>
      <c r="T484" s="250" t="s">
        <v>3052</v>
      </c>
      <c r="U484" s="251" t="s">
        <v>3052</v>
      </c>
      <c r="V484" s="325" t="s">
        <v>3052</v>
      </c>
      <c r="W484" s="253">
        <v>340</v>
      </c>
      <c r="X484" s="254">
        <v>338</v>
      </c>
      <c r="Y484" s="249">
        <v>13421</v>
      </c>
      <c r="Z484" s="250">
        <v>314</v>
      </c>
      <c r="AA484" s="251">
        <v>302</v>
      </c>
      <c r="AB484" s="252">
        <v>450</v>
      </c>
      <c r="AC484" s="257">
        <v>311</v>
      </c>
      <c r="AD484" s="258">
        <v>0</v>
      </c>
      <c r="AE484" s="248">
        <v>100</v>
      </c>
      <c r="AF484" s="259">
        <v>0</v>
      </c>
    </row>
    <row r="485" spans="1:32" ht="18.75" customHeight="1">
      <c r="A485" s="243">
        <v>483</v>
      </c>
      <c r="B485" s="244">
        <v>445</v>
      </c>
      <c r="C485" s="245" t="s">
        <v>3190</v>
      </c>
      <c r="D485" s="246" t="s">
        <v>1061</v>
      </c>
      <c r="E485" s="258" t="s">
        <v>3052</v>
      </c>
      <c r="F485" s="308">
        <v>471</v>
      </c>
      <c r="G485" s="249">
        <v>128525515</v>
      </c>
      <c r="H485" s="250">
        <v>473</v>
      </c>
      <c r="I485" s="251">
        <v>462</v>
      </c>
      <c r="J485" s="252">
        <v>137702611</v>
      </c>
      <c r="K485" s="253" t="s">
        <v>3052</v>
      </c>
      <c r="L485" s="254" t="s">
        <v>3052</v>
      </c>
      <c r="M485" s="256" t="s">
        <v>3052</v>
      </c>
      <c r="N485" s="250">
        <v>373</v>
      </c>
      <c r="O485" s="251">
        <v>362</v>
      </c>
      <c r="P485" s="252">
        <v>58871031</v>
      </c>
      <c r="Q485" s="253">
        <v>457</v>
      </c>
      <c r="R485" s="254">
        <v>445</v>
      </c>
      <c r="S485" s="255">
        <v>84176508</v>
      </c>
      <c r="T485" s="250" t="s">
        <v>3052</v>
      </c>
      <c r="U485" s="251" t="s">
        <v>3052</v>
      </c>
      <c r="V485" s="325" t="s">
        <v>3052</v>
      </c>
      <c r="W485" s="253">
        <v>447</v>
      </c>
      <c r="X485" s="254">
        <v>443</v>
      </c>
      <c r="Y485" s="249">
        <v>311</v>
      </c>
      <c r="Z485" s="250">
        <v>299</v>
      </c>
      <c r="AA485" s="251">
        <v>287</v>
      </c>
      <c r="AB485" s="252">
        <v>486</v>
      </c>
      <c r="AC485" s="257">
        <v>356</v>
      </c>
      <c r="AD485" s="258">
        <v>0</v>
      </c>
      <c r="AE485" s="248">
        <v>50</v>
      </c>
      <c r="AF485" s="259">
        <v>50</v>
      </c>
    </row>
    <row r="486" spans="1:32" ht="18.75" customHeight="1">
      <c r="A486" s="243">
        <v>484</v>
      </c>
      <c r="B486" s="244">
        <v>379</v>
      </c>
      <c r="C486" s="245" t="s">
        <v>786</v>
      </c>
      <c r="D486" s="246" t="s">
        <v>1061</v>
      </c>
      <c r="E486" s="258" t="s">
        <v>3052</v>
      </c>
      <c r="F486" s="308">
        <v>472</v>
      </c>
      <c r="G486" s="249">
        <v>128373771</v>
      </c>
      <c r="H486" s="250">
        <v>469</v>
      </c>
      <c r="I486" s="251">
        <v>458</v>
      </c>
      <c r="J486" s="252">
        <v>139024406</v>
      </c>
      <c r="K486" s="253">
        <v>393</v>
      </c>
      <c r="L486" s="254">
        <v>381</v>
      </c>
      <c r="M486" s="249">
        <v>23799446</v>
      </c>
      <c r="N486" s="250">
        <v>413</v>
      </c>
      <c r="O486" s="251">
        <v>401</v>
      </c>
      <c r="P486" s="252">
        <v>44508833</v>
      </c>
      <c r="Q486" s="253">
        <v>438</v>
      </c>
      <c r="R486" s="254">
        <v>426</v>
      </c>
      <c r="S486" s="255">
        <v>103099190</v>
      </c>
      <c r="T486" s="250">
        <v>355</v>
      </c>
      <c r="U486" s="251">
        <v>348</v>
      </c>
      <c r="V486" s="252">
        <v>4233253</v>
      </c>
      <c r="W486" s="253">
        <v>328</v>
      </c>
      <c r="X486" s="254">
        <v>326</v>
      </c>
      <c r="Y486" s="249">
        <v>16411</v>
      </c>
      <c r="Z486" s="250">
        <v>115</v>
      </c>
      <c r="AA486" s="251">
        <v>105</v>
      </c>
      <c r="AB486" s="252">
        <v>1321</v>
      </c>
      <c r="AC486" s="257">
        <v>321</v>
      </c>
      <c r="AD486" s="258">
        <v>0</v>
      </c>
      <c r="AE486" s="248">
        <v>100</v>
      </c>
      <c r="AF486" s="259">
        <v>0</v>
      </c>
    </row>
    <row r="487" spans="1:32" ht="18.75" customHeight="1">
      <c r="A487" s="309">
        <v>485</v>
      </c>
      <c r="B487" s="310">
        <v>439</v>
      </c>
      <c r="C487" s="311" t="s">
        <v>3191</v>
      </c>
      <c r="D487" s="312" t="s">
        <v>3051</v>
      </c>
      <c r="E487" s="313" t="s">
        <v>3052</v>
      </c>
      <c r="F487" s="314">
        <v>473</v>
      </c>
      <c r="G487" s="315">
        <v>128207303</v>
      </c>
      <c r="H487" s="316">
        <v>495</v>
      </c>
      <c r="I487" s="317">
        <v>483</v>
      </c>
      <c r="J487" s="318">
        <v>128270982</v>
      </c>
      <c r="K487" s="319">
        <v>362</v>
      </c>
      <c r="L487" s="320">
        <v>350</v>
      </c>
      <c r="M487" s="315">
        <v>29424135</v>
      </c>
      <c r="N487" s="316">
        <v>353</v>
      </c>
      <c r="O487" s="317">
        <v>342</v>
      </c>
      <c r="P487" s="318">
        <v>63404116</v>
      </c>
      <c r="Q487" s="319">
        <v>426</v>
      </c>
      <c r="R487" s="320">
        <v>415</v>
      </c>
      <c r="S487" s="321">
        <v>108572697</v>
      </c>
      <c r="T487" s="316">
        <v>349</v>
      </c>
      <c r="U487" s="317">
        <v>342</v>
      </c>
      <c r="V487" s="318">
        <v>5119720</v>
      </c>
      <c r="W487" s="319">
        <v>214</v>
      </c>
      <c r="X487" s="320">
        <v>213</v>
      </c>
      <c r="Y487" s="315">
        <v>49324</v>
      </c>
      <c r="Z487" s="316">
        <v>279</v>
      </c>
      <c r="AA487" s="317">
        <v>267</v>
      </c>
      <c r="AB487" s="318">
        <v>531</v>
      </c>
      <c r="AC487" s="322">
        <v>371</v>
      </c>
      <c r="AD487" s="313">
        <v>0</v>
      </c>
      <c r="AE487" s="323">
        <v>100</v>
      </c>
      <c r="AF487" s="324">
        <v>0</v>
      </c>
    </row>
    <row r="488" spans="1:32" ht="18.75" customHeight="1">
      <c r="A488" s="292">
        <v>486</v>
      </c>
      <c r="B488" s="293">
        <v>396</v>
      </c>
      <c r="C488" s="294" t="s">
        <v>2853</v>
      </c>
      <c r="D488" s="295" t="s">
        <v>3056</v>
      </c>
      <c r="E488" s="296" t="s">
        <v>3052</v>
      </c>
      <c r="F488" s="297">
        <v>474</v>
      </c>
      <c r="G488" s="298">
        <v>127947630</v>
      </c>
      <c r="H488" s="299">
        <v>253</v>
      </c>
      <c r="I488" s="300">
        <v>243</v>
      </c>
      <c r="J488" s="301">
        <v>261872457</v>
      </c>
      <c r="K488" s="302">
        <v>195</v>
      </c>
      <c r="L488" s="303">
        <v>184</v>
      </c>
      <c r="M488" s="298">
        <v>70552694</v>
      </c>
      <c r="N488" s="299">
        <v>269</v>
      </c>
      <c r="O488" s="300">
        <v>258</v>
      </c>
      <c r="P488" s="301">
        <v>104047690</v>
      </c>
      <c r="Q488" s="302">
        <v>346</v>
      </c>
      <c r="R488" s="303">
        <v>336</v>
      </c>
      <c r="S488" s="304">
        <v>166315205</v>
      </c>
      <c r="T488" s="299">
        <v>221</v>
      </c>
      <c r="U488" s="300">
        <v>215</v>
      </c>
      <c r="V488" s="301">
        <v>17558955</v>
      </c>
      <c r="W488" s="302">
        <v>421</v>
      </c>
      <c r="X488" s="303">
        <v>417</v>
      </c>
      <c r="Y488" s="298">
        <v>1505</v>
      </c>
      <c r="Z488" s="299">
        <v>236</v>
      </c>
      <c r="AA488" s="300">
        <v>224</v>
      </c>
      <c r="AB488" s="301">
        <v>672</v>
      </c>
      <c r="AC488" s="305">
        <v>352</v>
      </c>
      <c r="AD488" s="296">
        <v>0</v>
      </c>
      <c r="AE488" s="306">
        <v>100</v>
      </c>
      <c r="AF488" s="307">
        <v>0</v>
      </c>
    </row>
    <row r="489" spans="1:32" ht="18.75" customHeight="1">
      <c r="A489" s="243">
        <v>487</v>
      </c>
      <c r="B489" s="244">
        <v>320</v>
      </c>
      <c r="C489" s="245" t="s">
        <v>3012</v>
      </c>
      <c r="D489" s="246" t="s">
        <v>3058</v>
      </c>
      <c r="E489" s="258" t="s">
        <v>3052</v>
      </c>
      <c r="F489" s="308">
        <v>475</v>
      </c>
      <c r="G489" s="249">
        <v>127000521</v>
      </c>
      <c r="H489" s="250">
        <v>475</v>
      </c>
      <c r="I489" s="251">
        <v>464</v>
      </c>
      <c r="J489" s="252">
        <v>136274882</v>
      </c>
      <c r="K489" s="253">
        <v>411</v>
      </c>
      <c r="L489" s="254">
        <v>399</v>
      </c>
      <c r="M489" s="249">
        <v>20380016</v>
      </c>
      <c r="N489" s="250">
        <v>417</v>
      </c>
      <c r="O489" s="251">
        <v>405</v>
      </c>
      <c r="P489" s="252">
        <v>43426354</v>
      </c>
      <c r="Q489" s="253">
        <v>261</v>
      </c>
      <c r="R489" s="254">
        <v>251</v>
      </c>
      <c r="S489" s="255">
        <v>237862345</v>
      </c>
      <c r="T489" s="250">
        <v>296</v>
      </c>
      <c r="U489" s="251">
        <v>290</v>
      </c>
      <c r="V489" s="252">
        <v>9200244</v>
      </c>
      <c r="W489" s="253">
        <v>351</v>
      </c>
      <c r="X489" s="254">
        <v>349</v>
      </c>
      <c r="Y489" s="249">
        <v>12374</v>
      </c>
      <c r="Z489" s="250">
        <v>381</v>
      </c>
      <c r="AA489" s="251">
        <v>369</v>
      </c>
      <c r="AB489" s="252">
        <v>310</v>
      </c>
      <c r="AC489" s="257">
        <v>371</v>
      </c>
      <c r="AD489" s="258">
        <v>0</v>
      </c>
      <c r="AE489" s="248">
        <v>100</v>
      </c>
      <c r="AF489" s="259">
        <v>0</v>
      </c>
    </row>
    <row r="490" spans="1:32" ht="18.75" customHeight="1">
      <c r="A490" s="260">
        <v>488</v>
      </c>
      <c r="B490" s="261" t="s">
        <v>3052</v>
      </c>
      <c r="C490" s="334" t="s">
        <v>3052</v>
      </c>
      <c r="D490" s="263" t="s">
        <v>3056</v>
      </c>
      <c r="E490" s="264" t="s">
        <v>3052</v>
      </c>
      <c r="F490" s="265">
        <v>476</v>
      </c>
      <c r="G490" s="330" t="s">
        <v>3052</v>
      </c>
      <c r="H490" s="267">
        <v>494</v>
      </c>
      <c r="I490" s="268">
        <v>482</v>
      </c>
      <c r="J490" s="331" t="s">
        <v>3052</v>
      </c>
      <c r="K490" s="270">
        <v>206</v>
      </c>
      <c r="L490" s="271">
        <v>195</v>
      </c>
      <c r="M490" s="330" t="s">
        <v>3052</v>
      </c>
      <c r="N490" s="267">
        <v>295</v>
      </c>
      <c r="O490" s="268">
        <v>284</v>
      </c>
      <c r="P490" s="331" t="s">
        <v>3052</v>
      </c>
      <c r="Q490" s="270">
        <v>444</v>
      </c>
      <c r="R490" s="271">
        <v>432</v>
      </c>
      <c r="S490" s="330" t="s">
        <v>3052</v>
      </c>
      <c r="T490" s="267">
        <v>163</v>
      </c>
      <c r="U490" s="268">
        <v>157</v>
      </c>
      <c r="V490" s="331" t="s">
        <v>3052</v>
      </c>
      <c r="W490" s="270">
        <v>414</v>
      </c>
      <c r="X490" s="271">
        <v>410</v>
      </c>
      <c r="Y490" s="330" t="s">
        <v>3052</v>
      </c>
      <c r="Z490" s="267">
        <v>209</v>
      </c>
      <c r="AA490" s="268">
        <v>197</v>
      </c>
      <c r="AB490" s="331" t="s">
        <v>3052</v>
      </c>
      <c r="AC490" s="273">
        <v>383</v>
      </c>
      <c r="AD490" s="264">
        <v>0</v>
      </c>
      <c r="AE490" s="274">
        <v>100</v>
      </c>
      <c r="AF490" s="275">
        <v>0</v>
      </c>
    </row>
    <row r="491" spans="1:32" ht="18.75" customHeight="1">
      <c r="A491" s="260">
        <v>489</v>
      </c>
      <c r="B491" s="261">
        <v>489</v>
      </c>
      <c r="C491" s="262" t="s">
        <v>3192</v>
      </c>
      <c r="D491" s="263" t="s">
        <v>3056</v>
      </c>
      <c r="E491" s="264" t="s">
        <v>3052</v>
      </c>
      <c r="F491" s="265">
        <v>477</v>
      </c>
      <c r="G491" s="266">
        <v>126699842</v>
      </c>
      <c r="H491" s="267">
        <v>496</v>
      </c>
      <c r="I491" s="268">
        <v>484</v>
      </c>
      <c r="J491" s="269">
        <v>126699842</v>
      </c>
      <c r="K491" s="270">
        <v>464</v>
      </c>
      <c r="L491" s="271">
        <v>452</v>
      </c>
      <c r="M491" s="266">
        <v>10033880</v>
      </c>
      <c r="N491" s="267" t="s">
        <v>3052</v>
      </c>
      <c r="O491" s="268" t="s">
        <v>3052</v>
      </c>
      <c r="P491" s="331" t="s">
        <v>3052</v>
      </c>
      <c r="Q491" s="270" t="s">
        <v>3052</v>
      </c>
      <c r="R491" s="271" t="s">
        <v>3052</v>
      </c>
      <c r="S491" s="330" t="s">
        <v>3052</v>
      </c>
      <c r="T491" s="267">
        <v>376</v>
      </c>
      <c r="U491" s="268">
        <v>369</v>
      </c>
      <c r="V491" s="269">
        <v>2706064</v>
      </c>
      <c r="W491" s="270">
        <v>134</v>
      </c>
      <c r="X491" s="271">
        <v>133</v>
      </c>
      <c r="Y491" s="266">
        <v>81286</v>
      </c>
      <c r="Z491" s="267" t="s">
        <v>3052</v>
      </c>
      <c r="AA491" s="268" t="s">
        <v>3052</v>
      </c>
      <c r="AB491" s="331" t="s">
        <v>3052</v>
      </c>
      <c r="AC491" s="273">
        <v>322</v>
      </c>
      <c r="AD491" s="264">
        <v>0</v>
      </c>
      <c r="AE491" s="274">
        <v>100</v>
      </c>
      <c r="AF491" s="275">
        <v>0</v>
      </c>
    </row>
    <row r="492" spans="1:32" ht="18.75" customHeight="1">
      <c r="A492" s="309">
        <v>490</v>
      </c>
      <c r="B492" s="310">
        <v>428</v>
      </c>
      <c r="C492" s="311" t="s">
        <v>3193</v>
      </c>
      <c r="D492" s="312" t="s">
        <v>1702</v>
      </c>
      <c r="E492" s="313" t="s">
        <v>3052</v>
      </c>
      <c r="F492" s="314">
        <v>478</v>
      </c>
      <c r="G492" s="315">
        <v>126501380</v>
      </c>
      <c r="H492" s="316">
        <v>497</v>
      </c>
      <c r="I492" s="317">
        <v>485</v>
      </c>
      <c r="J492" s="318">
        <v>126501380</v>
      </c>
      <c r="K492" s="319">
        <v>42</v>
      </c>
      <c r="L492" s="320">
        <v>34</v>
      </c>
      <c r="M492" s="315">
        <v>300783096</v>
      </c>
      <c r="N492" s="316">
        <v>86</v>
      </c>
      <c r="O492" s="317">
        <v>77</v>
      </c>
      <c r="P492" s="318">
        <v>375647411</v>
      </c>
      <c r="Q492" s="319">
        <v>132</v>
      </c>
      <c r="R492" s="320">
        <v>124</v>
      </c>
      <c r="S492" s="321">
        <v>511531833</v>
      </c>
      <c r="T492" s="316">
        <v>335</v>
      </c>
      <c r="U492" s="317">
        <v>328</v>
      </c>
      <c r="V492" s="318">
        <v>6456910</v>
      </c>
      <c r="W492" s="319">
        <v>268</v>
      </c>
      <c r="X492" s="320">
        <v>266</v>
      </c>
      <c r="Y492" s="315">
        <v>31311</v>
      </c>
      <c r="Z492" s="316">
        <v>432</v>
      </c>
      <c r="AA492" s="317">
        <v>420</v>
      </c>
      <c r="AB492" s="318">
        <v>223</v>
      </c>
      <c r="AC492" s="322">
        <v>313</v>
      </c>
      <c r="AD492" s="313">
        <v>0</v>
      </c>
      <c r="AE492" s="323">
        <v>4.3099999999999996</v>
      </c>
      <c r="AF492" s="324">
        <v>95.69</v>
      </c>
    </row>
    <row r="493" spans="1:32" ht="18.75" customHeight="1">
      <c r="A493" s="227">
        <v>491</v>
      </c>
      <c r="B493" s="228" t="s">
        <v>3052</v>
      </c>
      <c r="C493" s="229" t="s">
        <v>3194</v>
      </c>
      <c r="D493" s="230" t="s">
        <v>1702</v>
      </c>
      <c r="E493" s="231" t="s">
        <v>3052</v>
      </c>
      <c r="F493" s="232">
        <v>479</v>
      </c>
      <c r="G493" s="233">
        <v>126169713</v>
      </c>
      <c r="H493" s="234">
        <v>491</v>
      </c>
      <c r="I493" s="235">
        <v>479</v>
      </c>
      <c r="J493" s="236">
        <v>130674664</v>
      </c>
      <c r="K493" s="237">
        <v>431</v>
      </c>
      <c r="L493" s="238">
        <v>419</v>
      </c>
      <c r="M493" s="233">
        <v>16109217</v>
      </c>
      <c r="N493" s="234">
        <v>406</v>
      </c>
      <c r="O493" s="235">
        <v>394</v>
      </c>
      <c r="P493" s="236">
        <v>45773156</v>
      </c>
      <c r="Q493" s="237">
        <v>377</v>
      </c>
      <c r="R493" s="238">
        <v>366</v>
      </c>
      <c r="S493" s="239">
        <v>147453528</v>
      </c>
      <c r="T493" s="234">
        <v>364</v>
      </c>
      <c r="U493" s="235">
        <v>357</v>
      </c>
      <c r="V493" s="236">
        <v>3530280</v>
      </c>
      <c r="W493" s="237">
        <v>378</v>
      </c>
      <c r="X493" s="238">
        <v>376</v>
      </c>
      <c r="Y493" s="233">
        <v>7597</v>
      </c>
      <c r="Z493" s="234">
        <v>489</v>
      </c>
      <c r="AA493" s="235">
        <v>477</v>
      </c>
      <c r="AB493" s="236">
        <v>87</v>
      </c>
      <c r="AC493" s="240">
        <v>356</v>
      </c>
      <c r="AD493" s="231">
        <v>0</v>
      </c>
      <c r="AE493" s="241">
        <v>100</v>
      </c>
      <c r="AF493" s="242">
        <v>0</v>
      </c>
    </row>
    <row r="494" spans="1:32" ht="18.75" customHeight="1">
      <c r="A494" s="243">
        <v>492</v>
      </c>
      <c r="B494" s="244">
        <v>495</v>
      </c>
      <c r="C494" s="245" t="s">
        <v>3195</v>
      </c>
      <c r="D494" s="246" t="s">
        <v>3154</v>
      </c>
      <c r="E494" s="258" t="s">
        <v>3052</v>
      </c>
      <c r="F494" s="308">
        <v>480</v>
      </c>
      <c r="G494" s="249">
        <v>126136550</v>
      </c>
      <c r="H494" s="250">
        <v>337</v>
      </c>
      <c r="I494" s="251">
        <v>327</v>
      </c>
      <c r="J494" s="252">
        <v>196711158</v>
      </c>
      <c r="K494" s="253" t="s">
        <v>3052</v>
      </c>
      <c r="L494" s="254" t="s">
        <v>3052</v>
      </c>
      <c r="M494" s="256" t="s">
        <v>3052</v>
      </c>
      <c r="N494" s="250">
        <v>459</v>
      </c>
      <c r="O494" s="251">
        <v>447</v>
      </c>
      <c r="P494" s="252">
        <v>19796300</v>
      </c>
      <c r="Q494" s="253">
        <v>423</v>
      </c>
      <c r="R494" s="254">
        <v>412</v>
      </c>
      <c r="S494" s="255">
        <v>112323142</v>
      </c>
      <c r="T494" s="250" t="s">
        <v>3052</v>
      </c>
      <c r="U494" s="251" t="s">
        <v>3052</v>
      </c>
      <c r="V494" s="325" t="s">
        <v>3052</v>
      </c>
      <c r="W494" s="253">
        <v>115</v>
      </c>
      <c r="X494" s="254">
        <v>114</v>
      </c>
      <c r="Y494" s="249">
        <v>96680</v>
      </c>
      <c r="Z494" s="250">
        <v>294</v>
      </c>
      <c r="AA494" s="251">
        <v>282</v>
      </c>
      <c r="AB494" s="252">
        <v>490</v>
      </c>
      <c r="AC494" s="257">
        <v>382</v>
      </c>
      <c r="AD494" s="258">
        <v>0</v>
      </c>
      <c r="AE494" s="248">
        <v>0</v>
      </c>
      <c r="AF494" s="259">
        <v>100</v>
      </c>
    </row>
    <row r="495" spans="1:32" ht="18.75" customHeight="1">
      <c r="A495" s="243">
        <v>493</v>
      </c>
      <c r="B495" s="343" t="s">
        <v>3052</v>
      </c>
      <c r="C495" s="245" t="s">
        <v>3196</v>
      </c>
      <c r="D495" s="246" t="s">
        <v>1061</v>
      </c>
      <c r="E495" s="258" t="s">
        <v>3052</v>
      </c>
      <c r="F495" s="308">
        <v>481</v>
      </c>
      <c r="G495" s="249">
        <v>125814499</v>
      </c>
      <c r="H495" s="250">
        <v>386</v>
      </c>
      <c r="I495" s="251">
        <v>376</v>
      </c>
      <c r="J495" s="252">
        <v>171470086</v>
      </c>
      <c r="K495" s="253" t="s">
        <v>3052</v>
      </c>
      <c r="L495" s="254" t="s">
        <v>3052</v>
      </c>
      <c r="M495" s="256" t="s">
        <v>3052</v>
      </c>
      <c r="N495" s="250" t="s">
        <v>3052</v>
      </c>
      <c r="O495" s="251" t="s">
        <v>3052</v>
      </c>
      <c r="P495" s="325" t="s">
        <v>3052</v>
      </c>
      <c r="Q495" s="253" t="s">
        <v>3052</v>
      </c>
      <c r="R495" s="254" t="s">
        <v>3052</v>
      </c>
      <c r="S495" s="256" t="s">
        <v>3052</v>
      </c>
      <c r="T495" s="250" t="s">
        <v>3052</v>
      </c>
      <c r="U495" s="251" t="s">
        <v>3052</v>
      </c>
      <c r="V495" s="325" t="s">
        <v>3052</v>
      </c>
      <c r="W495" s="253" t="s">
        <v>3052</v>
      </c>
      <c r="X495" s="254" t="s">
        <v>3052</v>
      </c>
      <c r="Y495" s="256" t="s">
        <v>3052</v>
      </c>
      <c r="Z495" s="250" t="s">
        <v>3052</v>
      </c>
      <c r="AA495" s="251" t="s">
        <v>3052</v>
      </c>
      <c r="AB495" s="325" t="s">
        <v>3052</v>
      </c>
      <c r="AC495" s="257">
        <v>382</v>
      </c>
      <c r="AD495" s="258">
        <v>0</v>
      </c>
      <c r="AE495" s="248">
        <v>0</v>
      </c>
      <c r="AF495" s="259">
        <v>100</v>
      </c>
    </row>
    <row r="496" spans="1:32" ht="18.75" customHeight="1">
      <c r="A496" s="260">
        <v>494</v>
      </c>
      <c r="B496" s="334" t="s">
        <v>3052</v>
      </c>
      <c r="C496" s="262" t="s">
        <v>3197</v>
      </c>
      <c r="D496" s="263" t="s">
        <v>3056</v>
      </c>
      <c r="E496" s="264" t="s">
        <v>3052</v>
      </c>
      <c r="F496" s="265">
        <v>482</v>
      </c>
      <c r="G496" s="266">
        <v>125566570</v>
      </c>
      <c r="H496" s="267">
        <v>4</v>
      </c>
      <c r="I496" s="268">
        <v>3</v>
      </c>
      <c r="J496" s="269">
        <v>8770233018</v>
      </c>
      <c r="K496" s="270" t="s">
        <v>3052</v>
      </c>
      <c r="L496" s="271" t="s">
        <v>3052</v>
      </c>
      <c r="M496" s="330" t="s">
        <v>3052</v>
      </c>
      <c r="N496" s="267" t="s">
        <v>3052</v>
      </c>
      <c r="O496" s="268" t="s">
        <v>3052</v>
      </c>
      <c r="P496" s="331" t="s">
        <v>3052</v>
      </c>
      <c r="Q496" s="270" t="s">
        <v>3052</v>
      </c>
      <c r="R496" s="271" t="s">
        <v>3052</v>
      </c>
      <c r="S496" s="330" t="s">
        <v>3052</v>
      </c>
      <c r="T496" s="267" t="s">
        <v>3052</v>
      </c>
      <c r="U496" s="268" t="s">
        <v>3052</v>
      </c>
      <c r="V496" s="331" t="s">
        <v>3052</v>
      </c>
      <c r="W496" s="270">
        <v>181</v>
      </c>
      <c r="X496" s="271">
        <v>180</v>
      </c>
      <c r="Y496" s="266">
        <v>61557</v>
      </c>
      <c r="Z496" s="267">
        <v>186</v>
      </c>
      <c r="AA496" s="268">
        <v>174</v>
      </c>
      <c r="AB496" s="269">
        <v>907</v>
      </c>
      <c r="AC496" s="273">
        <v>354</v>
      </c>
      <c r="AD496" s="264">
        <v>0</v>
      </c>
      <c r="AE496" s="274">
        <v>100</v>
      </c>
      <c r="AF496" s="275">
        <v>0</v>
      </c>
    </row>
    <row r="497" spans="1:32" ht="18.75" customHeight="1">
      <c r="A497" s="309">
        <v>495</v>
      </c>
      <c r="B497" s="310" t="s">
        <v>3052</v>
      </c>
      <c r="C497" s="311" t="s">
        <v>3198</v>
      </c>
      <c r="D497" s="312" t="s">
        <v>3058</v>
      </c>
      <c r="E497" s="313" t="s">
        <v>3052</v>
      </c>
      <c r="F497" s="314">
        <v>483</v>
      </c>
      <c r="G497" s="315">
        <v>125050489</v>
      </c>
      <c r="H497" s="316">
        <v>479</v>
      </c>
      <c r="I497" s="317">
        <v>468</v>
      </c>
      <c r="J497" s="318">
        <v>134698355</v>
      </c>
      <c r="K497" s="319">
        <v>432</v>
      </c>
      <c r="L497" s="320">
        <v>420</v>
      </c>
      <c r="M497" s="315">
        <v>16057878</v>
      </c>
      <c r="N497" s="316">
        <v>454</v>
      </c>
      <c r="O497" s="317">
        <v>442</v>
      </c>
      <c r="P497" s="318">
        <v>22586307</v>
      </c>
      <c r="Q497" s="319">
        <v>474</v>
      </c>
      <c r="R497" s="320">
        <v>462</v>
      </c>
      <c r="S497" s="321">
        <v>71159063</v>
      </c>
      <c r="T497" s="316">
        <v>381</v>
      </c>
      <c r="U497" s="317">
        <v>374</v>
      </c>
      <c r="V497" s="318">
        <v>2562345</v>
      </c>
      <c r="W497" s="319">
        <v>238</v>
      </c>
      <c r="X497" s="320">
        <v>237</v>
      </c>
      <c r="Y497" s="315">
        <v>42103</v>
      </c>
      <c r="Z497" s="316">
        <v>335</v>
      </c>
      <c r="AA497" s="317">
        <v>323</v>
      </c>
      <c r="AB497" s="318">
        <v>410</v>
      </c>
      <c r="AC497" s="322">
        <v>383</v>
      </c>
      <c r="AD497" s="313">
        <v>0</v>
      </c>
      <c r="AE497" s="323">
        <v>100</v>
      </c>
      <c r="AF497" s="324">
        <v>0</v>
      </c>
    </row>
    <row r="498" spans="1:32" ht="18.75" customHeight="1">
      <c r="A498" s="227">
        <v>496</v>
      </c>
      <c r="B498" s="228">
        <v>449</v>
      </c>
      <c r="C498" s="229" t="s">
        <v>992</v>
      </c>
      <c r="D498" s="230" t="s">
        <v>993</v>
      </c>
      <c r="E498" s="231" t="s">
        <v>3052</v>
      </c>
      <c r="F498" s="232">
        <v>484</v>
      </c>
      <c r="G498" s="233">
        <v>124732807</v>
      </c>
      <c r="H498" s="234">
        <v>490</v>
      </c>
      <c r="I498" s="235">
        <v>478</v>
      </c>
      <c r="J498" s="236">
        <v>130753441</v>
      </c>
      <c r="K498" s="237" t="s">
        <v>3052</v>
      </c>
      <c r="L498" s="238" t="s">
        <v>3052</v>
      </c>
      <c r="M498" s="338" t="s">
        <v>3052</v>
      </c>
      <c r="N498" s="234" t="s">
        <v>3052</v>
      </c>
      <c r="O498" s="235" t="s">
        <v>3052</v>
      </c>
      <c r="P498" s="342" t="s">
        <v>3052</v>
      </c>
      <c r="Q498" s="237" t="s">
        <v>3052</v>
      </c>
      <c r="R498" s="238" t="s">
        <v>3052</v>
      </c>
      <c r="S498" s="338" t="s">
        <v>3052</v>
      </c>
      <c r="T498" s="234" t="s">
        <v>3052</v>
      </c>
      <c r="U498" s="235" t="s">
        <v>3052</v>
      </c>
      <c r="V498" s="342" t="s">
        <v>3052</v>
      </c>
      <c r="W498" s="237" t="s">
        <v>3052</v>
      </c>
      <c r="X498" s="238" t="s">
        <v>3052</v>
      </c>
      <c r="Y498" s="338" t="s">
        <v>3052</v>
      </c>
      <c r="Z498" s="234" t="s">
        <v>3052</v>
      </c>
      <c r="AA498" s="235" t="s">
        <v>3052</v>
      </c>
      <c r="AB498" s="342" t="s">
        <v>3052</v>
      </c>
      <c r="AC498" s="240">
        <v>311</v>
      </c>
      <c r="AD498" s="231">
        <v>0</v>
      </c>
      <c r="AE498" s="241">
        <v>91.59</v>
      </c>
      <c r="AF498" s="242">
        <v>8.41</v>
      </c>
    </row>
    <row r="499" spans="1:32" ht="18.75" customHeight="1">
      <c r="A499" s="243">
        <v>497</v>
      </c>
      <c r="B499" s="244" t="s">
        <v>3052</v>
      </c>
      <c r="C499" s="245" t="s">
        <v>3199</v>
      </c>
      <c r="D499" s="246" t="s">
        <v>1054</v>
      </c>
      <c r="E499" s="258" t="s">
        <v>3052</v>
      </c>
      <c r="F499" s="308">
        <v>485</v>
      </c>
      <c r="G499" s="249">
        <v>124370966</v>
      </c>
      <c r="H499" s="250">
        <v>500</v>
      </c>
      <c r="I499" s="251">
        <v>488</v>
      </c>
      <c r="J499" s="252">
        <v>124869977</v>
      </c>
      <c r="K499" s="253" t="s">
        <v>3052</v>
      </c>
      <c r="L499" s="254" t="s">
        <v>3052</v>
      </c>
      <c r="M499" s="256" t="s">
        <v>3052</v>
      </c>
      <c r="N499" s="250" t="s">
        <v>3052</v>
      </c>
      <c r="O499" s="251" t="s">
        <v>3052</v>
      </c>
      <c r="P499" s="325" t="s">
        <v>3052</v>
      </c>
      <c r="Q499" s="253">
        <v>481</v>
      </c>
      <c r="R499" s="254">
        <v>469</v>
      </c>
      <c r="S499" s="255">
        <v>64094444</v>
      </c>
      <c r="T499" s="250" t="s">
        <v>3052</v>
      </c>
      <c r="U499" s="251" t="s">
        <v>3052</v>
      </c>
      <c r="V499" s="325" t="s">
        <v>3052</v>
      </c>
      <c r="W499" s="253">
        <v>139</v>
      </c>
      <c r="X499" s="254">
        <v>138</v>
      </c>
      <c r="Y499" s="249">
        <v>78431</v>
      </c>
      <c r="Z499" s="250">
        <v>478</v>
      </c>
      <c r="AA499" s="251">
        <v>466</v>
      </c>
      <c r="AB499" s="252">
        <v>125</v>
      </c>
      <c r="AC499" s="257">
        <v>383</v>
      </c>
      <c r="AD499" s="258">
        <v>0</v>
      </c>
      <c r="AE499" s="248">
        <v>100</v>
      </c>
      <c r="AF499" s="259">
        <v>0</v>
      </c>
    </row>
    <row r="500" spans="1:32" ht="18.75" customHeight="1">
      <c r="A500" s="243">
        <v>498</v>
      </c>
      <c r="B500" s="244">
        <v>405</v>
      </c>
      <c r="C500" s="245" t="s">
        <v>1315</v>
      </c>
      <c r="D500" s="246" t="s">
        <v>829</v>
      </c>
      <c r="E500" s="258" t="s">
        <v>3052</v>
      </c>
      <c r="F500" s="308">
        <v>486</v>
      </c>
      <c r="G500" s="249">
        <v>124259052</v>
      </c>
      <c r="H500" s="250">
        <v>470</v>
      </c>
      <c r="I500" s="251">
        <v>459</v>
      </c>
      <c r="J500" s="252">
        <v>139022191</v>
      </c>
      <c r="K500" s="253" t="s">
        <v>3052</v>
      </c>
      <c r="L500" s="254" t="s">
        <v>3052</v>
      </c>
      <c r="M500" s="256" t="s">
        <v>3052</v>
      </c>
      <c r="N500" s="250" t="s">
        <v>3052</v>
      </c>
      <c r="O500" s="251" t="s">
        <v>3052</v>
      </c>
      <c r="P500" s="325" t="s">
        <v>3052</v>
      </c>
      <c r="Q500" s="253" t="s">
        <v>3052</v>
      </c>
      <c r="R500" s="254" t="s">
        <v>3052</v>
      </c>
      <c r="S500" s="256" t="s">
        <v>3052</v>
      </c>
      <c r="T500" s="250" t="s">
        <v>3052</v>
      </c>
      <c r="U500" s="251" t="s">
        <v>3052</v>
      </c>
      <c r="V500" s="325" t="s">
        <v>3052</v>
      </c>
      <c r="W500" s="253" t="s">
        <v>3052</v>
      </c>
      <c r="X500" s="254" t="s">
        <v>3052</v>
      </c>
      <c r="Y500" s="256" t="s">
        <v>3052</v>
      </c>
      <c r="Z500" s="250" t="s">
        <v>3052</v>
      </c>
      <c r="AA500" s="251" t="s">
        <v>3052</v>
      </c>
      <c r="AB500" s="325" t="s">
        <v>3052</v>
      </c>
      <c r="AC500" s="257">
        <v>311</v>
      </c>
      <c r="AD500" s="258">
        <v>0</v>
      </c>
      <c r="AE500" s="248">
        <v>100</v>
      </c>
      <c r="AF500" s="259">
        <v>0</v>
      </c>
    </row>
    <row r="501" spans="1:32" ht="18.75" customHeight="1">
      <c r="A501" s="243">
        <v>499</v>
      </c>
      <c r="B501" s="244" t="s">
        <v>3052</v>
      </c>
      <c r="C501" s="245" t="s">
        <v>3200</v>
      </c>
      <c r="D501" s="246" t="s">
        <v>1049</v>
      </c>
      <c r="E501" s="258" t="s">
        <v>3052</v>
      </c>
      <c r="F501" s="308">
        <v>487</v>
      </c>
      <c r="G501" s="249">
        <v>123882148</v>
      </c>
      <c r="H501" s="250">
        <v>499</v>
      </c>
      <c r="I501" s="251">
        <v>487</v>
      </c>
      <c r="J501" s="252">
        <v>125176771</v>
      </c>
      <c r="K501" s="253" t="s">
        <v>3052</v>
      </c>
      <c r="L501" s="254" t="s">
        <v>3052</v>
      </c>
      <c r="M501" s="256" t="s">
        <v>3052</v>
      </c>
      <c r="N501" s="250" t="s">
        <v>3052</v>
      </c>
      <c r="O501" s="251" t="s">
        <v>3052</v>
      </c>
      <c r="P501" s="325" t="s">
        <v>3052</v>
      </c>
      <c r="Q501" s="253" t="s">
        <v>3052</v>
      </c>
      <c r="R501" s="254" t="s">
        <v>3052</v>
      </c>
      <c r="S501" s="256" t="s">
        <v>3052</v>
      </c>
      <c r="T501" s="250" t="s">
        <v>3052</v>
      </c>
      <c r="U501" s="251" t="s">
        <v>3052</v>
      </c>
      <c r="V501" s="325" t="s">
        <v>3052</v>
      </c>
      <c r="W501" s="253" t="s">
        <v>3052</v>
      </c>
      <c r="X501" s="254" t="s">
        <v>3052</v>
      </c>
      <c r="Y501" s="256" t="s">
        <v>3052</v>
      </c>
      <c r="Z501" s="250" t="s">
        <v>3052</v>
      </c>
      <c r="AA501" s="251" t="s">
        <v>3052</v>
      </c>
      <c r="AB501" s="325" t="s">
        <v>3052</v>
      </c>
      <c r="AC501" s="257">
        <v>321</v>
      </c>
      <c r="AD501" s="258">
        <v>0</v>
      </c>
      <c r="AE501" s="248">
        <v>100</v>
      </c>
      <c r="AF501" s="259">
        <v>0</v>
      </c>
    </row>
    <row r="502" spans="1:32" ht="18.75" customHeight="1">
      <c r="A502" s="344">
        <v>500</v>
      </c>
      <c r="B502" s="345">
        <v>455</v>
      </c>
      <c r="C502" s="346" t="s">
        <v>3201</v>
      </c>
      <c r="D502" s="347" t="s">
        <v>1702</v>
      </c>
      <c r="E502" s="348" t="s">
        <v>3052</v>
      </c>
      <c r="F502" s="349">
        <v>488</v>
      </c>
      <c r="G502" s="350">
        <v>123795926</v>
      </c>
      <c r="H502" s="351">
        <v>498</v>
      </c>
      <c r="I502" s="352">
        <v>486</v>
      </c>
      <c r="J502" s="353">
        <v>125988834</v>
      </c>
      <c r="K502" s="354">
        <v>260</v>
      </c>
      <c r="L502" s="355">
        <v>249</v>
      </c>
      <c r="M502" s="350">
        <v>50656724</v>
      </c>
      <c r="N502" s="351">
        <v>290</v>
      </c>
      <c r="O502" s="352">
        <v>279</v>
      </c>
      <c r="P502" s="353">
        <v>88573568</v>
      </c>
      <c r="Q502" s="354">
        <v>314</v>
      </c>
      <c r="R502" s="355">
        <v>304</v>
      </c>
      <c r="S502" s="356">
        <v>193380917</v>
      </c>
      <c r="T502" s="351">
        <v>266</v>
      </c>
      <c r="U502" s="352">
        <v>260</v>
      </c>
      <c r="V502" s="353">
        <v>11309645</v>
      </c>
      <c r="W502" s="354">
        <v>240</v>
      </c>
      <c r="X502" s="355">
        <v>239</v>
      </c>
      <c r="Y502" s="350">
        <v>41044</v>
      </c>
      <c r="Z502" s="351">
        <v>149</v>
      </c>
      <c r="AA502" s="352">
        <v>139</v>
      </c>
      <c r="AB502" s="353">
        <v>1064</v>
      </c>
      <c r="AC502" s="357">
        <v>321</v>
      </c>
      <c r="AD502" s="348">
        <v>0</v>
      </c>
      <c r="AE502" s="358">
        <v>100</v>
      </c>
      <c r="AF502" s="359">
        <v>0</v>
      </c>
    </row>
    <row r="503" spans="1:32">
      <c r="A503" s="658" t="s">
        <v>3203</v>
      </c>
      <c r="B503" s="659"/>
      <c r="C503" s="659"/>
      <c r="M503" s="9"/>
      <c r="P503" s="9"/>
      <c r="V503" s="9"/>
    </row>
    <row r="504" spans="1:32" s="102" customFormat="1" ht="22.5" customHeight="1">
      <c r="A504" s="660"/>
      <c r="B504" s="660"/>
      <c r="C504" s="660"/>
      <c r="D504" s="661" t="s">
        <v>3204</v>
      </c>
      <c r="E504" s="661"/>
      <c r="F504" s="662">
        <v>255144469261</v>
      </c>
      <c r="G504" s="662"/>
      <c r="I504" s="662">
        <v>315984615352</v>
      </c>
      <c r="J504" s="663"/>
      <c r="L504" s="662">
        <v>102295953361</v>
      </c>
      <c r="M504" s="662"/>
      <c r="O504" s="662">
        <v>142786928363</v>
      </c>
      <c r="P504" s="663"/>
      <c r="R504" s="662">
        <v>291686696940</v>
      </c>
      <c r="S504" s="663"/>
      <c r="U504" s="662">
        <v>24082609382</v>
      </c>
      <c r="V504" s="663"/>
      <c r="X504" s="662">
        <v>53756340</v>
      </c>
      <c r="Y504" s="663"/>
      <c r="AA504" s="662">
        <v>550939</v>
      </c>
      <c r="AB504" s="663"/>
      <c r="AC504" s="363"/>
      <c r="AD504" s="363"/>
      <c r="AE504" s="363"/>
      <c r="AF504" s="363"/>
    </row>
    <row r="505" spans="1:32" hidden="1">
      <c r="E505" s="124"/>
      <c r="G505" s="123"/>
      <c r="J505" s="123"/>
      <c r="M505" s="123"/>
      <c r="P505" s="123"/>
      <c r="S505" s="123"/>
      <c r="V505" s="123"/>
      <c r="Y505" s="123"/>
      <c r="AB505" s="123"/>
      <c r="AC505" s="123"/>
      <c r="AD505" s="123"/>
      <c r="AE505" s="123"/>
      <c r="AF505" s="123"/>
    </row>
    <row r="506" spans="1:32" hidden="1">
      <c r="D506" s="123">
        <f>SUM(F504:AA504)</f>
        <v>1132035579938</v>
      </c>
      <c r="E506" s="124" t="s">
        <v>1316</v>
      </c>
      <c r="G506" s="123">
        <f>F504/500</f>
        <v>510288938.52200001</v>
      </c>
      <c r="J506" s="123">
        <f>I504/500</f>
        <v>631969230.704</v>
      </c>
      <c r="M506" s="123">
        <f>L504/500</f>
        <v>204591906.722</v>
      </c>
      <c r="P506" s="123">
        <f>O504/500</f>
        <v>285573856.72600001</v>
      </c>
      <c r="S506" s="123">
        <f>R504/500</f>
        <v>583373393.88</v>
      </c>
      <c r="V506" s="123">
        <f>U504/500</f>
        <v>48165218.763999999</v>
      </c>
      <c r="Y506" s="123">
        <f>X504/500</f>
        <v>107512.68</v>
      </c>
      <c r="AB506" s="123">
        <f>AA504/500</f>
        <v>1101.8779999999999</v>
      </c>
      <c r="AC506" s="123"/>
    </row>
    <row r="507" spans="1:32" hidden="1"/>
    <row r="508" spans="1:32" hidden="1">
      <c r="G508" s="123">
        <f>SUM(G3:G502)</f>
        <v>250290549770</v>
      </c>
      <c r="J508" s="123">
        <f>SUM(J3:J502)</f>
        <v>304007690016</v>
      </c>
      <c r="M508" s="123">
        <f>SUM(M3:M502)</f>
        <v>87322732928</v>
      </c>
      <c r="P508" s="123">
        <f>SUM(P3:P502)</f>
        <v>126942125106</v>
      </c>
      <c r="S508" s="123">
        <f>SUM(S3:S502)</f>
        <v>258718918015</v>
      </c>
      <c r="V508" s="123">
        <f>SUM(V3:V502)</f>
        <v>21941328308</v>
      </c>
      <c r="Y508" s="123">
        <f>SUM(Y3:Y502)</f>
        <v>50743170</v>
      </c>
      <c r="AB508" s="123">
        <f>SUM(AB3:AB502)</f>
        <v>494941</v>
      </c>
      <c r="AC508" s="123"/>
    </row>
    <row r="509" spans="1:32" hidden="1">
      <c r="G509" s="123">
        <f>F504-G508</f>
        <v>4853919491</v>
      </c>
      <c r="J509" s="123">
        <f>I504-J508</f>
        <v>11976925336</v>
      </c>
      <c r="M509" s="123">
        <f>L504-M508</f>
        <v>14973220433</v>
      </c>
      <c r="P509" s="123">
        <f>O504-P508</f>
        <v>15844803257</v>
      </c>
      <c r="S509" s="123">
        <f>R504-S508</f>
        <v>32967778925</v>
      </c>
      <c r="V509" s="123">
        <f>U504-V508</f>
        <v>2141281074</v>
      </c>
      <c r="Y509" s="123">
        <f>X504-Y508</f>
        <v>3013170</v>
      </c>
      <c r="AB509" s="123">
        <f>AA504-AB508</f>
        <v>55998</v>
      </c>
      <c r="AC509" s="123"/>
    </row>
    <row r="510" spans="1:32" hidden="1">
      <c r="G510" s="125">
        <f>G509/G508*100</f>
        <v>1.9393139275375848</v>
      </c>
      <c r="J510" s="125">
        <f>J509/J508*100</f>
        <v>3.939678412532805</v>
      </c>
      <c r="M510" s="125">
        <f>M509/M508*100</f>
        <v>17.146990171901553</v>
      </c>
      <c r="P510" s="125">
        <f>P509/P508*100</f>
        <v>12.481911141608174</v>
      </c>
      <c r="S510" s="125">
        <f>S509/S508*100</f>
        <v>12.742701298359865</v>
      </c>
      <c r="V510" s="125">
        <f>V509/V508*100</f>
        <v>9.7591223463862491</v>
      </c>
      <c r="Y510" s="125">
        <f>Y509/Y508*100</f>
        <v>5.9380799425814352</v>
      </c>
      <c r="AB510" s="125">
        <f>AB509/AB508*100</f>
        <v>11.31407581913804</v>
      </c>
      <c r="AC510" s="125"/>
    </row>
    <row r="511" spans="1:32" hidden="1">
      <c r="J511" s="123"/>
    </row>
    <row r="512" spans="1:32" hidden="1"/>
    <row r="513" spans="7:14" hidden="1"/>
    <row r="514" spans="7:14" hidden="1"/>
    <row r="515" spans="7:14" hidden="1">
      <c r="G515" s="123"/>
      <c r="H515" s="123"/>
      <c r="I515" s="123"/>
      <c r="J515" s="123"/>
      <c r="K515" s="123"/>
      <c r="L515" s="123"/>
      <c r="M515" s="123"/>
      <c r="N515" s="123"/>
    </row>
    <row r="516" spans="7:14" hidden="1">
      <c r="G516" s="123"/>
      <c r="H516" s="123"/>
      <c r="I516" s="123"/>
      <c r="J516" s="123"/>
      <c r="K516" s="123"/>
      <c r="L516" s="123"/>
      <c r="M516" s="123"/>
      <c r="N516" s="123"/>
    </row>
    <row r="517" spans="7:14" hidden="1">
      <c r="G517" s="123"/>
      <c r="H517" s="123"/>
      <c r="I517" s="123"/>
      <c r="J517" s="123"/>
      <c r="K517" s="123"/>
      <c r="L517" s="123"/>
      <c r="M517" s="123"/>
      <c r="N517" s="123"/>
    </row>
  </sheetData>
  <sheetProtection password="CFD1" sheet="1" objects="1" scenarios="1" autoFilter="0"/>
  <autoFilter ref="A2:AF504"/>
  <mergeCells count="27">
    <mergeCell ref="W1:Y1"/>
    <mergeCell ref="A1:B1"/>
    <mergeCell ref="C1:C2"/>
    <mergeCell ref="D1:D2"/>
    <mergeCell ref="E1:E2"/>
    <mergeCell ref="F1:F2"/>
    <mergeCell ref="G1:G2"/>
    <mergeCell ref="K1:M1"/>
    <mergeCell ref="N1:P1"/>
    <mergeCell ref="Q1:S1"/>
    <mergeCell ref="T1:V1"/>
    <mergeCell ref="AF1:AF2"/>
    <mergeCell ref="AD1:AD2"/>
    <mergeCell ref="Z1:AB1"/>
    <mergeCell ref="AC1:AC2"/>
    <mergeCell ref="A503:C504"/>
    <mergeCell ref="D504:E504"/>
    <mergeCell ref="F504:G504"/>
    <mergeCell ref="I504:J504"/>
    <mergeCell ref="X504:Y504"/>
    <mergeCell ref="H1:J1"/>
    <mergeCell ref="AA504:AB504"/>
    <mergeCell ref="L504:M504"/>
    <mergeCell ref="O504:P504"/>
    <mergeCell ref="R504:S504"/>
    <mergeCell ref="U504:V504"/>
    <mergeCell ref="AE1:AE2"/>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31" man="1"/>
    <brk id="302" max="31" man="1"/>
    <brk id="352" max="31" man="1"/>
    <brk id="402" max="31" man="1"/>
    <brk id="452" max="31" man="1"/>
  </rowBreaks>
  <colBreaks count="1" manualBreakCount="1">
    <brk id="19" max="50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IU511"/>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cols>
    <col min="1" max="2" width="7.85546875" style="116" customWidth="1"/>
    <col min="3" max="3" width="52.42578125" style="116" customWidth="1"/>
    <col min="4" max="4" width="15.7109375" style="116" customWidth="1"/>
    <col min="5" max="6" width="7.85546875" style="116" customWidth="1"/>
    <col min="7" max="7" width="15.28515625" style="116" customWidth="1"/>
    <col min="8" max="9" width="11" style="116" customWidth="1"/>
    <col min="10" max="10" width="15.28515625" style="116" customWidth="1"/>
    <col min="11" max="12" width="11" style="116" customWidth="1"/>
    <col min="13" max="13" width="15.28515625" style="116" customWidth="1"/>
    <col min="14" max="15" width="11" style="116" customWidth="1"/>
    <col min="16" max="16" width="15.28515625" style="116" customWidth="1"/>
    <col min="17" max="18" width="11" style="116" customWidth="1"/>
    <col min="19" max="19" width="15.28515625" style="116" customWidth="1"/>
    <col min="20" max="21" width="11" style="116" customWidth="1"/>
    <col min="22" max="22" width="13.85546875" style="116" customWidth="1"/>
    <col min="23" max="24" width="11" style="116" customWidth="1"/>
    <col min="25" max="25" width="13.85546875" style="116" customWidth="1"/>
    <col min="26" max="27" width="11" style="116" customWidth="1"/>
    <col min="28" max="29" width="13.85546875" style="116" customWidth="1"/>
    <col min="30" max="30" width="14" style="116" customWidth="1"/>
    <col min="31" max="32" width="13.85546875" style="116" customWidth="1"/>
    <col min="33" max="255" width="9.140625" style="116" hidden="1" customWidth="1"/>
    <col min="256" max="16384" width="0" style="116" hidden="1"/>
  </cols>
  <sheetData>
    <row r="1" spans="1:32" s="120" customFormat="1" ht="37.5" customHeight="1">
      <c r="A1" s="645" t="s">
        <v>3033</v>
      </c>
      <c r="B1" s="646"/>
      <c r="C1" s="686" t="s">
        <v>3034</v>
      </c>
      <c r="D1" s="688" t="s">
        <v>3035</v>
      </c>
      <c r="E1" s="690" t="s">
        <v>3036</v>
      </c>
      <c r="F1" s="686" t="s">
        <v>3037</v>
      </c>
      <c r="G1" s="688" t="s">
        <v>3038</v>
      </c>
      <c r="H1" s="672" t="s">
        <v>3039</v>
      </c>
      <c r="I1" s="680"/>
      <c r="J1" s="681"/>
      <c r="K1" s="672" t="s">
        <v>3040</v>
      </c>
      <c r="L1" s="680"/>
      <c r="M1" s="681"/>
      <c r="N1" s="694" t="s">
        <v>2768</v>
      </c>
      <c r="O1" s="680"/>
      <c r="P1" s="681"/>
      <c r="Q1" s="694" t="s">
        <v>3043</v>
      </c>
      <c r="R1" s="680"/>
      <c r="S1" s="681"/>
      <c r="T1" s="672" t="s">
        <v>85</v>
      </c>
      <c r="U1" s="680"/>
      <c r="V1" s="681"/>
      <c r="W1" s="672" t="s">
        <v>83</v>
      </c>
      <c r="X1" s="684"/>
      <c r="Y1" s="685"/>
      <c r="Z1" s="672" t="s">
        <v>3032</v>
      </c>
      <c r="AA1" s="673"/>
      <c r="AB1" s="674"/>
      <c r="AC1" s="675" t="s">
        <v>935</v>
      </c>
      <c r="AD1" s="670" t="s">
        <v>3044</v>
      </c>
      <c r="AE1" s="682" t="s">
        <v>3045</v>
      </c>
      <c r="AF1" s="668" t="s">
        <v>3046</v>
      </c>
    </row>
    <row r="2" spans="1:32" s="17" customFormat="1" ht="24" customHeight="1">
      <c r="A2" s="126">
        <v>2009</v>
      </c>
      <c r="B2" s="127">
        <v>2008</v>
      </c>
      <c r="C2" s="687"/>
      <c r="D2" s="689"/>
      <c r="E2" s="691"/>
      <c r="F2" s="692"/>
      <c r="G2" s="693"/>
      <c r="H2" s="118" t="s">
        <v>933</v>
      </c>
      <c r="I2" s="119" t="s">
        <v>934</v>
      </c>
      <c r="J2" s="129" t="s">
        <v>3047</v>
      </c>
      <c r="K2" s="118" t="s">
        <v>933</v>
      </c>
      <c r="L2" s="119" t="s">
        <v>934</v>
      </c>
      <c r="M2" s="129" t="s">
        <v>3047</v>
      </c>
      <c r="N2" s="118" t="s">
        <v>933</v>
      </c>
      <c r="O2" s="119" t="s">
        <v>934</v>
      </c>
      <c r="P2" s="129" t="s">
        <v>3048</v>
      </c>
      <c r="Q2" s="118" t="s">
        <v>933</v>
      </c>
      <c r="R2" s="119" t="s">
        <v>934</v>
      </c>
      <c r="S2" s="129" t="s">
        <v>3047</v>
      </c>
      <c r="T2" s="118" t="s">
        <v>933</v>
      </c>
      <c r="U2" s="119" t="s">
        <v>934</v>
      </c>
      <c r="V2" s="129" t="s">
        <v>3047</v>
      </c>
      <c r="W2" s="118" t="s">
        <v>933</v>
      </c>
      <c r="X2" s="119" t="s">
        <v>934</v>
      </c>
      <c r="Y2" s="129" t="s">
        <v>84</v>
      </c>
      <c r="Z2" s="118" t="s">
        <v>933</v>
      </c>
      <c r="AA2" s="119" t="s">
        <v>934</v>
      </c>
      <c r="AB2" s="129" t="s">
        <v>3049</v>
      </c>
      <c r="AC2" s="676"/>
      <c r="AD2" s="671"/>
      <c r="AE2" s="683"/>
      <c r="AF2" s="669"/>
    </row>
    <row r="3" spans="1:32" ht="18.75" customHeight="1">
      <c r="A3" s="18">
        <v>1</v>
      </c>
      <c r="B3" s="19">
        <v>1</v>
      </c>
      <c r="C3" s="20" t="s">
        <v>3050</v>
      </c>
      <c r="D3" s="21" t="s">
        <v>3051</v>
      </c>
      <c r="E3" s="22" t="s">
        <v>3052</v>
      </c>
      <c r="F3" s="23">
        <v>1</v>
      </c>
      <c r="G3" s="24">
        <v>15495595133</v>
      </c>
      <c r="H3" s="25">
        <v>1</v>
      </c>
      <c r="I3" s="26">
        <v>1</v>
      </c>
      <c r="J3" s="27">
        <v>18215446534</v>
      </c>
      <c r="K3" s="28">
        <v>1</v>
      </c>
      <c r="L3" s="29">
        <v>1</v>
      </c>
      <c r="M3" s="24">
        <v>17257587409</v>
      </c>
      <c r="N3" s="25">
        <v>4</v>
      </c>
      <c r="O3" s="26">
        <v>2</v>
      </c>
      <c r="P3" s="27">
        <v>2772952504</v>
      </c>
      <c r="Q3" s="28">
        <v>2</v>
      </c>
      <c r="R3" s="29">
        <v>1</v>
      </c>
      <c r="S3" s="24">
        <v>8333665892</v>
      </c>
      <c r="T3" s="25">
        <v>2</v>
      </c>
      <c r="U3" s="26">
        <v>1</v>
      </c>
      <c r="V3" s="27">
        <v>776931357</v>
      </c>
      <c r="W3" s="28">
        <v>4</v>
      </c>
      <c r="X3" s="29">
        <v>4</v>
      </c>
      <c r="Y3" s="24">
        <v>1751582</v>
      </c>
      <c r="Z3" s="25">
        <v>18</v>
      </c>
      <c r="AA3" s="26">
        <v>11</v>
      </c>
      <c r="AB3" s="27">
        <v>4155</v>
      </c>
      <c r="AC3" s="107">
        <v>353</v>
      </c>
      <c r="AD3" s="22">
        <v>0</v>
      </c>
      <c r="AE3" s="30">
        <v>100</v>
      </c>
      <c r="AF3" s="31">
        <v>0</v>
      </c>
    </row>
    <row r="4" spans="1:32" ht="18.75" customHeight="1">
      <c r="A4" s="32">
        <v>2</v>
      </c>
      <c r="B4" s="33">
        <v>2</v>
      </c>
      <c r="C4" s="34" t="s">
        <v>3053</v>
      </c>
      <c r="D4" s="35" t="s">
        <v>3054</v>
      </c>
      <c r="E4" s="36">
        <v>1</v>
      </c>
      <c r="F4" s="37" t="s">
        <v>3052</v>
      </c>
      <c r="G4" s="38">
        <v>6527417392</v>
      </c>
      <c r="H4" s="39">
        <v>5</v>
      </c>
      <c r="I4" s="40">
        <v>1</v>
      </c>
      <c r="J4" s="41">
        <v>6527417392</v>
      </c>
      <c r="K4" s="42">
        <v>6</v>
      </c>
      <c r="L4" s="43">
        <v>1</v>
      </c>
      <c r="M4" s="38">
        <v>2795799283</v>
      </c>
      <c r="N4" s="39">
        <v>1</v>
      </c>
      <c r="O4" s="40">
        <v>1</v>
      </c>
      <c r="P4" s="41">
        <v>13225583267</v>
      </c>
      <c r="Q4" s="42">
        <v>1</v>
      </c>
      <c r="R4" s="43">
        <v>1</v>
      </c>
      <c r="S4" s="38">
        <v>25677106576</v>
      </c>
      <c r="T4" s="39">
        <v>1</v>
      </c>
      <c r="U4" s="40">
        <v>1</v>
      </c>
      <c r="V4" s="41">
        <v>1423726131</v>
      </c>
      <c r="W4" s="42" t="s">
        <v>3052</v>
      </c>
      <c r="X4" s="43" t="s">
        <v>3052</v>
      </c>
      <c r="Y4" s="44" t="s">
        <v>3052</v>
      </c>
      <c r="Z4" s="39">
        <v>3</v>
      </c>
      <c r="AA4" s="40">
        <v>2</v>
      </c>
      <c r="AB4" s="41">
        <v>12191</v>
      </c>
      <c r="AC4" s="108">
        <v>400</v>
      </c>
      <c r="AD4" s="45">
        <v>100</v>
      </c>
      <c r="AE4" s="37">
        <v>0</v>
      </c>
      <c r="AF4" s="46">
        <v>0</v>
      </c>
    </row>
    <row r="5" spans="1:32" ht="18.75" customHeight="1">
      <c r="A5" s="137">
        <v>3</v>
      </c>
      <c r="B5" s="138">
        <v>5</v>
      </c>
      <c r="C5" s="139" t="s">
        <v>3059</v>
      </c>
      <c r="D5" s="140" t="s">
        <v>3056</v>
      </c>
      <c r="E5" s="141" t="s">
        <v>3052</v>
      </c>
      <c r="F5" s="142">
        <v>2</v>
      </c>
      <c r="G5" s="143">
        <v>5473800040</v>
      </c>
      <c r="H5" s="144">
        <v>6</v>
      </c>
      <c r="I5" s="145">
        <v>5</v>
      </c>
      <c r="J5" s="146">
        <v>5773432735</v>
      </c>
      <c r="K5" s="147">
        <v>21</v>
      </c>
      <c r="L5" s="148">
        <v>17</v>
      </c>
      <c r="M5" s="143">
        <v>637411501</v>
      </c>
      <c r="N5" s="144">
        <v>28</v>
      </c>
      <c r="O5" s="145">
        <v>22</v>
      </c>
      <c r="P5" s="146">
        <v>784804662</v>
      </c>
      <c r="Q5" s="147">
        <v>34</v>
      </c>
      <c r="R5" s="148">
        <v>29</v>
      </c>
      <c r="S5" s="143">
        <v>1380438820</v>
      </c>
      <c r="T5" s="144">
        <v>22</v>
      </c>
      <c r="U5" s="145">
        <v>18</v>
      </c>
      <c r="V5" s="146">
        <v>185080624</v>
      </c>
      <c r="W5" s="147">
        <v>1</v>
      </c>
      <c r="X5" s="148">
        <v>1</v>
      </c>
      <c r="Y5" s="143">
        <v>3012429</v>
      </c>
      <c r="Z5" s="144">
        <v>10</v>
      </c>
      <c r="AA5" s="145">
        <v>5</v>
      </c>
      <c r="AB5" s="146">
        <v>5947</v>
      </c>
      <c r="AC5" s="149">
        <v>384</v>
      </c>
      <c r="AD5" s="141">
        <v>0</v>
      </c>
      <c r="AE5" s="150">
        <v>49</v>
      </c>
      <c r="AF5" s="151">
        <v>51</v>
      </c>
    </row>
    <row r="6" spans="1:32" ht="18.75" customHeight="1">
      <c r="A6" s="137">
        <v>4</v>
      </c>
      <c r="B6" s="138">
        <v>7</v>
      </c>
      <c r="C6" s="139" t="s">
        <v>3061</v>
      </c>
      <c r="D6" s="140" t="s">
        <v>3056</v>
      </c>
      <c r="E6" s="141" t="s">
        <v>3052</v>
      </c>
      <c r="F6" s="142">
        <v>3</v>
      </c>
      <c r="G6" s="143">
        <v>4842707558</v>
      </c>
      <c r="H6" s="144">
        <v>7</v>
      </c>
      <c r="I6" s="145">
        <v>6</v>
      </c>
      <c r="J6" s="146">
        <v>5701060396</v>
      </c>
      <c r="K6" s="147">
        <v>12</v>
      </c>
      <c r="L6" s="148">
        <v>11</v>
      </c>
      <c r="M6" s="143">
        <v>1093743656</v>
      </c>
      <c r="N6" s="144">
        <v>6</v>
      </c>
      <c r="O6" s="145">
        <v>3</v>
      </c>
      <c r="P6" s="146">
        <v>2157156171</v>
      </c>
      <c r="Q6" s="147">
        <v>6</v>
      </c>
      <c r="R6" s="148">
        <v>5</v>
      </c>
      <c r="S6" s="143">
        <v>5066484829</v>
      </c>
      <c r="T6" s="144">
        <v>7</v>
      </c>
      <c r="U6" s="145">
        <v>4</v>
      </c>
      <c r="V6" s="146">
        <v>388754326</v>
      </c>
      <c r="W6" s="147">
        <v>5</v>
      </c>
      <c r="X6" s="148">
        <v>5</v>
      </c>
      <c r="Y6" s="143">
        <v>1612476</v>
      </c>
      <c r="Z6" s="144">
        <v>2</v>
      </c>
      <c r="AA6" s="145">
        <v>1</v>
      </c>
      <c r="AB6" s="146">
        <v>12553</v>
      </c>
      <c r="AC6" s="149">
        <v>382</v>
      </c>
      <c r="AD6" s="141">
        <v>0</v>
      </c>
      <c r="AE6" s="150">
        <v>100</v>
      </c>
      <c r="AF6" s="151">
        <v>0</v>
      </c>
    </row>
    <row r="7" spans="1:32" ht="18.75" customHeight="1">
      <c r="A7" s="152">
        <v>5</v>
      </c>
      <c r="B7" s="153">
        <v>6</v>
      </c>
      <c r="C7" s="154" t="s">
        <v>3060</v>
      </c>
      <c r="D7" s="155" t="s">
        <v>3056</v>
      </c>
      <c r="E7" s="156" t="s">
        <v>3052</v>
      </c>
      <c r="F7" s="157">
        <v>4</v>
      </c>
      <c r="G7" s="158">
        <v>4474987711</v>
      </c>
      <c r="H7" s="159">
        <v>10</v>
      </c>
      <c r="I7" s="160">
        <v>9</v>
      </c>
      <c r="J7" s="161">
        <v>5087738153</v>
      </c>
      <c r="K7" s="162">
        <v>15</v>
      </c>
      <c r="L7" s="163">
        <v>13</v>
      </c>
      <c r="M7" s="158">
        <v>844229784</v>
      </c>
      <c r="N7" s="159">
        <v>34</v>
      </c>
      <c r="O7" s="160">
        <v>28</v>
      </c>
      <c r="P7" s="161">
        <v>730031171</v>
      </c>
      <c r="Q7" s="162">
        <v>9</v>
      </c>
      <c r="R7" s="163">
        <v>6</v>
      </c>
      <c r="S7" s="158">
        <v>3302562753</v>
      </c>
      <c r="T7" s="159">
        <v>38</v>
      </c>
      <c r="U7" s="160">
        <v>33</v>
      </c>
      <c r="V7" s="161">
        <v>109891133</v>
      </c>
      <c r="W7" s="162">
        <v>3</v>
      </c>
      <c r="X7" s="163">
        <v>3</v>
      </c>
      <c r="Y7" s="158">
        <v>2004257</v>
      </c>
      <c r="Z7" s="159">
        <v>8</v>
      </c>
      <c r="AA7" s="160">
        <v>3</v>
      </c>
      <c r="AB7" s="161">
        <v>6939</v>
      </c>
      <c r="AC7" s="164">
        <v>384</v>
      </c>
      <c r="AD7" s="156">
        <v>0</v>
      </c>
      <c r="AE7" s="165">
        <v>62.14</v>
      </c>
      <c r="AF7" s="166">
        <v>37.86</v>
      </c>
    </row>
    <row r="8" spans="1:32" ht="18.75" customHeight="1">
      <c r="A8" s="167">
        <v>6</v>
      </c>
      <c r="B8" s="168">
        <v>3</v>
      </c>
      <c r="C8" s="169" t="s">
        <v>3055</v>
      </c>
      <c r="D8" s="170" t="s">
        <v>3056</v>
      </c>
      <c r="E8" s="171" t="s">
        <v>3052</v>
      </c>
      <c r="F8" s="172">
        <v>5</v>
      </c>
      <c r="G8" s="173">
        <v>4453366442</v>
      </c>
      <c r="H8" s="174">
        <v>8</v>
      </c>
      <c r="I8" s="175">
        <v>7</v>
      </c>
      <c r="J8" s="176">
        <v>5615262788</v>
      </c>
      <c r="K8" s="177">
        <v>14</v>
      </c>
      <c r="L8" s="178">
        <v>12</v>
      </c>
      <c r="M8" s="173">
        <v>877307607</v>
      </c>
      <c r="N8" s="174">
        <v>18</v>
      </c>
      <c r="O8" s="175">
        <v>13</v>
      </c>
      <c r="P8" s="176">
        <v>1094287917</v>
      </c>
      <c r="Q8" s="177">
        <v>16</v>
      </c>
      <c r="R8" s="178">
        <v>13</v>
      </c>
      <c r="S8" s="173">
        <v>2186780520</v>
      </c>
      <c r="T8" s="174">
        <v>4</v>
      </c>
      <c r="U8" s="175">
        <v>3</v>
      </c>
      <c r="V8" s="176">
        <v>456191851</v>
      </c>
      <c r="W8" s="177">
        <v>2</v>
      </c>
      <c r="X8" s="178">
        <v>2</v>
      </c>
      <c r="Y8" s="173">
        <v>2038704</v>
      </c>
      <c r="Z8" s="174">
        <v>7</v>
      </c>
      <c r="AA8" s="175">
        <v>2</v>
      </c>
      <c r="AB8" s="176">
        <v>7729</v>
      </c>
      <c r="AC8" s="179">
        <v>384</v>
      </c>
      <c r="AD8" s="171">
        <v>0</v>
      </c>
      <c r="AE8" s="180">
        <v>58.96</v>
      </c>
      <c r="AF8" s="181">
        <v>41.04</v>
      </c>
    </row>
    <row r="9" spans="1:32" ht="18.75" customHeight="1">
      <c r="A9" s="32">
        <v>7</v>
      </c>
      <c r="B9" s="33">
        <v>4</v>
      </c>
      <c r="C9" s="34" t="s">
        <v>3057</v>
      </c>
      <c r="D9" s="35" t="s">
        <v>3058</v>
      </c>
      <c r="E9" s="45" t="s">
        <v>3052</v>
      </c>
      <c r="F9" s="47">
        <v>6</v>
      </c>
      <c r="G9" s="38">
        <v>3575843160</v>
      </c>
      <c r="H9" s="39">
        <v>11</v>
      </c>
      <c r="I9" s="40">
        <v>10</v>
      </c>
      <c r="J9" s="41">
        <v>4084787104</v>
      </c>
      <c r="K9" s="42">
        <v>27</v>
      </c>
      <c r="L9" s="43">
        <v>22</v>
      </c>
      <c r="M9" s="38">
        <v>439751362</v>
      </c>
      <c r="N9" s="39">
        <v>2</v>
      </c>
      <c r="O9" s="40">
        <v>1</v>
      </c>
      <c r="P9" s="41">
        <v>5065328300</v>
      </c>
      <c r="Q9" s="42">
        <v>3</v>
      </c>
      <c r="R9" s="43">
        <v>2</v>
      </c>
      <c r="S9" s="38">
        <v>6870437475</v>
      </c>
      <c r="T9" s="39">
        <v>498</v>
      </c>
      <c r="U9" s="40">
        <v>484</v>
      </c>
      <c r="V9" s="41">
        <v>-293192881</v>
      </c>
      <c r="W9" s="42">
        <v>15</v>
      </c>
      <c r="X9" s="43">
        <v>15</v>
      </c>
      <c r="Y9" s="38">
        <v>560685</v>
      </c>
      <c r="Z9" s="39">
        <v>9</v>
      </c>
      <c r="AA9" s="40">
        <v>4</v>
      </c>
      <c r="AB9" s="41">
        <v>6902</v>
      </c>
      <c r="AC9" s="108">
        <v>371</v>
      </c>
      <c r="AD9" s="45">
        <v>0</v>
      </c>
      <c r="AE9" s="37">
        <v>100</v>
      </c>
      <c r="AF9" s="46">
        <v>0</v>
      </c>
    </row>
    <row r="10" spans="1:32" ht="18.75" customHeight="1">
      <c r="A10" s="137">
        <v>8</v>
      </c>
      <c r="B10" s="138">
        <v>10</v>
      </c>
      <c r="C10" s="139" t="s">
        <v>1695</v>
      </c>
      <c r="D10" s="140" t="s">
        <v>3056</v>
      </c>
      <c r="E10" s="141" t="s">
        <v>3052</v>
      </c>
      <c r="F10" s="142">
        <v>7</v>
      </c>
      <c r="G10" s="143">
        <v>3188024540</v>
      </c>
      <c r="H10" s="144">
        <v>12</v>
      </c>
      <c r="I10" s="145">
        <v>11</v>
      </c>
      <c r="J10" s="146">
        <v>3406065217</v>
      </c>
      <c r="K10" s="147">
        <v>9</v>
      </c>
      <c r="L10" s="148">
        <v>8</v>
      </c>
      <c r="M10" s="143">
        <v>1789392727</v>
      </c>
      <c r="N10" s="144">
        <v>13</v>
      </c>
      <c r="O10" s="145">
        <v>10</v>
      </c>
      <c r="P10" s="146">
        <v>1307382673</v>
      </c>
      <c r="Q10" s="147">
        <v>19</v>
      </c>
      <c r="R10" s="148">
        <v>16</v>
      </c>
      <c r="S10" s="143">
        <v>1973463842</v>
      </c>
      <c r="T10" s="144">
        <v>15</v>
      </c>
      <c r="U10" s="145">
        <v>11</v>
      </c>
      <c r="V10" s="146">
        <v>228376995</v>
      </c>
      <c r="W10" s="147">
        <v>65</v>
      </c>
      <c r="X10" s="148">
        <v>63</v>
      </c>
      <c r="Y10" s="143">
        <v>135067</v>
      </c>
      <c r="Z10" s="144">
        <v>141</v>
      </c>
      <c r="AA10" s="145">
        <v>129</v>
      </c>
      <c r="AB10" s="146">
        <v>1046</v>
      </c>
      <c r="AC10" s="149">
        <v>354</v>
      </c>
      <c r="AD10" s="141">
        <v>0</v>
      </c>
      <c r="AE10" s="150">
        <v>100</v>
      </c>
      <c r="AF10" s="151">
        <v>0</v>
      </c>
    </row>
    <row r="11" spans="1:32" ht="18.75" customHeight="1">
      <c r="A11" s="137">
        <v>9</v>
      </c>
      <c r="B11" s="138">
        <v>14</v>
      </c>
      <c r="C11" s="139" t="s">
        <v>1700</v>
      </c>
      <c r="D11" s="140" t="s">
        <v>3056</v>
      </c>
      <c r="E11" s="141" t="s">
        <v>3052</v>
      </c>
      <c r="F11" s="142">
        <v>8</v>
      </c>
      <c r="G11" s="143">
        <v>2607833207</v>
      </c>
      <c r="H11" s="144">
        <v>14</v>
      </c>
      <c r="I11" s="145">
        <v>13</v>
      </c>
      <c r="J11" s="146">
        <v>2645916726</v>
      </c>
      <c r="K11" s="147">
        <v>38</v>
      </c>
      <c r="L11" s="148">
        <v>31</v>
      </c>
      <c r="M11" s="143">
        <v>296646220</v>
      </c>
      <c r="N11" s="144">
        <v>14</v>
      </c>
      <c r="O11" s="145">
        <v>11</v>
      </c>
      <c r="P11" s="146">
        <v>1252455711</v>
      </c>
      <c r="Q11" s="147">
        <v>10</v>
      </c>
      <c r="R11" s="148">
        <v>7</v>
      </c>
      <c r="S11" s="143">
        <v>3004960607</v>
      </c>
      <c r="T11" s="144">
        <v>24</v>
      </c>
      <c r="U11" s="145">
        <v>20</v>
      </c>
      <c r="V11" s="146">
        <v>166882500</v>
      </c>
      <c r="W11" s="147">
        <v>7</v>
      </c>
      <c r="X11" s="148">
        <v>7</v>
      </c>
      <c r="Y11" s="143">
        <v>1429167</v>
      </c>
      <c r="Z11" s="144">
        <v>17</v>
      </c>
      <c r="AA11" s="145">
        <v>10</v>
      </c>
      <c r="AB11" s="146">
        <v>4358</v>
      </c>
      <c r="AC11" s="149">
        <v>383</v>
      </c>
      <c r="AD11" s="141">
        <v>0</v>
      </c>
      <c r="AE11" s="150">
        <v>25.31</v>
      </c>
      <c r="AF11" s="151">
        <v>74.69</v>
      </c>
    </row>
    <row r="12" spans="1:32" ht="18.75" customHeight="1">
      <c r="A12" s="152">
        <v>10</v>
      </c>
      <c r="B12" s="153">
        <v>9</v>
      </c>
      <c r="C12" s="154" t="s">
        <v>3063</v>
      </c>
      <c r="D12" s="155" t="s">
        <v>3056</v>
      </c>
      <c r="E12" s="156" t="s">
        <v>3052</v>
      </c>
      <c r="F12" s="157">
        <v>9</v>
      </c>
      <c r="G12" s="158">
        <v>2519829781</v>
      </c>
      <c r="H12" s="159">
        <v>15</v>
      </c>
      <c r="I12" s="160">
        <v>14</v>
      </c>
      <c r="J12" s="161">
        <v>2558533187</v>
      </c>
      <c r="K12" s="162">
        <v>46</v>
      </c>
      <c r="L12" s="163">
        <v>38</v>
      </c>
      <c r="M12" s="158">
        <v>239383663</v>
      </c>
      <c r="N12" s="159">
        <v>23</v>
      </c>
      <c r="O12" s="160">
        <v>17</v>
      </c>
      <c r="P12" s="161">
        <v>945027585</v>
      </c>
      <c r="Q12" s="162">
        <v>28</v>
      </c>
      <c r="R12" s="163">
        <v>23</v>
      </c>
      <c r="S12" s="158">
        <v>1607504646</v>
      </c>
      <c r="T12" s="159">
        <v>36</v>
      </c>
      <c r="U12" s="160">
        <v>31</v>
      </c>
      <c r="V12" s="161">
        <v>110119507</v>
      </c>
      <c r="W12" s="162">
        <v>8</v>
      </c>
      <c r="X12" s="163">
        <v>8</v>
      </c>
      <c r="Y12" s="158">
        <v>985859</v>
      </c>
      <c r="Z12" s="159">
        <v>91</v>
      </c>
      <c r="AA12" s="160">
        <v>80</v>
      </c>
      <c r="AB12" s="161">
        <v>1391</v>
      </c>
      <c r="AC12" s="164">
        <v>354</v>
      </c>
      <c r="AD12" s="156">
        <v>0</v>
      </c>
      <c r="AE12" s="165">
        <v>100</v>
      </c>
      <c r="AF12" s="166">
        <v>0</v>
      </c>
    </row>
    <row r="13" spans="1:32" ht="18.75" customHeight="1">
      <c r="A13" s="167">
        <v>11</v>
      </c>
      <c r="B13" s="168">
        <v>8</v>
      </c>
      <c r="C13" s="169" t="s">
        <v>3062</v>
      </c>
      <c r="D13" s="170" t="s">
        <v>3056</v>
      </c>
      <c r="E13" s="171" t="s">
        <v>3052</v>
      </c>
      <c r="F13" s="172">
        <v>10</v>
      </c>
      <c r="G13" s="173">
        <v>2449618809</v>
      </c>
      <c r="H13" s="174">
        <v>17</v>
      </c>
      <c r="I13" s="175">
        <v>16</v>
      </c>
      <c r="J13" s="176">
        <v>2449618809</v>
      </c>
      <c r="K13" s="177">
        <v>53</v>
      </c>
      <c r="L13" s="178">
        <v>43</v>
      </c>
      <c r="M13" s="173">
        <v>206282831</v>
      </c>
      <c r="N13" s="174">
        <v>36</v>
      </c>
      <c r="O13" s="175">
        <v>30</v>
      </c>
      <c r="P13" s="176">
        <v>727692520</v>
      </c>
      <c r="Q13" s="177">
        <v>25</v>
      </c>
      <c r="R13" s="178">
        <v>20</v>
      </c>
      <c r="S13" s="173">
        <v>1783553667</v>
      </c>
      <c r="T13" s="174">
        <v>479</v>
      </c>
      <c r="U13" s="175">
        <v>465</v>
      </c>
      <c r="V13" s="176">
        <v>-30935137</v>
      </c>
      <c r="W13" s="177">
        <v>10</v>
      </c>
      <c r="X13" s="178">
        <v>10</v>
      </c>
      <c r="Y13" s="173">
        <v>879629</v>
      </c>
      <c r="Z13" s="174">
        <v>26</v>
      </c>
      <c r="AA13" s="175">
        <v>18</v>
      </c>
      <c r="AB13" s="176">
        <v>3175</v>
      </c>
      <c r="AC13" s="179">
        <v>371</v>
      </c>
      <c r="AD13" s="171">
        <v>0</v>
      </c>
      <c r="AE13" s="180">
        <v>100</v>
      </c>
      <c r="AF13" s="181">
        <v>0</v>
      </c>
    </row>
    <row r="14" spans="1:32" ht="18.75" customHeight="1">
      <c r="A14" s="32">
        <v>12</v>
      </c>
      <c r="B14" s="33">
        <v>11</v>
      </c>
      <c r="C14" s="34" t="s">
        <v>1104</v>
      </c>
      <c r="D14" s="35" t="s">
        <v>1696</v>
      </c>
      <c r="E14" s="45" t="s">
        <v>3052</v>
      </c>
      <c r="F14" s="47">
        <v>11</v>
      </c>
      <c r="G14" s="38">
        <v>2362164216</v>
      </c>
      <c r="H14" s="39">
        <v>18</v>
      </c>
      <c r="I14" s="40">
        <v>17</v>
      </c>
      <c r="J14" s="41">
        <v>2362164216</v>
      </c>
      <c r="K14" s="42">
        <v>500</v>
      </c>
      <c r="L14" s="43">
        <v>485</v>
      </c>
      <c r="M14" s="38">
        <v>-410942858</v>
      </c>
      <c r="N14" s="39">
        <v>8</v>
      </c>
      <c r="O14" s="40">
        <v>5</v>
      </c>
      <c r="P14" s="41">
        <v>1997148933</v>
      </c>
      <c r="Q14" s="42">
        <v>5</v>
      </c>
      <c r="R14" s="43">
        <v>4</v>
      </c>
      <c r="S14" s="38">
        <v>5476106413</v>
      </c>
      <c r="T14" s="39">
        <v>500</v>
      </c>
      <c r="U14" s="40">
        <v>485</v>
      </c>
      <c r="V14" s="41">
        <v>-866451355</v>
      </c>
      <c r="W14" s="42">
        <v>22</v>
      </c>
      <c r="X14" s="43">
        <v>21</v>
      </c>
      <c r="Y14" s="38">
        <v>378288</v>
      </c>
      <c r="Z14" s="39">
        <v>12</v>
      </c>
      <c r="AA14" s="40">
        <v>6</v>
      </c>
      <c r="AB14" s="41">
        <v>5633</v>
      </c>
      <c r="AC14" s="108">
        <v>371</v>
      </c>
      <c r="AD14" s="45">
        <v>0</v>
      </c>
      <c r="AE14" s="37">
        <v>100</v>
      </c>
      <c r="AF14" s="46">
        <v>0</v>
      </c>
    </row>
    <row r="15" spans="1:32" ht="18.75" customHeight="1">
      <c r="A15" s="32">
        <v>13</v>
      </c>
      <c r="B15" s="33">
        <v>13</v>
      </c>
      <c r="C15" s="34" t="s">
        <v>1698</v>
      </c>
      <c r="D15" s="35" t="s">
        <v>1319</v>
      </c>
      <c r="E15" s="45" t="s">
        <v>3052</v>
      </c>
      <c r="F15" s="47">
        <v>12</v>
      </c>
      <c r="G15" s="38">
        <v>2242064925</v>
      </c>
      <c r="H15" s="39">
        <v>20</v>
      </c>
      <c r="I15" s="40">
        <v>19</v>
      </c>
      <c r="J15" s="41">
        <v>2266509962</v>
      </c>
      <c r="K15" s="42" t="s">
        <v>3052</v>
      </c>
      <c r="L15" s="43" t="s">
        <v>3052</v>
      </c>
      <c r="M15" s="44" t="s">
        <v>3052</v>
      </c>
      <c r="N15" s="39" t="s">
        <v>3052</v>
      </c>
      <c r="O15" s="40" t="s">
        <v>3052</v>
      </c>
      <c r="P15" s="62" t="s">
        <v>3052</v>
      </c>
      <c r="Q15" s="42" t="s">
        <v>3052</v>
      </c>
      <c r="R15" s="43" t="s">
        <v>3052</v>
      </c>
      <c r="S15" s="44" t="s">
        <v>3052</v>
      </c>
      <c r="T15" s="39" t="s">
        <v>3052</v>
      </c>
      <c r="U15" s="40" t="s">
        <v>3052</v>
      </c>
      <c r="V15" s="62" t="s">
        <v>3052</v>
      </c>
      <c r="W15" s="42">
        <v>6</v>
      </c>
      <c r="X15" s="43">
        <v>6</v>
      </c>
      <c r="Y15" s="38">
        <v>1442292</v>
      </c>
      <c r="Z15" s="39" t="s">
        <v>3052</v>
      </c>
      <c r="AA15" s="40" t="s">
        <v>3052</v>
      </c>
      <c r="AB15" s="62" t="s">
        <v>3052</v>
      </c>
      <c r="AC15" s="108">
        <v>384</v>
      </c>
      <c r="AD15" s="45">
        <v>0</v>
      </c>
      <c r="AE15" s="37">
        <v>0</v>
      </c>
      <c r="AF15" s="46">
        <v>100</v>
      </c>
    </row>
    <row r="16" spans="1:32" ht="18.75" customHeight="1">
      <c r="A16" s="32">
        <v>14</v>
      </c>
      <c r="B16" s="33">
        <v>15</v>
      </c>
      <c r="C16" s="34" t="s">
        <v>1701</v>
      </c>
      <c r="D16" s="35" t="s">
        <v>1702</v>
      </c>
      <c r="E16" s="45" t="s">
        <v>3052</v>
      </c>
      <c r="F16" s="47">
        <v>13</v>
      </c>
      <c r="G16" s="38">
        <v>2028293424</v>
      </c>
      <c r="H16" s="39">
        <v>22</v>
      </c>
      <c r="I16" s="40">
        <v>20</v>
      </c>
      <c r="J16" s="41">
        <v>2076297888</v>
      </c>
      <c r="K16" s="42">
        <v>36</v>
      </c>
      <c r="L16" s="43">
        <v>29</v>
      </c>
      <c r="M16" s="38">
        <v>338140984</v>
      </c>
      <c r="N16" s="39">
        <v>19</v>
      </c>
      <c r="O16" s="40">
        <v>14</v>
      </c>
      <c r="P16" s="41">
        <v>1093861790</v>
      </c>
      <c r="Q16" s="42">
        <v>27</v>
      </c>
      <c r="R16" s="43">
        <v>22</v>
      </c>
      <c r="S16" s="38">
        <v>1682160276</v>
      </c>
      <c r="T16" s="39">
        <v>78</v>
      </c>
      <c r="U16" s="40">
        <v>72</v>
      </c>
      <c r="V16" s="41">
        <v>56767540</v>
      </c>
      <c r="W16" s="42">
        <v>23</v>
      </c>
      <c r="X16" s="43">
        <v>22</v>
      </c>
      <c r="Y16" s="38">
        <v>346717</v>
      </c>
      <c r="Z16" s="39">
        <v>42</v>
      </c>
      <c r="AA16" s="40">
        <v>33</v>
      </c>
      <c r="AB16" s="41">
        <v>2451</v>
      </c>
      <c r="AC16" s="108">
        <v>351</v>
      </c>
      <c r="AD16" s="45">
        <v>10.32</v>
      </c>
      <c r="AE16" s="37">
        <v>89.68</v>
      </c>
      <c r="AF16" s="46">
        <v>0</v>
      </c>
    </row>
    <row r="17" spans="1:32" ht="18.75" customHeight="1">
      <c r="A17" s="48">
        <v>15</v>
      </c>
      <c r="B17" s="49">
        <v>19</v>
      </c>
      <c r="C17" s="50" t="s">
        <v>1706</v>
      </c>
      <c r="D17" s="51" t="s">
        <v>3054</v>
      </c>
      <c r="E17" s="52">
        <v>2</v>
      </c>
      <c r="F17" s="53" t="s">
        <v>3052</v>
      </c>
      <c r="G17" s="54">
        <v>2006653840</v>
      </c>
      <c r="H17" s="55">
        <v>23</v>
      </c>
      <c r="I17" s="56">
        <v>3</v>
      </c>
      <c r="J17" s="57">
        <v>2015254548</v>
      </c>
      <c r="K17" s="58">
        <v>18</v>
      </c>
      <c r="L17" s="59">
        <v>3</v>
      </c>
      <c r="M17" s="54">
        <v>789926515</v>
      </c>
      <c r="N17" s="55">
        <v>5</v>
      </c>
      <c r="O17" s="56">
        <v>3</v>
      </c>
      <c r="P17" s="57">
        <v>2563022447</v>
      </c>
      <c r="Q17" s="58">
        <v>8</v>
      </c>
      <c r="R17" s="59">
        <v>3</v>
      </c>
      <c r="S17" s="54">
        <v>3319860968</v>
      </c>
      <c r="T17" s="55">
        <v>454</v>
      </c>
      <c r="U17" s="56">
        <v>12</v>
      </c>
      <c r="V17" s="57">
        <v>-8843729</v>
      </c>
      <c r="W17" s="58">
        <v>410</v>
      </c>
      <c r="X17" s="59">
        <v>6</v>
      </c>
      <c r="Y17" s="54">
        <v>2186</v>
      </c>
      <c r="Z17" s="55">
        <v>1</v>
      </c>
      <c r="AA17" s="56">
        <v>1</v>
      </c>
      <c r="AB17" s="57">
        <v>14539</v>
      </c>
      <c r="AC17" s="109">
        <v>311</v>
      </c>
      <c r="AD17" s="52">
        <v>100</v>
      </c>
      <c r="AE17" s="60">
        <v>0</v>
      </c>
      <c r="AF17" s="61">
        <v>0</v>
      </c>
    </row>
    <row r="18" spans="1:32" ht="18.75" customHeight="1">
      <c r="A18" s="167">
        <v>16</v>
      </c>
      <c r="B18" s="168">
        <v>17</v>
      </c>
      <c r="C18" s="169" t="s">
        <v>1704</v>
      </c>
      <c r="D18" s="170" t="s">
        <v>3056</v>
      </c>
      <c r="E18" s="182" t="s">
        <v>3052</v>
      </c>
      <c r="F18" s="180">
        <v>14</v>
      </c>
      <c r="G18" s="173">
        <v>1998333745</v>
      </c>
      <c r="H18" s="174">
        <v>13</v>
      </c>
      <c r="I18" s="175">
        <v>12</v>
      </c>
      <c r="J18" s="176">
        <v>2677680387</v>
      </c>
      <c r="K18" s="177">
        <v>25</v>
      </c>
      <c r="L18" s="178">
        <v>20</v>
      </c>
      <c r="M18" s="173">
        <v>497262252</v>
      </c>
      <c r="N18" s="174" t="s">
        <v>3052</v>
      </c>
      <c r="O18" s="175" t="s">
        <v>3052</v>
      </c>
      <c r="P18" s="183" t="s">
        <v>3052</v>
      </c>
      <c r="Q18" s="177" t="s">
        <v>3052</v>
      </c>
      <c r="R18" s="178" t="s">
        <v>3052</v>
      </c>
      <c r="S18" s="184" t="s">
        <v>3052</v>
      </c>
      <c r="T18" s="174">
        <v>13</v>
      </c>
      <c r="U18" s="175">
        <v>9</v>
      </c>
      <c r="V18" s="176">
        <v>256163796</v>
      </c>
      <c r="W18" s="177">
        <v>165</v>
      </c>
      <c r="X18" s="178">
        <v>163</v>
      </c>
      <c r="Y18" s="173">
        <v>58181</v>
      </c>
      <c r="Z18" s="174" t="s">
        <v>3052</v>
      </c>
      <c r="AA18" s="175" t="s">
        <v>3052</v>
      </c>
      <c r="AB18" s="183" t="s">
        <v>3052</v>
      </c>
      <c r="AC18" s="179">
        <v>311</v>
      </c>
      <c r="AD18" s="171">
        <v>0</v>
      </c>
      <c r="AE18" s="180">
        <v>0.02</v>
      </c>
      <c r="AF18" s="181">
        <v>99.98</v>
      </c>
    </row>
    <row r="19" spans="1:32" ht="18.75" customHeight="1">
      <c r="A19" s="137">
        <v>17</v>
      </c>
      <c r="B19" s="138">
        <v>24</v>
      </c>
      <c r="C19" s="139" t="s">
        <v>287</v>
      </c>
      <c r="D19" s="140" t="s">
        <v>3056</v>
      </c>
      <c r="E19" s="141" t="s">
        <v>3052</v>
      </c>
      <c r="F19" s="142">
        <v>15</v>
      </c>
      <c r="G19" s="143">
        <v>1857582934</v>
      </c>
      <c r="H19" s="144">
        <v>19</v>
      </c>
      <c r="I19" s="145">
        <v>18</v>
      </c>
      <c r="J19" s="146">
        <v>2355532048</v>
      </c>
      <c r="K19" s="147">
        <v>22</v>
      </c>
      <c r="L19" s="148">
        <v>18</v>
      </c>
      <c r="M19" s="143">
        <v>613825153</v>
      </c>
      <c r="N19" s="144">
        <v>42</v>
      </c>
      <c r="O19" s="145">
        <v>36</v>
      </c>
      <c r="P19" s="146">
        <v>654141152</v>
      </c>
      <c r="Q19" s="147">
        <v>33</v>
      </c>
      <c r="R19" s="148">
        <v>28</v>
      </c>
      <c r="S19" s="143">
        <v>1410050145</v>
      </c>
      <c r="T19" s="144">
        <v>10</v>
      </c>
      <c r="U19" s="145">
        <v>7</v>
      </c>
      <c r="V19" s="146">
        <v>324150600</v>
      </c>
      <c r="W19" s="147">
        <v>11</v>
      </c>
      <c r="X19" s="148">
        <v>11</v>
      </c>
      <c r="Y19" s="143">
        <v>625147</v>
      </c>
      <c r="Z19" s="144">
        <v>22</v>
      </c>
      <c r="AA19" s="145">
        <v>15</v>
      </c>
      <c r="AB19" s="146">
        <v>3586</v>
      </c>
      <c r="AC19" s="149">
        <v>382</v>
      </c>
      <c r="AD19" s="141">
        <v>0</v>
      </c>
      <c r="AE19" s="150">
        <v>0.72</v>
      </c>
      <c r="AF19" s="151">
        <v>99.28</v>
      </c>
    </row>
    <row r="20" spans="1:32" ht="18.75" customHeight="1">
      <c r="A20" s="32">
        <v>18</v>
      </c>
      <c r="B20" s="33">
        <v>16</v>
      </c>
      <c r="C20" s="34" t="s">
        <v>1703</v>
      </c>
      <c r="D20" s="35" t="s">
        <v>3054</v>
      </c>
      <c r="E20" s="45">
        <v>3</v>
      </c>
      <c r="F20" s="47" t="s">
        <v>3052</v>
      </c>
      <c r="G20" s="38">
        <v>1604942000</v>
      </c>
      <c r="H20" s="39">
        <v>21</v>
      </c>
      <c r="I20" s="40">
        <v>2</v>
      </c>
      <c r="J20" s="41">
        <v>2261584948</v>
      </c>
      <c r="K20" s="42">
        <v>13</v>
      </c>
      <c r="L20" s="43">
        <v>2</v>
      </c>
      <c r="M20" s="38">
        <v>1033577202</v>
      </c>
      <c r="N20" s="39">
        <v>20</v>
      </c>
      <c r="O20" s="40">
        <v>6</v>
      </c>
      <c r="P20" s="41">
        <v>1071815169</v>
      </c>
      <c r="Q20" s="42">
        <v>20</v>
      </c>
      <c r="R20" s="43">
        <v>4</v>
      </c>
      <c r="S20" s="38">
        <v>1970468768</v>
      </c>
      <c r="T20" s="39">
        <v>5</v>
      </c>
      <c r="U20" s="40">
        <v>2</v>
      </c>
      <c r="V20" s="41">
        <v>424020769</v>
      </c>
      <c r="W20" s="42" t="s">
        <v>3052</v>
      </c>
      <c r="X20" s="43" t="s">
        <v>3052</v>
      </c>
      <c r="Y20" s="44" t="s">
        <v>3052</v>
      </c>
      <c r="Z20" s="39">
        <v>5</v>
      </c>
      <c r="AA20" s="40">
        <v>4</v>
      </c>
      <c r="AB20" s="41">
        <v>9037</v>
      </c>
      <c r="AC20" s="108">
        <v>210</v>
      </c>
      <c r="AD20" s="45">
        <v>100</v>
      </c>
      <c r="AE20" s="37">
        <v>0</v>
      </c>
      <c r="AF20" s="46">
        <v>0</v>
      </c>
    </row>
    <row r="21" spans="1:32" ht="18.75" customHeight="1">
      <c r="A21" s="137">
        <v>19</v>
      </c>
      <c r="B21" s="138">
        <v>22</v>
      </c>
      <c r="C21" s="139" t="s">
        <v>1709</v>
      </c>
      <c r="D21" s="140" t="s">
        <v>3056</v>
      </c>
      <c r="E21" s="185" t="s">
        <v>3052</v>
      </c>
      <c r="F21" s="150">
        <v>16</v>
      </c>
      <c r="G21" s="143">
        <v>1589071147</v>
      </c>
      <c r="H21" s="144">
        <v>25</v>
      </c>
      <c r="I21" s="145">
        <v>22</v>
      </c>
      <c r="J21" s="146">
        <v>1606789297</v>
      </c>
      <c r="K21" s="147">
        <v>19</v>
      </c>
      <c r="L21" s="148">
        <v>16</v>
      </c>
      <c r="M21" s="143">
        <v>709826742</v>
      </c>
      <c r="N21" s="144">
        <v>137</v>
      </c>
      <c r="O21" s="145">
        <v>127</v>
      </c>
      <c r="P21" s="146">
        <v>211675101</v>
      </c>
      <c r="Q21" s="147">
        <v>145</v>
      </c>
      <c r="R21" s="148">
        <v>135</v>
      </c>
      <c r="S21" s="143">
        <v>380421261</v>
      </c>
      <c r="T21" s="144">
        <v>56</v>
      </c>
      <c r="U21" s="145">
        <v>50</v>
      </c>
      <c r="V21" s="146">
        <v>76407677</v>
      </c>
      <c r="W21" s="147">
        <v>414</v>
      </c>
      <c r="X21" s="148">
        <v>408</v>
      </c>
      <c r="Y21" s="143">
        <v>1319</v>
      </c>
      <c r="Z21" s="144">
        <v>230</v>
      </c>
      <c r="AA21" s="145">
        <v>216</v>
      </c>
      <c r="AB21" s="146">
        <v>666</v>
      </c>
      <c r="AC21" s="149">
        <v>354</v>
      </c>
      <c r="AD21" s="141">
        <v>0</v>
      </c>
      <c r="AE21" s="150">
        <v>0</v>
      </c>
      <c r="AF21" s="151">
        <v>100</v>
      </c>
    </row>
    <row r="22" spans="1:32" ht="18.75" customHeight="1">
      <c r="A22" s="152">
        <v>20</v>
      </c>
      <c r="B22" s="153">
        <v>12</v>
      </c>
      <c r="C22" s="154" t="s">
        <v>1697</v>
      </c>
      <c r="D22" s="155" t="s">
        <v>3056</v>
      </c>
      <c r="E22" s="156" t="s">
        <v>3052</v>
      </c>
      <c r="F22" s="157">
        <v>17</v>
      </c>
      <c r="G22" s="158">
        <v>1546580318</v>
      </c>
      <c r="H22" s="159">
        <v>24</v>
      </c>
      <c r="I22" s="160">
        <v>21</v>
      </c>
      <c r="J22" s="161">
        <v>1699031814</v>
      </c>
      <c r="K22" s="162">
        <v>403</v>
      </c>
      <c r="L22" s="163">
        <v>389</v>
      </c>
      <c r="M22" s="158">
        <v>20890731</v>
      </c>
      <c r="N22" s="159">
        <v>11</v>
      </c>
      <c r="O22" s="160">
        <v>8</v>
      </c>
      <c r="P22" s="161">
        <v>1453416999</v>
      </c>
      <c r="Q22" s="162">
        <v>12</v>
      </c>
      <c r="R22" s="163">
        <v>9</v>
      </c>
      <c r="S22" s="158">
        <v>2656418159</v>
      </c>
      <c r="T22" s="159">
        <v>490</v>
      </c>
      <c r="U22" s="160">
        <v>476</v>
      </c>
      <c r="V22" s="161">
        <v>-55780347</v>
      </c>
      <c r="W22" s="162">
        <v>13</v>
      </c>
      <c r="X22" s="163">
        <v>13</v>
      </c>
      <c r="Y22" s="158">
        <v>580640</v>
      </c>
      <c r="Z22" s="159">
        <v>138</v>
      </c>
      <c r="AA22" s="160">
        <v>126</v>
      </c>
      <c r="AB22" s="161">
        <v>1058</v>
      </c>
      <c r="AC22" s="164">
        <v>371</v>
      </c>
      <c r="AD22" s="156">
        <v>0</v>
      </c>
      <c r="AE22" s="165">
        <v>100</v>
      </c>
      <c r="AF22" s="166">
        <v>0</v>
      </c>
    </row>
    <row r="23" spans="1:32" ht="18.75" customHeight="1">
      <c r="A23" s="167">
        <v>21</v>
      </c>
      <c r="B23" s="168">
        <v>25</v>
      </c>
      <c r="C23" s="169" t="s">
        <v>1320</v>
      </c>
      <c r="D23" s="170" t="s">
        <v>3056</v>
      </c>
      <c r="E23" s="171" t="s">
        <v>3052</v>
      </c>
      <c r="F23" s="172">
        <v>18</v>
      </c>
      <c r="G23" s="173">
        <v>1532679213</v>
      </c>
      <c r="H23" s="174">
        <v>26</v>
      </c>
      <c r="I23" s="175">
        <v>23</v>
      </c>
      <c r="J23" s="176">
        <v>1570015927</v>
      </c>
      <c r="K23" s="177">
        <v>2</v>
      </c>
      <c r="L23" s="178">
        <v>2</v>
      </c>
      <c r="M23" s="173">
        <v>7660049036</v>
      </c>
      <c r="N23" s="174">
        <v>24</v>
      </c>
      <c r="O23" s="175">
        <v>18</v>
      </c>
      <c r="P23" s="176">
        <v>939044722</v>
      </c>
      <c r="Q23" s="177">
        <v>22</v>
      </c>
      <c r="R23" s="178">
        <v>18</v>
      </c>
      <c r="S23" s="173">
        <v>1891997548</v>
      </c>
      <c r="T23" s="174">
        <v>3</v>
      </c>
      <c r="U23" s="175">
        <v>2</v>
      </c>
      <c r="V23" s="176">
        <v>673939460</v>
      </c>
      <c r="W23" s="177">
        <v>161</v>
      </c>
      <c r="X23" s="178">
        <v>159</v>
      </c>
      <c r="Y23" s="173">
        <v>60241</v>
      </c>
      <c r="Z23" s="174">
        <v>213</v>
      </c>
      <c r="AA23" s="175">
        <v>199</v>
      </c>
      <c r="AB23" s="176">
        <v>731</v>
      </c>
      <c r="AC23" s="179">
        <v>314</v>
      </c>
      <c r="AD23" s="171">
        <v>0</v>
      </c>
      <c r="AE23" s="180">
        <v>25</v>
      </c>
      <c r="AF23" s="181">
        <v>75</v>
      </c>
    </row>
    <row r="24" spans="1:32" ht="18.75" customHeight="1">
      <c r="A24" s="137">
        <v>22</v>
      </c>
      <c r="B24" s="138">
        <v>21</v>
      </c>
      <c r="C24" s="139" t="s">
        <v>1708</v>
      </c>
      <c r="D24" s="140" t="s">
        <v>3056</v>
      </c>
      <c r="E24" s="141" t="s">
        <v>3052</v>
      </c>
      <c r="F24" s="142">
        <v>19</v>
      </c>
      <c r="G24" s="143">
        <v>1472696529</v>
      </c>
      <c r="H24" s="144">
        <v>16</v>
      </c>
      <c r="I24" s="145">
        <v>15</v>
      </c>
      <c r="J24" s="146">
        <v>2463786333</v>
      </c>
      <c r="K24" s="147">
        <v>28</v>
      </c>
      <c r="L24" s="148">
        <v>23</v>
      </c>
      <c r="M24" s="143">
        <v>416967777</v>
      </c>
      <c r="N24" s="144">
        <v>31</v>
      </c>
      <c r="O24" s="145">
        <v>25</v>
      </c>
      <c r="P24" s="146">
        <v>764966127</v>
      </c>
      <c r="Q24" s="147">
        <v>45</v>
      </c>
      <c r="R24" s="148">
        <v>38</v>
      </c>
      <c r="S24" s="143">
        <v>1189749156</v>
      </c>
      <c r="T24" s="144">
        <v>27</v>
      </c>
      <c r="U24" s="145">
        <v>23</v>
      </c>
      <c r="V24" s="146">
        <v>145892980</v>
      </c>
      <c r="W24" s="147">
        <v>16</v>
      </c>
      <c r="X24" s="148">
        <v>16</v>
      </c>
      <c r="Y24" s="143">
        <v>523848</v>
      </c>
      <c r="Z24" s="144">
        <v>19</v>
      </c>
      <c r="AA24" s="145">
        <v>12</v>
      </c>
      <c r="AB24" s="146">
        <v>3975</v>
      </c>
      <c r="AC24" s="149">
        <v>384</v>
      </c>
      <c r="AD24" s="141">
        <v>7.96</v>
      </c>
      <c r="AE24" s="150">
        <v>7.05</v>
      </c>
      <c r="AF24" s="151">
        <v>84.99</v>
      </c>
    </row>
    <row r="25" spans="1:32" ht="18.75" customHeight="1">
      <c r="A25" s="32">
        <v>23</v>
      </c>
      <c r="B25" s="33">
        <v>18</v>
      </c>
      <c r="C25" s="34" t="s">
        <v>1705</v>
      </c>
      <c r="D25" s="35" t="s">
        <v>3051</v>
      </c>
      <c r="E25" s="45" t="s">
        <v>3052</v>
      </c>
      <c r="F25" s="47">
        <v>20</v>
      </c>
      <c r="G25" s="38">
        <v>1351959577</v>
      </c>
      <c r="H25" s="39">
        <v>27</v>
      </c>
      <c r="I25" s="40">
        <v>24</v>
      </c>
      <c r="J25" s="41">
        <v>1446711278</v>
      </c>
      <c r="K25" s="42">
        <v>490</v>
      </c>
      <c r="L25" s="43">
        <v>475</v>
      </c>
      <c r="M25" s="38">
        <v>-4885235</v>
      </c>
      <c r="N25" s="39">
        <v>80</v>
      </c>
      <c r="O25" s="40">
        <v>70</v>
      </c>
      <c r="P25" s="41">
        <v>370968223</v>
      </c>
      <c r="Q25" s="42">
        <v>82</v>
      </c>
      <c r="R25" s="43">
        <v>73</v>
      </c>
      <c r="S25" s="38">
        <v>668862654</v>
      </c>
      <c r="T25" s="39">
        <v>243</v>
      </c>
      <c r="U25" s="40">
        <v>234</v>
      </c>
      <c r="V25" s="41">
        <v>11495573</v>
      </c>
      <c r="W25" s="42">
        <v>17</v>
      </c>
      <c r="X25" s="43">
        <v>17</v>
      </c>
      <c r="Y25" s="38">
        <v>437323</v>
      </c>
      <c r="Z25" s="39">
        <v>156</v>
      </c>
      <c r="AA25" s="40">
        <v>143</v>
      </c>
      <c r="AB25" s="41">
        <v>968</v>
      </c>
      <c r="AC25" s="108">
        <v>371</v>
      </c>
      <c r="AD25" s="45">
        <v>0</v>
      </c>
      <c r="AE25" s="37">
        <v>100</v>
      </c>
      <c r="AF25" s="46">
        <v>0</v>
      </c>
    </row>
    <row r="26" spans="1:32" ht="18.75" customHeight="1">
      <c r="A26" s="137">
        <v>24</v>
      </c>
      <c r="B26" s="138">
        <v>30</v>
      </c>
      <c r="C26" s="139" t="s">
        <v>293</v>
      </c>
      <c r="D26" s="140" t="s">
        <v>3056</v>
      </c>
      <c r="E26" s="141" t="s">
        <v>3052</v>
      </c>
      <c r="F26" s="142">
        <v>21</v>
      </c>
      <c r="G26" s="143">
        <v>1322594941</v>
      </c>
      <c r="H26" s="144">
        <v>29</v>
      </c>
      <c r="I26" s="145">
        <v>26</v>
      </c>
      <c r="J26" s="146">
        <v>1328483786</v>
      </c>
      <c r="K26" s="147" t="s">
        <v>3052</v>
      </c>
      <c r="L26" s="148" t="s">
        <v>3052</v>
      </c>
      <c r="M26" s="186" t="s">
        <v>3052</v>
      </c>
      <c r="N26" s="144">
        <v>163</v>
      </c>
      <c r="O26" s="145">
        <v>153</v>
      </c>
      <c r="P26" s="146">
        <v>177665178</v>
      </c>
      <c r="Q26" s="147">
        <v>136</v>
      </c>
      <c r="R26" s="148">
        <v>126</v>
      </c>
      <c r="S26" s="143">
        <v>402374171</v>
      </c>
      <c r="T26" s="144" t="s">
        <v>3052</v>
      </c>
      <c r="U26" s="145" t="s">
        <v>3052</v>
      </c>
      <c r="V26" s="187" t="s">
        <v>3052</v>
      </c>
      <c r="W26" s="147" t="s">
        <v>3052</v>
      </c>
      <c r="X26" s="148" t="s">
        <v>3052</v>
      </c>
      <c r="Y26" s="186" t="s">
        <v>3052</v>
      </c>
      <c r="Z26" s="144">
        <v>324</v>
      </c>
      <c r="AA26" s="145">
        <v>309</v>
      </c>
      <c r="AB26" s="146">
        <v>402</v>
      </c>
      <c r="AC26" s="149">
        <v>390</v>
      </c>
      <c r="AD26" s="141">
        <v>0</v>
      </c>
      <c r="AE26" s="150">
        <v>100</v>
      </c>
      <c r="AF26" s="151">
        <v>0</v>
      </c>
    </row>
    <row r="27" spans="1:32" ht="18.75" customHeight="1">
      <c r="A27" s="152">
        <v>25</v>
      </c>
      <c r="B27" s="153">
        <v>31</v>
      </c>
      <c r="C27" s="154" t="s">
        <v>294</v>
      </c>
      <c r="D27" s="155" t="s">
        <v>3056</v>
      </c>
      <c r="E27" s="156" t="s">
        <v>3052</v>
      </c>
      <c r="F27" s="157">
        <v>22</v>
      </c>
      <c r="G27" s="158">
        <v>1307568657</v>
      </c>
      <c r="H27" s="159">
        <v>30</v>
      </c>
      <c r="I27" s="160">
        <v>27</v>
      </c>
      <c r="J27" s="161">
        <v>1325547479</v>
      </c>
      <c r="K27" s="162">
        <v>29</v>
      </c>
      <c r="L27" s="163">
        <v>24</v>
      </c>
      <c r="M27" s="158">
        <v>413756438</v>
      </c>
      <c r="N27" s="159">
        <v>16</v>
      </c>
      <c r="O27" s="160">
        <v>12</v>
      </c>
      <c r="P27" s="161">
        <v>1181989264</v>
      </c>
      <c r="Q27" s="162">
        <v>17</v>
      </c>
      <c r="R27" s="163">
        <v>14</v>
      </c>
      <c r="S27" s="158">
        <v>2122835055</v>
      </c>
      <c r="T27" s="159">
        <v>18</v>
      </c>
      <c r="U27" s="160">
        <v>14</v>
      </c>
      <c r="V27" s="161">
        <v>210519381</v>
      </c>
      <c r="W27" s="162">
        <v>353</v>
      </c>
      <c r="X27" s="163">
        <v>350</v>
      </c>
      <c r="Y27" s="158">
        <v>10979</v>
      </c>
      <c r="Z27" s="159">
        <v>140</v>
      </c>
      <c r="AA27" s="160">
        <v>128</v>
      </c>
      <c r="AB27" s="161">
        <v>1047</v>
      </c>
      <c r="AC27" s="164">
        <v>313</v>
      </c>
      <c r="AD27" s="156">
        <v>0</v>
      </c>
      <c r="AE27" s="165">
        <v>80</v>
      </c>
      <c r="AF27" s="166">
        <v>20</v>
      </c>
    </row>
    <row r="28" spans="1:32" ht="18.75" customHeight="1">
      <c r="A28" s="167">
        <v>26</v>
      </c>
      <c r="B28" s="168">
        <v>23</v>
      </c>
      <c r="C28" s="169" t="s">
        <v>2355</v>
      </c>
      <c r="D28" s="170" t="s">
        <v>3056</v>
      </c>
      <c r="E28" s="171" t="s">
        <v>3052</v>
      </c>
      <c r="F28" s="172">
        <v>23</v>
      </c>
      <c r="G28" s="173">
        <v>1268792076</v>
      </c>
      <c r="H28" s="174">
        <v>31</v>
      </c>
      <c r="I28" s="175">
        <v>28</v>
      </c>
      <c r="J28" s="176">
        <v>1303074048</v>
      </c>
      <c r="K28" s="177">
        <v>17</v>
      </c>
      <c r="L28" s="178">
        <v>15</v>
      </c>
      <c r="M28" s="173">
        <v>803804879</v>
      </c>
      <c r="N28" s="174">
        <v>229</v>
      </c>
      <c r="O28" s="175">
        <v>219</v>
      </c>
      <c r="P28" s="176">
        <v>118420261</v>
      </c>
      <c r="Q28" s="177">
        <v>87</v>
      </c>
      <c r="R28" s="178">
        <v>78</v>
      </c>
      <c r="S28" s="173">
        <v>626082831</v>
      </c>
      <c r="T28" s="174">
        <v>143</v>
      </c>
      <c r="U28" s="175">
        <v>137</v>
      </c>
      <c r="V28" s="176">
        <v>28578115</v>
      </c>
      <c r="W28" s="177">
        <v>272</v>
      </c>
      <c r="X28" s="178">
        <v>270</v>
      </c>
      <c r="Y28" s="173">
        <v>27480</v>
      </c>
      <c r="Z28" s="174">
        <v>58</v>
      </c>
      <c r="AA28" s="175">
        <v>49</v>
      </c>
      <c r="AB28" s="176">
        <v>1806</v>
      </c>
      <c r="AC28" s="179">
        <v>354</v>
      </c>
      <c r="AD28" s="171">
        <v>0</v>
      </c>
      <c r="AE28" s="180">
        <v>100</v>
      </c>
      <c r="AF28" s="181">
        <v>0</v>
      </c>
    </row>
    <row r="29" spans="1:32" ht="18.75" customHeight="1">
      <c r="A29" s="32">
        <v>27</v>
      </c>
      <c r="B29" s="33">
        <v>37</v>
      </c>
      <c r="C29" s="34" t="s">
        <v>1058</v>
      </c>
      <c r="D29" s="35" t="s">
        <v>3056</v>
      </c>
      <c r="E29" s="45" t="s">
        <v>3052</v>
      </c>
      <c r="F29" s="47">
        <v>24</v>
      </c>
      <c r="G29" s="38">
        <v>1155108958</v>
      </c>
      <c r="H29" s="39">
        <v>33</v>
      </c>
      <c r="I29" s="40">
        <v>30</v>
      </c>
      <c r="J29" s="41">
        <v>1298014199</v>
      </c>
      <c r="K29" s="42">
        <v>31</v>
      </c>
      <c r="L29" s="43">
        <v>26</v>
      </c>
      <c r="M29" s="38">
        <v>378379992</v>
      </c>
      <c r="N29" s="39">
        <v>51</v>
      </c>
      <c r="O29" s="40">
        <v>44</v>
      </c>
      <c r="P29" s="41">
        <v>545059718</v>
      </c>
      <c r="Q29" s="42">
        <v>59</v>
      </c>
      <c r="R29" s="43">
        <v>50</v>
      </c>
      <c r="S29" s="38">
        <v>898688293</v>
      </c>
      <c r="T29" s="39">
        <v>26</v>
      </c>
      <c r="U29" s="40">
        <v>22</v>
      </c>
      <c r="V29" s="41">
        <v>147285812</v>
      </c>
      <c r="W29" s="42">
        <v>12</v>
      </c>
      <c r="X29" s="43">
        <v>12</v>
      </c>
      <c r="Y29" s="38">
        <v>603756</v>
      </c>
      <c r="Z29" s="39">
        <v>20</v>
      </c>
      <c r="AA29" s="40">
        <v>13</v>
      </c>
      <c r="AB29" s="41">
        <v>3920</v>
      </c>
      <c r="AC29" s="108">
        <v>382</v>
      </c>
      <c r="AD29" s="45">
        <v>0</v>
      </c>
      <c r="AE29" s="37">
        <v>100</v>
      </c>
      <c r="AF29" s="46">
        <v>0</v>
      </c>
    </row>
    <row r="30" spans="1:32" ht="18.75" customHeight="1">
      <c r="A30" s="137">
        <v>28</v>
      </c>
      <c r="B30" s="138">
        <v>33</v>
      </c>
      <c r="C30" s="139" t="s">
        <v>296</v>
      </c>
      <c r="D30" s="140" t="s">
        <v>3056</v>
      </c>
      <c r="E30" s="141" t="s">
        <v>3052</v>
      </c>
      <c r="F30" s="142">
        <v>25</v>
      </c>
      <c r="G30" s="143">
        <v>1137692827</v>
      </c>
      <c r="H30" s="144">
        <v>36</v>
      </c>
      <c r="I30" s="145">
        <v>32</v>
      </c>
      <c r="J30" s="146">
        <v>1142493914</v>
      </c>
      <c r="K30" s="147">
        <v>99</v>
      </c>
      <c r="L30" s="148">
        <v>89</v>
      </c>
      <c r="M30" s="143">
        <v>126791231</v>
      </c>
      <c r="N30" s="144">
        <v>60</v>
      </c>
      <c r="O30" s="145">
        <v>51</v>
      </c>
      <c r="P30" s="146">
        <v>468597827</v>
      </c>
      <c r="Q30" s="147">
        <v>58</v>
      </c>
      <c r="R30" s="148">
        <v>49</v>
      </c>
      <c r="S30" s="143">
        <v>901382192</v>
      </c>
      <c r="T30" s="144">
        <v>462</v>
      </c>
      <c r="U30" s="145">
        <v>450</v>
      </c>
      <c r="V30" s="146">
        <v>-11772259</v>
      </c>
      <c r="W30" s="147">
        <v>72</v>
      </c>
      <c r="X30" s="148">
        <v>70</v>
      </c>
      <c r="Y30" s="143">
        <v>122121</v>
      </c>
      <c r="Z30" s="144">
        <v>244</v>
      </c>
      <c r="AA30" s="145">
        <v>230</v>
      </c>
      <c r="AB30" s="146">
        <v>622</v>
      </c>
      <c r="AC30" s="149">
        <v>371</v>
      </c>
      <c r="AD30" s="141">
        <v>0</v>
      </c>
      <c r="AE30" s="150">
        <v>54.67</v>
      </c>
      <c r="AF30" s="151">
        <v>45.33</v>
      </c>
    </row>
    <row r="31" spans="1:32" ht="18.75" customHeight="1">
      <c r="A31" s="137">
        <v>29</v>
      </c>
      <c r="B31" s="138">
        <v>20</v>
      </c>
      <c r="C31" s="139" t="s">
        <v>1707</v>
      </c>
      <c r="D31" s="140" t="s">
        <v>3056</v>
      </c>
      <c r="E31" s="141" t="s">
        <v>3052</v>
      </c>
      <c r="F31" s="142">
        <v>26</v>
      </c>
      <c r="G31" s="143">
        <v>1029346058</v>
      </c>
      <c r="H31" s="144">
        <v>37</v>
      </c>
      <c r="I31" s="145">
        <v>33</v>
      </c>
      <c r="J31" s="146">
        <v>1033042034</v>
      </c>
      <c r="K31" s="147">
        <v>72</v>
      </c>
      <c r="L31" s="148">
        <v>62</v>
      </c>
      <c r="M31" s="143">
        <v>154908733</v>
      </c>
      <c r="N31" s="144">
        <v>169</v>
      </c>
      <c r="O31" s="145">
        <v>159</v>
      </c>
      <c r="P31" s="146">
        <v>172978796</v>
      </c>
      <c r="Q31" s="147">
        <v>119</v>
      </c>
      <c r="R31" s="148">
        <v>109</v>
      </c>
      <c r="S31" s="143">
        <v>458837007</v>
      </c>
      <c r="T31" s="144">
        <v>284</v>
      </c>
      <c r="U31" s="145">
        <v>275</v>
      </c>
      <c r="V31" s="146">
        <v>7586967</v>
      </c>
      <c r="W31" s="147">
        <v>37</v>
      </c>
      <c r="X31" s="148">
        <v>36</v>
      </c>
      <c r="Y31" s="143">
        <v>240568</v>
      </c>
      <c r="Z31" s="144">
        <v>237</v>
      </c>
      <c r="AA31" s="145">
        <v>223</v>
      </c>
      <c r="AB31" s="146">
        <v>636</v>
      </c>
      <c r="AC31" s="149">
        <v>383</v>
      </c>
      <c r="AD31" s="141">
        <v>0</v>
      </c>
      <c r="AE31" s="150">
        <v>100</v>
      </c>
      <c r="AF31" s="151">
        <v>0</v>
      </c>
    </row>
    <row r="32" spans="1:32" ht="18.75" customHeight="1">
      <c r="A32" s="48">
        <v>30</v>
      </c>
      <c r="B32" s="49">
        <v>32</v>
      </c>
      <c r="C32" s="50" t="s">
        <v>295</v>
      </c>
      <c r="D32" s="51" t="s">
        <v>3054</v>
      </c>
      <c r="E32" s="52">
        <v>4</v>
      </c>
      <c r="F32" s="53" t="s">
        <v>3052</v>
      </c>
      <c r="G32" s="54">
        <v>1008917422</v>
      </c>
      <c r="H32" s="55">
        <v>34</v>
      </c>
      <c r="I32" s="56">
        <v>4</v>
      </c>
      <c r="J32" s="57">
        <v>1186888351</v>
      </c>
      <c r="K32" s="58">
        <v>20</v>
      </c>
      <c r="L32" s="59">
        <v>4</v>
      </c>
      <c r="M32" s="54">
        <v>641161248</v>
      </c>
      <c r="N32" s="55">
        <v>3</v>
      </c>
      <c r="O32" s="56">
        <v>2</v>
      </c>
      <c r="P32" s="57">
        <v>4300378913</v>
      </c>
      <c r="Q32" s="58">
        <v>7</v>
      </c>
      <c r="R32" s="59">
        <v>2</v>
      </c>
      <c r="S32" s="54">
        <v>5037499502</v>
      </c>
      <c r="T32" s="55">
        <v>6</v>
      </c>
      <c r="U32" s="56">
        <v>3</v>
      </c>
      <c r="V32" s="57">
        <v>423474815</v>
      </c>
      <c r="W32" s="58" t="s">
        <v>3052</v>
      </c>
      <c r="X32" s="59" t="s">
        <v>3052</v>
      </c>
      <c r="Y32" s="65" t="s">
        <v>3052</v>
      </c>
      <c r="Z32" s="55">
        <v>16</v>
      </c>
      <c r="AA32" s="56">
        <v>7</v>
      </c>
      <c r="AB32" s="57">
        <v>4570</v>
      </c>
      <c r="AC32" s="109">
        <v>353</v>
      </c>
      <c r="AD32" s="52">
        <v>99.85</v>
      </c>
      <c r="AE32" s="60">
        <v>0.15</v>
      </c>
      <c r="AF32" s="61">
        <v>0</v>
      </c>
    </row>
    <row r="33" spans="1:32" ht="18.75" customHeight="1">
      <c r="A33" s="167">
        <v>31</v>
      </c>
      <c r="B33" s="168">
        <v>48</v>
      </c>
      <c r="C33" s="169" t="s">
        <v>1</v>
      </c>
      <c r="D33" s="170" t="s">
        <v>3056</v>
      </c>
      <c r="E33" s="171" t="s">
        <v>3052</v>
      </c>
      <c r="F33" s="172">
        <v>27</v>
      </c>
      <c r="G33" s="173">
        <v>973634921</v>
      </c>
      <c r="H33" s="174">
        <v>39</v>
      </c>
      <c r="I33" s="175">
        <v>35</v>
      </c>
      <c r="J33" s="176">
        <v>976666060</v>
      </c>
      <c r="K33" s="177">
        <v>87</v>
      </c>
      <c r="L33" s="178">
        <v>77</v>
      </c>
      <c r="M33" s="173">
        <v>136855373</v>
      </c>
      <c r="N33" s="174">
        <v>120</v>
      </c>
      <c r="O33" s="175">
        <v>110</v>
      </c>
      <c r="P33" s="176">
        <v>236483727</v>
      </c>
      <c r="Q33" s="177">
        <v>116</v>
      </c>
      <c r="R33" s="178">
        <v>106</v>
      </c>
      <c r="S33" s="173">
        <v>472518348</v>
      </c>
      <c r="T33" s="174">
        <v>55</v>
      </c>
      <c r="U33" s="175">
        <v>49</v>
      </c>
      <c r="V33" s="176">
        <v>76543097</v>
      </c>
      <c r="W33" s="177">
        <v>248</v>
      </c>
      <c r="X33" s="178">
        <v>246</v>
      </c>
      <c r="Y33" s="173">
        <v>32834</v>
      </c>
      <c r="Z33" s="174">
        <v>102</v>
      </c>
      <c r="AA33" s="175">
        <v>91</v>
      </c>
      <c r="AB33" s="176">
        <v>1286</v>
      </c>
      <c r="AC33" s="179">
        <v>311</v>
      </c>
      <c r="AD33" s="171">
        <v>0</v>
      </c>
      <c r="AE33" s="180">
        <v>100</v>
      </c>
      <c r="AF33" s="181">
        <v>0</v>
      </c>
    </row>
    <row r="34" spans="1:32" ht="18.75" customHeight="1">
      <c r="A34" s="32">
        <v>32</v>
      </c>
      <c r="B34" s="33">
        <v>49</v>
      </c>
      <c r="C34" s="34" t="s">
        <v>2</v>
      </c>
      <c r="D34" s="35" t="s">
        <v>3054</v>
      </c>
      <c r="E34" s="36">
        <v>5</v>
      </c>
      <c r="F34" s="37" t="s">
        <v>3052</v>
      </c>
      <c r="G34" s="38">
        <v>950308653</v>
      </c>
      <c r="H34" s="39">
        <v>43</v>
      </c>
      <c r="I34" s="40">
        <v>5</v>
      </c>
      <c r="J34" s="41">
        <v>950308653</v>
      </c>
      <c r="K34" s="42">
        <v>32</v>
      </c>
      <c r="L34" s="43">
        <v>6</v>
      </c>
      <c r="M34" s="38">
        <v>351341959</v>
      </c>
      <c r="N34" s="39">
        <v>49</v>
      </c>
      <c r="O34" s="40">
        <v>7</v>
      </c>
      <c r="P34" s="41">
        <v>576551561</v>
      </c>
      <c r="Q34" s="42">
        <v>57</v>
      </c>
      <c r="R34" s="43">
        <v>9</v>
      </c>
      <c r="S34" s="38">
        <v>919071009</v>
      </c>
      <c r="T34" s="39">
        <v>471</v>
      </c>
      <c r="U34" s="40">
        <v>13</v>
      </c>
      <c r="V34" s="41">
        <v>-23208655</v>
      </c>
      <c r="W34" s="42">
        <v>366</v>
      </c>
      <c r="X34" s="43">
        <v>4</v>
      </c>
      <c r="Y34" s="38">
        <v>8356</v>
      </c>
      <c r="Z34" s="39">
        <v>6</v>
      </c>
      <c r="AA34" s="40">
        <v>5</v>
      </c>
      <c r="AB34" s="41">
        <v>8772</v>
      </c>
      <c r="AC34" s="108">
        <v>312</v>
      </c>
      <c r="AD34" s="45">
        <v>100</v>
      </c>
      <c r="AE34" s="37">
        <v>0</v>
      </c>
      <c r="AF34" s="46">
        <v>0</v>
      </c>
    </row>
    <row r="35" spans="1:32" ht="18.75" customHeight="1">
      <c r="A35" s="137">
        <v>33</v>
      </c>
      <c r="B35" s="138">
        <v>47</v>
      </c>
      <c r="C35" s="139" t="s">
        <v>0</v>
      </c>
      <c r="D35" s="140" t="s">
        <v>3056</v>
      </c>
      <c r="E35" s="141" t="s">
        <v>3052</v>
      </c>
      <c r="F35" s="142">
        <v>28</v>
      </c>
      <c r="G35" s="143">
        <v>928529499</v>
      </c>
      <c r="H35" s="144">
        <v>41</v>
      </c>
      <c r="I35" s="145">
        <v>37</v>
      </c>
      <c r="J35" s="146">
        <v>965956051</v>
      </c>
      <c r="K35" s="147">
        <v>55</v>
      </c>
      <c r="L35" s="148">
        <v>45</v>
      </c>
      <c r="M35" s="143">
        <v>204381055</v>
      </c>
      <c r="N35" s="144">
        <v>41</v>
      </c>
      <c r="O35" s="145">
        <v>35</v>
      </c>
      <c r="P35" s="146">
        <v>663011627</v>
      </c>
      <c r="Q35" s="147">
        <v>47</v>
      </c>
      <c r="R35" s="148">
        <v>40</v>
      </c>
      <c r="S35" s="143">
        <v>1154034939</v>
      </c>
      <c r="T35" s="144">
        <v>86</v>
      </c>
      <c r="U35" s="145">
        <v>80</v>
      </c>
      <c r="V35" s="146">
        <v>48792809</v>
      </c>
      <c r="W35" s="147">
        <v>38</v>
      </c>
      <c r="X35" s="148">
        <v>37</v>
      </c>
      <c r="Y35" s="143">
        <v>231755</v>
      </c>
      <c r="Z35" s="144">
        <v>223</v>
      </c>
      <c r="AA35" s="145">
        <v>209</v>
      </c>
      <c r="AB35" s="146">
        <v>689</v>
      </c>
      <c r="AC35" s="149">
        <v>351</v>
      </c>
      <c r="AD35" s="141">
        <v>0</v>
      </c>
      <c r="AE35" s="150">
        <v>100</v>
      </c>
      <c r="AF35" s="151">
        <v>0</v>
      </c>
    </row>
    <row r="36" spans="1:32" ht="18.75" customHeight="1">
      <c r="A36" s="137">
        <v>34</v>
      </c>
      <c r="B36" s="138">
        <v>51</v>
      </c>
      <c r="C36" s="139" t="s">
        <v>4</v>
      </c>
      <c r="D36" s="140" t="s">
        <v>3056</v>
      </c>
      <c r="E36" s="141" t="s">
        <v>3052</v>
      </c>
      <c r="F36" s="142">
        <v>29</v>
      </c>
      <c r="G36" s="143">
        <v>920987030</v>
      </c>
      <c r="H36" s="144">
        <v>44</v>
      </c>
      <c r="I36" s="145">
        <v>39</v>
      </c>
      <c r="J36" s="146">
        <v>925742349</v>
      </c>
      <c r="K36" s="147">
        <v>8</v>
      </c>
      <c r="L36" s="148">
        <v>7</v>
      </c>
      <c r="M36" s="143">
        <v>1831036261</v>
      </c>
      <c r="N36" s="144">
        <v>9</v>
      </c>
      <c r="O36" s="145">
        <v>6</v>
      </c>
      <c r="P36" s="146">
        <v>1726006838</v>
      </c>
      <c r="Q36" s="147">
        <v>15</v>
      </c>
      <c r="R36" s="148">
        <v>12</v>
      </c>
      <c r="S36" s="143">
        <v>2243938596</v>
      </c>
      <c r="T36" s="144">
        <v>8</v>
      </c>
      <c r="U36" s="145">
        <v>5</v>
      </c>
      <c r="V36" s="146">
        <v>366179150</v>
      </c>
      <c r="W36" s="147">
        <v>233</v>
      </c>
      <c r="X36" s="148">
        <v>231</v>
      </c>
      <c r="Y36" s="143">
        <v>37834</v>
      </c>
      <c r="Z36" s="144">
        <v>139</v>
      </c>
      <c r="AA36" s="145">
        <v>127</v>
      </c>
      <c r="AB36" s="146">
        <v>1050</v>
      </c>
      <c r="AC36" s="149">
        <v>313</v>
      </c>
      <c r="AD36" s="141">
        <v>0</v>
      </c>
      <c r="AE36" s="150">
        <v>100</v>
      </c>
      <c r="AF36" s="151">
        <v>0</v>
      </c>
    </row>
    <row r="37" spans="1:32" ht="18.75" customHeight="1">
      <c r="A37" s="152">
        <v>35</v>
      </c>
      <c r="B37" s="153">
        <v>29</v>
      </c>
      <c r="C37" s="154" t="s">
        <v>292</v>
      </c>
      <c r="D37" s="155" t="s">
        <v>3056</v>
      </c>
      <c r="E37" s="156" t="s">
        <v>3052</v>
      </c>
      <c r="F37" s="157">
        <v>30</v>
      </c>
      <c r="G37" s="158">
        <v>902848719</v>
      </c>
      <c r="H37" s="159">
        <v>45</v>
      </c>
      <c r="I37" s="160">
        <v>40</v>
      </c>
      <c r="J37" s="161">
        <v>913889497</v>
      </c>
      <c r="K37" s="162">
        <v>316</v>
      </c>
      <c r="L37" s="163">
        <v>302</v>
      </c>
      <c r="M37" s="158">
        <v>32526727</v>
      </c>
      <c r="N37" s="159">
        <v>68</v>
      </c>
      <c r="O37" s="160">
        <v>58</v>
      </c>
      <c r="P37" s="161">
        <v>432646601</v>
      </c>
      <c r="Q37" s="162">
        <v>66</v>
      </c>
      <c r="R37" s="163">
        <v>57</v>
      </c>
      <c r="S37" s="158">
        <v>827821403</v>
      </c>
      <c r="T37" s="159">
        <v>350</v>
      </c>
      <c r="U37" s="160">
        <v>341</v>
      </c>
      <c r="V37" s="161">
        <v>3208447</v>
      </c>
      <c r="W37" s="162">
        <v>20</v>
      </c>
      <c r="X37" s="163">
        <v>19</v>
      </c>
      <c r="Y37" s="158">
        <v>415104</v>
      </c>
      <c r="Z37" s="159">
        <v>178</v>
      </c>
      <c r="AA37" s="160">
        <v>164</v>
      </c>
      <c r="AB37" s="161">
        <v>875</v>
      </c>
      <c r="AC37" s="164">
        <v>371</v>
      </c>
      <c r="AD37" s="156">
        <v>0</v>
      </c>
      <c r="AE37" s="165">
        <v>88</v>
      </c>
      <c r="AF37" s="166">
        <v>12</v>
      </c>
    </row>
    <row r="38" spans="1:32" ht="18.75" customHeight="1">
      <c r="A38" s="18">
        <v>36</v>
      </c>
      <c r="B38" s="19">
        <v>58</v>
      </c>
      <c r="C38" s="20" t="s">
        <v>3091</v>
      </c>
      <c r="D38" s="21" t="s">
        <v>3092</v>
      </c>
      <c r="E38" s="22" t="s">
        <v>3052</v>
      </c>
      <c r="F38" s="23">
        <v>31</v>
      </c>
      <c r="G38" s="24">
        <v>879716527</v>
      </c>
      <c r="H38" s="25">
        <v>47</v>
      </c>
      <c r="I38" s="26">
        <v>42</v>
      </c>
      <c r="J38" s="27">
        <v>891864138</v>
      </c>
      <c r="K38" s="28">
        <v>40</v>
      </c>
      <c r="L38" s="29">
        <v>33</v>
      </c>
      <c r="M38" s="24">
        <v>286340606</v>
      </c>
      <c r="N38" s="25">
        <v>46</v>
      </c>
      <c r="O38" s="26">
        <v>40</v>
      </c>
      <c r="P38" s="27">
        <v>627158235</v>
      </c>
      <c r="Q38" s="28">
        <v>55</v>
      </c>
      <c r="R38" s="29">
        <v>47</v>
      </c>
      <c r="S38" s="24">
        <v>971256905</v>
      </c>
      <c r="T38" s="25">
        <v>33</v>
      </c>
      <c r="U38" s="26">
        <v>28</v>
      </c>
      <c r="V38" s="27">
        <v>119321228</v>
      </c>
      <c r="W38" s="28">
        <v>386</v>
      </c>
      <c r="X38" s="29">
        <v>381</v>
      </c>
      <c r="Y38" s="24">
        <v>5291</v>
      </c>
      <c r="Z38" s="25">
        <v>75</v>
      </c>
      <c r="AA38" s="26">
        <v>65</v>
      </c>
      <c r="AB38" s="27">
        <v>1549</v>
      </c>
      <c r="AC38" s="107">
        <v>311</v>
      </c>
      <c r="AD38" s="22">
        <v>0</v>
      </c>
      <c r="AE38" s="30">
        <v>100</v>
      </c>
      <c r="AF38" s="31">
        <v>0</v>
      </c>
    </row>
    <row r="39" spans="1:32" ht="18.75" customHeight="1">
      <c r="A39" s="32">
        <v>37</v>
      </c>
      <c r="B39" s="33">
        <v>39</v>
      </c>
      <c r="C39" s="34" t="s">
        <v>1060</v>
      </c>
      <c r="D39" s="35" t="s">
        <v>1061</v>
      </c>
      <c r="E39" s="45" t="s">
        <v>3052</v>
      </c>
      <c r="F39" s="47">
        <v>32</v>
      </c>
      <c r="G39" s="38">
        <v>879517080</v>
      </c>
      <c r="H39" s="39">
        <v>35</v>
      </c>
      <c r="I39" s="40">
        <v>31</v>
      </c>
      <c r="J39" s="41">
        <v>1144016859</v>
      </c>
      <c r="K39" s="42" t="s">
        <v>3052</v>
      </c>
      <c r="L39" s="43" t="s">
        <v>3052</v>
      </c>
      <c r="M39" s="44" t="s">
        <v>3052</v>
      </c>
      <c r="N39" s="39" t="s">
        <v>3052</v>
      </c>
      <c r="O39" s="40" t="s">
        <v>3052</v>
      </c>
      <c r="P39" s="62" t="s">
        <v>3052</v>
      </c>
      <c r="Q39" s="42">
        <v>48</v>
      </c>
      <c r="R39" s="43">
        <v>41</v>
      </c>
      <c r="S39" s="38">
        <v>1121442875</v>
      </c>
      <c r="T39" s="39" t="s">
        <v>3052</v>
      </c>
      <c r="U39" s="40" t="s">
        <v>3052</v>
      </c>
      <c r="V39" s="62" t="s">
        <v>3052</v>
      </c>
      <c r="W39" s="42">
        <v>14</v>
      </c>
      <c r="X39" s="43">
        <v>14</v>
      </c>
      <c r="Y39" s="38">
        <v>567329</v>
      </c>
      <c r="Z39" s="39">
        <v>14</v>
      </c>
      <c r="AA39" s="40">
        <v>8</v>
      </c>
      <c r="AB39" s="41">
        <v>4838</v>
      </c>
      <c r="AC39" s="108">
        <v>384</v>
      </c>
      <c r="AD39" s="45">
        <v>0</v>
      </c>
      <c r="AE39" s="37">
        <v>0</v>
      </c>
      <c r="AF39" s="46">
        <v>100</v>
      </c>
    </row>
    <row r="40" spans="1:32" ht="18.75" customHeight="1">
      <c r="A40" s="32">
        <v>38</v>
      </c>
      <c r="B40" s="33">
        <v>34</v>
      </c>
      <c r="C40" s="34" t="s">
        <v>297</v>
      </c>
      <c r="D40" s="35" t="s">
        <v>1054</v>
      </c>
      <c r="E40" s="45" t="s">
        <v>3052</v>
      </c>
      <c r="F40" s="47">
        <v>33</v>
      </c>
      <c r="G40" s="38">
        <v>869549391</v>
      </c>
      <c r="H40" s="39">
        <v>46</v>
      </c>
      <c r="I40" s="40">
        <v>41</v>
      </c>
      <c r="J40" s="41">
        <v>909725326</v>
      </c>
      <c r="K40" s="42">
        <v>185</v>
      </c>
      <c r="L40" s="43">
        <v>173</v>
      </c>
      <c r="M40" s="38">
        <v>65549667</v>
      </c>
      <c r="N40" s="39">
        <v>404</v>
      </c>
      <c r="O40" s="40">
        <v>389</v>
      </c>
      <c r="P40" s="41">
        <v>42074413</v>
      </c>
      <c r="Q40" s="42">
        <v>132</v>
      </c>
      <c r="R40" s="43">
        <v>122</v>
      </c>
      <c r="S40" s="38">
        <v>416073658</v>
      </c>
      <c r="T40" s="39">
        <v>239</v>
      </c>
      <c r="U40" s="40">
        <v>230</v>
      </c>
      <c r="V40" s="41">
        <v>11969029</v>
      </c>
      <c r="W40" s="42">
        <v>41</v>
      </c>
      <c r="X40" s="43">
        <v>40</v>
      </c>
      <c r="Y40" s="38">
        <v>206930</v>
      </c>
      <c r="Z40" s="39">
        <v>294</v>
      </c>
      <c r="AA40" s="40">
        <v>280</v>
      </c>
      <c r="AB40" s="41">
        <v>479</v>
      </c>
      <c r="AC40" s="108">
        <v>383</v>
      </c>
      <c r="AD40" s="45">
        <v>0</v>
      </c>
      <c r="AE40" s="37">
        <v>100</v>
      </c>
      <c r="AF40" s="46">
        <v>0</v>
      </c>
    </row>
    <row r="41" spans="1:32" ht="18.75" customHeight="1">
      <c r="A41" s="32">
        <v>39</v>
      </c>
      <c r="B41" s="33">
        <v>53</v>
      </c>
      <c r="C41" s="34" t="s">
        <v>6</v>
      </c>
      <c r="D41" s="35" t="s">
        <v>3051</v>
      </c>
      <c r="E41" s="45" t="s">
        <v>3052</v>
      </c>
      <c r="F41" s="47">
        <v>34</v>
      </c>
      <c r="G41" s="38">
        <v>865849036</v>
      </c>
      <c r="H41" s="39">
        <v>49</v>
      </c>
      <c r="I41" s="40">
        <v>44</v>
      </c>
      <c r="J41" s="41">
        <v>882259303</v>
      </c>
      <c r="K41" s="42" t="s">
        <v>3052</v>
      </c>
      <c r="L41" s="43" t="s">
        <v>3052</v>
      </c>
      <c r="M41" s="44" t="s">
        <v>3052</v>
      </c>
      <c r="N41" s="39" t="s">
        <v>3052</v>
      </c>
      <c r="O41" s="40" t="s">
        <v>3052</v>
      </c>
      <c r="P41" s="62" t="s">
        <v>3052</v>
      </c>
      <c r="Q41" s="42" t="s">
        <v>3052</v>
      </c>
      <c r="R41" s="43" t="s">
        <v>3052</v>
      </c>
      <c r="S41" s="44" t="s">
        <v>3052</v>
      </c>
      <c r="T41" s="39" t="s">
        <v>3052</v>
      </c>
      <c r="U41" s="40" t="s">
        <v>3052</v>
      </c>
      <c r="V41" s="62" t="s">
        <v>3052</v>
      </c>
      <c r="W41" s="42" t="s">
        <v>3052</v>
      </c>
      <c r="X41" s="43" t="s">
        <v>3052</v>
      </c>
      <c r="Y41" s="44" t="s">
        <v>3052</v>
      </c>
      <c r="Z41" s="39" t="s">
        <v>3052</v>
      </c>
      <c r="AA41" s="40" t="s">
        <v>3052</v>
      </c>
      <c r="AB41" s="62" t="s">
        <v>3052</v>
      </c>
      <c r="AC41" s="108">
        <v>383</v>
      </c>
      <c r="AD41" s="45">
        <v>0</v>
      </c>
      <c r="AE41" s="37">
        <v>0.03</v>
      </c>
      <c r="AF41" s="46">
        <v>99.97</v>
      </c>
    </row>
    <row r="42" spans="1:32" ht="18.75" customHeight="1">
      <c r="A42" s="48">
        <v>40</v>
      </c>
      <c r="B42" s="49">
        <v>64</v>
      </c>
      <c r="C42" s="50" t="s">
        <v>3099</v>
      </c>
      <c r="D42" s="51" t="s">
        <v>3058</v>
      </c>
      <c r="E42" s="52" t="s">
        <v>3052</v>
      </c>
      <c r="F42" s="53">
        <v>35</v>
      </c>
      <c r="G42" s="54">
        <v>843613779</v>
      </c>
      <c r="H42" s="55">
        <v>51</v>
      </c>
      <c r="I42" s="56">
        <v>46</v>
      </c>
      <c r="J42" s="57">
        <v>870447266</v>
      </c>
      <c r="K42" s="58">
        <v>24</v>
      </c>
      <c r="L42" s="59">
        <v>19</v>
      </c>
      <c r="M42" s="54">
        <v>512984097</v>
      </c>
      <c r="N42" s="55">
        <v>44</v>
      </c>
      <c r="O42" s="56">
        <v>38</v>
      </c>
      <c r="P42" s="57">
        <v>645498571</v>
      </c>
      <c r="Q42" s="58">
        <v>14</v>
      </c>
      <c r="R42" s="59">
        <v>11</v>
      </c>
      <c r="S42" s="54">
        <v>2364631100</v>
      </c>
      <c r="T42" s="55">
        <v>17</v>
      </c>
      <c r="U42" s="56">
        <v>13</v>
      </c>
      <c r="V42" s="57">
        <v>215832725</v>
      </c>
      <c r="W42" s="58">
        <v>162</v>
      </c>
      <c r="X42" s="59">
        <v>160</v>
      </c>
      <c r="Y42" s="54">
        <v>59451</v>
      </c>
      <c r="Z42" s="55">
        <v>21</v>
      </c>
      <c r="AA42" s="56">
        <v>14</v>
      </c>
      <c r="AB42" s="57">
        <v>3701</v>
      </c>
      <c r="AC42" s="109">
        <v>383</v>
      </c>
      <c r="AD42" s="52">
        <v>0</v>
      </c>
      <c r="AE42" s="60">
        <v>100</v>
      </c>
      <c r="AF42" s="61">
        <v>0</v>
      </c>
    </row>
    <row r="43" spans="1:32" ht="18.75" customHeight="1">
      <c r="A43" s="167">
        <v>41</v>
      </c>
      <c r="B43" s="168">
        <v>26</v>
      </c>
      <c r="C43" s="169" t="s">
        <v>289</v>
      </c>
      <c r="D43" s="170" t="s">
        <v>3056</v>
      </c>
      <c r="E43" s="171" t="s">
        <v>3052</v>
      </c>
      <c r="F43" s="172">
        <v>36</v>
      </c>
      <c r="G43" s="173">
        <v>824461422</v>
      </c>
      <c r="H43" s="174">
        <v>53</v>
      </c>
      <c r="I43" s="175">
        <v>48</v>
      </c>
      <c r="J43" s="176">
        <v>848473739</v>
      </c>
      <c r="K43" s="177">
        <v>148</v>
      </c>
      <c r="L43" s="178">
        <v>137</v>
      </c>
      <c r="M43" s="173">
        <v>82453270</v>
      </c>
      <c r="N43" s="174">
        <v>105</v>
      </c>
      <c r="O43" s="175">
        <v>95</v>
      </c>
      <c r="P43" s="176">
        <v>257395036</v>
      </c>
      <c r="Q43" s="177">
        <v>46</v>
      </c>
      <c r="R43" s="178">
        <v>39</v>
      </c>
      <c r="S43" s="173">
        <v>1182423802</v>
      </c>
      <c r="T43" s="174">
        <v>158</v>
      </c>
      <c r="U43" s="175">
        <v>152</v>
      </c>
      <c r="V43" s="176">
        <v>24768542</v>
      </c>
      <c r="W43" s="177">
        <v>24</v>
      </c>
      <c r="X43" s="178">
        <v>23</v>
      </c>
      <c r="Y43" s="173">
        <v>331057</v>
      </c>
      <c r="Z43" s="174">
        <v>190</v>
      </c>
      <c r="AA43" s="175">
        <v>176</v>
      </c>
      <c r="AB43" s="176">
        <v>831</v>
      </c>
      <c r="AC43" s="179">
        <v>371</v>
      </c>
      <c r="AD43" s="171">
        <v>0</v>
      </c>
      <c r="AE43" s="180">
        <v>100</v>
      </c>
      <c r="AF43" s="181">
        <v>0</v>
      </c>
    </row>
    <row r="44" spans="1:32" ht="18.75" customHeight="1">
      <c r="A44" s="32">
        <v>42</v>
      </c>
      <c r="B44" s="33" t="s">
        <v>3052</v>
      </c>
      <c r="C44" s="67" t="s">
        <v>3052</v>
      </c>
      <c r="D44" s="35" t="s">
        <v>3056</v>
      </c>
      <c r="E44" s="45" t="s">
        <v>3052</v>
      </c>
      <c r="F44" s="47">
        <v>37</v>
      </c>
      <c r="G44" s="44" t="s">
        <v>3052</v>
      </c>
      <c r="H44" s="39">
        <v>40</v>
      </c>
      <c r="I44" s="40">
        <v>36</v>
      </c>
      <c r="J44" s="62" t="s">
        <v>3052</v>
      </c>
      <c r="K44" s="42">
        <v>4</v>
      </c>
      <c r="L44" s="43">
        <v>4</v>
      </c>
      <c r="M44" s="44" t="s">
        <v>3052</v>
      </c>
      <c r="N44" s="39">
        <v>30</v>
      </c>
      <c r="O44" s="40">
        <v>24</v>
      </c>
      <c r="P44" s="62" t="s">
        <v>3052</v>
      </c>
      <c r="Q44" s="42">
        <v>13</v>
      </c>
      <c r="R44" s="43">
        <v>10</v>
      </c>
      <c r="S44" s="44" t="s">
        <v>3052</v>
      </c>
      <c r="T44" s="39">
        <v>496</v>
      </c>
      <c r="U44" s="40">
        <v>482</v>
      </c>
      <c r="V44" s="62" t="s">
        <v>3052</v>
      </c>
      <c r="W44" s="42">
        <v>205</v>
      </c>
      <c r="X44" s="43">
        <v>203</v>
      </c>
      <c r="Y44" s="44" t="s">
        <v>3052</v>
      </c>
      <c r="Z44" s="39">
        <v>165</v>
      </c>
      <c r="AA44" s="40">
        <v>151</v>
      </c>
      <c r="AB44" s="62" t="s">
        <v>3052</v>
      </c>
      <c r="AC44" s="108">
        <v>314</v>
      </c>
      <c r="AD44" s="45">
        <v>0</v>
      </c>
      <c r="AE44" s="37">
        <v>0</v>
      </c>
      <c r="AF44" s="46">
        <v>100</v>
      </c>
    </row>
    <row r="45" spans="1:32" ht="18.75" customHeight="1">
      <c r="A45" s="32">
        <v>43</v>
      </c>
      <c r="B45" s="33">
        <v>38</v>
      </c>
      <c r="C45" s="34" t="s">
        <v>1059</v>
      </c>
      <c r="D45" s="35" t="s">
        <v>3051</v>
      </c>
      <c r="E45" s="45" t="s">
        <v>3052</v>
      </c>
      <c r="F45" s="47">
        <v>38</v>
      </c>
      <c r="G45" s="38">
        <v>787370257</v>
      </c>
      <c r="H45" s="39">
        <v>32</v>
      </c>
      <c r="I45" s="40">
        <v>29</v>
      </c>
      <c r="J45" s="41">
        <v>1301064396</v>
      </c>
      <c r="K45" s="42" t="s">
        <v>3052</v>
      </c>
      <c r="L45" s="43" t="s">
        <v>3052</v>
      </c>
      <c r="M45" s="44" t="s">
        <v>3052</v>
      </c>
      <c r="N45" s="39" t="s">
        <v>3052</v>
      </c>
      <c r="O45" s="40" t="s">
        <v>3052</v>
      </c>
      <c r="P45" s="62" t="s">
        <v>3052</v>
      </c>
      <c r="Q45" s="42" t="s">
        <v>3052</v>
      </c>
      <c r="R45" s="43" t="s">
        <v>3052</v>
      </c>
      <c r="S45" s="44" t="s">
        <v>3052</v>
      </c>
      <c r="T45" s="39" t="s">
        <v>3052</v>
      </c>
      <c r="U45" s="40" t="s">
        <v>3052</v>
      </c>
      <c r="V45" s="62" t="s">
        <v>3052</v>
      </c>
      <c r="W45" s="42">
        <v>56</v>
      </c>
      <c r="X45" s="43">
        <v>54</v>
      </c>
      <c r="Y45" s="38">
        <v>161506</v>
      </c>
      <c r="Z45" s="39" t="s">
        <v>3052</v>
      </c>
      <c r="AA45" s="40" t="s">
        <v>3052</v>
      </c>
      <c r="AB45" s="62" t="s">
        <v>3052</v>
      </c>
      <c r="AC45" s="108">
        <v>384</v>
      </c>
      <c r="AD45" s="45">
        <v>0</v>
      </c>
      <c r="AE45" s="37">
        <v>15</v>
      </c>
      <c r="AF45" s="46">
        <v>85</v>
      </c>
    </row>
    <row r="46" spans="1:32" ht="18.75" customHeight="1">
      <c r="A46" s="32">
        <v>44</v>
      </c>
      <c r="B46" s="33">
        <v>69</v>
      </c>
      <c r="C46" s="34" t="s">
        <v>3105</v>
      </c>
      <c r="D46" s="35" t="s">
        <v>3106</v>
      </c>
      <c r="E46" s="45" t="s">
        <v>3052</v>
      </c>
      <c r="F46" s="47">
        <v>39</v>
      </c>
      <c r="G46" s="38">
        <v>777231920</v>
      </c>
      <c r="H46" s="39">
        <v>58</v>
      </c>
      <c r="I46" s="40">
        <v>53</v>
      </c>
      <c r="J46" s="41">
        <v>778296874</v>
      </c>
      <c r="K46" s="42">
        <v>82</v>
      </c>
      <c r="L46" s="43">
        <v>72</v>
      </c>
      <c r="M46" s="38">
        <v>143648711</v>
      </c>
      <c r="N46" s="39">
        <v>220</v>
      </c>
      <c r="O46" s="40">
        <v>210</v>
      </c>
      <c r="P46" s="41">
        <v>126337243</v>
      </c>
      <c r="Q46" s="42">
        <v>109</v>
      </c>
      <c r="R46" s="43">
        <v>99</v>
      </c>
      <c r="S46" s="38">
        <v>495613492</v>
      </c>
      <c r="T46" s="39">
        <v>79</v>
      </c>
      <c r="U46" s="40">
        <v>73</v>
      </c>
      <c r="V46" s="41">
        <v>56034598</v>
      </c>
      <c r="W46" s="42">
        <v>300</v>
      </c>
      <c r="X46" s="43">
        <v>297</v>
      </c>
      <c r="Y46" s="38">
        <v>21233</v>
      </c>
      <c r="Z46" s="39">
        <v>34</v>
      </c>
      <c r="AA46" s="40">
        <v>25</v>
      </c>
      <c r="AB46" s="41">
        <v>2643</v>
      </c>
      <c r="AC46" s="108">
        <v>311</v>
      </c>
      <c r="AD46" s="45">
        <v>0</v>
      </c>
      <c r="AE46" s="37">
        <v>100</v>
      </c>
      <c r="AF46" s="46">
        <v>0</v>
      </c>
    </row>
    <row r="47" spans="1:32" ht="18.75" customHeight="1">
      <c r="A47" s="48">
        <v>45</v>
      </c>
      <c r="B47" s="49">
        <v>81</v>
      </c>
      <c r="C47" s="50" t="s">
        <v>1660</v>
      </c>
      <c r="D47" s="51" t="s">
        <v>1696</v>
      </c>
      <c r="E47" s="52" t="s">
        <v>3052</v>
      </c>
      <c r="F47" s="53">
        <v>40</v>
      </c>
      <c r="G47" s="54">
        <v>775444881</v>
      </c>
      <c r="H47" s="55">
        <v>60</v>
      </c>
      <c r="I47" s="56">
        <v>55</v>
      </c>
      <c r="J47" s="57">
        <v>777095424</v>
      </c>
      <c r="K47" s="58">
        <v>120</v>
      </c>
      <c r="L47" s="59">
        <v>110</v>
      </c>
      <c r="M47" s="54">
        <v>105370219</v>
      </c>
      <c r="N47" s="55">
        <v>146</v>
      </c>
      <c r="O47" s="56">
        <v>136</v>
      </c>
      <c r="P47" s="57">
        <v>200296479</v>
      </c>
      <c r="Q47" s="58">
        <v>39</v>
      </c>
      <c r="R47" s="59">
        <v>34</v>
      </c>
      <c r="S47" s="54">
        <v>1299989120</v>
      </c>
      <c r="T47" s="55">
        <v>277</v>
      </c>
      <c r="U47" s="56">
        <v>268</v>
      </c>
      <c r="V47" s="57">
        <v>8147345</v>
      </c>
      <c r="W47" s="58">
        <v>48</v>
      </c>
      <c r="X47" s="59">
        <v>46</v>
      </c>
      <c r="Y47" s="54">
        <v>179208</v>
      </c>
      <c r="Z47" s="55">
        <v>137</v>
      </c>
      <c r="AA47" s="56">
        <v>125</v>
      </c>
      <c r="AB47" s="57">
        <v>1066</v>
      </c>
      <c r="AC47" s="109">
        <v>371</v>
      </c>
      <c r="AD47" s="52">
        <v>0</v>
      </c>
      <c r="AE47" s="60">
        <v>100</v>
      </c>
      <c r="AF47" s="61">
        <v>0</v>
      </c>
    </row>
    <row r="48" spans="1:32" ht="18.75" customHeight="1">
      <c r="A48" s="18">
        <v>46</v>
      </c>
      <c r="B48" s="19">
        <v>41</v>
      </c>
      <c r="C48" s="20" t="s">
        <v>1063</v>
      </c>
      <c r="D48" s="21" t="s">
        <v>1064</v>
      </c>
      <c r="E48" s="22" t="s">
        <v>3052</v>
      </c>
      <c r="F48" s="23">
        <v>41</v>
      </c>
      <c r="G48" s="24">
        <v>773957543</v>
      </c>
      <c r="H48" s="25">
        <v>61</v>
      </c>
      <c r="I48" s="26">
        <v>56</v>
      </c>
      <c r="J48" s="27">
        <v>773957934</v>
      </c>
      <c r="K48" s="28">
        <v>113</v>
      </c>
      <c r="L48" s="29">
        <v>103</v>
      </c>
      <c r="M48" s="24">
        <v>108875407</v>
      </c>
      <c r="N48" s="25">
        <v>27</v>
      </c>
      <c r="O48" s="26">
        <v>21</v>
      </c>
      <c r="P48" s="27">
        <v>805870024</v>
      </c>
      <c r="Q48" s="28">
        <v>42</v>
      </c>
      <c r="R48" s="29">
        <v>36</v>
      </c>
      <c r="S48" s="24">
        <v>1275069674</v>
      </c>
      <c r="T48" s="25">
        <v>497</v>
      </c>
      <c r="U48" s="26">
        <v>483</v>
      </c>
      <c r="V48" s="27">
        <v>-96697312</v>
      </c>
      <c r="W48" s="28">
        <v>225</v>
      </c>
      <c r="X48" s="29">
        <v>223</v>
      </c>
      <c r="Y48" s="24">
        <v>39959</v>
      </c>
      <c r="Z48" s="25">
        <v>27</v>
      </c>
      <c r="AA48" s="26">
        <v>19</v>
      </c>
      <c r="AB48" s="27">
        <v>3115</v>
      </c>
      <c r="AC48" s="107">
        <v>371</v>
      </c>
      <c r="AD48" s="22">
        <v>0</v>
      </c>
      <c r="AE48" s="30">
        <v>100</v>
      </c>
      <c r="AF48" s="31">
        <v>0</v>
      </c>
    </row>
    <row r="49" spans="1:32" ht="18.75" customHeight="1">
      <c r="A49" s="137">
        <v>47</v>
      </c>
      <c r="B49" s="138">
        <v>68</v>
      </c>
      <c r="C49" s="139" t="s">
        <v>3104</v>
      </c>
      <c r="D49" s="140" t="s">
        <v>3056</v>
      </c>
      <c r="E49" s="141" t="s">
        <v>3052</v>
      </c>
      <c r="F49" s="142">
        <v>42</v>
      </c>
      <c r="G49" s="143">
        <v>769661716</v>
      </c>
      <c r="H49" s="144">
        <v>54</v>
      </c>
      <c r="I49" s="145">
        <v>49</v>
      </c>
      <c r="J49" s="146">
        <v>846466761</v>
      </c>
      <c r="K49" s="147">
        <v>64</v>
      </c>
      <c r="L49" s="148">
        <v>54</v>
      </c>
      <c r="M49" s="143">
        <v>178024557</v>
      </c>
      <c r="N49" s="144">
        <v>70</v>
      </c>
      <c r="O49" s="145">
        <v>60</v>
      </c>
      <c r="P49" s="146">
        <v>426757541</v>
      </c>
      <c r="Q49" s="147">
        <v>37</v>
      </c>
      <c r="R49" s="148">
        <v>32</v>
      </c>
      <c r="S49" s="143">
        <v>1336501564</v>
      </c>
      <c r="T49" s="144">
        <v>159</v>
      </c>
      <c r="U49" s="145">
        <v>153</v>
      </c>
      <c r="V49" s="146">
        <v>24725591</v>
      </c>
      <c r="W49" s="147">
        <v>130</v>
      </c>
      <c r="X49" s="148">
        <v>128</v>
      </c>
      <c r="Y49" s="143">
        <v>73927</v>
      </c>
      <c r="Z49" s="144">
        <v>101</v>
      </c>
      <c r="AA49" s="145">
        <v>90</v>
      </c>
      <c r="AB49" s="146">
        <v>1290</v>
      </c>
      <c r="AC49" s="149">
        <v>331</v>
      </c>
      <c r="AD49" s="141">
        <v>0</v>
      </c>
      <c r="AE49" s="150">
        <v>100</v>
      </c>
      <c r="AF49" s="151">
        <v>0</v>
      </c>
    </row>
    <row r="50" spans="1:32" ht="18.75" customHeight="1">
      <c r="A50" s="137">
        <v>48</v>
      </c>
      <c r="B50" s="138">
        <v>36</v>
      </c>
      <c r="C50" s="139" t="s">
        <v>1057</v>
      </c>
      <c r="D50" s="140" t="s">
        <v>3056</v>
      </c>
      <c r="E50" s="141" t="s">
        <v>3052</v>
      </c>
      <c r="F50" s="142">
        <v>43</v>
      </c>
      <c r="G50" s="143">
        <v>769547358</v>
      </c>
      <c r="H50" s="144">
        <v>59</v>
      </c>
      <c r="I50" s="145">
        <v>54</v>
      </c>
      <c r="J50" s="146">
        <v>777864067</v>
      </c>
      <c r="K50" s="147">
        <v>127</v>
      </c>
      <c r="L50" s="148">
        <v>117</v>
      </c>
      <c r="M50" s="143">
        <v>98017930</v>
      </c>
      <c r="N50" s="144">
        <v>164</v>
      </c>
      <c r="O50" s="145">
        <v>154</v>
      </c>
      <c r="P50" s="146">
        <v>175161488</v>
      </c>
      <c r="Q50" s="147">
        <v>93</v>
      </c>
      <c r="R50" s="148">
        <v>84</v>
      </c>
      <c r="S50" s="143">
        <v>550707522</v>
      </c>
      <c r="T50" s="144">
        <v>392</v>
      </c>
      <c r="U50" s="145">
        <v>382</v>
      </c>
      <c r="V50" s="146">
        <v>1094281</v>
      </c>
      <c r="W50" s="147">
        <v>33</v>
      </c>
      <c r="X50" s="148">
        <v>32</v>
      </c>
      <c r="Y50" s="143">
        <v>258912</v>
      </c>
      <c r="Z50" s="144">
        <v>108</v>
      </c>
      <c r="AA50" s="145">
        <v>97</v>
      </c>
      <c r="AB50" s="146">
        <v>1190</v>
      </c>
      <c r="AC50" s="149">
        <v>371</v>
      </c>
      <c r="AD50" s="141">
        <v>1.35</v>
      </c>
      <c r="AE50" s="150">
        <v>91.98</v>
      </c>
      <c r="AF50" s="151">
        <v>6.67</v>
      </c>
    </row>
    <row r="51" spans="1:32" ht="18.75" customHeight="1">
      <c r="A51" s="137">
        <v>49</v>
      </c>
      <c r="B51" s="138">
        <v>54</v>
      </c>
      <c r="C51" s="139" t="s">
        <v>7</v>
      </c>
      <c r="D51" s="140" t="s">
        <v>3056</v>
      </c>
      <c r="E51" s="185" t="s">
        <v>3052</v>
      </c>
      <c r="F51" s="150">
        <v>44</v>
      </c>
      <c r="G51" s="143">
        <v>729510318</v>
      </c>
      <c r="H51" s="144">
        <v>57</v>
      </c>
      <c r="I51" s="145">
        <v>52</v>
      </c>
      <c r="J51" s="146">
        <v>789024084</v>
      </c>
      <c r="K51" s="147">
        <v>39</v>
      </c>
      <c r="L51" s="148">
        <v>32</v>
      </c>
      <c r="M51" s="143">
        <v>294475182</v>
      </c>
      <c r="N51" s="144">
        <v>73</v>
      </c>
      <c r="O51" s="145">
        <v>63</v>
      </c>
      <c r="P51" s="146">
        <v>406292766</v>
      </c>
      <c r="Q51" s="147">
        <v>85</v>
      </c>
      <c r="R51" s="148">
        <v>76</v>
      </c>
      <c r="S51" s="143">
        <v>638749426</v>
      </c>
      <c r="T51" s="144">
        <v>80</v>
      </c>
      <c r="U51" s="145">
        <v>74</v>
      </c>
      <c r="V51" s="146">
        <v>54206718</v>
      </c>
      <c r="W51" s="147">
        <v>54</v>
      </c>
      <c r="X51" s="148">
        <v>52</v>
      </c>
      <c r="Y51" s="143">
        <v>167543</v>
      </c>
      <c r="Z51" s="144">
        <v>74</v>
      </c>
      <c r="AA51" s="145">
        <v>64</v>
      </c>
      <c r="AB51" s="146">
        <v>1562</v>
      </c>
      <c r="AC51" s="149">
        <v>355</v>
      </c>
      <c r="AD51" s="141">
        <v>0</v>
      </c>
      <c r="AE51" s="150">
        <v>56.37</v>
      </c>
      <c r="AF51" s="151">
        <v>43.63</v>
      </c>
    </row>
    <row r="52" spans="1:32" ht="18.75" customHeight="1">
      <c r="A52" s="152">
        <v>50</v>
      </c>
      <c r="B52" s="153">
        <v>72</v>
      </c>
      <c r="C52" s="154" t="s">
        <v>3109</v>
      </c>
      <c r="D52" s="155" t="s">
        <v>3056</v>
      </c>
      <c r="E52" s="156" t="s">
        <v>3052</v>
      </c>
      <c r="F52" s="157">
        <v>45</v>
      </c>
      <c r="G52" s="158">
        <v>723005643</v>
      </c>
      <c r="H52" s="159">
        <v>63</v>
      </c>
      <c r="I52" s="160">
        <v>58</v>
      </c>
      <c r="J52" s="161">
        <v>758478914</v>
      </c>
      <c r="K52" s="162">
        <v>93</v>
      </c>
      <c r="L52" s="163">
        <v>83</v>
      </c>
      <c r="M52" s="158">
        <v>132489510</v>
      </c>
      <c r="N52" s="159">
        <v>162</v>
      </c>
      <c r="O52" s="160">
        <v>152</v>
      </c>
      <c r="P52" s="161">
        <v>177684186</v>
      </c>
      <c r="Q52" s="162">
        <v>29</v>
      </c>
      <c r="R52" s="163">
        <v>24</v>
      </c>
      <c r="S52" s="158">
        <v>1500942211</v>
      </c>
      <c r="T52" s="159">
        <v>68</v>
      </c>
      <c r="U52" s="160">
        <v>62</v>
      </c>
      <c r="V52" s="161">
        <v>65019543</v>
      </c>
      <c r="W52" s="162">
        <v>276</v>
      </c>
      <c r="X52" s="163">
        <v>274</v>
      </c>
      <c r="Y52" s="158">
        <v>26678</v>
      </c>
      <c r="Z52" s="159">
        <v>163</v>
      </c>
      <c r="AA52" s="160">
        <v>149</v>
      </c>
      <c r="AB52" s="161">
        <v>953</v>
      </c>
      <c r="AC52" s="164">
        <v>311</v>
      </c>
      <c r="AD52" s="156">
        <v>0</v>
      </c>
      <c r="AE52" s="165">
        <v>62</v>
      </c>
      <c r="AF52" s="166">
        <v>38</v>
      </c>
    </row>
    <row r="53" spans="1:32" ht="18.75" customHeight="1">
      <c r="A53" s="18">
        <v>51</v>
      </c>
      <c r="B53" s="19">
        <v>27</v>
      </c>
      <c r="C53" s="20" t="s">
        <v>290</v>
      </c>
      <c r="D53" s="21" t="s">
        <v>1702</v>
      </c>
      <c r="E53" s="22" t="s">
        <v>3052</v>
      </c>
      <c r="F53" s="23">
        <v>46</v>
      </c>
      <c r="G53" s="24">
        <v>721465088</v>
      </c>
      <c r="H53" s="25">
        <v>66</v>
      </c>
      <c r="I53" s="26">
        <v>61</v>
      </c>
      <c r="J53" s="27">
        <v>722909861</v>
      </c>
      <c r="K53" s="28">
        <v>278</v>
      </c>
      <c r="L53" s="29">
        <v>264</v>
      </c>
      <c r="M53" s="24">
        <v>39378410</v>
      </c>
      <c r="N53" s="25" t="s">
        <v>3052</v>
      </c>
      <c r="O53" s="26" t="s">
        <v>3052</v>
      </c>
      <c r="P53" s="69" t="s">
        <v>3052</v>
      </c>
      <c r="Q53" s="28" t="s">
        <v>3052</v>
      </c>
      <c r="R53" s="29" t="s">
        <v>3052</v>
      </c>
      <c r="S53" s="64" t="s">
        <v>3052</v>
      </c>
      <c r="T53" s="25">
        <v>453</v>
      </c>
      <c r="U53" s="26">
        <v>442</v>
      </c>
      <c r="V53" s="27">
        <v>-8659496</v>
      </c>
      <c r="W53" s="28">
        <v>25</v>
      </c>
      <c r="X53" s="29">
        <v>24</v>
      </c>
      <c r="Y53" s="24">
        <v>321084</v>
      </c>
      <c r="Z53" s="25">
        <v>191</v>
      </c>
      <c r="AA53" s="26">
        <v>177</v>
      </c>
      <c r="AB53" s="27">
        <v>821</v>
      </c>
      <c r="AC53" s="107">
        <v>371</v>
      </c>
      <c r="AD53" s="22">
        <v>0</v>
      </c>
      <c r="AE53" s="30">
        <v>98.93</v>
      </c>
      <c r="AF53" s="31">
        <v>1.07</v>
      </c>
    </row>
    <row r="54" spans="1:32" ht="18.75" customHeight="1">
      <c r="A54" s="137">
        <v>52</v>
      </c>
      <c r="B54" s="138">
        <v>56</v>
      </c>
      <c r="C54" s="139" t="s">
        <v>1085</v>
      </c>
      <c r="D54" s="140" t="s">
        <v>3056</v>
      </c>
      <c r="E54" s="141" t="s">
        <v>3052</v>
      </c>
      <c r="F54" s="142">
        <v>47</v>
      </c>
      <c r="G54" s="143">
        <v>711217792</v>
      </c>
      <c r="H54" s="144">
        <v>28</v>
      </c>
      <c r="I54" s="145">
        <v>25</v>
      </c>
      <c r="J54" s="146">
        <v>1337846293</v>
      </c>
      <c r="K54" s="147">
        <v>35</v>
      </c>
      <c r="L54" s="148">
        <v>28</v>
      </c>
      <c r="M54" s="143">
        <v>344136297</v>
      </c>
      <c r="N54" s="144">
        <v>85</v>
      </c>
      <c r="O54" s="145">
        <v>75</v>
      </c>
      <c r="P54" s="146">
        <v>352513590</v>
      </c>
      <c r="Q54" s="147">
        <v>53</v>
      </c>
      <c r="R54" s="148">
        <v>45</v>
      </c>
      <c r="S54" s="143">
        <v>989349423</v>
      </c>
      <c r="T54" s="144">
        <v>39</v>
      </c>
      <c r="U54" s="145">
        <v>34</v>
      </c>
      <c r="V54" s="146">
        <v>108263107</v>
      </c>
      <c r="W54" s="147">
        <v>35</v>
      </c>
      <c r="X54" s="148">
        <v>34</v>
      </c>
      <c r="Y54" s="143">
        <v>247987</v>
      </c>
      <c r="Z54" s="144">
        <v>45</v>
      </c>
      <c r="AA54" s="145">
        <v>36</v>
      </c>
      <c r="AB54" s="146">
        <v>2295</v>
      </c>
      <c r="AC54" s="149">
        <v>383</v>
      </c>
      <c r="AD54" s="141">
        <v>0</v>
      </c>
      <c r="AE54" s="150">
        <v>0.22</v>
      </c>
      <c r="AF54" s="151">
        <v>99.78</v>
      </c>
    </row>
    <row r="55" spans="1:32" ht="18.75" customHeight="1">
      <c r="A55" s="137">
        <v>53</v>
      </c>
      <c r="B55" s="188">
        <v>46</v>
      </c>
      <c r="C55" s="139" t="s">
        <v>1069</v>
      </c>
      <c r="D55" s="140" t="s">
        <v>3056</v>
      </c>
      <c r="E55" s="141" t="s">
        <v>3052</v>
      </c>
      <c r="F55" s="142">
        <v>48</v>
      </c>
      <c r="G55" s="143">
        <v>708863632</v>
      </c>
      <c r="H55" s="144">
        <v>64</v>
      </c>
      <c r="I55" s="145">
        <v>59</v>
      </c>
      <c r="J55" s="146">
        <v>739296379</v>
      </c>
      <c r="K55" s="147">
        <v>34</v>
      </c>
      <c r="L55" s="148">
        <v>27</v>
      </c>
      <c r="M55" s="143">
        <v>350277703</v>
      </c>
      <c r="N55" s="144">
        <v>38</v>
      </c>
      <c r="O55" s="145">
        <v>32</v>
      </c>
      <c r="P55" s="146">
        <v>689579353</v>
      </c>
      <c r="Q55" s="147">
        <v>43</v>
      </c>
      <c r="R55" s="148">
        <v>37</v>
      </c>
      <c r="S55" s="143">
        <v>1255703553</v>
      </c>
      <c r="T55" s="144">
        <v>23</v>
      </c>
      <c r="U55" s="145">
        <v>19</v>
      </c>
      <c r="V55" s="146">
        <v>172025278</v>
      </c>
      <c r="W55" s="147">
        <v>98</v>
      </c>
      <c r="X55" s="148">
        <v>96</v>
      </c>
      <c r="Y55" s="143">
        <v>97885</v>
      </c>
      <c r="Z55" s="144">
        <v>110</v>
      </c>
      <c r="AA55" s="145">
        <v>98</v>
      </c>
      <c r="AB55" s="146">
        <v>1181</v>
      </c>
      <c r="AC55" s="149">
        <v>356</v>
      </c>
      <c r="AD55" s="141">
        <v>0</v>
      </c>
      <c r="AE55" s="150">
        <v>100</v>
      </c>
      <c r="AF55" s="151">
        <v>0</v>
      </c>
    </row>
    <row r="56" spans="1:32" ht="18.75" customHeight="1">
      <c r="A56" s="137">
        <v>54</v>
      </c>
      <c r="B56" s="138">
        <v>45</v>
      </c>
      <c r="C56" s="139" t="s">
        <v>1321</v>
      </c>
      <c r="D56" s="140" t="s">
        <v>3056</v>
      </c>
      <c r="E56" s="141" t="s">
        <v>3052</v>
      </c>
      <c r="F56" s="142">
        <v>49</v>
      </c>
      <c r="G56" s="143">
        <v>704880833</v>
      </c>
      <c r="H56" s="144">
        <v>50</v>
      </c>
      <c r="I56" s="145">
        <v>45</v>
      </c>
      <c r="J56" s="146">
        <v>873929450</v>
      </c>
      <c r="K56" s="147">
        <v>494</v>
      </c>
      <c r="L56" s="148">
        <v>479</v>
      </c>
      <c r="M56" s="143">
        <v>-20033768</v>
      </c>
      <c r="N56" s="144">
        <v>57</v>
      </c>
      <c r="O56" s="145">
        <v>48</v>
      </c>
      <c r="P56" s="146">
        <v>485486029</v>
      </c>
      <c r="Q56" s="147">
        <v>74</v>
      </c>
      <c r="R56" s="148">
        <v>65</v>
      </c>
      <c r="S56" s="143">
        <v>713216684</v>
      </c>
      <c r="T56" s="144">
        <v>494</v>
      </c>
      <c r="U56" s="145">
        <v>480</v>
      </c>
      <c r="V56" s="146">
        <v>-67149956</v>
      </c>
      <c r="W56" s="147">
        <v>413</v>
      </c>
      <c r="X56" s="148">
        <v>407</v>
      </c>
      <c r="Y56" s="143">
        <v>1573</v>
      </c>
      <c r="Z56" s="144">
        <v>264</v>
      </c>
      <c r="AA56" s="145">
        <v>250</v>
      </c>
      <c r="AB56" s="146">
        <v>563</v>
      </c>
      <c r="AC56" s="149">
        <v>351</v>
      </c>
      <c r="AD56" s="141">
        <v>0</v>
      </c>
      <c r="AE56" s="150">
        <v>100</v>
      </c>
      <c r="AF56" s="151">
        <v>0</v>
      </c>
    </row>
    <row r="57" spans="1:32" ht="18.75" customHeight="1">
      <c r="A57" s="152">
        <v>55</v>
      </c>
      <c r="B57" s="153">
        <v>52</v>
      </c>
      <c r="C57" s="154" t="s">
        <v>5</v>
      </c>
      <c r="D57" s="155" t="s">
        <v>3056</v>
      </c>
      <c r="E57" s="189" t="s">
        <v>3052</v>
      </c>
      <c r="F57" s="165">
        <v>50</v>
      </c>
      <c r="G57" s="158">
        <v>697867554</v>
      </c>
      <c r="H57" s="159">
        <v>70</v>
      </c>
      <c r="I57" s="160">
        <v>65</v>
      </c>
      <c r="J57" s="161">
        <v>703970435</v>
      </c>
      <c r="K57" s="162">
        <v>44</v>
      </c>
      <c r="L57" s="163">
        <v>36</v>
      </c>
      <c r="M57" s="158">
        <v>245638202</v>
      </c>
      <c r="N57" s="159">
        <v>50</v>
      </c>
      <c r="O57" s="160">
        <v>43</v>
      </c>
      <c r="P57" s="161">
        <v>567541067</v>
      </c>
      <c r="Q57" s="162">
        <v>63</v>
      </c>
      <c r="R57" s="163">
        <v>54</v>
      </c>
      <c r="S57" s="158">
        <v>861507793</v>
      </c>
      <c r="T57" s="159">
        <v>43</v>
      </c>
      <c r="U57" s="160">
        <v>38</v>
      </c>
      <c r="V57" s="161">
        <v>95317733</v>
      </c>
      <c r="W57" s="162">
        <v>78</v>
      </c>
      <c r="X57" s="163">
        <v>76</v>
      </c>
      <c r="Y57" s="158">
        <v>117642</v>
      </c>
      <c r="Z57" s="159">
        <v>143</v>
      </c>
      <c r="AA57" s="160">
        <v>131</v>
      </c>
      <c r="AB57" s="161">
        <v>1044</v>
      </c>
      <c r="AC57" s="164">
        <v>369</v>
      </c>
      <c r="AD57" s="156">
        <v>0</v>
      </c>
      <c r="AE57" s="165">
        <v>60.28</v>
      </c>
      <c r="AF57" s="166">
        <v>39.72</v>
      </c>
    </row>
    <row r="58" spans="1:32" ht="18.75" customHeight="1">
      <c r="A58" s="18">
        <v>56</v>
      </c>
      <c r="B58" s="19">
        <v>55</v>
      </c>
      <c r="C58" s="20" t="s">
        <v>1084</v>
      </c>
      <c r="D58" s="21" t="s">
        <v>3054</v>
      </c>
      <c r="E58" s="22">
        <v>6</v>
      </c>
      <c r="F58" s="23" t="s">
        <v>3052</v>
      </c>
      <c r="G58" s="24">
        <v>694859980</v>
      </c>
      <c r="H58" s="25">
        <v>73</v>
      </c>
      <c r="I58" s="26">
        <v>6</v>
      </c>
      <c r="J58" s="27">
        <v>694859980</v>
      </c>
      <c r="K58" s="28">
        <v>23</v>
      </c>
      <c r="L58" s="29">
        <v>5</v>
      </c>
      <c r="M58" s="24">
        <v>514067157</v>
      </c>
      <c r="N58" s="25">
        <v>17</v>
      </c>
      <c r="O58" s="26">
        <v>5</v>
      </c>
      <c r="P58" s="27">
        <v>1140432845</v>
      </c>
      <c r="Q58" s="28">
        <v>41</v>
      </c>
      <c r="R58" s="29">
        <v>6</v>
      </c>
      <c r="S58" s="24">
        <v>1275334319</v>
      </c>
      <c r="T58" s="25">
        <v>11</v>
      </c>
      <c r="U58" s="26">
        <v>4</v>
      </c>
      <c r="V58" s="27">
        <v>315684196</v>
      </c>
      <c r="W58" s="28">
        <v>18</v>
      </c>
      <c r="X58" s="29">
        <v>1</v>
      </c>
      <c r="Y58" s="24">
        <v>434511</v>
      </c>
      <c r="Z58" s="25">
        <v>25</v>
      </c>
      <c r="AA58" s="26">
        <v>8</v>
      </c>
      <c r="AB58" s="27">
        <v>3431</v>
      </c>
      <c r="AC58" s="107">
        <v>210</v>
      </c>
      <c r="AD58" s="22">
        <v>100</v>
      </c>
      <c r="AE58" s="30">
        <v>0</v>
      </c>
      <c r="AF58" s="31">
        <v>0</v>
      </c>
    </row>
    <row r="59" spans="1:32" ht="18.75" customHeight="1">
      <c r="A59" s="32">
        <v>57</v>
      </c>
      <c r="B59" s="33">
        <v>60</v>
      </c>
      <c r="C59" s="34" t="s">
        <v>3094</v>
      </c>
      <c r="D59" s="35" t="s">
        <v>3051</v>
      </c>
      <c r="E59" s="45" t="s">
        <v>3052</v>
      </c>
      <c r="F59" s="47">
        <v>51</v>
      </c>
      <c r="G59" s="38">
        <v>688386846</v>
      </c>
      <c r="H59" s="39">
        <v>42</v>
      </c>
      <c r="I59" s="40">
        <v>38</v>
      </c>
      <c r="J59" s="41">
        <v>964737816</v>
      </c>
      <c r="K59" s="42">
        <v>45</v>
      </c>
      <c r="L59" s="43">
        <v>37</v>
      </c>
      <c r="M59" s="38">
        <v>245237607</v>
      </c>
      <c r="N59" s="39">
        <v>71</v>
      </c>
      <c r="O59" s="40">
        <v>61</v>
      </c>
      <c r="P59" s="41">
        <v>422234889</v>
      </c>
      <c r="Q59" s="42">
        <v>62</v>
      </c>
      <c r="R59" s="43">
        <v>53</v>
      </c>
      <c r="S59" s="38">
        <v>867343349</v>
      </c>
      <c r="T59" s="39">
        <v>29</v>
      </c>
      <c r="U59" s="40">
        <v>25</v>
      </c>
      <c r="V59" s="41">
        <v>141078848</v>
      </c>
      <c r="W59" s="42">
        <v>268</v>
      </c>
      <c r="X59" s="43">
        <v>266</v>
      </c>
      <c r="Y59" s="38">
        <v>28354</v>
      </c>
      <c r="Z59" s="39">
        <v>159</v>
      </c>
      <c r="AA59" s="40">
        <v>146</v>
      </c>
      <c r="AB59" s="41">
        <v>960</v>
      </c>
      <c r="AC59" s="108">
        <v>331</v>
      </c>
      <c r="AD59" s="45">
        <v>0</v>
      </c>
      <c r="AE59" s="37">
        <v>100</v>
      </c>
      <c r="AF59" s="46">
        <v>0</v>
      </c>
    </row>
    <row r="60" spans="1:32" ht="18.75" customHeight="1">
      <c r="A60" s="32">
        <v>58</v>
      </c>
      <c r="B60" s="33">
        <v>114</v>
      </c>
      <c r="C60" s="34" t="s">
        <v>3166</v>
      </c>
      <c r="D60" s="35" t="s">
        <v>3098</v>
      </c>
      <c r="E60" s="45" t="s">
        <v>3052</v>
      </c>
      <c r="F60" s="47">
        <v>52</v>
      </c>
      <c r="G60" s="38">
        <v>680751387</v>
      </c>
      <c r="H60" s="39">
        <v>76</v>
      </c>
      <c r="I60" s="40">
        <v>70</v>
      </c>
      <c r="J60" s="41">
        <v>681095594</v>
      </c>
      <c r="K60" s="42">
        <v>67</v>
      </c>
      <c r="L60" s="43">
        <v>57</v>
      </c>
      <c r="M60" s="38">
        <v>172864434</v>
      </c>
      <c r="N60" s="39">
        <v>136</v>
      </c>
      <c r="O60" s="40">
        <v>126</v>
      </c>
      <c r="P60" s="41">
        <v>212114740</v>
      </c>
      <c r="Q60" s="42">
        <v>69</v>
      </c>
      <c r="R60" s="43">
        <v>60</v>
      </c>
      <c r="S60" s="38">
        <v>755642154</v>
      </c>
      <c r="T60" s="39">
        <v>189</v>
      </c>
      <c r="U60" s="40">
        <v>182</v>
      </c>
      <c r="V60" s="41">
        <v>18093334</v>
      </c>
      <c r="W60" s="42">
        <v>445</v>
      </c>
      <c r="X60" s="43">
        <v>439</v>
      </c>
      <c r="Y60" s="38">
        <v>216</v>
      </c>
      <c r="Z60" s="39">
        <v>53</v>
      </c>
      <c r="AA60" s="40">
        <v>44</v>
      </c>
      <c r="AB60" s="41">
        <v>1988</v>
      </c>
      <c r="AC60" s="108">
        <v>311</v>
      </c>
      <c r="AD60" s="45">
        <v>9.99</v>
      </c>
      <c r="AE60" s="37">
        <v>90.01</v>
      </c>
      <c r="AF60" s="46">
        <v>0</v>
      </c>
    </row>
    <row r="61" spans="1:32" ht="18.75" customHeight="1">
      <c r="A61" s="137">
        <v>59</v>
      </c>
      <c r="B61" s="138">
        <v>40</v>
      </c>
      <c r="C61" s="139" t="s">
        <v>1062</v>
      </c>
      <c r="D61" s="140" t="s">
        <v>3056</v>
      </c>
      <c r="E61" s="141" t="s">
        <v>3052</v>
      </c>
      <c r="F61" s="142">
        <v>53</v>
      </c>
      <c r="G61" s="143">
        <v>678289495</v>
      </c>
      <c r="H61" s="144">
        <v>52</v>
      </c>
      <c r="I61" s="145">
        <v>47</v>
      </c>
      <c r="J61" s="146">
        <v>867162620</v>
      </c>
      <c r="K61" s="147">
        <v>373</v>
      </c>
      <c r="L61" s="148">
        <v>359</v>
      </c>
      <c r="M61" s="143">
        <v>24729480</v>
      </c>
      <c r="N61" s="144">
        <v>65</v>
      </c>
      <c r="O61" s="145">
        <v>56</v>
      </c>
      <c r="P61" s="146">
        <v>442069487</v>
      </c>
      <c r="Q61" s="147">
        <v>54</v>
      </c>
      <c r="R61" s="148">
        <v>46</v>
      </c>
      <c r="S61" s="143">
        <v>988093908</v>
      </c>
      <c r="T61" s="144">
        <v>269</v>
      </c>
      <c r="U61" s="145">
        <v>260</v>
      </c>
      <c r="V61" s="146">
        <v>9023294</v>
      </c>
      <c r="W61" s="147">
        <v>19</v>
      </c>
      <c r="X61" s="148">
        <v>18</v>
      </c>
      <c r="Y61" s="143">
        <v>425126</v>
      </c>
      <c r="Z61" s="144">
        <v>150</v>
      </c>
      <c r="AA61" s="145">
        <v>138</v>
      </c>
      <c r="AB61" s="146">
        <v>991</v>
      </c>
      <c r="AC61" s="149">
        <v>371</v>
      </c>
      <c r="AD61" s="141">
        <v>0</v>
      </c>
      <c r="AE61" s="150">
        <v>100</v>
      </c>
      <c r="AF61" s="151">
        <v>0</v>
      </c>
    </row>
    <row r="62" spans="1:32" ht="18.75" customHeight="1">
      <c r="A62" s="48">
        <v>60</v>
      </c>
      <c r="B62" s="49">
        <v>112</v>
      </c>
      <c r="C62" s="50" t="s">
        <v>3163</v>
      </c>
      <c r="D62" s="51" t="s">
        <v>3164</v>
      </c>
      <c r="E62" s="52" t="s">
        <v>3052</v>
      </c>
      <c r="F62" s="53">
        <v>54</v>
      </c>
      <c r="G62" s="54">
        <v>652105570</v>
      </c>
      <c r="H62" s="55">
        <v>79</v>
      </c>
      <c r="I62" s="56">
        <v>73</v>
      </c>
      <c r="J62" s="57">
        <v>654467145</v>
      </c>
      <c r="K62" s="58">
        <v>430</v>
      </c>
      <c r="L62" s="59">
        <v>415</v>
      </c>
      <c r="M62" s="54">
        <v>14768349</v>
      </c>
      <c r="N62" s="55">
        <v>398</v>
      </c>
      <c r="O62" s="56">
        <v>383</v>
      </c>
      <c r="P62" s="57">
        <v>43666656</v>
      </c>
      <c r="Q62" s="58">
        <v>368</v>
      </c>
      <c r="R62" s="59">
        <v>356</v>
      </c>
      <c r="S62" s="54">
        <v>125267738</v>
      </c>
      <c r="T62" s="55">
        <v>288</v>
      </c>
      <c r="U62" s="56">
        <v>279</v>
      </c>
      <c r="V62" s="57">
        <v>7142893</v>
      </c>
      <c r="W62" s="58">
        <v>28</v>
      </c>
      <c r="X62" s="59">
        <v>27</v>
      </c>
      <c r="Y62" s="54">
        <v>282922</v>
      </c>
      <c r="Z62" s="55">
        <v>361</v>
      </c>
      <c r="AA62" s="56">
        <v>346</v>
      </c>
      <c r="AB62" s="57">
        <v>325</v>
      </c>
      <c r="AC62" s="109">
        <v>312</v>
      </c>
      <c r="AD62" s="52">
        <v>0</v>
      </c>
      <c r="AE62" s="60">
        <v>100</v>
      </c>
      <c r="AF62" s="61">
        <v>0</v>
      </c>
    </row>
    <row r="63" spans="1:32" ht="18.75" customHeight="1">
      <c r="A63" s="167">
        <v>61</v>
      </c>
      <c r="B63" s="168">
        <v>62</v>
      </c>
      <c r="C63" s="169" t="s">
        <v>3096</v>
      </c>
      <c r="D63" s="170" t="s">
        <v>3056</v>
      </c>
      <c r="E63" s="171" t="s">
        <v>3052</v>
      </c>
      <c r="F63" s="172">
        <v>55</v>
      </c>
      <c r="G63" s="173">
        <v>649423805</v>
      </c>
      <c r="H63" s="174">
        <v>68</v>
      </c>
      <c r="I63" s="175">
        <v>63</v>
      </c>
      <c r="J63" s="176">
        <v>718034861</v>
      </c>
      <c r="K63" s="177">
        <v>68</v>
      </c>
      <c r="L63" s="178">
        <v>58</v>
      </c>
      <c r="M63" s="173">
        <v>172103168</v>
      </c>
      <c r="N63" s="174">
        <v>112</v>
      </c>
      <c r="O63" s="175">
        <v>102</v>
      </c>
      <c r="P63" s="176">
        <v>249946922</v>
      </c>
      <c r="Q63" s="177">
        <v>131</v>
      </c>
      <c r="R63" s="178">
        <v>121</v>
      </c>
      <c r="S63" s="173">
        <v>417013916</v>
      </c>
      <c r="T63" s="174">
        <v>149</v>
      </c>
      <c r="U63" s="175">
        <v>143</v>
      </c>
      <c r="V63" s="176">
        <v>26191424</v>
      </c>
      <c r="W63" s="177">
        <v>30</v>
      </c>
      <c r="X63" s="178">
        <v>29</v>
      </c>
      <c r="Y63" s="173">
        <v>272777</v>
      </c>
      <c r="Z63" s="174">
        <v>80</v>
      </c>
      <c r="AA63" s="175">
        <v>69</v>
      </c>
      <c r="AB63" s="176">
        <v>1486</v>
      </c>
      <c r="AC63" s="179">
        <v>355</v>
      </c>
      <c r="AD63" s="171">
        <v>0</v>
      </c>
      <c r="AE63" s="180">
        <v>0</v>
      </c>
      <c r="AF63" s="181">
        <v>100</v>
      </c>
    </row>
    <row r="64" spans="1:32" ht="18.75" customHeight="1">
      <c r="A64" s="137">
        <v>62</v>
      </c>
      <c r="B64" s="138">
        <v>95</v>
      </c>
      <c r="C64" s="139" t="s">
        <v>1322</v>
      </c>
      <c r="D64" s="140" t="s">
        <v>3056</v>
      </c>
      <c r="E64" s="141" t="s">
        <v>3052</v>
      </c>
      <c r="F64" s="142">
        <v>56</v>
      </c>
      <c r="G64" s="143">
        <v>629393427</v>
      </c>
      <c r="H64" s="144">
        <v>85</v>
      </c>
      <c r="I64" s="145">
        <v>79</v>
      </c>
      <c r="J64" s="146">
        <v>637754073</v>
      </c>
      <c r="K64" s="147">
        <v>65</v>
      </c>
      <c r="L64" s="148">
        <v>55</v>
      </c>
      <c r="M64" s="143">
        <v>174661738</v>
      </c>
      <c r="N64" s="144">
        <v>269</v>
      </c>
      <c r="O64" s="145">
        <v>258</v>
      </c>
      <c r="P64" s="146">
        <v>89787073</v>
      </c>
      <c r="Q64" s="147">
        <v>229</v>
      </c>
      <c r="R64" s="148">
        <v>219</v>
      </c>
      <c r="S64" s="143">
        <v>246797984</v>
      </c>
      <c r="T64" s="144">
        <v>129</v>
      </c>
      <c r="U64" s="145">
        <v>123</v>
      </c>
      <c r="V64" s="146">
        <v>31419096</v>
      </c>
      <c r="W64" s="147">
        <v>354</v>
      </c>
      <c r="X64" s="148">
        <v>351</v>
      </c>
      <c r="Y64" s="143">
        <v>10833</v>
      </c>
      <c r="Z64" s="144">
        <v>35</v>
      </c>
      <c r="AA64" s="145">
        <v>26</v>
      </c>
      <c r="AB64" s="146">
        <v>2637</v>
      </c>
      <c r="AC64" s="149">
        <v>312</v>
      </c>
      <c r="AD64" s="141">
        <v>0</v>
      </c>
      <c r="AE64" s="150">
        <v>0</v>
      </c>
      <c r="AF64" s="151">
        <v>100</v>
      </c>
    </row>
    <row r="65" spans="1:32" ht="18.75" customHeight="1">
      <c r="A65" s="137">
        <v>63</v>
      </c>
      <c r="B65" s="138">
        <v>185</v>
      </c>
      <c r="C65" s="139" t="s">
        <v>833</v>
      </c>
      <c r="D65" s="140" t="s">
        <v>3056</v>
      </c>
      <c r="E65" s="141" t="s">
        <v>3052</v>
      </c>
      <c r="F65" s="142">
        <v>57</v>
      </c>
      <c r="G65" s="143">
        <v>627370049</v>
      </c>
      <c r="H65" s="144">
        <v>75</v>
      </c>
      <c r="I65" s="145">
        <v>69</v>
      </c>
      <c r="J65" s="146">
        <v>682071158</v>
      </c>
      <c r="K65" s="147">
        <v>118</v>
      </c>
      <c r="L65" s="148">
        <v>108</v>
      </c>
      <c r="M65" s="143">
        <v>107286924</v>
      </c>
      <c r="N65" s="144">
        <v>89</v>
      </c>
      <c r="O65" s="145">
        <v>79</v>
      </c>
      <c r="P65" s="146">
        <v>335922212</v>
      </c>
      <c r="Q65" s="147">
        <v>61</v>
      </c>
      <c r="R65" s="148">
        <v>52</v>
      </c>
      <c r="S65" s="143">
        <v>873092599</v>
      </c>
      <c r="T65" s="144">
        <v>347</v>
      </c>
      <c r="U65" s="145">
        <v>338</v>
      </c>
      <c r="V65" s="146">
        <v>3497042</v>
      </c>
      <c r="W65" s="147">
        <v>32</v>
      </c>
      <c r="X65" s="148">
        <v>31</v>
      </c>
      <c r="Y65" s="143">
        <v>259601</v>
      </c>
      <c r="Z65" s="144">
        <v>155</v>
      </c>
      <c r="AA65" s="145">
        <v>142</v>
      </c>
      <c r="AB65" s="146">
        <v>969</v>
      </c>
      <c r="AC65" s="149">
        <v>371</v>
      </c>
      <c r="AD65" s="141">
        <v>0</v>
      </c>
      <c r="AE65" s="150">
        <v>100</v>
      </c>
      <c r="AF65" s="151">
        <v>0</v>
      </c>
    </row>
    <row r="66" spans="1:32" ht="18.75" customHeight="1">
      <c r="A66" s="32">
        <v>64</v>
      </c>
      <c r="B66" s="33">
        <v>67</v>
      </c>
      <c r="C66" s="34" t="s">
        <v>3102</v>
      </c>
      <c r="D66" s="35" t="s">
        <v>3103</v>
      </c>
      <c r="E66" s="45" t="s">
        <v>3052</v>
      </c>
      <c r="F66" s="47">
        <v>58</v>
      </c>
      <c r="G66" s="38">
        <v>626195763</v>
      </c>
      <c r="H66" s="39">
        <v>86</v>
      </c>
      <c r="I66" s="40">
        <v>80</v>
      </c>
      <c r="J66" s="41">
        <v>633240607</v>
      </c>
      <c r="K66" s="42">
        <v>59</v>
      </c>
      <c r="L66" s="43">
        <v>49</v>
      </c>
      <c r="M66" s="38">
        <v>186855179</v>
      </c>
      <c r="N66" s="39">
        <v>22</v>
      </c>
      <c r="O66" s="40">
        <v>16</v>
      </c>
      <c r="P66" s="41">
        <v>1024556774</v>
      </c>
      <c r="Q66" s="42">
        <v>30</v>
      </c>
      <c r="R66" s="43">
        <v>25</v>
      </c>
      <c r="S66" s="38">
        <v>1486470504</v>
      </c>
      <c r="T66" s="39">
        <v>115</v>
      </c>
      <c r="U66" s="40">
        <v>109</v>
      </c>
      <c r="V66" s="41">
        <v>35562928</v>
      </c>
      <c r="W66" s="42">
        <v>62</v>
      </c>
      <c r="X66" s="43">
        <v>60</v>
      </c>
      <c r="Y66" s="38">
        <v>148437</v>
      </c>
      <c r="Z66" s="39">
        <v>15</v>
      </c>
      <c r="AA66" s="40">
        <v>9</v>
      </c>
      <c r="AB66" s="41">
        <v>4822</v>
      </c>
      <c r="AC66" s="108">
        <v>321</v>
      </c>
      <c r="AD66" s="45">
        <v>0</v>
      </c>
      <c r="AE66" s="37">
        <v>100</v>
      </c>
      <c r="AF66" s="46">
        <v>0</v>
      </c>
    </row>
    <row r="67" spans="1:32" ht="18.75" customHeight="1">
      <c r="A67" s="48">
        <v>65</v>
      </c>
      <c r="B67" s="49">
        <v>101</v>
      </c>
      <c r="C67" s="50" t="s">
        <v>1323</v>
      </c>
      <c r="D67" s="51" t="s">
        <v>3150</v>
      </c>
      <c r="E67" s="52" t="s">
        <v>3052</v>
      </c>
      <c r="F67" s="53">
        <v>59</v>
      </c>
      <c r="G67" s="54">
        <v>625258605</v>
      </c>
      <c r="H67" s="55">
        <v>74</v>
      </c>
      <c r="I67" s="56">
        <v>68</v>
      </c>
      <c r="J67" s="57">
        <v>687829231</v>
      </c>
      <c r="K67" s="58">
        <v>394</v>
      </c>
      <c r="L67" s="59">
        <v>380</v>
      </c>
      <c r="M67" s="54">
        <v>21906182</v>
      </c>
      <c r="N67" s="55">
        <v>111</v>
      </c>
      <c r="O67" s="56">
        <v>101</v>
      </c>
      <c r="P67" s="57">
        <v>250666064</v>
      </c>
      <c r="Q67" s="58">
        <v>181</v>
      </c>
      <c r="R67" s="59">
        <v>171</v>
      </c>
      <c r="S67" s="54">
        <v>320631715</v>
      </c>
      <c r="T67" s="55">
        <v>342</v>
      </c>
      <c r="U67" s="56">
        <v>333</v>
      </c>
      <c r="V67" s="57">
        <v>3770219</v>
      </c>
      <c r="W67" s="58" t="s">
        <v>3052</v>
      </c>
      <c r="X67" s="59" t="s">
        <v>3052</v>
      </c>
      <c r="Y67" s="65" t="s">
        <v>3052</v>
      </c>
      <c r="Z67" s="55">
        <v>147</v>
      </c>
      <c r="AA67" s="56">
        <v>135</v>
      </c>
      <c r="AB67" s="57">
        <v>1008</v>
      </c>
      <c r="AC67" s="109">
        <v>311</v>
      </c>
      <c r="AD67" s="52">
        <v>0</v>
      </c>
      <c r="AE67" s="60">
        <v>100</v>
      </c>
      <c r="AF67" s="61">
        <v>0</v>
      </c>
    </row>
    <row r="68" spans="1:32" ht="18.75" customHeight="1">
      <c r="A68" s="18">
        <v>66</v>
      </c>
      <c r="B68" s="19">
        <v>82</v>
      </c>
      <c r="C68" s="20" t="s">
        <v>1324</v>
      </c>
      <c r="D68" s="21" t="s">
        <v>1662</v>
      </c>
      <c r="E68" s="22" t="s">
        <v>3052</v>
      </c>
      <c r="F68" s="23">
        <v>60</v>
      </c>
      <c r="G68" s="24">
        <v>620972012</v>
      </c>
      <c r="H68" s="25">
        <v>80</v>
      </c>
      <c r="I68" s="26">
        <v>74</v>
      </c>
      <c r="J68" s="27">
        <v>650130173</v>
      </c>
      <c r="K68" s="28">
        <v>83</v>
      </c>
      <c r="L68" s="29">
        <v>73</v>
      </c>
      <c r="M68" s="24">
        <v>142031829</v>
      </c>
      <c r="N68" s="25">
        <v>247</v>
      </c>
      <c r="O68" s="26">
        <v>237</v>
      </c>
      <c r="P68" s="27">
        <v>105498362</v>
      </c>
      <c r="Q68" s="28">
        <v>195</v>
      </c>
      <c r="R68" s="29">
        <v>185</v>
      </c>
      <c r="S68" s="24">
        <v>295816159</v>
      </c>
      <c r="T68" s="25">
        <v>97</v>
      </c>
      <c r="U68" s="26">
        <v>91</v>
      </c>
      <c r="V68" s="27">
        <v>42310168</v>
      </c>
      <c r="W68" s="28">
        <v>391</v>
      </c>
      <c r="X68" s="29">
        <v>386</v>
      </c>
      <c r="Y68" s="24">
        <v>4632</v>
      </c>
      <c r="Z68" s="25">
        <v>41</v>
      </c>
      <c r="AA68" s="26">
        <v>32</v>
      </c>
      <c r="AB68" s="27">
        <v>2466</v>
      </c>
      <c r="AC68" s="107">
        <v>311</v>
      </c>
      <c r="AD68" s="22">
        <v>0</v>
      </c>
      <c r="AE68" s="30">
        <v>100</v>
      </c>
      <c r="AF68" s="31">
        <v>0</v>
      </c>
    </row>
    <row r="69" spans="1:32" ht="18.75" customHeight="1">
      <c r="A69" s="137">
        <v>67</v>
      </c>
      <c r="B69" s="138">
        <v>50</v>
      </c>
      <c r="C69" s="139" t="s">
        <v>3</v>
      </c>
      <c r="D69" s="140" t="s">
        <v>3056</v>
      </c>
      <c r="E69" s="141" t="s">
        <v>3052</v>
      </c>
      <c r="F69" s="142">
        <v>61</v>
      </c>
      <c r="G69" s="143">
        <v>619970983</v>
      </c>
      <c r="H69" s="144">
        <v>83</v>
      </c>
      <c r="I69" s="145">
        <v>77</v>
      </c>
      <c r="J69" s="146">
        <v>645971985</v>
      </c>
      <c r="K69" s="147">
        <v>95</v>
      </c>
      <c r="L69" s="148">
        <v>85</v>
      </c>
      <c r="M69" s="143">
        <v>130022786</v>
      </c>
      <c r="N69" s="144">
        <v>74</v>
      </c>
      <c r="O69" s="145">
        <v>64</v>
      </c>
      <c r="P69" s="146">
        <v>402905232</v>
      </c>
      <c r="Q69" s="147">
        <v>115</v>
      </c>
      <c r="R69" s="148">
        <v>105</v>
      </c>
      <c r="S69" s="143">
        <v>473559398</v>
      </c>
      <c r="T69" s="144">
        <v>70</v>
      </c>
      <c r="U69" s="145">
        <v>64</v>
      </c>
      <c r="V69" s="146">
        <v>62937753</v>
      </c>
      <c r="W69" s="147">
        <v>181</v>
      </c>
      <c r="X69" s="148">
        <v>179</v>
      </c>
      <c r="Y69" s="143">
        <v>50935</v>
      </c>
      <c r="Z69" s="144">
        <v>254</v>
      </c>
      <c r="AA69" s="145">
        <v>240</v>
      </c>
      <c r="AB69" s="146">
        <v>593</v>
      </c>
      <c r="AC69" s="149">
        <v>371</v>
      </c>
      <c r="AD69" s="141">
        <v>0</v>
      </c>
      <c r="AE69" s="150">
        <v>100</v>
      </c>
      <c r="AF69" s="151">
        <v>0</v>
      </c>
    </row>
    <row r="70" spans="1:32" ht="18.75" customHeight="1">
      <c r="A70" s="32">
        <v>68</v>
      </c>
      <c r="B70" s="33">
        <v>80</v>
      </c>
      <c r="C70" s="34" t="s">
        <v>1325</v>
      </c>
      <c r="D70" s="35" t="s">
        <v>3054</v>
      </c>
      <c r="E70" s="45">
        <v>7</v>
      </c>
      <c r="F70" s="47" t="s">
        <v>3052</v>
      </c>
      <c r="G70" s="38">
        <v>618914798</v>
      </c>
      <c r="H70" s="39">
        <v>87</v>
      </c>
      <c r="I70" s="40">
        <v>7</v>
      </c>
      <c r="J70" s="41">
        <v>618914798</v>
      </c>
      <c r="K70" s="42">
        <v>50</v>
      </c>
      <c r="L70" s="43">
        <v>10</v>
      </c>
      <c r="M70" s="38">
        <v>214061662</v>
      </c>
      <c r="N70" s="39">
        <v>15</v>
      </c>
      <c r="O70" s="40">
        <v>4</v>
      </c>
      <c r="P70" s="41">
        <v>1197451497</v>
      </c>
      <c r="Q70" s="42">
        <v>44</v>
      </c>
      <c r="R70" s="43">
        <v>7</v>
      </c>
      <c r="S70" s="38">
        <v>1252842897</v>
      </c>
      <c r="T70" s="39">
        <v>47</v>
      </c>
      <c r="U70" s="40">
        <v>6</v>
      </c>
      <c r="V70" s="41">
        <v>89787954</v>
      </c>
      <c r="W70" s="42" t="s">
        <v>3052</v>
      </c>
      <c r="X70" s="43" t="s">
        <v>3052</v>
      </c>
      <c r="Y70" s="44" t="s">
        <v>3052</v>
      </c>
      <c r="Z70" s="39">
        <v>161</v>
      </c>
      <c r="AA70" s="40">
        <v>14</v>
      </c>
      <c r="AB70" s="41">
        <v>959</v>
      </c>
      <c r="AC70" s="108">
        <v>400</v>
      </c>
      <c r="AD70" s="45">
        <v>99.92</v>
      </c>
      <c r="AE70" s="37">
        <v>0.08</v>
      </c>
      <c r="AF70" s="46">
        <v>0</v>
      </c>
    </row>
    <row r="71" spans="1:32" ht="18.75" customHeight="1">
      <c r="A71" s="137">
        <v>69</v>
      </c>
      <c r="B71" s="138">
        <v>77</v>
      </c>
      <c r="C71" s="139" t="s">
        <v>1838</v>
      </c>
      <c r="D71" s="140" t="s">
        <v>3056</v>
      </c>
      <c r="E71" s="141" t="s">
        <v>3052</v>
      </c>
      <c r="F71" s="142">
        <v>62</v>
      </c>
      <c r="G71" s="143">
        <v>617279383</v>
      </c>
      <c r="H71" s="144">
        <v>77</v>
      </c>
      <c r="I71" s="145">
        <v>71</v>
      </c>
      <c r="J71" s="146">
        <v>670400216</v>
      </c>
      <c r="K71" s="147">
        <v>121</v>
      </c>
      <c r="L71" s="148">
        <v>111</v>
      </c>
      <c r="M71" s="143">
        <v>103276997</v>
      </c>
      <c r="N71" s="144">
        <v>181</v>
      </c>
      <c r="O71" s="145">
        <v>171</v>
      </c>
      <c r="P71" s="146">
        <v>159757426</v>
      </c>
      <c r="Q71" s="147">
        <v>135</v>
      </c>
      <c r="R71" s="148">
        <v>125</v>
      </c>
      <c r="S71" s="143">
        <v>404983036</v>
      </c>
      <c r="T71" s="144">
        <v>108</v>
      </c>
      <c r="U71" s="145">
        <v>102</v>
      </c>
      <c r="V71" s="146">
        <v>37894636</v>
      </c>
      <c r="W71" s="147">
        <v>334</v>
      </c>
      <c r="X71" s="148">
        <v>331</v>
      </c>
      <c r="Y71" s="143">
        <v>15268</v>
      </c>
      <c r="Z71" s="144">
        <v>131</v>
      </c>
      <c r="AA71" s="145">
        <v>119</v>
      </c>
      <c r="AB71" s="146">
        <v>1096</v>
      </c>
      <c r="AC71" s="149">
        <v>311</v>
      </c>
      <c r="AD71" s="141">
        <v>0</v>
      </c>
      <c r="AE71" s="150">
        <v>94.74</v>
      </c>
      <c r="AF71" s="151">
        <v>5.26</v>
      </c>
    </row>
    <row r="72" spans="1:32" ht="18.75" customHeight="1">
      <c r="A72" s="48">
        <v>70</v>
      </c>
      <c r="B72" s="49">
        <v>35</v>
      </c>
      <c r="C72" s="50" t="s">
        <v>1055</v>
      </c>
      <c r="D72" s="51" t="s">
        <v>1056</v>
      </c>
      <c r="E72" s="52" t="s">
        <v>3052</v>
      </c>
      <c r="F72" s="53">
        <v>63</v>
      </c>
      <c r="G72" s="54">
        <v>610863280</v>
      </c>
      <c r="H72" s="55">
        <v>84</v>
      </c>
      <c r="I72" s="56">
        <v>78</v>
      </c>
      <c r="J72" s="57">
        <v>643945669</v>
      </c>
      <c r="K72" s="58">
        <v>322</v>
      </c>
      <c r="L72" s="59">
        <v>308</v>
      </c>
      <c r="M72" s="54">
        <v>31563612</v>
      </c>
      <c r="N72" s="55">
        <v>362</v>
      </c>
      <c r="O72" s="56">
        <v>348</v>
      </c>
      <c r="P72" s="57">
        <v>53813699</v>
      </c>
      <c r="Q72" s="58">
        <v>367</v>
      </c>
      <c r="R72" s="59">
        <v>355</v>
      </c>
      <c r="S72" s="54">
        <v>125969638</v>
      </c>
      <c r="T72" s="55">
        <v>371</v>
      </c>
      <c r="U72" s="56">
        <v>362</v>
      </c>
      <c r="V72" s="57">
        <v>2161511</v>
      </c>
      <c r="W72" s="58">
        <v>46</v>
      </c>
      <c r="X72" s="59">
        <v>45</v>
      </c>
      <c r="Y72" s="54">
        <v>181100</v>
      </c>
      <c r="Z72" s="55">
        <v>401</v>
      </c>
      <c r="AA72" s="56">
        <v>386</v>
      </c>
      <c r="AB72" s="57">
        <v>246</v>
      </c>
      <c r="AC72" s="109">
        <v>371</v>
      </c>
      <c r="AD72" s="52">
        <v>0</v>
      </c>
      <c r="AE72" s="60">
        <v>100</v>
      </c>
      <c r="AF72" s="61">
        <v>0</v>
      </c>
    </row>
    <row r="73" spans="1:32" ht="18.75" customHeight="1">
      <c r="A73" s="18">
        <v>71</v>
      </c>
      <c r="B73" s="19">
        <v>87</v>
      </c>
      <c r="C73" s="20" t="s">
        <v>2189</v>
      </c>
      <c r="D73" s="21" t="s">
        <v>3058</v>
      </c>
      <c r="E73" s="22" t="s">
        <v>3052</v>
      </c>
      <c r="F73" s="23">
        <v>64</v>
      </c>
      <c r="G73" s="24">
        <v>606042027</v>
      </c>
      <c r="H73" s="25">
        <v>90</v>
      </c>
      <c r="I73" s="26">
        <v>83</v>
      </c>
      <c r="J73" s="27">
        <v>606042027</v>
      </c>
      <c r="K73" s="28">
        <v>90</v>
      </c>
      <c r="L73" s="29">
        <v>80</v>
      </c>
      <c r="M73" s="24">
        <v>134445601</v>
      </c>
      <c r="N73" s="25">
        <v>139</v>
      </c>
      <c r="O73" s="26">
        <v>129</v>
      </c>
      <c r="P73" s="27">
        <v>209310841</v>
      </c>
      <c r="Q73" s="28">
        <v>146</v>
      </c>
      <c r="R73" s="29">
        <v>136</v>
      </c>
      <c r="S73" s="24">
        <v>379164576</v>
      </c>
      <c r="T73" s="25">
        <v>280</v>
      </c>
      <c r="U73" s="26">
        <v>271</v>
      </c>
      <c r="V73" s="27">
        <v>7993769</v>
      </c>
      <c r="W73" s="28">
        <v>26</v>
      </c>
      <c r="X73" s="29">
        <v>25</v>
      </c>
      <c r="Y73" s="24">
        <v>305864</v>
      </c>
      <c r="Z73" s="25">
        <v>62</v>
      </c>
      <c r="AA73" s="26">
        <v>53</v>
      </c>
      <c r="AB73" s="27">
        <v>1719</v>
      </c>
      <c r="AC73" s="107">
        <v>384</v>
      </c>
      <c r="AD73" s="22">
        <v>0</v>
      </c>
      <c r="AE73" s="30">
        <v>0.02</v>
      </c>
      <c r="AF73" s="31">
        <v>99.98</v>
      </c>
    </row>
    <row r="74" spans="1:32" ht="18.75" customHeight="1">
      <c r="A74" s="32">
        <v>72</v>
      </c>
      <c r="B74" s="33">
        <v>93</v>
      </c>
      <c r="C74" s="34" t="s">
        <v>146</v>
      </c>
      <c r="D74" s="35" t="s">
        <v>1702</v>
      </c>
      <c r="E74" s="45" t="s">
        <v>3052</v>
      </c>
      <c r="F74" s="47">
        <v>65</v>
      </c>
      <c r="G74" s="38">
        <v>602633060</v>
      </c>
      <c r="H74" s="39">
        <v>92</v>
      </c>
      <c r="I74" s="40">
        <v>85</v>
      </c>
      <c r="J74" s="41">
        <v>603627209</v>
      </c>
      <c r="K74" s="42">
        <v>7</v>
      </c>
      <c r="L74" s="43">
        <v>6</v>
      </c>
      <c r="M74" s="38">
        <v>2590024026</v>
      </c>
      <c r="N74" s="39">
        <v>119</v>
      </c>
      <c r="O74" s="40">
        <v>109</v>
      </c>
      <c r="P74" s="41">
        <v>238836495</v>
      </c>
      <c r="Q74" s="42">
        <v>96</v>
      </c>
      <c r="R74" s="43">
        <v>87</v>
      </c>
      <c r="S74" s="38">
        <v>544806816</v>
      </c>
      <c r="T74" s="39">
        <v>96</v>
      </c>
      <c r="U74" s="40">
        <v>90</v>
      </c>
      <c r="V74" s="41">
        <v>42494506</v>
      </c>
      <c r="W74" s="42">
        <v>61</v>
      </c>
      <c r="X74" s="43">
        <v>59</v>
      </c>
      <c r="Y74" s="38">
        <v>152610</v>
      </c>
      <c r="Z74" s="39">
        <v>307</v>
      </c>
      <c r="AA74" s="40">
        <v>292</v>
      </c>
      <c r="AB74" s="41">
        <v>448</v>
      </c>
      <c r="AC74" s="108">
        <v>314</v>
      </c>
      <c r="AD74" s="45">
        <v>0</v>
      </c>
      <c r="AE74" s="37">
        <v>0</v>
      </c>
      <c r="AF74" s="46">
        <v>100</v>
      </c>
    </row>
    <row r="75" spans="1:32" ht="18.75" customHeight="1">
      <c r="A75" s="137">
        <v>73</v>
      </c>
      <c r="B75" s="138">
        <v>205</v>
      </c>
      <c r="C75" s="139" t="s">
        <v>863</v>
      </c>
      <c r="D75" s="140" t="s">
        <v>3056</v>
      </c>
      <c r="E75" s="141" t="s">
        <v>3052</v>
      </c>
      <c r="F75" s="142">
        <v>66</v>
      </c>
      <c r="G75" s="143">
        <v>597739144</v>
      </c>
      <c r="H75" s="144">
        <v>55</v>
      </c>
      <c r="I75" s="145">
        <v>50</v>
      </c>
      <c r="J75" s="146">
        <v>817123904</v>
      </c>
      <c r="K75" s="147" t="s">
        <v>3052</v>
      </c>
      <c r="L75" s="148" t="s">
        <v>3052</v>
      </c>
      <c r="M75" s="186" t="s">
        <v>3052</v>
      </c>
      <c r="N75" s="144" t="s">
        <v>3052</v>
      </c>
      <c r="O75" s="145" t="s">
        <v>3052</v>
      </c>
      <c r="P75" s="187" t="s">
        <v>3052</v>
      </c>
      <c r="Q75" s="147" t="s">
        <v>3052</v>
      </c>
      <c r="R75" s="148" t="s">
        <v>3052</v>
      </c>
      <c r="S75" s="186" t="s">
        <v>3052</v>
      </c>
      <c r="T75" s="144" t="s">
        <v>3052</v>
      </c>
      <c r="U75" s="145" t="s">
        <v>3052</v>
      </c>
      <c r="V75" s="187" t="s">
        <v>3052</v>
      </c>
      <c r="W75" s="147">
        <v>95</v>
      </c>
      <c r="X75" s="148">
        <v>93</v>
      </c>
      <c r="Y75" s="143">
        <v>99058</v>
      </c>
      <c r="Z75" s="144">
        <v>83</v>
      </c>
      <c r="AA75" s="145">
        <v>72</v>
      </c>
      <c r="AB75" s="146">
        <v>1462</v>
      </c>
      <c r="AC75" s="149">
        <v>352</v>
      </c>
      <c r="AD75" s="141">
        <v>0</v>
      </c>
      <c r="AE75" s="150">
        <v>100</v>
      </c>
      <c r="AF75" s="151">
        <v>0</v>
      </c>
    </row>
    <row r="76" spans="1:32" ht="18.75" customHeight="1">
      <c r="A76" s="32">
        <v>74</v>
      </c>
      <c r="B76" s="33">
        <v>75</v>
      </c>
      <c r="C76" s="34" t="s">
        <v>3112</v>
      </c>
      <c r="D76" s="35" t="s">
        <v>3056</v>
      </c>
      <c r="E76" s="45" t="s">
        <v>3052</v>
      </c>
      <c r="F76" s="47">
        <v>67</v>
      </c>
      <c r="G76" s="38">
        <v>589273725</v>
      </c>
      <c r="H76" s="39">
        <v>94</v>
      </c>
      <c r="I76" s="40">
        <v>87</v>
      </c>
      <c r="J76" s="41">
        <v>591371950</v>
      </c>
      <c r="K76" s="42">
        <v>51</v>
      </c>
      <c r="L76" s="43">
        <v>41</v>
      </c>
      <c r="M76" s="38">
        <v>214034347</v>
      </c>
      <c r="N76" s="39">
        <v>47</v>
      </c>
      <c r="O76" s="40">
        <v>41</v>
      </c>
      <c r="P76" s="41">
        <v>597303982</v>
      </c>
      <c r="Q76" s="42">
        <v>65</v>
      </c>
      <c r="R76" s="43">
        <v>56</v>
      </c>
      <c r="S76" s="38">
        <v>832227215</v>
      </c>
      <c r="T76" s="39">
        <v>37</v>
      </c>
      <c r="U76" s="40">
        <v>32</v>
      </c>
      <c r="V76" s="41">
        <v>110041722</v>
      </c>
      <c r="W76" s="42">
        <v>64</v>
      </c>
      <c r="X76" s="43">
        <v>62</v>
      </c>
      <c r="Y76" s="38">
        <v>136024</v>
      </c>
      <c r="Z76" s="39">
        <v>164</v>
      </c>
      <c r="AA76" s="40">
        <v>150</v>
      </c>
      <c r="AB76" s="41">
        <v>951</v>
      </c>
      <c r="AC76" s="108">
        <v>369</v>
      </c>
      <c r="AD76" s="45">
        <v>0</v>
      </c>
      <c r="AE76" s="37">
        <v>100</v>
      </c>
      <c r="AF76" s="46">
        <v>0</v>
      </c>
    </row>
    <row r="77" spans="1:32" ht="18.75" customHeight="1">
      <c r="A77" s="48">
        <v>75</v>
      </c>
      <c r="B77" s="49">
        <v>71</v>
      </c>
      <c r="C77" s="50" t="s">
        <v>3108</v>
      </c>
      <c r="D77" s="51" t="s">
        <v>1056</v>
      </c>
      <c r="E77" s="52" t="s">
        <v>3052</v>
      </c>
      <c r="F77" s="53">
        <v>68</v>
      </c>
      <c r="G77" s="54">
        <v>578344707</v>
      </c>
      <c r="H77" s="55">
        <v>91</v>
      </c>
      <c r="I77" s="56">
        <v>84</v>
      </c>
      <c r="J77" s="57">
        <v>603671180</v>
      </c>
      <c r="K77" s="58">
        <v>140</v>
      </c>
      <c r="L77" s="59">
        <v>129</v>
      </c>
      <c r="M77" s="54">
        <v>88639931</v>
      </c>
      <c r="N77" s="55">
        <v>252</v>
      </c>
      <c r="O77" s="56">
        <v>242</v>
      </c>
      <c r="P77" s="57">
        <v>103926903</v>
      </c>
      <c r="Q77" s="58">
        <v>117</v>
      </c>
      <c r="R77" s="59">
        <v>107</v>
      </c>
      <c r="S77" s="54">
        <v>471172155</v>
      </c>
      <c r="T77" s="55">
        <v>386</v>
      </c>
      <c r="U77" s="56">
        <v>376</v>
      </c>
      <c r="V77" s="57">
        <v>1408769</v>
      </c>
      <c r="W77" s="58">
        <v>124</v>
      </c>
      <c r="X77" s="59">
        <v>122</v>
      </c>
      <c r="Y77" s="54">
        <v>77672</v>
      </c>
      <c r="Z77" s="55">
        <v>239</v>
      </c>
      <c r="AA77" s="56">
        <v>225</v>
      </c>
      <c r="AB77" s="57">
        <v>633</v>
      </c>
      <c r="AC77" s="109">
        <v>371</v>
      </c>
      <c r="AD77" s="52">
        <v>0</v>
      </c>
      <c r="AE77" s="60">
        <v>100</v>
      </c>
      <c r="AF77" s="61">
        <v>0</v>
      </c>
    </row>
    <row r="78" spans="1:32" ht="18.75" customHeight="1">
      <c r="A78" s="167">
        <v>76</v>
      </c>
      <c r="B78" s="168">
        <v>86</v>
      </c>
      <c r="C78" s="169" t="s">
        <v>2188</v>
      </c>
      <c r="D78" s="170" t="s">
        <v>3056</v>
      </c>
      <c r="E78" s="171" t="s">
        <v>3052</v>
      </c>
      <c r="F78" s="172">
        <v>69</v>
      </c>
      <c r="G78" s="173">
        <v>558982597</v>
      </c>
      <c r="H78" s="174">
        <v>104</v>
      </c>
      <c r="I78" s="175">
        <v>95</v>
      </c>
      <c r="J78" s="176">
        <v>559197808</v>
      </c>
      <c r="K78" s="177">
        <v>213</v>
      </c>
      <c r="L78" s="178">
        <v>200</v>
      </c>
      <c r="M78" s="173">
        <v>57240057</v>
      </c>
      <c r="N78" s="174">
        <v>199</v>
      </c>
      <c r="O78" s="175">
        <v>189</v>
      </c>
      <c r="P78" s="176">
        <v>145039258</v>
      </c>
      <c r="Q78" s="177">
        <v>306</v>
      </c>
      <c r="R78" s="178">
        <v>296</v>
      </c>
      <c r="S78" s="173">
        <v>178482613</v>
      </c>
      <c r="T78" s="174">
        <v>171</v>
      </c>
      <c r="U78" s="175">
        <v>165</v>
      </c>
      <c r="V78" s="176">
        <v>21574946</v>
      </c>
      <c r="W78" s="177">
        <v>439</v>
      </c>
      <c r="X78" s="178">
        <v>433</v>
      </c>
      <c r="Y78" s="173">
        <v>375</v>
      </c>
      <c r="Z78" s="174">
        <v>475</v>
      </c>
      <c r="AA78" s="175">
        <v>460</v>
      </c>
      <c r="AB78" s="176">
        <v>119</v>
      </c>
      <c r="AC78" s="179">
        <v>354</v>
      </c>
      <c r="AD78" s="171">
        <v>0</v>
      </c>
      <c r="AE78" s="180">
        <v>100</v>
      </c>
      <c r="AF78" s="181">
        <v>0</v>
      </c>
    </row>
    <row r="79" spans="1:32" ht="18.75" customHeight="1">
      <c r="A79" s="137">
        <v>77</v>
      </c>
      <c r="B79" s="138">
        <v>43</v>
      </c>
      <c r="C79" s="139" t="s">
        <v>1066</v>
      </c>
      <c r="D79" s="140" t="s">
        <v>3056</v>
      </c>
      <c r="E79" s="141" t="s">
        <v>3052</v>
      </c>
      <c r="F79" s="142">
        <v>70</v>
      </c>
      <c r="G79" s="143">
        <v>558741720</v>
      </c>
      <c r="H79" s="144">
        <v>101</v>
      </c>
      <c r="I79" s="145">
        <v>92</v>
      </c>
      <c r="J79" s="146">
        <v>564773392</v>
      </c>
      <c r="K79" s="147" t="s">
        <v>3052</v>
      </c>
      <c r="L79" s="148" t="s">
        <v>3052</v>
      </c>
      <c r="M79" s="186" t="s">
        <v>3052</v>
      </c>
      <c r="N79" s="144" t="s">
        <v>3052</v>
      </c>
      <c r="O79" s="145" t="s">
        <v>3052</v>
      </c>
      <c r="P79" s="187" t="s">
        <v>3052</v>
      </c>
      <c r="Q79" s="147" t="s">
        <v>3052</v>
      </c>
      <c r="R79" s="148" t="s">
        <v>3052</v>
      </c>
      <c r="S79" s="186" t="s">
        <v>3052</v>
      </c>
      <c r="T79" s="144" t="s">
        <v>3052</v>
      </c>
      <c r="U79" s="145" t="s">
        <v>3052</v>
      </c>
      <c r="V79" s="187" t="s">
        <v>3052</v>
      </c>
      <c r="W79" s="147">
        <v>29</v>
      </c>
      <c r="X79" s="148">
        <v>28</v>
      </c>
      <c r="Y79" s="143">
        <v>276184</v>
      </c>
      <c r="Z79" s="144" t="s">
        <v>3052</v>
      </c>
      <c r="AA79" s="145" t="s">
        <v>3052</v>
      </c>
      <c r="AB79" s="187" t="s">
        <v>3052</v>
      </c>
      <c r="AC79" s="149">
        <v>371</v>
      </c>
      <c r="AD79" s="141">
        <v>0</v>
      </c>
      <c r="AE79" s="150">
        <v>100</v>
      </c>
      <c r="AF79" s="151">
        <v>0</v>
      </c>
    </row>
    <row r="80" spans="1:32" ht="18.75" customHeight="1">
      <c r="A80" s="32">
        <v>78</v>
      </c>
      <c r="B80" s="33">
        <v>123</v>
      </c>
      <c r="C80" s="34" t="s">
        <v>3173</v>
      </c>
      <c r="D80" s="35" t="s">
        <v>3098</v>
      </c>
      <c r="E80" s="45" t="s">
        <v>3052</v>
      </c>
      <c r="F80" s="47">
        <v>71</v>
      </c>
      <c r="G80" s="38">
        <v>555863519</v>
      </c>
      <c r="H80" s="39">
        <v>96</v>
      </c>
      <c r="I80" s="40">
        <v>89</v>
      </c>
      <c r="J80" s="41">
        <v>580845540</v>
      </c>
      <c r="K80" s="42">
        <v>54</v>
      </c>
      <c r="L80" s="43">
        <v>44</v>
      </c>
      <c r="M80" s="38">
        <v>205640576</v>
      </c>
      <c r="N80" s="39">
        <v>103</v>
      </c>
      <c r="O80" s="40">
        <v>93</v>
      </c>
      <c r="P80" s="41">
        <v>261061047</v>
      </c>
      <c r="Q80" s="42">
        <v>143</v>
      </c>
      <c r="R80" s="43">
        <v>133</v>
      </c>
      <c r="S80" s="38">
        <v>383071591</v>
      </c>
      <c r="T80" s="39">
        <v>45</v>
      </c>
      <c r="U80" s="40">
        <v>40</v>
      </c>
      <c r="V80" s="41">
        <v>93000799</v>
      </c>
      <c r="W80" s="42">
        <v>246</v>
      </c>
      <c r="X80" s="43">
        <v>244</v>
      </c>
      <c r="Y80" s="38">
        <v>33466</v>
      </c>
      <c r="Z80" s="39">
        <v>24</v>
      </c>
      <c r="AA80" s="40">
        <v>17</v>
      </c>
      <c r="AB80" s="41">
        <v>3470</v>
      </c>
      <c r="AC80" s="108">
        <v>332</v>
      </c>
      <c r="AD80" s="45">
        <v>0</v>
      </c>
      <c r="AE80" s="37">
        <v>100</v>
      </c>
      <c r="AF80" s="46">
        <v>0</v>
      </c>
    </row>
    <row r="81" spans="1:32" ht="18.75" customHeight="1">
      <c r="A81" s="137">
        <v>79</v>
      </c>
      <c r="B81" s="138">
        <v>330</v>
      </c>
      <c r="C81" s="139" t="s">
        <v>2977</v>
      </c>
      <c r="D81" s="140" t="s">
        <v>3056</v>
      </c>
      <c r="E81" s="141" t="s">
        <v>3052</v>
      </c>
      <c r="F81" s="142">
        <v>72</v>
      </c>
      <c r="G81" s="143">
        <v>543522913</v>
      </c>
      <c r="H81" s="144">
        <v>69</v>
      </c>
      <c r="I81" s="145">
        <v>64</v>
      </c>
      <c r="J81" s="146">
        <v>711532708</v>
      </c>
      <c r="K81" s="147">
        <v>52</v>
      </c>
      <c r="L81" s="148">
        <v>42</v>
      </c>
      <c r="M81" s="143">
        <v>207525948</v>
      </c>
      <c r="N81" s="144" t="s">
        <v>3052</v>
      </c>
      <c r="O81" s="145" t="s">
        <v>3052</v>
      </c>
      <c r="P81" s="187" t="s">
        <v>3052</v>
      </c>
      <c r="Q81" s="147" t="s">
        <v>3052</v>
      </c>
      <c r="R81" s="148" t="s">
        <v>3052</v>
      </c>
      <c r="S81" s="186" t="s">
        <v>3052</v>
      </c>
      <c r="T81" s="144">
        <v>46</v>
      </c>
      <c r="U81" s="145">
        <v>41</v>
      </c>
      <c r="V81" s="146">
        <v>92096135</v>
      </c>
      <c r="W81" s="147">
        <v>191</v>
      </c>
      <c r="X81" s="148">
        <v>189</v>
      </c>
      <c r="Y81" s="143">
        <v>48077</v>
      </c>
      <c r="Z81" s="144" t="s">
        <v>3052</v>
      </c>
      <c r="AA81" s="145" t="s">
        <v>3052</v>
      </c>
      <c r="AB81" s="187" t="s">
        <v>3052</v>
      </c>
      <c r="AC81" s="149">
        <v>400</v>
      </c>
      <c r="AD81" s="141">
        <v>0</v>
      </c>
      <c r="AE81" s="150">
        <v>100</v>
      </c>
      <c r="AF81" s="151">
        <v>0</v>
      </c>
    </row>
    <row r="82" spans="1:32" ht="18.75" customHeight="1">
      <c r="A82" s="48">
        <v>80</v>
      </c>
      <c r="B82" s="49">
        <v>110</v>
      </c>
      <c r="C82" s="50" t="s">
        <v>3160</v>
      </c>
      <c r="D82" s="51" t="s">
        <v>1054</v>
      </c>
      <c r="E82" s="68" t="s">
        <v>3052</v>
      </c>
      <c r="F82" s="60">
        <v>73</v>
      </c>
      <c r="G82" s="54">
        <v>541419426</v>
      </c>
      <c r="H82" s="55">
        <v>95</v>
      </c>
      <c r="I82" s="56">
        <v>88</v>
      </c>
      <c r="J82" s="57">
        <v>582819324</v>
      </c>
      <c r="K82" s="58">
        <v>102</v>
      </c>
      <c r="L82" s="59">
        <v>92</v>
      </c>
      <c r="M82" s="54">
        <v>121419702</v>
      </c>
      <c r="N82" s="55">
        <v>165</v>
      </c>
      <c r="O82" s="56">
        <v>155</v>
      </c>
      <c r="P82" s="57">
        <v>174045616</v>
      </c>
      <c r="Q82" s="58">
        <v>159</v>
      </c>
      <c r="R82" s="59">
        <v>149</v>
      </c>
      <c r="S82" s="54">
        <v>343468643</v>
      </c>
      <c r="T82" s="55">
        <v>57</v>
      </c>
      <c r="U82" s="56">
        <v>51</v>
      </c>
      <c r="V82" s="57">
        <v>74290636</v>
      </c>
      <c r="W82" s="58">
        <v>360</v>
      </c>
      <c r="X82" s="59">
        <v>357</v>
      </c>
      <c r="Y82" s="54">
        <v>10423</v>
      </c>
      <c r="Z82" s="55">
        <v>124</v>
      </c>
      <c r="AA82" s="56">
        <v>112</v>
      </c>
      <c r="AB82" s="57">
        <v>1111</v>
      </c>
      <c r="AC82" s="109">
        <v>312</v>
      </c>
      <c r="AD82" s="52">
        <v>0</v>
      </c>
      <c r="AE82" s="60">
        <v>100</v>
      </c>
      <c r="AF82" s="61">
        <v>0</v>
      </c>
    </row>
    <row r="83" spans="1:32" ht="18.75" customHeight="1">
      <c r="A83" s="167">
        <v>81</v>
      </c>
      <c r="B83" s="168">
        <v>65</v>
      </c>
      <c r="C83" s="169" t="s">
        <v>3100</v>
      </c>
      <c r="D83" s="170" t="s">
        <v>3056</v>
      </c>
      <c r="E83" s="171" t="s">
        <v>3052</v>
      </c>
      <c r="F83" s="172">
        <v>74</v>
      </c>
      <c r="G83" s="173">
        <v>538755292</v>
      </c>
      <c r="H83" s="174">
        <v>108</v>
      </c>
      <c r="I83" s="175">
        <v>99</v>
      </c>
      <c r="J83" s="176">
        <v>538755292</v>
      </c>
      <c r="K83" s="177" t="s">
        <v>3052</v>
      </c>
      <c r="L83" s="178" t="s">
        <v>3052</v>
      </c>
      <c r="M83" s="184" t="s">
        <v>3052</v>
      </c>
      <c r="N83" s="174" t="s">
        <v>3052</v>
      </c>
      <c r="O83" s="175" t="s">
        <v>3052</v>
      </c>
      <c r="P83" s="183" t="s">
        <v>3052</v>
      </c>
      <c r="Q83" s="177" t="s">
        <v>3052</v>
      </c>
      <c r="R83" s="178" t="s">
        <v>3052</v>
      </c>
      <c r="S83" s="184" t="s">
        <v>3052</v>
      </c>
      <c r="T83" s="174" t="s">
        <v>3052</v>
      </c>
      <c r="U83" s="175" t="s">
        <v>3052</v>
      </c>
      <c r="V83" s="183" t="s">
        <v>3052</v>
      </c>
      <c r="W83" s="177">
        <v>31</v>
      </c>
      <c r="X83" s="178">
        <v>30</v>
      </c>
      <c r="Y83" s="173">
        <v>269551</v>
      </c>
      <c r="Z83" s="174" t="s">
        <v>3052</v>
      </c>
      <c r="AA83" s="175" t="s">
        <v>3052</v>
      </c>
      <c r="AB83" s="183" t="s">
        <v>3052</v>
      </c>
      <c r="AC83" s="179">
        <v>384</v>
      </c>
      <c r="AD83" s="171">
        <v>0</v>
      </c>
      <c r="AE83" s="180">
        <v>0</v>
      </c>
      <c r="AF83" s="181">
        <v>100</v>
      </c>
    </row>
    <row r="84" spans="1:32" ht="18.75" customHeight="1">
      <c r="A84" s="32">
        <v>82</v>
      </c>
      <c r="B84" s="33">
        <v>179</v>
      </c>
      <c r="C84" s="34" t="s">
        <v>1326</v>
      </c>
      <c r="D84" s="35" t="s">
        <v>3058</v>
      </c>
      <c r="E84" s="45">
        <v>8</v>
      </c>
      <c r="F84" s="47" t="s">
        <v>3052</v>
      </c>
      <c r="G84" s="38">
        <v>527889134</v>
      </c>
      <c r="H84" s="39">
        <v>100</v>
      </c>
      <c r="I84" s="40">
        <v>9</v>
      </c>
      <c r="J84" s="41">
        <v>568595740</v>
      </c>
      <c r="K84" s="42">
        <v>33</v>
      </c>
      <c r="L84" s="43">
        <v>7</v>
      </c>
      <c r="M84" s="38">
        <v>350392998</v>
      </c>
      <c r="N84" s="39">
        <v>56</v>
      </c>
      <c r="O84" s="40">
        <v>9</v>
      </c>
      <c r="P84" s="41">
        <v>502770330</v>
      </c>
      <c r="Q84" s="42">
        <v>24</v>
      </c>
      <c r="R84" s="43">
        <v>5</v>
      </c>
      <c r="S84" s="38">
        <v>1802761237</v>
      </c>
      <c r="T84" s="39">
        <v>30</v>
      </c>
      <c r="U84" s="40">
        <v>5</v>
      </c>
      <c r="V84" s="41">
        <v>130102110</v>
      </c>
      <c r="W84" s="42">
        <v>47</v>
      </c>
      <c r="X84" s="43">
        <v>2</v>
      </c>
      <c r="Y84" s="38">
        <v>179691</v>
      </c>
      <c r="Z84" s="39">
        <v>28</v>
      </c>
      <c r="AA84" s="40">
        <v>9</v>
      </c>
      <c r="AB84" s="41">
        <v>3046</v>
      </c>
      <c r="AC84" s="108">
        <v>384</v>
      </c>
      <c r="AD84" s="45">
        <v>45.45</v>
      </c>
      <c r="AE84" s="37">
        <v>54.55</v>
      </c>
      <c r="AF84" s="46">
        <v>0</v>
      </c>
    </row>
    <row r="85" spans="1:32" ht="18.75" customHeight="1">
      <c r="A85" s="32">
        <v>83</v>
      </c>
      <c r="B85" s="33">
        <v>63</v>
      </c>
      <c r="C85" s="34" t="s">
        <v>3097</v>
      </c>
      <c r="D85" s="35" t="s">
        <v>3098</v>
      </c>
      <c r="E85" s="45" t="s">
        <v>3052</v>
      </c>
      <c r="F85" s="47">
        <v>75</v>
      </c>
      <c r="G85" s="38">
        <v>526091747</v>
      </c>
      <c r="H85" s="39">
        <v>111</v>
      </c>
      <c r="I85" s="40">
        <v>102</v>
      </c>
      <c r="J85" s="41">
        <v>526261672</v>
      </c>
      <c r="K85" s="42">
        <v>132</v>
      </c>
      <c r="L85" s="43">
        <v>122</v>
      </c>
      <c r="M85" s="38">
        <v>93943501</v>
      </c>
      <c r="N85" s="39">
        <v>156</v>
      </c>
      <c r="O85" s="40">
        <v>146</v>
      </c>
      <c r="P85" s="41">
        <v>184598907</v>
      </c>
      <c r="Q85" s="42">
        <v>142</v>
      </c>
      <c r="R85" s="43">
        <v>132</v>
      </c>
      <c r="S85" s="38">
        <v>383613024</v>
      </c>
      <c r="T85" s="39">
        <v>122</v>
      </c>
      <c r="U85" s="40">
        <v>116</v>
      </c>
      <c r="V85" s="41">
        <v>33178752</v>
      </c>
      <c r="W85" s="42">
        <v>111</v>
      </c>
      <c r="X85" s="43">
        <v>109</v>
      </c>
      <c r="Y85" s="38">
        <v>88843</v>
      </c>
      <c r="Z85" s="39">
        <v>176</v>
      </c>
      <c r="AA85" s="40">
        <v>162</v>
      </c>
      <c r="AB85" s="41">
        <v>883</v>
      </c>
      <c r="AC85" s="108">
        <v>383</v>
      </c>
      <c r="AD85" s="45">
        <v>0</v>
      </c>
      <c r="AE85" s="37">
        <v>100</v>
      </c>
      <c r="AF85" s="46">
        <v>0</v>
      </c>
    </row>
    <row r="86" spans="1:32" ht="18.75" customHeight="1">
      <c r="A86" s="32">
        <v>84</v>
      </c>
      <c r="B86" s="33">
        <v>59</v>
      </c>
      <c r="C86" s="34" t="s">
        <v>3093</v>
      </c>
      <c r="D86" s="35" t="s">
        <v>3058</v>
      </c>
      <c r="E86" s="45" t="s">
        <v>3052</v>
      </c>
      <c r="F86" s="47">
        <v>76</v>
      </c>
      <c r="G86" s="38">
        <v>525216591</v>
      </c>
      <c r="H86" s="39">
        <v>78</v>
      </c>
      <c r="I86" s="40">
        <v>72</v>
      </c>
      <c r="J86" s="41">
        <v>660518130</v>
      </c>
      <c r="K86" s="42">
        <v>182</v>
      </c>
      <c r="L86" s="43">
        <v>170</v>
      </c>
      <c r="M86" s="38">
        <v>65781261</v>
      </c>
      <c r="N86" s="39">
        <v>95</v>
      </c>
      <c r="O86" s="40">
        <v>85</v>
      </c>
      <c r="P86" s="41">
        <v>306772628</v>
      </c>
      <c r="Q86" s="42">
        <v>70</v>
      </c>
      <c r="R86" s="43">
        <v>61</v>
      </c>
      <c r="S86" s="38">
        <v>750604591</v>
      </c>
      <c r="T86" s="39">
        <v>102</v>
      </c>
      <c r="U86" s="40">
        <v>96</v>
      </c>
      <c r="V86" s="41">
        <v>39657208</v>
      </c>
      <c r="W86" s="42">
        <v>44</v>
      </c>
      <c r="X86" s="43">
        <v>43</v>
      </c>
      <c r="Y86" s="38">
        <v>184855</v>
      </c>
      <c r="Z86" s="39">
        <v>127</v>
      </c>
      <c r="AA86" s="40">
        <v>115</v>
      </c>
      <c r="AB86" s="41">
        <v>1103</v>
      </c>
      <c r="AC86" s="108">
        <v>382</v>
      </c>
      <c r="AD86" s="45">
        <v>0</v>
      </c>
      <c r="AE86" s="37">
        <v>62.5</v>
      </c>
      <c r="AF86" s="46">
        <v>37.5</v>
      </c>
    </row>
    <row r="87" spans="1:32" ht="18.75" customHeight="1">
      <c r="A87" s="48">
        <v>85</v>
      </c>
      <c r="B87" s="49">
        <v>84</v>
      </c>
      <c r="C87" s="50" t="s">
        <v>2185</v>
      </c>
      <c r="D87" s="51" t="s">
        <v>1061</v>
      </c>
      <c r="E87" s="52" t="s">
        <v>3052</v>
      </c>
      <c r="F87" s="53">
        <v>77</v>
      </c>
      <c r="G87" s="54">
        <v>514188892</v>
      </c>
      <c r="H87" s="55">
        <v>115</v>
      </c>
      <c r="I87" s="56">
        <v>106</v>
      </c>
      <c r="J87" s="57">
        <v>514188892</v>
      </c>
      <c r="K87" s="58">
        <v>69</v>
      </c>
      <c r="L87" s="59">
        <v>59</v>
      </c>
      <c r="M87" s="54">
        <v>171574761</v>
      </c>
      <c r="N87" s="55">
        <v>197</v>
      </c>
      <c r="O87" s="56">
        <v>187</v>
      </c>
      <c r="P87" s="57">
        <v>145725682</v>
      </c>
      <c r="Q87" s="58">
        <v>175</v>
      </c>
      <c r="R87" s="59">
        <v>165</v>
      </c>
      <c r="S87" s="54">
        <v>327315174</v>
      </c>
      <c r="T87" s="55">
        <v>31</v>
      </c>
      <c r="U87" s="56">
        <v>26</v>
      </c>
      <c r="V87" s="57">
        <v>123761914</v>
      </c>
      <c r="W87" s="58" t="s">
        <v>3052</v>
      </c>
      <c r="X87" s="59" t="s">
        <v>3052</v>
      </c>
      <c r="Y87" s="65" t="s">
        <v>3052</v>
      </c>
      <c r="Z87" s="55">
        <v>482</v>
      </c>
      <c r="AA87" s="56">
        <v>467</v>
      </c>
      <c r="AB87" s="57">
        <v>94</v>
      </c>
      <c r="AC87" s="109">
        <v>400</v>
      </c>
      <c r="AD87" s="52">
        <v>0</v>
      </c>
      <c r="AE87" s="60">
        <v>100</v>
      </c>
      <c r="AF87" s="61">
        <v>0</v>
      </c>
    </row>
    <row r="88" spans="1:32" ht="18.75" customHeight="1">
      <c r="A88" s="18">
        <v>86</v>
      </c>
      <c r="B88" s="19">
        <v>104</v>
      </c>
      <c r="C88" s="20" t="s">
        <v>3153</v>
      </c>
      <c r="D88" s="21" t="s">
        <v>3154</v>
      </c>
      <c r="E88" s="22" t="s">
        <v>3052</v>
      </c>
      <c r="F88" s="23">
        <v>78</v>
      </c>
      <c r="G88" s="24">
        <v>513621971</v>
      </c>
      <c r="H88" s="25">
        <v>114</v>
      </c>
      <c r="I88" s="26">
        <v>105</v>
      </c>
      <c r="J88" s="27">
        <v>519092104</v>
      </c>
      <c r="K88" s="28">
        <v>63</v>
      </c>
      <c r="L88" s="29">
        <v>53</v>
      </c>
      <c r="M88" s="24">
        <v>178836880</v>
      </c>
      <c r="N88" s="25">
        <v>96</v>
      </c>
      <c r="O88" s="26">
        <v>86</v>
      </c>
      <c r="P88" s="27">
        <v>297671571</v>
      </c>
      <c r="Q88" s="28">
        <v>140</v>
      </c>
      <c r="R88" s="29">
        <v>130</v>
      </c>
      <c r="S88" s="24">
        <v>391857875</v>
      </c>
      <c r="T88" s="25">
        <v>61</v>
      </c>
      <c r="U88" s="26">
        <v>55</v>
      </c>
      <c r="V88" s="27">
        <v>71161129</v>
      </c>
      <c r="W88" s="28">
        <v>175</v>
      </c>
      <c r="X88" s="29">
        <v>173</v>
      </c>
      <c r="Y88" s="24">
        <v>53376</v>
      </c>
      <c r="Z88" s="25">
        <v>39</v>
      </c>
      <c r="AA88" s="26">
        <v>30</v>
      </c>
      <c r="AB88" s="27">
        <v>2500</v>
      </c>
      <c r="AC88" s="107">
        <v>311</v>
      </c>
      <c r="AD88" s="22">
        <v>0</v>
      </c>
      <c r="AE88" s="30">
        <v>100</v>
      </c>
      <c r="AF88" s="31">
        <v>0</v>
      </c>
    </row>
    <row r="89" spans="1:32" ht="18.75" customHeight="1">
      <c r="A89" s="32">
        <v>87</v>
      </c>
      <c r="B89" s="33">
        <v>98</v>
      </c>
      <c r="C89" s="34" t="s">
        <v>151</v>
      </c>
      <c r="D89" s="35" t="s">
        <v>3054</v>
      </c>
      <c r="E89" s="45">
        <v>9</v>
      </c>
      <c r="F89" s="47" t="s">
        <v>3052</v>
      </c>
      <c r="G89" s="38">
        <v>508299518</v>
      </c>
      <c r="H89" s="39">
        <v>98</v>
      </c>
      <c r="I89" s="40">
        <v>8</v>
      </c>
      <c r="J89" s="41">
        <v>570469057</v>
      </c>
      <c r="K89" s="42">
        <v>42</v>
      </c>
      <c r="L89" s="43">
        <v>8</v>
      </c>
      <c r="M89" s="38">
        <v>276738447</v>
      </c>
      <c r="N89" s="39">
        <v>52</v>
      </c>
      <c r="O89" s="40">
        <v>8</v>
      </c>
      <c r="P89" s="41">
        <v>541607100</v>
      </c>
      <c r="Q89" s="42">
        <v>51</v>
      </c>
      <c r="R89" s="43">
        <v>8</v>
      </c>
      <c r="S89" s="38">
        <v>1028770064</v>
      </c>
      <c r="T89" s="39">
        <v>175</v>
      </c>
      <c r="U89" s="40">
        <v>7</v>
      </c>
      <c r="V89" s="41">
        <v>20824033</v>
      </c>
      <c r="W89" s="42">
        <v>280</v>
      </c>
      <c r="X89" s="43">
        <v>3</v>
      </c>
      <c r="Y89" s="38">
        <v>25879</v>
      </c>
      <c r="Z89" s="39">
        <v>11</v>
      </c>
      <c r="AA89" s="40">
        <v>6</v>
      </c>
      <c r="AB89" s="41">
        <v>5685</v>
      </c>
      <c r="AC89" s="108">
        <v>381</v>
      </c>
      <c r="AD89" s="45">
        <v>100</v>
      </c>
      <c r="AE89" s="37">
        <v>0</v>
      </c>
      <c r="AF89" s="46">
        <v>0</v>
      </c>
    </row>
    <row r="90" spans="1:32" ht="18.75" customHeight="1">
      <c r="A90" s="32">
        <v>88</v>
      </c>
      <c r="B90" s="33">
        <v>61</v>
      </c>
      <c r="C90" s="34" t="s">
        <v>3095</v>
      </c>
      <c r="D90" s="35" t="s">
        <v>1702</v>
      </c>
      <c r="E90" s="45" t="s">
        <v>3052</v>
      </c>
      <c r="F90" s="47">
        <v>79</v>
      </c>
      <c r="G90" s="38">
        <v>506583771</v>
      </c>
      <c r="H90" s="39">
        <v>118</v>
      </c>
      <c r="I90" s="40">
        <v>109</v>
      </c>
      <c r="J90" s="41">
        <v>506619210</v>
      </c>
      <c r="K90" s="42">
        <v>115</v>
      </c>
      <c r="L90" s="43">
        <v>105</v>
      </c>
      <c r="M90" s="38">
        <v>108248301</v>
      </c>
      <c r="N90" s="39">
        <v>12</v>
      </c>
      <c r="O90" s="40">
        <v>9</v>
      </c>
      <c r="P90" s="41">
        <v>1327351845</v>
      </c>
      <c r="Q90" s="42">
        <v>18</v>
      </c>
      <c r="R90" s="43">
        <v>15</v>
      </c>
      <c r="S90" s="38">
        <v>1988533585</v>
      </c>
      <c r="T90" s="39">
        <v>489</v>
      </c>
      <c r="U90" s="40">
        <v>475</v>
      </c>
      <c r="V90" s="41">
        <v>-49854800</v>
      </c>
      <c r="W90" s="42">
        <v>168</v>
      </c>
      <c r="X90" s="43">
        <v>166</v>
      </c>
      <c r="Y90" s="38">
        <v>55471</v>
      </c>
      <c r="Z90" s="39">
        <v>32</v>
      </c>
      <c r="AA90" s="40">
        <v>23</v>
      </c>
      <c r="AB90" s="41">
        <v>2891</v>
      </c>
      <c r="AC90" s="108">
        <v>384</v>
      </c>
      <c r="AD90" s="45">
        <v>0</v>
      </c>
      <c r="AE90" s="37">
        <v>100</v>
      </c>
      <c r="AF90" s="46">
        <v>0</v>
      </c>
    </row>
    <row r="91" spans="1:32" ht="18.75" customHeight="1">
      <c r="A91" s="137">
        <v>89</v>
      </c>
      <c r="B91" s="138" t="s">
        <v>3052</v>
      </c>
      <c r="C91" s="188" t="s">
        <v>3052</v>
      </c>
      <c r="D91" s="140" t="s">
        <v>3056</v>
      </c>
      <c r="E91" s="141" t="s">
        <v>3052</v>
      </c>
      <c r="F91" s="142">
        <v>80</v>
      </c>
      <c r="G91" s="186" t="s">
        <v>3052</v>
      </c>
      <c r="H91" s="144">
        <v>48</v>
      </c>
      <c r="I91" s="145">
        <v>43</v>
      </c>
      <c r="J91" s="187" t="s">
        <v>3052</v>
      </c>
      <c r="K91" s="147">
        <v>94</v>
      </c>
      <c r="L91" s="148">
        <v>84</v>
      </c>
      <c r="M91" s="186" t="s">
        <v>3052</v>
      </c>
      <c r="N91" s="144">
        <v>72</v>
      </c>
      <c r="O91" s="145">
        <v>62</v>
      </c>
      <c r="P91" s="187" t="s">
        <v>3052</v>
      </c>
      <c r="Q91" s="147">
        <v>88</v>
      </c>
      <c r="R91" s="148">
        <v>79</v>
      </c>
      <c r="S91" s="186" t="s">
        <v>3052</v>
      </c>
      <c r="T91" s="144">
        <v>123</v>
      </c>
      <c r="U91" s="145">
        <v>117</v>
      </c>
      <c r="V91" s="187" t="s">
        <v>3052</v>
      </c>
      <c r="W91" s="147">
        <v>43</v>
      </c>
      <c r="X91" s="148">
        <v>42</v>
      </c>
      <c r="Y91" s="186" t="s">
        <v>3052</v>
      </c>
      <c r="Z91" s="144">
        <v>216</v>
      </c>
      <c r="AA91" s="145">
        <v>202</v>
      </c>
      <c r="AB91" s="187" t="s">
        <v>3052</v>
      </c>
      <c r="AC91" s="149">
        <v>352</v>
      </c>
      <c r="AD91" s="141">
        <v>0</v>
      </c>
      <c r="AE91" s="150">
        <v>0</v>
      </c>
      <c r="AF91" s="151">
        <v>100</v>
      </c>
    </row>
    <row r="92" spans="1:32" ht="18.75" customHeight="1">
      <c r="A92" s="152">
        <v>90</v>
      </c>
      <c r="B92" s="190">
        <v>117</v>
      </c>
      <c r="C92" s="154" t="s">
        <v>3169</v>
      </c>
      <c r="D92" s="155" t="s">
        <v>3056</v>
      </c>
      <c r="E92" s="156" t="s">
        <v>3052</v>
      </c>
      <c r="F92" s="157">
        <v>81</v>
      </c>
      <c r="G92" s="158">
        <v>496554170</v>
      </c>
      <c r="H92" s="159">
        <v>88</v>
      </c>
      <c r="I92" s="160">
        <v>81</v>
      </c>
      <c r="J92" s="161">
        <v>618882556</v>
      </c>
      <c r="K92" s="162">
        <v>47</v>
      </c>
      <c r="L92" s="163">
        <v>39</v>
      </c>
      <c r="M92" s="158">
        <v>222368090</v>
      </c>
      <c r="N92" s="159">
        <v>87</v>
      </c>
      <c r="O92" s="160">
        <v>77</v>
      </c>
      <c r="P92" s="161">
        <v>344129456</v>
      </c>
      <c r="Q92" s="162">
        <v>67</v>
      </c>
      <c r="R92" s="163">
        <v>58</v>
      </c>
      <c r="S92" s="158">
        <v>824753791</v>
      </c>
      <c r="T92" s="159">
        <v>147</v>
      </c>
      <c r="U92" s="160">
        <v>141</v>
      </c>
      <c r="V92" s="161">
        <v>26287151</v>
      </c>
      <c r="W92" s="162">
        <v>55</v>
      </c>
      <c r="X92" s="163">
        <v>53</v>
      </c>
      <c r="Y92" s="158">
        <v>164995</v>
      </c>
      <c r="Z92" s="159">
        <v>49</v>
      </c>
      <c r="AA92" s="160">
        <v>40</v>
      </c>
      <c r="AB92" s="161">
        <v>2059</v>
      </c>
      <c r="AC92" s="164">
        <v>362</v>
      </c>
      <c r="AD92" s="156">
        <v>0</v>
      </c>
      <c r="AE92" s="165">
        <v>99.42</v>
      </c>
      <c r="AF92" s="166">
        <v>0.57999999999999996</v>
      </c>
    </row>
    <row r="93" spans="1:32" ht="18.75" customHeight="1">
      <c r="A93" s="167">
        <v>91</v>
      </c>
      <c r="B93" s="168">
        <v>73</v>
      </c>
      <c r="C93" s="169" t="s">
        <v>3110</v>
      </c>
      <c r="D93" s="170" t="s">
        <v>3056</v>
      </c>
      <c r="E93" s="171" t="s">
        <v>3052</v>
      </c>
      <c r="F93" s="172">
        <v>82</v>
      </c>
      <c r="G93" s="173">
        <v>492513445</v>
      </c>
      <c r="H93" s="174">
        <v>62</v>
      </c>
      <c r="I93" s="175">
        <v>57</v>
      </c>
      <c r="J93" s="176">
        <v>773267107</v>
      </c>
      <c r="K93" s="177">
        <v>71</v>
      </c>
      <c r="L93" s="178">
        <v>61</v>
      </c>
      <c r="M93" s="173">
        <v>157784059</v>
      </c>
      <c r="N93" s="174">
        <v>25</v>
      </c>
      <c r="O93" s="175">
        <v>19</v>
      </c>
      <c r="P93" s="176">
        <v>938027202</v>
      </c>
      <c r="Q93" s="177">
        <v>40</v>
      </c>
      <c r="R93" s="178">
        <v>35</v>
      </c>
      <c r="S93" s="173">
        <v>1279677846</v>
      </c>
      <c r="T93" s="174">
        <v>94</v>
      </c>
      <c r="U93" s="175">
        <v>88</v>
      </c>
      <c r="V93" s="176">
        <v>43486261</v>
      </c>
      <c r="W93" s="177">
        <v>105</v>
      </c>
      <c r="X93" s="178">
        <v>103</v>
      </c>
      <c r="Y93" s="173">
        <v>95602</v>
      </c>
      <c r="Z93" s="174">
        <v>59</v>
      </c>
      <c r="AA93" s="175">
        <v>50</v>
      </c>
      <c r="AB93" s="176">
        <v>1806</v>
      </c>
      <c r="AC93" s="179">
        <v>362</v>
      </c>
      <c r="AD93" s="171">
        <v>0</v>
      </c>
      <c r="AE93" s="180">
        <v>93.29</v>
      </c>
      <c r="AF93" s="181">
        <v>6.71</v>
      </c>
    </row>
    <row r="94" spans="1:32" ht="18.75" customHeight="1">
      <c r="A94" s="32">
        <v>92</v>
      </c>
      <c r="B94" s="33">
        <v>139</v>
      </c>
      <c r="C94" s="34" t="s">
        <v>405</v>
      </c>
      <c r="D94" s="35" t="s">
        <v>404</v>
      </c>
      <c r="E94" s="45" t="s">
        <v>3052</v>
      </c>
      <c r="F94" s="47">
        <v>83</v>
      </c>
      <c r="G94" s="38">
        <v>492333985</v>
      </c>
      <c r="H94" s="39">
        <v>110</v>
      </c>
      <c r="I94" s="40">
        <v>101</v>
      </c>
      <c r="J94" s="41">
        <v>529605673</v>
      </c>
      <c r="K94" s="42">
        <v>136</v>
      </c>
      <c r="L94" s="43">
        <v>125</v>
      </c>
      <c r="M94" s="38">
        <v>90630874</v>
      </c>
      <c r="N94" s="39">
        <v>254</v>
      </c>
      <c r="O94" s="40">
        <v>244</v>
      </c>
      <c r="P94" s="41">
        <v>103071650</v>
      </c>
      <c r="Q94" s="42">
        <v>283</v>
      </c>
      <c r="R94" s="43">
        <v>273</v>
      </c>
      <c r="S94" s="38">
        <v>194503248</v>
      </c>
      <c r="T94" s="39">
        <v>112</v>
      </c>
      <c r="U94" s="40">
        <v>106</v>
      </c>
      <c r="V94" s="41">
        <v>36133376</v>
      </c>
      <c r="W94" s="42">
        <v>393</v>
      </c>
      <c r="X94" s="43">
        <v>388</v>
      </c>
      <c r="Y94" s="38">
        <v>3941</v>
      </c>
      <c r="Z94" s="39">
        <v>54</v>
      </c>
      <c r="AA94" s="40">
        <v>45</v>
      </c>
      <c r="AB94" s="41">
        <v>1967</v>
      </c>
      <c r="AC94" s="108">
        <v>311</v>
      </c>
      <c r="AD94" s="45">
        <v>0</v>
      </c>
      <c r="AE94" s="37">
        <v>100</v>
      </c>
      <c r="AF94" s="46">
        <v>0</v>
      </c>
    </row>
    <row r="95" spans="1:32" ht="18.75" customHeight="1">
      <c r="A95" s="32">
        <v>93</v>
      </c>
      <c r="B95" s="33">
        <v>140</v>
      </c>
      <c r="C95" s="34" t="s">
        <v>406</v>
      </c>
      <c r="D95" s="35" t="s">
        <v>407</v>
      </c>
      <c r="E95" s="45" t="s">
        <v>3052</v>
      </c>
      <c r="F95" s="47">
        <v>84</v>
      </c>
      <c r="G95" s="38">
        <v>490912358</v>
      </c>
      <c r="H95" s="39">
        <v>121</v>
      </c>
      <c r="I95" s="40">
        <v>112</v>
      </c>
      <c r="J95" s="41">
        <v>494742941</v>
      </c>
      <c r="K95" s="42">
        <v>122</v>
      </c>
      <c r="L95" s="43">
        <v>112</v>
      </c>
      <c r="M95" s="38">
        <v>101673214</v>
      </c>
      <c r="N95" s="39">
        <v>305</v>
      </c>
      <c r="O95" s="40">
        <v>293</v>
      </c>
      <c r="P95" s="41">
        <v>77314899</v>
      </c>
      <c r="Q95" s="42">
        <v>226</v>
      </c>
      <c r="R95" s="43">
        <v>216</v>
      </c>
      <c r="S95" s="38">
        <v>248605496</v>
      </c>
      <c r="T95" s="39">
        <v>161</v>
      </c>
      <c r="U95" s="40">
        <v>155</v>
      </c>
      <c r="V95" s="41">
        <v>24135552</v>
      </c>
      <c r="W95" s="42">
        <v>247</v>
      </c>
      <c r="X95" s="43">
        <v>245</v>
      </c>
      <c r="Y95" s="38">
        <v>33084</v>
      </c>
      <c r="Z95" s="39">
        <v>47</v>
      </c>
      <c r="AA95" s="40">
        <v>38</v>
      </c>
      <c r="AB95" s="41">
        <v>2150</v>
      </c>
      <c r="AC95" s="108">
        <v>311</v>
      </c>
      <c r="AD95" s="45">
        <v>0</v>
      </c>
      <c r="AE95" s="37">
        <v>100</v>
      </c>
      <c r="AF95" s="46">
        <v>0</v>
      </c>
    </row>
    <row r="96" spans="1:32" ht="18.75" customHeight="1">
      <c r="A96" s="137">
        <v>94</v>
      </c>
      <c r="B96" s="138">
        <v>126</v>
      </c>
      <c r="C96" s="139" t="s">
        <v>3175</v>
      </c>
      <c r="D96" s="140" t="s">
        <v>3056</v>
      </c>
      <c r="E96" s="141" t="s">
        <v>3052</v>
      </c>
      <c r="F96" s="142">
        <v>85</v>
      </c>
      <c r="G96" s="143">
        <v>490581121</v>
      </c>
      <c r="H96" s="144">
        <v>112</v>
      </c>
      <c r="I96" s="145">
        <v>103</v>
      </c>
      <c r="J96" s="146">
        <v>525214730</v>
      </c>
      <c r="K96" s="147">
        <v>171</v>
      </c>
      <c r="L96" s="148">
        <v>159</v>
      </c>
      <c r="M96" s="143">
        <v>69206813</v>
      </c>
      <c r="N96" s="144">
        <v>294</v>
      </c>
      <c r="O96" s="145">
        <v>282</v>
      </c>
      <c r="P96" s="146">
        <v>81005512</v>
      </c>
      <c r="Q96" s="147">
        <v>128</v>
      </c>
      <c r="R96" s="148">
        <v>118</v>
      </c>
      <c r="S96" s="143">
        <v>423061259</v>
      </c>
      <c r="T96" s="144">
        <v>210</v>
      </c>
      <c r="U96" s="145">
        <v>201</v>
      </c>
      <c r="V96" s="146">
        <v>15115208</v>
      </c>
      <c r="W96" s="147">
        <v>215</v>
      </c>
      <c r="X96" s="148">
        <v>213</v>
      </c>
      <c r="Y96" s="143">
        <v>42447</v>
      </c>
      <c r="Z96" s="144">
        <v>379</v>
      </c>
      <c r="AA96" s="145">
        <v>364</v>
      </c>
      <c r="AB96" s="146">
        <v>295</v>
      </c>
      <c r="AC96" s="149">
        <v>311</v>
      </c>
      <c r="AD96" s="141">
        <v>0</v>
      </c>
      <c r="AE96" s="150">
        <v>100</v>
      </c>
      <c r="AF96" s="151">
        <v>0</v>
      </c>
    </row>
    <row r="97" spans="1:32" ht="18.75" customHeight="1">
      <c r="A97" s="48">
        <v>95</v>
      </c>
      <c r="B97" s="49">
        <v>138</v>
      </c>
      <c r="C97" s="50" t="s">
        <v>1327</v>
      </c>
      <c r="D97" s="51" t="s">
        <v>404</v>
      </c>
      <c r="E97" s="52" t="s">
        <v>3052</v>
      </c>
      <c r="F97" s="53">
        <v>86</v>
      </c>
      <c r="G97" s="54">
        <v>487389020</v>
      </c>
      <c r="H97" s="55">
        <v>117</v>
      </c>
      <c r="I97" s="56">
        <v>108</v>
      </c>
      <c r="J97" s="57">
        <v>508384505</v>
      </c>
      <c r="K97" s="58">
        <v>97</v>
      </c>
      <c r="L97" s="59">
        <v>87</v>
      </c>
      <c r="M97" s="54">
        <v>129484901</v>
      </c>
      <c r="N97" s="55">
        <v>172</v>
      </c>
      <c r="O97" s="56">
        <v>162</v>
      </c>
      <c r="P97" s="57">
        <v>166653428</v>
      </c>
      <c r="Q97" s="58">
        <v>258</v>
      </c>
      <c r="R97" s="59">
        <v>248</v>
      </c>
      <c r="S97" s="54">
        <v>215705357</v>
      </c>
      <c r="T97" s="55">
        <v>64</v>
      </c>
      <c r="U97" s="56">
        <v>58</v>
      </c>
      <c r="V97" s="57">
        <v>67977417</v>
      </c>
      <c r="W97" s="58">
        <v>339</v>
      </c>
      <c r="X97" s="59">
        <v>336</v>
      </c>
      <c r="Y97" s="54">
        <v>14122</v>
      </c>
      <c r="Z97" s="55">
        <v>50</v>
      </c>
      <c r="AA97" s="56">
        <v>41</v>
      </c>
      <c r="AB97" s="57">
        <v>2034</v>
      </c>
      <c r="AC97" s="109">
        <v>311</v>
      </c>
      <c r="AD97" s="52">
        <v>0</v>
      </c>
      <c r="AE97" s="60">
        <v>100</v>
      </c>
      <c r="AF97" s="61">
        <v>0</v>
      </c>
    </row>
    <row r="98" spans="1:32" ht="18.75" customHeight="1">
      <c r="A98" s="167">
        <v>96</v>
      </c>
      <c r="B98" s="168">
        <v>79</v>
      </c>
      <c r="C98" s="169" t="s">
        <v>1840</v>
      </c>
      <c r="D98" s="170" t="s">
        <v>3056</v>
      </c>
      <c r="E98" s="171" t="s">
        <v>3052</v>
      </c>
      <c r="F98" s="172">
        <v>87</v>
      </c>
      <c r="G98" s="173">
        <v>482185042</v>
      </c>
      <c r="H98" s="174">
        <v>89</v>
      </c>
      <c r="I98" s="175">
        <v>82</v>
      </c>
      <c r="J98" s="176">
        <v>616331993</v>
      </c>
      <c r="K98" s="177">
        <v>81</v>
      </c>
      <c r="L98" s="178">
        <v>71</v>
      </c>
      <c r="M98" s="173">
        <v>144139352</v>
      </c>
      <c r="N98" s="174">
        <v>171</v>
      </c>
      <c r="O98" s="175">
        <v>161</v>
      </c>
      <c r="P98" s="176">
        <v>171987293</v>
      </c>
      <c r="Q98" s="177">
        <v>182</v>
      </c>
      <c r="R98" s="178">
        <v>172</v>
      </c>
      <c r="S98" s="173">
        <v>317116040</v>
      </c>
      <c r="T98" s="174">
        <v>368</v>
      </c>
      <c r="U98" s="175">
        <v>359</v>
      </c>
      <c r="V98" s="176">
        <v>2374632</v>
      </c>
      <c r="W98" s="177">
        <v>36</v>
      </c>
      <c r="X98" s="178">
        <v>35</v>
      </c>
      <c r="Y98" s="173">
        <v>246260</v>
      </c>
      <c r="Z98" s="174">
        <v>120</v>
      </c>
      <c r="AA98" s="175">
        <v>108</v>
      </c>
      <c r="AB98" s="176">
        <v>1131</v>
      </c>
      <c r="AC98" s="179">
        <v>355</v>
      </c>
      <c r="AD98" s="171">
        <v>0</v>
      </c>
      <c r="AE98" s="180">
        <v>25.4</v>
      </c>
      <c r="AF98" s="181">
        <v>74.599999999999994</v>
      </c>
    </row>
    <row r="99" spans="1:32" ht="18.75" customHeight="1">
      <c r="A99" s="32">
        <v>97</v>
      </c>
      <c r="B99" s="33" t="s">
        <v>3052</v>
      </c>
      <c r="C99" s="67" t="s">
        <v>3052</v>
      </c>
      <c r="D99" s="35" t="s">
        <v>1699</v>
      </c>
      <c r="E99" s="45" t="s">
        <v>3052</v>
      </c>
      <c r="F99" s="47">
        <v>88</v>
      </c>
      <c r="G99" s="44" t="s">
        <v>3052</v>
      </c>
      <c r="H99" s="39">
        <v>123</v>
      </c>
      <c r="I99" s="40">
        <v>114</v>
      </c>
      <c r="J99" s="62" t="s">
        <v>3052</v>
      </c>
      <c r="K99" s="42">
        <v>73</v>
      </c>
      <c r="L99" s="43">
        <v>63</v>
      </c>
      <c r="M99" s="44" t="s">
        <v>3052</v>
      </c>
      <c r="N99" s="39">
        <v>131</v>
      </c>
      <c r="O99" s="40">
        <v>121</v>
      </c>
      <c r="P99" s="62" t="s">
        <v>3052</v>
      </c>
      <c r="Q99" s="42">
        <v>222</v>
      </c>
      <c r="R99" s="43">
        <v>212</v>
      </c>
      <c r="S99" s="44" t="s">
        <v>3052</v>
      </c>
      <c r="T99" s="39">
        <v>42</v>
      </c>
      <c r="U99" s="40">
        <v>37</v>
      </c>
      <c r="V99" s="62" t="s">
        <v>3052</v>
      </c>
      <c r="W99" s="42">
        <v>304</v>
      </c>
      <c r="X99" s="43">
        <v>301</v>
      </c>
      <c r="Y99" s="44" t="s">
        <v>3052</v>
      </c>
      <c r="Z99" s="39">
        <v>81</v>
      </c>
      <c r="AA99" s="40">
        <v>70</v>
      </c>
      <c r="AB99" s="62" t="s">
        <v>3052</v>
      </c>
      <c r="AC99" s="108">
        <v>311</v>
      </c>
      <c r="AD99" s="45">
        <v>0</v>
      </c>
      <c r="AE99" s="37">
        <v>100</v>
      </c>
      <c r="AF99" s="46">
        <v>0</v>
      </c>
    </row>
    <row r="100" spans="1:32" ht="18.75" customHeight="1">
      <c r="A100" s="32">
        <v>98</v>
      </c>
      <c r="B100" s="33">
        <v>167</v>
      </c>
      <c r="C100" s="34" t="s">
        <v>2130</v>
      </c>
      <c r="D100" s="35" t="s">
        <v>3056</v>
      </c>
      <c r="E100" s="36" t="s">
        <v>3052</v>
      </c>
      <c r="F100" s="37">
        <v>89</v>
      </c>
      <c r="G100" s="38">
        <v>477690318</v>
      </c>
      <c r="H100" s="39">
        <v>129</v>
      </c>
      <c r="I100" s="40">
        <v>120</v>
      </c>
      <c r="J100" s="41">
        <v>479592814</v>
      </c>
      <c r="K100" s="42">
        <v>203</v>
      </c>
      <c r="L100" s="43">
        <v>190</v>
      </c>
      <c r="M100" s="38">
        <v>59870173</v>
      </c>
      <c r="N100" s="39">
        <v>278</v>
      </c>
      <c r="O100" s="40">
        <v>267</v>
      </c>
      <c r="P100" s="41">
        <v>87428708</v>
      </c>
      <c r="Q100" s="42">
        <v>215</v>
      </c>
      <c r="R100" s="43">
        <v>205</v>
      </c>
      <c r="S100" s="38">
        <v>264256506</v>
      </c>
      <c r="T100" s="39">
        <v>104</v>
      </c>
      <c r="U100" s="40">
        <v>98</v>
      </c>
      <c r="V100" s="41">
        <v>38807835</v>
      </c>
      <c r="W100" s="42">
        <v>27</v>
      </c>
      <c r="X100" s="43">
        <v>26</v>
      </c>
      <c r="Y100" s="38">
        <v>289548</v>
      </c>
      <c r="Z100" s="39">
        <v>352</v>
      </c>
      <c r="AA100" s="40">
        <v>337</v>
      </c>
      <c r="AB100" s="41">
        <v>341</v>
      </c>
      <c r="AC100" s="108">
        <v>371</v>
      </c>
      <c r="AD100" s="45">
        <v>0</v>
      </c>
      <c r="AE100" s="37">
        <v>100</v>
      </c>
      <c r="AF100" s="46">
        <v>0</v>
      </c>
    </row>
    <row r="101" spans="1:32" ht="18.75" customHeight="1">
      <c r="A101" s="137">
        <v>99</v>
      </c>
      <c r="B101" s="188">
        <v>113</v>
      </c>
      <c r="C101" s="139" t="s">
        <v>3165</v>
      </c>
      <c r="D101" s="140" t="s">
        <v>3056</v>
      </c>
      <c r="E101" s="141" t="s">
        <v>3052</v>
      </c>
      <c r="F101" s="142">
        <v>90</v>
      </c>
      <c r="G101" s="143">
        <v>474422954</v>
      </c>
      <c r="H101" s="144">
        <v>131</v>
      </c>
      <c r="I101" s="145">
        <v>122</v>
      </c>
      <c r="J101" s="146">
        <v>477950686</v>
      </c>
      <c r="K101" s="147">
        <v>96</v>
      </c>
      <c r="L101" s="148">
        <v>86</v>
      </c>
      <c r="M101" s="143">
        <v>129993015</v>
      </c>
      <c r="N101" s="144">
        <v>33</v>
      </c>
      <c r="O101" s="145">
        <v>27</v>
      </c>
      <c r="P101" s="146">
        <v>735821031</v>
      </c>
      <c r="Q101" s="147">
        <v>56</v>
      </c>
      <c r="R101" s="148">
        <v>48</v>
      </c>
      <c r="S101" s="143">
        <v>949735118</v>
      </c>
      <c r="T101" s="144">
        <v>135</v>
      </c>
      <c r="U101" s="145">
        <v>129</v>
      </c>
      <c r="V101" s="146">
        <v>29936622</v>
      </c>
      <c r="W101" s="147">
        <v>259</v>
      </c>
      <c r="X101" s="148">
        <v>257</v>
      </c>
      <c r="Y101" s="143">
        <v>30794</v>
      </c>
      <c r="Z101" s="144">
        <v>56</v>
      </c>
      <c r="AA101" s="145">
        <v>47</v>
      </c>
      <c r="AB101" s="146">
        <v>1891</v>
      </c>
      <c r="AC101" s="149">
        <v>321</v>
      </c>
      <c r="AD101" s="141">
        <v>0</v>
      </c>
      <c r="AE101" s="150">
        <v>100</v>
      </c>
      <c r="AF101" s="151">
        <v>0</v>
      </c>
    </row>
    <row r="102" spans="1:32" ht="18.75" customHeight="1">
      <c r="A102" s="48">
        <v>100</v>
      </c>
      <c r="B102" s="49">
        <v>44</v>
      </c>
      <c r="C102" s="50" t="s">
        <v>1067</v>
      </c>
      <c r="D102" s="51" t="s">
        <v>3051</v>
      </c>
      <c r="E102" s="52" t="s">
        <v>3052</v>
      </c>
      <c r="F102" s="53">
        <v>91</v>
      </c>
      <c r="G102" s="54">
        <v>472640543</v>
      </c>
      <c r="H102" s="55">
        <v>67</v>
      </c>
      <c r="I102" s="56">
        <v>62</v>
      </c>
      <c r="J102" s="57">
        <v>719186653</v>
      </c>
      <c r="K102" s="58">
        <v>241</v>
      </c>
      <c r="L102" s="59">
        <v>228</v>
      </c>
      <c r="M102" s="54">
        <v>48730274</v>
      </c>
      <c r="N102" s="55">
        <v>141</v>
      </c>
      <c r="O102" s="56">
        <v>131</v>
      </c>
      <c r="P102" s="57">
        <v>205904784</v>
      </c>
      <c r="Q102" s="58">
        <v>162</v>
      </c>
      <c r="R102" s="59">
        <v>152</v>
      </c>
      <c r="S102" s="54">
        <v>337709534</v>
      </c>
      <c r="T102" s="55">
        <v>300</v>
      </c>
      <c r="U102" s="56">
        <v>291</v>
      </c>
      <c r="V102" s="57">
        <v>6599060</v>
      </c>
      <c r="W102" s="58">
        <v>57</v>
      </c>
      <c r="X102" s="59">
        <v>55</v>
      </c>
      <c r="Y102" s="54">
        <v>160323</v>
      </c>
      <c r="Z102" s="55">
        <v>189</v>
      </c>
      <c r="AA102" s="56">
        <v>175</v>
      </c>
      <c r="AB102" s="57">
        <v>845</v>
      </c>
      <c r="AC102" s="109">
        <v>384</v>
      </c>
      <c r="AD102" s="52">
        <v>0</v>
      </c>
      <c r="AE102" s="60">
        <v>0</v>
      </c>
      <c r="AF102" s="61">
        <v>100</v>
      </c>
    </row>
    <row r="103" spans="1:32" ht="18.75" customHeight="1">
      <c r="A103" s="18">
        <v>101</v>
      </c>
      <c r="B103" s="19">
        <v>97</v>
      </c>
      <c r="C103" s="20" t="s">
        <v>150</v>
      </c>
      <c r="D103" s="21" t="s">
        <v>3051</v>
      </c>
      <c r="E103" s="22" t="s">
        <v>3052</v>
      </c>
      <c r="F103" s="23">
        <v>92</v>
      </c>
      <c r="G103" s="24">
        <v>470513019</v>
      </c>
      <c r="H103" s="25">
        <v>106</v>
      </c>
      <c r="I103" s="26">
        <v>97</v>
      </c>
      <c r="J103" s="27">
        <v>545087369</v>
      </c>
      <c r="K103" s="28">
        <v>88</v>
      </c>
      <c r="L103" s="29">
        <v>78</v>
      </c>
      <c r="M103" s="24">
        <v>135688178</v>
      </c>
      <c r="N103" s="25">
        <v>10</v>
      </c>
      <c r="O103" s="26">
        <v>7</v>
      </c>
      <c r="P103" s="27">
        <v>1612702648</v>
      </c>
      <c r="Q103" s="28">
        <v>11</v>
      </c>
      <c r="R103" s="29">
        <v>8</v>
      </c>
      <c r="S103" s="24">
        <v>2725029904</v>
      </c>
      <c r="T103" s="25">
        <v>66</v>
      </c>
      <c r="U103" s="26">
        <v>60</v>
      </c>
      <c r="V103" s="27">
        <v>66630900</v>
      </c>
      <c r="W103" s="28" t="s">
        <v>3052</v>
      </c>
      <c r="X103" s="29" t="s">
        <v>3052</v>
      </c>
      <c r="Y103" s="64" t="s">
        <v>3052</v>
      </c>
      <c r="Z103" s="25">
        <v>329</v>
      </c>
      <c r="AA103" s="26">
        <v>314</v>
      </c>
      <c r="AB103" s="27">
        <v>385</v>
      </c>
      <c r="AC103" s="107">
        <v>400</v>
      </c>
      <c r="AD103" s="22">
        <v>0</v>
      </c>
      <c r="AE103" s="30">
        <v>50.01</v>
      </c>
      <c r="AF103" s="31">
        <v>49.99</v>
      </c>
    </row>
    <row r="104" spans="1:32" ht="18.75" customHeight="1">
      <c r="A104" s="32">
        <v>102</v>
      </c>
      <c r="B104" s="33">
        <v>159</v>
      </c>
      <c r="C104" s="34" t="s">
        <v>1328</v>
      </c>
      <c r="D104" s="35" t="s">
        <v>3058</v>
      </c>
      <c r="E104" s="45" t="s">
        <v>3052</v>
      </c>
      <c r="F104" s="47">
        <v>93</v>
      </c>
      <c r="G104" s="38">
        <v>468951583</v>
      </c>
      <c r="H104" s="39">
        <v>120</v>
      </c>
      <c r="I104" s="40">
        <v>111</v>
      </c>
      <c r="J104" s="41">
        <v>504048202</v>
      </c>
      <c r="K104" s="42">
        <v>77</v>
      </c>
      <c r="L104" s="43">
        <v>67</v>
      </c>
      <c r="M104" s="38">
        <v>149355929</v>
      </c>
      <c r="N104" s="39" t="s">
        <v>3052</v>
      </c>
      <c r="O104" s="40" t="s">
        <v>3052</v>
      </c>
      <c r="P104" s="62" t="s">
        <v>3052</v>
      </c>
      <c r="Q104" s="42" t="s">
        <v>3052</v>
      </c>
      <c r="R104" s="43" t="s">
        <v>3052</v>
      </c>
      <c r="S104" s="44" t="s">
        <v>3052</v>
      </c>
      <c r="T104" s="39">
        <v>48</v>
      </c>
      <c r="U104" s="40">
        <v>42</v>
      </c>
      <c r="V104" s="41">
        <v>85959342</v>
      </c>
      <c r="W104" s="42" t="s">
        <v>3052</v>
      </c>
      <c r="X104" s="43" t="s">
        <v>3052</v>
      </c>
      <c r="Y104" s="44" t="s">
        <v>3052</v>
      </c>
      <c r="Z104" s="39" t="s">
        <v>3052</v>
      </c>
      <c r="AA104" s="40" t="s">
        <v>3052</v>
      </c>
      <c r="AB104" s="62" t="s">
        <v>3052</v>
      </c>
      <c r="AC104" s="108">
        <v>400</v>
      </c>
      <c r="AD104" s="45">
        <v>0</v>
      </c>
      <c r="AE104" s="37">
        <v>100</v>
      </c>
      <c r="AF104" s="46">
        <v>0</v>
      </c>
    </row>
    <row r="105" spans="1:32" ht="18.75" customHeight="1">
      <c r="A105" s="32">
        <v>103</v>
      </c>
      <c r="B105" s="67">
        <v>102</v>
      </c>
      <c r="C105" s="34" t="s">
        <v>3151</v>
      </c>
      <c r="D105" s="35" t="s">
        <v>3152</v>
      </c>
      <c r="E105" s="45" t="s">
        <v>3052</v>
      </c>
      <c r="F105" s="47">
        <v>94</v>
      </c>
      <c r="G105" s="38">
        <v>468514727</v>
      </c>
      <c r="H105" s="39">
        <v>130</v>
      </c>
      <c r="I105" s="40">
        <v>121</v>
      </c>
      <c r="J105" s="41">
        <v>478486275</v>
      </c>
      <c r="K105" s="42" t="s">
        <v>3052</v>
      </c>
      <c r="L105" s="43" t="s">
        <v>3052</v>
      </c>
      <c r="M105" s="44" t="s">
        <v>3052</v>
      </c>
      <c r="N105" s="39" t="s">
        <v>3052</v>
      </c>
      <c r="O105" s="40" t="s">
        <v>3052</v>
      </c>
      <c r="P105" s="62" t="s">
        <v>3052</v>
      </c>
      <c r="Q105" s="42">
        <v>232</v>
      </c>
      <c r="R105" s="43">
        <v>222</v>
      </c>
      <c r="S105" s="38">
        <v>244684238</v>
      </c>
      <c r="T105" s="39" t="s">
        <v>3052</v>
      </c>
      <c r="U105" s="40" t="s">
        <v>3052</v>
      </c>
      <c r="V105" s="62" t="s">
        <v>3052</v>
      </c>
      <c r="W105" s="42" t="s">
        <v>3052</v>
      </c>
      <c r="X105" s="43" t="s">
        <v>3052</v>
      </c>
      <c r="Y105" s="44" t="s">
        <v>3052</v>
      </c>
      <c r="Z105" s="39">
        <v>245</v>
      </c>
      <c r="AA105" s="40">
        <v>231</v>
      </c>
      <c r="AB105" s="41">
        <v>620</v>
      </c>
      <c r="AC105" s="108">
        <v>371</v>
      </c>
      <c r="AD105" s="45">
        <v>0</v>
      </c>
      <c r="AE105" s="37">
        <v>100</v>
      </c>
      <c r="AF105" s="46">
        <v>0</v>
      </c>
    </row>
    <row r="106" spans="1:32" ht="18.75" customHeight="1">
      <c r="A106" s="137">
        <v>104</v>
      </c>
      <c r="B106" s="138">
        <v>105</v>
      </c>
      <c r="C106" s="139" t="s">
        <v>3155</v>
      </c>
      <c r="D106" s="140" t="s">
        <v>3056</v>
      </c>
      <c r="E106" s="141" t="s">
        <v>3052</v>
      </c>
      <c r="F106" s="142">
        <v>95</v>
      </c>
      <c r="G106" s="143">
        <v>466938855</v>
      </c>
      <c r="H106" s="144">
        <v>128</v>
      </c>
      <c r="I106" s="145">
        <v>119</v>
      </c>
      <c r="J106" s="146">
        <v>479895569</v>
      </c>
      <c r="K106" s="147">
        <v>116</v>
      </c>
      <c r="L106" s="148">
        <v>106</v>
      </c>
      <c r="M106" s="143">
        <v>108056996</v>
      </c>
      <c r="N106" s="144">
        <v>40</v>
      </c>
      <c r="O106" s="145">
        <v>34</v>
      </c>
      <c r="P106" s="146">
        <v>673580989</v>
      </c>
      <c r="Q106" s="147">
        <v>38</v>
      </c>
      <c r="R106" s="148">
        <v>33</v>
      </c>
      <c r="S106" s="143">
        <v>1335407589</v>
      </c>
      <c r="T106" s="144">
        <v>25</v>
      </c>
      <c r="U106" s="145">
        <v>21</v>
      </c>
      <c r="V106" s="146">
        <v>149353488</v>
      </c>
      <c r="W106" s="147">
        <v>212</v>
      </c>
      <c r="X106" s="148">
        <v>210</v>
      </c>
      <c r="Y106" s="143">
        <v>42684</v>
      </c>
      <c r="Z106" s="144">
        <v>103</v>
      </c>
      <c r="AA106" s="145">
        <v>92</v>
      </c>
      <c r="AB106" s="146">
        <v>1268</v>
      </c>
      <c r="AC106" s="149">
        <v>311</v>
      </c>
      <c r="AD106" s="141">
        <v>0</v>
      </c>
      <c r="AE106" s="150">
        <v>73.430000000000007</v>
      </c>
      <c r="AF106" s="151">
        <v>26.57</v>
      </c>
    </row>
    <row r="107" spans="1:32" ht="18.75" customHeight="1">
      <c r="A107" s="48">
        <v>105</v>
      </c>
      <c r="B107" s="49">
        <v>107</v>
      </c>
      <c r="C107" s="50" t="s">
        <v>3157</v>
      </c>
      <c r="D107" s="51" t="s">
        <v>1702</v>
      </c>
      <c r="E107" s="52" t="s">
        <v>3052</v>
      </c>
      <c r="F107" s="53">
        <v>96</v>
      </c>
      <c r="G107" s="54">
        <v>464756367</v>
      </c>
      <c r="H107" s="55">
        <v>126</v>
      </c>
      <c r="I107" s="56">
        <v>117</v>
      </c>
      <c r="J107" s="57">
        <v>482458262</v>
      </c>
      <c r="K107" s="58">
        <v>138</v>
      </c>
      <c r="L107" s="59">
        <v>127</v>
      </c>
      <c r="M107" s="54">
        <v>90252330</v>
      </c>
      <c r="N107" s="55">
        <v>128</v>
      </c>
      <c r="O107" s="56">
        <v>118</v>
      </c>
      <c r="P107" s="57">
        <v>220100765</v>
      </c>
      <c r="Q107" s="58">
        <v>168</v>
      </c>
      <c r="R107" s="59">
        <v>158</v>
      </c>
      <c r="S107" s="54">
        <v>333841262</v>
      </c>
      <c r="T107" s="55">
        <v>59</v>
      </c>
      <c r="U107" s="56">
        <v>53</v>
      </c>
      <c r="V107" s="57">
        <v>71884232</v>
      </c>
      <c r="W107" s="58">
        <v>262</v>
      </c>
      <c r="X107" s="59">
        <v>260</v>
      </c>
      <c r="Y107" s="54">
        <v>29713</v>
      </c>
      <c r="Z107" s="55">
        <v>214</v>
      </c>
      <c r="AA107" s="56">
        <v>200</v>
      </c>
      <c r="AB107" s="57">
        <v>725</v>
      </c>
      <c r="AC107" s="109">
        <v>311</v>
      </c>
      <c r="AD107" s="52">
        <v>0</v>
      </c>
      <c r="AE107" s="60">
        <v>100</v>
      </c>
      <c r="AF107" s="61">
        <v>0</v>
      </c>
    </row>
    <row r="108" spans="1:32" ht="18.75" customHeight="1">
      <c r="A108" s="167">
        <v>106</v>
      </c>
      <c r="B108" s="168">
        <v>92</v>
      </c>
      <c r="C108" s="169" t="s">
        <v>145</v>
      </c>
      <c r="D108" s="170" t="s">
        <v>3056</v>
      </c>
      <c r="E108" s="171" t="s">
        <v>3052</v>
      </c>
      <c r="F108" s="172">
        <v>97</v>
      </c>
      <c r="G108" s="173">
        <v>464353614</v>
      </c>
      <c r="H108" s="174">
        <v>133</v>
      </c>
      <c r="I108" s="175">
        <v>124</v>
      </c>
      <c r="J108" s="176">
        <v>465394226</v>
      </c>
      <c r="K108" s="177">
        <v>66</v>
      </c>
      <c r="L108" s="178">
        <v>56</v>
      </c>
      <c r="M108" s="173">
        <v>174145049</v>
      </c>
      <c r="N108" s="174">
        <v>26</v>
      </c>
      <c r="O108" s="175">
        <v>20</v>
      </c>
      <c r="P108" s="176">
        <v>871491613</v>
      </c>
      <c r="Q108" s="177">
        <v>32</v>
      </c>
      <c r="R108" s="178">
        <v>27</v>
      </c>
      <c r="S108" s="173">
        <v>1417595127</v>
      </c>
      <c r="T108" s="174">
        <v>72</v>
      </c>
      <c r="U108" s="175">
        <v>66</v>
      </c>
      <c r="V108" s="176">
        <v>62009423</v>
      </c>
      <c r="W108" s="177">
        <v>456</v>
      </c>
      <c r="X108" s="178">
        <v>450</v>
      </c>
      <c r="Y108" s="173">
        <v>7</v>
      </c>
      <c r="Z108" s="174">
        <v>202</v>
      </c>
      <c r="AA108" s="175">
        <v>188</v>
      </c>
      <c r="AB108" s="176">
        <v>765</v>
      </c>
      <c r="AC108" s="179">
        <v>342</v>
      </c>
      <c r="AD108" s="171">
        <v>0</v>
      </c>
      <c r="AE108" s="180">
        <v>100</v>
      </c>
      <c r="AF108" s="181">
        <v>0</v>
      </c>
    </row>
    <row r="109" spans="1:32" ht="18.75" customHeight="1">
      <c r="A109" s="137">
        <v>107</v>
      </c>
      <c r="B109" s="138">
        <v>109</v>
      </c>
      <c r="C109" s="139" t="s">
        <v>3159</v>
      </c>
      <c r="D109" s="140" t="s">
        <v>3056</v>
      </c>
      <c r="E109" s="141" t="s">
        <v>3052</v>
      </c>
      <c r="F109" s="142">
        <v>98</v>
      </c>
      <c r="G109" s="143">
        <v>459376365</v>
      </c>
      <c r="H109" s="144">
        <v>109</v>
      </c>
      <c r="I109" s="145">
        <v>100</v>
      </c>
      <c r="J109" s="146">
        <v>530088497</v>
      </c>
      <c r="K109" s="147">
        <v>49</v>
      </c>
      <c r="L109" s="148">
        <v>40</v>
      </c>
      <c r="M109" s="143">
        <v>214745276</v>
      </c>
      <c r="N109" s="144">
        <v>69</v>
      </c>
      <c r="O109" s="145">
        <v>59</v>
      </c>
      <c r="P109" s="146">
        <v>429120278</v>
      </c>
      <c r="Q109" s="147">
        <v>83</v>
      </c>
      <c r="R109" s="148">
        <v>74</v>
      </c>
      <c r="S109" s="143">
        <v>664073493</v>
      </c>
      <c r="T109" s="144">
        <v>40</v>
      </c>
      <c r="U109" s="145">
        <v>35</v>
      </c>
      <c r="V109" s="146">
        <v>107752910</v>
      </c>
      <c r="W109" s="147">
        <v>45</v>
      </c>
      <c r="X109" s="148">
        <v>44</v>
      </c>
      <c r="Y109" s="143">
        <v>183378</v>
      </c>
      <c r="Z109" s="144">
        <v>148</v>
      </c>
      <c r="AA109" s="145">
        <v>136</v>
      </c>
      <c r="AB109" s="146">
        <v>1002</v>
      </c>
      <c r="AC109" s="149">
        <v>351</v>
      </c>
      <c r="AD109" s="141">
        <v>0</v>
      </c>
      <c r="AE109" s="150">
        <v>100</v>
      </c>
      <c r="AF109" s="151">
        <v>0</v>
      </c>
    </row>
    <row r="110" spans="1:32" ht="18.75" customHeight="1">
      <c r="A110" s="137">
        <v>108</v>
      </c>
      <c r="B110" s="138">
        <v>116</v>
      </c>
      <c r="C110" s="139" t="s">
        <v>3168</v>
      </c>
      <c r="D110" s="140" t="s">
        <v>3056</v>
      </c>
      <c r="E110" s="141" t="s">
        <v>3052</v>
      </c>
      <c r="F110" s="142">
        <v>99</v>
      </c>
      <c r="G110" s="143">
        <v>457610536</v>
      </c>
      <c r="H110" s="144">
        <v>93</v>
      </c>
      <c r="I110" s="145">
        <v>86</v>
      </c>
      <c r="J110" s="146">
        <v>597102273</v>
      </c>
      <c r="K110" s="147">
        <v>130</v>
      </c>
      <c r="L110" s="148">
        <v>120</v>
      </c>
      <c r="M110" s="143">
        <v>95509505</v>
      </c>
      <c r="N110" s="144">
        <v>135</v>
      </c>
      <c r="O110" s="145">
        <v>125</v>
      </c>
      <c r="P110" s="146">
        <v>212781560</v>
      </c>
      <c r="Q110" s="147">
        <v>164</v>
      </c>
      <c r="R110" s="148">
        <v>154</v>
      </c>
      <c r="S110" s="143">
        <v>335924705</v>
      </c>
      <c r="T110" s="144">
        <v>423</v>
      </c>
      <c r="U110" s="145">
        <v>412</v>
      </c>
      <c r="V110" s="146">
        <v>-1279623</v>
      </c>
      <c r="W110" s="147">
        <v>200</v>
      </c>
      <c r="X110" s="148">
        <v>198</v>
      </c>
      <c r="Y110" s="143">
        <v>45989</v>
      </c>
      <c r="Z110" s="144">
        <v>221</v>
      </c>
      <c r="AA110" s="145">
        <v>207</v>
      </c>
      <c r="AB110" s="146">
        <v>703</v>
      </c>
      <c r="AC110" s="149">
        <v>351</v>
      </c>
      <c r="AD110" s="141">
        <v>0</v>
      </c>
      <c r="AE110" s="150">
        <v>0.01</v>
      </c>
      <c r="AF110" s="151">
        <v>99.99</v>
      </c>
    </row>
    <row r="111" spans="1:32" ht="18.75" customHeight="1">
      <c r="A111" s="137">
        <v>109</v>
      </c>
      <c r="B111" s="138">
        <v>129</v>
      </c>
      <c r="C111" s="139" t="s">
        <v>938</v>
      </c>
      <c r="D111" s="140" t="s">
        <v>3056</v>
      </c>
      <c r="E111" s="141" t="s">
        <v>3052</v>
      </c>
      <c r="F111" s="142">
        <v>100</v>
      </c>
      <c r="G111" s="143">
        <v>455669384</v>
      </c>
      <c r="H111" s="144">
        <v>132</v>
      </c>
      <c r="I111" s="145">
        <v>123</v>
      </c>
      <c r="J111" s="146">
        <v>469633130</v>
      </c>
      <c r="K111" s="147">
        <v>75</v>
      </c>
      <c r="L111" s="148">
        <v>65</v>
      </c>
      <c r="M111" s="143">
        <v>149874921</v>
      </c>
      <c r="N111" s="144">
        <v>175</v>
      </c>
      <c r="O111" s="145">
        <v>165</v>
      </c>
      <c r="P111" s="146">
        <v>164850023</v>
      </c>
      <c r="Q111" s="147">
        <v>118</v>
      </c>
      <c r="R111" s="148">
        <v>108</v>
      </c>
      <c r="S111" s="143">
        <v>462448844</v>
      </c>
      <c r="T111" s="144">
        <v>125</v>
      </c>
      <c r="U111" s="145">
        <v>119</v>
      </c>
      <c r="V111" s="146">
        <v>32819927</v>
      </c>
      <c r="W111" s="147">
        <v>296</v>
      </c>
      <c r="X111" s="148">
        <v>293</v>
      </c>
      <c r="Y111" s="143">
        <v>22659</v>
      </c>
      <c r="Z111" s="144" t="s">
        <v>3052</v>
      </c>
      <c r="AA111" s="145" t="s">
        <v>3052</v>
      </c>
      <c r="AB111" s="187" t="s">
        <v>3052</v>
      </c>
      <c r="AC111" s="149">
        <v>352</v>
      </c>
      <c r="AD111" s="141">
        <v>0</v>
      </c>
      <c r="AE111" s="150">
        <v>100</v>
      </c>
      <c r="AF111" s="151">
        <v>0</v>
      </c>
    </row>
    <row r="112" spans="1:32" ht="18.75" customHeight="1">
      <c r="A112" s="152">
        <v>110</v>
      </c>
      <c r="B112" s="153">
        <v>96</v>
      </c>
      <c r="C112" s="154" t="s">
        <v>149</v>
      </c>
      <c r="D112" s="155" t="s">
        <v>3056</v>
      </c>
      <c r="E112" s="156" t="s">
        <v>3052</v>
      </c>
      <c r="F112" s="157">
        <v>101</v>
      </c>
      <c r="G112" s="158">
        <v>455406570</v>
      </c>
      <c r="H112" s="159">
        <v>116</v>
      </c>
      <c r="I112" s="160">
        <v>107</v>
      </c>
      <c r="J112" s="161">
        <v>511060640</v>
      </c>
      <c r="K112" s="162">
        <v>173</v>
      </c>
      <c r="L112" s="163">
        <v>161</v>
      </c>
      <c r="M112" s="158">
        <v>68748622</v>
      </c>
      <c r="N112" s="159">
        <v>233</v>
      </c>
      <c r="O112" s="160">
        <v>223</v>
      </c>
      <c r="P112" s="161">
        <v>115026847</v>
      </c>
      <c r="Q112" s="162">
        <v>123</v>
      </c>
      <c r="R112" s="163">
        <v>113</v>
      </c>
      <c r="S112" s="158">
        <v>432663814</v>
      </c>
      <c r="T112" s="159">
        <v>401</v>
      </c>
      <c r="U112" s="160">
        <v>390</v>
      </c>
      <c r="V112" s="161">
        <v>579013</v>
      </c>
      <c r="W112" s="162">
        <v>91</v>
      </c>
      <c r="X112" s="163">
        <v>89</v>
      </c>
      <c r="Y112" s="158">
        <v>102907</v>
      </c>
      <c r="Z112" s="159">
        <v>182</v>
      </c>
      <c r="AA112" s="160">
        <v>168</v>
      </c>
      <c r="AB112" s="161">
        <v>864</v>
      </c>
      <c r="AC112" s="164">
        <v>381</v>
      </c>
      <c r="AD112" s="156">
        <v>0</v>
      </c>
      <c r="AE112" s="165">
        <v>3.81</v>
      </c>
      <c r="AF112" s="166">
        <v>96.19</v>
      </c>
    </row>
    <row r="113" spans="1:32" ht="18.75" customHeight="1">
      <c r="A113" s="167">
        <v>111</v>
      </c>
      <c r="B113" s="168">
        <v>94</v>
      </c>
      <c r="C113" s="169" t="s">
        <v>147</v>
      </c>
      <c r="D113" s="170" t="s">
        <v>3056</v>
      </c>
      <c r="E113" s="171" t="s">
        <v>3052</v>
      </c>
      <c r="F113" s="172">
        <v>102</v>
      </c>
      <c r="G113" s="173">
        <v>451325736</v>
      </c>
      <c r="H113" s="174">
        <v>124</v>
      </c>
      <c r="I113" s="175">
        <v>115</v>
      </c>
      <c r="J113" s="176">
        <v>487703517</v>
      </c>
      <c r="K113" s="177">
        <v>60</v>
      </c>
      <c r="L113" s="178">
        <v>50</v>
      </c>
      <c r="M113" s="173">
        <v>180849463</v>
      </c>
      <c r="N113" s="174">
        <v>66</v>
      </c>
      <c r="O113" s="175">
        <v>57</v>
      </c>
      <c r="P113" s="176">
        <v>440656939</v>
      </c>
      <c r="Q113" s="177">
        <v>107</v>
      </c>
      <c r="R113" s="178">
        <v>97</v>
      </c>
      <c r="S113" s="173">
        <v>497180695</v>
      </c>
      <c r="T113" s="174">
        <v>76</v>
      </c>
      <c r="U113" s="175">
        <v>70</v>
      </c>
      <c r="V113" s="176">
        <v>60023785</v>
      </c>
      <c r="W113" s="177">
        <v>291</v>
      </c>
      <c r="X113" s="178">
        <v>288</v>
      </c>
      <c r="Y113" s="173">
        <v>23548</v>
      </c>
      <c r="Z113" s="174">
        <v>94</v>
      </c>
      <c r="AA113" s="175">
        <v>83</v>
      </c>
      <c r="AB113" s="176">
        <v>1358</v>
      </c>
      <c r="AC113" s="179">
        <v>352</v>
      </c>
      <c r="AD113" s="171">
        <v>0</v>
      </c>
      <c r="AE113" s="180">
        <v>100</v>
      </c>
      <c r="AF113" s="181">
        <v>0</v>
      </c>
    </row>
    <row r="114" spans="1:32" ht="18.75" customHeight="1">
      <c r="A114" s="137">
        <v>112</v>
      </c>
      <c r="B114" s="138">
        <v>74</v>
      </c>
      <c r="C114" s="139" t="s">
        <v>3111</v>
      </c>
      <c r="D114" s="140" t="s">
        <v>3056</v>
      </c>
      <c r="E114" s="141" t="s">
        <v>3052</v>
      </c>
      <c r="F114" s="142">
        <v>103</v>
      </c>
      <c r="G114" s="143">
        <v>448497328</v>
      </c>
      <c r="H114" s="144">
        <v>139</v>
      </c>
      <c r="I114" s="145">
        <v>130</v>
      </c>
      <c r="J114" s="146">
        <v>448497328</v>
      </c>
      <c r="K114" s="147">
        <v>155</v>
      </c>
      <c r="L114" s="148">
        <v>143</v>
      </c>
      <c r="M114" s="143">
        <v>78892886</v>
      </c>
      <c r="N114" s="144">
        <v>39</v>
      </c>
      <c r="O114" s="145">
        <v>33</v>
      </c>
      <c r="P114" s="146">
        <v>682229060</v>
      </c>
      <c r="Q114" s="147">
        <v>35</v>
      </c>
      <c r="R114" s="148">
        <v>30</v>
      </c>
      <c r="S114" s="143">
        <v>1359300818</v>
      </c>
      <c r="T114" s="144">
        <v>173</v>
      </c>
      <c r="U114" s="145">
        <v>167</v>
      </c>
      <c r="V114" s="146">
        <v>21030985</v>
      </c>
      <c r="W114" s="147" t="s">
        <v>3052</v>
      </c>
      <c r="X114" s="148" t="s">
        <v>3052</v>
      </c>
      <c r="Y114" s="186" t="s">
        <v>3052</v>
      </c>
      <c r="Z114" s="144">
        <v>431</v>
      </c>
      <c r="AA114" s="145">
        <v>416</v>
      </c>
      <c r="AB114" s="146">
        <v>203</v>
      </c>
      <c r="AC114" s="149">
        <v>400</v>
      </c>
      <c r="AD114" s="141">
        <v>0</v>
      </c>
      <c r="AE114" s="150">
        <v>62.64</v>
      </c>
      <c r="AF114" s="151">
        <v>37.36</v>
      </c>
    </row>
    <row r="115" spans="1:32" ht="18.75" customHeight="1">
      <c r="A115" s="137">
        <v>113</v>
      </c>
      <c r="B115" s="138">
        <v>125</v>
      </c>
      <c r="C115" s="139" t="s">
        <v>1105</v>
      </c>
      <c r="D115" s="140" t="s">
        <v>3056</v>
      </c>
      <c r="E115" s="141" t="s">
        <v>3052</v>
      </c>
      <c r="F115" s="142">
        <v>104</v>
      </c>
      <c r="G115" s="143">
        <v>445935847</v>
      </c>
      <c r="H115" s="144">
        <v>71</v>
      </c>
      <c r="I115" s="145">
        <v>66</v>
      </c>
      <c r="J115" s="146">
        <v>696774761</v>
      </c>
      <c r="K115" s="147">
        <v>74</v>
      </c>
      <c r="L115" s="148">
        <v>64</v>
      </c>
      <c r="M115" s="143">
        <v>150208626</v>
      </c>
      <c r="N115" s="144">
        <v>160</v>
      </c>
      <c r="O115" s="145">
        <v>150</v>
      </c>
      <c r="P115" s="146">
        <v>181302809</v>
      </c>
      <c r="Q115" s="147">
        <v>122</v>
      </c>
      <c r="R115" s="148">
        <v>112</v>
      </c>
      <c r="S115" s="143">
        <v>442379478</v>
      </c>
      <c r="T115" s="144">
        <v>464</v>
      </c>
      <c r="U115" s="145">
        <v>452</v>
      </c>
      <c r="V115" s="146">
        <v>-14912254</v>
      </c>
      <c r="W115" s="147">
        <v>326</v>
      </c>
      <c r="X115" s="148">
        <v>323</v>
      </c>
      <c r="Y115" s="143">
        <v>16471</v>
      </c>
      <c r="Z115" s="144">
        <v>82</v>
      </c>
      <c r="AA115" s="145">
        <v>71</v>
      </c>
      <c r="AB115" s="146">
        <v>1471</v>
      </c>
      <c r="AC115" s="149">
        <v>352</v>
      </c>
      <c r="AD115" s="141">
        <v>0</v>
      </c>
      <c r="AE115" s="150">
        <v>0</v>
      </c>
      <c r="AF115" s="151">
        <v>100</v>
      </c>
    </row>
    <row r="116" spans="1:32" ht="18.75" customHeight="1">
      <c r="A116" s="32">
        <v>114</v>
      </c>
      <c r="B116" s="33">
        <v>100</v>
      </c>
      <c r="C116" s="34" t="s">
        <v>3148</v>
      </c>
      <c r="D116" s="35" t="s">
        <v>1061</v>
      </c>
      <c r="E116" s="45" t="s">
        <v>3052</v>
      </c>
      <c r="F116" s="47">
        <v>105</v>
      </c>
      <c r="G116" s="38">
        <v>442461463</v>
      </c>
      <c r="H116" s="39">
        <v>102</v>
      </c>
      <c r="I116" s="40">
        <v>93</v>
      </c>
      <c r="J116" s="41">
        <v>563542344</v>
      </c>
      <c r="K116" s="42">
        <v>499</v>
      </c>
      <c r="L116" s="43">
        <v>484</v>
      </c>
      <c r="M116" s="38">
        <v>-128599235</v>
      </c>
      <c r="N116" s="39">
        <v>86</v>
      </c>
      <c r="O116" s="40">
        <v>76</v>
      </c>
      <c r="P116" s="41">
        <v>347270025</v>
      </c>
      <c r="Q116" s="42">
        <v>23</v>
      </c>
      <c r="R116" s="43">
        <v>19</v>
      </c>
      <c r="S116" s="38">
        <v>1842121034</v>
      </c>
      <c r="T116" s="39">
        <v>74</v>
      </c>
      <c r="U116" s="40">
        <v>68</v>
      </c>
      <c r="V116" s="41">
        <v>61051264</v>
      </c>
      <c r="W116" s="42">
        <v>399</v>
      </c>
      <c r="X116" s="43">
        <v>394</v>
      </c>
      <c r="Y116" s="38">
        <v>3575</v>
      </c>
      <c r="Z116" s="39">
        <v>421</v>
      </c>
      <c r="AA116" s="40">
        <v>406</v>
      </c>
      <c r="AB116" s="41">
        <v>210</v>
      </c>
      <c r="AC116" s="108">
        <v>400</v>
      </c>
      <c r="AD116" s="45">
        <v>0</v>
      </c>
      <c r="AE116" s="37">
        <v>100</v>
      </c>
      <c r="AF116" s="46">
        <v>0</v>
      </c>
    </row>
    <row r="117" spans="1:32" ht="18.75" customHeight="1">
      <c r="A117" s="48">
        <v>115</v>
      </c>
      <c r="B117" s="49">
        <v>76</v>
      </c>
      <c r="C117" s="50" t="s">
        <v>1837</v>
      </c>
      <c r="D117" s="51" t="s">
        <v>1061</v>
      </c>
      <c r="E117" s="52" t="s">
        <v>3052</v>
      </c>
      <c r="F117" s="53">
        <v>106</v>
      </c>
      <c r="G117" s="54">
        <v>440711569</v>
      </c>
      <c r="H117" s="55">
        <v>140</v>
      </c>
      <c r="I117" s="56">
        <v>131</v>
      </c>
      <c r="J117" s="57">
        <v>446833700</v>
      </c>
      <c r="K117" s="58">
        <v>255</v>
      </c>
      <c r="L117" s="59">
        <v>241</v>
      </c>
      <c r="M117" s="54">
        <v>44968001</v>
      </c>
      <c r="N117" s="55">
        <v>231</v>
      </c>
      <c r="O117" s="56">
        <v>221</v>
      </c>
      <c r="P117" s="57">
        <v>117230178</v>
      </c>
      <c r="Q117" s="58">
        <v>239</v>
      </c>
      <c r="R117" s="59">
        <v>229</v>
      </c>
      <c r="S117" s="54">
        <v>239689816</v>
      </c>
      <c r="T117" s="55">
        <v>312</v>
      </c>
      <c r="U117" s="56">
        <v>303</v>
      </c>
      <c r="V117" s="57">
        <v>5662565</v>
      </c>
      <c r="W117" s="58">
        <v>121</v>
      </c>
      <c r="X117" s="59">
        <v>119</v>
      </c>
      <c r="Y117" s="54">
        <v>80686</v>
      </c>
      <c r="Z117" s="55">
        <v>337</v>
      </c>
      <c r="AA117" s="56">
        <v>322</v>
      </c>
      <c r="AB117" s="57">
        <v>369</v>
      </c>
      <c r="AC117" s="109">
        <v>383</v>
      </c>
      <c r="AD117" s="52">
        <v>0</v>
      </c>
      <c r="AE117" s="60">
        <v>16.3</v>
      </c>
      <c r="AF117" s="61">
        <v>83.7</v>
      </c>
    </row>
    <row r="118" spans="1:32" ht="18.75" customHeight="1">
      <c r="A118" s="18">
        <v>116</v>
      </c>
      <c r="B118" s="19">
        <v>83</v>
      </c>
      <c r="C118" s="20" t="s">
        <v>2184</v>
      </c>
      <c r="D118" s="21" t="s">
        <v>3058</v>
      </c>
      <c r="E118" s="22" t="s">
        <v>3052</v>
      </c>
      <c r="F118" s="23">
        <v>107</v>
      </c>
      <c r="G118" s="24">
        <v>431882115</v>
      </c>
      <c r="H118" s="25">
        <v>135</v>
      </c>
      <c r="I118" s="26">
        <v>126</v>
      </c>
      <c r="J118" s="27">
        <v>458285311</v>
      </c>
      <c r="K118" s="28">
        <v>156</v>
      </c>
      <c r="L118" s="29">
        <v>144</v>
      </c>
      <c r="M118" s="24">
        <v>78582723</v>
      </c>
      <c r="N118" s="25">
        <v>145</v>
      </c>
      <c r="O118" s="26">
        <v>135</v>
      </c>
      <c r="P118" s="27">
        <v>200833487</v>
      </c>
      <c r="Q118" s="28">
        <v>167</v>
      </c>
      <c r="R118" s="29">
        <v>157</v>
      </c>
      <c r="S118" s="24">
        <v>333859569</v>
      </c>
      <c r="T118" s="25">
        <v>121</v>
      </c>
      <c r="U118" s="26">
        <v>115</v>
      </c>
      <c r="V118" s="27">
        <v>33502428</v>
      </c>
      <c r="W118" s="28">
        <v>52</v>
      </c>
      <c r="X118" s="29">
        <v>50</v>
      </c>
      <c r="Y118" s="24">
        <v>170274</v>
      </c>
      <c r="Z118" s="25">
        <v>232</v>
      </c>
      <c r="AA118" s="26">
        <v>218</v>
      </c>
      <c r="AB118" s="27">
        <v>657</v>
      </c>
      <c r="AC118" s="107">
        <v>371</v>
      </c>
      <c r="AD118" s="22">
        <v>0</v>
      </c>
      <c r="AE118" s="30">
        <v>60</v>
      </c>
      <c r="AF118" s="31">
        <v>40</v>
      </c>
    </row>
    <row r="119" spans="1:32" ht="18.75" customHeight="1">
      <c r="A119" s="32">
        <v>117</v>
      </c>
      <c r="B119" s="33">
        <v>124</v>
      </c>
      <c r="C119" s="34" t="s">
        <v>3174</v>
      </c>
      <c r="D119" s="35" t="s">
        <v>3051</v>
      </c>
      <c r="E119" s="45" t="s">
        <v>3052</v>
      </c>
      <c r="F119" s="47">
        <v>108</v>
      </c>
      <c r="G119" s="38">
        <v>426859810</v>
      </c>
      <c r="H119" s="39">
        <v>113</v>
      </c>
      <c r="I119" s="40">
        <v>104</v>
      </c>
      <c r="J119" s="41">
        <v>519280760</v>
      </c>
      <c r="K119" s="42">
        <v>85</v>
      </c>
      <c r="L119" s="43">
        <v>75</v>
      </c>
      <c r="M119" s="38">
        <v>140550601</v>
      </c>
      <c r="N119" s="39">
        <v>61</v>
      </c>
      <c r="O119" s="40">
        <v>52</v>
      </c>
      <c r="P119" s="41">
        <v>463942045</v>
      </c>
      <c r="Q119" s="42">
        <v>76</v>
      </c>
      <c r="R119" s="43">
        <v>67</v>
      </c>
      <c r="S119" s="38">
        <v>699040063</v>
      </c>
      <c r="T119" s="39">
        <v>185</v>
      </c>
      <c r="U119" s="40">
        <v>178</v>
      </c>
      <c r="V119" s="41">
        <v>19454714</v>
      </c>
      <c r="W119" s="42">
        <v>68</v>
      </c>
      <c r="X119" s="43">
        <v>66</v>
      </c>
      <c r="Y119" s="38">
        <v>132325</v>
      </c>
      <c r="Z119" s="39">
        <v>65</v>
      </c>
      <c r="AA119" s="40">
        <v>56</v>
      </c>
      <c r="AB119" s="41">
        <v>1706</v>
      </c>
      <c r="AC119" s="108">
        <v>311</v>
      </c>
      <c r="AD119" s="45">
        <v>0</v>
      </c>
      <c r="AE119" s="37">
        <v>0.55000000000000004</v>
      </c>
      <c r="AF119" s="46">
        <v>99.45</v>
      </c>
    </row>
    <row r="120" spans="1:32" ht="18.75" customHeight="1">
      <c r="A120" s="32">
        <v>118</v>
      </c>
      <c r="B120" s="67">
        <v>154</v>
      </c>
      <c r="C120" s="34" t="s">
        <v>2116</v>
      </c>
      <c r="D120" s="35" t="s">
        <v>3098</v>
      </c>
      <c r="E120" s="45" t="s">
        <v>3052</v>
      </c>
      <c r="F120" s="47">
        <v>109</v>
      </c>
      <c r="G120" s="38">
        <v>425099559</v>
      </c>
      <c r="H120" s="39">
        <v>105</v>
      </c>
      <c r="I120" s="40">
        <v>96</v>
      </c>
      <c r="J120" s="41">
        <v>547172278</v>
      </c>
      <c r="K120" s="42">
        <v>80</v>
      </c>
      <c r="L120" s="43">
        <v>70</v>
      </c>
      <c r="M120" s="38">
        <v>147231770</v>
      </c>
      <c r="N120" s="39">
        <v>97</v>
      </c>
      <c r="O120" s="40">
        <v>87</v>
      </c>
      <c r="P120" s="41">
        <v>296093791</v>
      </c>
      <c r="Q120" s="42">
        <v>151</v>
      </c>
      <c r="R120" s="43">
        <v>141</v>
      </c>
      <c r="S120" s="38">
        <v>365950489</v>
      </c>
      <c r="T120" s="39">
        <v>52</v>
      </c>
      <c r="U120" s="40">
        <v>46</v>
      </c>
      <c r="V120" s="41">
        <v>80161770</v>
      </c>
      <c r="W120" s="42">
        <v>201</v>
      </c>
      <c r="X120" s="43">
        <v>199</v>
      </c>
      <c r="Y120" s="38">
        <v>45633</v>
      </c>
      <c r="Z120" s="39">
        <v>43</v>
      </c>
      <c r="AA120" s="40">
        <v>34</v>
      </c>
      <c r="AB120" s="41">
        <v>2449</v>
      </c>
      <c r="AC120" s="108">
        <v>332</v>
      </c>
      <c r="AD120" s="45">
        <v>0</v>
      </c>
      <c r="AE120" s="37">
        <v>100</v>
      </c>
      <c r="AF120" s="46">
        <v>0</v>
      </c>
    </row>
    <row r="121" spans="1:32" ht="18.75" customHeight="1">
      <c r="A121" s="32">
        <v>119</v>
      </c>
      <c r="B121" s="67">
        <v>108</v>
      </c>
      <c r="C121" s="34" t="s">
        <v>3158</v>
      </c>
      <c r="D121" s="35" t="s">
        <v>3051</v>
      </c>
      <c r="E121" s="45" t="s">
        <v>3052</v>
      </c>
      <c r="F121" s="47">
        <v>110</v>
      </c>
      <c r="G121" s="38">
        <v>421434070</v>
      </c>
      <c r="H121" s="39">
        <v>127</v>
      </c>
      <c r="I121" s="40">
        <v>118</v>
      </c>
      <c r="J121" s="41">
        <v>480307663</v>
      </c>
      <c r="K121" s="42">
        <v>79</v>
      </c>
      <c r="L121" s="43">
        <v>69</v>
      </c>
      <c r="M121" s="38">
        <v>147359697</v>
      </c>
      <c r="N121" s="39">
        <v>37</v>
      </c>
      <c r="O121" s="40">
        <v>31</v>
      </c>
      <c r="P121" s="41">
        <v>714593664</v>
      </c>
      <c r="Q121" s="42">
        <v>68</v>
      </c>
      <c r="R121" s="43">
        <v>59</v>
      </c>
      <c r="S121" s="38">
        <v>819696614</v>
      </c>
      <c r="T121" s="39">
        <v>50</v>
      </c>
      <c r="U121" s="40">
        <v>44</v>
      </c>
      <c r="V121" s="41">
        <v>84164556</v>
      </c>
      <c r="W121" s="42">
        <v>170</v>
      </c>
      <c r="X121" s="43">
        <v>168</v>
      </c>
      <c r="Y121" s="38">
        <v>54512</v>
      </c>
      <c r="Z121" s="39">
        <v>296</v>
      </c>
      <c r="AA121" s="40">
        <v>282</v>
      </c>
      <c r="AB121" s="41">
        <v>468</v>
      </c>
      <c r="AC121" s="108">
        <v>369</v>
      </c>
      <c r="AD121" s="45">
        <v>0</v>
      </c>
      <c r="AE121" s="37">
        <v>100</v>
      </c>
      <c r="AF121" s="46">
        <v>0</v>
      </c>
    </row>
    <row r="122" spans="1:32" ht="18.75" customHeight="1">
      <c r="A122" s="48">
        <v>120</v>
      </c>
      <c r="B122" s="49">
        <v>106</v>
      </c>
      <c r="C122" s="50" t="s">
        <v>3156</v>
      </c>
      <c r="D122" s="51" t="s">
        <v>2187</v>
      </c>
      <c r="E122" s="52" t="s">
        <v>3052</v>
      </c>
      <c r="F122" s="53">
        <v>111</v>
      </c>
      <c r="G122" s="54">
        <v>421146586</v>
      </c>
      <c r="H122" s="55">
        <v>125</v>
      </c>
      <c r="I122" s="56">
        <v>116</v>
      </c>
      <c r="J122" s="57">
        <v>482818934</v>
      </c>
      <c r="K122" s="58">
        <v>152</v>
      </c>
      <c r="L122" s="59">
        <v>141</v>
      </c>
      <c r="M122" s="54">
        <v>80245428</v>
      </c>
      <c r="N122" s="55">
        <v>427</v>
      </c>
      <c r="O122" s="56">
        <v>412</v>
      </c>
      <c r="P122" s="57">
        <v>33293875</v>
      </c>
      <c r="Q122" s="58">
        <v>157</v>
      </c>
      <c r="R122" s="59">
        <v>147</v>
      </c>
      <c r="S122" s="54">
        <v>345877832</v>
      </c>
      <c r="T122" s="55">
        <v>118</v>
      </c>
      <c r="U122" s="56">
        <v>112</v>
      </c>
      <c r="V122" s="57">
        <v>34112167</v>
      </c>
      <c r="W122" s="58">
        <v>123</v>
      </c>
      <c r="X122" s="59">
        <v>121</v>
      </c>
      <c r="Y122" s="54">
        <v>79478</v>
      </c>
      <c r="Z122" s="55">
        <v>258</v>
      </c>
      <c r="AA122" s="56">
        <v>244</v>
      </c>
      <c r="AB122" s="57">
        <v>579</v>
      </c>
      <c r="AC122" s="109">
        <v>311</v>
      </c>
      <c r="AD122" s="52">
        <v>0</v>
      </c>
      <c r="AE122" s="60">
        <v>100</v>
      </c>
      <c r="AF122" s="61">
        <v>0</v>
      </c>
    </row>
    <row r="123" spans="1:32" ht="18.75" customHeight="1">
      <c r="A123" s="18">
        <v>121</v>
      </c>
      <c r="B123" s="19">
        <v>150</v>
      </c>
      <c r="C123" s="20" t="s">
        <v>2112</v>
      </c>
      <c r="D123" s="21" t="s">
        <v>3056</v>
      </c>
      <c r="E123" s="22" t="s">
        <v>3052</v>
      </c>
      <c r="F123" s="23">
        <v>112</v>
      </c>
      <c r="G123" s="24">
        <v>416923172</v>
      </c>
      <c r="H123" s="25">
        <v>97</v>
      </c>
      <c r="I123" s="26">
        <v>90</v>
      </c>
      <c r="J123" s="27">
        <v>576875078</v>
      </c>
      <c r="K123" s="28">
        <v>147</v>
      </c>
      <c r="L123" s="29">
        <v>136</v>
      </c>
      <c r="M123" s="24">
        <v>82860540</v>
      </c>
      <c r="N123" s="25">
        <v>176</v>
      </c>
      <c r="O123" s="26">
        <v>166</v>
      </c>
      <c r="P123" s="27">
        <v>164750871</v>
      </c>
      <c r="Q123" s="28">
        <v>152</v>
      </c>
      <c r="R123" s="29">
        <v>142</v>
      </c>
      <c r="S123" s="24">
        <v>360855763</v>
      </c>
      <c r="T123" s="25">
        <v>297</v>
      </c>
      <c r="U123" s="26">
        <v>288</v>
      </c>
      <c r="V123" s="27">
        <v>6691125</v>
      </c>
      <c r="W123" s="28">
        <v>39</v>
      </c>
      <c r="X123" s="29">
        <v>38</v>
      </c>
      <c r="Y123" s="24">
        <v>231247</v>
      </c>
      <c r="Z123" s="25">
        <v>162</v>
      </c>
      <c r="AA123" s="26">
        <v>148</v>
      </c>
      <c r="AB123" s="27">
        <v>959</v>
      </c>
      <c r="AC123" s="107">
        <v>382</v>
      </c>
      <c r="AD123" s="22">
        <v>0</v>
      </c>
      <c r="AE123" s="30">
        <v>0</v>
      </c>
      <c r="AF123" s="31">
        <v>100</v>
      </c>
    </row>
    <row r="124" spans="1:32" ht="18.75" customHeight="1">
      <c r="A124" s="137">
        <v>122</v>
      </c>
      <c r="B124" s="138">
        <v>130</v>
      </c>
      <c r="C124" s="139" t="s">
        <v>1329</v>
      </c>
      <c r="D124" s="140" t="s">
        <v>3056</v>
      </c>
      <c r="E124" s="141" t="s">
        <v>3052</v>
      </c>
      <c r="F124" s="142">
        <v>113</v>
      </c>
      <c r="G124" s="143">
        <v>406685644</v>
      </c>
      <c r="H124" s="144">
        <v>144</v>
      </c>
      <c r="I124" s="145">
        <v>135</v>
      </c>
      <c r="J124" s="146">
        <v>420187765</v>
      </c>
      <c r="K124" s="147">
        <v>469</v>
      </c>
      <c r="L124" s="148">
        <v>454</v>
      </c>
      <c r="M124" s="143">
        <v>7408210</v>
      </c>
      <c r="N124" s="144">
        <v>469</v>
      </c>
      <c r="O124" s="145">
        <v>454</v>
      </c>
      <c r="P124" s="146">
        <v>15328355</v>
      </c>
      <c r="Q124" s="147">
        <v>432</v>
      </c>
      <c r="R124" s="148">
        <v>417</v>
      </c>
      <c r="S124" s="143">
        <v>86784778</v>
      </c>
      <c r="T124" s="144">
        <v>416</v>
      </c>
      <c r="U124" s="145">
        <v>405</v>
      </c>
      <c r="V124" s="146">
        <v>-215447</v>
      </c>
      <c r="W124" s="147">
        <v>367</v>
      </c>
      <c r="X124" s="148">
        <v>363</v>
      </c>
      <c r="Y124" s="143">
        <v>8020</v>
      </c>
      <c r="Z124" s="144" t="s">
        <v>3052</v>
      </c>
      <c r="AA124" s="145" t="s">
        <v>3052</v>
      </c>
      <c r="AB124" s="187" t="s">
        <v>3052</v>
      </c>
      <c r="AC124" s="149">
        <v>390</v>
      </c>
      <c r="AD124" s="141">
        <v>0</v>
      </c>
      <c r="AE124" s="150">
        <v>100</v>
      </c>
      <c r="AF124" s="151">
        <v>0</v>
      </c>
    </row>
    <row r="125" spans="1:32" ht="18.75" customHeight="1">
      <c r="A125" s="32">
        <v>123</v>
      </c>
      <c r="B125" s="33">
        <v>85</v>
      </c>
      <c r="C125" s="34" t="s">
        <v>2186</v>
      </c>
      <c r="D125" s="35" t="s">
        <v>2187</v>
      </c>
      <c r="E125" s="45" t="s">
        <v>3052</v>
      </c>
      <c r="F125" s="47">
        <v>114</v>
      </c>
      <c r="G125" s="38">
        <v>405260932</v>
      </c>
      <c r="H125" s="39">
        <v>56</v>
      </c>
      <c r="I125" s="40">
        <v>51</v>
      </c>
      <c r="J125" s="41">
        <v>792551116</v>
      </c>
      <c r="K125" s="42" t="s">
        <v>3052</v>
      </c>
      <c r="L125" s="43" t="s">
        <v>3052</v>
      </c>
      <c r="M125" s="44" t="s">
        <v>3052</v>
      </c>
      <c r="N125" s="39">
        <v>132</v>
      </c>
      <c r="O125" s="40">
        <v>122</v>
      </c>
      <c r="P125" s="41">
        <v>216348127</v>
      </c>
      <c r="Q125" s="42">
        <v>72</v>
      </c>
      <c r="R125" s="43">
        <v>63</v>
      </c>
      <c r="S125" s="38">
        <v>720655448</v>
      </c>
      <c r="T125" s="39" t="s">
        <v>3052</v>
      </c>
      <c r="U125" s="40" t="s">
        <v>3052</v>
      </c>
      <c r="V125" s="62" t="s">
        <v>3052</v>
      </c>
      <c r="W125" s="42">
        <v>49</v>
      </c>
      <c r="X125" s="43">
        <v>47</v>
      </c>
      <c r="Y125" s="38">
        <v>177397</v>
      </c>
      <c r="Z125" s="39">
        <v>61</v>
      </c>
      <c r="AA125" s="40">
        <v>52</v>
      </c>
      <c r="AB125" s="41">
        <v>1770</v>
      </c>
      <c r="AC125" s="108">
        <v>384</v>
      </c>
      <c r="AD125" s="45">
        <v>0</v>
      </c>
      <c r="AE125" s="37">
        <v>100</v>
      </c>
      <c r="AF125" s="46">
        <v>0</v>
      </c>
    </row>
    <row r="126" spans="1:32" ht="18.75" customHeight="1">
      <c r="A126" s="32">
        <v>124</v>
      </c>
      <c r="B126" s="33">
        <v>186</v>
      </c>
      <c r="C126" s="34" t="s">
        <v>834</v>
      </c>
      <c r="D126" s="35" t="s">
        <v>3058</v>
      </c>
      <c r="E126" s="45" t="s">
        <v>3052</v>
      </c>
      <c r="F126" s="47">
        <v>115</v>
      </c>
      <c r="G126" s="38">
        <v>394860009</v>
      </c>
      <c r="H126" s="39">
        <v>137</v>
      </c>
      <c r="I126" s="40">
        <v>128</v>
      </c>
      <c r="J126" s="41">
        <v>451011063</v>
      </c>
      <c r="K126" s="42">
        <v>70</v>
      </c>
      <c r="L126" s="43">
        <v>60</v>
      </c>
      <c r="M126" s="38">
        <v>165027478</v>
      </c>
      <c r="N126" s="39" t="s">
        <v>3052</v>
      </c>
      <c r="O126" s="40" t="s">
        <v>3052</v>
      </c>
      <c r="P126" s="62" t="s">
        <v>3052</v>
      </c>
      <c r="Q126" s="42" t="s">
        <v>3052</v>
      </c>
      <c r="R126" s="43" t="s">
        <v>3052</v>
      </c>
      <c r="S126" s="44" t="s">
        <v>3052</v>
      </c>
      <c r="T126" s="39">
        <v>32</v>
      </c>
      <c r="U126" s="40">
        <v>27</v>
      </c>
      <c r="V126" s="41">
        <v>123495522</v>
      </c>
      <c r="W126" s="42" t="s">
        <v>3052</v>
      </c>
      <c r="X126" s="43" t="s">
        <v>3052</v>
      </c>
      <c r="Y126" s="44" t="s">
        <v>3052</v>
      </c>
      <c r="Z126" s="39" t="s">
        <v>3052</v>
      </c>
      <c r="AA126" s="40" t="s">
        <v>3052</v>
      </c>
      <c r="AB126" s="62" t="s">
        <v>3052</v>
      </c>
      <c r="AC126" s="108">
        <v>210</v>
      </c>
      <c r="AD126" s="45">
        <v>0</v>
      </c>
      <c r="AE126" s="37">
        <v>100</v>
      </c>
      <c r="AF126" s="46">
        <v>0</v>
      </c>
    </row>
    <row r="127" spans="1:32" ht="18.75" customHeight="1">
      <c r="A127" s="191">
        <v>125</v>
      </c>
      <c r="B127" s="192">
        <v>127</v>
      </c>
      <c r="C127" s="193" t="s">
        <v>936</v>
      </c>
      <c r="D127" s="194" t="s">
        <v>3056</v>
      </c>
      <c r="E127" s="195" t="s">
        <v>3052</v>
      </c>
      <c r="F127" s="196">
        <v>116</v>
      </c>
      <c r="G127" s="197">
        <v>387291383</v>
      </c>
      <c r="H127" s="198">
        <v>143</v>
      </c>
      <c r="I127" s="199">
        <v>134</v>
      </c>
      <c r="J127" s="200">
        <v>430723952</v>
      </c>
      <c r="K127" s="201">
        <v>175</v>
      </c>
      <c r="L127" s="202">
        <v>163</v>
      </c>
      <c r="M127" s="197">
        <v>67403379</v>
      </c>
      <c r="N127" s="198">
        <v>54</v>
      </c>
      <c r="O127" s="199">
        <v>46</v>
      </c>
      <c r="P127" s="200">
        <v>530647249</v>
      </c>
      <c r="Q127" s="201">
        <v>81</v>
      </c>
      <c r="R127" s="202">
        <v>72</v>
      </c>
      <c r="S127" s="197">
        <v>671111306</v>
      </c>
      <c r="T127" s="198">
        <v>430</v>
      </c>
      <c r="U127" s="199">
        <v>419</v>
      </c>
      <c r="V127" s="200">
        <v>-2868300</v>
      </c>
      <c r="W127" s="201">
        <v>50</v>
      </c>
      <c r="X127" s="202">
        <v>48</v>
      </c>
      <c r="Y127" s="197">
        <v>175545</v>
      </c>
      <c r="Z127" s="198">
        <v>55</v>
      </c>
      <c r="AA127" s="199">
        <v>46</v>
      </c>
      <c r="AB127" s="200">
        <v>1950</v>
      </c>
      <c r="AC127" s="203">
        <v>321</v>
      </c>
      <c r="AD127" s="195">
        <v>0</v>
      </c>
      <c r="AE127" s="204">
        <v>100</v>
      </c>
      <c r="AF127" s="205">
        <v>0</v>
      </c>
    </row>
    <row r="128" spans="1:32" ht="18.75" customHeight="1">
      <c r="A128" s="167">
        <v>126</v>
      </c>
      <c r="B128" s="168">
        <v>149</v>
      </c>
      <c r="C128" s="169" t="s">
        <v>2111</v>
      </c>
      <c r="D128" s="170" t="s">
        <v>3056</v>
      </c>
      <c r="E128" s="171" t="s">
        <v>3052</v>
      </c>
      <c r="F128" s="172">
        <v>117</v>
      </c>
      <c r="G128" s="173">
        <v>383035478</v>
      </c>
      <c r="H128" s="174">
        <v>145</v>
      </c>
      <c r="I128" s="175">
        <v>136</v>
      </c>
      <c r="J128" s="176">
        <v>418574981</v>
      </c>
      <c r="K128" s="177" t="s">
        <v>3052</v>
      </c>
      <c r="L128" s="178" t="s">
        <v>3052</v>
      </c>
      <c r="M128" s="184" t="s">
        <v>3052</v>
      </c>
      <c r="N128" s="174">
        <v>158</v>
      </c>
      <c r="O128" s="175">
        <v>148</v>
      </c>
      <c r="P128" s="176">
        <v>184483528</v>
      </c>
      <c r="Q128" s="177">
        <v>124</v>
      </c>
      <c r="R128" s="178">
        <v>114</v>
      </c>
      <c r="S128" s="173">
        <v>431955059</v>
      </c>
      <c r="T128" s="174" t="s">
        <v>3052</v>
      </c>
      <c r="U128" s="175" t="s">
        <v>3052</v>
      </c>
      <c r="V128" s="183" t="s">
        <v>3052</v>
      </c>
      <c r="W128" s="177">
        <v>308</v>
      </c>
      <c r="X128" s="178">
        <v>305</v>
      </c>
      <c r="Y128" s="173">
        <v>20450</v>
      </c>
      <c r="Z128" s="174" t="s">
        <v>3052</v>
      </c>
      <c r="AA128" s="175" t="s">
        <v>3052</v>
      </c>
      <c r="AB128" s="183" t="s">
        <v>3052</v>
      </c>
      <c r="AC128" s="179">
        <v>352</v>
      </c>
      <c r="AD128" s="171">
        <v>0</v>
      </c>
      <c r="AE128" s="180">
        <v>73.62</v>
      </c>
      <c r="AF128" s="181">
        <v>26.38</v>
      </c>
    </row>
    <row r="129" spans="1:32" ht="18.75" customHeight="1">
      <c r="A129" s="32">
        <v>127</v>
      </c>
      <c r="B129" s="33">
        <v>78</v>
      </c>
      <c r="C129" s="34" t="s">
        <v>1839</v>
      </c>
      <c r="D129" s="35" t="s">
        <v>3051</v>
      </c>
      <c r="E129" s="36" t="s">
        <v>3052</v>
      </c>
      <c r="F129" s="37">
        <v>118</v>
      </c>
      <c r="G129" s="38">
        <v>379510363</v>
      </c>
      <c r="H129" s="39">
        <v>136</v>
      </c>
      <c r="I129" s="40">
        <v>127</v>
      </c>
      <c r="J129" s="41">
        <v>457252943</v>
      </c>
      <c r="K129" s="42">
        <v>198</v>
      </c>
      <c r="L129" s="43">
        <v>186</v>
      </c>
      <c r="M129" s="38">
        <v>61859478</v>
      </c>
      <c r="N129" s="39">
        <v>242</v>
      </c>
      <c r="O129" s="40">
        <v>232</v>
      </c>
      <c r="P129" s="41">
        <v>109631382</v>
      </c>
      <c r="Q129" s="42">
        <v>217</v>
      </c>
      <c r="R129" s="43">
        <v>207</v>
      </c>
      <c r="S129" s="38">
        <v>258560227</v>
      </c>
      <c r="T129" s="39">
        <v>403</v>
      </c>
      <c r="U129" s="40">
        <v>392</v>
      </c>
      <c r="V129" s="41">
        <v>560134</v>
      </c>
      <c r="W129" s="42">
        <v>67</v>
      </c>
      <c r="X129" s="43">
        <v>65</v>
      </c>
      <c r="Y129" s="38">
        <v>133325</v>
      </c>
      <c r="Z129" s="39">
        <v>157</v>
      </c>
      <c r="AA129" s="40">
        <v>144</v>
      </c>
      <c r="AB129" s="41">
        <v>966</v>
      </c>
      <c r="AC129" s="108">
        <v>382</v>
      </c>
      <c r="AD129" s="45">
        <v>0</v>
      </c>
      <c r="AE129" s="37">
        <v>50</v>
      </c>
      <c r="AF129" s="46">
        <v>50</v>
      </c>
    </row>
    <row r="130" spans="1:32" ht="18.75" customHeight="1">
      <c r="A130" s="137">
        <v>128</v>
      </c>
      <c r="B130" s="138">
        <v>28</v>
      </c>
      <c r="C130" s="139" t="s">
        <v>291</v>
      </c>
      <c r="D130" s="140" t="s">
        <v>3056</v>
      </c>
      <c r="E130" s="141" t="s">
        <v>3052</v>
      </c>
      <c r="F130" s="142">
        <v>119</v>
      </c>
      <c r="G130" s="143">
        <v>377030094</v>
      </c>
      <c r="H130" s="144">
        <v>152</v>
      </c>
      <c r="I130" s="145">
        <v>143</v>
      </c>
      <c r="J130" s="146">
        <v>380917439</v>
      </c>
      <c r="K130" s="147">
        <v>367</v>
      </c>
      <c r="L130" s="148">
        <v>353</v>
      </c>
      <c r="M130" s="143">
        <v>25170811</v>
      </c>
      <c r="N130" s="144">
        <v>157</v>
      </c>
      <c r="O130" s="145">
        <v>147</v>
      </c>
      <c r="P130" s="146">
        <v>184593798</v>
      </c>
      <c r="Q130" s="147">
        <v>180</v>
      </c>
      <c r="R130" s="148">
        <v>170</v>
      </c>
      <c r="S130" s="143">
        <v>323050271</v>
      </c>
      <c r="T130" s="144">
        <v>493</v>
      </c>
      <c r="U130" s="145">
        <v>479</v>
      </c>
      <c r="V130" s="146">
        <v>-65449431</v>
      </c>
      <c r="W130" s="147">
        <v>216</v>
      </c>
      <c r="X130" s="148">
        <v>214</v>
      </c>
      <c r="Y130" s="143">
        <v>42381</v>
      </c>
      <c r="Z130" s="144">
        <v>240</v>
      </c>
      <c r="AA130" s="145">
        <v>226</v>
      </c>
      <c r="AB130" s="146">
        <v>630</v>
      </c>
      <c r="AC130" s="149">
        <v>371</v>
      </c>
      <c r="AD130" s="141">
        <v>0</v>
      </c>
      <c r="AE130" s="150">
        <v>100</v>
      </c>
      <c r="AF130" s="151">
        <v>0</v>
      </c>
    </row>
    <row r="131" spans="1:32" ht="18.75" customHeight="1">
      <c r="A131" s="32">
        <v>129</v>
      </c>
      <c r="B131" s="33">
        <v>137</v>
      </c>
      <c r="C131" s="34" t="s">
        <v>402</v>
      </c>
      <c r="D131" s="35" t="s">
        <v>3103</v>
      </c>
      <c r="E131" s="45" t="s">
        <v>3052</v>
      </c>
      <c r="F131" s="47">
        <v>120</v>
      </c>
      <c r="G131" s="38">
        <v>376640918</v>
      </c>
      <c r="H131" s="39">
        <v>155</v>
      </c>
      <c r="I131" s="40">
        <v>146</v>
      </c>
      <c r="J131" s="41">
        <v>378302200</v>
      </c>
      <c r="K131" s="42" t="s">
        <v>3052</v>
      </c>
      <c r="L131" s="43" t="s">
        <v>3052</v>
      </c>
      <c r="M131" s="44" t="s">
        <v>3052</v>
      </c>
      <c r="N131" s="39" t="s">
        <v>3052</v>
      </c>
      <c r="O131" s="40" t="s">
        <v>3052</v>
      </c>
      <c r="P131" s="62" t="s">
        <v>3052</v>
      </c>
      <c r="Q131" s="42" t="s">
        <v>3052</v>
      </c>
      <c r="R131" s="43" t="s">
        <v>3052</v>
      </c>
      <c r="S131" s="44" t="s">
        <v>3052</v>
      </c>
      <c r="T131" s="39" t="s">
        <v>3052</v>
      </c>
      <c r="U131" s="40" t="s">
        <v>3052</v>
      </c>
      <c r="V131" s="62" t="s">
        <v>3052</v>
      </c>
      <c r="W131" s="42">
        <v>110</v>
      </c>
      <c r="X131" s="43">
        <v>108</v>
      </c>
      <c r="Y131" s="38">
        <v>90500</v>
      </c>
      <c r="Z131" s="39">
        <v>92</v>
      </c>
      <c r="AA131" s="40">
        <v>81</v>
      </c>
      <c r="AB131" s="41">
        <v>1385</v>
      </c>
      <c r="AC131" s="108">
        <v>321</v>
      </c>
      <c r="AD131" s="45">
        <v>0</v>
      </c>
      <c r="AE131" s="37">
        <v>100</v>
      </c>
      <c r="AF131" s="46">
        <v>0</v>
      </c>
    </row>
    <row r="132" spans="1:32" ht="18.75" customHeight="1">
      <c r="A132" s="152">
        <v>130</v>
      </c>
      <c r="B132" s="153">
        <v>134</v>
      </c>
      <c r="C132" s="154" t="s">
        <v>399</v>
      </c>
      <c r="D132" s="155" t="s">
        <v>3056</v>
      </c>
      <c r="E132" s="156" t="s">
        <v>3052</v>
      </c>
      <c r="F132" s="157">
        <v>121</v>
      </c>
      <c r="G132" s="158">
        <v>376435687</v>
      </c>
      <c r="H132" s="159">
        <v>151</v>
      </c>
      <c r="I132" s="160">
        <v>142</v>
      </c>
      <c r="J132" s="161">
        <v>388874164</v>
      </c>
      <c r="K132" s="162" t="s">
        <v>3052</v>
      </c>
      <c r="L132" s="163" t="s">
        <v>3052</v>
      </c>
      <c r="M132" s="206" t="s">
        <v>3052</v>
      </c>
      <c r="N132" s="159" t="s">
        <v>3052</v>
      </c>
      <c r="O132" s="160" t="s">
        <v>3052</v>
      </c>
      <c r="P132" s="207" t="s">
        <v>3052</v>
      </c>
      <c r="Q132" s="162" t="s">
        <v>3052</v>
      </c>
      <c r="R132" s="163" t="s">
        <v>3052</v>
      </c>
      <c r="S132" s="206" t="s">
        <v>3052</v>
      </c>
      <c r="T132" s="159" t="s">
        <v>3052</v>
      </c>
      <c r="U132" s="160" t="s">
        <v>3052</v>
      </c>
      <c r="V132" s="207" t="s">
        <v>3052</v>
      </c>
      <c r="W132" s="162" t="s">
        <v>3052</v>
      </c>
      <c r="X132" s="163" t="s">
        <v>3052</v>
      </c>
      <c r="Y132" s="206" t="s">
        <v>3052</v>
      </c>
      <c r="Z132" s="159" t="s">
        <v>3052</v>
      </c>
      <c r="AA132" s="160" t="s">
        <v>3052</v>
      </c>
      <c r="AB132" s="207" t="s">
        <v>3052</v>
      </c>
      <c r="AC132" s="164">
        <v>383</v>
      </c>
      <c r="AD132" s="156">
        <v>0</v>
      </c>
      <c r="AE132" s="165">
        <v>100</v>
      </c>
      <c r="AF132" s="166">
        <v>0</v>
      </c>
    </row>
    <row r="133" spans="1:32" ht="18.75" customHeight="1">
      <c r="A133" s="18">
        <v>131</v>
      </c>
      <c r="B133" s="19">
        <v>170</v>
      </c>
      <c r="C133" s="20" t="s">
        <v>2133</v>
      </c>
      <c r="D133" s="21" t="s">
        <v>2134</v>
      </c>
      <c r="E133" s="22" t="s">
        <v>3052</v>
      </c>
      <c r="F133" s="23">
        <v>122</v>
      </c>
      <c r="G133" s="24">
        <v>371817733</v>
      </c>
      <c r="H133" s="25">
        <v>160</v>
      </c>
      <c r="I133" s="26">
        <v>151</v>
      </c>
      <c r="J133" s="27">
        <v>371817733</v>
      </c>
      <c r="K133" s="28">
        <v>61</v>
      </c>
      <c r="L133" s="29">
        <v>51</v>
      </c>
      <c r="M133" s="24">
        <v>180759803</v>
      </c>
      <c r="N133" s="25">
        <v>307</v>
      </c>
      <c r="O133" s="26">
        <v>295</v>
      </c>
      <c r="P133" s="27">
        <v>75413831</v>
      </c>
      <c r="Q133" s="28">
        <v>100</v>
      </c>
      <c r="R133" s="29">
        <v>91</v>
      </c>
      <c r="S133" s="24">
        <v>525411752</v>
      </c>
      <c r="T133" s="25">
        <v>105</v>
      </c>
      <c r="U133" s="26">
        <v>99</v>
      </c>
      <c r="V133" s="27">
        <v>38689471</v>
      </c>
      <c r="W133" s="28">
        <v>113</v>
      </c>
      <c r="X133" s="29">
        <v>111</v>
      </c>
      <c r="Y133" s="24">
        <v>87357</v>
      </c>
      <c r="Z133" s="25">
        <v>173</v>
      </c>
      <c r="AA133" s="26">
        <v>159</v>
      </c>
      <c r="AB133" s="27">
        <v>910</v>
      </c>
      <c r="AC133" s="107">
        <v>369</v>
      </c>
      <c r="AD133" s="22">
        <v>0</v>
      </c>
      <c r="AE133" s="30">
        <v>100</v>
      </c>
      <c r="AF133" s="31">
        <v>0</v>
      </c>
    </row>
    <row r="134" spans="1:32" ht="18.75" customHeight="1">
      <c r="A134" s="137">
        <v>132</v>
      </c>
      <c r="B134" s="138">
        <v>153</v>
      </c>
      <c r="C134" s="139" t="s">
        <v>2115</v>
      </c>
      <c r="D134" s="140" t="s">
        <v>3056</v>
      </c>
      <c r="E134" s="141" t="s">
        <v>3052</v>
      </c>
      <c r="F134" s="142">
        <v>123</v>
      </c>
      <c r="G134" s="143">
        <v>367524279</v>
      </c>
      <c r="H134" s="144">
        <v>149</v>
      </c>
      <c r="I134" s="145">
        <v>140</v>
      </c>
      <c r="J134" s="146">
        <v>390158787</v>
      </c>
      <c r="K134" s="147">
        <v>141</v>
      </c>
      <c r="L134" s="148">
        <v>130</v>
      </c>
      <c r="M134" s="143">
        <v>87039274</v>
      </c>
      <c r="N134" s="144">
        <v>257</v>
      </c>
      <c r="O134" s="145">
        <v>247</v>
      </c>
      <c r="P134" s="146">
        <v>97811731</v>
      </c>
      <c r="Q134" s="147">
        <v>160</v>
      </c>
      <c r="R134" s="148">
        <v>150</v>
      </c>
      <c r="S134" s="143">
        <v>342545187</v>
      </c>
      <c r="T134" s="144">
        <v>132</v>
      </c>
      <c r="U134" s="145">
        <v>126</v>
      </c>
      <c r="V134" s="146">
        <v>31172694</v>
      </c>
      <c r="W134" s="147">
        <v>133</v>
      </c>
      <c r="X134" s="148">
        <v>131</v>
      </c>
      <c r="Y134" s="143">
        <v>73115</v>
      </c>
      <c r="Z134" s="144">
        <v>70</v>
      </c>
      <c r="AA134" s="145">
        <v>60</v>
      </c>
      <c r="AB134" s="146">
        <v>1605</v>
      </c>
      <c r="AC134" s="149">
        <v>381</v>
      </c>
      <c r="AD134" s="141">
        <v>0</v>
      </c>
      <c r="AE134" s="150">
        <v>100</v>
      </c>
      <c r="AF134" s="151">
        <v>0</v>
      </c>
    </row>
    <row r="135" spans="1:32" ht="18.75" customHeight="1">
      <c r="A135" s="32">
        <v>133</v>
      </c>
      <c r="B135" s="33">
        <v>88</v>
      </c>
      <c r="C135" s="34" t="s">
        <v>1330</v>
      </c>
      <c r="D135" s="35" t="s">
        <v>816</v>
      </c>
      <c r="E135" s="45" t="s">
        <v>3052</v>
      </c>
      <c r="F135" s="47">
        <v>124</v>
      </c>
      <c r="G135" s="38">
        <v>366107246</v>
      </c>
      <c r="H135" s="39">
        <v>154</v>
      </c>
      <c r="I135" s="40">
        <v>145</v>
      </c>
      <c r="J135" s="41">
        <v>379345088</v>
      </c>
      <c r="K135" s="42">
        <v>329</v>
      </c>
      <c r="L135" s="43">
        <v>315</v>
      </c>
      <c r="M135" s="38">
        <v>30925833</v>
      </c>
      <c r="N135" s="39">
        <v>237</v>
      </c>
      <c r="O135" s="40">
        <v>227</v>
      </c>
      <c r="P135" s="41">
        <v>112846456</v>
      </c>
      <c r="Q135" s="42">
        <v>339</v>
      </c>
      <c r="R135" s="43">
        <v>329</v>
      </c>
      <c r="S135" s="38">
        <v>151031746</v>
      </c>
      <c r="T135" s="39">
        <v>449</v>
      </c>
      <c r="U135" s="40">
        <v>438</v>
      </c>
      <c r="V135" s="41">
        <v>-7689585</v>
      </c>
      <c r="W135" s="42">
        <v>129</v>
      </c>
      <c r="X135" s="43">
        <v>127</v>
      </c>
      <c r="Y135" s="38">
        <v>74191</v>
      </c>
      <c r="Z135" s="39">
        <v>289</v>
      </c>
      <c r="AA135" s="40">
        <v>275</v>
      </c>
      <c r="AB135" s="41">
        <v>495</v>
      </c>
      <c r="AC135" s="108">
        <v>371</v>
      </c>
      <c r="AD135" s="45">
        <v>0</v>
      </c>
      <c r="AE135" s="37">
        <v>100</v>
      </c>
      <c r="AF135" s="46">
        <v>0</v>
      </c>
    </row>
    <row r="136" spans="1:32" ht="18.75" customHeight="1">
      <c r="A136" s="137">
        <v>134</v>
      </c>
      <c r="B136" s="138">
        <v>115</v>
      </c>
      <c r="C136" s="139" t="s">
        <v>1331</v>
      </c>
      <c r="D136" s="140" t="s">
        <v>3056</v>
      </c>
      <c r="E136" s="141" t="s">
        <v>3052</v>
      </c>
      <c r="F136" s="142">
        <v>125</v>
      </c>
      <c r="G136" s="143">
        <v>364598553</v>
      </c>
      <c r="H136" s="144">
        <v>142</v>
      </c>
      <c r="I136" s="145">
        <v>133</v>
      </c>
      <c r="J136" s="146">
        <v>432291689</v>
      </c>
      <c r="K136" s="147">
        <v>112</v>
      </c>
      <c r="L136" s="148">
        <v>102</v>
      </c>
      <c r="M136" s="143">
        <v>109973318</v>
      </c>
      <c r="N136" s="144">
        <v>203</v>
      </c>
      <c r="O136" s="145">
        <v>193</v>
      </c>
      <c r="P136" s="146">
        <v>141299735</v>
      </c>
      <c r="Q136" s="147">
        <v>101</v>
      </c>
      <c r="R136" s="148">
        <v>92</v>
      </c>
      <c r="S136" s="143">
        <v>524211681</v>
      </c>
      <c r="T136" s="144">
        <v>174</v>
      </c>
      <c r="U136" s="145">
        <v>168</v>
      </c>
      <c r="V136" s="146">
        <v>21006691</v>
      </c>
      <c r="W136" s="147">
        <v>93</v>
      </c>
      <c r="X136" s="148">
        <v>91</v>
      </c>
      <c r="Y136" s="143">
        <v>100447</v>
      </c>
      <c r="Z136" s="144">
        <v>104</v>
      </c>
      <c r="AA136" s="145">
        <v>93</v>
      </c>
      <c r="AB136" s="146">
        <v>1268</v>
      </c>
      <c r="AC136" s="149">
        <v>384</v>
      </c>
      <c r="AD136" s="141">
        <v>0</v>
      </c>
      <c r="AE136" s="150">
        <v>100</v>
      </c>
      <c r="AF136" s="151">
        <v>0</v>
      </c>
    </row>
    <row r="137" spans="1:32" ht="18.75" customHeight="1">
      <c r="A137" s="152">
        <v>135</v>
      </c>
      <c r="B137" s="153">
        <v>120</v>
      </c>
      <c r="C137" s="154" t="s">
        <v>3170</v>
      </c>
      <c r="D137" s="155" t="s">
        <v>3056</v>
      </c>
      <c r="E137" s="156" t="s">
        <v>3052</v>
      </c>
      <c r="F137" s="157">
        <v>126</v>
      </c>
      <c r="G137" s="158">
        <v>362857751</v>
      </c>
      <c r="H137" s="159">
        <v>158</v>
      </c>
      <c r="I137" s="160">
        <v>149</v>
      </c>
      <c r="J137" s="161">
        <v>374069400</v>
      </c>
      <c r="K137" s="162">
        <v>174</v>
      </c>
      <c r="L137" s="163">
        <v>162</v>
      </c>
      <c r="M137" s="158">
        <v>68651779</v>
      </c>
      <c r="N137" s="159">
        <v>32</v>
      </c>
      <c r="O137" s="160">
        <v>26</v>
      </c>
      <c r="P137" s="161">
        <v>737944835</v>
      </c>
      <c r="Q137" s="162">
        <v>64</v>
      </c>
      <c r="R137" s="163">
        <v>55</v>
      </c>
      <c r="S137" s="158">
        <v>847727191</v>
      </c>
      <c r="T137" s="159">
        <v>247</v>
      </c>
      <c r="U137" s="160">
        <v>238</v>
      </c>
      <c r="V137" s="161">
        <v>11334062</v>
      </c>
      <c r="W137" s="162">
        <v>42</v>
      </c>
      <c r="X137" s="163">
        <v>41</v>
      </c>
      <c r="Y137" s="158">
        <v>196530</v>
      </c>
      <c r="Z137" s="159">
        <v>118</v>
      </c>
      <c r="AA137" s="160">
        <v>106</v>
      </c>
      <c r="AB137" s="161">
        <v>1134</v>
      </c>
      <c r="AC137" s="164">
        <v>321</v>
      </c>
      <c r="AD137" s="156">
        <v>0</v>
      </c>
      <c r="AE137" s="165">
        <v>100</v>
      </c>
      <c r="AF137" s="166">
        <v>0</v>
      </c>
    </row>
    <row r="138" spans="1:32" ht="18.75" customHeight="1">
      <c r="A138" s="18">
        <v>136</v>
      </c>
      <c r="B138" s="19">
        <v>142</v>
      </c>
      <c r="C138" s="20" t="s">
        <v>409</v>
      </c>
      <c r="D138" s="21" t="s">
        <v>2187</v>
      </c>
      <c r="E138" s="22" t="s">
        <v>3052</v>
      </c>
      <c r="F138" s="23">
        <v>127</v>
      </c>
      <c r="G138" s="24">
        <v>359766635</v>
      </c>
      <c r="H138" s="25">
        <v>161</v>
      </c>
      <c r="I138" s="26">
        <v>152</v>
      </c>
      <c r="J138" s="27">
        <v>359978249</v>
      </c>
      <c r="K138" s="28" t="s">
        <v>3052</v>
      </c>
      <c r="L138" s="29" t="s">
        <v>3052</v>
      </c>
      <c r="M138" s="64" t="s">
        <v>3052</v>
      </c>
      <c r="N138" s="25">
        <v>149</v>
      </c>
      <c r="O138" s="26">
        <v>139</v>
      </c>
      <c r="P138" s="27">
        <v>197519380</v>
      </c>
      <c r="Q138" s="28">
        <v>150</v>
      </c>
      <c r="R138" s="29">
        <v>140</v>
      </c>
      <c r="S138" s="24">
        <v>369919151</v>
      </c>
      <c r="T138" s="25" t="s">
        <v>3052</v>
      </c>
      <c r="U138" s="26" t="s">
        <v>3052</v>
      </c>
      <c r="V138" s="69" t="s">
        <v>3052</v>
      </c>
      <c r="W138" s="28">
        <v>119</v>
      </c>
      <c r="X138" s="29">
        <v>117</v>
      </c>
      <c r="Y138" s="24">
        <v>81996</v>
      </c>
      <c r="Z138" s="25">
        <v>119</v>
      </c>
      <c r="AA138" s="26">
        <v>107</v>
      </c>
      <c r="AB138" s="27">
        <v>1132</v>
      </c>
      <c r="AC138" s="107">
        <v>356</v>
      </c>
      <c r="AD138" s="22">
        <v>0</v>
      </c>
      <c r="AE138" s="30">
        <v>49</v>
      </c>
      <c r="AF138" s="31">
        <v>51</v>
      </c>
    </row>
    <row r="139" spans="1:32" ht="18.75" customHeight="1">
      <c r="A139" s="32">
        <v>137</v>
      </c>
      <c r="B139" s="33">
        <v>250</v>
      </c>
      <c r="C139" s="34" t="s">
        <v>3244</v>
      </c>
      <c r="D139" s="35" t="s">
        <v>3058</v>
      </c>
      <c r="E139" s="45" t="s">
        <v>3052</v>
      </c>
      <c r="F139" s="47">
        <v>128</v>
      </c>
      <c r="G139" s="38">
        <v>359401116</v>
      </c>
      <c r="H139" s="39">
        <v>162</v>
      </c>
      <c r="I139" s="40">
        <v>153</v>
      </c>
      <c r="J139" s="41">
        <v>359401116</v>
      </c>
      <c r="K139" s="42">
        <v>41</v>
      </c>
      <c r="L139" s="43">
        <v>34</v>
      </c>
      <c r="M139" s="38">
        <v>279694902</v>
      </c>
      <c r="N139" s="39">
        <v>53</v>
      </c>
      <c r="O139" s="40">
        <v>45</v>
      </c>
      <c r="P139" s="41">
        <v>539629584</v>
      </c>
      <c r="Q139" s="42">
        <v>92</v>
      </c>
      <c r="R139" s="43">
        <v>83</v>
      </c>
      <c r="S139" s="38">
        <v>561780931</v>
      </c>
      <c r="T139" s="39">
        <v>16</v>
      </c>
      <c r="U139" s="40">
        <v>12</v>
      </c>
      <c r="V139" s="41">
        <v>223576126</v>
      </c>
      <c r="W139" s="42">
        <v>245</v>
      </c>
      <c r="X139" s="43">
        <v>243</v>
      </c>
      <c r="Y139" s="38">
        <v>33781</v>
      </c>
      <c r="Z139" s="39">
        <v>252</v>
      </c>
      <c r="AA139" s="40">
        <v>238</v>
      </c>
      <c r="AB139" s="41">
        <v>606</v>
      </c>
      <c r="AC139" s="108">
        <v>210</v>
      </c>
      <c r="AD139" s="45">
        <v>0</v>
      </c>
      <c r="AE139" s="37">
        <v>0.01</v>
      </c>
      <c r="AF139" s="46">
        <v>99.99</v>
      </c>
    </row>
    <row r="140" spans="1:32" ht="18.75" customHeight="1">
      <c r="A140" s="32">
        <v>138</v>
      </c>
      <c r="B140" s="33">
        <v>132</v>
      </c>
      <c r="C140" s="34" t="s">
        <v>1332</v>
      </c>
      <c r="D140" s="35" t="s">
        <v>3103</v>
      </c>
      <c r="E140" s="45" t="s">
        <v>3052</v>
      </c>
      <c r="F140" s="47">
        <v>129</v>
      </c>
      <c r="G140" s="38">
        <v>358901818</v>
      </c>
      <c r="H140" s="39">
        <v>138</v>
      </c>
      <c r="I140" s="40">
        <v>129</v>
      </c>
      <c r="J140" s="41">
        <v>449522487</v>
      </c>
      <c r="K140" s="42">
        <v>236</v>
      </c>
      <c r="L140" s="43">
        <v>223</v>
      </c>
      <c r="M140" s="38">
        <v>50267847</v>
      </c>
      <c r="N140" s="39">
        <v>99</v>
      </c>
      <c r="O140" s="40">
        <v>89</v>
      </c>
      <c r="P140" s="41">
        <v>272768473</v>
      </c>
      <c r="Q140" s="42">
        <v>149</v>
      </c>
      <c r="R140" s="43">
        <v>139</v>
      </c>
      <c r="S140" s="38">
        <v>372698511</v>
      </c>
      <c r="T140" s="39">
        <v>152</v>
      </c>
      <c r="U140" s="40">
        <v>146</v>
      </c>
      <c r="V140" s="41">
        <v>25313462</v>
      </c>
      <c r="W140" s="42">
        <v>152</v>
      </c>
      <c r="X140" s="43">
        <v>150</v>
      </c>
      <c r="Y140" s="38">
        <v>63018</v>
      </c>
      <c r="Z140" s="39">
        <v>77</v>
      </c>
      <c r="AA140" s="40">
        <v>66</v>
      </c>
      <c r="AB140" s="41">
        <v>1544</v>
      </c>
      <c r="AC140" s="108">
        <v>356</v>
      </c>
      <c r="AD140" s="45">
        <v>0</v>
      </c>
      <c r="AE140" s="37">
        <v>100</v>
      </c>
      <c r="AF140" s="46">
        <v>0</v>
      </c>
    </row>
    <row r="141" spans="1:32" ht="18.75" customHeight="1">
      <c r="A141" s="137">
        <v>139</v>
      </c>
      <c r="B141" s="138">
        <v>169</v>
      </c>
      <c r="C141" s="139" t="s">
        <v>2132</v>
      </c>
      <c r="D141" s="140" t="s">
        <v>3056</v>
      </c>
      <c r="E141" s="141" t="s">
        <v>3052</v>
      </c>
      <c r="F141" s="142">
        <v>130</v>
      </c>
      <c r="G141" s="143">
        <v>358567359</v>
      </c>
      <c r="H141" s="144">
        <v>156</v>
      </c>
      <c r="I141" s="145">
        <v>147</v>
      </c>
      <c r="J141" s="146">
        <v>378011868</v>
      </c>
      <c r="K141" s="147">
        <v>235</v>
      </c>
      <c r="L141" s="148">
        <v>222</v>
      </c>
      <c r="M141" s="143">
        <v>50476810</v>
      </c>
      <c r="N141" s="144">
        <v>218</v>
      </c>
      <c r="O141" s="145">
        <v>208</v>
      </c>
      <c r="P141" s="146">
        <v>127953058</v>
      </c>
      <c r="Q141" s="147">
        <v>191</v>
      </c>
      <c r="R141" s="148">
        <v>181</v>
      </c>
      <c r="S141" s="143">
        <v>302750618</v>
      </c>
      <c r="T141" s="144">
        <v>111</v>
      </c>
      <c r="U141" s="145">
        <v>105</v>
      </c>
      <c r="V141" s="146">
        <v>36158644</v>
      </c>
      <c r="W141" s="147" t="s">
        <v>3052</v>
      </c>
      <c r="X141" s="148" t="s">
        <v>3052</v>
      </c>
      <c r="Y141" s="186" t="s">
        <v>3052</v>
      </c>
      <c r="Z141" s="144">
        <v>498</v>
      </c>
      <c r="AA141" s="145">
        <v>483</v>
      </c>
      <c r="AB141" s="146">
        <v>30</v>
      </c>
      <c r="AC141" s="149">
        <v>400</v>
      </c>
      <c r="AD141" s="141">
        <v>0</v>
      </c>
      <c r="AE141" s="150">
        <v>100</v>
      </c>
      <c r="AF141" s="151">
        <v>0</v>
      </c>
    </row>
    <row r="142" spans="1:32" ht="18.75" customHeight="1">
      <c r="A142" s="48">
        <v>140</v>
      </c>
      <c r="B142" s="49">
        <v>70</v>
      </c>
      <c r="C142" s="50" t="s">
        <v>3107</v>
      </c>
      <c r="D142" s="51" t="s">
        <v>1702</v>
      </c>
      <c r="E142" s="52" t="s">
        <v>3052</v>
      </c>
      <c r="F142" s="53">
        <v>131</v>
      </c>
      <c r="G142" s="54">
        <v>355207253</v>
      </c>
      <c r="H142" s="55">
        <v>150</v>
      </c>
      <c r="I142" s="56">
        <v>141</v>
      </c>
      <c r="J142" s="57">
        <v>389165369</v>
      </c>
      <c r="K142" s="58">
        <v>345</v>
      </c>
      <c r="L142" s="59">
        <v>331</v>
      </c>
      <c r="M142" s="54">
        <v>29038357</v>
      </c>
      <c r="N142" s="55">
        <v>155</v>
      </c>
      <c r="O142" s="56">
        <v>145</v>
      </c>
      <c r="P142" s="57">
        <v>186230256</v>
      </c>
      <c r="Q142" s="58">
        <v>95</v>
      </c>
      <c r="R142" s="59">
        <v>86</v>
      </c>
      <c r="S142" s="54">
        <v>545376432</v>
      </c>
      <c r="T142" s="55">
        <v>272</v>
      </c>
      <c r="U142" s="56">
        <v>263</v>
      </c>
      <c r="V142" s="57">
        <v>8608471</v>
      </c>
      <c r="W142" s="58">
        <v>53</v>
      </c>
      <c r="X142" s="59">
        <v>51</v>
      </c>
      <c r="Y142" s="54">
        <v>168729</v>
      </c>
      <c r="Z142" s="55">
        <v>341</v>
      </c>
      <c r="AA142" s="56">
        <v>326</v>
      </c>
      <c r="AB142" s="57">
        <v>363</v>
      </c>
      <c r="AC142" s="109">
        <v>371</v>
      </c>
      <c r="AD142" s="52">
        <v>0</v>
      </c>
      <c r="AE142" s="60">
        <v>100</v>
      </c>
      <c r="AF142" s="61">
        <v>0</v>
      </c>
    </row>
    <row r="143" spans="1:32" ht="18.75" customHeight="1">
      <c r="A143" s="167">
        <v>141</v>
      </c>
      <c r="B143" s="168">
        <v>128</v>
      </c>
      <c r="C143" s="169" t="s">
        <v>937</v>
      </c>
      <c r="D143" s="170" t="s">
        <v>3056</v>
      </c>
      <c r="E143" s="182" t="s">
        <v>3052</v>
      </c>
      <c r="F143" s="180">
        <v>132</v>
      </c>
      <c r="G143" s="173">
        <v>354905481</v>
      </c>
      <c r="H143" s="174">
        <v>159</v>
      </c>
      <c r="I143" s="175">
        <v>150</v>
      </c>
      <c r="J143" s="176">
        <v>373136584</v>
      </c>
      <c r="K143" s="177">
        <v>169</v>
      </c>
      <c r="L143" s="178">
        <v>157</v>
      </c>
      <c r="M143" s="173">
        <v>69860475</v>
      </c>
      <c r="N143" s="174">
        <v>77</v>
      </c>
      <c r="O143" s="175">
        <v>67</v>
      </c>
      <c r="P143" s="176">
        <v>391175164</v>
      </c>
      <c r="Q143" s="177">
        <v>105</v>
      </c>
      <c r="R143" s="178">
        <v>95</v>
      </c>
      <c r="S143" s="173">
        <v>515070559</v>
      </c>
      <c r="T143" s="174">
        <v>345</v>
      </c>
      <c r="U143" s="175">
        <v>336</v>
      </c>
      <c r="V143" s="176">
        <v>3587966</v>
      </c>
      <c r="W143" s="177">
        <v>190</v>
      </c>
      <c r="X143" s="178">
        <v>188</v>
      </c>
      <c r="Y143" s="173">
        <v>48431</v>
      </c>
      <c r="Z143" s="174">
        <v>38</v>
      </c>
      <c r="AA143" s="175">
        <v>29</v>
      </c>
      <c r="AB143" s="176">
        <v>2538</v>
      </c>
      <c r="AC143" s="179">
        <v>361</v>
      </c>
      <c r="AD143" s="171">
        <v>0</v>
      </c>
      <c r="AE143" s="180">
        <v>100</v>
      </c>
      <c r="AF143" s="181">
        <v>0</v>
      </c>
    </row>
    <row r="144" spans="1:32" ht="18.75" customHeight="1">
      <c r="A144" s="32">
        <v>142</v>
      </c>
      <c r="B144" s="33">
        <v>148</v>
      </c>
      <c r="C144" s="34" t="s">
        <v>1333</v>
      </c>
      <c r="D144" s="35" t="s">
        <v>3051</v>
      </c>
      <c r="E144" s="45" t="s">
        <v>3052</v>
      </c>
      <c r="F144" s="47">
        <v>133</v>
      </c>
      <c r="G144" s="38">
        <v>352922777</v>
      </c>
      <c r="H144" s="39">
        <v>163</v>
      </c>
      <c r="I144" s="40">
        <v>154</v>
      </c>
      <c r="J144" s="41">
        <v>352922777</v>
      </c>
      <c r="K144" s="42">
        <v>239</v>
      </c>
      <c r="L144" s="43">
        <v>226</v>
      </c>
      <c r="M144" s="38">
        <v>49914940</v>
      </c>
      <c r="N144" s="39">
        <v>234</v>
      </c>
      <c r="O144" s="40">
        <v>224</v>
      </c>
      <c r="P144" s="41">
        <v>114854180</v>
      </c>
      <c r="Q144" s="42">
        <v>325</v>
      </c>
      <c r="R144" s="43">
        <v>315</v>
      </c>
      <c r="S144" s="38">
        <v>162031324</v>
      </c>
      <c r="T144" s="39">
        <v>164</v>
      </c>
      <c r="U144" s="40">
        <v>158</v>
      </c>
      <c r="V144" s="41">
        <v>23692998</v>
      </c>
      <c r="W144" s="42">
        <v>70</v>
      </c>
      <c r="X144" s="43">
        <v>68</v>
      </c>
      <c r="Y144" s="38">
        <v>128849</v>
      </c>
      <c r="Z144" s="39">
        <v>186</v>
      </c>
      <c r="AA144" s="40">
        <v>172</v>
      </c>
      <c r="AB144" s="41">
        <v>850</v>
      </c>
      <c r="AC144" s="108">
        <v>384</v>
      </c>
      <c r="AD144" s="45">
        <v>0</v>
      </c>
      <c r="AE144" s="37">
        <v>0</v>
      </c>
      <c r="AF144" s="46">
        <v>100</v>
      </c>
    </row>
    <row r="145" spans="1:32" ht="18.75" customHeight="1">
      <c r="A145" s="32">
        <v>143</v>
      </c>
      <c r="B145" s="33">
        <v>136</v>
      </c>
      <c r="C145" s="34" t="s">
        <v>401</v>
      </c>
      <c r="D145" s="35" t="s">
        <v>1054</v>
      </c>
      <c r="E145" s="45" t="s">
        <v>3052</v>
      </c>
      <c r="F145" s="47">
        <v>134</v>
      </c>
      <c r="G145" s="38">
        <v>344780956</v>
      </c>
      <c r="H145" s="39">
        <v>164</v>
      </c>
      <c r="I145" s="40">
        <v>155</v>
      </c>
      <c r="J145" s="41">
        <v>346097997</v>
      </c>
      <c r="K145" s="42">
        <v>399</v>
      </c>
      <c r="L145" s="43">
        <v>385</v>
      </c>
      <c r="M145" s="38">
        <v>21382929</v>
      </c>
      <c r="N145" s="39">
        <v>335</v>
      </c>
      <c r="O145" s="40">
        <v>323</v>
      </c>
      <c r="P145" s="41">
        <v>64505796</v>
      </c>
      <c r="Q145" s="42">
        <v>297</v>
      </c>
      <c r="R145" s="43">
        <v>287</v>
      </c>
      <c r="S145" s="38">
        <v>187616996</v>
      </c>
      <c r="T145" s="39">
        <v>359</v>
      </c>
      <c r="U145" s="40">
        <v>350</v>
      </c>
      <c r="V145" s="41">
        <v>2779911</v>
      </c>
      <c r="W145" s="42">
        <v>94</v>
      </c>
      <c r="X145" s="43">
        <v>92</v>
      </c>
      <c r="Y145" s="38">
        <v>99171</v>
      </c>
      <c r="Z145" s="39">
        <v>301</v>
      </c>
      <c r="AA145" s="40">
        <v>287</v>
      </c>
      <c r="AB145" s="41">
        <v>456</v>
      </c>
      <c r="AC145" s="108">
        <v>371</v>
      </c>
      <c r="AD145" s="45">
        <v>0</v>
      </c>
      <c r="AE145" s="37">
        <v>100</v>
      </c>
      <c r="AF145" s="46">
        <v>0</v>
      </c>
    </row>
    <row r="146" spans="1:32" ht="18.75" customHeight="1">
      <c r="A146" s="32">
        <v>144</v>
      </c>
      <c r="B146" s="33">
        <v>276</v>
      </c>
      <c r="C146" s="34" t="s">
        <v>2669</v>
      </c>
      <c r="D146" s="35" t="s">
        <v>1702</v>
      </c>
      <c r="E146" s="36" t="s">
        <v>3052</v>
      </c>
      <c r="F146" s="37">
        <v>135</v>
      </c>
      <c r="G146" s="38">
        <v>342381819</v>
      </c>
      <c r="H146" s="39">
        <v>168</v>
      </c>
      <c r="I146" s="40">
        <v>159</v>
      </c>
      <c r="J146" s="41">
        <v>342825866</v>
      </c>
      <c r="K146" s="42">
        <v>43</v>
      </c>
      <c r="L146" s="43">
        <v>35</v>
      </c>
      <c r="M146" s="38">
        <v>263440450</v>
      </c>
      <c r="N146" s="39">
        <v>115</v>
      </c>
      <c r="O146" s="40">
        <v>105</v>
      </c>
      <c r="P146" s="41">
        <v>245238054</v>
      </c>
      <c r="Q146" s="42">
        <v>169</v>
      </c>
      <c r="R146" s="43">
        <v>159</v>
      </c>
      <c r="S146" s="38">
        <v>333136949</v>
      </c>
      <c r="T146" s="39">
        <v>19</v>
      </c>
      <c r="U146" s="40">
        <v>15</v>
      </c>
      <c r="V146" s="41">
        <v>194395597</v>
      </c>
      <c r="W146" s="42" t="s">
        <v>3052</v>
      </c>
      <c r="X146" s="43" t="s">
        <v>3052</v>
      </c>
      <c r="Y146" s="44" t="s">
        <v>3052</v>
      </c>
      <c r="Z146" s="39">
        <v>227</v>
      </c>
      <c r="AA146" s="40">
        <v>213</v>
      </c>
      <c r="AB146" s="41">
        <v>676</v>
      </c>
      <c r="AC146" s="108">
        <v>210</v>
      </c>
      <c r="AD146" s="45">
        <v>0</v>
      </c>
      <c r="AE146" s="37">
        <v>100</v>
      </c>
      <c r="AF146" s="46">
        <v>0</v>
      </c>
    </row>
    <row r="147" spans="1:32" ht="18.75" customHeight="1">
      <c r="A147" s="152">
        <v>145</v>
      </c>
      <c r="B147" s="153" t="s">
        <v>3052</v>
      </c>
      <c r="C147" s="190" t="s">
        <v>3052</v>
      </c>
      <c r="D147" s="155" t="s">
        <v>3056</v>
      </c>
      <c r="E147" s="156" t="s">
        <v>3052</v>
      </c>
      <c r="F147" s="157">
        <v>136</v>
      </c>
      <c r="G147" s="206" t="s">
        <v>3052</v>
      </c>
      <c r="H147" s="159">
        <v>170</v>
      </c>
      <c r="I147" s="160">
        <v>161</v>
      </c>
      <c r="J147" s="207" t="s">
        <v>3052</v>
      </c>
      <c r="K147" s="162">
        <v>91</v>
      </c>
      <c r="L147" s="163">
        <v>81</v>
      </c>
      <c r="M147" s="206" t="s">
        <v>3052</v>
      </c>
      <c r="N147" s="159">
        <v>154</v>
      </c>
      <c r="O147" s="160">
        <v>144</v>
      </c>
      <c r="P147" s="207" t="s">
        <v>3052</v>
      </c>
      <c r="Q147" s="162">
        <v>208</v>
      </c>
      <c r="R147" s="163">
        <v>198</v>
      </c>
      <c r="S147" s="206" t="s">
        <v>3052</v>
      </c>
      <c r="T147" s="159">
        <v>84</v>
      </c>
      <c r="U147" s="160">
        <v>78</v>
      </c>
      <c r="V147" s="207" t="s">
        <v>3052</v>
      </c>
      <c r="W147" s="162">
        <v>285</v>
      </c>
      <c r="X147" s="163">
        <v>282</v>
      </c>
      <c r="Y147" s="206" t="s">
        <v>3052</v>
      </c>
      <c r="Z147" s="159">
        <v>114</v>
      </c>
      <c r="AA147" s="160">
        <v>102</v>
      </c>
      <c r="AB147" s="207" t="s">
        <v>3052</v>
      </c>
      <c r="AC147" s="164">
        <v>352</v>
      </c>
      <c r="AD147" s="156">
        <v>0</v>
      </c>
      <c r="AE147" s="165">
        <v>100</v>
      </c>
      <c r="AF147" s="166">
        <v>0</v>
      </c>
    </row>
    <row r="148" spans="1:32" ht="18.75" customHeight="1">
      <c r="A148" s="18">
        <v>146</v>
      </c>
      <c r="B148" s="19">
        <v>141</v>
      </c>
      <c r="C148" s="20" t="s">
        <v>408</v>
      </c>
      <c r="D148" s="21" t="s">
        <v>3051</v>
      </c>
      <c r="E148" s="22" t="s">
        <v>3052</v>
      </c>
      <c r="F148" s="23">
        <v>137</v>
      </c>
      <c r="G148" s="24">
        <v>337142194</v>
      </c>
      <c r="H148" s="25">
        <v>157</v>
      </c>
      <c r="I148" s="26">
        <v>148</v>
      </c>
      <c r="J148" s="27">
        <v>377998495</v>
      </c>
      <c r="K148" s="28">
        <v>181</v>
      </c>
      <c r="L148" s="29">
        <v>169</v>
      </c>
      <c r="M148" s="24">
        <v>66189888</v>
      </c>
      <c r="N148" s="25">
        <v>148</v>
      </c>
      <c r="O148" s="26">
        <v>138</v>
      </c>
      <c r="P148" s="27">
        <v>198714320</v>
      </c>
      <c r="Q148" s="28">
        <v>161</v>
      </c>
      <c r="R148" s="29">
        <v>151</v>
      </c>
      <c r="S148" s="24">
        <v>341886369</v>
      </c>
      <c r="T148" s="25">
        <v>139</v>
      </c>
      <c r="U148" s="26">
        <v>133</v>
      </c>
      <c r="V148" s="27">
        <v>29656248</v>
      </c>
      <c r="W148" s="28" t="s">
        <v>3052</v>
      </c>
      <c r="X148" s="29" t="s">
        <v>3052</v>
      </c>
      <c r="Y148" s="64" t="s">
        <v>3052</v>
      </c>
      <c r="Z148" s="25">
        <v>483</v>
      </c>
      <c r="AA148" s="26">
        <v>468</v>
      </c>
      <c r="AB148" s="27">
        <v>93</v>
      </c>
      <c r="AC148" s="107">
        <v>400</v>
      </c>
      <c r="AD148" s="22">
        <v>0</v>
      </c>
      <c r="AE148" s="30">
        <v>100</v>
      </c>
      <c r="AF148" s="31">
        <v>0</v>
      </c>
    </row>
    <row r="149" spans="1:32" ht="18.75" customHeight="1">
      <c r="A149" s="32">
        <v>147</v>
      </c>
      <c r="B149" s="33">
        <v>161</v>
      </c>
      <c r="C149" s="34" t="s">
        <v>2123</v>
      </c>
      <c r="D149" s="35" t="s">
        <v>2124</v>
      </c>
      <c r="E149" s="45" t="s">
        <v>3052</v>
      </c>
      <c r="F149" s="47">
        <v>138</v>
      </c>
      <c r="G149" s="38">
        <v>331923653</v>
      </c>
      <c r="H149" s="39">
        <v>153</v>
      </c>
      <c r="I149" s="40">
        <v>144</v>
      </c>
      <c r="J149" s="41">
        <v>380275189</v>
      </c>
      <c r="K149" s="42">
        <v>257</v>
      </c>
      <c r="L149" s="43">
        <v>243</v>
      </c>
      <c r="M149" s="38">
        <v>44463461</v>
      </c>
      <c r="N149" s="39">
        <v>190</v>
      </c>
      <c r="O149" s="40">
        <v>180</v>
      </c>
      <c r="P149" s="41">
        <v>150653839</v>
      </c>
      <c r="Q149" s="42">
        <v>79</v>
      </c>
      <c r="R149" s="43">
        <v>70</v>
      </c>
      <c r="S149" s="38">
        <v>677042767</v>
      </c>
      <c r="T149" s="39">
        <v>324</v>
      </c>
      <c r="U149" s="40">
        <v>315</v>
      </c>
      <c r="V149" s="41">
        <v>5076144</v>
      </c>
      <c r="W149" s="42">
        <v>236</v>
      </c>
      <c r="X149" s="43">
        <v>234</v>
      </c>
      <c r="Y149" s="38">
        <v>37346</v>
      </c>
      <c r="Z149" s="39">
        <v>225</v>
      </c>
      <c r="AA149" s="40">
        <v>211</v>
      </c>
      <c r="AB149" s="41">
        <v>681</v>
      </c>
      <c r="AC149" s="108">
        <v>331</v>
      </c>
      <c r="AD149" s="45">
        <v>0</v>
      </c>
      <c r="AE149" s="37">
        <v>96.3</v>
      </c>
      <c r="AF149" s="46">
        <v>3.7</v>
      </c>
    </row>
    <row r="150" spans="1:32" ht="18.75" customHeight="1">
      <c r="A150" s="137">
        <v>148</v>
      </c>
      <c r="B150" s="138">
        <v>180</v>
      </c>
      <c r="C150" s="139" t="s">
        <v>827</v>
      </c>
      <c r="D150" s="140" t="s">
        <v>3056</v>
      </c>
      <c r="E150" s="141" t="s">
        <v>3052</v>
      </c>
      <c r="F150" s="142">
        <v>139</v>
      </c>
      <c r="G150" s="143">
        <v>329103835</v>
      </c>
      <c r="H150" s="144">
        <v>172</v>
      </c>
      <c r="I150" s="145">
        <v>163</v>
      </c>
      <c r="J150" s="146">
        <v>331722375</v>
      </c>
      <c r="K150" s="147">
        <v>144</v>
      </c>
      <c r="L150" s="148">
        <v>133</v>
      </c>
      <c r="M150" s="143">
        <v>85472541</v>
      </c>
      <c r="N150" s="144">
        <v>109</v>
      </c>
      <c r="O150" s="145">
        <v>99</v>
      </c>
      <c r="P150" s="146">
        <v>254208172</v>
      </c>
      <c r="Q150" s="147">
        <v>190</v>
      </c>
      <c r="R150" s="148">
        <v>180</v>
      </c>
      <c r="S150" s="143">
        <v>302868329</v>
      </c>
      <c r="T150" s="144">
        <v>63</v>
      </c>
      <c r="U150" s="145">
        <v>57</v>
      </c>
      <c r="V150" s="146">
        <v>67996546</v>
      </c>
      <c r="W150" s="147">
        <v>66</v>
      </c>
      <c r="X150" s="148">
        <v>64</v>
      </c>
      <c r="Y150" s="143">
        <v>134144</v>
      </c>
      <c r="Z150" s="144">
        <v>249</v>
      </c>
      <c r="AA150" s="145">
        <v>235</v>
      </c>
      <c r="AB150" s="146">
        <v>611</v>
      </c>
      <c r="AC150" s="149">
        <v>371</v>
      </c>
      <c r="AD150" s="141">
        <v>0</v>
      </c>
      <c r="AE150" s="150">
        <v>100</v>
      </c>
      <c r="AF150" s="151">
        <v>0</v>
      </c>
    </row>
    <row r="151" spans="1:32" ht="18.75" customHeight="1">
      <c r="A151" s="137">
        <v>149</v>
      </c>
      <c r="B151" s="138">
        <v>195</v>
      </c>
      <c r="C151" s="139" t="s">
        <v>842</v>
      </c>
      <c r="D151" s="140" t="s">
        <v>3056</v>
      </c>
      <c r="E151" s="141" t="s">
        <v>3052</v>
      </c>
      <c r="F151" s="142">
        <v>140</v>
      </c>
      <c r="G151" s="143">
        <v>328512025</v>
      </c>
      <c r="H151" s="144">
        <v>99</v>
      </c>
      <c r="I151" s="145">
        <v>91</v>
      </c>
      <c r="J151" s="146">
        <v>569533744</v>
      </c>
      <c r="K151" s="147">
        <v>363</v>
      </c>
      <c r="L151" s="148">
        <v>349</v>
      </c>
      <c r="M151" s="143">
        <v>25861418</v>
      </c>
      <c r="N151" s="144">
        <v>430</v>
      </c>
      <c r="O151" s="145">
        <v>415</v>
      </c>
      <c r="P151" s="146">
        <v>32587122</v>
      </c>
      <c r="Q151" s="147">
        <v>148</v>
      </c>
      <c r="R151" s="148">
        <v>138</v>
      </c>
      <c r="S151" s="143">
        <v>373917928</v>
      </c>
      <c r="T151" s="144">
        <v>427</v>
      </c>
      <c r="U151" s="145">
        <v>416</v>
      </c>
      <c r="V151" s="146">
        <v>-1671819</v>
      </c>
      <c r="W151" s="147" t="s">
        <v>3052</v>
      </c>
      <c r="X151" s="148" t="s">
        <v>3052</v>
      </c>
      <c r="Y151" s="186" t="s">
        <v>3052</v>
      </c>
      <c r="Z151" s="144">
        <v>439</v>
      </c>
      <c r="AA151" s="145">
        <v>424</v>
      </c>
      <c r="AB151" s="146">
        <v>193</v>
      </c>
      <c r="AC151" s="149">
        <v>311</v>
      </c>
      <c r="AD151" s="141">
        <v>0</v>
      </c>
      <c r="AE151" s="150">
        <v>100</v>
      </c>
      <c r="AF151" s="151">
        <v>0</v>
      </c>
    </row>
    <row r="152" spans="1:32" ht="18.75" customHeight="1">
      <c r="A152" s="48">
        <v>150</v>
      </c>
      <c r="B152" s="49">
        <v>269</v>
      </c>
      <c r="C152" s="50" t="s">
        <v>2663</v>
      </c>
      <c r="D152" s="51" t="s">
        <v>3106</v>
      </c>
      <c r="E152" s="52" t="s">
        <v>3052</v>
      </c>
      <c r="F152" s="53">
        <v>141</v>
      </c>
      <c r="G152" s="54">
        <v>327208830</v>
      </c>
      <c r="H152" s="55">
        <v>174</v>
      </c>
      <c r="I152" s="56">
        <v>165</v>
      </c>
      <c r="J152" s="57">
        <v>327208830</v>
      </c>
      <c r="K152" s="58">
        <v>89</v>
      </c>
      <c r="L152" s="59">
        <v>79</v>
      </c>
      <c r="M152" s="54">
        <v>135404131</v>
      </c>
      <c r="N152" s="55">
        <v>213</v>
      </c>
      <c r="O152" s="56">
        <v>203</v>
      </c>
      <c r="P152" s="57">
        <v>133221072</v>
      </c>
      <c r="Q152" s="58">
        <v>204</v>
      </c>
      <c r="R152" s="59">
        <v>194</v>
      </c>
      <c r="S152" s="54">
        <v>280670515</v>
      </c>
      <c r="T152" s="55">
        <v>41</v>
      </c>
      <c r="U152" s="56">
        <v>36</v>
      </c>
      <c r="V152" s="57">
        <v>105096550</v>
      </c>
      <c r="W152" s="58">
        <v>89</v>
      </c>
      <c r="X152" s="59">
        <v>87</v>
      </c>
      <c r="Y152" s="54">
        <v>105000</v>
      </c>
      <c r="Z152" s="55">
        <v>196</v>
      </c>
      <c r="AA152" s="56">
        <v>182</v>
      </c>
      <c r="AB152" s="57">
        <v>799</v>
      </c>
      <c r="AC152" s="109">
        <v>383</v>
      </c>
      <c r="AD152" s="52">
        <v>0</v>
      </c>
      <c r="AE152" s="60">
        <v>100</v>
      </c>
      <c r="AF152" s="61">
        <v>0</v>
      </c>
    </row>
    <row r="153" spans="1:32" ht="18.75" customHeight="1">
      <c r="A153" s="18">
        <v>151</v>
      </c>
      <c r="B153" s="19">
        <v>121</v>
      </c>
      <c r="C153" s="20" t="s">
        <v>3171</v>
      </c>
      <c r="D153" s="21" t="s">
        <v>1696</v>
      </c>
      <c r="E153" s="22" t="s">
        <v>3052</v>
      </c>
      <c r="F153" s="23">
        <v>142</v>
      </c>
      <c r="G153" s="24">
        <v>325236459</v>
      </c>
      <c r="H153" s="25">
        <v>169</v>
      </c>
      <c r="I153" s="26">
        <v>160</v>
      </c>
      <c r="J153" s="27">
        <v>342042048</v>
      </c>
      <c r="K153" s="28">
        <v>313</v>
      </c>
      <c r="L153" s="29">
        <v>299</v>
      </c>
      <c r="M153" s="24">
        <v>33163350</v>
      </c>
      <c r="N153" s="25">
        <v>336</v>
      </c>
      <c r="O153" s="26">
        <v>324</v>
      </c>
      <c r="P153" s="27">
        <v>64109618</v>
      </c>
      <c r="Q153" s="28">
        <v>261</v>
      </c>
      <c r="R153" s="29">
        <v>251</v>
      </c>
      <c r="S153" s="24">
        <v>213491281</v>
      </c>
      <c r="T153" s="25">
        <v>399</v>
      </c>
      <c r="U153" s="26">
        <v>389</v>
      </c>
      <c r="V153" s="27">
        <v>845153</v>
      </c>
      <c r="W153" s="28">
        <v>83</v>
      </c>
      <c r="X153" s="29">
        <v>81</v>
      </c>
      <c r="Y153" s="24">
        <v>111761</v>
      </c>
      <c r="Z153" s="25">
        <v>365</v>
      </c>
      <c r="AA153" s="26">
        <v>350</v>
      </c>
      <c r="AB153" s="27">
        <v>322</v>
      </c>
      <c r="AC153" s="107">
        <v>371</v>
      </c>
      <c r="AD153" s="22">
        <v>0</v>
      </c>
      <c r="AE153" s="30">
        <v>100</v>
      </c>
      <c r="AF153" s="31">
        <v>0</v>
      </c>
    </row>
    <row r="154" spans="1:32" ht="18.75" customHeight="1">
      <c r="A154" s="137">
        <v>152</v>
      </c>
      <c r="B154" s="138">
        <v>163</v>
      </c>
      <c r="C154" s="139" t="s">
        <v>1334</v>
      </c>
      <c r="D154" s="140" t="s">
        <v>3056</v>
      </c>
      <c r="E154" s="141" t="s">
        <v>3052</v>
      </c>
      <c r="F154" s="142">
        <v>143</v>
      </c>
      <c r="G154" s="143">
        <v>325231371</v>
      </c>
      <c r="H154" s="144">
        <v>38</v>
      </c>
      <c r="I154" s="145">
        <v>34</v>
      </c>
      <c r="J154" s="146">
        <v>1026461500</v>
      </c>
      <c r="K154" s="147" t="s">
        <v>3052</v>
      </c>
      <c r="L154" s="148" t="s">
        <v>3052</v>
      </c>
      <c r="M154" s="186" t="s">
        <v>3052</v>
      </c>
      <c r="N154" s="144" t="s">
        <v>3052</v>
      </c>
      <c r="O154" s="145" t="s">
        <v>3052</v>
      </c>
      <c r="P154" s="187" t="s">
        <v>3052</v>
      </c>
      <c r="Q154" s="147" t="s">
        <v>3052</v>
      </c>
      <c r="R154" s="148" t="s">
        <v>3052</v>
      </c>
      <c r="S154" s="186" t="s">
        <v>3052</v>
      </c>
      <c r="T154" s="144" t="s">
        <v>3052</v>
      </c>
      <c r="U154" s="145" t="s">
        <v>3052</v>
      </c>
      <c r="V154" s="187" t="s">
        <v>3052</v>
      </c>
      <c r="W154" s="147" t="s">
        <v>3052</v>
      </c>
      <c r="X154" s="148" t="s">
        <v>3052</v>
      </c>
      <c r="Y154" s="186" t="s">
        <v>3052</v>
      </c>
      <c r="Z154" s="144" t="s">
        <v>3052</v>
      </c>
      <c r="AA154" s="145" t="s">
        <v>3052</v>
      </c>
      <c r="AB154" s="187" t="s">
        <v>3052</v>
      </c>
      <c r="AC154" s="149">
        <v>352</v>
      </c>
      <c r="AD154" s="141">
        <v>0</v>
      </c>
      <c r="AE154" s="150">
        <v>0</v>
      </c>
      <c r="AF154" s="151">
        <v>100</v>
      </c>
    </row>
    <row r="155" spans="1:32" ht="18.75" customHeight="1">
      <c r="A155" s="32">
        <v>153</v>
      </c>
      <c r="B155" s="33">
        <v>89</v>
      </c>
      <c r="C155" s="34" t="s">
        <v>142</v>
      </c>
      <c r="D155" s="35" t="s">
        <v>3051</v>
      </c>
      <c r="E155" s="45" t="s">
        <v>3052</v>
      </c>
      <c r="F155" s="47">
        <v>144</v>
      </c>
      <c r="G155" s="38">
        <v>320654165</v>
      </c>
      <c r="H155" s="39">
        <v>175</v>
      </c>
      <c r="I155" s="40">
        <v>166</v>
      </c>
      <c r="J155" s="41">
        <v>326238786</v>
      </c>
      <c r="K155" s="42" t="s">
        <v>3052</v>
      </c>
      <c r="L155" s="43" t="s">
        <v>3052</v>
      </c>
      <c r="M155" s="44" t="s">
        <v>3052</v>
      </c>
      <c r="N155" s="39" t="s">
        <v>3052</v>
      </c>
      <c r="O155" s="40" t="s">
        <v>3052</v>
      </c>
      <c r="P155" s="62" t="s">
        <v>3052</v>
      </c>
      <c r="Q155" s="42" t="s">
        <v>3052</v>
      </c>
      <c r="R155" s="43" t="s">
        <v>3052</v>
      </c>
      <c r="S155" s="44" t="s">
        <v>3052</v>
      </c>
      <c r="T155" s="39" t="s">
        <v>3052</v>
      </c>
      <c r="U155" s="40" t="s">
        <v>3052</v>
      </c>
      <c r="V155" s="62" t="s">
        <v>3052</v>
      </c>
      <c r="W155" s="42">
        <v>305</v>
      </c>
      <c r="X155" s="43">
        <v>302</v>
      </c>
      <c r="Y155" s="38">
        <v>20733</v>
      </c>
      <c r="Z155" s="39">
        <v>399</v>
      </c>
      <c r="AA155" s="40">
        <v>384</v>
      </c>
      <c r="AB155" s="41">
        <v>254</v>
      </c>
      <c r="AC155" s="108">
        <v>371</v>
      </c>
      <c r="AD155" s="45">
        <v>0</v>
      </c>
      <c r="AE155" s="37">
        <v>100</v>
      </c>
      <c r="AF155" s="46">
        <v>0</v>
      </c>
    </row>
    <row r="156" spans="1:32" ht="18.75" customHeight="1">
      <c r="A156" s="137">
        <v>154</v>
      </c>
      <c r="B156" s="138">
        <v>143</v>
      </c>
      <c r="C156" s="139" t="s">
        <v>410</v>
      </c>
      <c r="D156" s="140" t="s">
        <v>3056</v>
      </c>
      <c r="E156" s="141" t="s">
        <v>3052</v>
      </c>
      <c r="F156" s="142">
        <v>145</v>
      </c>
      <c r="G156" s="143">
        <v>318443457</v>
      </c>
      <c r="H156" s="144">
        <v>103</v>
      </c>
      <c r="I156" s="145">
        <v>94</v>
      </c>
      <c r="J156" s="146">
        <v>559230058</v>
      </c>
      <c r="K156" s="147">
        <v>163</v>
      </c>
      <c r="L156" s="148">
        <v>151</v>
      </c>
      <c r="M156" s="143">
        <v>72773259</v>
      </c>
      <c r="N156" s="144">
        <v>55</v>
      </c>
      <c r="O156" s="145">
        <v>47</v>
      </c>
      <c r="P156" s="146">
        <v>513570845</v>
      </c>
      <c r="Q156" s="147">
        <v>60</v>
      </c>
      <c r="R156" s="148">
        <v>51</v>
      </c>
      <c r="S156" s="143">
        <v>878648856</v>
      </c>
      <c r="T156" s="144">
        <v>114</v>
      </c>
      <c r="U156" s="145">
        <v>108</v>
      </c>
      <c r="V156" s="146">
        <v>35654973</v>
      </c>
      <c r="W156" s="147">
        <v>235</v>
      </c>
      <c r="X156" s="148">
        <v>233</v>
      </c>
      <c r="Y156" s="143">
        <v>37400</v>
      </c>
      <c r="Z156" s="144">
        <v>84</v>
      </c>
      <c r="AA156" s="145">
        <v>73</v>
      </c>
      <c r="AB156" s="146">
        <v>1454</v>
      </c>
      <c r="AC156" s="149">
        <v>362</v>
      </c>
      <c r="AD156" s="141">
        <v>0</v>
      </c>
      <c r="AE156" s="150">
        <v>100</v>
      </c>
      <c r="AF156" s="151">
        <v>0</v>
      </c>
    </row>
    <row r="157" spans="1:32" ht="18.75" customHeight="1">
      <c r="A157" s="152">
        <v>155</v>
      </c>
      <c r="B157" s="153">
        <v>156</v>
      </c>
      <c r="C157" s="154" t="s">
        <v>2118</v>
      </c>
      <c r="D157" s="155" t="s">
        <v>3056</v>
      </c>
      <c r="E157" s="156" t="s">
        <v>3052</v>
      </c>
      <c r="F157" s="157">
        <v>146</v>
      </c>
      <c r="G157" s="158">
        <v>316281325</v>
      </c>
      <c r="H157" s="159">
        <v>178</v>
      </c>
      <c r="I157" s="160">
        <v>169</v>
      </c>
      <c r="J157" s="161">
        <v>321153067</v>
      </c>
      <c r="K157" s="162" t="s">
        <v>3052</v>
      </c>
      <c r="L157" s="163" t="s">
        <v>3052</v>
      </c>
      <c r="M157" s="206" t="s">
        <v>3052</v>
      </c>
      <c r="N157" s="159">
        <v>329</v>
      </c>
      <c r="O157" s="160">
        <v>317</v>
      </c>
      <c r="P157" s="161">
        <v>66963872</v>
      </c>
      <c r="Q157" s="162">
        <v>126</v>
      </c>
      <c r="R157" s="163">
        <v>116</v>
      </c>
      <c r="S157" s="158">
        <v>430620719</v>
      </c>
      <c r="T157" s="159" t="s">
        <v>3052</v>
      </c>
      <c r="U157" s="160" t="s">
        <v>3052</v>
      </c>
      <c r="V157" s="207" t="s">
        <v>3052</v>
      </c>
      <c r="W157" s="162">
        <v>86</v>
      </c>
      <c r="X157" s="163">
        <v>84</v>
      </c>
      <c r="Y157" s="158">
        <v>105579</v>
      </c>
      <c r="Z157" s="159">
        <v>67</v>
      </c>
      <c r="AA157" s="160">
        <v>58</v>
      </c>
      <c r="AB157" s="161">
        <v>1670</v>
      </c>
      <c r="AC157" s="164">
        <v>361</v>
      </c>
      <c r="AD157" s="156">
        <v>0</v>
      </c>
      <c r="AE157" s="165">
        <v>99.64</v>
      </c>
      <c r="AF157" s="166">
        <v>0.36</v>
      </c>
    </row>
    <row r="158" spans="1:32" ht="18.75" customHeight="1">
      <c r="A158" s="18">
        <v>156</v>
      </c>
      <c r="B158" s="19">
        <v>270</v>
      </c>
      <c r="C158" s="20" t="s">
        <v>2664</v>
      </c>
      <c r="D158" s="21" t="s">
        <v>3103</v>
      </c>
      <c r="E158" s="22" t="s">
        <v>3052</v>
      </c>
      <c r="F158" s="23">
        <v>147</v>
      </c>
      <c r="G158" s="24">
        <v>314176415</v>
      </c>
      <c r="H158" s="25">
        <v>171</v>
      </c>
      <c r="I158" s="26">
        <v>162</v>
      </c>
      <c r="J158" s="27">
        <v>336915313</v>
      </c>
      <c r="K158" s="28">
        <v>109</v>
      </c>
      <c r="L158" s="29">
        <v>99</v>
      </c>
      <c r="M158" s="24">
        <v>115954862</v>
      </c>
      <c r="N158" s="25">
        <v>106</v>
      </c>
      <c r="O158" s="26">
        <v>96</v>
      </c>
      <c r="P158" s="27">
        <v>254985330</v>
      </c>
      <c r="Q158" s="28">
        <v>110</v>
      </c>
      <c r="R158" s="29">
        <v>100</v>
      </c>
      <c r="S158" s="24">
        <v>495564127</v>
      </c>
      <c r="T158" s="25">
        <v>54</v>
      </c>
      <c r="U158" s="26">
        <v>48</v>
      </c>
      <c r="V158" s="27">
        <v>77457477</v>
      </c>
      <c r="W158" s="28">
        <v>81</v>
      </c>
      <c r="X158" s="29">
        <v>79</v>
      </c>
      <c r="Y158" s="24">
        <v>113604</v>
      </c>
      <c r="Z158" s="25">
        <v>204</v>
      </c>
      <c r="AA158" s="26">
        <v>190</v>
      </c>
      <c r="AB158" s="27">
        <v>759</v>
      </c>
      <c r="AC158" s="107">
        <v>369</v>
      </c>
      <c r="AD158" s="22">
        <v>0</v>
      </c>
      <c r="AE158" s="30">
        <v>70</v>
      </c>
      <c r="AF158" s="31">
        <v>30</v>
      </c>
    </row>
    <row r="159" spans="1:32" ht="18.75" customHeight="1">
      <c r="A159" s="32">
        <v>157</v>
      </c>
      <c r="B159" s="33">
        <v>181</v>
      </c>
      <c r="C159" s="34" t="s">
        <v>828</v>
      </c>
      <c r="D159" s="35" t="s">
        <v>829</v>
      </c>
      <c r="E159" s="36" t="s">
        <v>3052</v>
      </c>
      <c r="F159" s="37">
        <v>148</v>
      </c>
      <c r="G159" s="38">
        <v>313682793</v>
      </c>
      <c r="H159" s="39">
        <v>166</v>
      </c>
      <c r="I159" s="40">
        <v>157</v>
      </c>
      <c r="J159" s="41">
        <v>344485043</v>
      </c>
      <c r="K159" s="42">
        <v>162</v>
      </c>
      <c r="L159" s="43">
        <v>150</v>
      </c>
      <c r="M159" s="38">
        <v>73937079</v>
      </c>
      <c r="N159" s="39">
        <v>275</v>
      </c>
      <c r="O159" s="40">
        <v>264</v>
      </c>
      <c r="P159" s="41">
        <v>88793624</v>
      </c>
      <c r="Q159" s="42">
        <v>267</v>
      </c>
      <c r="R159" s="43">
        <v>257</v>
      </c>
      <c r="S159" s="38">
        <v>210697674</v>
      </c>
      <c r="T159" s="39">
        <v>141</v>
      </c>
      <c r="U159" s="40">
        <v>135</v>
      </c>
      <c r="V159" s="41">
        <v>29223848</v>
      </c>
      <c r="W159" s="42">
        <v>211</v>
      </c>
      <c r="X159" s="43">
        <v>209</v>
      </c>
      <c r="Y159" s="38">
        <v>42956</v>
      </c>
      <c r="Z159" s="39">
        <v>37</v>
      </c>
      <c r="AA159" s="40">
        <v>28</v>
      </c>
      <c r="AB159" s="41">
        <v>2595</v>
      </c>
      <c r="AC159" s="108">
        <v>311</v>
      </c>
      <c r="AD159" s="45">
        <v>0</v>
      </c>
      <c r="AE159" s="37">
        <v>100</v>
      </c>
      <c r="AF159" s="46">
        <v>0</v>
      </c>
    </row>
    <row r="160" spans="1:32" ht="18.75" customHeight="1">
      <c r="A160" s="32">
        <v>158</v>
      </c>
      <c r="B160" s="33" t="s">
        <v>3052</v>
      </c>
      <c r="C160" s="34" t="s">
        <v>1335</v>
      </c>
      <c r="D160" s="35" t="s">
        <v>885</v>
      </c>
      <c r="E160" s="45" t="s">
        <v>3052</v>
      </c>
      <c r="F160" s="47">
        <v>149</v>
      </c>
      <c r="G160" s="38">
        <v>310724828</v>
      </c>
      <c r="H160" s="39">
        <v>179</v>
      </c>
      <c r="I160" s="40">
        <v>170</v>
      </c>
      <c r="J160" s="41">
        <v>319550406</v>
      </c>
      <c r="K160" s="42" t="s">
        <v>3052</v>
      </c>
      <c r="L160" s="43" t="s">
        <v>3052</v>
      </c>
      <c r="M160" s="44" t="s">
        <v>3052</v>
      </c>
      <c r="N160" s="39" t="s">
        <v>3052</v>
      </c>
      <c r="O160" s="40" t="s">
        <v>3052</v>
      </c>
      <c r="P160" s="62" t="s">
        <v>3052</v>
      </c>
      <c r="Q160" s="42" t="s">
        <v>3052</v>
      </c>
      <c r="R160" s="43" t="s">
        <v>3052</v>
      </c>
      <c r="S160" s="44" t="s">
        <v>3052</v>
      </c>
      <c r="T160" s="39" t="s">
        <v>3052</v>
      </c>
      <c r="U160" s="40" t="s">
        <v>3052</v>
      </c>
      <c r="V160" s="62" t="s">
        <v>3052</v>
      </c>
      <c r="W160" s="42" t="s">
        <v>3052</v>
      </c>
      <c r="X160" s="43" t="s">
        <v>3052</v>
      </c>
      <c r="Y160" s="44" t="s">
        <v>3052</v>
      </c>
      <c r="Z160" s="39" t="s">
        <v>3052</v>
      </c>
      <c r="AA160" s="40" t="s">
        <v>3052</v>
      </c>
      <c r="AB160" s="62" t="s">
        <v>3052</v>
      </c>
      <c r="AC160" s="108">
        <v>371</v>
      </c>
      <c r="AD160" s="45">
        <v>0.01</v>
      </c>
      <c r="AE160" s="37">
        <v>99.99</v>
      </c>
      <c r="AF160" s="46">
        <v>0</v>
      </c>
    </row>
    <row r="161" spans="1:32" ht="18.75" customHeight="1">
      <c r="A161" s="32">
        <v>159</v>
      </c>
      <c r="B161" s="33">
        <v>165</v>
      </c>
      <c r="C161" s="34" t="s">
        <v>2128</v>
      </c>
      <c r="D161" s="35" t="s">
        <v>1702</v>
      </c>
      <c r="E161" s="45" t="s">
        <v>3052</v>
      </c>
      <c r="F161" s="47">
        <v>150</v>
      </c>
      <c r="G161" s="38">
        <v>308065970</v>
      </c>
      <c r="H161" s="39">
        <v>184</v>
      </c>
      <c r="I161" s="40">
        <v>175</v>
      </c>
      <c r="J161" s="41">
        <v>308941777</v>
      </c>
      <c r="K161" s="42">
        <v>192</v>
      </c>
      <c r="L161" s="43">
        <v>180</v>
      </c>
      <c r="M161" s="38">
        <v>63699861</v>
      </c>
      <c r="N161" s="39">
        <v>167</v>
      </c>
      <c r="O161" s="40">
        <v>157</v>
      </c>
      <c r="P161" s="41">
        <v>173529811</v>
      </c>
      <c r="Q161" s="42">
        <v>240</v>
      </c>
      <c r="R161" s="43">
        <v>230</v>
      </c>
      <c r="S161" s="38">
        <v>237526640</v>
      </c>
      <c r="T161" s="39">
        <v>90</v>
      </c>
      <c r="U161" s="40">
        <v>84</v>
      </c>
      <c r="V161" s="41">
        <v>45948418</v>
      </c>
      <c r="W161" s="42">
        <v>402</v>
      </c>
      <c r="X161" s="43">
        <v>397</v>
      </c>
      <c r="Y161" s="38">
        <v>3475</v>
      </c>
      <c r="Z161" s="39">
        <v>284</v>
      </c>
      <c r="AA161" s="40">
        <v>270</v>
      </c>
      <c r="AB161" s="41">
        <v>507</v>
      </c>
      <c r="AC161" s="108">
        <v>311</v>
      </c>
      <c r="AD161" s="45">
        <v>0</v>
      </c>
      <c r="AE161" s="37">
        <v>100</v>
      </c>
      <c r="AF161" s="46">
        <v>0</v>
      </c>
    </row>
    <row r="162" spans="1:32" ht="18.75" customHeight="1">
      <c r="A162" s="48">
        <v>160</v>
      </c>
      <c r="B162" s="49">
        <v>122</v>
      </c>
      <c r="C162" s="50" t="s">
        <v>3172</v>
      </c>
      <c r="D162" s="51" t="s">
        <v>1702</v>
      </c>
      <c r="E162" s="52" t="s">
        <v>3052</v>
      </c>
      <c r="F162" s="53">
        <v>151</v>
      </c>
      <c r="G162" s="54">
        <v>307809184</v>
      </c>
      <c r="H162" s="55">
        <v>177</v>
      </c>
      <c r="I162" s="56">
        <v>168</v>
      </c>
      <c r="J162" s="57">
        <v>321487896</v>
      </c>
      <c r="K162" s="58">
        <v>462</v>
      </c>
      <c r="L162" s="59">
        <v>447</v>
      </c>
      <c r="M162" s="54">
        <v>8657204</v>
      </c>
      <c r="N162" s="55">
        <v>346</v>
      </c>
      <c r="O162" s="56">
        <v>333</v>
      </c>
      <c r="P162" s="57">
        <v>60608924</v>
      </c>
      <c r="Q162" s="58">
        <v>299</v>
      </c>
      <c r="R162" s="59">
        <v>289</v>
      </c>
      <c r="S162" s="54">
        <v>185944022</v>
      </c>
      <c r="T162" s="55">
        <v>437</v>
      </c>
      <c r="U162" s="56">
        <v>426</v>
      </c>
      <c r="V162" s="57">
        <v>-3889421</v>
      </c>
      <c r="W162" s="58">
        <v>160</v>
      </c>
      <c r="X162" s="59">
        <v>158</v>
      </c>
      <c r="Y162" s="54">
        <v>60326</v>
      </c>
      <c r="Z162" s="55">
        <v>378</v>
      </c>
      <c r="AA162" s="56">
        <v>363</v>
      </c>
      <c r="AB162" s="57">
        <v>298</v>
      </c>
      <c r="AC162" s="109">
        <v>311</v>
      </c>
      <c r="AD162" s="52">
        <v>0</v>
      </c>
      <c r="AE162" s="60">
        <v>100</v>
      </c>
      <c r="AF162" s="61">
        <v>0</v>
      </c>
    </row>
    <row r="163" spans="1:32" ht="18.75" customHeight="1">
      <c r="A163" s="167">
        <v>161</v>
      </c>
      <c r="B163" s="168">
        <v>194</v>
      </c>
      <c r="C163" s="169" t="s">
        <v>1336</v>
      </c>
      <c r="D163" s="170" t="s">
        <v>3056</v>
      </c>
      <c r="E163" s="171" t="s">
        <v>3052</v>
      </c>
      <c r="F163" s="172">
        <v>152</v>
      </c>
      <c r="G163" s="173">
        <v>304556403</v>
      </c>
      <c r="H163" s="174">
        <v>72</v>
      </c>
      <c r="I163" s="175">
        <v>67</v>
      </c>
      <c r="J163" s="176">
        <v>696452220</v>
      </c>
      <c r="K163" s="177">
        <v>62</v>
      </c>
      <c r="L163" s="178">
        <v>52</v>
      </c>
      <c r="M163" s="173">
        <v>180471060</v>
      </c>
      <c r="N163" s="174" t="s">
        <v>3052</v>
      </c>
      <c r="O163" s="175" t="s">
        <v>3052</v>
      </c>
      <c r="P163" s="183" t="s">
        <v>3052</v>
      </c>
      <c r="Q163" s="177">
        <v>114</v>
      </c>
      <c r="R163" s="178">
        <v>104</v>
      </c>
      <c r="S163" s="173">
        <v>485535496</v>
      </c>
      <c r="T163" s="174">
        <v>138</v>
      </c>
      <c r="U163" s="175">
        <v>132</v>
      </c>
      <c r="V163" s="176">
        <v>29776686</v>
      </c>
      <c r="W163" s="177">
        <v>310</v>
      </c>
      <c r="X163" s="178">
        <v>307</v>
      </c>
      <c r="Y163" s="173">
        <v>19830</v>
      </c>
      <c r="Z163" s="174">
        <v>87</v>
      </c>
      <c r="AA163" s="175">
        <v>76</v>
      </c>
      <c r="AB163" s="176">
        <v>1426</v>
      </c>
      <c r="AC163" s="179">
        <v>352</v>
      </c>
      <c r="AD163" s="171">
        <v>0</v>
      </c>
      <c r="AE163" s="180">
        <v>0</v>
      </c>
      <c r="AF163" s="181">
        <v>100</v>
      </c>
    </row>
    <row r="164" spans="1:32" ht="18.75" customHeight="1">
      <c r="A164" s="32">
        <v>162</v>
      </c>
      <c r="B164" s="33">
        <v>267</v>
      </c>
      <c r="C164" s="34" t="s">
        <v>2661</v>
      </c>
      <c r="D164" s="35" t="s">
        <v>1061</v>
      </c>
      <c r="E164" s="45" t="s">
        <v>3052</v>
      </c>
      <c r="F164" s="47">
        <v>153</v>
      </c>
      <c r="G164" s="38">
        <v>299398948</v>
      </c>
      <c r="H164" s="39">
        <v>183</v>
      </c>
      <c r="I164" s="40">
        <v>174</v>
      </c>
      <c r="J164" s="41">
        <v>310055312</v>
      </c>
      <c r="K164" s="42">
        <v>336</v>
      </c>
      <c r="L164" s="43">
        <v>322</v>
      </c>
      <c r="M164" s="38">
        <v>30322051</v>
      </c>
      <c r="N164" s="39">
        <v>424</v>
      </c>
      <c r="O164" s="40">
        <v>409</v>
      </c>
      <c r="P164" s="41">
        <v>35456258</v>
      </c>
      <c r="Q164" s="42">
        <v>231</v>
      </c>
      <c r="R164" s="43">
        <v>221</v>
      </c>
      <c r="S164" s="38">
        <v>245738947</v>
      </c>
      <c r="T164" s="39">
        <v>488</v>
      </c>
      <c r="U164" s="40">
        <v>474</v>
      </c>
      <c r="V164" s="41">
        <v>-49292511</v>
      </c>
      <c r="W164" s="42">
        <v>120</v>
      </c>
      <c r="X164" s="43">
        <v>118</v>
      </c>
      <c r="Y164" s="38">
        <v>81278</v>
      </c>
      <c r="Z164" s="39">
        <v>203</v>
      </c>
      <c r="AA164" s="40">
        <v>189</v>
      </c>
      <c r="AB164" s="41">
        <v>763</v>
      </c>
      <c r="AC164" s="108">
        <v>384</v>
      </c>
      <c r="AD164" s="45">
        <v>0</v>
      </c>
      <c r="AE164" s="37">
        <v>100</v>
      </c>
      <c r="AF164" s="46">
        <v>0</v>
      </c>
    </row>
    <row r="165" spans="1:32" ht="18.75" customHeight="1">
      <c r="A165" s="137">
        <v>163</v>
      </c>
      <c r="B165" s="138" t="s">
        <v>3052</v>
      </c>
      <c r="C165" s="188" t="s">
        <v>3052</v>
      </c>
      <c r="D165" s="140" t="s">
        <v>3056</v>
      </c>
      <c r="E165" s="141" t="s">
        <v>3052</v>
      </c>
      <c r="F165" s="142">
        <v>154</v>
      </c>
      <c r="G165" s="186" t="s">
        <v>3052</v>
      </c>
      <c r="H165" s="144">
        <v>9</v>
      </c>
      <c r="I165" s="145">
        <v>8</v>
      </c>
      <c r="J165" s="187" t="s">
        <v>3052</v>
      </c>
      <c r="K165" s="147">
        <v>11</v>
      </c>
      <c r="L165" s="148">
        <v>10</v>
      </c>
      <c r="M165" s="186" t="s">
        <v>3052</v>
      </c>
      <c r="N165" s="144">
        <v>43</v>
      </c>
      <c r="O165" s="145">
        <v>37</v>
      </c>
      <c r="P165" s="187" t="s">
        <v>3052</v>
      </c>
      <c r="Q165" s="147">
        <v>31</v>
      </c>
      <c r="R165" s="148">
        <v>26</v>
      </c>
      <c r="S165" s="186" t="s">
        <v>3052</v>
      </c>
      <c r="T165" s="144">
        <v>28</v>
      </c>
      <c r="U165" s="145">
        <v>24</v>
      </c>
      <c r="V165" s="187" t="s">
        <v>3052</v>
      </c>
      <c r="W165" s="147">
        <v>244</v>
      </c>
      <c r="X165" s="148">
        <v>242</v>
      </c>
      <c r="Y165" s="186" t="s">
        <v>3052</v>
      </c>
      <c r="Z165" s="144">
        <v>321</v>
      </c>
      <c r="AA165" s="145">
        <v>306</v>
      </c>
      <c r="AB165" s="187" t="s">
        <v>3052</v>
      </c>
      <c r="AC165" s="149">
        <v>354</v>
      </c>
      <c r="AD165" s="141">
        <v>0</v>
      </c>
      <c r="AE165" s="150">
        <v>0</v>
      </c>
      <c r="AF165" s="151">
        <v>100</v>
      </c>
    </row>
    <row r="166" spans="1:32" ht="18.75" customHeight="1">
      <c r="A166" s="32">
        <v>164</v>
      </c>
      <c r="B166" s="33">
        <v>236</v>
      </c>
      <c r="C166" s="34" t="s">
        <v>896</v>
      </c>
      <c r="D166" s="35" t="s">
        <v>1319</v>
      </c>
      <c r="E166" s="45" t="s">
        <v>3052</v>
      </c>
      <c r="F166" s="47">
        <v>155</v>
      </c>
      <c r="G166" s="38">
        <v>297111792</v>
      </c>
      <c r="H166" s="39">
        <v>181</v>
      </c>
      <c r="I166" s="40">
        <v>172</v>
      </c>
      <c r="J166" s="41">
        <v>314627146</v>
      </c>
      <c r="K166" s="42">
        <v>400</v>
      </c>
      <c r="L166" s="43">
        <v>386</v>
      </c>
      <c r="M166" s="38">
        <v>21342119</v>
      </c>
      <c r="N166" s="39">
        <v>390</v>
      </c>
      <c r="O166" s="40">
        <v>375</v>
      </c>
      <c r="P166" s="41">
        <v>46576502</v>
      </c>
      <c r="Q166" s="42">
        <v>433</v>
      </c>
      <c r="R166" s="43">
        <v>418</v>
      </c>
      <c r="S166" s="38">
        <v>86388105</v>
      </c>
      <c r="T166" s="39">
        <v>380</v>
      </c>
      <c r="U166" s="40">
        <v>370</v>
      </c>
      <c r="V166" s="41">
        <v>1691917</v>
      </c>
      <c r="W166" s="42">
        <v>434</v>
      </c>
      <c r="X166" s="43">
        <v>428</v>
      </c>
      <c r="Y166" s="38">
        <v>540</v>
      </c>
      <c r="Z166" s="39">
        <v>393</v>
      </c>
      <c r="AA166" s="40">
        <v>378</v>
      </c>
      <c r="AB166" s="41">
        <v>270</v>
      </c>
      <c r="AC166" s="108">
        <v>311</v>
      </c>
      <c r="AD166" s="45">
        <v>0</v>
      </c>
      <c r="AE166" s="37">
        <v>100</v>
      </c>
      <c r="AF166" s="46">
        <v>0</v>
      </c>
    </row>
    <row r="167" spans="1:32" ht="18.75" customHeight="1">
      <c r="A167" s="152">
        <v>165</v>
      </c>
      <c r="B167" s="153">
        <v>207</v>
      </c>
      <c r="C167" s="154" t="s">
        <v>864</v>
      </c>
      <c r="D167" s="155" t="s">
        <v>3056</v>
      </c>
      <c r="E167" s="156" t="s">
        <v>3052</v>
      </c>
      <c r="F167" s="157">
        <v>156</v>
      </c>
      <c r="G167" s="158">
        <v>294772381</v>
      </c>
      <c r="H167" s="159">
        <v>134</v>
      </c>
      <c r="I167" s="160">
        <v>125</v>
      </c>
      <c r="J167" s="161">
        <v>464474944</v>
      </c>
      <c r="K167" s="162" t="s">
        <v>3052</v>
      </c>
      <c r="L167" s="163" t="s">
        <v>3052</v>
      </c>
      <c r="M167" s="206" t="s">
        <v>3052</v>
      </c>
      <c r="N167" s="159">
        <v>261</v>
      </c>
      <c r="O167" s="160">
        <v>251</v>
      </c>
      <c r="P167" s="161">
        <v>93166964</v>
      </c>
      <c r="Q167" s="162">
        <v>171</v>
      </c>
      <c r="R167" s="163">
        <v>161</v>
      </c>
      <c r="S167" s="158">
        <v>331466188</v>
      </c>
      <c r="T167" s="159" t="s">
        <v>3052</v>
      </c>
      <c r="U167" s="160" t="s">
        <v>3052</v>
      </c>
      <c r="V167" s="207" t="s">
        <v>3052</v>
      </c>
      <c r="W167" s="162">
        <v>107</v>
      </c>
      <c r="X167" s="163">
        <v>105</v>
      </c>
      <c r="Y167" s="158">
        <v>94621</v>
      </c>
      <c r="Z167" s="159">
        <v>200</v>
      </c>
      <c r="AA167" s="160">
        <v>186</v>
      </c>
      <c r="AB167" s="161">
        <v>775</v>
      </c>
      <c r="AC167" s="164">
        <v>383</v>
      </c>
      <c r="AD167" s="156">
        <v>0</v>
      </c>
      <c r="AE167" s="165">
        <v>100</v>
      </c>
      <c r="AF167" s="166">
        <v>0</v>
      </c>
    </row>
    <row r="168" spans="1:32" ht="18.75" customHeight="1">
      <c r="A168" s="18">
        <v>166</v>
      </c>
      <c r="B168" s="19">
        <v>157</v>
      </c>
      <c r="C168" s="20" t="s">
        <v>2119</v>
      </c>
      <c r="D168" s="21" t="s">
        <v>3098</v>
      </c>
      <c r="E168" s="22" t="s">
        <v>3052</v>
      </c>
      <c r="F168" s="23">
        <v>157</v>
      </c>
      <c r="G168" s="24">
        <v>292023648</v>
      </c>
      <c r="H168" s="25">
        <v>195</v>
      </c>
      <c r="I168" s="26">
        <v>185</v>
      </c>
      <c r="J168" s="27">
        <v>292023648</v>
      </c>
      <c r="K168" s="28">
        <v>106</v>
      </c>
      <c r="L168" s="29">
        <v>96</v>
      </c>
      <c r="M168" s="24">
        <v>118944448</v>
      </c>
      <c r="N168" s="25">
        <v>104</v>
      </c>
      <c r="O168" s="26">
        <v>94</v>
      </c>
      <c r="P168" s="27">
        <v>258075516</v>
      </c>
      <c r="Q168" s="28">
        <v>163</v>
      </c>
      <c r="R168" s="29">
        <v>153</v>
      </c>
      <c r="S168" s="24">
        <v>337206751</v>
      </c>
      <c r="T168" s="25">
        <v>69</v>
      </c>
      <c r="U168" s="26">
        <v>63</v>
      </c>
      <c r="V168" s="27">
        <v>63794772</v>
      </c>
      <c r="W168" s="28">
        <v>122</v>
      </c>
      <c r="X168" s="29">
        <v>120</v>
      </c>
      <c r="Y168" s="24">
        <v>80000</v>
      </c>
      <c r="Z168" s="25">
        <v>125</v>
      </c>
      <c r="AA168" s="26">
        <v>113</v>
      </c>
      <c r="AB168" s="27">
        <v>1109</v>
      </c>
      <c r="AC168" s="107">
        <v>321</v>
      </c>
      <c r="AD168" s="22">
        <v>0</v>
      </c>
      <c r="AE168" s="30">
        <v>100</v>
      </c>
      <c r="AF168" s="31">
        <v>0</v>
      </c>
    </row>
    <row r="169" spans="1:32" ht="18.75" customHeight="1">
      <c r="A169" s="137">
        <v>167</v>
      </c>
      <c r="B169" s="138" t="s">
        <v>3052</v>
      </c>
      <c r="C169" s="188" t="s">
        <v>3052</v>
      </c>
      <c r="D169" s="140" t="s">
        <v>3056</v>
      </c>
      <c r="E169" s="141" t="s">
        <v>3052</v>
      </c>
      <c r="F169" s="142">
        <v>158</v>
      </c>
      <c r="G169" s="186" t="s">
        <v>3052</v>
      </c>
      <c r="H169" s="144">
        <v>197</v>
      </c>
      <c r="I169" s="145">
        <v>187</v>
      </c>
      <c r="J169" s="187" t="s">
        <v>3052</v>
      </c>
      <c r="K169" s="147">
        <v>205</v>
      </c>
      <c r="L169" s="148">
        <v>192</v>
      </c>
      <c r="M169" s="186" t="s">
        <v>3052</v>
      </c>
      <c r="N169" s="144">
        <v>125</v>
      </c>
      <c r="O169" s="145">
        <v>115</v>
      </c>
      <c r="P169" s="187" t="s">
        <v>3052</v>
      </c>
      <c r="Q169" s="147">
        <v>184</v>
      </c>
      <c r="R169" s="148">
        <v>174</v>
      </c>
      <c r="S169" s="186" t="s">
        <v>3052</v>
      </c>
      <c r="T169" s="144">
        <v>286</v>
      </c>
      <c r="U169" s="145">
        <v>277</v>
      </c>
      <c r="V169" s="187" t="s">
        <v>3052</v>
      </c>
      <c r="W169" s="147">
        <v>403</v>
      </c>
      <c r="X169" s="148">
        <v>398</v>
      </c>
      <c r="Y169" s="186" t="s">
        <v>3052</v>
      </c>
      <c r="Z169" s="144">
        <v>327</v>
      </c>
      <c r="AA169" s="145">
        <v>312</v>
      </c>
      <c r="AB169" s="187" t="s">
        <v>3052</v>
      </c>
      <c r="AC169" s="149">
        <v>313</v>
      </c>
      <c r="AD169" s="141">
        <v>0</v>
      </c>
      <c r="AE169" s="150">
        <v>0.6</v>
      </c>
      <c r="AF169" s="151">
        <v>99.4</v>
      </c>
    </row>
    <row r="170" spans="1:32" ht="18.75" customHeight="1">
      <c r="A170" s="32">
        <v>168</v>
      </c>
      <c r="B170" s="33">
        <v>174</v>
      </c>
      <c r="C170" s="34" t="s">
        <v>1337</v>
      </c>
      <c r="D170" s="35" t="s">
        <v>3056</v>
      </c>
      <c r="E170" s="45" t="s">
        <v>3052</v>
      </c>
      <c r="F170" s="47">
        <v>159</v>
      </c>
      <c r="G170" s="38">
        <v>291217791</v>
      </c>
      <c r="H170" s="39">
        <v>188</v>
      </c>
      <c r="I170" s="40">
        <v>179</v>
      </c>
      <c r="J170" s="41">
        <v>299076662</v>
      </c>
      <c r="K170" s="42" t="s">
        <v>3052</v>
      </c>
      <c r="L170" s="43" t="s">
        <v>3052</v>
      </c>
      <c r="M170" s="44" t="s">
        <v>3052</v>
      </c>
      <c r="N170" s="39" t="s">
        <v>3052</v>
      </c>
      <c r="O170" s="40" t="s">
        <v>3052</v>
      </c>
      <c r="P170" s="62" t="s">
        <v>3052</v>
      </c>
      <c r="Q170" s="42" t="s">
        <v>3052</v>
      </c>
      <c r="R170" s="43" t="s">
        <v>3052</v>
      </c>
      <c r="S170" s="44" t="s">
        <v>3052</v>
      </c>
      <c r="T170" s="39" t="s">
        <v>3052</v>
      </c>
      <c r="U170" s="40" t="s">
        <v>3052</v>
      </c>
      <c r="V170" s="62" t="s">
        <v>3052</v>
      </c>
      <c r="W170" s="42" t="s">
        <v>3052</v>
      </c>
      <c r="X170" s="43" t="s">
        <v>3052</v>
      </c>
      <c r="Y170" s="44" t="s">
        <v>3052</v>
      </c>
      <c r="Z170" s="39" t="s">
        <v>3052</v>
      </c>
      <c r="AA170" s="40" t="s">
        <v>3052</v>
      </c>
      <c r="AB170" s="62" t="s">
        <v>3052</v>
      </c>
      <c r="AC170" s="108">
        <v>331</v>
      </c>
      <c r="AD170" s="45">
        <v>0</v>
      </c>
      <c r="AE170" s="37">
        <v>100</v>
      </c>
      <c r="AF170" s="46">
        <v>0</v>
      </c>
    </row>
    <row r="171" spans="1:32" ht="18.75" customHeight="1">
      <c r="A171" s="32">
        <v>169</v>
      </c>
      <c r="B171" s="33">
        <v>175</v>
      </c>
      <c r="C171" s="34" t="s">
        <v>822</v>
      </c>
      <c r="D171" s="35" t="s">
        <v>2187</v>
      </c>
      <c r="E171" s="45" t="s">
        <v>3052</v>
      </c>
      <c r="F171" s="47">
        <v>160</v>
      </c>
      <c r="G171" s="38">
        <v>290565343</v>
      </c>
      <c r="H171" s="39">
        <v>198</v>
      </c>
      <c r="I171" s="40">
        <v>188</v>
      </c>
      <c r="J171" s="41">
        <v>290565343</v>
      </c>
      <c r="K171" s="42">
        <v>104</v>
      </c>
      <c r="L171" s="43">
        <v>94</v>
      </c>
      <c r="M171" s="38">
        <v>119887030</v>
      </c>
      <c r="N171" s="39">
        <v>58</v>
      </c>
      <c r="O171" s="40">
        <v>49</v>
      </c>
      <c r="P171" s="41">
        <v>479427418</v>
      </c>
      <c r="Q171" s="42">
        <v>106</v>
      </c>
      <c r="R171" s="43">
        <v>96</v>
      </c>
      <c r="S171" s="38">
        <v>515007627</v>
      </c>
      <c r="T171" s="39">
        <v>49</v>
      </c>
      <c r="U171" s="40">
        <v>43</v>
      </c>
      <c r="V171" s="41">
        <v>85303732</v>
      </c>
      <c r="W171" s="42">
        <v>217</v>
      </c>
      <c r="X171" s="43">
        <v>215</v>
      </c>
      <c r="Y171" s="38">
        <v>41871</v>
      </c>
      <c r="Z171" s="39">
        <v>288</v>
      </c>
      <c r="AA171" s="40">
        <v>274</v>
      </c>
      <c r="AB171" s="41">
        <v>496</v>
      </c>
      <c r="AC171" s="108">
        <v>369</v>
      </c>
      <c r="AD171" s="45">
        <v>0</v>
      </c>
      <c r="AE171" s="37">
        <v>100</v>
      </c>
      <c r="AF171" s="46">
        <v>0</v>
      </c>
    </row>
    <row r="172" spans="1:32" ht="18.75" customHeight="1">
      <c r="A172" s="48">
        <v>170</v>
      </c>
      <c r="B172" s="49">
        <v>172</v>
      </c>
      <c r="C172" s="50" t="s">
        <v>819</v>
      </c>
      <c r="D172" s="51" t="s">
        <v>1061</v>
      </c>
      <c r="E172" s="52" t="s">
        <v>3052</v>
      </c>
      <c r="F172" s="53">
        <v>161</v>
      </c>
      <c r="G172" s="54">
        <v>287586571</v>
      </c>
      <c r="H172" s="55">
        <v>186</v>
      </c>
      <c r="I172" s="56">
        <v>177</v>
      </c>
      <c r="J172" s="57">
        <v>302359022</v>
      </c>
      <c r="K172" s="58">
        <v>187</v>
      </c>
      <c r="L172" s="59">
        <v>175</v>
      </c>
      <c r="M172" s="54">
        <v>64949595</v>
      </c>
      <c r="N172" s="55">
        <v>476</v>
      </c>
      <c r="O172" s="56">
        <v>461</v>
      </c>
      <c r="P172" s="57">
        <v>12248241</v>
      </c>
      <c r="Q172" s="58">
        <v>104</v>
      </c>
      <c r="R172" s="59">
        <v>94</v>
      </c>
      <c r="S172" s="54">
        <v>521414842</v>
      </c>
      <c r="T172" s="55">
        <v>481</v>
      </c>
      <c r="U172" s="56">
        <v>467</v>
      </c>
      <c r="V172" s="57">
        <v>-31450971</v>
      </c>
      <c r="W172" s="58">
        <v>135</v>
      </c>
      <c r="X172" s="59">
        <v>133</v>
      </c>
      <c r="Y172" s="54">
        <v>71300</v>
      </c>
      <c r="Z172" s="55">
        <v>33</v>
      </c>
      <c r="AA172" s="56">
        <v>24</v>
      </c>
      <c r="AB172" s="57">
        <v>2844</v>
      </c>
      <c r="AC172" s="109">
        <v>321</v>
      </c>
      <c r="AD172" s="52">
        <v>0</v>
      </c>
      <c r="AE172" s="60">
        <v>100</v>
      </c>
      <c r="AF172" s="61">
        <v>0</v>
      </c>
    </row>
    <row r="173" spans="1:32" ht="18.75" customHeight="1">
      <c r="A173" s="167">
        <v>171</v>
      </c>
      <c r="B173" s="168">
        <v>176</v>
      </c>
      <c r="C173" s="169" t="s">
        <v>823</v>
      </c>
      <c r="D173" s="170" t="s">
        <v>3056</v>
      </c>
      <c r="E173" s="171" t="s">
        <v>3052</v>
      </c>
      <c r="F173" s="172">
        <v>162</v>
      </c>
      <c r="G173" s="173">
        <v>287207095</v>
      </c>
      <c r="H173" s="174">
        <v>196</v>
      </c>
      <c r="I173" s="175">
        <v>186</v>
      </c>
      <c r="J173" s="176">
        <v>291579902</v>
      </c>
      <c r="K173" s="177">
        <v>231</v>
      </c>
      <c r="L173" s="178">
        <v>218</v>
      </c>
      <c r="M173" s="173">
        <v>51025039</v>
      </c>
      <c r="N173" s="174">
        <v>102</v>
      </c>
      <c r="O173" s="175">
        <v>92</v>
      </c>
      <c r="P173" s="176">
        <v>267677350</v>
      </c>
      <c r="Q173" s="177">
        <v>179</v>
      </c>
      <c r="R173" s="178">
        <v>169</v>
      </c>
      <c r="S173" s="173">
        <v>324082432</v>
      </c>
      <c r="T173" s="174">
        <v>270</v>
      </c>
      <c r="U173" s="175">
        <v>261</v>
      </c>
      <c r="V173" s="176">
        <v>8925926</v>
      </c>
      <c r="W173" s="177" t="s">
        <v>3052</v>
      </c>
      <c r="X173" s="178" t="s">
        <v>3052</v>
      </c>
      <c r="Y173" s="184" t="s">
        <v>3052</v>
      </c>
      <c r="Z173" s="174">
        <v>392</v>
      </c>
      <c r="AA173" s="175">
        <v>377</v>
      </c>
      <c r="AB173" s="176">
        <v>272</v>
      </c>
      <c r="AC173" s="179">
        <v>342</v>
      </c>
      <c r="AD173" s="171">
        <v>0</v>
      </c>
      <c r="AE173" s="180">
        <v>78</v>
      </c>
      <c r="AF173" s="181">
        <v>22</v>
      </c>
    </row>
    <row r="174" spans="1:32" ht="18.75" customHeight="1">
      <c r="A174" s="137">
        <v>172</v>
      </c>
      <c r="B174" s="138">
        <v>131</v>
      </c>
      <c r="C174" s="139" t="s">
        <v>1338</v>
      </c>
      <c r="D174" s="140" t="s">
        <v>3056</v>
      </c>
      <c r="E174" s="141" t="s">
        <v>3052</v>
      </c>
      <c r="F174" s="142">
        <v>163</v>
      </c>
      <c r="G174" s="143">
        <v>283937140</v>
      </c>
      <c r="H174" s="144">
        <v>185</v>
      </c>
      <c r="I174" s="145">
        <v>176</v>
      </c>
      <c r="J174" s="146">
        <v>305316809</v>
      </c>
      <c r="K174" s="147">
        <v>143</v>
      </c>
      <c r="L174" s="148">
        <v>132</v>
      </c>
      <c r="M174" s="143">
        <v>85753040</v>
      </c>
      <c r="N174" s="144">
        <v>79</v>
      </c>
      <c r="O174" s="145">
        <v>69</v>
      </c>
      <c r="P174" s="146">
        <v>376625571</v>
      </c>
      <c r="Q174" s="147">
        <v>133</v>
      </c>
      <c r="R174" s="148">
        <v>123</v>
      </c>
      <c r="S174" s="143">
        <v>406000579</v>
      </c>
      <c r="T174" s="144">
        <v>341</v>
      </c>
      <c r="U174" s="145">
        <v>332</v>
      </c>
      <c r="V174" s="146">
        <v>3779642</v>
      </c>
      <c r="W174" s="147">
        <v>221</v>
      </c>
      <c r="X174" s="148">
        <v>219</v>
      </c>
      <c r="Y174" s="143">
        <v>40986</v>
      </c>
      <c r="Z174" s="144">
        <v>86</v>
      </c>
      <c r="AA174" s="145">
        <v>75</v>
      </c>
      <c r="AB174" s="146">
        <v>1445</v>
      </c>
      <c r="AC174" s="149">
        <v>352</v>
      </c>
      <c r="AD174" s="141">
        <v>0</v>
      </c>
      <c r="AE174" s="150">
        <v>0</v>
      </c>
      <c r="AF174" s="151">
        <v>100</v>
      </c>
    </row>
    <row r="175" spans="1:32" ht="18.75" customHeight="1">
      <c r="A175" s="32">
        <v>173</v>
      </c>
      <c r="B175" s="33">
        <v>224</v>
      </c>
      <c r="C175" s="34" t="s">
        <v>883</v>
      </c>
      <c r="D175" s="35" t="s">
        <v>3098</v>
      </c>
      <c r="E175" s="45" t="s">
        <v>3052</v>
      </c>
      <c r="F175" s="47">
        <v>164</v>
      </c>
      <c r="G175" s="38">
        <v>283752416</v>
      </c>
      <c r="H175" s="39">
        <v>189</v>
      </c>
      <c r="I175" s="40">
        <v>180</v>
      </c>
      <c r="J175" s="41">
        <v>299049903</v>
      </c>
      <c r="K175" s="42">
        <v>164</v>
      </c>
      <c r="L175" s="43">
        <v>152</v>
      </c>
      <c r="M175" s="38">
        <v>72625448</v>
      </c>
      <c r="N175" s="39">
        <v>186</v>
      </c>
      <c r="O175" s="40">
        <v>176</v>
      </c>
      <c r="P175" s="41">
        <v>157262272</v>
      </c>
      <c r="Q175" s="42">
        <v>294</v>
      </c>
      <c r="R175" s="43">
        <v>284</v>
      </c>
      <c r="S175" s="38">
        <v>190832016</v>
      </c>
      <c r="T175" s="39">
        <v>89</v>
      </c>
      <c r="U175" s="40">
        <v>83</v>
      </c>
      <c r="V175" s="41">
        <v>46856548</v>
      </c>
      <c r="W175" s="42">
        <v>345</v>
      </c>
      <c r="X175" s="43">
        <v>342</v>
      </c>
      <c r="Y175" s="38">
        <v>12059</v>
      </c>
      <c r="Z175" s="39">
        <v>166</v>
      </c>
      <c r="AA175" s="40">
        <v>152</v>
      </c>
      <c r="AB175" s="41">
        <v>940</v>
      </c>
      <c r="AC175" s="108">
        <v>332</v>
      </c>
      <c r="AD175" s="45">
        <v>0</v>
      </c>
      <c r="AE175" s="37">
        <v>100</v>
      </c>
      <c r="AF175" s="46">
        <v>0</v>
      </c>
    </row>
    <row r="176" spans="1:32" ht="18.75" customHeight="1">
      <c r="A176" s="32">
        <v>174</v>
      </c>
      <c r="B176" s="33">
        <v>435</v>
      </c>
      <c r="C176" s="34" t="s">
        <v>1946</v>
      </c>
      <c r="D176" s="35" t="s">
        <v>889</v>
      </c>
      <c r="E176" s="36" t="s">
        <v>3052</v>
      </c>
      <c r="F176" s="37">
        <v>165</v>
      </c>
      <c r="G176" s="38">
        <v>283654000</v>
      </c>
      <c r="H176" s="39">
        <v>199</v>
      </c>
      <c r="I176" s="40">
        <v>189</v>
      </c>
      <c r="J176" s="41">
        <v>289322141</v>
      </c>
      <c r="K176" s="42">
        <v>346</v>
      </c>
      <c r="L176" s="43">
        <v>332</v>
      </c>
      <c r="M176" s="38">
        <v>28714630</v>
      </c>
      <c r="N176" s="39">
        <v>292</v>
      </c>
      <c r="O176" s="40">
        <v>280</v>
      </c>
      <c r="P176" s="41">
        <v>81846419</v>
      </c>
      <c r="Q176" s="42">
        <v>235</v>
      </c>
      <c r="R176" s="43">
        <v>225</v>
      </c>
      <c r="S176" s="38">
        <v>243577793</v>
      </c>
      <c r="T176" s="39">
        <v>361</v>
      </c>
      <c r="U176" s="40">
        <v>352</v>
      </c>
      <c r="V176" s="41">
        <v>2647856</v>
      </c>
      <c r="W176" s="42">
        <v>443</v>
      </c>
      <c r="X176" s="43">
        <v>437</v>
      </c>
      <c r="Y176" s="38">
        <v>229</v>
      </c>
      <c r="Z176" s="39">
        <v>154</v>
      </c>
      <c r="AA176" s="40">
        <v>141</v>
      </c>
      <c r="AB176" s="41">
        <v>981</v>
      </c>
      <c r="AC176" s="108">
        <v>312</v>
      </c>
      <c r="AD176" s="45">
        <v>0</v>
      </c>
      <c r="AE176" s="37">
        <v>100</v>
      </c>
      <c r="AF176" s="46">
        <v>0</v>
      </c>
    </row>
    <row r="177" spans="1:32" ht="18.75" customHeight="1">
      <c r="A177" s="152">
        <v>175</v>
      </c>
      <c r="B177" s="153">
        <v>158</v>
      </c>
      <c r="C177" s="154" t="s">
        <v>2120</v>
      </c>
      <c r="D177" s="155" t="s">
        <v>3056</v>
      </c>
      <c r="E177" s="156" t="s">
        <v>3052</v>
      </c>
      <c r="F177" s="157">
        <v>166</v>
      </c>
      <c r="G177" s="158">
        <v>281892715</v>
      </c>
      <c r="H177" s="159">
        <v>191</v>
      </c>
      <c r="I177" s="160">
        <v>182</v>
      </c>
      <c r="J177" s="161">
        <v>298005939</v>
      </c>
      <c r="K177" s="162">
        <v>269</v>
      </c>
      <c r="L177" s="163">
        <v>255</v>
      </c>
      <c r="M177" s="158">
        <v>41212248</v>
      </c>
      <c r="N177" s="159">
        <v>311</v>
      </c>
      <c r="O177" s="160">
        <v>299</v>
      </c>
      <c r="P177" s="161">
        <v>73335380</v>
      </c>
      <c r="Q177" s="162">
        <v>319</v>
      </c>
      <c r="R177" s="163">
        <v>309</v>
      </c>
      <c r="S177" s="158">
        <v>167748582</v>
      </c>
      <c r="T177" s="159">
        <v>411</v>
      </c>
      <c r="U177" s="160">
        <v>400</v>
      </c>
      <c r="V177" s="161">
        <v>101050</v>
      </c>
      <c r="W177" s="162">
        <v>99</v>
      </c>
      <c r="X177" s="163">
        <v>97</v>
      </c>
      <c r="Y177" s="158">
        <v>97669</v>
      </c>
      <c r="Z177" s="159">
        <v>318</v>
      </c>
      <c r="AA177" s="160">
        <v>303</v>
      </c>
      <c r="AB177" s="161">
        <v>425</v>
      </c>
      <c r="AC177" s="164">
        <v>383</v>
      </c>
      <c r="AD177" s="156">
        <v>0</v>
      </c>
      <c r="AE177" s="165">
        <v>0</v>
      </c>
      <c r="AF177" s="166">
        <v>100</v>
      </c>
    </row>
    <row r="178" spans="1:32" ht="18.75" customHeight="1">
      <c r="A178" s="167">
        <v>176</v>
      </c>
      <c r="B178" s="168">
        <v>266</v>
      </c>
      <c r="C178" s="169" t="s">
        <v>2660</v>
      </c>
      <c r="D178" s="170" t="s">
        <v>3056</v>
      </c>
      <c r="E178" s="171" t="s">
        <v>3052</v>
      </c>
      <c r="F178" s="172">
        <v>167</v>
      </c>
      <c r="G178" s="173">
        <v>280109888</v>
      </c>
      <c r="H178" s="174">
        <v>180</v>
      </c>
      <c r="I178" s="175">
        <v>171</v>
      </c>
      <c r="J178" s="176">
        <v>317995792</v>
      </c>
      <c r="K178" s="177">
        <v>105</v>
      </c>
      <c r="L178" s="178">
        <v>95</v>
      </c>
      <c r="M178" s="173">
        <v>119120450</v>
      </c>
      <c r="N178" s="174">
        <v>245</v>
      </c>
      <c r="O178" s="175">
        <v>235</v>
      </c>
      <c r="P178" s="176">
        <v>107683735</v>
      </c>
      <c r="Q178" s="177">
        <v>166</v>
      </c>
      <c r="R178" s="178">
        <v>156</v>
      </c>
      <c r="S178" s="173">
        <v>334726531</v>
      </c>
      <c r="T178" s="174">
        <v>91</v>
      </c>
      <c r="U178" s="175">
        <v>85</v>
      </c>
      <c r="V178" s="176">
        <v>45665463</v>
      </c>
      <c r="W178" s="177">
        <v>71</v>
      </c>
      <c r="X178" s="178">
        <v>69</v>
      </c>
      <c r="Y178" s="173">
        <v>123865</v>
      </c>
      <c r="Z178" s="174">
        <v>71</v>
      </c>
      <c r="AA178" s="175">
        <v>61</v>
      </c>
      <c r="AB178" s="176">
        <v>1574</v>
      </c>
      <c r="AC178" s="179">
        <v>384</v>
      </c>
      <c r="AD178" s="171">
        <v>0</v>
      </c>
      <c r="AE178" s="180">
        <v>0</v>
      </c>
      <c r="AF178" s="181">
        <v>100</v>
      </c>
    </row>
    <row r="179" spans="1:32" ht="18.75" customHeight="1">
      <c r="A179" s="32">
        <v>177</v>
      </c>
      <c r="B179" s="33">
        <v>222</v>
      </c>
      <c r="C179" s="34" t="s">
        <v>880</v>
      </c>
      <c r="D179" s="35" t="s">
        <v>881</v>
      </c>
      <c r="E179" s="45" t="s">
        <v>3052</v>
      </c>
      <c r="F179" s="47">
        <v>168</v>
      </c>
      <c r="G179" s="38">
        <v>279588056</v>
      </c>
      <c r="H179" s="39">
        <v>200</v>
      </c>
      <c r="I179" s="40">
        <v>190</v>
      </c>
      <c r="J179" s="41">
        <v>283810096</v>
      </c>
      <c r="K179" s="42" t="s">
        <v>3052</v>
      </c>
      <c r="L179" s="43" t="s">
        <v>3052</v>
      </c>
      <c r="M179" s="44" t="s">
        <v>3052</v>
      </c>
      <c r="N179" s="39">
        <v>201</v>
      </c>
      <c r="O179" s="40">
        <v>191</v>
      </c>
      <c r="P179" s="41">
        <v>142947961</v>
      </c>
      <c r="Q179" s="42">
        <v>243</v>
      </c>
      <c r="R179" s="43">
        <v>233</v>
      </c>
      <c r="S179" s="38">
        <v>233229186</v>
      </c>
      <c r="T179" s="39" t="s">
        <v>3052</v>
      </c>
      <c r="U179" s="40" t="s">
        <v>3052</v>
      </c>
      <c r="V179" s="62" t="s">
        <v>3052</v>
      </c>
      <c r="W179" s="42">
        <v>60</v>
      </c>
      <c r="X179" s="43">
        <v>58</v>
      </c>
      <c r="Y179" s="38">
        <v>152927</v>
      </c>
      <c r="Z179" s="39" t="s">
        <v>3052</v>
      </c>
      <c r="AA179" s="40" t="s">
        <v>3052</v>
      </c>
      <c r="AB179" s="62" t="s">
        <v>3052</v>
      </c>
      <c r="AC179" s="108">
        <v>382</v>
      </c>
      <c r="AD179" s="45">
        <v>0</v>
      </c>
      <c r="AE179" s="37">
        <v>0</v>
      </c>
      <c r="AF179" s="46">
        <v>100</v>
      </c>
    </row>
    <row r="180" spans="1:32" ht="18.75" customHeight="1">
      <c r="A180" s="137">
        <v>178</v>
      </c>
      <c r="B180" s="188">
        <v>190</v>
      </c>
      <c r="C180" s="139" t="s">
        <v>837</v>
      </c>
      <c r="D180" s="140" t="s">
        <v>3056</v>
      </c>
      <c r="E180" s="141" t="s">
        <v>3052</v>
      </c>
      <c r="F180" s="142">
        <v>169</v>
      </c>
      <c r="G180" s="143">
        <v>278911315</v>
      </c>
      <c r="H180" s="144">
        <v>187</v>
      </c>
      <c r="I180" s="145">
        <v>178</v>
      </c>
      <c r="J180" s="146">
        <v>301705303</v>
      </c>
      <c r="K180" s="147">
        <v>220</v>
      </c>
      <c r="L180" s="148">
        <v>207</v>
      </c>
      <c r="M180" s="143">
        <v>56287428</v>
      </c>
      <c r="N180" s="144">
        <v>221</v>
      </c>
      <c r="O180" s="145">
        <v>211</v>
      </c>
      <c r="P180" s="146">
        <v>126026142</v>
      </c>
      <c r="Q180" s="147">
        <v>265</v>
      </c>
      <c r="R180" s="148">
        <v>255</v>
      </c>
      <c r="S180" s="143">
        <v>211097863</v>
      </c>
      <c r="T180" s="144">
        <v>145</v>
      </c>
      <c r="U180" s="145">
        <v>139</v>
      </c>
      <c r="V180" s="146">
        <v>26478629</v>
      </c>
      <c r="W180" s="147">
        <v>87</v>
      </c>
      <c r="X180" s="148">
        <v>85</v>
      </c>
      <c r="Y180" s="143">
        <v>105288</v>
      </c>
      <c r="Z180" s="144">
        <v>376</v>
      </c>
      <c r="AA180" s="145">
        <v>361</v>
      </c>
      <c r="AB180" s="146">
        <v>301</v>
      </c>
      <c r="AC180" s="149">
        <v>356</v>
      </c>
      <c r="AD180" s="141">
        <v>0</v>
      </c>
      <c r="AE180" s="150">
        <v>100</v>
      </c>
      <c r="AF180" s="151">
        <v>0</v>
      </c>
    </row>
    <row r="181" spans="1:32" ht="18.75" customHeight="1">
      <c r="A181" s="137">
        <v>179</v>
      </c>
      <c r="B181" s="138">
        <v>337</v>
      </c>
      <c r="C181" s="139" t="s">
        <v>2980</v>
      </c>
      <c r="D181" s="140" t="s">
        <v>3056</v>
      </c>
      <c r="E181" s="141" t="s">
        <v>3052</v>
      </c>
      <c r="F181" s="142">
        <v>170</v>
      </c>
      <c r="G181" s="143">
        <v>278645893</v>
      </c>
      <c r="H181" s="144">
        <v>182</v>
      </c>
      <c r="I181" s="145">
        <v>173</v>
      </c>
      <c r="J181" s="146">
        <v>313846291</v>
      </c>
      <c r="K181" s="147">
        <v>111</v>
      </c>
      <c r="L181" s="148">
        <v>101</v>
      </c>
      <c r="M181" s="143">
        <v>111481514</v>
      </c>
      <c r="N181" s="144">
        <v>90</v>
      </c>
      <c r="O181" s="145">
        <v>80</v>
      </c>
      <c r="P181" s="146">
        <v>334294830</v>
      </c>
      <c r="Q181" s="147">
        <v>91</v>
      </c>
      <c r="R181" s="148">
        <v>82</v>
      </c>
      <c r="S181" s="143">
        <v>564236152</v>
      </c>
      <c r="T181" s="144">
        <v>250</v>
      </c>
      <c r="U181" s="145">
        <v>241</v>
      </c>
      <c r="V181" s="146">
        <v>10753131</v>
      </c>
      <c r="W181" s="147">
        <v>396</v>
      </c>
      <c r="X181" s="148">
        <v>391</v>
      </c>
      <c r="Y181" s="143">
        <v>3824</v>
      </c>
      <c r="Z181" s="144">
        <v>181</v>
      </c>
      <c r="AA181" s="145">
        <v>167</v>
      </c>
      <c r="AB181" s="146">
        <v>866</v>
      </c>
      <c r="AC181" s="149">
        <v>352</v>
      </c>
      <c r="AD181" s="141">
        <v>0</v>
      </c>
      <c r="AE181" s="150">
        <v>17.760000000000002</v>
      </c>
      <c r="AF181" s="151">
        <v>82.24</v>
      </c>
    </row>
    <row r="182" spans="1:32" ht="18.75" customHeight="1">
      <c r="A182" s="152">
        <v>180</v>
      </c>
      <c r="B182" s="153">
        <v>306</v>
      </c>
      <c r="C182" s="154" t="s">
        <v>991</v>
      </c>
      <c r="D182" s="155" t="s">
        <v>3056</v>
      </c>
      <c r="E182" s="189" t="s">
        <v>3052</v>
      </c>
      <c r="F182" s="165">
        <v>171</v>
      </c>
      <c r="G182" s="158">
        <v>277962568</v>
      </c>
      <c r="H182" s="159">
        <v>203</v>
      </c>
      <c r="I182" s="160">
        <v>193</v>
      </c>
      <c r="J182" s="161">
        <v>279482765</v>
      </c>
      <c r="K182" s="162" t="s">
        <v>3052</v>
      </c>
      <c r="L182" s="163" t="s">
        <v>3052</v>
      </c>
      <c r="M182" s="206" t="s">
        <v>3052</v>
      </c>
      <c r="N182" s="159">
        <v>216</v>
      </c>
      <c r="O182" s="160">
        <v>206</v>
      </c>
      <c r="P182" s="161">
        <v>129999438</v>
      </c>
      <c r="Q182" s="162">
        <v>304</v>
      </c>
      <c r="R182" s="163">
        <v>294</v>
      </c>
      <c r="S182" s="158">
        <v>182824881</v>
      </c>
      <c r="T182" s="159" t="s">
        <v>3052</v>
      </c>
      <c r="U182" s="160" t="s">
        <v>3052</v>
      </c>
      <c r="V182" s="207" t="s">
        <v>3052</v>
      </c>
      <c r="W182" s="162">
        <v>51</v>
      </c>
      <c r="X182" s="163">
        <v>49</v>
      </c>
      <c r="Y182" s="158">
        <v>170346</v>
      </c>
      <c r="Z182" s="159">
        <v>375</v>
      </c>
      <c r="AA182" s="160">
        <v>360</v>
      </c>
      <c r="AB182" s="161">
        <v>304</v>
      </c>
      <c r="AC182" s="164">
        <v>384</v>
      </c>
      <c r="AD182" s="156">
        <v>0</v>
      </c>
      <c r="AE182" s="165">
        <v>100</v>
      </c>
      <c r="AF182" s="166">
        <v>0</v>
      </c>
    </row>
    <row r="183" spans="1:32" ht="18.75" customHeight="1">
      <c r="A183" s="18">
        <v>181</v>
      </c>
      <c r="B183" s="19">
        <v>188</v>
      </c>
      <c r="C183" s="20" t="s">
        <v>835</v>
      </c>
      <c r="D183" s="21" t="s">
        <v>3103</v>
      </c>
      <c r="E183" s="22" t="s">
        <v>3052</v>
      </c>
      <c r="F183" s="23">
        <v>172</v>
      </c>
      <c r="G183" s="24">
        <v>275433405</v>
      </c>
      <c r="H183" s="25">
        <v>190</v>
      </c>
      <c r="I183" s="26">
        <v>181</v>
      </c>
      <c r="J183" s="27">
        <v>298763095</v>
      </c>
      <c r="K183" s="28">
        <v>145</v>
      </c>
      <c r="L183" s="29">
        <v>134</v>
      </c>
      <c r="M183" s="24">
        <v>84064267</v>
      </c>
      <c r="N183" s="25">
        <v>129</v>
      </c>
      <c r="O183" s="26">
        <v>119</v>
      </c>
      <c r="P183" s="27">
        <v>219728112</v>
      </c>
      <c r="Q183" s="28">
        <v>113</v>
      </c>
      <c r="R183" s="29">
        <v>103</v>
      </c>
      <c r="S183" s="24">
        <v>488295195</v>
      </c>
      <c r="T183" s="25">
        <v>209</v>
      </c>
      <c r="U183" s="26">
        <v>200</v>
      </c>
      <c r="V183" s="27">
        <v>15260844</v>
      </c>
      <c r="W183" s="28">
        <v>138</v>
      </c>
      <c r="X183" s="29">
        <v>136</v>
      </c>
      <c r="Y183" s="24">
        <v>68796</v>
      </c>
      <c r="Z183" s="25">
        <v>72</v>
      </c>
      <c r="AA183" s="26">
        <v>62</v>
      </c>
      <c r="AB183" s="27">
        <v>1570</v>
      </c>
      <c r="AC183" s="107">
        <v>321</v>
      </c>
      <c r="AD183" s="22">
        <v>0</v>
      </c>
      <c r="AE183" s="30">
        <v>100</v>
      </c>
      <c r="AF183" s="31">
        <v>0</v>
      </c>
    </row>
    <row r="184" spans="1:32" ht="18.75" customHeight="1">
      <c r="A184" s="32">
        <v>182</v>
      </c>
      <c r="B184" s="33">
        <v>213</v>
      </c>
      <c r="C184" s="34" t="s">
        <v>871</v>
      </c>
      <c r="D184" s="35" t="s">
        <v>1054</v>
      </c>
      <c r="E184" s="45" t="s">
        <v>3052</v>
      </c>
      <c r="F184" s="47">
        <v>173</v>
      </c>
      <c r="G184" s="38">
        <v>274871279</v>
      </c>
      <c r="H184" s="39">
        <v>204</v>
      </c>
      <c r="I184" s="40">
        <v>194</v>
      </c>
      <c r="J184" s="41">
        <v>278069473</v>
      </c>
      <c r="K184" s="42">
        <v>153</v>
      </c>
      <c r="L184" s="43">
        <v>142</v>
      </c>
      <c r="M184" s="38">
        <v>79895972</v>
      </c>
      <c r="N184" s="39">
        <v>127</v>
      </c>
      <c r="O184" s="40">
        <v>117</v>
      </c>
      <c r="P184" s="41">
        <v>220874275</v>
      </c>
      <c r="Q184" s="42">
        <v>154</v>
      </c>
      <c r="R184" s="43">
        <v>144</v>
      </c>
      <c r="S184" s="38">
        <v>352634237</v>
      </c>
      <c r="T184" s="39">
        <v>220</v>
      </c>
      <c r="U184" s="40">
        <v>211</v>
      </c>
      <c r="V184" s="41">
        <v>14093411</v>
      </c>
      <c r="W184" s="42">
        <v>58</v>
      </c>
      <c r="X184" s="43">
        <v>56</v>
      </c>
      <c r="Y184" s="38">
        <v>158858</v>
      </c>
      <c r="Z184" s="39">
        <v>23</v>
      </c>
      <c r="AA184" s="40">
        <v>16</v>
      </c>
      <c r="AB184" s="41">
        <v>3577</v>
      </c>
      <c r="AC184" s="108">
        <v>321</v>
      </c>
      <c r="AD184" s="45">
        <v>0</v>
      </c>
      <c r="AE184" s="37">
        <v>100</v>
      </c>
      <c r="AF184" s="46">
        <v>0</v>
      </c>
    </row>
    <row r="185" spans="1:32" ht="18.75" customHeight="1">
      <c r="A185" s="137">
        <v>183</v>
      </c>
      <c r="B185" s="138">
        <v>155</v>
      </c>
      <c r="C185" s="139" t="s">
        <v>2117</v>
      </c>
      <c r="D185" s="140" t="s">
        <v>3056</v>
      </c>
      <c r="E185" s="141" t="s">
        <v>3052</v>
      </c>
      <c r="F185" s="142">
        <v>174</v>
      </c>
      <c r="G185" s="143">
        <v>274611322</v>
      </c>
      <c r="H185" s="144">
        <v>202</v>
      </c>
      <c r="I185" s="145">
        <v>192</v>
      </c>
      <c r="J185" s="146">
        <v>281173816</v>
      </c>
      <c r="K185" s="147">
        <v>420</v>
      </c>
      <c r="L185" s="148">
        <v>406</v>
      </c>
      <c r="M185" s="143">
        <v>17896206</v>
      </c>
      <c r="N185" s="144">
        <v>174</v>
      </c>
      <c r="O185" s="145">
        <v>164</v>
      </c>
      <c r="P185" s="146">
        <v>164971455</v>
      </c>
      <c r="Q185" s="147">
        <v>234</v>
      </c>
      <c r="R185" s="148">
        <v>224</v>
      </c>
      <c r="S185" s="143">
        <v>244061935</v>
      </c>
      <c r="T185" s="144">
        <v>379</v>
      </c>
      <c r="U185" s="145">
        <v>369</v>
      </c>
      <c r="V185" s="146">
        <v>1692534</v>
      </c>
      <c r="W185" s="147">
        <v>433</v>
      </c>
      <c r="X185" s="148">
        <v>427</v>
      </c>
      <c r="Y185" s="143">
        <v>544</v>
      </c>
      <c r="Z185" s="144">
        <v>430</v>
      </c>
      <c r="AA185" s="145">
        <v>415</v>
      </c>
      <c r="AB185" s="146">
        <v>205</v>
      </c>
      <c r="AC185" s="149">
        <v>369</v>
      </c>
      <c r="AD185" s="141">
        <v>0</v>
      </c>
      <c r="AE185" s="150">
        <v>100</v>
      </c>
      <c r="AF185" s="151">
        <v>0</v>
      </c>
    </row>
    <row r="186" spans="1:32" ht="18.75" customHeight="1">
      <c r="A186" s="32">
        <v>184</v>
      </c>
      <c r="B186" s="33">
        <v>201</v>
      </c>
      <c r="C186" s="34" t="s">
        <v>1339</v>
      </c>
      <c r="D186" s="35" t="s">
        <v>859</v>
      </c>
      <c r="E186" s="45" t="s">
        <v>3052</v>
      </c>
      <c r="F186" s="47">
        <v>175</v>
      </c>
      <c r="G186" s="38">
        <v>274389626</v>
      </c>
      <c r="H186" s="39">
        <v>205</v>
      </c>
      <c r="I186" s="40">
        <v>195</v>
      </c>
      <c r="J186" s="41">
        <v>275726264</v>
      </c>
      <c r="K186" s="42">
        <v>298</v>
      </c>
      <c r="L186" s="43">
        <v>284</v>
      </c>
      <c r="M186" s="38">
        <v>34835033</v>
      </c>
      <c r="N186" s="39">
        <v>184</v>
      </c>
      <c r="O186" s="40">
        <v>174</v>
      </c>
      <c r="P186" s="41">
        <v>158647272</v>
      </c>
      <c r="Q186" s="42">
        <v>228</v>
      </c>
      <c r="R186" s="43">
        <v>218</v>
      </c>
      <c r="S186" s="38">
        <v>247193908</v>
      </c>
      <c r="T186" s="39">
        <v>478</v>
      </c>
      <c r="U186" s="40">
        <v>464</v>
      </c>
      <c r="V186" s="41">
        <v>-29832230</v>
      </c>
      <c r="W186" s="42">
        <v>382</v>
      </c>
      <c r="X186" s="43">
        <v>378</v>
      </c>
      <c r="Y186" s="38">
        <v>6096</v>
      </c>
      <c r="Z186" s="39">
        <v>153</v>
      </c>
      <c r="AA186" s="40">
        <v>140</v>
      </c>
      <c r="AB186" s="41">
        <v>983</v>
      </c>
      <c r="AC186" s="108">
        <v>341</v>
      </c>
      <c r="AD186" s="45">
        <v>0</v>
      </c>
      <c r="AE186" s="37">
        <v>34.11</v>
      </c>
      <c r="AF186" s="46">
        <v>65.89</v>
      </c>
    </row>
    <row r="187" spans="1:32" ht="18.75" customHeight="1">
      <c r="A187" s="152">
        <v>185</v>
      </c>
      <c r="B187" s="153">
        <v>152</v>
      </c>
      <c r="C187" s="154" t="s">
        <v>2114</v>
      </c>
      <c r="D187" s="155" t="s">
        <v>3056</v>
      </c>
      <c r="E187" s="156" t="s">
        <v>3052</v>
      </c>
      <c r="F187" s="157">
        <v>176</v>
      </c>
      <c r="G187" s="158">
        <v>271363994</v>
      </c>
      <c r="H187" s="159">
        <v>201</v>
      </c>
      <c r="I187" s="160">
        <v>191</v>
      </c>
      <c r="J187" s="161">
        <v>283436696</v>
      </c>
      <c r="K187" s="162">
        <v>107</v>
      </c>
      <c r="L187" s="163">
        <v>97</v>
      </c>
      <c r="M187" s="158">
        <v>118495442</v>
      </c>
      <c r="N187" s="159">
        <v>110</v>
      </c>
      <c r="O187" s="160">
        <v>100</v>
      </c>
      <c r="P187" s="161">
        <v>250691374</v>
      </c>
      <c r="Q187" s="162">
        <v>201</v>
      </c>
      <c r="R187" s="163">
        <v>191</v>
      </c>
      <c r="S187" s="158">
        <v>286266881</v>
      </c>
      <c r="T187" s="159">
        <v>60</v>
      </c>
      <c r="U187" s="160">
        <v>54</v>
      </c>
      <c r="V187" s="161">
        <v>71445226</v>
      </c>
      <c r="W187" s="162">
        <v>80</v>
      </c>
      <c r="X187" s="163">
        <v>78</v>
      </c>
      <c r="Y187" s="158">
        <v>115360</v>
      </c>
      <c r="Z187" s="159">
        <v>112</v>
      </c>
      <c r="AA187" s="160">
        <v>100</v>
      </c>
      <c r="AB187" s="161">
        <v>1174</v>
      </c>
      <c r="AC187" s="164">
        <v>384</v>
      </c>
      <c r="AD187" s="156">
        <v>0</v>
      </c>
      <c r="AE187" s="165">
        <v>50</v>
      </c>
      <c r="AF187" s="166">
        <v>50</v>
      </c>
    </row>
    <row r="188" spans="1:32" ht="18.75" customHeight="1">
      <c r="A188" s="18">
        <v>186</v>
      </c>
      <c r="B188" s="19">
        <v>193</v>
      </c>
      <c r="C188" s="20" t="s">
        <v>840</v>
      </c>
      <c r="D188" s="21" t="s">
        <v>1702</v>
      </c>
      <c r="E188" s="22" t="s">
        <v>3052</v>
      </c>
      <c r="F188" s="23">
        <v>177</v>
      </c>
      <c r="G188" s="24">
        <v>266009419</v>
      </c>
      <c r="H188" s="25">
        <v>147</v>
      </c>
      <c r="I188" s="26">
        <v>138</v>
      </c>
      <c r="J188" s="27">
        <v>403308532</v>
      </c>
      <c r="K188" s="28" t="s">
        <v>3052</v>
      </c>
      <c r="L188" s="29" t="s">
        <v>3052</v>
      </c>
      <c r="M188" s="64" t="s">
        <v>3052</v>
      </c>
      <c r="N188" s="25" t="s">
        <v>3052</v>
      </c>
      <c r="O188" s="26" t="s">
        <v>3052</v>
      </c>
      <c r="P188" s="69" t="s">
        <v>3052</v>
      </c>
      <c r="Q188" s="28" t="s">
        <v>3052</v>
      </c>
      <c r="R188" s="29" t="s">
        <v>3052</v>
      </c>
      <c r="S188" s="64" t="s">
        <v>3052</v>
      </c>
      <c r="T188" s="25" t="s">
        <v>3052</v>
      </c>
      <c r="U188" s="26" t="s">
        <v>3052</v>
      </c>
      <c r="V188" s="69" t="s">
        <v>3052</v>
      </c>
      <c r="W188" s="28" t="s">
        <v>3052</v>
      </c>
      <c r="X188" s="29" t="s">
        <v>3052</v>
      </c>
      <c r="Y188" s="64" t="s">
        <v>3052</v>
      </c>
      <c r="Z188" s="25" t="s">
        <v>3052</v>
      </c>
      <c r="AA188" s="26" t="s">
        <v>3052</v>
      </c>
      <c r="AB188" s="69" t="s">
        <v>3052</v>
      </c>
      <c r="AC188" s="107">
        <v>383</v>
      </c>
      <c r="AD188" s="22">
        <v>0</v>
      </c>
      <c r="AE188" s="30">
        <v>0.01</v>
      </c>
      <c r="AF188" s="31">
        <v>99.99</v>
      </c>
    </row>
    <row r="189" spans="1:32" ht="18.75" customHeight="1">
      <c r="A189" s="32">
        <v>187</v>
      </c>
      <c r="B189" s="33">
        <v>254</v>
      </c>
      <c r="C189" s="34" t="s">
        <v>3247</v>
      </c>
      <c r="D189" s="35" t="s">
        <v>3154</v>
      </c>
      <c r="E189" s="45" t="s">
        <v>3052</v>
      </c>
      <c r="F189" s="47">
        <v>178</v>
      </c>
      <c r="G189" s="38">
        <v>265719581</v>
      </c>
      <c r="H189" s="39">
        <v>212</v>
      </c>
      <c r="I189" s="40">
        <v>202</v>
      </c>
      <c r="J189" s="41">
        <v>265719581</v>
      </c>
      <c r="K189" s="42">
        <v>129</v>
      </c>
      <c r="L189" s="43">
        <v>119</v>
      </c>
      <c r="M189" s="38">
        <v>96364035</v>
      </c>
      <c r="N189" s="39">
        <v>182</v>
      </c>
      <c r="O189" s="40">
        <v>172</v>
      </c>
      <c r="P189" s="41">
        <v>159030594</v>
      </c>
      <c r="Q189" s="42">
        <v>174</v>
      </c>
      <c r="R189" s="43">
        <v>164</v>
      </c>
      <c r="S189" s="38">
        <v>329452133</v>
      </c>
      <c r="T189" s="39">
        <v>188</v>
      </c>
      <c r="U189" s="40">
        <v>181</v>
      </c>
      <c r="V189" s="41">
        <v>18983777</v>
      </c>
      <c r="W189" s="42">
        <v>74</v>
      </c>
      <c r="X189" s="43">
        <v>72</v>
      </c>
      <c r="Y189" s="38">
        <v>121241</v>
      </c>
      <c r="Z189" s="39">
        <v>115</v>
      </c>
      <c r="AA189" s="40">
        <v>103</v>
      </c>
      <c r="AB189" s="41">
        <v>1150</v>
      </c>
      <c r="AC189" s="108">
        <v>362</v>
      </c>
      <c r="AD189" s="45">
        <v>0</v>
      </c>
      <c r="AE189" s="37">
        <v>100</v>
      </c>
      <c r="AF189" s="46">
        <v>0</v>
      </c>
    </row>
    <row r="190" spans="1:32" ht="18.75" customHeight="1">
      <c r="A190" s="32">
        <v>188</v>
      </c>
      <c r="B190" s="33">
        <v>171</v>
      </c>
      <c r="C190" s="34" t="s">
        <v>818</v>
      </c>
      <c r="D190" s="35" t="s">
        <v>3092</v>
      </c>
      <c r="E190" s="45" t="s">
        <v>3052</v>
      </c>
      <c r="F190" s="47">
        <v>179</v>
      </c>
      <c r="G190" s="38">
        <v>264937463</v>
      </c>
      <c r="H190" s="39">
        <v>214</v>
      </c>
      <c r="I190" s="40">
        <v>204</v>
      </c>
      <c r="J190" s="41">
        <v>264937463</v>
      </c>
      <c r="K190" s="42">
        <v>114</v>
      </c>
      <c r="L190" s="43">
        <v>104</v>
      </c>
      <c r="M190" s="38">
        <v>108845789</v>
      </c>
      <c r="N190" s="39">
        <v>45</v>
      </c>
      <c r="O190" s="40">
        <v>39</v>
      </c>
      <c r="P190" s="41">
        <v>634772209</v>
      </c>
      <c r="Q190" s="42">
        <v>49</v>
      </c>
      <c r="R190" s="43">
        <v>42</v>
      </c>
      <c r="S190" s="38">
        <v>1085687159</v>
      </c>
      <c r="T190" s="39">
        <v>20</v>
      </c>
      <c r="U190" s="40">
        <v>16</v>
      </c>
      <c r="V190" s="41">
        <v>193283310</v>
      </c>
      <c r="W190" s="42">
        <v>186</v>
      </c>
      <c r="X190" s="43">
        <v>184</v>
      </c>
      <c r="Y190" s="38">
        <v>50037</v>
      </c>
      <c r="Z190" s="39">
        <v>89</v>
      </c>
      <c r="AA190" s="40">
        <v>78</v>
      </c>
      <c r="AB190" s="41">
        <v>1400</v>
      </c>
      <c r="AC190" s="108">
        <v>372</v>
      </c>
      <c r="AD190" s="45">
        <v>0</v>
      </c>
      <c r="AE190" s="37">
        <v>100</v>
      </c>
      <c r="AF190" s="46">
        <v>0</v>
      </c>
    </row>
    <row r="191" spans="1:32" ht="18.75" customHeight="1">
      <c r="A191" s="32">
        <v>189</v>
      </c>
      <c r="B191" s="33">
        <v>164</v>
      </c>
      <c r="C191" s="34" t="s">
        <v>2127</v>
      </c>
      <c r="D191" s="35" t="s">
        <v>3054</v>
      </c>
      <c r="E191" s="45">
        <v>10</v>
      </c>
      <c r="F191" s="47" t="s">
        <v>3052</v>
      </c>
      <c r="G191" s="38">
        <v>263809277</v>
      </c>
      <c r="H191" s="39">
        <v>192</v>
      </c>
      <c r="I191" s="40">
        <v>10</v>
      </c>
      <c r="J191" s="41">
        <v>297849909</v>
      </c>
      <c r="K191" s="42">
        <v>48</v>
      </c>
      <c r="L191" s="43">
        <v>9</v>
      </c>
      <c r="M191" s="38">
        <v>217301020</v>
      </c>
      <c r="N191" s="39">
        <v>67</v>
      </c>
      <c r="O191" s="40">
        <v>10</v>
      </c>
      <c r="P191" s="41">
        <v>432746592</v>
      </c>
      <c r="Q191" s="42">
        <v>103</v>
      </c>
      <c r="R191" s="43">
        <v>10</v>
      </c>
      <c r="S191" s="38">
        <v>522324853</v>
      </c>
      <c r="T191" s="39">
        <v>499</v>
      </c>
      <c r="U191" s="40">
        <v>15</v>
      </c>
      <c r="V191" s="41">
        <v>-386106945</v>
      </c>
      <c r="W191" s="42" t="s">
        <v>3052</v>
      </c>
      <c r="X191" s="43" t="s">
        <v>3052</v>
      </c>
      <c r="Y191" s="44" t="s">
        <v>3052</v>
      </c>
      <c r="Z191" s="39">
        <v>4</v>
      </c>
      <c r="AA191" s="40">
        <v>3</v>
      </c>
      <c r="AB191" s="41">
        <v>10979</v>
      </c>
      <c r="AC191" s="108">
        <v>210</v>
      </c>
      <c r="AD191" s="45">
        <v>100</v>
      </c>
      <c r="AE191" s="37">
        <v>0</v>
      </c>
      <c r="AF191" s="46">
        <v>0</v>
      </c>
    </row>
    <row r="192" spans="1:32" ht="18.75" customHeight="1">
      <c r="A192" s="152">
        <v>190</v>
      </c>
      <c r="B192" s="153">
        <v>173</v>
      </c>
      <c r="C192" s="154" t="s">
        <v>1340</v>
      </c>
      <c r="D192" s="155" t="s">
        <v>3056</v>
      </c>
      <c r="E192" s="156" t="s">
        <v>3052</v>
      </c>
      <c r="F192" s="157">
        <v>180</v>
      </c>
      <c r="G192" s="158">
        <v>262636008</v>
      </c>
      <c r="H192" s="159">
        <v>193</v>
      </c>
      <c r="I192" s="160">
        <v>183</v>
      </c>
      <c r="J192" s="161">
        <v>296807343</v>
      </c>
      <c r="K192" s="162">
        <v>142</v>
      </c>
      <c r="L192" s="163">
        <v>131</v>
      </c>
      <c r="M192" s="158">
        <v>86540657</v>
      </c>
      <c r="N192" s="159">
        <v>173</v>
      </c>
      <c r="O192" s="160">
        <v>163</v>
      </c>
      <c r="P192" s="161">
        <v>166071070</v>
      </c>
      <c r="Q192" s="162">
        <v>112</v>
      </c>
      <c r="R192" s="163">
        <v>102</v>
      </c>
      <c r="S192" s="158">
        <v>489536423</v>
      </c>
      <c r="T192" s="159">
        <v>133</v>
      </c>
      <c r="U192" s="160">
        <v>127</v>
      </c>
      <c r="V192" s="161">
        <v>31139689</v>
      </c>
      <c r="W192" s="162">
        <v>145</v>
      </c>
      <c r="X192" s="163">
        <v>143</v>
      </c>
      <c r="Y192" s="158">
        <v>66068</v>
      </c>
      <c r="Z192" s="159">
        <v>169</v>
      </c>
      <c r="AA192" s="160">
        <v>155</v>
      </c>
      <c r="AB192" s="161">
        <v>914</v>
      </c>
      <c r="AC192" s="164">
        <v>372</v>
      </c>
      <c r="AD192" s="156">
        <v>0</v>
      </c>
      <c r="AE192" s="165">
        <v>100</v>
      </c>
      <c r="AF192" s="166">
        <v>0</v>
      </c>
    </row>
    <row r="193" spans="1:32" ht="18.75" customHeight="1">
      <c r="A193" s="167">
        <v>191</v>
      </c>
      <c r="B193" s="168">
        <v>203</v>
      </c>
      <c r="C193" s="169" t="s">
        <v>861</v>
      </c>
      <c r="D193" s="170" t="s">
        <v>3056</v>
      </c>
      <c r="E193" s="171" t="s">
        <v>3052</v>
      </c>
      <c r="F193" s="172">
        <v>181</v>
      </c>
      <c r="G193" s="173">
        <v>262420511</v>
      </c>
      <c r="H193" s="174">
        <v>206</v>
      </c>
      <c r="I193" s="175">
        <v>196</v>
      </c>
      <c r="J193" s="176">
        <v>274773016</v>
      </c>
      <c r="K193" s="177">
        <v>194</v>
      </c>
      <c r="L193" s="178">
        <v>182</v>
      </c>
      <c r="M193" s="173">
        <v>62747273</v>
      </c>
      <c r="N193" s="174">
        <v>244</v>
      </c>
      <c r="O193" s="175">
        <v>234</v>
      </c>
      <c r="P193" s="176">
        <v>109103628</v>
      </c>
      <c r="Q193" s="177">
        <v>316</v>
      </c>
      <c r="R193" s="178">
        <v>306</v>
      </c>
      <c r="S193" s="173">
        <v>169145959</v>
      </c>
      <c r="T193" s="174">
        <v>130</v>
      </c>
      <c r="U193" s="175">
        <v>124</v>
      </c>
      <c r="V193" s="176">
        <v>31298579</v>
      </c>
      <c r="W193" s="177">
        <v>75</v>
      </c>
      <c r="X193" s="178">
        <v>73</v>
      </c>
      <c r="Y193" s="173">
        <v>120023</v>
      </c>
      <c r="Z193" s="174">
        <v>167</v>
      </c>
      <c r="AA193" s="175">
        <v>153</v>
      </c>
      <c r="AB193" s="176">
        <v>934</v>
      </c>
      <c r="AC193" s="179">
        <v>311</v>
      </c>
      <c r="AD193" s="171">
        <v>0</v>
      </c>
      <c r="AE193" s="180">
        <v>0</v>
      </c>
      <c r="AF193" s="181">
        <v>100</v>
      </c>
    </row>
    <row r="194" spans="1:32" ht="18.75" customHeight="1">
      <c r="A194" s="32">
        <v>192</v>
      </c>
      <c r="B194" s="33">
        <v>177</v>
      </c>
      <c r="C194" s="34" t="s">
        <v>1341</v>
      </c>
      <c r="D194" s="35" t="s">
        <v>2187</v>
      </c>
      <c r="E194" s="45" t="s">
        <v>3052</v>
      </c>
      <c r="F194" s="47">
        <v>182</v>
      </c>
      <c r="G194" s="38">
        <v>262226134</v>
      </c>
      <c r="H194" s="39">
        <v>211</v>
      </c>
      <c r="I194" s="40">
        <v>201</v>
      </c>
      <c r="J194" s="41">
        <v>266031497</v>
      </c>
      <c r="K194" s="42">
        <v>368</v>
      </c>
      <c r="L194" s="43">
        <v>354</v>
      </c>
      <c r="M194" s="38">
        <v>25068107</v>
      </c>
      <c r="N194" s="39">
        <v>209</v>
      </c>
      <c r="O194" s="40">
        <v>199</v>
      </c>
      <c r="P194" s="41">
        <v>134557803</v>
      </c>
      <c r="Q194" s="42">
        <v>247</v>
      </c>
      <c r="R194" s="43">
        <v>237</v>
      </c>
      <c r="S194" s="38">
        <v>229595830</v>
      </c>
      <c r="T194" s="39">
        <v>455</v>
      </c>
      <c r="U194" s="40">
        <v>443</v>
      </c>
      <c r="V194" s="41">
        <v>-8936081</v>
      </c>
      <c r="W194" s="42">
        <v>315</v>
      </c>
      <c r="X194" s="43">
        <v>312</v>
      </c>
      <c r="Y194" s="38">
        <v>18894</v>
      </c>
      <c r="Z194" s="39">
        <v>456</v>
      </c>
      <c r="AA194" s="40">
        <v>441</v>
      </c>
      <c r="AB194" s="41">
        <v>163</v>
      </c>
      <c r="AC194" s="108">
        <v>356</v>
      </c>
      <c r="AD194" s="45">
        <v>0</v>
      </c>
      <c r="AE194" s="37">
        <v>0</v>
      </c>
      <c r="AF194" s="46">
        <v>100</v>
      </c>
    </row>
    <row r="195" spans="1:32" ht="18.75" customHeight="1">
      <c r="A195" s="32">
        <v>193</v>
      </c>
      <c r="B195" s="33">
        <v>215</v>
      </c>
      <c r="C195" s="34" t="s">
        <v>873</v>
      </c>
      <c r="D195" s="35" t="s">
        <v>874</v>
      </c>
      <c r="E195" s="45" t="s">
        <v>3052</v>
      </c>
      <c r="F195" s="47">
        <v>183</v>
      </c>
      <c r="G195" s="38">
        <v>262178048</v>
      </c>
      <c r="H195" s="39">
        <v>217</v>
      </c>
      <c r="I195" s="40">
        <v>207</v>
      </c>
      <c r="J195" s="41">
        <v>262277716</v>
      </c>
      <c r="K195" s="42">
        <v>191</v>
      </c>
      <c r="L195" s="43">
        <v>179</v>
      </c>
      <c r="M195" s="38">
        <v>63947956</v>
      </c>
      <c r="N195" s="39">
        <v>144</v>
      </c>
      <c r="O195" s="40">
        <v>134</v>
      </c>
      <c r="P195" s="41">
        <v>202026556</v>
      </c>
      <c r="Q195" s="42">
        <v>98</v>
      </c>
      <c r="R195" s="43">
        <v>89</v>
      </c>
      <c r="S195" s="38">
        <v>536253549</v>
      </c>
      <c r="T195" s="39">
        <v>362</v>
      </c>
      <c r="U195" s="40">
        <v>353</v>
      </c>
      <c r="V195" s="41">
        <v>2572803</v>
      </c>
      <c r="W195" s="42">
        <v>96</v>
      </c>
      <c r="X195" s="43">
        <v>94</v>
      </c>
      <c r="Y195" s="38">
        <v>98964</v>
      </c>
      <c r="Z195" s="39">
        <v>305</v>
      </c>
      <c r="AA195" s="40">
        <v>291</v>
      </c>
      <c r="AB195" s="41">
        <v>450</v>
      </c>
      <c r="AC195" s="108">
        <v>369</v>
      </c>
      <c r="AD195" s="45">
        <v>0</v>
      </c>
      <c r="AE195" s="37">
        <v>100</v>
      </c>
      <c r="AF195" s="46">
        <v>0</v>
      </c>
    </row>
    <row r="196" spans="1:32" ht="18.75" customHeight="1">
      <c r="A196" s="137">
        <v>194</v>
      </c>
      <c r="B196" s="138">
        <v>211</v>
      </c>
      <c r="C196" s="139" t="s">
        <v>869</v>
      </c>
      <c r="D196" s="140" t="s">
        <v>3056</v>
      </c>
      <c r="E196" s="141" t="s">
        <v>3052</v>
      </c>
      <c r="F196" s="142">
        <v>184</v>
      </c>
      <c r="G196" s="143">
        <v>259751066</v>
      </c>
      <c r="H196" s="144">
        <v>213</v>
      </c>
      <c r="I196" s="145">
        <v>203</v>
      </c>
      <c r="J196" s="146">
        <v>264969011</v>
      </c>
      <c r="K196" s="147" t="s">
        <v>3052</v>
      </c>
      <c r="L196" s="148" t="s">
        <v>3052</v>
      </c>
      <c r="M196" s="186" t="s">
        <v>3052</v>
      </c>
      <c r="N196" s="144" t="s">
        <v>3052</v>
      </c>
      <c r="O196" s="145" t="s">
        <v>3052</v>
      </c>
      <c r="P196" s="187" t="s">
        <v>3052</v>
      </c>
      <c r="Q196" s="147" t="s">
        <v>3052</v>
      </c>
      <c r="R196" s="148" t="s">
        <v>3052</v>
      </c>
      <c r="S196" s="186" t="s">
        <v>3052</v>
      </c>
      <c r="T196" s="144" t="s">
        <v>3052</v>
      </c>
      <c r="U196" s="145" t="s">
        <v>3052</v>
      </c>
      <c r="V196" s="187" t="s">
        <v>3052</v>
      </c>
      <c r="W196" s="147" t="s">
        <v>3052</v>
      </c>
      <c r="X196" s="148" t="s">
        <v>3052</v>
      </c>
      <c r="Y196" s="186" t="s">
        <v>3052</v>
      </c>
      <c r="Z196" s="144">
        <v>336</v>
      </c>
      <c r="AA196" s="145">
        <v>321</v>
      </c>
      <c r="AB196" s="146">
        <v>371</v>
      </c>
      <c r="AC196" s="149">
        <v>341</v>
      </c>
      <c r="AD196" s="141">
        <v>0</v>
      </c>
      <c r="AE196" s="150">
        <v>50</v>
      </c>
      <c r="AF196" s="151">
        <v>50</v>
      </c>
    </row>
    <row r="197" spans="1:32" ht="18.75" customHeight="1">
      <c r="A197" s="48">
        <v>195</v>
      </c>
      <c r="B197" s="49">
        <v>329</v>
      </c>
      <c r="C197" s="50" t="s">
        <v>2975</v>
      </c>
      <c r="D197" s="51" t="s">
        <v>2976</v>
      </c>
      <c r="E197" s="52" t="s">
        <v>3052</v>
      </c>
      <c r="F197" s="53">
        <v>185</v>
      </c>
      <c r="G197" s="54">
        <v>255966897</v>
      </c>
      <c r="H197" s="55">
        <v>208</v>
      </c>
      <c r="I197" s="56">
        <v>198</v>
      </c>
      <c r="J197" s="57">
        <v>269025688</v>
      </c>
      <c r="K197" s="58">
        <v>86</v>
      </c>
      <c r="L197" s="59">
        <v>76</v>
      </c>
      <c r="M197" s="54">
        <v>137606105</v>
      </c>
      <c r="N197" s="55">
        <v>100</v>
      </c>
      <c r="O197" s="56">
        <v>90</v>
      </c>
      <c r="P197" s="57">
        <v>272073328</v>
      </c>
      <c r="Q197" s="58">
        <v>129</v>
      </c>
      <c r="R197" s="59">
        <v>119</v>
      </c>
      <c r="S197" s="54">
        <v>421713708</v>
      </c>
      <c r="T197" s="55">
        <v>58</v>
      </c>
      <c r="U197" s="56">
        <v>52</v>
      </c>
      <c r="V197" s="57">
        <v>72622095</v>
      </c>
      <c r="W197" s="58">
        <v>156</v>
      </c>
      <c r="X197" s="59">
        <v>154</v>
      </c>
      <c r="Y197" s="54">
        <v>61916</v>
      </c>
      <c r="Z197" s="55">
        <v>260</v>
      </c>
      <c r="AA197" s="56">
        <v>246</v>
      </c>
      <c r="AB197" s="57">
        <v>575</v>
      </c>
      <c r="AC197" s="109">
        <v>210</v>
      </c>
      <c r="AD197" s="52">
        <v>0</v>
      </c>
      <c r="AE197" s="60">
        <v>100</v>
      </c>
      <c r="AF197" s="61">
        <v>0</v>
      </c>
    </row>
    <row r="198" spans="1:32" ht="18.75" customHeight="1">
      <c r="A198" s="167">
        <v>196</v>
      </c>
      <c r="B198" s="168">
        <v>144</v>
      </c>
      <c r="C198" s="169" t="s">
        <v>411</v>
      </c>
      <c r="D198" s="170" t="s">
        <v>3056</v>
      </c>
      <c r="E198" s="171" t="s">
        <v>3052</v>
      </c>
      <c r="F198" s="172">
        <v>186</v>
      </c>
      <c r="G198" s="173">
        <v>255895915</v>
      </c>
      <c r="H198" s="174">
        <v>209</v>
      </c>
      <c r="I198" s="175">
        <v>199</v>
      </c>
      <c r="J198" s="176">
        <v>267985957</v>
      </c>
      <c r="K198" s="177">
        <v>412</v>
      </c>
      <c r="L198" s="178">
        <v>398</v>
      </c>
      <c r="M198" s="173">
        <v>18878311</v>
      </c>
      <c r="N198" s="174">
        <v>205</v>
      </c>
      <c r="O198" s="175">
        <v>195</v>
      </c>
      <c r="P198" s="176">
        <v>140622608</v>
      </c>
      <c r="Q198" s="177">
        <v>255</v>
      </c>
      <c r="R198" s="178">
        <v>245</v>
      </c>
      <c r="S198" s="173">
        <v>221540376</v>
      </c>
      <c r="T198" s="174">
        <v>443</v>
      </c>
      <c r="U198" s="175">
        <v>432</v>
      </c>
      <c r="V198" s="176">
        <v>-5303391</v>
      </c>
      <c r="W198" s="177">
        <v>198</v>
      </c>
      <c r="X198" s="178">
        <v>196</v>
      </c>
      <c r="Y198" s="173">
        <v>46377</v>
      </c>
      <c r="Z198" s="174">
        <v>367</v>
      </c>
      <c r="AA198" s="175">
        <v>352</v>
      </c>
      <c r="AB198" s="176">
        <v>318</v>
      </c>
      <c r="AC198" s="179">
        <v>351</v>
      </c>
      <c r="AD198" s="171">
        <v>0</v>
      </c>
      <c r="AE198" s="180">
        <v>100</v>
      </c>
      <c r="AF198" s="181">
        <v>0</v>
      </c>
    </row>
    <row r="199" spans="1:32" ht="18.75" customHeight="1">
      <c r="A199" s="32">
        <v>197</v>
      </c>
      <c r="B199" s="33">
        <v>283</v>
      </c>
      <c r="C199" s="34" t="s">
        <v>1045</v>
      </c>
      <c r="D199" s="35" t="s">
        <v>3106</v>
      </c>
      <c r="E199" s="45" t="s">
        <v>3052</v>
      </c>
      <c r="F199" s="47">
        <v>187</v>
      </c>
      <c r="G199" s="38">
        <v>254679548</v>
      </c>
      <c r="H199" s="39">
        <v>215</v>
      </c>
      <c r="I199" s="40">
        <v>205</v>
      </c>
      <c r="J199" s="41">
        <v>263745297</v>
      </c>
      <c r="K199" s="42">
        <v>197</v>
      </c>
      <c r="L199" s="43">
        <v>185</v>
      </c>
      <c r="M199" s="38">
        <v>62156987</v>
      </c>
      <c r="N199" s="39">
        <v>454</v>
      </c>
      <c r="O199" s="40">
        <v>439</v>
      </c>
      <c r="P199" s="41">
        <v>22422182</v>
      </c>
      <c r="Q199" s="42">
        <v>365</v>
      </c>
      <c r="R199" s="43">
        <v>353</v>
      </c>
      <c r="S199" s="38">
        <v>127199125</v>
      </c>
      <c r="T199" s="39">
        <v>179</v>
      </c>
      <c r="U199" s="40">
        <v>172</v>
      </c>
      <c r="V199" s="41">
        <v>19760733</v>
      </c>
      <c r="W199" s="42">
        <v>364</v>
      </c>
      <c r="X199" s="43">
        <v>361</v>
      </c>
      <c r="Y199" s="38">
        <v>9056</v>
      </c>
      <c r="Z199" s="39">
        <v>99</v>
      </c>
      <c r="AA199" s="40">
        <v>88</v>
      </c>
      <c r="AB199" s="41">
        <v>1311</v>
      </c>
      <c r="AC199" s="108">
        <v>311</v>
      </c>
      <c r="AD199" s="45">
        <v>0</v>
      </c>
      <c r="AE199" s="37">
        <v>100</v>
      </c>
      <c r="AF199" s="46">
        <v>0</v>
      </c>
    </row>
    <row r="200" spans="1:32" ht="18.75" customHeight="1">
      <c r="A200" s="32">
        <v>198</v>
      </c>
      <c r="B200" s="33">
        <v>281</v>
      </c>
      <c r="C200" s="34" t="s">
        <v>2676</v>
      </c>
      <c r="D200" s="35" t="s">
        <v>2677</v>
      </c>
      <c r="E200" s="45" t="s">
        <v>3052</v>
      </c>
      <c r="F200" s="47">
        <v>188</v>
      </c>
      <c r="G200" s="38">
        <v>251737574</v>
      </c>
      <c r="H200" s="39">
        <v>223</v>
      </c>
      <c r="I200" s="40">
        <v>213</v>
      </c>
      <c r="J200" s="41">
        <v>252753208</v>
      </c>
      <c r="K200" s="42" t="s">
        <v>3052</v>
      </c>
      <c r="L200" s="43" t="s">
        <v>3052</v>
      </c>
      <c r="M200" s="44" t="s">
        <v>3052</v>
      </c>
      <c r="N200" s="39">
        <v>118</v>
      </c>
      <c r="O200" s="40">
        <v>108</v>
      </c>
      <c r="P200" s="41">
        <v>240290376</v>
      </c>
      <c r="Q200" s="42">
        <v>189</v>
      </c>
      <c r="R200" s="43">
        <v>179</v>
      </c>
      <c r="S200" s="38">
        <v>303670611</v>
      </c>
      <c r="T200" s="39" t="s">
        <v>3052</v>
      </c>
      <c r="U200" s="40" t="s">
        <v>3052</v>
      </c>
      <c r="V200" s="62" t="s">
        <v>3052</v>
      </c>
      <c r="W200" s="42">
        <v>97</v>
      </c>
      <c r="X200" s="43">
        <v>95</v>
      </c>
      <c r="Y200" s="38">
        <v>98113</v>
      </c>
      <c r="Z200" s="39">
        <v>96</v>
      </c>
      <c r="AA200" s="40">
        <v>85</v>
      </c>
      <c r="AB200" s="41">
        <v>1346</v>
      </c>
      <c r="AC200" s="108">
        <v>355</v>
      </c>
      <c r="AD200" s="45">
        <v>0.03</v>
      </c>
      <c r="AE200" s="37">
        <v>99.97</v>
      </c>
      <c r="AF200" s="46">
        <v>0</v>
      </c>
    </row>
    <row r="201" spans="1:32" ht="18.75" customHeight="1">
      <c r="A201" s="137">
        <v>199</v>
      </c>
      <c r="B201" s="138">
        <v>233</v>
      </c>
      <c r="C201" s="139" t="s">
        <v>893</v>
      </c>
      <c r="D201" s="140" t="s">
        <v>3056</v>
      </c>
      <c r="E201" s="141" t="s">
        <v>3052</v>
      </c>
      <c r="F201" s="142">
        <v>189</v>
      </c>
      <c r="G201" s="143">
        <v>251481835</v>
      </c>
      <c r="H201" s="144">
        <v>218</v>
      </c>
      <c r="I201" s="145">
        <v>208</v>
      </c>
      <c r="J201" s="146">
        <v>260464998</v>
      </c>
      <c r="K201" s="147">
        <v>221</v>
      </c>
      <c r="L201" s="148">
        <v>208</v>
      </c>
      <c r="M201" s="143">
        <v>56008048</v>
      </c>
      <c r="N201" s="144">
        <v>303</v>
      </c>
      <c r="O201" s="145">
        <v>291</v>
      </c>
      <c r="P201" s="146">
        <v>78476621</v>
      </c>
      <c r="Q201" s="147">
        <v>183</v>
      </c>
      <c r="R201" s="148">
        <v>173</v>
      </c>
      <c r="S201" s="143">
        <v>316131239</v>
      </c>
      <c r="T201" s="144">
        <v>422</v>
      </c>
      <c r="U201" s="145">
        <v>411</v>
      </c>
      <c r="V201" s="146">
        <v>-1231853</v>
      </c>
      <c r="W201" s="147">
        <v>90</v>
      </c>
      <c r="X201" s="148">
        <v>88</v>
      </c>
      <c r="Y201" s="143">
        <v>104270</v>
      </c>
      <c r="Z201" s="144">
        <v>100</v>
      </c>
      <c r="AA201" s="145">
        <v>89</v>
      </c>
      <c r="AB201" s="146">
        <v>1309</v>
      </c>
      <c r="AC201" s="149">
        <v>361</v>
      </c>
      <c r="AD201" s="141">
        <v>0</v>
      </c>
      <c r="AE201" s="150">
        <v>98.82</v>
      </c>
      <c r="AF201" s="151">
        <v>1.18</v>
      </c>
    </row>
    <row r="202" spans="1:32" ht="18.75" customHeight="1">
      <c r="A202" s="48">
        <v>200</v>
      </c>
      <c r="B202" s="49">
        <v>227</v>
      </c>
      <c r="C202" s="50" t="s">
        <v>887</v>
      </c>
      <c r="D202" s="51" t="s">
        <v>3154</v>
      </c>
      <c r="E202" s="52" t="s">
        <v>3052</v>
      </c>
      <c r="F202" s="53">
        <v>190</v>
      </c>
      <c r="G202" s="54">
        <v>251050637</v>
      </c>
      <c r="H202" s="55">
        <v>141</v>
      </c>
      <c r="I202" s="56">
        <v>132</v>
      </c>
      <c r="J202" s="57">
        <v>442703646</v>
      </c>
      <c r="K202" s="58">
        <v>149</v>
      </c>
      <c r="L202" s="59">
        <v>138</v>
      </c>
      <c r="M202" s="54">
        <v>81524945</v>
      </c>
      <c r="N202" s="55">
        <v>126</v>
      </c>
      <c r="O202" s="56">
        <v>116</v>
      </c>
      <c r="P202" s="57">
        <v>224387321</v>
      </c>
      <c r="Q202" s="58">
        <v>144</v>
      </c>
      <c r="R202" s="59">
        <v>134</v>
      </c>
      <c r="S202" s="54">
        <v>381179745</v>
      </c>
      <c r="T202" s="55">
        <v>119</v>
      </c>
      <c r="U202" s="56">
        <v>113</v>
      </c>
      <c r="V202" s="57">
        <v>34083595</v>
      </c>
      <c r="W202" s="58">
        <v>59</v>
      </c>
      <c r="X202" s="59">
        <v>57</v>
      </c>
      <c r="Y202" s="54">
        <v>155000</v>
      </c>
      <c r="Z202" s="55">
        <v>160</v>
      </c>
      <c r="AA202" s="56">
        <v>147</v>
      </c>
      <c r="AB202" s="57">
        <v>960</v>
      </c>
      <c r="AC202" s="109">
        <v>384</v>
      </c>
      <c r="AD202" s="52">
        <v>0</v>
      </c>
      <c r="AE202" s="60">
        <v>54</v>
      </c>
      <c r="AF202" s="61">
        <v>46</v>
      </c>
    </row>
    <row r="203" spans="1:32" ht="18.75" customHeight="1">
      <c r="A203" s="18">
        <v>201</v>
      </c>
      <c r="B203" s="19">
        <v>204</v>
      </c>
      <c r="C203" s="20" t="s">
        <v>862</v>
      </c>
      <c r="D203" s="21" t="s">
        <v>3106</v>
      </c>
      <c r="E203" s="22" t="s">
        <v>3052</v>
      </c>
      <c r="F203" s="23">
        <v>191</v>
      </c>
      <c r="G203" s="24">
        <v>249489140</v>
      </c>
      <c r="H203" s="25">
        <v>225</v>
      </c>
      <c r="I203" s="26">
        <v>215</v>
      </c>
      <c r="J203" s="27">
        <v>249760798</v>
      </c>
      <c r="K203" s="28">
        <v>391</v>
      </c>
      <c r="L203" s="29">
        <v>377</v>
      </c>
      <c r="M203" s="24">
        <v>22670833</v>
      </c>
      <c r="N203" s="25">
        <v>246</v>
      </c>
      <c r="O203" s="26">
        <v>236</v>
      </c>
      <c r="P203" s="27">
        <v>105522877</v>
      </c>
      <c r="Q203" s="28">
        <v>358</v>
      </c>
      <c r="R203" s="29">
        <v>347</v>
      </c>
      <c r="S203" s="24">
        <v>131821596</v>
      </c>
      <c r="T203" s="25">
        <v>262</v>
      </c>
      <c r="U203" s="26">
        <v>253</v>
      </c>
      <c r="V203" s="27">
        <v>9500725</v>
      </c>
      <c r="W203" s="28">
        <v>389</v>
      </c>
      <c r="X203" s="29">
        <v>384</v>
      </c>
      <c r="Y203" s="24">
        <v>5041</v>
      </c>
      <c r="Z203" s="25">
        <v>265</v>
      </c>
      <c r="AA203" s="26">
        <v>251</v>
      </c>
      <c r="AB203" s="27">
        <v>563</v>
      </c>
      <c r="AC203" s="107">
        <v>311</v>
      </c>
      <c r="AD203" s="22">
        <v>0</v>
      </c>
      <c r="AE203" s="30">
        <v>100</v>
      </c>
      <c r="AF203" s="31">
        <v>0</v>
      </c>
    </row>
    <row r="204" spans="1:32" ht="18.75" customHeight="1">
      <c r="A204" s="32">
        <v>202</v>
      </c>
      <c r="B204" s="33">
        <v>219</v>
      </c>
      <c r="C204" s="34" t="s">
        <v>877</v>
      </c>
      <c r="D204" s="35" t="s">
        <v>3056</v>
      </c>
      <c r="E204" s="45" t="s">
        <v>3052</v>
      </c>
      <c r="F204" s="47">
        <v>192</v>
      </c>
      <c r="G204" s="38">
        <v>247837264</v>
      </c>
      <c r="H204" s="39">
        <v>226</v>
      </c>
      <c r="I204" s="40">
        <v>216</v>
      </c>
      <c r="J204" s="41">
        <v>249482169</v>
      </c>
      <c r="K204" s="42">
        <v>200</v>
      </c>
      <c r="L204" s="43">
        <v>187</v>
      </c>
      <c r="M204" s="38">
        <v>60203483</v>
      </c>
      <c r="N204" s="39">
        <v>117</v>
      </c>
      <c r="O204" s="40">
        <v>107</v>
      </c>
      <c r="P204" s="41">
        <v>243579038</v>
      </c>
      <c r="Q204" s="42">
        <v>80</v>
      </c>
      <c r="R204" s="43">
        <v>71</v>
      </c>
      <c r="S204" s="38">
        <v>672673720</v>
      </c>
      <c r="T204" s="39">
        <v>469</v>
      </c>
      <c r="U204" s="40">
        <v>457</v>
      </c>
      <c r="V204" s="41">
        <v>-20851807</v>
      </c>
      <c r="W204" s="42">
        <v>269</v>
      </c>
      <c r="X204" s="43">
        <v>267</v>
      </c>
      <c r="Y204" s="38">
        <v>28228</v>
      </c>
      <c r="Z204" s="39">
        <v>467</v>
      </c>
      <c r="AA204" s="40">
        <v>452</v>
      </c>
      <c r="AB204" s="41">
        <v>137</v>
      </c>
      <c r="AC204" s="108">
        <v>341</v>
      </c>
      <c r="AD204" s="45">
        <v>0</v>
      </c>
      <c r="AE204" s="37">
        <v>100</v>
      </c>
      <c r="AF204" s="46">
        <v>0</v>
      </c>
    </row>
    <row r="205" spans="1:32" ht="18.75" customHeight="1">
      <c r="A205" s="137">
        <v>203</v>
      </c>
      <c r="B205" s="138" t="s">
        <v>3052</v>
      </c>
      <c r="C205" s="188" t="s">
        <v>3052</v>
      </c>
      <c r="D205" s="140" t="s">
        <v>3056</v>
      </c>
      <c r="E205" s="141" t="s">
        <v>3052</v>
      </c>
      <c r="F205" s="142">
        <v>193</v>
      </c>
      <c r="G205" s="186" t="s">
        <v>3052</v>
      </c>
      <c r="H205" s="144">
        <v>210</v>
      </c>
      <c r="I205" s="145">
        <v>200</v>
      </c>
      <c r="J205" s="187" t="s">
        <v>3052</v>
      </c>
      <c r="K205" s="147">
        <v>188</v>
      </c>
      <c r="L205" s="148">
        <v>176</v>
      </c>
      <c r="M205" s="186" t="s">
        <v>3052</v>
      </c>
      <c r="N205" s="144">
        <v>193</v>
      </c>
      <c r="O205" s="145">
        <v>183</v>
      </c>
      <c r="P205" s="187" t="s">
        <v>3052</v>
      </c>
      <c r="Q205" s="147">
        <v>251</v>
      </c>
      <c r="R205" s="148">
        <v>241</v>
      </c>
      <c r="S205" s="186" t="s">
        <v>3052</v>
      </c>
      <c r="T205" s="144">
        <v>157</v>
      </c>
      <c r="U205" s="145">
        <v>151</v>
      </c>
      <c r="V205" s="187" t="s">
        <v>3052</v>
      </c>
      <c r="W205" s="147">
        <v>390</v>
      </c>
      <c r="X205" s="148">
        <v>385</v>
      </c>
      <c r="Y205" s="186" t="s">
        <v>3052</v>
      </c>
      <c r="Z205" s="144">
        <v>149</v>
      </c>
      <c r="AA205" s="145">
        <v>137</v>
      </c>
      <c r="AB205" s="187" t="s">
        <v>3052</v>
      </c>
      <c r="AC205" s="149">
        <v>384</v>
      </c>
      <c r="AD205" s="141">
        <v>0</v>
      </c>
      <c r="AE205" s="150">
        <v>80</v>
      </c>
      <c r="AF205" s="151">
        <v>20</v>
      </c>
    </row>
    <row r="206" spans="1:32" ht="18.75" customHeight="1">
      <c r="A206" s="32">
        <v>204</v>
      </c>
      <c r="B206" s="33">
        <v>231</v>
      </c>
      <c r="C206" s="34" t="s">
        <v>891</v>
      </c>
      <c r="D206" s="35" t="s">
        <v>3103</v>
      </c>
      <c r="E206" s="45" t="s">
        <v>3052</v>
      </c>
      <c r="F206" s="47">
        <v>194</v>
      </c>
      <c r="G206" s="38">
        <v>246464231</v>
      </c>
      <c r="H206" s="39">
        <v>220</v>
      </c>
      <c r="I206" s="40">
        <v>210</v>
      </c>
      <c r="J206" s="41">
        <v>257618790</v>
      </c>
      <c r="K206" s="42">
        <v>176</v>
      </c>
      <c r="L206" s="43">
        <v>164</v>
      </c>
      <c r="M206" s="38">
        <v>67392172</v>
      </c>
      <c r="N206" s="39">
        <v>178</v>
      </c>
      <c r="O206" s="40">
        <v>168</v>
      </c>
      <c r="P206" s="41">
        <v>162371481</v>
      </c>
      <c r="Q206" s="42">
        <v>192</v>
      </c>
      <c r="R206" s="43">
        <v>182</v>
      </c>
      <c r="S206" s="38">
        <v>300845435</v>
      </c>
      <c r="T206" s="39">
        <v>131</v>
      </c>
      <c r="U206" s="40">
        <v>125</v>
      </c>
      <c r="V206" s="41">
        <v>31257940</v>
      </c>
      <c r="W206" s="42">
        <v>85</v>
      </c>
      <c r="X206" s="43">
        <v>83</v>
      </c>
      <c r="Y206" s="38">
        <v>106820</v>
      </c>
      <c r="Z206" s="39">
        <v>121</v>
      </c>
      <c r="AA206" s="40">
        <v>109</v>
      </c>
      <c r="AB206" s="41">
        <v>1131</v>
      </c>
      <c r="AC206" s="108">
        <v>311</v>
      </c>
      <c r="AD206" s="45">
        <v>0</v>
      </c>
      <c r="AE206" s="37">
        <v>100</v>
      </c>
      <c r="AF206" s="46">
        <v>0</v>
      </c>
    </row>
    <row r="207" spans="1:32" ht="18.75" customHeight="1">
      <c r="A207" s="48">
        <v>205</v>
      </c>
      <c r="B207" s="49">
        <v>168</v>
      </c>
      <c r="C207" s="50" t="s">
        <v>2131</v>
      </c>
      <c r="D207" s="51" t="s">
        <v>3056</v>
      </c>
      <c r="E207" s="68" t="s">
        <v>3052</v>
      </c>
      <c r="F207" s="60">
        <v>195</v>
      </c>
      <c r="G207" s="54">
        <v>245886719</v>
      </c>
      <c r="H207" s="55">
        <v>222</v>
      </c>
      <c r="I207" s="56">
        <v>212</v>
      </c>
      <c r="J207" s="57">
        <v>254828440</v>
      </c>
      <c r="K207" s="58">
        <v>357</v>
      </c>
      <c r="L207" s="59">
        <v>343</v>
      </c>
      <c r="M207" s="54">
        <v>26583917</v>
      </c>
      <c r="N207" s="55" t="s">
        <v>3052</v>
      </c>
      <c r="O207" s="56" t="s">
        <v>3052</v>
      </c>
      <c r="P207" s="66" t="s">
        <v>3052</v>
      </c>
      <c r="Q207" s="58" t="s">
        <v>3052</v>
      </c>
      <c r="R207" s="59" t="s">
        <v>3052</v>
      </c>
      <c r="S207" s="65" t="s">
        <v>3052</v>
      </c>
      <c r="T207" s="55">
        <v>246</v>
      </c>
      <c r="U207" s="56">
        <v>237</v>
      </c>
      <c r="V207" s="57">
        <v>11388494</v>
      </c>
      <c r="W207" s="58">
        <v>218</v>
      </c>
      <c r="X207" s="59">
        <v>216</v>
      </c>
      <c r="Y207" s="54">
        <v>41717</v>
      </c>
      <c r="Z207" s="55" t="s">
        <v>3052</v>
      </c>
      <c r="AA207" s="56" t="s">
        <v>3052</v>
      </c>
      <c r="AB207" s="66" t="s">
        <v>3052</v>
      </c>
      <c r="AC207" s="109">
        <v>371</v>
      </c>
      <c r="AD207" s="52">
        <v>0</v>
      </c>
      <c r="AE207" s="60">
        <v>100</v>
      </c>
      <c r="AF207" s="61">
        <v>0</v>
      </c>
    </row>
    <row r="208" spans="1:32" ht="18.75" customHeight="1">
      <c r="A208" s="18">
        <v>206</v>
      </c>
      <c r="B208" s="19">
        <v>256</v>
      </c>
      <c r="C208" s="20" t="s">
        <v>1342</v>
      </c>
      <c r="D208" s="21" t="s">
        <v>2650</v>
      </c>
      <c r="E208" s="22" t="s">
        <v>3052</v>
      </c>
      <c r="F208" s="23">
        <v>196</v>
      </c>
      <c r="G208" s="24">
        <v>244496886</v>
      </c>
      <c r="H208" s="25">
        <v>230</v>
      </c>
      <c r="I208" s="26">
        <v>220</v>
      </c>
      <c r="J208" s="27">
        <v>244496886</v>
      </c>
      <c r="K208" s="28">
        <v>483</v>
      </c>
      <c r="L208" s="29">
        <v>468</v>
      </c>
      <c r="M208" s="24">
        <v>2291232</v>
      </c>
      <c r="N208" s="25">
        <v>485</v>
      </c>
      <c r="O208" s="26">
        <v>470</v>
      </c>
      <c r="P208" s="27">
        <v>8032011</v>
      </c>
      <c r="Q208" s="28">
        <v>499</v>
      </c>
      <c r="R208" s="29">
        <v>484</v>
      </c>
      <c r="S208" s="24">
        <v>18919544</v>
      </c>
      <c r="T208" s="25">
        <v>381</v>
      </c>
      <c r="U208" s="26">
        <v>371</v>
      </c>
      <c r="V208" s="27">
        <v>1683078</v>
      </c>
      <c r="W208" s="28" t="s">
        <v>3052</v>
      </c>
      <c r="X208" s="29" t="s">
        <v>3052</v>
      </c>
      <c r="Y208" s="64" t="s">
        <v>3052</v>
      </c>
      <c r="Z208" s="25">
        <v>499</v>
      </c>
      <c r="AA208" s="26">
        <v>484</v>
      </c>
      <c r="AB208" s="27">
        <v>27</v>
      </c>
      <c r="AC208" s="107">
        <v>312</v>
      </c>
      <c r="AD208" s="22">
        <v>0</v>
      </c>
      <c r="AE208" s="30">
        <v>100</v>
      </c>
      <c r="AF208" s="31">
        <v>0</v>
      </c>
    </row>
    <row r="209" spans="1:32" ht="18.75" customHeight="1">
      <c r="A209" s="137">
        <v>207</v>
      </c>
      <c r="B209" s="138">
        <v>234</v>
      </c>
      <c r="C209" s="139" t="s">
        <v>894</v>
      </c>
      <c r="D209" s="140" t="s">
        <v>3056</v>
      </c>
      <c r="E209" s="141" t="s">
        <v>3052</v>
      </c>
      <c r="F209" s="142">
        <v>197</v>
      </c>
      <c r="G209" s="143">
        <v>243741342</v>
      </c>
      <c r="H209" s="144">
        <v>107</v>
      </c>
      <c r="I209" s="145">
        <v>98</v>
      </c>
      <c r="J209" s="146">
        <v>539241192</v>
      </c>
      <c r="K209" s="147">
        <v>124</v>
      </c>
      <c r="L209" s="148">
        <v>114</v>
      </c>
      <c r="M209" s="143">
        <v>98880635</v>
      </c>
      <c r="N209" s="144">
        <v>92</v>
      </c>
      <c r="O209" s="145">
        <v>82</v>
      </c>
      <c r="P209" s="146">
        <v>330880665</v>
      </c>
      <c r="Q209" s="147">
        <v>130</v>
      </c>
      <c r="R209" s="148">
        <v>120</v>
      </c>
      <c r="S209" s="143">
        <v>419743345</v>
      </c>
      <c r="T209" s="144">
        <v>44</v>
      </c>
      <c r="U209" s="145">
        <v>39</v>
      </c>
      <c r="V209" s="146">
        <v>93723927</v>
      </c>
      <c r="W209" s="147">
        <v>395</v>
      </c>
      <c r="X209" s="148">
        <v>390</v>
      </c>
      <c r="Y209" s="143">
        <v>3859</v>
      </c>
      <c r="Z209" s="144">
        <v>371</v>
      </c>
      <c r="AA209" s="145">
        <v>356</v>
      </c>
      <c r="AB209" s="146">
        <v>307</v>
      </c>
      <c r="AC209" s="149">
        <v>311</v>
      </c>
      <c r="AD209" s="141">
        <v>0</v>
      </c>
      <c r="AE209" s="150">
        <v>0</v>
      </c>
      <c r="AF209" s="151">
        <v>100</v>
      </c>
    </row>
    <row r="210" spans="1:32" ht="18.75" customHeight="1">
      <c r="A210" s="32">
        <v>208</v>
      </c>
      <c r="B210" s="33">
        <v>221</v>
      </c>
      <c r="C210" s="34" t="s">
        <v>879</v>
      </c>
      <c r="D210" s="35" t="s">
        <v>1702</v>
      </c>
      <c r="E210" s="45" t="s">
        <v>3052</v>
      </c>
      <c r="F210" s="47">
        <v>198</v>
      </c>
      <c r="G210" s="38">
        <v>242216895</v>
      </c>
      <c r="H210" s="39">
        <v>227</v>
      </c>
      <c r="I210" s="40">
        <v>217</v>
      </c>
      <c r="J210" s="41">
        <v>249208343</v>
      </c>
      <c r="K210" s="42">
        <v>409</v>
      </c>
      <c r="L210" s="43">
        <v>395</v>
      </c>
      <c r="M210" s="38">
        <v>19110756</v>
      </c>
      <c r="N210" s="39">
        <v>88</v>
      </c>
      <c r="O210" s="40">
        <v>78</v>
      </c>
      <c r="P210" s="41">
        <v>338404134</v>
      </c>
      <c r="Q210" s="42">
        <v>108</v>
      </c>
      <c r="R210" s="43">
        <v>98</v>
      </c>
      <c r="S210" s="38">
        <v>496228312</v>
      </c>
      <c r="T210" s="39">
        <v>309</v>
      </c>
      <c r="U210" s="40">
        <v>300</v>
      </c>
      <c r="V210" s="41">
        <v>5819192</v>
      </c>
      <c r="W210" s="42">
        <v>163</v>
      </c>
      <c r="X210" s="43">
        <v>161</v>
      </c>
      <c r="Y210" s="38">
        <v>59353</v>
      </c>
      <c r="Z210" s="39">
        <v>282</v>
      </c>
      <c r="AA210" s="40">
        <v>268</v>
      </c>
      <c r="AB210" s="41">
        <v>518</v>
      </c>
      <c r="AC210" s="108">
        <v>369</v>
      </c>
      <c r="AD210" s="45">
        <v>0</v>
      </c>
      <c r="AE210" s="37">
        <v>2.21</v>
      </c>
      <c r="AF210" s="46">
        <v>97.79</v>
      </c>
    </row>
    <row r="211" spans="1:32" ht="18.75" customHeight="1">
      <c r="A211" s="32">
        <v>209</v>
      </c>
      <c r="B211" s="33">
        <v>178</v>
      </c>
      <c r="C211" s="34" t="s">
        <v>825</v>
      </c>
      <c r="D211" s="35" t="s">
        <v>1702</v>
      </c>
      <c r="E211" s="45" t="s">
        <v>3052</v>
      </c>
      <c r="F211" s="47">
        <v>199</v>
      </c>
      <c r="G211" s="38">
        <v>242046420</v>
      </c>
      <c r="H211" s="39">
        <v>224</v>
      </c>
      <c r="I211" s="40">
        <v>214</v>
      </c>
      <c r="J211" s="41">
        <v>250745290</v>
      </c>
      <c r="K211" s="42">
        <v>186</v>
      </c>
      <c r="L211" s="43">
        <v>174</v>
      </c>
      <c r="M211" s="38">
        <v>65149999</v>
      </c>
      <c r="N211" s="39">
        <v>375</v>
      </c>
      <c r="O211" s="40">
        <v>361</v>
      </c>
      <c r="P211" s="41">
        <v>49784801</v>
      </c>
      <c r="Q211" s="42">
        <v>337</v>
      </c>
      <c r="R211" s="43">
        <v>327</v>
      </c>
      <c r="S211" s="38">
        <v>152426345</v>
      </c>
      <c r="T211" s="39">
        <v>367</v>
      </c>
      <c r="U211" s="40">
        <v>358</v>
      </c>
      <c r="V211" s="41">
        <v>2476468</v>
      </c>
      <c r="W211" s="42">
        <v>69</v>
      </c>
      <c r="X211" s="43">
        <v>67</v>
      </c>
      <c r="Y211" s="38">
        <v>129470</v>
      </c>
      <c r="Z211" s="39">
        <v>130</v>
      </c>
      <c r="AA211" s="40">
        <v>118</v>
      </c>
      <c r="AB211" s="41">
        <v>1099</v>
      </c>
      <c r="AC211" s="108">
        <v>384</v>
      </c>
      <c r="AD211" s="45">
        <v>0</v>
      </c>
      <c r="AE211" s="37">
        <v>100</v>
      </c>
      <c r="AF211" s="46">
        <v>0</v>
      </c>
    </row>
    <row r="212" spans="1:32" ht="18.75" customHeight="1">
      <c r="A212" s="152">
        <v>210</v>
      </c>
      <c r="B212" s="153">
        <v>199</v>
      </c>
      <c r="C212" s="154" t="s">
        <v>2967</v>
      </c>
      <c r="D212" s="155" t="s">
        <v>3056</v>
      </c>
      <c r="E212" s="156" t="s">
        <v>3052</v>
      </c>
      <c r="F212" s="157">
        <v>200</v>
      </c>
      <c r="G212" s="158">
        <v>240677295</v>
      </c>
      <c r="H212" s="159">
        <v>233</v>
      </c>
      <c r="I212" s="160">
        <v>223</v>
      </c>
      <c r="J212" s="161">
        <v>240677295</v>
      </c>
      <c r="K212" s="162">
        <v>433</v>
      </c>
      <c r="L212" s="163">
        <v>418</v>
      </c>
      <c r="M212" s="158">
        <v>14629288</v>
      </c>
      <c r="N212" s="159">
        <v>436</v>
      </c>
      <c r="O212" s="160">
        <v>421</v>
      </c>
      <c r="P212" s="161">
        <v>31009118</v>
      </c>
      <c r="Q212" s="162">
        <v>457</v>
      </c>
      <c r="R212" s="163">
        <v>442</v>
      </c>
      <c r="S212" s="158">
        <v>70158027</v>
      </c>
      <c r="T212" s="159">
        <v>333</v>
      </c>
      <c r="U212" s="160">
        <v>324</v>
      </c>
      <c r="V212" s="161">
        <v>4409544</v>
      </c>
      <c r="W212" s="162">
        <v>374</v>
      </c>
      <c r="X212" s="163">
        <v>370</v>
      </c>
      <c r="Y212" s="158">
        <v>6890</v>
      </c>
      <c r="Z212" s="159">
        <v>470</v>
      </c>
      <c r="AA212" s="160">
        <v>455</v>
      </c>
      <c r="AB212" s="161">
        <v>132</v>
      </c>
      <c r="AC212" s="164">
        <v>311</v>
      </c>
      <c r="AD212" s="156">
        <v>0</v>
      </c>
      <c r="AE212" s="165">
        <v>100</v>
      </c>
      <c r="AF212" s="166">
        <v>0</v>
      </c>
    </row>
    <row r="213" spans="1:32" ht="18.75" customHeight="1">
      <c r="A213" s="18">
        <v>211</v>
      </c>
      <c r="B213" s="19">
        <v>255</v>
      </c>
      <c r="C213" s="20" t="s">
        <v>2647</v>
      </c>
      <c r="D213" s="21" t="s">
        <v>2648</v>
      </c>
      <c r="E213" s="22" t="s">
        <v>3052</v>
      </c>
      <c r="F213" s="23">
        <v>201</v>
      </c>
      <c r="G213" s="24">
        <v>240431910</v>
      </c>
      <c r="H213" s="25">
        <v>234</v>
      </c>
      <c r="I213" s="26">
        <v>224</v>
      </c>
      <c r="J213" s="27">
        <v>240431910</v>
      </c>
      <c r="K213" s="28">
        <v>98</v>
      </c>
      <c r="L213" s="29">
        <v>88</v>
      </c>
      <c r="M213" s="24">
        <v>128321351</v>
      </c>
      <c r="N213" s="25">
        <v>114</v>
      </c>
      <c r="O213" s="26">
        <v>104</v>
      </c>
      <c r="P213" s="27">
        <v>247038914</v>
      </c>
      <c r="Q213" s="28">
        <v>205</v>
      </c>
      <c r="R213" s="29">
        <v>195</v>
      </c>
      <c r="S213" s="24">
        <v>279279583</v>
      </c>
      <c r="T213" s="25">
        <v>34</v>
      </c>
      <c r="U213" s="26">
        <v>29</v>
      </c>
      <c r="V213" s="27">
        <v>113503159</v>
      </c>
      <c r="W213" s="28">
        <v>101</v>
      </c>
      <c r="X213" s="29">
        <v>99</v>
      </c>
      <c r="Y213" s="24">
        <v>95995</v>
      </c>
      <c r="Z213" s="25">
        <v>368</v>
      </c>
      <c r="AA213" s="26">
        <v>353</v>
      </c>
      <c r="AB213" s="27">
        <v>314</v>
      </c>
      <c r="AC213" s="107">
        <v>369</v>
      </c>
      <c r="AD213" s="22">
        <v>0</v>
      </c>
      <c r="AE213" s="30">
        <v>100</v>
      </c>
      <c r="AF213" s="31">
        <v>0</v>
      </c>
    </row>
    <row r="214" spans="1:32" ht="18.75" customHeight="1">
      <c r="A214" s="32">
        <v>212</v>
      </c>
      <c r="B214" s="33" t="s">
        <v>3052</v>
      </c>
      <c r="C214" s="34" t="s">
        <v>1343</v>
      </c>
      <c r="D214" s="35" t="s">
        <v>881</v>
      </c>
      <c r="E214" s="45" t="s">
        <v>3052</v>
      </c>
      <c r="F214" s="47">
        <v>202</v>
      </c>
      <c r="G214" s="38">
        <v>239642387</v>
      </c>
      <c r="H214" s="39">
        <v>165</v>
      </c>
      <c r="I214" s="40">
        <v>156</v>
      </c>
      <c r="J214" s="41">
        <v>345740106</v>
      </c>
      <c r="K214" s="42">
        <v>450</v>
      </c>
      <c r="L214" s="43">
        <v>435</v>
      </c>
      <c r="M214" s="38">
        <v>11283921</v>
      </c>
      <c r="N214" s="39">
        <v>464</v>
      </c>
      <c r="O214" s="40">
        <v>449</v>
      </c>
      <c r="P214" s="41">
        <v>18493065</v>
      </c>
      <c r="Q214" s="42">
        <v>401</v>
      </c>
      <c r="R214" s="43">
        <v>388</v>
      </c>
      <c r="S214" s="38">
        <v>104459053</v>
      </c>
      <c r="T214" s="39">
        <v>351</v>
      </c>
      <c r="U214" s="40">
        <v>342</v>
      </c>
      <c r="V214" s="41">
        <v>3152649</v>
      </c>
      <c r="W214" s="42">
        <v>435</v>
      </c>
      <c r="X214" s="43">
        <v>429</v>
      </c>
      <c r="Y214" s="38">
        <v>540</v>
      </c>
      <c r="Z214" s="39">
        <v>492</v>
      </c>
      <c r="AA214" s="40">
        <v>477</v>
      </c>
      <c r="AB214" s="41">
        <v>45</v>
      </c>
      <c r="AC214" s="108">
        <v>311</v>
      </c>
      <c r="AD214" s="45">
        <v>0</v>
      </c>
      <c r="AE214" s="37">
        <v>50</v>
      </c>
      <c r="AF214" s="46">
        <v>50</v>
      </c>
    </row>
    <row r="215" spans="1:32" ht="18.75" customHeight="1">
      <c r="A215" s="32">
        <v>213</v>
      </c>
      <c r="B215" s="33">
        <v>209</v>
      </c>
      <c r="C215" s="34" t="s">
        <v>866</v>
      </c>
      <c r="D215" s="35" t="s">
        <v>867</v>
      </c>
      <c r="E215" s="45" t="s">
        <v>3052</v>
      </c>
      <c r="F215" s="47">
        <v>203</v>
      </c>
      <c r="G215" s="38">
        <v>238887041</v>
      </c>
      <c r="H215" s="39">
        <v>236</v>
      </c>
      <c r="I215" s="40">
        <v>226</v>
      </c>
      <c r="J215" s="41">
        <v>238887041</v>
      </c>
      <c r="K215" s="42">
        <v>217</v>
      </c>
      <c r="L215" s="43">
        <v>204</v>
      </c>
      <c r="M215" s="38">
        <v>56739633</v>
      </c>
      <c r="N215" s="39">
        <v>224</v>
      </c>
      <c r="O215" s="40">
        <v>214</v>
      </c>
      <c r="P215" s="41">
        <v>123149909</v>
      </c>
      <c r="Q215" s="42">
        <v>186</v>
      </c>
      <c r="R215" s="43">
        <v>176</v>
      </c>
      <c r="S215" s="38">
        <v>309822608</v>
      </c>
      <c r="T215" s="39">
        <v>298</v>
      </c>
      <c r="U215" s="40">
        <v>289</v>
      </c>
      <c r="V215" s="41">
        <v>6639015</v>
      </c>
      <c r="W215" s="42">
        <v>73</v>
      </c>
      <c r="X215" s="43">
        <v>71</v>
      </c>
      <c r="Y215" s="38">
        <v>121820</v>
      </c>
      <c r="Z215" s="39">
        <v>52</v>
      </c>
      <c r="AA215" s="40">
        <v>43</v>
      </c>
      <c r="AB215" s="41">
        <v>1990</v>
      </c>
      <c r="AC215" s="108">
        <v>384</v>
      </c>
      <c r="AD215" s="45">
        <v>0</v>
      </c>
      <c r="AE215" s="37">
        <v>0</v>
      </c>
      <c r="AF215" s="46">
        <v>100</v>
      </c>
    </row>
    <row r="216" spans="1:32" ht="18.75" customHeight="1">
      <c r="A216" s="137">
        <v>214</v>
      </c>
      <c r="B216" s="138" t="s">
        <v>3052</v>
      </c>
      <c r="C216" s="139" t="s">
        <v>1344</v>
      </c>
      <c r="D216" s="140" t="s">
        <v>3056</v>
      </c>
      <c r="E216" s="141" t="s">
        <v>3052</v>
      </c>
      <c r="F216" s="142">
        <v>204</v>
      </c>
      <c r="G216" s="143">
        <v>237512189</v>
      </c>
      <c r="H216" s="144">
        <v>238</v>
      </c>
      <c r="I216" s="145">
        <v>228</v>
      </c>
      <c r="J216" s="146">
        <v>237512189</v>
      </c>
      <c r="K216" s="147" t="s">
        <v>3052</v>
      </c>
      <c r="L216" s="148" t="s">
        <v>3052</v>
      </c>
      <c r="M216" s="186" t="s">
        <v>3052</v>
      </c>
      <c r="N216" s="144">
        <v>334</v>
      </c>
      <c r="O216" s="145">
        <v>322</v>
      </c>
      <c r="P216" s="146">
        <v>64715191</v>
      </c>
      <c r="Q216" s="147">
        <v>307</v>
      </c>
      <c r="R216" s="148">
        <v>297</v>
      </c>
      <c r="S216" s="143">
        <v>178459241</v>
      </c>
      <c r="T216" s="144" t="s">
        <v>3052</v>
      </c>
      <c r="U216" s="145" t="s">
        <v>3052</v>
      </c>
      <c r="V216" s="187" t="s">
        <v>3052</v>
      </c>
      <c r="W216" s="147" t="s">
        <v>3052</v>
      </c>
      <c r="X216" s="148" t="s">
        <v>3052</v>
      </c>
      <c r="Y216" s="186" t="s">
        <v>3052</v>
      </c>
      <c r="Z216" s="144">
        <v>422</v>
      </c>
      <c r="AA216" s="145">
        <v>407</v>
      </c>
      <c r="AB216" s="146">
        <v>210</v>
      </c>
      <c r="AC216" s="149">
        <v>371</v>
      </c>
      <c r="AD216" s="141">
        <v>0</v>
      </c>
      <c r="AE216" s="150">
        <v>100</v>
      </c>
      <c r="AF216" s="151">
        <v>0</v>
      </c>
    </row>
    <row r="217" spans="1:32" ht="18.75" customHeight="1">
      <c r="A217" s="48">
        <v>215</v>
      </c>
      <c r="B217" s="70">
        <v>189</v>
      </c>
      <c r="C217" s="50" t="s">
        <v>836</v>
      </c>
      <c r="D217" s="51" t="s">
        <v>2187</v>
      </c>
      <c r="E217" s="52" t="s">
        <v>3052</v>
      </c>
      <c r="F217" s="53">
        <v>205</v>
      </c>
      <c r="G217" s="54">
        <v>236176981</v>
      </c>
      <c r="H217" s="55">
        <v>229</v>
      </c>
      <c r="I217" s="56">
        <v>219</v>
      </c>
      <c r="J217" s="57">
        <v>244704198</v>
      </c>
      <c r="K217" s="58">
        <v>166</v>
      </c>
      <c r="L217" s="59">
        <v>154</v>
      </c>
      <c r="M217" s="54">
        <v>71463953</v>
      </c>
      <c r="N217" s="55">
        <v>107</v>
      </c>
      <c r="O217" s="56">
        <v>97</v>
      </c>
      <c r="P217" s="57">
        <v>254474518</v>
      </c>
      <c r="Q217" s="58">
        <v>155</v>
      </c>
      <c r="R217" s="59">
        <v>145</v>
      </c>
      <c r="S217" s="54">
        <v>350903661</v>
      </c>
      <c r="T217" s="55">
        <v>253</v>
      </c>
      <c r="U217" s="56">
        <v>244</v>
      </c>
      <c r="V217" s="57">
        <v>10586467</v>
      </c>
      <c r="W217" s="58">
        <v>117</v>
      </c>
      <c r="X217" s="59">
        <v>115</v>
      </c>
      <c r="Y217" s="54">
        <v>84016</v>
      </c>
      <c r="Z217" s="55">
        <v>57</v>
      </c>
      <c r="AA217" s="56">
        <v>48</v>
      </c>
      <c r="AB217" s="57">
        <v>1849</v>
      </c>
      <c r="AC217" s="109">
        <v>321</v>
      </c>
      <c r="AD217" s="52">
        <v>0</v>
      </c>
      <c r="AE217" s="60">
        <v>100</v>
      </c>
      <c r="AF217" s="61">
        <v>0</v>
      </c>
    </row>
    <row r="218" spans="1:32" ht="18.75" customHeight="1">
      <c r="A218" s="167">
        <v>216</v>
      </c>
      <c r="B218" s="168">
        <v>151</v>
      </c>
      <c r="C218" s="169" t="s">
        <v>2113</v>
      </c>
      <c r="D218" s="170" t="s">
        <v>3056</v>
      </c>
      <c r="E218" s="171" t="s">
        <v>3052</v>
      </c>
      <c r="F218" s="172">
        <v>206</v>
      </c>
      <c r="G218" s="173">
        <v>232537398</v>
      </c>
      <c r="H218" s="174">
        <v>148</v>
      </c>
      <c r="I218" s="175">
        <v>139</v>
      </c>
      <c r="J218" s="176">
        <v>400581208</v>
      </c>
      <c r="K218" s="177">
        <v>440</v>
      </c>
      <c r="L218" s="178">
        <v>425</v>
      </c>
      <c r="M218" s="173">
        <v>13554365</v>
      </c>
      <c r="N218" s="174">
        <v>366</v>
      </c>
      <c r="O218" s="175">
        <v>352</v>
      </c>
      <c r="P218" s="176">
        <v>52928250</v>
      </c>
      <c r="Q218" s="177">
        <v>324</v>
      </c>
      <c r="R218" s="178">
        <v>314</v>
      </c>
      <c r="S218" s="173">
        <v>164284067</v>
      </c>
      <c r="T218" s="174">
        <v>268</v>
      </c>
      <c r="U218" s="175">
        <v>259</v>
      </c>
      <c r="V218" s="176">
        <v>9051904</v>
      </c>
      <c r="W218" s="177">
        <v>132</v>
      </c>
      <c r="X218" s="178">
        <v>130</v>
      </c>
      <c r="Y218" s="173">
        <v>73659</v>
      </c>
      <c r="Z218" s="174">
        <v>429</v>
      </c>
      <c r="AA218" s="175">
        <v>414</v>
      </c>
      <c r="AB218" s="176">
        <v>207</v>
      </c>
      <c r="AC218" s="179">
        <v>371</v>
      </c>
      <c r="AD218" s="171">
        <v>0</v>
      </c>
      <c r="AE218" s="180">
        <v>100</v>
      </c>
      <c r="AF218" s="181">
        <v>0</v>
      </c>
    </row>
    <row r="219" spans="1:32" ht="18.75" customHeight="1">
      <c r="A219" s="32">
        <v>217</v>
      </c>
      <c r="B219" s="33" t="s">
        <v>3052</v>
      </c>
      <c r="C219" s="67" t="s">
        <v>3052</v>
      </c>
      <c r="D219" s="35" t="s">
        <v>3051</v>
      </c>
      <c r="E219" s="45" t="s">
        <v>3052</v>
      </c>
      <c r="F219" s="47">
        <v>207</v>
      </c>
      <c r="G219" s="44" t="s">
        <v>3052</v>
      </c>
      <c r="H219" s="39">
        <v>3</v>
      </c>
      <c r="I219" s="40">
        <v>3</v>
      </c>
      <c r="J219" s="62" t="s">
        <v>3052</v>
      </c>
      <c r="K219" s="42">
        <v>10</v>
      </c>
      <c r="L219" s="43">
        <v>9</v>
      </c>
      <c r="M219" s="44" t="s">
        <v>3052</v>
      </c>
      <c r="N219" s="39">
        <v>21</v>
      </c>
      <c r="O219" s="40">
        <v>15</v>
      </c>
      <c r="P219" s="62" t="s">
        <v>3052</v>
      </c>
      <c r="Q219" s="42">
        <v>26</v>
      </c>
      <c r="R219" s="43">
        <v>21</v>
      </c>
      <c r="S219" s="44" t="s">
        <v>3052</v>
      </c>
      <c r="T219" s="39">
        <v>14</v>
      </c>
      <c r="U219" s="40">
        <v>10</v>
      </c>
      <c r="V219" s="62" t="s">
        <v>3052</v>
      </c>
      <c r="W219" s="42">
        <v>321</v>
      </c>
      <c r="X219" s="43">
        <v>318</v>
      </c>
      <c r="Y219" s="44" t="s">
        <v>3052</v>
      </c>
      <c r="Z219" s="39">
        <v>255</v>
      </c>
      <c r="AA219" s="40">
        <v>241</v>
      </c>
      <c r="AB219" s="62" t="s">
        <v>3052</v>
      </c>
      <c r="AC219" s="108">
        <v>354</v>
      </c>
      <c r="AD219" s="45">
        <v>0</v>
      </c>
      <c r="AE219" s="37">
        <v>30</v>
      </c>
      <c r="AF219" s="46">
        <v>70</v>
      </c>
    </row>
    <row r="220" spans="1:32" ht="18.75" customHeight="1">
      <c r="A220" s="137">
        <v>218</v>
      </c>
      <c r="B220" s="138">
        <v>147</v>
      </c>
      <c r="C220" s="139" t="s">
        <v>415</v>
      </c>
      <c r="D220" s="140" t="s">
        <v>3056</v>
      </c>
      <c r="E220" s="141" t="s">
        <v>3052</v>
      </c>
      <c r="F220" s="142">
        <v>208</v>
      </c>
      <c r="G220" s="143">
        <v>232046561</v>
      </c>
      <c r="H220" s="144">
        <v>65</v>
      </c>
      <c r="I220" s="145">
        <v>60</v>
      </c>
      <c r="J220" s="146">
        <v>738192938</v>
      </c>
      <c r="K220" s="147">
        <v>498</v>
      </c>
      <c r="L220" s="148">
        <v>483</v>
      </c>
      <c r="M220" s="143">
        <v>-113736999</v>
      </c>
      <c r="N220" s="144">
        <v>298</v>
      </c>
      <c r="O220" s="145">
        <v>286</v>
      </c>
      <c r="P220" s="146">
        <v>79285427</v>
      </c>
      <c r="Q220" s="147">
        <v>75</v>
      </c>
      <c r="R220" s="148">
        <v>66</v>
      </c>
      <c r="S220" s="143">
        <v>709679524</v>
      </c>
      <c r="T220" s="144">
        <v>116</v>
      </c>
      <c r="U220" s="145">
        <v>110</v>
      </c>
      <c r="V220" s="146">
        <v>34622201</v>
      </c>
      <c r="W220" s="147">
        <v>380</v>
      </c>
      <c r="X220" s="148">
        <v>376</v>
      </c>
      <c r="Y220" s="143">
        <v>6328</v>
      </c>
      <c r="Z220" s="144">
        <v>332</v>
      </c>
      <c r="AA220" s="145">
        <v>317</v>
      </c>
      <c r="AB220" s="146">
        <v>381</v>
      </c>
      <c r="AC220" s="149">
        <v>351</v>
      </c>
      <c r="AD220" s="141">
        <v>0</v>
      </c>
      <c r="AE220" s="150">
        <v>100</v>
      </c>
      <c r="AF220" s="151">
        <v>0</v>
      </c>
    </row>
    <row r="221" spans="1:32" ht="18.75" customHeight="1">
      <c r="A221" s="137">
        <v>219</v>
      </c>
      <c r="B221" s="138">
        <v>182</v>
      </c>
      <c r="C221" s="139" t="s">
        <v>830</v>
      </c>
      <c r="D221" s="140" t="s">
        <v>3056</v>
      </c>
      <c r="E221" s="141" t="s">
        <v>3052</v>
      </c>
      <c r="F221" s="142">
        <v>209</v>
      </c>
      <c r="G221" s="143">
        <v>230242357</v>
      </c>
      <c r="H221" s="144">
        <v>235</v>
      </c>
      <c r="I221" s="145">
        <v>225</v>
      </c>
      <c r="J221" s="146">
        <v>240316410</v>
      </c>
      <c r="K221" s="147">
        <v>230</v>
      </c>
      <c r="L221" s="148">
        <v>217</v>
      </c>
      <c r="M221" s="143">
        <v>51747694</v>
      </c>
      <c r="N221" s="144">
        <v>273</v>
      </c>
      <c r="O221" s="145">
        <v>262</v>
      </c>
      <c r="P221" s="146">
        <v>89373819</v>
      </c>
      <c r="Q221" s="147">
        <v>298</v>
      </c>
      <c r="R221" s="148">
        <v>288</v>
      </c>
      <c r="S221" s="143">
        <v>187050373</v>
      </c>
      <c r="T221" s="144">
        <v>382</v>
      </c>
      <c r="U221" s="145">
        <v>372</v>
      </c>
      <c r="V221" s="146">
        <v>1668198</v>
      </c>
      <c r="W221" s="147">
        <v>265</v>
      </c>
      <c r="X221" s="148">
        <v>263</v>
      </c>
      <c r="Y221" s="143">
        <v>29228</v>
      </c>
      <c r="Z221" s="144">
        <v>241</v>
      </c>
      <c r="AA221" s="145">
        <v>227</v>
      </c>
      <c r="AB221" s="146">
        <v>630</v>
      </c>
      <c r="AC221" s="149">
        <v>383</v>
      </c>
      <c r="AD221" s="141">
        <v>0</v>
      </c>
      <c r="AE221" s="150">
        <v>100</v>
      </c>
      <c r="AF221" s="151">
        <v>0</v>
      </c>
    </row>
    <row r="222" spans="1:32" ht="18.75" customHeight="1">
      <c r="A222" s="48">
        <v>220</v>
      </c>
      <c r="B222" s="49">
        <v>111</v>
      </c>
      <c r="C222" s="50" t="s">
        <v>1345</v>
      </c>
      <c r="D222" s="51" t="s">
        <v>3162</v>
      </c>
      <c r="E222" s="52" t="s">
        <v>3052</v>
      </c>
      <c r="F222" s="53">
        <v>210</v>
      </c>
      <c r="G222" s="54">
        <v>229491207</v>
      </c>
      <c r="H222" s="55">
        <v>232</v>
      </c>
      <c r="I222" s="56">
        <v>222</v>
      </c>
      <c r="J222" s="57">
        <v>240774002</v>
      </c>
      <c r="K222" s="58">
        <v>170</v>
      </c>
      <c r="L222" s="59">
        <v>158</v>
      </c>
      <c r="M222" s="54">
        <v>69254386</v>
      </c>
      <c r="N222" s="55">
        <v>239</v>
      </c>
      <c r="O222" s="56">
        <v>229</v>
      </c>
      <c r="P222" s="57">
        <v>112157398</v>
      </c>
      <c r="Q222" s="58">
        <v>224</v>
      </c>
      <c r="R222" s="59">
        <v>214</v>
      </c>
      <c r="S222" s="54">
        <v>250193106</v>
      </c>
      <c r="T222" s="55">
        <v>484</v>
      </c>
      <c r="U222" s="56">
        <v>470</v>
      </c>
      <c r="V222" s="57">
        <v>-38361356</v>
      </c>
      <c r="W222" s="58">
        <v>112</v>
      </c>
      <c r="X222" s="59">
        <v>110</v>
      </c>
      <c r="Y222" s="54">
        <v>87894</v>
      </c>
      <c r="Z222" s="55">
        <v>68</v>
      </c>
      <c r="AA222" s="56">
        <v>59</v>
      </c>
      <c r="AB222" s="57">
        <v>1668</v>
      </c>
      <c r="AC222" s="109">
        <v>372</v>
      </c>
      <c r="AD222" s="52">
        <v>0</v>
      </c>
      <c r="AE222" s="60">
        <v>6.43</v>
      </c>
      <c r="AF222" s="61">
        <v>93.57</v>
      </c>
    </row>
    <row r="223" spans="1:32" ht="18.75" customHeight="1">
      <c r="A223" s="18">
        <v>221</v>
      </c>
      <c r="B223" s="19">
        <v>241</v>
      </c>
      <c r="C223" s="20" t="s">
        <v>901</v>
      </c>
      <c r="D223" s="21" t="s">
        <v>902</v>
      </c>
      <c r="E223" s="22" t="s">
        <v>3052</v>
      </c>
      <c r="F223" s="23">
        <v>211</v>
      </c>
      <c r="G223" s="24">
        <v>229321655</v>
      </c>
      <c r="H223" s="25">
        <v>231</v>
      </c>
      <c r="I223" s="26">
        <v>221</v>
      </c>
      <c r="J223" s="27">
        <v>242943478</v>
      </c>
      <c r="K223" s="28">
        <v>126</v>
      </c>
      <c r="L223" s="29">
        <v>116</v>
      </c>
      <c r="M223" s="24">
        <v>98186199</v>
      </c>
      <c r="N223" s="25">
        <v>152</v>
      </c>
      <c r="O223" s="26">
        <v>142</v>
      </c>
      <c r="P223" s="27">
        <v>190381165</v>
      </c>
      <c r="Q223" s="28">
        <v>127</v>
      </c>
      <c r="R223" s="29">
        <v>117</v>
      </c>
      <c r="S223" s="24">
        <v>425785087</v>
      </c>
      <c r="T223" s="25">
        <v>92</v>
      </c>
      <c r="U223" s="26">
        <v>86</v>
      </c>
      <c r="V223" s="27">
        <v>45656261</v>
      </c>
      <c r="W223" s="28">
        <v>324</v>
      </c>
      <c r="X223" s="29">
        <v>321</v>
      </c>
      <c r="Y223" s="24">
        <v>17150</v>
      </c>
      <c r="Z223" s="25">
        <v>231</v>
      </c>
      <c r="AA223" s="26">
        <v>217</v>
      </c>
      <c r="AB223" s="27">
        <v>666</v>
      </c>
      <c r="AC223" s="107">
        <v>369</v>
      </c>
      <c r="AD223" s="22">
        <v>0</v>
      </c>
      <c r="AE223" s="30">
        <v>100</v>
      </c>
      <c r="AF223" s="31">
        <v>0</v>
      </c>
    </row>
    <row r="224" spans="1:32" ht="18.75" customHeight="1">
      <c r="A224" s="137">
        <v>222</v>
      </c>
      <c r="B224" s="138" t="s">
        <v>3052</v>
      </c>
      <c r="C224" s="188" t="s">
        <v>3052</v>
      </c>
      <c r="D224" s="140" t="s">
        <v>3056</v>
      </c>
      <c r="E224" s="141" t="s">
        <v>3052</v>
      </c>
      <c r="F224" s="142">
        <v>212</v>
      </c>
      <c r="G224" s="186" t="s">
        <v>3052</v>
      </c>
      <c r="H224" s="144">
        <v>244</v>
      </c>
      <c r="I224" s="145">
        <v>234</v>
      </c>
      <c r="J224" s="187" t="s">
        <v>3052</v>
      </c>
      <c r="K224" s="147">
        <v>442</v>
      </c>
      <c r="L224" s="148">
        <v>427</v>
      </c>
      <c r="M224" s="186" t="s">
        <v>3052</v>
      </c>
      <c r="N224" s="144">
        <v>497</v>
      </c>
      <c r="O224" s="145">
        <v>482</v>
      </c>
      <c r="P224" s="187" t="s">
        <v>3052</v>
      </c>
      <c r="Q224" s="147">
        <v>453</v>
      </c>
      <c r="R224" s="148">
        <v>438</v>
      </c>
      <c r="S224" s="186" t="s">
        <v>3052</v>
      </c>
      <c r="T224" s="144">
        <v>424</v>
      </c>
      <c r="U224" s="145">
        <v>413</v>
      </c>
      <c r="V224" s="187" t="s">
        <v>3052</v>
      </c>
      <c r="W224" s="147">
        <v>450</v>
      </c>
      <c r="X224" s="148">
        <v>444</v>
      </c>
      <c r="Y224" s="186" t="s">
        <v>3052</v>
      </c>
      <c r="Z224" s="144">
        <v>448</v>
      </c>
      <c r="AA224" s="145">
        <v>433</v>
      </c>
      <c r="AB224" s="187" t="s">
        <v>3052</v>
      </c>
      <c r="AC224" s="149">
        <v>371</v>
      </c>
      <c r="AD224" s="141">
        <v>0</v>
      </c>
      <c r="AE224" s="150">
        <v>100</v>
      </c>
      <c r="AF224" s="151">
        <v>0</v>
      </c>
    </row>
    <row r="225" spans="1:32" ht="18.75" customHeight="1">
      <c r="A225" s="137">
        <v>223</v>
      </c>
      <c r="B225" s="138">
        <v>232</v>
      </c>
      <c r="C225" s="139" t="s">
        <v>892</v>
      </c>
      <c r="D225" s="140" t="s">
        <v>3056</v>
      </c>
      <c r="E225" s="185" t="s">
        <v>3052</v>
      </c>
      <c r="F225" s="150">
        <v>213</v>
      </c>
      <c r="G225" s="143">
        <v>227650952</v>
      </c>
      <c r="H225" s="144">
        <v>239</v>
      </c>
      <c r="I225" s="145">
        <v>229</v>
      </c>
      <c r="J225" s="146">
        <v>237266649</v>
      </c>
      <c r="K225" s="147">
        <v>282</v>
      </c>
      <c r="L225" s="148">
        <v>268</v>
      </c>
      <c r="M225" s="143">
        <v>37972464</v>
      </c>
      <c r="N225" s="144">
        <v>369</v>
      </c>
      <c r="O225" s="145">
        <v>355</v>
      </c>
      <c r="P225" s="146">
        <v>51767169</v>
      </c>
      <c r="Q225" s="147">
        <v>320</v>
      </c>
      <c r="R225" s="148">
        <v>310</v>
      </c>
      <c r="S225" s="143">
        <v>166379754</v>
      </c>
      <c r="T225" s="144">
        <v>433</v>
      </c>
      <c r="U225" s="145">
        <v>422</v>
      </c>
      <c r="V225" s="146">
        <v>-3321355</v>
      </c>
      <c r="W225" s="147">
        <v>338</v>
      </c>
      <c r="X225" s="148">
        <v>335</v>
      </c>
      <c r="Y225" s="143">
        <v>14255</v>
      </c>
      <c r="Z225" s="144">
        <v>197</v>
      </c>
      <c r="AA225" s="145">
        <v>183</v>
      </c>
      <c r="AB225" s="146">
        <v>799</v>
      </c>
      <c r="AC225" s="149">
        <v>311</v>
      </c>
      <c r="AD225" s="141">
        <v>0</v>
      </c>
      <c r="AE225" s="150">
        <v>100</v>
      </c>
      <c r="AF225" s="151">
        <v>0</v>
      </c>
    </row>
    <row r="226" spans="1:32" ht="18.75" customHeight="1">
      <c r="A226" s="137">
        <v>224</v>
      </c>
      <c r="B226" s="188">
        <v>416</v>
      </c>
      <c r="C226" s="139" t="s">
        <v>1927</v>
      </c>
      <c r="D226" s="140" t="s">
        <v>3056</v>
      </c>
      <c r="E226" s="141" t="s">
        <v>3052</v>
      </c>
      <c r="F226" s="142">
        <v>214</v>
      </c>
      <c r="G226" s="143">
        <v>225392643</v>
      </c>
      <c r="H226" s="144">
        <v>82</v>
      </c>
      <c r="I226" s="145">
        <v>76</v>
      </c>
      <c r="J226" s="146">
        <v>646333713</v>
      </c>
      <c r="K226" s="147">
        <v>78</v>
      </c>
      <c r="L226" s="148">
        <v>68</v>
      </c>
      <c r="M226" s="143">
        <v>148715338</v>
      </c>
      <c r="N226" s="144">
        <v>81</v>
      </c>
      <c r="O226" s="145">
        <v>71</v>
      </c>
      <c r="P226" s="146">
        <v>369603449</v>
      </c>
      <c r="Q226" s="147">
        <v>138</v>
      </c>
      <c r="R226" s="148">
        <v>128</v>
      </c>
      <c r="S226" s="143">
        <v>397617132</v>
      </c>
      <c r="T226" s="144">
        <v>88</v>
      </c>
      <c r="U226" s="145">
        <v>82</v>
      </c>
      <c r="V226" s="146">
        <v>47460903</v>
      </c>
      <c r="W226" s="147">
        <v>451</v>
      </c>
      <c r="X226" s="148">
        <v>445</v>
      </c>
      <c r="Y226" s="143">
        <v>75</v>
      </c>
      <c r="Z226" s="144">
        <v>175</v>
      </c>
      <c r="AA226" s="145">
        <v>161</v>
      </c>
      <c r="AB226" s="146">
        <v>891</v>
      </c>
      <c r="AC226" s="149">
        <v>352</v>
      </c>
      <c r="AD226" s="141">
        <v>0</v>
      </c>
      <c r="AE226" s="150">
        <v>0</v>
      </c>
      <c r="AF226" s="151">
        <v>100</v>
      </c>
    </row>
    <row r="227" spans="1:32" ht="18.75" customHeight="1">
      <c r="A227" s="48">
        <v>225</v>
      </c>
      <c r="B227" s="49" t="s">
        <v>3052</v>
      </c>
      <c r="C227" s="70" t="s">
        <v>3052</v>
      </c>
      <c r="D227" s="51" t="s">
        <v>3056</v>
      </c>
      <c r="E227" s="52" t="s">
        <v>3052</v>
      </c>
      <c r="F227" s="53">
        <v>215</v>
      </c>
      <c r="G227" s="65" t="s">
        <v>3052</v>
      </c>
      <c r="H227" s="55">
        <v>247</v>
      </c>
      <c r="I227" s="56">
        <v>237</v>
      </c>
      <c r="J227" s="66" t="s">
        <v>3052</v>
      </c>
      <c r="K227" s="58">
        <v>196</v>
      </c>
      <c r="L227" s="59">
        <v>184</v>
      </c>
      <c r="M227" s="65" t="s">
        <v>3052</v>
      </c>
      <c r="N227" s="55">
        <v>262</v>
      </c>
      <c r="O227" s="56">
        <v>252</v>
      </c>
      <c r="P227" s="66" t="s">
        <v>3052</v>
      </c>
      <c r="Q227" s="58">
        <v>287</v>
      </c>
      <c r="R227" s="59">
        <v>277</v>
      </c>
      <c r="S227" s="65" t="s">
        <v>3052</v>
      </c>
      <c r="T227" s="55">
        <v>106</v>
      </c>
      <c r="U227" s="56">
        <v>100</v>
      </c>
      <c r="V227" s="66" t="s">
        <v>3052</v>
      </c>
      <c r="W227" s="58">
        <v>118</v>
      </c>
      <c r="X227" s="59">
        <v>116</v>
      </c>
      <c r="Y227" s="65" t="s">
        <v>3052</v>
      </c>
      <c r="Z227" s="55">
        <v>105</v>
      </c>
      <c r="AA227" s="56">
        <v>94</v>
      </c>
      <c r="AB227" s="66" t="s">
        <v>3052</v>
      </c>
      <c r="AC227" s="109">
        <v>382</v>
      </c>
      <c r="AD227" s="52">
        <v>0</v>
      </c>
      <c r="AE227" s="60">
        <v>100</v>
      </c>
      <c r="AF227" s="61">
        <v>0</v>
      </c>
    </row>
    <row r="228" spans="1:32" ht="18.75" customHeight="1">
      <c r="A228" s="18">
        <v>226</v>
      </c>
      <c r="B228" s="19">
        <v>274</v>
      </c>
      <c r="C228" s="20" t="s">
        <v>2667</v>
      </c>
      <c r="D228" s="21" t="s">
        <v>1061</v>
      </c>
      <c r="E228" s="22" t="s">
        <v>3052</v>
      </c>
      <c r="F228" s="23">
        <v>216</v>
      </c>
      <c r="G228" s="24">
        <v>221110126</v>
      </c>
      <c r="H228" s="25">
        <v>246</v>
      </c>
      <c r="I228" s="26">
        <v>236</v>
      </c>
      <c r="J228" s="27">
        <v>226701013</v>
      </c>
      <c r="K228" s="28">
        <v>238</v>
      </c>
      <c r="L228" s="29">
        <v>225</v>
      </c>
      <c r="M228" s="24">
        <v>49938448</v>
      </c>
      <c r="N228" s="25">
        <v>355</v>
      </c>
      <c r="O228" s="26">
        <v>342</v>
      </c>
      <c r="P228" s="27">
        <v>57277513</v>
      </c>
      <c r="Q228" s="28">
        <v>334</v>
      </c>
      <c r="R228" s="29">
        <v>324</v>
      </c>
      <c r="S228" s="24">
        <v>154702258</v>
      </c>
      <c r="T228" s="25">
        <v>267</v>
      </c>
      <c r="U228" s="26">
        <v>258</v>
      </c>
      <c r="V228" s="27">
        <v>9065630</v>
      </c>
      <c r="W228" s="28">
        <v>290</v>
      </c>
      <c r="X228" s="29">
        <v>287</v>
      </c>
      <c r="Y228" s="24">
        <v>23954</v>
      </c>
      <c r="Z228" s="25">
        <v>111</v>
      </c>
      <c r="AA228" s="26">
        <v>99</v>
      </c>
      <c r="AB228" s="27">
        <v>1180</v>
      </c>
      <c r="AC228" s="107">
        <v>384</v>
      </c>
      <c r="AD228" s="22">
        <v>0</v>
      </c>
      <c r="AE228" s="30">
        <v>100</v>
      </c>
      <c r="AF228" s="31">
        <v>0</v>
      </c>
    </row>
    <row r="229" spans="1:32" ht="18.75" customHeight="1">
      <c r="A229" s="137">
        <v>227</v>
      </c>
      <c r="B229" s="138">
        <v>238</v>
      </c>
      <c r="C229" s="139" t="s">
        <v>1346</v>
      </c>
      <c r="D229" s="140" t="s">
        <v>3056</v>
      </c>
      <c r="E229" s="141" t="s">
        <v>3052</v>
      </c>
      <c r="F229" s="142">
        <v>217</v>
      </c>
      <c r="G229" s="143">
        <v>220294533</v>
      </c>
      <c r="H229" s="144">
        <v>249</v>
      </c>
      <c r="I229" s="145">
        <v>239</v>
      </c>
      <c r="J229" s="146">
        <v>222115746</v>
      </c>
      <c r="K229" s="147">
        <v>212</v>
      </c>
      <c r="L229" s="148">
        <v>199</v>
      </c>
      <c r="M229" s="143">
        <v>57331852</v>
      </c>
      <c r="N229" s="144">
        <v>180</v>
      </c>
      <c r="O229" s="145">
        <v>170</v>
      </c>
      <c r="P229" s="146">
        <v>160767418</v>
      </c>
      <c r="Q229" s="147">
        <v>301</v>
      </c>
      <c r="R229" s="148">
        <v>291</v>
      </c>
      <c r="S229" s="143">
        <v>185133013</v>
      </c>
      <c r="T229" s="144">
        <v>215</v>
      </c>
      <c r="U229" s="145">
        <v>206</v>
      </c>
      <c r="V229" s="146">
        <v>14635026</v>
      </c>
      <c r="W229" s="147">
        <v>362</v>
      </c>
      <c r="X229" s="148">
        <v>359</v>
      </c>
      <c r="Y229" s="143">
        <v>9272</v>
      </c>
      <c r="Z229" s="144">
        <v>251</v>
      </c>
      <c r="AA229" s="145">
        <v>237</v>
      </c>
      <c r="AB229" s="146">
        <v>607</v>
      </c>
      <c r="AC229" s="149">
        <v>341</v>
      </c>
      <c r="AD229" s="141">
        <v>0</v>
      </c>
      <c r="AE229" s="150">
        <v>56.27</v>
      </c>
      <c r="AF229" s="151">
        <v>43.73</v>
      </c>
    </row>
    <row r="230" spans="1:32" ht="18.75" customHeight="1">
      <c r="A230" s="32">
        <v>228</v>
      </c>
      <c r="B230" s="67">
        <v>202</v>
      </c>
      <c r="C230" s="34" t="s">
        <v>860</v>
      </c>
      <c r="D230" s="35" t="s">
        <v>1702</v>
      </c>
      <c r="E230" s="45" t="s">
        <v>3052</v>
      </c>
      <c r="F230" s="47">
        <v>218</v>
      </c>
      <c r="G230" s="38">
        <v>219487178</v>
      </c>
      <c r="H230" s="39">
        <v>251</v>
      </c>
      <c r="I230" s="40">
        <v>241</v>
      </c>
      <c r="J230" s="41">
        <v>221547854</v>
      </c>
      <c r="K230" s="42">
        <v>260</v>
      </c>
      <c r="L230" s="43">
        <v>246</v>
      </c>
      <c r="M230" s="38">
        <v>43620523</v>
      </c>
      <c r="N230" s="39">
        <v>211</v>
      </c>
      <c r="O230" s="40">
        <v>201</v>
      </c>
      <c r="P230" s="41">
        <v>133865740</v>
      </c>
      <c r="Q230" s="42">
        <v>271</v>
      </c>
      <c r="R230" s="43">
        <v>261</v>
      </c>
      <c r="S230" s="38">
        <v>203785497</v>
      </c>
      <c r="T230" s="39">
        <v>271</v>
      </c>
      <c r="U230" s="40">
        <v>262</v>
      </c>
      <c r="V230" s="41">
        <v>8628437</v>
      </c>
      <c r="W230" s="42" t="s">
        <v>3052</v>
      </c>
      <c r="X230" s="43" t="s">
        <v>3052</v>
      </c>
      <c r="Y230" s="44" t="s">
        <v>3052</v>
      </c>
      <c r="Z230" s="39">
        <v>356</v>
      </c>
      <c r="AA230" s="40">
        <v>341</v>
      </c>
      <c r="AB230" s="41">
        <v>334</v>
      </c>
      <c r="AC230" s="108">
        <v>356</v>
      </c>
      <c r="AD230" s="45">
        <v>0</v>
      </c>
      <c r="AE230" s="37">
        <v>75</v>
      </c>
      <c r="AF230" s="46">
        <v>25</v>
      </c>
    </row>
    <row r="231" spans="1:32" ht="18.75" customHeight="1">
      <c r="A231" s="32">
        <v>229</v>
      </c>
      <c r="B231" s="33">
        <v>220</v>
      </c>
      <c r="C231" s="34" t="s">
        <v>878</v>
      </c>
      <c r="D231" s="35" t="s">
        <v>3103</v>
      </c>
      <c r="E231" s="45" t="s">
        <v>3052</v>
      </c>
      <c r="F231" s="47">
        <v>219</v>
      </c>
      <c r="G231" s="38">
        <v>218023793</v>
      </c>
      <c r="H231" s="39">
        <v>242</v>
      </c>
      <c r="I231" s="40">
        <v>232</v>
      </c>
      <c r="J231" s="41">
        <v>230348197</v>
      </c>
      <c r="K231" s="42">
        <v>334</v>
      </c>
      <c r="L231" s="43">
        <v>320</v>
      </c>
      <c r="M231" s="38">
        <v>30428975</v>
      </c>
      <c r="N231" s="39">
        <v>204</v>
      </c>
      <c r="O231" s="40">
        <v>194</v>
      </c>
      <c r="P231" s="41">
        <v>141216138</v>
      </c>
      <c r="Q231" s="42">
        <v>209</v>
      </c>
      <c r="R231" s="43">
        <v>199</v>
      </c>
      <c r="S231" s="38">
        <v>271880006</v>
      </c>
      <c r="T231" s="39">
        <v>306</v>
      </c>
      <c r="U231" s="40">
        <v>297</v>
      </c>
      <c r="V231" s="41">
        <v>6154316</v>
      </c>
      <c r="W231" s="42">
        <v>144</v>
      </c>
      <c r="X231" s="43">
        <v>142</v>
      </c>
      <c r="Y231" s="38">
        <v>66122</v>
      </c>
      <c r="Z231" s="39">
        <v>259</v>
      </c>
      <c r="AA231" s="40">
        <v>245</v>
      </c>
      <c r="AB231" s="41">
        <v>577</v>
      </c>
      <c r="AC231" s="108">
        <v>356</v>
      </c>
      <c r="AD231" s="45">
        <v>0</v>
      </c>
      <c r="AE231" s="37">
        <v>100</v>
      </c>
      <c r="AF231" s="46">
        <v>0</v>
      </c>
    </row>
    <row r="232" spans="1:32" ht="18.75" customHeight="1">
      <c r="A232" s="152">
        <v>230</v>
      </c>
      <c r="B232" s="153">
        <v>282</v>
      </c>
      <c r="C232" s="154" t="s">
        <v>2678</v>
      </c>
      <c r="D232" s="155" t="s">
        <v>3056</v>
      </c>
      <c r="E232" s="156" t="s">
        <v>3052</v>
      </c>
      <c r="F232" s="157">
        <v>220</v>
      </c>
      <c r="G232" s="158">
        <v>217098600</v>
      </c>
      <c r="H232" s="159">
        <v>256</v>
      </c>
      <c r="I232" s="160">
        <v>245</v>
      </c>
      <c r="J232" s="161">
        <v>217098600</v>
      </c>
      <c r="K232" s="162">
        <v>108</v>
      </c>
      <c r="L232" s="163">
        <v>98</v>
      </c>
      <c r="M232" s="158">
        <v>117623920</v>
      </c>
      <c r="N232" s="159">
        <v>226</v>
      </c>
      <c r="O232" s="160">
        <v>216</v>
      </c>
      <c r="P232" s="161">
        <v>121970801</v>
      </c>
      <c r="Q232" s="162">
        <v>134</v>
      </c>
      <c r="R232" s="163">
        <v>124</v>
      </c>
      <c r="S232" s="158">
        <v>405604478</v>
      </c>
      <c r="T232" s="159">
        <v>117</v>
      </c>
      <c r="U232" s="160">
        <v>111</v>
      </c>
      <c r="V232" s="161">
        <v>34510959</v>
      </c>
      <c r="W232" s="162" t="s">
        <v>3052</v>
      </c>
      <c r="X232" s="163" t="s">
        <v>3052</v>
      </c>
      <c r="Y232" s="206" t="s">
        <v>3052</v>
      </c>
      <c r="Z232" s="159">
        <v>246</v>
      </c>
      <c r="AA232" s="160">
        <v>232</v>
      </c>
      <c r="AB232" s="161">
        <v>617</v>
      </c>
      <c r="AC232" s="164">
        <v>362</v>
      </c>
      <c r="AD232" s="156">
        <v>0</v>
      </c>
      <c r="AE232" s="165">
        <v>100</v>
      </c>
      <c r="AF232" s="166">
        <v>0</v>
      </c>
    </row>
    <row r="233" spans="1:32" ht="18.75" customHeight="1">
      <c r="A233" s="167">
        <v>231</v>
      </c>
      <c r="B233" s="168">
        <v>235</v>
      </c>
      <c r="C233" s="169" t="s">
        <v>895</v>
      </c>
      <c r="D233" s="170" t="s">
        <v>3056</v>
      </c>
      <c r="E233" s="171" t="s">
        <v>3052</v>
      </c>
      <c r="F233" s="172">
        <v>221</v>
      </c>
      <c r="G233" s="173">
        <v>214942084</v>
      </c>
      <c r="H233" s="174">
        <v>219</v>
      </c>
      <c r="I233" s="175">
        <v>209</v>
      </c>
      <c r="J233" s="176">
        <v>260196214</v>
      </c>
      <c r="K233" s="177">
        <v>159</v>
      </c>
      <c r="L233" s="178">
        <v>147</v>
      </c>
      <c r="M233" s="173">
        <v>76091962</v>
      </c>
      <c r="N233" s="174">
        <v>434</v>
      </c>
      <c r="O233" s="175">
        <v>419</v>
      </c>
      <c r="P233" s="176">
        <v>31846364</v>
      </c>
      <c r="Q233" s="177">
        <v>280</v>
      </c>
      <c r="R233" s="178">
        <v>270</v>
      </c>
      <c r="S233" s="173">
        <v>197647276</v>
      </c>
      <c r="T233" s="174">
        <v>216</v>
      </c>
      <c r="U233" s="175">
        <v>207</v>
      </c>
      <c r="V233" s="176">
        <v>14479546</v>
      </c>
      <c r="W233" s="177">
        <v>282</v>
      </c>
      <c r="X233" s="178">
        <v>279</v>
      </c>
      <c r="Y233" s="173">
        <v>25556</v>
      </c>
      <c r="Z233" s="174">
        <v>310</v>
      </c>
      <c r="AA233" s="175">
        <v>295</v>
      </c>
      <c r="AB233" s="176">
        <v>437</v>
      </c>
      <c r="AC233" s="179">
        <v>352</v>
      </c>
      <c r="AD233" s="171">
        <v>0</v>
      </c>
      <c r="AE233" s="180">
        <v>100</v>
      </c>
      <c r="AF233" s="181">
        <v>0</v>
      </c>
    </row>
    <row r="234" spans="1:32" ht="18.75" customHeight="1">
      <c r="A234" s="32">
        <v>232</v>
      </c>
      <c r="B234" s="33">
        <v>223</v>
      </c>
      <c r="C234" s="34" t="s">
        <v>882</v>
      </c>
      <c r="D234" s="35" t="s">
        <v>1702</v>
      </c>
      <c r="E234" s="45" t="s">
        <v>3052</v>
      </c>
      <c r="F234" s="47">
        <v>222</v>
      </c>
      <c r="G234" s="38">
        <v>213643936</v>
      </c>
      <c r="H234" s="39">
        <v>259</v>
      </c>
      <c r="I234" s="40">
        <v>248</v>
      </c>
      <c r="J234" s="41">
        <v>213643936</v>
      </c>
      <c r="K234" s="42" t="s">
        <v>3052</v>
      </c>
      <c r="L234" s="43" t="s">
        <v>3052</v>
      </c>
      <c r="M234" s="44" t="s">
        <v>3052</v>
      </c>
      <c r="N234" s="39">
        <v>282</v>
      </c>
      <c r="O234" s="40">
        <v>270</v>
      </c>
      <c r="P234" s="41">
        <v>85942484</v>
      </c>
      <c r="Q234" s="42">
        <v>223</v>
      </c>
      <c r="R234" s="43">
        <v>213</v>
      </c>
      <c r="S234" s="38">
        <v>252759001</v>
      </c>
      <c r="T234" s="39" t="s">
        <v>3052</v>
      </c>
      <c r="U234" s="40" t="s">
        <v>3052</v>
      </c>
      <c r="V234" s="62" t="s">
        <v>3052</v>
      </c>
      <c r="W234" s="42">
        <v>455</v>
      </c>
      <c r="X234" s="43">
        <v>449</v>
      </c>
      <c r="Y234" s="38">
        <v>8</v>
      </c>
      <c r="Z234" s="39">
        <v>349</v>
      </c>
      <c r="AA234" s="40">
        <v>334</v>
      </c>
      <c r="AB234" s="41">
        <v>345</v>
      </c>
      <c r="AC234" s="108">
        <v>351</v>
      </c>
      <c r="AD234" s="45">
        <v>0</v>
      </c>
      <c r="AE234" s="37">
        <v>100</v>
      </c>
      <c r="AF234" s="46">
        <v>0</v>
      </c>
    </row>
    <row r="235" spans="1:32" ht="18.75" customHeight="1">
      <c r="A235" s="137">
        <v>233</v>
      </c>
      <c r="B235" s="138">
        <v>272</v>
      </c>
      <c r="C235" s="139" t="s">
        <v>1107</v>
      </c>
      <c r="D235" s="140" t="s">
        <v>3056</v>
      </c>
      <c r="E235" s="141" t="s">
        <v>3052</v>
      </c>
      <c r="F235" s="142">
        <v>223</v>
      </c>
      <c r="G235" s="143">
        <v>213346790</v>
      </c>
      <c r="H235" s="144">
        <v>258</v>
      </c>
      <c r="I235" s="145">
        <v>247</v>
      </c>
      <c r="J235" s="146">
        <v>213980230</v>
      </c>
      <c r="K235" s="147" t="s">
        <v>3052</v>
      </c>
      <c r="L235" s="148" t="s">
        <v>3052</v>
      </c>
      <c r="M235" s="186" t="s">
        <v>3052</v>
      </c>
      <c r="N235" s="144" t="s">
        <v>3052</v>
      </c>
      <c r="O235" s="145" t="s">
        <v>3052</v>
      </c>
      <c r="P235" s="187" t="s">
        <v>3052</v>
      </c>
      <c r="Q235" s="147" t="s">
        <v>3052</v>
      </c>
      <c r="R235" s="148" t="s">
        <v>3052</v>
      </c>
      <c r="S235" s="186" t="s">
        <v>3052</v>
      </c>
      <c r="T235" s="144" t="s">
        <v>3052</v>
      </c>
      <c r="U235" s="145" t="s">
        <v>3052</v>
      </c>
      <c r="V235" s="187" t="s">
        <v>3052</v>
      </c>
      <c r="W235" s="147" t="s">
        <v>3052</v>
      </c>
      <c r="X235" s="148" t="s">
        <v>3052</v>
      </c>
      <c r="Y235" s="186" t="s">
        <v>3052</v>
      </c>
      <c r="Z235" s="144" t="s">
        <v>3052</v>
      </c>
      <c r="AA235" s="145" t="s">
        <v>3052</v>
      </c>
      <c r="AB235" s="187" t="s">
        <v>3052</v>
      </c>
      <c r="AC235" s="149">
        <v>313</v>
      </c>
      <c r="AD235" s="141">
        <v>0</v>
      </c>
      <c r="AE235" s="150">
        <v>100</v>
      </c>
      <c r="AF235" s="151">
        <v>0</v>
      </c>
    </row>
    <row r="236" spans="1:32" ht="18.75" customHeight="1">
      <c r="A236" s="32">
        <v>234</v>
      </c>
      <c r="B236" s="33" t="s">
        <v>3052</v>
      </c>
      <c r="C236" s="34" t="s">
        <v>1347</v>
      </c>
      <c r="D236" s="35" t="s">
        <v>3103</v>
      </c>
      <c r="E236" s="45" t="s">
        <v>3052</v>
      </c>
      <c r="F236" s="47">
        <v>224</v>
      </c>
      <c r="G236" s="38">
        <v>208286874</v>
      </c>
      <c r="H236" s="39">
        <v>81</v>
      </c>
      <c r="I236" s="40">
        <v>75</v>
      </c>
      <c r="J236" s="41">
        <v>648518618</v>
      </c>
      <c r="K236" s="42">
        <v>292</v>
      </c>
      <c r="L236" s="43">
        <v>278</v>
      </c>
      <c r="M236" s="38">
        <v>36594522</v>
      </c>
      <c r="N236" s="39">
        <v>325</v>
      </c>
      <c r="O236" s="40">
        <v>313</v>
      </c>
      <c r="P236" s="41">
        <v>67761394</v>
      </c>
      <c r="Q236" s="42">
        <v>187</v>
      </c>
      <c r="R236" s="43">
        <v>177</v>
      </c>
      <c r="S236" s="38">
        <v>309204089</v>
      </c>
      <c r="T236" s="39">
        <v>113</v>
      </c>
      <c r="U236" s="40">
        <v>107</v>
      </c>
      <c r="V236" s="41">
        <v>35810576</v>
      </c>
      <c r="W236" s="42">
        <v>34</v>
      </c>
      <c r="X236" s="43">
        <v>33</v>
      </c>
      <c r="Y236" s="38">
        <v>252751</v>
      </c>
      <c r="Z236" s="39">
        <v>423</v>
      </c>
      <c r="AA236" s="40">
        <v>408</v>
      </c>
      <c r="AB236" s="41">
        <v>210</v>
      </c>
      <c r="AC236" s="108">
        <v>311</v>
      </c>
      <c r="AD236" s="45">
        <v>0</v>
      </c>
      <c r="AE236" s="37">
        <v>100</v>
      </c>
      <c r="AF236" s="46">
        <v>0</v>
      </c>
    </row>
    <row r="237" spans="1:32" ht="18.75" customHeight="1">
      <c r="A237" s="48">
        <v>235</v>
      </c>
      <c r="B237" s="49">
        <v>248</v>
      </c>
      <c r="C237" s="50" t="s">
        <v>1951</v>
      </c>
      <c r="D237" s="51" t="s">
        <v>1702</v>
      </c>
      <c r="E237" s="52" t="s">
        <v>3052</v>
      </c>
      <c r="F237" s="53">
        <v>225</v>
      </c>
      <c r="G237" s="54">
        <v>208185499</v>
      </c>
      <c r="H237" s="55">
        <v>266</v>
      </c>
      <c r="I237" s="56">
        <v>255</v>
      </c>
      <c r="J237" s="57">
        <v>209074125</v>
      </c>
      <c r="K237" s="58">
        <v>374</v>
      </c>
      <c r="L237" s="59">
        <v>360</v>
      </c>
      <c r="M237" s="54">
        <v>24621615</v>
      </c>
      <c r="N237" s="55">
        <v>93</v>
      </c>
      <c r="O237" s="56">
        <v>83</v>
      </c>
      <c r="P237" s="57">
        <v>329945260</v>
      </c>
      <c r="Q237" s="58">
        <v>153</v>
      </c>
      <c r="R237" s="59">
        <v>143</v>
      </c>
      <c r="S237" s="54">
        <v>360061426</v>
      </c>
      <c r="T237" s="55">
        <v>289</v>
      </c>
      <c r="U237" s="56">
        <v>280</v>
      </c>
      <c r="V237" s="57">
        <v>7128383</v>
      </c>
      <c r="W237" s="58">
        <v>227</v>
      </c>
      <c r="X237" s="59">
        <v>225</v>
      </c>
      <c r="Y237" s="54">
        <v>39715</v>
      </c>
      <c r="Z237" s="55">
        <v>344</v>
      </c>
      <c r="AA237" s="56">
        <v>329</v>
      </c>
      <c r="AB237" s="57">
        <v>359</v>
      </c>
      <c r="AC237" s="109">
        <v>369</v>
      </c>
      <c r="AD237" s="52">
        <v>0</v>
      </c>
      <c r="AE237" s="60">
        <v>100</v>
      </c>
      <c r="AF237" s="61">
        <v>0</v>
      </c>
    </row>
    <row r="238" spans="1:32" ht="18.75" customHeight="1">
      <c r="A238" s="18">
        <v>236</v>
      </c>
      <c r="B238" s="19">
        <v>278</v>
      </c>
      <c r="C238" s="20" t="s">
        <v>2672</v>
      </c>
      <c r="D238" s="21" t="s">
        <v>3098</v>
      </c>
      <c r="E238" s="22" t="s">
        <v>3052</v>
      </c>
      <c r="F238" s="23">
        <v>226</v>
      </c>
      <c r="G238" s="24">
        <v>207914238</v>
      </c>
      <c r="H238" s="25">
        <v>257</v>
      </c>
      <c r="I238" s="26">
        <v>246</v>
      </c>
      <c r="J238" s="27">
        <v>214048337</v>
      </c>
      <c r="K238" s="28">
        <v>137</v>
      </c>
      <c r="L238" s="29">
        <v>126</v>
      </c>
      <c r="M238" s="24">
        <v>90496023</v>
      </c>
      <c r="N238" s="25">
        <v>191</v>
      </c>
      <c r="O238" s="26">
        <v>181</v>
      </c>
      <c r="P238" s="27">
        <v>150588993</v>
      </c>
      <c r="Q238" s="28">
        <v>281</v>
      </c>
      <c r="R238" s="29">
        <v>271</v>
      </c>
      <c r="S238" s="24">
        <v>196864699</v>
      </c>
      <c r="T238" s="25">
        <v>71</v>
      </c>
      <c r="U238" s="26">
        <v>65</v>
      </c>
      <c r="V238" s="27">
        <v>62511806</v>
      </c>
      <c r="W238" s="28">
        <v>446</v>
      </c>
      <c r="X238" s="29">
        <v>440</v>
      </c>
      <c r="Y238" s="24">
        <v>215</v>
      </c>
      <c r="Z238" s="25">
        <v>304</v>
      </c>
      <c r="AA238" s="26">
        <v>290</v>
      </c>
      <c r="AB238" s="27">
        <v>453</v>
      </c>
      <c r="AC238" s="107">
        <v>311</v>
      </c>
      <c r="AD238" s="22">
        <v>0</v>
      </c>
      <c r="AE238" s="30">
        <v>100</v>
      </c>
      <c r="AF238" s="31">
        <v>0</v>
      </c>
    </row>
    <row r="239" spans="1:32" ht="18.75" customHeight="1">
      <c r="A239" s="137">
        <v>237</v>
      </c>
      <c r="B239" s="138">
        <v>305</v>
      </c>
      <c r="C239" s="139" t="s">
        <v>990</v>
      </c>
      <c r="D239" s="140" t="s">
        <v>3056</v>
      </c>
      <c r="E239" s="141" t="s">
        <v>3052</v>
      </c>
      <c r="F239" s="142">
        <v>227</v>
      </c>
      <c r="G239" s="143">
        <v>205336211</v>
      </c>
      <c r="H239" s="144">
        <v>273</v>
      </c>
      <c r="I239" s="145">
        <v>262</v>
      </c>
      <c r="J239" s="146">
        <v>205970767</v>
      </c>
      <c r="K239" s="147">
        <v>311</v>
      </c>
      <c r="L239" s="148">
        <v>297</v>
      </c>
      <c r="M239" s="143">
        <v>33580736</v>
      </c>
      <c r="N239" s="144">
        <v>387</v>
      </c>
      <c r="O239" s="145">
        <v>372</v>
      </c>
      <c r="P239" s="146">
        <v>46985171</v>
      </c>
      <c r="Q239" s="147">
        <v>332</v>
      </c>
      <c r="R239" s="148">
        <v>322</v>
      </c>
      <c r="S239" s="143">
        <v>155230696</v>
      </c>
      <c r="T239" s="144">
        <v>372</v>
      </c>
      <c r="U239" s="145">
        <v>363</v>
      </c>
      <c r="V239" s="146">
        <v>2106134</v>
      </c>
      <c r="W239" s="147">
        <v>63</v>
      </c>
      <c r="X239" s="148">
        <v>61</v>
      </c>
      <c r="Y239" s="143">
        <v>139800</v>
      </c>
      <c r="Z239" s="144">
        <v>113</v>
      </c>
      <c r="AA239" s="145">
        <v>101</v>
      </c>
      <c r="AB239" s="146">
        <v>1166</v>
      </c>
      <c r="AC239" s="149">
        <v>322</v>
      </c>
      <c r="AD239" s="141">
        <v>0</v>
      </c>
      <c r="AE239" s="150">
        <v>100</v>
      </c>
      <c r="AF239" s="151">
        <v>0</v>
      </c>
    </row>
    <row r="240" spans="1:32" ht="18.75" customHeight="1">
      <c r="A240" s="32">
        <v>238</v>
      </c>
      <c r="B240" s="33">
        <v>287</v>
      </c>
      <c r="C240" s="34" t="s">
        <v>1108</v>
      </c>
      <c r="D240" s="35" t="s">
        <v>1049</v>
      </c>
      <c r="E240" s="45" t="s">
        <v>3052</v>
      </c>
      <c r="F240" s="47">
        <v>228</v>
      </c>
      <c r="G240" s="38">
        <v>205125579</v>
      </c>
      <c r="H240" s="39">
        <v>274</v>
      </c>
      <c r="I240" s="40">
        <v>263</v>
      </c>
      <c r="J240" s="41">
        <v>205125579</v>
      </c>
      <c r="K240" s="42">
        <v>244</v>
      </c>
      <c r="L240" s="43">
        <v>231</v>
      </c>
      <c r="M240" s="38">
        <v>48463246</v>
      </c>
      <c r="N240" s="39">
        <v>212</v>
      </c>
      <c r="O240" s="40">
        <v>202</v>
      </c>
      <c r="P240" s="41">
        <v>133223767</v>
      </c>
      <c r="Q240" s="42">
        <v>236</v>
      </c>
      <c r="R240" s="43">
        <v>226</v>
      </c>
      <c r="S240" s="38">
        <v>241922899</v>
      </c>
      <c r="T240" s="39">
        <v>320</v>
      </c>
      <c r="U240" s="40">
        <v>311</v>
      </c>
      <c r="V240" s="41">
        <v>5255384</v>
      </c>
      <c r="W240" s="42">
        <v>239</v>
      </c>
      <c r="X240" s="43">
        <v>237</v>
      </c>
      <c r="Y240" s="38">
        <v>35140</v>
      </c>
      <c r="Z240" s="39">
        <v>40</v>
      </c>
      <c r="AA240" s="40">
        <v>31</v>
      </c>
      <c r="AB240" s="41">
        <v>2500</v>
      </c>
      <c r="AC240" s="108">
        <v>321</v>
      </c>
      <c r="AD240" s="45">
        <v>0</v>
      </c>
      <c r="AE240" s="37">
        <v>100</v>
      </c>
      <c r="AF240" s="46">
        <v>0</v>
      </c>
    </row>
    <row r="241" spans="1:32" ht="18.75" customHeight="1">
      <c r="A241" s="32">
        <v>239</v>
      </c>
      <c r="B241" s="33" t="s">
        <v>3052</v>
      </c>
      <c r="C241" s="34" t="s">
        <v>1348</v>
      </c>
      <c r="D241" s="35" t="s">
        <v>3054</v>
      </c>
      <c r="E241" s="45">
        <v>11</v>
      </c>
      <c r="F241" s="47" t="s">
        <v>3052</v>
      </c>
      <c r="G241" s="38">
        <v>204929261</v>
      </c>
      <c r="H241" s="39">
        <v>253</v>
      </c>
      <c r="I241" s="40">
        <v>11</v>
      </c>
      <c r="J241" s="41">
        <v>219352678</v>
      </c>
      <c r="K241" s="42">
        <v>427</v>
      </c>
      <c r="L241" s="43">
        <v>15</v>
      </c>
      <c r="M241" s="38">
        <v>15248552</v>
      </c>
      <c r="N241" s="39">
        <v>279</v>
      </c>
      <c r="O241" s="40">
        <v>12</v>
      </c>
      <c r="P241" s="41">
        <v>87319926</v>
      </c>
      <c r="Q241" s="42">
        <v>353</v>
      </c>
      <c r="R241" s="43">
        <v>11</v>
      </c>
      <c r="S241" s="38">
        <v>138336676</v>
      </c>
      <c r="T241" s="39">
        <v>476</v>
      </c>
      <c r="U241" s="40">
        <v>14</v>
      </c>
      <c r="V241" s="41">
        <v>-28663398</v>
      </c>
      <c r="W241" s="42" t="s">
        <v>3052</v>
      </c>
      <c r="X241" s="43" t="s">
        <v>3052</v>
      </c>
      <c r="Y241" s="44" t="s">
        <v>3052</v>
      </c>
      <c r="Z241" s="39">
        <v>151</v>
      </c>
      <c r="AA241" s="40">
        <v>13</v>
      </c>
      <c r="AB241" s="41">
        <v>990</v>
      </c>
      <c r="AC241" s="108">
        <v>311</v>
      </c>
      <c r="AD241" s="45">
        <v>100</v>
      </c>
      <c r="AE241" s="37">
        <v>0</v>
      </c>
      <c r="AF241" s="46">
        <v>0</v>
      </c>
    </row>
    <row r="242" spans="1:32" ht="18.75" customHeight="1">
      <c r="A242" s="48">
        <v>240</v>
      </c>
      <c r="B242" s="49" t="s">
        <v>3052</v>
      </c>
      <c r="C242" s="70" t="s">
        <v>3052</v>
      </c>
      <c r="D242" s="51" t="s">
        <v>2187</v>
      </c>
      <c r="E242" s="52" t="s">
        <v>3052</v>
      </c>
      <c r="F242" s="53">
        <v>229</v>
      </c>
      <c r="G242" s="65" t="s">
        <v>3052</v>
      </c>
      <c r="H242" s="55">
        <v>241</v>
      </c>
      <c r="I242" s="56">
        <v>231</v>
      </c>
      <c r="J242" s="66" t="s">
        <v>3052</v>
      </c>
      <c r="K242" s="58">
        <v>146</v>
      </c>
      <c r="L242" s="59">
        <v>135</v>
      </c>
      <c r="M242" s="65" t="s">
        <v>3052</v>
      </c>
      <c r="N242" s="55">
        <v>170</v>
      </c>
      <c r="O242" s="56">
        <v>160</v>
      </c>
      <c r="P242" s="66" t="s">
        <v>3052</v>
      </c>
      <c r="Q242" s="58">
        <v>293</v>
      </c>
      <c r="R242" s="59">
        <v>283</v>
      </c>
      <c r="S242" s="65" t="s">
        <v>3052</v>
      </c>
      <c r="T242" s="55">
        <v>77</v>
      </c>
      <c r="U242" s="56">
        <v>71</v>
      </c>
      <c r="V242" s="66" t="s">
        <v>3052</v>
      </c>
      <c r="W242" s="58">
        <v>295</v>
      </c>
      <c r="X242" s="59">
        <v>292</v>
      </c>
      <c r="Y242" s="65" t="s">
        <v>3052</v>
      </c>
      <c r="Z242" s="55">
        <v>457</v>
      </c>
      <c r="AA242" s="56">
        <v>442</v>
      </c>
      <c r="AB242" s="66" t="s">
        <v>3052</v>
      </c>
      <c r="AC242" s="109">
        <v>311</v>
      </c>
      <c r="AD242" s="52">
        <v>0</v>
      </c>
      <c r="AE242" s="60">
        <v>0.01</v>
      </c>
      <c r="AF242" s="61">
        <v>99.99</v>
      </c>
    </row>
    <row r="243" spans="1:32" ht="18.75" customHeight="1">
      <c r="A243" s="167">
        <v>241</v>
      </c>
      <c r="B243" s="168">
        <v>217</v>
      </c>
      <c r="C243" s="169" t="s">
        <v>876</v>
      </c>
      <c r="D243" s="170" t="s">
        <v>3056</v>
      </c>
      <c r="E243" s="171" t="s">
        <v>3052</v>
      </c>
      <c r="F243" s="172">
        <v>230</v>
      </c>
      <c r="G243" s="173">
        <v>202896958</v>
      </c>
      <c r="H243" s="174">
        <v>265</v>
      </c>
      <c r="I243" s="175">
        <v>254</v>
      </c>
      <c r="J243" s="176">
        <v>209715730</v>
      </c>
      <c r="K243" s="177">
        <v>151</v>
      </c>
      <c r="L243" s="178">
        <v>140</v>
      </c>
      <c r="M243" s="173">
        <v>80822062</v>
      </c>
      <c r="N243" s="174">
        <v>215</v>
      </c>
      <c r="O243" s="175">
        <v>205</v>
      </c>
      <c r="P243" s="176">
        <v>130436905</v>
      </c>
      <c r="Q243" s="177">
        <v>326</v>
      </c>
      <c r="R243" s="178">
        <v>316</v>
      </c>
      <c r="S243" s="173">
        <v>161529759</v>
      </c>
      <c r="T243" s="174">
        <v>98</v>
      </c>
      <c r="U243" s="175">
        <v>92</v>
      </c>
      <c r="V243" s="176">
        <v>42176395</v>
      </c>
      <c r="W243" s="177">
        <v>273</v>
      </c>
      <c r="X243" s="178">
        <v>271</v>
      </c>
      <c r="Y243" s="173">
        <v>27442</v>
      </c>
      <c r="Z243" s="174">
        <v>312</v>
      </c>
      <c r="AA243" s="175">
        <v>297</v>
      </c>
      <c r="AB243" s="176">
        <v>433</v>
      </c>
      <c r="AC243" s="179">
        <v>362</v>
      </c>
      <c r="AD243" s="171">
        <v>0</v>
      </c>
      <c r="AE243" s="180">
        <v>100</v>
      </c>
      <c r="AF243" s="181">
        <v>0</v>
      </c>
    </row>
    <row r="244" spans="1:32" ht="18.75" customHeight="1">
      <c r="A244" s="32">
        <v>242</v>
      </c>
      <c r="B244" s="33">
        <v>427</v>
      </c>
      <c r="C244" s="34" t="s">
        <v>1937</v>
      </c>
      <c r="D244" s="35" t="s">
        <v>3058</v>
      </c>
      <c r="E244" s="45" t="s">
        <v>3052</v>
      </c>
      <c r="F244" s="47">
        <v>231</v>
      </c>
      <c r="G244" s="38">
        <v>202305868</v>
      </c>
      <c r="H244" s="39">
        <v>270</v>
      </c>
      <c r="I244" s="40">
        <v>259</v>
      </c>
      <c r="J244" s="41">
        <v>207069906</v>
      </c>
      <c r="K244" s="42">
        <v>333</v>
      </c>
      <c r="L244" s="43">
        <v>319</v>
      </c>
      <c r="M244" s="38">
        <v>30613769</v>
      </c>
      <c r="N244" s="39">
        <v>328</v>
      </c>
      <c r="O244" s="40">
        <v>316</v>
      </c>
      <c r="P244" s="41">
        <v>67042181</v>
      </c>
      <c r="Q244" s="42">
        <v>202</v>
      </c>
      <c r="R244" s="43">
        <v>192</v>
      </c>
      <c r="S244" s="38">
        <v>285414748</v>
      </c>
      <c r="T244" s="39">
        <v>169</v>
      </c>
      <c r="U244" s="40">
        <v>163</v>
      </c>
      <c r="V244" s="41">
        <v>22311846</v>
      </c>
      <c r="W244" s="42">
        <v>383</v>
      </c>
      <c r="X244" s="43">
        <v>379</v>
      </c>
      <c r="Y244" s="38">
        <v>5796</v>
      </c>
      <c r="Z244" s="39">
        <v>366</v>
      </c>
      <c r="AA244" s="40">
        <v>351</v>
      </c>
      <c r="AB244" s="41">
        <v>320</v>
      </c>
      <c r="AC244" s="108">
        <v>311</v>
      </c>
      <c r="AD244" s="45">
        <v>0</v>
      </c>
      <c r="AE244" s="37">
        <v>100</v>
      </c>
      <c r="AF244" s="46">
        <v>0</v>
      </c>
    </row>
    <row r="245" spans="1:32" ht="18.75" customHeight="1">
      <c r="A245" s="32">
        <v>243</v>
      </c>
      <c r="B245" s="67">
        <v>225</v>
      </c>
      <c r="C245" s="34" t="s">
        <v>884</v>
      </c>
      <c r="D245" s="35" t="s">
        <v>885</v>
      </c>
      <c r="E245" s="45" t="s">
        <v>3052</v>
      </c>
      <c r="F245" s="47">
        <v>232</v>
      </c>
      <c r="G245" s="38">
        <v>201170254</v>
      </c>
      <c r="H245" s="39">
        <v>271</v>
      </c>
      <c r="I245" s="40">
        <v>260</v>
      </c>
      <c r="J245" s="41">
        <v>206711983</v>
      </c>
      <c r="K245" s="42">
        <v>119</v>
      </c>
      <c r="L245" s="43">
        <v>109</v>
      </c>
      <c r="M245" s="38">
        <v>106339223</v>
      </c>
      <c r="N245" s="39">
        <v>138</v>
      </c>
      <c r="O245" s="40">
        <v>128</v>
      </c>
      <c r="P245" s="41">
        <v>209633582</v>
      </c>
      <c r="Q245" s="42">
        <v>244</v>
      </c>
      <c r="R245" s="43">
        <v>234</v>
      </c>
      <c r="S245" s="38">
        <v>230802309</v>
      </c>
      <c r="T245" s="39">
        <v>53</v>
      </c>
      <c r="U245" s="40">
        <v>47</v>
      </c>
      <c r="V245" s="41">
        <v>78606627</v>
      </c>
      <c r="W245" s="42" t="s">
        <v>3052</v>
      </c>
      <c r="X245" s="43" t="s">
        <v>3052</v>
      </c>
      <c r="Y245" s="44" t="s">
        <v>3052</v>
      </c>
      <c r="Z245" s="39">
        <v>369</v>
      </c>
      <c r="AA245" s="40">
        <v>354</v>
      </c>
      <c r="AB245" s="41">
        <v>314</v>
      </c>
      <c r="AC245" s="108">
        <v>210</v>
      </c>
      <c r="AD245" s="45">
        <v>0</v>
      </c>
      <c r="AE245" s="37">
        <v>100</v>
      </c>
      <c r="AF245" s="46">
        <v>0</v>
      </c>
    </row>
    <row r="246" spans="1:32" ht="18.75" customHeight="1">
      <c r="A246" s="32">
        <v>244</v>
      </c>
      <c r="B246" s="67" t="s">
        <v>3052</v>
      </c>
      <c r="C246" s="34" t="s">
        <v>1349</v>
      </c>
      <c r="D246" s="35" t="s">
        <v>2691</v>
      </c>
      <c r="E246" s="45" t="s">
        <v>3052</v>
      </c>
      <c r="F246" s="47">
        <v>233</v>
      </c>
      <c r="G246" s="38">
        <v>200390672</v>
      </c>
      <c r="H246" s="39">
        <v>272</v>
      </c>
      <c r="I246" s="40">
        <v>261</v>
      </c>
      <c r="J246" s="41">
        <v>206552336</v>
      </c>
      <c r="K246" s="42">
        <v>283</v>
      </c>
      <c r="L246" s="43">
        <v>269</v>
      </c>
      <c r="M246" s="38">
        <v>37879181</v>
      </c>
      <c r="N246" s="39">
        <v>468</v>
      </c>
      <c r="O246" s="40">
        <v>453</v>
      </c>
      <c r="P246" s="41">
        <v>16192333</v>
      </c>
      <c r="Q246" s="42">
        <v>422</v>
      </c>
      <c r="R246" s="43">
        <v>409</v>
      </c>
      <c r="S246" s="38">
        <v>91708921</v>
      </c>
      <c r="T246" s="39">
        <v>291</v>
      </c>
      <c r="U246" s="40">
        <v>282</v>
      </c>
      <c r="V246" s="41">
        <v>7039938</v>
      </c>
      <c r="W246" s="42">
        <v>219</v>
      </c>
      <c r="X246" s="43">
        <v>217</v>
      </c>
      <c r="Y246" s="38">
        <v>41195</v>
      </c>
      <c r="Z246" s="39">
        <v>273</v>
      </c>
      <c r="AA246" s="40">
        <v>259</v>
      </c>
      <c r="AB246" s="41">
        <v>550</v>
      </c>
      <c r="AC246" s="108">
        <v>382</v>
      </c>
      <c r="AD246" s="45">
        <v>0</v>
      </c>
      <c r="AE246" s="37">
        <v>100</v>
      </c>
      <c r="AF246" s="46">
        <v>0</v>
      </c>
    </row>
    <row r="247" spans="1:32" ht="18.75" customHeight="1">
      <c r="A247" s="48">
        <v>245</v>
      </c>
      <c r="B247" s="49">
        <v>197</v>
      </c>
      <c r="C247" s="50" t="s">
        <v>2965</v>
      </c>
      <c r="D247" s="51" t="s">
        <v>3058</v>
      </c>
      <c r="E247" s="52" t="s">
        <v>3052</v>
      </c>
      <c r="F247" s="53">
        <v>234</v>
      </c>
      <c r="G247" s="54">
        <v>199075534</v>
      </c>
      <c r="H247" s="55">
        <v>281</v>
      </c>
      <c r="I247" s="56">
        <v>270</v>
      </c>
      <c r="J247" s="57">
        <v>199191425</v>
      </c>
      <c r="K247" s="58">
        <v>405</v>
      </c>
      <c r="L247" s="59">
        <v>391</v>
      </c>
      <c r="M247" s="54">
        <v>20187006</v>
      </c>
      <c r="N247" s="55">
        <v>309</v>
      </c>
      <c r="O247" s="56">
        <v>297</v>
      </c>
      <c r="P247" s="57">
        <v>75312296</v>
      </c>
      <c r="Q247" s="58">
        <v>369</v>
      </c>
      <c r="R247" s="59">
        <v>357</v>
      </c>
      <c r="S247" s="54">
        <v>124455471</v>
      </c>
      <c r="T247" s="55">
        <v>398</v>
      </c>
      <c r="U247" s="56">
        <v>388</v>
      </c>
      <c r="V247" s="57">
        <v>865834</v>
      </c>
      <c r="W247" s="58" t="s">
        <v>3052</v>
      </c>
      <c r="X247" s="59" t="s">
        <v>3052</v>
      </c>
      <c r="Y247" s="65" t="s">
        <v>3052</v>
      </c>
      <c r="Z247" s="55">
        <v>466</v>
      </c>
      <c r="AA247" s="56">
        <v>451</v>
      </c>
      <c r="AB247" s="57">
        <v>138</v>
      </c>
      <c r="AC247" s="109">
        <v>369</v>
      </c>
      <c r="AD247" s="52">
        <v>0</v>
      </c>
      <c r="AE247" s="60">
        <v>100</v>
      </c>
      <c r="AF247" s="61">
        <v>0</v>
      </c>
    </row>
    <row r="248" spans="1:32" ht="18.75" customHeight="1">
      <c r="A248" s="18">
        <v>246</v>
      </c>
      <c r="B248" s="19">
        <v>251</v>
      </c>
      <c r="C248" s="20" t="s">
        <v>3245</v>
      </c>
      <c r="D248" s="21" t="s">
        <v>3056</v>
      </c>
      <c r="E248" s="22" t="s">
        <v>3052</v>
      </c>
      <c r="F248" s="23">
        <v>235</v>
      </c>
      <c r="G248" s="24">
        <v>197558583</v>
      </c>
      <c r="H248" s="25">
        <v>279</v>
      </c>
      <c r="I248" s="26">
        <v>268</v>
      </c>
      <c r="J248" s="27">
        <v>200094610</v>
      </c>
      <c r="K248" s="28">
        <v>370</v>
      </c>
      <c r="L248" s="29">
        <v>356</v>
      </c>
      <c r="M248" s="24">
        <v>24866073</v>
      </c>
      <c r="N248" s="25">
        <v>403</v>
      </c>
      <c r="O248" s="26">
        <v>388</v>
      </c>
      <c r="P248" s="27">
        <v>42398140</v>
      </c>
      <c r="Q248" s="28">
        <v>464</v>
      </c>
      <c r="R248" s="29">
        <v>449</v>
      </c>
      <c r="S248" s="24">
        <v>67204011</v>
      </c>
      <c r="T248" s="25">
        <v>278</v>
      </c>
      <c r="U248" s="26">
        <v>269</v>
      </c>
      <c r="V248" s="27">
        <v>8119012</v>
      </c>
      <c r="W248" s="28" t="s">
        <v>3052</v>
      </c>
      <c r="X248" s="29" t="s">
        <v>3052</v>
      </c>
      <c r="Y248" s="64" t="s">
        <v>3052</v>
      </c>
      <c r="Z248" s="25">
        <v>480</v>
      </c>
      <c r="AA248" s="26">
        <v>465</v>
      </c>
      <c r="AB248" s="27">
        <v>104</v>
      </c>
      <c r="AC248" s="107">
        <v>354</v>
      </c>
      <c r="AD248" s="22">
        <v>0</v>
      </c>
      <c r="AE248" s="30">
        <v>0.85</v>
      </c>
      <c r="AF248" s="31">
        <v>99.15</v>
      </c>
    </row>
    <row r="249" spans="1:32" ht="18.75" customHeight="1">
      <c r="A249" s="137">
        <v>247</v>
      </c>
      <c r="B249" s="138">
        <v>208</v>
      </c>
      <c r="C249" s="139" t="s">
        <v>865</v>
      </c>
      <c r="D249" s="140" t="s">
        <v>3056</v>
      </c>
      <c r="E249" s="141" t="s">
        <v>3052</v>
      </c>
      <c r="F249" s="142">
        <v>236</v>
      </c>
      <c r="G249" s="143">
        <v>196774435</v>
      </c>
      <c r="H249" s="144">
        <v>277</v>
      </c>
      <c r="I249" s="145">
        <v>266</v>
      </c>
      <c r="J249" s="146">
        <v>200676052</v>
      </c>
      <c r="K249" s="147">
        <v>222</v>
      </c>
      <c r="L249" s="148">
        <v>209</v>
      </c>
      <c r="M249" s="143">
        <v>55799855</v>
      </c>
      <c r="N249" s="144">
        <v>393</v>
      </c>
      <c r="O249" s="145">
        <v>378</v>
      </c>
      <c r="P249" s="146">
        <v>45608779</v>
      </c>
      <c r="Q249" s="147">
        <v>345</v>
      </c>
      <c r="R249" s="148">
        <v>335</v>
      </c>
      <c r="S249" s="143">
        <v>146120770</v>
      </c>
      <c r="T249" s="144">
        <v>230</v>
      </c>
      <c r="U249" s="145">
        <v>221</v>
      </c>
      <c r="V249" s="146">
        <v>13342629</v>
      </c>
      <c r="W249" s="147">
        <v>108</v>
      </c>
      <c r="X249" s="148">
        <v>106</v>
      </c>
      <c r="Y249" s="143">
        <v>92500</v>
      </c>
      <c r="Z249" s="144">
        <v>192</v>
      </c>
      <c r="AA249" s="145">
        <v>178</v>
      </c>
      <c r="AB249" s="146">
        <v>815</v>
      </c>
      <c r="AC249" s="149">
        <v>355</v>
      </c>
      <c r="AD249" s="141">
        <v>0</v>
      </c>
      <c r="AE249" s="150">
        <v>100</v>
      </c>
      <c r="AF249" s="151">
        <v>0</v>
      </c>
    </row>
    <row r="250" spans="1:32" ht="18.75" customHeight="1">
      <c r="A250" s="32">
        <v>248</v>
      </c>
      <c r="B250" s="33">
        <v>264</v>
      </c>
      <c r="C250" s="34" t="s">
        <v>2658</v>
      </c>
      <c r="D250" s="35" t="s">
        <v>1702</v>
      </c>
      <c r="E250" s="45" t="s">
        <v>3052</v>
      </c>
      <c r="F250" s="47">
        <v>237</v>
      </c>
      <c r="G250" s="38">
        <v>196282335</v>
      </c>
      <c r="H250" s="39">
        <v>278</v>
      </c>
      <c r="I250" s="40">
        <v>267</v>
      </c>
      <c r="J250" s="41">
        <v>200562170</v>
      </c>
      <c r="K250" s="42">
        <v>254</v>
      </c>
      <c r="L250" s="43">
        <v>240</v>
      </c>
      <c r="M250" s="38">
        <v>45371661</v>
      </c>
      <c r="N250" s="39">
        <v>499</v>
      </c>
      <c r="O250" s="40">
        <v>484</v>
      </c>
      <c r="P250" s="41">
        <v>-34497351</v>
      </c>
      <c r="Q250" s="42">
        <v>300</v>
      </c>
      <c r="R250" s="43">
        <v>290</v>
      </c>
      <c r="S250" s="38">
        <v>185862969</v>
      </c>
      <c r="T250" s="39">
        <v>482</v>
      </c>
      <c r="U250" s="40">
        <v>468</v>
      </c>
      <c r="V250" s="41">
        <v>-31536720</v>
      </c>
      <c r="W250" s="42">
        <v>376</v>
      </c>
      <c r="X250" s="43">
        <v>372</v>
      </c>
      <c r="Y250" s="38">
        <v>6741</v>
      </c>
      <c r="Z250" s="39">
        <v>253</v>
      </c>
      <c r="AA250" s="40">
        <v>239</v>
      </c>
      <c r="AB250" s="41">
        <v>601</v>
      </c>
      <c r="AC250" s="108">
        <v>352</v>
      </c>
      <c r="AD250" s="45">
        <v>0</v>
      </c>
      <c r="AE250" s="37">
        <v>100</v>
      </c>
      <c r="AF250" s="46">
        <v>0</v>
      </c>
    </row>
    <row r="251" spans="1:32" ht="18.75" customHeight="1">
      <c r="A251" s="137">
        <v>249</v>
      </c>
      <c r="B251" s="138">
        <v>242</v>
      </c>
      <c r="C251" s="139" t="s">
        <v>903</v>
      </c>
      <c r="D251" s="140" t="s">
        <v>3056</v>
      </c>
      <c r="E251" s="141" t="s">
        <v>3052</v>
      </c>
      <c r="F251" s="142">
        <v>238</v>
      </c>
      <c r="G251" s="143">
        <v>195918831</v>
      </c>
      <c r="H251" s="144">
        <v>280</v>
      </c>
      <c r="I251" s="145">
        <v>269</v>
      </c>
      <c r="J251" s="146">
        <v>199616091</v>
      </c>
      <c r="K251" s="147">
        <v>134</v>
      </c>
      <c r="L251" s="148">
        <v>123</v>
      </c>
      <c r="M251" s="143">
        <v>92674518</v>
      </c>
      <c r="N251" s="144">
        <v>230</v>
      </c>
      <c r="O251" s="145">
        <v>220</v>
      </c>
      <c r="P251" s="146">
        <v>118162513</v>
      </c>
      <c r="Q251" s="147">
        <v>318</v>
      </c>
      <c r="R251" s="148">
        <v>308</v>
      </c>
      <c r="S251" s="143">
        <v>167953700</v>
      </c>
      <c r="T251" s="144">
        <v>146</v>
      </c>
      <c r="U251" s="145">
        <v>140</v>
      </c>
      <c r="V251" s="146">
        <v>26353362</v>
      </c>
      <c r="W251" s="147">
        <v>431</v>
      </c>
      <c r="X251" s="148">
        <v>425</v>
      </c>
      <c r="Y251" s="143">
        <v>581</v>
      </c>
      <c r="Z251" s="144">
        <v>136</v>
      </c>
      <c r="AA251" s="145">
        <v>124</v>
      </c>
      <c r="AB251" s="146">
        <v>1070</v>
      </c>
      <c r="AC251" s="149">
        <v>342</v>
      </c>
      <c r="AD251" s="141">
        <v>0</v>
      </c>
      <c r="AE251" s="150">
        <v>100</v>
      </c>
      <c r="AF251" s="151">
        <v>0</v>
      </c>
    </row>
    <row r="252" spans="1:32" ht="18.75" customHeight="1">
      <c r="A252" s="71">
        <v>250</v>
      </c>
      <c r="B252" s="72">
        <v>230</v>
      </c>
      <c r="C252" s="73" t="s">
        <v>890</v>
      </c>
      <c r="D252" s="74" t="s">
        <v>3058</v>
      </c>
      <c r="E252" s="75" t="s">
        <v>3052</v>
      </c>
      <c r="F252" s="76">
        <v>239</v>
      </c>
      <c r="G252" s="77">
        <v>194669386</v>
      </c>
      <c r="H252" s="78">
        <v>282</v>
      </c>
      <c r="I252" s="79">
        <v>271</v>
      </c>
      <c r="J252" s="80">
        <v>197639955</v>
      </c>
      <c r="K252" s="81">
        <v>246</v>
      </c>
      <c r="L252" s="82">
        <v>233</v>
      </c>
      <c r="M252" s="77">
        <v>48144775</v>
      </c>
      <c r="N252" s="78">
        <v>123</v>
      </c>
      <c r="O252" s="79">
        <v>113</v>
      </c>
      <c r="P252" s="80">
        <v>230527067</v>
      </c>
      <c r="Q252" s="81">
        <v>94</v>
      </c>
      <c r="R252" s="82">
        <v>85</v>
      </c>
      <c r="S252" s="77">
        <v>549585674</v>
      </c>
      <c r="T252" s="78">
        <v>459</v>
      </c>
      <c r="U252" s="79">
        <v>447</v>
      </c>
      <c r="V252" s="80">
        <v>-10875218</v>
      </c>
      <c r="W252" s="81" t="s">
        <v>3052</v>
      </c>
      <c r="X252" s="82" t="s">
        <v>3052</v>
      </c>
      <c r="Y252" s="91" t="s">
        <v>3052</v>
      </c>
      <c r="Z252" s="78">
        <v>218</v>
      </c>
      <c r="AA252" s="79">
        <v>204</v>
      </c>
      <c r="AB252" s="80">
        <v>705</v>
      </c>
      <c r="AC252" s="110">
        <v>369</v>
      </c>
      <c r="AD252" s="75">
        <v>0</v>
      </c>
      <c r="AE252" s="83">
        <v>0</v>
      </c>
      <c r="AF252" s="84">
        <v>100</v>
      </c>
    </row>
    <row r="253" spans="1:32" ht="18.75" customHeight="1">
      <c r="A253" s="18">
        <v>251</v>
      </c>
      <c r="B253" s="19">
        <v>245</v>
      </c>
      <c r="C253" s="20" t="s">
        <v>906</v>
      </c>
      <c r="D253" s="21" t="s">
        <v>907</v>
      </c>
      <c r="E253" s="22" t="s">
        <v>3052</v>
      </c>
      <c r="F253" s="23">
        <v>240</v>
      </c>
      <c r="G253" s="24">
        <v>194549715</v>
      </c>
      <c r="H253" s="25">
        <v>146</v>
      </c>
      <c r="I253" s="26">
        <v>137</v>
      </c>
      <c r="J253" s="27">
        <v>403687968</v>
      </c>
      <c r="K253" s="28">
        <v>443</v>
      </c>
      <c r="L253" s="29">
        <v>428</v>
      </c>
      <c r="M253" s="24">
        <v>12792357</v>
      </c>
      <c r="N253" s="25">
        <v>78</v>
      </c>
      <c r="O253" s="26">
        <v>68</v>
      </c>
      <c r="P253" s="27">
        <v>386563401</v>
      </c>
      <c r="Q253" s="28">
        <v>125</v>
      </c>
      <c r="R253" s="29">
        <v>115</v>
      </c>
      <c r="S253" s="24">
        <v>431716130</v>
      </c>
      <c r="T253" s="25">
        <v>376</v>
      </c>
      <c r="U253" s="26">
        <v>366</v>
      </c>
      <c r="V253" s="27">
        <v>2088173</v>
      </c>
      <c r="W253" s="28">
        <v>187</v>
      </c>
      <c r="X253" s="29">
        <v>185</v>
      </c>
      <c r="Y253" s="24">
        <v>49753</v>
      </c>
      <c r="Z253" s="25">
        <v>316</v>
      </c>
      <c r="AA253" s="26">
        <v>301</v>
      </c>
      <c r="AB253" s="27">
        <v>428</v>
      </c>
      <c r="AC253" s="107">
        <v>351</v>
      </c>
      <c r="AD253" s="22">
        <v>0</v>
      </c>
      <c r="AE253" s="30">
        <v>100</v>
      </c>
      <c r="AF253" s="31">
        <v>0</v>
      </c>
    </row>
    <row r="254" spans="1:32" ht="18.75" customHeight="1">
      <c r="A254" s="32">
        <v>252</v>
      </c>
      <c r="B254" s="33">
        <v>298</v>
      </c>
      <c r="C254" s="34" t="s">
        <v>2690</v>
      </c>
      <c r="D254" s="35" t="s">
        <v>2691</v>
      </c>
      <c r="E254" s="36" t="s">
        <v>3052</v>
      </c>
      <c r="F254" s="37">
        <v>241</v>
      </c>
      <c r="G254" s="38">
        <v>193799257</v>
      </c>
      <c r="H254" s="39">
        <v>275</v>
      </c>
      <c r="I254" s="40">
        <v>264</v>
      </c>
      <c r="J254" s="41">
        <v>204911476</v>
      </c>
      <c r="K254" s="42" t="s">
        <v>3052</v>
      </c>
      <c r="L254" s="43" t="s">
        <v>3052</v>
      </c>
      <c r="M254" s="44" t="s">
        <v>3052</v>
      </c>
      <c r="N254" s="39" t="s">
        <v>3052</v>
      </c>
      <c r="O254" s="40" t="s">
        <v>3052</v>
      </c>
      <c r="P254" s="62" t="s">
        <v>3052</v>
      </c>
      <c r="Q254" s="42">
        <v>285</v>
      </c>
      <c r="R254" s="43">
        <v>275</v>
      </c>
      <c r="S254" s="38">
        <v>193743016</v>
      </c>
      <c r="T254" s="39" t="s">
        <v>3052</v>
      </c>
      <c r="U254" s="40" t="s">
        <v>3052</v>
      </c>
      <c r="V254" s="62" t="s">
        <v>3052</v>
      </c>
      <c r="W254" s="42">
        <v>385</v>
      </c>
      <c r="X254" s="43">
        <v>380</v>
      </c>
      <c r="Y254" s="38">
        <v>5309</v>
      </c>
      <c r="Z254" s="39" t="s">
        <v>3052</v>
      </c>
      <c r="AA254" s="40" t="s">
        <v>3052</v>
      </c>
      <c r="AB254" s="62" t="s">
        <v>3052</v>
      </c>
      <c r="AC254" s="108">
        <v>352</v>
      </c>
      <c r="AD254" s="45">
        <v>0</v>
      </c>
      <c r="AE254" s="37">
        <v>100</v>
      </c>
      <c r="AF254" s="46">
        <v>0</v>
      </c>
    </row>
    <row r="255" spans="1:32" ht="18.75" customHeight="1">
      <c r="A255" s="137">
        <v>253</v>
      </c>
      <c r="B255" s="138">
        <v>322</v>
      </c>
      <c r="C255" s="139" t="s">
        <v>1350</v>
      </c>
      <c r="D255" s="140" t="s">
        <v>3056</v>
      </c>
      <c r="E255" s="141" t="s">
        <v>3052</v>
      </c>
      <c r="F255" s="142">
        <v>242</v>
      </c>
      <c r="G255" s="143">
        <v>193539217</v>
      </c>
      <c r="H255" s="144">
        <v>245</v>
      </c>
      <c r="I255" s="145">
        <v>235</v>
      </c>
      <c r="J255" s="146">
        <v>227395910</v>
      </c>
      <c r="K255" s="147">
        <v>193</v>
      </c>
      <c r="L255" s="148">
        <v>181</v>
      </c>
      <c r="M255" s="143">
        <v>63609612</v>
      </c>
      <c r="N255" s="144">
        <v>113</v>
      </c>
      <c r="O255" s="145">
        <v>103</v>
      </c>
      <c r="P255" s="146">
        <v>248494486</v>
      </c>
      <c r="Q255" s="147">
        <v>165</v>
      </c>
      <c r="R255" s="148">
        <v>155</v>
      </c>
      <c r="S255" s="143">
        <v>335694196</v>
      </c>
      <c r="T255" s="144">
        <v>87</v>
      </c>
      <c r="U255" s="145">
        <v>81</v>
      </c>
      <c r="V255" s="146">
        <v>47941385</v>
      </c>
      <c r="W255" s="147">
        <v>100</v>
      </c>
      <c r="X255" s="148">
        <v>98</v>
      </c>
      <c r="Y255" s="143">
        <v>97639</v>
      </c>
      <c r="Z255" s="144">
        <v>73</v>
      </c>
      <c r="AA255" s="145">
        <v>63</v>
      </c>
      <c r="AB255" s="146">
        <v>1565</v>
      </c>
      <c r="AC255" s="149">
        <v>321</v>
      </c>
      <c r="AD255" s="141">
        <v>0</v>
      </c>
      <c r="AE255" s="150">
        <v>100</v>
      </c>
      <c r="AF255" s="151">
        <v>0</v>
      </c>
    </row>
    <row r="256" spans="1:32" ht="18.75" customHeight="1">
      <c r="A256" s="32">
        <v>254</v>
      </c>
      <c r="B256" s="33">
        <v>261</v>
      </c>
      <c r="C256" s="34" t="s">
        <v>1351</v>
      </c>
      <c r="D256" s="35" t="s">
        <v>1061</v>
      </c>
      <c r="E256" s="45" t="s">
        <v>3052</v>
      </c>
      <c r="F256" s="47">
        <v>243</v>
      </c>
      <c r="G256" s="38">
        <v>190710340</v>
      </c>
      <c r="H256" s="39">
        <v>276</v>
      </c>
      <c r="I256" s="40">
        <v>265</v>
      </c>
      <c r="J256" s="41">
        <v>204467144</v>
      </c>
      <c r="K256" s="42" t="s">
        <v>3052</v>
      </c>
      <c r="L256" s="43" t="s">
        <v>3052</v>
      </c>
      <c r="M256" s="44" t="s">
        <v>3052</v>
      </c>
      <c r="N256" s="39" t="s">
        <v>3052</v>
      </c>
      <c r="O256" s="40" t="s">
        <v>3052</v>
      </c>
      <c r="P256" s="62" t="s">
        <v>3052</v>
      </c>
      <c r="Q256" s="42">
        <v>349</v>
      </c>
      <c r="R256" s="43">
        <v>339</v>
      </c>
      <c r="S256" s="38">
        <v>140852016</v>
      </c>
      <c r="T256" s="39" t="s">
        <v>3052</v>
      </c>
      <c r="U256" s="40" t="s">
        <v>3052</v>
      </c>
      <c r="V256" s="62" t="s">
        <v>3052</v>
      </c>
      <c r="W256" s="42">
        <v>303</v>
      </c>
      <c r="X256" s="43">
        <v>300</v>
      </c>
      <c r="Y256" s="38">
        <v>20744</v>
      </c>
      <c r="Z256" s="39">
        <v>199</v>
      </c>
      <c r="AA256" s="40">
        <v>185</v>
      </c>
      <c r="AB256" s="41">
        <v>776</v>
      </c>
      <c r="AC256" s="108">
        <v>384</v>
      </c>
      <c r="AD256" s="45">
        <v>0</v>
      </c>
      <c r="AE256" s="37">
        <v>50</v>
      </c>
      <c r="AF256" s="46">
        <v>50</v>
      </c>
    </row>
    <row r="257" spans="1:32" ht="18.75" customHeight="1">
      <c r="A257" s="48">
        <v>255</v>
      </c>
      <c r="B257" s="49">
        <v>258</v>
      </c>
      <c r="C257" s="50" t="s">
        <v>2652</v>
      </c>
      <c r="D257" s="51" t="s">
        <v>3058</v>
      </c>
      <c r="E257" s="52" t="s">
        <v>3052</v>
      </c>
      <c r="F257" s="53">
        <v>244</v>
      </c>
      <c r="G257" s="54">
        <v>190135418</v>
      </c>
      <c r="H257" s="55">
        <v>288</v>
      </c>
      <c r="I257" s="56">
        <v>277</v>
      </c>
      <c r="J257" s="57">
        <v>190135418</v>
      </c>
      <c r="K257" s="58">
        <v>103</v>
      </c>
      <c r="L257" s="59">
        <v>93</v>
      </c>
      <c r="M257" s="54">
        <v>120136874</v>
      </c>
      <c r="N257" s="55">
        <v>195</v>
      </c>
      <c r="O257" s="56">
        <v>185</v>
      </c>
      <c r="P257" s="57">
        <v>149400492</v>
      </c>
      <c r="Q257" s="58">
        <v>139</v>
      </c>
      <c r="R257" s="59">
        <v>129</v>
      </c>
      <c r="S257" s="54">
        <v>394338385</v>
      </c>
      <c r="T257" s="55">
        <v>142</v>
      </c>
      <c r="U257" s="56">
        <v>136</v>
      </c>
      <c r="V257" s="57">
        <v>29145121</v>
      </c>
      <c r="W257" s="58">
        <v>167</v>
      </c>
      <c r="X257" s="59">
        <v>165</v>
      </c>
      <c r="Y257" s="54">
        <v>57034</v>
      </c>
      <c r="Z257" s="55">
        <v>107</v>
      </c>
      <c r="AA257" s="56">
        <v>96</v>
      </c>
      <c r="AB257" s="57">
        <v>1219</v>
      </c>
      <c r="AC257" s="109">
        <v>383</v>
      </c>
      <c r="AD257" s="52">
        <v>0</v>
      </c>
      <c r="AE257" s="60">
        <v>100</v>
      </c>
      <c r="AF257" s="61">
        <v>0</v>
      </c>
    </row>
    <row r="258" spans="1:32" ht="18.75" customHeight="1">
      <c r="A258" s="18">
        <v>256</v>
      </c>
      <c r="B258" s="19">
        <v>297</v>
      </c>
      <c r="C258" s="20" t="s">
        <v>2689</v>
      </c>
      <c r="D258" s="21" t="s">
        <v>889</v>
      </c>
      <c r="E258" s="22" t="s">
        <v>3052</v>
      </c>
      <c r="F258" s="23">
        <v>245</v>
      </c>
      <c r="G258" s="24">
        <v>189867592</v>
      </c>
      <c r="H258" s="25">
        <v>289</v>
      </c>
      <c r="I258" s="26">
        <v>278</v>
      </c>
      <c r="J258" s="27">
        <v>189969544</v>
      </c>
      <c r="K258" s="28">
        <v>379</v>
      </c>
      <c r="L258" s="29">
        <v>365</v>
      </c>
      <c r="M258" s="24">
        <v>24069934</v>
      </c>
      <c r="N258" s="25">
        <v>312</v>
      </c>
      <c r="O258" s="26">
        <v>300</v>
      </c>
      <c r="P258" s="27">
        <v>72040746</v>
      </c>
      <c r="Q258" s="28">
        <v>312</v>
      </c>
      <c r="R258" s="29">
        <v>302</v>
      </c>
      <c r="S258" s="24">
        <v>174954358</v>
      </c>
      <c r="T258" s="25">
        <v>460</v>
      </c>
      <c r="U258" s="26">
        <v>448</v>
      </c>
      <c r="V258" s="27">
        <v>-11144274</v>
      </c>
      <c r="W258" s="28">
        <v>355</v>
      </c>
      <c r="X258" s="29">
        <v>352</v>
      </c>
      <c r="Y258" s="24">
        <v>10827</v>
      </c>
      <c r="Z258" s="25">
        <v>226</v>
      </c>
      <c r="AA258" s="26">
        <v>212</v>
      </c>
      <c r="AB258" s="27">
        <v>680</v>
      </c>
      <c r="AC258" s="107">
        <v>331</v>
      </c>
      <c r="AD258" s="22">
        <v>0</v>
      </c>
      <c r="AE258" s="30">
        <v>100</v>
      </c>
      <c r="AF258" s="31">
        <v>0</v>
      </c>
    </row>
    <row r="259" spans="1:32" ht="18.75" customHeight="1">
      <c r="A259" s="32">
        <v>257</v>
      </c>
      <c r="B259" s="33">
        <v>286</v>
      </c>
      <c r="C259" s="34" t="s">
        <v>1048</v>
      </c>
      <c r="D259" s="35" t="s">
        <v>3154</v>
      </c>
      <c r="E259" s="45" t="s">
        <v>3052</v>
      </c>
      <c r="F259" s="47">
        <v>246</v>
      </c>
      <c r="G259" s="38">
        <v>189327788</v>
      </c>
      <c r="H259" s="39">
        <v>254</v>
      </c>
      <c r="I259" s="40">
        <v>243</v>
      </c>
      <c r="J259" s="41">
        <v>218678628</v>
      </c>
      <c r="K259" s="42">
        <v>157</v>
      </c>
      <c r="L259" s="43">
        <v>145</v>
      </c>
      <c r="M259" s="38">
        <v>77562150</v>
      </c>
      <c r="N259" s="39">
        <v>142</v>
      </c>
      <c r="O259" s="40">
        <v>132</v>
      </c>
      <c r="P259" s="41">
        <v>204850670</v>
      </c>
      <c r="Q259" s="42">
        <v>206</v>
      </c>
      <c r="R259" s="43">
        <v>196</v>
      </c>
      <c r="S259" s="38">
        <v>277404928</v>
      </c>
      <c r="T259" s="39">
        <v>207</v>
      </c>
      <c r="U259" s="40">
        <v>198</v>
      </c>
      <c r="V259" s="41">
        <v>15404752</v>
      </c>
      <c r="W259" s="42">
        <v>224</v>
      </c>
      <c r="X259" s="43">
        <v>222</v>
      </c>
      <c r="Y259" s="38">
        <v>40680</v>
      </c>
      <c r="Z259" s="39">
        <v>46</v>
      </c>
      <c r="AA259" s="40">
        <v>37</v>
      </c>
      <c r="AB259" s="41">
        <v>2198</v>
      </c>
      <c r="AC259" s="108">
        <v>322</v>
      </c>
      <c r="AD259" s="45">
        <v>0</v>
      </c>
      <c r="AE259" s="37">
        <v>100</v>
      </c>
      <c r="AF259" s="46">
        <v>0</v>
      </c>
    </row>
    <row r="260" spans="1:32" ht="18.75" customHeight="1">
      <c r="A260" s="32">
        <v>258</v>
      </c>
      <c r="B260" s="33">
        <v>212</v>
      </c>
      <c r="C260" s="34" t="s">
        <v>1352</v>
      </c>
      <c r="D260" s="35" t="s">
        <v>1054</v>
      </c>
      <c r="E260" s="45" t="s">
        <v>3052</v>
      </c>
      <c r="F260" s="47">
        <v>247</v>
      </c>
      <c r="G260" s="38">
        <v>189008877</v>
      </c>
      <c r="H260" s="39">
        <v>255</v>
      </c>
      <c r="I260" s="40">
        <v>244</v>
      </c>
      <c r="J260" s="41">
        <v>218371368</v>
      </c>
      <c r="K260" s="42">
        <v>388</v>
      </c>
      <c r="L260" s="43">
        <v>374</v>
      </c>
      <c r="M260" s="38">
        <v>22852891</v>
      </c>
      <c r="N260" s="39">
        <v>316</v>
      </c>
      <c r="O260" s="40">
        <v>304</v>
      </c>
      <c r="P260" s="41">
        <v>70705072</v>
      </c>
      <c r="Q260" s="42">
        <v>347</v>
      </c>
      <c r="R260" s="43">
        <v>337</v>
      </c>
      <c r="S260" s="38">
        <v>143547816</v>
      </c>
      <c r="T260" s="39">
        <v>321</v>
      </c>
      <c r="U260" s="40">
        <v>312</v>
      </c>
      <c r="V260" s="41">
        <v>5244069</v>
      </c>
      <c r="W260" s="42">
        <v>79</v>
      </c>
      <c r="X260" s="43">
        <v>77</v>
      </c>
      <c r="Y260" s="38">
        <v>116369</v>
      </c>
      <c r="Z260" s="39">
        <v>377</v>
      </c>
      <c r="AA260" s="40">
        <v>362</v>
      </c>
      <c r="AB260" s="41">
        <v>300</v>
      </c>
      <c r="AC260" s="108">
        <v>371</v>
      </c>
      <c r="AD260" s="45">
        <v>0</v>
      </c>
      <c r="AE260" s="37">
        <v>100</v>
      </c>
      <c r="AF260" s="46">
        <v>0</v>
      </c>
    </row>
    <row r="261" spans="1:32" ht="18.75" customHeight="1">
      <c r="A261" s="32">
        <v>259</v>
      </c>
      <c r="B261" s="33">
        <v>247</v>
      </c>
      <c r="C261" s="34" t="s">
        <v>1106</v>
      </c>
      <c r="D261" s="35" t="s">
        <v>3092</v>
      </c>
      <c r="E261" s="45" t="s">
        <v>3052</v>
      </c>
      <c r="F261" s="47">
        <v>248</v>
      </c>
      <c r="G261" s="38">
        <v>188131474</v>
      </c>
      <c r="H261" s="39">
        <v>291</v>
      </c>
      <c r="I261" s="40">
        <v>280</v>
      </c>
      <c r="J261" s="41">
        <v>188328352</v>
      </c>
      <c r="K261" s="42">
        <v>211</v>
      </c>
      <c r="L261" s="43">
        <v>198</v>
      </c>
      <c r="M261" s="38">
        <v>57384037</v>
      </c>
      <c r="N261" s="39">
        <v>293</v>
      </c>
      <c r="O261" s="40">
        <v>281</v>
      </c>
      <c r="P261" s="41">
        <v>81686334</v>
      </c>
      <c r="Q261" s="42">
        <v>193</v>
      </c>
      <c r="R261" s="43">
        <v>183</v>
      </c>
      <c r="S261" s="38">
        <v>298700314</v>
      </c>
      <c r="T261" s="39">
        <v>358</v>
      </c>
      <c r="U261" s="40">
        <v>349</v>
      </c>
      <c r="V261" s="41">
        <v>2836464</v>
      </c>
      <c r="W261" s="42">
        <v>250</v>
      </c>
      <c r="X261" s="43">
        <v>248</v>
      </c>
      <c r="Y261" s="38">
        <v>31536</v>
      </c>
      <c r="Z261" s="39">
        <v>275</v>
      </c>
      <c r="AA261" s="40">
        <v>261</v>
      </c>
      <c r="AB261" s="41">
        <v>548</v>
      </c>
      <c r="AC261" s="108">
        <v>356</v>
      </c>
      <c r="AD261" s="45">
        <v>0</v>
      </c>
      <c r="AE261" s="37">
        <v>100</v>
      </c>
      <c r="AF261" s="46">
        <v>0</v>
      </c>
    </row>
    <row r="262" spans="1:32" ht="18.75" customHeight="1">
      <c r="A262" s="48">
        <v>260</v>
      </c>
      <c r="B262" s="49" t="s">
        <v>3052</v>
      </c>
      <c r="C262" s="50" t="s">
        <v>1353</v>
      </c>
      <c r="D262" s="51" t="s">
        <v>3058</v>
      </c>
      <c r="E262" s="52" t="s">
        <v>3052</v>
      </c>
      <c r="F262" s="53">
        <v>249</v>
      </c>
      <c r="G262" s="54">
        <v>183412695</v>
      </c>
      <c r="H262" s="55">
        <v>296</v>
      </c>
      <c r="I262" s="56">
        <v>285</v>
      </c>
      <c r="J262" s="57">
        <v>186124616</v>
      </c>
      <c r="K262" s="58">
        <v>167</v>
      </c>
      <c r="L262" s="59">
        <v>155</v>
      </c>
      <c r="M262" s="54">
        <v>70464912</v>
      </c>
      <c r="N262" s="55">
        <v>308</v>
      </c>
      <c r="O262" s="56">
        <v>296</v>
      </c>
      <c r="P262" s="57">
        <v>75366280</v>
      </c>
      <c r="Q262" s="58">
        <v>253</v>
      </c>
      <c r="R262" s="59">
        <v>243</v>
      </c>
      <c r="S262" s="54">
        <v>223270731</v>
      </c>
      <c r="T262" s="55">
        <v>136</v>
      </c>
      <c r="U262" s="56">
        <v>130</v>
      </c>
      <c r="V262" s="57">
        <v>29813600</v>
      </c>
      <c r="W262" s="58">
        <v>76</v>
      </c>
      <c r="X262" s="59">
        <v>74</v>
      </c>
      <c r="Y262" s="54">
        <v>119467</v>
      </c>
      <c r="Z262" s="55">
        <v>360</v>
      </c>
      <c r="AA262" s="56">
        <v>345</v>
      </c>
      <c r="AB262" s="57">
        <v>326</v>
      </c>
      <c r="AC262" s="109">
        <v>384</v>
      </c>
      <c r="AD262" s="52">
        <v>0</v>
      </c>
      <c r="AE262" s="60">
        <v>51</v>
      </c>
      <c r="AF262" s="61">
        <v>49</v>
      </c>
    </row>
    <row r="263" spans="1:32" ht="18.75" customHeight="1">
      <c r="A263" s="18">
        <v>261</v>
      </c>
      <c r="B263" s="19">
        <v>249</v>
      </c>
      <c r="C263" s="20" t="s">
        <v>1952</v>
      </c>
      <c r="D263" s="21" t="s">
        <v>1061</v>
      </c>
      <c r="E263" s="22" t="s">
        <v>3052</v>
      </c>
      <c r="F263" s="23">
        <v>250</v>
      </c>
      <c r="G263" s="24">
        <v>183294058</v>
      </c>
      <c r="H263" s="25">
        <v>264</v>
      </c>
      <c r="I263" s="26">
        <v>253</v>
      </c>
      <c r="J263" s="27">
        <v>209890975</v>
      </c>
      <c r="K263" s="28">
        <v>303</v>
      </c>
      <c r="L263" s="29">
        <v>289</v>
      </c>
      <c r="M263" s="24">
        <v>34474265</v>
      </c>
      <c r="N263" s="25">
        <v>177</v>
      </c>
      <c r="O263" s="26">
        <v>167</v>
      </c>
      <c r="P263" s="27">
        <v>162745850</v>
      </c>
      <c r="Q263" s="28">
        <v>210</v>
      </c>
      <c r="R263" s="29">
        <v>200</v>
      </c>
      <c r="S263" s="24">
        <v>271405209</v>
      </c>
      <c r="T263" s="25">
        <v>328</v>
      </c>
      <c r="U263" s="26">
        <v>319</v>
      </c>
      <c r="V263" s="27">
        <v>4773869</v>
      </c>
      <c r="W263" s="28">
        <v>104</v>
      </c>
      <c r="X263" s="29">
        <v>102</v>
      </c>
      <c r="Y263" s="24">
        <v>95703</v>
      </c>
      <c r="Z263" s="25">
        <v>117</v>
      </c>
      <c r="AA263" s="26">
        <v>105</v>
      </c>
      <c r="AB263" s="27">
        <v>1146</v>
      </c>
      <c r="AC263" s="107">
        <v>321</v>
      </c>
      <c r="AD263" s="22">
        <v>0</v>
      </c>
      <c r="AE263" s="30">
        <v>100</v>
      </c>
      <c r="AF263" s="31">
        <v>0</v>
      </c>
    </row>
    <row r="264" spans="1:32" ht="18.75" customHeight="1">
      <c r="A264" s="32">
        <v>262</v>
      </c>
      <c r="B264" s="33">
        <v>341</v>
      </c>
      <c r="C264" s="34" t="s">
        <v>2984</v>
      </c>
      <c r="D264" s="35" t="s">
        <v>1061</v>
      </c>
      <c r="E264" s="45" t="s">
        <v>3052</v>
      </c>
      <c r="F264" s="47">
        <v>251</v>
      </c>
      <c r="G264" s="38">
        <v>182506787</v>
      </c>
      <c r="H264" s="39">
        <v>300</v>
      </c>
      <c r="I264" s="40">
        <v>289</v>
      </c>
      <c r="J264" s="41">
        <v>183681205</v>
      </c>
      <c r="K264" s="42">
        <v>355</v>
      </c>
      <c r="L264" s="43">
        <v>341</v>
      </c>
      <c r="M264" s="38">
        <v>26901331</v>
      </c>
      <c r="N264" s="39">
        <v>474</v>
      </c>
      <c r="O264" s="40">
        <v>459</v>
      </c>
      <c r="P264" s="41">
        <v>12498847</v>
      </c>
      <c r="Q264" s="42">
        <v>438</v>
      </c>
      <c r="R264" s="43">
        <v>423</v>
      </c>
      <c r="S264" s="38">
        <v>80935394</v>
      </c>
      <c r="T264" s="39">
        <v>402</v>
      </c>
      <c r="U264" s="40">
        <v>391</v>
      </c>
      <c r="V264" s="41">
        <v>566009</v>
      </c>
      <c r="W264" s="42">
        <v>423</v>
      </c>
      <c r="X264" s="43">
        <v>417</v>
      </c>
      <c r="Y264" s="38">
        <v>839</v>
      </c>
      <c r="Z264" s="39">
        <v>266</v>
      </c>
      <c r="AA264" s="40">
        <v>252</v>
      </c>
      <c r="AB264" s="41">
        <v>563</v>
      </c>
      <c r="AC264" s="108">
        <v>384</v>
      </c>
      <c r="AD264" s="45">
        <v>0</v>
      </c>
      <c r="AE264" s="37">
        <v>50</v>
      </c>
      <c r="AF264" s="46">
        <v>50</v>
      </c>
    </row>
    <row r="265" spans="1:32" ht="18.75" customHeight="1">
      <c r="A265" s="137">
        <v>263</v>
      </c>
      <c r="B265" s="138">
        <v>239</v>
      </c>
      <c r="C265" s="139" t="s">
        <v>899</v>
      </c>
      <c r="D265" s="140" t="s">
        <v>3056</v>
      </c>
      <c r="E265" s="141" t="s">
        <v>3052</v>
      </c>
      <c r="F265" s="142">
        <v>252</v>
      </c>
      <c r="G265" s="143">
        <v>182175507</v>
      </c>
      <c r="H265" s="144">
        <v>250</v>
      </c>
      <c r="I265" s="145">
        <v>240</v>
      </c>
      <c r="J265" s="146">
        <v>221706566</v>
      </c>
      <c r="K265" s="147">
        <v>386</v>
      </c>
      <c r="L265" s="148">
        <v>372</v>
      </c>
      <c r="M265" s="143">
        <v>23446438</v>
      </c>
      <c r="N265" s="144">
        <v>295</v>
      </c>
      <c r="O265" s="145">
        <v>283</v>
      </c>
      <c r="P265" s="146">
        <v>80412426</v>
      </c>
      <c r="Q265" s="147">
        <v>377</v>
      </c>
      <c r="R265" s="148">
        <v>364</v>
      </c>
      <c r="S265" s="143">
        <v>118149169</v>
      </c>
      <c r="T265" s="144">
        <v>388</v>
      </c>
      <c r="U265" s="145">
        <v>378</v>
      </c>
      <c r="V265" s="146">
        <v>1253295</v>
      </c>
      <c r="W265" s="147">
        <v>207</v>
      </c>
      <c r="X265" s="148">
        <v>205</v>
      </c>
      <c r="Y265" s="143">
        <v>44195</v>
      </c>
      <c r="Z265" s="144">
        <v>291</v>
      </c>
      <c r="AA265" s="145">
        <v>277</v>
      </c>
      <c r="AB265" s="146">
        <v>492</v>
      </c>
      <c r="AC265" s="149">
        <v>341</v>
      </c>
      <c r="AD265" s="141">
        <v>0</v>
      </c>
      <c r="AE265" s="150">
        <v>0</v>
      </c>
      <c r="AF265" s="151">
        <v>100</v>
      </c>
    </row>
    <row r="266" spans="1:32" ht="18.75" customHeight="1">
      <c r="A266" s="32">
        <v>264</v>
      </c>
      <c r="B266" s="33">
        <v>253</v>
      </c>
      <c r="C266" s="34" t="s">
        <v>1354</v>
      </c>
      <c r="D266" s="35" t="s">
        <v>3154</v>
      </c>
      <c r="E266" s="45" t="s">
        <v>3052</v>
      </c>
      <c r="F266" s="47">
        <v>253</v>
      </c>
      <c r="G266" s="38">
        <v>182127683</v>
      </c>
      <c r="H266" s="39">
        <v>298</v>
      </c>
      <c r="I266" s="40">
        <v>287</v>
      </c>
      <c r="J266" s="41">
        <v>184365493</v>
      </c>
      <c r="K266" s="42">
        <v>337</v>
      </c>
      <c r="L266" s="43">
        <v>323</v>
      </c>
      <c r="M266" s="38">
        <v>30288357</v>
      </c>
      <c r="N266" s="39">
        <v>374</v>
      </c>
      <c r="O266" s="40">
        <v>360</v>
      </c>
      <c r="P266" s="41">
        <v>49921459</v>
      </c>
      <c r="Q266" s="42">
        <v>274</v>
      </c>
      <c r="R266" s="43">
        <v>264</v>
      </c>
      <c r="S266" s="38">
        <v>200756649</v>
      </c>
      <c r="T266" s="39">
        <v>259</v>
      </c>
      <c r="U266" s="40">
        <v>250</v>
      </c>
      <c r="V266" s="41">
        <v>9887677</v>
      </c>
      <c r="W266" s="42">
        <v>102</v>
      </c>
      <c r="X266" s="43">
        <v>100</v>
      </c>
      <c r="Y266" s="38">
        <v>95897</v>
      </c>
      <c r="Z266" s="39">
        <v>390</v>
      </c>
      <c r="AA266" s="40">
        <v>375</v>
      </c>
      <c r="AB266" s="41">
        <v>273</v>
      </c>
      <c r="AC266" s="108">
        <v>383</v>
      </c>
      <c r="AD266" s="45">
        <v>0</v>
      </c>
      <c r="AE266" s="37">
        <v>97.75</v>
      </c>
      <c r="AF266" s="46">
        <v>2.25</v>
      </c>
    </row>
    <row r="267" spans="1:32" ht="18.75" customHeight="1">
      <c r="A267" s="48">
        <v>265</v>
      </c>
      <c r="B267" s="49">
        <v>145</v>
      </c>
      <c r="C267" s="50" t="s">
        <v>412</v>
      </c>
      <c r="D267" s="51" t="s">
        <v>413</v>
      </c>
      <c r="E267" s="52" t="s">
        <v>3052</v>
      </c>
      <c r="F267" s="53">
        <v>254</v>
      </c>
      <c r="G267" s="54">
        <v>181921330</v>
      </c>
      <c r="H267" s="55">
        <v>302</v>
      </c>
      <c r="I267" s="56">
        <v>291</v>
      </c>
      <c r="J267" s="57">
        <v>181921330</v>
      </c>
      <c r="K267" s="58">
        <v>131</v>
      </c>
      <c r="L267" s="59">
        <v>121</v>
      </c>
      <c r="M267" s="54">
        <v>94621330</v>
      </c>
      <c r="N267" s="55">
        <v>84</v>
      </c>
      <c r="O267" s="56">
        <v>74</v>
      </c>
      <c r="P267" s="57">
        <v>362092790</v>
      </c>
      <c r="Q267" s="58">
        <v>111</v>
      </c>
      <c r="R267" s="59">
        <v>101</v>
      </c>
      <c r="S267" s="54">
        <v>491147771</v>
      </c>
      <c r="T267" s="55">
        <v>212</v>
      </c>
      <c r="U267" s="56">
        <v>203</v>
      </c>
      <c r="V267" s="57">
        <v>14753326</v>
      </c>
      <c r="W267" s="58">
        <v>159</v>
      </c>
      <c r="X267" s="59">
        <v>157</v>
      </c>
      <c r="Y267" s="54">
        <v>60568</v>
      </c>
      <c r="Z267" s="55">
        <v>134</v>
      </c>
      <c r="AA267" s="56">
        <v>122</v>
      </c>
      <c r="AB267" s="57">
        <v>1078</v>
      </c>
      <c r="AC267" s="109">
        <v>210</v>
      </c>
      <c r="AD267" s="52">
        <v>0</v>
      </c>
      <c r="AE267" s="60">
        <v>100</v>
      </c>
      <c r="AF267" s="61">
        <v>0</v>
      </c>
    </row>
    <row r="268" spans="1:32" ht="18.75" customHeight="1">
      <c r="A268" s="18">
        <v>266</v>
      </c>
      <c r="B268" s="19">
        <v>303</v>
      </c>
      <c r="C268" s="20" t="s">
        <v>1355</v>
      </c>
      <c r="D268" s="21" t="s">
        <v>3051</v>
      </c>
      <c r="E268" s="63" t="s">
        <v>3052</v>
      </c>
      <c r="F268" s="30">
        <v>255</v>
      </c>
      <c r="G268" s="24">
        <v>181728940</v>
      </c>
      <c r="H268" s="25">
        <v>287</v>
      </c>
      <c r="I268" s="26">
        <v>276</v>
      </c>
      <c r="J268" s="27">
        <v>190305791</v>
      </c>
      <c r="K268" s="28" t="s">
        <v>3052</v>
      </c>
      <c r="L268" s="29" t="s">
        <v>3052</v>
      </c>
      <c r="M268" s="64" t="s">
        <v>3052</v>
      </c>
      <c r="N268" s="25" t="s">
        <v>3052</v>
      </c>
      <c r="O268" s="26" t="s">
        <v>3052</v>
      </c>
      <c r="P268" s="69" t="s">
        <v>3052</v>
      </c>
      <c r="Q268" s="28" t="s">
        <v>3052</v>
      </c>
      <c r="R268" s="29" t="s">
        <v>3052</v>
      </c>
      <c r="S268" s="64" t="s">
        <v>3052</v>
      </c>
      <c r="T268" s="25" t="s">
        <v>3052</v>
      </c>
      <c r="U268" s="26" t="s">
        <v>3052</v>
      </c>
      <c r="V268" s="69" t="s">
        <v>3052</v>
      </c>
      <c r="W268" s="28" t="s">
        <v>3052</v>
      </c>
      <c r="X268" s="29" t="s">
        <v>3052</v>
      </c>
      <c r="Y268" s="64" t="s">
        <v>3052</v>
      </c>
      <c r="Z268" s="25" t="s">
        <v>3052</v>
      </c>
      <c r="AA268" s="26" t="s">
        <v>3052</v>
      </c>
      <c r="AB268" s="69" t="s">
        <v>3052</v>
      </c>
      <c r="AC268" s="107">
        <v>383</v>
      </c>
      <c r="AD268" s="22">
        <v>0</v>
      </c>
      <c r="AE268" s="30">
        <v>100</v>
      </c>
      <c r="AF268" s="31">
        <v>0</v>
      </c>
    </row>
    <row r="269" spans="1:32" ht="18.75" customHeight="1">
      <c r="A269" s="32">
        <v>267</v>
      </c>
      <c r="B269" s="33">
        <v>365</v>
      </c>
      <c r="C269" s="34" t="s">
        <v>3005</v>
      </c>
      <c r="D269" s="35" t="s">
        <v>3056</v>
      </c>
      <c r="E269" s="45" t="s">
        <v>3052</v>
      </c>
      <c r="F269" s="47">
        <v>256</v>
      </c>
      <c r="G269" s="38">
        <v>181083190</v>
      </c>
      <c r="H269" s="39">
        <v>262</v>
      </c>
      <c r="I269" s="40">
        <v>251</v>
      </c>
      <c r="J269" s="41">
        <v>211711577</v>
      </c>
      <c r="K269" s="42">
        <v>485</v>
      </c>
      <c r="L269" s="43">
        <v>470</v>
      </c>
      <c r="M269" s="38">
        <v>1819844</v>
      </c>
      <c r="N269" s="39">
        <v>493</v>
      </c>
      <c r="O269" s="40">
        <v>478</v>
      </c>
      <c r="P269" s="41">
        <v>1996211</v>
      </c>
      <c r="Q269" s="42">
        <v>473</v>
      </c>
      <c r="R269" s="43">
        <v>458</v>
      </c>
      <c r="S269" s="38">
        <v>61059035</v>
      </c>
      <c r="T269" s="39">
        <v>414</v>
      </c>
      <c r="U269" s="40">
        <v>403</v>
      </c>
      <c r="V269" s="41">
        <v>-131914</v>
      </c>
      <c r="W269" s="42">
        <v>82</v>
      </c>
      <c r="X269" s="43">
        <v>80</v>
      </c>
      <c r="Y269" s="38">
        <v>112694</v>
      </c>
      <c r="Z269" s="39">
        <v>500</v>
      </c>
      <c r="AA269" s="40">
        <v>485</v>
      </c>
      <c r="AB269" s="41">
        <v>15</v>
      </c>
      <c r="AC269" s="108">
        <v>312</v>
      </c>
      <c r="AD269" s="45">
        <v>0</v>
      </c>
      <c r="AE269" s="37">
        <v>31</v>
      </c>
      <c r="AF269" s="46">
        <v>69</v>
      </c>
    </row>
    <row r="270" spans="1:32" ht="18.75" customHeight="1">
      <c r="A270" s="32">
        <v>268</v>
      </c>
      <c r="B270" s="33">
        <v>90</v>
      </c>
      <c r="C270" s="34" t="s">
        <v>143</v>
      </c>
      <c r="D270" s="35" t="s">
        <v>1702</v>
      </c>
      <c r="E270" s="45" t="s">
        <v>3052</v>
      </c>
      <c r="F270" s="47">
        <v>257</v>
      </c>
      <c r="G270" s="38">
        <v>181019353</v>
      </c>
      <c r="H270" s="39">
        <v>299</v>
      </c>
      <c r="I270" s="40">
        <v>288</v>
      </c>
      <c r="J270" s="41">
        <v>184161920</v>
      </c>
      <c r="K270" s="42">
        <v>495</v>
      </c>
      <c r="L270" s="43">
        <v>480</v>
      </c>
      <c r="M270" s="38">
        <v>-48470926</v>
      </c>
      <c r="N270" s="39">
        <v>500</v>
      </c>
      <c r="O270" s="40">
        <v>485</v>
      </c>
      <c r="P270" s="41">
        <v>-84496489</v>
      </c>
      <c r="Q270" s="42">
        <v>273</v>
      </c>
      <c r="R270" s="43">
        <v>263</v>
      </c>
      <c r="S270" s="38">
        <v>201799410</v>
      </c>
      <c r="T270" s="39">
        <v>491</v>
      </c>
      <c r="U270" s="40">
        <v>477</v>
      </c>
      <c r="V270" s="41">
        <v>-61001877</v>
      </c>
      <c r="W270" s="42">
        <v>363</v>
      </c>
      <c r="X270" s="43">
        <v>360</v>
      </c>
      <c r="Y270" s="38">
        <v>9170</v>
      </c>
      <c r="Z270" s="39">
        <v>285</v>
      </c>
      <c r="AA270" s="40">
        <v>271</v>
      </c>
      <c r="AB270" s="41">
        <v>507</v>
      </c>
      <c r="AC270" s="108">
        <v>371</v>
      </c>
      <c r="AD270" s="45">
        <v>0</v>
      </c>
      <c r="AE270" s="37">
        <v>100</v>
      </c>
      <c r="AF270" s="46">
        <v>0</v>
      </c>
    </row>
    <row r="271" spans="1:32" ht="18.75" customHeight="1">
      <c r="A271" s="137">
        <v>269</v>
      </c>
      <c r="B271" s="138">
        <v>315</v>
      </c>
      <c r="C271" s="139" t="s">
        <v>1000</v>
      </c>
      <c r="D271" s="140" t="s">
        <v>3056</v>
      </c>
      <c r="E271" s="185" t="s">
        <v>3052</v>
      </c>
      <c r="F271" s="150">
        <v>258</v>
      </c>
      <c r="G271" s="143">
        <v>179751945</v>
      </c>
      <c r="H271" s="144">
        <v>243</v>
      </c>
      <c r="I271" s="145">
        <v>233</v>
      </c>
      <c r="J271" s="146">
        <v>229337323</v>
      </c>
      <c r="K271" s="147">
        <v>125</v>
      </c>
      <c r="L271" s="148">
        <v>115</v>
      </c>
      <c r="M271" s="143">
        <v>98534405</v>
      </c>
      <c r="N271" s="144">
        <v>159</v>
      </c>
      <c r="O271" s="145">
        <v>149</v>
      </c>
      <c r="P271" s="146">
        <v>183569604</v>
      </c>
      <c r="Q271" s="147">
        <v>199</v>
      </c>
      <c r="R271" s="148">
        <v>189</v>
      </c>
      <c r="S271" s="143">
        <v>287002178</v>
      </c>
      <c r="T271" s="144">
        <v>200</v>
      </c>
      <c r="U271" s="145">
        <v>191</v>
      </c>
      <c r="V271" s="146">
        <v>16628093</v>
      </c>
      <c r="W271" s="147">
        <v>174</v>
      </c>
      <c r="X271" s="148">
        <v>172</v>
      </c>
      <c r="Y271" s="143">
        <v>53698</v>
      </c>
      <c r="Z271" s="144">
        <v>133</v>
      </c>
      <c r="AA271" s="145">
        <v>121</v>
      </c>
      <c r="AB271" s="146">
        <v>1081</v>
      </c>
      <c r="AC271" s="149">
        <v>383</v>
      </c>
      <c r="AD271" s="141">
        <v>0</v>
      </c>
      <c r="AE271" s="150">
        <v>46.87</v>
      </c>
      <c r="AF271" s="151">
        <v>53.13</v>
      </c>
    </row>
    <row r="272" spans="1:32" ht="18.75" customHeight="1">
      <c r="A272" s="152">
        <v>270</v>
      </c>
      <c r="B272" s="153">
        <v>316</v>
      </c>
      <c r="C272" s="154" t="s">
        <v>1001</v>
      </c>
      <c r="D272" s="155" t="s">
        <v>3056</v>
      </c>
      <c r="E272" s="156" t="s">
        <v>3052</v>
      </c>
      <c r="F272" s="157">
        <v>259</v>
      </c>
      <c r="G272" s="158">
        <v>179702006</v>
      </c>
      <c r="H272" s="159">
        <v>284</v>
      </c>
      <c r="I272" s="160">
        <v>273</v>
      </c>
      <c r="J272" s="161">
        <v>196843112</v>
      </c>
      <c r="K272" s="162">
        <v>201</v>
      </c>
      <c r="L272" s="163">
        <v>188</v>
      </c>
      <c r="M272" s="158">
        <v>59982477</v>
      </c>
      <c r="N272" s="159">
        <v>208</v>
      </c>
      <c r="O272" s="160">
        <v>198</v>
      </c>
      <c r="P272" s="161">
        <v>135648111</v>
      </c>
      <c r="Q272" s="162">
        <v>200</v>
      </c>
      <c r="R272" s="163">
        <v>190</v>
      </c>
      <c r="S272" s="158">
        <v>286388540</v>
      </c>
      <c r="T272" s="159">
        <v>234</v>
      </c>
      <c r="U272" s="160">
        <v>225</v>
      </c>
      <c r="V272" s="161">
        <v>12754057</v>
      </c>
      <c r="W272" s="162">
        <v>197</v>
      </c>
      <c r="X272" s="163">
        <v>195</v>
      </c>
      <c r="Y272" s="158">
        <v>46530</v>
      </c>
      <c r="Z272" s="159">
        <v>90</v>
      </c>
      <c r="AA272" s="160">
        <v>79</v>
      </c>
      <c r="AB272" s="161">
        <v>1393</v>
      </c>
      <c r="AC272" s="164">
        <v>381</v>
      </c>
      <c r="AD272" s="156">
        <v>0</v>
      </c>
      <c r="AE272" s="165">
        <v>75.66</v>
      </c>
      <c r="AF272" s="166">
        <v>24.34</v>
      </c>
    </row>
    <row r="273" spans="1:32" ht="18.75" customHeight="1">
      <c r="A273" s="18">
        <v>271</v>
      </c>
      <c r="B273" s="19">
        <v>300</v>
      </c>
      <c r="C273" s="20" t="s">
        <v>1356</v>
      </c>
      <c r="D273" s="21" t="s">
        <v>3054</v>
      </c>
      <c r="E273" s="22">
        <v>12</v>
      </c>
      <c r="F273" s="23" t="s">
        <v>3052</v>
      </c>
      <c r="G273" s="24">
        <v>179532988</v>
      </c>
      <c r="H273" s="25">
        <v>306</v>
      </c>
      <c r="I273" s="26">
        <v>12</v>
      </c>
      <c r="J273" s="27">
        <v>179532988</v>
      </c>
      <c r="K273" s="28">
        <v>133</v>
      </c>
      <c r="L273" s="29">
        <v>11</v>
      </c>
      <c r="M273" s="24">
        <v>93870415</v>
      </c>
      <c r="N273" s="25">
        <v>379</v>
      </c>
      <c r="O273" s="26">
        <v>15</v>
      </c>
      <c r="P273" s="27">
        <v>48889433</v>
      </c>
      <c r="Q273" s="28">
        <v>431</v>
      </c>
      <c r="R273" s="29">
        <v>15</v>
      </c>
      <c r="S273" s="24">
        <v>86900491</v>
      </c>
      <c r="T273" s="25">
        <v>198</v>
      </c>
      <c r="U273" s="26">
        <v>9</v>
      </c>
      <c r="V273" s="27">
        <v>16894667</v>
      </c>
      <c r="W273" s="28" t="s">
        <v>3052</v>
      </c>
      <c r="X273" s="29" t="s">
        <v>3052</v>
      </c>
      <c r="Y273" s="64" t="s">
        <v>3052</v>
      </c>
      <c r="Z273" s="25">
        <v>76</v>
      </c>
      <c r="AA273" s="26">
        <v>11</v>
      </c>
      <c r="AB273" s="27">
        <v>1547</v>
      </c>
      <c r="AC273" s="107">
        <v>384</v>
      </c>
      <c r="AD273" s="22">
        <v>100</v>
      </c>
      <c r="AE273" s="30">
        <v>0</v>
      </c>
      <c r="AF273" s="31">
        <v>0</v>
      </c>
    </row>
    <row r="274" spans="1:32" ht="18.75" customHeight="1">
      <c r="A274" s="137">
        <v>272</v>
      </c>
      <c r="B274" s="138">
        <v>226</v>
      </c>
      <c r="C274" s="139" t="s">
        <v>886</v>
      </c>
      <c r="D274" s="140" t="s">
        <v>3056</v>
      </c>
      <c r="E274" s="141" t="s">
        <v>3052</v>
      </c>
      <c r="F274" s="142">
        <v>260</v>
      </c>
      <c r="G274" s="143">
        <v>179528429</v>
      </c>
      <c r="H274" s="144">
        <v>252</v>
      </c>
      <c r="I274" s="145">
        <v>242</v>
      </c>
      <c r="J274" s="146">
        <v>219988759</v>
      </c>
      <c r="K274" s="147">
        <v>262</v>
      </c>
      <c r="L274" s="148">
        <v>248</v>
      </c>
      <c r="M274" s="143">
        <v>42815701</v>
      </c>
      <c r="N274" s="144">
        <v>153</v>
      </c>
      <c r="O274" s="145">
        <v>143</v>
      </c>
      <c r="P274" s="146">
        <v>188979099</v>
      </c>
      <c r="Q274" s="147">
        <v>245</v>
      </c>
      <c r="R274" s="148">
        <v>235</v>
      </c>
      <c r="S274" s="143">
        <v>230101249</v>
      </c>
      <c r="T274" s="144">
        <v>144</v>
      </c>
      <c r="U274" s="145">
        <v>138</v>
      </c>
      <c r="V274" s="146">
        <v>28230653</v>
      </c>
      <c r="W274" s="147">
        <v>344</v>
      </c>
      <c r="X274" s="148">
        <v>341</v>
      </c>
      <c r="Y274" s="143">
        <v>13000</v>
      </c>
      <c r="Z274" s="144">
        <v>494</v>
      </c>
      <c r="AA274" s="145">
        <v>479</v>
      </c>
      <c r="AB274" s="146">
        <v>44</v>
      </c>
      <c r="AC274" s="149">
        <v>371</v>
      </c>
      <c r="AD274" s="141">
        <v>0</v>
      </c>
      <c r="AE274" s="150">
        <v>100</v>
      </c>
      <c r="AF274" s="151">
        <v>0</v>
      </c>
    </row>
    <row r="275" spans="1:32" ht="18.75" customHeight="1">
      <c r="A275" s="137">
        <v>273</v>
      </c>
      <c r="B275" s="138">
        <v>214</v>
      </c>
      <c r="C275" s="139" t="s">
        <v>872</v>
      </c>
      <c r="D275" s="140" t="s">
        <v>3056</v>
      </c>
      <c r="E275" s="141" t="s">
        <v>3052</v>
      </c>
      <c r="F275" s="142">
        <v>261</v>
      </c>
      <c r="G275" s="143">
        <v>179142306</v>
      </c>
      <c r="H275" s="144">
        <v>119</v>
      </c>
      <c r="I275" s="145">
        <v>110</v>
      </c>
      <c r="J275" s="146">
        <v>506619058</v>
      </c>
      <c r="K275" s="147" t="s">
        <v>3052</v>
      </c>
      <c r="L275" s="148" t="s">
        <v>3052</v>
      </c>
      <c r="M275" s="186" t="s">
        <v>3052</v>
      </c>
      <c r="N275" s="144" t="s">
        <v>3052</v>
      </c>
      <c r="O275" s="145" t="s">
        <v>3052</v>
      </c>
      <c r="P275" s="187" t="s">
        <v>3052</v>
      </c>
      <c r="Q275" s="147" t="s">
        <v>3052</v>
      </c>
      <c r="R275" s="148" t="s">
        <v>3052</v>
      </c>
      <c r="S275" s="186" t="s">
        <v>3052</v>
      </c>
      <c r="T275" s="144" t="s">
        <v>3052</v>
      </c>
      <c r="U275" s="145" t="s">
        <v>3052</v>
      </c>
      <c r="V275" s="187" t="s">
        <v>3052</v>
      </c>
      <c r="W275" s="147">
        <v>40</v>
      </c>
      <c r="X275" s="148">
        <v>39</v>
      </c>
      <c r="Y275" s="143">
        <v>215982</v>
      </c>
      <c r="Z275" s="144">
        <v>444</v>
      </c>
      <c r="AA275" s="145">
        <v>429</v>
      </c>
      <c r="AB275" s="146">
        <v>185</v>
      </c>
      <c r="AC275" s="149">
        <v>354</v>
      </c>
      <c r="AD275" s="141">
        <v>0</v>
      </c>
      <c r="AE275" s="150">
        <v>0.01</v>
      </c>
      <c r="AF275" s="151">
        <v>99.99</v>
      </c>
    </row>
    <row r="276" spans="1:32" ht="18.75" customHeight="1">
      <c r="A276" s="137">
        <v>274</v>
      </c>
      <c r="B276" s="138">
        <v>273</v>
      </c>
      <c r="C276" s="139" t="s">
        <v>2666</v>
      </c>
      <c r="D276" s="140" t="s">
        <v>3056</v>
      </c>
      <c r="E276" s="141" t="s">
        <v>3052</v>
      </c>
      <c r="F276" s="142">
        <v>262</v>
      </c>
      <c r="G276" s="143">
        <v>178915906</v>
      </c>
      <c r="H276" s="144">
        <v>308</v>
      </c>
      <c r="I276" s="145">
        <v>296</v>
      </c>
      <c r="J276" s="146">
        <v>179006692</v>
      </c>
      <c r="K276" s="147">
        <v>172</v>
      </c>
      <c r="L276" s="148">
        <v>160</v>
      </c>
      <c r="M276" s="143">
        <v>69111553</v>
      </c>
      <c r="N276" s="144">
        <v>151</v>
      </c>
      <c r="O276" s="145">
        <v>141</v>
      </c>
      <c r="P276" s="146">
        <v>193829957</v>
      </c>
      <c r="Q276" s="147">
        <v>214</v>
      </c>
      <c r="R276" s="148">
        <v>204</v>
      </c>
      <c r="S276" s="143">
        <v>264967242</v>
      </c>
      <c r="T276" s="144">
        <v>65</v>
      </c>
      <c r="U276" s="145">
        <v>59</v>
      </c>
      <c r="V276" s="146">
        <v>67567521</v>
      </c>
      <c r="W276" s="147">
        <v>127</v>
      </c>
      <c r="X276" s="148">
        <v>125</v>
      </c>
      <c r="Y276" s="143">
        <v>74830</v>
      </c>
      <c r="Z276" s="144">
        <v>395</v>
      </c>
      <c r="AA276" s="145">
        <v>380</v>
      </c>
      <c r="AB276" s="146">
        <v>264</v>
      </c>
      <c r="AC276" s="149">
        <v>371</v>
      </c>
      <c r="AD276" s="141">
        <v>0</v>
      </c>
      <c r="AE276" s="150">
        <v>100</v>
      </c>
      <c r="AF276" s="151">
        <v>0</v>
      </c>
    </row>
    <row r="277" spans="1:32" ht="18.75" customHeight="1">
      <c r="A277" s="48">
        <v>275</v>
      </c>
      <c r="B277" s="49">
        <v>408</v>
      </c>
      <c r="C277" s="50" t="s">
        <v>1313</v>
      </c>
      <c r="D277" s="51" t="s">
        <v>1702</v>
      </c>
      <c r="E277" s="52" t="s">
        <v>3052</v>
      </c>
      <c r="F277" s="53">
        <v>263</v>
      </c>
      <c r="G277" s="54">
        <v>178654463</v>
      </c>
      <c r="H277" s="55">
        <v>283</v>
      </c>
      <c r="I277" s="56">
        <v>272</v>
      </c>
      <c r="J277" s="57">
        <v>197567592</v>
      </c>
      <c r="K277" s="58" t="s">
        <v>3052</v>
      </c>
      <c r="L277" s="59" t="s">
        <v>3052</v>
      </c>
      <c r="M277" s="65" t="s">
        <v>3052</v>
      </c>
      <c r="N277" s="55" t="s">
        <v>3052</v>
      </c>
      <c r="O277" s="56" t="s">
        <v>3052</v>
      </c>
      <c r="P277" s="66" t="s">
        <v>3052</v>
      </c>
      <c r="Q277" s="58" t="s">
        <v>3052</v>
      </c>
      <c r="R277" s="59" t="s">
        <v>3052</v>
      </c>
      <c r="S277" s="65" t="s">
        <v>3052</v>
      </c>
      <c r="T277" s="55" t="s">
        <v>3052</v>
      </c>
      <c r="U277" s="56" t="s">
        <v>3052</v>
      </c>
      <c r="V277" s="66" t="s">
        <v>3052</v>
      </c>
      <c r="W277" s="58">
        <v>106</v>
      </c>
      <c r="X277" s="59">
        <v>104</v>
      </c>
      <c r="Y277" s="54">
        <v>95550</v>
      </c>
      <c r="Z277" s="55" t="s">
        <v>3052</v>
      </c>
      <c r="AA277" s="56" t="s">
        <v>3052</v>
      </c>
      <c r="AB277" s="66" t="s">
        <v>3052</v>
      </c>
      <c r="AC277" s="109">
        <v>314</v>
      </c>
      <c r="AD277" s="52">
        <v>0</v>
      </c>
      <c r="AE277" s="60">
        <v>100</v>
      </c>
      <c r="AF277" s="61">
        <v>0</v>
      </c>
    </row>
    <row r="278" spans="1:32" ht="18.75" customHeight="1">
      <c r="A278" s="18">
        <v>276</v>
      </c>
      <c r="B278" s="19">
        <v>262</v>
      </c>
      <c r="C278" s="20" t="s">
        <v>2655</v>
      </c>
      <c r="D278" s="21" t="s">
        <v>3056</v>
      </c>
      <c r="E278" s="22" t="s">
        <v>3052</v>
      </c>
      <c r="F278" s="23">
        <v>264</v>
      </c>
      <c r="G278" s="24">
        <v>177901028</v>
      </c>
      <c r="H278" s="25">
        <v>2</v>
      </c>
      <c r="I278" s="26">
        <v>2</v>
      </c>
      <c r="J278" s="27">
        <v>13678473895</v>
      </c>
      <c r="K278" s="28">
        <v>5</v>
      </c>
      <c r="L278" s="29">
        <v>5</v>
      </c>
      <c r="M278" s="24">
        <v>3432320272</v>
      </c>
      <c r="N278" s="25">
        <v>7</v>
      </c>
      <c r="O278" s="26">
        <v>4</v>
      </c>
      <c r="P278" s="27">
        <v>2081340155</v>
      </c>
      <c r="Q278" s="28">
        <v>4</v>
      </c>
      <c r="R278" s="29">
        <v>3</v>
      </c>
      <c r="S278" s="24">
        <v>5837938121</v>
      </c>
      <c r="T278" s="25">
        <v>9</v>
      </c>
      <c r="U278" s="26">
        <v>6</v>
      </c>
      <c r="V278" s="27">
        <v>346594278</v>
      </c>
      <c r="W278" s="28">
        <v>9</v>
      </c>
      <c r="X278" s="29">
        <v>9</v>
      </c>
      <c r="Y278" s="24">
        <v>930391</v>
      </c>
      <c r="Z278" s="25">
        <v>135</v>
      </c>
      <c r="AA278" s="26">
        <v>123</v>
      </c>
      <c r="AB278" s="27">
        <v>1075</v>
      </c>
      <c r="AC278" s="107">
        <v>354</v>
      </c>
      <c r="AD278" s="22">
        <v>0</v>
      </c>
      <c r="AE278" s="30">
        <v>66</v>
      </c>
      <c r="AF278" s="31">
        <v>34</v>
      </c>
    </row>
    <row r="279" spans="1:32" ht="18.75" customHeight="1">
      <c r="A279" s="137">
        <v>277</v>
      </c>
      <c r="B279" s="138" t="s">
        <v>3052</v>
      </c>
      <c r="C279" s="188" t="s">
        <v>3052</v>
      </c>
      <c r="D279" s="140" t="s">
        <v>3056</v>
      </c>
      <c r="E279" s="141" t="s">
        <v>3052</v>
      </c>
      <c r="F279" s="142">
        <v>265</v>
      </c>
      <c r="G279" s="186" t="s">
        <v>3052</v>
      </c>
      <c r="H279" s="144">
        <v>304</v>
      </c>
      <c r="I279" s="145">
        <v>293</v>
      </c>
      <c r="J279" s="187" t="s">
        <v>3052</v>
      </c>
      <c r="K279" s="147">
        <v>332</v>
      </c>
      <c r="L279" s="148">
        <v>318</v>
      </c>
      <c r="M279" s="186" t="s">
        <v>3052</v>
      </c>
      <c r="N279" s="144">
        <v>451</v>
      </c>
      <c r="O279" s="145">
        <v>436</v>
      </c>
      <c r="P279" s="187" t="s">
        <v>3052</v>
      </c>
      <c r="Q279" s="147">
        <v>462</v>
      </c>
      <c r="R279" s="148">
        <v>447</v>
      </c>
      <c r="S279" s="186" t="s">
        <v>3052</v>
      </c>
      <c r="T279" s="144">
        <v>252</v>
      </c>
      <c r="U279" s="145">
        <v>243</v>
      </c>
      <c r="V279" s="187" t="s">
        <v>3052</v>
      </c>
      <c r="W279" s="147">
        <v>361</v>
      </c>
      <c r="X279" s="148">
        <v>358</v>
      </c>
      <c r="Y279" s="186" t="s">
        <v>3052</v>
      </c>
      <c r="Z279" s="144">
        <v>262</v>
      </c>
      <c r="AA279" s="145">
        <v>248</v>
      </c>
      <c r="AB279" s="187" t="s">
        <v>3052</v>
      </c>
      <c r="AC279" s="149">
        <v>384</v>
      </c>
      <c r="AD279" s="141">
        <v>0</v>
      </c>
      <c r="AE279" s="150">
        <v>100</v>
      </c>
      <c r="AF279" s="151">
        <v>0</v>
      </c>
    </row>
    <row r="280" spans="1:32" ht="18.75" customHeight="1">
      <c r="A280" s="32">
        <v>278</v>
      </c>
      <c r="B280" s="33">
        <v>412</v>
      </c>
      <c r="C280" s="34" t="s">
        <v>1923</v>
      </c>
      <c r="D280" s="35" t="s">
        <v>2187</v>
      </c>
      <c r="E280" s="45" t="s">
        <v>3052</v>
      </c>
      <c r="F280" s="47">
        <v>266</v>
      </c>
      <c r="G280" s="38">
        <v>175964016</v>
      </c>
      <c r="H280" s="39">
        <v>307</v>
      </c>
      <c r="I280" s="40">
        <v>295</v>
      </c>
      <c r="J280" s="41">
        <v>179047389</v>
      </c>
      <c r="K280" s="42" t="s">
        <v>3052</v>
      </c>
      <c r="L280" s="43" t="s">
        <v>3052</v>
      </c>
      <c r="M280" s="44" t="s">
        <v>3052</v>
      </c>
      <c r="N280" s="39">
        <v>272</v>
      </c>
      <c r="O280" s="40">
        <v>261</v>
      </c>
      <c r="P280" s="41">
        <v>89423431</v>
      </c>
      <c r="Q280" s="42">
        <v>336</v>
      </c>
      <c r="R280" s="43">
        <v>326</v>
      </c>
      <c r="S280" s="38">
        <v>154035579</v>
      </c>
      <c r="T280" s="39" t="s">
        <v>3052</v>
      </c>
      <c r="U280" s="40" t="s">
        <v>3052</v>
      </c>
      <c r="V280" s="62" t="s">
        <v>3052</v>
      </c>
      <c r="W280" s="42">
        <v>154</v>
      </c>
      <c r="X280" s="43">
        <v>152</v>
      </c>
      <c r="Y280" s="38">
        <v>62097</v>
      </c>
      <c r="Z280" s="39">
        <v>380</v>
      </c>
      <c r="AA280" s="40">
        <v>365</v>
      </c>
      <c r="AB280" s="41">
        <v>295</v>
      </c>
      <c r="AC280" s="108">
        <v>311</v>
      </c>
      <c r="AD280" s="45">
        <v>0</v>
      </c>
      <c r="AE280" s="37">
        <v>0</v>
      </c>
      <c r="AF280" s="46">
        <v>100</v>
      </c>
    </row>
    <row r="281" spans="1:32" ht="18.75" customHeight="1">
      <c r="A281" s="32">
        <v>279</v>
      </c>
      <c r="B281" s="33">
        <v>368</v>
      </c>
      <c r="C281" s="34" t="s">
        <v>3008</v>
      </c>
      <c r="D281" s="35" t="s">
        <v>829</v>
      </c>
      <c r="E281" s="45" t="s">
        <v>3052</v>
      </c>
      <c r="F281" s="47">
        <v>267</v>
      </c>
      <c r="G281" s="38">
        <v>175607947</v>
      </c>
      <c r="H281" s="39">
        <v>314</v>
      </c>
      <c r="I281" s="40">
        <v>302</v>
      </c>
      <c r="J281" s="41">
        <v>176961848</v>
      </c>
      <c r="K281" s="42" t="s">
        <v>3052</v>
      </c>
      <c r="L281" s="43" t="s">
        <v>3052</v>
      </c>
      <c r="M281" s="44" t="s">
        <v>3052</v>
      </c>
      <c r="N281" s="39">
        <v>370</v>
      </c>
      <c r="O281" s="40">
        <v>356</v>
      </c>
      <c r="P281" s="41">
        <v>51607784</v>
      </c>
      <c r="Q281" s="42">
        <v>416</v>
      </c>
      <c r="R281" s="43">
        <v>403</v>
      </c>
      <c r="S281" s="38">
        <v>94784641</v>
      </c>
      <c r="T281" s="39" t="s">
        <v>3052</v>
      </c>
      <c r="U281" s="40" t="s">
        <v>3052</v>
      </c>
      <c r="V281" s="62" t="s">
        <v>3052</v>
      </c>
      <c r="W281" s="42">
        <v>258</v>
      </c>
      <c r="X281" s="43">
        <v>256</v>
      </c>
      <c r="Y281" s="38">
        <v>30804</v>
      </c>
      <c r="Z281" s="39">
        <v>98</v>
      </c>
      <c r="AA281" s="40">
        <v>87</v>
      </c>
      <c r="AB281" s="41">
        <v>1330</v>
      </c>
      <c r="AC281" s="108">
        <v>311</v>
      </c>
      <c r="AD281" s="45">
        <v>0</v>
      </c>
      <c r="AE281" s="37">
        <v>100</v>
      </c>
      <c r="AF281" s="46">
        <v>0</v>
      </c>
    </row>
    <row r="282" spans="1:32" ht="18.75" customHeight="1">
      <c r="A282" s="152">
        <v>280</v>
      </c>
      <c r="B282" s="153">
        <v>66</v>
      </c>
      <c r="C282" s="154" t="s">
        <v>3101</v>
      </c>
      <c r="D282" s="155" t="s">
        <v>3056</v>
      </c>
      <c r="E282" s="156" t="s">
        <v>3052</v>
      </c>
      <c r="F282" s="157">
        <v>268</v>
      </c>
      <c r="G282" s="158">
        <v>175501616</v>
      </c>
      <c r="H282" s="159">
        <v>286</v>
      </c>
      <c r="I282" s="160">
        <v>275</v>
      </c>
      <c r="J282" s="161">
        <v>192282327</v>
      </c>
      <c r="K282" s="162">
        <v>471</v>
      </c>
      <c r="L282" s="163">
        <v>456</v>
      </c>
      <c r="M282" s="158">
        <v>6885856</v>
      </c>
      <c r="N282" s="159">
        <v>356</v>
      </c>
      <c r="O282" s="160">
        <v>343</v>
      </c>
      <c r="P282" s="161">
        <v>56949242</v>
      </c>
      <c r="Q282" s="162">
        <v>425</v>
      </c>
      <c r="R282" s="163">
        <v>412</v>
      </c>
      <c r="S282" s="158">
        <v>90660571</v>
      </c>
      <c r="T282" s="159">
        <v>456</v>
      </c>
      <c r="U282" s="160">
        <v>444</v>
      </c>
      <c r="V282" s="161">
        <v>-9193361</v>
      </c>
      <c r="W282" s="162">
        <v>342</v>
      </c>
      <c r="X282" s="163">
        <v>339</v>
      </c>
      <c r="Y282" s="158">
        <v>13144</v>
      </c>
      <c r="Z282" s="159">
        <v>452</v>
      </c>
      <c r="AA282" s="160">
        <v>437</v>
      </c>
      <c r="AB282" s="161">
        <v>172</v>
      </c>
      <c r="AC282" s="164">
        <v>371</v>
      </c>
      <c r="AD282" s="156">
        <v>0</v>
      </c>
      <c r="AE282" s="165">
        <v>100</v>
      </c>
      <c r="AF282" s="166">
        <v>0</v>
      </c>
    </row>
    <row r="283" spans="1:32" ht="18.75" customHeight="1">
      <c r="A283" s="18">
        <v>281</v>
      </c>
      <c r="B283" s="19">
        <v>263</v>
      </c>
      <c r="C283" s="20" t="s">
        <v>2656</v>
      </c>
      <c r="D283" s="21" t="s">
        <v>2657</v>
      </c>
      <c r="E283" s="22" t="s">
        <v>3052</v>
      </c>
      <c r="F283" s="23">
        <v>269</v>
      </c>
      <c r="G283" s="24">
        <v>175375144</v>
      </c>
      <c r="H283" s="25">
        <v>267</v>
      </c>
      <c r="I283" s="26">
        <v>256</v>
      </c>
      <c r="J283" s="27">
        <v>208964830</v>
      </c>
      <c r="K283" s="28">
        <v>190</v>
      </c>
      <c r="L283" s="29">
        <v>178</v>
      </c>
      <c r="M283" s="24">
        <v>64243338</v>
      </c>
      <c r="N283" s="25">
        <v>225</v>
      </c>
      <c r="O283" s="26">
        <v>215</v>
      </c>
      <c r="P283" s="27">
        <v>122932489</v>
      </c>
      <c r="Q283" s="28">
        <v>158</v>
      </c>
      <c r="R283" s="29">
        <v>148</v>
      </c>
      <c r="S283" s="24">
        <v>345654152</v>
      </c>
      <c r="T283" s="25">
        <v>153</v>
      </c>
      <c r="U283" s="26">
        <v>147</v>
      </c>
      <c r="V283" s="27">
        <v>24862958</v>
      </c>
      <c r="W283" s="28">
        <v>210</v>
      </c>
      <c r="X283" s="29">
        <v>208</v>
      </c>
      <c r="Y283" s="24">
        <v>42994</v>
      </c>
      <c r="Z283" s="25">
        <v>212</v>
      </c>
      <c r="AA283" s="26">
        <v>198</v>
      </c>
      <c r="AB283" s="27">
        <v>734</v>
      </c>
      <c r="AC283" s="107">
        <v>356</v>
      </c>
      <c r="AD283" s="22">
        <v>0</v>
      </c>
      <c r="AE283" s="30">
        <v>100</v>
      </c>
      <c r="AF283" s="31">
        <v>0</v>
      </c>
    </row>
    <row r="284" spans="1:32" ht="18.75" customHeight="1">
      <c r="A284" s="137">
        <v>282</v>
      </c>
      <c r="B284" s="138">
        <v>333</v>
      </c>
      <c r="C284" s="139" t="s">
        <v>1501</v>
      </c>
      <c r="D284" s="140" t="s">
        <v>3056</v>
      </c>
      <c r="E284" s="185" t="s">
        <v>3052</v>
      </c>
      <c r="F284" s="150">
        <v>270</v>
      </c>
      <c r="G284" s="143">
        <v>174664493</v>
      </c>
      <c r="H284" s="144">
        <v>293</v>
      </c>
      <c r="I284" s="145">
        <v>282</v>
      </c>
      <c r="J284" s="146">
        <v>187064832</v>
      </c>
      <c r="K284" s="147">
        <v>229</v>
      </c>
      <c r="L284" s="148">
        <v>216</v>
      </c>
      <c r="M284" s="143">
        <v>52721960</v>
      </c>
      <c r="N284" s="144">
        <v>192</v>
      </c>
      <c r="O284" s="145">
        <v>182</v>
      </c>
      <c r="P284" s="146">
        <v>150305395</v>
      </c>
      <c r="Q284" s="147">
        <v>329</v>
      </c>
      <c r="R284" s="148">
        <v>319</v>
      </c>
      <c r="S284" s="143">
        <v>160237550</v>
      </c>
      <c r="T284" s="144">
        <v>120</v>
      </c>
      <c r="U284" s="145">
        <v>114</v>
      </c>
      <c r="V284" s="146">
        <v>33683157</v>
      </c>
      <c r="W284" s="147">
        <v>143</v>
      </c>
      <c r="X284" s="148">
        <v>141</v>
      </c>
      <c r="Y284" s="143">
        <v>66409</v>
      </c>
      <c r="Z284" s="144">
        <v>334</v>
      </c>
      <c r="AA284" s="145">
        <v>319</v>
      </c>
      <c r="AB284" s="146">
        <v>375</v>
      </c>
      <c r="AC284" s="149">
        <v>372</v>
      </c>
      <c r="AD284" s="141">
        <v>0</v>
      </c>
      <c r="AE284" s="150">
        <v>100</v>
      </c>
      <c r="AF284" s="151">
        <v>0</v>
      </c>
    </row>
    <row r="285" spans="1:32" ht="18.75" customHeight="1">
      <c r="A285" s="32">
        <v>283</v>
      </c>
      <c r="B285" s="33" t="s">
        <v>3052</v>
      </c>
      <c r="C285" s="34" t="s">
        <v>1357</v>
      </c>
      <c r="D285" s="35" t="s">
        <v>3056</v>
      </c>
      <c r="E285" s="45" t="s">
        <v>3052</v>
      </c>
      <c r="F285" s="47">
        <v>271</v>
      </c>
      <c r="G285" s="38">
        <v>174523904</v>
      </c>
      <c r="H285" s="39">
        <v>305</v>
      </c>
      <c r="I285" s="40">
        <v>294</v>
      </c>
      <c r="J285" s="41">
        <v>179630903</v>
      </c>
      <c r="K285" s="42">
        <v>320</v>
      </c>
      <c r="L285" s="43">
        <v>306</v>
      </c>
      <c r="M285" s="38">
        <v>31936978</v>
      </c>
      <c r="N285" s="39" t="s">
        <v>3052</v>
      </c>
      <c r="O285" s="40" t="s">
        <v>3052</v>
      </c>
      <c r="P285" s="62" t="s">
        <v>3052</v>
      </c>
      <c r="Q285" s="42" t="s">
        <v>3052</v>
      </c>
      <c r="R285" s="43" t="s">
        <v>3052</v>
      </c>
      <c r="S285" s="44" t="s">
        <v>3052</v>
      </c>
      <c r="T285" s="39">
        <v>240</v>
      </c>
      <c r="U285" s="40">
        <v>231</v>
      </c>
      <c r="V285" s="41">
        <v>11937052</v>
      </c>
      <c r="W285" s="42">
        <v>412</v>
      </c>
      <c r="X285" s="43">
        <v>406</v>
      </c>
      <c r="Y285" s="38">
        <v>1922</v>
      </c>
      <c r="Z285" s="39" t="s">
        <v>3052</v>
      </c>
      <c r="AA285" s="40" t="s">
        <v>3052</v>
      </c>
      <c r="AB285" s="62" t="s">
        <v>3052</v>
      </c>
      <c r="AC285" s="108">
        <v>311</v>
      </c>
      <c r="AD285" s="45">
        <v>0</v>
      </c>
      <c r="AE285" s="37">
        <v>0.1</v>
      </c>
      <c r="AF285" s="46">
        <v>99.9</v>
      </c>
    </row>
    <row r="286" spans="1:32" ht="18.75" customHeight="1">
      <c r="A286" s="137">
        <v>284</v>
      </c>
      <c r="B286" s="138">
        <v>196</v>
      </c>
      <c r="C286" s="139" t="s">
        <v>843</v>
      </c>
      <c r="D286" s="140" t="s">
        <v>3056</v>
      </c>
      <c r="E286" s="141" t="s">
        <v>3052</v>
      </c>
      <c r="F286" s="142">
        <v>272</v>
      </c>
      <c r="G286" s="143">
        <v>174420818</v>
      </c>
      <c r="H286" s="144">
        <v>317</v>
      </c>
      <c r="I286" s="145">
        <v>305</v>
      </c>
      <c r="J286" s="146">
        <v>174420818</v>
      </c>
      <c r="K286" s="147" t="s">
        <v>3052</v>
      </c>
      <c r="L286" s="148" t="s">
        <v>3052</v>
      </c>
      <c r="M286" s="186" t="s">
        <v>3052</v>
      </c>
      <c r="N286" s="144">
        <v>130</v>
      </c>
      <c r="O286" s="145">
        <v>120</v>
      </c>
      <c r="P286" s="146">
        <v>218086719</v>
      </c>
      <c r="Q286" s="147">
        <v>219</v>
      </c>
      <c r="R286" s="148">
        <v>209</v>
      </c>
      <c r="S286" s="143">
        <v>254290117</v>
      </c>
      <c r="T286" s="144" t="s">
        <v>3052</v>
      </c>
      <c r="U286" s="145" t="s">
        <v>3052</v>
      </c>
      <c r="V286" s="187" t="s">
        <v>3052</v>
      </c>
      <c r="W286" s="147">
        <v>377</v>
      </c>
      <c r="X286" s="148">
        <v>373</v>
      </c>
      <c r="Y286" s="143">
        <v>6640</v>
      </c>
      <c r="Z286" s="144">
        <v>292</v>
      </c>
      <c r="AA286" s="145">
        <v>278</v>
      </c>
      <c r="AB286" s="146">
        <v>480</v>
      </c>
      <c r="AC286" s="149">
        <v>369</v>
      </c>
      <c r="AD286" s="141">
        <v>0</v>
      </c>
      <c r="AE286" s="150">
        <v>100</v>
      </c>
      <c r="AF286" s="151">
        <v>0</v>
      </c>
    </row>
    <row r="287" spans="1:32" ht="18.75" customHeight="1">
      <c r="A287" s="48">
        <v>285</v>
      </c>
      <c r="B287" s="49">
        <v>387</v>
      </c>
      <c r="C287" s="50" t="s">
        <v>790</v>
      </c>
      <c r="D287" s="51" t="s">
        <v>3098</v>
      </c>
      <c r="E287" s="52" t="s">
        <v>3052</v>
      </c>
      <c r="F287" s="53">
        <v>273</v>
      </c>
      <c r="G287" s="54">
        <v>174274255</v>
      </c>
      <c r="H287" s="55">
        <v>312</v>
      </c>
      <c r="I287" s="56">
        <v>300</v>
      </c>
      <c r="J287" s="57">
        <v>178316138</v>
      </c>
      <c r="K287" s="58">
        <v>184</v>
      </c>
      <c r="L287" s="59">
        <v>172</v>
      </c>
      <c r="M287" s="54">
        <v>65755786</v>
      </c>
      <c r="N287" s="55">
        <v>223</v>
      </c>
      <c r="O287" s="56">
        <v>213</v>
      </c>
      <c r="P287" s="57">
        <v>124555257</v>
      </c>
      <c r="Q287" s="58">
        <v>308</v>
      </c>
      <c r="R287" s="59">
        <v>298</v>
      </c>
      <c r="S287" s="54">
        <v>178115207</v>
      </c>
      <c r="T287" s="55">
        <v>107</v>
      </c>
      <c r="U287" s="56">
        <v>101</v>
      </c>
      <c r="V287" s="57">
        <v>38251237</v>
      </c>
      <c r="W287" s="58">
        <v>131</v>
      </c>
      <c r="X287" s="59">
        <v>129</v>
      </c>
      <c r="Y287" s="54">
        <v>73847</v>
      </c>
      <c r="Z287" s="55">
        <v>207</v>
      </c>
      <c r="AA287" s="56">
        <v>193</v>
      </c>
      <c r="AB287" s="57">
        <v>744</v>
      </c>
      <c r="AC287" s="109">
        <v>321</v>
      </c>
      <c r="AD287" s="52">
        <v>0</v>
      </c>
      <c r="AE287" s="60">
        <v>100</v>
      </c>
      <c r="AF287" s="61">
        <v>0</v>
      </c>
    </row>
    <row r="288" spans="1:32" ht="18.75" customHeight="1">
      <c r="A288" s="167">
        <v>286</v>
      </c>
      <c r="B288" s="168">
        <v>237</v>
      </c>
      <c r="C288" s="169" t="s">
        <v>897</v>
      </c>
      <c r="D288" s="170" t="s">
        <v>3056</v>
      </c>
      <c r="E288" s="171" t="s">
        <v>3052</v>
      </c>
      <c r="F288" s="172">
        <v>274</v>
      </c>
      <c r="G288" s="173">
        <v>174151582</v>
      </c>
      <c r="H288" s="174">
        <v>316</v>
      </c>
      <c r="I288" s="175">
        <v>304</v>
      </c>
      <c r="J288" s="176">
        <v>174566316</v>
      </c>
      <c r="K288" s="177">
        <v>263</v>
      </c>
      <c r="L288" s="178">
        <v>249</v>
      </c>
      <c r="M288" s="173">
        <v>42524648</v>
      </c>
      <c r="N288" s="174">
        <v>250</v>
      </c>
      <c r="O288" s="175">
        <v>240</v>
      </c>
      <c r="P288" s="176">
        <v>104851401</v>
      </c>
      <c r="Q288" s="177">
        <v>156</v>
      </c>
      <c r="R288" s="178">
        <v>146</v>
      </c>
      <c r="S288" s="173">
        <v>347029752</v>
      </c>
      <c r="T288" s="174">
        <v>266</v>
      </c>
      <c r="U288" s="175">
        <v>257</v>
      </c>
      <c r="V288" s="176">
        <v>9182428</v>
      </c>
      <c r="W288" s="177">
        <v>307</v>
      </c>
      <c r="X288" s="178">
        <v>304</v>
      </c>
      <c r="Y288" s="173">
        <v>20466</v>
      </c>
      <c r="Z288" s="174">
        <v>93</v>
      </c>
      <c r="AA288" s="175">
        <v>82</v>
      </c>
      <c r="AB288" s="176">
        <v>1375</v>
      </c>
      <c r="AC288" s="179">
        <v>321</v>
      </c>
      <c r="AD288" s="171">
        <v>0</v>
      </c>
      <c r="AE288" s="180">
        <v>100</v>
      </c>
      <c r="AF288" s="181">
        <v>0</v>
      </c>
    </row>
    <row r="289" spans="1:32" ht="18.75" customHeight="1">
      <c r="A289" s="137">
        <v>287</v>
      </c>
      <c r="B289" s="138">
        <v>240</v>
      </c>
      <c r="C289" s="139" t="s">
        <v>900</v>
      </c>
      <c r="D289" s="140" t="s">
        <v>3056</v>
      </c>
      <c r="E289" s="141" t="s">
        <v>3052</v>
      </c>
      <c r="F289" s="142">
        <v>275</v>
      </c>
      <c r="G289" s="143">
        <v>171509159</v>
      </c>
      <c r="H289" s="144">
        <v>292</v>
      </c>
      <c r="I289" s="145">
        <v>281</v>
      </c>
      <c r="J289" s="146">
        <v>187378155</v>
      </c>
      <c r="K289" s="147">
        <v>432</v>
      </c>
      <c r="L289" s="148">
        <v>417</v>
      </c>
      <c r="M289" s="143">
        <v>14677260</v>
      </c>
      <c r="N289" s="144">
        <v>408</v>
      </c>
      <c r="O289" s="145">
        <v>393</v>
      </c>
      <c r="P289" s="146">
        <v>40455058</v>
      </c>
      <c r="Q289" s="147">
        <v>323</v>
      </c>
      <c r="R289" s="148">
        <v>313</v>
      </c>
      <c r="S289" s="143">
        <v>164601690</v>
      </c>
      <c r="T289" s="144">
        <v>394</v>
      </c>
      <c r="U289" s="145">
        <v>384</v>
      </c>
      <c r="V289" s="146">
        <v>966286</v>
      </c>
      <c r="W289" s="147">
        <v>299</v>
      </c>
      <c r="X289" s="148">
        <v>296</v>
      </c>
      <c r="Y289" s="143">
        <v>21281</v>
      </c>
      <c r="Z289" s="144">
        <v>458</v>
      </c>
      <c r="AA289" s="145">
        <v>443</v>
      </c>
      <c r="AB289" s="146">
        <v>158</v>
      </c>
      <c r="AC289" s="149">
        <v>371</v>
      </c>
      <c r="AD289" s="141">
        <v>0</v>
      </c>
      <c r="AE289" s="150">
        <v>25</v>
      </c>
      <c r="AF289" s="151">
        <v>75</v>
      </c>
    </row>
    <row r="290" spans="1:32" ht="18.75" customHeight="1">
      <c r="A290" s="32">
        <v>288</v>
      </c>
      <c r="B290" s="33">
        <v>243</v>
      </c>
      <c r="C290" s="34" t="s">
        <v>904</v>
      </c>
      <c r="D290" s="35" t="s">
        <v>3058</v>
      </c>
      <c r="E290" s="45" t="s">
        <v>3052</v>
      </c>
      <c r="F290" s="47">
        <v>276</v>
      </c>
      <c r="G290" s="38">
        <v>171449032</v>
      </c>
      <c r="H290" s="39">
        <v>216</v>
      </c>
      <c r="I290" s="40">
        <v>206</v>
      </c>
      <c r="J290" s="41">
        <v>263590410</v>
      </c>
      <c r="K290" s="42">
        <v>446</v>
      </c>
      <c r="L290" s="43">
        <v>431</v>
      </c>
      <c r="M290" s="38">
        <v>12537403</v>
      </c>
      <c r="N290" s="39">
        <v>289</v>
      </c>
      <c r="O290" s="40">
        <v>277</v>
      </c>
      <c r="P290" s="41">
        <v>82792099</v>
      </c>
      <c r="Q290" s="42">
        <v>302</v>
      </c>
      <c r="R290" s="43">
        <v>292</v>
      </c>
      <c r="S290" s="38">
        <v>183939890</v>
      </c>
      <c r="T290" s="39">
        <v>235</v>
      </c>
      <c r="U290" s="40">
        <v>226</v>
      </c>
      <c r="V290" s="41">
        <v>12723211</v>
      </c>
      <c r="W290" s="42">
        <v>77</v>
      </c>
      <c r="X290" s="43">
        <v>75</v>
      </c>
      <c r="Y290" s="38">
        <v>118815</v>
      </c>
      <c r="Z290" s="39">
        <v>303</v>
      </c>
      <c r="AA290" s="40">
        <v>289</v>
      </c>
      <c r="AB290" s="41">
        <v>454</v>
      </c>
      <c r="AC290" s="108">
        <v>371</v>
      </c>
      <c r="AD290" s="45">
        <v>0.01</v>
      </c>
      <c r="AE290" s="37">
        <v>99.99</v>
      </c>
      <c r="AF290" s="46">
        <v>0</v>
      </c>
    </row>
    <row r="291" spans="1:32" ht="18.75" customHeight="1">
      <c r="A291" s="32">
        <v>289</v>
      </c>
      <c r="B291" s="33">
        <v>311</v>
      </c>
      <c r="C291" s="34" t="s">
        <v>996</v>
      </c>
      <c r="D291" s="35" t="s">
        <v>2187</v>
      </c>
      <c r="E291" s="45" t="s">
        <v>3052</v>
      </c>
      <c r="F291" s="47">
        <v>277</v>
      </c>
      <c r="G291" s="38">
        <v>171200927</v>
      </c>
      <c r="H291" s="39">
        <v>207</v>
      </c>
      <c r="I291" s="40">
        <v>197</v>
      </c>
      <c r="J291" s="41">
        <v>274536282</v>
      </c>
      <c r="K291" s="42">
        <v>338</v>
      </c>
      <c r="L291" s="43">
        <v>324</v>
      </c>
      <c r="M291" s="38">
        <v>30046751</v>
      </c>
      <c r="N291" s="39">
        <v>397</v>
      </c>
      <c r="O291" s="40">
        <v>382</v>
      </c>
      <c r="P291" s="41">
        <v>43775353</v>
      </c>
      <c r="Q291" s="42">
        <v>284</v>
      </c>
      <c r="R291" s="43">
        <v>274</v>
      </c>
      <c r="S291" s="38">
        <v>193912439</v>
      </c>
      <c r="T291" s="39">
        <v>445</v>
      </c>
      <c r="U291" s="40">
        <v>434</v>
      </c>
      <c r="V291" s="41">
        <v>-6628617</v>
      </c>
      <c r="W291" s="42">
        <v>371</v>
      </c>
      <c r="X291" s="43">
        <v>367</v>
      </c>
      <c r="Y291" s="38">
        <v>7285</v>
      </c>
      <c r="Z291" s="39">
        <v>97</v>
      </c>
      <c r="AA291" s="40">
        <v>86</v>
      </c>
      <c r="AB291" s="41">
        <v>1339</v>
      </c>
      <c r="AC291" s="108">
        <v>321</v>
      </c>
      <c r="AD291" s="45">
        <v>0</v>
      </c>
      <c r="AE291" s="37">
        <v>100</v>
      </c>
      <c r="AF291" s="46">
        <v>0</v>
      </c>
    </row>
    <row r="292" spans="1:32" ht="18.75" customHeight="1">
      <c r="A292" s="48">
        <v>290</v>
      </c>
      <c r="B292" s="49">
        <v>335</v>
      </c>
      <c r="C292" s="50" t="s">
        <v>2978</v>
      </c>
      <c r="D292" s="51" t="s">
        <v>881</v>
      </c>
      <c r="E292" s="52" t="s">
        <v>3052</v>
      </c>
      <c r="F292" s="53">
        <v>278</v>
      </c>
      <c r="G292" s="54">
        <v>170563656</v>
      </c>
      <c r="H292" s="55">
        <v>303</v>
      </c>
      <c r="I292" s="56">
        <v>292</v>
      </c>
      <c r="J292" s="57">
        <v>181041577</v>
      </c>
      <c r="K292" s="58" t="s">
        <v>3052</v>
      </c>
      <c r="L292" s="59" t="s">
        <v>3052</v>
      </c>
      <c r="M292" s="65" t="s">
        <v>3052</v>
      </c>
      <c r="N292" s="55">
        <v>380</v>
      </c>
      <c r="O292" s="56">
        <v>365</v>
      </c>
      <c r="P292" s="57">
        <v>48617150</v>
      </c>
      <c r="Q292" s="58">
        <v>370</v>
      </c>
      <c r="R292" s="59">
        <v>358</v>
      </c>
      <c r="S292" s="54">
        <v>123690992</v>
      </c>
      <c r="T292" s="55" t="s">
        <v>3052</v>
      </c>
      <c r="U292" s="56" t="s">
        <v>3052</v>
      </c>
      <c r="V292" s="66" t="s">
        <v>3052</v>
      </c>
      <c r="W292" s="58">
        <v>249</v>
      </c>
      <c r="X292" s="59">
        <v>247</v>
      </c>
      <c r="Y292" s="54">
        <v>32263</v>
      </c>
      <c r="Z292" s="55">
        <v>267</v>
      </c>
      <c r="AA292" s="56">
        <v>253</v>
      </c>
      <c r="AB292" s="57">
        <v>560</v>
      </c>
      <c r="AC292" s="109">
        <v>311</v>
      </c>
      <c r="AD292" s="52">
        <v>0</v>
      </c>
      <c r="AE292" s="60">
        <v>100</v>
      </c>
      <c r="AF292" s="61">
        <v>0</v>
      </c>
    </row>
    <row r="293" spans="1:32" ht="18.75" customHeight="1">
      <c r="A293" s="18">
        <v>291</v>
      </c>
      <c r="B293" s="19">
        <v>295</v>
      </c>
      <c r="C293" s="20" t="s">
        <v>2687</v>
      </c>
      <c r="D293" s="21" t="s">
        <v>1702</v>
      </c>
      <c r="E293" s="22" t="s">
        <v>3052</v>
      </c>
      <c r="F293" s="23">
        <v>279</v>
      </c>
      <c r="G293" s="24">
        <v>170552271</v>
      </c>
      <c r="H293" s="25">
        <v>322</v>
      </c>
      <c r="I293" s="26">
        <v>310</v>
      </c>
      <c r="J293" s="27">
        <v>171661583</v>
      </c>
      <c r="K293" s="28" t="s">
        <v>3052</v>
      </c>
      <c r="L293" s="29" t="s">
        <v>3052</v>
      </c>
      <c r="M293" s="64" t="s">
        <v>3052</v>
      </c>
      <c r="N293" s="25" t="s">
        <v>3052</v>
      </c>
      <c r="O293" s="26" t="s">
        <v>3052</v>
      </c>
      <c r="P293" s="69" t="s">
        <v>3052</v>
      </c>
      <c r="Q293" s="28">
        <v>272</v>
      </c>
      <c r="R293" s="29">
        <v>262</v>
      </c>
      <c r="S293" s="24">
        <v>202209573</v>
      </c>
      <c r="T293" s="25" t="s">
        <v>3052</v>
      </c>
      <c r="U293" s="26" t="s">
        <v>3052</v>
      </c>
      <c r="V293" s="69" t="s">
        <v>3052</v>
      </c>
      <c r="W293" s="28">
        <v>92</v>
      </c>
      <c r="X293" s="29">
        <v>90</v>
      </c>
      <c r="Y293" s="24">
        <v>100573</v>
      </c>
      <c r="Z293" s="25">
        <v>250</v>
      </c>
      <c r="AA293" s="26">
        <v>236</v>
      </c>
      <c r="AB293" s="27">
        <v>608</v>
      </c>
      <c r="AC293" s="107">
        <v>314</v>
      </c>
      <c r="AD293" s="22">
        <v>0</v>
      </c>
      <c r="AE293" s="30">
        <v>0.65</v>
      </c>
      <c r="AF293" s="31">
        <v>99.35</v>
      </c>
    </row>
    <row r="294" spans="1:32" ht="18.75" customHeight="1">
      <c r="A294" s="32">
        <v>292</v>
      </c>
      <c r="B294" s="33">
        <v>319</v>
      </c>
      <c r="C294" s="34" t="s">
        <v>1109</v>
      </c>
      <c r="D294" s="35" t="s">
        <v>3106</v>
      </c>
      <c r="E294" s="45" t="s">
        <v>3052</v>
      </c>
      <c r="F294" s="47">
        <v>280</v>
      </c>
      <c r="G294" s="38">
        <v>169345389</v>
      </c>
      <c r="H294" s="39">
        <v>315</v>
      </c>
      <c r="I294" s="40">
        <v>303</v>
      </c>
      <c r="J294" s="41">
        <v>175812937</v>
      </c>
      <c r="K294" s="42">
        <v>425</v>
      </c>
      <c r="L294" s="43">
        <v>411</v>
      </c>
      <c r="M294" s="38">
        <v>16677839</v>
      </c>
      <c r="N294" s="39">
        <v>448</v>
      </c>
      <c r="O294" s="40">
        <v>433</v>
      </c>
      <c r="P294" s="41">
        <v>24865884</v>
      </c>
      <c r="Q294" s="42">
        <v>470</v>
      </c>
      <c r="R294" s="43">
        <v>455</v>
      </c>
      <c r="S294" s="38">
        <v>65345740</v>
      </c>
      <c r="T294" s="39">
        <v>375</v>
      </c>
      <c r="U294" s="40">
        <v>365</v>
      </c>
      <c r="V294" s="41">
        <v>2095724</v>
      </c>
      <c r="W294" s="42" t="s">
        <v>3052</v>
      </c>
      <c r="X294" s="43" t="s">
        <v>3052</v>
      </c>
      <c r="Y294" s="44" t="s">
        <v>3052</v>
      </c>
      <c r="Z294" s="39">
        <v>370</v>
      </c>
      <c r="AA294" s="40">
        <v>355</v>
      </c>
      <c r="AB294" s="41">
        <v>310</v>
      </c>
      <c r="AC294" s="108">
        <v>311</v>
      </c>
      <c r="AD294" s="45">
        <v>0</v>
      </c>
      <c r="AE294" s="37">
        <v>100</v>
      </c>
      <c r="AF294" s="46">
        <v>0</v>
      </c>
    </row>
    <row r="295" spans="1:32" ht="18.75" customHeight="1">
      <c r="A295" s="137">
        <v>293</v>
      </c>
      <c r="B295" s="138">
        <v>133</v>
      </c>
      <c r="C295" s="139" t="s">
        <v>398</v>
      </c>
      <c r="D295" s="140" t="s">
        <v>3056</v>
      </c>
      <c r="E295" s="141" t="s">
        <v>3052</v>
      </c>
      <c r="F295" s="142">
        <v>281</v>
      </c>
      <c r="G295" s="143">
        <v>169166475</v>
      </c>
      <c r="H295" s="144">
        <v>221</v>
      </c>
      <c r="I295" s="145">
        <v>211</v>
      </c>
      <c r="J295" s="146">
        <v>257037011</v>
      </c>
      <c r="K295" s="147">
        <v>447</v>
      </c>
      <c r="L295" s="148">
        <v>432</v>
      </c>
      <c r="M295" s="143">
        <v>12053659</v>
      </c>
      <c r="N295" s="144">
        <v>206</v>
      </c>
      <c r="O295" s="145">
        <v>196</v>
      </c>
      <c r="P295" s="146">
        <v>139742827</v>
      </c>
      <c r="Q295" s="147">
        <v>220</v>
      </c>
      <c r="R295" s="148">
        <v>210</v>
      </c>
      <c r="S295" s="143">
        <v>254015370</v>
      </c>
      <c r="T295" s="144">
        <v>472</v>
      </c>
      <c r="U295" s="145">
        <v>459</v>
      </c>
      <c r="V295" s="146">
        <v>-23763282</v>
      </c>
      <c r="W295" s="147">
        <v>226</v>
      </c>
      <c r="X295" s="148">
        <v>224</v>
      </c>
      <c r="Y295" s="143">
        <v>39754</v>
      </c>
      <c r="Z295" s="144">
        <v>208</v>
      </c>
      <c r="AA295" s="145">
        <v>194</v>
      </c>
      <c r="AB295" s="146">
        <v>742</v>
      </c>
      <c r="AC295" s="149">
        <v>384</v>
      </c>
      <c r="AD295" s="141">
        <v>0</v>
      </c>
      <c r="AE295" s="150">
        <v>70.25</v>
      </c>
      <c r="AF295" s="151">
        <v>29.75</v>
      </c>
    </row>
    <row r="296" spans="1:32" ht="18.75" customHeight="1">
      <c r="A296" s="32">
        <v>294</v>
      </c>
      <c r="B296" s="33" t="s">
        <v>3052</v>
      </c>
      <c r="C296" s="67" t="s">
        <v>3052</v>
      </c>
      <c r="D296" s="35" t="s">
        <v>3051</v>
      </c>
      <c r="E296" s="45" t="s">
        <v>3052</v>
      </c>
      <c r="F296" s="47">
        <v>282</v>
      </c>
      <c r="G296" s="44" t="s">
        <v>3052</v>
      </c>
      <c r="H296" s="39">
        <v>263</v>
      </c>
      <c r="I296" s="40">
        <v>252</v>
      </c>
      <c r="J296" s="62" t="s">
        <v>3052</v>
      </c>
      <c r="K296" s="42">
        <v>240</v>
      </c>
      <c r="L296" s="43">
        <v>227</v>
      </c>
      <c r="M296" s="44" t="s">
        <v>3052</v>
      </c>
      <c r="N296" s="39">
        <v>243</v>
      </c>
      <c r="O296" s="40">
        <v>233</v>
      </c>
      <c r="P296" s="62" t="s">
        <v>3052</v>
      </c>
      <c r="Q296" s="42">
        <v>380</v>
      </c>
      <c r="R296" s="43">
        <v>367</v>
      </c>
      <c r="S296" s="44" t="s">
        <v>3052</v>
      </c>
      <c r="T296" s="39">
        <v>73</v>
      </c>
      <c r="U296" s="40">
        <v>67</v>
      </c>
      <c r="V296" s="62" t="s">
        <v>3052</v>
      </c>
      <c r="W296" s="42">
        <v>240</v>
      </c>
      <c r="X296" s="43">
        <v>238</v>
      </c>
      <c r="Y296" s="44" t="s">
        <v>3052</v>
      </c>
      <c r="Z296" s="39">
        <v>481</v>
      </c>
      <c r="AA296" s="40">
        <v>466</v>
      </c>
      <c r="AB296" s="62" t="s">
        <v>3052</v>
      </c>
      <c r="AC296" s="108">
        <v>381</v>
      </c>
      <c r="AD296" s="45">
        <v>0</v>
      </c>
      <c r="AE296" s="37">
        <v>0.05</v>
      </c>
      <c r="AF296" s="46">
        <v>99.95</v>
      </c>
    </row>
    <row r="297" spans="1:32" ht="18.75" customHeight="1">
      <c r="A297" s="152">
        <v>295</v>
      </c>
      <c r="B297" s="153">
        <v>332</v>
      </c>
      <c r="C297" s="154" t="s">
        <v>1500</v>
      </c>
      <c r="D297" s="155" t="s">
        <v>3056</v>
      </c>
      <c r="E297" s="156" t="s">
        <v>3052</v>
      </c>
      <c r="F297" s="157">
        <v>283</v>
      </c>
      <c r="G297" s="158">
        <v>169041167</v>
      </c>
      <c r="H297" s="159">
        <v>301</v>
      </c>
      <c r="I297" s="160">
        <v>290</v>
      </c>
      <c r="J297" s="161">
        <v>182893323</v>
      </c>
      <c r="K297" s="162">
        <v>219</v>
      </c>
      <c r="L297" s="163">
        <v>206</v>
      </c>
      <c r="M297" s="158">
        <v>56559386</v>
      </c>
      <c r="N297" s="159">
        <v>228</v>
      </c>
      <c r="O297" s="160">
        <v>218</v>
      </c>
      <c r="P297" s="161">
        <v>118495301</v>
      </c>
      <c r="Q297" s="162">
        <v>314</v>
      </c>
      <c r="R297" s="163">
        <v>304</v>
      </c>
      <c r="S297" s="158">
        <v>170906092</v>
      </c>
      <c r="T297" s="159">
        <v>183</v>
      </c>
      <c r="U297" s="160">
        <v>176</v>
      </c>
      <c r="V297" s="161">
        <v>19631498</v>
      </c>
      <c r="W297" s="162">
        <v>302</v>
      </c>
      <c r="X297" s="163">
        <v>299</v>
      </c>
      <c r="Y297" s="158">
        <v>20850</v>
      </c>
      <c r="Z297" s="159">
        <v>338</v>
      </c>
      <c r="AA297" s="160">
        <v>323</v>
      </c>
      <c r="AB297" s="161">
        <v>366</v>
      </c>
      <c r="AC297" s="164">
        <v>351</v>
      </c>
      <c r="AD297" s="156">
        <v>0</v>
      </c>
      <c r="AE297" s="165">
        <v>100</v>
      </c>
      <c r="AF297" s="166">
        <v>0</v>
      </c>
    </row>
    <row r="298" spans="1:32" ht="18.75" customHeight="1">
      <c r="A298" s="18">
        <v>296</v>
      </c>
      <c r="B298" s="19">
        <v>277</v>
      </c>
      <c r="C298" s="20" t="s">
        <v>2670</v>
      </c>
      <c r="D298" s="21" t="s">
        <v>2671</v>
      </c>
      <c r="E298" s="22" t="s">
        <v>3052</v>
      </c>
      <c r="F298" s="23">
        <v>284</v>
      </c>
      <c r="G298" s="24">
        <v>168802428</v>
      </c>
      <c r="H298" s="25">
        <v>320</v>
      </c>
      <c r="I298" s="26">
        <v>308</v>
      </c>
      <c r="J298" s="27">
        <v>172522981</v>
      </c>
      <c r="K298" s="28">
        <v>401</v>
      </c>
      <c r="L298" s="29">
        <v>387</v>
      </c>
      <c r="M298" s="24">
        <v>21301121</v>
      </c>
      <c r="N298" s="25">
        <v>458</v>
      </c>
      <c r="O298" s="26">
        <v>443</v>
      </c>
      <c r="P298" s="27">
        <v>19973620</v>
      </c>
      <c r="Q298" s="28">
        <v>384</v>
      </c>
      <c r="R298" s="29">
        <v>371</v>
      </c>
      <c r="S298" s="24">
        <v>112784003</v>
      </c>
      <c r="T298" s="25">
        <v>409</v>
      </c>
      <c r="U298" s="26">
        <v>398</v>
      </c>
      <c r="V298" s="27">
        <v>336769</v>
      </c>
      <c r="W298" s="28">
        <v>347</v>
      </c>
      <c r="X298" s="29">
        <v>344</v>
      </c>
      <c r="Y298" s="24">
        <v>11878</v>
      </c>
      <c r="Z298" s="25">
        <v>355</v>
      </c>
      <c r="AA298" s="26">
        <v>340</v>
      </c>
      <c r="AB298" s="27">
        <v>335</v>
      </c>
      <c r="AC298" s="107">
        <v>313</v>
      </c>
      <c r="AD298" s="22">
        <v>0</v>
      </c>
      <c r="AE298" s="30">
        <v>100</v>
      </c>
      <c r="AF298" s="31">
        <v>0</v>
      </c>
    </row>
    <row r="299" spans="1:32" ht="18.75" customHeight="1">
      <c r="A299" s="137">
        <v>297</v>
      </c>
      <c r="B299" s="138">
        <v>210</v>
      </c>
      <c r="C299" s="139" t="s">
        <v>868</v>
      </c>
      <c r="D299" s="140" t="s">
        <v>3056</v>
      </c>
      <c r="E299" s="141" t="s">
        <v>3052</v>
      </c>
      <c r="F299" s="142">
        <v>285</v>
      </c>
      <c r="G299" s="143">
        <v>168780735</v>
      </c>
      <c r="H299" s="144">
        <v>329</v>
      </c>
      <c r="I299" s="145">
        <v>317</v>
      </c>
      <c r="J299" s="146">
        <v>168780735</v>
      </c>
      <c r="K299" s="147">
        <v>179</v>
      </c>
      <c r="L299" s="148">
        <v>167</v>
      </c>
      <c r="M299" s="143">
        <v>66567293</v>
      </c>
      <c r="N299" s="144">
        <v>124</v>
      </c>
      <c r="O299" s="145">
        <v>114</v>
      </c>
      <c r="P299" s="146">
        <v>227900600</v>
      </c>
      <c r="Q299" s="147">
        <v>89</v>
      </c>
      <c r="R299" s="148">
        <v>80</v>
      </c>
      <c r="S299" s="143">
        <v>581710798</v>
      </c>
      <c r="T299" s="144">
        <v>404</v>
      </c>
      <c r="U299" s="145">
        <v>393</v>
      </c>
      <c r="V299" s="146">
        <v>527706</v>
      </c>
      <c r="W299" s="147">
        <v>164</v>
      </c>
      <c r="X299" s="148">
        <v>162</v>
      </c>
      <c r="Y299" s="143">
        <v>58473</v>
      </c>
      <c r="Z299" s="144">
        <v>78</v>
      </c>
      <c r="AA299" s="145">
        <v>67</v>
      </c>
      <c r="AB299" s="146">
        <v>1530</v>
      </c>
      <c r="AC299" s="149">
        <v>384</v>
      </c>
      <c r="AD299" s="141">
        <v>0</v>
      </c>
      <c r="AE299" s="150">
        <v>100</v>
      </c>
      <c r="AF299" s="151">
        <v>0</v>
      </c>
    </row>
    <row r="300" spans="1:32" ht="18.75" customHeight="1">
      <c r="A300" s="137">
        <v>298</v>
      </c>
      <c r="B300" s="138">
        <v>355</v>
      </c>
      <c r="C300" s="139" t="s">
        <v>1111</v>
      </c>
      <c r="D300" s="140" t="s">
        <v>3056</v>
      </c>
      <c r="E300" s="141" t="s">
        <v>3052</v>
      </c>
      <c r="F300" s="142">
        <v>286</v>
      </c>
      <c r="G300" s="143">
        <v>168655180</v>
      </c>
      <c r="H300" s="144">
        <v>324</v>
      </c>
      <c r="I300" s="145">
        <v>312</v>
      </c>
      <c r="J300" s="146">
        <v>170503094</v>
      </c>
      <c r="K300" s="147">
        <v>214</v>
      </c>
      <c r="L300" s="148">
        <v>201</v>
      </c>
      <c r="M300" s="143">
        <v>57105705</v>
      </c>
      <c r="N300" s="144">
        <v>498</v>
      </c>
      <c r="O300" s="145">
        <v>483</v>
      </c>
      <c r="P300" s="146">
        <v>-18559012</v>
      </c>
      <c r="Q300" s="147">
        <v>310</v>
      </c>
      <c r="R300" s="148">
        <v>300</v>
      </c>
      <c r="S300" s="143">
        <v>175932802</v>
      </c>
      <c r="T300" s="144">
        <v>318</v>
      </c>
      <c r="U300" s="145">
        <v>309</v>
      </c>
      <c r="V300" s="146">
        <v>5428882</v>
      </c>
      <c r="W300" s="147">
        <v>373</v>
      </c>
      <c r="X300" s="148">
        <v>369</v>
      </c>
      <c r="Y300" s="143">
        <v>7063</v>
      </c>
      <c r="Z300" s="144">
        <v>385</v>
      </c>
      <c r="AA300" s="145">
        <v>370</v>
      </c>
      <c r="AB300" s="146">
        <v>282</v>
      </c>
      <c r="AC300" s="149">
        <v>311</v>
      </c>
      <c r="AD300" s="141">
        <v>0</v>
      </c>
      <c r="AE300" s="150">
        <v>100</v>
      </c>
      <c r="AF300" s="151">
        <v>0</v>
      </c>
    </row>
    <row r="301" spans="1:32" ht="18.75" customHeight="1">
      <c r="A301" s="137">
        <v>299</v>
      </c>
      <c r="B301" s="138">
        <v>382</v>
      </c>
      <c r="C301" s="139" t="s">
        <v>785</v>
      </c>
      <c r="D301" s="140" t="s">
        <v>3056</v>
      </c>
      <c r="E301" s="185" t="s">
        <v>3052</v>
      </c>
      <c r="F301" s="150">
        <v>287</v>
      </c>
      <c r="G301" s="143">
        <v>167338207</v>
      </c>
      <c r="H301" s="144">
        <v>268</v>
      </c>
      <c r="I301" s="145">
        <v>257</v>
      </c>
      <c r="J301" s="146">
        <v>208771461</v>
      </c>
      <c r="K301" s="147">
        <v>206</v>
      </c>
      <c r="L301" s="148">
        <v>193</v>
      </c>
      <c r="M301" s="143">
        <v>58749887</v>
      </c>
      <c r="N301" s="144">
        <v>296</v>
      </c>
      <c r="O301" s="145">
        <v>284</v>
      </c>
      <c r="P301" s="146">
        <v>80107682</v>
      </c>
      <c r="Q301" s="147">
        <v>237</v>
      </c>
      <c r="R301" s="148">
        <v>227</v>
      </c>
      <c r="S301" s="143">
        <v>241757400</v>
      </c>
      <c r="T301" s="144">
        <v>275</v>
      </c>
      <c r="U301" s="145">
        <v>266</v>
      </c>
      <c r="V301" s="146">
        <v>8378805</v>
      </c>
      <c r="W301" s="147">
        <v>323</v>
      </c>
      <c r="X301" s="148">
        <v>320</v>
      </c>
      <c r="Y301" s="143">
        <v>18069</v>
      </c>
      <c r="Z301" s="144">
        <v>48</v>
      </c>
      <c r="AA301" s="145">
        <v>39</v>
      </c>
      <c r="AB301" s="146">
        <v>2075</v>
      </c>
      <c r="AC301" s="149">
        <v>322</v>
      </c>
      <c r="AD301" s="141">
        <v>0</v>
      </c>
      <c r="AE301" s="150">
        <v>96</v>
      </c>
      <c r="AF301" s="151">
        <v>4</v>
      </c>
    </row>
    <row r="302" spans="1:32" ht="18.75" customHeight="1">
      <c r="A302" s="152">
        <v>300</v>
      </c>
      <c r="B302" s="153">
        <v>192</v>
      </c>
      <c r="C302" s="154" t="s">
        <v>839</v>
      </c>
      <c r="D302" s="155" t="s">
        <v>3056</v>
      </c>
      <c r="E302" s="156" t="s">
        <v>3052</v>
      </c>
      <c r="F302" s="157">
        <v>288</v>
      </c>
      <c r="G302" s="158">
        <v>167166735</v>
      </c>
      <c r="H302" s="159">
        <v>269</v>
      </c>
      <c r="I302" s="160">
        <v>258</v>
      </c>
      <c r="J302" s="161">
        <v>208363781</v>
      </c>
      <c r="K302" s="162">
        <v>382</v>
      </c>
      <c r="L302" s="163">
        <v>368</v>
      </c>
      <c r="M302" s="158">
        <v>23922889</v>
      </c>
      <c r="N302" s="159" t="s">
        <v>3052</v>
      </c>
      <c r="O302" s="160" t="s">
        <v>3052</v>
      </c>
      <c r="P302" s="207" t="s">
        <v>3052</v>
      </c>
      <c r="Q302" s="162" t="s">
        <v>3052</v>
      </c>
      <c r="R302" s="163" t="s">
        <v>3052</v>
      </c>
      <c r="S302" s="206" t="s">
        <v>3052</v>
      </c>
      <c r="T302" s="159">
        <v>218</v>
      </c>
      <c r="U302" s="160">
        <v>209</v>
      </c>
      <c r="V302" s="161">
        <v>14229168</v>
      </c>
      <c r="W302" s="162">
        <v>188</v>
      </c>
      <c r="X302" s="163">
        <v>186</v>
      </c>
      <c r="Y302" s="158">
        <v>49673</v>
      </c>
      <c r="Z302" s="159" t="s">
        <v>3052</v>
      </c>
      <c r="AA302" s="160" t="s">
        <v>3052</v>
      </c>
      <c r="AB302" s="207" t="s">
        <v>3052</v>
      </c>
      <c r="AC302" s="164">
        <v>383</v>
      </c>
      <c r="AD302" s="156">
        <v>0</v>
      </c>
      <c r="AE302" s="165">
        <v>100</v>
      </c>
      <c r="AF302" s="166">
        <v>0</v>
      </c>
    </row>
    <row r="303" spans="1:32" ht="18.75" customHeight="1">
      <c r="A303" s="18">
        <v>301</v>
      </c>
      <c r="B303" s="19">
        <v>191</v>
      </c>
      <c r="C303" s="20" t="s">
        <v>838</v>
      </c>
      <c r="D303" s="21" t="s">
        <v>1056</v>
      </c>
      <c r="E303" s="22" t="s">
        <v>3052</v>
      </c>
      <c r="F303" s="23">
        <v>289</v>
      </c>
      <c r="G303" s="24">
        <v>166877588</v>
      </c>
      <c r="H303" s="25">
        <v>326</v>
      </c>
      <c r="I303" s="26">
        <v>314</v>
      </c>
      <c r="J303" s="27">
        <v>169779378</v>
      </c>
      <c r="K303" s="28">
        <v>488</v>
      </c>
      <c r="L303" s="29">
        <v>473</v>
      </c>
      <c r="M303" s="24">
        <v>-1042245</v>
      </c>
      <c r="N303" s="25">
        <v>494</v>
      </c>
      <c r="O303" s="26">
        <v>479</v>
      </c>
      <c r="P303" s="27">
        <v>1855920</v>
      </c>
      <c r="Q303" s="28">
        <v>419</v>
      </c>
      <c r="R303" s="29">
        <v>406</v>
      </c>
      <c r="S303" s="24">
        <v>92816015</v>
      </c>
      <c r="T303" s="25">
        <v>463</v>
      </c>
      <c r="U303" s="26">
        <v>451</v>
      </c>
      <c r="V303" s="27">
        <v>-11927010</v>
      </c>
      <c r="W303" s="28">
        <v>392</v>
      </c>
      <c r="X303" s="29">
        <v>387</v>
      </c>
      <c r="Y303" s="24">
        <v>4282</v>
      </c>
      <c r="Z303" s="25">
        <v>459</v>
      </c>
      <c r="AA303" s="26">
        <v>444</v>
      </c>
      <c r="AB303" s="27">
        <v>156</v>
      </c>
      <c r="AC303" s="107">
        <v>371</v>
      </c>
      <c r="AD303" s="22">
        <v>0</v>
      </c>
      <c r="AE303" s="30">
        <v>100</v>
      </c>
      <c r="AF303" s="31">
        <v>0</v>
      </c>
    </row>
    <row r="304" spans="1:32" ht="18.75" customHeight="1">
      <c r="A304" s="32">
        <v>302</v>
      </c>
      <c r="B304" s="33">
        <v>361</v>
      </c>
      <c r="C304" s="34" t="s">
        <v>2822</v>
      </c>
      <c r="D304" s="35" t="s">
        <v>3058</v>
      </c>
      <c r="E304" s="45" t="s">
        <v>3052</v>
      </c>
      <c r="F304" s="47">
        <v>290</v>
      </c>
      <c r="G304" s="38">
        <v>166830105</v>
      </c>
      <c r="H304" s="39">
        <v>331</v>
      </c>
      <c r="I304" s="40">
        <v>319</v>
      </c>
      <c r="J304" s="41">
        <v>166830105</v>
      </c>
      <c r="K304" s="42">
        <v>330</v>
      </c>
      <c r="L304" s="43">
        <v>316</v>
      </c>
      <c r="M304" s="38">
        <v>30843519</v>
      </c>
      <c r="N304" s="39">
        <v>287</v>
      </c>
      <c r="O304" s="40">
        <v>275</v>
      </c>
      <c r="P304" s="41">
        <v>83549731</v>
      </c>
      <c r="Q304" s="42">
        <v>262</v>
      </c>
      <c r="R304" s="43">
        <v>252</v>
      </c>
      <c r="S304" s="38">
        <v>212722656</v>
      </c>
      <c r="T304" s="39">
        <v>236</v>
      </c>
      <c r="U304" s="40">
        <v>227</v>
      </c>
      <c r="V304" s="41">
        <v>12147857</v>
      </c>
      <c r="W304" s="42">
        <v>114</v>
      </c>
      <c r="X304" s="43">
        <v>112</v>
      </c>
      <c r="Y304" s="38">
        <v>86434</v>
      </c>
      <c r="Z304" s="39">
        <v>432</v>
      </c>
      <c r="AA304" s="40">
        <v>417</v>
      </c>
      <c r="AB304" s="41">
        <v>203</v>
      </c>
      <c r="AC304" s="108">
        <v>383</v>
      </c>
      <c r="AD304" s="45">
        <v>0</v>
      </c>
      <c r="AE304" s="37">
        <v>100</v>
      </c>
      <c r="AF304" s="46">
        <v>0</v>
      </c>
    </row>
    <row r="305" spans="1:32" ht="18.75" customHeight="1">
      <c r="A305" s="32">
        <v>303</v>
      </c>
      <c r="B305" s="67">
        <v>321</v>
      </c>
      <c r="C305" s="34" t="s">
        <v>1005</v>
      </c>
      <c r="D305" s="35" t="s">
        <v>3092</v>
      </c>
      <c r="E305" s="45" t="s">
        <v>3052</v>
      </c>
      <c r="F305" s="47">
        <v>291</v>
      </c>
      <c r="G305" s="38">
        <v>166182735</v>
      </c>
      <c r="H305" s="39">
        <v>330</v>
      </c>
      <c r="I305" s="40">
        <v>318</v>
      </c>
      <c r="J305" s="41">
        <v>167133995</v>
      </c>
      <c r="K305" s="42">
        <v>242</v>
      </c>
      <c r="L305" s="43">
        <v>229</v>
      </c>
      <c r="M305" s="38">
        <v>48656682</v>
      </c>
      <c r="N305" s="39">
        <v>98</v>
      </c>
      <c r="O305" s="40">
        <v>88</v>
      </c>
      <c r="P305" s="41">
        <v>282845000</v>
      </c>
      <c r="Q305" s="42">
        <v>185</v>
      </c>
      <c r="R305" s="43">
        <v>175</v>
      </c>
      <c r="S305" s="38">
        <v>309975444</v>
      </c>
      <c r="T305" s="39">
        <v>126</v>
      </c>
      <c r="U305" s="40">
        <v>120</v>
      </c>
      <c r="V305" s="41">
        <v>32804297</v>
      </c>
      <c r="W305" s="42">
        <v>319</v>
      </c>
      <c r="X305" s="43">
        <v>316</v>
      </c>
      <c r="Y305" s="38">
        <v>18450</v>
      </c>
      <c r="Z305" s="39">
        <v>446</v>
      </c>
      <c r="AA305" s="40">
        <v>431</v>
      </c>
      <c r="AB305" s="41">
        <v>180</v>
      </c>
      <c r="AC305" s="108">
        <v>369</v>
      </c>
      <c r="AD305" s="45">
        <v>0</v>
      </c>
      <c r="AE305" s="37">
        <v>18.12</v>
      </c>
      <c r="AF305" s="46">
        <v>81.88</v>
      </c>
    </row>
    <row r="306" spans="1:32" ht="18.75" customHeight="1">
      <c r="A306" s="137">
        <v>304</v>
      </c>
      <c r="B306" s="138" t="s">
        <v>3052</v>
      </c>
      <c r="C306" s="188" t="s">
        <v>3052</v>
      </c>
      <c r="D306" s="140" t="s">
        <v>3056</v>
      </c>
      <c r="E306" s="141" t="s">
        <v>3052</v>
      </c>
      <c r="F306" s="142">
        <v>292</v>
      </c>
      <c r="G306" s="186" t="s">
        <v>3052</v>
      </c>
      <c r="H306" s="144">
        <v>290</v>
      </c>
      <c r="I306" s="145">
        <v>279</v>
      </c>
      <c r="J306" s="187" t="s">
        <v>3052</v>
      </c>
      <c r="K306" s="147">
        <v>295</v>
      </c>
      <c r="L306" s="148">
        <v>281</v>
      </c>
      <c r="M306" s="186" t="s">
        <v>3052</v>
      </c>
      <c r="N306" s="144">
        <v>394</v>
      </c>
      <c r="O306" s="145">
        <v>379</v>
      </c>
      <c r="P306" s="187" t="s">
        <v>3052</v>
      </c>
      <c r="Q306" s="147">
        <v>359</v>
      </c>
      <c r="R306" s="148">
        <v>348</v>
      </c>
      <c r="S306" s="186" t="s">
        <v>3052</v>
      </c>
      <c r="T306" s="144">
        <v>254</v>
      </c>
      <c r="U306" s="145">
        <v>245</v>
      </c>
      <c r="V306" s="187" t="s">
        <v>3052</v>
      </c>
      <c r="W306" s="147">
        <v>173</v>
      </c>
      <c r="X306" s="148">
        <v>171</v>
      </c>
      <c r="Y306" s="186" t="s">
        <v>3052</v>
      </c>
      <c r="Z306" s="144">
        <v>412</v>
      </c>
      <c r="AA306" s="145">
        <v>397</v>
      </c>
      <c r="AB306" s="187" t="s">
        <v>3052</v>
      </c>
      <c r="AC306" s="149">
        <v>351</v>
      </c>
      <c r="AD306" s="141">
        <v>0</v>
      </c>
      <c r="AE306" s="150">
        <v>51</v>
      </c>
      <c r="AF306" s="151">
        <v>49</v>
      </c>
    </row>
    <row r="307" spans="1:32" ht="18.75" customHeight="1">
      <c r="A307" s="48">
        <v>305</v>
      </c>
      <c r="B307" s="49">
        <v>372</v>
      </c>
      <c r="C307" s="50" t="s">
        <v>3013</v>
      </c>
      <c r="D307" s="51" t="s">
        <v>3056</v>
      </c>
      <c r="E307" s="68" t="s">
        <v>3052</v>
      </c>
      <c r="F307" s="60">
        <v>293</v>
      </c>
      <c r="G307" s="54">
        <v>165091549</v>
      </c>
      <c r="H307" s="55">
        <v>333</v>
      </c>
      <c r="I307" s="56">
        <v>321</v>
      </c>
      <c r="J307" s="57">
        <v>165091549</v>
      </c>
      <c r="K307" s="58" t="s">
        <v>3052</v>
      </c>
      <c r="L307" s="59" t="s">
        <v>3052</v>
      </c>
      <c r="M307" s="65" t="s">
        <v>3052</v>
      </c>
      <c r="N307" s="55" t="s">
        <v>3052</v>
      </c>
      <c r="O307" s="56" t="s">
        <v>3052</v>
      </c>
      <c r="P307" s="66" t="s">
        <v>3052</v>
      </c>
      <c r="Q307" s="58" t="s">
        <v>3052</v>
      </c>
      <c r="R307" s="59" t="s">
        <v>3052</v>
      </c>
      <c r="S307" s="65" t="s">
        <v>3052</v>
      </c>
      <c r="T307" s="55" t="s">
        <v>3052</v>
      </c>
      <c r="U307" s="56" t="s">
        <v>3052</v>
      </c>
      <c r="V307" s="66" t="s">
        <v>3052</v>
      </c>
      <c r="W307" s="58">
        <v>202</v>
      </c>
      <c r="X307" s="59">
        <v>200</v>
      </c>
      <c r="Y307" s="54">
        <v>45370</v>
      </c>
      <c r="Z307" s="55" t="s">
        <v>3052</v>
      </c>
      <c r="AA307" s="56" t="s">
        <v>3052</v>
      </c>
      <c r="AB307" s="66" t="s">
        <v>3052</v>
      </c>
      <c r="AC307" s="109">
        <v>312</v>
      </c>
      <c r="AD307" s="52">
        <v>0</v>
      </c>
      <c r="AE307" s="60">
        <v>100</v>
      </c>
      <c r="AF307" s="61">
        <v>0</v>
      </c>
    </row>
    <row r="308" spans="1:32" ht="18.75" customHeight="1">
      <c r="A308" s="18">
        <v>306</v>
      </c>
      <c r="B308" s="19">
        <v>359</v>
      </c>
      <c r="C308" s="20" t="s">
        <v>2999</v>
      </c>
      <c r="D308" s="21" t="s">
        <v>3098</v>
      </c>
      <c r="E308" s="22" t="s">
        <v>3052</v>
      </c>
      <c r="F308" s="23">
        <v>294</v>
      </c>
      <c r="G308" s="24">
        <v>165053339</v>
      </c>
      <c r="H308" s="25">
        <v>295</v>
      </c>
      <c r="I308" s="26">
        <v>284</v>
      </c>
      <c r="J308" s="27">
        <v>186612522</v>
      </c>
      <c r="K308" s="28">
        <v>297</v>
      </c>
      <c r="L308" s="29">
        <v>283</v>
      </c>
      <c r="M308" s="24">
        <v>35308087</v>
      </c>
      <c r="N308" s="25">
        <v>331</v>
      </c>
      <c r="O308" s="26">
        <v>319</v>
      </c>
      <c r="P308" s="27">
        <v>66183936</v>
      </c>
      <c r="Q308" s="28">
        <v>378</v>
      </c>
      <c r="R308" s="29">
        <v>365</v>
      </c>
      <c r="S308" s="24">
        <v>118131444</v>
      </c>
      <c r="T308" s="25">
        <v>233</v>
      </c>
      <c r="U308" s="26">
        <v>224</v>
      </c>
      <c r="V308" s="27">
        <v>13008417</v>
      </c>
      <c r="W308" s="28">
        <v>314</v>
      </c>
      <c r="X308" s="29">
        <v>311</v>
      </c>
      <c r="Y308" s="24">
        <v>19014</v>
      </c>
      <c r="Z308" s="25" t="s">
        <v>3052</v>
      </c>
      <c r="AA308" s="26" t="s">
        <v>3052</v>
      </c>
      <c r="AB308" s="69" t="s">
        <v>3052</v>
      </c>
      <c r="AC308" s="107">
        <v>371</v>
      </c>
      <c r="AD308" s="22">
        <v>0</v>
      </c>
      <c r="AE308" s="30">
        <v>100</v>
      </c>
      <c r="AF308" s="31">
        <v>0</v>
      </c>
    </row>
    <row r="309" spans="1:32" ht="18.75" customHeight="1">
      <c r="A309" s="32">
        <v>307</v>
      </c>
      <c r="B309" s="33">
        <v>304</v>
      </c>
      <c r="C309" s="34" t="s">
        <v>989</v>
      </c>
      <c r="D309" s="35" t="s">
        <v>1702</v>
      </c>
      <c r="E309" s="45" t="s">
        <v>3052</v>
      </c>
      <c r="F309" s="47">
        <v>295</v>
      </c>
      <c r="G309" s="38">
        <v>164611462</v>
      </c>
      <c r="H309" s="39">
        <v>285</v>
      </c>
      <c r="I309" s="40">
        <v>274</v>
      </c>
      <c r="J309" s="41">
        <v>192983770</v>
      </c>
      <c r="K309" s="42">
        <v>210</v>
      </c>
      <c r="L309" s="43">
        <v>197</v>
      </c>
      <c r="M309" s="38">
        <v>57718139</v>
      </c>
      <c r="N309" s="39">
        <v>320</v>
      </c>
      <c r="O309" s="40">
        <v>308</v>
      </c>
      <c r="P309" s="41">
        <v>69523911</v>
      </c>
      <c r="Q309" s="42">
        <v>241</v>
      </c>
      <c r="R309" s="43">
        <v>231</v>
      </c>
      <c r="S309" s="38">
        <v>235144457</v>
      </c>
      <c r="T309" s="39">
        <v>231</v>
      </c>
      <c r="U309" s="40">
        <v>222</v>
      </c>
      <c r="V309" s="41">
        <v>13270230</v>
      </c>
      <c r="W309" s="42">
        <v>301</v>
      </c>
      <c r="X309" s="43">
        <v>298</v>
      </c>
      <c r="Y309" s="38">
        <v>21189</v>
      </c>
      <c r="Z309" s="39">
        <v>271</v>
      </c>
      <c r="AA309" s="40">
        <v>257</v>
      </c>
      <c r="AB309" s="41">
        <v>553</v>
      </c>
      <c r="AC309" s="108">
        <v>356</v>
      </c>
      <c r="AD309" s="45">
        <v>0</v>
      </c>
      <c r="AE309" s="37">
        <v>2.46</v>
      </c>
      <c r="AF309" s="46">
        <v>97.54</v>
      </c>
    </row>
    <row r="310" spans="1:32" ht="18.75" customHeight="1">
      <c r="A310" s="137">
        <v>308</v>
      </c>
      <c r="B310" s="138">
        <v>367</v>
      </c>
      <c r="C310" s="139" t="s">
        <v>3007</v>
      </c>
      <c r="D310" s="140" t="s">
        <v>3056</v>
      </c>
      <c r="E310" s="141" t="s">
        <v>3052</v>
      </c>
      <c r="F310" s="142">
        <v>296</v>
      </c>
      <c r="G310" s="143">
        <v>163843045</v>
      </c>
      <c r="H310" s="144">
        <v>327</v>
      </c>
      <c r="I310" s="145">
        <v>315</v>
      </c>
      <c r="J310" s="146">
        <v>169526187</v>
      </c>
      <c r="K310" s="147">
        <v>258</v>
      </c>
      <c r="L310" s="148">
        <v>244</v>
      </c>
      <c r="M310" s="143">
        <v>44404874</v>
      </c>
      <c r="N310" s="144">
        <v>431</v>
      </c>
      <c r="O310" s="145">
        <v>416</v>
      </c>
      <c r="P310" s="146">
        <v>32295007</v>
      </c>
      <c r="Q310" s="147">
        <v>396</v>
      </c>
      <c r="R310" s="148">
        <v>383</v>
      </c>
      <c r="S310" s="143">
        <v>108304826</v>
      </c>
      <c r="T310" s="144">
        <v>428</v>
      </c>
      <c r="U310" s="145">
        <v>417</v>
      </c>
      <c r="V310" s="146">
        <v>-1764344</v>
      </c>
      <c r="W310" s="147">
        <v>417</v>
      </c>
      <c r="X310" s="148">
        <v>411</v>
      </c>
      <c r="Y310" s="143">
        <v>1129</v>
      </c>
      <c r="Z310" s="144">
        <v>129</v>
      </c>
      <c r="AA310" s="145">
        <v>117</v>
      </c>
      <c r="AB310" s="146">
        <v>1102</v>
      </c>
      <c r="AC310" s="149">
        <v>352</v>
      </c>
      <c r="AD310" s="141">
        <v>0</v>
      </c>
      <c r="AE310" s="150">
        <v>100</v>
      </c>
      <c r="AF310" s="151">
        <v>0</v>
      </c>
    </row>
    <row r="311" spans="1:32" ht="18.75" customHeight="1">
      <c r="A311" s="137">
        <v>309</v>
      </c>
      <c r="B311" s="138">
        <v>312</v>
      </c>
      <c r="C311" s="139" t="s">
        <v>997</v>
      </c>
      <c r="D311" s="140" t="s">
        <v>3056</v>
      </c>
      <c r="E311" s="141" t="s">
        <v>3052</v>
      </c>
      <c r="F311" s="142">
        <v>297</v>
      </c>
      <c r="G311" s="143">
        <v>163279250</v>
      </c>
      <c r="H311" s="144">
        <v>173</v>
      </c>
      <c r="I311" s="145">
        <v>164</v>
      </c>
      <c r="J311" s="146">
        <v>331299517</v>
      </c>
      <c r="K311" s="147">
        <v>161</v>
      </c>
      <c r="L311" s="148">
        <v>149</v>
      </c>
      <c r="M311" s="143">
        <v>75322667</v>
      </c>
      <c r="N311" s="144">
        <v>381</v>
      </c>
      <c r="O311" s="145">
        <v>366</v>
      </c>
      <c r="P311" s="146">
        <v>48309693</v>
      </c>
      <c r="Q311" s="147">
        <v>238</v>
      </c>
      <c r="R311" s="148">
        <v>228</v>
      </c>
      <c r="S311" s="143">
        <v>240051646</v>
      </c>
      <c r="T311" s="144">
        <v>354</v>
      </c>
      <c r="U311" s="145">
        <v>345</v>
      </c>
      <c r="V311" s="146">
        <v>2987233</v>
      </c>
      <c r="W311" s="147">
        <v>189</v>
      </c>
      <c r="X311" s="148">
        <v>187</v>
      </c>
      <c r="Y311" s="143">
        <v>49437</v>
      </c>
      <c r="Z311" s="144">
        <v>263</v>
      </c>
      <c r="AA311" s="145">
        <v>249</v>
      </c>
      <c r="AB311" s="146">
        <v>568</v>
      </c>
      <c r="AC311" s="149">
        <v>383</v>
      </c>
      <c r="AD311" s="141">
        <v>0</v>
      </c>
      <c r="AE311" s="150">
        <v>35</v>
      </c>
      <c r="AF311" s="151">
        <v>65</v>
      </c>
    </row>
    <row r="312" spans="1:32" ht="18.75" customHeight="1">
      <c r="A312" s="152">
        <v>310</v>
      </c>
      <c r="B312" s="153">
        <v>302</v>
      </c>
      <c r="C312" s="154" t="s">
        <v>987</v>
      </c>
      <c r="D312" s="155" t="s">
        <v>3056</v>
      </c>
      <c r="E312" s="156" t="s">
        <v>3052</v>
      </c>
      <c r="F312" s="157">
        <v>298</v>
      </c>
      <c r="G312" s="158">
        <v>163202340</v>
      </c>
      <c r="H312" s="159">
        <v>328</v>
      </c>
      <c r="I312" s="160">
        <v>316</v>
      </c>
      <c r="J312" s="161">
        <v>169219973</v>
      </c>
      <c r="K312" s="162">
        <v>331</v>
      </c>
      <c r="L312" s="163">
        <v>317</v>
      </c>
      <c r="M312" s="158">
        <v>30834694</v>
      </c>
      <c r="N312" s="159">
        <v>400</v>
      </c>
      <c r="O312" s="160">
        <v>385</v>
      </c>
      <c r="P312" s="161">
        <v>42934041</v>
      </c>
      <c r="Q312" s="162">
        <v>371</v>
      </c>
      <c r="R312" s="163">
        <v>359</v>
      </c>
      <c r="S312" s="158">
        <v>123238884</v>
      </c>
      <c r="T312" s="159">
        <v>352</v>
      </c>
      <c r="U312" s="160">
        <v>343</v>
      </c>
      <c r="V312" s="161">
        <v>3134290</v>
      </c>
      <c r="W312" s="162">
        <v>84</v>
      </c>
      <c r="X312" s="163">
        <v>82</v>
      </c>
      <c r="Y312" s="158">
        <v>109564</v>
      </c>
      <c r="Z312" s="159">
        <v>44</v>
      </c>
      <c r="AA312" s="160">
        <v>35</v>
      </c>
      <c r="AB312" s="161">
        <v>2334</v>
      </c>
      <c r="AC312" s="164">
        <v>322</v>
      </c>
      <c r="AD312" s="156">
        <v>0</v>
      </c>
      <c r="AE312" s="165">
        <v>100</v>
      </c>
      <c r="AF312" s="166">
        <v>0</v>
      </c>
    </row>
    <row r="313" spans="1:32" ht="18.75" customHeight="1">
      <c r="A313" s="18">
        <v>311</v>
      </c>
      <c r="B313" s="19">
        <v>293</v>
      </c>
      <c r="C313" s="20" t="s">
        <v>2685</v>
      </c>
      <c r="D313" s="21" t="s">
        <v>3051</v>
      </c>
      <c r="E313" s="22" t="s">
        <v>3052</v>
      </c>
      <c r="F313" s="23">
        <v>299</v>
      </c>
      <c r="G313" s="24">
        <v>163186634</v>
      </c>
      <c r="H313" s="25">
        <v>311</v>
      </c>
      <c r="I313" s="26">
        <v>299</v>
      </c>
      <c r="J313" s="27">
        <v>178801043</v>
      </c>
      <c r="K313" s="28">
        <v>223</v>
      </c>
      <c r="L313" s="29">
        <v>210</v>
      </c>
      <c r="M313" s="24">
        <v>55663714</v>
      </c>
      <c r="N313" s="25">
        <v>251</v>
      </c>
      <c r="O313" s="26">
        <v>241</v>
      </c>
      <c r="P313" s="27">
        <v>104785628</v>
      </c>
      <c r="Q313" s="28">
        <v>338</v>
      </c>
      <c r="R313" s="29">
        <v>328</v>
      </c>
      <c r="S313" s="24">
        <v>151058836</v>
      </c>
      <c r="T313" s="25">
        <v>258</v>
      </c>
      <c r="U313" s="26">
        <v>249</v>
      </c>
      <c r="V313" s="27">
        <v>9975092</v>
      </c>
      <c r="W313" s="28">
        <v>381</v>
      </c>
      <c r="X313" s="29">
        <v>377</v>
      </c>
      <c r="Y313" s="24">
        <v>6217</v>
      </c>
      <c r="Z313" s="25">
        <v>347</v>
      </c>
      <c r="AA313" s="26">
        <v>332</v>
      </c>
      <c r="AB313" s="27">
        <v>347</v>
      </c>
      <c r="AC313" s="107">
        <v>352</v>
      </c>
      <c r="AD313" s="22">
        <v>0</v>
      </c>
      <c r="AE313" s="30">
        <v>60.6</v>
      </c>
      <c r="AF313" s="31">
        <v>39.4</v>
      </c>
    </row>
    <row r="314" spans="1:32" ht="18.75" customHeight="1">
      <c r="A314" s="137">
        <v>312</v>
      </c>
      <c r="B314" s="138">
        <v>415</v>
      </c>
      <c r="C314" s="139" t="s">
        <v>1926</v>
      </c>
      <c r="D314" s="140" t="s">
        <v>3056</v>
      </c>
      <c r="E314" s="141" t="s">
        <v>3052</v>
      </c>
      <c r="F314" s="142">
        <v>300</v>
      </c>
      <c r="G314" s="143">
        <v>162742294</v>
      </c>
      <c r="H314" s="144">
        <v>167</v>
      </c>
      <c r="I314" s="145">
        <v>158</v>
      </c>
      <c r="J314" s="146">
        <v>343667642</v>
      </c>
      <c r="K314" s="147">
        <v>100</v>
      </c>
      <c r="L314" s="148">
        <v>90</v>
      </c>
      <c r="M314" s="143">
        <v>126413097</v>
      </c>
      <c r="N314" s="144">
        <v>168</v>
      </c>
      <c r="O314" s="145">
        <v>158</v>
      </c>
      <c r="P314" s="146">
        <v>173338885</v>
      </c>
      <c r="Q314" s="147">
        <v>242</v>
      </c>
      <c r="R314" s="148">
        <v>232</v>
      </c>
      <c r="S314" s="143">
        <v>234676199</v>
      </c>
      <c r="T314" s="144">
        <v>93</v>
      </c>
      <c r="U314" s="145">
        <v>87</v>
      </c>
      <c r="V314" s="146">
        <v>44434338</v>
      </c>
      <c r="W314" s="147">
        <v>426</v>
      </c>
      <c r="X314" s="148">
        <v>420</v>
      </c>
      <c r="Y314" s="143">
        <v>736</v>
      </c>
      <c r="Z314" s="144">
        <v>276</v>
      </c>
      <c r="AA314" s="145">
        <v>262</v>
      </c>
      <c r="AB314" s="146">
        <v>548</v>
      </c>
      <c r="AC314" s="149">
        <v>352</v>
      </c>
      <c r="AD314" s="141">
        <v>0</v>
      </c>
      <c r="AE314" s="150">
        <v>50</v>
      </c>
      <c r="AF314" s="151">
        <v>50</v>
      </c>
    </row>
    <row r="315" spans="1:32" ht="18.75" customHeight="1">
      <c r="A315" s="32">
        <v>313</v>
      </c>
      <c r="B315" s="33">
        <v>294</v>
      </c>
      <c r="C315" s="34" t="s">
        <v>2686</v>
      </c>
      <c r="D315" s="35" t="s">
        <v>3058</v>
      </c>
      <c r="E315" s="45" t="s">
        <v>3052</v>
      </c>
      <c r="F315" s="47">
        <v>301</v>
      </c>
      <c r="G315" s="38">
        <v>161280700</v>
      </c>
      <c r="H315" s="39">
        <v>319</v>
      </c>
      <c r="I315" s="40">
        <v>307</v>
      </c>
      <c r="J315" s="41">
        <v>173365191</v>
      </c>
      <c r="K315" s="42" t="s">
        <v>3052</v>
      </c>
      <c r="L315" s="43" t="s">
        <v>3052</v>
      </c>
      <c r="M315" s="44" t="s">
        <v>3052</v>
      </c>
      <c r="N315" s="39" t="s">
        <v>3052</v>
      </c>
      <c r="O315" s="40" t="s">
        <v>3052</v>
      </c>
      <c r="P315" s="62" t="s">
        <v>3052</v>
      </c>
      <c r="Q315" s="42" t="s">
        <v>3052</v>
      </c>
      <c r="R315" s="43" t="s">
        <v>3052</v>
      </c>
      <c r="S315" s="44" t="s">
        <v>3052</v>
      </c>
      <c r="T315" s="39" t="s">
        <v>3052</v>
      </c>
      <c r="U315" s="40" t="s">
        <v>3052</v>
      </c>
      <c r="V315" s="62" t="s">
        <v>3052</v>
      </c>
      <c r="W315" s="42" t="s">
        <v>3052</v>
      </c>
      <c r="X315" s="43" t="s">
        <v>3052</v>
      </c>
      <c r="Y315" s="44" t="s">
        <v>3052</v>
      </c>
      <c r="Z315" s="39" t="s">
        <v>3052</v>
      </c>
      <c r="AA315" s="40" t="s">
        <v>3052</v>
      </c>
      <c r="AB315" s="62" t="s">
        <v>3052</v>
      </c>
      <c r="AC315" s="108">
        <v>210</v>
      </c>
      <c r="AD315" s="45">
        <v>0</v>
      </c>
      <c r="AE315" s="37">
        <v>100</v>
      </c>
      <c r="AF315" s="46">
        <v>0</v>
      </c>
    </row>
    <row r="316" spans="1:32" ht="18.75" customHeight="1">
      <c r="A316" s="137">
        <v>314</v>
      </c>
      <c r="B316" s="138">
        <v>447</v>
      </c>
      <c r="C316" s="139" t="s">
        <v>271</v>
      </c>
      <c r="D316" s="140" t="s">
        <v>3056</v>
      </c>
      <c r="E316" s="141" t="s">
        <v>3052</v>
      </c>
      <c r="F316" s="142">
        <v>302</v>
      </c>
      <c r="G316" s="143">
        <v>161214558</v>
      </c>
      <c r="H316" s="144">
        <v>176</v>
      </c>
      <c r="I316" s="145">
        <v>167</v>
      </c>
      <c r="J316" s="146">
        <v>325263618</v>
      </c>
      <c r="K316" s="147" t="s">
        <v>3052</v>
      </c>
      <c r="L316" s="148" t="s">
        <v>3052</v>
      </c>
      <c r="M316" s="186" t="s">
        <v>3052</v>
      </c>
      <c r="N316" s="144" t="s">
        <v>3052</v>
      </c>
      <c r="O316" s="145" t="s">
        <v>3052</v>
      </c>
      <c r="P316" s="187" t="s">
        <v>3052</v>
      </c>
      <c r="Q316" s="147">
        <v>292</v>
      </c>
      <c r="R316" s="148">
        <v>282</v>
      </c>
      <c r="S316" s="143">
        <v>191785487</v>
      </c>
      <c r="T316" s="144" t="s">
        <v>3052</v>
      </c>
      <c r="U316" s="145" t="s">
        <v>3052</v>
      </c>
      <c r="V316" s="187" t="s">
        <v>3052</v>
      </c>
      <c r="W316" s="147" t="s">
        <v>3052</v>
      </c>
      <c r="X316" s="148" t="s">
        <v>3052</v>
      </c>
      <c r="Y316" s="186" t="s">
        <v>3052</v>
      </c>
      <c r="Z316" s="144">
        <v>132</v>
      </c>
      <c r="AA316" s="145">
        <v>120</v>
      </c>
      <c r="AB316" s="146">
        <v>1087</v>
      </c>
      <c r="AC316" s="149">
        <v>352</v>
      </c>
      <c r="AD316" s="141">
        <v>0</v>
      </c>
      <c r="AE316" s="150">
        <v>12</v>
      </c>
      <c r="AF316" s="151">
        <v>88</v>
      </c>
    </row>
    <row r="317" spans="1:32" ht="18.75" customHeight="1">
      <c r="A317" s="48">
        <v>315</v>
      </c>
      <c r="B317" s="49">
        <v>323</v>
      </c>
      <c r="C317" s="50" t="s">
        <v>2969</v>
      </c>
      <c r="D317" s="51" t="s">
        <v>1049</v>
      </c>
      <c r="E317" s="52" t="s">
        <v>3052</v>
      </c>
      <c r="F317" s="53">
        <v>303</v>
      </c>
      <c r="G317" s="54">
        <v>160316762</v>
      </c>
      <c r="H317" s="55">
        <v>323</v>
      </c>
      <c r="I317" s="56">
        <v>311</v>
      </c>
      <c r="J317" s="57">
        <v>171146507</v>
      </c>
      <c r="K317" s="58" t="s">
        <v>3052</v>
      </c>
      <c r="L317" s="59" t="s">
        <v>3052</v>
      </c>
      <c r="M317" s="65" t="s">
        <v>3052</v>
      </c>
      <c r="N317" s="55">
        <v>140</v>
      </c>
      <c r="O317" s="56">
        <v>130</v>
      </c>
      <c r="P317" s="57">
        <v>208337746</v>
      </c>
      <c r="Q317" s="58">
        <v>211</v>
      </c>
      <c r="R317" s="59">
        <v>201</v>
      </c>
      <c r="S317" s="54">
        <v>268251240</v>
      </c>
      <c r="T317" s="55" t="s">
        <v>3052</v>
      </c>
      <c r="U317" s="56" t="s">
        <v>3052</v>
      </c>
      <c r="V317" s="66" t="s">
        <v>3052</v>
      </c>
      <c r="W317" s="58" t="s">
        <v>3052</v>
      </c>
      <c r="X317" s="59" t="s">
        <v>3052</v>
      </c>
      <c r="Y317" s="65" t="s">
        <v>3052</v>
      </c>
      <c r="Z317" s="55">
        <v>79</v>
      </c>
      <c r="AA317" s="56">
        <v>68</v>
      </c>
      <c r="AB317" s="57">
        <v>1494</v>
      </c>
      <c r="AC317" s="109">
        <v>321</v>
      </c>
      <c r="AD317" s="52">
        <v>0</v>
      </c>
      <c r="AE317" s="60">
        <v>100</v>
      </c>
      <c r="AF317" s="61">
        <v>0</v>
      </c>
    </row>
    <row r="318" spans="1:32" ht="18.75" customHeight="1">
      <c r="A318" s="18">
        <v>316</v>
      </c>
      <c r="B318" s="19">
        <v>279</v>
      </c>
      <c r="C318" s="20" t="s">
        <v>2673</v>
      </c>
      <c r="D318" s="21" t="s">
        <v>2674</v>
      </c>
      <c r="E318" s="22" t="s">
        <v>3052</v>
      </c>
      <c r="F318" s="23">
        <v>304</v>
      </c>
      <c r="G318" s="24">
        <v>160246491</v>
      </c>
      <c r="H318" s="25">
        <v>337</v>
      </c>
      <c r="I318" s="26">
        <v>325</v>
      </c>
      <c r="J318" s="27">
        <v>160940362</v>
      </c>
      <c r="K318" s="28">
        <v>150</v>
      </c>
      <c r="L318" s="29">
        <v>139</v>
      </c>
      <c r="M318" s="24">
        <v>81056752</v>
      </c>
      <c r="N318" s="25">
        <v>133</v>
      </c>
      <c r="O318" s="26">
        <v>123</v>
      </c>
      <c r="P318" s="27">
        <v>214789732</v>
      </c>
      <c r="Q318" s="28">
        <v>233</v>
      </c>
      <c r="R318" s="29">
        <v>223</v>
      </c>
      <c r="S318" s="24">
        <v>244446523</v>
      </c>
      <c r="T318" s="25">
        <v>67</v>
      </c>
      <c r="U318" s="26">
        <v>61</v>
      </c>
      <c r="V318" s="27">
        <v>66590486</v>
      </c>
      <c r="W318" s="28">
        <v>252</v>
      </c>
      <c r="X318" s="29">
        <v>250</v>
      </c>
      <c r="Y318" s="24">
        <v>31431</v>
      </c>
      <c r="Z318" s="25">
        <v>415</v>
      </c>
      <c r="AA318" s="26">
        <v>400</v>
      </c>
      <c r="AB318" s="27">
        <v>226</v>
      </c>
      <c r="AC318" s="107">
        <v>369</v>
      </c>
      <c r="AD318" s="22">
        <v>0</v>
      </c>
      <c r="AE318" s="30">
        <v>100</v>
      </c>
      <c r="AF318" s="31">
        <v>0</v>
      </c>
    </row>
    <row r="319" spans="1:32" ht="18.75" customHeight="1">
      <c r="A319" s="32">
        <v>317</v>
      </c>
      <c r="B319" s="33">
        <v>350</v>
      </c>
      <c r="C319" s="34" t="s">
        <v>2823</v>
      </c>
      <c r="D319" s="35" t="s">
        <v>3051</v>
      </c>
      <c r="E319" s="45" t="s">
        <v>3052</v>
      </c>
      <c r="F319" s="47">
        <v>305</v>
      </c>
      <c r="G319" s="38">
        <v>160076325</v>
      </c>
      <c r="H319" s="39">
        <v>261</v>
      </c>
      <c r="I319" s="40">
        <v>250</v>
      </c>
      <c r="J319" s="41">
        <v>212952408</v>
      </c>
      <c r="K319" s="42">
        <v>264</v>
      </c>
      <c r="L319" s="43">
        <v>250</v>
      </c>
      <c r="M319" s="38">
        <v>42461453</v>
      </c>
      <c r="N319" s="39">
        <v>313</v>
      </c>
      <c r="O319" s="40">
        <v>301</v>
      </c>
      <c r="P319" s="41">
        <v>71959748</v>
      </c>
      <c r="Q319" s="42">
        <v>418</v>
      </c>
      <c r="R319" s="43">
        <v>405</v>
      </c>
      <c r="S319" s="38">
        <v>94011476</v>
      </c>
      <c r="T319" s="39">
        <v>177</v>
      </c>
      <c r="U319" s="40">
        <v>170</v>
      </c>
      <c r="V319" s="41">
        <v>19991618</v>
      </c>
      <c r="W319" s="42">
        <v>292</v>
      </c>
      <c r="X319" s="43">
        <v>289</v>
      </c>
      <c r="Y319" s="38">
        <v>23430</v>
      </c>
      <c r="Z319" s="39">
        <v>469</v>
      </c>
      <c r="AA319" s="40">
        <v>454</v>
      </c>
      <c r="AB319" s="41">
        <v>134</v>
      </c>
      <c r="AC319" s="108">
        <v>351</v>
      </c>
      <c r="AD319" s="45">
        <v>0</v>
      </c>
      <c r="AE319" s="37">
        <v>0.01</v>
      </c>
      <c r="AF319" s="46">
        <v>99.99</v>
      </c>
    </row>
    <row r="320" spans="1:32" ht="18.75" customHeight="1">
      <c r="A320" s="32">
        <v>318</v>
      </c>
      <c r="B320" s="33">
        <v>317</v>
      </c>
      <c r="C320" s="34" t="s">
        <v>2824</v>
      </c>
      <c r="D320" s="35" t="s">
        <v>3098</v>
      </c>
      <c r="E320" s="45" t="s">
        <v>3052</v>
      </c>
      <c r="F320" s="47">
        <v>306</v>
      </c>
      <c r="G320" s="38">
        <v>159697714</v>
      </c>
      <c r="H320" s="39">
        <v>332</v>
      </c>
      <c r="I320" s="40">
        <v>320</v>
      </c>
      <c r="J320" s="41">
        <v>166134139</v>
      </c>
      <c r="K320" s="42">
        <v>344</v>
      </c>
      <c r="L320" s="43">
        <v>330</v>
      </c>
      <c r="M320" s="38">
        <v>29143159</v>
      </c>
      <c r="N320" s="39">
        <v>350</v>
      </c>
      <c r="O320" s="40">
        <v>337</v>
      </c>
      <c r="P320" s="41">
        <v>59297383</v>
      </c>
      <c r="Q320" s="42">
        <v>456</v>
      </c>
      <c r="R320" s="43">
        <v>441</v>
      </c>
      <c r="S320" s="38">
        <v>71834404</v>
      </c>
      <c r="T320" s="39">
        <v>202</v>
      </c>
      <c r="U320" s="40">
        <v>193</v>
      </c>
      <c r="V320" s="41">
        <v>16545096</v>
      </c>
      <c r="W320" s="42">
        <v>194</v>
      </c>
      <c r="X320" s="43">
        <v>192</v>
      </c>
      <c r="Y320" s="38">
        <v>47901</v>
      </c>
      <c r="Z320" s="39">
        <v>315</v>
      </c>
      <c r="AA320" s="40">
        <v>300</v>
      </c>
      <c r="AB320" s="41">
        <v>430</v>
      </c>
      <c r="AC320" s="108">
        <v>372</v>
      </c>
      <c r="AD320" s="45">
        <v>0</v>
      </c>
      <c r="AE320" s="37">
        <v>100</v>
      </c>
      <c r="AF320" s="46">
        <v>0</v>
      </c>
    </row>
    <row r="321" spans="1:32" ht="18.75" customHeight="1">
      <c r="A321" s="137">
        <v>319</v>
      </c>
      <c r="B321" s="138">
        <v>351</v>
      </c>
      <c r="C321" s="139" t="s">
        <v>2825</v>
      </c>
      <c r="D321" s="140" t="s">
        <v>3056</v>
      </c>
      <c r="E321" s="141" t="s">
        <v>3052</v>
      </c>
      <c r="F321" s="142">
        <v>307</v>
      </c>
      <c r="G321" s="143">
        <v>158292473</v>
      </c>
      <c r="H321" s="144">
        <v>341</v>
      </c>
      <c r="I321" s="145">
        <v>329</v>
      </c>
      <c r="J321" s="146">
        <v>158292473</v>
      </c>
      <c r="K321" s="147">
        <v>228</v>
      </c>
      <c r="L321" s="148">
        <v>215</v>
      </c>
      <c r="M321" s="143">
        <v>53536353</v>
      </c>
      <c r="N321" s="144">
        <v>492</v>
      </c>
      <c r="O321" s="145">
        <v>477</v>
      </c>
      <c r="P321" s="146">
        <v>3824210</v>
      </c>
      <c r="Q321" s="147">
        <v>196</v>
      </c>
      <c r="R321" s="148">
        <v>186</v>
      </c>
      <c r="S321" s="143">
        <v>295790281</v>
      </c>
      <c r="T321" s="144">
        <v>165</v>
      </c>
      <c r="U321" s="145">
        <v>159</v>
      </c>
      <c r="V321" s="146">
        <v>23585861</v>
      </c>
      <c r="W321" s="147">
        <v>137</v>
      </c>
      <c r="X321" s="148">
        <v>135</v>
      </c>
      <c r="Y321" s="143">
        <v>69907</v>
      </c>
      <c r="Z321" s="144">
        <v>309</v>
      </c>
      <c r="AA321" s="145">
        <v>294</v>
      </c>
      <c r="AB321" s="146">
        <v>441</v>
      </c>
      <c r="AC321" s="149">
        <v>384</v>
      </c>
      <c r="AD321" s="141">
        <v>0</v>
      </c>
      <c r="AE321" s="150">
        <v>100</v>
      </c>
      <c r="AF321" s="151">
        <v>0</v>
      </c>
    </row>
    <row r="322" spans="1:32" ht="18.75" customHeight="1">
      <c r="A322" s="48">
        <v>320</v>
      </c>
      <c r="B322" s="49">
        <v>371</v>
      </c>
      <c r="C322" s="50" t="s">
        <v>2826</v>
      </c>
      <c r="D322" s="51" t="s">
        <v>3058</v>
      </c>
      <c r="E322" s="52" t="s">
        <v>3052</v>
      </c>
      <c r="F322" s="53">
        <v>308</v>
      </c>
      <c r="G322" s="54">
        <v>157814392</v>
      </c>
      <c r="H322" s="55">
        <v>313</v>
      </c>
      <c r="I322" s="56">
        <v>301</v>
      </c>
      <c r="J322" s="57">
        <v>177723211</v>
      </c>
      <c r="K322" s="58">
        <v>396</v>
      </c>
      <c r="L322" s="59">
        <v>382</v>
      </c>
      <c r="M322" s="54">
        <v>21751686</v>
      </c>
      <c r="N322" s="55">
        <v>422</v>
      </c>
      <c r="O322" s="56">
        <v>407</v>
      </c>
      <c r="P322" s="57">
        <v>35637899</v>
      </c>
      <c r="Q322" s="58">
        <v>288</v>
      </c>
      <c r="R322" s="59">
        <v>278</v>
      </c>
      <c r="S322" s="54">
        <v>192337100</v>
      </c>
      <c r="T322" s="55">
        <v>292</v>
      </c>
      <c r="U322" s="56">
        <v>283</v>
      </c>
      <c r="V322" s="57">
        <v>6979618</v>
      </c>
      <c r="W322" s="58">
        <v>328</v>
      </c>
      <c r="X322" s="59">
        <v>325</v>
      </c>
      <c r="Y322" s="54">
        <v>16108</v>
      </c>
      <c r="Z322" s="55">
        <v>351</v>
      </c>
      <c r="AA322" s="56">
        <v>336</v>
      </c>
      <c r="AB322" s="57">
        <v>344</v>
      </c>
      <c r="AC322" s="109">
        <v>371</v>
      </c>
      <c r="AD322" s="52">
        <v>0</v>
      </c>
      <c r="AE322" s="60">
        <v>100</v>
      </c>
      <c r="AF322" s="61">
        <v>0</v>
      </c>
    </row>
    <row r="323" spans="1:32" ht="18.75" customHeight="1">
      <c r="A323" s="18">
        <v>321</v>
      </c>
      <c r="B323" s="19">
        <v>404</v>
      </c>
      <c r="C323" s="20" t="s">
        <v>808</v>
      </c>
      <c r="D323" s="21" t="s">
        <v>1054</v>
      </c>
      <c r="E323" s="22" t="s">
        <v>3052</v>
      </c>
      <c r="F323" s="23">
        <v>309</v>
      </c>
      <c r="G323" s="24">
        <v>157204528</v>
      </c>
      <c r="H323" s="25">
        <v>342</v>
      </c>
      <c r="I323" s="26">
        <v>330</v>
      </c>
      <c r="J323" s="27">
        <v>157204528</v>
      </c>
      <c r="K323" s="28">
        <v>249</v>
      </c>
      <c r="L323" s="29">
        <v>236</v>
      </c>
      <c r="M323" s="24">
        <v>46962814</v>
      </c>
      <c r="N323" s="25">
        <v>338</v>
      </c>
      <c r="O323" s="26">
        <v>326</v>
      </c>
      <c r="P323" s="27">
        <v>63821941</v>
      </c>
      <c r="Q323" s="28">
        <v>259</v>
      </c>
      <c r="R323" s="29">
        <v>249</v>
      </c>
      <c r="S323" s="24">
        <v>215393721</v>
      </c>
      <c r="T323" s="25">
        <v>317</v>
      </c>
      <c r="U323" s="26">
        <v>308</v>
      </c>
      <c r="V323" s="27">
        <v>5472957</v>
      </c>
      <c r="W323" s="28">
        <v>387</v>
      </c>
      <c r="X323" s="29">
        <v>382</v>
      </c>
      <c r="Y323" s="24">
        <v>5265</v>
      </c>
      <c r="Z323" s="25">
        <v>243</v>
      </c>
      <c r="AA323" s="26">
        <v>229</v>
      </c>
      <c r="AB323" s="27">
        <v>623</v>
      </c>
      <c r="AC323" s="107">
        <v>341</v>
      </c>
      <c r="AD323" s="22">
        <v>0</v>
      </c>
      <c r="AE323" s="30">
        <v>100</v>
      </c>
      <c r="AF323" s="31">
        <v>0</v>
      </c>
    </row>
    <row r="324" spans="1:32" ht="18.75" customHeight="1">
      <c r="A324" s="32">
        <v>322</v>
      </c>
      <c r="B324" s="33">
        <v>259</v>
      </c>
      <c r="C324" s="34" t="s">
        <v>2653</v>
      </c>
      <c r="D324" s="35" t="s">
        <v>3103</v>
      </c>
      <c r="E324" s="45" t="s">
        <v>3052</v>
      </c>
      <c r="F324" s="47">
        <v>310</v>
      </c>
      <c r="G324" s="38">
        <v>156576799</v>
      </c>
      <c r="H324" s="39">
        <v>318</v>
      </c>
      <c r="I324" s="40">
        <v>306</v>
      </c>
      <c r="J324" s="41">
        <v>174385501</v>
      </c>
      <c r="K324" s="42">
        <v>424</v>
      </c>
      <c r="L324" s="43">
        <v>410</v>
      </c>
      <c r="M324" s="38">
        <v>17001025</v>
      </c>
      <c r="N324" s="39">
        <v>440</v>
      </c>
      <c r="O324" s="40">
        <v>425</v>
      </c>
      <c r="P324" s="41">
        <v>27897977</v>
      </c>
      <c r="Q324" s="42">
        <v>389</v>
      </c>
      <c r="R324" s="43">
        <v>376</v>
      </c>
      <c r="S324" s="38">
        <v>112352343</v>
      </c>
      <c r="T324" s="39">
        <v>256</v>
      </c>
      <c r="U324" s="40">
        <v>247</v>
      </c>
      <c r="V324" s="41">
        <v>10323207</v>
      </c>
      <c r="W324" s="42">
        <v>206</v>
      </c>
      <c r="X324" s="43">
        <v>204</v>
      </c>
      <c r="Y324" s="38">
        <v>44510</v>
      </c>
      <c r="Z324" s="39">
        <v>426</v>
      </c>
      <c r="AA324" s="40">
        <v>411</v>
      </c>
      <c r="AB324" s="41">
        <v>209</v>
      </c>
      <c r="AC324" s="108">
        <v>311</v>
      </c>
      <c r="AD324" s="45">
        <v>0</v>
      </c>
      <c r="AE324" s="37">
        <v>100</v>
      </c>
      <c r="AF324" s="46">
        <v>0</v>
      </c>
    </row>
    <row r="325" spans="1:32" ht="18.75" customHeight="1">
      <c r="A325" s="32">
        <v>323</v>
      </c>
      <c r="B325" s="33" t="s">
        <v>3052</v>
      </c>
      <c r="C325" s="34" t="s">
        <v>2827</v>
      </c>
      <c r="D325" s="35" t="s">
        <v>1061</v>
      </c>
      <c r="E325" s="45" t="s">
        <v>3052</v>
      </c>
      <c r="F325" s="47">
        <v>311</v>
      </c>
      <c r="G325" s="38">
        <v>156305138</v>
      </c>
      <c r="H325" s="39">
        <v>343</v>
      </c>
      <c r="I325" s="40">
        <v>331</v>
      </c>
      <c r="J325" s="41">
        <v>156966538</v>
      </c>
      <c r="K325" s="42">
        <v>317</v>
      </c>
      <c r="L325" s="43">
        <v>303</v>
      </c>
      <c r="M325" s="38">
        <v>32195625</v>
      </c>
      <c r="N325" s="39">
        <v>310</v>
      </c>
      <c r="O325" s="40">
        <v>298</v>
      </c>
      <c r="P325" s="41">
        <v>73958205</v>
      </c>
      <c r="Q325" s="42">
        <v>356</v>
      </c>
      <c r="R325" s="43">
        <v>345</v>
      </c>
      <c r="S325" s="38">
        <v>132623570</v>
      </c>
      <c r="T325" s="39">
        <v>213</v>
      </c>
      <c r="U325" s="40">
        <v>204</v>
      </c>
      <c r="V325" s="41">
        <v>14733242</v>
      </c>
      <c r="W325" s="42">
        <v>109</v>
      </c>
      <c r="X325" s="43">
        <v>107</v>
      </c>
      <c r="Y325" s="38">
        <v>91501</v>
      </c>
      <c r="Z325" s="39">
        <v>168</v>
      </c>
      <c r="AA325" s="40">
        <v>154</v>
      </c>
      <c r="AB325" s="41">
        <v>933</v>
      </c>
      <c r="AC325" s="108">
        <v>321</v>
      </c>
      <c r="AD325" s="45">
        <v>0</v>
      </c>
      <c r="AE325" s="37">
        <v>50</v>
      </c>
      <c r="AF325" s="46">
        <v>50</v>
      </c>
    </row>
    <row r="326" spans="1:32" ht="18.75" customHeight="1">
      <c r="A326" s="32">
        <v>324</v>
      </c>
      <c r="B326" s="33">
        <v>339</v>
      </c>
      <c r="C326" s="34" t="s">
        <v>2982</v>
      </c>
      <c r="D326" s="35" t="s">
        <v>3058</v>
      </c>
      <c r="E326" s="45" t="s">
        <v>3052</v>
      </c>
      <c r="F326" s="47">
        <v>312</v>
      </c>
      <c r="G326" s="38">
        <v>155825824</v>
      </c>
      <c r="H326" s="39">
        <v>347</v>
      </c>
      <c r="I326" s="40">
        <v>335</v>
      </c>
      <c r="J326" s="41">
        <v>155825824</v>
      </c>
      <c r="K326" s="42">
        <v>349</v>
      </c>
      <c r="L326" s="43">
        <v>335</v>
      </c>
      <c r="M326" s="38">
        <v>28655260</v>
      </c>
      <c r="N326" s="39">
        <v>344</v>
      </c>
      <c r="O326" s="40">
        <v>331</v>
      </c>
      <c r="P326" s="41">
        <v>60801848</v>
      </c>
      <c r="Q326" s="42">
        <v>393</v>
      </c>
      <c r="R326" s="43">
        <v>380</v>
      </c>
      <c r="S326" s="38">
        <v>109056096</v>
      </c>
      <c r="T326" s="39">
        <v>316</v>
      </c>
      <c r="U326" s="40">
        <v>307</v>
      </c>
      <c r="V326" s="41">
        <v>5484074</v>
      </c>
      <c r="W326" s="42">
        <v>346</v>
      </c>
      <c r="X326" s="43">
        <v>343</v>
      </c>
      <c r="Y326" s="38">
        <v>11887</v>
      </c>
      <c r="Z326" s="39">
        <v>297</v>
      </c>
      <c r="AA326" s="40">
        <v>283</v>
      </c>
      <c r="AB326" s="41">
        <v>465</v>
      </c>
      <c r="AC326" s="108">
        <v>311</v>
      </c>
      <c r="AD326" s="45">
        <v>0</v>
      </c>
      <c r="AE326" s="37">
        <v>100</v>
      </c>
      <c r="AF326" s="46">
        <v>0</v>
      </c>
    </row>
    <row r="327" spans="1:32" ht="18.75" customHeight="1">
      <c r="A327" s="48">
        <v>325</v>
      </c>
      <c r="B327" s="49">
        <v>419</v>
      </c>
      <c r="C327" s="50" t="s">
        <v>1929</v>
      </c>
      <c r="D327" s="51" t="s">
        <v>1049</v>
      </c>
      <c r="E327" s="52" t="s">
        <v>3052</v>
      </c>
      <c r="F327" s="53">
        <v>313</v>
      </c>
      <c r="G327" s="54">
        <v>155508244</v>
      </c>
      <c r="H327" s="55">
        <v>340</v>
      </c>
      <c r="I327" s="56">
        <v>328</v>
      </c>
      <c r="J327" s="57">
        <v>160520311</v>
      </c>
      <c r="K327" s="58">
        <v>248</v>
      </c>
      <c r="L327" s="59">
        <v>235</v>
      </c>
      <c r="M327" s="54">
        <v>47237680</v>
      </c>
      <c r="N327" s="55">
        <v>260</v>
      </c>
      <c r="O327" s="56">
        <v>250</v>
      </c>
      <c r="P327" s="57">
        <v>94165261</v>
      </c>
      <c r="Q327" s="58">
        <v>275</v>
      </c>
      <c r="R327" s="59">
        <v>265</v>
      </c>
      <c r="S327" s="54">
        <v>200491880</v>
      </c>
      <c r="T327" s="55">
        <v>192</v>
      </c>
      <c r="U327" s="56">
        <v>185</v>
      </c>
      <c r="V327" s="57">
        <v>17471599</v>
      </c>
      <c r="W327" s="58">
        <v>332</v>
      </c>
      <c r="X327" s="59">
        <v>329</v>
      </c>
      <c r="Y327" s="54">
        <v>15612</v>
      </c>
      <c r="Z327" s="55">
        <v>144</v>
      </c>
      <c r="AA327" s="56">
        <v>132</v>
      </c>
      <c r="AB327" s="57">
        <v>1032</v>
      </c>
      <c r="AC327" s="109">
        <v>321</v>
      </c>
      <c r="AD327" s="52">
        <v>0</v>
      </c>
      <c r="AE327" s="60">
        <v>100</v>
      </c>
      <c r="AF327" s="61">
        <v>0</v>
      </c>
    </row>
    <row r="328" spans="1:32" ht="18.75" customHeight="1">
      <c r="A328" s="18">
        <v>326</v>
      </c>
      <c r="B328" s="19" t="s">
        <v>3052</v>
      </c>
      <c r="C328" s="20" t="s">
        <v>2828</v>
      </c>
      <c r="D328" s="21" t="s">
        <v>3051</v>
      </c>
      <c r="E328" s="22" t="s">
        <v>3052</v>
      </c>
      <c r="F328" s="23">
        <v>314</v>
      </c>
      <c r="G328" s="24">
        <v>155207996</v>
      </c>
      <c r="H328" s="25">
        <v>348</v>
      </c>
      <c r="I328" s="26">
        <v>336</v>
      </c>
      <c r="J328" s="27">
        <v>155676058</v>
      </c>
      <c r="K328" s="28">
        <v>459</v>
      </c>
      <c r="L328" s="29">
        <v>444</v>
      </c>
      <c r="M328" s="24">
        <v>9317629</v>
      </c>
      <c r="N328" s="25" t="s">
        <v>3052</v>
      </c>
      <c r="O328" s="26" t="s">
        <v>3052</v>
      </c>
      <c r="P328" s="69" t="s">
        <v>3052</v>
      </c>
      <c r="Q328" s="28" t="s">
        <v>3052</v>
      </c>
      <c r="R328" s="29" t="s">
        <v>3052</v>
      </c>
      <c r="S328" s="64" t="s">
        <v>3052</v>
      </c>
      <c r="T328" s="25">
        <v>357</v>
      </c>
      <c r="U328" s="26">
        <v>348</v>
      </c>
      <c r="V328" s="27">
        <v>2850231</v>
      </c>
      <c r="W328" s="28" t="s">
        <v>3052</v>
      </c>
      <c r="X328" s="29" t="s">
        <v>3052</v>
      </c>
      <c r="Y328" s="64" t="s">
        <v>3052</v>
      </c>
      <c r="Z328" s="25" t="s">
        <v>3052</v>
      </c>
      <c r="AA328" s="26" t="s">
        <v>3052</v>
      </c>
      <c r="AB328" s="69" t="s">
        <v>3052</v>
      </c>
      <c r="AC328" s="107">
        <v>311</v>
      </c>
      <c r="AD328" s="22">
        <v>0</v>
      </c>
      <c r="AE328" s="30">
        <v>100</v>
      </c>
      <c r="AF328" s="31">
        <v>0</v>
      </c>
    </row>
    <row r="329" spans="1:32" ht="18.75" customHeight="1">
      <c r="A329" s="32">
        <v>327</v>
      </c>
      <c r="B329" s="33">
        <v>324</v>
      </c>
      <c r="C329" s="34" t="s">
        <v>2970</v>
      </c>
      <c r="D329" s="35" t="s">
        <v>881</v>
      </c>
      <c r="E329" s="45" t="s">
        <v>3052</v>
      </c>
      <c r="F329" s="47">
        <v>315</v>
      </c>
      <c r="G329" s="38">
        <v>153050280</v>
      </c>
      <c r="H329" s="39">
        <v>345</v>
      </c>
      <c r="I329" s="40">
        <v>333</v>
      </c>
      <c r="J329" s="41">
        <v>156293911</v>
      </c>
      <c r="K329" s="42">
        <v>321</v>
      </c>
      <c r="L329" s="43">
        <v>307</v>
      </c>
      <c r="M329" s="38">
        <v>31572902</v>
      </c>
      <c r="N329" s="39">
        <v>418</v>
      </c>
      <c r="O329" s="40">
        <v>403</v>
      </c>
      <c r="P329" s="41">
        <v>37560069</v>
      </c>
      <c r="Q329" s="42">
        <v>420</v>
      </c>
      <c r="R329" s="43">
        <v>407</v>
      </c>
      <c r="S329" s="38">
        <v>92687439</v>
      </c>
      <c r="T329" s="39">
        <v>303</v>
      </c>
      <c r="U329" s="40">
        <v>294</v>
      </c>
      <c r="V329" s="41">
        <v>6283554</v>
      </c>
      <c r="W329" s="42">
        <v>142</v>
      </c>
      <c r="X329" s="43">
        <v>140</v>
      </c>
      <c r="Y329" s="38">
        <v>66772</v>
      </c>
      <c r="Z329" s="39">
        <v>328</v>
      </c>
      <c r="AA329" s="40">
        <v>313</v>
      </c>
      <c r="AB329" s="41">
        <v>390</v>
      </c>
      <c r="AC329" s="108">
        <v>383</v>
      </c>
      <c r="AD329" s="45">
        <v>0</v>
      </c>
      <c r="AE329" s="37">
        <v>100</v>
      </c>
      <c r="AF329" s="46">
        <v>0</v>
      </c>
    </row>
    <row r="330" spans="1:32" ht="18.75" customHeight="1">
      <c r="A330" s="32">
        <v>328</v>
      </c>
      <c r="B330" s="33">
        <v>135</v>
      </c>
      <c r="C330" s="34" t="s">
        <v>400</v>
      </c>
      <c r="D330" s="35" t="s">
        <v>2829</v>
      </c>
      <c r="E330" s="45" t="s">
        <v>3052</v>
      </c>
      <c r="F330" s="47">
        <v>316</v>
      </c>
      <c r="G330" s="38">
        <v>152152010</v>
      </c>
      <c r="H330" s="39">
        <v>325</v>
      </c>
      <c r="I330" s="40">
        <v>313</v>
      </c>
      <c r="J330" s="41">
        <v>169907572</v>
      </c>
      <c r="K330" s="42" t="s">
        <v>3052</v>
      </c>
      <c r="L330" s="43" t="s">
        <v>3052</v>
      </c>
      <c r="M330" s="44" t="s">
        <v>3052</v>
      </c>
      <c r="N330" s="39" t="s">
        <v>3052</v>
      </c>
      <c r="O330" s="40" t="s">
        <v>3052</v>
      </c>
      <c r="P330" s="62" t="s">
        <v>3052</v>
      </c>
      <c r="Q330" s="42" t="s">
        <v>3052</v>
      </c>
      <c r="R330" s="43" t="s">
        <v>3052</v>
      </c>
      <c r="S330" s="44" t="s">
        <v>3052</v>
      </c>
      <c r="T330" s="39" t="s">
        <v>3052</v>
      </c>
      <c r="U330" s="40" t="s">
        <v>3052</v>
      </c>
      <c r="V330" s="62" t="s">
        <v>3052</v>
      </c>
      <c r="W330" s="42">
        <v>369</v>
      </c>
      <c r="X330" s="43">
        <v>365</v>
      </c>
      <c r="Y330" s="38">
        <v>7914</v>
      </c>
      <c r="Z330" s="39" t="s">
        <v>3052</v>
      </c>
      <c r="AA330" s="40" t="s">
        <v>3052</v>
      </c>
      <c r="AB330" s="62" t="s">
        <v>3052</v>
      </c>
      <c r="AC330" s="108">
        <v>371</v>
      </c>
      <c r="AD330" s="45">
        <v>0</v>
      </c>
      <c r="AE330" s="37">
        <v>100</v>
      </c>
      <c r="AF330" s="46">
        <v>0</v>
      </c>
    </row>
    <row r="331" spans="1:32" ht="18.75" customHeight="1">
      <c r="A331" s="32">
        <v>329</v>
      </c>
      <c r="B331" s="33">
        <v>326</v>
      </c>
      <c r="C331" s="34" t="s">
        <v>2972</v>
      </c>
      <c r="D331" s="35" t="s">
        <v>1061</v>
      </c>
      <c r="E331" s="45" t="s">
        <v>3052</v>
      </c>
      <c r="F331" s="47">
        <v>317</v>
      </c>
      <c r="G331" s="38">
        <v>150325006</v>
      </c>
      <c r="H331" s="39">
        <v>355</v>
      </c>
      <c r="I331" s="40">
        <v>343</v>
      </c>
      <c r="J331" s="41">
        <v>151739479</v>
      </c>
      <c r="K331" s="42">
        <v>312</v>
      </c>
      <c r="L331" s="43">
        <v>298</v>
      </c>
      <c r="M331" s="38">
        <v>33428321</v>
      </c>
      <c r="N331" s="39">
        <v>116</v>
      </c>
      <c r="O331" s="40">
        <v>106</v>
      </c>
      <c r="P331" s="41">
        <v>244803681</v>
      </c>
      <c r="Q331" s="42">
        <v>213</v>
      </c>
      <c r="R331" s="43">
        <v>203</v>
      </c>
      <c r="S331" s="38">
        <v>266216759</v>
      </c>
      <c r="T331" s="39">
        <v>227</v>
      </c>
      <c r="U331" s="40">
        <v>218</v>
      </c>
      <c r="V331" s="41">
        <v>13555574</v>
      </c>
      <c r="W331" s="42">
        <v>313</v>
      </c>
      <c r="X331" s="43">
        <v>310</v>
      </c>
      <c r="Y331" s="38">
        <v>19223</v>
      </c>
      <c r="Z331" s="39">
        <v>364</v>
      </c>
      <c r="AA331" s="40">
        <v>349</v>
      </c>
      <c r="AB331" s="41">
        <v>324</v>
      </c>
      <c r="AC331" s="108">
        <v>369</v>
      </c>
      <c r="AD331" s="45">
        <v>0</v>
      </c>
      <c r="AE331" s="37">
        <v>100</v>
      </c>
      <c r="AF331" s="46">
        <v>0</v>
      </c>
    </row>
    <row r="332" spans="1:32" ht="18.75" customHeight="1">
      <c r="A332" s="48">
        <v>330</v>
      </c>
      <c r="B332" s="49" t="s">
        <v>3052</v>
      </c>
      <c r="C332" s="70" t="s">
        <v>3052</v>
      </c>
      <c r="D332" s="51" t="s">
        <v>1702</v>
      </c>
      <c r="E332" s="68" t="s">
        <v>3052</v>
      </c>
      <c r="F332" s="60">
        <v>318</v>
      </c>
      <c r="G332" s="65" t="s">
        <v>3052</v>
      </c>
      <c r="H332" s="55">
        <v>358</v>
      </c>
      <c r="I332" s="56">
        <v>346</v>
      </c>
      <c r="J332" s="66" t="s">
        <v>3052</v>
      </c>
      <c r="K332" s="58">
        <v>293</v>
      </c>
      <c r="L332" s="59">
        <v>279</v>
      </c>
      <c r="M332" s="65" t="s">
        <v>3052</v>
      </c>
      <c r="N332" s="55">
        <v>435</v>
      </c>
      <c r="O332" s="56">
        <v>420</v>
      </c>
      <c r="P332" s="66" t="s">
        <v>3052</v>
      </c>
      <c r="Q332" s="58">
        <v>474</v>
      </c>
      <c r="R332" s="59">
        <v>459</v>
      </c>
      <c r="S332" s="65" t="s">
        <v>3052</v>
      </c>
      <c r="T332" s="55">
        <v>172</v>
      </c>
      <c r="U332" s="56">
        <v>166</v>
      </c>
      <c r="V332" s="66" t="s">
        <v>3052</v>
      </c>
      <c r="W332" s="58">
        <v>271</v>
      </c>
      <c r="X332" s="59">
        <v>269</v>
      </c>
      <c r="Y332" s="65" t="s">
        <v>3052</v>
      </c>
      <c r="Z332" s="55">
        <v>450</v>
      </c>
      <c r="AA332" s="56">
        <v>435</v>
      </c>
      <c r="AB332" s="66" t="s">
        <v>3052</v>
      </c>
      <c r="AC332" s="109">
        <v>342</v>
      </c>
      <c r="AD332" s="52">
        <v>0</v>
      </c>
      <c r="AE332" s="60">
        <v>0.04</v>
      </c>
      <c r="AF332" s="61">
        <v>99.96</v>
      </c>
    </row>
    <row r="333" spans="1:32" ht="18.75" customHeight="1">
      <c r="A333" s="167">
        <v>331</v>
      </c>
      <c r="B333" s="168">
        <v>376</v>
      </c>
      <c r="C333" s="169" t="s">
        <v>2232</v>
      </c>
      <c r="D333" s="170" t="s">
        <v>3056</v>
      </c>
      <c r="E333" s="171" t="s">
        <v>3052</v>
      </c>
      <c r="F333" s="172">
        <v>319</v>
      </c>
      <c r="G333" s="173">
        <v>148364253</v>
      </c>
      <c r="H333" s="174">
        <v>361</v>
      </c>
      <c r="I333" s="175">
        <v>349</v>
      </c>
      <c r="J333" s="176">
        <v>148600710</v>
      </c>
      <c r="K333" s="177">
        <v>274</v>
      </c>
      <c r="L333" s="178">
        <v>260</v>
      </c>
      <c r="M333" s="173">
        <v>40228185</v>
      </c>
      <c r="N333" s="174">
        <v>248</v>
      </c>
      <c r="O333" s="175">
        <v>238</v>
      </c>
      <c r="P333" s="176">
        <v>105410961</v>
      </c>
      <c r="Q333" s="177">
        <v>381</v>
      </c>
      <c r="R333" s="178">
        <v>368</v>
      </c>
      <c r="S333" s="173">
        <v>115667629</v>
      </c>
      <c r="T333" s="174">
        <v>182</v>
      </c>
      <c r="U333" s="175">
        <v>175</v>
      </c>
      <c r="V333" s="176">
        <v>19693755</v>
      </c>
      <c r="W333" s="177">
        <v>223</v>
      </c>
      <c r="X333" s="178">
        <v>221</v>
      </c>
      <c r="Y333" s="173">
        <v>40909</v>
      </c>
      <c r="Z333" s="174">
        <v>350</v>
      </c>
      <c r="AA333" s="175">
        <v>335</v>
      </c>
      <c r="AB333" s="176">
        <v>345</v>
      </c>
      <c r="AC333" s="179">
        <v>356</v>
      </c>
      <c r="AD333" s="171">
        <v>0</v>
      </c>
      <c r="AE333" s="180">
        <v>100</v>
      </c>
      <c r="AF333" s="181">
        <v>0</v>
      </c>
    </row>
    <row r="334" spans="1:32" ht="18.75" customHeight="1">
      <c r="A334" s="32">
        <v>332</v>
      </c>
      <c r="B334" s="33">
        <v>423</v>
      </c>
      <c r="C334" s="34" t="s">
        <v>1933</v>
      </c>
      <c r="D334" s="35" t="s">
        <v>3092</v>
      </c>
      <c r="E334" s="45" t="s">
        <v>3052</v>
      </c>
      <c r="F334" s="47">
        <v>320</v>
      </c>
      <c r="G334" s="38">
        <v>148161806</v>
      </c>
      <c r="H334" s="39">
        <v>338</v>
      </c>
      <c r="I334" s="40">
        <v>326</v>
      </c>
      <c r="J334" s="41">
        <v>160876429</v>
      </c>
      <c r="K334" s="42">
        <v>472</v>
      </c>
      <c r="L334" s="43">
        <v>457</v>
      </c>
      <c r="M334" s="38">
        <v>6640299</v>
      </c>
      <c r="N334" s="39">
        <v>470</v>
      </c>
      <c r="O334" s="40">
        <v>455</v>
      </c>
      <c r="P334" s="41">
        <v>14935150</v>
      </c>
      <c r="Q334" s="42">
        <v>487</v>
      </c>
      <c r="R334" s="43">
        <v>472</v>
      </c>
      <c r="S334" s="38">
        <v>46085241</v>
      </c>
      <c r="T334" s="39">
        <v>377</v>
      </c>
      <c r="U334" s="40">
        <v>367</v>
      </c>
      <c r="V334" s="41">
        <v>2029425</v>
      </c>
      <c r="W334" s="42">
        <v>316</v>
      </c>
      <c r="X334" s="43">
        <v>313</v>
      </c>
      <c r="Y334" s="38">
        <v>18692</v>
      </c>
      <c r="Z334" s="39">
        <v>445</v>
      </c>
      <c r="AA334" s="40">
        <v>430</v>
      </c>
      <c r="AB334" s="41">
        <v>184</v>
      </c>
      <c r="AC334" s="108">
        <v>311</v>
      </c>
      <c r="AD334" s="45">
        <v>0</v>
      </c>
      <c r="AE334" s="37">
        <v>100</v>
      </c>
      <c r="AF334" s="46">
        <v>0</v>
      </c>
    </row>
    <row r="335" spans="1:32" ht="18.75" customHeight="1">
      <c r="A335" s="32">
        <v>333</v>
      </c>
      <c r="B335" s="33">
        <v>265</v>
      </c>
      <c r="C335" s="34" t="s">
        <v>2830</v>
      </c>
      <c r="D335" s="35" t="s">
        <v>3051</v>
      </c>
      <c r="E335" s="45" t="s">
        <v>3052</v>
      </c>
      <c r="F335" s="47">
        <v>321</v>
      </c>
      <c r="G335" s="38">
        <v>147694874</v>
      </c>
      <c r="H335" s="39">
        <v>346</v>
      </c>
      <c r="I335" s="40">
        <v>334</v>
      </c>
      <c r="J335" s="41">
        <v>156001289</v>
      </c>
      <c r="K335" s="42">
        <v>467</v>
      </c>
      <c r="L335" s="43">
        <v>452</v>
      </c>
      <c r="M335" s="38">
        <v>7713220</v>
      </c>
      <c r="N335" s="39">
        <v>235</v>
      </c>
      <c r="O335" s="40">
        <v>225</v>
      </c>
      <c r="P335" s="41">
        <v>114005811</v>
      </c>
      <c r="Q335" s="42">
        <v>331</v>
      </c>
      <c r="R335" s="43">
        <v>321</v>
      </c>
      <c r="S335" s="38">
        <v>157158485</v>
      </c>
      <c r="T335" s="39">
        <v>465</v>
      </c>
      <c r="U335" s="40">
        <v>453</v>
      </c>
      <c r="V335" s="41">
        <v>-16379208</v>
      </c>
      <c r="W335" s="42">
        <v>325</v>
      </c>
      <c r="X335" s="43">
        <v>322</v>
      </c>
      <c r="Y335" s="38">
        <v>16722</v>
      </c>
      <c r="Z335" s="39">
        <v>357</v>
      </c>
      <c r="AA335" s="40">
        <v>342</v>
      </c>
      <c r="AB335" s="41">
        <v>334</v>
      </c>
      <c r="AC335" s="108">
        <v>371</v>
      </c>
      <c r="AD335" s="45">
        <v>0</v>
      </c>
      <c r="AE335" s="37">
        <v>100</v>
      </c>
      <c r="AF335" s="46">
        <v>0</v>
      </c>
    </row>
    <row r="336" spans="1:32" ht="18.75" customHeight="1">
      <c r="A336" s="32">
        <v>334</v>
      </c>
      <c r="B336" s="33" t="s">
        <v>3052</v>
      </c>
      <c r="C336" s="34" t="s">
        <v>2831</v>
      </c>
      <c r="D336" s="35" t="s">
        <v>1049</v>
      </c>
      <c r="E336" s="45" t="s">
        <v>3052</v>
      </c>
      <c r="F336" s="47">
        <v>322</v>
      </c>
      <c r="G336" s="38">
        <v>147597060</v>
      </c>
      <c r="H336" s="39">
        <v>366</v>
      </c>
      <c r="I336" s="40">
        <v>354</v>
      </c>
      <c r="J336" s="41">
        <v>147751968</v>
      </c>
      <c r="K336" s="42" t="s">
        <v>3052</v>
      </c>
      <c r="L336" s="43" t="s">
        <v>3052</v>
      </c>
      <c r="M336" s="44" t="s">
        <v>3052</v>
      </c>
      <c r="N336" s="39">
        <v>372</v>
      </c>
      <c r="O336" s="40">
        <v>358</v>
      </c>
      <c r="P336" s="41">
        <v>50177483</v>
      </c>
      <c r="Q336" s="42">
        <v>305</v>
      </c>
      <c r="R336" s="43">
        <v>295</v>
      </c>
      <c r="S336" s="38">
        <v>181211660</v>
      </c>
      <c r="T336" s="39" t="s">
        <v>3052</v>
      </c>
      <c r="U336" s="40" t="s">
        <v>3052</v>
      </c>
      <c r="V336" s="62" t="s">
        <v>3052</v>
      </c>
      <c r="W336" s="42" t="s">
        <v>3052</v>
      </c>
      <c r="X336" s="43" t="s">
        <v>3052</v>
      </c>
      <c r="Y336" s="44" t="s">
        <v>3052</v>
      </c>
      <c r="Z336" s="39">
        <v>170</v>
      </c>
      <c r="AA336" s="40">
        <v>156</v>
      </c>
      <c r="AB336" s="41">
        <v>914</v>
      </c>
      <c r="AC336" s="108">
        <v>321</v>
      </c>
      <c r="AD336" s="45">
        <v>0</v>
      </c>
      <c r="AE336" s="37">
        <v>100</v>
      </c>
      <c r="AF336" s="46">
        <v>0</v>
      </c>
    </row>
    <row r="337" spans="1:32" ht="18.75" customHeight="1">
      <c r="A337" s="48">
        <v>335</v>
      </c>
      <c r="B337" s="49">
        <v>395</v>
      </c>
      <c r="C337" s="50" t="s">
        <v>799</v>
      </c>
      <c r="D337" s="51" t="s">
        <v>3051</v>
      </c>
      <c r="E337" s="52" t="s">
        <v>3052</v>
      </c>
      <c r="F337" s="53">
        <v>323</v>
      </c>
      <c r="G337" s="54">
        <v>146929446</v>
      </c>
      <c r="H337" s="55">
        <v>359</v>
      </c>
      <c r="I337" s="56">
        <v>347</v>
      </c>
      <c r="J337" s="57">
        <v>149316736</v>
      </c>
      <c r="K337" s="58">
        <v>296</v>
      </c>
      <c r="L337" s="59">
        <v>282</v>
      </c>
      <c r="M337" s="54">
        <v>35683549</v>
      </c>
      <c r="N337" s="55">
        <v>429</v>
      </c>
      <c r="O337" s="56">
        <v>414</v>
      </c>
      <c r="P337" s="57">
        <v>32625053</v>
      </c>
      <c r="Q337" s="58">
        <v>363</v>
      </c>
      <c r="R337" s="59">
        <v>351</v>
      </c>
      <c r="S337" s="54">
        <v>128200937</v>
      </c>
      <c r="T337" s="55">
        <v>245</v>
      </c>
      <c r="U337" s="56">
        <v>236</v>
      </c>
      <c r="V337" s="57">
        <v>11440443</v>
      </c>
      <c r="W337" s="58">
        <v>349</v>
      </c>
      <c r="X337" s="59">
        <v>346</v>
      </c>
      <c r="Y337" s="54">
        <v>11806</v>
      </c>
      <c r="Z337" s="55">
        <v>330</v>
      </c>
      <c r="AA337" s="56">
        <v>315</v>
      </c>
      <c r="AB337" s="57">
        <v>385</v>
      </c>
      <c r="AC337" s="109">
        <v>311</v>
      </c>
      <c r="AD337" s="52">
        <v>0</v>
      </c>
      <c r="AE337" s="60">
        <v>100</v>
      </c>
      <c r="AF337" s="61">
        <v>0</v>
      </c>
    </row>
    <row r="338" spans="1:32" ht="18.75" customHeight="1">
      <c r="A338" s="18">
        <v>336</v>
      </c>
      <c r="B338" s="19">
        <v>336</v>
      </c>
      <c r="C338" s="20" t="s">
        <v>2979</v>
      </c>
      <c r="D338" s="21" t="s">
        <v>1702</v>
      </c>
      <c r="E338" s="22" t="s">
        <v>3052</v>
      </c>
      <c r="F338" s="23">
        <v>324</v>
      </c>
      <c r="G338" s="24">
        <v>146849523</v>
      </c>
      <c r="H338" s="25">
        <v>349</v>
      </c>
      <c r="I338" s="26">
        <v>337</v>
      </c>
      <c r="J338" s="27">
        <v>153434274</v>
      </c>
      <c r="K338" s="28">
        <v>431</v>
      </c>
      <c r="L338" s="29">
        <v>416</v>
      </c>
      <c r="M338" s="24">
        <v>14713518</v>
      </c>
      <c r="N338" s="25">
        <v>321</v>
      </c>
      <c r="O338" s="26">
        <v>309</v>
      </c>
      <c r="P338" s="27">
        <v>69186280</v>
      </c>
      <c r="Q338" s="28">
        <v>327</v>
      </c>
      <c r="R338" s="29">
        <v>317</v>
      </c>
      <c r="S338" s="24">
        <v>160853108</v>
      </c>
      <c r="T338" s="25">
        <v>305</v>
      </c>
      <c r="U338" s="26">
        <v>296</v>
      </c>
      <c r="V338" s="27">
        <v>6240260</v>
      </c>
      <c r="W338" s="28">
        <v>368</v>
      </c>
      <c r="X338" s="29">
        <v>364</v>
      </c>
      <c r="Y338" s="24">
        <v>8015</v>
      </c>
      <c r="Z338" s="25">
        <v>405</v>
      </c>
      <c r="AA338" s="26">
        <v>390</v>
      </c>
      <c r="AB338" s="27">
        <v>241</v>
      </c>
      <c r="AC338" s="107">
        <v>312</v>
      </c>
      <c r="AD338" s="22">
        <v>0</v>
      </c>
      <c r="AE338" s="30">
        <v>100</v>
      </c>
      <c r="AF338" s="31">
        <v>0</v>
      </c>
    </row>
    <row r="339" spans="1:32" ht="18.75" customHeight="1">
      <c r="A339" s="137">
        <v>337</v>
      </c>
      <c r="B339" s="138">
        <v>449</v>
      </c>
      <c r="C339" s="139" t="s">
        <v>273</v>
      </c>
      <c r="D339" s="140" t="s">
        <v>3056</v>
      </c>
      <c r="E339" s="141" t="s">
        <v>3052</v>
      </c>
      <c r="F339" s="142">
        <v>325</v>
      </c>
      <c r="G339" s="143">
        <v>146839283</v>
      </c>
      <c r="H339" s="144">
        <v>370</v>
      </c>
      <c r="I339" s="145">
        <v>358</v>
      </c>
      <c r="J339" s="146">
        <v>146853858</v>
      </c>
      <c r="K339" s="147">
        <v>392</v>
      </c>
      <c r="L339" s="148">
        <v>378</v>
      </c>
      <c r="M339" s="143">
        <v>22521780</v>
      </c>
      <c r="N339" s="144">
        <v>410</v>
      </c>
      <c r="O339" s="145">
        <v>395</v>
      </c>
      <c r="P339" s="146">
        <v>40209042</v>
      </c>
      <c r="Q339" s="147">
        <v>266</v>
      </c>
      <c r="R339" s="148">
        <v>256</v>
      </c>
      <c r="S339" s="143">
        <v>210814201</v>
      </c>
      <c r="T339" s="144">
        <v>281</v>
      </c>
      <c r="U339" s="145">
        <v>272</v>
      </c>
      <c r="V339" s="146">
        <v>7920194</v>
      </c>
      <c r="W339" s="147">
        <v>330</v>
      </c>
      <c r="X339" s="148">
        <v>327</v>
      </c>
      <c r="Y339" s="143">
        <v>15934</v>
      </c>
      <c r="Z339" s="144">
        <v>311</v>
      </c>
      <c r="AA339" s="145">
        <v>296</v>
      </c>
      <c r="AB339" s="146">
        <v>437</v>
      </c>
      <c r="AC339" s="149">
        <v>331</v>
      </c>
      <c r="AD339" s="141">
        <v>0</v>
      </c>
      <c r="AE339" s="150">
        <v>100</v>
      </c>
      <c r="AF339" s="151">
        <v>0</v>
      </c>
    </row>
    <row r="340" spans="1:32" ht="18.75" customHeight="1">
      <c r="A340" s="32">
        <v>338</v>
      </c>
      <c r="B340" s="33">
        <v>289</v>
      </c>
      <c r="C340" s="34" t="s">
        <v>1051</v>
      </c>
      <c r="D340" s="35" t="s">
        <v>2187</v>
      </c>
      <c r="E340" s="45" t="s">
        <v>3052</v>
      </c>
      <c r="F340" s="47">
        <v>326</v>
      </c>
      <c r="G340" s="38">
        <v>146487666</v>
      </c>
      <c r="H340" s="39">
        <v>364</v>
      </c>
      <c r="I340" s="40">
        <v>352</v>
      </c>
      <c r="J340" s="41">
        <v>148122144</v>
      </c>
      <c r="K340" s="42">
        <v>351</v>
      </c>
      <c r="L340" s="43">
        <v>337</v>
      </c>
      <c r="M340" s="38">
        <v>27774959</v>
      </c>
      <c r="N340" s="39" t="s">
        <v>3052</v>
      </c>
      <c r="O340" s="40" t="s">
        <v>3052</v>
      </c>
      <c r="P340" s="62" t="s">
        <v>3052</v>
      </c>
      <c r="Q340" s="42" t="s">
        <v>3052</v>
      </c>
      <c r="R340" s="43" t="s">
        <v>3052</v>
      </c>
      <c r="S340" s="44" t="s">
        <v>3052</v>
      </c>
      <c r="T340" s="39">
        <v>296</v>
      </c>
      <c r="U340" s="40">
        <v>287</v>
      </c>
      <c r="V340" s="41">
        <v>6726615</v>
      </c>
      <c r="W340" s="42">
        <v>220</v>
      </c>
      <c r="X340" s="43">
        <v>218</v>
      </c>
      <c r="Y340" s="38">
        <v>41104</v>
      </c>
      <c r="Z340" s="39" t="s">
        <v>3052</v>
      </c>
      <c r="AA340" s="40" t="s">
        <v>3052</v>
      </c>
      <c r="AB340" s="62" t="s">
        <v>3052</v>
      </c>
      <c r="AC340" s="108">
        <v>356</v>
      </c>
      <c r="AD340" s="45">
        <v>0</v>
      </c>
      <c r="AE340" s="37">
        <v>0</v>
      </c>
      <c r="AF340" s="46">
        <v>100</v>
      </c>
    </row>
    <row r="341" spans="1:32" ht="18.75" customHeight="1">
      <c r="A341" s="32">
        <v>339</v>
      </c>
      <c r="B341" s="33">
        <v>375</v>
      </c>
      <c r="C341" s="34" t="s">
        <v>2832</v>
      </c>
      <c r="D341" s="35" t="s">
        <v>3056</v>
      </c>
      <c r="E341" s="45" t="s">
        <v>3052</v>
      </c>
      <c r="F341" s="47">
        <v>327</v>
      </c>
      <c r="G341" s="38">
        <v>146020094</v>
      </c>
      <c r="H341" s="39">
        <v>362</v>
      </c>
      <c r="I341" s="40">
        <v>350</v>
      </c>
      <c r="J341" s="41">
        <v>148533685</v>
      </c>
      <c r="K341" s="42">
        <v>216</v>
      </c>
      <c r="L341" s="43">
        <v>203</v>
      </c>
      <c r="M341" s="38">
        <v>56953791</v>
      </c>
      <c r="N341" s="39">
        <v>121</v>
      </c>
      <c r="O341" s="40">
        <v>111</v>
      </c>
      <c r="P341" s="41">
        <v>233814330</v>
      </c>
      <c r="Q341" s="42">
        <v>212</v>
      </c>
      <c r="R341" s="43">
        <v>202</v>
      </c>
      <c r="S341" s="38">
        <v>267886881</v>
      </c>
      <c r="T341" s="39">
        <v>290</v>
      </c>
      <c r="U341" s="40">
        <v>281</v>
      </c>
      <c r="V341" s="41">
        <v>7055520</v>
      </c>
      <c r="W341" s="42">
        <v>172</v>
      </c>
      <c r="X341" s="43">
        <v>170</v>
      </c>
      <c r="Y341" s="38">
        <v>54254</v>
      </c>
      <c r="Z341" s="39">
        <v>353</v>
      </c>
      <c r="AA341" s="40">
        <v>338</v>
      </c>
      <c r="AB341" s="41">
        <v>341</v>
      </c>
      <c r="AC341" s="108">
        <v>369</v>
      </c>
      <c r="AD341" s="45">
        <v>0</v>
      </c>
      <c r="AE341" s="37">
        <v>64.98</v>
      </c>
      <c r="AF341" s="46">
        <v>35.020000000000003</v>
      </c>
    </row>
    <row r="342" spans="1:32" ht="18.75" customHeight="1">
      <c r="A342" s="152">
        <v>340</v>
      </c>
      <c r="B342" s="190">
        <v>327</v>
      </c>
      <c r="C342" s="154" t="s">
        <v>2973</v>
      </c>
      <c r="D342" s="155" t="s">
        <v>3056</v>
      </c>
      <c r="E342" s="156" t="s">
        <v>3052</v>
      </c>
      <c r="F342" s="157">
        <v>328</v>
      </c>
      <c r="G342" s="158">
        <v>145623125</v>
      </c>
      <c r="H342" s="159">
        <v>367</v>
      </c>
      <c r="I342" s="160">
        <v>355</v>
      </c>
      <c r="J342" s="161">
        <v>147219749</v>
      </c>
      <c r="K342" s="162">
        <v>291</v>
      </c>
      <c r="L342" s="163">
        <v>277</v>
      </c>
      <c r="M342" s="158">
        <v>36746235</v>
      </c>
      <c r="N342" s="159">
        <v>322</v>
      </c>
      <c r="O342" s="160">
        <v>310</v>
      </c>
      <c r="P342" s="161">
        <v>68639880</v>
      </c>
      <c r="Q342" s="162">
        <v>402</v>
      </c>
      <c r="R342" s="163">
        <v>389</v>
      </c>
      <c r="S342" s="158">
        <v>103813594</v>
      </c>
      <c r="T342" s="159">
        <v>222</v>
      </c>
      <c r="U342" s="160">
        <v>213</v>
      </c>
      <c r="V342" s="161">
        <v>13892919</v>
      </c>
      <c r="W342" s="162">
        <v>185</v>
      </c>
      <c r="X342" s="163">
        <v>183</v>
      </c>
      <c r="Y342" s="158">
        <v>50215</v>
      </c>
      <c r="Z342" s="159">
        <v>346</v>
      </c>
      <c r="AA342" s="160">
        <v>331</v>
      </c>
      <c r="AB342" s="161">
        <v>348</v>
      </c>
      <c r="AC342" s="164">
        <v>371</v>
      </c>
      <c r="AD342" s="156">
        <v>0</v>
      </c>
      <c r="AE342" s="165">
        <v>0</v>
      </c>
      <c r="AF342" s="166">
        <v>100</v>
      </c>
    </row>
    <row r="343" spans="1:32" ht="18.75" customHeight="1">
      <c r="A343" s="167">
        <v>341</v>
      </c>
      <c r="B343" s="168">
        <v>290</v>
      </c>
      <c r="C343" s="169" t="s">
        <v>2833</v>
      </c>
      <c r="D343" s="170" t="s">
        <v>3056</v>
      </c>
      <c r="E343" s="171" t="s">
        <v>3052</v>
      </c>
      <c r="F343" s="172">
        <v>329</v>
      </c>
      <c r="G343" s="173">
        <v>145477242</v>
      </c>
      <c r="H343" s="174">
        <v>374</v>
      </c>
      <c r="I343" s="175">
        <v>362</v>
      </c>
      <c r="J343" s="176">
        <v>145477242</v>
      </c>
      <c r="K343" s="177">
        <v>376</v>
      </c>
      <c r="L343" s="178">
        <v>362</v>
      </c>
      <c r="M343" s="173">
        <v>24437635</v>
      </c>
      <c r="N343" s="174">
        <v>271</v>
      </c>
      <c r="O343" s="175">
        <v>260</v>
      </c>
      <c r="P343" s="176">
        <v>89457663</v>
      </c>
      <c r="Q343" s="177">
        <v>382</v>
      </c>
      <c r="R343" s="178">
        <v>369</v>
      </c>
      <c r="S343" s="173">
        <v>114603264</v>
      </c>
      <c r="T343" s="174">
        <v>232</v>
      </c>
      <c r="U343" s="175">
        <v>223</v>
      </c>
      <c r="V343" s="176">
        <v>13073527</v>
      </c>
      <c r="W343" s="177">
        <v>311</v>
      </c>
      <c r="X343" s="178">
        <v>308</v>
      </c>
      <c r="Y343" s="173">
        <v>19570</v>
      </c>
      <c r="Z343" s="174">
        <v>302</v>
      </c>
      <c r="AA343" s="175">
        <v>288</v>
      </c>
      <c r="AB343" s="176">
        <v>456</v>
      </c>
      <c r="AC343" s="179">
        <v>382</v>
      </c>
      <c r="AD343" s="171">
        <v>0</v>
      </c>
      <c r="AE343" s="180">
        <v>50</v>
      </c>
      <c r="AF343" s="181">
        <v>50</v>
      </c>
    </row>
    <row r="344" spans="1:32" ht="18.75" customHeight="1">
      <c r="A344" s="137">
        <v>342</v>
      </c>
      <c r="B344" s="138">
        <v>385</v>
      </c>
      <c r="C344" s="139" t="s">
        <v>788</v>
      </c>
      <c r="D344" s="140" t="s">
        <v>3056</v>
      </c>
      <c r="E344" s="141" t="s">
        <v>3052</v>
      </c>
      <c r="F344" s="142">
        <v>330</v>
      </c>
      <c r="G344" s="143">
        <v>145112668</v>
      </c>
      <c r="H344" s="144">
        <v>363</v>
      </c>
      <c r="I344" s="145">
        <v>351</v>
      </c>
      <c r="J344" s="146">
        <v>148264824</v>
      </c>
      <c r="K344" s="147">
        <v>286</v>
      </c>
      <c r="L344" s="148">
        <v>272</v>
      </c>
      <c r="M344" s="143">
        <v>37346420</v>
      </c>
      <c r="N344" s="144">
        <v>340</v>
      </c>
      <c r="O344" s="145">
        <v>328</v>
      </c>
      <c r="P344" s="146">
        <v>63187050</v>
      </c>
      <c r="Q344" s="147">
        <v>387</v>
      </c>
      <c r="R344" s="148">
        <v>374</v>
      </c>
      <c r="S344" s="143">
        <v>112659018</v>
      </c>
      <c r="T344" s="144">
        <v>418</v>
      </c>
      <c r="U344" s="145">
        <v>407</v>
      </c>
      <c r="V344" s="146">
        <v>-483491</v>
      </c>
      <c r="W344" s="147">
        <v>141</v>
      </c>
      <c r="X344" s="148">
        <v>139</v>
      </c>
      <c r="Y344" s="143">
        <v>67650</v>
      </c>
      <c r="Z344" s="144">
        <v>116</v>
      </c>
      <c r="AA344" s="145">
        <v>104</v>
      </c>
      <c r="AB344" s="146">
        <v>1150</v>
      </c>
      <c r="AC344" s="149">
        <v>321</v>
      </c>
      <c r="AD344" s="141">
        <v>0</v>
      </c>
      <c r="AE344" s="150">
        <v>100</v>
      </c>
      <c r="AF344" s="151">
        <v>0</v>
      </c>
    </row>
    <row r="345" spans="1:32" ht="18.75" customHeight="1">
      <c r="A345" s="32">
        <v>343</v>
      </c>
      <c r="B345" s="33">
        <v>308</v>
      </c>
      <c r="C345" s="34" t="s">
        <v>994</v>
      </c>
      <c r="D345" s="35" t="s">
        <v>3054</v>
      </c>
      <c r="E345" s="45">
        <v>13</v>
      </c>
      <c r="F345" s="47" t="s">
        <v>3052</v>
      </c>
      <c r="G345" s="38">
        <v>144568408</v>
      </c>
      <c r="H345" s="39">
        <v>376</v>
      </c>
      <c r="I345" s="40">
        <v>13</v>
      </c>
      <c r="J345" s="41">
        <v>145067961</v>
      </c>
      <c r="K345" s="42">
        <v>154</v>
      </c>
      <c r="L345" s="43">
        <v>12</v>
      </c>
      <c r="M345" s="38">
        <v>79856107</v>
      </c>
      <c r="N345" s="39">
        <v>264</v>
      </c>
      <c r="O345" s="40">
        <v>11</v>
      </c>
      <c r="P345" s="41">
        <v>92148191</v>
      </c>
      <c r="Q345" s="42">
        <v>372</v>
      </c>
      <c r="R345" s="43">
        <v>13</v>
      </c>
      <c r="S345" s="38">
        <v>123222397</v>
      </c>
      <c r="T345" s="39">
        <v>374</v>
      </c>
      <c r="U345" s="40">
        <v>10</v>
      </c>
      <c r="V345" s="41">
        <v>2098944</v>
      </c>
      <c r="W345" s="42">
        <v>384</v>
      </c>
      <c r="X345" s="43">
        <v>5</v>
      </c>
      <c r="Y345" s="38">
        <v>5600</v>
      </c>
      <c r="Z345" s="39">
        <v>69</v>
      </c>
      <c r="AA345" s="40">
        <v>10</v>
      </c>
      <c r="AB345" s="41">
        <v>1627</v>
      </c>
      <c r="AC345" s="108">
        <v>384</v>
      </c>
      <c r="AD345" s="45">
        <v>100</v>
      </c>
      <c r="AE345" s="37">
        <v>0</v>
      </c>
      <c r="AF345" s="46">
        <v>0</v>
      </c>
    </row>
    <row r="346" spans="1:32" ht="18.75" customHeight="1">
      <c r="A346" s="32">
        <v>344</v>
      </c>
      <c r="B346" s="33">
        <v>229</v>
      </c>
      <c r="C346" s="34" t="s">
        <v>888</v>
      </c>
      <c r="D346" s="35" t="s">
        <v>889</v>
      </c>
      <c r="E346" s="45" t="s">
        <v>3052</v>
      </c>
      <c r="F346" s="47">
        <v>331</v>
      </c>
      <c r="G346" s="38">
        <v>144556124</v>
      </c>
      <c r="H346" s="39">
        <v>377</v>
      </c>
      <c r="I346" s="40">
        <v>364</v>
      </c>
      <c r="J346" s="41">
        <v>144623447</v>
      </c>
      <c r="K346" s="42">
        <v>477</v>
      </c>
      <c r="L346" s="43">
        <v>462</v>
      </c>
      <c r="M346" s="38">
        <v>5559567</v>
      </c>
      <c r="N346" s="39">
        <v>395</v>
      </c>
      <c r="O346" s="40">
        <v>380</v>
      </c>
      <c r="P346" s="41">
        <v>44508717</v>
      </c>
      <c r="Q346" s="42">
        <v>451</v>
      </c>
      <c r="R346" s="43">
        <v>436</v>
      </c>
      <c r="S346" s="38">
        <v>74190925</v>
      </c>
      <c r="T346" s="39">
        <v>421</v>
      </c>
      <c r="U346" s="40">
        <v>410</v>
      </c>
      <c r="V346" s="41">
        <v>-1081439</v>
      </c>
      <c r="W346" s="42">
        <v>158</v>
      </c>
      <c r="X346" s="43">
        <v>156</v>
      </c>
      <c r="Y346" s="38">
        <v>60752</v>
      </c>
      <c r="Z346" s="39">
        <v>339</v>
      </c>
      <c r="AA346" s="40">
        <v>324</v>
      </c>
      <c r="AB346" s="41">
        <v>366</v>
      </c>
      <c r="AC346" s="108">
        <v>312</v>
      </c>
      <c r="AD346" s="45">
        <v>0</v>
      </c>
      <c r="AE346" s="37">
        <v>100</v>
      </c>
      <c r="AF346" s="46">
        <v>0</v>
      </c>
    </row>
    <row r="347" spans="1:32" ht="18.75" customHeight="1">
      <c r="A347" s="48">
        <v>345</v>
      </c>
      <c r="B347" s="49">
        <v>401</v>
      </c>
      <c r="C347" s="50" t="s">
        <v>2834</v>
      </c>
      <c r="D347" s="51" t="s">
        <v>1061</v>
      </c>
      <c r="E347" s="52" t="s">
        <v>3052</v>
      </c>
      <c r="F347" s="53">
        <v>332</v>
      </c>
      <c r="G347" s="54">
        <v>144221519</v>
      </c>
      <c r="H347" s="55">
        <v>378</v>
      </c>
      <c r="I347" s="56">
        <v>365</v>
      </c>
      <c r="J347" s="57">
        <v>144572041</v>
      </c>
      <c r="K347" s="58">
        <v>350</v>
      </c>
      <c r="L347" s="59">
        <v>336</v>
      </c>
      <c r="M347" s="54">
        <v>28452083</v>
      </c>
      <c r="N347" s="55">
        <v>240</v>
      </c>
      <c r="O347" s="56">
        <v>230</v>
      </c>
      <c r="P347" s="57">
        <v>111510172</v>
      </c>
      <c r="Q347" s="58">
        <v>290</v>
      </c>
      <c r="R347" s="59">
        <v>280</v>
      </c>
      <c r="S347" s="54">
        <v>191967709</v>
      </c>
      <c r="T347" s="55">
        <v>204</v>
      </c>
      <c r="U347" s="56">
        <v>195</v>
      </c>
      <c r="V347" s="57">
        <v>16129559</v>
      </c>
      <c r="W347" s="58">
        <v>320</v>
      </c>
      <c r="X347" s="59">
        <v>317</v>
      </c>
      <c r="Y347" s="54">
        <v>18440</v>
      </c>
      <c r="Z347" s="55">
        <v>290</v>
      </c>
      <c r="AA347" s="56">
        <v>276</v>
      </c>
      <c r="AB347" s="57">
        <v>494</v>
      </c>
      <c r="AC347" s="109">
        <v>311</v>
      </c>
      <c r="AD347" s="52">
        <v>0</v>
      </c>
      <c r="AE347" s="60">
        <v>100</v>
      </c>
      <c r="AF347" s="61">
        <v>0</v>
      </c>
    </row>
    <row r="348" spans="1:32" ht="18.75" customHeight="1">
      <c r="A348" s="18">
        <v>346</v>
      </c>
      <c r="B348" s="19">
        <v>328</v>
      </c>
      <c r="C348" s="20" t="s">
        <v>2974</v>
      </c>
      <c r="D348" s="21" t="s">
        <v>1699</v>
      </c>
      <c r="E348" s="22" t="s">
        <v>3052</v>
      </c>
      <c r="F348" s="23">
        <v>333</v>
      </c>
      <c r="G348" s="24">
        <v>144194273</v>
      </c>
      <c r="H348" s="25">
        <v>368</v>
      </c>
      <c r="I348" s="26">
        <v>356</v>
      </c>
      <c r="J348" s="27">
        <v>147002402</v>
      </c>
      <c r="K348" s="28" t="s">
        <v>3052</v>
      </c>
      <c r="L348" s="29" t="s">
        <v>3052</v>
      </c>
      <c r="M348" s="64" t="s">
        <v>3052</v>
      </c>
      <c r="N348" s="25">
        <v>263</v>
      </c>
      <c r="O348" s="26">
        <v>253</v>
      </c>
      <c r="P348" s="27">
        <v>92293217</v>
      </c>
      <c r="Q348" s="28">
        <v>397</v>
      </c>
      <c r="R348" s="29">
        <v>384</v>
      </c>
      <c r="S348" s="24">
        <v>107085273</v>
      </c>
      <c r="T348" s="25" t="s">
        <v>3052</v>
      </c>
      <c r="U348" s="26" t="s">
        <v>3052</v>
      </c>
      <c r="V348" s="69" t="s">
        <v>3052</v>
      </c>
      <c r="W348" s="28">
        <v>454</v>
      </c>
      <c r="X348" s="29">
        <v>448</v>
      </c>
      <c r="Y348" s="24">
        <v>21</v>
      </c>
      <c r="Z348" s="25">
        <v>209</v>
      </c>
      <c r="AA348" s="26">
        <v>195</v>
      </c>
      <c r="AB348" s="27">
        <v>741</v>
      </c>
      <c r="AC348" s="107">
        <v>384</v>
      </c>
      <c r="AD348" s="22">
        <v>0</v>
      </c>
      <c r="AE348" s="30">
        <v>0</v>
      </c>
      <c r="AF348" s="31">
        <v>100</v>
      </c>
    </row>
    <row r="349" spans="1:32" ht="18.75" customHeight="1">
      <c r="A349" s="137">
        <v>347</v>
      </c>
      <c r="B349" s="138" t="s">
        <v>3052</v>
      </c>
      <c r="C349" s="188" t="s">
        <v>3052</v>
      </c>
      <c r="D349" s="140" t="s">
        <v>3056</v>
      </c>
      <c r="E349" s="141" t="s">
        <v>3052</v>
      </c>
      <c r="F349" s="142">
        <v>334</v>
      </c>
      <c r="G349" s="186" t="s">
        <v>3052</v>
      </c>
      <c r="H349" s="144">
        <v>309</v>
      </c>
      <c r="I349" s="145">
        <v>297</v>
      </c>
      <c r="J349" s="187" t="s">
        <v>3052</v>
      </c>
      <c r="K349" s="147">
        <v>225</v>
      </c>
      <c r="L349" s="148">
        <v>212</v>
      </c>
      <c r="M349" s="186" t="s">
        <v>3052</v>
      </c>
      <c r="N349" s="144">
        <v>259</v>
      </c>
      <c r="O349" s="145">
        <v>249</v>
      </c>
      <c r="P349" s="187" t="s">
        <v>3052</v>
      </c>
      <c r="Q349" s="147">
        <v>351</v>
      </c>
      <c r="R349" s="148">
        <v>341</v>
      </c>
      <c r="S349" s="186" t="s">
        <v>3052</v>
      </c>
      <c r="T349" s="144">
        <v>124</v>
      </c>
      <c r="U349" s="145">
        <v>118</v>
      </c>
      <c r="V349" s="187" t="s">
        <v>3052</v>
      </c>
      <c r="W349" s="147">
        <v>115</v>
      </c>
      <c r="X349" s="148">
        <v>113</v>
      </c>
      <c r="Y349" s="186" t="s">
        <v>3052</v>
      </c>
      <c r="Z349" s="144">
        <v>358</v>
      </c>
      <c r="AA349" s="145">
        <v>343</v>
      </c>
      <c r="AB349" s="187" t="s">
        <v>3052</v>
      </c>
      <c r="AC349" s="149">
        <v>384</v>
      </c>
      <c r="AD349" s="141">
        <v>0</v>
      </c>
      <c r="AE349" s="150">
        <v>100</v>
      </c>
      <c r="AF349" s="151">
        <v>0</v>
      </c>
    </row>
    <row r="350" spans="1:32" ht="18.75" customHeight="1">
      <c r="A350" s="137">
        <v>348</v>
      </c>
      <c r="B350" s="138">
        <v>406</v>
      </c>
      <c r="C350" s="139" t="s">
        <v>810</v>
      </c>
      <c r="D350" s="140" t="s">
        <v>3056</v>
      </c>
      <c r="E350" s="185" t="s">
        <v>3052</v>
      </c>
      <c r="F350" s="150">
        <v>335</v>
      </c>
      <c r="G350" s="143">
        <v>143643162</v>
      </c>
      <c r="H350" s="144">
        <v>369</v>
      </c>
      <c r="I350" s="145">
        <v>357</v>
      </c>
      <c r="J350" s="146">
        <v>146939614</v>
      </c>
      <c r="K350" s="147">
        <v>416</v>
      </c>
      <c r="L350" s="148">
        <v>402</v>
      </c>
      <c r="M350" s="143">
        <v>18509051</v>
      </c>
      <c r="N350" s="144">
        <v>462</v>
      </c>
      <c r="O350" s="145">
        <v>447</v>
      </c>
      <c r="P350" s="146">
        <v>18849912</v>
      </c>
      <c r="Q350" s="147">
        <v>194</v>
      </c>
      <c r="R350" s="148">
        <v>184</v>
      </c>
      <c r="S350" s="143">
        <v>297385762</v>
      </c>
      <c r="T350" s="144">
        <v>468</v>
      </c>
      <c r="U350" s="145">
        <v>456</v>
      </c>
      <c r="V350" s="146">
        <v>-16706181</v>
      </c>
      <c r="W350" s="147">
        <v>421</v>
      </c>
      <c r="X350" s="148">
        <v>415</v>
      </c>
      <c r="Y350" s="143">
        <v>873</v>
      </c>
      <c r="Z350" s="144">
        <v>270</v>
      </c>
      <c r="AA350" s="145">
        <v>256</v>
      </c>
      <c r="AB350" s="146">
        <v>554</v>
      </c>
      <c r="AC350" s="149">
        <v>311</v>
      </c>
      <c r="AD350" s="141">
        <v>0</v>
      </c>
      <c r="AE350" s="150">
        <v>50</v>
      </c>
      <c r="AF350" s="151">
        <v>50</v>
      </c>
    </row>
    <row r="351" spans="1:32" ht="18.75" customHeight="1">
      <c r="A351" s="32">
        <v>349</v>
      </c>
      <c r="B351" s="67">
        <v>362</v>
      </c>
      <c r="C351" s="34" t="s">
        <v>3002</v>
      </c>
      <c r="D351" s="35" t="s">
        <v>3098</v>
      </c>
      <c r="E351" s="45" t="s">
        <v>3052</v>
      </c>
      <c r="F351" s="47">
        <v>336</v>
      </c>
      <c r="G351" s="38">
        <v>142847937</v>
      </c>
      <c r="H351" s="39">
        <v>354</v>
      </c>
      <c r="I351" s="40">
        <v>342</v>
      </c>
      <c r="J351" s="41">
        <v>152793259</v>
      </c>
      <c r="K351" s="42">
        <v>342</v>
      </c>
      <c r="L351" s="43">
        <v>328</v>
      </c>
      <c r="M351" s="38">
        <v>29386326</v>
      </c>
      <c r="N351" s="39">
        <v>326</v>
      </c>
      <c r="O351" s="40">
        <v>314</v>
      </c>
      <c r="P351" s="41">
        <v>67489416</v>
      </c>
      <c r="Q351" s="42">
        <v>282</v>
      </c>
      <c r="R351" s="43">
        <v>272</v>
      </c>
      <c r="S351" s="38">
        <v>194558856</v>
      </c>
      <c r="T351" s="39">
        <v>273</v>
      </c>
      <c r="U351" s="40">
        <v>264</v>
      </c>
      <c r="V351" s="41">
        <v>8560946</v>
      </c>
      <c r="W351" s="42">
        <v>182</v>
      </c>
      <c r="X351" s="43">
        <v>180</v>
      </c>
      <c r="Y351" s="38">
        <v>50822</v>
      </c>
      <c r="Z351" s="39">
        <v>314</v>
      </c>
      <c r="AA351" s="40">
        <v>299</v>
      </c>
      <c r="AB351" s="41">
        <v>431</v>
      </c>
      <c r="AC351" s="108">
        <v>382</v>
      </c>
      <c r="AD351" s="45">
        <v>0</v>
      </c>
      <c r="AE351" s="37">
        <v>97</v>
      </c>
      <c r="AF351" s="46">
        <v>3</v>
      </c>
    </row>
    <row r="352" spans="1:32" ht="18.75" customHeight="1">
      <c r="A352" s="48">
        <v>350</v>
      </c>
      <c r="B352" s="49" t="s">
        <v>3052</v>
      </c>
      <c r="C352" s="50" t="s">
        <v>2835</v>
      </c>
      <c r="D352" s="51" t="s">
        <v>90</v>
      </c>
      <c r="E352" s="52" t="s">
        <v>3052</v>
      </c>
      <c r="F352" s="53">
        <v>337</v>
      </c>
      <c r="G352" s="54">
        <v>142789238</v>
      </c>
      <c r="H352" s="55">
        <v>351</v>
      </c>
      <c r="I352" s="56">
        <v>339</v>
      </c>
      <c r="J352" s="57">
        <v>153173693</v>
      </c>
      <c r="K352" s="58">
        <v>301</v>
      </c>
      <c r="L352" s="59">
        <v>287</v>
      </c>
      <c r="M352" s="54">
        <v>34639786</v>
      </c>
      <c r="N352" s="55" t="s">
        <v>3052</v>
      </c>
      <c r="O352" s="56" t="s">
        <v>3052</v>
      </c>
      <c r="P352" s="66" t="s">
        <v>3052</v>
      </c>
      <c r="Q352" s="58">
        <v>471</v>
      </c>
      <c r="R352" s="59">
        <v>456</v>
      </c>
      <c r="S352" s="54">
        <v>64919871</v>
      </c>
      <c r="T352" s="55">
        <v>420</v>
      </c>
      <c r="U352" s="56">
        <v>409</v>
      </c>
      <c r="V352" s="57">
        <v>-714639</v>
      </c>
      <c r="W352" s="58" t="s">
        <v>3052</v>
      </c>
      <c r="X352" s="59" t="s">
        <v>3052</v>
      </c>
      <c r="Y352" s="65" t="s">
        <v>3052</v>
      </c>
      <c r="Z352" s="55">
        <v>242</v>
      </c>
      <c r="AA352" s="56">
        <v>228</v>
      </c>
      <c r="AB352" s="57">
        <v>626</v>
      </c>
      <c r="AC352" s="109">
        <v>311</v>
      </c>
      <c r="AD352" s="52">
        <v>0</v>
      </c>
      <c r="AE352" s="60">
        <v>100</v>
      </c>
      <c r="AF352" s="61">
        <v>0</v>
      </c>
    </row>
    <row r="353" spans="1:32" ht="18.75" customHeight="1">
      <c r="A353" s="18">
        <v>351</v>
      </c>
      <c r="B353" s="19">
        <v>334</v>
      </c>
      <c r="C353" s="20" t="s">
        <v>1502</v>
      </c>
      <c r="D353" s="21" t="s">
        <v>1503</v>
      </c>
      <c r="E353" s="22" t="s">
        <v>3052</v>
      </c>
      <c r="F353" s="23">
        <v>338</v>
      </c>
      <c r="G353" s="24">
        <v>141122859</v>
      </c>
      <c r="H353" s="25">
        <v>381</v>
      </c>
      <c r="I353" s="26">
        <v>368</v>
      </c>
      <c r="J353" s="27">
        <v>141640744</v>
      </c>
      <c r="K353" s="28">
        <v>375</v>
      </c>
      <c r="L353" s="29">
        <v>361</v>
      </c>
      <c r="M353" s="24">
        <v>24584529</v>
      </c>
      <c r="N353" s="25">
        <v>425</v>
      </c>
      <c r="O353" s="26">
        <v>410</v>
      </c>
      <c r="P353" s="27">
        <v>34271913</v>
      </c>
      <c r="Q353" s="28">
        <v>452</v>
      </c>
      <c r="R353" s="29">
        <v>437</v>
      </c>
      <c r="S353" s="24">
        <v>73290020</v>
      </c>
      <c r="T353" s="25">
        <v>360</v>
      </c>
      <c r="U353" s="26">
        <v>351</v>
      </c>
      <c r="V353" s="27">
        <v>2718686</v>
      </c>
      <c r="W353" s="28">
        <v>234</v>
      </c>
      <c r="X353" s="29">
        <v>232</v>
      </c>
      <c r="Y353" s="24">
        <v>37629</v>
      </c>
      <c r="Z353" s="25">
        <v>434</v>
      </c>
      <c r="AA353" s="26">
        <v>419</v>
      </c>
      <c r="AB353" s="27">
        <v>200</v>
      </c>
      <c r="AC353" s="107">
        <v>383</v>
      </c>
      <c r="AD353" s="22">
        <v>0</v>
      </c>
      <c r="AE353" s="30">
        <v>100</v>
      </c>
      <c r="AF353" s="31">
        <v>0</v>
      </c>
    </row>
    <row r="354" spans="1:32" ht="18.75" customHeight="1">
      <c r="A354" s="32">
        <v>352</v>
      </c>
      <c r="B354" s="33">
        <v>380</v>
      </c>
      <c r="C354" s="34" t="s">
        <v>783</v>
      </c>
      <c r="D354" s="35" t="s">
        <v>1054</v>
      </c>
      <c r="E354" s="45" t="s">
        <v>3052</v>
      </c>
      <c r="F354" s="47">
        <v>339</v>
      </c>
      <c r="G354" s="38">
        <v>140814015</v>
      </c>
      <c r="H354" s="39">
        <v>383</v>
      </c>
      <c r="I354" s="40">
        <v>370</v>
      </c>
      <c r="J354" s="41">
        <v>140938960</v>
      </c>
      <c r="K354" s="42">
        <v>256</v>
      </c>
      <c r="L354" s="43">
        <v>242</v>
      </c>
      <c r="M354" s="38">
        <v>44852185</v>
      </c>
      <c r="N354" s="39">
        <v>187</v>
      </c>
      <c r="O354" s="40">
        <v>177</v>
      </c>
      <c r="P354" s="41">
        <v>155546585</v>
      </c>
      <c r="Q354" s="42">
        <v>295</v>
      </c>
      <c r="R354" s="43">
        <v>285</v>
      </c>
      <c r="S354" s="38">
        <v>188010208</v>
      </c>
      <c r="T354" s="39">
        <v>148</v>
      </c>
      <c r="U354" s="40">
        <v>142</v>
      </c>
      <c r="V354" s="41">
        <v>26237464</v>
      </c>
      <c r="W354" s="42">
        <v>266</v>
      </c>
      <c r="X354" s="43">
        <v>264</v>
      </c>
      <c r="Y354" s="38">
        <v>28545</v>
      </c>
      <c r="Z354" s="39">
        <v>396</v>
      </c>
      <c r="AA354" s="40">
        <v>381</v>
      </c>
      <c r="AB354" s="41">
        <v>263</v>
      </c>
      <c r="AC354" s="108">
        <v>369</v>
      </c>
      <c r="AD354" s="45">
        <v>0</v>
      </c>
      <c r="AE354" s="37">
        <v>50</v>
      </c>
      <c r="AF354" s="46">
        <v>50</v>
      </c>
    </row>
    <row r="355" spans="1:32" ht="18.75" customHeight="1">
      <c r="A355" s="32">
        <v>353</v>
      </c>
      <c r="B355" s="67">
        <v>392</v>
      </c>
      <c r="C355" s="34" t="s">
        <v>796</v>
      </c>
      <c r="D355" s="35" t="s">
        <v>3154</v>
      </c>
      <c r="E355" s="45" t="s">
        <v>3052</v>
      </c>
      <c r="F355" s="47">
        <v>340</v>
      </c>
      <c r="G355" s="38">
        <v>140316399</v>
      </c>
      <c r="H355" s="39">
        <v>379</v>
      </c>
      <c r="I355" s="40">
        <v>366</v>
      </c>
      <c r="J355" s="41">
        <v>143882612</v>
      </c>
      <c r="K355" s="42">
        <v>288</v>
      </c>
      <c r="L355" s="43">
        <v>274</v>
      </c>
      <c r="M355" s="38">
        <v>37097660</v>
      </c>
      <c r="N355" s="39">
        <v>407</v>
      </c>
      <c r="O355" s="40">
        <v>392</v>
      </c>
      <c r="P355" s="41">
        <v>40758441</v>
      </c>
      <c r="Q355" s="42">
        <v>466</v>
      </c>
      <c r="R355" s="43">
        <v>451</v>
      </c>
      <c r="S355" s="38">
        <v>66862553</v>
      </c>
      <c r="T355" s="39">
        <v>229</v>
      </c>
      <c r="U355" s="40">
        <v>220</v>
      </c>
      <c r="V355" s="41">
        <v>13407180</v>
      </c>
      <c r="W355" s="42">
        <v>335</v>
      </c>
      <c r="X355" s="43">
        <v>332</v>
      </c>
      <c r="Y355" s="38">
        <v>15068</v>
      </c>
      <c r="Z355" s="39">
        <v>217</v>
      </c>
      <c r="AA355" s="40">
        <v>203</v>
      </c>
      <c r="AB355" s="41">
        <v>712</v>
      </c>
      <c r="AC355" s="108">
        <v>311</v>
      </c>
      <c r="AD355" s="45">
        <v>0</v>
      </c>
      <c r="AE355" s="37">
        <v>93.78</v>
      </c>
      <c r="AF355" s="46">
        <v>6.22</v>
      </c>
    </row>
    <row r="356" spans="1:32" ht="18.75" customHeight="1">
      <c r="A356" s="137">
        <v>354</v>
      </c>
      <c r="B356" s="138">
        <v>292</v>
      </c>
      <c r="C356" s="139" t="s">
        <v>2684</v>
      </c>
      <c r="D356" s="140" t="s">
        <v>3056</v>
      </c>
      <c r="E356" s="141" t="s">
        <v>3052</v>
      </c>
      <c r="F356" s="142">
        <v>341</v>
      </c>
      <c r="G356" s="143">
        <v>140230696</v>
      </c>
      <c r="H356" s="144">
        <v>384</v>
      </c>
      <c r="I356" s="145">
        <v>371</v>
      </c>
      <c r="J356" s="146">
        <v>140532612</v>
      </c>
      <c r="K356" s="147">
        <v>445</v>
      </c>
      <c r="L356" s="148">
        <v>430</v>
      </c>
      <c r="M356" s="143">
        <v>12609306</v>
      </c>
      <c r="N356" s="144">
        <v>463</v>
      </c>
      <c r="O356" s="145">
        <v>448</v>
      </c>
      <c r="P356" s="146">
        <v>18772707</v>
      </c>
      <c r="Q356" s="147">
        <v>390</v>
      </c>
      <c r="R356" s="148">
        <v>377</v>
      </c>
      <c r="S356" s="143">
        <v>110322397</v>
      </c>
      <c r="T356" s="144">
        <v>442</v>
      </c>
      <c r="U356" s="145">
        <v>431</v>
      </c>
      <c r="V356" s="146">
        <v>-5207217</v>
      </c>
      <c r="W356" s="147">
        <v>243</v>
      </c>
      <c r="X356" s="148">
        <v>241</v>
      </c>
      <c r="Y356" s="143">
        <v>34400</v>
      </c>
      <c r="Z356" s="144">
        <v>451</v>
      </c>
      <c r="AA356" s="145">
        <v>436</v>
      </c>
      <c r="AB356" s="146">
        <v>175</v>
      </c>
      <c r="AC356" s="149">
        <v>383</v>
      </c>
      <c r="AD356" s="141">
        <v>0</v>
      </c>
      <c r="AE356" s="150">
        <v>100</v>
      </c>
      <c r="AF356" s="151">
        <v>0</v>
      </c>
    </row>
    <row r="357" spans="1:32" ht="18.75" customHeight="1">
      <c r="A357" s="48">
        <v>355</v>
      </c>
      <c r="B357" s="49">
        <v>399</v>
      </c>
      <c r="C357" s="50" t="s">
        <v>803</v>
      </c>
      <c r="D357" s="51" t="s">
        <v>1061</v>
      </c>
      <c r="E357" s="52" t="s">
        <v>3052</v>
      </c>
      <c r="F357" s="53">
        <v>342</v>
      </c>
      <c r="G357" s="54">
        <v>139657546</v>
      </c>
      <c r="H357" s="55">
        <v>335</v>
      </c>
      <c r="I357" s="56">
        <v>323</v>
      </c>
      <c r="J357" s="57">
        <v>163183110</v>
      </c>
      <c r="K357" s="58" t="s">
        <v>3052</v>
      </c>
      <c r="L357" s="59" t="s">
        <v>3052</v>
      </c>
      <c r="M357" s="65" t="s">
        <v>3052</v>
      </c>
      <c r="N357" s="55" t="s">
        <v>3052</v>
      </c>
      <c r="O357" s="56" t="s">
        <v>3052</v>
      </c>
      <c r="P357" s="66" t="s">
        <v>3052</v>
      </c>
      <c r="Q357" s="58">
        <v>444</v>
      </c>
      <c r="R357" s="59">
        <v>429</v>
      </c>
      <c r="S357" s="54">
        <v>78913359</v>
      </c>
      <c r="T357" s="55" t="s">
        <v>3052</v>
      </c>
      <c r="U357" s="56" t="s">
        <v>3052</v>
      </c>
      <c r="V357" s="66" t="s">
        <v>3052</v>
      </c>
      <c r="W357" s="58">
        <v>352</v>
      </c>
      <c r="X357" s="59">
        <v>349</v>
      </c>
      <c r="Y357" s="54">
        <v>11152</v>
      </c>
      <c r="Z357" s="55">
        <v>238</v>
      </c>
      <c r="AA357" s="56">
        <v>224</v>
      </c>
      <c r="AB357" s="57">
        <v>636</v>
      </c>
      <c r="AC357" s="109">
        <v>384</v>
      </c>
      <c r="AD357" s="52">
        <v>0</v>
      </c>
      <c r="AE357" s="60">
        <v>100</v>
      </c>
      <c r="AF357" s="61">
        <v>0</v>
      </c>
    </row>
    <row r="358" spans="1:32" ht="18.75" customHeight="1">
      <c r="A358" s="18">
        <v>356</v>
      </c>
      <c r="B358" s="19">
        <v>418</v>
      </c>
      <c r="C358" s="20" t="s">
        <v>1928</v>
      </c>
      <c r="D358" s="21" t="s">
        <v>1061</v>
      </c>
      <c r="E358" s="22" t="s">
        <v>3052</v>
      </c>
      <c r="F358" s="23">
        <v>343</v>
      </c>
      <c r="G358" s="24">
        <v>139435344</v>
      </c>
      <c r="H358" s="25">
        <v>334</v>
      </c>
      <c r="I358" s="26">
        <v>322</v>
      </c>
      <c r="J358" s="27">
        <v>164210854</v>
      </c>
      <c r="K358" s="28">
        <v>325</v>
      </c>
      <c r="L358" s="29">
        <v>311</v>
      </c>
      <c r="M358" s="24">
        <v>31296112</v>
      </c>
      <c r="N358" s="25">
        <v>281</v>
      </c>
      <c r="O358" s="26">
        <v>269</v>
      </c>
      <c r="P358" s="27">
        <v>86180891</v>
      </c>
      <c r="Q358" s="28">
        <v>383</v>
      </c>
      <c r="R358" s="29">
        <v>370</v>
      </c>
      <c r="S358" s="24">
        <v>113124425</v>
      </c>
      <c r="T358" s="25">
        <v>187</v>
      </c>
      <c r="U358" s="26">
        <v>180</v>
      </c>
      <c r="V358" s="27">
        <v>19061405</v>
      </c>
      <c r="W358" s="28" t="s">
        <v>3052</v>
      </c>
      <c r="X358" s="29" t="s">
        <v>3052</v>
      </c>
      <c r="Y358" s="64" t="s">
        <v>3052</v>
      </c>
      <c r="Z358" s="25">
        <v>496</v>
      </c>
      <c r="AA358" s="26">
        <v>481</v>
      </c>
      <c r="AB358" s="27">
        <v>40</v>
      </c>
      <c r="AC358" s="107">
        <v>400</v>
      </c>
      <c r="AD358" s="22">
        <v>0</v>
      </c>
      <c r="AE358" s="30">
        <v>100</v>
      </c>
      <c r="AF358" s="31">
        <v>0</v>
      </c>
    </row>
    <row r="359" spans="1:32" ht="18.75" customHeight="1">
      <c r="A359" s="137">
        <v>357</v>
      </c>
      <c r="B359" s="138" t="s">
        <v>3052</v>
      </c>
      <c r="C359" s="139" t="s">
        <v>2836</v>
      </c>
      <c r="D359" s="140" t="s">
        <v>3056</v>
      </c>
      <c r="E359" s="141" t="s">
        <v>3052</v>
      </c>
      <c r="F359" s="142">
        <v>344</v>
      </c>
      <c r="G359" s="143">
        <v>138699308</v>
      </c>
      <c r="H359" s="144">
        <v>380</v>
      </c>
      <c r="I359" s="145">
        <v>367</v>
      </c>
      <c r="J359" s="146">
        <v>143417836</v>
      </c>
      <c r="K359" s="147">
        <v>453</v>
      </c>
      <c r="L359" s="148">
        <v>438</v>
      </c>
      <c r="M359" s="143">
        <v>10600447</v>
      </c>
      <c r="N359" s="144">
        <v>318</v>
      </c>
      <c r="O359" s="145">
        <v>306</v>
      </c>
      <c r="P359" s="146">
        <v>70167370</v>
      </c>
      <c r="Q359" s="147">
        <v>417</v>
      </c>
      <c r="R359" s="148">
        <v>404</v>
      </c>
      <c r="S359" s="143">
        <v>94729000</v>
      </c>
      <c r="T359" s="144">
        <v>295</v>
      </c>
      <c r="U359" s="145">
        <v>286</v>
      </c>
      <c r="V359" s="146">
        <v>6733386</v>
      </c>
      <c r="W359" s="147">
        <v>350</v>
      </c>
      <c r="X359" s="148">
        <v>347</v>
      </c>
      <c r="Y359" s="143">
        <v>11624</v>
      </c>
      <c r="Z359" s="144">
        <v>464</v>
      </c>
      <c r="AA359" s="145">
        <v>449</v>
      </c>
      <c r="AB359" s="146">
        <v>140</v>
      </c>
      <c r="AC359" s="149">
        <v>371</v>
      </c>
      <c r="AD359" s="141">
        <v>0</v>
      </c>
      <c r="AE359" s="150">
        <v>100</v>
      </c>
      <c r="AF359" s="151">
        <v>0</v>
      </c>
    </row>
    <row r="360" spans="1:32" ht="18.75" customHeight="1">
      <c r="A360" s="32">
        <v>358</v>
      </c>
      <c r="B360" s="33" t="s">
        <v>3052</v>
      </c>
      <c r="C360" s="34" t="s">
        <v>2837</v>
      </c>
      <c r="D360" s="35" t="s">
        <v>1064</v>
      </c>
      <c r="E360" s="45" t="s">
        <v>3052</v>
      </c>
      <c r="F360" s="47">
        <v>345</v>
      </c>
      <c r="G360" s="38">
        <v>138445699</v>
      </c>
      <c r="H360" s="39">
        <v>365</v>
      </c>
      <c r="I360" s="40">
        <v>353</v>
      </c>
      <c r="J360" s="41">
        <v>148065413</v>
      </c>
      <c r="K360" s="42">
        <v>468</v>
      </c>
      <c r="L360" s="43">
        <v>453</v>
      </c>
      <c r="M360" s="38">
        <v>7495188</v>
      </c>
      <c r="N360" s="39">
        <v>460</v>
      </c>
      <c r="O360" s="40">
        <v>445</v>
      </c>
      <c r="P360" s="41">
        <v>19765601</v>
      </c>
      <c r="Q360" s="42">
        <v>485</v>
      </c>
      <c r="R360" s="43">
        <v>470</v>
      </c>
      <c r="S360" s="38">
        <v>53151309</v>
      </c>
      <c r="T360" s="39">
        <v>383</v>
      </c>
      <c r="U360" s="40">
        <v>373</v>
      </c>
      <c r="V360" s="41">
        <v>1612861</v>
      </c>
      <c r="W360" s="42">
        <v>177</v>
      </c>
      <c r="X360" s="43">
        <v>175</v>
      </c>
      <c r="Y360" s="38">
        <v>52751</v>
      </c>
      <c r="Z360" s="39">
        <v>416</v>
      </c>
      <c r="AA360" s="40">
        <v>401</v>
      </c>
      <c r="AB360" s="41">
        <v>226</v>
      </c>
      <c r="AC360" s="108">
        <v>371</v>
      </c>
      <c r="AD360" s="45">
        <v>0</v>
      </c>
      <c r="AE360" s="37">
        <v>100</v>
      </c>
      <c r="AF360" s="46">
        <v>0</v>
      </c>
    </row>
    <row r="361" spans="1:32" ht="18.75" customHeight="1">
      <c r="A361" s="137">
        <v>359</v>
      </c>
      <c r="B361" s="138">
        <v>467</v>
      </c>
      <c r="C361" s="139" t="s">
        <v>364</v>
      </c>
      <c r="D361" s="140" t="s">
        <v>3056</v>
      </c>
      <c r="E361" s="141" t="s">
        <v>3052</v>
      </c>
      <c r="F361" s="142">
        <v>346</v>
      </c>
      <c r="G361" s="143">
        <v>138381879</v>
      </c>
      <c r="H361" s="144">
        <v>387</v>
      </c>
      <c r="I361" s="145">
        <v>374</v>
      </c>
      <c r="J361" s="146">
        <v>139512588</v>
      </c>
      <c r="K361" s="147">
        <v>361</v>
      </c>
      <c r="L361" s="148">
        <v>347</v>
      </c>
      <c r="M361" s="143">
        <v>26125869</v>
      </c>
      <c r="N361" s="144">
        <v>389</v>
      </c>
      <c r="O361" s="145">
        <v>374</v>
      </c>
      <c r="P361" s="146">
        <v>46663993</v>
      </c>
      <c r="Q361" s="147">
        <v>410</v>
      </c>
      <c r="R361" s="148">
        <v>397</v>
      </c>
      <c r="S361" s="143">
        <v>97750713</v>
      </c>
      <c r="T361" s="144">
        <v>293</v>
      </c>
      <c r="U361" s="145">
        <v>284</v>
      </c>
      <c r="V361" s="146">
        <v>6975253</v>
      </c>
      <c r="W361" s="147">
        <v>337</v>
      </c>
      <c r="X361" s="148">
        <v>334</v>
      </c>
      <c r="Y361" s="143">
        <v>14342</v>
      </c>
      <c r="Z361" s="144">
        <v>198</v>
      </c>
      <c r="AA361" s="145">
        <v>184</v>
      </c>
      <c r="AB361" s="146">
        <v>787</v>
      </c>
      <c r="AC361" s="149">
        <v>321</v>
      </c>
      <c r="AD361" s="141">
        <v>0</v>
      </c>
      <c r="AE361" s="150">
        <v>100</v>
      </c>
      <c r="AF361" s="151">
        <v>0</v>
      </c>
    </row>
    <row r="362" spans="1:32" ht="18.75" customHeight="1">
      <c r="A362" s="48">
        <v>360</v>
      </c>
      <c r="B362" s="49">
        <v>424</v>
      </c>
      <c r="C362" s="50" t="s">
        <v>1934</v>
      </c>
      <c r="D362" s="51" t="s">
        <v>816</v>
      </c>
      <c r="E362" s="52" t="s">
        <v>3052</v>
      </c>
      <c r="F362" s="53">
        <v>347</v>
      </c>
      <c r="G362" s="54">
        <v>138315667</v>
      </c>
      <c r="H362" s="55">
        <v>388</v>
      </c>
      <c r="I362" s="56">
        <v>375</v>
      </c>
      <c r="J362" s="57">
        <v>138315667</v>
      </c>
      <c r="K362" s="58">
        <v>177</v>
      </c>
      <c r="L362" s="59">
        <v>165</v>
      </c>
      <c r="M362" s="54">
        <v>66843397</v>
      </c>
      <c r="N362" s="55">
        <v>207</v>
      </c>
      <c r="O362" s="56">
        <v>197</v>
      </c>
      <c r="P362" s="57">
        <v>139357552</v>
      </c>
      <c r="Q362" s="58">
        <v>342</v>
      </c>
      <c r="R362" s="59">
        <v>332</v>
      </c>
      <c r="S362" s="54">
        <v>150124791</v>
      </c>
      <c r="T362" s="55">
        <v>81</v>
      </c>
      <c r="U362" s="56">
        <v>75</v>
      </c>
      <c r="V362" s="57">
        <v>52955367</v>
      </c>
      <c r="W362" s="58">
        <v>288</v>
      </c>
      <c r="X362" s="59">
        <v>285</v>
      </c>
      <c r="Y362" s="54">
        <v>24517</v>
      </c>
      <c r="Z362" s="55">
        <v>319</v>
      </c>
      <c r="AA362" s="56">
        <v>304</v>
      </c>
      <c r="AB362" s="57">
        <v>423</v>
      </c>
      <c r="AC362" s="109">
        <v>382</v>
      </c>
      <c r="AD362" s="52">
        <v>0</v>
      </c>
      <c r="AE362" s="60">
        <v>100</v>
      </c>
      <c r="AF362" s="61">
        <v>0</v>
      </c>
    </row>
    <row r="363" spans="1:32" ht="18.75" customHeight="1">
      <c r="A363" s="18">
        <v>361</v>
      </c>
      <c r="B363" s="19">
        <v>331</v>
      </c>
      <c r="C363" s="20" t="s">
        <v>1499</v>
      </c>
      <c r="D363" s="21" t="s">
        <v>3106</v>
      </c>
      <c r="E363" s="22" t="s">
        <v>3052</v>
      </c>
      <c r="F363" s="23">
        <v>348</v>
      </c>
      <c r="G363" s="24">
        <v>138257665</v>
      </c>
      <c r="H363" s="25">
        <v>386</v>
      </c>
      <c r="I363" s="26">
        <v>373</v>
      </c>
      <c r="J363" s="27">
        <v>139731819</v>
      </c>
      <c r="K363" s="28" t="s">
        <v>3052</v>
      </c>
      <c r="L363" s="29" t="s">
        <v>3052</v>
      </c>
      <c r="M363" s="64" t="s">
        <v>3052</v>
      </c>
      <c r="N363" s="25" t="s">
        <v>3052</v>
      </c>
      <c r="O363" s="26" t="s">
        <v>3052</v>
      </c>
      <c r="P363" s="69" t="s">
        <v>3052</v>
      </c>
      <c r="Q363" s="28">
        <v>254</v>
      </c>
      <c r="R363" s="29">
        <v>244</v>
      </c>
      <c r="S363" s="24">
        <v>221594740</v>
      </c>
      <c r="T363" s="25" t="s">
        <v>3052</v>
      </c>
      <c r="U363" s="26" t="s">
        <v>3052</v>
      </c>
      <c r="V363" s="69" t="s">
        <v>3052</v>
      </c>
      <c r="W363" s="28">
        <v>166</v>
      </c>
      <c r="X363" s="29">
        <v>164</v>
      </c>
      <c r="Y363" s="24">
        <v>57881</v>
      </c>
      <c r="Z363" s="25">
        <v>435</v>
      </c>
      <c r="AA363" s="26">
        <v>420</v>
      </c>
      <c r="AB363" s="27">
        <v>199</v>
      </c>
      <c r="AC363" s="107">
        <v>321</v>
      </c>
      <c r="AD363" s="22">
        <v>0</v>
      </c>
      <c r="AE363" s="30">
        <v>100</v>
      </c>
      <c r="AF363" s="31">
        <v>0</v>
      </c>
    </row>
    <row r="364" spans="1:32" ht="18.75" customHeight="1">
      <c r="A364" s="32">
        <v>362</v>
      </c>
      <c r="B364" s="33">
        <v>291</v>
      </c>
      <c r="C364" s="34" t="s">
        <v>1053</v>
      </c>
      <c r="D364" s="35" t="s">
        <v>1056</v>
      </c>
      <c r="E364" s="45" t="s">
        <v>3052</v>
      </c>
      <c r="F364" s="47">
        <v>349</v>
      </c>
      <c r="G364" s="38">
        <v>138052603</v>
      </c>
      <c r="H364" s="39">
        <v>356</v>
      </c>
      <c r="I364" s="40">
        <v>344</v>
      </c>
      <c r="J364" s="41">
        <v>150851230</v>
      </c>
      <c r="K364" s="42" t="s">
        <v>3052</v>
      </c>
      <c r="L364" s="43" t="s">
        <v>3052</v>
      </c>
      <c r="M364" s="44" t="s">
        <v>3052</v>
      </c>
      <c r="N364" s="39">
        <v>486</v>
      </c>
      <c r="O364" s="40">
        <v>471</v>
      </c>
      <c r="P364" s="41">
        <v>7059393</v>
      </c>
      <c r="Q364" s="42">
        <v>491</v>
      </c>
      <c r="R364" s="43">
        <v>476</v>
      </c>
      <c r="S364" s="38">
        <v>37546120</v>
      </c>
      <c r="T364" s="39" t="s">
        <v>3052</v>
      </c>
      <c r="U364" s="40" t="s">
        <v>3052</v>
      </c>
      <c r="V364" s="62" t="s">
        <v>3052</v>
      </c>
      <c r="W364" s="42">
        <v>192</v>
      </c>
      <c r="X364" s="43">
        <v>190</v>
      </c>
      <c r="Y364" s="38">
        <v>48070</v>
      </c>
      <c r="Z364" s="39">
        <v>442</v>
      </c>
      <c r="AA364" s="40">
        <v>427</v>
      </c>
      <c r="AB364" s="41">
        <v>188</v>
      </c>
      <c r="AC364" s="108">
        <v>371</v>
      </c>
      <c r="AD364" s="45">
        <v>0</v>
      </c>
      <c r="AE364" s="37">
        <v>100</v>
      </c>
      <c r="AF364" s="46">
        <v>0</v>
      </c>
    </row>
    <row r="365" spans="1:32" ht="18.75" customHeight="1">
      <c r="A365" s="32">
        <v>363</v>
      </c>
      <c r="B365" s="33">
        <v>421</v>
      </c>
      <c r="C365" s="34" t="s">
        <v>2838</v>
      </c>
      <c r="D365" s="35" t="s">
        <v>2976</v>
      </c>
      <c r="E365" s="45" t="s">
        <v>3052</v>
      </c>
      <c r="F365" s="47">
        <v>350</v>
      </c>
      <c r="G365" s="38">
        <v>137865198</v>
      </c>
      <c r="H365" s="39">
        <v>382</v>
      </c>
      <c r="I365" s="40">
        <v>369</v>
      </c>
      <c r="J365" s="41">
        <v>141441209</v>
      </c>
      <c r="K365" s="42">
        <v>247</v>
      </c>
      <c r="L365" s="43">
        <v>234</v>
      </c>
      <c r="M365" s="38">
        <v>47319184</v>
      </c>
      <c r="N365" s="39">
        <v>342</v>
      </c>
      <c r="O365" s="40">
        <v>330</v>
      </c>
      <c r="P365" s="41">
        <v>61372171</v>
      </c>
      <c r="Q365" s="42">
        <v>270</v>
      </c>
      <c r="R365" s="43">
        <v>260</v>
      </c>
      <c r="S365" s="38">
        <v>205696621</v>
      </c>
      <c r="T365" s="39">
        <v>155</v>
      </c>
      <c r="U365" s="40">
        <v>149</v>
      </c>
      <c r="V365" s="41">
        <v>24847898</v>
      </c>
      <c r="W365" s="42">
        <v>193</v>
      </c>
      <c r="X365" s="43">
        <v>191</v>
      </c>
      <c r="Y365" s="38">
        <v>47961</v>
      </c>
      <c r="Z365" s="39">
        <v>286</v>
      </c>
      <c r="AA365" s="40">
        <v>272</v>
      </c>
      <c r="AB365" s="41">
        <v>500</v>
      </c>
      <c r="AC365" s="108">
        <v>210</v>
      </c>
      <c r="AD365" s="45">
        <v>0</v>
      </c>
      <c r="AE365" s="37">
        <v>100</v>
      </c>
      <c r="AF365" s="46">
        <v>0</v>
      </c>
    </row>
    <row r="366" spans="1:32" ht="18.75" customHeight="1">
      <c r="A366" s="137">
        <v>364</v>
      </c>
      <c r="B366" s="138" t="s">
        <v>3052</v>
      </c>
      <c r="C366" s="188" t="s">
        <v>3052</v>
      </c>
      <c r="D366" s="140" t="s">
        <v>3056</v>
      </c>
      <c r="E366" s="141" t="s">
        <v>3052</v>
      </c>
      <c r="F366" s="142">
        <v>351</v>
      </c>
      <c r="G366" s="186" t="s">
        <v>3052</v>
      </c>
      <c r="H366" s="144">
        <v>336</v>
      </c>
      <c r="I366" s="145">
        <v>324</v>
      </c>
      <c r="J366" s="187" t="s">
        <v>3052</v>
      </c>
      <c r="K366" s="147">
        <v>272</v>
      </c>
      <c r="L366" s="148">
        <v>258</v>
      </c>
      <c r="M366" s="186" t="s">
        <v>3052</v>
      </c>
      <c r="N366" s="144">
        <v>319</v>
      </c>
      <c r="O366" s="145">
        <v>307</v>
      </c>
      <c r="P366" s="187" t="s">
        <v>3052</v>
      </c>
      <c r="Q366" s="147">
        <v>311</v>
      </c>
      <c r="R366" s="148">
        <v>301</v>
      </c>
      <c r="S366" s="186" t="s">
        <v>3052</v>
      </c>
      <c r="T366" s="144">
        <v>393</v>
      </c>
      <c r="U366" s="145">
        <v>383</v>
      </c>
      <c r="V366" s="187" t="s">
        <v>3052</v>
      </c>
      <c r="W366" s="147">
        <v>147</v>
      </c>
      <c r="X366" s="148">
        <v>145</v>
      </c>
      <c r="Y366" s="186" t="s">
        <v>3052</v>
      </c>
      <c r="Z366" s="144">
        <v>158</v>
      </c>
      <c r="AA366" s="145">
        <v>145</v>
      </c>
      <c r="AB366" s="187" t="s">
        <v>3052</v>
      </c>
      <c r="AC366" s="149">
        <v>322</v>
      </c>
      <c r="AD366" s="141">
        <v>0</v>
      </c>
      <c r="AE366" s="150">
        <v>100</v>
      </c>
      <c r="AF366" s="151">
        <v>0</v>
      </c>
    </row>
    <row r="367" spans="1:32" ht="18.75" customHeight="1">
      <c r="A367" s="48">
        <v>365</v>
      </c>
      <c r="B367" s="49">
        <v>353</v>
      </c>
      <c r="C367" s="50" t="s">
        <v>2994</v>
      </c>
      <c r="D367" s="51" t="s">
        <v>1061</v>
      </c>
      <c r="E367" s="52" t="s">
        <v>3052</v>
      </c>
      <c r="F367" s="53">
        <v>352</v>
      </c>
      <c r="G367" s="54">
        <v>137004023</v>
      </c>
      <c r="H367" s="55">
        <v>353</v>
      </c>
      <c r="I367" s="56">
        <v>341</v>
      </c>
      <c r="J367" s="57">
        <v>152881257</v>
      </c>
      <c r="K367" s="58">
        <v>438</v>
      </c>
      <c r="L367" s="59">
        <v>423</v>
      </c>
      <c r="M367" s="54">
        <v>13745246</v>
      </c>
      <c r="N367" s="55">
        <v>455</v>
      </c>
      <c r="O367" s="56">
        <v>440</v>
      </c>
      <c r="P367" s="57">
        <v>22154339</v>
      </c>
      <c r="Q367" s="58">
        <v>476</v>
      </c>
      <c r="R367" s="59">
        <v>461</v>
      </c>
      <c r="S367" s="54">
        <v>59377550</v>
      </c>
      <c r="T367" s="55">
        <v>432</v>
      </c>
      <c r="U367" s="56">
        <v>421</v>
      </c>
      <c r="V367" s="57">
        <v>-3149018</v>
      </c>
      <c r="W367" s="58">
        <v>448</v>
      </c>
      <c r="X367" s="59">
        <v>442</v>
      </c>
      <c r="Y367" s="54">
        <v>166</v>
      </c>
      <c r="Z367" s="55">
        <v>359</v>
      </c>
      <c r="AA367" s="56">
        <v>344</v>
      </c>
      <c r="AB367" s="57">
        <v>331</v>
      </c>
      <c r="AC367" s="109">
        <v>369</v>
      </c>
      <c r="AD367" s="52">
        <v>0</v>
      </c>
      <c r="AE367" s="60">
        <v>100</v>
      </c>
      <c r="AF367" s="61">
        <v>0</v>
      </c>
    </row>
    <row r="368" spans="1:32" ht="18.75" customHeight="1">
      <c r="A368" s="18">
        <v>366</v>
      </c>
      <c r="B368" s="19">
        <v>320</v>
      </c>
      <c r="C368" s="20" t="s">
        <v>1004</v>
      </c>
      <c r="D368" s="21" t="s">
        <v>3051</v>
      </c>
      <c r="E368" s="22" t="s">
        <v>3052</v>
      </c>
      <c r="F368" s="23">
        <v>353</v>
      </c>
      <c r="G368" s="24">
        <v>136032474</v>
      </c>
      <c r="H368" s="25">
        <v>194</v>
      </c>
      <c r="I368" s="26">
        <v>184</v>
      </c>
      <c r="J368" s="27">
        <v>296275655</v>
      </c>
      <c r="K368" s="28">
        <v>452</v>
      </c>
      <c r="L368" s="29">
        <v>437</v>
      </c>
      <c r="M368" s="24">
        <v>10659730</v>
      </c>
      <c r="N368" s="25">
        <v>198</v>
      </c>
      <c r="O368" s="26">
        <v>188</v>
      </c>
      <c r="P368" s="27">
        <v>145287451</v>
      </c>
      <c r="Q368" s="28">
        <v>260</v>
      </c>
      <c r="R368" s="29">
        <v>250</v>
      </c>
      <c r="S368" s="24">
        <v>214086520</v>
      </c>
      <c r="T368" s="25">
        <v>244</v>
      </c>
      <c r="U368" s="26">
        <v>235</v>
      </c>
      <c r="V368" s="27">
        <v>11451163</v>
      </c>
      <c r="W368" s="28">
        <v>437</v>
      </c>
      <c r="X368" s="29">
        <v>431</v>
      </c>
      <c r="Y368" s="24">
        <v>473</v>
      </c>
      <c r="Z368" s="25">
        <v>486</v>
      </c>
      <c r="AA368" s="26">
        <v>471</v>
      </c>
      <c r="AB368" s="27">
        <v>91</v>
      </c>
      <c r="AC368" s="107">
        <v>351</v>
      </c>
      <c r="AD368" s="22">
        <v>0</v>
      </c>
      <c r="AE368" s="30">
        <v>0</v>
      </c>
      <c r="AF368" s="31">
        <v>100</v>
      </c>
    </row>
    <row r="369" spans="1:32" ht="18.75" customHeight="1">
      <c r="A369" s="137">
        <v>367</v>
      </c>
      <c r="B369" s="138">
        <v>366</v>
      </c>
      <c r="C369" s="139" t="s">
        <v>2839</v>
      </c>
      <c r="D369" s="140" t="s">
        <v>3056</v>
      </c>
      <c r="E369" s="141" t="s">
        <v>3052</v>
      </c>
      <c r="F369" s="142">
        <v>354</v>
      </c>
      <c r="G369" s="143">
        <v>133623029</v>
      </c>
      <c r="H369" s="144">
        <v>394</v>
      </c>
      <c r="I369" s="145">
        <v>381</v>
      </c>
      <c r="J369" s="146">
        <v>136331832</v>
      </c>
      <c r="K369" s="147">
        <v>207</v>
      </c>
      <c r="L369" s="148">
        <v>194</v>
      </c>
      <c r="M369" s="143">
        <v>58542265</v>
      </c>
      <c r="N369" s="144">
        <v>285</v>
      </c>
      <c r="O369" s="145">
        <v>273</v>
      </c>
      <c r="P369" s="146">
        <v>83888274</v>
      </c>
      <c r="Q369" s="147">
        <v>343</v>
      </c>
      <c r="R369" s="148">
        <v>333</v>
      </c>
      <c r="S369" s="143">
        <v>149848595</v>
      </c>
      <c r="T369" s="144">
        <v>137</v>
      </c>
      <c r="U369" s="145">
        <v>131</v>
      </c>
      <c r="V369" s="146">
        <v>29805336</v>
      </c>
      <c r="W369" s="147">
        <v>214</v>
      </c>
      <c r="X369" s="148">
        <v>212</v>
      </c>
      <c r="Y369" s="143">
        <v>42484</v>
      </c>
      <c r="Z369" s="144">
        <v>279</v>
      </c>
      <c r="AA369" s="145">
        <v>265</v>
      </c>
      <c r="AB369" s="146">
        <v>530</v>
      </c>
      <c r="AC369" s="149">
        <v>383</v>
      </c>
      <c r="AD369" s="141">
        <v>0</v>
      </c>
      <c r="AE369" s="150">
        <v>100</v>
      </c>
      <c r="AF369" s="151">
        <v>0</v>
      </c>
    </row>
    <row r="370" spans="1:32" ht="18.75" customHeight="1">
      <c r="A370" s="137">
        <v>368</v>
      </c>
      <c r="B370" s="188">
        <v>325</v>
      </c>
      <c r="C370" s="139" t="s">
        <v>2971</v>
      </c>
      <c r="D370" s="140" t="s">
        <v>3056</v>
      </c>
      <c r="E370" s="141" t="s">
        <v>3052</v>
      </c>
      <c r="F370" s="142">
        <v>355</v>
      </c>
      <c r="G370" s="143">
        <v>133584213</v>
      </c>
      <c r="H370" s="144">
        <v>399</v>
      </c>
      <c r="I370" s="145">
        <v>386</v>
      </c>
      <c r="J370" s="146">
        <v>133584213</v>
      </c>
      <c r="K370" s="147" t="s">
        <v>3052</v>
      </c>
      <c r="L370" s="148" t="s">
        <v>3052</v>
      </c>
      <c r="M370" s="186" t="s">
        <v>3052</v>
      </c>
      <c r="N370" s="144" t="s">
        <v>3052</v>
      </c>
      <c r="O370" s="145" t="s">
        <v>3052</v>
      </c>
      <c r="P370" s="187" t="s">
        <v>3052</v>
      </c>
      <c r="Q370" s="147">
        <v>263</v>
      </c>
      <c r="R370" s="148">
        <v>253</v>
      </c>
      <c r="S370" s="143">
        <v>212655265</v>
      </c>
      <c r="T370" s="144" t="s">
        <v>3052</v>
      </c>
      <c r="U370" s="145" t="s">
        <v>3052</v>
      </c>
      <c r="V370" s="187" t="s">
        <v>3052</v>
      </c>
      <c r="W370" s="147">
        <v>125</v>
      </c>
      <c r="X370" s="148">
        <v>123</v>
      </c>
      <c r="Y370" s="143">
        <v>77672</v>
      </c>
      <c r="Z370" s="144">
        <v>171</v>
      </c>
      <c r="AA370" s="145">
        <v>157</v>
      </c>
      <c r="AB370" s="146">
        <v>914</v>
      </c>
      <c r="AC370" s="149">
        <v>390</v>
      </c>
      <c r="AD370" s="141">
        <v>0</v>
      </c>
      <c r="AE370" s="150">
        <v>100</v>
      </c>
      <c r="AF370" s="151">
        <v>0</v>
      </c>
    </row>
    <row r="371" spans="1:32" ht="18.75" customHeight="1">
      <c r="A371" s="137">
        <v>369</v>
      </c>
      <c r="B371" s="188">
        <v>314</v>
      </c>
      <c r="C371" s="139" t="s">
        <v>999</v>
      </c>
      <c r="D371" s="140" t="s">
        <v>3056</v>
      </c>
      <c r="E371" s="141" t="s">
        <v>3052</v>
      </c>
      <c r="F371" s="142">
        <v>356</v>
      </c>
      <c r="G371" s="143">
        <v>133201656</v>
      </c>
      <c r="H371" s="144">
        <v>396</v>
      </c>
      <c r="I371" s="145">
        <v>383</v>
      </c>
      <c r="J371" s="146">
        <v>135405399</v>
      </c>
      <c r="K371" s="147" t="s">
        <v>3052</v>
      </c>
      <c r="L371" s="148" t="s">
        <v>3052</v>
      </c>
      <c r="M371" s="186" t="s">
        <v>3052</v>
      </c>
      <c r="N371" s="144" t="s">
        <v>3052</v>
      </c>
      <c r="O371" s="145" t="s">
        <v>3052</v>
      </c>
      <c r="P371" s="187" t="s">
        <v>3052</v>
      </c>
      <c r="Q371" s="147" t="s">
        <v>3052</v>
      </c>
      <c r="R371" s="148" t="s">
        <v>3052</v>
      </c>
      <c r="S371" s="186" t="s">
        <v>3052</v>
      </c>
      <c r="T371" s="144" t="s">
        <v>3052</v>
      </c>
      <c r="U371" s="145" t="s">
        <v>3052</v>
      </c>
      <c r="V371" s="187" t="s">
        <v>3052</v>
      </c>
      <c r="W371" s="147">
        <v>405</v>
      </c>
      <c r="X371" s="148">
        <v>400</v>
      </c>
      <c r="Y371" s="143">
        <v>3198</v>
      </c>
      <c r="Z371" s="144">
        <v>194</v>
      </c>
      <c r="AA371" s="145">
        <v>180</v>
      </c>
      <c r="AB371" s="146">
        <v>808</v>
      </c>
      <c r="AC371" s="149">
        <v>352</v>
      </c>
      <c r="AD371" s="141">
        <v>0</v>
      </c>
      <c r="AE371" s="150">
        <v>0</v>
      </c>
      <c r="AF371" s="151">
        <v>100</v>
      </c>
    </row>
    <row r="372" spans="1:32" ht="18.75" customHeight="1">
      <c r="A372" s="48">
        <v>370</v>
      </c>
      <c r="B372" s="49" t="s">
        <v>3052</v>
      </c>
      <c r="C372" s="50" t="s">
        <v>2840</v>
      </c>
      <c r="D372" s="51" t="s">
        <v>3054</v>
      </c>
      <c r="E372" s="52">
        <v>14</v>
      </c>
      <c r="F372" s="53" t="s">
        <v>3052</v>
      </c>
      <c r="G372" s="54">
        <v>133006480</v>
      </c>
      <c r="H372" s="55">
        <v>401</v>
      </c>
      <c r="I372" s="56">
        <v>14</v>
      </c>
      <c r="J372" s="57">
        <v>133006480</v>
      </c>
      <c r="K372" s="58">
        <v>199</v>
      </c>
      <c r="L372" s="59">
        <v>13</v>
      </c>
      <c r="M372" s="54">
        <v>61146775</v>
      </c>
      <c r="N372" s="55">
        <v>343</v>
      </c>
      <c r="O372" s="56">
        <v>13</v>
      </c>
      <c r="P372" s="57">
        <v>60824153</v>
      </c>
      <c r="Q372" s="58">
        <v>361</v>
      </c>
      <c r="R372" s="59">
        <v>12</v>
      </c>
      <c r="S372" s="54">
        <v>129395887</v>
      </c>
      <c r="T372" s="55">
        <v>400</v>
      </c>
      <c r="U372" s="56">
        <v>11</v>
      </c>
      <c r="V372" s="57">
        <v>645913</v>
      </c>
      <c r="W372" s="58" t="s">
        <v>3052</v>
      </c>
      <c r="X372" s="59" t="s">
        <v>3052</v>
      </c>
      <c r="Y372" s="65" t="s">
        <v>3052</v>
      </c>
      <c r="Z372" s="55">
        <v>109</v>
      </c>
      <c r="AA372" s="56">
        <v>12</v>
      </c>
      <c r="AB372" s="57">
        <v>1187</v>
      </c>
      <c r="AC372" s="109">
        <v>384</v>
      </c>
      <c r="AD372" s="52">
        <v>99.99</v>
      </c>
      <c r="AE372" s="60">
        <v>0.01</v>
      </c>
      <c r="AF372" s="61">
        <v>0</v>
      </c>
    </row>
    <row r="373" spans="1:32" ht="18.75" customHeight="1">
      <c r="A373" s="167">
        <v>371</v>
      </c>
      <c r="B373" s="168">
        <v>413</v>
      </c>
      <c r="C373" s="169" t="s">
        <v>2841</v>
      </c>
      <c r="D373" s="170" t="s">
        <v>3056</v>
      </c>
      <c r="E373" s="171" t="s">
        <v>3052</v>
      </c>
      <c r="F373" s="172">
        <v>357</v>
      </c>
      <c r="G373" s="173">
        <v>132786086</v>
      </c>
      <c r="H373" s="174">
        <v>390</v>
      </c>
      <c r="I373" s="175">
        <v>377</v>
      </c>
      <c r="J373" s="176">
        <v>137195621</v>
      </c>
      <c r="K373" s="177">
        <v>304</v>
      </c>
      <c r="L373" s="178">
        <v>290</v>
      </c>
      <c r="M373" s="173">
        <v>34450155</v>
      </c>
      <c r="N373" s="174">
        <v>196</v>
      </c>
      <c r="O373" s="175">
        <v>186</v>
      </c>
      <c r="P373" s="176">
        <v>145968816</v>
      </c>
      <c r="Q373" s="177">
        <v>317</v>
      </c>
      <c r="R373" s="178">
        <v>307</v>
      </c>
      <c r="S373" s="173">
        <v>169144490</v>
      </c>
      <c r="T373" s="174">
        <v>228</v>
      </c>
      <c r="U373" s="175">
        <v>219</v>
      </c>
      <c r="V373" s="176">
        <v>13483227</v>
      </c>
      <c r="W373" s="177">
        <v>298</v>
      </c>
      <c r="X373" s="178">
        <v>295</v>
      </c>
      <c r="Y373" s="173">
        <v>22122</v>
      </c>
      <c r="Z373" s="174">
        <v>402</v>
      </c>
      <c r="AA373" s="175">
        <v>387</v>
      </c>
      <c r="AB373" s="176">
        <v>245</v>
      </c>
      <c r="AC373" s="179">
        <v>341</v>
      </c>
      <c r="AD373" s="171">
        <v>0</v>
      </c>
      <c r="AE373" s="180">
        <v>100</v>
      </c>
      <c r="AF373" s="181">
        <v>0</v>
      </c>
    </row>
    <row r="374" spans="1:32" ht="18.75" customHeight="1">
      <c r="A374" s="32">
        <v>372</v>
      </c>
      <c r="B374" s="33">
        <v>441</v>
      </c>
      <c r="C374" s="34" t="s">
        <v>266</v>
      </c>
      <c r="D374" s="35" t="s">
        <v>2657</v>
      </c>
      <c r="E374" s="45" t="s">
        <v>3052</v>
      </c>
      <c r="F374" s="47">
        <v>358</v>
      </c>
      <c r="G374" s="38">
        <v>132545000</v>
      </c>
      <c r="H374" s="39">
        <v>393</v>
      </c>
      <c r="I374" s="40">
        <v>380</v>
      </c>
      <c r="J374" s="41">
        <v>136348104</v>
      </c>
      <c r="K374" s="42">
        <v>327</v>
      </c>
      <c r="L374" s="43">
        <v>313</v>
      </c>
      <c r="M374" s="38">
        <v>31138300</v>
      </c>
      <c r="N374" s="39">
        <v>276</v>
      </c>
      <c r="O374" s="40">
        <v>265</v>
      </c>
      <c r="P374" s="41">
        <v>88275970</v>
      </c>
      <c r="Q374" s="42">
        <v>374</v>
      </c>
      <c r="R374" s="43">
        <v>361</v>
      </c>
      <c r="S374" s="38">
        <v>121410084</v>
      </c>
      <c r="T374" s="39">
        <v>203</v>
      </c>
      <c r="U374" s="40">
        <v>194</v>
      </c>
      <c r="V374" s="41">
        <v>16346273</v>
      </c>
      <c r="W374" s="42">
        <v>180</v>
      </c>
      <c r="X374" s="43">
        <v>178</v>
      </c>
      <c r="Y374" s="38">
        <v>51073</v>
      </c>
      <c r="Z374" s="39">
        <v>419</v>
      </c>
      <c r="AA374" s="40">
        <v>404</v>
      </c>
      <c r="AB374" s="41">
        <v>219</v>
      </c>
      <c r="AC374" s="108">
        <v>331</v>
      </c>
      <c r="AD374" s="45">
        <v>0</v>
      </c>
      <c r="AE374" s="37">
        <v>100</v>
      </c>
      <c r="AF374" s="46">
        <v>0</v>
      </c>
    </row>
    <row r="375" spans="1:32" ht="18.75" customHeight="1">
      <c r="A375" s="137">
        <v>373</v>
      </c>
      <c r="B375" s="138">
        <v>340</v>
      </c>
      <c r="C375" s="139" t="s">
        <v>2983</v>
      </c>
      <c r="D375" s="140" t="s">
        <v>3056</v>
      </c>
      <c r="E375" s="141" t="s">
        <v>3052</v>
      </c>
      <c r="F375" s="142">
        <v>359</v>
      </c>
      <c r="G375" s="143">
        <v>132310948</v>
      </c>
      <c r="H375" s="144">
        <v>397</v>
      </c>
      <c r="I375" s="145">
        <v>384</v>
      </c>
      <c r="J375" s="146">
        <v>134164337</v>
      </c>
      <c r="K375" s="147">
        <v>422</v>
      </c>
      <c r="L375" s="148">
        <v>408</v>
      </c>
      <c r="M375" s="143">
        <v>17473616</v>
      </c>
      <c r="N375" s="144">
        <v>423</v>
      </c>
      <c r="O375" s="145">
        <v>408</v>
      </c>
      <c r="P375" s="146">
        <v>35499338</v>
      </c>
      <c r="Q375" s="147">
        <v>276</v>
      </c>
      <c r="R375" s="148">
        <v>266</v>
      </c>
      <c r="S375" s="143">
        <v>199918685</v>
      </c>
      <c r="T375" s="144">
        <v>477</v>
      </c>
      <c r="U375" s="145">
        <v>463</v>
      </c>
      <c r="V375" s="146">
        <v>-29638403</v>
      </c>
      <c r="W375" s="147">
        <v>260</v>
      </c>
      <c r="X375" s="148">
        <v>258</v>
      </c>
      <c r="Y375" s="143">
        <v>30396</v>
      </c>
      <c r="Z375" s="144">
        <v>229</v>
      </c>
      <c r="AA375" s="145">
        <v>215</v>
      </c>
      <c r="AB375" s="146">
        <v>668</v>
      </c>
      <c r="AC375" s="149">
        <v>362</v>
      </c>
      <c r="AD375" s="141">
        <v>0</v>
      </c>
      <c r="AE375" s="150">
        <v>100</v>
      </c>
      <c r="AF375" s="151">
        <v>0</v>
      </c>
    </row>
    <row r="376" spans="1:32" ht="18.75" customHeight="1">
      <c r="A376" s="32">
        <v>374</v>
      </c>
      <c r="B376" s="33">
        <v>374</v>
      </c>
      <c r="C376" s="34" t="s">
        <v>3015</v>
      </c>
      <c r="D376" s="35" t="s">
        <v>1702</v>
      </c>
      <c r="E376" s="45" t="s">
        <v>3052</v>
      </c>
      <c r="F376" s="47">
        <v>360</v>
      </c>
      <c r="G376" s="38">
        <v>131276774</v>
      </c>
      <c r="H376" s="39">
        <v>398</v>
      </c>
      <c r="I376" s="40">
        <v>385</v>
      </c>
      <c r="J376" s="41">
        <v>133748868</v>
      </c>
      <c r="K376" s="42">
        <v>308</v>
      </c>
      <c r="L376" s="43">
        <v>294</v>
      </c>
      <c r="M376" s="38">
        <v>34100606</v>
      </c>
      <c r="N376" s="39">
        <v>222</v>
      </c>
      <c r="O376" s="40">
        <v>212</v>
      </c>
      <c r="P376" s="41">
        <v>125053006</v>
      </c>
      <c r="Q376" s="42">
        <v>268</v>
      </c>
      <c r="R376" s="43">
        <v>258</v>
      </c>
      <c r="S376" s="38">
        <v>208945696</v>
      </c>
      <c r="T376" s="39">
        <v>314</v>
      </c>
      <c r="U376" s="40">
        <v>305</v>
      </c>
      <c r="V376" s="41">
        <v>5604116</v>
      </c>
      <c r="W376" s="42">
        <v>253</v>
      </c>
      <c r="X376" s="43">
        <v>251</v>
      </c>
      <c r="Y376" s="38">
        <v>31254</v>
      </c>
      <c r="Z376" s="39">
        <v>219</v>
      </c>
      <c r="AA376" s="40">
        <v>205</v>
      </c>
      <c r="AB376" s="41">
        <v>705</v>
      </c>
      <c r="AC376" s="108">
        <v>361</v>
      </c>
      <c r="AD376" s="45">
        <v>0</v>
      </c>
      <c r="AE376" s="37">
        <v>100</v>
      </c>
      <c r="AF376" s="46">
        <v>0</v>
      </c>
    </row>
    <row r="377" spans="1:32" ht="18.75" customHeight="1">
      <c r="A377" s="191">
        <v>375</v>
      </c>
      <c r="B377" s="192">
        <v>377</v>
      </c>
      <c r="C377" s="193" t="s">
        <v>2842</v>
      </c>
      <c r="D377" s="194" t="s">
        <v>3056</v>
      </c>
      <c r="E377" s="195" t="s">
        <v>3052</v>
      </c>
      <c r="F377" s="196">
        <v>361</v>
      </c>
      <c r="G377" s="197">
        <v>131096596</v>
      </c>
      <c r="H377" s="198">
        <v>409</v>
      </c>
      <c r="I377" s="199">
        <v>395</v>
      </c>
      <c r="J377" s="200">
        <v>131096596</v>
      </c>
      <c r="K377" s="201">
        <v>208</v>
      </c>
      <c r="L377" s="202">
        <v>195</v>
      </c>
      <c r="M377" s="197">
        <v>58460957</v>
      </c>
      <c r="N377" s="198">
        <v>238</v>
      </c>
      <c r="O377" s="199">
        <v>228</v>
      </c>
      <c r="P377" s="200">
        <v>112340224</v>
      </c>
      <c r="Q377" s="201">
        <v>277</v>
      </c>
      <c r="R377" s="202">
        <v>267</v>
      </c>
      <c r="S377" s="197">
        <v>199736722</v>
      </c>
      <c r="T377" s="198">
        <v>162</v>
      </c>
      <c r="U377" s="199">
        <v>156</v>
      </c>
      <c r="V377" s="200">
        <v>23930096</v>
      </c>
      <c r="W377" s="201" t="s">
        <v>3052</v>
      </c>
      <c r="X377" s="202" t="s">
        <v>3052</v>
      </c>
      <c r="Y377" s="208" t="s">
        <v>3052</v>
      </c>
      <c r="Z377" s="198" t="s">
        <v>3052</v>
      </c>
      <c r="AA377" s="199" t="s">
        <v>3052</v>
      </c>
      <c r="AB377" s="209" t="s">
        <v>3052</v>
      </c>
      <c r="AC377" s="203">
        <v>400</v>
      </c>
      <c r="AD377" s="195">
        <v>0</v>
      </c>
      <c r="AE377" s="204">
        <v>50</v>
      </c>
      <c r="AF377" s="205">
        <v>50</v>
      </c>
    </row>
    <row r="378" spans="1:32" ht="18.75" customHeight="1">
      <c r="A378" s="18">
        <v>376</v>
      </c>
      <c r="B378" s="19">
        <v>379</v>
      </c>
      <c r="C378" s="20" t="s">
        <v>2843</v>
      </c>
      <c r="D378" s="21" t="s">
        <v>3056</v>
      </c>
      <c r="E378" s="22" t="s">
        <v>3052</v>
      </c>
      <c r="F378" s="23">
        <v>362</v>
      </c>
      <c r="G378" s="24">
        <v>130972763</v>
      </c>
      <c r="H378" s="25">
        <v>411</v>
      </c>
      <c r="I378" s="26">
        <v>397</v>
      </c>
      <c r="J378" s="27">
        <v>130972763</v>
      </c>
      <c r="K378" s="28">
        <v>402</v>
      </c>
      <c r="L378" s="29">
        <v>388</v>
      </c>
      <c r="M378" s="24">
        <v>21139603</v>
      </c>
      <c r="N378" s="25">
        <v>396</v>
      </c>
      <c r="O378" s="26">
        <v>381</v>
      </c>
      <c r="P378" s="27">
        <v>44018325</v>
      </c>
      <c r="Q378" s="28">
        <v>461</v>
      </c>
      <c r="R378" s="29">
        <v>446</v>
      </c>
      <c r="S378" s="24">
        <v>68494652</v>
      </c>
      <c r="T378" s="25">
        <v>214</v>
      </c>
      <c r="U378" s="26">
        <v>205</v>
      </c>
      <c r="V378" s="27">
        <v>14692590</v>
      </c>
      <c r="W378" s="28" t="s">
        <v>3052</v>
      </c>
      <c r="X378" s="29" t="s">
        <v>3052</v>
      </c>
      <c r="Y378" s="64" t="s">
        <v>3052</v>
      </c>
      <c r="Z378" s="25">
        <v>489</v>
      </c>
      <c r="AA378" s="26">
        <v>474</v>
      </c>
      <c r="AB378" s="27">
        <v>63</v>
      </c>
      <c r="AC378" s="107">
        <v>400</v>
      </c>
      <c r="AD378" s="22">
        <v>0</v>
      </c>
      <c r="AE378" s="30">
        <v>100</v>
      </c>
      <c r="AF378" s="31">
        <v>0</v>
      </c>
    </row>
    <row r="379" spans="1:32" ht="18.75" customHeight="1">
      <c r="A379" s="137">
        <v>377</v>
      </c>
      <c r="B379" s="138">
        <v>425</v>
      </c>
      <c r="C379" s="139" t="s">
        <v>1935</v>
      </c>
      <c r="D379" s="140" t="s">
        <v>3056</v>
      </c>
      <c r="E379" s="185" t="s">
        <v>3052</v>
      </c>
      <c r="F379" s="150">
        <v>363</v>
      </c>
      <c r="G379" s="143">
        <v>130423343</v>
      </c>
      <c r="H379" s="144">
        <v>412</v>
      </c>
      <c r="I379" s="145">
        <v>398</v>
      </c>
      <c r="J379" s="146">
        <v>130766241</v>
      </c>
      <c r="K379" s="147">
        <v>287</v>
      </c>
      <c r="L379" s="148">
        <v>273</v>
      </c>
      <c r="M379" s="143">
        <v>37227759</v>
      </c>
      <c r="N379" s="144">
        <v>364</v>
      </c>
      <c r="O379" s="145">
        <v>350</v>
      </c>
      <c r="P379" s="146">
        <v>53396496</v>
      </c>
      <c r="Q379" s="147">
        <v>424</v>
      </c>
      <c r="R379" s="148">
        <v>411</v>
      </c>
      <c r="S379" s="143">
        <v>90797283</v>
      </c>
      <c r="T379" s="144">
        <v>322</v>
      </c>
      <c r="U379" s="145">
        <v>313</v>
      </c>
      <c r="V379" s="146">
        <v>5163781</v>
      </c>
      <c r="W379" s="147">
        <v>203</v>
      </c>
      <c r="X379" s="148">
        <v>201</v>
      </c>
      <c r="Y379" s="143">
        <v>45258</v>
      </c>
      <c r="Z379" s="144">
        <v>323</v>
      </c>
      <c r="AA379" s="145">
        <v>308</v>
      </c>
      <c r="AB379" s="146">
        <v>413</v>
      </c>
      <c r="AC379" s="149">
        <v>341</v>
      </c>
      <c r="AD379" s="141">
        <v>0</v>
      </c>
      <c r="AE379" s="150">
        <v>0</v>
      </c>
      <c r="AF379" s="151">
        <v>100</v>
      </c>
    </row>
    <row r="380" spans="1:32" ht="18.75" customHeight="1">
      <c r="A380" s="32">
        <v>378</v>
      </c>
      <c r="B380" s="33" t="s">
        <v>3052</v>
      </c>
      <c r="C380" s="34" t="s">
        <v>2844</v>
      </c>
      <c r="D380" s="35" t="s">
        <v>1702</v>
      </c>
      <c r="E380" s="45" t="s">
        <v>3052</v>
      </c>
      <c r="F380" s="47">
        <v>364</v>
      </c>
      <c r="G380" s="38">
        <v>129859041</v>
      </c>
      <c r="H380" s="39">
        <v>402</v>
      </c>
      <c r="I380" s="40">
        <v>388</v>
      </c>
      <c r="J380" s="41">
        <v>132990189</v>
      </c>
      <c r="K380" s="42">
        <v>426</v>
      </c>
      <c r="L380" s="43">
        <v>412</v>
      </c>
      <c r="M380" s="38">
        <v>15882945</v>
      </c>
      <c r="N380" s="39">
        <v>301</v>
      </c>
      <c r="O380" s="40">
        <v>289</v>
      </c>
      <c r="P380" s="41">
        <v>79002328</v>
      </c>
      <c r="Q380" s="42">
        <v>313</v>
      </c>
      <c r="R380" s="43">
        <v>303</v>
      </c>
      <c r="S380" s="38">
        <v>172479332</v>
      </c>
      <c r="T380" s="39">
        <v>466</v>
      </c>
      <c r="U380" s="40">
        <v>454</v>
      </c>
      <c r="V380" s="41">
        <v>-16467526</v>
      </c>
      <c r="W380" s="42">
        <v>275</v>
      </c>
      <c r="X380" s="43">
        <v>273</v>
      </c>
      <c r="Y380" s="38">
        <v>27285</v>
      </c>
      <c r="Z380" s="39">
        <v>348</v>
      </c>
      <c r="AA380" s="40">
        <v>333</v>
      </c>
      <c r="AB380" s="41">
        <v>346</v>
      </c>
      <c r="AC380" s="108">
        <v>311</v>
      </c>
      <c r="AD380" s="45">
        <v>0</v>
      </c>
      <c r="AE380" s="37">
        <v>100</v>
      </c>
      <c r="AF380" s="46">
        <v>0</v>
      </c>
    </row>
    <row r="381" spans="1:32" ht="18.75" customHeight="1">
      <c r="A381" s="32">
        <v>379</v>
      </c>
      <c r="B381" s="33">
        <v>383</v>
      </c>
      <c r="C381" s="34" t="s">
        <v>786</v>
      </c>
      <c r="D381" s="35" t="s">
        <v>1061</v>
      </c>
      <c r="E381" s="45" t="s">
        <v>3052</v>
      </c>
      <c r="F381" s="47">
        <v>365</v>
      </c>
      <c r="G381" s="38">
        <v>129186285</v>
      </c>
      <c r="H381" s="39">
        <v>395</v>
      </c>
      <c r="I381" s="40">
        <v>382</v>
      </c>
      <c r="J381" s="41">
        <v>135922257</v>
      </c>
      <c r="K381" s="42">
        <v>381</v>
      </c>
      <c r="L381" s="43">
        <v>367</v>
      </c>
      <c r="M381" s="38">
        <v>23928796</v>
      </c>
      <c r="N381" s="39">
        <v>409</v>
      </c>
      <c r="O381" s="40">
        <v>394</v>
      </c>
      <c r="P381" s="41">
        <v>40275579</v>
      </c>
      <c r="Q381" s="42">
        <v>398</v>
      </c>
      <c r="R381" s="43">
        <v>385</v>
      </c>
      <c r="S381" s="38">
        <v>105602457</v>
      </c>
      <c r="T381" s="39">
        <v>315</v>
      </c>
      <c r="U381" s="40">
        <v>306</v>
      </c>
      <c r="V381" s="41">
        <v>5589328</v>
      </c>
      <c r="W381" s="42">
        <v>255</v>
      </c>
      <c r="X381" s="43">
        <v>253</v>
      </c>
      <c r="Y381" s="38">
        <v>30874</v>
      </c>
      <c r="Z381" s="39">
        <v>106</v>
      </c>
      <c r="AA381" s="40">
        <v>95</v>
      </c>
      <c r="AB381" s="41">
        <v>1253</v>
      </c>
      <c r="AC381" s="108">
        <v>321</v>
      </c>
      <c r="AD381" s="45">
        <v>0</v>
      </c>
      <c r="AE381" s="37">
        <v>100</v>
      </c>
      <c r="AF381" s="46">
        <v>0</v>
      </c>
    </row>
    <row r="382" spans="1:32" ht="18.75" customHeight="1">
      <c r="A382" s="48">
        <v>380</v>
      </c>
      <c r="B382" s="49">
        <v>391</v>
      </c>
      <c r="C382" s="50" t="s">
        <v>2845</v>
      </c>
      <c r="D382" s="51" t="s">
        <v>1702</v>
      </c>
      <c r="E382" s="52" t="s">
        <v>3052</v>
      </c>
      <c r="F382" s="53">
        <v>366</v>
      </c>
      <c r="G382" s="54">
        <v>128922657</v>
      </c>
      <c r="H382" s="55">
        <v>294</v>
      </c>
      <c r="I382" s="56">
        <v>283</v>
      </c>
      <c r="J382" s="57">
        <v>186981322</v>
      </c>
      <c r="K382" s="58" t="s">
        <v>3052</v>
      </c>
      <c r="L382" s="59" t="s">
        <v>3052</v>
      </c>
      <c r="M382" s="65" t="s">
        <v>3052</v>
      </c>
      <c r="N382" s="55">
        <v>439</v>
      </c>
      <c r="O382" s="56">
        <v>424</v>
      </c>
      <c r="P382" s="57">
        <v>27999291</v>
      </c>
      <c r="Q382" s="58">
        <v>477</v>
      </c>
      <c r="R382" s="59">
        <v>462</v>
      </c>
      <c r="S382" s="54">
        <v>59223623</v>
      </c>
      <c r="T382" s="55" t="s">
        <v>3052</v>
      </c>
      <c r="U382" s="56" t="s">
        <v>3052</v>
      </c>
      <c r="V382" s="66" t="s">
        <v>3052</v>
      </c>
      <c r="W382" s="58">
        <v>103</v>
      </c>
      <c r="X382" s="59">
        <v>101</v>
      </c>
      <c r="Y382" s="54">
        <v>95727</v>
      </c>
      <c r="Z382" s="55">
        <v>373</v>
      </c>
      <c r="AA382" s="56">
        <v>358</v>
      </c>
      <c r="AB382" s="57">
        <v>306</v>
      </c>
      <c r="AC382" s="109">
        <v>321</v>
      </c>
      <c r="AD382" s="52">
        <v>0</v>
      </c>
      <c r="AE382" s="60">
        <v>80</v>
      </c>
      <c r="AF382" s="61">
        <v>20</v>
      </c>
    </row>
    <row r="383" spans="1:32" ht="18.75" customHeight="1">
      <c r="A383" s="167">
        <v>381</v>
      </c>
      <c r="B383" s="168">
        <v>358</v>
      </c>
      <c r="C383" s="169" t="s">
        <v>2998</v>
      </c>
      <c r="D383" s="170" t="s">
        <v>3056</v>
      </c>
      <c r="E383" s="171" t="s">
        <v>3052</v>
      </c>
      <c r="F383" s="172">
        <v>367</v>
      </c>
      <c r="G383" s="173">
        <v>128678604</v>
      </c>
      <c r="H383" s="174">
        <v>404</v>
      </c>
      <c r="I383" s="175">
        <v>390</v>
      </c>
      <c r="J383" s="176">
        <v>131776344</v>
      </c>
      <c r="K383" s="177">
        <v>275</v>
      </c>
      <c r="L383" s="178">
        <v>261</v>
      </c>
      <c r="M383" s="173">
        <v>40185252</v>
      </c>
      <c r="N383" s="174">
        <v>291</v>
      </c>
      <c r="O383" s="175">
        <v>279</v>
      </c>
      <c r="P383" s="176">
        <v>82186510</v>
      </c>
      <c r="Q383" s="177">
        <v>322</v>
      </c>
      <c r="R383" s="178">
        <v>312</v>
      </c>
      <c r="S383" s="173">
        <v>165759544</v>
      </c>
      <c r="T383" s="174">
        <v>397</v>
      </c>
      <c r="U383" s="175">
        <v>387</v>
      </c>
      <c r="V383" s="176">
        <v>873640</v>
      </c>
      <c r="W383" s="177">
        <v>184</v>
      </c>
      <c r="X383" s="178">
        <v>182</v>
      </c>
      <c r="Y383" s="173">
        <v>50641</v>
      </c>
      <c r="Z383" s="174">
        <v>126</v>
      </c>
      <c r="AA383" s="175">
        <v>114</v>
      </c>
      <c r="AB383" s="176">
        <v>1104</v>
      </c>
      <c r="AC383" s="179">
        <v>321</v>
      </c>
      <c r="AD383" s="171">
        <v>0</v>
      </c>
      <c r="AE383" s="180">
        <v>100</v>
      </c>
      <c r="AF383" s="181">
        <v>0</v>
      </c>
    </row>
    <row r="384" spans="1:32" ht="18.75" customHeight="1">
      <c r="A384" s="32">
        <v>382</v>
      </c>
      <c r="B384" s="33">
        <v>280</v>
      </c>
      <c r="C384" s="34" t="s">
        <v>2675</v>
      </c>
      <c r="D384" s="35" t="s">
        <v>1061</v>
      </c>
      <c r="E384" s="45" t="s">
        <v>3052</v>
      </c>
      <c r="F384" s="47">
        <v>368</v>
      </c>
      <c r="G384" s="38">
        <v>128583526</v>
      </c>
      <c r="H384" s="39">
        <v>415</v>
      </c>
      <c r="I384" s="40">
        <v>401</v>
      </c>
      <c r="J384" s="41">
        <v>130342237</v>
      </c>
      <c r="K384" s="42">
        <v>233</v>
      </c>
      <c r="L384" s="43">
        <v>220</v>
      </c>
      <c r="M384" s="38">
        <v>50836754</v>
      </c>
      <c r="N384" s="39">
        <v>217</v>
      </c>
      <c r="O384" s="40">
        <v>207</v>
      </c>
      <c r="P384" s="41">
        <v>128809350</v>
      </c>
      <c r="Q384" s="42">
        <v>248</v>
      </c>
      <c r="R384" s="43">
        <v>238</v>
      </c>
      <c r="S384" s="38">
        <v>228183289</v>
      </c>
      <c r="T384" s="39">
        <v>156</v>
      </c>
      <c r="U384" s="40">
        <v>150</v>
      </c>
      <c r="V384" s="41">
        <v>24814185</v>
      </c>
      <c r="W384" s="42">
        <v>146</v>
      </c>
      <c r="X384" s="43">
        <v>144</v>
      </c>
      <c r="Y384" s="38">
        <v>65383</v>
      </c>
      <c r="Z384" s="39">
        <v>220</v>
      </c>
      <c r="AA384" s="40">
        <v>206</v>
      </c>
      <c r="AB384" s="41">
        <v>705</v>
      </c>
      <c r="AC384" s="108">
        <v>382</v>
      </c>
      <c r="AD384" s="45">
        <v>0</v>
      </c>
      <c r="AE384" s="37">
        <v>100</v>
      </c>
      <c r="AF384" s="46">
        <v>0</v>
      </c>
    </row>
    <row r="385" spans="1:32" ht="18.75" customHeight="1">
      <c r="A385" s="32">
        <v>383</v>
      </c>
      <c r="B385" s="33">
        <v>348</v>
      </c>
      <c r="C385" s="34" t="s">
        <v>2846</v>
      </c>
      <c r="D385" s="35" t="s">
        <v>1702</v>
      </c>
      <c r="E385" s="45" t="s">
        <v>3052</v>
      </c>
      <c r="F385" s="47">
        <v>369</v>
      </c>
      <c r="G385" s="38">
        <v>128566453</v>
      </c>
      <c r="H385" s="39">
        <v>403</v>
      </c>
      <c r="I385" s="40">
        <v>389</v>
      </c>
      <c r="J385" s="41">
        <v>132458103</v>
      </c>
      <c r="K385" s="42" t="s">
        <v>3052</v>
      </c>
      <c r="L385" s="43" t="s">
        <v>3052</v>
      </c>
      <c r="M385" s="44" t="s">
        <v>3052</v>
      </c>
      <c r="N385" s="39" t="s">
        <v>3052</v>
      </c>
      <c r="O385" s="40" t="s">
        <v>3052</v>
      </c>
      <c r="P385" s="62" t="s">
        <v>3052</v>
      </c>
      <c r="Q385" s="42">
        <v>469</v>
      </c>
      <c r="R385" s="43">
        <v>454</v>
      </c>
      <c r="S385" s="38">
        <v>66237247</v>
      </c>
      <c r="T385" s="39" t="s">
        <v>3052</v>
      </c>
      <c r="U385" s="40" t="s">
        <v>3052</v>
      </c>
      <c r="V385" s="62" t="s">
        <v>3052</v>
      </c>
      <c r="W385" s="42">
        <v>404</v>
      </c>
      <c r="X385" s="43">
        <v>399</v>
      </c>
      <c r="Y385" s="38">
        <v>3351</v>
      </c>
      <c r="Z385" s="39">
        <v>299</v>
      </c>
      <c r="AA385" s="40">
        <v>285</v>
      </c>
      <c r="AB385" s="41">
        <v>461</v>
      </c>
      <c r="AC385" s="108">
        <v>352</v>
      </c>
      <c r="AD385" s="45">
        <v>0</v>
      </c>
      <c r="AE385" s="37">
        <v>49</v>
      </c>
      <c r="AF385" s="46">
        <v>51</v>
      </c>
    </row>
    <row r="386" spans="1:32" ht="18.75" customHeight="1">
      <c r="A386" s="137">
        <v>384</v>
      </c>
      <c r="B386" s="138">
        <v>402</v>
      </c>
      <c r="C386" s="139" t="s">
        <v>2847</v>
      </c>
      <c r="D386" s="140" t="s">
        <v>3056</v>
      </c>
      <c r="E386" s="141" t="s">
        <v>3052</v>
      </c>
      <c r="F386" s="142">
        <v>370</v>
      </c>
      <c r="G386" s="143">
        <v>127584012</v>
      </c>
      <c r="H386" s="144">
        <v>423</v>
      </c>
      <c r="I386" s="145">
        <v>409</v>
      </c>
      <c r="J386" s="146">
        <v>127756002</v>
      </c>
      <c r="K386" s="147">
        <v>281</v>
      </c>
      <c r="L386" s="148">
        <v>267</v>
      </c>
      <c r="M386" s="143">
        <v>38405659</v>
      </c>
      <c r="N386" s="144">
        <v>286</v>
      </c>
      <c r="O386" s="145">
        <v>274</v>
      </c>
      <c r="P386" s="146">
        <v>83811581</v>
      </c>
      <c r="Q386" s="147">
        <v>399</v>
      </c>
      <c r="R386" s="148">
        <v>386</v>
      </c>
      <c r="S386" s="143">
        <v>105415678</v>
      </c>
      <c r="T386" s="144">
        <v>331</v>
      </c>
      <c r="U386" s="145">
        <v>322</v>
      </c>
      <c r="V386" s="146">
        <v>4669077</v>
      </c>
      <c r="W386" s="147">
        <v>400</v>
      </c>
      <c r="X386" s="148">
        <v>395</v>
      </c>
      <c r="Y386" s="143">
        <v>3536</v>
      </c>
      <c r="Z386" s="144">
        <v>283</v>
      </c>
      <c r="AA386" s="145">
        <v>269</v>
      </c>
      <c r="AB386" s="146">
        <v>509</v>
      </c>
      <c r="AC386" s="149">
        <v>341</v>
      </c>
      <c r="AD386" s="141">
        <v>0</v>
      </c>
      <c r="AE386" s="150">
        <v>100</v>
      </c>
      <c r="AF386" s="151">
        <v>0</v>
      </c>
    </row>
    <row r="387" spans="1:32" ht="18.75" customHeight="1">
      <c r="A387" s="48">
        <v>385</v>
      </c>
      <c r="B387" s="49" t="s">
        <v>3052</v>
      </c>
      <c r="C387" s="50" t="s">
        <v>2848</v>
      </c>
      <c r="D387" s="51" t="s">
        <v>3051</v>
      </c>
      <c r="E387" s="52" t="s">
        <v>3052</v>
      </c>
      <c r="F387" s="53">
        <v>371</v>
      </c>
      <c r="G387" s="54">
        <v>126822175</v>
      </c>
      <c r="H387" s="55">
        <v>422</v>
      </c>
      <c r="I387" s="56">
        <v>408</v>
      </c>
      <c r="J387" s="57">
        <v>127756978</v>
      </c>
      <c r="K387" s="58">
        <v>178</v>
      </c>
      <c r="L387" s="59">
        <v>166</v>
      </c>
      <c r="M387" s="54">
        <v>66710400</v>
      </c>
      <c r="N387" s="55">
        <v>467</v>
      </c>
      <c r="O387" s="56">
        <v>452</v>
      </c>
      <c r="P387" s="57">
        <v>16249171</v>
      </c>
      <c r="Q387" s="58">
        <v>493</v>
      </c>
      <c r="R387" s="59">
        <v>478</v>
      </c>
      <c r="S387" s="54">
        <v>32977720</v>
      </c>
      <c r="T387" s="55">
        <v>337</v>
      </c>
      <c r="U387" s="56">
        <v>328</v>
      </c>
      <c r="V387" s="57">
        <v>3957302</v>
      </c>
      <c r="W387" s="58">
        <v>444</v>
      </c>
      <c r="X387" s="59">
        <v>438</v>
      </c>
      <c r="Y387" s="54">
        <v>219</v>
      </c>
      <c r="Z387" s="55">
        <v>484</v>
      </c>
      <c r="AA387" s="56">
        <v>469</v>
      </c>
      <c r="AB387" s="57">
        <v>93</v>
      </c>
      <c r="AC387" s="109">
        <v>354</v>
      </c>
      <c r="AD387" s="52">
        <v>0</v>
      </c>
      <c r="AE387" s="60">
        <v>100</v>
      </c>
      <c r="AF387" s="61">
        <v>0</v>
      </c>
    </row>
    <row r="388" spans="1:32" ht="18.75" customHeight="1">
      <c r="A388" s="18">
        <v>386</v>
      </c>
      <c r="B388" s="19">
        <v>445</v>
      </c>
      <c r="C388" s="20" t="s">
        <v>268</v>
      </c>
      <c r="D388" s="21" t="s">
        <v>1061</v>
      </c>
      <c r="E388" s="22" t="s">
        <v>3052</v>
      </c>
      <c r="F388" s="23">
        <v>372</v>
      </c>
      <c r="G388" s="24">
        <v>126346437</v>
      </c>
      <c r="H388" s="25">
        <v>122</v>
      </c>
      <c r="I388" s="26">
        <v>113</v>
      </c>
      <c r="J388" s="27">
        <v>493739093</v>
      </c>
      <c r="K388" s="28">
        <v>165</v>
      </c>
      <c r="L388" s="29">
        <v>153</v>
      </c>
      <c r="M388" s="24">
        <v>72090577</v>
      </c>
      <c r="N388" s="25">
        <v>91</v>
      </c>
      <c r="O388" s="26">
        <v>81</v>
      </c>
      <c r="P388" s="27">
        <v>331864943</v>
      </c>
      <c r="Q388" s="28">
        <v>97</v>
      </c>
      <c r="R388" s="29">
        <v>88</v>
      </c>
      <c r="S388" s="24">
        <v>543743546</v>
      </c>
      <c r="T388" s="25">
        <v>109</v>
      </c>
      <c r="U388" s="26">
        <v>103</v>
      </c>
      <c r="V388" s="27">
        <v>37611645</v>
      </c>
      <c r="W388" s="28">
        <v>254</v>
      </c>
      <c r="X388" s="29">
        <v>252</v>
      </c>
      <c r="Y388" s="24">
        <v>31220</v>
      </c>
      <c r="Z388" s="25">
        <v>31</v>
      </c>
      <c r="AA388" s="26">
        <v>22</v>
      </c>
      <c r="AB388" s="27">
        <v>2909</v>
      </c>
      <c r="AC388" s="107">
        <v>321</v>
      </c>
      <c r="AD388" s="22">
        <v>0</v>
      </c>
      <c r="AE388" s="30">
        <v>100</v>
      </c>
      <c r="AF388" s="31">
        <v>0</v>
      </c>
    </row>
    <row r="389" spans="1:32" ht="18.75" customHeight="1">
      <c r="A389" s="32">
        <v>387</v>
      </c>
      <c r="B389" s="33">
        <v>342</v>
      </c>
      <c r="C389" s="34" t="s">
        <v>2985</v>
      </c>
      <c r="D389" s="35" t="s">
        <v>1061</v>
      </c>
      <c r="E389" s="45" t="s">
        <v>3052</v>
      </c>
      <c r="F389" s="47">
        <v>373</v>
      </c>
      <c r="G389" s="38">
        <v>126125152</v>
      </c>
      <c r="H389" s="39">
        <v>418</v>
      </c>
      <c r="I389" s="40">
        <v>404</v>
      </c>
      <c r="J389" s="41">
        <v>129460674</v>
      </c>
      <c r="K389" s="42" t="s">
        <v>3052</v>
      </c>
      <c r="L389" s="43" t="s">
        <v>3052</v>
      </c>
      <c r="M389" s="44" t="s">
        <v>3052</v>
      </c>
      <c r="N389" s="39" t="s">
        <v>3052</v>
      </c>
      <c r="O389" s="40" t="s">
        <v>3052</v>
      </c>
      <c r="P389" s="62" t="s">
        <v>3052</v>
      </c>
      <c r="Q389" s="42">
        <v>252</v>
      </c>
      <c r="R389" s="43">
        <v>242</v>
      </c>
      <c r="S389" s="38">
        <v>224603683</v>
      </c>
      <c r="T389" s="39" t="s">
        <v>3052</v>
      </c>
      <c r="U389" s="40" t="s">
        <v>3052</v>
      </c>
      <c r="V389" s="62" t="s">
        <v>3052</v>
      </c>
      <c r="W389" s="42">
        <v>365</v>
      </c>
      <c r="X389" s="43">
        <v>362</v>
      </c>
      <c r="Y389" s="38">
        <v>8367</v>
      </c>
      <c r="Z389" s="39">
        <v>274</v>
      </c>
      <c r="AA389" s="40">
        <v>260</v>
      </c>
      <c r="AB389" s="41">
        <v>550</v>
      </c>
      <c r="AC389" s="108">
        <v>313</v>
      </c>
      <c r="AD389" s="45">
        <v>0</v>
      </c>
      <c r="AE389" s="37">
        <v>100</v>
      </c>
      <c r="AF389" s="46">
        <v>0</v>
      </c>
    </row>
    <row r="390" spans="1:32" ht="18.75" customHeight="1">
      <c r="A390" s="32">
        <v>388</v>
      </c>
      <c r="B390" s="33" t="s">
        <v>3052</v>
      </c>
      <c r="C390" s="34" t="s">
        <v>2849</v>
      </c>
      <c r="D390" s="35" t="s">
        <v>3113</v>
      </c>
      <c r="E390" s="45" t="s">
        <v>3052</v>
      </c>
      <c r="F390" s="47">
        <v>374</v>
      </c>
      <c r="G390" s="38">
        <v>125787118</v>
      </c>
      <c r="H390" s="39">
        <v>237</v>
      </c>
      <c r="I390" s="40">
        <v>227</v>
      </c>
      <c r="J390" s="41">
        <v>238369801</v>
      </c>
      <c r="K390" s="42">
        <v>491</v>
      </c>
      <c r="L390" s="43">
        <v>476</v>
      </c>
      <c r="M390" s="38">
        <v>-10603022</v>
      </c>
      <c r="N390" s="39">
        <v>446</v>
      </c>
      <c r="O390" s="40">
        <v>431</v>
      </c>
      <c r="P390" s="41">
        <v>25148649</v>
      </c>
      <c r="Q390" s="42">
        <v>350</v>
      </c>
      <c r="R390" s="43">
        <v>340</v>
      </c>
      <c r="S390" s="38">
        <v>139032942</v>
      </c>
      <c r="T390" s="39">
        <v>431</v>
      </c>
      <c r="U390" s="40">
        <v>420</v>
      </c>
      <c r="V390" s="41">
        <v>-3089444</v>
      </c>
      <c r="W390" s="42">
        <v>136</v>
      </c>
      <c r="X390" s="43">
        <v>134</v>
      </c>
      <c r="Y390" s="38">
        <v>70516</v>
      </c>
      <c r="Z390" s="39">
        <v>495</v>
      </c>
      <c r="AA390" s="40">
        <v>480</v>
      </c>
      <c r="AB390" s="41">
        <v>43</v>
      </c>
      <c r="AC390" s="108">
        <v>311</v>
      </c>
      <c r="AD390" s="45">
        <v>0</v>
      </c>
      <c r="AE390" s="37">
        <v>0</v>
      </c>
      <c r="AF390" s="46">
        <v>100</v>
      </c>
    </row>
    <row r="391" spans="1:32" ht="18.75" customHeight="1">
      <c r="A391" s="32">
        <v>389</v>
      </c>
      <c r="B391" s="33">
        <v>473</v>
      </c>
      <c r="C391" s="34" t="s">
        <v>370</v>
      </c>
      <c r="D391" s="35" t="s">
        <v>371</v>
      </c>
      <c r="E391" s="45" t="s">
        <v>3052</v>
      </c>
      <c r="F391" s="47">
        <v>375</v>
      </c>
      <c r="G391" s="38">
        <v>125437439</v>
      </c>
      <c r="H391" s="39">
        <v>310</v>
      </c>
      <c r="I391" s="40">
        <v>298</v>
      </c>
      <c r="J391" s="41">
        <v>178866170</v>
      </c>
      <c r="K391" s="42">
        <v>314</v>
      </c>
      <c r="L391" s="43">
        <v>300</v>
      </c>
      <c r="M391" s="38">
        <v>33078219</v>
      </c>
      <c r="N391" s="39">
        <v>359</v>
      </c>
      <c r="O391" s="40">
        <v>345</v>
      </c>
      <c r="P391" s="41">
        <v>55257733</v>
      </c>
      <c r="Q391" s="42">
        <v>250</v>
      </c>
      <c r="R391" s="43">
        <v>240</v>
      </c>
      <c r="S391" s="38">
        <v>224827358</v>
      </c>
      <c r="T391" s="39">
        <v>363</v>
      </c>
      <c r="U391" s="40">
        <v>354</v>
      </c>
      <c r="V391" s="41">
        <v>2545868</v>
      </c>
      <c r="W391" s="42">
        <v>263</v>
      </c>
      <c r="X391" s="43">
        <v>261</v>
      </c>
      <c r="Y391" s="38">
        <v>29437</v>
      </c>
      <c r="Z391" s="39">
        <v>233</v>
      </c>
      <c r="AA391" s="40">
        <v>219</v>
      </c>
      <c r="AB391" s="41">
        <v>650</v>
      </c>
      <c r="AC391" s="108">
        <v>311</v>
      </c>
      <c r="AD391" s="45">
        <v>0</v>
      </c>
      <c r="AE391" s="37">
        <v>100</v>
      </c>
      <c r="AF391" s="46">
        <v>0</v>
      </c>
    </row>
    <row r="392" spans="1:32" ht="18.75" customHeight="1">
      <c r="A392" s="152">
        <v>390</v>
      </c>
      <c r="B392" s="153" t="s">
        <v>3052</v>
      </c>
      <c r="C392" s="190" t="s">
        <v>3052</v>
      </c>
      <c r="D392" s="155" t="s">
        <v>3056</v>
      </c>
      <c r="E392" s="156" t="s">
        <v>3052</v>
      </c>
      <c r="F392" s="157">
        <v>376</v>
      </c>
      <c r="G392" s="206" t="s">
        <v>3052</v>
      </c>
      <c r="H392" s="159">
        <v>321</v>
      </c>
      <c r="I392" s="160">
        <v>309</v>
      </c>
      <c r="J392" s="207" t="s">
        <v>3052</v>
      </c>
      <c r="K392" s="162">
        <v>434</v>
      </c>
      <c r="L392" s="163">
        <v>419</v>
      </c>
      <c r="M392" s="206" t="s">
        <v>3052</v>
      </c>
      <c r="N392" s="159">
        <v>421</v>
      </c>
      <c r="O392" s="160">
        <v>406</v>
      </c>
      <c r="P392" s="207" t="s">
        <v>3052</v>
      </c>
      <c r="Q392" s="162">
        <v>333</v>
      </c>
      <c r="R392" s="163">
        <v>323</v>
      </c>
      <c r="S392" s="206" t="s">
        <v>3052</v>
      </c>
      <c r="T392" s="159">
        <v>311</v>
      </c>
      <c r="U392" s="160">
        <v>302</v>
      </c>
      <c r="V392" s="207" t="s">
        <v>3052</v>
      </c>
      <c r="W392" s="162">
        <v>204</v>
      </c>
      <c r="X392" s="163">
        <v>202</v>
      </c>
      <c r="Y392" s="206" t="s">
        <v>3052</v>
      </c>
      <c r="Z392" s="159">
        <v>414</v>
      </c>
      <c r="AA392" s="160">
        <v>399</v>
      </c>
      <c r="AB392" s="207" t="s">
        <v>3052</v>
      </c>
      <c r="AC392" s="164">
        <v>311</v>
      </c>
      <c r="AD392" s="156">
        <v>0</v>
      </c>
      <c r="AE392" s="165">
        <v>100</v>
      </c>
      <c r="AF392" s="166">
        <v>0</v>
      </c>
    </row>
    <row r="393" spans="1:32" ht="18.75" customHeight="1">
      <c r="A393" s="167">
        <v>391</v>
      </c>
      <c r="B393" s="168">
        <v>349</v>
      </c>
      <c r="C393" s="169" t="s">
        <v>2991</v>
      </c>
      <c r="D393" s="170" t="s">
        <v>3056</v>
      </c>
      <c r="E393" s="182" t="s">
        <v>3052</v>
      </c>
      <c r="F393" s="180">
        <v>377</v>
      </c>
      <c r="G393" s="173">
        <v>125283227</v>
      </c>
      <c r="H393" s="174">
        <v>248</v>
      </c>
      <c r="I393" s="175">
        <v>238</v>
      </c>
      <c r="J393" s="176">
        <v>224007779</v>
      </c>
      <c r="K393" s="177">
        <v>270</v>
      </c>
      <c r="L393" s="178">
        <v>256</v>
      </c>
      <c r="M393" s="173">
        <v>40695965</v>
      </c>
      <c r="N393" s="174">
        <v>200</v>
      </c>
      <c r="O393" s="175">
        <v>190</v>
      </c>
      <c r="P393" s="176">
        <v>143179934</v>
      </c>
      <c r="Q393" s="177">
        <v>246</v>
      </c>
      <c r="R393" s="178">
        <v>236</v>
      </c>
      <c r="S393" s="173">
        <v>230028096</v>
      </c>
      <c r="T393" s="174">
        <v>282</v>
      </c>
      <c r="U393" s="175">
        <v>273</v>
      </c>
      <c r="V393" s="176">
        <v>7748331</v>
      </c>
      <c r="W393" s="177">
        <v>139</v>
      </c>
      <c r="X393" s="178">
        <v>137</v>
      </c>
      <c r="Y393" s="173">
        <v>68532</v>
      </c>
      <c r="Z393" s="174">
        <v>51</v>
      </c>
      <c r="AA393" s="175">
        <v>42</v>
      </c>
      <c r="AB393" s="176">
        <v>2017</v>
      </c>
      <c r="AC393" s="179">
        <v>322</v>
      </c>
      <c r="AD393" s="171">
        <v>0</v>
      </c>
      <c r="AE393" s="180">
        <v>100</v>
      </c>
      <c r="AF393" s="181">
        <v>0</v>
      </c>
    </row>
    <row r="394" spans="1:32" ht="18.75" customHeight="1">
      <c r="A394" s="32">
        <v>392</v>
      </c>
      <c r="B394" s="33">
        <v>433</v>
      </c>
      <c r="C394" s="34" t="s">
        <v>2850</v>
      </c>
      <c r="D394" s="35" t="s">
        <v>2657</v>
      </c>
      <c r="E394" s="45" t="s">
        <v>3052</v>
      </c>
      <c r="F394" s="47">
        <v>378</v>
      </c>
      <c r="G394" s="38">
        <v>124907615</v>
      </c>
      <c r="H394" s="39">
        <v>357</v>
      </c>
      <c r="I394" s="40">
        <v>345</v>
      </c>
      <c r="J394" s="41">
        <v>150303911</v>
      </c>
      <c r="K394" s="42">
        <v>359</v>
      </c>
      <c r="L394" s="43">
        <v>345</v>
      </c>
      <c r="M394" s="38">
        <v>26305263</v>
      </c>
      <c r="N394" s="39">
        <v>459</v>
      </c>
      <c r="O394" s="40">
        <v>444</v>
      </c>
      <c r="P394" s="41">
        <v>19836985</v>
      </c>
      <c r="Q394" s="42">
        <v>463</v>
      </c>
      <c r="R394" s="43">
        <v>448</v>
      </c>
      <c r="S394" s="38">
        <v>67761623</v>
      </c>
      <c r="T394" s="39">
        <v>334</v>
      </c>
      <c r="U394" s="40">
        <v>325</v>
      </c>
      <c r="V394" s="41">
        <v>4113668</v>
      </c>
      <c r="W394" s="42">
        <v>452</v>
      </c>
      <c r="X394" s="43">
        <v>446</v>
      </c>
      <c r="Y394" s="38">
        <v>73</v>
      </c>
      <c r="Z394" s="39">
        <v>342</v>
      </c>
      <c r="AA394" s="40">
        <v>327</v>
      </c>
      <c r="AB394" s="41">
        <v>360</v>
      </c>
      <c r="AC394" s="108">
        <v>311</v>
      </c>
      <c r="AD394" s="45">
        <v>0</v>
      </c>
      <c r="AE394" s="37">
        <v>100</v>
      </c>
      <c r="AF394" s="46">
        <v>0</v>
      </c>
    </row>
    <row r="395" spans="1:32" ht="18.75" customHeight="1">
      <c r="A395" s="32">
        <v>393</v>
      </c>
      <c r="B395" s="33">
        <v>378</v>
      </c>
      <c r="C395" s="34" t="s">
        <v>2851</v>
      </c>
      <c r="D395" s="35" t="s">
        <v>3056</v>
      </c>
      <c r="E395" s="45" t="s">
        <v>3052</v>
      </c>
      <c r="F395" s="47">
        <v>379</v>
      </c>
      <c r="G395" s="38">
        <v>124856841</v>
      </c>
      <c r="H395" s="39">
        <v>430</v>
      </c>
      <c r="I395" s="40">
        <v>415</v>
      </c>
      <c r="J395" s="41">
        <v>124856841</v>
      </c>
      <c r="K395" s="42" t="s">
        <v>3052</v>
      </c>
      <c r="L395" s="43" t="s">
        <v>3052</v>
      </c>
      <c r="M395" s="44" t="s">
        <v>3052</v>
      </c>
      <c r="N395" s="39" t="s">
        <v>3052</v>
      </c>
      <c r="O395" s="40" t="s">
        <v>3052</v>
      </c>
      <c r="P395" s="62" t="s">
        <v>3052</v>
      </c>
      <c r="Q395" s="42" t="s">
        <v>3052</v>
      </c>
      <c r="R395" s="43" t="s">
        <v>3052</v>
      </c>
      <c r="S395" s="44" t="s">
        <v>3052</v>
      </c>
      <c r="T395" s="39" t="s">
        <v>3052</v>
      </c>
      <c r="U395" s="40" t="s">
        <v>3052</v>
      </c>
      <c r="V395" s="62" t="s">
        <v>3052</v>
      </c>
      <c r="W395" s="42" t="s">
        <v>3052</v>
      </c>
      <c r="X395" s="43" t="s">
        <v>3052</v>
      </c>
      <c r="Y395" s="44" t="s">
        <v>3052</v>
      </c>
      <c r="Z395" s="39">
        <v>453</v>
      </c>
      <c r="AA395" s="40">
        <v>438</v>
      </c>
      <c r="AB395" s="41">
        <v>169</v>
      </c>
      <c r="AC395" s="108">
        <v>383</v>
      </c>
      <c r="AD395" s="45">
        <v>0</v>
      </c>
      <c r="AE395" s="37">
        <v>100</v>
      </c>
      <c r="AF395" s="46">
        <v>0</v>
      </c>
    </row>
    <row r="396" spans="1:32" ht="18.75" customHeight="1">
      <c r="A396" s="32">
        <v>394</v>
      </c>
      <c r="B396" s="33" t="s">
        <v>3052</v>
      </c>
      <c r="C396" s="34" t="s">
        <v>2852</v>
      </c>
      <c r="D396" s="35" t="s">
        <v>3103</v>
      </c>
      <c r="E396" s="36" t="s">
        <v>3052</v>
      </c>
      <c r="F396" s="37">
        <v>380</v>
      </c>
      <c r="G396" s="38">
        <v>124440991</v>
      </c>
      <c r="H396" s="39">
        <v>417</v>
      </c>
      <c r="I396" s="40">
        <v>403</v>
      </c>
      <c r="J396" s="41">
        <v>129492152</v>
      </c>
      <c r="K396" s="42">
        <v>417</v>
      </c>
      <c r="L396" s="43">
        <v>403</v>
      </c>
      <c r="M396" s="38">
        <v>18041027</v>
      </c>
      <c r="N396" s="39">
        <v>304</v>
      </c>
      <c r="O396" s="40">
        <v>292</v>
      </c>
      <c r="P396" s="41">
        <v>77858722</v>
      </c>
      <c r="Q396" s="42">
        <v>386</v>
      </c>
      <c r="R396" s="43">
        <v>373</v>
      </c>
      <c r="S396" s="38">
        <v>112663257</v>
      </c>
      <c r="T396" s="39">
        <v>370</v>
      </c>
      <c r="U396" s="40">
        <v>361</v>
      </c>
      <c r="V396" s="41">
        <v>2211922</v>
      </c>
      <c r="W396" s="42">
        <v>278</v>
      </c>
      <c r="X396" s="43">
        <v>276</v>
      </c>
      <c r="Y396" s="38">
        <v>26277</v>
      </c>
      <c r="Z396" s="39">
        <v>205</v>
      </c>
      <c r="AA396" s="40">
        <v>191</v>
      </c>
      <c r="AB396" s="41">
        <v>756</v>
      </c>
      <c r="AC396" s="108">
        <v>321</v>
      </c>
      <c r="AD396" s="45">
        <v>0</v>
      </c>
      <c r="AE396" s="37">
        <v>100</v>
      </c>
      <c r="AF396" s="46">
        <v>0</v>
      </c>
    </row>
    <row r="397" spans="1:32" ht="18.75" customHeight="1">
      <c r="A397" s="48">
        <v>395</v>
      </c>
      <c r="B397" s="49">
        <v>389</v>
      </c>
      <c r="C397" s="50" t="s">
        <v>792</v>
      </c>
      <c r="D397" s="51" t="s">
        <v>3103</v>
      </c>
      <c r="E397" s="52" t="s">
        <v>3052</v>
      </c>
      <c r="F397" s="53">
        <v>381</v>
      </c>
      <c r="G397" s="54">
        <v>124382612</v>
      </c>
      <c r="H397" s="55">
        <v>429</v>
      </c>
      <c r="I397" s="56">
        <v>414</v>
      </c>
      <c r="J397" s="57">
        <v>125447162</v>
      </c>
      <c r="K397" s="58">
        <v>348</v>
      </c>
      <c r="L397" s="59">
        <v>334</v>
      </c>
      <c r="M397" s="54">
        <v>28673814</v>
      </c>
      <c r="N397" s="55">
        <v>227</v>
      </c>
      <c r="O397" s="56">
        <v>217</v>
      </c>
      <c r="P397" s="57">
        <v>118968157</v>
      </c>
      <c r="Q397" s="58">
        <v>289</v>
      </c>
      <c r="R397" s="59">
        <v>279</v>
      </c>
      <c r="S397" s="54">
        <v>192133175</v>
      </c>
      <c r="T397" s="55">
        <v>274</v>
      </c>
      <c r="U397" s="56">
        <v>265</v>
      </c>
      <c r="V397" s="57">
        <v>8383758</v>
      </c>
      <c r="W397" s="58">
        <v>453</v>
      </c>
      <c r="X397" s="59">
        <v>447</v>
      </c>
      <c r="Y397" s="54">
        <v>29</v>
      </c>
      <c r="Z397" s="55">
        <v>85</v>
      </c>
      <c r="AA397" s="56">
        <v>74</v>
      </c>
      <c r="AB397" s="57">
        <v>1450</v>
      </c>
      <c r="AC397" s="109">
        <v>321</v>
      </c>
      <c r="AD397" s="52">
        <v>0</v>
      </c>
      <c r="AE397" s="60">
        <v>100</v>
      </c>
      <c r="AF397" s="61">
        <v>0</v>
      </c>
    </row>
    <row r="398" spans="1:32" ht="18.75" customHeight="1">
      <c r="A398" s="167">
        <v>396</v>
      </c>
      <c r="B398" s="168" t="s">
        <v>3052</v>
      </c>
      <c r="C398" s="169" t="s">
        <v>2853</v>
      </c>
      <c r="D398" s="170" t="s">
        <v>3056</v>
      </c>
      <c r="E398" s="171" t="s">
        <v>3052</v>
      </c>
      <c r="F398" s="172">
        <v>382</v>
      </c>
      <c r="G398" s="173">
        <v>124052865</v>
      </c>
      <c r="H398" s="174">
        <v>240</v>
      </c>
      <c r="I398" s="175">
        <v>230</v>
      </c>
      <c r="J398" s="176">
        <v>233652004</v>
      </c>
      <c r="K398" s="177" t="s">
        <v>3052</v>
      </c>
      <c r="L398" s="178" t="s">
        <v>3052</v>
      </c>
      <c r="M398" s="184" t="s">
        <v>3052</v>
      </c>
      <c r="N398" s="174" t="s">
        <v>3052</v>
      </c>
      <c r="O398" s="175" t="s">
        <v>3052</v>
      </c>
      <c r="P398" s="183" t="s">
        <v>3052</v>
      </c>
      <c r="Q398" s="177" t="s">
        <v>3052</v>
      </c>
      <c r="R398" s="178" t="s">
        <v>3052</v>
      </c>
      <c r="S398" s="184" t="s">
        <v>3052</v>
      </c>
      <c r="T398" s="174" t="s">
        <v>3052</v>
      </c>
      <c r="U398" s="175" t="s">
        <v>3052</v>
      </c>
      <c r="V398" s="183" t="s">
        <v>3052</v>
      </c>
      <c r="W398" s="177" t="s">
        <v>3052</v>
      </c>
      <c r="X398" s="178" t="s">
        <v>3052</v>
      </c>
      <c r="Y398" s="184" t="s">
        <v>3052</v>
      </c>
      <c r="Z398" s="174" t="s">
        <v>3052</v>
      </c>
      <c r="AA398" s="175" t="s">
        <v>3052</v>
      </c>
      <c r="AB398" s="183" t="s">
        <v>3052</v>
      </c>
      <c r="AC398" s="179">
        <v>352</v>
      </c>
      <c r="AD398" s="171">
        <v>0</v>
      </c>
      <c r="AE398" s="180">
        <v>100</v>
      </c>
      <c r="AF398" s="181">
        <v>0</v>
      </c>
    </row>
    <row r="399" spans="1:32" ht="18.75" customHeight="1">
      <c r="A399" s="32">
        <v>397</v>
      </c>
      <c r="B399" s="33" t="s">
        <v>3052</v>
      </c>
      <c r="C399" s="34" t="s">
        <v>2854</v>
      </c>
      <c r="D399" s="35" t="s">
        <v>3058</v>
      </c>
      <c r="E399" s="45" t="s">
        <v>3052</v>
      </c>
      <c r="F399" s="47">
        <v>383</v>
      </c>
      <c r="G399" s="38">
        <v>123576931</v>
      </c>
      <c r="H399" s="39">
        <v>360</v>
      </c>
      <c r="I399" s="40">
        <v>348</v>
      </c>
      <c r="J399" s="41">
        <v>148767842</v>
      </c>
      <c r="K399" s="42" t="s">
        <v>3052</v>
      </c>
      <c r="L399" s="43" t="s">
        <v>3052</v>
      </c>
      <c r="M399" s="44" t="s">
        <v>3052</v>
      </c>
      <c r="N399" s="39" t="s">
        <v>3052</v>
      </c>
      <c r="O399" s="40" t="s">
        <v>3052</v>
      </c>
      <c r="P399" s="62" t="s">
        <v>3052</v>
      </c>
      <c r="Q399" s="42" t="s">
        <v>3052</v>
      </c>
      <c r="R399" s="43" t="s">
        <v>3052</v>
      </c>
      <c r="S399" s="44" t="s">
        <v>3052</v>
      </c>
      <c r="T399" s="39" t="s">
        <v>3052</v>
      </c>
      <c r="U399" s="40" t="s">
        <v>3052</v>
      </c>
      <c r="V399" s="62" t="s">
        <v>3052</v>
      </c>
      <c r="W399" s="42" t="s">
        <v>3052</v>
      </c>
      <c r="X399" s="43" t="s">
        <v>3052</v>
      </c>
      <c r="Y399" s="44" t="s">
        <v>3052</v>
      </c>
      <c r="Z399" s="39" t="s">
        <v>3052</v>
      </c>
      <c r="AA399" s="40" t="s">
        <v>3052</v>
      </c>
      <c r="AB399" s="62" t="s">
        <v>3052</v>
      </c>
      <c r="AC399" s="108">
        <v>361</v>
      </c>
      <c r="AD399" s="45">
        <v>0</v>
      </c>
      <c r="AE399" s="37">
        <v>100</v>
      </c>
      <c r="AF399" s="46">
        <v>0</v>
      </c>
    </row>
    <row r="400" spans="1:32" ht="18.75" customHeight="1">
      <c r="A400" s="32">
        <v>398</v>
      </c>
      <c r="B400" s="33">
        <v>384</v>
      </c>
      <c r="C400" s="34" t="s">
        <v>787</v>
      </c>
      <c r="D400" s="35" t="s">
        <v>1061</v>
      </c>
      <c r="E400" s="45" t="s">
        <v>3052</v>
      </c>
      <c r="F400" s="47">
        <v>384</v>
      </c>
      <c r="G400" s="38">
        <v>123313992</v>
      </c>
      <c r="H400" s="39">
        <v>433</v>
      </c>
      <c r="I400" s="40">
        <v>418</v>
      </c>
      <c r="J400" s="41">
        <v>124174104</v>
      </c>
      <c r="K400" s="42">
        <v>418</v>
      </c>
      <c r="L400" s="43">
        <v>404</v>
      </c>
      <c r="M400" s="38">
        <v>18001070</v>
      </c>
      <c r="N400" s="39" t="s">
        <v>3052</v>
      </c>
      <c r="O400" s="40" t="s">
        <v>3052</v>
      </c>
      <c r="P400" s="62" t="s">
        <v>3052</v>
      </c>
      <c r="Q400" s="42" t="s">
        <v>3052</v>
      </c>
      <c r="R400" s="43" t="s">
        <v>3052</v>
      </c>
      <c r="S400" s="44" t="s">
        <v>3052</v>
      </c>
      <c r="T400" s="39">
        <v>313</v>
      </c>
      <c r="U400" s="40">
        <v>304</v>
      </c>
      <c r="V400" s="41">
        <v>5662144</v>
      </c>
      <c r="W400" s="42">
        <v>238</v>
      </c>
      <c r="X400" s="43">
        <v>236</v>
      </c>
      <c r="Y400" s="38">
        <v>35497</v>
      </c>
      <c r="Z400" s="39" t="s">
        <v>3052</v>
      </c>
      <c r="AA400" s="40" t="s">
        <v>3052</v>
      </c>
      <c r="AB400" s="62" t="s">
        <v>3052</v>
      </c>
      <c r="AC400" s="108">
        <v>321</v>
      </c>
      <c r="AD400" s="45">
        <v>0</v>
      </c>
      <c r="AE400" s="37">
        <v>100</v>
      </c>
      <c r="AF400" s="46">
        <v>0</v>
      </c>
    </row>
    <row r="401" spans="1:32" ht="18.75" customHeight="1">
      <c r="A401" s="32">
        <v>399</v>
      </c>
      <c r="B401" s="33">
        <v>410</v>
      </c>
      <c r="C401" s="34" t="s">
        <v>1921</v>
      </c>
      <c r="D401" s="35" t="s">
        <v>3056</v>
      </c>
      <c r="E401" s="45" t="s">
        <v>3052</v>
      </c>
      <c r="F401" s="47">
        <v>385</v>
      </c>
      <c r="G401" s="38">
        <v>123311196</v>
      </c>
      <c r="H401" s="39">
        <v>436</v>
      </c>
      <c r="I401" s="40">
        <v>421</v>
      </c>
      <c r="J401" s="41">
        <v>123311196</v>
      </c>
      <c r="K401" s="42">
        <v>353</v>
      </c>
      <c r="L401" s="43">
        <v>339</v>
      </c>
      <c r="M401" s="38">
        <v>27006800</v>
      </c>
      <c r="N401" s="39">
        <v>367</v>
      </c>
      <c r="O401" s="40">
        <v>353</v>
      </c>
      <c r="P401" s="41">
        <v>52598922</v>
      </c>
      <c r="Q401" s="42">
        <v>225</v>
      </c>
      <c r="R401" s="43">
        <v>215</v>
      </c>
      <c r="S401" s="38">
        <v>249030498</v>
      </c>
      <c r="T401" s="39">
        <v>417</v>
      </c>
      <c r="U401" s="40">
        <v>406</v>
      </c>
      <c r="V401" s="41">
        <v>-370886</v>
      </c>
      <c r="W401" s="42">
        <v>343</v>
      </c>
      <c r="X401" s="43">
        <v>340</v>
      </c>
      <c r="Y401" s="38">
        <v>13054</v>
      </c>
      <c r="Z401" s="39">
        <v>398</v>
      </c>
      <c r="AA401" s="40">
        <v>383</v>
      </c>
      <c r="AB401" s="41">
        <v>259</v>
      </c>
      <c r="AC401" s="108">
        <v>369</v>
      </c>
      <c r="AD401" s="45">
        <v>0</v>
      </c>
      <c r="AE401" s="37">
        <v>50</v>
      </c>
      <c r="AF401" s="46">
        <v>50</v>
      </c>
    </row>
    <row r="402" spans="1:32" ht="18.75" customHeight="1">
      <c r="A402" s="152">
        <v>400</v>
      </c>
      <c r="B402" s="153" t="s">
        <v>3052</v>
      </c>
      <c r="C402" s="154" t="s">
        <v>2855</v>
      </c>
      <c r="D402" s="155" t="s">
        <v>3056</v>
      </c>
      <c r="E402" s="156" t="s">
        <v>3052</v>
      </c>
      <c r="F402" s="157">
        <v>386</v>
      </c>
      <c r="G402" s="158">
        <v>122805313</v>
      </c>
      <c r="H402" s="159">
        <v>419</v>
      </c>
      <c r="I402" s="160">
        <v>405</v>
      </c>
      <c r="J402" s="161">
        <v>129398610</v>
      </c>
      <c r="K402" s="162" t="s">
        <v>3052</v>
      </c>
      <c r="L402" s="163" t="s">
        <v>3052</v>
      </c>
      <c r="M402" s="206" t="s">
        <v>3052</v>
      </c>
      <c r="N402" s="159" t="s">
        <v>3052</v>
      </c>
      <c r="O402" s="160" t="s">
        <v>3052</v>
      </c>
      <c r="P402" s="207" t="s">
        <v>3052</v>
      </c>
      <c r="Q402" s="162">
        <v>435</v>
      </c>
      <c r="R402" s="163">
        <v>420</v>
      </c>
      <c r="S402" s="158">
        <v>84147547</v>
      </c>
      <c r="T402" s="159" t="s">
        <v>3052</v>
      </c>
      <c r="U402" s="160" t="s">
        <v>3052</v>
      </c>
      <c r="V402" s="207" t="s">
        <v>3052</v>
      </c>
      <c r="W402" s="162">
        <v>294</v>
      </c>
      <c r="X402" s="163">
        <v>291</v>
      </c>
      <c r="Y402" s="158">
        <v>23012</v>
      </c>
      <c r="Z402" s="159">
        <v>420</v>
      </c>
      <c r="AA402" s="160">
        <v>405</v>
      </c>
      <c r="AB402" s="161">
        <v>211</v>
      </c>
      <c r="AC402" s="164">
        <v>356</v>
      </c>
      <c r="AD402" s="156">
        <v>0</v>
      </c>
      <c r="AE402" s="165">
        <v>100</v>
      </c>
      <c r="AF402" s="166">
        <v>0</v>
      </c>
    </row>
    <row r="403" spans="1:32" ht="18.75" customHeight="1">
      <c r="A403" s="18">
        <v>401</v>
      </c>
      <c r="B403" s="19">
        <v>407</v>
      </c>
      <c r="C403" s="20" t="s">
        <v>811</v>
      </c>
      <c r="D403" s="21" t="s">
        <v>1702</v>
      </c>
      <c r="E403" s="22" t="s">
        <v>3052</v>
      </c>
      <c r="F403" s="23">
        <v>387</v>
      </c>
      <c r="G403" s="24">
        <v>122792124</v>
      </c>
      <c r="H403" s="25">
        <v>437</v>
      </c>
      <c r="I403" s="26">
        <v>422</v>
      </c>
      <c r="J403" s="27">
        <v>123241198</v>
      </c>
      <c r="K403" s="28" t="s">
        <v>3052</v>
      </c>
      <c r="L403" s="29" t="s">
        <v>3052</v>
      </c>
      <c r="M403" s="64" t="s">
        <v>3052</v>
      </c>
      <c r="N403" s="25" t="s">
        <v>3052</v>
      </c>
      <c r="O403" s="26" t="s">
        <v>3052</v>
      </c>
      <c r="P403" s="69" t="s">
        <v>3052</v>
      </c>
      <c r="Q403" s="28" t="s">
        <v>3052</v>
      </c>
      <c r="R403" s="29" t="s">
        <v>3052</v>
      </c>
      <c r="S403" s="64" t="s">
        <v>3052</v>
      </c>
      <c r="T403" s="25" t="s">
        <v>3052</v>
      </c>
      <c r="U403" s="26" t="s">
        <v>3052</v>
      </c>
      <c r="V403" s="69" t="s">
        <v>3052</v>
      </c>
      <c r="W403" s="28">
        <v>286</v>
      </c>
      <c r="X403" s="29">
        <v>283</v>
      </c>
      <c r="Y403" s="24">
        <v>24656</v>
      </c>
      <c r="Z403" s="25" t="s">
        <v>3052</v>
      </c>
      <c r="AA403" s="26" t="s">
        <v>3052</v>
      </c>
      <c r="AB403" s="69" t="s">
        <v>3052</v>
      </c>
      <c r="AC403" s="107">
        <v>356</v>
      </c>
      <c r="AD403" s="22">
        <v>0</v>
      </c>
      <c r="AE403" s="30">
        <v>100</v>
      </c>
      <c r="AF403" s="31">
        <v>0</v>
      </c>
    </row>
    <row r="404" spans="1:32" ht="18.75" customHeight="1">
      <c r="A404" s="32">
        <v>402</v>
      </c>
      <c r="B404" s="33">
        <v>364</v>
      </c>
      <c r="C404" s="34" t="s">
        <v>3004</v>
      </c>
      <c r="D404" s="35" t="s">
        <v>3058</v>
      </c>
      <c r="E404" s="45" t="s">
        <v>3052</v>
      </c>
      <c r="F404" s="47">
        <v>388</v>
      </c>
      <c r="G404" s="38">
        <v>122418319</v>
      </c>
      <c r="H404" s="39">
        <v>425</v>
      </c>
      <c r="I404" s="40">
        <v>411</v>
      </c>
      <c r="J404" s="41">
        <v>126654404</v>
      </c>
      <c r="K404" s="42">
        <v>209</v>
      </c>
      <c r="L404" s="43">
        <v>196</v>
      </c>
      <c r="M404" s="38">
        <v>58113096</v>
      </c>
      <c r="N404" s="39">
        <v>210</v>
      </c>
      <c r="O404" s="40">
        <v>200</v>
      </c>
      <c r="P404" s="41">
        <v>133990289</v>
      </c>
      <c r="Q404" s="42">
        <v>203</v>
      </c>
      <c r="R404" s="43">
        <v>193</v>
      </c>
      <c r="S404" s="38">
        <v>281697208</v>
      </c>
      <c r="T404" s="39">
        <v>396</v>
      </c>
      <c r="U404" s="40">
        <v>386</v>
      </c>
      <c r="V404" s="41">
        <v>938534</v>
      </c>
      <c r="W404" s="42">
        <v>199</v>
      </c>
      <c r="X404" s="43">
        <v>197</v>
      </c>
      <c r="Y404" s="38">
        <v>46242</v>
      </c>
      <c r="Z404" s="39">
        <v>95</v>
      </c>
      <c r="AA404" s="40">
        <v>84</v>
      </c>
      <c r="AB404" s="41">
        <v>1351</v>
      </c>
      <c r="AC404" s="108">
        <v>382</v>
      </c>
      <c r="AD404" s="45">
        <v>0</v>
      </c>
      <c r="AE404" s="37">
        <v>96.65</v>
      </c>
      <c r="AF404" s="46">
        <v>3.35</v>
      </c>
    </row>
    <row r="405" spans="1:32" ht="18.75" customHeight="1">
      <c r="A405" s="137">
        <v>403</v>
      </c>
      <c r="B405" s="138">
        <v>386</v>
      </c>
      <c r="C405" s="139" t="s">
        <v>789</v>
      </c>
      <c r="D405" s="140" t="s">
        <v>3056</v>
      </c>
      <c r="E405" s="141" t="s">
        <v>3052</v>
      </c>
      <c r="F405" s="142">
        <v>389</v>
      </c>
      <c r="G405" s="143">
        <v>122058872</v>
      </c>
      <c r="H405" s="144">
        <v>432</v>
      </c>
      <c r="I405" s="145">
        <v>417</v>
      </c>
      <c r="J405" s="146">
        <v>124424956</v>
      </c>
      <c r="K405" s="147">
        <v>389</v>
      </c>
      <c r="L405" s="148">
        <v>375</v>
      </c>
      <c r="M405" s="143">
        <v>22832498</v>
      </c>
      <c r="N405" s="144">
        <v>349</v>
      </c>
      <c r="O405" s="145">
        <v>336</v>
      </c>
      <c r="P405" s="146">
        <v>59685641</v>
      </c>
      <c r="Q405" s="147">
        <v>392</v>
      </c>
      <c r="R405" s="148">
        <v>379</v>
      </c>
      <c r="S405" s="143">
        <v>109311374</v>
      </c>
      <c r="T405" s="144">
        <v>265</v>
      </c>
      <c r="U405" s="145">
        <v>256</v>
      </c>
      <c r="V405" s="146">
        <v>9245190</v>
      </c>
      <c r="W405" s="147">
        <v>264</v>
      </c>
      <c r="X405" s="148">
        <v>262</v>
      </c>
      <c r="Y405" s="143">
        <v>29238</v>
      </c>
      <c r="Z405" s="144">
        <v>472</v>
      </c>
      <c r="AA405" s="145">
        <v>457</v>
      </c>
      <c r="AB405" s="146">
        <v>125</v>
      </c>
      <c r="AC405" s="149">
        <v>372</v>
      </c>
      <c r="AD405" s="141">
        <v>0</v>
      </c>
      <c r="AE405" s="150">
        <v>100</v>
      </c>
      <c r="AF405" s="151">
        <v>0</v>
      </c>
    </row>
    <row r="406" spans="1:32" ht="18.75" customHeight="1">
      <c r="A406" s="32">
        <v>404</v>
      </c>
      <c r="B406" s="33" t="s">
        <v>3052</v>
      </c>
      <c r="C406" s="34" t="s">
        <v>2856</v>
      </c>
      <c r="D406" s="35" t="s">
        <v>1049</v>
      </c>
      <c r="E406" s="45" t="s">
        <v>3052</v>
      </c>
      <c r="F406" s="47">
        <v>390</v>
      </c>
      <c r="G406" s="38">
        <v>122022108</v>
      </c>
      <c r="H406" s="39">
        <v>439</v>
      </c>
      <c r="I406" s="40">
        <v>424</v>
      </c>
      <c r="J406" s="41">
        <v>122022108</v>
      </c>
      <c r="K406" s="42" t="s">
        <v>3052</v>
      </c>
      <c r="L406" s="43" t="s">
        <v>3052</v>
      </c>
      <c r="M406" s="44" t="s">
        <v>3052</v>
      </c>
      <c r="N406" s="39">
        <v>478</v>
      </c>
      <c r="O406" s="40">
        <v>463</v>
      </c>
      <c r="P406" s="41">
        <v>11531050</v>
      </c>
      <c r="Q406" s="42">
        <v>227</v>
      </c>
      <c r="R406" s="43">
        <v>217</v>
      </c>
      <c r="S406" s="38">
        <v>248535465</v>
      </c>
      <c r="T406" s="39" t="s">
        <v>3052</v>
      </c>
      <c r="U406" s="40" t="s">
        <v>3052</v>
      </c>
      <c r="V406" s="62" t="s">
        <v>3052</v>
      </c>
      <c r="W406" s="42">
        <v>270</v>
      </c>
      <c r="X406" s="43">
        <v>268</v>
      </c>
      <c r="Y406" s="38">
        <v>28137</v>
      </c>
      <c r="Z406" s="39">
        <v>281</v>
      </c>
      <c r="AA406" s="40">
        <v>267</v>
      </c>
      <c r="AB406" s="41">
        <v>523</v>
      </c>
      <c r="AC406" s="108">
        <v>369</v>
      </c>
      <c r="AD406" s="45">
        <v>0</v>
      </c>
      <c r="AE406" s="37">
        <v>100</v>
      </c>
      <c r="AF406" s="46">
        <v>0</v>
      </c>
    </row>
    <row r="407" spans="1:32" ht="18.75" customHeight="1">
      <c r="A407" s="48">
        <v>405</v>
      </c>
      <c r="B407" s="49">
        <v>464</v>
      </c>
      <c r="C407" s="50" t="s">
        <v>1315</v>
      </c>
      <c r="D407" s="51" t="s">
        <v>829</v>
      </c>
      <c r="E407" s="52" t="s">
        <v>3052</v>
      </c>
      <c r="F407" s="53">
        <v>391</v>
      </c>
      <c r="G407" s="54">
        <v>121603694</v>
      </c>
      <c r="H407" s="55">
        <v>424</v>
      </c>
      <c r="I407" s="56">
        <v>410</v>
      </c>
      <c r="J407" s="57">
        <v>126742793</v>
      </c>
      <c r="K407" s="58" t="s">
        <v>3052</v>
      </c>
      <c r="L407" s="59" t="s">
        <v>3052</v>
      </c>
      <c r="M407" s="65" t="s">
        <v>3052</v>
      </c>
      <c r="N407" s="55" t="s">
        <v>3052</v>
      </c>
      <c r="O407" s="56" t="s">
        <v>3052</v>
      </c>
      <c r="P407" s="66" t="s">
        <v>3052</v>
      </c>
      <c r="Q407" s="58" t="s">
        <v>3052</v>
      </c>
      <c r="R407" s="59" t="s">
        <v>3052</v>
      </c>
      <c r="S407" s="65" t="s">
        <v>3052</v>
      </c>
      <c r="T407" s="55" t="s">
        <v>3052</v>
      </c>
      <c r="U407" s="56" t="s">
        <v>3052</v>
      </c>
      <c r="V407" s="66" t="s">
        <v>3052</v>
      </c>
      <c r="W407" s="58" t="s">
        <v>3052</v>
      </c>
      <c r="X407" s="59" t="s">
        <v>3052</v>
      </c>
      <c r="Y407" s="65" t="s">
        <v>3052</v>
      </c>
      <c r="Z407" s="55" t="s">
        <v>3052</v>
      </c>
      <c r="AA407" s="56" t="s">
        <v>3052</v>
      </c>
      <c r="AB407" s="66" t="s">
        <v>3052</v>
      </c>
      <c r="AC407" s="109">
        <v>311</v>
      </c>
      <c r="AD407" s="52">
        <v>0</v>
      </c>
      <c r="AE407" s="60">
        <v>100</v>
      </c>
      <c r="AF407" s="61">
        <v>0</v>
      </c>
    </row>
    <row r="408" spans="1:32" ht="18.75" customHeight="1">
      <c r="A408" s="18">
        <v>406</v>
      </c>
      <c r="B408" s="19">
        <v>422</v>
      </c>
      <c r="C408" s="20" t="s">
        <v>1932</v>
      </c>
      <c r="D408" s="21" t="s">
        <v>881</v>
      </c>
      <c r="E408" s="22" t="s">
        <v>3052</v>
      </c>
      <c r="F408" s="23">
        <v>392</v>
      </c>
      <c r="G408" s="24">
        <v>120967608</v>
      </c>
      <c r="H408" s="25">
        <v>440</v>
      </c>
      <c r="I408" s="26">
        <v>425</v>
      </c>
      <c r="J408" s="27">
        <v>120967608</v>
      </c>
      <c r="K408" s="28">
        <v>387</v>
      </c>
      <c r="L408" s="29">
        <v>373</v>
      </c>
      <c r="M408" s="24">
        <v>23313834</v>
      </c>
      <c r="N408" s="25" t="s">
        <v>3052</v>
      </c>
      <c r="O408" s="26" t="s">
        <v>3052</v>
      </c>
      <c r="P408" s="69" t="s">
        <v>3052</v>
      </c>
      <c r="Q408" s="28">
        <v>407</v>
      </c>
      <c r="R408" s="29">
        <v>394</v>
      </c>
      <c r="S408" s="24">
        <v>99057483</v>
      </c>
      <c r="T408" s="25">
        <v>263</v>
      </c>
      <c r="U408" s="26">
        <v>254</v>
      </c>
      <c r="V408" s="27">
        <v>9488814</v>
      </c>
      <c r="W408" s="28">
        <v>208</v>
      </c>
      <c r="X408" s="29">
        <v>206</v>
      </c>
      <c r="Y408" s="24">
        <v>43970</v>
      </c>
      <c r="Z408" s="25">
        <v>308</v>
      </c>
      <c r="AA408" s="26">
        <v>293</v>
      </c>
      <c r="AB408" s="27">
        <v>445</v>
      </c>
      <c r="AC408" s="107">
        <v>381</v>
      </c>
      <c r="AD408" s="22">
        <v>0</v>
      </c>
      <c r="AE408" s="30">
        <v>100</v>
      </c>
      <c r="AF408" s="31">
        <v>0</v>
      </c>
    </row>
    <row r="409" spans="1:32" ht="18.75" customHeight="1">
      <c r="A409" s="137">
        <v>407</v>
      </c>
      <c r="B409" s="138">
        <v>356</v>
      </c>
      <c r="C409" s="139" t="s">
        <v>2996</v>
      </c>
      <c r="D409" s="140" t="s">
        <v>3056</v>
      </c>
      <c r="E409" s="185" t="s">
        <v>3052</v>
      </c>
      <c r="F409" s="150">
        <v>393</v>
      </c>
      <c r="G409" s="143">
        <v>120769434</v>
      </c>
      <c r="H409" s="144">
        <v>420</v>
      </c>
      <c r="I409" s="145">
        <v>406</v>
      </c>
      <c r="J409" s="146">
        <v>128745007</v>
      </c>
      <c r="K409" s="147">
        <v>280</v>
      </c>
      <c r="L409" s="148">
        <v>266</v>
      </c>
      <c r="M409" s="143">
        <v>38495593</v>
      </c>
      <c r="N409" s="144">
        <v>371</v>
      </c>
      <c r="O409" s="145">
        <v>357</v>
      </c>
      <c r="P409" s="146">
        <v>51327967</v>
      </c>
      <c r="Q409" s="147">
        <v>409</v>
      </c>
      <c r="R409" s="148">
        <v>396</v>
      </c>
      <c r="S409" s="143">
        <v>98539873</v>
      </c>
      <c r="T409" s="144">
        <v>194</v>
      </c>
      <c r="U409" s="145">
        <v>187</v>
      </c>
      <c r="V409" s="146">
        <v>17259259</v>
      </c>
      <c r="W409" s="147">
        <v>134</v>
      </c>
      <c r="X409" s="148">
        <v>132</v>
      </c>
      <c r="Y409" s="143">
        <v>72274</v>
      </c>
      <c r="Z409" s="144">
        <v>287</v>
      </c>
      <c r="AA409" s="145">
        <v>273</v>
      </c>
      <c r="AB409" s="146">
        <v>497</v>
      </c>
      <c r="AC409" s="149">
        <v>384</v>
      </c>
      <c r="AD409" s="141">
        <v>0</v>
      </c>
      <c r="AE409" s="150">
        <v>0</v>
      </c>
      <c r="AF409" s="151">
        <v>100</v>
      </c>
    </row>
    <row r="410" spans="1:32" ht="18.75" customHeight="1">
      <c r="A410" s="137">
        <v>408</v>
      </c>
      <c r="B410" s="138" t="s">
        <v>3052</v>
      </c>
      <c r="C410" s="139" t="s">
        <v>2857</v>
      </c>
      <c r="D410" s="140" t="s">
        <v>3056</v>
      </c>
      <c r="E410" s="141" t="s">
        <v>3052</v>
      </c>
      <c r="F410" s="142">
        <v>394</v>
      </c>
      <c r="G410" s="143">
        <v>120628258</v>
      </c>
      <c r="H410" s="144">
        <v>413</v>
      </c>
      <c r="I410" s="145">
        <v>399</v>
      </c>
      <c r="J410" s="146">
        <v>130570480</v>
      </c>
      <c r="K410" s="147">
        <v>279</v>
      </c>
      <c r="L410" s="148">
        <v>265</v>
      </c>
      <c r="M410" s="143">
        <v>38586400</v>
      </c>
      <c r="N410" s="144">
        <v>414</v>
      </c>
      <c r="O410" s="145">
        <v>399</v>
      </c>
      <c r="P410" s="146">
        <v>38595246</v>
      </c>
      <c r="Q410" s="147">
        <v>434</v>
      </c>
      <c r="R410" s="148">
        <v>419</v>
      </c>
      <c r="S410" s="143">
        <v>86271545</v>
      </c>
      <c r="T410" s="144">
        <v>195</v>
      </c>
      <c r="U410" s="145">
        <v>188</v>
      </c>
      <c r="V410" s="146">
        <v>17257539</v>
      </c>
      <c r="W410" s="147">
        <v>148</v>
      </c>
      <c r="X410" s="148">
        <v>146</v>
      </c>
      <c r="Y410" s="143">
        <v>65136</v>
      </c>
      <c r="Z410" s="144">
        <v>409</v>
      </c>
      <c r="AA410" s="145">
        <v>394</v>
      </c>
      <c r="AB410" s="146">
        <v>240</v>
      </c>
      <c r="AC410" s="149">
        <v>356</v>
      </c>
      <c r="AD410" s="141">
        <v>0</v>
      </c>
      <c r="AE410" s="150">
        <v>100</v>
      </c>
      <c r="AF410" s="151">
        <v>0</v>
      </c>
    </row>
    <row r="411" spans="1:32" ht="18.75" customHeight="1">
      <c r="A411" s="32">
        <v>409</v>
      </c>
      <c r="B411" s="33">
        <v>495</v>
      </c>
      <c r="C411" s="34" t="s">
        <v>2858</v>
      </c>
      <c r="D411" s="35" t="s">
        <v>3098</v>
      </c>
      <c r="E411" s="45" t="s">
        <v>3052</v>
      </c>
      <c r="F411" s="47">
        <v>395</v>
      </c>
      <c r="G411" s="38">
        <v>120141344</v>
      </c>
      <c r="H411" s="39">
        <v>350</v>
      </c>
      <c r="I411" s="40">
        <v>338</v>
      </c>
      <c r="J411" s="41">
        <v>153418857</v>
      </c>
      <c r="K411" s="42">
        <v>266</v>
      </c>
      <c r="L411" s="43">
        <v>252</v>
      </c>
      <c r="M411" s="38">
        <v>42411253</v>
      </c>
      <c r="N411" s="39">
        <v>412</v>
      </c>
      <c r="O411" s="40">
        <v>397</v>
      </c>
      <c r="P411" s="41">
        <v>39836057</v>
      </c>
      <c r="Q411" s="42">
        <v>335</v>
      </c>
      <c r="R411" s="43">
        <v>325</v>
      </c>
      <c r="S411" s="38">
        <v>154476333</v>
      </c>
      <c r="T411" s="39">
        <v>344</v>
      </c>
      <c r="U411" s="40">
        <v>335</v>
      </c>
      <c r="V411" s="41">
        <v>3590880</v>
      </c>
      <c r="W411" s="42">
        <v>407</v>
      </c>
      <c r="X411" s="43">
        <v>402</v>
      </c>
      <c r="Y411" s="38">
        <v>3010</v>
      </c>
      <c r="Z411" s="39">
        <v>145</v>
      </c>
      <c r="AA411" s="40">
        <v>133</v>
      </c>
      <c r="AB411" s="41">
        <v>1030</v>
      </c>
      <c r="AC411" s="108">
        <v>332</v>
      </c>
      <c r="AD411" s="45">
        <v>0</v>
      </c>
      <c r="AE411" s="37">
        <v>100</v>
      </c>
      <c r="AF411" s="46">
        <v>0</v>
      </c>
    </row>
    <row r="412" spans="1:32" ht="18.75" customHeight="1">
      <c r="A412" s="152">
        <v>410</v>
      </c>
      <c r="B412" s="153" t="s">
        <v>3052</v>
      </c>
      <c r="C412" s="190" t="s">
        <v>3052</v>
      </c>
      <c r="D412" s="155" t="s">
        <v>3056</v>
      </c>
      <c r="E412" s="156" t="s">
        <v>3052</v>
      </c>
      <c r="F412" s="157">
        <v>396</v>
      </c>
      <c r="G412" s="206" t="s">
        <v>3052</v>
      </c>
      <c r="H412" s="159">
        <v>371</v>
      </c>
      <c r="I412" s="160">
        <v>359</v>
      </c>
      <c r="J412" s="207" t="s">
        <v>3052</v>
      </c>
      <c r="K412" s="162">
        <v>457</v>
      </c>
      <c r="L412" s="163">
        <v>442</v>
      </c>
      <c r="M412" s="206" t="s">
        <v>3052</v>
      </c>
      <c r="N412" s="159">
        <v>417</v>
      </c>
      <c r="O412" s="160">
        <v>402</v>
      </c>
      <c r="P412" s="207" t="s">
        <v>3052</v>
      </c>
      <c r="Q412" s="162">
        <v>256</v>
      </c>
      <c r="R412" s="163">
        <v>246</v>
      </c>
      <c r="S412" s="206" t="s">
        <v>3052</v>
      </c>
      <c r="T412" s="159">
        <v>257</v>
      </c>
      <c r="U412" s="160">
        <v>248</v>
      </c>
      <c r="V412" s="207" t="s">
        <v>3052</v>
      </c>
      <c r="W412" s="162">
        <v>341</v>
      </c>
      <c r="X412" s="163">
        <v>338</v>
      </c>
      <c r="Y412" s="206" t="s">
        <v>3052</v>
      </c>
      <c r="Z412" s="159">
        <v>394</v>
      </c>
      <c r="AA412" s="160">
        <v>379</v>
      </c>
      <c r="AB412" s="207" t="s">
        <v>3052</v>
      </c>
      <c r="AC412" s="164">
        <v>351</v>
      </c>
      <c r="AD412" s="156">
        <v>0</v>
      </c>
      <c r="AE412" s="165">
        <v>100</v>
      </c>
      <c r="AF412" s="166">
        <v>0</v>
      </c>
    </row>
    <row r="413" spans="1:32" ht="18.75" customHeight="1">
      <c r="A413" s="18">
        <v>411</v>
      </c>
      <c r="B413" s="19">
        <v>405</v>
      </c>
      <c r="C413" s="20" t="s">
        <v>809</v>
      </c>
      <c r="D413" s="21" t="s">
        <v>3103</v>
      </c>
      <c r="E413" s="22" t="s">
        <v>3052</v>
      </c>
      <c r="F413" s="23">
        <v>397</v>
      </c>
      <c r="G413" s="24">
        <v>119903366</v>
      </c>
      <c r="H413" s="25">
        <v>385</v>
      </c>
      <c r="I413" s="26">
        <v>372</v>
      </c>
      <c r="J413" s="27">
        <v>139997873</v>
      </c>
      <c r="K413" s="28">
        <v>371</v>
      </c>
      <c r="L413" s="29">
        <v>357</v>
      </c>
      <c r="M413" s="24">
        <v>24783179</v>
      </c>
      <c r="N413" s="25">
        <v>333</v>
      </c>
      <c r="O413" s="26">
        <v>321</v>
      </c>
      <c r="P413" s="27">
        <v>65044703</v>
      </c>
      <c r="Q413" s="28">
        <v>218</v>
      </c>
      <c r="R413" s="29">
        <v>208</v>
      </c>
      <c r="S413" s="24">
        <v>256913432</v>
      </c>
      <c r="T413" s="25">
        <v>332</v>
      </c>
      <c r="U413" s="26">
        <v>323</v>
      </c>
      <c r="V413" s="27">
        <v>4637966</v>
      </c>
      <c r="W413" s="28">
        <v>230</v>
      </c>
      <c r="X413" s="29">
        <v>228</v>
      </c>
      <c r="Y413" s="24">
        <v>38644</v>
      </c>
      <c r="Z413" s="25">
        <v>193</v>
      </c>
      <c r="AA413" s="26">
        <v>179</v>
      </c>
      <c r="AB413" s="27">
        <v>814</v>
      </c>
      <c r="AC413" s="107">
        <v>321</v>
      </c>
      <c r="AD413" s="22">
        <v>0</v>
      </c>
      <c r="AE413" s="30">
        <v>100</v>
      </c>
      <c r="AF413" s="31">
        <v>0</v>
      </c>
    </row>
    <row r="414" spans="1:32" ht="18.75" customHeight="1">
      <c r="A414" s="137">
        <v>412</v>
      </c>
      <c r="B414" s="138">
        <v>479</v>
      </c>
      <c r="C414" s="139" t="s">
        <v>377</v>
      </c>
      <c r="D414" s="140" t="s">
        <v>3056</v>
      </c>
      <c r="E414" s="141" t="s">
        <v>3052</v>
      </c>
      <c r="F414" s="142">
        <v>398</v>
      </c>
      <c r="G414" s="143">
        <v>119899327</v>
      </c>
      <c r="H414" s="144">
        <v>428</v>
      </c>
      <c r="I414" s="145">
        <v>413</v>
      </c>
      <c r="J414" s="146">
        <v>125769188</v>
      </c>
      <c r="K414" s="147" t="s">
        <v>3052</v>
      </c>
      <c r="L414" s="148" t="s">
        <v>3052</v>
      </c>
      <c r="M414" s="186" t="s">
        <v>3052</v>
      </c>
      <c r="N414" s="144" t="s">
        <v>3052</v>
      </c>
      <c r="O414" s="145" t="s">
        <v>3052</v>
      </c>
      <c r="P414" s="187" t="s">
        <v>3052</v>
      </c>
      <c r="Q414" s="147" t="s">
        <v>3052</v>
      </c>
      <c r="R414" s="148" t="s">
        <v>3052</v>
      </c>
      <c r="S414" s="186" t="s">
        <v>3052</v>
      </c>
      <c r="T414" s="144" t="s">
        <v>3052</v>
      </c>
      <c r="U414" s="145" t="s">
        <v>3052</v>
      </c>
      <c r="V414" s="187" t="s">
        <v>3052</v>
      </c>
      <c r="W414" s="147" t="s">
        <v>3052</v>
      </c>
      <c r="X414" s="148" t="s">
        <v>3052</v>
      </c>
      <c r="Y414" s="186" t="s">
        <v>3052</v>
      </c>
      <c r="Z414" s="144" t="s">
        <v>3052</v>
      </c>
      <c r="AA414" s="145" t="s">
        <v>3052</v>
      </c>
      <c r="AB414" s="187" t="s">
        <v>3052</v>
      </c>
      <c r="AC414" s="149">
        <v>356</v>
      </c>
      <c r="AD414" s="141">
        <v>0</v>
      </c>
      <c r="AE414" s="150">
        <v>100</v>
      </c>
      <c r="AF414" s="151">
        <v>0</v>
      </c>
    </row>
    <row r="415" spans="1:32" ht="18.75" customHeight="1">
      <c r="A415" s="137">
        <v>413</v>
      </c>
      <c r="B415" s="138">
        <v>454</v>
      </c>
      <c r="C415" s="139" t="s">
        <v>351</v>
      </c>
      <c r="D415" s="140" t="s">
        <v>3056</v>
      </c>
      <c r="E415" s="141" t="s">
        <v>3052</v>
      </c>
      <c r="F415" s="142">
        <v>399</v>
      </c>
      <c r="G415" s="143">
        <v>119599959</v>
      </c>
      <c r="H415" s="144">
        <v>372</v>
      </c>
      <c r="I415" s="145">
        <v>360</v>
      </c>
      <c r="J415" s="146">
        <v>146235984</v>
      </c>
      <c r="K415" s="147">
        <v>300</v>
      </c>
      <c r="L415" s="148">
        <v>286</v>
      </c>
      <c r="M415" s="143">
        <v>34735197</v>
      </c>
      <c r="N415" s="144">
        <v>354</v>
      </c>
      <c r="O415" s="145">
        <v>341</v>
      </c>
      <c r="P415" s="146">
        <v>57334778</v>
      </c>
      <c r="Q415" s="147">
        <v>404</v>
      </c>
      <c r="R415" s="148">
        <v>391</v>
      </c>
      <c r="S415" s="143">
        <v>102307044</v>
      </c>
      <c r="T415" s="144">
        <v>276</v>
      </c>
      <c r="U415" s="145">
        <v>267</v>
      </c>
      <c r="V415" s="146">
        <v>8294775</v>
      </c>
      <c r="W415" s="147">
        <v>348</v>
      </c>
      <c r="X415" s="148">
        <v>345</v>
      </c>
      <c r="Y415" s="143">
        <v>11849</v>
      </c>
      <c r="Z415" s="144">
        <v>463</v>
      </c>
      <c r="AA415" s="145">
        <v>448</v>
      </c>
      <c r="AB415" s="146">
        <v>145</v>
      </c>
      <c r="AC415" s="149">
        <v>352</v>
      </c>
      <c r="AD415" s="141">
        <v>0</v>
      </c>
      <c r="AE415" s="150">
        <v>0</v>
      </c>
      <c r="AF415" s="151">
        <v>100</v>
      </c>
    </row>
    <row r="416" spans="1:32" ht="18.75" customHeight="1">
      <c r="A416" s="32">
        <v>414</v>
      </c>
      <c r="B416" s="33" t="s">
        <v>3052</v>
      </c>
      <c r="C416" s="34" t="s">
        <v>2859</v>
      </c>
      <c r="D416" s="35" t="s">
        <v>1054</v>
      </c>
      <c r="E416" s="45" t="s">
        <v>3052</v>
      </c>
      <c r="F416" s="47">
        <v>400</v>
      </c>
      <c r="G416" s="38">
        <v>119490644</v>
      </c>
      <c r="H416" s="39">
        <v>339</v>
      </c>
      <c r="I416" s="40">
        <v>327</v>
      </c>
      <c r="J416" s="41">
        <v>160582393</v>
      </c>
      <c r="K416" s="42">
        <v>406</v>
      </c>
      <c r="L416" s="43">
        <v>392</v>
      </c>
      <c r="M416" s="38">
        <v>20138620</v>
      </c>
      <c r="N416" s="39">
        <v>447</v>
      </c>
      <c r="O416" s="40">
        <v>432</v>
      </c>
      <c r="P416" s="41">
        <v>25132579</v>
      </c>
      <c r="Q416" s="42">
        <v>413</v>
      </c>
      <c r="R416" s="43">
        <v>400</v>
      </c>
      <c r="S416" s="38">
        <v>95586618</v>
      </c>
      <c r="T416" s="39">
        <v>364</v>
      </c>
      <c r="U416" s="40">
        <v>355</v>
      </c>
      <c r="V416" s="41">
        <v>2525569</v>
      </c>
      <c r="W416" s="42">
        <v>420</v>
      </c>
      <c r="X416" s="43">
        <v>414</v>
      </c>
      <c r="Y416" s="38">
        <v>987</v>
      </c>
      <c r="Z416" s="39">
        <v>298</v>
      </c>
      <c r="AA416" s="40">
        <v>284</v>
      </c>
      <c r="AB416" s="41">
        <v>463</v>
      </c>
      <c r="AC416" s="108">
        <v>311</v>
      </c>
      <c r="AD416" s="45">
        <v>0</v>
      </c>
      <c r="AE416" s="37">
        <v>100</v>
      </c>
      <c r="AF416" s="46">
        <v>0</v>
      </c>
    </row>
    <row r="417" spans="1:32" ht="18.75" customHeight="1">
      <c r="A417" s="48">
        <v>415</v>
      </c>
      <c r="B417" s="49">
        <v>200</v>
      </c>
      <c r="C417" s="50" t="s">
        <v>857</v>
      </c>
      <c r="D417" s="51" t="s">
        <v>3056</v>
      </c>
      <c r="E417" s="52" t="s">
        <v>3052</v>
      </c>
      <c r="F417" s="53">
        <v>401</v>
      </c>
      <c r="G417" s="54">
        <v>119340757</v>
      </c>
      <c r="H417" s="55">
        <v>375</v>
      </c>
      <c r="I417" s="56">
        <v>363</v>
      </c>
      <c r="J417" s="57">
        <v>145111972</v>
      </c>
      <c r="K417" s="58">
        <v>478</v>
      </c>
      <c r="L417" s="59">
        <v>463</v>
      </c>
      <c r="M417" s="54">
        <v>5477306</v>
      </c>
      <c r="N417" s="55">
        <v>388</v>
      </c>
      <c r="O417" s="56">
        <v>373</v>
      </c>
      <c r="P417" s="57">
        <v>46758320</v>
      </c>
      <c r="Q417" s="58">
        <v>442</v>
      </c>
      <c r="R417" s="59">
        <v>427</v>
      </c>
      <c r="S417" s="54">
        <v>79872394</v>
      </c>
      <c r="T417" s="55">
        <v>444</v>
      </c>
      <c r="U417" s="56">
        <v>433</v>
      </c>
      <c r="V417" s="57">
        <v>-5949113</v>
      </c>
      <c r="W417" s="58">
        <v>289</v>
      </c>
      <c r="X417" s="59">
        <v>286</v>
      </c>
      <c r="Y417" s="54">
        <v>24111</v>
      </c>
      <c r="Z417" s="55">
        <v>449</v>
      </c>
      <c r="AA417" s="56">
        <v>434</v>
      </c>
      <c r="AB417" s="57">
        <v>177</v>
      </c>
      <c r="AC417" s="109">
        <v>371</v>
      </c>
      <c r="AD417" s="52">
        <v>0</v>
      </c>
      <c r="AE417" s="60">
        <v>100</v>
      </c>
      <c r="AF417" s="61">
        <v>0</v>
      </c>
    </row>
    <row r="418" spans="1:32" ht="18.75" customHeight="1">
      <c r="A418" s="167">
        <v>416</v>
      </c>
      <c r="B418" s="168">
        <v>444</v>
      </c>
      <c r="C418" s="169" t="s">
        <v>267</v>
      </c>
      <c r="D418" s="170" t="s">
        <v>3056</v>
      </c>
      <c r="E418" s="171" t="s">
        <v>3052</v>
      </c>
      <c r="F418" s="172">
        <v>402</v>
      </c>
      <c r="G418" s="173">
        <v>119300927</v>
      </c>
      <c r="H418" s="174">
        <v>435</v>
      </c>
      <c r="I418" s="175">
        <v>420</v>
      </c>
      <c r="J418" s="176">
        <v>124041054</v>
      </c>
      <c r="K418" s="177">
        <v>335</v>
      </c>
      <c r="L418" s="178">
        <v>321</v>
      </c>
      <c r="M418" s="173">
        <v>30400762</v>
      </c>
      <c r="N418" s="174">
        <v>236</v>
      </c>
      <c r="O418" s="175">
        <v>226</v>
      </c>
      <c r="P418" s="176">
        <v>113306812</v>
      </c>
      <c r="Q418" s="177">
        <v>330</v>
      </c>
      <c r="R418" s="178">
        <v>320</v>
      </c>
      <c r="S418" s="173">
        <v>157267248</v>
      </c>
      <c r="T418" s="174">
        <v>378</v>
      </c>
      <c r="U418" s="175">
        <v>368</v>
      </c>
      <c r="V418" s="176">
        <v>1978722</v>
      </c>
      <c r="W418" s="177">
        <v>242</v>
      </c>
      <c r="X418" s="178">
        <v>240</v>
      </c>
      <c r="Y418" s="173">
        <v>34441</v>
      </c>
      <c r="Z418" s="174">
        <v>187</v>
      </c>
      <c r="AA418" s="175">
        <v>173</v>
      </c>
      <c r="AB418" s="176">
        <v>847</v>
      </c>
      <c r="AC418" s="179">
        <v>321</v>
      </c>
      <c r="AD418" s="171">
        <v>0</v>
      </c>
      <c r="AE418" s="180">
        <v>100</v>
      </c>
      <c r="AF418" s="181">
        <v>0</v>
      </c>
    </row>
    <row r="419" spans="1:32" ht="18.75" customHeight="1">
      <c r="A419" s="32">
        <v>417</v>
      </c>
      <c r="B419" s="33">
        <v>436</v>
      </c>
      <c r="C419" s="34" t="s">
        <v>2860</v>
      </c>
      <c r="D419" s="35" t="s">
        <v>3164</v>
      </c>
      <c r="E419" s="45" t="s">
        <v>3052</v>
      </c>
      <c r="F419" s="47">
        <v>403</v>
      </c>
      <c r="G419" s="38">
        <v>119245401</v>
      </c>
      <c r="H419" s="39">
        <v>442</v>
      </c>
      <c r="I419" s="40">
        <v>427</v>
      </c>
      <c r="J419" s="41">
        <v>119245401</v>
      </c>
      <c r="K419" s="42">
        <v>479</v>
      </c>
      <c r="L419" s="43">
        <v>464</v>
      </c>
      <c r="M419" s="38">
        <v>4684988</v>
      </c>
      <c r="N419" s="39">
        <v>483</v>
      </c>
      <c r="O419" s="40">
        <v>468</v>
      </c>
      <c r="P419" s="41">
        <v>9664026</v>
      </c>
      <c r="Q419" s="42">
        <v>450</v>
      </c>
      <c r="R419" s="43">
        <v>435</v>
      </c>
      <c r="S419" s="38">
        <v>74913043</v>
      </c>
      <c r="T419" s="39">
        <v>387</v>
      </c>
      <c r="U419" s="40">
        <v>377</v>
      </c>
      <c r="V419" s="41">
        <v>1370581</v>
      </c>
      <c r="W419" s="42">
        <v>171</v>
      </c>
      <c r="X419" s="43">
        <v>169</v>
      </c>
      <c r="Y419" s="38">
        <v>54404</v>
      </c>
      <c r="Z419" s="39">
        <v>462</v>
      </c>
      <c r="AA419" s="40">
        <v>447</v>
      </c>
      <c r="AB419" s="41">
        <v>146</v>
      </c>
      <c r="AC419" s="108">
        <v>312</v>
      </c>
      <c r="AD419" s="45">
        <v>0</v>
      </c>
      <c r="AE419" s="37">
        <v>100</v>
      </c>
      <c r="AF419" s="46">
        <v>0</v>
      </c>
    </row>
    <row r="420" spans="1:32" ht="18.75" customHeight="1">
      <c r="A420" s="137">
        <v>418</v>
      </c>
      <c r="B420" s="138">
        <v>285</v>
      </c>
      <c r="C420" s="139" t="s">
        <v>1047</v>
      </c>
      <c r="D420" s="140" t="s">
        <v>3056</v>
      </c>
      <c r="E420" s="141" t="s">
        <v>3052</v>
      </c>
      <c r="F420" s="142">
        <v>404</v>
      </c>
      <c r="G420" s="143">
        <v>118964741</v>
      </c>
      <c r="H420" s="144">
        <v>445</v>
      </c>
      <c r="I420" s="145">
        <v>430</v>
      </c>
      <c r="J420" s="146">
        <v>119033237</v>
      </c>
      <c r="K420" s="147">
        <v>372</v>
      </c>
      <c r="L420" s="148">
        <v>358</v>
      </c>
      <c r="M420" s="143">
        <v>24774305</v>
      </c>
      <c r="N420" s="144">
        <v>277</v>
      </c>
      <c r="O420" s="145">
        <v>266</v>
      </c>
      <c r="P420" s="146">
        <v>88105235</v>
      </c>
      <c r="Q420" s="147">
        <v>395</v>
      </c>
      <c r="R420" s="148">
        <v>382</v>
      </c>
      <c r="S420" s="143">
        <v>108930334</v>
      </c>
      <c r="T420" s="144">
        <v>349</v>
      </c>
      <c r="U420" s="145">
        <v>340</v>
      </c>
      <c r="V420" s="146">
        <v>3246637</v>
      </c>
      <c r="W420" s="147">
        <v>284</v>
      </c>
      <c r="X420" s="148">
        <v>281</v>
      </c>
      <c r="Y420" s="143">
        <v>24999</v>
      </c>
      <c r="Z420" s="144">
        <v>471</v>
      </c>
      <c r="AA420" s="145">
        <v>456</v>
      </c>
      <c r="AB420" s="146">
        <v>127</v>
      </c>
      <c r="AC420" s="149">
        <v>372</v>
      </c>
      <c r="AD420" s="141">
        <v>0</v>
      </c>
      <c r="AE420" s="150">
        <v>100</v>
      </c>
      <c r="AF420" s="151">
        <v>0</v>
      </c>
    </row>
    <row r="421" spans="1:32" ht="18.75" customHeight="1">
      <c r="A421" s="137">
        <v>419</v>
      </c>
      <c r="B421" s="138" t="s">
        <v>3052</v>
      </c>
      <c r="C421" s="188" t="s">
        <v>3052</v>
      </c>
      <c r="D421" s="140" t="s">
        <v>3056</v>
      </c>
      <c r="E421" s="141" t="s">
        <v>3052</v>
      </c>
      <c r="F421" s="142">
        <v>405</v>
      </c>
      <c r="G421" s="186" t="s">
        <v>3052</v>
      </c>
      <c r="H421" s="144">
        <v>4</v>
      </c>
      <c r="I421" s="145">
        <v>4</v>
      </c>
      <c r="J421" s="187" t="s">
        <v>3052</v>
      </c>
      <c r="K421" s="147">
        <v>3</v>
      </c>
      <c r="L421" s="148">
        <v>3</v>
      </c>
      <c r="M421" s="186" t="s">
        <v>3052</v>
      </c>
      <c r="N421" s="144">
        <v>29</v>
      </c>
      <c r="O421" s="145">
        <v>23</v>
      </c>
      <c r="P421" s="187" t="s">
        <v>3052</v>
      </c>
      <c r="Q421" s="147">
        <v>21</v>
      </c>
      <c r="R421" s="148">
        <v>17</v>
      </c>
      <c r="S421" s="186" t="s">
        <v>3052</v>
      </c>
      <c r="T421" s="144">
        <v>12</v>
      </c>
      <c r="U421" s="145">
        <v>8</v>
      </c>
      <c r="V421" s="187" t="s">
        <v>3052</v>
      </c>
      <c r="W421" s="147">
        <v>251</v>
      </c>
      <c r="X421" s="148">
        <v>249</v>
      </c>
      <c r="Y421" s="186" t="s">
        <v>3052</v>
      </c>
      <c r="Z421" s="144">
        <v>183</v>
      </c>
      <c r="AA421" s="145">
        <v>169</v>
      </c>
      <c r="AB421" s="187" t="s">
        <v>3052</v>
      </c>
      <c r="AC421" s="149">
        <v>354</v>
      </c>
      <c r="AD421" s="141">
        <v>0</v>
      </c>
      <c r="AE421" s="150">
        <v>100</v>
      </c>
      <c r="AF421" s="151">
        <v>0</v>
      </c>
    </row>
    <row r="422" spans="1:32" ht="18.75" customHeight="1">
      <c r="A422" s="152">
        <v>420</v>
      </c>
      <c r="B422" s="153">
        <v>397</v>
      </c>
      <c r="C422" s="154" t="s">
        <v>2861</v>
      </c>
      <c r="D422" s="155" t="s">
        <v>3054</v>
      </c>
      <c r="E422" s="156">
        <v>15</v>
      </c>
      <c r="F422" s="157" t="s">
        <v>3052</v>
      </c>
      <c r="G422" s="158">
        <v>118307884</v>
      </c>
      <c r="H422" s="159">
        <v>426</v>
      </c>
      <c r="I422" s="160">
        <v>15</v>
      </c>
      <c r="J422" s="161">
        <v>126146200</v>
      </c>
      <c r="K422" s="162">
        <v>250</v>
      </c>
      <c r="L422" s="163">
        <v>14</v>
      </c>
      <c r="M422" s="158">
        <v>46947638</v>
      </c>
      <c r="N422" s="159">
        <v>357</v>
      </c>
      <c r="O422" s="160">
        <v>14</v>
      </c>
      <c r="P422" s="161">
        <v>56434548</v>
      </c>
      <c r="Q422" s="162">
        <v>430</v>
      </c>
      <c r="R422" s="163">
        <v>14</v>
      </c>
      <c r="S422" s="158">
        <v>87781211</v>
      </c>
      <c r="T422" s="159">
        <v>197</v>
      </c>
      <c r="U422" s="160">
        <v>8</v>
      </c>
      <c r="V422" s="161">
        <v>17018274</v>
      </c>
      <c r="W422" s="162" t="s">
        <v>3052</v>
      </c>
      <c r="X422" s="163" t="s">
        <v>3052</v>
      </c>
      <c r="Y422" s="206" t="s">
        <v>3052</v>
      </c>
      <c r="Z422" s="159">
        <v>306</v>
      </c>
      <c r="AA422" s="160">
        <v>15</v>
      </c>
      <c r="AB422" s="161">
        <v>450</v>
      </c>
      <c r="AC422" s="164">
        <v>311</v>
      </c>
      <c r="AD422" s="156">
        <v>100</v>
      </c>
      <c r="AE422" s="165">
        <v>0</v>
      </c>
      <c r="AF422" s="166">
        <v>0</v>
      </c>
    </row>
    <row r="423" spans="1:32" ht="18.75" customHeight="1">
      <c r="A423" s="18">
        <v>421</v>
      </c>
      <c r="B423" s="19" t="s">
        <v>3052</v>
      </c>
      <c r="C423" s="20" t="s">
        <v>2862</v>
      </c>
      <c r="D423" s="21" t="s">
        <v>2863</v>
      </c>
      <c r="E423" s="22" t="s">
        <v>3052</v>
      </c>
      <c r="F423" s="23">
        <v>406</v>
      </c>
      <c r="G423" s="24">
        <v>117710554</v>
      </c>
      <c r="H423" s="25">
        <v>410</v>
      </c>
      <c r="I423" s="26">
        <v>396</v>
      </c>
      <c r="J423" s="27">
        <v>131034134</v>
      </c>
      <c r="K423" s="28">
        <v>413</v>
      </c>
      <c r="L423" s="29">
        <v>399</v>
      </c>
      <c r="M423" s="24">
        <v>18785079</v>
      </c>
      <c r="N423" s="25">
        <v>438</v>
      </c>
      <c r="O423" s="26">
        <v>423</v>
      </c>
      <c r="P423" s="27">
        <v>28341887</v>
      </c>
      <c r="Q423" s="28">
        <v>478</v>
      </c>
      <c r="R423" s="29">
        <v>463</v>
      </c>
      <c r="S423" s="24">
        <v>57876486</v>
      </c>
      <c r="T423" s="25">
        <v>242</v>
      </c>
      <c r="U423" s="26">
        <v>233</v>
      </c>
      <c r="V423" s="27">
        <v>11755517</v>
      </c>
      <c r="W423" s="28">
        <v>422</v>
      </c>
      <c r="X423" s="29">
        <v>416</v>
      </c>
      <c r="Y423" s="24">
        <v>850</v>
      </c>
      <c r="Z423" s="25">
        <v>272</v>
      </c>
      <c r="AA423" s="26">
        <v>258</v>
      </c>
      <c r="AB423" s="27">
        <v>551</v>
      </c>
      <c r="AC423" s="107">
        <v>311</v>
      </c>
      <c r="AD423" s="22">
        <v>0</v>
      </c>
      <c r="AE423" s="30">
        <v>100</v>
      </c>
      <c r="AF423" s="31">
        <v>0</v>
      </c>
    </row>
    <row r="424" spans="1:32" ht="18.75" customHeight="1">
      <c r="A424" s="32">
        <v>422</v>
      </c>
      <c r="B424" s="33">
        <v>462</v>
      </c>
      <c r="C424" s="34" t="s">
        <v>360</v>
      </c>
      <c r="D424" s="35" t="s">
        <v>2187</v>
      </c>
      <c r="E424" s="45" t="s">
        <v>3052</v>
      </c>
      <c r="F424" s="47">
        <v>407</v>
      </c>
      <c r="G424" s="38">
        <v>117595931</v>
      </c>
      <c r="H424" s="39">
        <v>446</v>
      </c>
      <c r="I424" s="40">
        <v>431</v>
      </c>
      <c r="J424" s="41">
        <v>118887806</v>
      </c>
      <c r="K424" s="42">
        <v>464</v>
      </c>
      <c r="L424" s="43">
        <v>449</v>
      </c>
      <c r="M424" s="38">
        <v>8387697</v>
      </c>
      <c r="N424" s="39">
        <v>487</v>
      </c>
      <c r="O424" s="40">
        <v>472</v>
      </c>
      <c r="P424" s="41">
        <v>6270658</v>
      </c>
      <c r="Q424" s="42">
        <v>483</v>
      </c>
      <c r="R424" s="43">
        <v>468</v>
      </c>
      <c r="S424" s="38">
        <v>53481202</v>
      </c>
      <c r="T424" s="39">
        <v>406</v>
      </c>
      <c r="U424" s="40">
        <v>395</v>
      </c>
      <c r="V424" s="41">
        <v>425399</v>
      </c>
      <c r="W424" s="42">
        <v>336</v>
      </c>
      <c r="X424" s="43">
        <v>333</v>
      </c>
      <c r="Y424" s="38">
        <v>14901</v>
      </c>
      <c r="Z424" s="39">
        <v>410</v>
      </c>
      <c r="AA424" s="40">
        <v>395</v>
      </c>
      <c r="AB424" s="41">
        <v>239</v>
      </c>
      <c r="AC424" s="108">
        <v>371</v>
      </c>
      <c r="AD424" s="45">
        <v>0</v>
      </c>
      <c r="AE424" s="37">
        <v>100</v>
      </c>
      <c r="AF424" s="46">
        <v>0</v>
      </c>
    </row>
    <row r="425" spans="1:32" ht="18.75" customHeight="1">
      <c r="A425" s="137">
        <v>423</v>
      </c>
      <c r="B425" s="138" t="s">
        <v>3052</v>
      </c>
      <c r="C425" s="139" t="s">
        <v>2864</v>
      </c>
      <c r="D425" s="140" t="s">
        <v>3056</v>
      </c>
      <c r="E425" s="141" t="s">
        <v>3052</v>
      </c>
      <c r="F425" s="142">
        <v>408</v>
      </c>
      <c r="G425" s="143">
        <v>117387577</v>
      </c>
      <c r="H425" s="144">
        <v>431</v>
      </c>
      <c r="I425" s="145">
        <v>416</v>
      </c>
      <c r="J425" s="146">
        <v>124431881</v>
      </c>
      <c r="K425" s="147">
        <v>307</v>
      </c>
      <c r="L425" s="148">
        <v>293</v>
      </c>
      <c r="M425" s="143">
        <v>34288783</v>
      </c>
      <c r="N425" s="144">
        <v>385</v>
      </c>
      <c r="O425" s="145">
        <v>370</v>
      </c>
      <c r="P425" s="146">
        <v>47520332</v>
      </c>
      <c r="Q425" s="147">
        <v>408</v>
      </c>
      <c r="R425" s="148">
        <v>395</v>
      </c>
      <c r="S425" s="143">
        <v>99051989</v>
      </c>
      <c r="T425" s="144">
        <v>168</v>
      </c>
      <c r="U425" s="145">
        <v>162</v>
      </c>
      <c r="V425" s="146">
        <v>22377514</v>
      </c>
      <c r="W425" s="147">
        <v>157</v>
      </c>
      <c r="X425" s="148">
        <v>155</v>
      </c>
      <c r="Y425" s="143">
        <v>61436</v>
      </c>
      <c r="Z425" s="144">
        <v>387</v>
      </c>
      <c r="AA425" s="145">
        <v>372</v>
      </c>
      <c r="AB425" s="146">
        <v>276</v>
      </c>
      <c r="AC425" s="149">
        <v>356</v>
      </c>
      <c r="AD425" s="141">
        <v>0</v>
      </c>
      <c r="AE425" s="150">
        <v>50</v>
      </c>
      <c r="AF425" s="151">
        <v>50</v>
      </c>
    </row>
    <row r="426" spans="1:32" ht="18.75" customHeight="1">
      <c r="A426" s="32">
        <v>424</v>
      </c>
      <c r="B426" s="33" t="s">
        <v>3052</v>
      </c>
      <c r="C426" s="34" t="s">
        <v>2865</v>
      </c>
      <c r="D426" s="35" t="s">
        <v>3058</v>
      </c>
      <c r="E426" s="36" t="s">
        <v>3052</v>
      </c>
      <c r="F426" s="37">
        <v>409</v>
      </c>
      <c r="G426" s="38">
        <v>117324948</v>
      </c>
      <c r="H426" s="39">
        <v>448</v>
      </c>
      <c r="I426" s="40">
        <v>433</v>
      </c>
      <c r="J426" s="41">
        <v>117918317</v>
      </c>
      <c r="K426" s="42" t="s">
        <v>3052</v>
      </c>
      <c r="L426" s="43" t="s">
        <v>3052</v>
      </c>
      <c r="M426" s="44" t="s">
        <v>3052</v>
      </c>
      <c r="N426" s="39" t="s">
        <v>3052</v>
      </c>
      <c r="O426" s="40" t="s">
        <v>3052</v>
      </c>
      <c r="P426" s="62" t="s">
        <v>3052</v>
      </c>
      <c r="Q426" s="42" t="s">
        <v>3052</v>
      </c>
      <c r="R426" s="43" t="s">
        <v>3052</v>
      </c>
      <c r="S426" s="44" t="s">
        <v>3052</v>
      </c>
      <c r="T426" s="39" t="s">
        <v>3052</v>
      </c>
      <c r="U426" s="40" t="s">
        <v>3052</v>
      </c>
      <c r="V426" s="62" t="s">
        <v>3052</v>
      </c>
      <c r="W426" s="42" t="s">
        <v>3052</v>
      </c>
      <c r="X426" s="43" t="s">
        <v>3052</v>
      </c>
      <c r="Y426" s="44" t="s">
        <v>3052</v>
      </c>
      <c r="Z426" s="39" t="s">
        <v>3052</v>
      </c>
      <c r="AA426" s="40" t="s">
        <v>3052</v>
      </c>
      <c r="AB426" s="62" t="s">
        <v>3052</v>
      </c>
      <c r="AC426" s="108">
        <v>372</v>
      </c>
      <c r="AD426" s="45">
        <v>0</v>
      </c>
      <c r="AE426" s="37">
        <v>100</v>
      </c>
      <c r="AF426" s="46">
        <v>0</v>
      </c>
    </row>
    <row r="427" spans="1:32" ht="18.75" customHeight="1">
      <c r="A427" s="152">
        <v>425</v>
      </c>
      <c r="B427" s="153">
        <v>296</v>
      </c>
      <c r="C427" s="154" t="s">
        <v>2688</v>
      </c>
      <c r="D427" s="155" t="s">
        <v>3056</v>
      </c>
      <c r="E427" s="156" t="s">
        <v>3052</v>
      </c>
      <c r="F427" s="157">
        <v>410</v>
      </c>
      <c r="G427" s="158">
        <v>117210504</v>
      </c>
      <c r="H427" s="159">
        <v>405</v>
      </c>
      <c r="I427" s="160">
        <v>391</v>
      </c>
      <c r="J427" s="161">
        <v>131731656</v>
      </c>
      <c r="K427" s="162" t="s">
        <v>3052</v>
      </c>
      <c r="L427" s="163" t="s">
        <v>3052</v>
      </c>
      <c r="M427" s="206" t="s">
        <v>3052</v>
      </c>
      <c r="N427" s="159">
        <v>352</v>
      </c>
      <c r="O427" s="160">
        <v>339</v>
      </c>
      <c r="P427" s="161">
        <v>57897885</v>
      </c>
      <c r="Q427" s="162">
        <v>355</v>
      </c>
      <c r="R427" s="163">
        <v>344</v>
      </c>
      <c r="S427" s="158">
        <v>136122803</v>
      </c>
      <c r="T427" s="159" t="s">
        <v>3052</v>
      </c>
      <c r="U427" s="160" t="s">
        <v>3052</v>
      </c>
      <c r="V427" s="207" t="s">
        <v>3052</v>
      </c>
      <c r="W427" s="162">
        <v>447</v>
      </c>
      <c r="X427" s="163">
        <v>441</v>
      </c>
      <c r="Y427" s="158">
        <v>177</v>
      </c>
      <c r="Z427" s="159">
        <v>174</v>
      </c>
      <c r="AA427" s="160">
        <v>160</v>
      </c>
      <c r="AB427" s="161">
        <v>907</v>
      </c>
      <c r="AC427" s="164">
        <v>352</v>
      </c>
      <c r="AD427" s="156">
        <v>0</v>
      </c>
      <c r="AE427" s="165">
        <v>0</v>
      </c>
      <c r="AF427" s="166">
        <v>100</v>
      </c>
    </row>
    <row r="428" spans="1:32" ht="18.75" customHeight="1">
      <c r="A428" s="18">
        <v>426</v>
      </c>
      <c r="B428" s="19">
        <v>160</v>
      </c>
      <c r="C428" s="20" t="s">
        <v>2866</v>
      </c>
      <c r="D428" s="21" t="s">
        <v>3056</v>
      </c>
      <c r="E428" s="22" t="s">
        <v>3052</v>
      </c>
      <c r="F428" s="23">
        <v>411</v>
      </c>
      <c r="G428" s="24">
        <v>117047858</v>
      </c>
      <c r="H428" s="25">
        <v>373</v>
      </c>
      <c r="I428" s="26">
        <v>361</v>
      </c>
      <c r="J428" s="27">
        <v>145942187</v>
      </c>
      <c r="K428" s="28">
        <v>395</v>
      </c>
      <c r="L428" s="29">
        <v>381</v>
      </c>
      <c r="M428" s="24">
        <v>21868749</v>
      </c>
      <c r="N428" s="25">
        <v>194</v>
      </c>
      <c r="O428" s="26">
        <v>184</v>
      </c>
      <c r="P428" s="27">
        <v>149764992</v>
      </c>
      <c r="Q428" s="28">
        <v>173</v>
      </c>
      <c r="R428" s="29">
        <v>163</v>
      </c>
      <c r="S428" s="24">
        <v>330361333</v>
      </c>
      <c r="T428" s="25">
        <v>196</v>
      </c>
      <c r="U428" s="26">
        <v>189</v>
      </c>
      <c r="V428" s="27">
        <v>17130822</v>
      </c>
      <c r="W428" s="28">
        <v>318</v>
      </c>
      <c r="X428" s="29">
        <v>315</v>
      </c>
      <c r="Y428" s="24">
        <v>18566</v>
      </c>
      <c r="Z428" s="25">
        <v>222</v>
      </c>
      <c r="AA428" s="26">
        <v>208</v>
      </c>
      <c r="AB428" s="27">
        <v>700</v>
      </c>
      <c r="AC428" s="107">
        <v>341</v>
      </c>
      <c r="AD428" s="22">
        <v>0</v>
      </c>
      <c r="AE428" s="30">
        <v>100</v>
      </c>
      <c r="AF428" s="31">
        <v>0</v>
      </c>
    </row>
    <row r="429" spans="1:32" ht="18.75" customHeight="1">
      <c r="A429" s="137">
        <v>427</v>
      </c>
      <c r="B429" s="138">
        <v>393</v>
      </c>
      <c r="C429" s="139" t="s">
        <v>797</v>
      </c>
      <c r="D429" s="140" t="s">
        <v>3056</v>
      </c>
      <c r="E429" s="141" t="s">
        <v>3052</v>
      </c>
      <c r="F429" s="142">
        <v>412</v>
      </c>
      <c r="G429" s="143">
        <v>116518155</v>
      </c>
      <c r="H429" s="144">
        <v>447</v>
      </c>
      <c r="I429" s="145">
        <v>432</v>
      </c>
      <c r="J429" s="146">
        <v>118772525</v>
      </c>
      <c r="K429" s="147">
        <v>378</v>
      </c>
      <c r="L429" s="148">
        <v>364</v>
      </c>
      <c r="M429" s="143">
        <v>24174480</v>
      </c>
      <c r="N429" s="144">
        <v>377</v>
      </c>
      <c r="O429" s="145">
        <v>363</v>
      </c>
      <c r="P429" s="146">
        <v>49687746</v>
      </c>
      <c r="Q429" s="147">
        <v>315</v>
      </c>
      <c r="R429" s="148">
        <v>305</v>
      </c>
      <c r="S429" s="143">
        <v>169666982</v>
      </c>
      <c r="T429" s="144">
        <v>384</v>
      </c>
      <c r="U429" s="145">
        <v>374</v>
      </c>
      <c r="V429" s="146">
        <v>1591574</v>
      </c>
      <c r="W429" s="147">
        <v>287</v>
      </c>
      <c r="X429" s="148">
        <v>284</v>
      </c>
      <c r="Y429" s="143">
        <v>24601</v>
      </c>
      <c r="Z429" s="144">
        <v>403</v>
      </c>
      <c r="AA429" s="145">
        <v>388</v>
      </c>
      <c r="AB429" s="146">
        <v>245</v>
      </c>
      <c r="AC429" s="149">
        <v>356</v>
      </c>
      <c r="AD429" s="141">
        <v>0</v>
      </c>
      <c r="AE429" s="150">
        <v>100</v>
      </c>
      <c r="AF429" s="151">
        <v>0</v>
      </c>
    </row>
    <row r="430" spans="1:32" ht="18.75" customHeight="1">
      <c r="A430" s="32">
        <v>428</v>
      </c>
      <c r="B430" s="67" t="s">
        <v>3052</v>
      </c>
      <c r="C430" s="34" t="s">
        <v>2867</v>
      </c>
      <c r="D430" s="35" t="s">
        <v>1702</v>
      </c>
      <c r="E430" s="45" t="s">
        <v>3052</v>
      </c>
      <c r="F430" s="47">
        <v>413</v>
      </c>
      <c r="G430" s="38">
        <v>116502644</v>
      </c>
      <c r="H430" s="39">
        <v>451</v>
      </c>
      <c r="I430" s="40">
        <v>436</v>
      </c>
      <c r="J430" s="41">
        <v>116502644</v>
      </c>
      <c r="K430" s="42">
        <v>58</v>
      </c>
      <c r="L430" s="43">
        <v>48</v>
      </c>
      <c r="M430" s="38">
        <v>190818461</v>
      </c>
      <c r="N430" s="39">
        <v>82</v>
      </c>
      <c r="O430" s="40">
        <v>72</v>
      </c>
      <c r="P430" s="41">
        <v>369190498</v>
      </c>
      <c r="Q430" s="42">
        <v>120</v>
      </c>
      <c r="R430" s="43">
        <v>110</v>
      </c>
      <c r="S430" s="38">
        <v>449050493</v>
      </c>
      <c r="T430" s="39">
        <v>451</v>
      </c>
      <c r="U430" s="40">
        <v>440</v>
      </c>
      <c r="V430" s="41">
        <v>-8482437</v>
      </c>
      <c r="W430" s="42">
        <v>261</v>
      </c>
      <c r="X430" s="43">
        <v>259</v>
      </c>
      <c r="Y430" s="38">
        <v>29959</v>
      </c>
      <c r="Z430" s="39">
        <v>440</v>
      </c>
      <c r="AA430" s="40">
        <v>425</v>
      </c>
      <c r="AB430" s="41">
        <v>193</v>
      </c>
      <c r="AC430" s="108">
        <v>313</v>
      </c>
      <c r="AD430" s="45">
        <v>0</v>
      </c>
      <c r="AE430" s="37">
        <v>4.3099999999999996</v>
      </c>
      <c r="AF430" s="46">
        <v>95.69</v>
      </c>
    </row>
    <row r="431" spans="1:32" ht="18.75" customHeight="1">
      <c r="A431" s="137">
        <v>429</v>
      </c>
      <c r="B431" s="138" t="s">
        <v>3052</v>
      </c>
      <c r="C431" s="139" t="s">
        <v>2868</v>
      </c>
      <c r="D431" s="140" t="s">
        <v>3056</v>
      </c>
      <c r="E431" s="141" t="s">
        <v>3052</v>
      </c>
      <c r="F431" s="142">
        <v>414</v>
      </c>
      <c r="G431" s="143">
        <v>116466022</v>
      </c>
      <c r="H431" s="144">
        <v>452</v>
      </c>
      <c r="I431" s="145">
        <v>437</v>
      </c>
      <c r="J431" s="146">
        <v>116466022</v>
      </c>
      <c r="K431" s="147">
        <v>309</v>
      </c>
      <c r="L431" s="148">
        <v>295</v>
      </c>
      <c r="M431" s="143">
        <v>33732643</v>
      </c>
      <c r="N431" s="144">
        <v>345</v>
      </c>
      <c r="O431" s="145">
        <v>332</v>
      </c>
      <c r="P431" s="146">
        <v>60680658</v>
      </c>
      <c r="Q431" s="147">
        <v>405</v>
      </c>
      <c r="R431" s="148">
        <v>392</v>
      </c>
      <c r="S431" s="143">
        <v>102080157</v>
      </c>
      <c r="T431" s="144">
        <v>221</v>
      </c>
      <c r="U431" s="145">
        <v>212</v>
      </c>
      <c r="V431" s="146">
        <v>13981455</v>
      </c>
      <c r="W431" s="147">
        <v>356</v>
      </c>
      <c r="X431" s="148">
        <v>353</v>
      </c>
      <c r="Y431" s="143">
        <v>10714</v>
      </c>
      <c r="Z431" s="144">
        <v>454</v>
      </c>
      <c r="AA431" s="145">
        <v>439</v>
      </c>
      <c r="AB431" s="146">
        <v>166</v>
      </c>
      <c r="AC431" s="149">
        <v>352</v>
      </c>
      <c r="AD431" s="141">
        <v>0</v>
      </c>
      <c r="AE431" s="150">
        <v>100</v>
      </c>
      <c r="AF431" s="151">
        <v>0</v>
      </c>
    </row>
    <row r="432" spans="1:32" ht="18.75" customHeight="1">
      <c r="A432" s="48">
        <v>430</v>
      </c>
      <c r="B432" s="49">
        <v>434</v>
      </c>
      <c r="C432" s="50" t="s">
        <v>1945</v>
      </c>
      <c r="D432" s="51" t="s">
        <v>3106</v>
      </c>
      <c r="E432" s="68" t="s">
        <v>3052</v>
      </c>
      <c r="F432" s="60">
        <v>415</v>
      </c>
      <c r="G432" s="54">
        <v>116304020</v>
      </c>
      <c r="H432" s="55">
        <v>441</v>
      </c>
      <c r="I432" s="56">
        <v>426</v>
      </c>
      <c r="J432" s="57">
        <v>119479624</v>
      </c>
      <c r="K432" s="58">
        <v>306</v>
      </c>
      <c r="L432" s="59">
        <v>292</v>
      </c>
      <c r="M432" s="54">
        <v>34337442</v>
      </c>
      <c r="N432" s="55">
        <v>391</v>
      </c>
      <c r="O432" s="56">
        <v>376</v>
      </c>
      <c r="P432" s="57">
        <v>46408975</v>
      </c>
      <c r="Q432" s="58">
        <v>455</v>
      </c>
      <c r="R432" s="59">
        <v>440</v>
      </c>
      <c r="S432" s="54">
        <v>72173874</v>
      </c>
      <c r="T432" s="55">
        <v>283</v>
      </c>
      <c r="U432" s="56">
        <v>274</v>
      </c>
      <c r="V432" s="57">
        <v>7695159</v>
      </c>
      <c r="W432" s="58">
        <v>375</v>
      </c>
      <c r="X432" s="59">
        <v>371</v>
      </c>
      <c r="Y432" s="54">
        <v>6785</v>
      </c>
      <c r="Z432" s="55">
        <v>295</v>
      </c>
      <c r="AA432" s="56">
        <v>281</v>
      </c>
      <c r="AB432" s="57">
        <v>476</v>
      </c>
      <c r="AC432" s="109">
        <v>312</v>
      </c>
      <c r="AD432" s="52">
        <v>0</v>
      </c>
      <c r="AE432" s="60">
        <v>100</v>
      </c>
      <c r="AF432" s="61">
        <v>0</v>
      </c>
    </row>
    <row r="433" spans="1:32" ht="18.75" customHeight="1">
      <c r="A433" s="18">
        <v>431</v>
      </c>
      <c r="B433" s="19" t="s">
        <v>3052</v>
      </c>
      <c r="C433" s="20" t="s">
        <v>2869</v>
      </c>
      <c r="D433" s="21" t="s">
        <v>816</v>
      </c>
      <c r="E433" s="22" t="s">
        <v>3052</v>
      </c>
      <c r="F433" s="23">
        <v>416</v>
      </c>
      <c r="G433" s="24">
        <v>115718065</v>
      </c>
      <c r="H433" s="25">
        <v>260</v>
      </c>
      <c r="I433" s="26">
        <v>249</v>
      </c>
      <c r="J433" s="27">
        <v>213557321</v>
      </c>
      <c r="K433" s="28" t="s">
        <v>3052</v>
      </c>
      <c r="L433" s="29" t="s">
        <v>3052</v>
      </c>
      <c r="M433" s="64" t="s">
        <v>3052</v>
      </c>
      <c r="N433" s="25" t="s">
        <v>3052</v>
      </c>
      <c r="O433" s="26" t="s">
        <v>3052</v>
      </c>
      <c r="P433" s="69" t="s">
        <v>3052</v>
      </c>
      <c r="Q433" s="28" t="s">
        <v>3052</v>
      </c>
      <c r="R433" s="29" t="s">
        <v>3052</v>
      </c>
      <c r="S433" s="64" t="s">
        <v>3052</v>
      </c>
      <c r="T433" s="25" t="s">
        <v>3052</v>
      </c>
      <c r="U433" s="26" t="s">
        <v>3052</v>
      </c>
      <c r="V433" s="69" t="s">
        <v>3052</v>
      </c>
      <c r="W433" s="28" t="s">
        <v>3052</v>
      </c>
      <c r="X433" s="29" t="s">
        <v>3052</v>
      </c>
      <c r="Y433" s="64" t="s">
        <v>3052</v>
      </c>
      <c r="Z433" s="25" t="s">
        <v>3052</v>
      </c>
      <c r="AA433" s="26" t="s">
        <v>3052</v>
      </c>
      <c r="AB433" s="69" t="s">
        <v>3052</v>
      </c>
      <c r="AC433" s="107">
        <v>311</v>
      </c>
      <c r="AD433" s="22">
        <v>0</v>
      </c>
      <c r="AE433" s="30">
        <v>100</v>
      </c>
      <c r="AF433" s="31">
        <v>0</v>
      </c>
    </row>
    <row r="434" spans="1:32" ht="18.75" customHeight="1">
      <c r="A434" s="32">
        <v>432</v>
      </c>
      <c r="B434" s="33">
        <v>284</v>
      </c>
      <c r="C434" s="34" t="s">
        <v>1046</v>
      </c>
      <c r="D434" s="35" t="s">
        <v>1061</v>
      </c>
      <c r="E434" s="45" t="s">
        <v>3052</v>
      </c>
      <c r="F434" s="47">
        <v>417</v>
      </c>
      <c r="G434" s="38">
        <v>115603130</v>
      </c>
      <c r="H434" s="39">
        <v>392</v>
      </c>
      <c r="I434" s="40">
        <v>379</v>
      </c>
      <c r="J434" s="41">
        <v>136949401</v>
      </c>
      <c r="K434" s="42">
        <v>323</v>
      </c>
      <c r="L434" s="43">
        <v>309</v>
      </c>
      <c r="M434" s="38">
        <v>31474341</v>
      </c>
      <c r="N434" s="39">
        <v>477</v>
      </c>
      <c r="O434" s="40">
        <v>462</v>
      </c>
      <c r="P434" s="41">
        <v>11726737</v>
      </c>
      <c r="Q434" s="42">
        <v>411</v>
      </c>
      <c r="R434" s="43">
        <v>398</v>
      </c>
      <c r="S434" s="38">
        <v>97445988</v>
      </c>
      <c r="T434" s="39">
        <v>438</v>
      </c>
      <c r="U434" s="40">
        <v>427</v>
      </c>
      <c r="V434" s="41">
        <v>-4104811</v>
      </c>
      <c r="W434" s="42">
        <v>153</v>
      </c>
      <c r="X434" s="43">
        <v>151</v>
      </c>
      <c r="Y434" s="38">
        <v>62869</v>
      </c>
      <c r="Z434" s="39">
        <v>363</v>
      </c>
      <c r="AA434" s="40">
        <v>348</v>
      </c>
      <c r="AB434" s="41">
        <v>325</v>
      </c>
      <c r="AC434" s="108">
        <v>384</v>
      </c>
      <c r="AD434" s="45">
        <v>0</v>
      </c>
      <c r="AE434" s="37">
        <v>50</v>
      </c>
      <c r="AF434" s="46">
        <v>50</v>
      </c>
    </row>
    <row r="435" spans="1:32" ht="18.75" customHeight="1">
      <c r="A435" s="32">
        <v>433</v>
      </c>
      <c r="B435" s="33">
        <v>403</v>
      </c>
      <c r="C435" s="34" t="s">
        <v>807</v>
      </c>
      <c r="D435" s="35" t="s">
        <v>3150</v>
      </c>
      <c r="E435" s="45" t="s">
        <v>3052</v>
      </c>
      <c r="F435" s="47">
        <v>418</v>
      </c>
      <c r="G435" s="38">
        <v>115083528</v>
      </c>
      <c r="H435" s="39">
        <v>444</v>
      </c>
      <c r="I435" s="40">
        <v>429</v>
      </c>
      <c r="J435" s="41">
        <v>119036440</v>
      </c>
      <c r="K435" s="42">
        <v>463</v>
      </c>
      <c r="L435" s="43">
        <v>448</v>
      </c>
      <c r="M435" s="38">
        <v>8625518</v>
      </c>
      <c r="N435" s="39">
        <v>481</v>
      </c>
      <c r="O435" s="40">
        <v>466</v>
      </c>
      <c r="P435" s="41">
        <v>10812488</v>
      </c>
      <c r="Q435" s="42">
        <v>495</v>
      </c>
      <c r="R435" s="43">
        <v>480</v>
      </c>
      <c r="S435" s="38">
        <v>30974810</v>
      </c>
      <c r="T435" s="39">
        <v>412</v>
      </c>
      <c r="U435" s="40">
        <v>401</v>
      </c>
      <c r="V435" s="41">
        <v>58450</v>
      </c>
      <c r="W435" s="42">
        <v>415</v>
      </c>
      <c r="X435" s="43">
        <v>409</v>
      </c>
      <c r="Y435" s="38">
        <v>1314</v>
      </c>
      <c r="Z435" s="39">
        <v>433</v>
      </c>
      <c r="AA435" s="40">
        <v>418</v>
      </c>
      <c r="AB435" s="41">
        <v>203</v>
      </c>
      <c r="AC435" s="108">
        <v>311</v>
      </c>
      <c r="AD435" s="45">
        <v>0</v>
      </c>
      <c r="AE435" s="37">
        <v>100</v>
      </c>
      <c r="AF435" s="46">
        <v>0</v>
      </c>
    </row>
    <row r="436" spans="1:32" ht="18.75" customHeight="1">
      <c r="A436" s="32">
        <v>434</v>
      </c>
      <c r="B436" s="33" t="s">
        <v>3052</v>
      </c>
      <c r="C436" s="34" t="s">
        <v>2870</v>
      </c>
      <c r="D436" s="35" t="s">
        <v>98</v>
      </c>
      <c r="E436" s="45" t="s">
        <v>3052</v>
      </c>
      <c r="F436" s="47">
        <v>419</v>
      </c>
      <c r="G436" s="38">
        <v>114881368</v>
      </c>
      <c r="H436" s="39">
        <v>457</v>
      </c>
      <c r="I436" s="40">
        <v>442</v>
      </c>
      <c r="J436" s="41">
        <v>115225014</v>
      </c>
      <c r="K436" s="42">
        <v>285</v>
      </c>
      <c r="L436" s="43">
        <v>271</v>
      </c>
      <c r="M436" s="38">
        <v>37613003</v>
      </c>
      <c r="N436" s="39">
        <v>94</v>
      </c>
      <c r="O436" s="40">
        <v>84</v>
      </c>
      <c r="P436" s="41">
        <v>310103045</v>
      </c>
      <c r="Q436" s="42">
        <v>172</v>
      </c>
      <c r="R436" s="43">
        <v>162</v>
      </c>
      <c r="S436" s="38">
        <v>330471691</v>
      </c>
      <c r="T436" s="39">
        <v>160</v>
      </c>
      <c r="U436" s="40">
        <v>154</v>
      </c>
      <c r="V436" s="41">
        <v>24576172</v>
      </c>
      <c r="W436" s="42" t="s">
        <v>3052</v>
      </c>
      <c r="X436" s="43" t="s">
        <v>3052</v>
      </c>
      <c r="Y436" s="44" t="s">
        <v>3052</v>
      </c>
      <c r="Z436" s="39">
        <v>269</v>
      </c>
      <c r="AA436" s="40">
        <v>255</v>
      </c>
      <c r="AB436" s="41">
        <v>556</v>
      </c>
      <c r="AC436" s="108">
        <v>210</v>
      </c>
      <c r="AD436" s="45">
        <v>0</v>
      </c>
      <c r="AE436" s="37">
        <v>100</v>
      </c>
      <c r="AF436" s="46">
        <v>0</v>
      </c>
    </row>
    <row r="437" spans="1:32" ht="18.75" customHeight="1">
      <c r="A437" s="48">
        <v>435</v>
      </c>
      <c r="B437" s="49" t="s">
        <v>3052</v>
      </c>
      <c r="C437" s="50" t="s">
        <v>2871</v>
      </c>
      <c r="D437" s="51" t="s">
        <v>3106</v>
      </c>
      <c r="E437" s="52" t="s">
        <v>3052</v>
      </c>
      <c r="F437" s="53">
        <v>420</v>
      </c>
      <c r="G437" s="54">
        <v>114405051</v>
      </c>
      <c r="H437" s="55">
        <v>455</v>
      </c>
      <c r="I437" s="56">
        <v>440</v>
      </c>
      <c r="J437" s="57">
        <v>116051895</v>
      </c>
      <c r="K437" s="58">
        <v>439</v>
      </c>
      <c r="L437" s="59">
        <v>424</v>
      </c>
      <c r="M437" s="54">
        <v>13600779</v>
      </c>
      <c r="N437" s="55">
        <v>442</v>
      </c>
      <c r="O437" s="56">
        <v>427</v>
      </c>
      <c r="P437" s="57">
        <v>26068076</v>
      </c>
      <c r="Q437" s="58">
        <v>482</v>
      </c>
      <c r="R437" s="59">
        <v>467</v>
      </c>
      <c r="S437" s="54">
        <v>54437546</v>
      </c>
      <c r="T437" s="55">
        <v>329</v>
      </c>
      <c r="U437" s="56">
        <v>320</v>
      </c>
      <c r="V437" s="57">
        <v>4721597</v>
      </c>
      <c r="W437" s="58" t="s">
        <v>3052</v>
      </c>
      <c r="X437" s="59" t="s">
        <v>3052</v>
      </c>
      <c r="Y437" s="65" t="s">
        <v>3052</v>
      </c>
      <c r="Z437" s="55">
        <v>428</v>
      </c>
      <c r="AA437" s="56">
        <v>413</v>
      </c>
      <c r="AB437" s="57">
        <v>208</v>
      </c>
      <c r="AC437" s="109">
        <v>311</v>
      </c>
      <c r="AD437" s="52">
        <v>0</v>
      </c>
      <c r="AE437" s="60">
        <v>100</v>
      </c>
      <c r="AF437" s="61">
        <v>0</v>
      </c>
    </row>
    <row r="438" spans="1:32" ht="18.75" customHeight="1">
      <c r="A438" s="18">
        <v>436</v>
      </c>
      <c r="B438" s="19" t="s">
        <v>3052</v>
      </c>
      <c r="C438" s="20" t="s">
        <v>2872</v>
      </c>
      <c r="D438" s="21" t="s">
        <v>3051</v>
      </c>
      <c r="E438" s="22" t="s">
        <v>3052</v>
      </c>
      <c r="F438" s="23">
        <v>421</v>
      </c>
      <c r="G438" s="24">
        <v>113896446</v>
      </c>
      <c r="H438" s="25">
        <v>453</v>
      </c>
      <c r="I438" s="26">
        <v>438</v>
      </c>
      <c r="J438" s="27">
        <v>116167517</v>
      </c>
      <c r="K438" s="28" t="s">
        <v>3052</v>
      </c>
      <c r="L438" s="29" t="s">
        <v>3052</v>
      </c>
      <c r="M438" s="64" t="s">
        <v>3052</v>
      </c>
      <c r="N438" s="25" t="s">
        <v>3052</v>
      </c>
      <c r="O438" s="26" t="s">
        <v>3052</v>
      </c>
      <c r="P438" s="69" t="s">
        <v>3052</v>
      </c>
      <c r="Q438" s="28" t="s">
        <v>3052</v>
      </c>
      <c r="R438" s="29" t="s">
        <v>3052</v>
      </c>
      <c r="S438" s="64" t="s">
        <v>3052</v>
      </c>
      <c r="T438" s="25" t="s">
        <v>3052</v>
      </c>
      <c r="U438" s="26" t="s">
        <v>3052</v>
      </c>
      <c r="V438" s="69" t="s">
        <v>3052</v>
      </c>
      <c r="W438" s="28" t="s">
        <v>3052</v>
      </c>
      <c r="X438" s="29" t="s">
        <v>3052</v>
      </c>
      <c r="Y438" s="64" t="s">
        <v>3052</v>
      </c>
      <c r="Z438" s="25" t="s">
        <v>3052</v>
      </c>
      <c r="AA438" s="26" t="s">
        <v>3052</v>
      </c>
      <c r="AB438" s="69" t="s">
        <v>3052</v>
      </c>
      <c r="AC438" s="107">
        <v>371</v>
      </c>
      <c r="AD438" s="22">
        <v>0</v>
      </c>
      <c r="AE438" s="30">
        <v>0</v>
      </c>
      <c r="AF438" s="31">
        <v>100</v>
      </c>
    </row>
    <row r="439" spans="1:32" ht="18.75" customHeight="1">
      <c r="A439" s="32">
        <v>437</v>
      </c>
      <c r="B439" s="33">
        <v>458</v>
      </c>
      <c r="C439" s="34" t="s">
        <v>355</v>
      </c>
      <c r="D439" s="35" t="s">
        <v>3092</v>
      </c>
      <c r="E439" s="45" t="s">
        <v>3052</v>
      </c>
      <c r="F439" s="47">
        <v>422</v>
      </c>
      <c r="G439" s="38">
        <v>113397599</v>
      </c>
      <c r="H439" s="39">
        <v>462</v>
      </c>
      <c r="I439" s="40">
        <v>447</v>
      </c>
      <c r="J439" s="41">
        <v>113403136</v>
      </c>
      <c r="K439" s="42">
        <v>444</v>
      </c>
      <c r="L439" s="43">
        <v>429</v>
      </c>
      <c r="M439" s="38">
        <v>12629513</v>
      </c>
      <c r="N439" s="39">
        <v>363</v>
      </c>
      <c r="O439" s="40">
        <v>349</v>
      </c>
      <c r="P439" s="41">
        <v>53708858</v>
      </c>
      <c r="Q439" s="42">
        <v>472</v>
      </c>
      <c r="R439" s="43">
        <v>457</v>
      </c>
      <c r="S439" s="38">
        <v>63212963</v>
      </c>
      <c r="T439" s="39">
        <v>279</v>
      </c>
      <c r="U439" s="40">
        <v>270</v>
      </c>
      <c r="V439" s="41">
        <v>8040717</v>
      </c>
      <c r="W439" s="42" t="s">
        <v>3052</v>
      </c>
      <c r="X439" s="43" t="s">
        <v>3052</v>
      </c>
      <c r="Y439" s="44" t="s">
        <v>3052</v>
      </c>
      <c r="Z439" s="39">
        <v>455</v>
      </c>
      <c r="AA439" s="40">
        <v>440</v>
      </c>
      <c r="AB439" s="41">
        <v>166</v>
      </c>
      <c r="AC439" s="108">
        <v>311</v>
      </c>
      <c r="AD439" s="45">
        <v>0</v>
      </c>
      <c r="AE439" s="37">
        <v>100</v>
      </c>
      <c r="AF439" s="46">
        <v>0</v>
      </c>
    </row>
    <row r="440" spans="1:32" ht="18.75" customHeight="1">
      <c r="A440" s="32">
        <v>438</v>
      </c>
      <c r="B440" s="33" t="s">
        <v>3052</v>
      </c>
      <c r="C440" s="34" t="s">
        <v>2873</v>
      </c>
      <c r="D440" s="35" t="s">
        <v>3103</v>
      </c>
      <c r="E440" s="45" t="s">
        <v>3052</v>
      </c>
      <c r="F440" s="47">
        <v>423</v>
      </c>
      <c r="G440" s="38">
        <v>113200508</v>
      </c>
      <c r="H440" s="39">
        <v>406</v>
      </c>
      <c r="I440" s="40">
        <v>392</v>
      </c>
      <c r="J440" s="41">
        <v>131518667</v>
      </c>
      <c r="K440" s="42">
        <v>423</v>
      </c>
      <c r="L440" s="43">
        <v>409</v>
      </c>
      <c r="M440" s="38">
        <v>17444413</v>
      </c>
      <c r="N440" s="39">
        <v>348</v>
      </c>
      <c r="O440" s="40">
        <v>335</v>
      </c>
      <c r="P440" s="41">
        <v>60304973</v>
      </c>
      <c r="Q440" s="42">
        <v>427</v>
      </c>
      <c r="R440" s="43">
        <v>414</v>
      </c>
      <c r="S440" s="38">
        <v>89207751</v>
      </c>
      <c r="T440" s="39">
        <v>255</v>
      </c>
      <c r="U440" s="40">
        <v>246</v>
      </c>
      <c r="V440" s="41">
        <v>10402552</v>
      </c>
      <c r="W440" s="42">
        <v>241</v>
      </c>
      <c r="X440" s="43">
        <v>239</v>
      </c>
      <c r="Y440" s="38">
        <v>34506</v>
      </c>
      <c r="Z440" s="39">
        <v>478</v>
      </c>
      <c r="AA440" s="40">
        <v>463</v>
      </c>
      <c r="AB440" s="41">
        <v>115</v>
      </c>
      <c r="AC440" s="108">
        <v>356</v>
      </c>
      <c r="AD440" s="45">
        <v>0</v>
      </c>
      <c r="AE440" s="37">
        <v>100</v>
      </c>
      <c r="AF440" s="46">
        <v>0</v>
      </c>
    </row>
    <row r="441" spans="1:32" ht="18.75" customHeight="1">
      <c r="A441" s="32">
        <v>439</v>
      </c>
      <c r="B441" s="33">
        <v>360</v>
      </c>
      <c r="C441" s="34" t="s">
        <v>3000</v>
      </c>
      <c r="D441" s="35" t="s">
        <v>3051</v>
      </c>
      <c r="E441" s="45" t="s">
        <v>3052</v>
      </c>
      <c r="F441" s="47">
        <v>424</v>
      </c>
      <c r="G441" s="38">
        <v>112810725</v>
      </c>
      <c r="H441" s="39">
        <v>463</v>
      </c>
      <c r="I441" s="40">
        <v>448</v>
      </c>
      <c r="J441" s="41">
        <v>112871982</v>
      </c>
      <c r="K441" s="42">
        <v>365</v>
      </c>
      <c r="L441" s="43">
        <v>351</v>
      </c>
      <c r="M441" s="38">
        <v>25428737</v>
      </c>
      <c r="N441" s="39">
        <v>341</v>
      </c>
      <c r="O441" s="40">
        <v>329</v>
      </c>
      <c r="P441" s="41">
        <v>62685855</v>
      </c>
      <c r="Q441" s="42">
        <v>394</v>
      </c>
      <c r="R441" s="43">
        <v>381</v>
      </c>
      <c r="S441" s="38">
        <v>109009235</v>
      </c>
      <c r="T441" s="39">
        <v>326</v>
      </c>
      <c r="U441" s="40">
        <v>317</v>
      </c>
      <c r="V441" s="41">
        <v>5042511</v>
      </c>
      <c r="W441" s="42">
        <v>195</v>
      </c>
      <c r="X441" s="43">
        <v>193</v>
      </c>
      <c r="Y441" s="38">
        <v>46713</v>
      </c>
      <c r="Z441" s="39">
        <v>277</v>
      </c>
      <c r="AA441" s="40">
        <v>263</v>
      </c>
      <c r="AB441" s="41">
        <v>535</v>
      </c>
      <c r="AC441" s="108">
        <v>371</v>
      </c>
      <c r="AD441" s="45">
        <v>0</v>
      </c>
      <c r="AE441" s="37">
        <v>100</v>
      </c>
      <c r="AF441" s="46">
        <v>0</v>
      </c>
    </row>
    <row r="442" spans="1:32" ht="18.75" customHeight="1">
      <c r="A442" s="48">
        <v>440</v>
      </c>
      <c r="B442" s="49">
        <v>344</v>
      </c>
      <c r="C442" s="50" t="s">
        <v>2987</v>
      </c>
      <c r="D442" s="51" t="s">
        <v>404</v>
      </c>
      <c r="E442" s="52" t="s">
        <v>3052</v>
      </c>
      <c r="F442" s="53">
        <v>425</v>
      </c>
      <c r="G442" s="54">
        <v>112438989</v>
      </c>
      <c r="H442" s="55">
        <v>464</v>
      </c>
      <c r="I442" s="56">
        <v>449</v>
      </c>
      <c r="J442" s="57">
        <v>112438989</v>
      </c>
      <c r="K442" s="58">
        <v>265</v>
      </c>
      <c r="L442" s="59">
        <v>251</v>
      </c>
      <c r="M442" s="54">
        <v>42449381</v>
      </c>
      <c r="N442" s="55">
        <v>143</v>
      </c>
      <c r="O442" s="56">
        <v>133</v>
      </c>
      <c r="P442" s="57">
        <v>202976406</v>
      </c>
      <c r="Q442" s="58">
        <v>257</v>
      </c>
      <c r="R442" s="59">
        <v>247</v>
      </c>
      <c r="S442" s="54">
        <v>216940766</v>
      </c>
      <c r="T442" s="55">
        <v>201</v>
      </c>
      <c r="U442" s="56">
        <v>192</v>
      </c>
      <c r="V442" s="57">
        <v>16570067</v>
      </c>
      <c r="W442" s="58" t="s">
        <v>3052</v>
      </c>
      <c r="X442" s="59" t="s">
        <v>3052</v>
      </c>
      <c r="Y442" s="65" t="s">
        <v>3052</v>
      </c>
      <c r="Z442" s="55">
        <v>406</v>
      </c>
      <c r="AA442" s="56">
        <v>391</v>
      </c>
      <c r="AB442" s="57">
        <v>241</v>
      </c>
      <c r="AC442" s="109">
        <v>369</v>
      </c>
      <c r="AD442" s="52">
        <v>0</v>
      </c>
      <c r="AE442" s="60">
        <v>100</v>
      </c>
      <c r="AF442" s="61">
        <v>0</v>
      </c>
    </row>
    <row r="443" spans="1:32" ht="18.75" customHeight="1">
      <c r="A443" s="18">
        <v>441</v>
      </c>
      <c r="B443" s="19" t="s">
        <v>3052</v>
      </c>
      <c r="C443" s="20" t="s">
        <v>2874</v>
      </c>
      <c r="D443" s="21" t="s">
        <v>1702</v>
      </c>
      <c r="E443" s="22" t="s">
        <v>3052</v>
      </c>
      <c r="F443" s="23">
        <v>426</v>
      </c>
      <c r="G443" s="24">
        <v>112324875</v>
      </c>
      <c r="H443" s="25">
        <v>434</v>
      </c>
      <c r="I443" s="26">
        <v>419</v>
      </c>
      <c r="J443" s="27">
        <v>124152014</v>
      </c>
      <c r="K443" s="28" t="s">
        <v>3052</v>
      </c>
      <c r="L443" s="29" t="s">
        <v>3052</v>
      </c>
      <c r="M443" s="64" t="s">
        <v>3052</v>
      </c>
      <c r="N443" s="25">
        <v>300</v>
      </c>
      <c r="O443" s="26">
        <v>288</v>
      </c>
      <c r="P443" s="27">
        <v>79003553</v>
      </c>
      <c r="Q443" s="28">
        <v>341</v>
      </c>
      <c r="R443" s="29">
        <v>331</v>
      </c>
      <c r="S443" s="24">
        <v>150879622</v>
      </c>
      <c r="T443" s="25" t="s">
        <v>3052</v>
      </c>
      <c r="U443" s="26" t="s">
        <v>3052</v>
      </c>
      <c r="V443" s="69" t="s">
        <v>3052</v>
      </c>
      <c r="W443" s="28">
        <v>357</v>
      </c>
      <c r="X443" s="29">
        <v>354</v>
      </c>
      <c r="Y443" s="24">
        <v>10589</v>
      </c>
      <c r="Z443" s="25">
        <v>447</v>
      </c>
      <c r="AA443" s="26">
        <v>432</v>
      </c>
      <c r="AB443" s="27">
        <v>180</v>
      </c>
      <c r="AC443" s="107">
        <v>311</v>
      </c>
      <c r="AD443" s="22">
        <v>0</v>
      </c>
      <c r="AE443" s="30">
        <v>100</v>
      </c>
      <c r="AF443" s="31">
        <v>0</v>
      </c>
    </row>
    <row r="444" spans="1:32" ht="18.75" customHeight="1">
      <c r="A444" s="32">
        <v>442</v>
      </c>
      <c r="B444" s="33">
        <v>370</v>
      </c>
      <c r="C444" s="34" t="s">
        <v>3011</v>
      </c>
      <c r="D444" s="35" t="s">
        <v>1061</v>
      </c>
      <c r="E444" s="45" t="s">
        <v>3052</v>
      </c>
      <c r="F444" s="47">
        <v>427</v>
      </c>
      <c r="G444" s="38">
        <v>112263564</v>
      </c>
      <c r="H444" s="39">
        <v>466</v>
      </c>
      <c r="I444" s="40">
        <v>451</v>
      </c>
      <c r="J444" s="41">
        <v>112263564</v>
      </c>
      <c r="K444" s="42">
        <v>449</v>
      </c>
      <c r="L444" s="43">
        <v>434</v>
      </c>
      <c r="M444" s="38">
        <v>11665232</v>
      </c>
      <c r="N444" s="39">
        <v>475</v>
      </c>
      <c r="O444" s="40">
        <v>460</v>
      </c>
      <c r="P444" s="41">
        <v>12387595</v>
      </c>
      <c r="Q444" s="42">
        <v>458</v>
      </c>
      <c r="R444" s="43">
        <v>443</v>
      </c>
      <c r="S444" s="38">
        <v>70079229</v>
      </c>
      <c r="T444" s="39">
        <v>436</v>
      </c>
      <c r="U444" s="40">
        <v>425</v>
      </c>
      <c r="V444" s="41">
        <v>-3740043</v>
      </c>
      <c r="W444" s="42">
        <v>340</v>
      </c>
      <c r="X444" s="43">
        <v>337</v>
      </c>
      <c r="Y444" s="38">
        <v>14085</v>
      </c>
      <c r="Z444" s="39">
        <v>417</v>
      </c>
      <c r="AA444" s="40">
        <v>402</v>
      </c>
      <c r="AB444" s="41">
        <v>223</v>
      </c>
      <c r="AC444" s="108">
        <v>384</v>
      </c>
      <c r="AD444" s="45">
        <v>0</v>
      </c>
      <c r="AE444" s="37">
        <v>15.5</v>
      </c>
      <c r="AF444" s="46">
        <v>84.5</v>
      </c>
    </row>
    <row r="445" spans="1:32" ht="18.75" customHeight="1">
      <c r="A445" s="32">
        <v>443</v>
      </c>
      <c r="B445" s="33">
        <v>446</v>
      </c>
      <c r="C445" s="34" t="s">
        <v>269</v>
      </c>
      <c r="D445" s="35" t="s">
        <v>270</v>
      </c>
      <c r="E445" s="45" t="s">
        <v>3052</v>
      </c>
      <c r="F445" s="47">
        <v>428</v>
      </c>
      <c r="G445" s="38">
        <v>112169723</v>
      </c>
      <c r="H445" s="39">
        <v>467</v>
      </c>
      <c r="I445" s="40">
        <v>452</v>
      </c>
      <c r="J445" s="41">
        <v>112169723</v>
      </c>
      <c r="K445" s="42">
        <v>482</v>
      </c>
      <c r="L445" s="43">
        <v>467</v>
      </c>
      <c r="M445" s="38">
        <v>2330215</v>
      </c>
      <c r="N445" s="39">
        <v>484</v>
      </c>
      <c r="O445" s="40">
        <v>469</v>
      </c>
      <c r="P445" s="41">
        <v>8284010</v>
      </c>
      <c r="Q445" s="42">
        <v>488</v>
      </c>
      <c r="R445" s="43">
        <v>473</v>
      </c>
      <c r="S445" s="38">
        <v>44154681</v>
      </c>
      <c r="T445" s="39">
        <v>441</v>
      </c>
      <c r="U445" s="40">
        <v>430</v>
      </c>
      <c r="V445" s="41">
        <v>-5180947</v>
      </c>
      <c r="W445" s="42">
        <v>442</v>
      </c>
      <c r="X445" s="43">
        <v>436</v>
      </c>
      <c r="Y445" s="38">
        <v>264</v>
      </c>
      <c r="Z445" s="39">
        <v>477</v>
      </c>
      <c r="AA445" s="40">
        <v>462</v>
      </c>
      <c r="AB445" s="41">
        <v>117</v>
      </c>
      <c r="AC445" s="108">
        <v>384</v>
      </c>
      <c r="AD445" s="45">
        <v>0</v>
      </c>
      <c r="AE445" s="37">
        <v>80</v>
      </c>
      <c r="AF445" s="46">
        <v>20</v>
      </c>
    </row>
    <row r="446" spans="1:32" ht="18.75" customHeight="1">
      <c r="A446" s="32">
        <v>444</v>
      </c>
      <c r="B446" s="33">
        <v>354</v>
      </c>
      <c r="C446" s="34" t="s">
        <v>2995</v>
      </c>
      <c r="D446" s="35" t="s">
        <v>881</v>
      </c>
      <c r="E446" s="45" t="s">
        <v>3052</v>
      </c>
      <c r="F446" s="47">
        <v>429</v>
      </c>
      <c r="G446" s="38">
        <v>112005359</v>
      </c>
      <c r="H446" s="39">
        <v>454</v>
      </c>
      <c r="I446" s="40">
        <v>439</v>
      </c>
      <c r="J446" s="41">
        <v>116140747</v>
      </c>
      <c r="K446" s="42" t="s">
        <v>3052</v>
      </c>
      <c r="L446" s="43" t="s">
        <v>3052</v>
      </c>
      <c r="M446" s="44" t="s">
        <v>3052</v>
      </c>
      <c r="N446" s="39">
        <v>332</v>
      </c>
      <c r="O446" s="40">
        <v>320</v>
      </c>
      <c r="P446" s="41">
        <v>65140728</v>
      </c>
      <c r="Q446" s="42">
        <v>415</v>
      </c>
      <c r="R446" s="43">
        <v>402</v>
      </c>
      <c r="S446" s="38">
        <v>94870484</v>
      </c>
      <c r="T446" s="39" t="s">
        <v>3052</v>
      </c>
      <c r="U446" s="40" t="s">
        <v>3052</v>
      </c>
      <c r="V446" s="62" t="s">
        <v>3052</v>
      </c>
      <c r="W446" s="42">
        <v>209</v>
      </c>
      <c r="X446" s="43">
        <v>207</v>
      </c>
      <c r="Y446" s="38">
        <v>43029</v>
      </c>
      <c r="Z446" s="39">
        <v>313</v>
      </c>
      <c r="AA446" s="40">
        <v>298</v>
      </c>
      <c r="AB446" s="41">
        <v>433</v>
      </c>
      <c r="AC446" s="108">
        <v>384</v>
      </c>
      <c r="AD446" s="45">
        <v>0</v>
      </c>
      <c r="AE446" s="37">
        <v>40</v>
      </c>
      <c r="AF446" s="46">
        <v>60</v>
      </c>
    </row>
    <row r="447" spans="1:32" ht="18.75" customHeight="1">
      <c r="A447" s="48">
        <v>445</v>
      </c>
      <c r="B447" s="49" t="s">
        <v>3052</v>
      </c>
      <c r="C447" s="50" t="s">
        <v>2875</v>
      </c>
      <c r="D447" s="51" t="s">
        <v>1061</v>
      </c>
      <c r="E447" s="52" t="s">
        <v>3052</v>
      </c>
      <c r="F447" s="53">
        <v>430</v>
      </c>
      <c r="G447" s="54">
        <v>111915138</v>
      </c>
      <c r="H447" s="55">
        <v>407</v>
      </c>
      <c r="I447" s="56">
        <v>393</v>
      </c>
      <c r="J447" s="57">
        <v>131516834</v>
      </c>
      <c r="K447" s="58" t="s">
        <v>3052</v>
      </c>
      <c r="L447" s="59" t="s">
        <v>3052</v>
      </c>
      <c r="M447" s="65" t="s">
        <v>3052</v>
      </c>
      <c r="N447" s="55" t="s">
        <v>3052</v>
      </c>
      <c r="O447" s="56" t="s">
        <v>3052</v>
      </c>
      <c r="P447" s="66" t="s">
        <v>3052</v>
      </c>
      <c r="Q447" s="58">
        <v>459</v>
      </c>
      <c r="R447" s="59">
        <v>444</v>
      </c>
      <c r="S447" s="54">
        <v>69642794</v>
      </c>
      <c r="T447" s="55" t="s">
        <v>3052</v>
      </c>
      <c r="U447" s="56" t="s">
        <v>3052</v>
      </c>
      <c r="V447" s="66" t="s">
        <v>3052</v>
      </c>
      <c r="W447" s="58">
        <v>440</v>
      </c>
      <c r="X447" s="59">
        <v>434</v>
      </c>
      <c r="Y447" s="54">
        <v>333</v>
      </c>
      <c r="Z447" s="55">
        <v>400</v>
      </c>
      <c r="AA447" s="56">
        <v>385</v>
      </c>
      <c r="AB447" s="57">
        <v>248</v>
      </c>
      <c r="AC447" s="109">
        <v>356</v>
      </c>
      <c r="AD447" s="52">
        <v>0</v>
      </c>
      <c r="AE447" s="60">
        <v>50</v>
      </c>
      <c r="AF447" s="61">
        <v>50</v>
      </c>
    </row>
    <row r="448" spans="1:32" ht="18.75" customHeight="1">
      <c r="A448" s="18">
        <v>446</v>
      </c>
      <c r="B448" s="19">
        <v>338</v>
      </c>
      <c r="C448" s="20" t="s">
        <v>2981</v>
      </c>
      <c r="D448" s="21" t="s">
        <v>3058</v>
      </c>
      <c r="E448" s="22" t="s">
        <v>3052</v>
      </c>
      <c r="F448" s="23">
        <v>431</v>
      </c>
      <c r="G448" s="24">
        <v>111648542</v>
      </c>
      <c r="H448" s="25">
        <v>449</v>
      </c>
      <c r="I448" s="26">
        <v>434</v>
      </c>
      <c r="J448" s="27">
        <v>116937948</v>
      </c>
      <c r="K448" s="28" t="s">
        <v>3052</v>
      </c>
      <c r="L448" s="29" t="s">
        <v>3052</v>
      </c>
      <c r="M448" s="64" t="s">
        <v>3052</v>
      </c>
      <c r="N448" s="25" t="s">
        <v>3052</v>
      </c>
      <c r="O448" s="26" t="s">
        <v>3052</v>
      </c>
      <c r="P448" s="69" t="s">
        <v>3052</v>
      </c>
      <c r="Q448" s="28">
        <v>296</v>
      </c>
      <c r="R448" s="29">
        <v>286</v>
      </c>
      <c r="S448" s="24">
        <v>187862548</v>
      </c>
      <c r="T448" s="25" t="s">
        <v>3052</v>
      </c>
      <c r="U448" s="26" t="s">
        <v>3052</v>
      </c>
      <c r="V448" s="69" t="s">
        <v>3052</v>
      </c>
      <c r="W448" s="28">
        <v>441</v>
      </c>
      <c r="X448" s="29">
        <v>435</v>
      </c>
      <c r="Y448" s="24">
        <v>283</v>
      </c>
      <c r="Z448" s="25">
        <v>261</v>
      </c>
      <c r="AA448" s="26">
        <v>247</v>
      </c>
      <c r="AB448" s="27">
        <v>570</v>
      </c>
      <c r="AC448" s="107">
        <v>342</v>
      </c>
      <c r="AD448" s="22">
        <v>0</v>
      </c>
      <c r="AE448" s="30">
        <v>100</v>
      </c>
      <c r="AF448" s="31">
        <v>0</v>
      </c>
    </row>
    <row r="449" spans="1:32" ht="18.75" customHeight="1">
      <c r="A449" s="137">
        <v>447</v>
      </c>
      <c r="B449" s="138" t="s">
        <v>3052</v>
      </c>
      <c r="C449" s="139" t="s">
        <v>2876</v>
      </c>
      <c r="D449" s="140" t="s">
        <v>3056</v>
      </c>
      <c r="E449" s="141" t="s">
        <v>3052</v>
      </c>
      <c r="F449" s="142">
        <v>432</v>
      </c>
      <c r="G449" s="143">
        <v>111556489</v>
      </c>
      <c r="H449" s="144">
        <v>470</v>
      </c>
      <c r="I449" s="145">
        <v>455</v>
      </c>
      <c r="J449" s="146">
        <v>111556489</v>
      </c>
      <c r="K449" s="147">
        <v>253</v>
      </c>
      <c r="L449" s="148">
        <v>239</v>
      </c>
      <c r="M449" s="143">
        <v>46074719</v>
      </c>
      <c r="N449" s="144">
        <v>323</v>
      </c>
      <c r="O449" s="145">
        <v>311</v>
      </c>
      <c r="P449" s="146">
        <v>68634377</v>
      </c>
      <c r="Q449" s="147">
        <v>423</v>
      </c>
      <c r="R449" s="148">
        <v>410</v>
      </c>
      <c r="S449" s="143">
        <v>91195022</v>
      </c>
      <c r="T449" s="144">
        <v>127</v>
      </c>
      <c r="U449" s="145">
        <v>121</v>
      </c>
      <c r="V449" s="146">
        <v>32737530</v>
      </c>
      <c r="W449" s="147" t="s">
        <v>3052</v>
      </c>
      <c r="X449" s="148" t="s">
        <v>3052</v>
      </c>
      <c r="Y449" s="186" t="s">
        <v>3052</v>
      </c>
      <c r="Z449" s="144" t="s">
        <v>3052</v>
      </c>
      <c r="AA449" s="145" t="s">
        <v>3052</v>
      </c>
      <c r="AB449" s="187" t="s">
        <v>3052</v>
      </c>
      <c r="AC449" s="149">
        <v>352</v>
      </c>
      <c r="AD449" s="141">
        <v>0</v>
      </c>
      <c r="AE449" s="150">
        <v>100</v>
      </c>
      <c r="AF449" s="151">
        <v>0</v>
      </c>
    </row>
    <row r="450" spans="1:32" ht="18.75" customHeight="1">
      <c r="A450" s="32">
        <v>448</v>
      </c>
      <c r="B450" s="33">
        <v>257</v>
      </c>
      <c r="C450" s="34" t="s">
        <v>2651</v>
      </c>
      <c r="D450" s="35" t="s">
        <v>1054</v>
      </c>
      <c r="E450" s="45" t="s">
        <v>3052</v>
      </c>
      <c r="F450" s="47">
        <v>433</v>
      </c>
      <c r="G450" s="38">
        <v>111546982</v>
      </c>
      <c r="H450" s="39">
        <v>465</v>
      </c>
      <c r="I450" s="40">
        <v>450</v>
      </c>
      <c r="J450" s="41">
        <v>112296724</v>
      </c>
      <c r="K450" s="42">
        <v>454</v>
      </c>
      <c r="L450" s="43">
        <v>439</v>
      </c>
      <c r="M450" s="38">
        <v>10517633</v>
      </c>
      <c r="N450" s="39">
        <v>444</v>
      </c>
      <c r="O450" s="40">
        <v>429</v>
      </c>
      <c r="P450" s="41">
        <v>25660804</v>
      </c>
      <c r="Q450" s="42">
        <v>443</v>
      </c>
      <c r="R450" s="43">
        <v>428</v>
      </c>
      <c r="S450" s="38">
        <v>79283922</v>
      </c>
      <c r="T450" s="39">
        <v>373</v>
      </c>
      <c r="U450" s="40">
        <v>364</v>
      </c>
      <c r="V450" s="41">
        <v>2099865</v>
      </c>
      <c r="W450" s="42" t="s">
        <v>3052</v>
      </c>
      <c r="X450" s="43" t="s">
        <v>3052</v>
      </c>
      <c r="Y450" s="44" t="s">
        <v>3052</v>
      </c>
      <c r="Z450" s="39" t="s">
        <v>3052</v>
      </c>
      <c r="AA450" s="40" t="s">
        <v>3052</v>
      </c>
      <c r="AB450" s="62" t="s">
        <v>3052</v>
      </c>
      <c r="AC450" s="108">
        <v>383</v>
      </c>
      <c r="AD450" s="45">
        <v>0</v>
      </c>
      <c r="AE450" s="37">
        <v>100</v>
      </c>
      <c r="AF450" s="46">
        <v>0</v>
      </c>
    </row>
    <row r="451" spans="1:32" ht="18.75" customHeight="1">
      <c r="A451" s="32">
        <v>449</v>
      </c>
      <c r="B451" s="33">
        <v>307</v>
      </c>
      <c r="C451" s="34" t="s">
        <v>992</v>
      </c>
      <c r="D451" s="35" t="s">
        <v>993</v>
      </c>
      <c r="E451" s="45" t="s">
        <v>3052</v>
      </c>
      <c r="F451" s="47">
        <v>434</v>
      </c>
      <c r="G451" s="38">
        <v>111435009</v>
      </c>
      <c r="H451" s="39">
        <v>460</v>
      </c>
      <c r="I451" s="40">
        <v>445</v>
      </c>
      <c r="J451" s="41">
        <v>113542496</v>
      </c>
      <c r="K451" s="42" t="s">
        <v>3052</v>
      </c>
      <c r="L451" s="43" t="s">
        <v>3052</v>
      </c>
      <c r="M451" s="44" t="s">
        <v>3052</v>
      </c>
      <c r="N451" s="39">
        <v>267</v>
      </c>
      <c r="O451" s="40">
        <v>256</v>
      </c>
      <c r="P451" s="41">
        <v>90387950</v>
      </c>
      <c r="Q451" s="42">
        <v>328</v>
      </c>
      <c r="R451" s="43">
        <v>318</v>
      </c>
      <c r="S451" s="38">
        <v>160473612</v>
      </c>
      <c r="T451" s="39" t="s">
        <v>3052</v>
      </c>
      <c r="U451" s="40" t="s">
        <v>3052</v>
      </c>
      <c r="V451" s="62" t="s">
        <v>3052</v>
      </c>
      <c r="W451" s="42" t="s">
        <v>3052</v>
      </c>
      <c r="X451" s="43" t="s">
        <v>3052</v>
      </c>
      <c r="Y451" s="44" t="s">
        <v>3052</v>
      </c>
      <c r="Z451" s="39">
        <v>317</v>
      </c>
      <c r="AA451" s="40">
        <v>302</v>
      </c>
      <c r="AB451" s="41">
        <v>427</v>
      </c>
      <c r="AC451" s="108">
        <v>311</v>
      </c>
      <c r="AD451" s="45">
        <v>0</v>
      </c>
      <c r="AE451" s="37">
        <v>92</v>
      </c>
      <c r="AF451" s="46">
        <v>8</v>
      </c>
    </row>
    <row r="452" spans="1:32" ht="18.75" customHeight="1">
      <c r="A452" s="152">
        <v>450</v>
      </c>
      <c r="B452" s="153">
        <v>472</v>
      </c>
      <c r="C452" s="154" t="s">
        <v>2877</v>
      </c>
      <c r="D452" s="155" t="s">
        <v>3056</v>
      </c>
      <c r="E452" s="156" t="s">
        <v>3052</v>
      </c>
      <c r="F452" s="157">
        <v>435</v>
      </c>
      <c r="G452" s="158">
        <v>111310194</v>
      </c>
      <c r="H452" s="159">
        <v>391</v>
      </c>
      <c r="I452" s="160">
        <v>378</v>
      </c>
      <c r="J452" s="161">
        <v>136950885</v>
      </c>
      <c r="K452" s="162" t="s">
        <v>3052</v>
      </c>
      <c r="L452" s="163" t="s">
        <v>3052</v>
      </c>
      <c r="M452" s="206" t="s">
        <v>3052</v>
      </c>
      <c r="N452" s="159" t="s">
        <v>3052</v>
      </c>
      <c r="O452" s="160" t="s">
        <v>3052</v>
      </c>
      <c r="P452" s="207" t="s">
        <v>3052</v>
      </c>
      <c r="Q452" s="162" t="s">
        <v>3052</v>
      </c>
      <c r="R452" s="163" t="s">
        <v>3052</v>
      </c>
      <c r="S452" s="206" t="s">
        <v>3052</v>
      </c>
      <c r="T452" s="159" t="s">
        <v>3052</v>
      </c>
      <c r="U452" s="160" t="s">
        <v>3052</v>
      </c>
      <c r="V452" s="207" t="s">
        <v>3052</v>
      </c>
      <c r="W452" s="162">
        <v>333</v>
      </c>
      <c r="X452" s="163">
        <v>330</v>
      </c>
      <c r="Y452" s="158">
        <v>15500</v>
      </c>
      <c r="Z452" s="159" t="s">
        <v>3052</v>
      </c>
      <c r="AA452" s="160" t="s">
        <v>3052</v>
      </c>
      <c r="AB452" s="207" t="s">
        <v>3052</v>
      </c>
      <c r="AC452" s="164">
        <v>369</v>
      </c>
      <c r="AD452" s="156">
        <v>0</v>
      </c>
      <c r="AE452" s="165">
        <v>0</v>
      </c>
      <c r="AF452" s="166">
        <v>100</v>
      </c>
    </row>
    <row r="453" spans="1:32" ht="18.75" customHeight="1">
      <c r="A453" s="18">
        <v>451</v>
      </c>
      <c r="B453" s="19" t="s">
        <v>3052</v>
      </c>
      <c r="C453" s="20" t="s">
        <v>2878</v>
      </c>
      <c r="D453" s="21" t="s">
        <v>3154</v>
      </c>
      <c r="E453" s="22" t="s">
        <v>3052</v>
      </c>
      <c r="F453" s="23">
        <v>436</v>
      </c>
      <c r="G453" s="24">
        <v>110914283</v>
      </c>
      <c r="H453" s="25">
        <v>474</v>
      </c>
      <c r="I453" s="26">
        <v>459</v>
      </c>
      <c r="J453" s="27">
        <v>110914283</v>
      </c>
      <c r="K453" s="28">
        <v>352</v>
      </c>
      <c r="L453" s="29">
        <v>338</v>
      </c>
      <c r="M453" s="24">
        <v>27383020</v>
      </c>
      <c r="N453" s="25">
        <v>428</v>
      </c>
      <c r="O453" s="26">
        <v>413</v>
      </c>
      <c r="P453" s="27">
        <v>33182518</v>
      </c>
      <c r="Q453" s="28">
        <v>490</v>
      </c>
      <c r="R453" s="29">
        <v>475</v>
      </c>
      <c r="S453" s="24">
        <v>38323676</v>
      </c>
      <c r="T453" s="25">
        <v>190</v>
      </c>
      <c r="U453" s="26">
        <v>183</v>
      </c>
      <c r="V453" s="27">
        <v>17797581</v>
      </c>
      <c r="W453" s="28" t="s">
        <v>3052</v>
      </c>
      <c r="X453" s="29" t="s">
        <v>3052</v>
      </c>
      <c r="Y453" s="64" t="s">
        <v>3052</v>
      </c>
      <c r="Z453" s="25">
        <v>497</v>
      </c>
      <c r="AA453" s="26">
        <v>482</v>
      </c>
      <c r="AB453" s="27">
        <v>38</v>
      </c>
      <c r="AC453" s="107">
        <v>400</v>
      </c>
      <c r="AD453" s="22">
        <v>0</v>
      </c>
      <c r="AE453" s="30">
        <v>100</v>
      </c>
      <c r="AF453" s="31">
        <v>0</v>
      </c>
    </row>
    <row r="454" spans="1:32" ht="18.75" customHeight="1">
      <c r="A454" s="32">
        <v>452</v>
      </c>
      <c r="B454" s="33" t="s">
        <v>3052</v>
      </c>
      <c r="C454" s="34" t="s">
        <v>2879</v>
      </c>
      <c r="D454" s="35" t="s">
        <v>3103</v>
      </c>
      <c r="E454" s="45" t="s">
        <v>3052</v>
      </c>
      <c r="F454" s="47">
        <v>437</v>
      </c>
      <c r="G454" s="38">
        <v>110813560</v>
      </c>
      <c r="H454" s="39">
        <v>468</v>
      </c>
      <c r="I454" s="40">
        <v>453</v>
      </c>
      <c r="J454" s="41">
        <v>112063329</v>
      </c>
      <c r="K454" s="42" t="s">
        <v>3052</v>
      </c>
      <c r="L454" s="43" t="s">
        <v>3052</v>
      </c>
      <c r="M454" s="44" t="s">
        <v>3052</v>
      </c>
      <c r="N454" s="39" t="s">
        <v>3052</v>
      </c>
      <c r="O454" s="40" t="s">
        <v>3052</v>
      </c>
      <c r="P454" s="62" t="s">
        <v>3052</v>
      </c>
      <c r="Q454" s="42" t="s">
        <v>3052</v>
      </c>
      <c r="R454" s="43" t="s">
        <v>3052</v>
      </c>
      <c r="S454" s="44" t="s">
        <v>3052</v>
      </c>
      <c r="T454" s="39" t="s">
        <v>3052</v>
      </c>
      <c r="U454" s="40" t="s">
        <v>3052</v>
      </c>
      <c r="V454" s="62" t="s">
        <v>3052</v>
      </c>
      <c r="W454" s="42" t="s">
        <v>3052</v>
      </c>
      <c r="X454" s="43" t="s">
        <v>3052</v>
      </c>
      <c r="Y454" s="44" t="s">
        <v>3052</v>
      </c>
      <c r="Z454" s="39" t="s">
        <v>3052</v>
      </c>
      <c r="AA454" s="40" t="s">
        <v>3052</v>
      </c>
      <c r="AB454" s="62" t="s">
        <v>3052</v>
      </c>
      <c r="AC454" s="108">
        <v>352</v>
      </c>
      <c r="AD454" s="45">
        <v>0</v>
      </c>
      <c r="AE454" s="37">
        <v>100</v>
      </c>
      <c r="AF454" s="46">
        <v>0</v>
      </c>
    </row>
    <row r="455" spans="1:32" ht="18.75" customHeight="1">
      <c r="A455" s="32">
        <v>453</v>
      </c>
      <c r="B455" s="33">
        <v>388</v>
      </c>
      <c r="C455" s="34" t="s">
        <v>791</v>
      </c>
      <c r="D455" s="35" t="s">
        <v>3058</v>
      </c>
      <c r="E455" s="45" t="s">
        <v>3052</v>
      </c>
      <c r="F455" s="47">
        <v>438</v>
      </c>
      <c r="G455" s="38">
        <v>110492968</v>
      </c>
      <c r="H455" s="39">
        <v>475</v>
      </c>
      <c r="I455" s="40">
        <v>460</v>
      </c>
      <c r="J455" s="41">
        <v>110492968</v>
      </c>
      <c r="K455" s="42">
        <v>183</v>
      </c>
      <c r="L455" s="43">
        <v>171</v>
      </c>
      <c r="M455" s="38">
        <v>65773372</v>
      </c>
      <c r="N455" s="39">
        <v>179</v>
      </c>
      <c r="O455" s="40">
        <v>169</v>
      </c>
      <c r="P455" s="41">
        <v>160768307</v>
      </c>
      <c r="Q455" s="42">
        <v>84</v>
      </c>
      <c r="R455" s="43">
        <v>75</v>
      </c>
      <c r="S455" s="38">
        <v>645920478</v>
      </c>
      <c r="T455" s="39">
        <v>219</v>
      </c>
      <c r="U455" s="40">
        <v>210</v>
      </c>
      <c r="V455" s="41">
        <v>14152563</v>
      </c>
      <c r="W455" s="42">
        <v>379</v>
      </c>
      <c r="X455" s="43">
        <v>375</v>
      </c>
      <c r="Y455" s="38">
        <v>6460</v>
      </c>
      <c r="Z455" s="39">
        <v>179</v>
      </c>
      <c r="AA455" s="40">
        <v>165</v>
      </c>
      <c r="AB455" s="41">
        <v>872</v>
      </c>
      <c r="AC455" s="108">
        <v>382</v>
      </c>
      <c r="AD455" s="45">
        <v>15</v>
      </c>
      <c r="AE455" s="37">
        <v>85</v>
      </c>
      <c r="AF455" s="46">
        <v>0</v>
      </c>
    </row>
    <row r="456" spans="1:32" ht="18.75" customHeight="1">
      <c r="A456" s="32">
        <v>454</v>
      </c>
      <c r="B456" s="33">
        <v>288</v>
      </c>
      <c r="C456" s="34" t="s">
        <v>2880</v>
      </c>
      <c r="D456" s="35" t="s">
        <v>1061</v>
      </c>
      <c r="E456" s="45" t="s">
        <v>3052</v>
      </c>
      <c r="F456" s="47">
        <v>439</v>
      </c>
      <c r="G456" s="38">
        <v>110174080</v>
      </c>
      <c r="H456" s="39">
        <v>472</v>
      </c>
      <c r="I456" s="40">
        <v>457</v>
      </c>
      <c r="J456" s="41">
        <v>111263984</v>
      </c>
      <c r="K456" s="42">
        <v>421</v>
      </c>
      <c r="L456" s="43">
        <v>407</v>
      </c>
      <c r="M456" s="38">
        <v>17487956</v>
      </c>
      <c r="N456" s="39">
        <v>188</v>
      </c>
      <c r="O456" s="40">
        <v>178</v>
      </c>
      <c r="P456" s="41">
        <v>153930783</v>
      </c>
      <c r="Q456" s="42">
        <v>321</v>
      </c>
      <c r="R456" s="43">
        <v>311</v>
      </c>
      <c r="S456" s="38">
        <v>166010559</v>
      </c>
      <c r="T456" s="39">
        <v>338</v>
      </c>
      <c r="U456" s="40">
        <v>329</v>
      </c>
      <c r="V456" s="41">
        <v>3948658</v>
      </c>
      <c r="W456" s="42">
        <v>228</v>
      </c>
      <c r="X456" s="43">
        <v>226</v>
      </c>
      <c r="Y456" s="38">
        <v>39665</v>
      </c>
      <c r="Z456" s="39">
        <v>383</v>
      </c>
      <c r="AA456" s="40">
        <v>368</v>
      </c>
      <c r="AB456" s="41">
        <v>289</v>
      </c>
      <c r="AC456" s="108">
        <v>371</v>
      </c>
      <c r="AD456" s="45">
        <v>0</v>
      </c>
      <c r="AE456" s="37">
        <v>100</v>
      </c>
      <c r="AF456" s="46">
        <v>0</v>
      </c>
    </row>
    <row r="457" spans="1:32" ht="18.75" customHeight="1">
      <c r="A457" s="48">
        <v>455</v>
      </c>
      <c r="B457" s="49">
        <v>429</v>
      </c>
      <c r="C457" s="50" t="s">
        <v>1940</v>
      </c>
      <c r="D457" s="51" t="s">
        <v>1702</v>
      </c>
      <c r="E457" s="68" t="s">
        <v>3052</v>
      </c>
      <c r="F457" s="60">
        <v>440</v>
      </c>
      <c r="G457" s="54">
        <v>110156547</v>
      </c>
      <c r="H457" s="55">
        <v>461</v>
      </c>
      <c r="I457" s="56">
        <v>446</v>
      </c>
      <c r="J457" s="57">
        <v>113522614</v>
      </c>
      <c r="K457" s="58">
        <v>245</v>
      </c>
      <c r="L457" s="59">
        <v>232</v>
      </c>
      <c r="M457" s="54">
        <v>48381514</v>
      </c>
      <c r="N457" s="55">
        <v>297</v>
      </c>
      <c r="O457" s="56">
        <v>285</v>
      </c>
      <c r="P457" s="57">
        <v>79788327</v>
      </c>
      <c r="Q457" s="58">
        <v>286</v>
      </c>
      <c r="R457" s="59">
        <v>276</v>
      </c>
      <c r="S457" s="54">
        <v>193464762</v>
      </c>
      <c r="T457" s="55">
        <v>302</v>
      </c>
      <c r="U457" s="56">
        <v>293</v>
      </c>
      <c r="V457" s="57">
        <v>6454661</v>
      </c>
      <c r="W457" s="58">
        <v>329</v>
      </c>
      <c r="X457" s="59">
        <v>326</v>
      </c>
      <c r="Y457" s="54">
        <v>16000</v>
      </c>
      <c r="Z457" s="55">
        <v>122</v>
      </c>
      <c r="AA457" s="56">
        <v>110</v>
      </c>
      <c r="AB457" s="57">
        <v>1131</v>
      </c>
      <c r="AC457" s="109">
        <v>321</v>
      </c>
      <c r="AD457" s="52">
        <v>0</v>
      </c>
      <c r="AE457" s="60">
        <v>100</v>
      </c>
      <c r="AF457" s="61">
        <v>0</v>
      </c>
    </row>
    <row r="458" spans="1:32" ht="18.75" customHeight="1">
      <c r="A458" s="167">
        <v>456</v>
      </c>
      <c r="B458" s="168" t="s">
        <v>3052</v>
      </c>
      <c r="C458" s="210" t="s">
        <v>3052</v>
      </c>
      <c r="D458" s="170" t="s">
        <v>3056</v>
      </c>
      <c r="E458" s="171" t="s">
        <v>3052</v>
      </c>
      <c r="F458" s="172">
        <v>441</v>
      </c>
      <c r="G458" s="184" t="s">
        <v>3052</v>
      </c>
      <c r="H458" s="174">
        <v>469</v>
      </c>
      <c r="I458" s="175">
        <v>454</v>
      </c>
      <c r="J458" s="183" t="s">
        <v>3052</v>
      </c>
      <c r="K458" s="177">
        <v>385</v>
      </c>
      <c r="L458" s="178">
        <v>371</v>
      </c>
      <c r="M458" s="184" t="s">
        <v>3052</v>
      </c>
      <c r="N458" s="174">
        <v>365</v>
      </c>
      <c r="O458" s="175">
        <v>351</v>
      </c>
      <c r="P458" s="183" t="s">
        <v>3052</v>
      </c>
      <c r="Q458" s="177">
        <v>448</v>
      </c>
      <c r="R458" s="178">
        <v>433</v>
      </c>
      <c r="S458" s="184" t="s">
        <v>3052</v>
      </c>
      <c r="T458" s="174">
        <v>223</v>
      </c>
      <c r="U458" s="175">
        <v>214</v>
      </c>
      <c r="V458" s="183" t="s">
        <v>3052</v>
      </c>
      <c r="W458" s="177">
        <v>155</v>
      </c>
      <c r="X458" s="178">
        <v>153</v>
      </c>
      <c r="Y458" s="184" t="s">
        <v>3052</v>
      </c>
      <c r="Z458" s="174">
        <v>407</v>
      </c>
      <c r="AA458" s="175">
        <v>392</v>
      </c>
      <c r="AB458" s="183" t="s">
        <v>3052</v>
      </c>
      <c r="AC458" s="179">
        <v>321</v>
      </c>
      <c r="AD458" s="171">
        <v>0</v>
      </c>
      <c r="AE458" s="180">
        <v>100</v>
      </c>
      <c r="AF458" s="181">
        <v>0</v>
      </c>
    </row>
    <row r="459" spans="1:32" ht="18.75" customHeight="1">
      <c r="A459" s="32">
        <v>457</v>
      </c>
      <c r="B459" s="33">
        <v>184</v>
      </c>
      <c r="C459" s="34" t="s">
        <v>832</v>
      </c>
      <c r="D459" s="35" t="s">
        <v>1056</v>
      </c>
      <c r="E459" s="45" t="s">
        <v>3052</v>
      </c>
      <c r="F459" s="47">
        <v>442</v>
      </c>
      <c r="G459" s="38">
        <v>109675003</v>
      </c>
      <c r="H459" s="39">
        <v>438</v>
      </c>
      <c r="I459" s="40">
        <v>423</v>
      </c>
      <c r="J459" s="41">
        <v>122974949</v>
      </c>
      <c r="K459" s="42" t="s">
        <v>3052</v>
      </c>
      <c r="L459" s="43" t="s">
        <v>3052</v>
      </c>
      <c r="M459" s="44" t="s">
        <v>3052</v>
      </c>
      <c r="N459" s="39" t="s">
        <v>3052</v>
      </c>
      <c r="O459" s="40" t="s">
        <v>3052</v>
      </c>
      <c r="P459" s="62" t="s">
        <v>3052</v>
      </c>
      <c r="Q459" s="42" t="s">
        <v>3052</v>
      </c>
      <c r="R459" s="43" t="s">
        <v>3052</v>
      </c>
      <c r="S459" s="44" t="s">
        <v>3052</v>
      </c>
      <c r="T459" s="39" t="s">
        <v>3052</v>
      </c>
      <c r="U459" s="40" t="s">
        <v>3052</v>
      </c>
      <c r="V459" s="62" t="s">
        <v>3052</v>
      </c>
      <c r="W459" s="42">
        <v>237</v>
      </c>
      <c r="X459" s="43">
        <v>235</v>
      </c>
      <c r="Y459" s="38">
        <v>37163</v>
      </c>
      <c r="Z459" s="39">
        <v>468</v>
      </c>
      <c r="AA459" s="40">
        <v>453</v>
      </c>
      <c r="AB459" s="41">
        <v>137</v>
      </c>
      <c r="AC459" s="108">
        <v>371</v>
      </c>
      <c r="AD459" s="45">
        <v>0</v>
      </c>
      <c r="AE459" s="37">
        <v>100</v>
      </c>
      <c r="AF459" s="46">
        <v>0</v>
      </c>
    </row>
    <row r="460" spans="1:32" ht="18.75" customHeight="1">
      <c r="A460" s="32">
        <v>458</v>
      </c>
      <c r="B460" s="33" t="s">
        <v>3052</v>
      </c>
      <c r="C460" s="34" t="s">
        <v>2881</v>
      </c>
      <c r="D460" s="35" t="s">
        <v>1049</v>
      </c>
      <c r="E460" s="45" t="s">
        <v>3052</v>
      </c>
      <c r="F460" s="47">
        <v>443</v>
      </c>
      <c r="G460" s="38">
        <v>109225666</v>
      </c>
      <c r="H460" s="39">
        <v>443</v>
      </c>
      <c r="I460" s="40">
        <v>428</v>
      </c>
      <c r="J460" s="41">
        <v>119155749</v>
      </c>
      <c r="K460" s="42">
        <v>380</v>
      </c>
      <c r="L460" s="43">
        <v>366</v>
      </c>
      <c r="M460" s="38">
        <v>23971895</v>
      </c>
      <c r="N460" s="39">
        <v>401</v>
      </c>
      <c r="O460" s="40">
        <v>386</v>
      </c>
      <c r="P460" s="41">
        <v>42634691</v>
      </c>
      <c r="Q460" s="42">
        <v>439</v>
      </c>
      <c r="R460" s="43">
        <v>424</v>
      </c>
      <c r="S460" s="38">
        <v>80747920</v>
      </c>
      <c r="T460" s="39">
        <v>260</v>
      </c>
      <c r="U460" s="40">
        <v>251</v>
      </c>
      <c r="V460" s="41">
        <v>9738501</v>
      </c>
      <c r="W460" s="42">
        <v>322</v>
      </c>
      <c r="X460" s="43">
        <v>319</v>
      </c>
      <c r="Y460" s="38">
        <v>18404</v>
      </c>
      <c r="Z460" s="39">
        <v>215</v>
      </c>
      <c r="AA460" s="40">
        <v>201</v>
      </c>
      <c r="AB460" s="41">
        <v>720</v>
      </c>
      <c r="AC460" s="108">
        <v>321</v>
      </c>
      <c r="AD460" s="45">
        <v>0</v>
      </c>
      <c r="AE460" s="37">
        <v>100</v>
      </c>
      <c r="AF460" s="46">
        <v>0</v>
      </c>
    </row>
    <row r="461" spans="1:32" ht="18.75" customHeight="1">
      <c r="A461" s="32">
        <v>459</v>
      </c>
      <c r="B461" s="33">
        <v>301</v>
      </c>
      <c r="C461" s="34" t="s">
        <v>2882</v>
      </c>
      <c r="D461" s="35" t="s">
        <v>1702</v>
      </c>
      <c r="E461" s="45" t="s">
        <v>3052</v>
      </c>
      <c r="F461" s="47">
        <v>444</v>
      </c>
      <c r="G461" s="38">
        <v>109016545</v>
      </c>
      <c r="H461" s="39">
        <v>408</v>
      </c>
      <c r="I461" s="40">
        <v>394</v>
      </c>
      <c r="J461" s="41">
        <v>131345235</v>
      </c>
      <c r="K461" s="42">
        <v>496</v>
      </c>
      <c r="L461" s="43">
        <v>481</v>
      </c>
      <c r="M461" s="38">
        <v>-48796299</v>
      </c>
      <c r="N461" s="39">
        <v>324</v>
      </c>
      <c r="O461" s="40">
        <v>312</v>
      </c>
      <c r="P461" s="41">
        <v>68123956</v>
      </c>
      <c r="Q461" s="42">
        <v>121</v>
      </c>
      <c r="R461" s="43">
        <v>111</v>
      </c>
      <c r="S461" s="38">
        <v>443369622</v>
      </c>
      <c r="T461" s="39">
        <v>495</v>
      </c>
      <c r="U461" s="40">
        <v>481</v>
      </c>
      <c r="V461" s="41">
        <v>-80890352</v>
      </c>
      <c r="W461" s="42">
        <v>436</v>
      </c>
      <c r="X461" s="43">
        <v>430</v>
      </c>
      <c r="Y461" s="38">
        <v>497</v>
      </c>
      <c r="Z461" s="39">
        <v>146</v>
      </c>
      <c r="AA461" s="40">
        <v>134</v>
      </c>
      <c r="AB461" s="41">
        <v>1030</v>
      </c>
      <c r="AC461" s="108">
        <v>321</v>
      </c>
      <c r="AD461" s="45">
        <v>0</v>
      </c>
      <c r="AE461" s="37">
        <v>100</v>
      </c>
      <c r="AF461" s="46">
        <v>0</v>
      </c>
    </row>
    <row r="462" spans="1:32" ht="18.75" customHeight="1">
      <c r="A462" s="48">
        <v>460</v>
      </c>
      <c r="B462" s="49">
        <v>489</v>
      </c>
      <c r="C462" s="50" t="s">
        <v>385</v>
      </c>
      <c r="D462" s="51" t="s">
        <v>889</v>
      </c>
      <c r="E462" s="52" t="s">
        <v>3052</v>
      </c>
      <c r="F462" s="53">
        <v>445</v>
      </c>
      <c r="G462" s="54">
        <v>108892973</v>
      </c>
      <c r="H462" s="55">
        <v>478</v>
      </c>
      <c r="I462" s="56">
        <v>463</v>
      </c>
      <c r="J462" s="57">
        <v>108892973</v>
      </c>
      <c r="K462" s="58">
        <v>473</v>
      </c>
      <c r="L462" s="59">
        <v>458</v>
      </c>
      <c r="M462" s="54">
        <v>6200937</v>
      </c>
      <c r="N462" s="55">
        <v>472</v>
      </c>
      <c r="O462" s="56">
        <v>457</v>
      </c>
      <c r="P462" s="57">
        <v>14005610</v>
      </c>
      <c r="Q462" s="58">
        <v>489</v>
      </c>
      <c r="R462" s="59">
        <v>474</v>
      </c>
      <c r="S462" s="54">
        <v>40503222</v>
      </c>
      <c r="T462" s="55">
        <v>390</v>
      </c>
      <c r="U462" s="56">
        <v>380</v>
      </c>
      <c r="V462" s="57">
        <v>1159898</v>
      </c>
      <c r="W462" s="58">
        <v>178</v>
      </c>
      <c r="X462" s="59">
        <v>176</v>
      </c>
      <c r="Y462" s="54">
        <v>52267</v>
      </c>
      <c r="Z462" s="55">
        <v>386</v>
      </c>
      <c r="AA462" s="56">
        <v>371</v>
      </c>
      <c r="AB462" s="57">
        <v>280</v>
      </c>
      <c r="AC462" s="109">
        <v>312</v>
      </c>
      <c r="AD462" s="52">
        <v>0</v>
      </c>
      <c r="AE462" s="60">
        <v>100</v>
      </c>
      <c r="AF462" s="61">
        <v>0</v>
      </c>
    </row>
    <row r="463" spans="1:32" ht="18.75" customHeight="1">
      <c r="A463" s="18">
        <v>461</v>
      </c>
      <c r="B463" s="19">
        <v>309</v>
      </c>
      <c r="C463" s="20" t="s">
        <v>2883</v>
      </c>
      <c r="D463" s="21" t="s">
        <v>3058</v>
      </c>
      <c r="E463" s="22" t="s">
        <v>3052</v>
      </c>
      <c r="F463" s="23">
        <v>446</v>
      </c>
      <c r="G463" s="24">
        <v>108271938</v>
      </c>
      <c r="H463" s="25">
        <v>400</v>
      </c>
      <c r="I463" s="26">
        <v>387</v>
      </c>
      <c r="J463" s="27">
        <v>133074178</v>
      </c>
      <c r="K463" s="28">
        <v>356</v>
      </c>
      <c r="L463" s="29">
        <v>342</v>
      </c>
      <c r="M463" s="24">
        <v>26662984</v>
      </c>
      <c r="N463" s="25">
        <v>147</v>
      </c>
      <c r="O463" s="26">
        <v>137</v>
      </c>
      <c r="P463" s="27">
        <v>200233297</v>
      </c>
      <c r="Q463" s="28">
        <v>264</v>
      </c>
      <c r="R463" s="29">
        <v>254</v>
      </c>
      <c r="S463" s="24">
        <v>211711230</v>
      </c>
      <c r="T463" s="25">
        <v>339</v>
      </c>
      <c r="U463" s="26">
        <v>330</v>
      </c>
      <c r="V463" s="27">
        <v>3856899</v>
      </c>
      <c r="W463" s="28">
        <v>231</v>
      </c>
      <c r="X463" s="29">
        <v>229</v>
      </c>
      <c r="Y463" s="24">
        <v>38591</v>
      </c>
      <c r="Z463" s="25">
        <v>210</v>
      </c>
      <c r="AA463" s="26">
        <v>196</v>
      </c>
      <c r="AB463" s="27">
        <v>739</v>
      </c>
      <c r="AC463" s="107">
        <v>382</v>
      </c>
      <c r="AD463" s="22">
        <v>0</v>
      </c>
      <c r="AE463" s="30">
        <v>100</v>
      </c>
      <c r="AF463" s="31">
        <v>0</v>
      </c>
    </row>
    <row r="464" spans="1:32" ht="18.75" customHeight="1">
      <c r="A464" s="137">
        <v>462</v>
      </c>
      <c r="B464" s="138" t="s">
        <v>3052</v>
      </c>
      <c r="C464" s="139" t="s">
        <v>2884</v>
      </c>
      <c r="D464" s="140" t="s">
        <v>3056</v>
      </c>
      <c r="E464" s="141" t="s">
        <v>3052</v>
      </c>
      <c r="F464" s="142">
        <v>447</v>
      </c>
      <c r="G464" s="143">
        <v>108062320</v>
      </c>
      <c r="H464" s="144">
        <v>481</v>
      </c>
      <c r="I464" s="145">
        <v>466</v>
      </c>
      <c r="J464" s="146">
        <v>108067346</v>
      </c>
      <c r="K464" s="147">
        <v>354</v>
      </c>
      <c r="L464" s="148">
        <v>340</v>
      </c>
      <c r="M464" s="143">
        <v>26921303</v>
      </c>
      <c r="N464" s="144">
        <v>306</v>
      </c>
      <c r="O464" s="145">
        <v>294</v>
      </c>
      <c r="P464" s="146">
        <v>75488335</v>
      </c>
      <c r="Q464" s="147">
        <v>440</v>
      </c>
      <c r="R464" s="148">
        <v>425</v>
      </c>
      <c r="S464" s="143">
        <v>80506782</v>
      </c>
      <c r="T464" s="144">
        <v>186</v>
      </c>
      <c r="U464" s="145">
        <v>179</v>
      </c>
      <c r="V464" s="146">
        <v>19421474</v>
      </c>
      <c r="W464" s="147">
        <v>370</v>
      </c>
      <c r="X464" s="148">
        <v>366</v>
      </c>
      <c r="Y464" s="143">
        <v>7852</v>
      </c>
      <c r="Z464" s="144">
        <v>473</v>
      </c>
      <c r="AA464" s="145">
        <v>458</v>
      </c>
      <c r="AB464" s="146">
        <v>123</v>
      </c>
      <c r="AC464" s="149">
        <v>312</v>
      </c>
      <c r="AD464" s="141">
        <v>0</v>
      </c>
      <c r="AE464" s="150">
        <v>50</v>
      </c>
      <c r="AF464" s="151">
        <v>50</v>
      </c>
    </row>
    <row r="465" spans="1:32" ht="18.75" customHeight="1">
      <c r="A465" s="32">
        <v>463</v>
      </c>
      <c r="B465" s="33">
        <v>455</v>
      </c>
      <c r="C465" s="34" t="s">
        <v>352</v>
      </c>
      <c r="D465" s="35" t="s">
        <v>1702</v>
      </c>
      <c r="E465" s="45" t="s">
        <v>3052</v>
      </c>
      <c r="F465" s="47">
        <v>448</v>
      </c>
      <c r="G465" s="38">
        <v>107909776</v>
      </c>
      <c r="H465" s="39">
        <v>482</v>
      </c>
      <c r="I465" s="40">
        <v>467</v>
      </c>
      <c r="J465" s="41">
        <v>107909776</v>
      </c>
      <c r="K465" s="42">
        <v>261</v>
      </c>
      <c r="L465" s="43">
        <v>247</v>
      </c>
      <c r="M465" s="38">
        <v>42862460</v>
      </c>
      <c r="N465" s="39">
        <v>183</v>
      </c>
      <c r="O465" s="40">
        <v>173</v>
      </c>
      <c r="P465" s="41">
        <v>158853007</v>
      </c>
      <c r="Q465" s="42">
        <v>216</v>
      </c>
      <c r="R465" s="43">
        <v>206</v>
      </c>
      <c r="S465" s="38">
        <v>259606429</v>
      </c>
      <c r="T465" s="39">
        <v>413</v>
      </c>
      <c r="U465" s="40">
        <v>402</v>
      </c>
      <c r="V465" s="41">
        <v>-89578</v>
      </c>
      <c r="W465" s="42">
        <v>151</v>
      </c>
      <c r="X465" s="43">
        <v>149</v>
      </c>
      <c r="Y465" s="38">
        <v>64001</v>
      </c>
      <c r="Z465" s="39">
        <v>201</v>
      </c>
      <c r="AA465" s="40">
        <v>187</v>
      </c>
      <c r="AB465" s="41">
        <v>771</v>
      </c>
      <c r="AC465" s="108">
        <v>372</v>
      </c>
      <c r="AD465" s="45">
        <v>0</v>
      </c>
      <c r="AE465" s="37">
        <v>100</v>
      </c>
      <c r="AF465" s="46">
        <v>0</v>
      </c>
    </row>
    <row r="466" spans="1:32" ht="18.75" customHeight="1">
      <c r="A466" s="32">
        <v>464</v>
      </c>
      <c r="B466" s="33" t="s">
        <v>3052</v>
      </c>
      <c r="C466" s="67" t="s">
        <v>3052</v>
      </c>
      <c r="D466" s="35" t="s">
        <v>3051</v>
      </c>
      <c r="E466" s="45" t="s">
        <v>3052</v>
      </c>
      <c r="F466" s="47">
        <v>449</v>
      </c>
      <c r="G466" s="44" t="s">
        <v>3052</v>
      </c>
      <c r="H466" s="39">
        <v>471</v>
      </c>
      <c r="I466" s="40">
        <v>456</v>
      </c>
      <c r="J466" s="62" t="s">
        <v>3052</v>
      </c>
      <c r="K466" s="42">
        <v>343</v>
      </c>
      <c r="L466" s="43">
        <v>329</v>
      </c>
      <c r="M466" s="44" t="s">
        <v>3052</v>
      </c>
      <c r="N466" s="39">
        <v>353</v>
      </c>
      <c r="O466" s="40">
        <v>340</v>
      </c>
      <c r="P466" s="62" t="s">
        <v>3052</v>
      </c>
      <c r="Q466" s="42">
        <v>445</v>
      </c>
      <c r="R466" s="43">
        <v>430</v>
      </c>
      <c r="S466" s="44" t="s">
        <v>3052</v>
      </c>
      <c r="T466" s="39">
        <v>193</v>
      </c>
      <c r="U466" s="40">
        <v>186</v>
      </c>
      <c r="V466" s="62" t="s">
        <v>3052</v>
      </c>
      <c r="W466" s="42">
        <v>277</v>
      </c>
      <c r="X466" s="43">
        <v>275</v>
      </c>
      <c r="Y466" s="44" t="s">
        <v>3052</v>
      </c>
      <c r="Z466" s="39">
        <v>437</v>
      </c>
      <c r="AA466" s="40">
        <v>422</v>
      </c>
      <c r="AB466" s="62" t="s">
        <v>3052</v>
      </c>
      <c r="AC466" s="108">
        <v>356</v>
      </c>
      <c r="AD466" s="45">
        <v>0</v>
      </c>
      <c r="AE466" s="37">
        <v>0.01</v>
      </c>
      <c r="AF466" s="46">
        <v>99.99</v>
      </c>
    </row>
    <row r="467" spans="1:32" ht="18.75" customHeight="1">
      <c r="A467" s="48">
        <v>465</v>
      </c>
      <c r="B467" s="70">
        <v>352</v>
      </c>
      <c r="C467" s="50" t="s">
        <v>2885</v>
      </c>
      <c r="D467" s="51" t="s">
        <v>3051</v>
      </c>
      <c r="E467" s="52" t="s">
        <v>3052</v>
      </c>
      <c r="F467" s="53">
        <v>450</v>
      </c>
      <c r="G467" s="54">
        <v>107362318</v>
      </c>
      <c r="H467" s="55">
        <v>484</v>
      </c>
      <c r="I467" s="56">
        <v>469</v>
      </c>
      <c r="J467" s="57">
        <v>107362318</v>
      </c>
      <c r="K467" s="58">
        <v>366</v>
      </c>
      <c r="L467" s="59">
        <v>352</v>
      </c>
      <c r="M467" s="54">
        <v>25247743</v>
      </c>
      <c r="N467" s="55">
        <v>214</v>
      </c>
      <c r="O467" s="56">
        <v>204</v>
      </c>
      <c r="P467" s="57">
        <v>132193119</v>
      </c>
      <c r="Q467" s="58">
        <v>249</v>
      </c>
      <c r="R467" s="59">
        <v>239</v>
      </c>
      <c r="S467" s="54">
        <v>228103760</v>
      </c>
      <c r="T467" s="55">
        <v>475</v>
      </c>
      <c r="U467" s="56">
        <v>462</v>
      </c>
      <c r="V467" s="57">
        <v>-28359155</v>
      </c>
      <c r="W467" s="58">
        <v>457</v>
      </c>
      <c r="X467" s="59">
        <v>451</v>
      </c>
      <c r="Y467" s="54">
        <v>4</v>
      </c>
      <c r="Z467" s="55">
        <v>408</v>
      </c>
      <c r="AA467" s="56">
        <v>393</v>
      </c>
      <c r="AB467" s="57">
        <v>241</v>
      </c>
      <c r="AC467" s="109">
        <v>369</v>
      </c>
      <c r="AD467" s="52">
        <v>0</v>
      </c>
      <c r="AE467" s="60">
        <v>100</v>
      </c>
      <c r="AF467" s="61">
        <v>0</v>
      </c>
    </row>
    <row r="468" spans="1:32" ht="18.75" customHeight="1">
      <c r="A468" s="18">
        <v>466</v>
      </c>
      <c r="B468" s="19" t="s">
        <v>3052</v>
      </c>
      <c r="C468" s="20" t="s">
        <v>2886</v>
      </c>
      <c r="D468" s="21" t="s">
        <v>3103</v>
      </c>
      <c r="E468" s="22" t="s">
        <v>3052</v>
      </c>
      <c r="F468" s="23">
        <v>451</v>
      </c>
      <c r="G468" s="24">
        <v>107032160</v>
      </c>
      <c r="H468" s="25">
        <v>421</v>
      </c>
      <c r="I468" s="26">
        <v>407</v>
      </c>
      <c r="J468" s="27">
        <v>128655629</v>
      </c>
      <c r="K468" s="28">
        <v>360</v>
      </c>
      <c r="L468" s="29">
        <v>346</v>
      </c>
      <c r="M468" s="24">
        <v>26230365</v>
      </c>
      <c r="N468" s="25">
        <v>405</v>
      </c>
      <c r="O468" s="26">
        <v>390</v>
      </c>
      <c r="P468" s="27">
        <v>41685181</v>
      </c>
      <c r="Q468" s="28">
        <v>362</v>
      </c>
      <c r="R468" s="29">
        <v>350</v>
      </c>
      <c r="S468" s="24">
        <v>129269236</v>
      </c>
      <c r="T468" s="25">
        <v>249</v>
      </c>
      <c r="U468" s="26">
        <v>240</v>
      </c>
      <c r="V468" s="27">
        <v>10788420</v>
      </c>
      <c r="W468" s="28">
        <v>317</v>
      </c>
      <c r="X468" s="29">
        <v>314</v>
      </c>
      <c r="Y468" s="24">
        <v>18643</v>
      </c>
      <c r="Z468" s="25">
        <v>325</v>
      </c>
      <c r="AA468" s="26">
        <v>310</v>
      </c>
      <c r="AB468" s="27">
        <v>395</v>
      </c>
      <c r="AC468" s="107">
        <v>321</v>
      </c>
      <c r="AD468" s="22">
        <v>0</v>
      </c>
      <c r="AE468" s="30">
        <v>100</v>
      </c>
      <c r="AF468" s="31">
        <v>0</v>
      </c>
    </row>
    <row r="469" spans="1:32" ht="18.75" customHeight="1">
      <c r="A469" s="137">
        <v>467</v>
      </c>
      <c r="B469" s="138" t="s">
        <v>3052</v>
      </c>
      <c r="C469" s="139" t="s">
        <v>2887</v>
      </c>
      <c r="D469" s="140" t="s">
        <v>3056</v>
      </c>
      <c r="E469" s="141" t="s">
        <v>3052</v>
      </c>
      <c r="F469" s="142">
        <v>452</v>
      </c>
      <c r="G469" s="143">
        <v>107013443</v>
      </c>
      <c r="H469" s="144">
        <v>416</v>
      </c>
      <c r="I469" s="145">
        <v>402</v>
      </c>
      <c r="J469" s="146">
        <v>129809229</v>
      </c>
      <c r="K469" s="147">
        <v>364</v>
      </c>
      <c r="L469" s="148">
        <v>350</v>
      </c>
      <c r="M469" s="143">
        <v>25554636</v>
      </c>
      <c r="N469" s="144">
        <v>457</v>
      </c>
      <c r="O469" s="145">
        <v>442</v>
      </c>
      <c r="P469" s="146">
        <v>20944728</v>
      </c>
      <c r="Q469" s="147">
        <v>449</v>
      </c>
      <c r="R469" s="148">
        <v>434</v>
      </c>
      <c r="S469" s="143">
        <v>75794921</v>
      </c>
      <c r="T469" s="144">
        <v>287</v>
      </c>
      <c r="U469" s="145">
        <v>278</v>
      </c>
      <c r="V469" s="146">
        <v>7187771</v>
      </c>
      <c r="W469" s="147">
        <v>358</v>
      </c>
      <c r="X469" s="148">
        <v>355</v>
      </c>
      <c r="Y469" s="143">
        <v>10557</v>
      </c>
      <c r="Z469" s="144">
        <v>443</v>
      </c>
      <c r="AA469" s="145">
        <v>428</v>
      </c>
      <c r="AB469" s="146">
        <v>186</v>
      </c>
      <c r="AC469" s="149">
        <v>352</v>
      </c>
      <c r="AD469" s="141">
        <v>0</v>
      </c>
      <c r="AE469" s="150">
        <v>100</v>
      </c>
      <c r="AF469" s="151">
        <v>0</v>
      </c>
    </row>
    <row r="470" spans="1:32" ht="18.75" customHeight="1">
      <c r="A470" s="32">
        <v>468</v>
      </c>
      <c r="B470" s="33" t="s">
        <v>3052</v>
      </c>
      <c r="C470" s="34" t="s">
        <v>2888</v>
      </c>
      <c r="D470" s="35" t="s">
        <v>92</v>
      </c>
      <c r="E470" s="45" t="s">
        <v>3052</v>
      </c>
      <c r="F470" s="47">
        <v>453</v>
      </c>
      <c r="G470" s="38">
        <v>106967215</v>
      </c>
      <c r="H470" s="39">
        <v>389</v>
      </c>
      <c r="I470" s="40">
        <v>376</v>
      </c>
      <c r="J470" s="41">
        <v>137592556</v>
      </c>
      <c r="K470" s="42">
        <v>486</v>
      </c>
      <c r="L470" s="43">
        <v>471</v>
      </c>
      <c r="M470" s="38">
        <v>1610113</v>
      </c>
      <c r="N470" s="39" t="s">
        <v>3052</v>
      </c>
      <c r="O470" s="40" t="s">
        <v>3052</v>
      </c>
      <c r="P470" s="62" t="s">
        <v>3052</v>
      </c>
      <c r="Q470" s="42" t="s">
        <v>3052</v>
      </c>
      <c r="R470" s="43" t="s">
        <v>3052</v>
      </c>
      <c r="S470" s="44" t="s">
        <v>3052</v>
      </c>
      <c r="T470" s="39">
        <v>405</v>
      </c>
      <c r="U470" s="40">
        <v>394</v>
      </c>
      <c r="V470" s="41">
        <v>503438</v>
      </c>
      <c r="W470" s="42">
        <v>406</v>
      </c>
      <c r="X470" s="43">
        <v>401</v>
      </c>
      <c r="Y470" s="38">
        <v>3190</v>
      </c>
      <c r="Z470" s="39" t="s">
        <v>3052</v>
      </c>
      <c r="AA470" s="40" t="s">
        <v>3052</v>
      </c>
      <c r="AB470" s="62" t="s">
        <v>3052</v>
      </c>
      <c r="AC470" s="108">
        <v>312</v>
      </c>
      <c r="AD470" s="45">
        <v>0</v>
      </c>
      <c r="AE470" s="37">
        <v>100</v>
      </c>
      <c r="AF470" s="46">
        <v>0</v>
      </c>
    </row>
    <row r="471" spans="1:32" ht="18.75" customHeight="1">
      <c r="A471" s="32">
        <v>469</v>
      </c>
      <c r="B471" s="33" t="s">
        <v>3052</v>
      </c>
      <c r="C471" s="34" t="s">
        <v>2889</v>
      </c>
      <c r="D471" s="35" t="s">
        <v>3103</v>
      </c>
      <c r="E471" s="45" t="s">
        <v>3052</v>
      </c>
      <c r="F471" s="47">
        <v>454</v>
      </c>
      <c r="G471" s="38">
        <v>106703405</v>
      </c>
      <c r="H471" s="39">
        <v>483</v>
      </c>
      <c r="I471" s="40">
        <v>468</v>
      </c>
      <c r="J471" s="41">
        <v>107858083</v>
      </c>
      <c r="K471" s="42">
        <v>377</v>
      </c>
      <c r="L471" s="43">
        <v>363</v>
      </c>
      <c r="M471" s="38">
        <v>24200892</v>
      </c>
      <c r="N471" s="39">
        <v>402</v>
      </c>
      <c r="O471" s="40">
        <v>387</v>
      </c>
      <c r="P471" s="41">
        <v>42478717</v>
      </c>
      <c r="Q471" s="42">
        <v>406</v>
      </c>
      <c r="R471" s="43">
        <v>393</v>
      </c>
      <c r="S471" s="38">
        <v>99393187</v>
      </c>
      <c r="T471" s="39">
        <v>330</v>
      </c>
      <c r="U471" s="40">
        <v>321</v>
      </c>
      <c r="V471" s="41">
        <v>4693927</v>
      </c>
      <c r="W471" s="42">
        <v>424</v>
      </c>
      <c r="X471" s="43">
        <v>418</v>
      </c>
      <c r="Y471" s="38">
        <v>802</v>
      </c>
      <c r="Z471" s="39">
        <v>152</v>
      </c>
      <c r="AA471" s="40">
        <v>139</v>
      </c>
      <c r="AB471" s="41">
        <v>985</v>
      </c>
      <c r="AC471" s="108">
        <v>321</v>
      </c>
      <c r="AD471" s="45">
        <v>0</v>
      </c>
      <c r="AE471" s="37">
        <v>100</v>
      </c>
      <c r="AF471" s="46">
        <v>0</v>
      </c>
    </row>
    <row r="472" spans="1:32" ht="18.75" customHeight="1">
      <c r="A472" s="48">
        <v>470</v>
      </c>
      <c r="B472" s="49" t="s">
        <v>3052</v>
      </c>
      <c r="C472" s="50" t="s">
        <v>2890</v>
      </c>
      <c r="D472" s="51" t="s">
        <v>3051</v>
      </c>
      <c r="E472" s="52" t="s">
        <v>3052</v>
      </c>
      <c r="F472" s="53">
        <v>455</v>
      </c>
      <c r="G472" s="54">
        <v>105876080</v>
      </c>
      <c r="H472" s="55">
        <v>344</v>
      </c>
      <c r="I472" s="56">
        <v>332</v>
      </c>
      <c r="J472" s="57">
        <v>156695265</v>
      </c>
      <c r="K472" s="58">
        <v>455</v>
      </c>
      <c r="L472" s="59">
        <v>440</v>
      </c>
      <c r="M472" s="54">
        <v>10366525</v>
      </c>
      <c r="N472" s="55">
        <v>358</v>
      </c>
      <c r="O472" s="56">
        <v>344</v>
      </c>
      <c r="P472" s="57">
        <v>55630916</v>
      </c>
      <c r="Q472" s="58">
        <v>375</v>
      </c>
      <c r="R472" s="59">
        <v>362</v>
      </c>
      <c r="S472" s="54">
        <v>121005919</v>
      </c>
      <c r="T472" s="55">
        <v>425</v>
      </c>
      <c r="U472" s="56">
        <v>414</v>
      </c>
      <c r="V472" s="57">
        <v>-1538343</v>
      </c>
      <c r="W472" s="58">
        <v>398</v>
      </c>
      <c r="X472" s="59">
        <v>393</v>
      </c>
      <c r="Y472" s="54">
        <v>3684</v>
      </c>
      <c r="Z472" s="55">
        <v>436</v>
      </c>
      <c r="AA472" s="56">
        <v>421</v>
      </c>
      <c r="AB472" s="57">
        <v>199</v>
      </c>
      <c r="AC472" s="109">
        <v>351</v>
      </c>
      <c r="AD472" s="52">
        <v>0</v>
      </c>
      <c r="AE472" s="60">
        <v>100</v>
      </c>
      <c r="AF472" s="61">
        <v>0</v>
      </c>
    </row>
    <row r="473" spans="1:32" ht="18.75" customHeight="1">
      <c r="A473" s="18">
        <v>471</v>
      </c>
      <c r="B473" s="19">
        <v>483</v>
      </c>
      <c r="C473" s="20" t="s">
        <v>380</v>
      </c>
      <c r="D473" s="21" t="s">
        <v>3092</v>
      </c>
      <c r="E473" s="22" t="s">
        <v>3052</v>
      </c>
      <c r="F473" s="23">
        <v>456</v>
      </c>
      <c r="G473" s="24">
        <v>105807594</v>
      </c>
      <c r="H473" s="25">
        <v>477</v>
      </c>
      <c r="I473" s="26">
        <v>462</v>
      </c>
      <c r="J473" s="27">
        <v>109041618</v>
      </c>
      <c r="K473" s="28">
        <v>475</v>
      </c>
      <c r="L473" s="29">
        <v>460</v>
      </c>
      <c r="M473" s="24">
        <v>5760249</v>
      </c>
      <c r="N473" s="25">
        <v>337</v>
      </c>
      <c r="O473" s="26">
        <v>325</v>
      </c>
      <c r="P473" s="27">
        <v>63831581</v>
      </c>
      <c r="Q473" s="28">
        <v>465</v>
      </c>
      <c r="R473" s="29">
        <v>450</v>
      </c>
      <c r="S473" s="24">
        <v>66956633</v>
      </c>
      <c r="T473" s="25">
        <v>355</v>
      </c>
      <c r="U473" s="26">
        <v>346</v>
      </c>
      <c r="V473" s="27">
        <v>2873808</v>
      </c>
      <c r="W473" s="28" t="s">
        <v>3052</v>
      </c>
      <c r="X473" s="29" t="s">
        <v>3052</v>
      </c>
      <c r="Y473" s="64" t="s">
        <v>3052</v>
      </c>
      <c r="Z473" s="25">
        <v>460</v>
      </c>
      <c r="AA473" s="26">
        <v>445</v>
      </c>
      <c r="AB473" s="27">
        <v>154</v>
      </c>
      <c r="AC473" s="107">
        <v>311</v>
      </c>
      <c r="AD473" s="22">
        <v>0</v>
      </c>
      <c r="AE473" s="30">
        <v>100</v>
      </c>
      <c r="AF473" s="31">
        <v>0</v>
      </c>
    </row>
    <row r="474" spans="1:32" ht="18.75" customHeight="1">
      <c r="A474" s="32">
        <v>472</v>
      </c>
      <c r="B474" s="33" t="s">
        <v>3052</v>
      </c>
      <c r="C474" s="34" t="s">
        <v>2891</v>
      </c>
      <c r="D474" s="35" t="s">
        <v>3098</v>
      </c>
      <c r="E474" s="45" t="s">
        <v>3052</v>
      </c>
      <c r="F474" s="47">
        <v>457</v>
      </c>
      <c r="G474" s="38">
        <v>105728279</v>
      </c>
      <c r="H474" s="39">
        <v>487</v>
      </c>
      <c r="I474" s="40">
        <v>472</v>
      </c>
      <c r="J474" s="41">
        <v>106512970</v>
      </c>
      <c r="K474" s="42">
        <v>435</v>
      </c>
      <c r="L474" s="43">
        <v>420</v>
      </c>
      <c r="M474" s="38">
        <v>14072657</v>
      </c>
      <c r="N474" s="39">
        <v>411</v>
      </c>
      <c r="O474" s="40">
        <v>396</v>
      </c>
      <c r="P474" s="41">
        <v>40168670</v>
      </c>
      <c r="Q474" s="42">
        <v>428</v>
      </c>
      <c r="R474" s="43">
        <v>415</v>
      </c>
      <c r="S474" s="38">
        <v>88600470</v>
      </c>
      <c r="T474" s="39">
        <v>365</v>
      </c>
      <c r="U474" s="40">
        <v>356</v>
      </c>
      <c r="V474" s="41">
        <v>2503435</v>
      </c>
      <c r="W474" s="42">
        <v>306</v>
      </c>
      <c r="X474" s="43">
        <v>303</v>
      </c>
      <c r="Y474" s="38">
        <v>20721</v>
      </c>
      <c r="Z474" s="39">
        <v>247</v>
      </c>
      <c r="AA474" s="40">
        <v>233</v>
      </c>
      <c r="AB474" s="41">
        <v>617</v>
      </c>
      <c r="AC474" s="108">
        <v>321</v>
      </c>
      <c r="AD474" s="45">
        <v>0</v>
      </c>
      <c r="AE474" s="37">
        <v>100</v>
      </c>
      <c r="AF474" s="46">
        <v>0</v>
      </c>
    </row>
    <row r="475" spans="1:32" ht="18.75" customHeight="1">
      <c r="A475" s="32">
        <v>473</v>
      </c>
      <c r="B475" s="33" t="s">
        <v>3052</v>
      </c>
      <c r="C475" s="34" t="s">
        <v>2892</v>
      </c>
      <c r="D475" s="35" t="s">
        <v>1702</v>
      </c>
      <c r="E475" s="36" t="s">
        <v>3052</v>
      </c>
      <c r="F475" s="37">
        <v>458</v>
      </c>
      <c r="G475" s="38">
        <v>105525276</v>
      </c>
      <c r="H475" s="39">
        <v>458</v>
      </c>
      <c r="I475" s="40">
        <v>443</v>
      </c>
      <c r="J475" s="41">
        <v>114562186</v>
      </c>
      <c r="K475" s="42">
        <v>341</v>
      </c>
      <c r="L475" s="43">
        <v>327</v>
      </c>
      <c r="M475" s="38">
        <v>29409221</v>
      </c>
      <c r="N475" s="39">
        <v>406</v>
      </c>
      <c r="O475" s="40">
        <v>391</v>
      </c>
      <c r="P475" s="41">
        <v>41273092</v>
      </c>
      <c r="Q475" s="42">
        <v>436</v>
      </c>
      <c r="R475" s="43">
        <v>421</v>
      </c>
      <c r="S475" s="38">
        <v>83981243</v>
      </c>
      <c r="T475" s="39">
        <v>226</v>
      </c>
      <c r="U475" s="40">
        <v>217</v>
      </c>
      <c r="V475" s="41">
        <v>13609420</v>
      </c>
      <c r="W475" s="42">
        <v>222</v>
      </c>
      <c r="X475" s="43">
        <v>220</v>
      </c>
      <c r="Y475" s="38">
        <v>40962</v>
      </c>
      <c r="Z475" s="39">
        <v>374</v>
      </c>
      <c r="AA475" s="40">
        <v>359</v>
      </c>
      <c r="AB475" s="41">
        <v>305</v>
      </c>
      <c r="AC475" s="108">
        <v>356</v>
      </c>
      <c r="AD475" s="45">
        <v>0</v>
      </c>
      <c r="AE475" s="37">
        <v>100</v>
      </c>
      <c r="AF475" s="46">
        <v>0</v>
      </c>
    </row>
    <row r="476" spans="1:32" ht="18.75" customHeight="1">
      <c r="A476" s="137">
        <v>474</v>
      </c>
      <c r="B476" s="188">
        <v>394</v>
      </c>
      <c r="C476" s="139" t="s">
        <v>798</v>
      </c>
      <c r="D476" s="140" t="s">
        <v>3056</v>
      </c>
      <c r="E476" s="141" t="s">
        <v>3052</v>
      </c>
      <c r="F476" s="142">
        <v>459</v>
      </c>
      <c r="G476" s="143">
        <v>105448402</v>
      </c>
      <c r="H476" s="144">
        <v>228</v>
      </c>
      <c r="I476" s="145">
        <v>218</v>
      </c>
      <c r="J476" s="146">
        <v>244997016</v>
      </c>
      <c r="K476" s="147">
        <v>237</v>
      </c>
      <c r="L476" s="148">
        <v>224</v>
      </c>
      <c r="M476" s="143">
        <v>50131114</v>
      </c>
      <c r="N476" s="144">
        <v>134</v>
      </c>
      <c r="O476" s="145">
        <v>124</v>
      </c>
      <c r="P476" s="146">
        <v>213099401</v>
      </c>
      <c r="Q476" s="147">
        <v>221</v>
      </c>
      <c r="R476" s="148">
        <v>211</v>
      </c>
      <c r="S476" s="143">
        <v>253800302</v>
      </c>
      <c r="T476" s="144">
        <v>224</v>
      </c>
      <c r="U476" s="145">
        <v>215</v>
      </c>
      <c r="V476" s="146">
        <v>13752725</v>
      </c>
      <c r="W476" s="147">
        <v>267</v>
      </c>
      <c r="X476" s="148">
        <v>265</v>
      </c>
      <c r="Y476" s="143">
        <v>28409</v>
      </c>
      <c r="Z476" s="144">
        <v>236</v>
      </c>
      <c r="AA476" s="145">
        <v>222</v>
      </c>
      <c r="AB476" s="146">
        <v>638</v>
      </c>
      <c r="AC476" s="149">
        <v>382</v>
      </c>
      <c r="AD476" s="141">
        <v>0</v>
      </c>
      <c r="AE476" s="150">
        <v>57.97</v>
      </c>
      <c r="AF476" s="151">
        <v>42.03</v>
      </c>
    </row>
    <row r="477" spans="1:32" ht="18.75" customHeight="1">
      <c r="A477" s="152">
        <v>475</v>
      </c>
      <c r="B477" s="153">
        <v>426</v>
      </c>
      <c r="C477" s="154" t="s">
        <v>1936</v>
      </c>
      <c r="D477" s="155" t="s">
        <v>3056</v>
      </c>
      <c r="E477" s="156" t="s">
        <v>3052</v>
      </c>
      <c r="F477" s="157">
        <v>460</v>
      </c>
      <c r="G477" s="158">
        <v>104901808</v>
      </c>
      <c r="H477" s="159">
        <v>456</v>
      </c>
      <c r="I477" s="160">
        <v>441</v>
      </c>
      <c r="J477" s="161">
        <v>115394678</v>
      </c>
      <c r="K477" s="162">
        <v>358</v>
      </c>
      <c r="L477" s="163">
        <v>344</v>
      </c>
      <c r="M477" s="158">
        <v>26556593</v>
      </c>
      <c r="N477" s="159">
        <v>456</v>
      </c>
      <c r="O477" s="160">
        <v>441</v>
      </c>
      <c r="P477" s="161">
        <v>21474868</v>
      </c>
      <c r="Q477" s="162">
        <v>421</v>
      </c>
      <c r="R477" s="163">
        <v>408</v>
      </c>
      <c r="S477" s="158">
        <v>92153182</v>
      </c>
      <c r="T477" s="159">
        <v>264</v>
      </c>
      <c r="U477" s="160">
        <v>255</v>
      </c>
      <c r="V477" s="161">
        <v>9355723</v>
      </c>
      <c r="W477" s="162">
        <v>183</v>
      </c>
      <c r="X477" s="163">
        <v>181</v>
      </c>
      <c r="Y477" s="158">
        <v>50749</v>
      </c>
      <c r="Z477" s="159">
        <v>331</v>
      </c>
      <c r="AA477" s="160">
        <v>316</v>
      </c>
      <c r="AB477" s="161">
        <v>382</v>
      </c>
      <c r="AC477" s="164">
        <v>381</v>
      </c>
      <c r="AD477" s="156">
        <v>0</v>
      </c>
      <c r="AE477" s="165">
        <v>100</v>
      </c>
      <c r="AF477" s="166">
        <v>0</v>
      </c>
    </row>
    <row r="478" spans="1:32" ht="18.75" customHeight="1">
      <c r="A478" s="18">
        <v>476</v>
      </c>
      <c r="B478" s="19" t="s">
        <v>3052</v>
      </c>
      <c r="C478" s="20" t="s">
        <v>2893</v>
      </c>
      <c r="D478" s="21" t="s">
        <v>91</v>
      </c>
      <c r="E478" s="22" t="s">
        <v>3052</v>
      </c>
      <c r="F478" s="23">
        <v>461</v>
      </c>
      <c r="G478" s="24">
        <v>104726311</v>
      </c>
      <c r="H478" s="25">
        <v>414</v>
      </c>
      <c r="I478" s="26">
        <v>400</v>
      </c>
      <c r="J478" s="27">
        <v>130383421</v>
      </c>
      <c r="K478" s="28" t="s">
        <v>3052</v>
      </c>
      <c r="L478" s="29" t="s">
        <v>3052</v>
      </c>
      <c r="M478" s="64" t="s">
        <v>3052</v>
      </c>
      <c r="N478" s="25" t="s">
        <v>3052</v>
      </c>
      <c r="O478" s="26" t="s">
        <v>3052</v>
      </c>
      <c r="P478" s="69" t="s">
        <v>3052</v>
      </c>
      <c r="Q478" s="28" t="s">
        <v>3052</v>
      </c>
      <c r="R478" s="29" t="s">
        <v>3052</v>
      </c>
      <c r="S478" s="64" t="s">
        <v>3052</v>
      </c>
      <c r="T478" s="25" t="s">
        <v>3052</v>
      </c>
      <c r="U478" s="26" t="s">
        <v>3052</v>
      </c>
      <c r="V478" s="69" t="s">
        <v>3052</v>
      </c>
      <c r="W478" s="28">
        <v>293</v>
      </c>
      <c r="X478" s="29">
        <v>290</v>
      </c>
      <c r="Y478" s="24">
        <v>23129</v>
      </c>
      <c r="Z478" s="25" t="s">
        <v>3052</v>
      </c>
      <c r="AA478" s="26" t="s">
        <v>3052</v>
      </c>
      <c r="AB478" s="69" t="s">
        <v>3052</v>
      </c>
      <c r="AC478" s="107">
        <v>312</v>
      </c>
      <c r="AD478" s="22">
        <v>0</v>
      </c>
      <c r="AE478" s="30">
        <v>100</v>
      </c>
      <c r="AF478" s="31">
        <v>0</v>
      </c>
    </row>
    <row r="479" spans="1:32" ht="18.75" customHeight="1">
      <c r="A479" s="137">
        <v>477</v>
      </c>
      <c r="B479" s="138" t="s">
        <v>3052</v>
      </c>
      <c r="C479" s="188" t="s">
        <v>3052</v>
      </c>
      <c r="D479" s="140" t="s">
        <v>3056</v>
      </c>
      <c r="E479" s="141" t="s">
        <v>3052</v>
      </c>
      <c r="F479" s="142">
        <v>462</v>
      </c>
      <c r="G479" s="186" t="s">
        <v>3052</v>
      </c>
      <c r="H479" s="144">
        <v>459</v>
      </c>
      <c r="I479" s="145">
        <v>444</v>
      </c>
      <c r="J479" s="187" t="s">
        <v>3052</v>
      </c>
      <c r="K479" s="147">
        <v>318</v>
      </c>
      <c r="L479" s="148">
        <v>304</v>
      </c>
      <c r="M479" s="186" t="s">
        <v>3052</v>
      </c>
      <c r="N479" s="144">
        <v>399</v>
      </c>
      <c r="O479" s="145">
        <v>384</v>
      </c>
      <c r="P479" s="187" t="s">
        <v>3052</v>
      </c>
      <c r="Q479" s="147">
        <v>468</v>
      </c>
      <c r="R479" s="148">
        <v>453</v>
      </c>
      <c r="S479" s="186" t="s">
        <v>3052</v>
      </c>
      <c r="T479" s="144">
        <v>206</v>
      </c>
      <c r="U479" s="145">
        <v>197</v>
      </c>
      <c r="V479" s="187" t="s">
        <v>3052</v>
      </c>
      <c r="W479" s="147">
        <v>274</v>
      </c>
      <c r="X479" s="148">
        <v>272</v>
      </c>
      <c r="Y479" s="186" t="s">
        <v>3052</v>
      </c>
      <c r="Z479" s="144">
        <v>224</v>
      </c>
      <c r="AA479" s="145">
        <v>210</v>
      </c>
      <c r="AB479" s="187" t="s">
        <v>3052</v>
      </c>
      <c r="AC479" s="149">
        <v>382</v>
      </c>
      <c r="AD479" s="141">
        <v>0</v>
      </c>
      <c r="AE479" s="150">
        <v>100</v>
      </c>
      <c r="AF479" s="151">
        <v>0</v>
      </c>
    </row>
    <row r="480" spans="1:32" ht="18.75" customHeight="1">
      <c r="A480" s="137">
        <v>478</v>
      </c>
      <c r="B480" s="188">
        <v>437</v>
      </c>
      <c r="C480" s="139" t="s">
        <v>1948</v>
      </c>
      <c r="D480" s="140" t="s">
        <v>3056</v>
      </c>
      <c r="E480" s="141" t="s">
        <v>3052</v>
      </c>
      <c r="F480" s="142">
        <v>463</v>
      </c>
      <c r="G480" s="143">
        <v>104521100</v>
      </c>
      <c r="H480" s="144">
        <v>486</v>
      </c>
      <c r="I480" s="145">
        <v>471</v>
      </c>
      <c r="J480" s="146">
        <v>106751887</v>
      </c>
      <c r="K480" s="147">
        <v>419</v>
      </c>
      <c r="L480" s="148">
        <v>405</v>
      </c>
      <c r="M480" s="143">
        <v>17952833</v>
      </c>
      <c r="N480" s="144">
        <v>449</v>
      </c>
      <c r="O480" s="145">
        <v>434</v>
      </c>
      <c r="P480" s="146">
        <v>24769875</v>
      </c>
      <c r="Q480" s="147">
        <v>400</v>
      </c>
      <c r="R480" s="148">
        <v>387</v>
      </c>
      <c r="S480" s="143">
        <v>105158463</v>
      </c>
      <c r="T480" s="144">
        <v>343</v>
      </c>
      <c r="U480" s="145">
        <v>334</v>
      </c>
      <c r="V480" s="146">
        <v>3765793</v>
      </c>
      <c r="W480" s="147">
        <v>408</v>
      </c>
      <c r="X480" s="148">
        <v>403</v>
      </c>
      <c r="Y480" s="143">
        <v>2803</v>
      </c>
      <c r="Z480" s="144">
        <v>479</v>
      </c>
      <c r="AA480" s="145">
        <v>464</v>
      </c>
      <c r="AB480" s="146">
        <v>105</v>
      </c>
      <c r="AC480" s="149">
        <v>372</v>
      </c>
      <c r="AD480" s="141">
        <v>0</v>
      </c>
      <c r="AE480" s="150">
        <v>100</v>
      </c>
      <c r="AF480" s="151">
        <v>0</v>
      </c>
    </row>
    <row r="481" spans="1:32" ht="18.75" customHeight="1">
      <c r="A481" s="32">
        <v>479</v>
      </c>
      <c r="B481" s="33" t="s">
        <v>3052</v>
      </c>
      <c r="C481" s="34" t="s">
        <v>2894</v>
      </c>
      <c r="D481" s="35" t="s">
        <v>3058</v>
      </c>
      <c r="E481" s="45" t="s">
        <v>3052</v>
      </c>
      <c r="F481" s="47">
        <v>464</v>
      </c>
      <c r="G481" s="38">
        <v>104436389</v>
      </c>
      <c r="H481" s="39">
        <v>427</v>
      </c>
      <c r="I481" s="40">
        <v>412</v>
      </c>
      <c r="J481" s="41">
        <v>125948966</v>
      </c>
      <c r="K481" s="42" t="s">
        <v>3052</v>
      </c>
      <c r="L481" s="43" t="s">
        <v>3052</v>
      </c>
      <c r="M481" s="44" t="s">
        <v>3052</v>
      </c>
      <c r="N481" s="39" t="s">
        <v>3052</v>
      </c>
      <c r="O481" s="40" t="s">
        <v>3052</v>
      </c>
      <c r="P481" s="62" t="s">
        <v>3052</v>
      </c>
      <c r="Q481" s="42">
        <v>467</v>
      </c>
      <c r="R481" s="43">
        <v>452</v>
      </c>
      <c r="S481" s="38">
        <v>66853152</v>
      </c>
      <c r="T481" s="39" t="s">
        <v>3052</v>
      </c>
      <c r="U481" s="40" t="s">
        <v>3052</v>
      </c>
      <c r="V481" s="62" t="s">
        <v>3052</v>
      </c>
      <c r="W481" s="42">
        <v>388</v>
      </c>
      <c r="X481" s="43">
        <v>383</v>
      </c>
      <c r="Y481" s="38">
        <v>5193</v>
      </c>
      <c r="Z481" s="39" t="s">
        <v>3052</v>
      </c>
      <c r="AA481" s="40" t="s">
        <v>3052</v>
      </c>
      <c r="AB481" s="62" t="s">
        <v>3052</v>
      </c>
      <c r="AC481" s="108">
        <v>311</v>
      </c>
      <c r="AD481" s="45">
        <v>0</v>
      </c>
      <c r="AE481" s="37">
        <v>100</v>
      </c>
      <c r="AF481" s="46">
        <v>0</v>
      </c>
    </row>
    <row r="482" spans="1:32" ht="18.75" customHeight="1">
      <c r="A482" s="48">
        <v>480</v>
      </c>
      <c r="B482" s="49" t="s">
        <v>3052</v>
      </c>
      <c r="C482" s="50" t="s">
        <v>2895</v>
      </c>
      <c r="D482" s="51" t="s">
        <v>3098</v>
      </c>
      <c r="E482" s="52" t="s">
        <v>3052</v>
      </c>
      <c r="F482" s="53">
        <v>465</v>
      </c>
      <c r="G482" s="54">
        <v>104224957</v>
      </c>
      <c r="H482" s="55">
        <v>479</v>
      </c>
      <c r="I482" s="56">
        <v>464</v>
      </c>
      <c r="J482" s="57">
        <v>108657338</v>
      </c>
      <c r="K482" s="58">
        <v>347</v>
      </c>
      <c r="L482" s="59">
        <v>333</v>
      </c>
      <c r="M482" s="54">
        <v>28688104</v>
      </c>
      <c r="N482" s="55">
        <v>432</v>
      </c>
      <c r="O482" s="56">
        <v>417</v>
      </c>
      <c r="P482" s="57">
        <v>32231078</v>
      </c>
      <c r="Q482" s="58">
        <v>446</v>
      </c>
      <c r="R482" s="59">
        <v>431</v>
      </c>
      <c r="S482" s="54">
        <v>76257331</v>
      </c>
      <c r="T482" s="55">
        <v>237</v>
      </c>
      <c r="U482" s="56">
        <v>228</v>
      </c>
      <c r="V482" s="57">
        <v>12085812</v>
      </c>
      <c r="W482" s="58">
        <v>409</v>
      </c>
      <c r="X482" s="59">
        <v>404</v>
      </c>
      <c r="Y482" s="54">
        <v>2672</v>
      </c>
      <c r="Z482" s="55">
        <v>438</v>
      </c>
      <c r="AA482" s="56">
        <v>423</v>
      </c>
      <c r="AB482" s="57">
        <v>196</v>
      </c>
      <c r="AC482" s="109">
        <v>356</v>
      </c>
      <c r="AD482" s="52">
        <v>0</v>
      </c>
      <c r="AE482" s="60">
        <v>100</v>
      </c>
      <c r="AF482" s="61">
        <v>0</v>
      </c>
    </row>
    <row r="483" spans="1:32" ht="18.75" customHeight="1">
      <c r="A483" s="18">
        <v>481</v>
      </c>
      <c r="B483" s="19">
        <v>396</v>
      </c>
      <c r="C483" s="20" t="s">
        <v>800</v>
      </c>
      <c r="D483" s="21" t="s">
        <v>1702</v>
      </c>
      <c r="E483" s="22" t="s">
        <v>3052</v>
      </c>
      <c r="F483" s="23">
        <v>466</v>
      </c>
      <c r="G483" s="24">
        <v>103981104</v>
      </c>
      <c r="H483" s="25">
        <v>491</v>
      </c>
      <c r="I483" s="26">
        <v>476</v>
      </c>
      <c r="J483" s="27">
        <v>104850685</v>
      </c>
      <c r="K483" s="28">
        <v>158</v>
      </c>
      <c r="L483" s="29">
        <v>146</v>
      </c>
      <c r="M483" s="24">
        <v>76407852</v>
      </c>
      <c r="N483" s="25">
        <v>386</v>
      </c>
      <c r="O483" s="26">
        <v>371</v>
      </c>
      <c r="P483" s="27">
        <v>47422838</v>
      </c>
      <c r="Q483" s="28">
        <v>475</v>
      </c>
      <c r="R483" s="29">
        <v>460</v>
      </c>
      <c r="S483" s="24">
        <v>60363746</v>
      </c>
      <c r="T483" s="25">
        <v>261</v>
      </c>
      <c r="U483" s="26">
        <v>252</v>
      </c>
      <c r="V483" s="27">
        <v>9640152</v>
      </c>
      <c r="W483" s="28">
        <v>150</v>
      </c>
      <c r="X483" s="29">
        <v>148</v>
      </c>
      <c r="Y483" s="24">
        <v>64056</v>
      </c>
      <c r="Z483" s="25">
        <v>29</v>
      </c>
      <c r="AA483" s="26">
        <v>20</v>
      </c>
      <c r="AB483" s="27">
        <v>3001</v>
      </c>
      <c r="AC483" s="107">
        <v>322</v>
      </c>
      <c r="AD483" s="22">
        <v>0</v>
      </c>
      <c r="AE483" s="30">
        <v>0</v>
      </c>
      <c r="AF483" s="31">
        <v>100</v>
      </c>
    </row>
    <row r="484" spans="1:32" ht="18.75" customHeight="1">
      <c r="A484" s="137">
        <v>482</v>
      </c>
      <c r="B484" s="138">
        <v>268</v>
      </c>
      <c r="C484" s="139" t="s">
        <v>2662</v>
      </c>
      <c r="D484" s="140" t="s">
        <v>3056</v>
      </c>
      <c r="E484" s="141" t="s">
        <v>3052</v>
      </c>
      <c r="F484" s="142">
        <v>467</v>
      </c>
      <c r="G484" s="143">
        <v>103631981</v>
      </c>
      <c r="H484" s="144">
        <v>473</v>
      </c>
      <c r="I484" s="145">
        <v>458</v>
      </c>
      <c r="J484" s="146">
        <v>111069706</v>
      </c>
      <c r="K484" s="147">
        <v>404</v>
      </c>
      <c r="L484" s="148">
        <v>390</v>
      </c>
      <c r="M484" s="143">
        <v>20550404</v>
      </c>
      <c r="N484" s="144" t="s">
        <v>3052</v>
      </c>
      <c r="O484" s="145" t="s">
        <v>3052</v>
      </c>
      <c r="P484" s="187" t="s">
        <v>3052</v>
      </c>
      <c r="Q484" s="147">
        <v>291</v>
      </c>
      <c r="R484" s="148">
        <v>281</v>
      </c>
      <c r="S484" s="143">
        <v>191806085</v>
      </c>
      <c r="T484" s="144">
        <v>385</v>
      </c>
      <c r="U484" s="145">
        <v>375</v>
      </c>
      <c r="V484" s="146">
        <v>1452667</v>
      </c>
      <c r="W484" s="147">
        <v>327</v>
      </c>
      <c r="X484" s="148">
        <v>324</v>
      </c>
      <c r="Y484" s="143">
        <v>16153</v>
      </c>
      <c r="Z484" s="144">
        <v>211</v>
      </c>
      <c r="AA484" s="145">
        <v>197</v>
      </c>
      <c r="AB484" s="146">
        <v>736</v>
      </c>
      <c r="AC484" s="149">
        <v>321</v>
      </c>
      <c r="AD484" s="141">
        <v>0</v>
      </c>
      <c r="AE484" s="150">
        <v>100</v>
      </c>
      <c r="AF484" s="151">
        <v>0</v>
      </c>
    </row>
    <row r="485" spans="1:32" ht="18.75" customHeight="1">
      <c r="A485" s="137">
        <v>483</v>
      </c>
      <c r="B485" s="138" t="s">
        <v>3052</v>
      </c>
      <c r="C485" s="139" t="s">
        <v>2896</v>
      </c>
      <c r="D485" s="140" t="s">
        <v>3056</v>
      </c>
      <c r="E485" s="141" t="s">
        <v>3052</v>
      </c>
      <c r="F485" s="142">
        <v>468</v>
      </c>
      <c r="G485" s="143">
        <v>103561373</v>
      </c>
      <c r="H485" s="144">
        <v>490</v>
      </c>
      <c r="I485" s="145">
        <v>475</v>
      </c>
      <c r="J485" s="146">
        <v>105626473</v>
      </c>
      <c r="K485" s="147">
        <v>290</v>
      </c>
      <c r="L485" s="148">
        <v>276</v>
      </c>
      <c r="M485" s="143">
        <v>36820972</v>
      </c>
      <c r="N485" s="144">
        <v>283</v>
      </c>
      <c r="O485" s="145">
        <v>271</v>
      </c>
      <c r="P485" s="146">
        <v>85744226</v>
      </c>
      <c r="Q485" s="147">
        <v>354</v>
      </c>
      <c r="R485" s="148">
        <v>343</v>
      </c>
      <c r="S485" s="143">
        <v>136491925</v>
      </c>
      <c r="T485" s="144">
        <v>184</v>
      </c>
      <c r="U485" s="145">
        <v>177</v>
      </c>
      <c r="V485" s="146">
        <v>19490175</v>
      </c>
      <c r="W485" s="147">
        <v>176</v>
      </c>
      <c r="X485" s="148">
        <v>174</v>
      </c>
      <c r="Y485" s="143">
        <v>53140</v>
      </c>
      <c r="Z485" s="144">
        <v>185</v>
      </c>
      <c r="AA485" s="145">
        <v>171</v>
      </c>
      <c r="AB485" s="146">
        <v>856</v>
      </c>
      <c r="AC485" s="149">
        <v>321</v>
      </c>
      <c r="AD485" s="141">
        <v>0</v>
      </c>
      <c r="AE485" s="150">
        <v>100</v>
      </c>
      <c r="AF485" s="151">
        <v>0</v>
      </c>
    </row>
    <row r="486" spans="1:32" ht="18.75" customHeight="1">
      <c r="A486" s="32">
        <v>484</v>
      </c>
      <c r="B486" s="33" t="s">
        <v>3052</v>
      </c>
      <c r="C486" s="34" t="s">
        <v>2897</v>
      </c>
      <c r="D486" s="35" t="s">
        <v>2898</v>
      </c>
      <c r="E486" s="45" t="s">
        <v>3052</v>
      </c>
      <c r="F486" s="47">
        <v>469</v>
      </c>
      <c r="G486" s="38">
        <v>103460424</v>
      </c>
      <c r="H486" s="39">
        <v>489</v>
      </c>
      <c r="I486" s="40">
        <v>474</v>
      </c>
      <c r="J486" s="41">
        <v>105650613</v>
      </c>
      <c r="K486" s="42">
        <v>299</v>
      </c>
      <c r="L486" s="43">
        <v>285</v>
      </c>
      <c r="M486" s="38">
        <v>34757014</v>
      </c>
      <c r="N486" s="39">
        <v>288</v>
      </c>
      <c r="O486" s="40">
        <v>276</v>
      </c>
      <c r="P486" s="41">
        <v>82905288</v>
      </c>
      <c r="Q486" s="42">
        <v>385</v>
      </c>
      <c r="R486" s="43">
        <v>372</v>
      </c>
      <c r="S486" s="38">
        <v>112779369</v>
      </c>
      <c r="T486" s="39">
        <v>208</v>
      </c>
      <c r="U486" s="40">
        <v>199</v>
      </c>
      <c r="V486" s="41">
        <v>15396252</v>
      </c>
      <c r="W486" s="42">
        <v>257</v>
      </c>
      <c r="X486" s="43">
        <v>255</v>
      </c>
      <c r="Y486" s="38">
        <v>30820</v>
      </c>
      <c r="Z486" s="39">
        <v>235</v>
      </c>
      <c r="AA486" s="40">
        <v>221</v>
      </c>
      <c r="AB486" s="41">
        <v>646</v>
      </c>
      <c r="AC486" s="108">
        <v>361</v>
      </c>
      <c r="AD486" s="45">
        <v>0</v>
      </c>
      <c r="AE486" s="37">
        <v>100</v>
      </c>
      <c r="AF486" s="46">
        <v>0</v>
      </c>
    </row>
    <row r="487" spans="1:32" ht="18.75" customHeight="1">
      <c r="A487" s="48">
        <v>485</v>
      </c>
      <c r="B487" s="49" t="s">
        <v>3052</v>
      </c>
      <c r="C487" s="50" t="s">
        <v>2899</v>
      </c>
      <c r="D487" s="51" t="s">
        <v>3058</v>
      </c>
      <c r="E487" s="52" t="s">
        <v>3052</v>
      </c>
      <c r="F487" s="53">
        <v>470</v>
      </c>
      <c r="G487" s="54">
        <v>103424369</v>
      </c>
      <c r="H487" s="55">
        <v>492</v>
      </c>
      <c r="I487" s="56">
        <v>477</v>
      </c>
      <c r="J487" s="57">
        <v>104793532</v>
      </c>
      <c r="K487" s="58">
        <v>448</v>
      </c>
      <c r="L487" s="59">
        <v>433</v>
      </c>
      <c r="M487" s="54">
        <v>11934652</v>
      </c>
      <c r="N487" s="55">
        <v>274</v>
      </c>
      <c r="O487" s="56">
        <v>263</v>
      </c>
      <c r="P487" s="57">
        <v>88851109</v>
      </c>
      <c r="Q487" s="58">
        <v>357</v>
      </c>
      <c r="R487" s="59">
        <v>346</v>
      </c>
      <c r="S487" s="54">
        <v>131844335</v>
      </c>
      <c r="T487" s="55">
        <v>294</v>
      </c>
      <c r="U487" s="56">
        <v>285</v>
      </c>
      <c r="V487" s="57">
        <v>6913103</v>
      </c>
      <c r="W487" s="58">
        <v>351</v>
      </c>
      <c r="X487" s="59">
        <v>348</v>
      </c>
      <c r="Y487" s="54">
        <v>11410</v>
      </c>
      <c r="Z487" s="55">
        <v>293</v>
      </c>
      <c r="AA487" s="56">
        <v>279</v>
      </c>
      <c r="AB487" s="57">
        <v>480</v>
      </c>
      <c r="AC487" s="109">
        <v>324</v>
      </c>
      <c r="AD487" s="52">
        <v>0</v>
      </c>
      <c r="AE487" s="60">
        <v>100</v>
      </c>
      <c r="AF487" s="61">
        <v>0</v>
      </c>
    </row>
    <row r="488" spans="1:32" ht="18.75" customHeight="1">
      <c r="A488" s="167">
        <v>486</v>
      </c>
      <c r="B488" s="168" t="s">
        <v>3052</v>
      </c>
      <c r="C488" s="169" t="s">
        <v>2900</v>
      </c>
      <c r="D488" s="170" t="s">
        <v>3056</v>
      </c>
      <c r="E488" s="171" t="s">
        <v>3052</v>
      </c>
      <c r="F488" s="172">
        <v>471</v>
      </c>
      <c r="G488" s="173">
        <v>102637503</v>
      </c>
      <c r="H488" s="174">
        <v>497</v>
      </c>
      <c r="I488" s="175">
        <v>482</v>
      </c>
      <c r="J488" s="176">
        <v>102893884</v>
      </c>
      <c r="K488" s="177">
        <v>243</v>
      </c>
      <c r="L488" s="178">
        <v>230</v>
      </c>
      <c r="M488" s="173">
        <v>48637237</v>
      </c>
      <c r="N488" s="174">
        <v>416</v>
      </c>
      <c r="O488" s="175">
        <v>401</v>
      </c>
      <c r="P488" s="176">
        <v>38027854</v>
      </c>
      <c r="Q488" s="177">
        <v>426</v>
      </c>
      <c r="R488" s="178">
        <v>413</v>
      </c>
      <c r="S488" s="173">
        <v>89346394</v>
      </c>
      <c r="T488" s="174">
        <v>180</v>
      </c>
      <c r="U488" s="175">
        <v>173</v>
      </c>
      <c r="V488" s="176">
        <v>19727666</v>
      </c>
      <c r="W488" s="177">
        <v>378</v>
      </c>
      <c r="X488" s="178">
        <v>374</v>
      </c>
      <c r="Y488" s="173">
        <v>6568</v>
      </c>
      <c r="Z488" s="174">
        <v>300</v>
      </c>
      <c r="AA488" s="175">
        <v>286</v>
      </c>
      <c r="AB488" s="176">
        <v>458</v>
      </c>
      <c r="AC488" s="179">
        <v>382</v>
      </c>
      <c r="AD488" s="171">
        <v>0</v>
      </c>
      <c r="AE488" s="180">
        <v>40.5</v>
      </c>
      <c r="AF488" s="181">
        <v>59.5</v>
      </c>
    </row>
    <row r="489" spans="1:32" ht="18.75" customHeight="1">
      <c r="A489" s="32">
        <v>487</v>
      </c>
      <c r="B489" s="33" t="s">
        <v>3052</v>
      </c>
      <c r="C489" s="34" t="s">
        <v>2901</v>
      </c>
      <c r="D489" s="35" t="s">
        <v>907</v>
      </c>
      <c r="E489" s="45" t="s">
        <v>3052</v>
      </c>
      <c r="F489" s="47">
        <v>472</v>
      </c>
      <c r="G489" s="38">
        <v>101918048</v>
      </c>
      <c r="H489" s="39">
        <v>500</v>
      </c>
      <c r="I489" s="40">
        <v>485</v>
      </c>
      <c r="J489" s="41">
        <v>101918048</v>
      </c>
      <c r="K489" s="42">
        <v>362</v>
      </c>
      <c r="L489" s="43">
        <v>348</v>
      </c>
      <c r="M489" s="38">
        <v>25949511</v>
      </c>
      <c r="N489" s="39">
        <v>473</v>
      </c>
      <c r="O489" s="40">
        <v>458</v>
      </c>
      <c r="P489" s="41">
        <v>13233038</v>
      </c>
      <c r="Q489" s="42">
        <v>497</v>
      </c>
      <c r="R489" s="43">
        <v>482</v>
      </c>
      <c r="S489" s="38">
        <v>29082442</v>
      </c>
      <c r="T489" s="39">
        <v>308</v>
      </c>
      <c r="U489" s="40">
        <v>299</v>
      </c>
      <c r="V489" s="41">
        <v>5821589</v>
      </c>
      <c r="W489" s="42">
        <v>140</v>
      </c>
      <c r="X489" s="43">
        <v>138</v>
      </c>
      <c r="Y489" s="38">
        <v>67681</v>
      </c>
      <c r="Z489" s="39">
        <v>228</v>
      </c>
      <c r="AA489" s="40">
        <v>214</v>
      </c>
      <c r="AB489" s="41">
        <v>676</v>
      </c>
      <c r="AC489" s="108">
        <v>321</v>
      </c>
      <c r="AD489" s="45">
        <v>0</v>
      </c>
      <c r="AE489" s="37">
        <v>0</v>
      </c>
      <c r="AF489" s="46">
        <v>100</v>
      </c>
    </row>
    <row r="490" spans="1:32" ht="18.75" customHeight="1">
      <c r="A490" s="32">
        <v>488</v>
      </c>
      <c r="B490" s="33">
        <v>475</v>
      </c>
      <c r="C490" s="34" t="s">
        <v>2902</v>
      </c>
      <c r="D490" s="35" t="s">
        <v>3056</v>
      </c>
      <c r="E490" s="45" t="s">
        <v>3052</v>
      </c>
      <c r="F490" s="47">
        <v>473</v>
      </c>
      <c r="G490" s="38">
        <v>101395483</v>
      </c>
      <c r="H490" s="39">
        <v>485</v>
      </c>
      <c r="I490" s="40">
        <v>470</v>
      </c>
      <c r="J490" s="41">
        <v>107141417</v>
      </c>
      <c r="K490" s="42">
        <v>458</v>
      </c>
      <c r="L490" s="43">
        <v>443</v>
      </c>
      <c r="M490" s="38">
        <v>9507882</v>
      </c>
      <c r="N490" s="39">
        <v>441</v>
      </c>
      <c r="O490" s="40">
        <v>426</v>
      </c>
      <c r="P490" s="41">
        <v>26552230</v>
      </c>
      <c r="Q490" s="42">
        <v>498</v>
      </c>
      <c r="R490" s="43">
        <v>483</v>
      </c>
      <c r="S490" s="38">
        <v>27406254</v>
      </c>
      <c r="T490" s="39">
        <v>301</v>
      </c>
      <c r="U490" s="40">
        <v>292</v>
      </c>
      <c r="V490" s="41">
        <v>6503722</v>
      </c>
      <c r="W490" s="42" t="s">
        <v>3052</v>
      </c>
      <c r="X490" s="43" t="s">
        <v>3052</v>
      </c>
      <c r="Y490" s="44" t="s">
        <v>3052</v>
      </c>
      <c r="Z490" s="39">
        <v>488</v>
      </c>
      <c r="AA490" s="40">
        <v>473</v>
      </c>
      <c r="AB490" s="41">
        <v>78</v>
      </c>
      <c r="AC490" s="108">
        <v>311</v>
      </c>
      <c r="AD490" s="45">
        <v>0</v>
      </c>
      <c r="AE490" s="37">
        <v>100</v>
      </c>
      <c r="AF490" s="46">
        <v>0</v>
      </c>
    </row>
    <row r="491" spans="1:32" ht="18.75" customHeight="1">
      <c r="A491" s="137">
        <v>489</v>
      </c>
      <c r="B491" s="138" t="s">
        <v>3052</v>
      </c>
      <c r="C491" s="139" t="s">
        <v>1876</v>
      </c>
      <c r="D491" s="140" t="s">
        <v>3056</v>
      </c>
      <c r="E491" s="141" t="s">
        <v>3052</v>
      </c>
      <c r="F491" s="142">
        <v>474</v>
      </c>
      <c r="G491" s="143">
        <v>101352649</v>
      </c>
      <c r="H491" s="144">
        <v>496</v>
      </c>
      <c r="I491" s="145">
        <v>481</v>
      </c>
      <c r="J491" s="146">
        <v>102965009</v>
      </c>
      <c r="K491" s="147" t="s">
        <v>3052</v>
      </c>
      <c r="L491" s="148" t="s">
        <v>3052</v>
      </c>
      <c r="M491" s="186" t="s">
        <v>3052</v>
      </c>
      <c r="N491" s="144" t="s">
        <v>3052</v>
      </c>
      <c r="O491" s="145" t="s">
        <v>3052</v>
      </c>
      <c r="P491" s="187" t="s">
        <v>3052</v>
      </c>
      <c r="Q491" s="147">
        <v>454</v>
      </c>
      <c r="R491" s="148">
        <v>439</v>
      </c>
      <c r="S491" s="143">
        <v>72715921</v>
      </c>
      <c r="T491" s="144" t="s">
        <v>3052</v>
      </c>
      <c r="U491" s="145" t="s">
        <v>3052</v>
      </c>
      <c r="V491" s="187" t="s">
        <v>3052</v>
      </c>
      <c r="W491" s="147">
        <v>149</v>
      </c>
      <c r="X491" s="148">
        <v>147</v>
      </c>
      <c r="Y491" s="143">
        <v>64320</v>
      </c>
      <c r="Z491" s="144" t="s">
        <v>3052</v>
      </c>
      <c r="AA491" s="145" t="s">
        <v>3052</v>
      </c>
      <c r="AB491" s="187" t="s">
        <v>3052</v>
      </c>
      <c r="AC491" s="149">
        <v>322</v>
      </c>
      <c r="AD491" s="141">
        <v>0</v>
      </c>
      <c r="AE491" s="150">
        <v>100</v>
      </c>
      <c r="AF491" s="151">
        <v>0</v>
      </c>
    </row>
    <row r="492" spans="1:32" ht="18.75" customHeight="1">
      <c r="A492" s="48">
        <v>490</v>
      </c>
      <c r="B492" s="49" t="s">
        <v>3052</v>
      </c>
      <c r="C492" s="50" t="s">
        <v>1877</v>
      </c>
      <c r="D492" s="51" t="s">
        <v>3058</v>
      </c>
      <c r="E492" s="52" t="s">
        <v>3052</v>
      </c>
      <c r="F492" s="53">
        <v>475</v>
      </c>
      <c r="G492" s="54">
        <v>101334468</v>
      </c>
      <c r="H492" s="55">
        <v>476</v>
      </c>
      <c r="I492" s="56">
        <v>461</v>
      </c>
      <c r="J492" s="57">
        <v>109459163</v>
      </c>
      <c r="K492" s="58" t="s">
        <v>3052</v>
      </c>
      <c r="L492" s="59" t="s">
        <v>3052</v>
      </c>
      <c r="M492" s="65" t="s">
        <v>3052</v>
      </c>
      <c r="N492" s="55" t="s">
        <v>3052</v>
      </c>
      <c r="O492" s="56" t="s">
        <v>3052</v>
      </c>
      <c r="P492" s="66" t="s">
        <v>3052</v>
      </c>
      <c r="Q492" s="58">
        <v>376</v>
      </c>
      <c r="R492" s="59">
        <v>363</v>
      </c>
      <c r="S492" s="54">
        <v>120295531</v>
      </c>
      <c r="T492" s="55" t="s">
        <v>3052</v>
      </c>
      <c r="U492" s="56" t="s">
        <v>3052</v>
      </c>
      <c r="V492" s="66" t="s">
        <v>3052</v>
      </c>
      <c r="W492" s="58">
        <v>281</v>
      </c>
      <c r="X492" s="59">
        <v>278</v>
      </c>
      <c r="Y492" s="54">
        <v>25867</v>
      </c>
      <c r="Z492" s="55">
        <v>384</v>
      </c>
      <c r="AA492" s="56">
        <v>369</v>
      </c>
      <c r="AB492" s="57">
        <v>284</v>
      </c>
      <c r="AC492" s="109">
        <v>341</v>
      </c>
      <c r="AD492" s="52">
        <v>0</v>
      </c>
      <c r="AE492" s="60">
        <v>100</v>
      </c>
      <c r="AF492" s="61">
        <v>0</v>
      </c>
    </row>
    <row r="493" spans="1:32" ht="18.75" customHeight="1">
      <c r="A493" s="18">
        <v>491</v>
      </c>
      <c r="B493" s="19">
        <v>463</v>
      </c>
      <c r="C493" s="20" t="s">
        <v>361</v>
      </c>
      <c r="D493" s="21" t="s">
        <v>3058</v>
      </c>
      <c r="E493" s="22" t="s">
        <v>3052</v>
      </c>
      <c r="F493" s="23">
        <v>476</v>
      </c>
      <c r="G493" s="24">
        <v>101285298</v>
      </c>
      <c r="H493" s="25">
        <v>480</v>
      </c>
      <c r="I493" s="26">
        <v>465</v>
      </c>
      <c r="J493" s="27">
        <v>108125409</v>
      </c>
      <c r="K493" s="28">
        <v>451</v>
      </c>
      <c r="L493" s="29">
        <v>436</v>
      </c>
      <c r="M493" s="24">
        <v>11283306</v>
      </c>
      <c r="N493" s="25">
        <v>249</v>
      </c>
      <c r="O493" s="26">
        <v>239</v>
      </c>
      <c r="P493" s="27">
        <v>104889708</v>
      </c>
      <c r="Q493" s="28">
        <v>278</v>
      </c>
      <c r="R493" s="29">
        <v>268</v>
      </c>
      <c r="S493" s="24">
        <v>199035319</v>
      </c>
      <c r="T493" s="25">
        <v>340</v>
      </c>
      <c r="U493" s="26">
        <v>331</v>
      </c>
      <c r="V493" s="27">
        <v>3834966</v>
      </c>
      <c r="W493" s="28">
        <v>401</v>
      </c>
      <c r="X493" s="29">
        <v>396</v>
      </c>
      <c r="Y493" s="24">
        <v>3514</v>
      </c>
      <c r="Z493" s="25">
        <v>425</v>
      </c>
      <c r="AA493" s="26">
        <v>410</v>
      </c>
      <c r="AB493" s="27">
        <v>210</v>
      </c>
      <c r="AC493" s="107">
        <v>311</v>
      </c>
      <c r="AD493" s="22">
        <v>0</v>
      </c>
      <c r="AE493" s="30">
        <v>100</v>
      </c>
      <c r="AF493" s="31">
        <v>0</v>
      </c>
    </row>
    <row r="494" spans="1:32" ht="18.75" customHeight="1">
      <c r="A494" s="32">
        <v>492</v>
      </c>
      <c r="B494" s="33" t="s">
        <v>3052</v>
      </c>
      <c r="C494" s="34" t="s">
        <v>1878</v>
      </c>
      <c r="D494" s="35" t="s">
        <v>1702</v>
      </c>
      <c r="E494" s="45" t="s">
        <v>3052</v>
      </c>
      <c r="F494" s="47">
        <v>477</v>
      </c>
      <c r="G494" s="38">
        <v>101249208</v>
      </c>
      <c r="H494" s="39">
        <v>499</v>
      </c>
      <c r="I494" s="40">
        <v>484</v>
      </c>
      <c r="J494" s="41">
        <v>102226753</v>
      </c>
      <c r="K494" s="42">
        <v>428</v>
      </c>
      <c r="L494" s="43">
        <v>413</v>
      </c>
      <c r="M494" s="38">
        <v>15245664</v>
      </c>
      <c r="N494" s="39">
        <v>465</v>
      </c>
      <c r="O494" s="40">
        <v>450</v>
      </c>
      <c r="P494" s="41">
        <v>18222483</v>
      </c>
      <c r="Q494" s="42">
        <v>481</v>
      </c>
      <c r="R494" s="43">
        <v>466</v>
      </c>
      <c r="S494" s="38">
        <v>55449249</v>
      </c>
      <c r="T494" s="39">
        <v>327</v>
      </c>
      <c r="U494" s="40">
        <v>318</v>
      </c>
      <c r="V494" s="41">
        <v>4973730</v>
      </c>
      <c r="W494" s="42">
        <v>397</v>
      </c>
      <c r="X494" s="43">
        <v>392</v>
      </c>
      <c r="Y494" s="38">
        <v>3794</v>
      </c>
      <c r="Z494" s="39">
        <v>404</v>
      </c>
      <c r="AA494" s="40">
        <v>389</v>
      </c>
      <c r="AB494" s="41">
        <v>244</v>
      </c>
      <c r="AC494" s="108">
        <v>311</v>
      </c>
      <c r="AD494" s="45">
        <v>0</v>
      </c>
      <c r="AE494" s="37">
        <v>100</v>
      </c>
      <c r="AF494" s="46">
        <v>0</v>
      </c>
    </row>
    <row r="495" spans="1:32" ht="18.75" customHeight="1">
      <c r="A495" s="137">
        <v>493</v>
      </c>
      <c r="B495" s="188">
        <v>459</v>
      </c>
      <c r="C495" s="139" t="s">
        <v>356</v>
      </c>
      <c r="D495" s="140" t="s">
        <v>3056</v>
      </c>
      <c r="E495" s="141" t="s">
        <v>3052</v>
      </c>
      <c r="F495" s="142">
        <v>478</v>
      </c>
      <c r="G495" s="143">
        <v>101107295</v>
      </c>
      <c r="H495" s="144">
        <v>495</v>
      </c>
      <c r="I495" s="145">
        <v>480</v>
      </c>
      <c r="J495" s="146">
        <v>103021815</v>
      </c>
      <c r="K495" s="147">
        <v>326</v>
      </c>
      <c r="L495" s="148">
        <v>312</v>
      </c>
      <c r="M495" s="143">
        <v>31158188</v>
      </c>
      <c r="N495" s="144">
        <v>413</v>
      </c>
      <c r="O495" s="145">
        <v>398</v>
      </c>
      <c r="P495" s="146">
        <v>38834817</v>
      </c>
      <c r="Q495" s="147">
        <v>479</v>
      </c>
      <c r="R495" s="148">
        <v>464</v>
      </c>
      <c r="S495" s="143">
        <v>56935914</v>
      </c>
      <c r="T495" s="144">
        <v>205</v>
      </c>
      <c r="U495" s="145">
        <v>196</v>
      </c>
      <c r="V495" s="146">
        <v>15768799</v>
      </c>
      <c r="W495" s="147">
        <v>179</v>
      </c>
      <c r="X495" s="148">
        <v>177</v>
      </c>
      <c r="Y495" s="143">
        <v>51200</v>
      </c>
      <c r="Z495" s="144">
        <v>335</v>
      </c>
      <c r="AA495" s="145">
        <v>320</v>
      </c>
      <c r="AB495" s="146">
        <v>375</v>
      </c>
      <c r="AC495" s="149">
        <v>362</v>
      </c>
      <c r="AD495" s="141">
        <v>0</v>
      </c>
      <c r="AE495" s="150">
        <v>0</v>
      </c>
      <c r="AF495" s="151">
        <v>100</v>
      </c>
    </row>
    <row r="496" spans="1:32" ht="18.75" customHeight="1">
      <c r="A496" s="32">
        <v>494</v>
      </c>
      <c r="B496" s="67" t="s">
        <v>3052</v>
      </c>
      <c r="C496" s="67" t="s">
        <v>3052</v>
      </c>
      <c r="D496" s="35" t="s">
        <v>3051</v>
      </c>
      <c r="E496" s="45" t="s">
        <v>3052</v>
      </c>
      <c r="F496" s="47">
        <v>479</v>
      </c>
      <c r="G496" s="44" t="s">
        <v>3052</v>
      </c>
      <c r="H496" s="39">
        <v>297</v>
      </c>
      <c r="I496" s="40">
        <v>286</v>
      </c>
      <c r="J496" s="62" t="s">
        <v>3052</v>
      </c>
      <c r="K496" s="42">
        <v>259</v>
      </c>
      <c r="L496" s="43">
        <v>245</v>
      </c>
      <c r="M496" s="44" t="s">
        <v>3052</v>
      </c>
      <c r="N496" s="39">
        <v>241</v>
      </c>
      <c r="O496" s="40">
        <v>231</v>
      </c>
      <c r="P496" s="62" t="s">
        <v>3052</v>
      </c>
      <c r="Q496" s="42">
        <v>373</v>
      </c>
      <c r="R496" s="43">
        <v>360</v>
      </c>
      <c r="S496" s="44" t="s">
        <v>3052</v>
      </c>
      <c r="T496" s="39">
        <v>191</v>
      </c>
      <c r="U496" s="40">
        <v>184</v>
      </c>
      <c r="V496" s="62" t="s">
        <v>3052</v>
      </c>
      <c r="W496" s="42">
        <v>372</v>
      </c>
      <c r="X496" s="43">
        <v>368</v>
      </c>
      <c r="Y496" s="44" t="s">
        <v>3052</v>
      </c>
      <c r="Z496" s="39">
        <v>381</v>
      </c>
      <c r="AA496" s="40">
        <v>366</v>
      </c>
      <c r="AB496" s="62" t="s">
        <v>3052</v>
      </c>
      <c r="AC496" s="108">
        <v>352</v>
      </c>
      <c r="AD496" s="45">
        <v>0</v>
      </c>
      <c r="AE496" s="37">
        <v>0.01</v>
      </c>
      <c r="AF496" s="46">
        <v>99.99</v>
      </c>
    </row>
    <row r="497" spans="1:32" ht="18.75" customHeight="1">
      <c r="A497" s="48">
        <v>495</v>
      </c>
      <c r="B497" s="49">
        <v>451</v>
      </c>
      <c r="C497" s="50" t="s">
        <v>276</v>
      </c>
      <c r="D497" s="51" t="s">
        <v>3154</v>
      </c>
      <c r="E497" s="52" t="s">
        <v>3052</v>
      </c>
      <c r="F497" s="53">
        <v>480</v>
      </c>
      <c r="G497" s="54">
        <v>100727422</v>
      </c>
      <c r="H497" s="55">
        <v>352</v>
      </c>
      <c r="I497" s="56">
        <v>340</v>
      </c>
      <c r="J497" s="57">
        <v>153099623</v>
      </c>
      <c r="K497" s="58">
        <v>390</v>
      </c>
      <c r="L497" s="59">
        <v>376</v>
      </c>
      <c r="M497" s="54">
        <v>22825496</v>
      </c>
      <c r="N497" s="55">
        <v>461</v>
      </c>
      <c r="O497" s="56">
        <v>446</v>
      </c>
      <c r="P497" s="57">
        <v>19293000</v>
      </c>
      <c r="Q497" s="58">
        <v>391</v>
      </c>
      <c r="R497" s="59">
        <v>378</v>
      </c>
      <c r="S497" s="54">
        <v>109948013</v>
      </c>
      <c r="T497" s="55">
        <v>408</v>
      </c>
      <c r="U497" s="56">
        <v>397</v>
      </c>
      <c r="V497" s="57">
        <v>348407</v>
      </c>
      <c r="W497" s="58">
        <v>126</v>
      </c>
      <c r="X497" s="59">
        <v>124</v>
      </c>
      <c r="Y497" s="54">
        <v>77023</v>
      </c>
      <c r="Z497" s="55">
        <v>268</v>
      </c>
      <c r="AA497" s="56">
        <v>254</v>
      </c>
      <c r="AB497" s="57">
        <v>560</v>
      </c>
      <c r="AC497" s="109">
        <v>382</v>
      </c>
      <c r="AD497" s="52">
        <v>0</v>
      </c>
      <c r="AE497" s="60">
        <v>0</v>
      </c>
      <c r="AF497" s="61">
        <v>100</v>
      </c>
    </row>
    <row r="498" spans="1:32" ht="18.75" customHeight="1">
      <c r="A498" s="167">
        <v>496</v>
      </c>
      <c r="B498" s="168" t="s">
        <v>3052</v>
      </c>
      <c r="C498" s="169" t="s">
        <v>1879</v>
      </c>
      <c r="D498" s="170" t="s">
        <v>3056</v>
      </c>
      <c r="E498" s="171" t="s">
        <v>3052</v>
      </c>
      <c r="F498" s="172">
        <v>481</v>
      </c>
      <c r="G498" s="173">
        <v>100208170</v>
      </c>
      <c r="H498" s="174">
        <v>498</v>
      </c>
      <c r="I498" s="175">
        <v>483</v>
      </c>
      <c r="J498" s="176">
        <v>102865142</v>
      </c>
      <c r="K498" s="177">
        <v>324</v>
      </c>
      <c r="L498" s="178">
        <v>310</v>
      </c>
      <c r="M498" s="173">
        <v>31359456</v>
      </c>
      <c r="N498" s="174">
        <v>426</v>
      </c>
      <c r="O498" s="175">
        <v>411</v>
      </c>
      <c r="P498" s="176">
        <v>33978563</v>
      </c>
      <c r="Q498" s="177">
        <v>441</v>
      </c>
      <c r="R498" s="178">
        <v>426</v>
      </c>
      <c r="S498" s="173">
        <v>80218671</v>
      </c>
      <c r="T498" s="174">
        <v>366</v>
      </c>
      <c r="U498" s="175">
        <v>357</v>
      </c>
      <c r="V498" s="176">
        <v>2480750</v>
      </c>
      <c r="W498" s="177">
        <v>169</v>
      </c>
      <c r="X498" s="178">
        <v>167</v>
      </c>
      <c r="Y498" s="173">
        <v>54888</v>
      </c>
      <c r="Z498" s="174">
        <v>123</v>
      </c>
      <c r="AA498" s="175">
        <v>111</v>
      </c>
      <c r="AB498" s="176">
        <v>1112</v>
      </c>
      <c r="AC498" s="179">
        <v>384</v>
      </c>
      <c r="AD498" s="171">
        <v>0</v>
      </c>
      <c r="AE498" s="180">
        <v>95</v>
      </c>
      <c r="AF498" s="181">
        <v>5</v>
      </c>
    </row>
    <row r="499" spans="1:32" ht="18.75" customHeight="1">
      <c r="A499" s="137">
        <v>497</v>
      </c>
      <c r="B499" s="138">
        <v>482</v>
      </c>
      <c r="C499" s="139" t="s">
        <v>379</v>
      </c>
      <c r="D499" s="140" t="s">
        <v>3056</v>
      </c>
      <c r="E499" s="141" t="s">
        <v>3052</v>
      </c>
      <c r="F499" s="142">
        <v>482</v>
      </c>
      <c r="G499" s="143">
        <v>99305201</v>
      </c>
      <c r="H499" s="144">
        <v>488</v>
      </c>
      <c r="I499" s="145">
        <v>473</v>
      </c>
      <c r="J499" s="146">
        <v>106055384</v>
      </c>
      <c r="K499" s="147">
        <v>302</v>
      </c>
      <c r="L499" s="148">
        <v>288</v>
      </c>
      <c r="M499" s="143">
        <v>34547125</v>
      </c>
      <c r="N499" s="144">
        <v>361</v>
      </c>
      <c r="O499" s="145">
        <v>347</v>
      </c>
      <c r="P499" s="146">
        <v>54478497</v>
      </c>
      <c r="Q499" s="147">
        <v>379</v>
      </c>
      <c r="R499" s="148">
        <v>366</v>
      </c>
      <c r="S499" s="143">
        <v>117551157</v>
      </c>
      <c r="T499" s="144">
        <v>251</v>
      </c>
      <c r="U499" s="145">
        <v>242</v>
      </c>
      <c r="V499" s="146">
        <v>10728093</v>
      </c>
      <c r="W499" s="147">
        <v>428</v>
      </c>
      <c r="X499" s="148">
        <v>422</v>
      </c>
      <c r="Y499" s="143">
        <v>679</v>
      </c>
      <c r="Z499" s="144">
        <v>411</v>
      </c>
      <c r="AA499" s="145">
        <v>396</v>
      </c>
      <c r="AB499" s="146">
        <v>238</v>
      </c>
      <c r="AC499" s="149">
        <v>341</v>
      </c>
      <c r="AD499" s="141">
        <v>0</v>
      </c>
      <c r="AE499" s="150">
        <v>100</v>
      </c>
      <c r="AF499" s="151">
        <v>0</v>
      </c>
    </row>
    <row r="500" spans="1:32" ht="18.75" customHeight="1">
      <c r="A500" s="32">
        <v>498</v>
      </c>
      <c r="B500" s="33" t="s">
        <v>3052</v>
      </c>
      <c r="C500" s="34" t="s">
        <v>2166</v>
      </c>
      <c r="D500" s="35" t="s">
        <v>1061</v>
      </c>
      <c r="E500" s="45" t="s">
        <v>3052</v>
      </c>
      <c r="F500" s="47">
        <v>483</v>
      </c>
      <c r="G500" s="38">
        <v>98978624</v>
      </c>
      <c r="H500" s="39">
        <v>493</v>
      </c>
      <c r="I500" s="40">
        <v>478</v>
      </c>
      <c r="J500" s="41">
        <v>103906354</v>
      </c>
      <c r="K500" s="42">
        <v>215</v>
      </c>
      <c r="L500" s="43">
        <v>202</v>
      </c>
      <c r="M500" s="38">
        <v>56991478</v>
      </c>
      <c r="N500" s="39">
        <v>299</v>
      </c>
      <c r="O500" s="40">
        <v>287</v>
      </c>
      <c r="P500" s="41">
        <v>79092245</v>
      </c>
      <c r="Q500" s="42">
        <v>366</v>
      </c>
      <c r="R500" s="43">
        <v>354</v>
      </c>
      <c r="S500" s="38">
        <v>126830003</v>
      </c>
      <c r="T500" s="39">
        <v>99</v>
      </c>
      <c r="U500" s="40">
        <v>93</v>
      </c>
      <c r="V500" s="41">
        <v>42010257</v>
      </c>
      <c r="W500" s="42">
        <v>411</v>
      </c>
      <c r="X500" s="43">
        <v>405</v>
      </c>
      <c r="Y500" s="38">
        <v>2013</v>
      </c>
      <c r="Z500" s="39">
        <v>397</v>
      </c>
      <c r="AA500" s="40">
        <v>382</v>
      </c>
      <c r="AB500" s="41">
        <v>263</v>
      </c>
      <c r="AC500" s="108">
        <v>313</v>
      </c>
      <c r="AD500" s="45">
        <v>0</v>
      </c>
      <c r="AE500" s="37">
        <v>40</v>
      </c>
      <c r="AF500" s="46">
        <v>60</v>
      </c>
    </row>
    <row r="501" spans="1:32" ht="18.75" customHeight="1">
      <c r="A501" s="32">
        <v>499</v>
      </c>
      <c r="B501" s="33" t="s">
        <v>3052</v>
      </c>
      <c r="C501" s="34" t="s">
        <v>2167</v>
      </c>
      <c r="D501" s="35" t="s">
        <v>1702</v>
      </c>
      <c r="E501" s="45" t="s">
        <v>3052</v>
      </c>
      <c r="F501" s="47">
        <v>484</v>
      </c>
      <c r="G501" s="38">
        <v>98441527</v>
      </c>
      <c r="H501" s="39">
        <v>494</v>
      </c>
      <c r="I501" s="40">
        <v>479</v>
      </c>
      <c r="J501" s="41">
        <v>103884561</v>
      </c>
      <c r="K501" s="42">
        <v>487</v>
      </c>
      <c r="L501" s="43">
        <v>472</v>
      </c>
      <c r="M501" s="38">
        <v>-535482</v>
      </c>
      <c r="N501" s="39">
        <v>479</v>
      </c>
      <c r="O501" s="40">
        <v>464</v>
      </c>
      <c r="P501" s="41">
        <v>11253533</v>
      </c>
      <c r="Q501" s="42">
        <v>484</v>
      </c>
      <c r="R501" s="43">
        <v>469</v>
      </c>
      <c r="S501" s="38">
        <v>53358421</v>
      </c>
      <c r="T501" s="39">
        <v>410</v>
      </c>
      <c r="U501" s="40">
        <v>399</v>
      </c>
      <c r="V501" s="41">
        <v>101415</v>
      </c>
      <c r="W501" s="42">
        <v>331</v>
      </c>
      <c r="X501" s="43">
        <v>328</v>
      </c>
      <c r="Y501" s="38">
        <v>15815</v>
      </c>
      <c r="Z501" s="39">
        <v>474</v>
      </c>
      <c r="AA501" s="40">
        <v>459</v>
      </c>
      <c r="AB501" s="41">
        <v>120</v>
      </c>
      <c r="AC501" s="108">
        <v>311</v>
      </c>
      <c r="AD501" s="45">
        <v>0</v>
      </c>
      <c r="AE501" s="37">
        <v>100</v>
      </c>
      <c r="AF501" s="46">
        <v>0</v>
      </c>
    </row>
    <row r="502" spans="1:32" ht="18.75" customHeight="1">
      <c r="A502" s="71">
        <v>500</v>
      </c>
      <c r="B502" s="72" t="s">
        <v>3052</v>
      </c>
      <c r="C502" s="73" t="s">
        <v>2168</v>
      </c>
      <c r="D502" s="74" t="s">
        <v>3092</v>
      </c>
      <c r="E502" s="75" t="s">
        <v>3052</v>
      </c>
      <c r="F502" s="76">
        <v>485</v>
      </c>
      <c r="G502" s="77">
        <v>98407309</v>
      </c>
      <c r="H502" s="78">
        <v>450</v>
      </c>
      <c r="I502" s="79">
        <v>435</v>
      </c>
      <c r="J502" s="80">
        <v>116734047</v>
      </c>
      <c r="K502" s="81">
        <v>436</v>
      </c>
      <c r="L502" s="82">
        <v>421</v>
      </c>
      <c r="M502" s="77">
        <v>13841683</v>
      </c>
      <c r="N502" s="78">
        <v>452</v>
      </c>
      <c r="O502" s="79">
        <v>437</v>
      </c>
      <c r="P502" s="80">
        <v>23563413</v>
      </c>
      <c r="Q502" s="81">
        <v>480</v>
      </c>
      <c r="R502" s="82">
        <v>465</v>
      </c>
      <c r="S502" s="77">
        <v>56221814</v>
      </c>
      <c r="T502" s="78">
        <v>369</v>
      </c>
      <c r="U502" s="79">
        <v>360</v>
      </c>
      <c r="V502" s="80">
        <v>2245081</v>
      </c>
      <c r="W502" s="81">
        <v>429</v>
      </c>
      <c r="X502" s="82">
        <v>423</v>
      </c>
      <c r="Y502" s="77">
        <v>608</v>
      </c>
      <c r="Z502" s="78">
        <v>340</v>
      </c>
      <c r="AA502" s="79">
        <v>325</v>
      </c>
      <c r="AB502" s="80">
        <v>365</v>
      </c>
      <c r="AC502" s="110">
        <v>311</v>
      </c>
      <c r="AD502" s="75">
        <v>0</v>
      </c>
      <c r="AE502" s="83">
        <v>100</v>
      </c>
      <c r="AF502" s="84">
        <v>0</v>
      </c>
    </row>
    <row r="503" spans="1:32" s="133" customFormat="1">
      <c r="A503" s="658" t="s">
        <v>3203</v>
      </c>
      <c r="B503" s="677"/>
      <c r="C503" s="677"/>
    </row>
    <row r="504" spans="1:32" s="133" customFormat="1" ht="22.5" customHeight="1">
      <c r="A504" s="678"/>
      <c r="B504" s="678"/>
      <c r="C504" s="678"/>
      <c r="D504" s="661" t="s">
        <v>3204</v>
      </c>
      <c r="E504" s="661"/>
      <c r="F504" s="679">
        <v>210567451190</v>
      </c>
      <c r="G504" s="679"/>
      <c r="H504" s="134"/>
      <c r="I504" s="662">
        <v>271615669868</v>
      </c>
      <c r="J504" s="662"/>
      <c r="K504" s="134"/>
      <c r="L504" s="662">
        <v>91651339536</v>
      </c>
      <c r="M504" s="663"/>
      <c r="N504" s="134"/>
      <c r="O504" s="662">
        <v>130253068804</v>
      </c>
      <c r="P504" s="663"/>
      <c r="Q504" s="134"/>
      <c r="R504" s="662">
        <v>256398482393</v>
      </c>
      <c r="S504" s="663"/>
      <c r="T504" s="134"/>
      <c r="U504" s="662">
        <v>15555008836</v>
      </c>
      <c r="V504" s="663"/>
      <c r="W504" s="134"/>
      <c r="X504" s="662">
        <v>46224763</v>
      </c>
      <c r="Y504" s="663"/>
      <c r="Z504" s="134"/>
      <c r="AA504" s="662">
        <v>516305</v>
      </c>
      <c r="AB504" s="663"/>
      <c r="AC504" s="135"/>
      <c r="AD504" s="135"/>
      <c r="AE504" s="135"/>
      <c r="AF504" s="135"/>
    </row>
    <row r="505" spans="1:32" hidden="1">
      <c r="D505" s="123"/>
      <c r="E505" s="124"/>
      <c r="F505" s="122"/>
      <c r="G505" s="123"/>
      <c r="H505" s="122"/>
      <c r="I505" s="122"/>
      <c r="J505" s="123"/>
      <c r="K505" s="122"/>
      <c r="L505" s="122"/>
      <c r="M505" s="123"/>
      <c r="N505" s="122"/>
      <c r="O505" s="122"/>
      <c r="P505" s="123"/>
      <c r="Q505" s="122"/>
      <c r="R505" s="122"/>
      <c r="S505" s="123"/>
      <c r="T505" s="122"/>
      <c r="U505" s="122"/>
      <c r="V505" s="123"/>
      <c r="W505" s="122"/>
      <c r="X505" s="122"/>
      <c r="Y505" s="123"/>
      <c r="Z505" s="122"/>
      <c r="AA505" s="122"/>
      <c r="AB505" s="123"/>
      <c r="AC505" s="121"/>
      <c r="AD505" s="121"/>
      <c r="AE505" s="121"/>
      <c r="AF505" s="121"/>
    </row>
    <row r="506" spans="1:32" hidden="1">
      <c r="D506" s="123">
        <f>SUM(F504:AA504)</f>
        <v>976087761695</v>
      </c>
      <c r="E506" s="124" t="s">
        <v>1316</v>
      </c>
      <c r="F506" s="122"/>
      <c r="G506" s="123">
        <f>F504/500</f>
        <v>421134902.38</v>
      </c>
      <c r="H506" s="122"/>
      <c r="I506" s="122"/>
      <c r="J506" s="123">
        <f>I504/500</f>
        <v>543231339.73599994</v>
      </c>
      <c r="K506" s="122"/>
      <c r="L506" s="122"/>
      <c r="M506" s="123">
        <f>L504/500</f>
        <v>183302679.072</v>
      </c>
      <c r="N506" s="122"/>
      <c r="O506" s="122"/>
      <c r="P506" s="123">
        <f>O504/500</f>
        <v>260506137.60800001</v>
      </c>
      <c r="Q506" s="122"/>
      <c r="R506" s="122"/>
      <c r="S506" s="123">
        <f>R504/500</f>
        <v>512796964.78600001</v>
      </c>
      <c r="T506" s="122"/>
      <c r="U506" s="122"/>
      <c r="V506" s="123">
        <f>U504/500</f>
        <v>31110017.671999998</v>
      </c>
      <c r="W506" s="122"/>
      <c r="X506" s="122"/>
      <c r="Y506" s="123">
        <f>X504/500</f>
        <v>92449.525999999998</v>
      </c>
      <c r="Z506" s="122"/>
      <c r="AA506" s="122"/>
      <c r="AB506" s="123">
        <f>AA504/500</f>
        <v>1032.6099999999999</v>
      </c>
      <c r="AC506" s="121"/>
    </row>
    <row r="507" spans="1:32" hidden="1">
      <c r="D507" s="122"/>
      <c r="E507" s="122"/>
      <c r="F507" s="122"/>
      <c r="G507" s="122"/>
      <c r="H507" s="122"/>
      <c r="I507" s="122"/>
      <c r="J507" s="122"/>
      <c r="K507" s="122"/>
      <c r="L507" s="122"/>
      <c r="M507" s="122"/>
      <c r="N507" s="122"/>
      <c r="O507" s="122"/>
      <c r="P507" s="122"/>
      <c r="Q507" s="122"/>
      <c r="R507" s="122"/>
      <c r="S507" s="122"/>
      <c r="T507" s="122"/>
      <c r="U507" s="122"/>
      <c r="V507" s="122"/>
      <c r="W507" s="122"/>
      <c r="X507" s="122"/>
      <c r="Y507" s="122"/>
      <c r="Z507" s="122"/>
      <c r="AA507" s="122"/>
      <c r="AB507" s="122"/>
    </row>
    <row r="508" spans="1:32" hidden="1">
      <c r="D508" s="122"/>
      <c r="E508" s="122"/>
      <c r="F508" s="122"/>
      <c r="G508" s="123">
        <f>SUM(G3:G502)</f>
        <v>204990859432</v>
      </c>
      <c r="H508" s="122"/>
      <c r="I508" s="122"/>
      <c r="J508" s="123">
        <f>SUM(J3:J502)</f>
        <v>244443938568</v>
      </c>
      <c r="K508" s="122"/>
      <c r="L508" s="122"/>
      <c r="M508" s="123">
        <f>SUM(M3:M502)</f>
        <v>73313879153</v>
      </c>
      <c r="N508" s="122"/>
      <c r="O508" s="122"/>
      <c r="P508" s="123">
        <f>SUM(P3:P502)</f>
        <v>116160572790</v>
      </c>
      <c r="Q508" s="122"/>
      <c r="R508" s="122"/>
      <c r="S508" s="123">
        <f>SUM(S3:S502)</f>
        <v>230104063151</v>
      </c>
      <c r="T508" s="122"/>
      <c r="U508" s="122"/>
      <c r="V508" s="123">
        <f>SUM(V3:V502)</f>
        <v>13513207731</v>
      </c>
      <c r="W508" s="122"/>
      <c r="X508" s="122"/>
      <c r="Y508" s="123">
        <f>SUM(Y3:Y502)</f>
        <v>44301253</v>
      </c>
      <c r="Z508" s="122"/>
      <c r="AA508" s="122"/>
      <c r="AB508" s="123">
        <f>SUM(AB3:AB502)</f>
        <v>466404</v>
      </c>
    </row>
    <row r="509" spans="1:32" hidden="1">
      <c r="D509" s="122"/>
      <c r="E509" s="122"/>
      <c r="F509" s="122"/>
      <c r="G509" s="123">
        <f>F504-G508</f>
        <v>5576591758</v>
      </c>
      <c r="H509" s="122"/>
      <c r="I509" s="122"/>
      <c r="J509" s="123">
        <f>I504-J508</f>
        <v>27171731300</v>
      </c>
      <c r="K509" s="122"/>
      <c r="L509" s="122"/>
      <c r="M509" s="123">
        <f>L504-M508</f>
        <v>18337460383</v>
      </c>
      <c r="N509" s="122"/>
      <c r="O509" s="122"/>
      <c r="P509" s="123">
        <f>O504-P508</f>
        <v>14092496014</v>
      </c>
      <c r="Q509" s="122"/>
      <c r="R509" s="122"/>
      <c r="S509" s="123">
        <f>R504-S508</f>
        <v>26294419242</v>
      </c>
      <c r="T509" s="122"/>
      <c r="U509" s="122"/>
      <c r="V509" s="123">
        <f>U504-V508</f>
        <v>2041801105</v>
      </c>
      <c r="W509" s="122"/>
      <c r="X509" s="122"/>
      <c r="Y509" s="123">
        <f>X504-Y508</f>
        <v>1923510</v>
      </c>
      <c r="Z509" s="122"/>
      <c r="AA509" s="122"/>
      <c r="AB509" s="123">
        <f>AA504-AB508</f>
        <v>49901</v>
      </c>
    </row>
    <row r="510" spans="1:32" hidden="1">
      <c r="D510" s="122"/>
      <c r="E510" s="122"/>
      <c r="F510" s="122"/>
      <c r="G510" s="125">
        <f>G509/G508*100</f>
        <v>2.720409960449909</v>
      </c>
      <c r="H510" s="122"/>
      <c r="I510" s="122"/>
      <c r="J510" s="125">
        <f>J509/J508*100</f>
        <v>11.115731263036126</v>
      </c>
      <c r="K510" s="122"/>
      <c r="L510" s="122"/>
      <c r="M510" s="125">
        <f>M509/M508*100</f>
        <v>25.01226315515407</v>
      </c>
      <c r="N510" s="122"/>
      <c r="O510" s="122"/>
      <c r="P510" s="125">
        <f>P509/P508*100</f>
        <v>12.131909886048007</v>
      </c>
      <c r="Q510" s="122"/>
      <c r="R510" s="122"/>
      <c r="S510" s="125">
        <f>S509/S508*100</f>
        <v>11.427185979217128</v>
      </c>
      <c r="T510" s="122"/>
      <c r="U510" s="122"/>
      <c r="V510" s="125">
        <f>V509/V508*100</f>
        <v>15.109670077194199</v>
      </c>
      <c r="W510" s="122"/>
      <c r="X510" s="122"/>
      <c r="Y510" s="125">
        <f>Y509/Y508*100</f>
        <v>4.3418862215928744</v>
      </c>
      <c r="Z510" s="122"/>
      <c r="AA510" s="122"/>
      <c r="AB510" s="125">
        <f>AB509/AB508*100</f>
        <v>10.699093489764239</v>
      </c>
    </row>
    <row r="511" spans="1:32" hidden="1">
      <c r="J511" s="121"/>
    </row>
  </sheetData>
  <sheetProtection password="CFD1" sheet="1" objects="1" scenarios="1" autoFilter="0"/>
  <autoFilter ref="A2:AF504"/>
  <mergeCells count="27">
    <mergeCell ref="W1:Y1"/>
    <mergeCell ref="A1:B1"/>
    <mergeCell ref="C1:C2"/>
    <mergeCell ref="D1:D2"/>
    <mergeCell ref="E1:E2"/>
    <mergeCell ref="F1:F2"/>
    <mergeCell ref="G1:G2"/>
    <mergeCell ref="K1:M1"/>
    <mergeCell ref="N1:P1"/>
    <mergeCell ref="Q1:S1"/>
    <mergeCell ref="T1:V1"/>
    <mergeCell ref="AF1:AF2"/>
    <mergeCell ref="AD1:AD2"/>
    <mergeCell ref="Z1:AB1"/>
    <mergeCell ref="AC1:AC2"/>
    <mergeCell ref="A503:C504"/>
    <mergeCell ref="D504:E504"/>
    <mergeCell ref="F504:G504"/>
    <mergeCell ref="I504:J504"/>
    <mergeCell ref="X504:Y504"/>
    <mergeCell ref="H1:J1"/>
    <mergeCell ref="AA504:AB504"/>
    <mergeCell ref="L504:M504"/>
    <mergeCell ref="O504:P504"/>
    <mergeCell ref="R504:S504"/>
    <mergeCell ref="U504:V504"/>
    <mergeCell ref="AE1:AE2"/>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16383" man="1"/>
    <brk id="302" max="31" man="1"/>
    <brk id="352" max="31" man="1"/>
    <brk id="402" max="31" man="1"/>
    <brk id="452" max="31" man="1"/>
  </rowBreaks>
  <colBreaks count="1" manualBreakCount="1">
    <brk id="19" max="50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
    <tabColor indexed="43"/>
  </sheetPr>
  <dimension ref="A1:IU511"/>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cols>
    <col min="1" max="2" width="7.85546875" style="89" customWidth="1"/>
    <col min="3" max="3" width="52.42578125" style="89" customWidth="1"/>
    <col min="4" max="4" width="15.7109375" style="89" customWidth="1"/>
    <col min="5" max="6" width="7.85546875" style="89" customWidth="1"/>
    <col min="7" max="7" width="15.42578125" style="89" customWidth="1"/>
    <col min="8" max="9" width="11" style="89" customWidth="1"/>
    <col min="10" max="10" width="15.42578125" style="89" customWidth="1"/>
    <col min="11" max="12" width="11" style="89" customWidth="1"/>
    <col min="13" max="13" width="15.42578125" style="89" customWidth="1"/>
    <col min="14" max="15" width="11" style="89" customWidth="1"/>
    <col min="16" max="16" width="15.42578125" style="89" customWidth="1"/>
    <col min="17" max="18" width="11" style="89" customWidth="1"/>
    <col min="19" max="19" width="15.28515625" style="89" customWidth="1"/>
    <col min="20" max="21" width="11" style="89" customWidth="1"/>
    <col min="22" max="22" width="13.85546875" style="89" customWidth="1"/>
    <col min="23" max="24" width="11" style="89" customWidth="1"/>
    <col min="25" max="25" width="13.85546875" style="89" customWidth="1"/>
    <col min="26" max="27" width="11" style="89" customWidth="1"/>
    <col min="28" max="29" width="13.85546875" style="89" customWidth="1"/>
    <col min="30" max="30" width="14" style="89" customWidth="1"/>
    <col min="31" max="32" width="13.85546875" style="89" customWidth="1"/>
    <col min="33" max="255" width="9.140625" style="89" hidden="1" customWidth="1"/>
    <col min="256" max="16384" width="0" style="89" hidden="1"/>
  </cols>
  <sheetData>
    <row r="1" spans="1:32" s="16" customFormat="1" ht="37.5" customHeight="1">
      <c r="A1" s="645" t="s">
        <v>3033</v>
      </c>
      <c r="B1" s="646"/>
      <c r="C1" s="686" t="s">
        <v>3034</v>
      </c>
      <c r="D1" s="688" t="s">
        <v>3035</v>
      </c>
      <c r="E1" s="690" t="s">
        <v>3036</v>
      </c>
      <c r="F1" s="686" t="s">
        <v>3037</v>
      </c>
      <c r="G1" s="688" t="s">
        <v>3038</v>
      </c>
      <c r="H1" s="672" t="s">
        <v>3039</v>
      </c>
      <c r="I1" s="699"/>
      <c r="J1" s="700"/>
      <c r="K1" s="672" t="s">
        <v>3040</v>
      </c>
      <c r="L1" s="699"/>
      <c r="M1" s="700"/>
      <c r="N1" s="694" t="s">
        <v>2768</v>
      </c>
      <c r="O1" s="699"/>
      <c r="P1" s="700"/>
      <c r="Q1" s="694" t="s">
        <v>3043</v>
      </c>
      <c r="R1" s="699"/>
      <c r="S1" s="700"/>
      <c r="T1" s="672" t="s">
        <v>85</v>
      </c>
      <c r="U1" s="699"/>
      <c r="V1" s="700"/>
      <c r="W1" s="672" t="s">
        <v>83</v>
      </c>
      <c r="X1" s="701"/>
      <c r="Y1" s="702"/>
      <c r="Z1" s="672" t="s">
        <v>3032</v>
      </c>
      <c r="AA1" s="673"/>
      <c r="AB1" s="674"/>
      <c r="AC1" s="675" t="s">
        <v>935</v>
      </c>
      <c r="AD1" s="670" t="s">
        <v>3044</v>
      </c>
      <c r="AE1" s="682" t="s">
        <v>3045</v>
      </c>
      <c r="AF1" s="668" t="s">
        <v>3046</v>
      </c>
    </row>
    <row r="2" spans="1:32" s="17" customFormat="1" ht="24" customHeight="1">
      <c r="A2" s="126">
        <v>2008</v>
      </c>
      <c r="B2" s="127">
        <v>2007</v>
      </c>
      <c r="C2" s="687"/>
      <c r="D2" s="697"/>
      <c r="E2" s="698"/>
      <c r="F2" s="703"/>
      <c r="G2" s="693"/>
      <c r="H2" s="118" t="s">
        <v>933</v>
      </c>
      <c r="I2" s="119" t="s">
        <v>934</v>
      </c>
      <c r="J2" s="129" t="s">
        <v>3047</v>
      </c>
      <c r="K2" s="118" t="s">
        <v>933</v>
      </c>
      <c r="L2" s="119" t="s">
        <v>934</v>
      </c>
      <c r="M2" s="129" t="s">
        <v>3047</v>
      </c>
      <c r="N2" s="118" t="s">
        <v>933</v>
      </c>
      <c r="O2" s="119" t="s">
        <v>934</v>
      </c>
      <c r="P2" s="129" t="s">
        <v>3048</v>
      </c>
      <c r="Q2" s="118" t="s">
        <v>933</v>
      </c>
      <c r="R2" s="119" t="s">
        <v>934</v>
      </c>
      <c r="S2" s="129" t="s">
        <v>3047</v>
      </c>
      <c r="T2" s="118" t="s">
        <v>933</v>
      </c>
      <c r="U2" s="119" t="s">
        <v>934</v>
      </c>
      <c r="V2" s="129" t="s">
        <v>3047</v>
      </c>
      <c r="W2" s="118" t="s">
        <v>933</v>
      </c>
      <c r="X2" s="119" t="s">
        <v>934</v>
      </c>
      <c r="Y2" s="129" t="s">
        <v>84</v>
      </c>
      <c r="Z2" s="118" t="s">
        <v>933</v>
      </c>
      <c r="AA2" s="119" t="s">
        <v>934</v>
      </c>
      <c r="AB2" s="129" t="s">
        <v>3049</v>
      </c>
      <c r="AC2" s="676"/>
      <c r="AD2" s="671"/>
      <c r="AE2" s="683"/>
      <c r="AF2" s="669"/>
    </row>
    <row r="3" spans="1:32" s="3" customFormat="1" ht="18.75" customHeight="1">
      <c r="A3" s="18">
        <v>1</v>
      </c>
      <c r="B3" s="19">
        <v>1</v>
      </c>
      <c r="C3" s="20" t="s">
        <v>3050</v>
      </c>
      <c r="D3" s="21" t="s">
        <v>3051</v>
      </c>
      <c r="E3" s="22" t="s">
        <v>3052</v>
      </c>
      <c r="F3" s="23">
        <v>1</v>
      </c>
      <c r="G3" s="24">
        <v>27732867295</v>
      </c>
      <c r="H3" s="25">
        <v>1</v>
      </c>
      <c r="I3" s="26">
        <v>1</v>
      </c>
      <c r="J3" s="27">
        <v>28225147085</v>
      </c>
      <c r="K3" s="28">
        <v>1</v>
      </c>
      <c r="L3" s="29">
        <v>1</v>
      </c>
      <c r="M3" s="24">
        <v>16185690537</v>
      </c>
      <c r="N3" s="25">
        <v>5</v>
      </c>
      <c r="O3" s="26">
        <v>3</v>
      </c>
      <c r="P3" s="27">
        <v>2715362056</v>
      </c>
      <c r="Q3" s="28">
        <v>3</v>
      </c>
      <c r="R3" s="29">
        <v>2</v>
      </c>
      <c r="S3" s="24">
        <v>7065733911</v>
      </c>
      <c r="T3" s="25">
        <v>4</v>
      </c>
      <c r="U3" s="26">
        <v>3</v>
      </c>
      <c r="V3" s="27">
        <v>517000444</v>
      </c>
      <c r="W3" s="28">
        <v>1</v>
      </c>
      <c r="X3" s="29">
        <v>1</v>
      </c>
      <c r="Y3" s="24">
        <v>4471014</v>
      </c>
      <c r="Z3" s="25">
        <v>19</v>
      </c>
      <c r="AA3" s="26">
        <v>12</v>
      </c>
      <c r="AB3" s="27">
        <v>4370</v>
      </c>
      <c r="AC3" s="107">
        <v>353</v>
      </c>
      <c r="AD3" s="22">
        <v>0</v>
      </c>
      <c r="AE3" s="30">
        <v>100</v>
      </c>
      <c r="AF3" s="31">
        <v>0</v>
      </c>
    </row>
    <row r="4" spans="1:32" s="3" customFormat="1" ht="18.75" customHeight="1">
      <c r="A4" s="32">
        <v>2</v>
      </c>
      <c r="B4" s="33">
        <v>3</v>
      </c>
      <c r="C4" s="34" t="s">
        <v>3053</v>
      </c>
      <c r="D4" s="35" t="s">
        <v>3054</v>
      </c>
      <c r="E4" s="36">
        <v>1</v>
      </c>
      <c r="F4" s="37" t="s">
        <v>3052</v>
      </c>
      <c r="G4" s="38">
        <v>6249112724</v>
      </c>
      <c r="H4" s="39">
        <v>6</v>
      </c>
      <c r="I4" s="40">
        <v>1</v>
      </c>
      <c r="J4" s="41">
        <v>6313975984</v>
      </c>
      <c r="K4" s="42">
        <v>44</v>
      </c>
      <c r="L4" s="43">
        <v>8</v>
      </c>
      <c r="M4" s="38">
        <v>257826189</v>
      </c>
      <c r="N4" s="39">
        <v>1</v>
      </c>
      <c r="O4" s="40">
        <v>1</v>
      </c>
      <c r="P4" s="41">
        <v>11951289563</v>
      </c>
      <c r="Q4" s="42">
        <v>1</v>
      </c>
      <c r="R4" s="43">
        <v>1</v>
      </c>
      <c r="S4" s="38">
        <v>25464208900</v>
      </c>
      <c r="T4" s="39">
        <v>500</v>
      </c>
      <c r="U4" s="40">
        <v>14</v>
      </c>
      <c r="V4" s="41">
        <v>-652453003</v>
      </c>
      <c r="W4" s="42" t="s">
        <v>3052</v>
      </c>
      <c r="X4" s="43" t="s">
        <v>3052</v>
      </c>
      <c r="Y4" s="44" t="s">
        <v>3052</v>
      </c>
      <c r="Z4" s="39">
        <v>4</v>
      </c>
      <c r="AA4" s="40">
        <v>3</v>
      </c>
      <c r="AB4" s="41">
        <v>9665</v>
      </c>
      <c r="AC4" s="108">
        <v>400</v>
      </c>
      <c r="AD4" s="45">
        <v>100</v>
      </c>
      <c r="AE4" s="37">
        <v>0</v>
      </c>
      <c r="AF4" s="46">
        <v>0</v>
      </c>
    </row>
    <row r="5" spans="1:32" s="3" customFormat="1" ht="18.75" customHeight="1">
      <c r="A5" s="137">
        <v>3</v>
      </c>
      <c r="B5" s="138">
        <v>2</v>
      </c>
      <c r="C5" s="139" t="s">
        <v>3055</v>
      </c>
      <c r="D5" s="140" t="s">
        <v>3056</v>
      </c>
      <c r="E5" s="141" t="s">
        <v>3052</v>
      </c>
      <c r="F5" s="142">
        <v>2</v>
      </c>
      <c r="G5" s="143">
        <v>6006491811</v>
      </c>
      <c r="H5" s="144">
        <v>4</v>
      </c>
      <c r="I5" s="145">
        <v>4</v>
      </c>
      <c r="J5" s="146">
        <v>7037629203</v>
      </c>
      <c r="K5" s="147">
        <v>12</v>
      </c>
      <c r="L5" s="148">
        <v>12</v>
      </c>
      <c r="M5" s="143">
        <v>1090769402</v>
      </c>
      <c r="N5" s="144">
        <v>15</v>
      </c>
      <c r="O5" s="145">
        <v>11</v>
      </c>
      <c r="P5" s="146">
        <v>1117353349</v>
      </c>
      <c r="Q5" s="147">
        <v>13</v>
      </c>
      <c r="R5" s="148">
        <v>10</v>
      </c>
      <c r="S5" s="143">
        <v>2008302253</v>
      </c>
      <c r="T5" s="144">
        <v>3</v>
      </c>
      <c r="U5" s="145">
        <v>2</v>
      </c>
      <c r="V5" s="146">
        <v>616510110</v>
      </c>
      <c r="W5" s="147">
        <v>2</v>
      </c>
      <c r="X5" s="148">
        <v>2</v>
      </c>
      <c r="Y5" s="143">
        <v>3759804</v>
      </c>
      <c r="Z5" s="144">
        <v>7</v>
      </c>
      <c r="AA5" s="145">
        <v>2</v>
      </c>
      <c r="AB5" s="146">
        <v>9260</v>
      </c>
      <c r="AC5" s="149">
        <v>384</v>
      </c>
      <c r="AD5" s="141">
        <v>0</v>
      </c>
      <c r="AE5" s="150">
        <v>58.96</v>
      </c>
      <c r="AF5" s="151">
        <v>41.04</v>
      </c>
    </row>
    <row r="6" spans="1:32" s="3" customFormat="1" ht="18.75" customHeight="1">
      <c r="A6" s="32">
        <v>4</v>
      </c>
      <c r="B6" s="33">
        <v>6</v>
      </c>
      <c r="C6" s="34" t="s">
        <v>3057</v>
      </c>
      <c r="D6" s="35" t="s">
        <v>3058</v>
      </c>
      <c r="E6" s="45" t="s">
        <v>3052</v>
      </c>
      <c r="F6" s="47">
        <v>3</v>
      </c>
      <c r="G6" s="38">
        <v>5014572054</v>
      </c>
      <c r="H6" s="39">
        <v>8</v>
      </c>
      <c r="I6" s="40">
        <v>7</v>
      </c>
      <c r="J6" s="41">
        <v>5028616243</v>
      </c>
      <c r="K6" s="42">
        <v>8</v>
      </c>
      <c r="L6" s="43">
        <v>8</v>
      </c>
      <c r="M6" s="38">
        <v>1316971974</v>
      </c>
      <c r="N6" s="39">
        <v>2</v>
      </c>
      <c r="O6" s="40">
        <v>1</v>
      </c>
      <c r="P6" s="41">
        <v>5358521179</v>
      </c>
      <c r="Q6" s="42">
        <v>2</v>
      </c>
      <c r="R6" s="43">
        <v>1</v>
      </c>
      <c r="S6" s="38">
        <v>7988801001</v>
      </c>
      <c r="T6" s="39">
        <v>29</v>
      </c>
      <c r="U6" s="40">
        <v>26</v>
      </c>
      <c r="V6" s="41">
        <v>117022215</v>
      </c>
      <c r="W6" s="42">
        <v>17</v>
      </c>
      <c r="X6" s="43">
        <v>17</v>
      </c>
      <c r="Y6" s="38">
        <v>733613</v>
      </c>
      <c r="Z6" s="39">
        <v>9</v>
      </c>
      <c r="AA6" s="40">
        <v>4</v>
      </c>
      <c r="AB6" s="41">
        <v>7463</v>
      </c>
      <c r="AC6" s="108">
        <v>371</v>
      </c>
      <c r="AD6" s="45">
        <v>0</v>
      </c>
      <c r="AE6" s="37">
        <v>100</v>
      </c>
      <c r="AF6" s="46">
        <v>0</v>
      </c>
    </row>
    <row r="7" spans="1:32" s="3" customFormat="1" ht="18.75" customHeight="1">
      <c r="A7" s="152">
        <v>5</v>
      </c>
      <c r="B7" s="153">
        <v>4</v>
      </c>
      <c r="C7" s="154" t="s">
        <v>3059</v>
      </c>
      <c r="D7" s="155" t="s">
        <v>3056</v>
      </c>
      <c r="E7" s="156" t="s">
        <v>3052</v>
      </c>
      <c r="F7" s="157">
        <v>4</v>
      </c>
      <c r="G7" s="158">
        <v>4710974763</v>
      </c>
      <c r="H7" s="159">
        <v>9</v>
      </c>
      <c r="I7" s="160">
        <v>8</v>
      </c>
      <c r="J7" s="161">
        <v>4965117036</v>
      </c>
      <c r="K7" s="162">
        <v>31</v>
      </c>
      <c r="L7" s="163">
        <v>27</v>
      </c>
      <c r="M7" s="158">
        <v>398679140</v>
      </c>
      <c r="N7" s="159">
        <v>33</v>
      </c>
      <c r="O7" s="160">
        <v>27</v>
      </c>
      <c r="P7" s="161">
        <v>699572569</v>
      </c>
      <c r="Q7" s="162">
        <v>34</v>
      </c>
      <c r="R7" s="163">
        <v>30</v>
      </c>
      <c r="S7" s="158">
        <v>1282202510</v>
      </c>
      <c r="T7" s="159">
        <v>21</v>
      </c>
      <c r="U7" s="160">
        <v>18</v>
      </c>
      <c r="V7" s="161">
        <v>152322515</v>
      </c>
      <c r="W7" s="162">
        <v>3</v>
      </c>
      <c r="X7" s="163">
        <v>3</v>
      </c>
      <c r="Y7" s="158">
        <v>3268915</v>
      </c>
      <c r="Z7" s="159">
        <v>10</v>
      </c>
      <c r="AA7" s="160">
        <v>5</v>
      </c>
      <c r="AB7" s="161">
        <v>6817</v>
      </c>
      <c r="AC7" s="164">
        <v>384</v>
      </c>
      <c r="AD7" s="156">
        <v>0</v>
      </c>
      <c r="AE7" s="165">
        <v>49</v>
      </c>
      <c r="AF7" s="166">
        <v>51</v>
      </c>
    </row>
    <row r="8" spans="1:32" s="3" customFormat="1" ht="18.75" customHeight="1">
      <c r="A8" s="167">
        <v>6</v>
      </c>
      <c r="B8" s="168">
        <v>8</v>
      </c>
      <c r="C8" s="169" t="s">
        <v>3060</v>
      </c>
      <c r="D8" s="170" t="s">
        <v>3056</v>
      </c>
      <c r="E8" s="171" t="s">
        <v>3052</v>
      </c>
      <c r="F8" s="172">
        <v>5</v>
      </c>
      <c r="G8" s="173">
        <v>4184361976</v>
      </c>
      <c r="H8" s="174">
        <v>10</v>
      </c>
      <c r="I8" s="175">
        <v>9</v>
      </c>
      <c r="J8" s="176">
        <v>4856645888</v>
      </c>
      <c r="K8" s="177">
        <v>15</v>
      </c>
      <c r="L8" s="178">
        <v>14</v>
      </c>
      <c r="M8" s="173">
        <v>960662006</v>
      </c>
      <c r="N8" s="174">
        <v>36</v>
      </c>
      <c r="O8" s="175">
        <v>30</v>
      </c>
      <c r="P8" s="176">
        <v>640392570</v>
      </c>
      <c r="Q8" s="177">
        <v>9</v>
      </c>
      <c r="R8" s="178">
        <v>6</v>
      </c>
      <c r="S8" s="173">
        <v>2654865321</v>
      </c>
      <c r="T8" s="174">
        <v>93</v>
      </c>
      <c r="U8" s="175">
        <v>90</v>
      </c>
      <c r="V8" s="176">
        <v>44207696</v>
      </c>
      <c r="W8" s="177">
        <v>4</v>
      </c>
      <c r="X8" s="178">
        <v>4</v>
      </c>
      <c r="Y8" s="173">
        <v>2564804</v>
      </c>
      <c r="Z8" s="174">
        <v>8</v>
      </c>
      <c r="AA8" s="175">
        <v>3</v>
      </c>
      <c r="AB8" s="176">
        <v>8533</v>
      </c>
      <c r="AC8" s="179">
        <v>384</v>
      </c>
      <c r="AD8" s="171">
        <v>0</v>
      </c>
      <c r="AE8" s="180">
        <v>62.14</v>
      </c>
      <c r="AF8" s="181">
        <v>37.86</v>
      </c>
    </row>
    <row r="9" spans="1:32" s="3" customFormat="1" ht="18.75" customHeight="1">
      <c r="A9" s="137">
        <v>7</v>
      </c>
      <c r="B9" s="138">
        <v>7</v>
      </c>
      <c r="C9" s="139" t="s">
        <v>3061</v>
      </c>
      <c r="D9" s="140" t="s">
        <v>3056</v>
      </c>
      <c r="E9" s="141" t="s">
        <v>3052</v>
      </c>
      <c r="F9" s="142">
        <v>6</v>
      </c>
      <c r="G9" s="143">
        <v>4068892569</v>
      </c>
      <c r="H9" s="144">
        <v>7</v>
      </c>
      <c r="I9" s="145">
        <v>6</v>
      </c>
      <c r="J9" s="146">
        <v>5994730837</v>
      </c>
      <c r="K9" s="147">
        <v>16</v>
      </c>
      <c r="L9" s="148">
        <v>15</v>
      </c>
      <c r="M9" s="143">
        <v>833055642</v>
      </c>
      <c r="N9" s="144">
        <v>9</v>
      </c>
      <c r="O9" s="145">
        <v>6</v>
      </c>
      <c r="P9" s="146">
        <v>1561744909</v>
      </c>
      <c r="Q9" s="147">
        <v>6</v>
      </c>
      <c r="R9" s="148">
        <v>5</v>
      </c>
      <c r="S9" s="143">
        <v>5374432210</v>
      </c>
      <c r="T9" s="144">
        <v>28</v>
      </c>
      <c r="U9" s="145">
        <v>25</v>
      </c>
      <c r="V9" s="146">
        <v>117399145</v>
      </c>
      <c r="W9" s="147">
        <v>7</v>
      </c>
      <c r="X9" s="148">
        <v>7</v>
      </c>
      <c r="Y9" s="143">
        <v>1713736</v>
      </c>
      <c r="Z9" s="144">
        <v>2</v>
      </c>
      <c r="AA9" s="145">
        <v>1</v>
      </c>
      <c r="AB9" s="146">
        <v>12985</v>
      </c>
      <c r="AC9" s="149">
        <v>382</v>
      </c>
      <c r="AD9" s="141">
        <v>0</v>
      </c>
      <c r="AE9" s="150">
        <v>100</v>
      </c>
      <c r="AF9" s="151">
        <v>0</v>
      </c>
    </row>
    <row r="10" spans="1:32" s="3" customFormat="1" ht="18.75" customHeight="1">
      <c r="A10" s="137">
        <v>8</v>
      </c>
      <c r="B10" s="138">
        <v>10</v>
      </c>
      <c r="C10" s="139" t="s">
        <v>3062</v>
      </c>
      <c r="D10" s="140" t="s">
        <v>3056</v>
      </c>
      <c r="E10" s="141" t="s">
        <v>3052</v>
      </c>
      <c r="F10" s="142">
        <v>7</v>
      </c>
      <c r="G10" s="143">
        <v>3828300738</v>
      </c>
      <c r="H10" s="144">
        <v>11</v>
      </c>
      <c r="I10" s="145">
        <v>10</v>
      </c>
      <c r="J10" s="146">
        <v>3828300738</v>
      </c>
      <c r="K10" s="147">
        <v>26</v>
      </c>
      <c r="L10" s="148">
        <v>23</v>
      </c>
      <c r="M10" s="143">
        <v>550740670</v>
      </c>
      <c r="N10" s="144">
        <v>27</v>
      </c>
      <c r="O10" s="145">
        <v>22</v>
      </c>
      <c r="P10" s="146">
        <v>756627657</v>
      </c>
      <c r="Q10" s="147">
        <v>18</v>
      </c>
      <c r="R10" s="148">
        <v>15</v>
      </c>
      <c r="S10" s="143">
        <v>1821516633</v>
      </c>
      <c r="T10" s="144">
        <v>12</v>
      </c>
      <c r="U10" s="145">
        <v>10</v>
      </c>
      <c r="V10" s="146">
        <v>271140569</v>
      </c>
      <c r="W10" s="147">
        <v>8</v>
      </c>
      <c r="X10" s="148">
        <v>8</v>
      </c>
      <c r="Y10" s="143">
        <v>1591957</v>
      </c>
      <c r="Z10" s="144">
        <v>22</v>
      </c>
      <c r="AA10" s="145">
        <v>15</v>
      </c>
      <c r="AB10" s="146">
        <v>3728</v>
      </c>
      <c r="AC10" s="149">
        <v>371</v>
      </c>
      <c r="AD10" s="141">
        <v>0</v>
      </c>
      <c r="AE10" s="150">
        <v>100</v>
      </c>
      <c r="AF10" s="151">
        <v>0</v>
      </c>
    </row>
    <row r="11" spans="1:32" s="3" customFormat="1" ht="18.75" customHeight="1">
      <c r="A11" s="137">
        <v>9</v>
      </c>
      <c r="B11" s="138">
        <v>13</v>
      </c>
      <c r="C11" s="139" t="s">
        <v>3063</v>
      </c>
      <c r="D11" s="140" t="s">
        <v>3056</v>
      </c>
      <c r="E11" s="141" t="s">
        <v>3052</v>
      </c>
      <c r="F11" s="142">
        <v>8</v>
      </c>
      <c r="G11" s="143">
        <v>3476676147</v>
      </c>
      <c r="H11" s="144">
        <v>12</v>
      </c>
      <c r="I11" s="145">
        <v>11</v>
      </c>
      <c r="J11" s="146">
        <v>3535666826</v>
      </c>
      <c r="K11" s="147">
        <v>30</v>
      </c>
      <c r="L11" s="148">
        <v>26</v>
      </c>
      <c r="M11" s="143">
        <v>401467111</v>
      </c>
      <c r="N11" s="144">
        <v>25</v>
      </c>
      <c r="O11" s="145">
        <v>20</v>
      </c>
      <c r="P11" s="146">
        <v>847969639</v>
      </c>
      <c r="Q11" s="147">
        <v>25</v>
      </c>
      <c r="R11" s="148">
        <v>21</v>
      </c>
      <c r="S11" s="143">
        <v>1562653450</v>
      </c>
      <c r="T11" s="144">
        <v>8</v>
      </c>
      <c r="U11" s="145">
        <v>7</v>
      </c>
      <c r="V11" s="146">
        <v>317673953</v>
      </c>
      <c r="W11" s="147">
        <v>6</v>
      </c>
      <c r="X11" s="148">
        <v>6</v>
      </c>
      <c r="Y11" s="143">
        <v>1715422</v>
      </c>
      <c r="Z11" s="144">
        <v>92</v>
      </c>
      <c r="AA11" s="145">
        <v>82</v>
      </c>
      <c r="AB11" s="146">
        <v>1425</v>
      </c>
      <c r="AC11" s="149">
        <v>371</v>
      </c>
      <c r="AD11" s="141">
        <v>0</v>
      </c>
      <c r="AE11" s="150">
        <v>100</v>
      </c>
      <c r="AF11" s="151">
        <v>0</v>
      </c>
    </row>
    <row r="12" spans="1:32" s="3" customFormat="1" ht="18.75" customHeight="1">
      <c r="A12" s="152">
        <v>10</v>
      </c>
      <c r="B12" s="153">
        <v>9</v>
      </c>
      <c r="C12" s="154" t="s">
        <v>1695</v>
      </c>
      <c r="D12" s="155" t="s">
        <v>3056</v>
      </c>
      <c r="E12" s="156" t="s">
        <v>3052</v>
      </c>
      <c r="F12" s="157">
        <v>9</v>
      </c>
      <c r="G12" s="158">
        <v>3279709953</v>
      </c>
      <c r="H12" s="159">
        <v>13</v>
      </c>
      <c r="I12" s="160">
        <v>12</v>
      </c>
      <c r="J12" s="161">
        <v>3454312433</v>
      </c>
      <c r="K12" s="162">
        <v>7</v>
      </c>
      <c r="L12" s="163">
        <v>7</v>
      </c>
      <c r="M12" s="158">
        <v>1529919807</v>
      </c>
      <c r="N12" s="159">
        <v>13</v>
      </c>
      <c r="O12" s="160">
        <v>9</v>
      </c>
      <c r="P12" s="161">
        <v>1149552556</v>
      </c>
      <c r="Q12" s="162">
        <v>16</v>
      </c>
      <c r="R12" s="163">
        <v>13</v>
      </c>
      <c r="S12" s="158">
        <v>1939151019</v>
      </c>
      <c r="T12" s="159">
        <v>53</v>
      </c>
      <c r="U12" s="160">
        <v>50</v>
      </c>
      <c r="V12" s="161">
        <v>81026869</v>
      </c>
      <c r="W12" s="162">
        <v>87</v>
      </c>
      <c r="X12" s="163">
        <v>86</v>
      </c>
      <c r="Y12" s="158">
        <v>140965</v>
      </c>
      <c r="Z12" s="159">
        <v>130</v>
      </c>
      <c r="AA12" s="160">
        <v>120</v>
      </c>
      <c r="AB12" s="161">
        <v>1150</v>
      </c>
      <c r="AC12" s="164">
        <v>354</v>
      </c>
      <c r="AD12" s="156">
        <v>0</v>
      </c>
      <c r="AE12" s="165">
        <v>100</v>
      </c>
      <c r="AF12" s="166">
        <v>0</v>
      </c>
    </row>
    <row r="13" spans="1:32" s="3" customFormat="1" ht="18.75" customHeight="1">
      <c r="A13" s="18">
        <v>11</v>
      </c>
      <c r="B13" s="19">
        <v>15</v>
      </c>
      <c r="C13" s="20" t="s">
        <v>1104</v>
      </c>
      <c r="D13" s="21" t="s">
        <v>1696</v>
      </c>
      <c r="E13" s="22" t="s">
        <v>3052</v>
      </c>
      <c r="F13" s="23">
        <v>10</v>
      </c>
      <c r="G13" s="24">
        <v>3172335000</v>
      </c>
      <c r="H13" s="25">
        <v>14</v>
      </c>
      <c r="I13" s="26">
        <v>13</v>
      </c>
      <c r="J13" s="27">
        <v>3221558614</v>
      </c>
      <c r="K13" s="28">
        <v>11</v>
      </c>
      <c r="L13" s="29">
        <v>11</v>
      </c>
      <c r="M13" s="24">
        <v>1165700961</v>
      </c>
      <c r="N13" s="25">
        <v>4</v>
      </c>
      <c r="O13" s="26">
        <v>2</v>
      </c>
      <c r="P13" s="27">
        <v>2863600288</v>
      </c>
      <c r="Q13" s="28">
        <v>4</v>
      </c>
      <c r="R13" s="29">
        <v>3</v>
      </c>
      <c r="S13" s="24">
        <v>6298282316</v>
      </c>
      <c r="T13" s="25">
        <v>16</v>
      </c>
      <c r="U13" s="26">
        <v>13</v>
      </c>
      <c r="V13" s="27">
        <v>176120961</v>
      </c>
      <c r="W13" s="28">
        <v>28</v>
      </c>
      <c r="X13" s="29">
        <v>27</v>
      </c>
      <c r="Y13" s="24">
        <v>506800</v>
      </c>
      <c r="Z13" s="25">
        <v>11</v>
      </c>
      <c r="AA13" s="26">
        <v>6</v>
      </c>
      <c r="AB13" s="27">
        <v>6239</v>
      </c>
      <c r="AC13" s="107">
        <v>371</v>
      </c>
      <c r="AD13" s="22">
        <v>0</v>
      </c>
      <c r="AE13" s="30">
        <v>100</v>
      </c>
      <c r="AF13" s="31">
        <v>0</v>
      </c>
    </row>
    <row r="14" spans="1:32" s="3" customFormat="1" ht="18.75" customHeight="1">
      <c r="A14" s="137">
        <v>12</v>
      </c>
      <c r="B14" s="138">
        <v>19</v>
      </c>
      <c r="C14" s="139" t="s">
        <v>1697</v>
      </c>
      <c r="D14" s="140" t="s">
        <v>3056</v>
      </c>
      <c r="E14" s="141" t="s">
        <v>3052</v>
      </c>
      <c r="F14" s="142">
        <v>11</v>
      </c>
      <c r="G14" s="143">
        <v>2675455383</v>
      </c>
      <c r="H14" s="144">
        <v>16</v>
      </c>
      <c r="I14" s="145">
        <v>15</v>
      </c>
      <c r="J14" s="146">
        <v>2675587770</v>
      </c>
      <c r="K14" s="147">
        <v>28</v>
      </c>
      <c r="L14" s="148">
        <v>24</v>
      </c>
      <c r="M14" s="143">
        <v>435808435</v>
      </c>
      <c r="N14" s="144">
        <v>10</v>
      </c>
      <c r="O14" s="145">
        <v>7</v>
      </c>
      <c r="P14" s="146">
        <v>1509345873</v>
      </c>
      <c r="Q14" s="147">
        <v>12</v>
      </c>
      <c r="R14" s="148">
        <v>9</v>
      </c>
      <c r="S14" s="143">
        <v>2105483847</v>
      </c>
      <c r="T14" s="144">
        <v>5</v>
      </c>
      <c r="U14" s="145">
        <v>4</v>
      </c>
      <c r="V14" s="146">
        <v>333534990</v>
      </c>
      <c r="W14" s="147">
        <v>12</v>
      </c>
      <c r="X14" s="148">
        <v>12</v>
      </c>
      <c r="Y14" s="143">
        <v>1129127</v>
      </c>
      <c r="Z14" s="144">
        <v>159</v>
      </c>
      <c r="AA14" s="145">
        <v>148</v>
      </c>
      <c r="AB14" s="146">
        <v>985</v>
      </c>
      <c r="AC14" s="149">
        <v>371</v>
      </c>
      <c r="AD14" s="141">
        <v>0</v>
      </c>
      <c r="AE14" s="150">
        <v>100</v>
      </c>
      <c r="AF14" s="151">
        <v>0</v>
      </c>
    </row>
    <row r="15" spans="1:32" s="3" customFormat="1" ht="18.75" customHeight="1">
      <c r="A15" s="32">
        <v>13</v>
      </c>
      <c r="B15" s="33">
        <v>5</v>
      </c>
      <c r="C15" s="34" t="s">
        <v>1698</v>
      </c>
      <c r="D15" s="35" t="s">
        <v>1699</v>
      </c>
      <c r="E15" s="45" t="s">
        <v>3052</v>
      </c>
      <c r="F15" s="47">
        <v>12</v>
      </c>
      <c r="G15" s="38">
        <v>2517017188</v>
      </c>
      <c r="H15" s="39">
        <v>18</v>
      </c>
      <c r="I15" s="40">
        <v>17</v>
      </c>
      <c r="J15" s="41">
        <v>2538747008</v>
      </c>
      <c r="K15" s="42" t="s">
        <v>3052</v>
      </c>
      <c r="L15" s="43" t="s">
        <v>3052</v>
      </c>
      <c r="M15" s="44" t="s">
        <v>3052</v>
      </c>
      <c r="N15" s="39" t="s">
        <v>3052</v>
      </c>
      <c r="O15" s="40" t="s">
        <v>3052</v>
      </c>
      <c r="P15" s="62" t="s">
        <v>3052</v>
      </c>
      <c r="Q15" s="42" t="s">
        <v>3052</v>
      </c>
      <c r="R15" s="43" t="s">
        <v>3052</v>
      </c>
      <c r="S15" s="44" t="s">
        <v>3052</v>
      </c>
      <c r="T15" s="39" t="s">
        <v>3052</v>
      </c>
      <c r="U15" s="40" t="s">
        <v>3052</v>
      </c>
      <c r="V15" s="62" t="s">
        <v>3052</v>
      </c>
      <c r="W15" s="42">
        <v>5</v>
      </c>
      <c r="X15" s="43">
        <v>5</v>
      </c>
      <c r="Y15" s="38">
        <v>1786223</v>
      </c>
      <c r="Z15" s="39" t="s">
        <v>3052</v>
      </c>
      <c r="AA15" s="40" t="s">
        <v>3052</v>
      </c>
      <c r="AB15" s="62" t="s">
        <v>3052</v>
      </c>
      <c r="AC15" s="108">
        <v>384</v>
      </c>
      <c r="AD15" s="45">
        <v>0</v>
      </c>
      <c r="AE15" s="37">
        <v>0</v>
      </c>
      <c r="AF15" s="46">
        <v>100</v>
      </c>
    </row>
    <row r="16" spans="1:32" s="3" customFormat="1" ht="18.75" customHeight="1">
      <c r="A16" s="137">
        <v>14</v>
      </c>
      <c r="B16" s="138">
        <v>11</v>
      </c>
      <c r="C16" s="139" t="s">
        <v>1700</v>
      </c>
      <c r="D16" s="140" t="s">
        <v>3056</v>
      </c>
      <c r="E16" s="141" t="s">
        <v>3052</v>
      </c>
      <c r="F16" s="142">
        <v>13</v>
      </c>
      <c r="G16" s="143">
        <v>2371851254</v>
      </c>
      <c r="H16" s="144">
        <v>19</v>
      </c>
      <c r="I16" s="145">
        <v>18</v>
      </c>
      <c r="J16" s="146">
        <v>2423499517</v>
      </c>
      <c r="K16" s="147">
        <v>73</v>
      </c>
      <c r="L16" s="148">
        <v>64</v>
      </c>
      <c r="M16" s="143">
        <v>149529164</v>
      </c>
      <c r="N16" s="144">
        <v>21</v>
      </c>
      <c r="O16" s="145">
        <v>16</v>
      </c>
      <c r="P16" s="146">
        <v>927830480</v>
      </c>
      <c r="Q16" s="147">
        <v>10</v>
      </c>
      <c r="R16" s="148">
        <v>7</v>
      </c>
      <c r="S16" s="143">
        <v>2551997772</v>
      </c>
      <c r="T16" s="144">
        <v>475</v>
      </c>
      <c r="U16" s="145">
        <v>463</v>
      </c>
      <c r="V16" s="146">
        <v>-48854321</v>
      </c>
      <c r="W16" s="147">
        <v>10</v>
      </c>
      <c r="X16" s="148">
        <v>10</v>
      </c>
      <c r="Y16" s="143">
        <v>1404878</v>
      </c>
      <c r="Z16" s="144">
        <v>21</v>
      </c>
      <c r="AA16" s="145">
        <v>14</v>
      </c>
      <c r="AB16" s="146">
        <v>3905</v>
      </c>
      <c r="AC16" s="149">
        <v>383</v>
      </c>
      <c r="AD16" s="141">
        <v>0</v>
      </c>
      <c r="AE16" s="150">
        <v>48.41</v>
      </c>
      <c r="AF16" s="151">
        <v>51.59</v>
      </c>
    </row>
    <row r="17" spans="1:32" s="3" customFormat="1" ht="18.75" customHeight="1">
      <c r="A17" s="48">
        <v>15</v>
      </c>
      <c r="B17" s="49">
        <v>14</v>
      </c>
      <c r="C17" s="50" t="s">
        <v>1701</v>
      </c>
      <c r="D17" s="51" t="s">
        <v>1702</v>
      </c>
      <c r="E17" s="52" t="s">
        <v>3052</v>
      </c>
      <c r="F17" s="53">
        <v>14</v>
      </c>
      <c r="G17" s="54">
        <v>2319001750</v>
      </c>
      <c r="H17" s="55">
        <v>20</v>
      </c>
      <c r="I17" s="56">
        <v>19</v>
      </c>
      <c r="J17" s="57">
        <v>2324601259</v>
      </c>
      <c r="K17" s="58">
        <v>65</v>
      </c>
      <c r="L17" s="59">
        <v>56</v>
      </c>
      <c r="M17" s="54">
        <v>171902580</v>
      </c>
      <c r="N17" s="55">
        <v>17</v>
      </c>
      <c r="O17" s="56">
        <v>12</v>
      </c>
      <c r="P17" s="57">
        <v>1037459450</v>
      </c>
      <c r="Q17" s="58">
        <v>31</v>
      </c>
      <c r="R17" s="59">
        <v>27</v>
      </c>
      <c r="S17" s="54">
        <v>1333872425</v>
      </c>
      <c r="T17" s="55">
        <v>493</v>
      </c>
      <c r="U17" s="56">
        <v>481</v>
      </c>
      <c r="V17" s="57">
        <v>-92770768</v>
      </c>
      <c r="W17" s="58">
        <v>25</v>
      </c>
      <c r="X17" s="59">
        <v>25</v>
      </c>
      <c r="Y17" s="54">
        <v>522860</v>
      </c>
      <c r="Z17" s="55">
        <v>34</v>
      </c>
      <c r="AA17" s="56">
        <v>26</v>
      </c>
      <c r="AB17" s="57">
        <v>3097</v>
      </c>
      <c r="AC17" s="109">
        <v>351</v>
      </c>
      <c r="AD17" s="52">
        <v>10.32</v>
      </c>
      <c r="AE17" s="60">
        <v>89.68</v>
      </c>
      <c r="AF17" s="61">
        <v>0</v>
      </c>
    </row>
    <row r="18" spans="1:32" s="3" customFormat="1" ht="18.75" customHeight="1">
      <c r="A18" s="18">
        <v>16</v>
      </c>
      <c r="B18" s="19">
        <v>18</v>
      </c>
      <c r="C18" s="20" t="s">
        <v>1703</v>
      </c>
      <c r="D18" s="21" t="s">
        <v>3054</v>
      </c>
      <c r="E18" s="63">
        <v>2</v>
      </c>
      <c r="F18" s="30" t="s">
        <v>3052</v>
      </c>
      <c r="G18" s="24">
        <v>2122422961</v>
      </c>
      <c r="H18" s="25">
        <v>23</v>
      </c>
      <c r="I18" s="26">
        <v>2</v>
      </c>
      <c r="J18" s="27">
        <v>2122422961</v>
      </c>
      <c r="K18" s="28">
        <v>17</v>
      </c>
      <c r="L18" s="29">
        <v>2</v>
      </c>
      <c r="M18" s="24">
        <v>831872047</v>
      </c>
      <c r="N18" s="25">
        <v>31</v>
      </c>
      <c r="O18" s="26">
        <v>6</v>
      </c>
      <c r="P18" s="27">
        <v>708370522</v>
      </c>
      <c r="Q18" s="28">
        <v>21</v>
      </c>
      <c r="R18" s="29">
        <v>4</v>
      </c>
      <c r="S18" s="24">
        <v>1734831317</v>
      </c>
      <c r="T18" s="25">
        <v>15</v>
      </c>
      <c r="U18" s="26">
        <v>3</v>
      </c>
      <c r="V18" s="27">
        <v>196000599</v>
      </c>
      <c r="W18" s="28" t="s">
        <v>3052</v>
      </c>
      <c r="X18" s="29" t="s">
        <v>3052</v>
      </c>
      <c r="Y18" s="64" t="s">
        <v>3052</v>
      </c>
      <c r="Z18" s="25">
        <v>5</v>
      </c>
      <c r="AA18" s="26">
        <v>4</v>
      </c>
      <c r="AB18" s="27">
        <v>9614</v>
      </c>
      <c r="AC18" s="107">
        <v>210</v>
      </c>
      <c r="AD18" s="22">
        <v>100</v>
      </c>
      <c r="AE18" s="30">
        <v>0</v>
      </c>
      <c r="AF18" s="31">
        <v>0</v>
      </c>
    </row>
    <row r="19" spans="1:32" s="3" customFormat="1" ht="18.75" customHeight="1">
      <c r="A19" s="137">
        <v>17</v>
      </c>
      <c r="B19" s="138">
        <v>16</v>
      </c>
      <c r="C19" s="139" t="s">
        <v>1704</v>
      </c>
      <c r="D19" s="140" t="s">
        <v>3056</v>
      </c>
      <c r="E19" s="141" t="s">
        <v>3052</v>
      </c>
      <c r="F19" s="142">
        <v>15</v>
      </c>
      <c r="G19" s="143">
        <v>2091647721</v>
      </c>
      <c r="H19" s="144">
        <v>17</v>
      </c>
      <c r="I19" s="145">
        <v>16</v>
      </c>
      <c r="J19" s="146">
        <v>2609585235</v>
      </c>
      <c r="K19" s="147">
        <v>25</v>
      </c>
      <c r="L19" s="148">
        <v>22</v>
      </c>
      <c r="M19" s="143">
        <v>561640692</v>
      </c>
      <c r="N19" s="144">
        <v>34</v>
      </c>
      <c r="O19" s="145">
        <v>28</v>
      </c>
      <c r="P19" s="146">
        <v>653009079</v>
      </c>
      <c r="Q19" s="147">
        <v>47</v>
      </c>
      <c r="R19" s="148">
        <v>41</v>
      </c>
      <c r="S19" s="143">
        <v>1004996875</v>
      </c>
      <c r="T19" s="144">
        <v>6</v>
      </c>
      <c r="U19" s="145">
        <v>5</v>
      </c>
      <c r="V19" s="146">
        <v>323935921</v>
      </c>
      <c r="W19" s="147">
        <v>195</v>
      </c>
      <c r="X19" s="148">
        <v>194</v>
      </c>
      <c r="Y19" s="143">
        <v>65974</v>
      </c>
      <c r="Z19" s="144">
        <v>57</v>
      </c>
      <c r="AA19" s="145">
        <v>49</v>
      </c>
      <c r="AB19" s="146">
        <v>2024</v>
      </c>
      <c r="AC19" s="149">
        <v>311</v>
      </c>
      <c r="AD19" s="141">
        <v>0</v>
      </c>
      <c r="AE19" s="150">
        <v>0.02</v>
      </c>
      <c r="AF19" s="151">
        <v>99.98</v>
      </c>
    </row>
    <row r="20" spans="1:32" s="3" customFormat="1" ht="18.75" customHeight="1">
      <c r="A20" s="32">
        <v>18</v>
      </c>
      <c r="B20" s="33">
        <v>28</v>
      </c>
      <c r="C20" s="34" t="s">
        <v>1705</v>
      </c>
      <c r="D20" s="35" t="s">
        <v>3051</v>
      </c>
      <c r="E20" s="45" t="s">
        <v>3052</v>
      </c>
      <c r="F20" s="47">
        <v>16</v>
      </c>
      <c r="G20" s="38">
        <v>2088108920</v>
      </c>
      <c r="H20" s="39">
        <v>21</v>
      </c>
      <c r="I20" s="40">
        <v>20</v>
      </c>
      <c r="J20" s="41">
        <v>2259243358</v>
      </c>
      <c r="K20" s="42">
        <v>114</v>
      </c>
      <c r="L20" s="43">
        <v>104</v>
      </c>
      <c r="M20" s="38">
        <v>98660565</v>
      </c>
      <c r="N20" s="39">
        <v>72</v>
      </c>
      <c r="O20" s="40">
        <v>63</v>
      </c>
      <c r="P20" s="41">
        <v>368901553</v>
      </c>
      <c r="Q20" s="42">
        <v>43</v>
      </c>
      <c r="R20" s="43">
        <v>37</v>
      </c>
      <c r="S20" s="38">
        <v>1115783499</v>
      </c>
      <c r="T20" s="39">
        <v>18</v>
      </c>
      <c r="U20" s="40">
        <v>15</v>
      </c>
      <c r="V20" s="41">
        <v>163421185</v>
      </c>
      <c r="W20" s="42">
        <v>11</v>
      </c>
      <c r="X20" s="43">
        <v>11</v>
      </c>
      <c r="Y20" s="38">
        <v>1219649</v>
      </c>
      <c r="Z20" s="39">
        <v>166</v>
      </c>
      <c r="AA20" s="40">
        <v>155</v>
      </c>
      <c r="AB20" s="41">
        <v>952</v>
      </c>
      <c r="AC20" s="108">
        <v>371</v>
      </c>
      <c r="AD20" s="45">
        <v>0</v>
      </c>
      <c r="AE20" s="37">
        <v>100</v>
      </c>
      <c r="AF20" s="46">
        <v>0</v>
      </c>
    </row>
    <row r="21" spans="1:32" s="3" customFormat="1" ht="18.75" customHeight="1">
      <c r="A21" s="32">
        <v>19</v>
      </c>
      <c r="B21" s="33">
        <v>20</v>
      </c>
      <c r="C21" s="34" t="s">
        <v>1706</v>
      </c>
      <c r="D21" s="35" t="s">
        <v>3054</v>
      </c>
      <c r="E21" s="36">
        <v>3</v>
      </c>
      <c r="F21" s="37" t="s">
        <v>3052</v>
      </c>
      <c r="G21" s="38">
        <v>1947270244</v>
      </c>
      <c r="H21" s="39">
        <v>24</v>
      </c>
      <c r="I21" s="40">
        <v>3</v>
      </c>
      <c r="J21" s="41">
        <v>1956572320</v>
      </c>
      <c r="K21" s="42">
        <v>19</v>
      </c>
      <c r="L21" s="43">
        <v>3</v>
      </c>
      <c r="M21" s="38">
        <v>738883076</v>
      </c>
      <c r="N21" s="39">
        <v>6</v>
      </c>
      <c r="O21" s="40">
        <v>3</v>
      </c>
      <c r="P21" s="41">
        <v>2576182696</v>
      </c>
      <c r="Q21" s="42">
        <v>8</v>
      </c>
      <c r="R21" s="43">
        <v>3</v>
      </c>
      <c r="S21" s="38">
        <v>3077285703</v>
      </c>
      <c r="T21" s="39">
        <v>291</v>
      </c>
      <c r="U21" s="40">
        <v>8</v>
      </c>
      <c r="V21" s="41">
        <v>3192609</v>
      </c>
      <c r="W21" s="42">
        <v>427</v>
      </c>
      <c r="X21" s="43">
        <v>5</v>
      </c>
      <c r="Y21" s="38">
        <v>1774</v>
      </c>
      <c r="Z21" s="39">
        <v>1</v>
      </c>
      <c r="AA21" s="40">
        <v>1</v>
      </c>
      <c r="AB21" s="41">
        <v>15348</v>
      </c>
      <c r="AC21" s="108">
        <v>311</v>
      </c>
      <c r="AD21" s="45">
        <v>100</v>
      </c>
      <c r="AE21" s="37">
        <v>0</v>
      </c>
      <c r="AF21" s="46">
        <v>0</v>
      </c>
    </row>
    <row r="22" spans="1:32" s="3" customFormat="1" ht="18.75" customHeight="1">
      <c r="A22" s="152">
        <v>20</v>
      </c>
      <c r="B22" s="153">
        <v>17</v>
      </c>
      <c r="C22" s="154" t="s">
        <v>1707</v>
      </c>
      <c r="D22" s="155" t="s">
        <v>3056</v>
      </c>
      <c r="E22" s="156" t="s">
        <v>3052</v>
      </c>
      <c r="F22" s="157">
        <v>17</v>
      </c>
      <c r="G22" s="158">
        <v>1820718363</v>
      </c>
      <c r="H22" s="159">
        <v>25</v>
      </c>
      <c r="I22" s="160">
        <v>22</v>
      </c>
      <c r="J22" s="161">
        <v>1824203071</v>
      </c>
      <c r="K22" s="162">
        <v>87</v>
      </c>
      <c r="L22" s="163">
        <v>78</v>
      </c>
      <c r="M22" s="158">
        <v>127724752</v>
      </c>
      <c r="N22" s="159">
        <v>158</v>
      </c>
      <c r="O22" s="160">
        <v>149</v>
      </c>
      <c r="P22" s="161">
        <v>166789907</v>
      </c>
      <c r="Q22" s="162">
        <v>94</v>
      </c>
      <c r="R22" s="163">
        <v>85</v>
      </c>
      <c r="S22" s="158">
        <v>566813484</v>
      </c>
      <c r="T22" s="159">
        <v>307</v>
      </c>
      <c r="U22" s="160">
        <v>298</v>
      </c>
      <c r="V22" s="161">
        <v>2441419</v>
      </c>
      <c r="W22" s="162">
        <v>29</v>
      </c>
      <c r="X22" s="163">
        <v>28</v>
      </c>
      <c r="Y22" s="158">
        <v>496204</v>
      </c>
      <c r="Z22" s="159">
        <v>238</v>
      </c>
      <c r="AA22" s="160">
        <v>227</v>
      </c>
      <c r="AB22" s="161">
        <v>681</v>
      </c>
      <c r="AC22" s="164">
        <v>383</v>
      </c>
      <c r="AD22" s="156">
        <v>0</v>
      </c>
      <c r="AE22" s="165">
        <v>100</v>
      </c>
      <c r="AF22" s="166">
        <v>0</v>
      </c>
    </row>
    <row r="23" spans="1:32" s="3" customFormat="1" ht="18.75" customHeight="1">
      <c r="A23" s="167">
        <v>21</v>
      </c>
      <c r="B23" s="168">
        <v>12</v>
      </c>
      <c r="C23" s="169" t="s">
        <v>1708</v>
      </c>
      <c r="D23" s="170" t="s">
        <v>3056</v>
      </c>
      <c r="E23" s="171" t="s">
        <v>3052</v>
      </c>
      <c r="F23" s="172">
        <v>18</v>
      </c>
      <c r="G23" s="173">
        <v>1753765774</v>
      </c>
      <c r="H23" s="174">
        <v>15</v>
      </c>
      <c r="I23" s="175">
        <v>14</v>
      </c>
      <c r="J23" s="176">
        <v>3142663980</v>
      </c>
      <c r="K23" s="177">
        <v>21</v>
      </c>
      <c r="L23" s="178">
        <v>18</v>
      </c>
      <c r="M23" s="173">
        <v>658668411</v>
      </c>
      <c r="N23" s="174">
        <v>28</v>
      </c>
      <c r="O23" s="175">
        <v>23</v>
      </c>
      <c r="P23" s="176">
        <v>754542853</v>
      </c>
      <c r="Q23" s="177">
        <v>28</v>
      </c>
      <c r="R23" s="178">
        <v>24</v>
      </c>
      <c r="S23" s="173">
        <v>1427442535</v>
      </c>
      <c r="T23" s="174">
        <v>7</v>
      </c>
      <c r="U23" s="175">
        <v>6</v>
      </c>
      <c r="V23" s="176">
        <v>319135868</v>
      </c>
      <c r="W23" s="177">
        <v>13</v>
      </c>
      <c r="X23" s="178">
        <v>13</v>
      </c>
      <c r="Y23" s="173">
        <v>1039795</v>
      </c>
      <c r="Z23" s="174">
        <v>18</v>
      </c>
      <c r="AA23" s="175">
        <v>11</v>
      </c>
      <c r="AB23" s="176">
        <v>4570</v>
      </c>
      <c r="AC23" s="179">
        <v>384</v>
      </c>
      <c r="AD23" s="171">
        <v>7.96</v>
      </c>
      <c r="AE23" s="180">
        <v>7.05</v>
      </c>
      <c r="AF23" s="181">
        <v>84.99</v>
      </c>
    </row>
    <row r="24" spans="1:32" s="3" customFormat="1" ht="18.75" customHeight="1">
      <c r="A24" s="137">
        <v>22</v>
      </c>
      <c r="B24" s="138">
        <v>23</v>
      </c>
      <c r="C24" s="139" t="s">
        <v>1709</v>
      </c>
      <c r="D24" s="140" t="s">
        <v>3056</v>
      </c>
      <c r="E24" s="141" t="s">
        <v>3052</v>
      </c>
      <c r="F24" s="142">
        <v>19</v>
      </c>
      <c r="G24" s="143">
        <v>1703748636</v>
      </c>
      <c r="H24" s="144">
        <v>27</v>
      </c>
      <c r="I24" s="145">
        <v>24</v>
      </c>
      <c r="J24" s="146">
        <v>1721020819</v>
      </c>
      <c r="K24" s="147">
        <v>22</v>
      </c>
      <c r="L24" s="148">
        <v>19</v>
      </c>
      <c r="M24" s="143">
        <v>644512133</v>
      </c>
      <c r="N24" s="144">
        <v>142</v>
      </c>
      <c r="O24" s="145">
        <v>133</v>
      </c>
      <c r="P24" s="146">
        <v>188480014</v>
      </c>
      <c r="Q24" s="147">
        <v>143</v>
      </c>
      <c r="R24" s="148">
        <v>133</v>
      </c>
      <c r="S24" s="143">
        <v>396547584</v>
      </c>
      <c r="T24" s="144">
        <v>85</v>
      </c>
      <c r="U24" s="145">
        <v>82</v>
      </c>
      <c r="V24" s="146">
        <v>48559154</v>
      </c>
      <c r="W24" s="147">
        <v>428</v>
      </c>
      <c r="X24" s="148">
        <v>423</v>
      </c>
      <c r="Y24" s="143">
        <v>1609</v>
      </c>
      <c r="Z24" s="144">
        <v>242</v>
      </c>
      <c r="AA24" s="145">
        <v>231</v>
      </c>
      <c r="AB24" s="146">
        <v>659</v>
      </c>
      <c r="AC24" s="149">
        <v>354</v>
      </c>
      <c r="AD24" s="141">
        <v>0</v>
      </c>
      <c r="AE24" s="150">
        <v>0</v>
      </c>
      <c r="AF24" s="151">
        <v>100</v>
      </c>
    </row>
    <row r="25" spans="1:32" s="3" customFormat="1" ht="18.75" customHeight="1">
      <c r="A25" s="137">
        <v>23</v>
      </c>
      <c r="B25" s="138">
        <v>22</v>
      </c>
      <c r="C25" s="139" t="s">
        <v>2355</v>
      </c>
      <c r="D25" s="140" t="s">
        <v>3056</v>
      </c>
      <c r="E25" s="141" t="s">
        <v>3052</v>
      </c>
      <c r="F25" s="142">
        <v>20</v>
      </c>
      <c r="G25" s="143">
        <v>1619672561</v>
      </c>
      <c r="H25" s="144">
        <v>28</v>
      </c>
      <c r="I25" s="145">
        <v>25</v>
      </c>
      <c r="J25" s="146">
        <v>1619672561</v>
      </c>
      <c r="K25" s="147">
        <v>20</v>
      </c>
      <c r="L25" s="148">
        <v>17</v>
      </c>
      <c r="M25" s="143">
        <v>662085855</v>
      </c>
      <c r="N25" s="144">
        <v>232</v>
      </c>
      <c r="O25" s="145">
        <v>222</v>
      </c>
      <c r="P25" s="146">
        <v>106529033</v>
      </c>
      <c r="Q25" s="147">
        <v>115</v>
      </c>
      <c r="R25" s="148">
        <v>106</v>
      </c>
      <c r="S25" s="143">
        <v>477514269</v>
      </c>
      <c r="T25" s="144">
        <v>283</v>
      </c>
      <c r="U25" s="145">
        <v>276</v>
      </c>
      <c r="V25" s="146">
        <v>4027913</v>
      </c>
      <c r="W25" s="147">
        <v>243</v>
      </c>
      <c r="X25" s="148">
        <v>242</v>
      </c>
      <c r="Y25" s="143">
        <v>48562</v>
      </c>
      <c r="Z25" s="144">
        <v>67</v>
      </c>
      <c r="AA25" s="145">
        <v>59</v>
      </c>
      <c r="AB25" s="146">
        <v>1800</v>
      </c>
      <c r="AC25" s="149">
        <v>354</v>
      </c>
      <c r="AD25" s="141">
        <v>0</v>
      </c>
      <c r="AE25" s="150">
        <v>100</v>
      </c>
      <c r="AF25" s="151">
        <v>0</v>
      </c>
    </row>
    <row r="26" spans="1:32" s="3" customFormat="1" ht="18.75" customHeight="1">
      <c r="A26" s="137">
        <v>24</v>
      </c>
      <c r="B26" s="138">
        <v>21</v>
      </c>
      <c r="C26" s="139" t="s">
        <v>287</v>
      </c>
      <c r="D26" s="140" t="s">
        <v>3056</v>
      </c>
      <c r="E26" s="141" t="s">
        <v>3052</v>
      </c>
      <c r="F26" s="142">
        <v>21</v>
      </c>
      <c r="G26" s="143">
        <v>1597300663</v>
      </c>
      <c r="H26" s="144">
        <v>22</v>
      </c>
      <c r="I26" s="145">
        <v>21</v>
      </c>
      <c r="J26" s="146">
        <v>2148023355</v>
      </c>
      <c r="K26" s="147">
        <v>29</v>
      </c>
      <c r="L26" s="148">
        <v>25</v>
      </c>
      <c r="M26" s="143">
        <v>426585031</v>
      </c>
      <c r="N26" s="144">
        <v>59</v>
      </c>
      <c r="O26" s="145">
        <v>51</v>
      </c>
      <c r="P26" s="146">
        <v>431500655</v>
      </c>
      <c r="Q26" s="147">
        <v>36</v>
      </c>
      <c r="R26" s="148">
        <v>31</v>
      </c>
      <c r="S26" s="143">
        <v>1263074458</v>
      </c>
      <c r="T26" s="144">
        <v>33</v>
      </c>
      <c r="U26" s="145">
        <v>30</v>
      </c>
      <c r="V26" s="146">
        <v>105892933</v>
      </c>
      <c r="W26" s="147">
        <v>23</v>
      </c>
      <c r="X26" s="148">
        <v>23</v>
      </c>
      <c r="Y26" s="143">
        <v>593830</v>
      </c>
      <c r="Z26" s="144">
        <v>23</v>
      </c>
      <c r="AA26" s="145">
        <v>16</v>
      </c>
      <c r="AB26" s="146">
        <v>3664</v>
      </c>
      <c r="AC26" s="149">
        <v>382</v>
      </c>
      <c r="AD26" s="141">
        <v>0</v>
      </c>
      <c r="AE26" s="150">
        <v>2.16</v>
      </c>
      <c r="AF26" s="151">
        <v>97.84</v>
      </c>
    </row>
    <row r="27" spans="1:32" s="3" customFormat="1" ht="18.75" customHeight="1">
      <c r="A27" s="152">
        <v>25</v>
      </c>
      <c r="B27" s="153">
        <v>26</v>
      </c>
      <c r="C27" s="154" t="s">
        <v>288</v>
      </c>
      <c r="D27" s="155" t="s">
        <v>3056</v>
      </c>
      <c r="E27" s="156" t="s">
        <v>3052</v>
      </c>
      <c r="F27" s="157">
        <v>22</v>
      </c>
      <c r="G27" s="158">
        <v>1438111853</v>
      </c>
      <c r="H27" s="159">
        <v>30</v>
      </c>
      <c r="I27" s="160">
        <v>27</v>
      </c>
      <c r="J27" s="161">
        <v>1445828660</v>
      </c>
      <c r="K27" s="162">
        <v>2</v>
      </c>
      <c r="L27" s="163">
        <v>2</v>
      </c>
      <c r="M27" s="158">
        <v>7103853536</v>
      </c>
      <c r="N27" s="159">
        <v>20</v>
      </c>
      <c r="O27" s="160">
        <v>15</v>
      </c>
      <c r="P27" s="161">
        <v>931045916</v>
      </c>
      <c r="Q27" s="162">
        <v>22</v>
      </c>
      <c r="R27" s="163">
        <v>18</v>
      </c>
      <c r="S27" s="158">
        <v>1673845639</v>
      </c>
      <c r="T27" s="159">
        <v>2</v>
      </c>
      <c r="U27" s="160">
        <v>1</v>
      </c>
      <c r="V27" s="161">
        <v>729201066</v>
      </c>
      <c r="W27" s="162">
        <v>211</v>
      </c>
      <c r="X27" s="163">
        <v>210</v>
      </c>
      <c r="Y27" s="158">
        <v>62094</v>
      </c>
      <c r="Z27" s="159">
        <v>221</v>
      </c>
      <c r="AA27" s="160">
        <v>210</v>
      </c>
      <c r="AB27" s="161">
        <v>720</v>
      </c>
      <c r="AC27" s="164">
        <v>314</v>
      </c>
      <c r="AD27" s="156">
        <v>0</v>
      </c>
      <c r="AE27" s="165">
        <v>25</v>
      </c>
      <c r="AF27" s="166">
        <v>75</v>
      </c>
    </row>
    <row r="28" spans="1:32" s="3" customFormat="1" ht="18.75" customHeight="1">
      <c r="A28" s="167">
        <v>26</v>
      </c>
      <c r="B28" s="168">
        <v>36</v>
      </c>
      <c r="C28" s="169" t="s">
        <v>289</v>
      </c>
      <c r="D28" s="170" t="s">
        <v>3056</v>
      </c>
      <c r="E28" s="171" t="s">
        <v>3052</v>
      </c>
      <c r="F28" s="172">
        <v>23</v>
      </c>
      <c r="G28" s="173">
        <v>1421968860</v>
      </c>
      <c r="H28" s="174">
        <v>29</v>
      </c>
      <c r="I28" s="175">
        <v>26</v>
      </c>
      <c r="J28" s="176">
        <v>1468497952</v>
      </c>
      <c r="K28" s="177">
        <v>63</v>
      </c>
      <c r="L28" s="178">
        <v>54</v>
      </c>
      <c r="M28" s="173">
        <v>173490239</v>
      </c>
      <c r="N28" s="174">
        <v>113</v>
      </c>
      <c r="O28" s="175">
        <v>104</v>
      </c>
      <c r="P28" s="176">
        <v>229718688</v>
      </c>
      <c r="Q28" s="177">
        <v>64</v>
      </c>
      <c r="R28" s="178">
        <v>56</v>
      </c>
      <c r="S28" s="173">
        <v>859366433</v>
      </c>
      <c r="T28" s="174">
        <v>87</v>
      </c>
      <c r="U28" s="175">
        <v>84</v>
      </c>
      <c r="V28" s="176">
        <v>47366308</v>
      </c>
      <c r="W28" s="177">
        <v>22</v>
      </c>
      <c r="X28" s="178">
        <v>22</v>
      </c>
      <c r="Y28" s="173">
        <v>595772</v>
      </c>
      <c r="Z28" s="174">
        <v>190</v>
      </c>
      <c r="AA28" s="175">
        <v>179</v>
      </c>
      <c r="AB28" s="176">
        <v>825</v>
      </c>
      <c r="AC28" s="179">
        <v>371</v>
      </c>
      <c r="AD28" s="171">
        <v>0</v>
      </c>
      <c r="AE28" s="180">
        <v>100</v>
      </c>
      <c r="AF28" s="181">
        <v>0</v>
      </c>
    </row>
    <row r="29" spans="1:32" s="3" customFormat="1" ht="18.75" customHeight="1">
      <c r="A29" s="32">
        <v>27</v>
      </c>
      <c r="B29" s="33">
        <v>43</v>
      </c>
      <c r="C29" s="34" t="s">
        <v>290</v>
      </c>
      <c r="D29" s="35" t="s">
        <v>1702</v>
      </c>
      <c r="E29" s="45" t="s">
        <v>3052</v>
      </c>
      <c r="F29" s="47">
        <v>24</v>
      </c>
      <c r="G29" s="38">
        <v>1366152028</v>
      </c>
      <c r="H29" s="39">
        <v>34</v>
      </c>
      <c r="I29" s="40">
        <v>30</v>
      </c>
      <c r="J29" s="41">
        <v>1389487494</v>
      </c>
      <c r="K29" s="42">
        <v>61</v>
      </c>
      <c r="L29" s="43">
        <v>52</v>
      </c>
      <c r="M29" s="38">
        <v>188569082</v>
      </c>
      <c r="N29" s="39">
        <v>51</v>
      </c>
      <c r="O29" s="40">
        <v>44</v>
      </c>
      <c r="P29" s="41">
        <v>471626206</v>
      </c>
      <c r="Q29" s="42">
        <v>71</v>
      </c>
      <c r="R29" s="43">
        <v>62</v>
      </c>
      <c r="S29" s="38">
        <v>732685017</v>
      </c>
      <c r="T29" s="39">
        <v>19</v>
      </c>
      <c r="U29" s="40">
        <v>16</v>
      </c>
      <c r="V29" s="41">
        <v>160784450</v>
      </c>
      <c r="W29" s="42">
        <v>14</v>
      </c>
      <c r="X29" s="43">
        <v>14</v>
      </c>
      <c r="Y29" s="38">
        <v>995176</v>
      </c>
      <c r="Z29" s="39">
        <v>193</v>
      </c>
      <c r="AA29" s="40">
        <v>182</v>
      </c>
      <c r="AB29" s="41">
        <v>812</v>
      </c>
      <c r="AC29" s="108">
        <v>371</v>
      </c>
      <c r="AD29" s="45">
        <v>0</v>
      </c>
      <c r="AE29" s="37">
        <v>94.85</v>
      </c>
      <c r="AF29" s="46">
        <v>5.15</v>
      </c>
    </row>
    <row r="30" spans="1:32" s="3" customFormat="1" ht="18.75" customHeight="1">
      <c r="A30" s="137">
        <v>28</v>
      </c>
      <c r="B30" s="138">
        <v>34</v>
      </c>
      <c r="C30" s="139" t="s">
        <v>291</v>
      </c>
      <c r="D30" s="140" t="s">
        <v>3056</v>
      </c>
      <c r="E30" s="141" t="s">
        <v>3052</v>
      </c>
      <c r="F30" s="142">
        <v>25</v>
      </c>
      <c r="G30" s="143">
        <v>1293751270</v>
      </c>
      <c r="H30" s="144">
        <v>36</v>
      </c>
      <c r="I30" s="145">
        <v>32</v>
      </c>
      <c r="J30" s="146">
        <v>1297155952</v>
      </c>
      <c r="K30" s="147">
        <v>50</v>
      </c>
      <c r="L30" s="148">
        <v>42</v>
      </c>
      <c r="M30" s="143">
        <v>231400997</v>
      </c>
      <c r="N30" s="144">
        <v>104</v>
      </c>
      <c r="O30" s="145">
        <v>95</v>
      </c>
      <c r="P30" s="146">
        <v>248521911</v>
      </c>
      <c r="Q30" s="147">
        <v>129</v>
      </c>
      <c r="R30" s="148">
        <v>119</v>
      </c>
      <c r="S30" s="143">
        <v>413829957</v>
      </c>
      <c r="T30" s="144">
        <v>84</v>
      </c>
      <c r="U30" s="145">
        <v>81</v>
      </c>
      <c r="V30" s="146">
        <v>49034262</v>
      </c>
      <c r="W30" s="147">
        <v>34</v>
      </c>
      <c r="X30" s="148">
        <v>33</v>
      </c>
      <c r="Y30" s="143">
        <v>384650</v>
      </c>
      <c r="Z30" s="144">
        <v>187</v>
      </c>
      <c r="AA30" s="145">
        <v>176</v>
      </c>
      <c r="AB30" s="146">
        <v>843</v>
      </c>
      <c r="AC30" s="149">
        <v>371</v>
      </c>
      <c r="AD30" s="141">
        <v>0</v>
      </c>
      <c r="AE30" s="150">
        <v>100</v>
      </c>
      <c r="AF30" s="151">
        <v>0</v>
      </c>
    </row>
    <row r="31" spans="1:32" s="3" customFormat="1" ht="18.75" customHeight="1">
      <c r="A31" s="137">
        <v>29</v>
      </c>
      <c r="B31" s="138">
        <v>33</v>
      </c>
      <c r="C31" s="139" t="s">
        <v>292</v>
      </c>
      <c r="D31" s="140" t="s">
        <v>3056</v>
      </c>
      <c r="E31" s="141" t="s">
        <v>3052</v>
      </c>
      <c r="F31" s="142">
        <v>26</v>
      </c>
      <c r="G31" s="143">
        <v>1240094085</v>
      </c>
      <c r="H31" s="144">
        <v>40</v>
      </c>
      <c r="I31" s="145">
        <v>36</v>
      </c>
      <c r="J31" s="146">
        <v>1241358836</v>
      </c>
      <c r="K31" s="147">
        <v>132</v>
      </c>
      <c r="L31" s="148">
        <v>122</v>
      </c>
      <c r="M31" s="143">
        <v>87136876</v>
      </c>
      <c r="N31" s="144">
        <v>60</v>
      </c>
      <c r="O31" s="145">
        <v>52</v>
      </c>
      <c r="P31" s="146">
        <v>428474954</v>
      </c>
      <c r="Q31" s="147">
        <v>57</v>
      </c>
      <c r="R31" s="148">
        <v>49</v>
      </c>
      <c r="S31" s="143">
        <v>915030069</v>
      </c>
      <c r="T31" s="144">
        <v>46</v>
      </c>
      <c r="U31" s="145">
        <v>43</v>
      </c>
      <c r="V31" s="146">
        <v>88778151</v>
      </c>
      <c r="W31" s="147">
        <v>16</v>
      </c>
      <c r="X31" s="148">
        <v>16</v>
      </c>
      <c r="Y31" s="143">
        <v>744171</v>
      </c>
      <c r="Z31" s="144">
        <v>256</v>
      </c>
      <c r="AA31" s="145">
        <v>245</v>
      </c>
      <c r="AB31" s="146">
        <v>609</v>
      </c>
      <c r="AC31" s="149">
        <v>371</v>
      </c>
      <c r="AD31" s="141">
        <v>0</v>
      </c>
      <c r="AE31" s="150">
        <v>88</v>
      </c>
      <c r="AF31" s="151">
        <v>12</v>
      </c>
    </row>
    <row r="32" spans="1:32" s="3" customFormat="1" ht="18.75" customHeight="1">
      <c r="A32" s="152">
        <v>30</v>
      </c>
      <c r="B32" s="153">
        <v>60</v>
      </c>
      <c r="C32" s="154" t="s">
        <v>293</v>
      </c>
      <c r="D32" s="155" t="s">
        <v>3056</v>
      </c>
      <c r="E32" s="156" t="s">
        <v>3052</v>
      </c>
      <c r="F32" s="157">
        <v>27</v>
      </c>
      <c r="G32" s="158">
        <v>1239532799</v>
      </c>
      <c r="H32" s="159">
        <v>26</v>
      </c>
      <c r="I32" s="160">
        <v>23</v>
      </c>
      <c r="J32" s="161">
        <v>1781012227</v>
      </c>
      <c r="K32" s="162" t="s">
        <v>3052</v>
      </c>
      <c r="L32" s="163" t="s">
        <v>3052</v>
      </c>
      <c r="M32" s="206" t="s">
        <v>3052</v>
      </c>
      <c r="N32" s="159">
        <v>157</v>
      </c>
      <c r="O32" s="160">
        <v>148</v>
      </c>
      <c r="P32" s="161">
        <v>168389989</v>
      </c>
      <c r="Q32" s="162">
        <v>142</v>
      </c>
      <c r="R32" s="163">
        <v>132</v>
      </c>
      <c r="S32" s="158">
        <v>396567693</v>
      </c>
      <c r="T32" s="159" t="s">
        <v>3052</v>
      </c>
      <c r="U32" s="160" t="s">
        <v>3052</v>
      </c>
      <c r="V32" s="207" t="s">
        <v>3052</v>
      </c>
      <c r="W32" s="162">
        <v>205</v>
      </c>
      <c r="X32" s="163">
        <v>204</v>
      </c>
      <c r="Y32" s="158">
        <v>63283</v>
      </c>
      <c r="Z32" s="159">
        <v>319</v>
      </c>
      <c r="AA32" s="160">
        <v>307</v>
      </c>
      <c r="AB32" s="161">
        <v>418</v>
      </c>
      <c r="AC32" s="164">
        <v>390</v>
      </c>
      <c r="AD32" s="156">
        <v>0</v>
      </c>
      <c r="AE32" s="165">
        <v>100</v>
      </c>
      <c r="AF32" s="166">
        <v>0</v>
      </c>
    </row>
    <row r="33" spans="1:32" s="3" customFormat="1" ht="18.75" customHeight="1">
      <c r="A33" s="167">
        <v>31</v>
      </c>
      <c r="B33" s="168">
        <v>32</v>
      </c>
      <c r="C33" s="169" t="s">
        <v>294</v>
      </c>
      <c r="D33" s="170" t="s">
        <v>3056</v>
      </c>
      <c r="E33" s="171" t="s">
        <v>3052</v>
      </c>
      <c r="F33" s="172">
        <v>28</v>
      </c>
      <c r="G33" s="173">
        <v>1213138024</v>
      </c>
      <c r="H33" s="174">
        <v>42</v>
      </c>
      <c r="I33" s="175">
        <v>38</v>
      </c>
      <c r="J33" s="176">
        <v>1221278557</v>
      </c>
      <c r="K33" s="177">
        <v>40</v>
      </c>
      <c r="L33" s="178">
        <v>34</v>
      </c>
      <c r="M33" s="173">
        <v>280466643</v>
      </c>
      <c r="N33" s="174">
        <v>18</v>
      </c>
      <c r="O33" s="175">
        <v>13</v>
      </c>
      <c r="P33" s="176">
        <v>1020259177</v>
      </c>
      <c r="Q33" s="177">
        <v>19</v>
      </c>
      <c r="R33" s="178">
        <v>16</v>
      </c>
      <c r="S33" s="173">
        <v>1776092485</v>
      </c>
      <c r="T33" s="174">
        <v>30</v>
      </c>
      <c r="U33" s="175">
        <v>27</v>
      </c>
      <c r="V33" s="176">
        <v>109482193</v>
      </c>
      <c r="W33" s="177">
        <v>335</v>
      </c>
      <c r="X33" s="178">
        <v>333</v>
      </c>
      <c r="Y33" s="173">
        <v>21894</v>
      </c>
      <c r="Z33" s="174">
        <v>148</v>
      </c>
      <c r="AA33" s="175">
        <v>138</v>
      </c>
      <c r="AB33" s="176">
        <v>1047</v>
      </c>
      <c r="AC33" s="179">
        <v>313</v>
      </c>
      <c r="AD33" s="171">
        <v>0</v>
      </c>
      <c r="AE33" s="180">
        <v>80</v>
      </c>
      <c r="AF33" s="181">
        <v>20</v>
      </c>
    </row>
    <row r="34" spans="1:32" s="3" customFormat="1" ht="18.75" customHeight="1">
      <c r="A34" s="32">
        <v>32</v>
      </c>
      <c r="B34" s="33">
        <v>35</v>
      </c>
      <c r="C34" s="34" t="s">
        <v>295</v>
      </c>
      <c r="D34" s="35" t="s">
        <v>3054</v>
      </c>
      <c r="E34" s="36">
        <v>4</v>
      </c>
      <c r="F34" s="37" t="s">
        <v>3052</v>
      </c>
      <c r="G34" s="38">
        <v>1211267758</v>
      </c>
      <c r="H34" s="39">
        <v>33</v>
      </c>
      <c r="I34" s="40">
        <v>4</v>
      </c>
      <c r="J34" s="41">
        <v>1398606467</v>
      </c>
      <c r="K34" s="42">
        <v>14</v>
      </c>
      <c r="L34" s="43">
        <v>1</v>
      </c>
      <c r="M34" s="38">
        <v>1054059084</v>
      </c>
      <c r="N34" s="39">
        <v>3</v>
      </c>
      <c r="O34" s="40">
        <v>2</v>
      </c>
      <c r="P34" s="41">
        <v>3924082041</v>
      </c>
      <c r="Q34" s="42">
        <v>7</v>
      </c>
      <c r="R34" s="43">
        <v>2</v>
      </c>
      <c r="S34" s="38">
        <v>4554074958</v>
      </c>
      <c r="T34" s="39">
        <v>1</v>
      </c>
      <c r="U34" s="40">
        <v>1</v>
      </c>
      <c r="V34" s="41">
        <v>1772395715</v>
      </c>
      <c r="W34" s="42" t="s">
        <v>3052</v>
      </c>
      <c r="X34" s="43" t="s">
        <v>3052</v>
      </c>
      <c r="Y34" s="44" t="s">
        <v>3052</v>
      </c>
      <c r="Z34" s="39">
        <v>17</v>
      </c>
      <c r="AA34" s="40">
        <v>7</v>
      </c>
      <c r="AB34" s="41">
        <v>4668</v>
      </c>
      <c r="AC34" s="108">
        <v>353</v>
      </c>
      <c r="AD34" s="45">
        <v>99.85</v>
      </c>
      <c r="AE34" s="37">
        <v>0.15</v>
      </c>
      <c r="AF34" s="46">
        <v>0</v>
      </c>
    </row>
    <row r="35" spans="1:32" s="3" customFormat="1" ht="18.75" customHeight="1">
      <c r="A35" s="137">
        <v>33</v>
      </c>
      <c r="B35" s="138">
        <v>31</v>
      </c>
      <c r="C35" s="139" t="s">
        <v>296</v>
      </c>
      <c r="D35" s="140" t="s">
        <v>3056</v>
      </c>
      <c r="E35" s="141" t="s">
        <v>3052</v>
      </c>
      <c r="F35" s="142">
        <v>29</v>
      </c>
      <c r="G35" s="143">
        <v>1196831139</v>
      </c>
      <c r="H35" s="144">
        <v>43</v>
      </c>
      <c r="I35" s="145">
        <v>39</v>
      </c>
      <c r="J35" s="146">
        <v>1199908739</v>
      </c>
      <c r="K35" s="147">
        <v>140</v>
      </c>
      <c r="L35" s="148">
        <v>130</v>
      </c>
      <c r="M35" s="143">
        <v>84055404</v>
      </c>
      <c r="N35" s="144">
        <v>47</v>
      </c>
      <c r="O35" s="145">
        <v>41</v>
      </c>
      <c r="P35" s="146">
        <v>510484014</v>
      </c>
      <c r="Q35" s="147">
        <v>55</v>
      </c>
      <c r="R35" s="148">
        <v>47</v>
      </c>
      <c r="S35" s="143">
        <v>928330630</v>
      </c>
      <c r="T35" s="144">
        <v>304</v>
      </c>
      <c r="U35" s="145">
        <v>296</v>
      </c>
      <c r="V35" s="146">
        <v>2551103</v>
      </c>
      <c r="W35" s="147">
        <v>106</v>
      </c>
      <c r="X35" s="148">
        <v>105</v>
      </c>
      <c r="Y35" s="143">
        <v>118940</v>
      </c>
      <c r="Z35" s="144">
        <v>241</v>
      </c>
      <c r="AA35" s="145">
        <v>230</v>
      </c>
      <c r="AB35" s="146">
        <v>675</v>
      </c>
      <c r="AC35" s="149">
        <v>371</v>
      </c>
      <c r="AD35" s="141">
        <v>0</v>
      </c>
      <c r="AE35" s="150">
        <v>54.67</v>
      </c>
      <c r="AF35" s="151">
        <v>45.33</v>
      </c>
    </row>
    <row r="36" spans="1:32" s="3" customFormat="1" ht="18.75" customHeight="1">
      <c r="A36" s="32">
        <v>34</v>
      </c>
      <c r="B36" s="33">
        <v>27</v>
      </c>
      <c r="C36" s="34" t="s">
        <v>297</v>
      </c>
      <c r="D36" s="35" t="s">
        <v>1054</v>
      </c>
      <c r="E36" s="45" t="s">
        <v>3052</v>
      </c>
      <c r="F36" s="47">
        <v>30</v>
      </c>
      <c r="G36" s="38">
        <v>1187576000</v>
      </c>
      <c r="H36" s="39">
        <v>41</v>
      </c>
      <c r="I36" s="40">
        <v>37</v>
      </c>
      <c r="J36" s="41">
        <v>1227138755</v>
      </c>
      <c r="K36" s="42">
        <v>493</v>
      </c>
      <c r="L36" s="43">
        <v>479</v>
      </c>
      <c r="M36" s="38">
        <v>-21366255</v>
      </c>
      <c r="N36" s="39">
        <v>429</v>
      </c>
      <c r="O36" s="40">
        <v>415</v>
      </c>
      <c r="P36" s="41">
        <v>30105384</v>
      </c>
      <c r="Q36" s="42">
        <v>108</v>
      </c>
      <c r="R36" s="43">
        <v>99</v>
      </c>
      <c r="S36" s="38">
        <v>498389907</v>
      </c>
      <c r="T36" s="39">
        <v>441</v>
      </c>
      <c r="U36" s="40">
        <v>430</v>
      </c>
      <c r="V36" s="41">
        <v>-20591207</v>
      </c>
      <c r="W36" s="42">
        <v>38</v>
      </c>
      <c r="X36" s="43">
        <v>37</v>
      </c>
      <c r="Y36" s="38">
        <v>342236</v>
      </c>
      <c r="Z36" s="39">
        <v>293</v>
      </c>
      <c r="AA36" s="40">
        <v>281</v>
      </c>
      <c r="AB36" s="41">
        <v>486</v>
      </c>
      <c r="AC36" s="108">
        <v>383</v>
      </c>
      <c r="AD36" s="45">
        <v>0</v>
      </c>
      <c r="AE36" s="37">
        <v>100</v>
      </c>
      <c r="AF36" s="46">
        <v>0</v>
      </c>
    </row>
    <row r="37" spans="1:32" s="3" customFormat="1" ht="18.75" customHeight="1">
      <c r="A37" s="48">
        <v>35</v>
      </c>
      <c r="B37" s="49">
        <v>61</v>
      </c>
      <c r="C37" s="50" t="s">
        <v>1055</v>
      </c>
      <c r="D37" s="51" t="s">
        <v>1056</v>
      </c>
      <c r="E37" s="52" t="s">
        <v>3052</v>
      </c>
      <c r="F37" s="53">
        <v>31</v>
      </c>
      <c r="G37" s="54">
        <v>1166880432</v>
      </c>
      <c r="H37" s="55">
        <v>39</v>
      </c>
      <c r="I37" s="56">
        <v>35</v>
      </c>
      <c r="J37" s="57">
        <v>1241750835</v>
      </c>
      <c r="K37" s="58">
        <v>177</v>
      </c>
      <c r="L37" s="59">
        <v>165</v>
      </c>
      <c r="M37" s="54">
        <v>65187750</v>
      </c>
      <c r="N37" s="55">
        <v>437</v>
      </c>
      <c r="O37" s="56">
        <v>423</v>
      </c>
      <c r="P37" s="57">
        <v>27210063</v>
      </c>
      <c r="Q37" s="58">
        <v>272</v>
      </c>
      <c r="R37" s="59">
        <v>261</v>
      </c>
      <c r="S37" s="54">
        <v>209571812</v>
      </c>
      <c r="T37" s="55">
        <v>261</v>
      </c>
      <c r="U37" s="56">
        <v>254</v>
      </c>
      <c r="V37" s="57">
        <v>5523352</v>
      </c>
      <c r="W37" s="58">
        <v>24</v>
      </c>
      <c r="X37" s="59">
        <v>24</v>
      </c>
      <c r="Y37" s="54">
        <v>564433</v>
      </c>
      <c r="Z37" s="55">
        <v>418</v>
      </c>
      <c r="AA37" s="56">
        <v>404</v>
      </c>
      <c r="AB37" s="57">
        <v>220</v>
      </c>
      <c r="AC37" s="109">
        <v>371</v>
      </c>
      <c r="AD37" s="52">
        <v>0</v>
      </c>
      <c r="AE37" s="60">
        <v>100</v>
      </c>
      <c r="AF37" s="61">
        <v>0</v>
      </c>
    </row>
    <row r="38" spans="1:32" s="3" customFormat="1" ht="18.75" customHeight="1">
      <c r="A38" s="167">
        <v>36</v>
      </c>
      <c r="B38" s="168">
        <v>41</v>
      </c>
      <c r="C38" s="169" t="s">
        <v>1057</v>
      </c>
      <c r="D38" s="170" t="s">
        <v>3056</v>
      </c>
      <c r="E38" s="171" t="s">
        <v>3052</v>
      </c>
      <c r="F38" s="172">
        <v>32</v>
      </c>
      <c r="G38" s="173">
        <v>1162917533</v>
      </c>
      <c r="H38" s="174">
        <v>44</v>
      </c>
      <c r="I38" s="175">
        <v>40</v>
      </c>
      <c r="J38" s="176">
        <v>1172005456</v>
      </c>
      <c r="K38" s="177">
        <v>124</v>
      </c>
      <c r="L38" s="178">
        <v>114</v>
      </c>
      <c r="M38" s="173">
        <v>90624778</v>
      </c>
      <c r="N38" s="174">
        <v>150</v>
      </c>
      <c r="O38" s="175">
        <v>141</v>
      </c>
      <c r="P38" s="176">
        <v>174067207</v>
      </c>
      <c r="Q38" s="177">
        <v>74</v>
      </c>
      <c r="R38" s="178">
        <v>65</v>
      </c>
      <c r="S38" s="173">
        <v>731079815</v>
      </c>
      <c r="T38" s="174">
        <v>456</v>
      </c>
      <c r="U38" s="175">
        <v>444</v>
      </c>
      <c r="V38" s="176">
        <v>-29616637</v>
      </c>
      <c r="W38" s="177">
        <v>32</v>
      </c>
      <c r="X38" s="178">
        <v>31</v>
      </c>
      <c r="Y38" s="173">
        <v>423393</v>
      </c>
      <c r="Z38" s="174">
        <v>95</v>
      </c>
      <c r="AA38" s="175">
        <v>85</v>
      </c>
      <c r="AB38" s="176">
        <v>1393</v>
      </c>
      <c r="AC38" s="179">
        <v>371</v>
      </c>
      <c r="AD38" s="171">
        <v>1.35</v>
      </c>
      <c r="AE38" s="180">
        <v>91.98</v>
      </c>
      <c r="AF38" s="181">
        <v>6.67</v>
      </c>
    </row>
    <row r="39" spans="1:32" s="3" customFormat="1" ht="18.75" customHeight="1">
      <c r="A39" s="32">
        <v>37</v>
      </c>
      <c r="B39" s="33">
        <v>30</v>
      </c>
      <c r="C39" s="34" t="s">
        <v>1058</v>
      </c>
      <c r="D39" s="35" t="s">
        <v>3056</v>
      </c>
      <c r="E39" s="45" t="s">
        <v>3052</v>
      </c>
      <c r="F39" s="47">
        <v>33</v>
      </c>
      <c r="G39" s="38">
        <v>1150980713</v>
      </c>
      <c r="H39" s="39">
        <v>37</v>
      </c>
      <c r="I39" s="40">
        <v>33</v>
      </c>
      <c r="J39" s="41">
        <v>1296263452</v>
      </c>
      <c r="K39" s="42">
        <v>37</v>
      </c>
      <c r="L39" s="43">
        <v>32</v>
      </c>
      <c r="M39" s="38">
        <v>316735909</v>
      </c>
      <c r="N39" s="39">
        <v>61</v>
      </c>
      <c r="O39" s="40">
        <v>53</v>
      </c>
      <c r="P39" s="41">
        <v>428216068</v>
      </c>
      <c r="Q39" s="42">
        <v>68</v>
      </c>
      <c r="R39" s="43">
        <v>59</v>
      </c>
      <c r="S39" s="38">
        <v>815893827</v>
      </c>
      <c r="T39" s="39">
        <v>90</v>
      </c>
      <c r="U39" s="40">
        <v>87</v>
      </c>
      <c r="V39" s="41">
        <v>45760238</v>
      </c>
      <c r="W39" s="42">
        <v>20</v>
      </c>
      <c r="X39" s="43">
        <v>20</v>
      </c>
      <c r="Y39" s="38">
        <v>645155</v>
      </c>
      <c r="Z39" s="39">
        <v>28</v>
      </c>
      <c r="AA39" s="40">
        <v>20</v>
      </c>
      <c r="AB39" s="41">
        <v>3248</v>
      </c>
      <c r="AC39" s="108">
        <v>382</v>
      </c>
      <c r="AD39" s="45">
        <v>0</v>
      </c>
      <c r="AE39" s="37">
        <v>100</v>
      </c>
      <c r="AF39" s="46">
        <v>0</v>
      </c>
    </row>
    <row r="40" spans="1:32" s="3" customFormat="1" ht="18.75" customHeight="1">
      <c r="A40" s="32">
        <v>38</v>
      </c>
      <c r="B40" s="33">
        <v>24</v>
      </c>
      <c r="C40" s="34" t="s">
        <v>1059</v>
      </c>
      <c r="D40" s="35" t="s">
        <v>3051</v>
      </c>
      <c r="E40" s="45" t="s">
        <v>3052</v>
      </c>
      <c r="F40" s="47">
        <v>34</v>
      </c>
      <c r="G40" s="38">
        <v>1116561018</v>
      </c>
      <c r="H40" s="39">
        <v>31</v>
      </c>
      <c r="I40" s="40">
        <v>28</v>
      </c>
      <c r="J40" s="41">
        <v>1437085335</v>
      </c>
      <c r="K40" s="42" t="s">
        <v>3052</v>
      </c>
      <c r="L40" s="43" t="s">
        <v>3052</v>
      </c>
      <c r="M40" s="44" t="s">
        <v>3052</v>
      </c>
      <c r="N40" s="39" t="s">
        <v>3052</v>
      </c>
      <c r="O40" s="40" t="s">
        <v>3052</v>
      </c>
      <c r="P40" s="62" t="s">
        <v>3052</v>
      </c>
      <c r="Q40" s="42" t="s">
        <v>3052</v>
      </c>
      <c r="R40" s="43" t="s">
        <v>3052</v>
      </c>
      <c r="S40" s="44" t="s">
        <v>3052</v>
      </c>
      <c r="T40" s="39" t="s">
        <v>3052</v>
      </c>
      <c r="U40" s="40" t="s">
        <v>3052</v>
      </c>
      <c r="V40" s="62" t="s">
        <v>3052</v>
      </c>
      <c r="W40" s="42">
        <v>21</v>
      </c>
      <c r="X40" s="43">
        <v>21</v>
      </c>
      <c r="Y40" s="38">
        <v>634334</v>
      </c>
      <c r="Z40" s="39">
        <v>51</v>
      </c>
      <c r="AA40" s="40">
        <v>43</v>
      </c>
      <c r="AB40" s="41">
        <v>2177</v>
      </c>
      <c r="AC40" s="108">
        <v>384</v>
      </c>
      <c r="AD40" s="45">
        <v>0</v>
      </c>
      <c r="AE40" s="37">
        <v>30</v>
      </c>
      <c r="AF40" s="46">
        <v>70</v>
      </c>
    </row>
    <row r="41" spans="1:32" s="3" customFormat="1" ht="18.75" customHeight="1">
      <c r="A41" s="32">
        <v>39</v>
      </c>
      <c r="B41" s="33">
        <v>25</v>
      </c>
      <c r="C41" s="34" t="s">
        <v>1060</v>
      </c>
      <c r="D41" s="35" t="s">
        <v>1061</v>
      </c>
      <c r="E41" s="45" t="s">
        <v>3052</v>
      </c>
      <c r="F41" s="47">
        <v>35</v>
      </c>
      <c r="G41" s="38">
        <v>1116260094</v>
      </c>
      <c r="H41" s="39">
        <v>32</v>
      </c>
      <c r="I41" s="40">
        <v>29</v>
      </c>
      <c r="J41" s="41">
        <v>1399796557</v>
      </c>
      <c r="K41" s="42" t="s">
        <v>3052</v>
      </c>
      <c r="L41" s="43" t="s">
        <v>3052</v>
      </c>
      <c r="M41" s="44" t="s">
        <v>3052</v>
      </c>
      <c r="N41" s="39">
        <v>43</v>
      </c>
      <c r="O41" s="40">
        <v>37</v>
      </c>
      <c r="P41" s="41">
        <v>548245937</v>
      </c>
      <c r="Q41" s="42">
        <v>45</v>
      </c>
      <c r="R41" s="43">
        <v>39</v>
      </c>
      <c r="S41" s="38">
        <v>1114881555</v>
      </c>
      <c r="T41" s="39" t="s">
        <v>3052</v>
      </c>
      <c r="U41" s="40" t="s">
        <v>3052</v>
      </c>
      <c r="V41" s="62" t="s">
        <v>3052</v>
      </c>
      <c r="W41" s="42">
        <v>15</v>
      </c>
      <c r="X41" s="43">
        <v>15</v>
      </c>
      <c r="Y41" s="38">
        <v>874148</v>
      </c>
      <c r="Z41" s="39">
        <v>15</v>
      </c>
      <c r="AA41" s="40">
        <v>9</v>
      </c>
      <c r="AB41" s="41">
        <v>5335</v>
      </c>
      <c r="AC41" s="108">
        <v>384</v>
      </c>
      <c r="AD41" s="45">
        <v>0</v>
      </c>
      <c r="AE41" s="37">
        <v>0</v>
      </c>
      <c r="AF41" s="46">
        <v>100</v>
      </c>
    </row>
    <row r="42" spans="1:32" s="3" customFormat="1" ht="18.75" customHeight="1">
      <c r="A42" s="152">
        <v>40</v>
      </c>
      <c r="B42" s="153">
        <v>44</v>
      </c>
      <c r="C42" s="154" t="s">
        <v>1062</v>
      </c>
      <c r="D42" s="155" t="s">
        <v>3056</v>
      </c>
      <c r="E42" s="156" t="s">
        <v>3052</v>
      </c>
      <c r="F42" s="157">
        <v>36</v>
      </c>
      <c r="G42" s="158">
        <v>1098302951</v>
      </c>
      <c r="H42" s="159">
        <v>45</v>
      </c>
      <c r="I42" s="160">
        <v>41</v>
      </c>
      <c r="J42" s="161">
        <v>1169589343</v>
      </c>
      <c r="K42" s="162">
        <v>164</v>
      </c>
      <c r="L42" s="163">
        <v>152</v>
      </c>
      <c r="M42" s="158">
        <v>71713839</v>
      </c>
      <c r="N42" s="159">
        <v>58</v>
      </c>
      <c r="O42" s="160">
        <v>50</v>
      </c>
      <c r="P42" s="161">
        <v>434099474</v>
      </c>
      <c r="Q42" s="162">
        <v>44</v>
      </c>
      <c r="R42" s="163">
        <v>38</v>
      </c>
      <c r="S42" s="158">
        <v>1115322982</v>
      </c>
      <c r="T42" s="159">
        <v>63</v>
      </c>
      <c r="U42" s="160">
        <v>60</v>
      </c>
      <c r="V42" s="161">
        <v>64375418</v>
      </c>
      <c r="W42" s="162">
        <v>19</v>
      </c>
      <c r="X42" s="163">
        <v>19</v>
      </c>
      <c r="Y42" s="158">
        <v>661359</v>
      </c>
      <c r="Z42" s="159">
        <v>61</v>
      </c>
      <c r="AA42" s="160">
        <v>53</v>
      </c>
      <c r="AB42" s="161">
        <v>1932</v>
      </c>
      <c r="AC42" s="164">
        <v>371</v>
      </c>
      <c r="AD42" s="156">
        <v>0</v>
      </c>
      <c r="AE42" s="165">
        <v>100</v>
      </c>
      <c r="AF42" s="166">
        <v>0</v>
      </c>
    </row>
    <row r="43" spans="1:32" s="3" customFormat="1" ht="18.75" customHeight="1">
      <c r="A43" s="18">
        <v>41</v>
      </c>
      <c r="B43" s="19">
        <v>47</v>
      </c>
      <c r="C43" s="20" t="s">
        <v>1063</v>
      </c>
      <c r="D43" s="21" t="s">
        <v>1064</v>
      </c>
      <c r="E43" s="22" t="s">
        <v>3052</v>
      </c>
      <c r="F43" s="23">
        <v>37</v>
      </c>
      <c r="G43" s="24">
        <v>1066447524</v>
      </c>
      <c r="H43" s="25">
        <v>49</v>
      </c>
      <c r="I43" s="26">
        <v>45</v>
      </c>
      <c r="J43" s="27">
        <v>1066658505</v>
      </c>
      <c r="K43" s="28">
        <v>24</v>
      </c>
      <c r="L43" s="29">
        <v>21</v>
      </c>
      <c r="M43" s="24">
        <v>564693199</v>
      </c>
      <c r="N43" s="25">
        <v>23</v>
      </c>
      <c r="O43" s="26">
        <v>18</v>
      </c>
      <c r="P43" s="27">
        <v>902567337</v>
      </c>
      <c r="Q43" s="28">
        <v>29</v>
      </c>
      <c r="R43" s="29">
        <v>25</v>
      </c>
      <c r="S43" s="24">
        <v>1354487488</v>
      </c>
      <c r="T43" s="25">
        <v>10</v>
      </c>
      <c r="U43" s="26">
        <v>9</v>
      </c>
      <c r="V43" s="27">
        <v>307718769</v>
      </c>
      <c r="W43" s="28">
        <v>229</v>
      </c>
      <c r="X43" s="29">
        <v>228</v>
      </c>
      <c r="Y43" s="24">
        <v>55035</v>
      </c>
      <c r="Z43" s="25">
        <v>31</v>
      </c>
      <c r="AA43" s="26">
        <v>23</v>
      </c>
      <c r="AB43" s="27">
        <v>3190</v>
      </c>
      <c r="AC43" s="107">
        <v>371</v>
      </c>
      <c r="AD43" s="22">
        <v>0</v>
      </c>
      <c r="AE43" s="30">
        <v>100</v>
      </c>
      <c r="AF43" s="31">
        <v>0</v>
      </c>
    </row>
    <row r="44" spans="1:32" s="3" customFormat="1" ht="18.75" customHeight="1">
      <c r="A44" s="137">
        <v>42</v>
      </c>
      <c r="B44" s="138">
        <v>29</v>
      </c>
      <c r="C44" s="139" t="s">
        <v>1065</v>
      </c>
      <c r="D44" s="140" t="s">
        <v>3056</v>
      </c>
      <c r="E44" s="141" t="s">
        <v>3052</v>
      </c>
      <c r="F44" s="142">
        <v>38</v>
      </c>
      <c r="G44" s="143">
        <v>1041808172</v>
      </c>
      <c r="H44" s="144">
        <v>46</v>
      </c>
      <c r="I44" s="145">
        <v>42</v>
      </c>
      <c r="J44" s="146">
        <v>1124667565</v>
      </c>
      <c r="K44" s="147">
        <v>72</v>
      </c>
      <c r="L44" s="148">
        <v>63</v>
      </c>
      <c r="M44" s="143">
        <v>149789692</v>
      </c>
      <c r="N44" s="144">
        <v>85</v>
      </c>
      <c r="O44" s="145">
        <v>76</v>
      </c>
      <c r="P44" s="146">
        <v>312817044</v>
      </c>
      <c r="Q44" s="147">
        <v>58</v>
      </c>
      <c r="R44" s="148">
        <v>50</v>
      </c>
      <c r="S44" s="143">
        <v>906917845</v>
      </c>
      <c r="T44" s="144">
        <v>471</v>
      </c>
      <c r="U44" s="145">
        <v>459</v>
      </c>
      <c r="V44" s="146">
        <v>-47230056</v>
      </c>
      <c r="W44" s="147">
        <v>30</v>
      </c>
      <c r="X44" s="148">
        <v>29</v>
      </c>
      <c r="Y44" s="143">
        <v>491851</v>
      </c>
      <c r="Z44" s="144">
        <v>73</v>
      </c>
      <c r="AA44" s="145">
        <v>64</v>
      </c>
      <c r="AB44" s="146">
        <v>1682</v>
      </c>
      <c r="AC44" s="149">
        <v>383</v>
      </c>
      <c r="AD44" s="141">
        <v>0</v>
      </c>
      <c r="AE44" s="150">
        <v>100</v>
      </c>
      <c r="AF44" s="151">
        <v>0</v>
      </c>
    </row>
    <row r="45" spans="1:32" s="3" customFormat="1" ht="18.75" customHeight="1">
      <c r="A45" s="137">
        <v>43</v>
      </c>
      <c r="B45" s="138">
        <v>55</v>
      </c>
      <c r="C45" s="139" t="s">
        <v>1066</v>
      </c>
      <c r="D45" s="140" t="s">
        <v>3056</v>
      </c>
      <c r="E45" s="141" t="s">
        <v>3052</v>
      </c>
      <c r="F45" s="142">
        <v>39</v>
      </c>
      <c r="G45" s="143">
        <v>1004102519</v>
      </c>
      <c r="H45" s="144">
        <v>50</v>
      </c>
      <c r="I45" s="145">
        <v>46</v>
      </c>
      <c r="J45" s="146">
        <v>1035758647</v>
      </c>
      <c r="K45" s="147">
        <v>314</v>
      </c>
      <c r="L45" s="148">
        <v>300</v>
      </c>
      <c r="M45" s="143">
        <v>31496794</v>
      </c>
      <c r="N45" s="144">
        <v>188</v>
      </c>
      <c r="O45" s="145">
        <v>179</v>
      </c>
      <c r="P45" s="146">
        <v>138695854</v>
      </c>
      <c r="Q45" s="147">
        <v>109</v>
      </c>
      <c r="R45" s="148">
        <v>100</v>
      </c>
      <c r="S45" s="143">
        <v>497460369</v>
      </c>
      <c r="T45" s="144">
        <v>474</v>
      </c>
      <c r="U45" s="145">
        <v>462</v>
      </c>
      <c r="V45" s="146">
        <v>-47483609</v>
      </c>
      <c r="W45" s="147">
        <v>18</v>
      </c>
      <c r="X45" s="148">
        <v>18</v>
      </c>
      <c r="Y45" s="143">
        <v>706694</v>
      </c>
      <c r="Z45" s="144">
        <v>188</v>
      </c>
      <c r="AA45" s="145">
        <v>177</v>
      </c>
      <c r="AB45" s="146">
        <v>843</v>
      </c>
      <c r="AC45" s="149">
        <v>371</v>
      </c>
      <c r="AD45" s="141">
        <v>0</v>
      </c>
      <c r="AE45" s="150">
        <v>100</v>
      </c>
      <c r="AF45" s="151">
        <v>0</v>
      </c>
    </row>
    <row r="46" spans="1:32" s="3" customFormat="1" ht="18.75" customHeight="1">
      <c r="A46" s="32">
        <v>44</v>
      </c>
      <c r="B46" s="33">
        <v>54</v>
      </c>
      <c r="C46" s="34" t="s">
        <v>1067</v>
      </c>
      <c r="D46" s="35" t="s">
        <v>3051</v>
      </c>
      <c r="E46" s="45" t="s">
        <v>3052</v>
      </c>
      <c r="F46" s="47">
        <v>40</v>
      </c>
      <c r="G46" s="38">
        <v>975270000</v>
      </c>
      <c r="H46" s="39">
        <v>38</v>
      </c>
      <c r="I46" s="40">
        <v>34</v>
      </c>
      <c r="J46" s="41">
        <v>1275502473</v>
      </c>
      <c r="K46" s="42">
        <v>74</v>
      </c>
      <c r="L46" s="43">
        <v>65</v>
      </c>
      <c r="M46" s="38">
        <v>147416332</v>
      </c>
      <c r="N46" s="39">
        <v>84</v>
      </c>
      <c r="O46" s="40">
        <v>75</v>
      </c>
      <c r="P46" s="41">
        <v>313439504</v>
      </c>
      <c r="Q46" s="42">
        <v>127</v>
      </c>
      <c r="R46" s="43">
        <v>117</v>
      </c>
      <c r="S46" s="38">
        <v>427226032</v>
      </c>
      <c r="T46" s="39">
        <v>47</v>
      </c>
      <c r="U46" s="40">
        <v>44</v>
      </c>
      <c r="V46" s="41">
        <v>87969020</v>
      </c>
      <c r="W46" s="42">
        <v>31</v>
      </c>
      <c r="X46" s="43">
        <v>30</v>
      </c>
      <c r="Y46" s="38">
        <v>423695</v>
      </c>
      <c r="Z46" s="39">
        <v>114</v>
      </c>
      <c r="AA46" s="40">
        <v>104</v>
      </c>
      <c r="AB46" s="41">
        <v>1256</v>
      </c>
      <c r="AC46" s="108">
        <v>384</v>
      </c>
      <c r="AD46" s="45">
        <v>0</v>
      </c>
      <c r="AE46" s="37">
        <v>0</v>
      </c>
      <c r="AF46" s="46">
        <v>100</v>
      </c>
    </row>
    <row r="47" spans="1:32" s="3" customFormat="1" ht="18.75" customHeight="1">
      <c r="A47" s="152">
        <v>45</v>
      </c>
      <c r="B47" s="153">
        <v>56</v>
      </c>
      <c r="C47" s="154" t="s">
        <v>1068</v>
      </c>
      <c r="D47" s="155" t="s">
        <v>3056</v>
      </c>
      <c r="E47" s="156" t="s">
        <v>3052</v>
      </c>
      <c r="F47" s="157">
        <v>41</v>
      </c>
      <c r="G47" s="158">
        <v>949277359</v>
      </c>
      <c r="H47" s="159">
        <v>47</v>
      </c>
      <c r="I47" s="160">
        <v>43</v>
      </c>
      <c r="J47" s="161">
        <v>1101899005</v>
      </c>
      <c r="K47" s="162">
        <v>52</v>
      </c>
      <c r="L47" s="163">
        <v>43</v>
      </c>
      <c r="M47" s="158">
        <v>220625544</v>
      </c>
      <c r="N47" s="159">
        <v>42</v>
      </c>
      <c r="O47" s="160">
        <v>36</v>
      </c>
      <c r="P47" s="161">
        <v>552635986</v>
      </c>
      <c r="Q47" s="162">
        <v>60</v>
      </c>
      <c r="R47" s="163">
        <v>52</v>
      </c>
      <c r="S47" s="158">
        <v>891477942</v>
      </c>
      <c r="T47" s="159">
        <v>34</v>
      </c>
      <c r="U47" s="160">
        <v>31</v>
      </c>
      <c r="V47" s="161">
        <v>102833360</v>
      </c>
      <c r="W47" s="162">
        <v>379</v>
      </c>
      <c r="X47" s="163">
        <v>377</v>
      </c>
      <c r="Y47" s="158">
        <v>10543</v>
      </c>
      <c r="Z47" s="159">
        <v>264</v>
      </c>
      <c r="AA47" s="160">
        <v>253</v>
      </c>
      <c r="AB47" s="161">
        <v>582</v>
      </c>
      <c r="AC47" s="164">
        <v>351</v>
      </c>
      <c r="AD47" s="156">
        <v>0</v>
      </c>
      <c r="AE47" s="165">
        <v>100</v>
      </c>
      <c r="AF47" s="166">
        <v>0</v>
      </c>
    </row>
    <row r="48" spans="1:32" s="3" customFormat="1" ht="18.75" customHeight="1">
      <c r="A48" s="167">
        <v>46</v>
      </c>
      <c r="B48" s="168">
        <v>37</v>
      </c>
      <c r="C48" s="169" t="s">
        <v>1069</v>
      </c>
      <c r="D48" s="170" t="s">
        <v>3056</v>
      </c>
      <c r="E48" s="171" t="s">
        <v>3052</v>
      </c>
      <c r="F48" s="172">
        <v>42</v>
      </c>
      <c r="G48" s="173">
        <v>940865653</v>
      </c>
      <c r="H48" s="174">
        <v>51</v>
      </c>
      <c r="I48" s="175">
        <v>47</v>
      </c>
      <c r="J48" s="176">
        <v>997737370</v>
      </c>
      <c r="K48" s="177">
        <v>39</v>
      </c>
      <c r="L48" s="178">
        <v>33</v>
      </c>
      <c r="M48" s="173">
        <v>295407333</v>
      </c>
      <c r="N48" s="174">
        <v>39</v>
      </c>
      <c r="O48" s="175">
        <v>33</v>
      </c>
      <c r="P48" s="176">
        <v>559928952</v>
      </c>
      <c r="Q48" s="177">
        <v>42</v>
      </c>
      <c r="R48" s="178">
        <v>36</v>
      </c>
      <c r="S48" s="173">
        <v>1129479946</v>
      </c>
      <c r="T48" s="174">
        <v>40</v>
      </c>
      <c r="U48" s="175">
        <v>37</v>
      </c>
      <c r="V48" s="176">
        <v>95655773</v>
      </c>
      <c r="W48" s="177">
        <v>60</v>
      </c>
      <c r="X48" s="178">
        <v>59</v>
      </c>
      <c r="Y48" s="173">
        <v>184763</v>
      </c>
      <c r="Z48" s="174">
        <v>90</v>
      </c>
      <c r="AA48" s="175">
        <v>80</v>
      </c>
      <c r="AB48" s="176">
        <v>1478</v>
      </c>
      <c r="AC48" s="179">
        <v>356</v>
      </c>
      <c r="AD48" s="171">
        <v>0</v>
      </c>
      <c r="AE48" s="180">
        <v>100</v>
      </c>
      <c r="AF48" s="181">
        <v>0</v>
      </c>
    </row>
    <row r="49" spans="1:32" s="3" customFormat="1" ht="18.75" customHeight="1">
      <c r="A49" s="137">
        <v>47</v>
      </c>
      <c r="B49" s="138">
        <v>39</v>
      </c>
      <c r="C49" s="139" t="s">
        <v>0</v>
      </c>
      <c r="D49" s="140" t="s">
        <v>3056</v>
      </c>
      <c r="E49" s="141" t="s">
        <v>3052</v>
      </c>
      <c r="F49" s="142">
        <v>43</v>
      </c>
      <c r="G49" s="143">
        <v>910328099</v>
      </c>
      <c r="H49" s="144">
        <v>52</v>
      </c>
      <c r="I49" s="145">
        <v>48</v>
      </c>
      <c r="J49" s="146">
        <v>972419349</v>
      </c>
      <c r="K49" s="147">
        <v>54</v>
      </c>
      <c r="L49" s="148">
        <v>45</v>
      </c>
      <c r="M49" s="143">
        <v>201898016</v>
      </c>
      <c r="N49" s="144">
        <v>37</v>
      </c>
      <c r="O49" s="145">
        <v>31</v>
      </c>
      <c r="P49" s="146">
        <v>612654865</v>
      </c>
      <c r="Q49" s="147">
        <v>49</v>
      </c>
      <c r="R49" s="148">
        <v>43</v>
      </c>
      <c r="S49" s="143">
        <v>992400796</v>
      </c>
      <c r="T49" s="144">
        <v>52</v>
      </c>
      <c r="U49" s="145">
        <v>49</v>
      </c>
      <c r="V49" s="146">
        <v>82240400</v>
      </c>
      <c r="W49" s="147">
        <v>47</v>
      </c>
      <c r="X49" s="148">
        <v>46</v>
      </c>
      <c r="Y49" s="143">
        <v>250232</v>
      </c>
      <c r="Z49" s="144">
        <v>257</v>
      </c>
      <c r="AA49" s="145">
        <v>246</v>
      </c>
      <c r="AB49" s="146">
        <v>607</v>
      </c>
      <c r="AC49" s="149">
        <v>351</v>
      </c>
      <c r="AD49" s="141">
        <v>0</v>
      </c>
      <c r="AE49" s="150">
        <v>100</v>
      </c>
      <c r="AF49" s="151">
        <v>0</v>
      </c>
    </row>
    <row r="50" spans="1:32" s="3" customFormat="1" ht="18.75" customHeight="1">
      <c r="A50" s="137">
        <v>48</v>
      </c>
      <c r="B50" s="138">
        <v>46</v>
      </c>
      <c r="C50" s="139" t="s">
        <v>1</v>
      </c>
      <c r="D50" s="140" t="s">
        <v>3056</v>
      </c>
      <c r="E50" s="141" t="s">
        <v>3052</v>
      </c>
      <c r="F50" s="142">
        <v>44</v>
      </c>
      <c r="G50" s="143">
        <v>885576789</v>
      </c>
      <c r="H50" s="144">
        <v>54</v>
      </c>
      <c r="I50" s="145">
        <v>50</v>
      </c>
      <c r="J50" s="146">
        <v>908153875</v>
      </c>
      <c r="K50" s="147">
        <v>141</v>
      </c>
      <c r="L50" s="148">
        <v>131</v>
      </c>
      <c r="M50" s="143">
        <v>83668125</v>
      </c>
      <c r="N50" s="144">
        <v>148</v>
      </c>
      <c r="O50" s="145">
        <v>139</v>
      </c>
      <c r="P50" s="146">
        <v>175756229</v>
      </c>
      <c r="Q50" s="147">
        <v>110</v>
      </c>
      <c r="R50" s="148">
        <v>101</v>
      </c>
      <c r="S50" s="143">
        <v>495503426</v>
      </c>
      <c r="T50" s="144">
        <v>133</v>
      </c>
      <c r="U50" s="145">
        <v>128</v>
      </c>
      <c r="V50" s="146">
        <v>24597602</v>
      </c>
      <c r="W50" s="147">
        <v>292</v>
      </c>
      <c r="X50" s="148">
        <v>290</v>
      </c>
      <c r="Y50" s="143">
        <v>32461</v>
      </c>
      <c r="Z50" s="144">
        <v>116</v>
      </c>
      <c r="AA50" s="145">
        <v>106</v>
      </c>
      <c r="AB50" s="146">
        <v>1235</v>
      </c>
      <c r="AC50" s="149">
        <v>311</v>
      </c>
      <c r="AD50" s="141">
        <v>0</v>
      </c>
      <c r="AE50" s="150">
        <v>100</v>
      </c>
      <c r="AF50" s="151">
        <v>0</v>
      </c>
    </row>
    <row r="51" spans="1:32" s="3" customFormat="1" ht="18.75" customHeight="1">
      <c r="A51" s="32">
        <v>49</v>
      </c>
      <c r="B51" s="33">
        <v>40</v>
      </c>
      <c r="C51" s="34" t="s">
        <v>2</v>
      </c>
      <c r="D51" s="35" t="s">
        <v>3054</v>
      </c>
      <c r="E51" s="36">
        <v>5</v>
      </c>
      <c r="F51" s="37" t="s">
        <v>3052</v>
      </c>
      <c r="G51" s="38">
        <v>854058251</v>
      </c>
      <c r="H51" s="39">
        <v>58</v>
      </c>
      <c r="I51" s="40">
        <v>5</v>
      </c>
      <c r="J51" s="41">
        <v>854058251</v>
      </c>
      <c r="K51" s="42">
        <v>35</v>
      </c>
      <c r="L51" s="43">
        <v>5</v>
      </c>
      <c r="M51" s="38">
        <v>330349970</v>
      </c>
      <c r="N51" s="39">
        <v>50</v>
      </c>
      <c r="O51" s="40">
        <v>7</v>
      </c>
      <c r="P51" s="41">
        <v>474760216</v>
      </c>
      <c r="Q51" s="42">
        <v>66</v>
      </c>
      <c r="R51" s="43">
        <v>9</v>
      </c>
      <c r="S51" s="38">
        <v>831936335</v>
      </c>
      <c r="T51" s="39">
        <v>401</v>
      </c>
      <c r="U51" s="40">
        <v>11</v>
      </c>
      <c r="V51" s="41">
        <v>-8831765</v>
      </c>
      <c r="W51" s="42">
        <v>384</v>
      </c>
      <c r="X51" s="43">
        <v>3</v>
      </c>
      <c r="Y51" s="38">
        <v>9657</v>
      </c>
      <c r="Z51" s="39">
        <v>6</v>
      </c>
      <c r="AA51" s="40">
        <v>5</v>
      </c>
      <c r="AB51" s="41">
        <v>9313</v>
      </c>
      <c r="AC51" s="108">
        <v>312</v>
      </c>
      <c r="AD51" s="45">
        <v>100</v>
      </c>
      <c r="AE51" s="37">
        <v>0</v>
      </c>
      <c r="AF51" s="46">
        <v>0</v>
      </c>
    </row>
    <row r="52" spans="1:32" s="3" customFormat="1" ht="18.75" customHeight="1">
      <c r="A52" s="152">
        <v>50</v>
      </c>
      <c r="B52" s="153">
        <v>65</v>
      </c>
      <c r="C52" s="154" t="s">
        <v>3</v>
      </c>
      <c r="D52" s="155" t="s">
        <v>3056</v>
      </c>
      <c r="E52" s="156" t="s">
        <v>3052</v>
      </c>
      <c r="F52" s="157">
        <v>45</v>
      </c>
      <c r="G52" s="158">
        <v>812429513</v>
      </c>
      <c r="H52" s="159">
        <v>59</v>
      </c>
      <c r="I52" s="160">
        <v>54</v>
      </c>
      <c r="J52" s="161">
        <v>843676225</v>
      </c>
      <c r="K52" s="162">
        <v>98</v>
      </c>
      <c r="L52" s="163">
        <v>89</v>
      </c>
      <c r="M52" s="158">
        <v>108177664</v>
      </c>
      <c r="N52" s="159">
        <v>71</v>
      </c>
      <c r="O52" s="160">
        <v>62</v>
      </c>
      <c r="P52" s="161">
        <v>372319719</v>
      </c>
      <c r="Q52" s="162">
        <v>90</v>
      </c>
      <c r="R52" s="163">
        <v>81</v>
      </c>
      <c r="S52" s="158">
        <v>580115391</v>
      </c>
      <c r="T52" s="159">
        <v>65</v>
      </c>
      <c r="U52" s="160">
        <v>62</v>
      </c>
      <c r="V52" s="161">
        <v>60198599</v>
      </c>
      <c r="W52" s="162">
        <v>70</v>
      </c>
      <c r="X52" s="163">
        <v>69</v>
      </c>
      <c r="Y52" s="158">
        <v>168943</v>
      </c>
      <c r="Z52" s="159">
        <v>253</v>
      </c>
      <c r="AA52" s="160">
        <v>242</v>
      </c>
      <c r="AB52" s="161">
        <v>615</v>
      </c>
      <c r="AC52" s="164">
        <v>371</v>
      </c>
      <c r="AD52" s="156">
        <v>0</v>
      </c>
      <c r="AE52" s="165">
        <v>100</v>
      </c>
      <c r="AF52" s="166">
        <v>0</v>
      </c>
    </row>
    <row r="53" spans="1:32" s="3" customFormat="1" ht="18.75" customHeight="1">
      <c r="A53" s="167">
        <v>51</v>
      </c>
      <c r="B53" s="168">
        <v>50</v>
      </c>
      <c r="C53" s="169" t="s">
        <v>4</v>
      </c>
      <c r="D53" s="170" t="s">
        <v>3056</v>
      </c>
      <c r="E53" s="171" t="s">
        <v>3052</v>
      </c>
      <c r="F53" s="172">
        <v>46</v>
      </c>
      <c r="G53" s="173">
        <v>803754131</v>
      </c>
      <c r="H53" s="174">
        <v>62</v>
      </c>
      <c r="I53" s="175">
        <v>57</v>
      </c>
      <c r="J53" s="176">
        <v>810333959</v>
      </c>
      <c r="K53" s="177">
        <v>5</v>
      </c>
      <c r="L53" s="178">
        <v>5</v>
      </c>
      <c r="M53" s="173">
        <v>1657505604</v>
      </c>
      <c r="N53" s="174">
        <v>8</v>
      </c>
      <c r="O53" s="175">
        <v>5</v>
      </c>
      <c r="P53" s="176">
        <v>1565113290</v>
      </c>
      <c r="Q53" s="177">
        <v>15</v>
      </c>
      <c r="R53" s="178">
        <v>12</v>
      </c>
      <c r="S53" s="173">
        <v>1959582387</v>
      </c>
      <c r="T53" s="174">
        <v>9</v>
      </c>
      <c r="U53" s="175">
        <v>8</v>
      </c>
      <c r="V53" s="176">
        <v>307963121</v>
      </c>
      <c r="W53" s="177">
        <v>287</v>
      </c>
      <c r="X53" s="178">
        <v>286</v>
      </c>
      <c r="Y53" s="173">
        <v>33978</v>
      </c>
      <c r="Z53" s="174">
        <v>152</v>
      </c>
      <c r="AA53" s="175">
        <v>142</v>
      </c>
      <c r="AB53" s="176">
        <v>1017</v>
      </c>
      <c r="AC53" s="179">
        <v>313</v>
      </c>
      <c r="AD53" s="171">
        <v>0</v>
      </c>
      <c r="AE53" s="180">
        <v>100</v>
      </c>
      <c r="AF53" s="181">
        <v>0</v>
      </c>
    </row>
    <row r="54" spans="1:32" s="3" customFormat="1" ht="18.75" customHeight="1">
      <c r="A54" s="137">
        <v>52</v>
      </c>
      <c r="B54" s="138">
        <v>51</v>
      </c>
      <c r="C54" s="139" t="s">
        <v>5</v>
      </c>
      <c r="D54" s="140" t="s">
        <v>3056</v>
      </c>
      <c r="E54" s="141" t="s">
        <v>3052</v>
      </c>
      <c r="F54" s="142">
        <v>47</v>
      </c>
      <c r="G54" s="143">
        <v>791232480</v>
      </c>
      <c r="H54" s="144">
        <v>64</v>
      </c>
      <c r="I54" s="145">
        <v>59</v>
      </c>
      <c r="J54" s="146">
        <v>798165944</v>
      </c>
      <c r="K54" s="147">
        <v>49</v>
      </c>
      <c r="L54" s="148">
        <v>41</v>
      </c>
      <c r="M54" s="143">
        <v>233881282</v>
      </c>
      <c r="N54" s="144">
        <v>41</v>
      </c>
      <c r="O54" s="145">
        <v>35</v>
      </c>
      <c r="P54" s="146">
        <v>556632458</v>
      </c>
      <c r="Q54" s="147">
        <v>62</v>
      </c>
      <c r="R54" s="148">
        <v>54</v>
      </c>
      <c r="S54" s="143">
        <v>871701734</v>
      </c>
      <c r="T54" s="144">
        <v>39</v>
      </c>
      <c r="U54" s="145">
        <v>36</v>
      </c>
      <c r="V54" s="146">
        <v>96390287</v>
      </c>
      <c r="W54" s="147">
        <v>162</v>
      </c>
      <c r="X54" s="148">
        <v>161</v>
      </c>
      <c r="Y54" s="143">
        <v>80448</v>
      </c>
      <c r="Z54" s="144">
        <v>139</v>
      </c>
      <c r="AA54" s="145">
        <v>129</v>
      </c>
      <c r="AB54" s="146">
        <v>1088</v>
      </c>
      <c r="AC54" s="149">
        <v>369</v>
      </c>
      <c r="AD54" s="141">
        <v>0</v>
      </c>
      <c r="AE54" s="150">
        <v>60.28</v>
      </c>
      <c r="AF54" s="151">
        <v>39.72</v>
      </c>
    </row>
    <row r="55" spans="1:32" s="3" customFormat="1" ht="18.75" customHeight="1">
      <c r="A55" s="32">
        <v>53</v>
      </c>
      <c r="B55" s="67" t="s">
        <v>3052</v>
      </c>
      <c r="C55" s="34" t="s">
        <v>6</v>
      </c>
      <c r="D55" s="35" t="s">
        <v>3051</v>
      </c>
      <c r="E55" s="45" t="s">
        <v>3052</v>
      </c>
      <c r="F55" s="47">
        <v>48</v>
      </c>
      <c r="G55" s="38">
        <v>762212816</v>
      </c>
      <c r="H55" s="39">
        <v>66</v>
      </c>
      <c r="I55" s="40">
        <v>61</v>
      </c>
      <c r="J55" s="41">
        <v>776620097</v>
      </c>
      <c r="K55" s="42" t="s">
        <v>3052</v>
      </c>
      <c r="L55" s="43" t="s">
        <v>3052</v>
      </c>
      <c r="M55" s="44" t="s">
        <v>3052</v>
      </c>
      <c r="N55" s="39" t="s">
        <v>3052</v>
      </c>
      <c r="O55" s="40" t="s">
        <v>3052</v>
      </c>
      <c r="P55" s="62" t="s">
        <v>3052</v>
      </c>
      <c r="Q55" s="42" t="s">
        <v>3052</v>
      </c>
      <c r="R55" s="43" t="s">
        <v>3052</v>
      </c>
      <c r="S55" s="44" t="s">
        <v>3052</v>
      </c>
      <c r="T55" s="39" t="s">
        <v>3052</v>
      </c>
      <c r="U55" s="40" t="s">
        <v>3052</v>
      </c>
      <c r="V55" s="62" t="s">
        <v>3052</v>
      </c>
      <c r="W55" s="42" t="s">
        <v>3052</v>
      </c>
      <c r="X55" s="43" t="s">
        <v>3052</v>
      </c>
      <c r="Y55" s="44" t="s">
        <v>3052</v>
      </c>
      <c r="Z55" s="39" t="s">
        <v>3052</v>
      </c>
      <c r="AA55" s="40" t="s">
        <v>3052</v>
      </c>
      <c r="AB55" s="62" t="s">
        <v>3052</v>
      </c>
      <c r="AC55" s="108">
        <v>383</v>
      </c>
      <c r="AD55" s="45">
        <v>0</v>
      </c>
      <c r="AE55" s="37">
        <v>0.03</v>
      </c>
      <c r="AF55" s="46">
        <v>99.97</v>
      </c>
    </row>
    <row r="56" spans="1:32" s="3" customFormat="1" ht="18.75" customHeight="1">
      <c r="A56" s="137">
        <v>54</v>
      </c>
      <c r="B56" s="138">
        <v>49</v>
      </c>
      <c r="C56" s="139" t="s">
        <v>7</v>
      </c>
      <c r="D56" s="140" t="s">
        <v>3056</v>
      </c>
      <c r="E56" s="141" t="s">
        <v>3052</v>
      </c>
      <c r="F56" s="142">
        <v>49</v>
      </c>
      <c r="G56" s="143">
        <v>745580317</v>
      </c>
      <c r="H56" s="144">
        <v>63</v>
      </c>
      <c r="I56" s="145">
        <v>58</v>
      </c>
      <c r="J56" s="146">
        <v>801863040</v>
      </c>
      <c r="K56" s="147">
        <v>41</v>
      </c>
      <c r="L56" s="148">
        <v>35</v>
      </c>
      <c r="M56" s="143">
        <v>277654871</v>
      </c>
      <c r="N56" s="144">
        <v>65</v>
      </c>
      <c r="O56" s="145">
        <v>56</v>
      </c>
      <c r="P56" s="146">
        <v>391576673</v>
      </c>
      <c r="Q56" s="147">
        <v>81</v>
      </c>
      <c r="R56" s="148">
        <v>72</v>
      </c>
      <c r="S56" s="143">
        <v>700646507</v>
      </c>
      <c r="T56" s="144">
        <v>89</v>
      </c>
      <c r="U56" s="145">
        <v>86</v>
      </c>
      <c r="V56" s="146">
        <v>45876855</v>
      </c>
      <c r="W56" s="147">
        <v>58</v>
      </c>
      <c r="X56" s="148">
        <v>57</v>
      </c>
      <c r="Y56" s="143">
        <v>188679</v>
      </c>
      <c r="Z56" s="144">
        <v>80</v>
      </c>
      <c r="AA56" s="145">
        <v>70</v>
      </c>
      <c r="AB56" s="146">
        <v>1565</v>
      </c>
      <c r="AC56" s="149">
        <v>355</v>
      </c>
      <c r="AD56" s="141">
        <v>0</v>
      </c>
      <c r="AE56" s="150">
        <v>56.37</v>
      </c>
      <c r="AF56" s="151">
        <v>43.63</v>
      </c>
    </row>
    <row r="57" spans="1:32" s="3" customFormat="1" ht="18.75" customHeight="1">
      <c r="A57" s="48">
        <v>55</v>
      </c>
      <c r="B57" s="49">
        <v>78</v>
      </c>
      <c r="C57" s="50" t="s">
        <v>1084</v>
      </c>
      <c r="D57" s="51" t="s">
        <v>3054</v>
      </c>
      <c r="E57" s="68">
        <v>6</v>
      </c>
      <c r="F57" s="60" t="s">
        <v>3052</v>
      </c>
      <c r="G57" s="54">
        <v>725022173</v>
      </c>
      <c r="H57" s="55">
        <v>70</v>
      </c>
      <c r="I57" s="56">
        <v>6</v>
      </c>
      <c r="J57" s="57">
        <v>725022173</v>
      </c>
      <c r="K57" s="58">
        <v>27</v>
      </c>
      <c r="L57" s="59">
        <v>4</v>
      </c>
      <c r="M57" s="54">
        <v>492481980</v>
      </c>
      <c r="N57" s="55">
        <v>16</v>
      </c>
      <c r="O57" s="56">
        <v>5</v>
      </c>
      <c r="P57" s="57">
        <v>1098328706</v>
      </c>
      <c r="Q57" s="58">
        <v>38</v>
      </c>
      <c r="R57" s="59">
        <v>6</v>
      </c>
      <c r="S57" s="54">
        <v>1192611225</v>
      </c>
      <c r="T57" s="55">
        <v>11</v>
      </c>
      <c r="U57" s="56">
        <v>2</v>
      </c>
      <c r="V57" s="57">
        <v>292901324</v>
      </c>
      <c r="W57" s="58">
        <v>26</v>
      </c>
      <c r="X57" s="59">
        <v>1</v>
      </c>
      <c r="Y57" s="54">
        <v>518401</v>
      </c>
      <c r="Z57" s="55">
        <v>26</v>
      </c>
      <c r="AA57" s="56">
        <v>8</v>
      </c>
      <c r="AB57" s="57">
        <v>3414</v>
      </c>
      <c r="AC57" s="109">
        <v>210</v>
      </c>
      <c r="AD57" s="52">
        <v>100</v>
      </c>
      <c r="AE57" s="60">
        <v>0</v>
      </c>
      <c r="AF57" s="61">
        <v>0</v>
      </c>
    </row>
    <row r="58" spans="1:32" s="3" customFormat="1" ht="18.75" customHeight="1">
      <c r="A58" s="167">
        <v>56</v>
      </c>
      <c r="B58" s="168">
        <v>48</v>
      </c>
      <c r="C58" s="169" t="s">
        <v>1085</v>
      </c>
      <c r="D58" s="170" t="s">
        <v>3056</v>
      </c>
      <c r="E58" s="171" t="s">
        <v>3052</v>
      </c>
      <c r="F58" s="172">
        <v>50</v>
      </c>
      <c r="G58" s="173">
        <v>714432515</v>
      </c>
      <c r="H58" s="174">
        <v>35</v>
      </c>
      <c r="I58" s="175">
        <v>31</v>
      </c>
      <c r="J58" s="176">
        <v>1385889635</v>
      </c>
      <c r="K58" s="177">
        <v>32</v>
      </c>
      <c r="L58" s="178">
        <v>28</v>
      </c>
      <c r="M58" s="173">
        <v>381362358</v>
      </c>
      <c r="N58" s="174">
        <v>74</v>
      </c>
      <c r="O58" s="175">
        <v>65</v>
      </c>
      <c r="P58" s="176">
        <v>357397357</v>
      </c>
      <c r="Q58" s="177">
        <v>65</v>
      </c>
      <c r="R58" s="178">
        <v>57</v>
      </c>
      <c r="S58" s="173">
        <v>846092492</v>
      </c>
      <c r="T58" s="174">
        <v>20</v>
      </c>
      <c r="U58" s="175">
        <v>17</v>
      </c>
      <c r="V58" s="176">
        <v>157662348</v>
      </c>
      <c r="W58" s="177">
        <v>64</v>
      </c>
      <c r="X58" s="178">
        <v>63</v>
      </c>
      <c r="Y58" s="173">
        <v>179871</v>
      </c>
      <c r="Z58" s="174">
        <v>44</v>
      </c>
      <c r="AA58" s="175">
        <v>36</v>
      </c>
      <c r="AB58" s="176">
        <v>2437</v>
      </c>
      <c r="AC58" s="179">
        <v>383</v>
      </c>
      <c r="AD58" s="171">
        <v>0</v>
      </c>
      <c r="AE58" s="180">
        <v>0.22</v>
      </c>
      <c r="AF58" s="181">
        <v>99.78</v>
      </c>
    </row>
    <row r="59" spans="1:32" s="3" customFormat="1" ht="18.75" customHeight="1">
      <c r="A59" s="137">
        <v>57</v>
      </c>
      <c r="B59" s="138">
        <v>75</v>
      </c>
      <c r="C59" s="139" t="s">
        <v>3090</v>
      </c>
      <c r="D59" s="140" t="s">
        <v>3056</v>
      </c>
      <c r="E59" s="141" t="s">
        <v>3052</v>
      </c>
      <c r="F59" s="142">
        <v>51</v>
      </c>
      <c r="G59" s="143">
        <v>708925064</v>
      </c>
      <c r="H59" s="144">
        <v>69</v>
      </c>
      <c r="I59" s="145">
        <v>64</v>
      </c>
      <c r="J59" s="146">
        <v>756910834</v>
      </c>
      <c r="K59" s="147">
        <v>494</v>
      </c>
      <c r="L59" s="148">
        <v>480</v>
      </c>
      <c r="M59" s="143">
        <v>-27974321</v>
      </c>
      <c r="N59" s="144">
        <v>197</v>
      </c>
      <c r="O59" s="145">
        <v>188</v>
      </c>
      <c r="P59" s="146">
        <v>134420431</v>
      </c>
      <c r="Q59" s="147">
        <v>79</v>
      </c>
      <c r="R59" s="148">
        <v>70</v>
      </c>
      <c r="S59" s="143">
        <v>702767622</v>
      </c>
      <c r="T59" s="144">
        <v>430</v>
      </c>
      <c r="U59" s="145">
        <v>419</v>
      </c>
      <c r="V59" s="146">
        <v>-16476787</v>
      </c>
      <c r="W59" s="147">
        <v>296</v>
      </c>
      <c r="X59" s="148">
        <v>294</v>
      </c>
      <c r="Y59" s="143">
        <v>31392</v>
      </c>
      <c r="Z59" s="144">
        <v>419</v>
      </c>
      <c r="AA59" s="145">
        <v>405</v>
      </c>
      <c r="AB59" s="146">
        <v>220</v>
      </c>
      <c r="AC59" s="149">
        <v>311</v>
      </c>
      <c r="AD59" s="141">
        <v>0</v>
      </c>
      <c r="AE59" s="150">
        <v>100</v>
      </c>
      <c r="AF59" s="151">
        <v>0</v>
      </c>
    </row>
    <row r="60" spans="1:32" s="3" customFormat="1" ht="18.75" customHeight="1">
      <c r="A60" s="32">
        <v>58</v>
      </c>
      <c r="B60" s="33">
        <v>52</v>
      </c>
      <c r="C60" s="34" t="s">
        <v>3091</v>
      </c>
      <c r="D60" s="35" t="s">
        <v>3092</v>
      </c>
      <c r="E60" s="45" t="s">
        <v>3052</v>
      </c>
      <c r="F60" s="47">
        <v>52</v>
      </c>
      <c r="G60" s="38">
        <v>705771364</v>
      </c>
      <c r="H60" s="39">
        <v>72</v>
      </c>
      <c r="I60" s="40">
        <v>66</v>
      </c>
      <c r="J60" s="41">
        <v>715645915</v>
      </c>
      <c r="K60" s="42">
        <v>46</v>
      </c>
      <c r="L60" s="43">
        <v>38</v>
      </c>
      <c r="M60" s="38">
        <v>253437757</v>
      </c>
      <c r="N60" s="39">
        <v>46</v>
      </c>
      <c r="O60" s="40">
        <v>40</v>
      </c>
      <c r="P60" s="41">
        <v>538960941</v>
      </c>
      <c r="Q60" s="42">
        <v>56</v>
      </c>
      <c r="R60" s="43">
        <v>48</v>
      </c>
      <c r="S60" s="38">
        <v>924197173</v>
      </c>
      <c r="T60" s="39">
        <v>51</v>
      </c>
      <c r="U60" s="40">
        <v>48</v>
      </c>
      <c r="V60" s="41">
        <v>84796527</v>
      </c>
      <c r="W60" s="42">
        <v>430</v>
      </c>
      <c r="X60" s="43">
        <v>425</v>
      </c>
      <c r="Y60" s="38">
        <v>1420</v>
      </c>
      <c r="Z60" s="39">
        <v>94</v>
      </c>
      <c r="AA60" s="40">
        <v>84</v>
      </c>
      <c r="AB60" s="41">
        <v>1394</v>
      </c>
      <c r="AC60" s="108">
        <v>311</v>
      </c>
      <c r="AD60" s="45">
        <v>0</v>
      </c>
      <c r="AE60" s="37">
        <v>100</v>
      </c>
      <c r="AF60" s="46">
        <v>0</v>
      </c>
    </row>
    <row r="61" spans="1:32" s="3" customFormat="1" ht="18.75" customHeight="1">
      <c r="A61" s="32">
        <v>59</v>
      </c>
      <c r="B61" s="33">
        <v>80</v>
      </c>
      <c r="C61" s="34" t="s">
        <v>3093</v>
      </c>
      <c r="D61" s="35" t="s">
        <v>3058</v>
      </c>
      <c r="E61" s="45" t="s">
        <v>3052</v>
      </c>
      <c r="F61" s="47">
        <v>53</v>
      </c>
      <c r="G61" s="38">
        <v>695320139</v>
      </c>
      <c r="H61" s="39">
        <v>68</v>
      </c>
      <c r="I61" s="40">
        <v>63</v>
      </c>
      <c r="J61" s="41">
        <v>769528644</v>
      </c>
      <c r="K61" s="42">
        <v>96</v>
      </c>
      <c r="L61" s="43">
        <v>87</v>
      </c>
      <c r="M61" s="38">
        <v>112680327</v>
      </c>
      <c r="N61" s="39">
        <v>90</v>
      </c>
      <c r="O61" s="40">
        <v>81</v>
      </c>
      <c r="P61" s="41">
        <v>287863566</v>
      </c>
      <c r="Q61" s="42">
        <v>50</v>
      </c>
      <c r="R61" s="43">
        <v>44</v>
      </c>
      <c r="S61" s="38">
        <v>990148679</v>
      </c>
      <c r="T61" s="39">
        <v>50</v>
      </c>
      <c r="U61" s="40">
        <v>47</v>
      </c>
      <c r="V61" s="41">
        <v>85588820</v>
      </c>
      <c r="W61" s="42">
        <v>46</v>
      </c>
      <c r="X61" s="43">
        <v>45</v>
      </c>
      <c r="Y61" s="38">
        <v>251684</v>
      </c>
      <c r="Z61" s="39">
        <v>83</v>
      </c>
      <c r="AA61" s="40">
        <v>73</v>
      </c>
      <c r="AB61" s="41">
        <v>1540</v>
      </c>
      <c r="AC61" s="108">
        <v>382</v>
      </c>
      <c r="AD61" s="45">
        <v>0</v>
      </c>
      <c r="AE61" s="37">
        <v>62.5</v>
      </c>
      <c r="AF61" s="46">
        <v>37.5</v>
      </c>
    </row>
    <row r="62" spans="1:32" s="3" customFormat="1" ht="18.75" customHeight="1">
      <c r="A62" s="48">
        <v>60</v>
      </c>
      <c r="B62" s="49">
        <v>69</v>
      </c>
      <c r="C62" s="50" t="s">
        <v>3094</v>
      </c>
      <c r="D62" s="51" t="s">
        <v>3051</v>
      </c>
      <c r="E62" s="52" t="s">
        <v>3052</v>
      </c>
      <c r="F62" s="53">
        <v>54</v>
      </c>
      <c r="G62" s="54">
        <v>695236238</v>
      </c>
      <c r="H62" s="55">
        <v>53</v>
      </c>
      <c r="I62" s="56">
        <v>49</v>
      </c>
      <c r="J62" s="57">
        <v>924018131</v>
      </c>
      <c r="K62" s="58">
        <v>48</v>
      </c>
      <c r="L62" s="59">
        <v>40</v>
      </c>
      <c r="M62" s="54">
        <v>243630399</v>
      </c>
      <c r="N62" s="55">
        <v>80</v>
      </c>
      <c r="O62" s="56">
        <v>71</v>
      </c>
      <c r="P62" s="57">
        <v>326062766</v>
      </c>
      <c r="Q62" s="58">
        <v>84</v>
      </c>
      <c r="R62" s="59">
        <v>75</v>
      </c>
      <c r="S62" s="54">
        <v>683461316</v>
      </c>
      <c r="T62" s="55">
        <v>31</v>
      </c>
      <c r="U62" s="56">
        <v>28</v>
      </c>
      <c r="V62" s="57">
        <v>109324865</v>
      </c>
      <c r="W62" s="58">
        <v>148</v>
      </c>
      <c r="X62" s="59">
        <v>147</v>
      </c>
      <c r="Y62" s="54">
        <v>90994</v>
      </c>
      <c r="Z62" s="55">
        <v>175</v>
      </c>
      <c r="AA62" s="56">
        <v>164</v>
      </c>
      <c r="AB62" s="57">
        <v>901</v>
      </c>
      <c r="AC62" s="109">
        <v>331</v>
      </c>
      <c r="AD62" s="52">
        <v>0</v>
      </c>
      <c r="AE62" s="60">
        <v>100</v>
      </c>
      <c r="AF62" s="61">
        <v>0</v>
      </c>
    </row>
    <row r="63" spans="1:32" s="3" customFormat="1" ht="18.75" customHeight="1">
      <c r="A63" s="18">
        <v>61</v>
      </c>
      <c r="B63" s="19">
        <v>38</v>
      </c>
      <c r="C63" s="20" t="s">
        <v>3095</v>
      </c>
      <c r="D63" s="21" t="s">
        <v>1702</v>
      </c>
      <c r="E63" s="22" t="s">
        <v>3052</v>
      </c>
      <c r="F63" s="23">
        <v>55</v>
      </c>
      <c r="G63" s="24">
        <v>681250108</v>
      </c>
      <c r="H63" s="25">
        <v>78</v>
      </c>
      <c r="I63" s="26">
        <v>72</v>
      </c>
      <c r="J63" s="27">
        <v>681285294</v>
      </c>
      <c r="K63" s="28">
        <v>113</v>
      </c>
      <c r="L63" s="29">
        <v>103</v>
      </c>
      <c r="M63" s="24">
        <v>100053135</v>
      </c>
      <c r="N63" s="25">
        <v>11</v>
      </c>
      <c r="O63" s="26">
        <v>8</v>
      </c>
      <c r="P63" s="27">
        <v>1332206645</v>
      </c>
      <c r="Q63" s="28">
        <v>14</v>
      </c>
      <c r="R63" s="29">
        <v>11</v>
      </c>
      <c r="S63" s="24">
        <v>1979146602</v>
      </c>
      <c r="T63" s="25">
        <v>488</v>
      </c>
      <c r="U63" s="26">
        <v>476</v>
      </c>
      <c r="V63" s="27">
        <v>-73294366</v>
      </c>
      <c r="W63" s="28">
        <v>103</v>
      </c>
      <c r="X63" s="29">
        <v>102</v>
      </c>
      <c r="Y63" s="24">
        <v>123155</v>
      </c>
      <c r="Z63" s="25">
        <v>33</v>
      </c>
      <c r="AA63" s="26">
        <v>25</v>
      </c>
      <c r="AB63" s="27">
        <v>3135</v>
      </c>
      <c r="AC63" s="107">
        <v>384</v>
      </c>
      <c r="AD63" s="22">
        <v>0</v>
      </c>
      <c r="AE63" s="30">
        <v>100</v>
      </c>
      <c r="AF63" s="31">
        <v>0</v>
      </c>
    </row>
    <row r="64" spans="1:32" s="3" customFormat="1" ht="18.75" customHeight="1">
      <c r="A64" s="137">
        <v>62</v>
      </c>
      <c r="B64" s="138">
        <v>59</v>
      </c>
      <c r="C64" s="139" t="s">
        <v>3096</v>
      </c>
      <c r="D64" s="140" t="s">
        <v>3056</v>
      </c>
      <c r="E64" s="141" t="s">
        <v>3052</v>
      </c>
      <c r="F64" s="142">
        <v>56</v>
      </c>
      <c r="G64" s="143">
        <v>680240725</v>
      </c>
      <c r="H64" s="144">
        <v>73</v>
      </c>
      <c r="I64" s="145">
        <v>67</v>
      </c>
      <c r="J64" s="146">
        <v>714026795</v>
      </c>
      <c r="K64" s="147">
        <v>56</v>
      </c>
      <c r="L64" s="148">
        <v>47</v>
      </c>
      <c r="M64" s="143">
        <v>193788361</v>
      </c>
      <c r="N64" s="144">
        <v>114</v>
      </c>
      <c r="O64" s="145">
        <v>105</v>
      </c>
      <c r="P64" s="146">
        <v>229428906</v>
      </c>
      <c r="Q64" s="147">
        <v>140</v>
      </c>
      <c r="R64" s="148">
        <v>130</v>
      </c>
      <c r="S64" s="143">
        <v>399806506</v>
      </c>
      <c r="T64" s="144">
        <v>302</v>
      </c>
      <c r="U64" s="145">
        <v>294</v>
      </c>
      <c r="V64" s="146">
        <v>2596770</v>
      </c>
      <c r="W64" s="147">
        <v>40</v>
      </c>
      <c r="X64" s="148">
        <v>39</v>
      </c>
      <c r="Y64" s="143">
        <v>319037</v>
      </c>
      <c r="Z64" s="144">
        <v>75</v>
      </c>
      <c r="AA64" s="145">
        <v>66</v>
      </c>
      <c r="AB64" s="146">
        <v>1647</v>
      </c>
      <c r="AC64" s="149">
        <v>355</v>
      </c>
      <c r="AD64" s="141">
        <v>0</v>
      </c>
      <c r="AE64" s="150">
        <v>0</v>
      </c>
      <c r="AF64" s="151">
        <v>100</v>
      </c>
    </row>
    <row r="65" spans="1:32" s="3" customFormat="1" ht="18.75" customHeight="1">
      <c r="A65" s="32">
        <v>63</v>
      </c>
      <c r="B65" s="33">
        <v>57</v>
      </c>
      <c r="C65" s="34" t="s">
        <v>3097</v>
      </c>
      <c r="D65" s="35" t="s">
        <v>3098</v>
      </c>
      <c r="E65" s="45" t="s">
        <v>3052</v>
      </c>
      <c r="F65" s="47">
        <v>57</v>
      </c>
      <c r="G65" s="38">
        <v>676848273</v>
      </c>
      <c r="H65" s="39">
        <v>80</v>
      </c>
      <c r="I65" s="40">
        <v>74</v>
      </c>
      <c r="J65" s="41">
        <v>676869009</v>
      </c>
      <c r="K65" s="42">
        <v>123</v>
      </c>
      <c r="L65" s="43">
        <v>113</v>
      </c>
      <c r="M65" s="38">
        <v>90921845</v>
      </c>
      <c r="N65" s="39">
        <v>198</v>
      </c>
      <c r="O65" s="40">
        <v>189</v>
      </c>
      <c r="P65" s="41">
        <v>133812923</v>
      </c>
      <c r="Q65" s="42">
        <v>139</v>
      </c>
      <c r="R65" s="43">
        <v>129</v>
      </c>
      <c r="S65" s="38">
        <v>400588145</v>
      </c>
      <c r="T65" s="39">
        <v>333</v>
      </c>
      <c r="U65" s="40">
        <v>324</v>
      </c>
      <c r="V65" s="41">
        <v>720776</v>
      </c>
      <c r="W65" s="42">
        <v>91</v>
      </c>
      <c r="X65" s="43">
        <v>90</v>
      </c>
      <c r="Y65" s="38">
        <v>131057</v>
      </c>
      <c r="Z65" s="39">
        <v>185</v>
      </c>
      <c r="AA65" s="40">
        <v>174</v>
      </c>
      <c r="AB65" s="41">
        <v>874</v>
      </c>
      <c r="AC65" s="108">
        <v>383</v>
      </c>
      <c r="AD65" s="45">
        <v>0</v>
      </c>
      <c r="AE65" s="37">
        <v>100</v>
      </c>
      <c r="AF65" s="46">
        <v>0</v>
      </c>
    </row>
    <row r="66" spans="1:32" s="3" customFormat="1" ht="18.75" customHeight="1">
      <c r="A66" s="32">
        <v>64</v>
      </c>
      <c r="B66" s="33">
        <v>64</v>
      </c>
      <c r="C66" s="34" t="s">
        <v>3099</v>
      </c>
      <c r="D66" s="35" t="s">
        <v>3058</v>
      </c>
      <c r="E66" s="45" t="s">
        <v>3052</v>
      </c>
      <c r="F66" s="47">
        <v>58</v>
      </c>
      <c r="G66" s="38">
        <v>676580132</v>
      </c>
      <c r="H66" s="39">
        <v>77</v>
      </c>
      <c r="I66" s="40">
        <v>71</v>
      </c>
      <c r="J66" s="41">
        <v>695189967</v>
      </c>
      <c r="K66" s="42">
        <v>33</v>
      </c>
      <c r="L66" s="43">
        <v>29</v>
      </c>
      <c r="M66" s="38">
        <v>351941761</v>
      </c>
      <c r="N66" s="39">
        <v>56</v>
      </c>
      <c r="O66" s="40">
        <v>48</v>
      </c>
      <c r="P66" s="41">
        <v>435546446</v>
      </c>
      <c r="Q66" s="42">
        <v>24</v>
      </c>
      <c r="R66" s="43">
        <v>20</v>
      </c>
      <c r="S66" s="38">
        <v>1623730657</v>
      </c>
      <c r="T66" s="39">
        <v>119</v>
      </c>
      <c r="U66" s="40">
        <v>114</v>
      </c>
      <c r="V66" s="41">
        <v>29619865</v>
      </c>
      <c r="W66" s="42">
        <v>192</v>
      </c>
      <c r="X66" s="43">
        <v>191</v>
      </c>
      <c r="Y66" s="38">
        <v>67469</v>
      </c>
      <c r="Z66" s="39">
        <v>24</v>
      </c>
      <c r="AA66" s="40">
        <v>17</v>
      </c>
      <c r="AB66" s="41">
        <v>3501</v>
      </c>
      <c r="AC66" s="108">
        <v>383</v>
      </c>
      <c r="AD66" s="45">
        <v>0</v>
      </c>
      <c r="AE66" s="37">
        <v>100</v>
      </c>
      <c r="AF66" s="46">
        <v>0</v>
      </c>
    </row>
    <row r="67" spans="1:32" s="3" customFormat="1" ht="18.75" customHeight="1">
      <c r="A67" s="152">
        <v>65</v>
      </c>
      <c r="B67" s="153">
        <v>58</v>
      </c>
      <c r="C67" s="154" t="s">
        <v>3100</v>
      </c>
      <c r="D67" s="155" t="s">
        <v>3056</v>
      </c>
      <c r="E67" s="156" t="s">
        <v>3052</v>
      </c>
      <c r="F67" s="157">
        <v>59</v>
      </c>
      <c r="G67" s="158">
        <v>659907982</v>
      </c>
      <c r="H67" s="159">
        <v>84</v>
      </c>
      <c r="I67" s="160">
        <v>78</v>
      </c>
      <c r="J67" s="161">
        <v>659907982</v>
      </c>
      <c r="K67" s="162">
        <v>64</v>
      </c>
      <c r="L67" s="163">
        <v>55</v>
      </c>
      <c r="M67" s="158">
        <v>172181572</v>
      </c>
      <c r="N67" s="159">
        <v>222</v>
      </c>
      <c r="O67" s="160">
        <v>212</v>
      </c>
      <c r="P67" s="161">
        <v>110143675</v>
      </c>
      <c r="Q67" s="162">
        <v>266</v>
      </c>
      <c r="R67" s="163">
        <v>255</v>
      </c>
      <c r="S67" s="158">
        <v>211252372</v>
      </c>
      <c r="T67" s="159">
        <v>83</v>
      </c>
      <c r="U67" s="160">
        <v>80</v>
      </c>
      <c r="V67" s="161">
        <v>49071894</v>
      </c>
      <c r="W67" s="162">
        <v>36</v>
      </c>
      <c r="X67" s="163">
        <v>35</v>
      </c>
      <c r="Y67" s="158">
        <v>370764</v>
      </c>
      <c r="Z67" s="159">
        <v>13</v>
      </c>
      <c r="AA67" s="160">
        <v>8</v>
      </c>
      <c r="AB67" s="161">
        <v>5800</v>
      </c>
      <c r="AC67" s="164">
        <v>384</v>
      </c>
      <c r="AD67" s="156">
        <v>0</v>
      </c>
      <c r="AE67" s="165">
        <v>0</v>
      </c>
      <c r="AF67" s="166">
        <v>100</v>
      </c>
    </row>
    <row r="68" spans="1:32" s="3" customFormat="1" ht="18.75" customHeight="1">
      <c r="A68" s="167">
        <v>66</v>
      </c>
      <c r="B68" s="168">
        <v>42</v>
      </c>
      <c r="C68" s="169" t="s">
        <v>3101</v>
      </c>
      <c r="D68" s="170" t="s">
        <v>3056</v>
      </c>
      <c r="E68" s="171" t="s">
        <v>3052</v>
      </c>
      <c r="F68" s="172">
        <v>60</v>
      </c>
      <c r="G68" s="173">
        <v>652997194</v>
      </c>
      <c r="H68" s="174">
        <v>65</v>
      </c>
      <c r="I68" s="175">
        <v>60</v>
      </c>
      <c r="J68" s="176">
        <v>786628088</v>
      </c>
      <c r="K68" s="177">
        <v>109</v>
      </c>
      <c r="L68" s="178">
        <v>99</v>
      </c>
      <c r="M68" s="173">
        <v>104678140</v>
      </c>
      <c r="N68" s="174">
        <v>82</v>
      </c>
      <c r="O68" s="175">
        <v>73</v>
      </c>
      <c r="P68" s="176">
        <v>317845619</v>
      </c>
      <c r="Q68" s="177">
        <v>87</v>
      </c>
      <c r="R68" s="178">
        <v>78</v>
      </c>
      <c r="S68" s="173">
        <v>638805276</v>
      </c>
      <c r="T68" s="174">
        <v>169</v>
      </c>
      <c r="U68" s="175">
        <v>163</v>
      </c>
      <c r="V68" s="176">
        <v>15814791</v>
      </c>
      <c r="W68" s="177">
        <v>48</v>
      </c>
      <c r="X68" s="178">
        <v>47</v>
      </c>
      <c r="Y68" s="173">
        <v>247707</v>
      </c>
      <c r="Z68" s="174">
        <v>201</v>
      </c>
      <c r="AA68" s="175">
        <v>190</v>
      </c>
      <c r="AB68" s="176">
        <v>790</v>
      </c>
      <c r="AC68" s="179">
        <v>371</v>
      </c>
      <c r="AD68" s="171">
        <v>0</v>
      </c>
      <c r="AE68" s="180">
        <v>100</v>
      </c>
      <c r="AF68" s="181">
        <v>0</v>
      </c>
    </row>
    <row r="69" spans="1:32" s="3" customFormat="1" ht="18.75" customHeight="1">
      <c r="A69" s="32">
        <v>67</v>
      </c>
      <c r="B69" s="33">
        <v>67</v>
      </c>
      <c r="C69" s="34" t="s">
        <v>3102</v>
      </c>
      <c r="D69" s="35" t="s">
        <v>3103</v>
      </c>
      <c r="E69" s="45" t="s">
        <v>3052</v>
      </c>
      <c r="F69" s="47">
        <v>61</v>
      </c>
      <c r="G69" s="38">
        <v>642956645</v>
      </c>
      <c r="H69" s="39">
        <v>81</v>
      </c>
      <c r="I69" s="40">
        <v>75</v>
      </c>
      <c r="J69" s="41">
        <v>668077750</v>
      </c>
      <c r="K69" s="42">
        <v>88</v>
      </c>
      <c r="L69" s="43">
        <v>79</v>
      </c>
      <c r="M69" s="38">
        <v>125855468</v>
      </c>
      <c r="N69" s="39">
        <v>19</v>
      </c>
      <c r="O69" s="40">
        <v>14</v>
      </c>
      <c r="P69" s="41">
        <v>950544737</v>
      </c>
      <c r="Q69" s="42">
        <v>30</v>
      </c>
      <c r="R69" s="43">
        <v>26</v>
      </c>
      <c r="S69" s="38">
        <v>1334555771</v>
      </c>
      <c r="T69" s="39">
        <v>435</v>
      </c>
      <c r="U69" s="40">
        <v>424</v>
      </c>
      <c r="V69" s="41">
        <v>-18208474</v>
      </c>
      <c r="W69" s="42">
        <v>56</v>
      </c>
      <c r="X69" s="43">
        <v>55</v>
      </c>
      <c r="Y69" s="38">
        <v>192642</v>
      </c>
      <c r="Z69" s="39">
        <v>12</v>
      </c>
      <c r="AA69" s="40">
        <v>7</v>
      </c>
      <c r="AB69" s="41">
        <v>5978</v>
      </c>
      <c r="AC69" s="108">
        <v>321</v>
      </c>
      <c r="AD69" s="45">
        <v>0</v>
      </c>
      <c r="AE69" s="37">
        <v>100</v>
      </c>
      <c r="AF69" s="46">
        <v>0</v>
      </c>
    </row>
    <row r="70" spans="1:32" s="3" customFormat="1" ht="18.75" customHeight="1">
      <c r="A70" s="137">
        <v>68</v>
      </c>
      <c r="B70" s="138">
        <v>79</v>
      </c>
      <c r="C70" s="139" t="s">
        <v>3104</v>
      </c>
      <c r="D70" s="140" t="s">
        <v>3056</v>
      </c>
      <c r="E70" s="141" t="s">
        <v>3052</v>
      </c>
      <c r="F70" s="142">
        <v>62</v>
      </c>
      <c r="G70" s="143">
        <v>637338370</v>
      </c>
      <c r="H70" s="144">
        <v>71</v>
      </c>
      <c r="I70" s="145">
        <v>65</v>
      </c>
      <c r="J70" s="146">
        <v>723747515</v>
      </c>
      <c r="K70" s="147">
        <v>253</v>
      </c>
      <c r="L70" s="148">
        <v>239</v>
      </c>
      <c r="M70" s="143">
        <v>42445711</v>
      </c>
      <c r="N70" s="144">
        <v>218</v>
      </c>
      <c r="O70" s="145">
        <v>208</v>
      </c>
      <c r="P70" s="146">
        <v>113321408</v>
      </c>
      <c r="Q70" s="147">
        <v>39</v>
      </c>
      <c r="R70" s="148">
        <v>33</v>
      </c>
      <c r="S70" s="143">
        <v>1184224378</v>
      </c>
      <c r="T70" s="144">
        <v>495</v>
      </c>
      <c r="U70" s="145">
        <v>483</v>
      </c>
      <c r="V70" s="146">
        <v>-109841088</v>
      </c>
      <c r="W70" s="147">
        <v>175</v>
      </c>
      <c r="X70" s="148">
        <v>174</v>
      </c>
      <c r="Y70" s="143">
        <v>74018</v>
      </c>
      <c r="Z70" s="144">
        <v>135</v>
      </c>
      <c r="AA70" s="145">
        <v>125</v>
      </c>
      <c r="AB70" s="146">
        <v>1130</v>
      </c>
      <c r="AC70" s="149">
        <v>331</v>
      </c>
      <c r="AD70" s="141">
        <v>0</v>
      </c>
      <c r="AE70" s="150">
        <v>100</v>
      </c>
      <c r="AF70" s="151">
        <v>0</v>
      </c>
    </row>
    <row r="71" spans="1:32" s="3" customFormat="1" ht="18.75" customHeight="1">
      <c r="A71" s="32">
        <v>69</v>
      </c>
      <c r="B71" s="33">
        <v>74</v>
      </c>
      <c r="C71" s="34" t="s">
        <v>3105</v>
      </c>
      <c r="D71" s="35" t="s">
        <v>3106</v>
      </c>
      <c r="E71" s="45" t="s">
        <v>3052</v>
      </c>
      <c r="F71" s="47">
        <v>63</v>
      </c>
      <c r="G71" s="38">
        <v>634703192</v>
      </c>
      <c r="H71" s="39">
        <v>87</v>
      </c>
      <c r="I71" s="40">
        <v>81</v>
      </c>
      <c r="J71" s="41">
        <v>635275613</v>
      </c>
      <c r="K71" s="42">
        <v>166</v>
      </c>
      <c r="L71" s="43">
        <v>154</v>
      </c>
      <c r="M71" s="38">
        <v>71324293</v>
      </c>
      <c r="N71" s="39">
        <v>292</v>
      </c>
      <c r="O71" s="40">
        <v>281</v>
      </c>
      <c r="P71" s="41">
        <v>70917497</v>
      </c>
      <c r="Q71" s="42">
        <v>135</v>
      </c>
      <c r="R71" s="43">
        <v>125</v>
      </c>
      <c r="S71" s="38">
        <v>405728091</v>
      </c>
      <c r="T71" s="39">
        <v>480</v>
      </c>
      <c r="U71" s="40">
        <v>468</v>
      </c>
      <c r="V71" s="41">
        <v>-53949760</v>
      </c>
      <c r="W71" s="42">
        <v>375</v>
      </c>
      <c r="X71" s="43">
        <v>373</v>
      </c>
      <c r="Y71" s="38">
        <v>11198</v>
      </c>
      <c r="Z71" s="39">
        <v>47</v>
      </c>
      <c r="AA71" s="40">
        <v>39</v>
      </c>
      <c r="AB71" s="41">
        <v>2325</v>
      </c>
      <c r="AC71" s="108">
        <v>311</v>
      </c>
      <c r="AD71" s="45">
        <v>0</v>
      </c>
      <c r="AE71" s="37">
        <v>100</v>
      </c>
      <c r="AF71" s="46">
        <v>0</v>
      </c>
    </row>
    <row r="72" spans="1:32" s="3" customFormat="1" ht="18.75" customHeight="1">
      <c r="A72" s="48">
        <v>70</v>
      </c>
      <c r="B72" s="49">
        <v>109</v>
      </c>
      <c r="C72" s="50" t="s">
        <v>3107</v>
      </c>
      <c r="D72" s="51" t="s">
        <v>1702</v>
      </c>
      <c r="E72" s="52" t="s">
        <v>3052</v>
      </c>
      <c r="F72" s="53">
        <v>64</v>
      </c>
      <c r="G72" s="54">
        <v>633280515</v>
      </c>
      <c r="H72" s="55">
        <v>75</v>
      </c>
      <c r="I72" s="56">
        <v>69</v>
      </c>
      <c r="J72" s="57">
        <v>707987173</v>
      </c>
      <c r="K72" s="58">
        <v>482</v>
      </c>
      <c r="L72" s="59">
        <v>468</v>
      </c>
      <c r="M72" s="54">
        <v>-1682954</v>
      </c>
      <c r="N72" s="55">
        <v>151</v>
      </c>
      <c r="O72" s="56">
        <v>142</v>
      </c>
      <c r="P72" s="57">
        <v>171709579</v>
      </c>
      <c r="Q72" s="58">
        <v>107</v>
      </c>
      <c r="R72" s="59">
        <v>98</v>
      </c>
      <c r="S72" s="54">
        <v>500907926</v>
      </c>
      <c r="T72" s="55">
        <v>267</v>
      </c>
      <c r="U72" s="56">
        <v>260</v>
      </c>
      <c r="V72" s="57">
        <v>5285323</v>
      </c>
      <c r="W72" s="58">
        <v>37</v>
      </c>
      <c r="X72" s="59">
        <v>36</v>
      </c>
      <c r="Y72" s="54">
        <v>358784</v>
      </c>
      <c r="Z72" s="55">
        <v>274</v>
      </c>
      <c r="AA72" s="56">
        <v>263</v>
      </c>
      <c r="AB72" s="57">
        <v>550</v>
      </c>
      <c r="AC72" s="109">
        <v>371</v>
      </c>
      <c r="AD72" s="52">
        <v>0</v>
      </c>
      <c r="AE72" s="60">
        <v>100</v>
      </c>
      <c r="AF72" s="61">
        <v>0</v>
      </c>
    </row>
    <row r="73" spans="1:32" s="3" customFormat="1" ht="18.75" customHeight="1">
      <c r="A73" s="18">
        <v>71</v>
      </c>
      <c r="B73" s="19">
        <v>104</v>
      </c>
      <c r="C73" s="20" t="s">
        <v>3108</v>
      </c>
      <c r="D73" s="21" t="s">
        <v>1056</v>
      </c>
      <c r="E73" s="22" t="s">
        <v>3052</v>
      </c>
      <c r="F73" s="23">
        <v>65</v>
      </c>
      <c r="G73" s="24">
        <v>632805497</v>
      </c>
      <c r="H73" s="25">
        <v>88</v>
      </c>
      <c r="I73" s="26">
        <v>82</v>
      </c>
      <c r="J73" s="27">
        <v>633307573</v>
      </c>
      <c r="K73" s="28">
        <v>138</v>
      </c>
      <c r="L73" s="29">
        <v>128</v>
      </c>
      <c r="M73" s="24">
        <v>84478305</v>
      </c>
      <c r="N73" s="25">
        <v>294</v>
      </c>
      <c r="O73" s="26">
        <v>283</v>
      </c>
      <c r="P73" s="27">
        <v>69298016</v>
      </c>
      <c r="Q73" s="28">
        <v>141</v>
      </c>
      <c r="R73" s="29">
        <v>131</v>
      </c>
      <c r="S73" s="24">
        <v>398103358</v>
      </c>
      <c r="T73" s="25">
        <v>145</v>
      </c>
      <c r="U73" s="26">
        <v>140</v>
      </c>
      <c r="V73" s="27">
        <v>21450712</v>
      </c>
      <c r="W73" s="28">
        <v>45</v>
      </c>
      <c r="X73" s="29">
        <v>44</v>
      </c>
      <c r="Y73" s="24">
        <v>254056</v>
      </c>
      <c r="Z73" s="25">
        <v>252</v>
      </c>
      <c r="AA73" s="26">
        <v>241</v>
      </c>
      <c r="AB73" s="27">
        <v>624</v>
      </c>
      <c r="AC73" s="107">
        <v>371</v>
      </c>
      <c r="AD73" s="22">
        <v>0</v>
      </c>
      <c r="AE73" s="30">
        <v>100</v>
      </c>
      <c r="AF73" s="31">
        <v>0</v>
      </c>
    </row>
    <row r="74" spans="1:32" s="3" customFormat="1" ht="18.75" customHeight="1">
      <c r="A74" s="137">
        <v>72</v>
      </c>
      <c r="B74" s="138">
        <v>85</v>
      </c>
      <c r="C74" s="139" t="s">
        <v>3109</v>
      </c>
      <c r="D74" s="140" t="s">
        <v>3056</v>
      </c>
      <c r="E74" s="141" t="s">
        <v>3052</v>
      </c>
      <c r="F74" s="142">
        <v>66</v>
      </c>
      <c r="G74" s="143">
        <v>631602695</v>
      </c>
      <c r="H74" s="144">
        <v>76</v>
      </c>
      <c r="I74" s="145">
        <v>70</v>
      </c>
      <c r="J74" s="146">
        <v>702619693</v>
      </c>
      <c r="K74" s="147">
        <v>490</v>
      </c>
      <c r="L74" s="148">
        <v>476</v>
      </c>
      <c r="M74" s="143">
        <v>-16196232</v>
      </c>
      <c r="N74" s="144">
        <v>220</v>
      </c>
      <c r="O74" s="145">
        <v>210</v>
      </c>
      <c r="P74" s="146">
        <v>112664642</v>
      </c>
      <c r="Q74" s="147">
        <v>37</v>
      </c>
      <c r="R74" s="148">
        <v>32</v>
      </c>
      <c r="S74" s="143">
        <v>1250612960</v>
      </c>
      <c r="T74" s="144">
        <v>494</v>
      </c>
      <c r="U74" s="145">
        <v>482</v>
      </c>
      <c r="V74" s="146">
        <v>-100222768</v>
      </c>
      <c r="W74" s="147">
        <v>260</v>
      </c>
      <c r="X74" s="148">
        <v>259</v>
      </c>
      <c r="Y74" s="143">
        <v>44461</v>
      </c>
      <c r="Z74" s="144">
        <v>149</v>
      </c>
      <c r="AA74" s="145">
        <v>139</v>
      </c>
      <c r="AB74" s="146">
        <v>1045</v>
      </c>
      <c r="AC74" s="149">
        <v>311</v>
      </c>
      <c r="AD74" s="141">
        <v>0</v>
      </c>
      <c r="AE74" s="150">
        <v>62</v>
      </c>
      <c r="AF74" s="151">
        <v>38</v>
      </c>
    </row>
    <row r="75" spans="1:32" s="3" customFormat="1" ht="18.75" customHeight="1">
      <c r="A75" s="137">
        <v>73</v>
      </c>
      <c r="B75" s="138">
        <v>53</v>
      </c>
      <c r="C75" s="139" t="s">
        <v>3110</v>
      </c>
      <c r="D75" s="140" t="s">
        <v>3056</v>
      </c>
      <c r="E75" s="141" t="s">
        <v>3052</v>
      </c>
      <c r="F75" s="142">
        <v>67</v>
      </c>
      <c r="G75" s="143">
        <v>611507616</v>
      </c>
      <c r="H75" s="144">
        <v>56</v>
      </c>
      <c r="I75" s="145">
        <v>52</v>
      </c>
      <c r="J75" s="146">
        <v>869332844</v>
      </c>
      <c r="K75" s="147">
        <v>45</v>
      </c>
      <c r="L75" s="148">
        <v>37</v>
      </c>
      <c r="M75" s="143">
        <v>253832702</v>
      </c>
      <c r="N75" s="144">
        <v>22</v>
      </c>
      <c r="O75" s="145">
        <v>17</v>
      </c>
      <c r="P75" s="146">
        <v>909803518</v>
      </c>
      <c r="Q75" s="147">
        <v>40</v>
      </c>
      <c r="R75" s="148">
        <v>34</v>
      </c>
      <c r="S75" s="143">
        <v>1166330023</v>
      </c>
      <c r="T75" s="144">
        <v>24</v>
      </c>
      <c r="U75" s="145">
        <v>21</v>
      </c>
      <c r="V75" s="146">
        <v>139809071</v>
      </c>
      <c r="W75" s="147">
        <v>81</v>
      </c>
      <c r="X75" s="148">
        <v>80</v>
      </c>
      <c r="Y75" s="143">
        <v>145231</v>
      </c>
      <c r="Z75" s="144">
        <v>53</v>
      </c>
      <c r="AA75" s="145">
        <v>45</v>
      </c>
      <c r="AB75" s="146">
        <v>2136</v>
      </c>
      <c r="AC75" s="149">
        <v>362</v>
      </c>
      <c r="AD75" s="141">
        <v>0</v>
      </c>
      <c r="AE75" s="150">
        <v>90.44</v>
      </c>
      <c r="AF75" s="151">
        <v>9.56</v>
      </c>
    </row>
    <row r="76" spans="1:32" s="3" customFormat="1" ht="18.75" customHeight="1">
      <c r="A76" s="137">
        <v>74</v>
      </c>
      <c r="B76" s="138">
        <v>94</v>
      </c>
      <c r="C76" s="139" t="s">
        <v>3111</v>
      </c>
      <c r="D76" s="140" t="s">
        <v>3056</v>
      </c>
      <c r="E76" s="141" t="s">
        <v>3052</v>
      </c>
      <c r="F76" s="142">
        <v>68</v>
      </c>
      <c r="G76" s="143">
        <v>607028571</v>
      </c>
      <c r="H76" s="144">
        <v>93</v>
      </c>
      <c r="I76" s="145">
        <v>87</v>
      </c>
      <c r="J76" s="146">
        <v>607028571</v>
      </c>
      <c r="K76" s="147">
        <v>78</v>
      </c>
      <c r="L76" s="148">
        <v>69</v>
      </c>
      <c r="M76" s="143">
        <v>137490046</v>
      </c>
      <c r="N76" s="144">
        <v>54</v>
      </c>
      <c r="O76" s="145">
        <v>46</v>
      </c>
      <c r="P76" s="146">
        <v>453122307</v>
      </c>
      <c r="Q76" s="147">
        <v>77</v>
      </c>
      <c r="R76" s="148">
        <v>68</v>
      </c>
      <c r="S76" s="143">
        <v>714325735</v>
      </c>
      <c r="T76" s="144">
        <v>26</v>
      </c>
      <c r="U76" s="145">
        <v>23</v>
      </c>
      <c r="V76" s="146">
        <v>122031551</v>
      </c>
      <c r="W76" s="147" t="s">
        <v>3052</v>
      </c>
      <c r="X76" s="148" t="s">
        <v>3052</v>
      </c>
      <c r="Y76" s="186" t="s">
        <v>3052</v>
      </c>
      <c r="Z76" s="144">
        <v>424</v>
      </c>
      <c r="AA76" s="145">
        <v>410</v>
      </c>
      <c r="AB76" s="146">
        <v>213</v>
      </c>
      <c r="AC76" s="149">
        <v>400</v>
      </c>
      <c r="AD76" s="141">
        <v>0</v>
      </c>
      <c r="AE76" s="150">
        <v>100</v>
      </c>
      <c r="AF76" s="151">
        <v>0</v>
      </c>
    </row>
    <row r="77" spans="1:32" s="3" customFormat="1" ht="18.75" customHeight="1">
      <c r="A77" s="48">
        <v>75</v>
      </c>
      <c r="B77" s="49">
        <v>81</v>
      </c>
      <c r="C77" s="50" t="s">
        <v>3112</v>
      </c>
      <c r="D77" s="51" t="s">
        <v>3113</v>
      </c>
      <c r="E77" s="52" t="s">
        <v>3052</v>
      </c>
      <c r="F77" s="53">
        <v>69</v>
      </c>
      <c r="G77" s="54">
        <v>606835400</v>
      </c>
      <c r="H77" s="55">
        <v>92</v>
      </c>
      <c r="I77" s="56">
        <v>86</v>
      </c>
      <c r="J77" s="57">
        <v>609269350</v>
      </c>
      <c r="K77" s="58">
        <v>58</v>
      </c>
      <c r="L77" s="59">
        <v>49</v>
      </c>
      <c r="M77" s="54">
        <v>190125553</v>
      </c>
      <c r="N77" s="55">
        <v>38</v>
      </c>
      <c r="O77" s="56">
        <v>32</v>
      </c>
      <c r="P77" s="57">
        <v>565497247</v>
      </c>
      <c r="Q77" s="58">
        <v>63</v>
      </c>
      <c r="R77" s="59">
        <v>55</v>
      </c>
      <c r="S77" s="54">
        <v>869003404</v>
      </c>
      <c r="T77" s="55">
        <v>55</v>
      </c>
      <c r="U77" s="56">
        <v>52</v>
      </c>
      <c r="V77" s="57">
        <v>78798046</v>
      </c>
      <c r="W77" s="58">
        <v>83</v>
      </c>
      <c r="X77" s="59">
        <v>82</v>
      </c>
      <c r="Y77" s="54">
        <v>144080</v>
      </c>
      <c r="Z77" s="55">
        <v>165</v>
      </c>
      <c r="AA77" s="56">
        <v>154</v>
      </c>
      <c r="AB77" s="57">
        <v>954</v>
      </c>
      <c r="AC77" s="109">
        <v>369</v>
      </c>
      <c r="AD77" s="52">
        <v>0</v>
      </c>
      <c r="AE77" s="60">
        <v>100</v>
      </c>
      <c r="AF77" s="61">
        <v>0</v>
      </c>
    </row>
    <row r="78" spans="1:32" s="3" customFormat="1" ht="18.75" customHeight="1">
      <c r="A78" s="18">
        <v>76</v>
      </c>
      <c r="B78" s="19">
        <v>62</v>
      </c>
      <c r="C78" s="20" t="s">
        <v>1837</v>
      </c>
      <c r="D78" s="21" t="s">
        <v>1061</v>
      </c>
      <c r="E78" s="22" t="s">
        <v>3052</v>
      </c>
      <c r="F78" s="23">
        <v>70</v>
      </c>
      <c r="G78" s="24">
        <v>605513517</v>
      </c>
      <c r="H78" s="25">
        <v>90</v>
      </c>
      <c r="I78" s="26">
        <v>84</v>
      </c>
      <c r="J78" s="27">
        <v>625540772</v>
      </c>
      <c r="K78" s="28">
        <v>309</v>
      </c>
      <c r="L78" s="29">
        <v>295</v>
      </c>
      <c r="M78" s="24">
        <v>32358429</v>
      </c>
      <c r="N78" s="25">
        <v>213</v>
      </c>
      <c r="O78" s="26">
        <v>204</v>
      </c>
      <c r="P78" s="27">
        <v>118760560</v>
      </c>
      <c r="Q78" s="28">
        <v>179</v>
      </c>
      <c r="R78" s="29">
        <v>169</v>
      </c>
      <c r="S78" s="24">
        <v>307872914</v>
      </c>
      <c r="T78" s="25">
        <v>143</v>
      </c>
      <c r="U78" s="26">
        <v>138</v>
      </c>
      <c r="V78" s="27">
        <v>23118787</v>
      </c>
      <c r="W78" s="28">
        <v>74</v>
      </c>
      <c r="X78" s="29">
        <v>73</v>
      </c>
      <c r="Y78" s="24">
        <v>156373</v>
      </c>
      <c r="Z78" s="25">
        <v>324</v>
      </c>
      <c r="AA78" s="26">
        <v>312</v>
      </c>
      <c r="AB78" s="27">
        <v>403</v>
      </c>
      <c r="AC78" s="107">
        <v>383</v>
      </c>
      <c r="AD78" s="22">
        <v>0</v>
      </c>
      <c r="AE78" s="30">
        <v>16.3</v>
      </c>
      <c r="AF78" s="31">
        <v>83.7</v>
      </c>
    </row>
    <row r="79" spans="1:32" s="3" customFormat="1" ht="18.75" customHeight="1">
      <c r="A79" s="137">
        <v>77</v>
      </c>
      <c r="B79" s="138">
        <v>77</v>
      </c>
      <c r="C79" s="139" t="s">
        <v>1838</v>
      </c>
      <c r="D79" s="140" t="s">
        <v>3056</v>
      </c>
      <c r="E79" s="141" t="s">
        <v>3052</v>
      </c>
      <c r="F79" s="142">
        <v>71</v>
      </c>
      <c r="G79" s="143">
        <v>592576548</v>
      </c>
      <c r="H79" s="144">
        <v>89</v>
      </c>
      <c r="I79" s="145">
        <v>83</v>
      </c>
      <c r="J79" s="146">
        <v>629643465</v>
      </c>
      <c r="K79" s="147">
        <v>104</v>
      </c>
      <c r="L79" s="148">
        <v>95</v>
      </c>
      <c r="M79" s="143">
        <v>106248270</v>
      </c>
      <c r="N79" s="144">
        <v>209</v>
      </c>
      <c r="O79" s="145">
        <v>200</v>
      </c>
      <c r="P79" s="146">
        <v>121862789</v>
      </c>
      <c r="Q79" s="147">
        <v>134</v>
      </c>
      <c r="R79" s="148">
        <v>124</v>
      </c>
      <c r="S79" s="143">
        <v>406400443</v>
      </c>
      <c r="T79" s="144">
        <v>196</v>
      </c>
      <c r="U79" s="145">
        <v>189</v>
      </c>
      <c r="V79" s="146">
        <v>12958530</v>
      </c>
      <c r="W79" s="147">
        <v>303</v>
      </c>
      <c r="X79" s="148">
        <v>301</v>
      </c>
      <c r="Y79" s="143">
        <v>29802</v>
      </c>
      <c r="Z79" s="144">
        <v>113</v>
      </c>
      <c r="AA79" s="145">
        <v>103</v>
      </c>
      <c r="AB79" s="146">
        <v>1262</v>
      </c>
      <c r="AC79" s="149">
        <v>311</v>
      </c>
      <c r="AD79" s="141">
        <v>0</v>
      </c>
      <c r="AE79" s="150">
        <v>94.74</v>
      </c>
      <c r="AF79" s="151">
        <v>5.26</v>
      </c>
    </row>
    <row r="80" spans="1:32" s="3" customFormat="1" ht="18.75" customHeight="1">
      <c r="A80" s="32">
        <v>78</v>
      </c>
      <c r="B80" s="33">
        <v>98</v>
      </c>
      <c r="C80" s="34" t="s">
        <v>1839</v>
      </c>
      <c r="D80" s="35" t="s">
        <v>3051</v>
      </c>
      <c r="E80" s="45" t="s">
        <v>3052</v>
      </c>
      <c r="F80" s="47">
        <v>72</v>
      </c>
      <c r="G80" s="38">
        <v>591428966</v>
      </c>
      <c r="H80" s="39">
        <v>74</v>
      </c>
      <c r="I80" s="40">
        <v>68</v>
      </c>
      <c r="J80" s="41">
        <v>708934354</v>
      </c>
      <c r="K80" s="42">
        <v>97</v>
      </c>
      <c r="L80" s="43">
        <v>88</v>
      </c>
      <c r="M80" s="38">
        <v>111676494</v>
      </c>
      <c r="N80" s="39">
        <v>225</v>
      </c>
      <c r="O80" s="40">
        <v>215</v>
      </c>
      <c r="P80" s="41">
        <v>109412181</v>
      </c>
      <c r="Q80" s="42">
        <v>163</v>
      </c>
      <c r="R80" s="43">
        <v>153</v>
      </c>
      <c r="S80" s="38">
        <v>332148716</v>
      </c>
      <c r="T80" s="39">
        <v>137</v>
      </c>
      <c r="U80" s="40">
        <v>132</v>
      </c>
      <c r="V80" s="41">
        <v>23778466</v>
      </c>
      <c r="W80" s="42">
        <v>55</v>
      </c>
      <c r="X80" s="43">
        <v>54</v>
      </c>
      <c r="Y80" s="38">
        <v>193575</v>
      </c>
      <c r="Z80" s="39">
        <v>105</v>
      </c>
      <c r="AA80" s="40">
        <v>95</v>
      </c>
      <c r="AB80" s="41">
        <v>1310</v>
      </c>
      <c r="AC80" s="108">
        <v>382</v>
      </c>
      <c r="AD80" s="45">
        <v>0</v>
      </c>
      <c r="AE80" s="37">
        <v>50</v>
      </c>
      <c r="AF80" s="46">
        <v>50</v>
      </c>
    </row>
    <row r="81" spans="1:32" s="3" customFormat="1" ht="18.75" customHeight="1">
      <c r="A81" s="137">
        <v>79</v>
      </c>
      <c r="B81" s="138">
        <v>63</v>
      </c>
      <c r="C81" s="139" t="s">
        <v>1840</v>
      </c>
      <c r="D81" s="140" t="s">
        <v>3056</v>
      </c>
      <c r="E81" s="141" t="s">
        <v>3052</v>
      </c>
      <c r="F81" s="142">
        <v>73</v>
      </c>
      <c r="G81" s="143">
        <v>587284106</v>
      </c>
      <c r="H81" s="144">
        <v>67</v>
      </c>
      <c r="I81" s="145">
        <v>62</v>
      </c>
      <c r="J81" s="146">
        <v>773853772</v>
      </c>
      <c r="K81" s="147">
        <v>80</v>
      </c>
      <c r="L81" s="148">
        <v>71</v>
      </c>
      <c r="M81" s="143">
        <v>132835447</v>
      </c>
      <c r="N81" s="144">
        <v>153</v>
      </c>
      <c r="O81" s="145">
        <v>144</v>
      </c>
      <c r="P81" s="146">
        <v>171042780</v>
      </c>
      <c r="Q81" s="147">
        <v>148</v>
      </c>
      <c r="R81" s="148">
        <v>138</v>
      </c>
      <c r="S81" s="143">
        <v>371151469</v>
      </c>
      <c r="T81" s="144">
        <v>134</v>
      </c>
      <c r="U81" s="145">
        <v>129</v>
      </c>
      <c r="V81" s="146">
        <v>24423976</v>
      </c>
      <c r="W81" s="147">
        <v>35</v>
      </c>
      <c r="X81" s="148">
        <v>34</v>
      </c>
      <c r="Y81" s="143">
        <v>379586</v>
      </c>
      <c r="Z81" s="144">
        <v>100</v>
      </c>
      <c r="AA81" s="145">
        <v>90</v>
      </c>
      <c r="AB81" s="146">
        <v>1344</v>
      </c>
      <c r="AC81" s="149">
        <v>355</v>
      </c>
      <c r="AD81" s="141">
        <v>0</v>
      </c>
      <c r="AE81" s="150">
        <v>25.4</v>
      </c>
      <c r="AF81" s="151">
        <v>74.599999999999994</v>
      </c>
    </row>
    <row r="82" spans="1:32" s="3" customFormat="1" ht="18.75" customHeight="1">
      <c r="A82" s="48">
        <v>80</v>
      </c>
      <c r="B82" s="49">
        <v>86</v>
      </c>
      <c r="C82" s="50" t="s">
        <v>1659</v>
      </c>
      <c r="D82" s="51" t="s">
        <v>3054</v>
      </c>
      <c r="E82" s="68">
        <v>7</v>
      </c>
      <c r="F82" s="60" t="s">
        <v>3052</v>
      </c>
      <c r="G82" s="54">
        <v>582381745</v>
      </c>
      <c r="H82" s="55">
        <v>96</v>
      </c>
      <c r="I82" s="56">
        <v>7</v>
      </c>
      <c r="J82" s="57">
        <v>582381745</v>
      </c>
      <c r="K82" s="58">
        <v>51</v>
      </c>
      <c r="L82" s="59">
        <v>9</v>
      </c>
      <c r="M82" s="54">
        <v>223989805</v>
      </c>
      <c r="N82" s="55">
        <v>12</v>
      </c>
      <c r="O82" s="56">
        <v>4</v>
      </c>
      <c r="P82" s="57">
        <v>1156111234</v>
      </c>
      <c r="Q82" s="58">
        <v>35</v>
      </c>
      <c r="R82" s="59">
        <v>5</v>
      </c>
      <c r="S82" s="54">
        <v>1264775118</v>
      </c>
      <c r="T82" s="55">
        <v>104</v>
      </c>
      <c r="U82" s="56">
        <v>4</v>
      </c>
      <c r="V82" s="57">
        <v>36360740</v>
      </c>
      <c r="W82" s="58" t="s">
        <v>3052</v>
      </c>
      <c r="X82" s="59" t="s">
        <v>3052</v>
      </c>
      <c r="Y82" s="65" t="s">
        <v>3052</v>
      </c>
      <c r="Z82" s="55">
        <v>153</v>
      </c>
      <c r="AA82" s="56">
        <v>11</v>
      </c>
      <c r="AB82" s="57">
        <v>1017</v>
      </c>
      <c r="AC82" s="109">
        <v>400</v>
      </c>
      <c r="AD82" s="52">
        <v>99.92</v>
      </c>
      <c r="AE82" s="60">
        <v>0.08</v>
      </c>
      <c r="AF82" s="61">
        <v>0</v>
      </c>
    </row>
    <row r="83" spans="1:32" s="3" customFormat="1" ht="18.75" customHeight="1">
      <c r="A83" s="18">
        <v>81</v>
      </c>
      <c r="B83" s="19">
        <v>68</v>
      </c>
      <c r="C83" s="20" t="s">
        <v>1660</v>
      </c>
      <c r="D83" s="21" t="s">
        <v>1696</v>
      </c>
      <c r="E83" s="22" t="s">
        <v>3052</v>
      </c>
      <c r="F83" s="23">
        <v>74</v>
      </c>
      <c r="G83" s="24">
        <v>574210535</v>
      </c>
      <c r="H83" s="25">
        <v>86</v>
      </c>
      <c r="I83" s="26">
        <v>80</v>
      </c>
      <c r="J83" s="27">
        <v>645882767</v>
      </c>
      <c r="K83" s="28">
        <v>214</v>
      </c>
      <c r="L83" s="29">
        <v>201</v>
      </c>
      <c r="M83" s="24">
        <v>51690167</v>
      </c>
      <c r="N83" s="25" t="s">
        <v>3052</v>
      </c>
      <c r="O83" s="26" t="s">
        <v>3052</v>
      </c>
      <c r="P83" s="69" t="s">
        <v>3052</v>
      </c>
      <c r="Q83" s="28" t="s">
        <v>3052</v>
      </c>
      <c r="R83" s="29" t="s">
        <v>3052</v>
      </c>
      <c r="S83" s="64" t="s">
        <v>3052</v>
      </c>
      <c r="T83" s="25">
        <v>129</v>
      </c>
      <c r="U83" s="26">
        <v>124</v>
      </c>
      <c r="V83" s="27">
        <v>25503428</v>
      </c>
      <c r="W83" s="28">
        <v>129</v>
      </c>
      <c r="X83" s="29">
        <v>128</v>
      </c>
      <c r="Y83" s="24">
        <v>101399</v>
      </c>
      <c r="Z83" s="25" t="s">
        <v>3052</v>
      </c>
      <c r="AA83" s="26" t="s">
        <v>3052</v>
      </c>
      <c r="AB83" s="69" t="s">
        <v>3052</v>
      </c>
      <c r="AC83" s="107">
        <v>371</v>
      </c>
      <c r="AD83" s="22">
        <v>0</v>
      </c>
      <c r="AE83" s="30">
        <v>100</v>
      </c>
      <c r="AF83" s="31">
        <v>0</v>
      </c>
    </row>
    <row r="84" spans="1:32" s="3" customFormat="1" ht="18.75" customHeight="1">
      <c r="A84" s="32">
        <v>82</v>
      </c>
      <c r="B84" s="33">
        <v>91</v>
      </c>
      <c r="C84" s="34" t="s">
        <v>1661</v>
      </c>
      <c r="D84" s="35" t="s">
        <v>1662</v>
      </c>
      <c r="E84" s="45" t="s">
        <v>3052</v>
      </c>
      <c r="F84" s="47">
        <v>75</v>
      </c>
      <c r="G84" s="38">
        <v>571893289</v>
      </c>
      <c r="H84" s="39">
        <v>97</v>
      </c>
      <c r="I84" s="40">
        <v>90</v>
      </c>
      <c r="J84" s="41">
        <v>577541592</v>
      </c>
      <c r="K84" s="42">
        <v>107</v>
      </c>
      <c r="L84" s="43">
        <v>98</v>
      </c>
      <c r="M84" s="38">
        <v>105377952</v>
      </c>
      <c r="N84" s="39">
        <v>270</v>
      </c>
      <c r="O84" s="40">
        <v>259</v>
      </c>
      <c r="P84" s="41">
        <v>83828205</v>
      </c>
      <c r="Q84" s="42">
        <v>190</v>
      </c>
      <c r="R84" s="43">
        <v>180</v>
      </c>
      <c r="S84" s="38">
        <v>299616879</v>
      </c>
      <c r="T84" s="39">
        <v>210</v>
      </c>
      <c r="U84" s="40">
        <v>203</v>
      </c>
      <c r="V84" s="41">
        <v>11513508</v>
      </c>
      <c r="W84" s="42">
        <v>421</v>
      </c>
      <c r="X84" s="43">
        <v>418</v>
      </c>
      <c r="Y84" s="38">
        <v>2783</v>
      </c>
      <c r="Z84" s="39">
        <v>48</v>
      </c>
      <c r="AA84" s="40">
        <v>40</v>
      </c>
      <c r="AB84" s="41">
        <v>2323</v>
      </c>
      <c r="AC84" s="108">
        <v>311</v>
      </c>
      <c r="AD84" s="45">
        <v>0</v>
      </c>
      <c r="AE84" s="37">
        <v>100</v>
      </c>
      <c r="AF84" s="46">
        <v>0</v>
      </c>
    </row>
    <row r="85" spans="1:32" s="3" customFormat="1" ht="18.75" customHeight="1">
      <c r="A85" s="32">
        <v>83</v>
      </c>
      <c r="B85" s="33">
        <v>70</v>
      </c>
      <c r="C85" s="34" t="s">
        <v>2184</v>
      </c>
      <c r="D85" s="35" t="s">
        <v>3058</v>
      </c>
      <c r="E85" s="45" t="s">
        <v>3052</v>
      </c>
      <c r="F85" s="47">
        <v>76</v>
      </c>
      <c r="G85" s="38">
        <v>570745458</v>
      </c>
      <c r="H85" s="39">
        <v>100</v>
      </c>
      <c r="I85" s="40">
        <v>93</v>
      </c>
      <c r="J85" s="41">
        <v>571929862</v>
      </c>
      <c r="K85" s="42">
        <v>90</v>
      </c>
      <c r="L85" s="43">
        <v>81</v>
      </c>
      <c r="M85" s="38">
        <v>122092800</v>
      </c>
      <c r="N85" s="39">
        <v>132</v>
      </c>
      <c r="O85" s="40">
        <v>123</v>
      </c>
      <c r="P85" s="41">
        <v>197593427</v>
      </c>
      <c r="Q85" s="42">
        <v>156</v>
      </c>
      <c r="R85" s="43">
        <v>146</v>
      </c>
      <c r="S85" s="38">
        <v>356372603</v>
      </c>
      <c r="T85" s="39">
        <v>72</v>
      </c>
      <c r="U85" s="40">
        <v>69</v>
      </c>
      <c r="V85" s="41">
        <v>57253807</v>
      </c>
      <c r="W85" s="42">
        <v>43</v>
      </c>
      <c r="X85" s="43">
        <v>42</v>
      </c>
      <c r="Y85" s="38">
        <v>271924</v>
      </c>
      <c r="Z85" s="39">
        <v>240</v>
      </c>
      <c r="AA85" s="40">
        <v>229</v>
      </c>
      <c r="AB85" s="41">
        <v>678</v>
      </c>
      <c r="AC85" s="108">
        <v>371</v>
      </c>
      <c r="AD85" s="45">
        <v>0</v>
      </c>
      <c r="AE85" s="37">
        <v>60</v>
      </c>
      <c r="AF85" s="46">
        <v>40</v>
      </c>
    </row>
    <row r="86" spans="1:32" s="3" customFormat="1" ht="18.75" customHeight="1">
      <c r="A86" s="32">
        <v>84</v>
      </c>
      <c r="B86" s="33">
        <v>115</v>
      </c>
      <c r="C86" s="34" t="s">
        <v>2185</v>
      </c>
      <c r="D86" s="35" t="s">
        <v>1061</v>
      </c>
      <c r="E86" s="45" t="s">
        <v>3052</v>
      </c>
      <c r="F86" s="47">
        <v>77</v>
      </c>
      <c r="G86" s="38">
        <v>568490235</v>
      </c>
      <c r="H86" s="39">
        <v>102</v>
      </c>
      <c r="I86" s="40">
        <v>95</v>
      </c>
      <c r="J86" s="41">
        <v>568490235</v>
      </c>
      <c r="K86" s="42">
        <v>77</v>
      </c>
      <c r="L86" s="43">
        <v>68</v>
      </c>
      <c r="M86" s="38">
        <v>138863028</v>
      </c>
      <c r="N86" s="39">
        <v>349</v>
      </c>
      <c r="O86" s="40">
        <v>337</v>
      </c>
      <c r="P86" s="41">
        <v>48667953</v>
      </c>
      <c r="Q86" s="42">
        <v>205</v>
      </c>
      <c r="R86" s="43">
        <v>195</v>
      </c>
      <c r="S86" s="38">
        <v>281884657</v>
      </c>
      <c r="T86" s="39">
        <v>203</v>
      </c>
      <c r="U86" s="40">
        <v>196</v>
      </c>
      <c r="V86" s="41">
        <v>12357482</v>
      </c>
      <c r="W86" s="42" t="s">
        <v>3052</v>
      </c>
      <c r="X86" s="43" t="s">
        <v>3052</v>
      </c>
      <c r="Y86" s="44" t="s">
        <v>3052</v>
      </c>
      <c r="Z86" s="39">
        <v>488</v>
      </c>
      <c r="AA86" s="40">
        <v>474</v>
      </c>
      <c r="AB86" s="41">
        <v>91</v>
      </c>
      <c r="AC86" s="108">
        <v>400</v>
      </c>
      <c r="AD86" s="45">
        <v>0</v>
      </c>
      <c r="AE86" s="37">
        <v>100</v>
      </c>
      <c r="AF86" s="46">
        <v>0</v>
      </c>
    </row>
    <row r="87" spans="1:32" s="3" customFormat="1" ht="18.75" customHeight="1">
      <c r="A87" s="48">
        <v>85</v>
      </c>
      <c r="B87" s="49">
        <v>71</v>
      </c>
      <c r="C87" s="50" t="s">
        <v>2186</v>
      </c>
      <c r="D87" s="51" t="s">
        <v>2187</v>
      </c>
      <c r="E87" s="52" t="s">
        <v>3052</v>
      </c>
      <c r="F87" s="53">
        <v>78</v>
      </c>
      <c r="G87" s="54">
        <v>564639586</v>
      </c>
      <c r="H87" s="55">
        <v>48</v>
      </c>
      <c r="I87" s="56">
        <v>44</v>
      </c>
      <c r="J87" s="57">
        <v>1097017478</v>
      </c>
      <c r="K87" s="58" t="s">
        <v>3052</v>
      </c>
      <c r="L87" s="59" t="s">
        <v>3052</v>
      </c>
      <c r="M87" s="65" t="s">
        <v>3052</v>
      </c>
      <c r="N87" s="55">
        <v>97</v>
      </c>
      <c r="O87" s="56">
        <v>88</v>
      </c>
      <c r="P87" s="57">
        <v>254693830</v>
      </c>
      <c r="Q87" s="58">
        <v>59</v>
      </c>
      <c r="R87" s="59">
        <v>51</v>
      </c>
      <c r="S87" s="54">
        <v>906489146</v>
      </c>
      <c r="T87" s="55" t="s">
        <v>3052</v>
      </c>
      <c r="U87" s="56" t="s">
        <v>3052</v>
      </c>
      <c r="V87" s="66" t="s">
        <v>3052</v>
      </c>
      <c r="W87" s="58">
        <v>53</v>
      </c>
      <c r="X87" s="59">
        <v>52</v>
      </c>
      <c r="Y87" s="54">
        <v>202324</v>
      </c>
      <c r="Z87" s="55">
        <v>62</v>
      </c>
      <c r="AA87" s="56">
        <v>54</v>
      </c>
      <c r="AB87" s="57">
        <v>1923</v>
      </c>
      <c r="AC87" s="109">
        <v>384</v>
      </c>
      <c r="AD87" s="52">
        <v>0</v>
      </c>
      <c r="AE87" s="60">
        <v>100</v>
      </c>
      <c r="AF87" s="61">
        <v>0</v>
      </c>
    </row>
    <row r="88" spans="1:32" s="3" customFormat="1" ht="18.75" customHeight="1">
      <c r="A88" s="167">
        <v>86</v>
      </c>
      <c r="B88" s="168">
        <v>76</v>
      </c>
      <c r="C88" s="169" t="s">
        <v>2188</v>
      </c>
      <c r="D88" s="170" t="s">
        <v>3056</v>
      </c>
      <c r="E88" s="171" t="s">
        <v>3052</v>
      </c>
      <c r="F88" s="172">
        <v>79</v>
      </c>
      <c r="G88" s="173">
        <v>560126696</v>
      </c>
      <c r="H88" s="174">
        <v>103</v>
      </c>
      <c r="I88" s="175">
        <v>96</v>
      </c>
      <c r="J88" s="176">
        <v>560712965</v>
      </c>
      <c r="K88" s="177">
        <v>191</v>
      </c>
      <c r="L88" s="178">
        <v>178</v>
      </c>
      <c r="M88" s="173">
        <v>59439903</v>
      </c>
      <c r="N88" s="174">
        <v>203</v>
      </c>
      <c r="O88" s="175">
        <v>194</v>
      </c>
      <c r="P88" s="176">
        <v>127540648</v>
      </c>
      <c r="Q88" s="177">
        <v>347</v>
      </c>
      <c r="R88" s="178">
        <v>336</v>
      </c>
      <c r="S88" s="173">
        <v>149671796</v>
      </c>
      <c r="T88" s="174">
        <v>114</v>
      </c>
      <c r="U88" s="175">
        <v>109</v>
      </c>
      <c r="V88" s="176">
        <v>32502354</v>
      </c>
      <c r="W88" s="177">
        <v>437</v>
      </c>
      <c r="X88" s="178">
        <v>432</v>
      </c>
      <c r="Y88" s="173">
        <v>655</v>
      </c>
      <c r="Z88" s="174">
        <v>477</v>
      </c>
      <c r="AA88" s="175">
        <v>463</v>
      </c>
      <c r="AB88" s="176">
        <v>124</v>
      </c>
      <c r="AC88" s="179">
        <v>354</v>
      </c>
      <c r="AD88" s="171">
        <v>0</v>
      </c>
      <c r="AE88" s="180">
        <v>100</v>
      </c>
      <c r="AF88" s="181">
        <v>0</v>
      </c>
    </row>
    <row r="89" spans="1:32" s="3" customFormat="1" ht="18.75" customHeight="1">
      <c r="A89" s="32">
        <v>87</v>
      </c>
      <c r="B89" s="33">
        <v>66</v>
      </c>
      <c r="C89" s="34" t="s">
        <v>2189</v>
      </c>
      <c r="D89" s="35" t="s">
        <v>3058</v>
      </c>
      <c r="E89" s="45" t="s">
        <v>3052</v>
      </c>
      <c r="F89" s="47">
        <v>80</v>
      </c>
      <c r="G89" s="38">
        <v>549555872</v>
      </c>
      <c r="H89" s="39">
        <v>110</v>
      </c>
      <c r="I89" s="40">
        <v>102</v>
      </c>
      <c r="J89" s="41">
        <v>549555872</v>
      </c>
      <c r="K89" s="42">
        <v>76</v>
      </c>
      <c r="L89" s="43">
        <v>67</v>
      </c>
      <c r="M89" s="38">
        <v>139348791</v>
      </c>
      <c r="N89" s="39">
        <v>124</v>
      </c>
      <c r="O89" s="40">
        <v>115</v>
      </c>
      <c r="P89" s="41">
        <v>205449541</v>
      </c>
      <c r="Q89" s="42">
        <v>133</v>
      </c>
      <c r="R89" s="43">
        <v>123</v>
      </c>
      <c r="S89" s="38">
        <v>407122216</v>
      </c>
      <c r="T89" s="39">
        <v>370</v>
      </c>
      <c r="U89" s="40">
        <v>360</v>
      </c>
      <c r="V89" s="41">
        <v>-2817198</v>
      </c>
      <c r="W89" s="42">
        <v>39</v>
      </c>
      <c r="X89" s="43">
        <v>38</v>
      </c>
      <c r="Y89" s="38">
        <v>321184</v>
      </c>
      <c r="Z89" s="39">
        <v>52</v>
      </c>
      <c r="AA89" s="40">
        <v>44</v>
      </c>
      <c r="AB89" s="41">
        <v>2141</v>
      </c>
      <c r="AC89" s="108">
        <v>384</v>
      </c>
      <c r="AD89" s="45">
        <v>0</v>
      </c>
      <c r="AE89" s="37">
        <v>0.02</v>
      </c>
      <c r="AF89" s="46">
        <v>99.98</v>
      </c>
    </row>
    <row r="90" spans="1:32" s="3" customFormat="1" ht="18.75" customHeight="1">
      <c r="A90" s="32">
        <v>88</v>
      </c>
      <c r="B90" s="33">
        <v>113</v>
      </c>
      <c r="C90" s="34" t="s">
        <v>815</v>
      </c>
      <c r="D90" s="35" t="s">
        <v>816</v>
      </c>
      <c r="E90" s="45" t="s">
        <v>3052</v>
      </c>
      <c r="F90" s="47">
        <v>81</v>
      </c>
      <c r="G90" s="38">
        <v>545075735</v>
      </c>
      <c r="H90" s="39">
        <v>107</v>
      </c>
      <c r="I90" s="40">
        <v>99</v>
      </c>
      <c r="J90" s="41">
        <v>556310892</v>
      </c>
      <c r="K90" s="42">
        <v>183</v>
      </c>
      <c r="L90" s="43">
        <v>171</v>
      </c>
      <c r="M90" s="38">
        <v>62412618</v>
      </c>
      <c r="N90" s="39">
        <v>226</v>
      </c>
      <c r="O90" s="40">
        <v>216</v>
      </c>
      <c r="P90" s="41">
        <v>109011041</v>
      </c>
      <c r="Q90" s="42">
        <v>333</v>
      </c>
      <c r="R90" s="43">
        <v>322</v>
      </c>
      <c r="S90" s="38">
        <v>159049216</v>
      </c>
      <c r="T90" s="39">
        <v>319</v>
      </c>
      <c r="U90" s="40">
        <v>310</v>
      </c>
      <c r="V90" s="41">
        <v>1450631</v>
      </c>
      <c r="W90" s="42">
        <v>78</v>
      </c>
      <c r="X90" s="43">
        <v>77</v>
      </c>
      <c r="Y90" s="38">
        <v>151240</v>
      </c>
      <c r="Z90" s="39">
        <v>295</v>
      </c>
      <c r="AA90" s="40">
        <v>283</v>
      </c>
      <c r="AB90" s="41">
        <v>485</v>
      </c>
      <c r="AC90" s="108">
        <v>371</v>
      </c>
      <c r="AD90" s="45">
        <v>0</v>
      </c>
      <c r="AE90" s="37">
        <v>100</v>
      </c>
      <c r="AF90" s="46">
        <v>0</v>
      </c>
    </row>
    <row r="91" spans="1:32" s="3" customFormat="1" ht="18.75" customHeight="1">
      <c r="A91" s="32">
        <v>89</v>
      </c>
      <c r="B91" s="33">
        <v>106</v>
      </c>
      <c r="C91" s="34" t="s">
        <v>142</v>
      </c>
      <c r="D91" s="35" t="s">
        <v>3051</v>
      </c>
      <c r="E91" s="45" t="s">
        <v>3052</v>
      </c>
      <c r="F91" s="47">
        <v>82</v>
      </c>
      <c r="G91" s="38">
        <v>544079747</v>
      </c>
      <c r="H91" s="39">
        <v>109</v>
      </c>
      <c r="I91" s="40">
        <v>101</v>
      </c>
      <c r="J91" s="41">
        <v>552253846</v>
      </c>
      <c r="K91" s="42">
        <v>101</v>
      </c>
      <c r="L91" s="43">
        <v>92</v>
      </c>
      <c r="M91" s="38">
        <v>107357840</v>
      </c>
      <c r="N91" s="39">
        <v>231</v>
      </c>
      <c r="O91" s="40">
        <v>221</v>
      </c>
      <c r="P91" s="41">
        <v>107949903</v>
      </c>
      <c r="Q91" s="42">
        <v>101</v>
      </c>
      <c r="R91" s="43">
        <v>92</v>
      </c>
      <c r="S91" s="38">
        <v>526239412</v>
      </c>
      <c r="T91" s="39">
        <v>386</v>
      </c>
      <c r="U91" s="40">
        <v>376</v>
      </c>
      <c r="V91" s="41">
        <v>-5894143</v>
      </c>
      <c r="W91" s="42">
        <v>191</v>
      </c>
      <c r="X91" s="43">
        <v>190</v>
      </c>
      <c r="Y91" s="38">
        <v>67875</v>
      </c>
      <c r="Z91" s="39">
        <v>353</v>
      </c>
      <c r="AA91" s="40">
        <v>340</v>
      </c>
      <c r="AB91" s="41">
        <v>350</v>
      </c>
      <c r="AC91" s="108">
        <v>371</v>
      </c>
      <c r="AD91" s="45">
        <v>0</v>
      </c>
      <c r="AE91" s="37">
        <v>100</v>
      </c>
      <c r="AF91" s="46">
        <v>0</v>
      </c>
    </row>
    <row r="92" spans="1:32" s="3" customFormat="1" ht="18.75" customHeight="1">
      <c r="A92" s="48">
        <v>90</v>
      </c>
      <c r="B92" s="70" t="s">
        <v>3052</v>
      </c>
      <c r="C92" s="50" t="s">
        <v>143</v>
      </c>
      <c r="D92" s="51" t="s">
        <v>1702</v>
      </c>
      <c r="E92" s="52" t="s">
        <v>3052</v>
      </c>
      <c r="F92" s="53">
        <v>83</v>
      </c>
      <c r="G92" s="54">
        <v>541165339</v>
      </c>
      <c r="H92" s="55">
        <v>113</v>
      </c>
      <c r="I92" s="56">
        <v>105</v>
      </c>
      <c r="J92" s="57">
        <v>546894748</v>
      </c>
      <c r="K92" s="58">
        <v>342</v>
      </c>
      <c r="L92" s="59">
        <v>328</v>
      </c>
      <c r="M92" s="54">
        <v>27323122</v>
      </c>
      <c r="N92" s="55">
        <v>493</v>
      </c>
      <c r="O92" s="56">
        <v>479</v>
      </c>
      <c r="P92" s="57">
        <v>-23494612</v>
      </c>
      <c r="Q92" s="58">
        <v>226</v>
      </c>
      <c r="R92" s="59">
        <v>215</v>
      </c>
      <c r="S92" s="54">
        <v>256282545</v>
      </c>
      <c r="T92" s="55">
        <v>465</v>
      </c>
      <c r="U92" s="56">
        <v>453</v>
      </c>
      <c r="V92" s="57">
        <v>-39613886</v>
      </c>
      <c r="W92" s="58">
        <v>359</v>
      </c>
      <c r="X92" s="59">
        <v>357</v>
      </c>
      <c r="Y92" s="54">
        <v>15851</v>
      </c>
      <c r="Z92" s="55">
        <v>276</v>
      </c>
      <c r="AA92" s="56">
        <v>265</v>
      </c>
      <c r="AB92" s="57">
        <v>547</v>
      </c>
      <c r="AC92" s="109">
        <v>371</v>
      </c>
      <c r="AD92" s="52">
        <v>0</v>
      </c>
      <c r="AE92" s="60">
        <v>100</v>
      </c>
      <c r="AF92" s="61">
        <v>0</v>
      </c>
    </row>
    <row r="93" spans="1:32" s="3" customFormat="1" ht="18.75" customHeight="1">
      <c r="A93" s="167">
        <v>91</v>
      </c>
      <c r="B93" s="168">
        <v>90</v>
      </c>
      <c r="C93" s="169" t="s">
        <v>144</v>
      </c>
      <c r="D93" s="170" t="s">
        <v>3056</v>
      </c>
      <c r="E93" s="171" t="s">
        <v>3052</v>
      </c>
      <c r="F93" s="172">
        <v>84</v>
      </c>
      <c r="G93" s="173">
        <v>537005830</v>
      </c>
      <c r="H93" s="174">
        <v>117</v>
      </c>
      <c r="I93" s="175">
        <v>109</v>
      </c>
      <c r="J93" s="176">
        <v>538063368</v>
      </c>
      <c r="K93" s="177">
        <v>313</v>
      </c>
      <c r="L93" s="178">
        <v>299</v>
      </c>
      <c r="M93" s="173">
        <v>31761525</v>
      </c>
      <c r="N93" s="174">
        <v>165</v>
      </c>
      <c r="O93" s="175">
        <v>156</v>
      </c>
      <c r="P93" s="176">
        <v>158378787</v>
      </c>
      <c r="Q93" s="177">
        <v>239</v>
      </c>
      <c r="R93" s="178">
        <v>228</v>
      </c>
      <c r="S93" s="173">
        <v>244426300</v>
      </c>
      <c r="T93" s="174">
        <v>155</v>
      </c>
      <c r="U93" s="175">
        <v>150</v>
      </c>
      <c r="V93" s="176">
        <v>17716669</v>
      </c>
      <c r="W93" s="177">
        <v>33</v>
      </c>
      <c r="X93" s="178">
        <v>32</v>
      </c>
      <c r="Y93" s="173">
        <v>388194</v>
      </c>
      <c r="Z93" s="174">
        <v>312</v>
      </c>
      <c r="AA93" s="175">
        <v>300</v>
      </c>
      <c r="AB93" s="176">
        <v>426</v>
      </c>
      <c r="AC93" s="179">
        <v>371</v>
      </c>
      <c r="AD93" s="171">
        <v>0</v>
      </c>
      <c r="AE93" s="180">
        <v>100</v>
      </c>
      <c r="AF93" s="181">
        <v>0</v>
      </c>
    </row>
    <row r="94" spans="1:32" s="3" customFormat="1" ht="18.75" customHeight="1">
      <c r="A94" s="137">
        <v>92</v>
      </c>
      <c r="B94" s="138">
        <v>73</v>
      </c>
      <c r="C94" s="139" t="s">
        <v>145</v>
      </c>
      <c r="D94" s="140" t="s">
        <v>3056</v>
      </c>
      <c r="E94" s="141" t="s">
        <v>3052</v>
      </c>
      <c r="F94" s="142">
        <v>85</v>
      </c>
      <c r="G94" s="143">
        <v>536142604</v>
      </c>
      <c r="H94" s="144">
        <v>116</v>
      </c>
      <c r="I94" s="145">
        <v>108</v>
      </c>
      <c r="J94" s="146">
        <v>538287989</v>
      </c>
      <c r="K94" s="147">
        <v>452</v>
      </c>
      <c r="L94" s="148">
        <v>438</v>
      </c>
      <c r="M94" s="143">
        <v>8624462</v>
      </c>
      <c r="N94" s="144">
        <v>29</v>
      </c>
      <c r="O94" s="145">
        <v>24</v>
      </c>
      <c r="P94" s="146">
        <v>725599632</v>
      </c>
      <c r="Q94" s="147">
        <v>27</v>
      </c>
      <c r="R94" s="148">
        <v>23</v>
      </c>
      <c r="S94" s="143">
        <v>1439468817</v>
      </c>
      <c r="T94" s="144">
        <v>458</v>
      </c>
      <c r="U94" s="145">
        <v>446</v>
      </c>
      <c r="V94" s="146">
        <v>-32131260</v>
      </c>
      <c r="W94" s="147" t="s">
        <v>3052</v>
      </c>
      <c r="X94" s="148" t="s">
        <v>3052</v>
      </c>
      <c r="Y94" s="186" t="s">
        <v>3052</v>
      </c>
      <c r="Z94" s="144">
        <v>216</v>
      </c>
      <c r="AA94" s="145">
        <v>205</v>
      </c>
      <c r="AB94" s="146">
        <v>736</v>
      </c>
      <c r="AC94" s="149">
        <v>342</v>
      </c>
      <c r="AD94" s="141">
        <v>0</v>
      </c>
      <c r="AE94" s="150">
        <v>100</v>
      </c>
      <c r="AF94" s="151">
        <v>0</v>
      </c>
    </row>
    <row r="95" spans="1:32" s="3" customFormat="1" ht="18.75" customHeight="1">
      <c r="A95" s="32">
        <v>93</v>
      </c>
      <c r="B95" s="33">
        <v>103</v>
      </c>
      <c r="C95" s="34" t="s">
        <v>146</v>
      </c>
      <c r="D95" s="35" t="s">
        <v>1702</v>
      </c>
      <c r="E95" s="45" t="s">
        <v>3052</v>
      </c>
      <c r="F95" s="47">
        <v>86</v>
      </c>
      <c r="G95" s="38">
        <v>521062350</v>
      </c>
      <c r="H95" s="39">
        <v>121</v>
      </c>
      <c r="I95" s="40">
        <v>113</v>
      </c>
      <c r="J95" s="41">
        <v>522379083</v>
      </c>
      <c r="K95" s="42">
        <v>4</v>
      </c>
      <c r="L95" s="43">
        <v>4</v>
      </c>
      <c r="M95" s="38">
        <v>2189665397</v>
      </c>
      <c r="N95" s="39">
        <v>92</v>
      </c>
      <c r="O95" s="40">
        <v>83</v>
      </c>
      <c r="P95" s="41">
        <v>265837213</v>
      </c>
      <c r="Q95" s="42">
        <v>113</v>
      </c>
      <c r="R95" s="43">
        <v>104</v>
      </c>
      <c r="S95" s="38">
        <v>485347191</v>
      </c>
      <c r="T95" s="39">
        <v>48</v>
      </c>
      <c r="U95" s="40">
        <v>45</v>
      </c>
      <c r="V95" s="41">
        <v>86643085</v>
      </c>
      <c r="W95" s="42">
        <v>67</v>
      </c>
      <c r="X95" s="43">
        <v>66</v>
      </c>
      <c r="Y95" s="38">
        <v>170193</v>
      </c>
      <c r="Z95" s="39">
        <v>307</v>
      </c>
      <c r="AA95" s="40">
        <v>295</v>
      </c>
      <c r="AB95" s="41">
        <v>447</v>
      </c>
      <c r="AC95" s="108">
        <v>314</v>
      </c>
      <c r="AD95" s="45">
        <v>0</v>
      </c>
      <c r="AE95" s="37">
        <v>0</v>
      </c>
      <c r="AF95" s="46">
        <v>100</v>
      </c>
    </row>
    <row r="96" spans="1:32" s="3" customFormat="1" ht="18.75" customHeight="1">
      <c r="A96" s="137">
        <v>94</v>
      </c>
      <c r="B96" s="138">
        <v>88</v>
      </c>
      <c r="C96" s="139" t="s">
        <v>147</v>
      </c>
      <c r="D96" s="140" t="s">
        <v>3056</v>
      </c>
      <c r="E96" s="141" t="s">
        <v>3052</v>
      </c>
      <c r="F96" s="142">
        <v>87</v>
      </c>
      <c r="G96" s="143">
        <v>516516973</v>
      </c>
      <c r="H96" s="144">
        <v>106</v>
      </c>
      <c r="I96" s="145">
        <v>98</v>
      </c>
      <c r="J96" s="146">
        <v>558094893</v>
      </c>
      <c r="K96" s="147">
        <v>53</v>
      </c>
      <c r="L96" s="148">
        <v>44</v>
      </c>
      <c r="M96" s="143">
        <v>215750665</v>
      </c>
      <c r="N96" s="144">
        <v>55</v>
      </c>
      <c r="O96" s="145">
        <v>47</v>
      </c>
      <c r="P96" s="146">
        <v>447075462</v>
      </c>
      <c r="Q96" s="147">
        <v>105</v>
      </c>
      <c r="R96" s="148">
        <v>96</v>
      </c>
      <c r="S96" s="143">
        <v>511079892</v>
      </c>
      <c r="T96" s="144">
        <v>32</v>
      </c>
      <c r="U96" s="145">
        <v>29</v>
      </c>
      <c r="V96" s="146">
        <v>108376056</v>
      </c>
      <c r="W96" s="147">
        <v>302</v>
      </c>
      <c r="X96" s="148">
        <v>300</v>
      </c>
      <c r="Y96" s="143">
        <v>29868</v>
      </c>
      <c r="Z96" s="144">
        <v>106</v>
      </c>
      <c r="AA96" s="145">
        <v>96</v>
      </c>
      <c r="AB96" s="146">
        <v>1301</v>
      </c>
      <c r="AC96" s="149">
        <v>352</v>
      </c>
      <c r="AD96" s="141">
        <v>0</v>
      </c>
      <c r="AE96" s="150">
        <v>100</v>
      </c>
      <c r="AF96" s="151">
        <v>0</v>
      </c>
    </row>
    <row r="97" spans="1:32" s="3" customFormat="1" ht="18.75" customHeight="1">
      <c r="A97" s="152">
        <v>95</v>
      </c>
      <c r="B97" s="153">
        <v>87</v>
      </c>
      <c r="C97" s="154" t="s">
        <v>148</v>
      </c>
      <c r="D97" s="155" t="s">
        <v>3056</v>
      </c>
      <c r="E97" s="156" t="s">
        <v>3052</v>
      </c>
      <c r="F97" s="157">
        <v>88</v>
      </c>
      <c r="G97" s="158">
        <v>516146669</v>
      </c>
      <c r="H97" s="159">
        <v>119</v>
      </c>
      <c r="I97" s="160">
        <v>111</v>
      </c>
      <c r="J97" s="161">
        <v>525567698</v>
      </c>
      <c r="K97" s="162" t="s">
        <v>3052</v>
      </c>
      <c r="L97" s="163" t="s">
        <v>3052</v>
      </c>
      <c r="M97" s="206" t="s">
        <v>3052</v>
      </c>
      <c r="N97" s="159">
        <v>373</v>
      </c>
      <c r="O97" s="160">
        <v>360</v>
      </c>
      <c r="P97" s="161">
        <v>43168697</v>
      </c>
      <c r="Q97" s="162">
        <v>275</v>
      </c>
      <c r="R97" s="163">
        <v>264</v>
      </c>
      <c r="S97" s="158">
        <v>207374818</v>
      </c>
      <c r="T97" s="159" t="s">
        <v>3052</v>
      </c>
      <c r="U97" s="160" t="s">
        <v>3052</v>
      </c>
      <c r="V97" s="207" t="s">
        <v>3052</v>
      </c>
      <c r="W97" s="162">
        <v>412</v>
      </c>
      <c r="X97" s="163">
        <v>409</v>
      </c>
      <c r="Y97" s="158">
        <v>3471</v>
      </c>
      <c r="Z97" s="159">
        <v>40</v>
      </c>
      <c r="AA97" s="160">
        <v>32</v>
      </c>
      <c r="AB97" s="161">
        <v>2552</v>
      </c>
      <c r="AC97" s="164">
        <v>312</v>
      </c>
      <c r="AD97" s="156">
        <v>0</v>
      </c>
      <c r="AE97" s="165">
        <v>0</v>
      </c>
      <c r="AF97" s="166">
        <v>100</v>
      </c>
    </row>
    <row r="98" spans="1:32" s="3" customFormat="1" ht="18.75" customHeight="1">
      <c r="A98" s="167">
        <v>96</v>
      </c>
      <c r="B98" s="168">
        <v>95</v>
      </c>
      <c r="C98" s="169" t="s">
        <v>149</v>
      </c>
      <c r="D98" s="170" t="s">
        <v>3056</v>
      </c>
      <c r="E98" s="171" t="s">
        <v>3052</v>
      </c>
      <c r="F98" s="172">
        <v>89</v>
      </c>
      <c r="G98" s="173">
        <v>508909626</v>
      </c>
      <c r="H98" s="174">
        <v>83</v>
      </c>
      <c r="I98" s="175">
        <v>77</v>
      </c>
      <c r="J98" s="176">
        <v>663485944</v>
      </c>
      <c r="K98" s="177">
        <v>153</v>
      </c>
      <c r="L98" s="178">
        <v>141</v>
      </c>
      <c r="M98" s="173">
        <v>76398670</v>
      </c>
      <c r="N98" s="174">
        <v>217</v>
      </c>
      <c r="O98" s="175">
        <v>207</v>
      </c>
      <c r="P98" s="176">
        <v>114447834</v>
      </c>
      <c r="Q98" s="177">
        <v>136</v>
      </c>
      <c r="R98" s="178">
        <v>126</v>
      </c>
      <c r="S98" s="173">
        <v>401995935</v>
      </c>
      <c r="T98" s="174">
        <v>425</v>
      </c>
      <c r="U98" s="175">
        <v>414</v>
      </c>
      <c r="V98" s="176">
        <v>-14668370</v>
      </c>
      <c r="W98" s="177">
        <v>69</v>
      </c>
      <c r="X98" s="178">
        <v>68</v>
      </c>
      <c r="Y98" s="173">
        <v>169887</v>
      </c>
      <c r="Z98" s="174">
        <v>208</v>
      </c>
      <c r="AA98" s="175">
        <v>197</v>
      </c>
      <c r="AB98" s="176">
        <v>775</v>
      </c>
      <c r="AC98" s="179">
        <v>381</v>
      </c>
      <c r="AD98" s="171">
        <v>0</v>
      </c>
      <c r="AE98" s="180">
        <v>4</v>
      </c>
      <c r="AF98" s="181">
        <v>96</v>
      </c>
    </row>
    <row r="99" spans="1:32" s="3" customFormat="1" ht="18.75" customHeight="1">
      <c r="A99" s="32">
        <v>97</v>
      </c>
      <c r="B99" s="33">
        <v>127</v>
      </c>
      <c r="C99" s="34" t="s">
        <v>150</v>
      </c>
      <c r="D99" s="35" t="s">
        <v>3051</v>
      </c>
      <c r="E99" s="45" t="s">
        <v>3052</v>
      </c>
      <c r="F99" s="47">
        <v>90</v>
      </c>
      <c r="G99" s="38">
        <v>498934000</v>
      </c>
      <c r="H99" s="39">
        <v>85</v>
      </c>
      <c r="I99" s="40">
        <v>79</v>
      </c>
      <c r="J99" s="41">
        <v>657289301</v>
      </c>
      <c r="K99" s="42">
        <v>91</v>
      </c>
      <c r="L99" s="43">
        <v>82</v>
      </c>
      <c r="M99" s="38">
        <v>122003541</v>
      </c>
      <c r="N99" s="39">
        <v>14</v>
      </c>
      <c r="O99" s="40">
        <v>10</v>
      </c>
      <c r="P99" s="41">
        <v>1122644556</v>
      </c>
      <c r="Q99" s="42">
        <v>17</v>
      </c>
      <c r="R99" s="43">
        <v>14</v>
      </c>
      <c r="S99" s="38">
        <v>1876415727</v>
      </c>
      <c r="T99" s="39">
        <v>459</v>
      </c>
      <c r="U99" s="40">
        <v>447</v>
      </c>
      <c r="V99" s="41">
        <v>-32226989</v>
      </c>
      <c r="W99" s="42" t="s">
        <v>3052</v>
      </c>
      <c r="X99" s="43" t="s">
        <v>3052</v>
      </c>
      <c r="Y99" s="44" t="s">
        <v>3052</v>
      </c>
      <c r="Z99" s="39">
        <v>401</v>
      </c>
      <c r="AA99" s="40">
        <v>387</v>
      </c>
      <c r="AB99" s="41">
        <v>260</v>
      </c>
      <c r="AC99" s="108">
        <v>400</v>
      </c>
      <c r="AD99" s="45">
        <v>0</v>
      </c>
      <c r="AE99" s="37">
        <v>50</v>
      </c>
      <c r="AF99" s="46">
        <v>50</v>
      </c>
    </row>
    <row r="100" spans="1:32" s="3" customFormat="1" ht="18.75" customHeight="1">
      <c r="A100" s="32">
        <v>98</v>
      </c>
      <c r="B100" s="33">
        <v>93</v>
      </c>
      <c r="C100" s="34" t="s">
        <v>151</v>
      </c>
      <c r="D100" s="35" t="s">
        <v>3054</v>
      </c>
      <c r="E100" s="36">
        <v>8</v>
      </c>
      <c r="F100" s="37" t="s">
        <v>3052</v>
      </c>
      <c r="G100" s="38">
        <v>496809249</v>
      </c>
      <c r="H100" s="39">
        <v>104</v>
      </c>
      <c r="I100" s="40">
        <v>8</v>
      </c>
      <c r="J100" s="41">
        <v>560035509</v>
      </c>
      <c r="K100" s="42">
        <v>42</v>
      </c>
      <c r="L100" s="43">
        <v>7</v>
      </c>
      <c r="M100" s="38">
        <v>273883790</v>
      </c>
      <c r="N100" s="39">
        <v>52</v>
      </c>
      <c r="O100" s="40">
        <v>8</v>
      </c>
      <c r="P100" s="41">
        <v>470783067</v>
      </c>
      <c r="Q100" s="42">
        <v>51</v>
      </c>
      <c r="R100" s="43">
        <v>7</v>
      </c>
      <c r="S100" s="38">
        <v>976026590</v>
      </c>
      <c r="T100" s="39">
        <v>448</v>
      </c>
      <c r="U100" s="40">
        <v>12</v>
      </c>
      <c r="V100" s="41">
        <v>-23966057</v>
      </c>
      <c r="W100" s="42">
        <v>288</v>
      </c>
      <c r="X100" s="43">
        <v>2</v>
      </c>
      <c r="Y100" s="38">
        <v>33586</v>
      </c>
      <c r="Z100" s="39">
        <v>14</v>
      </c>
      <c r="AA100" s="40">
        <v>6</v>
      </c>
      <c r="AB100" s="41">
        <v>5727</v>
      </c>
      <c r="AC100" s="108">
        <v>381</v>
      </c>
      <c r="AD100" s="45">
        <v>100</v>
      </c>
      <c r="AE100" s="37">
        <v>0</v>
      </c>
      <c r="AF100" s="46">
        <v>0</v>
      </c>
    </row>
    <row r="101" spans="1:32" s="3" customFormat="1" ht="18.75" customHeight="1">
      <c r="A101" s="137">
        <v>99</v>
      </c>
      <c r="B101" s="188" t="s">
        <v>3052</v>
      </c>
      <c r="C101" s="188" t="s">
        <v>3052</v>
      </c>
      <c r="D101" s="140" t="s">
        <v>3056</v>
      </c>
      <c r="E101" s="141" t="s">
        <v>3052</v>
      </c>
      <c r="F101" s="142">
        <v>91</v>
      </c>
      <c r="G101" s="186" t="s">
        <v>3052</v>
      </c>
      <c r="H101" s="144">
        <v>124</v>
      </c>
      <c r="I101" s="145">
        <v>116</v>
      </c>
      <c r="J101" s="187" t="s">
        <v>3052</v>
      </c>
      <c r="K101" s="147">
        <v>79</v>
      </c>
      <c r="L101" s="148">
        <v>70</v>
      </c>
      <c r="M101" s="186" t="s">
        <v>3052</v>
      </c>
      <c r="N101" s="144">
        <v>89</v>
      </c>
      <c r="O101" s="145">
        <v>80</v>
      </c>
      <c r="P101" s="187" t="s">
        <v>3052</v>
      </c>
      <c r="Q101" s="147">
        <v>128</v>
      </c>
      <c r="R101" s="148">
        <v>118</v>
      </c>
      <c r="S101" s="186" t="s">
        <v>3052</v>
      </c>
      <c r="T101" s="144">
        <v>62</v>
      </c>
      <c r="U101" s="145">
        <v>59</v>
      </c>
      <c r="V101" s="187" t="s">
        <v>3052</v>
      </c>
      <c r="W101" s="147">
        <v>98</v>
      </c>
      <c r="X101" s="148">
        <v>97</v>
      </c>
      <c r="Y101" s="186" t="s">
        <v>3052</v>
      </c>
      <c r="Z101" s="144">
        <v>213</v>
      </c>
      <c r="AA101" s="145">
        <v>202</v>
      </c>
      <c r="AB101" s="187" t="s">
        <v>3052</v>
      </c>
      <c r="AC101" s="149">
        <v>371</v>
      </c>
      <c r="AD101" s="141">
        <v>0</v>
      </c>
      <c r="AE101" s="150">
        <v>100</v>
      </c>
      <c r="AF101" s="151">
        <v>0</v>
      </c>
    </row>
    <row r="102" spans="1:32" s="3" customFormat="1" ht="18.75" customHeight="1">
      <c r="A102" s="48">
        <v>100</v>
      </c>
      <c r="B102" s="49">
        <v>138</v>
      </c>
      <c r="C102" s="50" t="s">
        <v>3148</v>
      </c>
      <c r="D102" s="51" t="s">
        <v>1061</v>
      </c>
      <c r="E102" s="52" t="s">
        <v>3052</v>
      </c>
      <c r="F102" s="53">
        <v>92</v>
      </c>
      <c r="G102" s="54">
        <v>492009966</v>
      </c>
      <c r="H102" s="55">
        <v>118</v>
      </c>
      <c r="I102" s="56">
        <v>110</v>
      </c>
      <c r="J102" s="57">
        <v>526299209</v>
      </c>
      <c r="K102" s="58">
        <v>500</v>
      </c>
      <c r="L102" s="59">
        <v>486</v>
      </c>
      <c r="M102" s="54">
        <v>-94559566</v>
      </c>
      <c r="N102" s="55">
        <v>265</v>
      </c>
      <c r="O102" s="56">
        <v>254</v>
      </c>
      <c r="P102" s="57">
        <v>86218722</v>
      </c>
      <c r="Q102" s="58">
        <v>20</v>
      </c>
      <c r="R102" s="59">
        <v>17</v>
      </c>
      <c r="S102" s="54">
        <v>1749854563</v>
      </c>
      <c r="T102" s="55">
        <v>467</v>
      </c>
      <c r="U102" s="56">
        <v>455</v>
      </c>
      <c r="V102" s="57">
        <v>-42076328</v>
      </c>
      <c r="W102" s="58">
        <v>381</v>
      </c>
      <c r="X102" s="59">
        <v>379</v>
      </c>
      <c r="Y102" s="54">
        <v>10463</v>
      </c>
      <c r="Z102" s="55">
        <v>399</v>
      </c>
      <c r="AA102" s="56">
        <v>385</v>
      </c>
      <c r="AB102" s="57">
        <v>264</v>
      </c>
      <c r="AC102" s="109">
        <v>400</v>
      </c>
      <c r="AD102" s="52">
        <v>0</v>
      </c>
      <c r="AE102" s="60">
        <v>100</v>
      </c>
      <c r="AF102" s="61">
        <v>0</v>
      </c>
    </row>
    <row r="103" spans="1:32" s="3" customFormat="1" ht="18.75" customHeight="1">
      <c r="A103" s="18">
        <v>101</v>
      </c>
      <c r="B103" s="19">
        <v>82</v>
      </c>
      <c r="C103" s="20" t="s">
        <v>3149</v>
      </c>
      <c r="D103" s="21" t="s">
        <v>3150</v>
      </c>
      <c r="E103" s="22" t="s">
        <v>3052</v>
      </c>
      <c r="F103" s="23">
        <v>93</v>
      </c>
      <c r="G103" s="24">
        <v>490390304</v>
      </c>
      <c r="H103" s="25">
        <v>94</v>
      </c>
      <c r="I103" s="26">
        <v>88</v>
      </c>
      <c r="J103" s="27">
        <v>591638813</v>
      </c>
      <c r="K103" s="28">
        <v>186</v>
      </c>
      <c r="L103" s="29">
        <v>174</v>
      </c>
      <c r="M103" s="24">
        <v>60852262</v>
      </c>
      <c r="N103" s="25">
        <v>103</v>
      </c>
      <c r="O103" s="26">
        <v>94</v>
      </c>
      <c r="P103" s="27">
        <v>248572514</v>
      </c>
      <c r="Q103" s="28">
        <v>174</v>
      </c>
      <c r="R103" s="29">
        <v>164</v>
      </c>
      <c r="S103" s="24">
        <v>311480512</v>
      </c>
      <c r="T103" s="25">
        <v>108</v>
      </c>
      <c r="U103" s="26">
        <v>103</v>
      </c>
      <c r="V103" s="27">
        <v>33996280</v>
      </c>
      <c r="W103" s="28" t="s">
        <v>3052</v>
      </c>
      <c r="X103" s="29" t="s">
        <v>3052</v>
      </c>
      <c r="Y103" s="64" t="s">
        <v>3052</v>
      </c>
      <c r="Z103" s="25">
        <v>150</v>
      </c>
      <c r="AA103" s="26">
        <v>140</v>
      </c>
      <c r="AB103" s="27">
        <v>1044</v>
      </c>
      <c r="AC103" s="107">
        <v>311</v>
      </c>
      <c r="AD103" s="22">
        <v>0</v>
      </c>
      <c r="AE103" s="30">
        <v>100</v>
      </c>
      <c r="AF103" s="31">
        <v>0</v>
      </c>
    </row>
    <row r="104" spans="1:32" s="3" customFormat="1" ht="18.75" customHeight="1">
      <c r="A104" s="32">
        <v>102</v>
      </c>
      <c r="B104" s="33">
        <v>114</v>
      </c>
      <c r="C104" s="34" t="s">
        <v>3151</v>
      </c>
      <c r="D104" s="35" t="s">
        <v>3152</v>
      </c>
      <c r="E104" s="45" t="s">
        <v>3052</v>
      </c>
      <c r="F104" s="47">
        <v>94</v>
      </c>
      <c r="G104" s="38">
        <v>489081963</v>
      </c>
      <c r="H104" s="39">
        <v>120</v>
      </c>
      <c r="I104" s="40">
        <v>112</v>
      </c>
      <c r="J104" s="41">
        <v>523673588</v>
      </c>
      <c r="K104" s="42">
        <v>100</v>
      </c>
      <c r="L104" s="43">
        <v>91</v>
      </c>
      <c r="M104" s="38">
        <v>107459399</v>
      </c>
      <c r="N104" s="39">
        <v>319</v>
      </c>
      <c r="O104" s="40">
        <v>307</v>
      </c>
      <c r="P104" s="41">
        <v>59479493</v>
      </c>
      <c r="Q104" s="42">
        <v>390</v>
      </c>
      <c r="R104" s="43">
        <v>378</v>
      </c>
      <c r="S104" s="38">
        <v>115843945</v>
      </c>
      <c r="T104" s="39">
        <v>98</v>
      </c>
      <c r="U104" s="40">
        <v>95</v>
      </c>
      <c r="V104" s="41">
        <v>37416614</v>
      </c>
      <c r="W104" s="42">
        <v>422</v>
      </c>
      <c r="X104" s="43">
        <v>419</v>
      </c>
      <c r="Y104" s="38">
        <v>2720</v>
      </c>
      <c r="Z104" s="39">
        <v>284</v>
      </c>
      <c r="AA104" s="40">
        <v>272</v>
      </c>
      <c r="AB104" s="41">
        <v>515</v>
      </c>
      <c r="AC104" s="108">
        <v>371</v>
      </c>
      <c r="AD104" s="45">
        <v>0</v>
      </c>
      <c r="AE104" s="37">
        <v>100</v>
      </c>
      <c r="AF104" s="46">
        <v>0</v>
      </c>
    </row>
    <row r="105" spans="1:32" s="3" customFormat="1" ht="18.75" customHeight="1">
      <c r="A105" s="32">
        <v>103</v>
      </c>
      <c r="B105" s="67" t="s">
        <v>3052</v>
      </c>
      <c r="C105" s="67" t="s">
        <v>3052</v>
      </c>
      <c r="D105" s="35" t="s">
        <v>3056</v>
      </c>
      <c r="E105" s="45" t="s">
        <v>3052</v>
      </c>
      <c r="F105" s="47">
        <v>95</v>
      </c>
      <c r="G105" s="44" t="s">
        <v>3052</v>
      </c>
      <c r="H105" s="39">
        <v>115</v>
      </c>
      <c r="I105" s="40">
        <v>107</v>
      </c>
      <c r="J105" s="62" t="s">
        <v>3052</v>
      </c>
      <c r="K105" s="42">
        <v>62</v>
      </c>
      <c r="L105" s="43">
        <v>53</v>
      </c>
      <c r="M105" s="44" t="s">
        <v>3052</v>
      </c>
      <c r="N105" s="39">
        <v>146</v>
      </c>
      <c r="O105" s="40">
        <v>137</v>
      </c>
      <c r="P105" s="62" t="s">
        <v>3052</v>
      </c>
      <c r="Q105" s="42">
        <v>191</v>
      </c>
      <c r="R105" s="43">
        <v>181</v>
      </c>
      <c r="S105" s="44" t="s">
        <v>3052</v>
      </c>
      <c r="T105" s="39">
        <v>36</v>
      </c>
      <c r="U105" s="40">
        <v>33</v>
      </c>
      <c r="V105" s="62" t="s">
        <v>3052</v>
      </c>
      <c r="W105" s="42">
        <v>364</v>
      </c>
      <c r="X105" s="43">
        <v>362</v>
      </c>
      <c r="Y105" s="44" t="s">
        <v>3052</v>
      </c>
      <c r="Z105" s="39">
        <v>79</v>
      </c>
      <c r="AA105" s="40">
        <v>69</v>
      </c>
      <c r="AB105" s="62" t="s">
        <v>3052</v>
      </c>
      <c r="AC105" s="108">
        <v>311</v>
      </c>
      <c r="AD105" s="45">
        <v>0</v>
      </c>
      <c r="AE105" s="37">
        <v>0.03</v>
      </c>
      <c r="AF105" s="46">
        <v>99.97</v>
      </c>
    </row>
    <row r="106" spans="1:32" s="3" customFormat="1" ht="18.75" customHeight="1">
      <c r="A106" s="32">
        <v>104</v>
      </c>
      <c r="B106" s="33">
        <v>110</v>
      </c>
      <c r="C106" s="34" t="s">
        <v>3153</v>
      </c>
      <c r="D106" s="35" t="s">
        <v>3154</v>
      </c>
      <c r="E106" s="45" t="s">
        <v>3052</v>
      </c>
      <c r="F106" s="47">
        <v>96</v>
      </c>
      <c r="G106" s="38">
        <v>473925198</v>
      </c>
      <c r="H106" s="39">
        <v>131</v>
      </c>
      <c r="I106" s="40">
        <v>123</v>
      </c>
      <c r="J106" s="41">
        <v>480830129</v>
      </c>
      <c r="K106" s="42">
        <v>68</v>
      </c>
      <c r="L106" s="43">
        <v>59</v>
      </c>
      <c r="M106" s="38">
        <v>161526886</v>
      </c>
      <c r="N106" s="39">
        <v>100</v>
      </c>
      <c r="O106" s="40">
        <v>91</v>
      </c>
      <c r="P106" s="41">
        <v>252407880</v>
      </c>
      <c r="Q106" s="42">
        <v>164</v>
      </c>
      <c r="R106" s="43">
        <v>154</v>
      </c>
      <c r="S106" s="38">
        <v>330449885</v>
      </c>
      <c r="T106" s="39">
        <v>59</v>
      </c>
      <c r="U106" s="40">
        <v>56</v>
      </c>
      <c r="V106" s="41">
        <v>76634372</v>
      </c>
      <c r="W106" s="42">
        <v>277</v>
      </c>
      <c r="X106" s="43">
        <v>276</v>
      </c>
      <c r="Y106" s="38">
        <v>36542</v>
      </c>
      <c r="Z106" s="39">
        <v>42</v>
      </c>
      <c r="AA106" s="40">
        <v>34</v>
      </c>
      <c r="AB106" s="41">
        <v>2526</v>
      </c>
      <c r="AC106" s="108">
        <v>311</v>
      </c>
      <c r="AD106" s="45">
        <v>0</v>
      </c>
      <c r="AE106" s="37">
        <v>100</v>
      </c>
      <c r="AF106" s="46">
        <v>0</v>
      </c>
    </row>
    <row r="107" spans="1:32" s="3" customFormat="1" ht="18.75" customHeight="1">
      <c r="A107" s="152">
        <v>105</v>
      </c>
      <c r="B107" s="153">
        <v>108</v>
      </c>
      <c r="C107" s="154" t="s">
        <v>3155</v>
      </c>
      <c r="D107" s="155" t="s">
        <v>3056</v>
      </c>
      <c r="E107" s="156" t="s">
        <v>3052</v>
      </c>
      <c r="F107" s="157">
        <v>97</v>
      </c>
      <c r="G107" s="158">
        <v>466559611</v>
      </c>
      <c r="H107" s="159">
        <v>132</v>
      </c>
      <c r="I107" s="160">
        <v>124</v>
      </c>
      <c r="J107" s="161">
        <v>478537890</v>
      </c>
      <c r="K107" s="162">
        <v>320</v>
      </c>
      <c r="L107" s="163">
        <v>306</v>
      </c>
      <c r="M107" s="158">
        <v>30075604</v>
      </c>
      <c r="N107" s="159">
        <v>44</v>
      </c>
      <c r="O107" s="160">
        <v>38</v>
      </c>
      <c r="P107" s="161">
        <v>541361254</v>
      </c>
      <c r="Q107" s="162">
        <v>41</v>
      </c>
      <c r="R107" s="163">
        <v>35</v>
      </c>
      <c r="S107" s="158">
        <v>1159835412</v>
      </c>
      <c r="T107" s="159">
        <v>178</v>
      </c>
      <c r="U107" s="160">
        <v>171</v>
      </c>
      <c r="V107" s="161">
        <v>15372842</v>
      </c>
      <c r="W107" s="162">
        <v>203</v>
      </c>
      <c r="X107" s="163">
        <v>202</v>
      </c>
      <c r="Y107" s="158">
        <v>63648</v>
      </c>
      <c r="Z107" s="159">
        <v>98</v>
      </c>
      <c r="AA107" s="160">
        <v>88</v>
      </c>
      <c r="AB107" s="161">
        <v>1360</v>
      </c>
      <c r="AC107" s="164">
        <v>311</v>
      </c>
      <c r="AD107" s="156">
        <v>0</v>
      </c>
      <c r="AE107" s="165">
        <v>73.430000000000007</v>
      </c>
      <c r="AF107" s="166">
        <v>26.57</v>
      </c>
    </row>
    <row r="108" spans="1:32" s="3" customFormat="1" ht="18.75" customHeight="1">
      <c r="A108" s="18">
        <v>106</v>
      </c>
      <c r="B108" s="19">
        <v>96</v>
      </c>
      <c r="C108" s="20" t="s">
        <v>3156</v>
      </c>
      <c r="D108" s="21" t="s">
        <v>2187</v>
      </c>
      <c r="E108" s="22" t="s">
        <v>3052</v>
      </c>
      <c r="F108" s="23">
        <v>98</v>
      </c>
      <c r="G108" s="24">
        <v>464889536</v>
      </c>
      <c r="H108" s="25">
        <v>133</v>
      </c>
      <c r="I108" s="26">
        <v>125</v>
      </c>
      <c r="J108" s="27">
        <v>476748928</v>
      </c>
      <c r="K108" s="28" t="s">
        <v>3052</v>
      </c>
      <c r="L108" s="29" t="s">
        <v>3052</v>
      </c>
      <c r="M108" s="64" t="s">
        <v>3052</v>
      </c>
      <c r="N108" s="25" t="s">
        <v>3052</v>
      </c>
      <c r="O108" s="26" t="s">
        <v>3052</v>
      </c>
      <c r="P108" s="69" t="s">
        <v>3052</v>
      </c>
      <c r="Q108" s="28" t="s">
        <v>3052</v>
      </c>
      <c r="R108" s="29" t="s">
        <v>3052</v>
      </c>
      <c r="S108" s="64" t="s">
        <v>3052</v>
      </c>
      <c r="T108" s="25" t="s">
        <v>3052</v>
      </c>
      <c r="U108" s="26" t="s">
        <v>3052</v>
      </c>
      <c r="V108" s="69" t="s">
        <v>3052</v>
      </c>
      <c r="W108" s="28">
        <v>120</v>
      </c>
      <c r="X108" s="29">
        <v>119</v>
      </c>
      <c r="Y108" s="24">
        <v>107195</v>
      </c>
      <c r="Z108" s="25" t="s">
        <v>3052</v>
      </c>
      <c r="AA108" s="26" t="s">
        <v>3052</v>
      </c>
      <c r="AB108" s="69" t="s">
        <v>3052</v>
      </c>
      <c r="AC108" s="107">
        <v>311</v>
      </c>
      <c r="AD108" s="22">
        <v>0</v>
      </c>
      <c r="AE108" s="30">
        <v>100</v>
      </c>
      <c r="AF108" s="31">
        <v>0</v>
      </c>
    </row>
    <row r="109" spans="1:32" s="3" customFormat="1" ht="18.75" customHeight="1">
      <c r="A109" s="32">
        <v>107</v>
      </c>
      <c r="B109" s="33">
        <v>99</v>
      </c>
      <c r="C109" s="34" t="s">
        <v>3157</v>
      </c>
      <c r="D109" s="35" t="s">
        <v>1702</v>
      </c>
      <c r="E109" s="45" t="s">
        <v>3052</v>
      </c>
      <c r="F109" s="47">
        <v>99</v>
      </c>
      <c r="G109" s="38">
        <v>464346300</v>
      </c>
      <c r="H109" s="39">
        <v>127</v>
      </c>
      <c r="I109" s="40">
        <v>119</v>
      </c>
      <c r="J109" s="41">
        <v>487312811</v>
      </c>
      <c r="K109" s="42">
        <v>175</v>
      </c>
      <c r="L109" s="43">
        <v>163</v>
      </c>
      <c r="M109" s="38">
        <v>65903244</v>
      </c>
      <c r="N109" s="39">
        <v>154</v>
      </c>
      <c r="O109" s="40">
        <v>145</v>
      </c>
      <c r="P109" s="41">
        <v>169815465</v>
      </c>
      <c r="Q109" s="42">
        <v>192</v>
      </c>
      <c r="R109" s="43">
        <v>182</v>
      </c>
      <c r="S109" s="38">
        <v>296655401</v>
      </c>
      <c r="T109" s="39">
        <v>86</v>
      </c>
      <c r="U109" s="40">
        <v>83</v>
      </c>
      <c r="V109" s="41">
        <v>48099753</v>
      </c>
      <c r="W109" s="42">
        <v>313</v>
      </c>
      <c r="X109" s="43">
        <v>311</v>
      </c>
      <c r="Y109" s="38">
        <v>28025</v>
      </c>
      <c r="Z109" s="39">
        <v>209</v>
      </c>
      <c r="AA109" s="40">
        <v>198</v>
      </c>
      <c r="AB109" s="41">
        <v>773</v>
      </c>
      <c r="AC109" s="108">
        <v>311</v>
      </c>
      <c r="AD109" s="45">
        <v>0</v>
      </c>
      <c r="AE109" s="37">
        <v>100</v>
      </c>
      <c r="AF109" s="46">
        <v>0</v>
      </c>
    </row>
    <row r="110" spans="1:32" s="3" customFormat="1" ht="18.75" customHeight="1">
      <c r="A110" s="32">
        <v>108</v>
      </c>
      <c r="B110" s="33">
        <v>97</v>
      </c>
      <c r="C110" s="34" t="s">
        <v>3158</v>
      </c>
      <c r="D110" s="35" t="s">
        <v>3051</v>
      </c>
      <c r="E110" s="45" t="s">
        <v>3052</v>
      </c>
      <c r="F110" s="47">
        <v>100</v>
      </c>
      <c r="G110" s="38">
        <v>463449048</v>
      </c>
      <c r="H110" s="39">
        <v>114</v>
      </c>
      <c r="I110" s="40">
        <v>106</v>
      </c>
      <c r="J110" s="41">
        <v>545095958</v>
      </c>
      <c r="K110" s="42">
        <v>47</v>
      </c>
      <c r="L110" s="43">
        <v>39</v>
      </c>
      <c r="M110" s="38">
        <v>250396836</v>
      </c>
      <c r="N110" s="39">
        <v>35</v>
      </c>
      <c r="O110" s="40">
        <v>29</v>
      </c>
      <c r="P110" s="41">
        <v>650173956</v>
      </c>
      <c r="Q110" s="42">
        <v>70</v>
      </c>
      <c r="R110" s="43">
        <v>61</v>
      </c>
      <c r="S110" s="38">
        <v>781410902</v>
      </c>
      <c r="T110" s="39">
        <v>25</v>
      </c>
      <c r="U110" s="40">
        <v>22</v>
      </c>
      <c r="V110" s="41">
        <v>124964226</v>
      </c>
      <c r="W110" s="42">
        <v>269</v>
      </c>
      <c r="X110" s="43">
        <v>268</v>
      </c>
      <c r="Y110" s="38">
        <v>39698</v>
      </c>
      <c r="Z110" s="39">
        <v>302</v>
      </c>
      <c r="AA110" s="40">
        <v>290</v>
      </c>
      <c r="AB110" s="41">
        <v>464</v>
      </c>
      <c r="AC110" s="108">
        <v>369</v>
      </c>
      <c r="AD110" s="45">
        <v>0</v>
      </c>
      <c r="AE110" s="37">
        <v>100</v>
      </c>
      <c r="AF110" s="46">
        <v>0</v>
      </c>
    </row>
    <row r="111" spans="1:32" s="3" customFormat="1" ht="18.75" customHeight="1">
      <c r="A111" s="137">
        <v>109</v>
      </c>
      <c r="B111" s="138">
        <v>131</v>
      </c>
      <c r="C111" s="139" t="s">
        <v>3159</v>
      </c>
      <c r="D111" s="140" t="s">
        <v>3056</v>
      </c>
      <c r="E111" s="141" t="s">
        <v>3052</v>
      </c>
      <c r="F111" s="142">
        <v>101</v>
      </c>
      <c r="G111" s="143">
        <v>460520791</v>
      </c>
      <c r="H111" s="144">
        <v>112</v>
      </c>
      <c r="I111" s="145">
        <v>104</v>
      </c>
      <c r="J111" s="146">
        <v>548338536</v>
      </c>
      <c r="K111" s="147">
        <v>67</v>
      </c>
      <c r="L111" s="148">
        <v>58</v>
      </c>
      <c r="M111" s="143">
        <v>166480110</v>
      </c>
      <c r="N111" s="144">
        <v>75</v>
      </c>
      <c r="O111" s="145">
        <v>66</v>
      </c>
      <c r="P111" s="146">
        <v>340759599</v>
      </c>
      <c r="Q111" s="147">
        <v>96</v>
      </c>
      <c r="R111" s="148">
        <v>87</v>
      </c>
      <c r="S111" s="143">
        <v>557831787</v>
      </c>
      <c r="T111" s="144">
        <v>49</v>
      </c>
      <c r="U111" s="145">
        <v>46</v>
      </c>
      <c r="V111" s="146">
        <v>85699544</v>
      </c>
      <c r="W111" s="147">
        <v>54</v>
      </c>
      <c r="X111" s="148">
        <v>53</v>
      </c>
      <c r="Y111" s="143">
        <v>196134</v>
      </c>
      <c r="Z111" s="144">
        <v>157</v>
      </c>
      <c r="AA111" s="145">
        <v>146</v>
      </c>
      <c r="AB111" s="146">
        <v>1008</v>
      </c>
      <c r="AC111" s="149">
        <v>351</v>
      </c>
      <c r="AD111" s="141">
        <v>0</v>
      </c>
      <c r="AE111" s="150">
        <v>100</v>
      </c>
      <c r="AF111" s="151">
        <v>0</v>
      </c>
    </row>
    <row r="112" spans="1:32" s="3" customFormat="1" ht="18.75" customHeight="1">
      <c r="A112" s="48">
        <v>110</v>
      </c>
      <c r="B112" s="49">
        <v>148</v>
      </c>
      <c r="C112" s="50" t="s">
        <v>3160</v>
      </c>
      <c r="D112" s="51" t="s">
        <v>1054</v>
      </c>
      <c r="E112" s="52" t="s">
        <v>3052</v>
      </c>
      <c r="F112" s="53">
        <v>102</v>
      </c>
      <c r="G112" s="54">
        <v>459236158</v>
      </c>
      <c r="H112" s="55">
        <v>130</v>
      </c>
      <c r="I112" s="56">
        <v>122</v>
      </c>
      <c r="J112" s="57">
        <v>481486899</v>
      </c>
      <c r="K112" s="58">
        <v>200</v>
      </c>
      <c r="L112" s="59">
        <v>187</v>
      </c>
      <c r="M112" s="54">
        <v>54970046</v>
      </c>
      <c r="N112" s="55">
        <v>212</v>
      </c>
      <c r="O112" s="56">
        <v>203</v>
      </c>
      <c r="P112" s="57">
        <v>118817466</v>
      </c>
      <c r="Q112" s="58">
        <v>207</v>
      </c>
      <c r="R112" s="59">
        <v>197</v>
      </c>
      <c r="S112" s="54">
        <v>276128648</v>
      </c>
      <c r="T112" s="55">
        <v>162</v>
      </c>
      <c r="U112" s="56">
        <v>156</v>
      </c>
      <c r="V112" s="57">
        <v>16505802</v>
      </c>
      <c r="W112" s="58">
        <v>399</v>
      </c>
      <c r="X112" s="59">
        <v>396</v>
      </c>
      <c r="Y112" s="54">
        <v>6519</v>
      </c>
      <c r="Z112" s="55">
        <v>151</v>
      </c>
      <c r="AA112" s="56">
        <v>141</v>
      </c>
      <c r="AB112" s="57">
        <v>1031</v>
      </c>
      <c r="AC112" s="109">
        <v>312</v>
      </c>
      <c r="AD112" s="52">
        <v>0</v>
      </c>
      <c r="AE112" s="60">
        <v>100</v>
      </c>
      <c r="AF112" s="61">
        <v>0</v>
      </c>
    </row>
    <row r="113" spans="1:32" s="3" customFormat="1" ht="18.75" customHeight="1">
      <c r="A113" s="18">
        <v>111</v>
      </c>
      <c r="B113" s="19">
        <v>111</v>
      </c>
      <c r="C113" s="20" t="s">
        <v>3161</v>
      </c>
      <c r="D113" s="21" t="s">
        <v>3162</v>
      </c>
      <c r="E113" s="22" t="s">
        <v>3052</v>
      </c>
      <c r="F113" s="23">
        <v>103</v>
      </c>
      <c r="G113" s="24">
        <v>452684024</v>
      </c>
      <c r="H113" s="25">
        <v>134</v>
      </c>
      <c r="I113" s="26">
        <v>126</v>
      </c>
      <c r="J113" s="27">
        <v>471647254</v>
      </c>
      <c r="K113" s="28">
        <v>122</v>
      </c>
      <c r="L113" s="29">
        <v>112</v>
      </c>
      <c r="M113" s="24">
        <v>92735010</v>
      </c>
      <c r="N113" s="25">
        <v>174</v>
      </c>
      <c r="O113" s="26">
        <v>165</v>
      </c>
      <c r="P113" s="27">
        <v>150518757</v>
      </c>
      <c r="Q113" s="28">
        <v>210</v>
      </c>
      <c r="R113" s="29">
        <v>200</v>
      </c>
      <c r="S113" s="24">
        <v>273675791</v>
      </c>
      <c r="T113" s="25">
        <v>167</v>
      </c>
      <c r="U113" s="26">
        <v>161</v>
      </c>
      <c r="V113" s="27">
        <v>16024843</v>
      </c>
      <c r="W113" s="28">
        <v>50</v>
      </c>
      <c r="X113" s="29">
        <v>49</v>
      </c>
      <c r="Y113" s="24">
        <v>232341</v>
      </c>
      <c r="Z113" s="25">
        <v>59</v>
      </c>
      <c r="AA113" s="26">
        <v>51</v>
      </c>
      <c r="AB113" s="27">
        <v>1980</v>
      </c>
      <c r="AC113" s="107">
        <v>371</v>
      </c>
      <c r="AD113" s="22">
        <v>0</v>
      </c>
      <c r="AE113" s="30">
        <v>6.43</v>
      </c>
      <c r="AF113" s="31">
        <v>93.57</v>
      </c>
    </row>
    <row r="114" spans="1:32" s="3" customFormat="1" ht="18.75" customHeight="1">
      <c r="A114" s="32">
        <v>112</v>
      </c>
      <c r="B114" s="33">
        <v>72</v>
      </c>
      <c r="C114" s="34" t="s">
        <v>3163</v>
      </c>
      <c r="D114" s="35" t="s">
        <v>3164</v>
      </c>
      <c r="E114" s="45" t="s">
        <v>3052</v>
      </c>
      <c r="F114" s="47">
        <v>104</v>
      </c>
      <c r="G114" s="38">
        <v>450005641</v>
      </c>
      <c r="H114" s="39">
        <v>139</v>
      </c>
      <c r="I114" s="40">
        <v>131</v>
      </c>
      <c r="J114" s="41">
        <v>451980991</v>
      </c>
      <c r="K114" s="42">
        <v>432</v>
      </c>
      <c r="L114" s="43">
        <v>418</v>
      </c>
      <c r="M114" s="38">
        <v>13373014</v>
      </c>
      <c r="N114" s="39">
        <v>398</v>
      </c>
      <c r="O114" s="40">
        <v>385</v>
      </c>
      <c r="P114" s="41">
        <v>36904738</v>
      </c>
      <c r="Q114" s="42">
        <v>338</v>
      </c>
      <c r="R114" s="43">
        <v>327</v>
      </c>
      <c r="S114" s="38">
        <v>156304067</v>
      </c>
      <c r="T114" s="39">
        <v>281</v>
      </c>
      <c r="U114" s="40">
        <v>274</v>
      </c>
      <c r="V114" s="41">
        <v>4244457</v>
      </c>
      <c r="W114" s="42">
        <v>41</v>
      </c>
      <c r="X114" s="43">
        <v>40</v>
      </c>
      <c r="Y114" s="38">
        <v>297584</v>
      </c>
      <c r="Z114" s="39">
        <v>354</v>
      </c>
      <c r="AA114" s="40">
        <v>341</v>
      </c>
      <c r="AB114" s="41">
        <v>350</v>
      </c>
      <c r="AC114" s="108">
        <v>312</v>
      </c>
      <c r="AD114" s="45">
        <v>0</v>
      </c>
      <c r="AE114" s="37">
        <v>100</v>
      </c>
      <c r="AF114" s="46">
        <v>0</v>
      </c>
    </row>
    <row r="115" spans="1:32" s="3" customFormat="1" ht="18.75" customHeight="1">
      <c r="A115" s="32">
        <v>113</v>
      </c>
      <c r="B115" s="33">
        <v>84</v>
      </c>
      <c r="C115" s="34" t="s">
        <v>3165</v>
      </c>
      <c r="D115" s="35" t="s">
        <v>1061</v>
      </c>
      <c r="E115" s="45" t="s">
        <v>3052</v>
      </c>
      <c r="F115" s="47">
        <v>105</v>
      </c>
      <c r="G115" s="38">
        <v>449553589</v>
      </c>
      <c r="H115" s="39">
        <v>135</v>
      </c>
      <c r="I115" s="40">
        <v>127</v>
      </c>
      <c r="J115" s="41">
        <v>470016243</v>
      </c>
      <c r="K115" s="42">
        <v>249</v>
      </c>
      <c r="L115" s="43">
        <v>235</v>
      </c>
      <c r="M115" s="38">
        <v>43289149</v>
      </c>
      <c r="N115" s="39">
        <v>32</v>
      </c>
      <c r="O115" s="40">
        <v>26</v>
      </c>
      <c r="P115" s="41">
        <v>705013480</v>
      </c>
      <c r="Q115" s="42">
        <v>54</v>
      </c>
      <c r="R115" s="43">
        <v>46</v>
      </c>
      <c r="S115" s="38">
        <v>951792768</v>
      </c>
      <c r="T115" s="39">
        <v>472</v>
      </c>
      <c r="U115" s="40">
        <v>460</v>
      </c>
      <c r="V115" s="41">
        <v>-47360566</v>
      </c>
      <c r="W115" s="42">
        <v>256</v>
      </c>
      <c r="X115" s="43">
        <v>255</v>
      </c>
      <c r="Y115" s="38">
        <v>45178</v>
      </c>
      <c r="Z115" s="39">
        <v>54</v>
      </c>
      <c r="AA115" s="40">
        <v>46</v>
      </c>
      <c r="AB115" s="41">
        <v>2111</v>
      </c>
      <c r="AC115" s="108">
        <v>321</v>
      </c>
      <c r="AD115" s="45">
        <v>0</v>
      </c>
      <c r="AE115" s="37">
        <v>100</v>
      </c>
      <c r="AF115" s="46">
        <v>0</v>
      </c>
    </row>
    <row r="116" spans="1:32" s="3" customFormat="1" ht="18.75" customHeight="1">
      <c r="A116" s="32">
        <v>114</v>
      </c>
      <c r="B116" s="33">
        <v>149</v>
      </c>
      <c r="C116" s="34" t="s">
        <v>3166</v>
      </c>
      <c r="D116" s="35" t="s">
        <v>3098</v>
      </c>
      <c r="E116" s="45" t="s">
        <v>3052</v>
      </c>
      <c r="F116" s="47">
        <v>106</v>
      </c>
      <c r="G116" s="38">
        <v>448943935</v>
      </c>
      <c r="H116" s="39">
        <v>140</v>
      </c>
      <c r="I116" s="40">
        <v>132</v>
      </c>
      <c r="J116" s="41">
        <v>449778749</v>
      </c>
      <c r="K116" s="42">
        <v>146</v>
      </c>
      <c r="L116" s="43">
        <v>135</v>
      </c>
      <c r="M116" s="38">
        <v>82234548</v>
      </c>
      <c r="N116" s="39">
        <v>135</v>
      </c>
      <c r="O116" s="40">
        <v>126</v>
      </c>
      <c r="P116" s="41">
        <v>196370418</v>
      </c>
      <c r="Q116" s="42">
        <v>75</v>
      </c>
      <c r="R116" s="43">
        <v>66</v>
      </c>
      <c r="S116" s="38">
        <v>729913390</v>
      </c>
      <c r="T116" s="39">
        <v>198</v>
      </c>
      <c r="U116" s="40">
        <v>191</v>
      </c>
      <c r="V116" s="41">
        <v>12798281</v>
      </c>
      <c r="W116" s="42" t="s">
        <v>3052</v>
      </c>
      <c r="X116" s="43" t="s">
        <v>3052</v>
      </c>
      <c r="Y116" s="44" t="s">
        <v>3052</v>
      </c>
      <c r="Z116" s="39">
        <v>78</v>
      </c>
      <c r="AA116" s="40">
        <v>68</v>
      </c>
      <c r="AB116" s="41">
        <v>1620</v>
      </c>
      <c r="AC116" s="108">
        <v>311</v>
      </c>
      <c r="AD116" s="45">
        <v>9.99</v>
      </c>
      <c r="AE116" s="37">
        <v>90.01</v>
      </c>
      <c r="AF116" s="46">
        <v>0</v>
      </c>
    </row>
    <row r="117" spans="1:32" s="3" customFormat="1" ht="18.75" customHeight="1">
      <c r="A117" s="152">
        <v>115</v>
      </c>
      <c r="B117" s="153">
        <v>112</v>
      </c>
      <c r="C117" s="154" t="s">
        <v>3167</v>
      </c>
      <c r="D117" s="155" t="s">
        <v>3056</v>
      </c>
      <c r="E117" s="156" t="s">
        <v>3052</v>
      </c>
      <c r="F117" s="157">
        <v>107</v>
      </c>
      <c r="G117" s="158">
        <v>443444370</v>
      </c>
      <c r="H117" s="159">
        <v>129</v>
      </c>
      <c r="I117" s="160">
        <v>121</v>
      </c>
      <c r="J117" s="161">
        <v>485439314</v>
      </c>
      <c r="K117" s="162">
        <v>103</v>
      </c>
      <c r="L117" s="163">
        <v>94</v>
      </c>
      <c r="M117" s="158">
        <v>106540495</v>
      </c>
      <c r="N117" s="159">
        <v>206</v>
      </c>
      <c r="O117" s="160">
        <v>197</v>
      </c>
      <c r="P117" s="161">
        <v>123814001</v>
      </c>
      <c r="Q117" s="162">
        <v>111</v>
      </c>
      <c r="R117" s="163">
        <v>102</v>
      </c>
      <c r="S117" s="158">
        <v>493197316</v>
      </c>
      <c r="T117" s="159">
        <v>92</v>
      </c>
      <c r="U117" s="160">
        <v>89</v>
      </c>
      <c r="V117" s="161">
        <v>44337586</v>
      </c>
      <c r="W117" s="162">
        <v>109</v>
      </c>
      <c r="X117" s="163">
        <v>108</v>
      </c>
      <c r="Y117" s="158">
        <v>115032</v>
      </c>
      <c r="Z117" s="159">
        <v>112</v>
      </c>
      <c r="AA117" s="160">
        <v>102</v>
      </c>
      <c r="AB117" s="161">
        <v>1264</v>
      </c>
      <c r="AC117" s="164">
        <v>384</v>
      </c>
      <c r="AD117" s="156">
        <v>0</v>
      </c>
      <c r="AE117" s="165">
        <v>100</v>
      </c>
      <c r="AF117" s="166">
        <v>0</v>
      </c>
    </row>
    <row r="118" spans="1:32" s="3" customFormat="1" ht="18.75" customHeight="1">
      <c r="A118" s="167">
        <v>116</v>
      </c>
      <c r="B118" s="168">
        <v>89</v>
      </c>
      <c r="C118" s="169" t="s">
        <v>3168</v>
      </c>
      <c r="D118" s="170" t="s">
        <v>3056</v>
      </c>
      <c r="E118" s="171" t="s">
        <v>3052</v>
      </c>
      <c r="F118" s="172">
        <v>108</v>
      </c>
      <c r="G118" s="173">
        <v>443394689</v>
      </c>
      <c r="H118" s="174">
        <v>99</v>
      </c>
      <c r="I118" s="175">
        <v>92</v>
      </c>
      <c r="J118" s="176">
        <v>574181821</v>
      </c>
      <c r="K118" s="177">
        <v>118</v>
      </c>
      <c r="L118" s="178">
        <v>108</v>
      </c>
      <c r="M118" s="173">
        <v>96012664</v>
      </c>
      <c r="N118" s="174">
        <v>156</v>
      </c>
      <c r="O118" s="175">
        <v>147</v>
      </c>
      <c r="P118" s="176">
        <v>169574632</v>
      </c>
      <c r="Q118" s="177">
        <v>159</v>
      </c>
      <c r="R118" s="178">
        <v>149</v>
      </c>
      <c r="S118" s="173">
        <v>339081626</v>
      </c>
      <c r="T118" s="174">
        <v>228</v>
      </c>
      <c r="U118" s="175">
        <v>221</v>
      </c>
      <c r="V118" s="176">
        <v>9379749</v>
      </c>
      <c r="W118" s="177">
        <v>340</v>
      </c>
      <c r="X118" s="178">
        <v>338</v>
      </c>
      <c r="Y118" s="173">
        <v>20535</v>
      </c>
      <c r="Z118" s="174">
        <v>214</v>
      </c>
      <c r="AA118" s="175">
        <v>203</v>
      </c>
      <c r="AB118" s="176">
        <v>741</v>
      </c>
      <c r="AC118" s="179">
        <v>351</v>
      </c>
      <c r="AD118" s="171">
        <v>0</v>
      </c>
      <c r="AE118" s="180">
        <v>0.01</v>
      </c>
      <c r="AF118" s="181">
        <v>99.99</v>
      </c>
    </row>
    <row r="119" spans="1:32" s="3" customFormat="1" ht="18.75" customHeight="1">
      <c r="A119" s="137">
        <v>117</v>
      </c>
      <c r="B119" s="138">
        <v>107</v>
      </c>
      <c r="C119" s="139" t="s">
        <v>3169</v>
      </c>
      <c r="D119" s="140" t="s">
        <v>3056</v>
      </c>
      <c r="E119" s="141" t="s">
        <v>3052</v>
      </c>
      <c r="F119" s="142">
        <v>109</v>
      </c>
      <c r="G119" s="143">
        <v>433691845</v>
      </c>
      <c r="H119" s="144">
        <v>98</v>
      </c>
      <c r="I119" s="145">
        <v>91</v>
      </c>
      <c r="J119" s="146">
        <v>577181837</v>
      </c>
      <c r="K119" s="147">
        <v>92</v>
      </c>
      <c r="L119" s="148">
        <v>83</v>
      </c>
      <c r="M119" s="143">
        <v>119117824</v>
      </c>
      <c r="N119" s="144">
        <v>83</v>
      </c>
      <c r="O119" s="145">
        <v>74</v>
      </c>
      <c r="P119" s="146">
        <v>317842304</v>
      </c>
      <c r="Q119" s="147">
        <v>48</v>
      </c>
      <c r="R119" s="148">
        <v>42</v>
      </c>
      <c r="S119" s="143">
        <v>997851663</v>
      </c>
      <c r="T119" s="144">
        <v>444</v>
      </c>
      <c r="U119" s="145">
        <v>433</v>
      </c>
      <c r="V119" s="146">
        <v>-22533447</v>
      </c>
      <c r="W119" s="147">
        <v>57</v>
      </c>
      <c r="X119" s="148">
        <v>56</v>
      </c>
      <c r="Y119" s="143">
        <v>189999</v>
      </c>
      <c r="Z119" s="144">
        <v>50</v>
      </c>
      <c r="AA119" s="145">
        <v>42</v>
      </c>
      <c r="AB119" s="146">
        <v>2302</v>
      </c>
      <c r="AC119" s="149">
        <v>362</v>
      </c>
      <c r="AD119" s="141">
        <v>0</v>
      </c>
      <c r="AE119" s="150">
        <v>99.42</v>
      </c>
      <c r="AF119" s="151">
        <v>0.57999999999999996</v>
      </c>
    </row>
    <row r="120" spans="1:32" s="3" customFormat="1" ht="18.75" customHeight="1">
      <c r="A120" s="137">
        <v>118</v>
      </c>
      <c r="B120" s="188" t="s">
        <v>3052</v>
      </c>
      <c r="C120" s="188" t="s">
        <v>3052</v>
      </c>
      <c r="D120" s="140" t="s">
        <v>3056</v>
      </c>
      <c r="E120" s="141" t="s">
        <v>3052</v>
      </c>
      <c r="F120" s="142">
        <v>110</v>
      </c>
      <c r="G120" s="186" t="s">
        <v>3052</v>
      </c>
      <c r="H120" s="144">
        <v>61</v>
      </c>
      <c r="I120" s="145">
        <v>56</v>
      </c>
      <c r="J120" s="187" t="s">
        <v>3052</v>
      </c>
      <c r="K120" s="147">
        <v>55</v>
      </c>
      <c r="L120" s="148">
        <v>46</v>
      </c>
      <c r="M120" s="186" t="s">
        <v>3052</v>
      </c>
      <c r="N120" s="144">
        <v>66</v>
      </c>
      <c r="O120" s="145">
        <v>57</v>
      </c>
      <c r="P120" s="187" t="s">
        <v>3052</v>
      </c>
      <c r="Q120" s="147">
        <v>98</v>
      </c>
      <c r="R120" s="148">
        <v>89</v>
      </c>
      <c r="S120" s="186" t="s">
        <v>3052</v>
      </c>
      <c r="T120" s="144">
        <v>64</v>
      </c>
      <c r="U120" s="145">
        <v>61</v>
      </c>
      <c r="V120" s="187" t="s">
        <v>3052</v>
      </c>
      <c r="W120" s="147">
        <v>71</v>
      </c>
      <c r="X120" s="148">
        <v>70</v>
      </c>
      <c r="Y120" s="186" t="s">
        <v>3052</v>
      </c>
      <c r="Z120" s="144">
        <v>222</v>
      </c>
      <c r="AA120" s="145">
        <v>211</v>
      </c>
      <c r="AB120" s="187" t="s">
        <v>3052</v>
      </c>
      <c r="AC120" s="149">
        <v>352</v>
      </c>
      <c r="AD120" s="141">
        <v>0</v>
      </c>
      <c r="AE120" s="150">
        <v>0</v>
      </c>
      <c r="AF120" s="151">
        <v>100</v>
      </c>
    </row>
    <row r="121" spans="1:32" s="3" customFormat="1" ht="18.75" customHeight="1">
      <c r="A121" s="32">
        <v>119</v>
      </c>
      <c r="B121" s="67" t="s">
        <v>3052</v>
      </c>
      <c r="C121" s="67" t="s">
        <v>3052</v>
      </c>
      <c r="D121" s="35" t="s">
        <v>3056</v>
      </c>
      <c r="E121" s="45" t="s">
        <v>3052</v>
      </c>
      <c r="F121" s="47">
        <v>111</v>
      </c>
      <c r="G121" s="44" t="s">
        <v>3052</v>
      </c>
      <c r="H121" s="39">
        <v>147</v>
      </c>
      <c r="I121" s="40">
        <v>138</v>
      </c>
      <c r="J121" s="62" t="s">
        <v>3052</v>
      </c>
      <c r="K121" s="42">
        <v>10</v>
      </c>
      <c r="L121" s="43">
        <v>10</v>
      </c>
      <c r="M121" s="44" t="s">
        <v>3052</v>
      </c>
      <c r="N121" s="39">
        <v>40</v>
      </c>
      <c r="O121" s="40">
        <v>34</v>
      </c>
      <c r="P121" s="62" t="s">
        <v>3052</v>
      </c>
      <c r="Q121" s="42">
        <v>11</v>
      </c>
      <c r="R121" s="43">
        <v>8</v>
      </c>
      <c r="S121" s="44" t="s">
        <v>3052</v>
      </c>
      <c r="T121" s="39">
        <v>498</v>
      </c>
      <c r="U121" s="40">
        <v>486</v>
      </c>
      <c r="V121" s="62" t="s">
        <v>3052</v>
      </c>
      <c r="W121" s="42">
        <v>433</v>
      </c>
      <c r="X121" s="43">
        <v>428</v>
      </c>
      <c r="Y121" s="44" t="s">
        <v>3052</v>
      </c>
      <c r="Z121" s="39">
        <v>249</v>
      </c>
      <c r="AA121" s="40">
        <v>238</v>
      </c>
      <c r="AB121" s="62" t="s">
        <v>3052</v>
      </c>
      <c r="AC121" s="108">
        <v>314</v>
      </c>
      <c r="AD121" s="45">
        <v>0</v>
      </c>
      <c r="AE121" s="37">
        <v>0</v>
      </c>
      <c r="AF121" s="46">
        <v>100</v>
      </c>
    </row>
    <row r="122" spans="1:32" s="3" customFormat="1" ht="18.75" customHeight="1">
      <c r="A122" s="152">
        <v>120</v>
      </c>
      <c r="B122" s="153">
        <v>92</v>
      </c>
      <c r="C122" s="154" t="s">
        <v>3170</v>
      </c>
      <c r="D122" s="155" t="s">
        <v>3056</v>
      </c>
      <c r="E122" s="156" t="s">
        <v>3052</v>
      </c>
      <c r="F122" s="157">
        <v>112</v>
      </c>
      <c r="G122" s="158">
        <v>422463743</v>
      </c>
      <c r="H122" s="159">
        <v>146</v>
      </c>
      <c r="I122" s="160">
        <v>137</v>
      </c>
      <c r="J122" s="161">
        <v>428985119</v>
      </c>
      <c r="K122" s="162">
        <v>144</v>
      </c>
      <c r="L122" s="163">
        <v>133</v>
      </c>
      <c r="M122" s="158">
        <v>82755636</v>
      </c>
      <c r="N122" s="159">
        <v>30</v>
      </c>
      <c r="O122" s="160">
        <v>25</v>
      </c>
      <c r="P122" s="161">
        <v>725404501</v>
      </c>
      <c r="Q122" s="162">
        <v>61</v>
      </c>
      <c r="R122" s="163">
        <v>53</v>
      </c>
      <c r="S122" s="158">
        <v>871723662</v>
      </c>
      <c r="T122" s="159">
        <v>240</v>
      </c>
      <c r="U122" s="160">
        <v>233</v>
      </c>
      <c r="V122" s="161">
        <v>8461364</v>
      </c>
      <c r="W122" s="162">
        <v>44</v>
      </c>
      <c r="X122" s="163">
        <v>43</v>
      </c>
      <c r="Y122" s="158">
        <v>263895</v>
      </c>
      <c r="Z122" s="159">
        <v>115</v>
      </c>
      <c r="AA122" s="160">
        <v>105</v>
      </c>
      <c r="AB122" s="161">
        <v>1250</v>
      </c>
      <c r="AC122" s="164">
        <v>321</v>
      </c>
      <c r="AD122" s="156">
        <v>0</v>
      </c>
      <c r="AE122" s="165">
        <v>100</v>
      </c>
      <c r="AF122" s="166">
        <v>0</v>
      </c>
    </row>
    <row r="123" spans="1:32" s="3" customFormat="1" ht="18.75" customHeight="1">
      <c r="A123" s="18">
        <v>121</v>
      </c>
      <c r="B123" s="19">
        <v>164</v>
      </c>
      <c r="C123" s="20" t="s">
        <v>3171</v>
      </c>
      <c r="D123" s="21" t="s">
        <v>1696</v>
      </c>
      <c r="E123" s="22" t="s">
        <v>3052</v>
      </c>
      <c r="F123" s="23">
        <v>113</v>
      </c>
      <c r="G123" s="24">
        <v>420010223</v>
      </c>
      <c r="H123" s="25">
        <v>137</v>
      </c>
      <c r="I123" s="26">
        <v>129</v>
      </c>
      <c r="J123" s="27">
        <v>455733219</v>
      </c>
      <c r="K123" s="28">
        <v>287</v>
      </c>
      <c r="L123" s="29">
        <v>273</v>
      </c>
      <c r="M123" s="24">
        <v>35997480</v>
      </c>
      <c r="N123" s="25">
        <v>307</v>
      </c>
      <c r="O123" s="26">
        <v>296</v>
      </c>
      <c r="P123" s="27">
        <v>63451705</v>
      </c>
      <c r="Q123" s="28">
        <v>218</v>
      </c>
      <c r="R123" s="29">
        <v>207</v>
      </c>
      <c r="S123" s="24">
        <v>264875172</v>
      </c>
      <c r="T123" s="25">
        <v>326</v>
      </c>
      <c r="U123" s="26">
        <v>317</v>
      </c>
      <c r="V123" s="27">
        <v>1096423</v>
      </c>
      <c r="W123" s="28">
        <v>119</v>
      </c>
      <c r="X123" s="29">
        <v>118</v>
      </c>
      <c r="Y123" s="24">
        <v>107669</v>
      </c>
      <c r="Z123" s="25">
        <v>334</v>
      </c>
      <c r="AA123" s="26">
        <v>322</v>
      </c>
      <c r="AB123" s="27">
        <v>379</v>
      </c>
      <c r="AC123" s="107">
        <v>371</v>
      </c>
      <c r="AD123" s="22">
        <v>0</v>
      </c>
      <c r="AE123" s="30">
        <v>100</v>
      </c>
      <c r="AF123" s="31">
        <v>0</v>
      </c>
    </row>
    <row r="124" spans="1:32" s="3" customFormat="1" ht="18.75" customHeight="1">
      <c r="A124" s="32">
        <v>122</v>
      </c>
      <c r="B124" s="33">
        <v>236</v>
      </c>
      <c r="C124" s="34" t="s">
        <v>3172</v>
      </c>
      <c r="D124" s="35" t="s">
        <v>1702</v>
      </c>
      <c r="E124" s="45" t="s">
        <v>3052</v>
      </c>
      <c r="F124" s="47">
        <v>114</v>
      </c>
      <c r="G124" s="38">
        <v>419397193</v>
      </c>
      <c r="H124" s="39">
        <v>143</v>
      </c>
      <c r="I124" s="40">
        <v>134</v>
      </c>
      <c r="J124" s="41">
        <v>437962978</v>
      </c>
      <c r="K124" s="42">
        <v>340</v>
      </c>
      <c r="L124" s="43">
        <v>326</v>
      </c>
      <c r="M124" s="38">
        <v>27569518</v>
      </c>
      <c r="N124" s="39">
        <v>317</v>
      </c>
      <c r="O124" s="40">
        <v>305</v>
      </c>
      <c r="P124" s="41">
        <v>59874876</v>
      </c>
      <c r="Q124" s="42">
        <v>318</v>
      </c>
      <c r="R124" s="43">
        <v>307</v>
      </c>
      <c r="S124" s="38">
        <v>171083463</v>
      </c>
      <c r="T124" s="39">
        <v>184</v>
      </c>
      <c r="U124" s="40">
        <v>177</v>
      </c>
      <c r="V124" s="41">
        <v>14711805</v>
      </c>
      <c r="W124" s="42">
        <v>93</v>
      </c>
      <c r="X124" s="43">
        <v>92</v>
      </c>
      <c r="Y124" s="38">
        <v>130539</v>
      </c>
      <c r="Z124" s="39">
        <v>394</v>
      </c>
      <c r="AA124" s="40">
        <v>380</v>
      </c>
      <c r="AB124" s="41">
        <v>268</v>
      </c>
      <c r="AC124" s="108">
        <v>311</v>
      </c>
      <c r="AD124" s="45">
        <v>0</v>
      </c>
      <c r="AE124" s="37">
        <v>100</v>
      </c>
      <c r="AF124" s="46">
        <v>0</v>
      </c>
    </row>
    <row r="125" spans="1:32" s="3" customFormat="1" ht="18.75" customHeight="1">
      <c r="A125" s="32">
        <v>123</v>
      </c>
      <c r="B125" s="33">
        <v>119</v>
      </c>
      <c r="C125" s="34" t="s">
        <v>3173</v>
      </c>
      <c r="D125" s="35" t="s">
        <v>3098</v>
      </c>
      <c r="E125" s="45" t="s">
        <v>3052</v>
      </c>
      <c r="F125" s="47">
        <v>115</v>
      </c>
      <c r="G125" s="38">
        <v>412083115</v>
      </c>
      <c r="H125" s="39">
        <v>144</v>
      </c>
      <c r="I125" s="40">
        <v>135</v>
      </c>
      <c r="J125" s="41">
        <v>433930810</v>
      </c>
      <c r="K125" s="42">
        <v>89</v>
      </c>
      <c r="L125" s="43">
        <v>80</v>
      </c>
      <c r="M125" s="38">
        <v>125554574</v>
      </c>
      <c r="N125" s="39">
        <v>141</v>
      </c>
      <c r="O125" s="40">
        <v>132</v>
      </c>
      <c r="P125" s="41">
        <v>189042933</v>
      </c>
      <c r="Q125" s="42">
        <v>168</v>
      </c>
      <c r="R125" s="43">
        <v>158</v>
      </c>
      <c r="S125" s="38">
        <v>319885724</v>
      </c>
      <c r="T125" s="39">
        <v>148</v>
      </c>
      <c r="U125" s="40">
        <v>143</v>
      </c>
      <c r="V125" s="41">
        <v>19650542</v>
      </c>
      <c r="W125" s="42">
        <v>322</v>
      </c>
      <c r="X125" s="43">
        <v>320</v>
      </c>
      <c r="Y125" s="38">
        <v>25855</v>
      </c>
      <c r="Z125" s="39">
        <v>25</v>
      </c>
      <c r="AA125" s="40">
        <v>18</v>
      </c>
      <c r="AB125" s="41">
        <v>3447</v>
      </c>
      <c r="AC125" s="108">
        <v>332</v>
      </c>
      <c r="AD125" s="45">
        <v>0</v>
      </c>
      <c r="AE125" s="37">
        <v>100</v>
      </c>
      <c r="AF125" s="46">
        <v>0</v>
      </c>
    </row>
    <row r="126" spans="1:32" s="3" customFormat="1" ht="18.75" customHeight="1">
      <c r="A126" s="32">
        <v>124</v>
      </c>
      <c r="B126" s="33">
        <v>118</v>
      </c>
      <c r="C126" s="34" t="s">
        <v>3174</v>
      </c>
      <c r="D126" s="35" t="s">
        <v>3051</v>
      </c>
      <c r="E126" s="45" t="s">
        <v>3052</v>
      </c>
      <c r="F126" s="47">
        <v>116</v>
      </c>
      <c r="G126" s="38">
        <v>398343657</v>
      </c>
      <c r="H126" s="39">
        <v>123</v>
      </c>
      <c r="I126" s="40">
        <v>115</v>
      </c>
      <c r="J126" s="41">
        <v>494481970</v>
      </c>
      <c r="K126" s="42">
        <v>69</v>
      </c>
      <c r="L126" s="43">
        <v>60</v>
      </c>
      <c r="M126" s="38">
        <v>158429131</v>
      </c>
      <c r="N126" s="39">
        <v>110</v>
      </c>
      <c r="O126" s="40">
        <v>101</v>
      </c>
      <c r="P126" s="41">
        <v>233290752</v>
      </c>
      <c r="Q126" s="42">
        <v>116</v>
      </c>
      <c r="R126" s="43">
        <v>107</v>
      </c>
      <c r="S126" s="38">
        <v>477090905</v>
      </c>
      <c r="T126" s="39">
        <v>80</v>
      </c>
      <c r="U126" s="40">
        <v>77</v>
      </c>
      <c r="V126" s="41">
        <v>50703507</v>
      </c>
      <c r="W126" s="42">
        <v>79</v>
      </c>
      <c r="X126" s="43">
        <v>78</v>
      </c>
      <c r="Y126" s="38">
        <v>148819</v>
      </c>
      <c r="Z126" s="39">
        <v>64</v>
      </c>
      <c r="AA126" s="40">
        <v>56</v>
      </c>
      <c r="AB126" s="41">
        <v>1873</v>
      </c>
      <c r="AC126" s="108">
        <v>311</v>
      </c>
      <c r="AD126" s="45">
        <v>0</v>
      </c>
      <c r="AE126" s="37">
        <v>4.6399999999999997</v>
      </c>
      <c r="AF126" s="46">
        <v>95.36</v>
      </c>
    </row>
    <row r="127" spans="1:32" s="3" customFormat="1" ht="18.75" customHeight="1">
      <c r="A127" s="191">
        <v>125</v>
      </c>
      <c r="B127" s="192">
        <v>129</v>
      </c>
      <c r="C127" s="193" t="s">
        <v>1105</v>
      </c>
      <c r="D127" s="194" t="s">
        <v>3056</v>
      </c>
      <c r="E127" s="195" t="s">
        <v>3052</v>
      </c>
      <c r="F127" s="196">
        <v>117</v>
      </c>
      <c r="G127" s="197">
        <v>389531030</v>
      </c>
      <c r="H127" s="198">
        <v>82</v>
      </c>
      <c r="I127" s="199">
        <v>76</v>
      </c>
      <c r="J127" s="200">
        <v>663763284</v>
      </c>
      <c r="K127" s="201">
        <v>85</v>
      </c>
      <c r="L127" s="202">
        <v>76</v>
      </c>
      <c r="M127" s="197">
        <v>128443997</v>
      </c>
      <c r="N127" s="198">
        <v>128</v>
      </c>
      <c r="O127" s="199">
        <v>119</v>
      </c>
      <c r="P127" s="200">
        <v>201334350</v>
      </c>
      <c r="Q127" s="201">
        <v>114</v>
      </c>
      <c r="R127" s="202">
        <v>105</v>
      </c>
      <c r="S127" s="197">
        <v>480982157</v>
      </c>
      <c r="T127" s="198">
        <v>395</v>
      </c>
      <c r="U127" s="199">
        <v>385</v>
      </c>
      <c r="V127" s="200">
        <v>-8293940</v>
      </c>
      <c r="W127" s="201">
        <v>341</v>
      </c>
      <c r="X127" s="202">
        <v>339</v>
      </c>
      <c r="Y127" s="197">
        <v>20246</v>
      </c>
      <c r="Z127" s="198">
        <v>133</v>
      </c>
      <c r="AA127" s="199">
        <v>123</v>
      </c>
      <c r="AB127" s="200">
        <v>1144</v>
      </c>
      <c r="AC127" s="203">
        <v>352</v>
      </c>
      <c r="AD127" s="195">
        <v>0</v>
      </c>
      <c r="AE127" s="204">
        <v>0</v>
      </c>
      <c r="AF127" s="205">
        <v>100</v>
      </c>
    </row>
    <row r="128" spans="1:32" s="3" customFormat="1" ht="18.75" customHeight="1">
      <c r="A128" s="167">
        <v>126</v>
      </c>
      <c r="B128" s="168">
        <v>135</v>
      </c>
      <c r="C128" s="169" t="s">
        <v>3175</v>
      </c>
      <c r="D128" s="170" t="s">
        <v>3056</v>
      </c>
      <c r="E128" s="171" t="s">
        <v>3052</v>
      </c>
      <c r="F128" s="172">
        <v>118</v>
      </c>
      <c r="G128" s="173">
        <v>388882345</v>
      </c>
      <c r="H128" s="174">
        <v>154</v>
      </c>
      <c r="I128" s="175">
        <v>145</v>
      </c>
      <c r="J128" s="176">
        <v>399594022</v>
      </c>
      <c r="K128" s="177">
        <v>178</v>
      </c>
      <c r="L128" s="178">
        <v>166</v>
      </c>
      <c r="M128" s="173">
        <v>64269350</v>
      </c>
      <c r="N128" s="174">
        <v>311</v>
      </c>
      <c r="O128" s="175">
        <v>300</v>
      </c>
      <c r="P128" s="176">
        <v>62034022</v>
      </c>
      <c r="Q128" s="177">
        <v>132</v>
      </c>
      <c r="R128" s="178">
        <v>122</v>
      </c>
      <c r="S128" s="173">
        <v>407758106</v>
      </c>
      <c r="T128" s="174">
        <v>245</v>
      </c>
      <c r="U128" s="175">
        <v>238</v>
      </c>
      <c r="V128" s="176">
        <v>8160392</v>
      </c>
      <c r="W128" s="177">
        <v>286</v>
      </c>
      <c r="X128" s="178">
        <v>285</v>
      </c>
      <c r="Y128" s="173">
        <v>34146</v>
      </c>
      <c r="Z128" s="174">
        <v>364</v>
      </c>
      <c r="AA128" s="175">
        <v>350</v>
      </c>
      <c r="AB128" s="176">
        <v>328</v>
      </c>
      <c r="AC128" s="179">
        <v>311</v>
      </c>
      <c r="AD128" s="171">
        <v>0</v>
      </c>
      <c r="AE128" s="180">
        <v>100</v>
      </c>
      <c r="AF128" s="181">
        <v>0</v>
      </c>
    </row>
    <row r="129" spans="1:32" s="3" customFormat="1" ht="18.75" customHeight="1">
      <c r="A129" s="137">
        <v>127</v>
      </c>
      <c r="B129" s="138">
        <v>105</v>
      </c>
      <c r="C129" s="139" t="s">
        <v>936</v>
      </c>
      <c r="D129" s="140" t="s">
        <v>3056</v>
      </c>
      <c r="E129" s="185" t="s">
        <v>3052</v>
      </c>
      <c r="F129" s="150">
        <v>119</v>
      </c>
      <c r="G129" s="143">
        <v>388772284</v>
      </c>
      <c r="H129" s="144">
        <v>128</v>
      </c>
      <c r="I129" s="145">
        <v>120</v>
      </c>
      <c r="J129" s="146">
        <v>485912521</v>
      </c>
      <c r="K129" s="147">
        <v>306</v>
      </c>
      <c r="L129" s="148">
        <v>292</v>
      </c>
      <c r="M129" s="143">
        <v>32475644</v>
      </c>
      <c r="N129" s="144">
        <v>63</v>
      </c>
      <c r="O129" s="145">
        <v>55</v>
      </c>
      <c r="P129" s="146">
        <v>420125878</v>
      </c>
      <c r="Q129" s="147">
        <v>82</v>
      </c>
      <c r="R129" s="148">
        <v>73</v>
      </c>
      <c r="S129" s="143">
        <v>690001692</v>
      </c>
      <c r="T129" s="144">
        <v>447</v>
      </c>
      <c r="U129" s="145">
        <v>436</v>
      </c>
      <c r="V129" s="146">
        <v>-23762268</v>
      </c>
      <c r="W129" s="147">
        <v>52</v>
      </c>
      <c r="X129" s="148">
        <v>51</v>
      </c>
      <c r="Y129" s="143">
        <v>224730</v>
      </c>
      <c r="Z129" s="144">
        <v>46</v>
      </c>
      <c r="AA129" s="145">
        <v>38</v>
      </c>
      <c r="AB129" s="146">
        <v>2328</v>
      </c>
      <c r="AC129" s="149">
        <v>321</v>
      </c>
      <c r="AD129" s="141">
        <v>0</v>
      </c>
      <c r="AE129" s="150">
        <v>100</v>
      </c>
      <c r="AF129" s="151">
        <v>0</v>
      </c>
    </row>
    <row r="130" spans="1:32" s="3" customFormat="1" ht="18.75" customHeight="1">
      <c r="A130" s="137">
        <v>128</v>
      </c>
      <c r="B130" s="138">
        <v>120</v>
      </c>
      <c r="C130" s="139" t="s">
        <v>937</v>
      </c>
      <c r="D130" s="140" t="s">
        <v>3056</v>
      </c>
      <c r="E130" s="141" t="s">
        <v>3052</v>
      </c>
      <c r="F130" s="142">
        <v>120</v>
      </c>
      <c r="G130" s="143">
        <v>383945302</v>
      </c>
      <c r="H130" s="144">
        <v>153</v>
      </c>
      <c r="I130" s="145">
        <v>144</v>
      </c>
      <c r="J130" s="146">
        <v>400244284</v>
      </c>
      <c r="K130" s="147">
        <v>370</v>
      </c>
      <c r="L130" s="148">
        <v>356</v>
      </c>
      <c r="M130" s="143">
        <v>22930399</v>
      </c>
      <c r="N130" s="144">
        <v>69</v>
      </c>
      <c r="O130" s="145">
        <v>60</v>
      </c>
      <c r="P130" s="146">
        <v>387452077</v>
      </c>
      <c r="Q130" s="147">
        <v>104</v>
      </c>
      <c r="R130" s="148">
        <v>95</v>
      </c>
      <c r="S130" s="143">
        <v>520603764</v>
      </c>
      <c r="T130" s="144">
        <v>469</v>
      </c>
      <c r="U130" s="145">
        <v>457</v>
      </c>
      <c r="V130" s="146">
        <v>-42425877</v>
      </c>
      <c r="W130" s="147">
        <v>149</v>
      </c>
      <c r="X130" s="148">
        <v>148</v>
      </c>
      <c r="Y130" s="143">
        <v>90095</v>
      </c>
      <c r="Z130" s="144">
        <v>37</v>
      </c>
      <c r="AA130" s="145">
        <v>29</v>
      </c>
      <c r="AB130" s="146">
        <v>2890</v>
      </c>
      <c r="AC130" s="149">
        <v>361</v>
      </c>
      <c r="AD130" s="141">
        <v>0</v>
      </c>
      <c r="AE130" s="150">
        <v>100</v>
      </c>
      <c r="AF130" s="151">
        <v>0</v>
      </c>
    </row>
    <row r="131" spans="1:32" s="3" customFormat="1" ht="18.75" customHeight="1">
      <c r="A131" s="137">
        <v>129</v>
      </c>
      <c r="B131" s="138">
        <v>142</v>
      </c>
      <c r="C131" s="139" t="s">
        <v>938</v>
      </c>
      <c r="D131" s="140" t="s">
        <v>3056</v>
      </c>
      <c r="E131" s="141" t="s">
        <v>3052</v>
      </c>
      <c r="F131" s="142">
        <v>121</v>
      </c>
      <c r="G131" s="143">
        <v>383830575</v>
      </c>
      <c r="H131" s="144">
        <v>152</v>
      </c>
      <c r="I131" s="145">
        <v>143</v>
      </c>
      <c r="J131" s="146">
        <v>404102135</v>
      </c>
      <c r="K131" s="147">
        <v>83</v>
      </c>
      <c r="L131" s="148">
        <v>74</v>
      </c>
      <c r="M131" s="143">
        <v>129518842</v>
      </c>
      <c r="N131" s="144">
        <v>201</v>
      </c>
      <c r="O131" s="145">
        <v>192</v>
      </c>
      <c r="P131" s="146">
        <v>130458918</v>
      </c>
      <c r="Q131" s="147">
        <v>123</v>
      </c>
      <c r="R131" s="148">
        <v>113</v>
      </c>
      <c r="S131" s="143">
        <v>463075945</v>
      </c>
      <c r="T131" s="144">
        <v>175</v>
      </c>
      <c r="U131" s="145">
        <v>169</v>
      </c>
      <c r="V131" s="146">
        <v>15523300</v>
      </c>
      <c r="W131" s="147">
        <v>344</v>
      </c>
      <c r="X131" s="148">
        <v>342</v>
      </c>
      <c r="Y131" s="143">
        <v>19080</v>
      </c>
      <c r="Z131" s="144" t="s">
        <v>3052</v>
      </c>
      <c r="AA131" s="145" t="s">
        <v>3052</v>
      </c>
      <c r="AB131" s="187" t="s">
        <v>3052</v>
      </c>
      <c r="AC131" s="149">
        <v>352</v>
      </c>
      <c r="AD131" s="141">
        <v>0</v>
      </c>
      <c r="AE131" s="150">
        <v>100</v>
      </c>
      <c r="AF131" s="151">
        <v>0</v>
      </c>
    </row>
    <row r="132" spans="1:32" s="3" customFormat="1" ht="18.75" customHeight="1">
      <c r="A132" s="152">
        <v>130</v>
      </c>
      <c r="B132" s="153">
        <v>123</v>
      </c>
      <c r="C132" s="154" t="s">
        <v>939</v>
      </c>
      <c r="D132" s="155" t="s">
        <v>3056</v>
      </c>
      <c r="E132" s="156" t="s">
        <v>3052</v>
      </c>
      <c r="F132" s="157">
        <v>122</v>
      </c>
      <c r="G132" s="158">
        <v>383796375</v>
      </c>
      <c r="H132" s="159">
        <v>158</v>
      </c>
      <c r="I132" s="160">
        <v>149</v>
      </c>
      <c r="J132" s="161">
        <v>389665794</v>
      </c>
      <c r="K132" s="162">
        <v>454</v>
      </c>
      <c r="L132" s="163">
        <v>440</v>
      </c>
      <c r="M132" s="158">
        <v>8529332</v>
      </c>
      <c r="N132" s="159">
        <v>467</v>
      </c>
      <c r="O132" s="160">
        <v>453</v>
      </c>
      <c r="P132" s="161">
        <v>11560666</v>
      </c>
      <c r="Q132" s="162">
        <v>460</v>
      </c>
      <c r="R132" s="163">
        <v>447</v>
      </c>
      <c r="S132" s="158">
        <v>67397778</v>
      </c>
      <c r="T132" s="159">
        <v>357</v>
      </c>
      <c r="U132" s="160">
        <v>347</v>
      </c>
      <c r="V132" s="161">
        <v>-891727</v>
      </c>
      <c r="W132" s="162">
        <v>390</v>
      </c>
      <c r="X132" s="163">
        <v>387</v>
      </c>
      <c r="Y132" s="158">
        <v>7775</v>
      </c>
      <c r="Z132" s="159">
        <v>495</v>
      </c>
      <c r="AA132" s="160">
        <v>481</v>
      </c>
      <c r="AB132" s="161">
        <v>46</v>
      </c>
      <c r="AC132" s="164">
        <v>390</v>
      </c>
      <c r="AD132" s="156">
        <v>0</v>
      </c>
      <c r="AE132" s="165">
        <v>100</v>
      </c>
      <c r="AF132" s="166">
        <v>0</v>
      </c>
    </row>
    <row r="133" spans="1:32" s="3" customFormat="1" ht="18.75" customHeight="1">
      <c r="A133" s="167">
        <v>131</v>
      </c>
      <c r="B133" s="168" t="s">
        <v>3052</v>
      </c>
      <c r="C133" s="169" t="s">
        <v>396</v>
      </c>
      <c r="D133" s="170" t="s">
        <v>3056</v>
      </c>
      <c r="E133" s="171" t="s">
        <v>3052</v>
      </c>
      <c r="F133" s="172">
        <v>123</v>
      </c>
      <c r="G133" s="173">
        <v>380604288</v>
      </c>
      <c r="H133" s="174">
        <v>156</v>
      </c>
      <c r="I133" s="175">
        <v>147</v>
      </c>
      <c r="J133" s="176">
        <v>392557232</v>
      </c>
      <c r="K133" s="177">
        <v>60</v>
      </c>
      <c r="L133" s="178">
        <v>51</v>
      </c>
      <c r="M133" s="173">
        <v>189486970</v>
      </c>
      <c r="N133" s="174">
        <v>67</v>
      </c>
      <c r="O133" s="175">
        <v>58</v>
      </c>
      <c r="P133" s="176">
        <v>388169228</v>
      </c>
      <c r="Q133" s="177">
        <v>121</v>
      </c>
      <c r="R133" s="178">
        <v>111</v>
      </c>
      <c r="S133" s="173">
        <v>464008029</v>
      </c>
      <c r="T133" s="174">
        <v>58</v>
      </c>
      <c r="U133" s="175">
        <v>55</v>
      </c>
      <c r="V133" s="176">
        <v>76762200</v>
      </c>
      <c r="W133" s="177">
        <v>278</v>
      </c>
      <c r="X133" s="178">
        <v>277</v>
      </c>
      <c r="Y133" s="173">
        <v>36469</v>
      </c>
      <c r="Z133" s="174">
        <v>93</v>
      </c>
      <c r="AA133" s="175">
        <v>83</v>
      </c>
      <c r="AB133" s="176">
        <v>1415</v>
      </c>
      <c r="AC133" s="179">
        <v>352</v>
      </c>
      <c r="AD133" s="171">
        <v>0</v>
      </c>
      <c r="AE133" s="180">
        <v>25</v>
      </c>
      <c r="AF133" s="181">
        <v>75</v>
      </c>
    </row>
    <row r="134" spans="1:32" s="3" customFormat="1" ht="18.75" customHeight="1">
      <c r="A134" s="32">
        <v>132</v>
      </c>
      <c r="B134" s="33">
        <v>143</v>
      </c>
      <c r="C134" s="34" t="s">
        <v>397</v>
      </c>
      <c r="D134" s="35" t="s">
        <v>3103</v>
      </c>
      <c r="E134" s="45" t="s">
        <v>3052</v>
      </c>
      <c r="F134" s="47">
        <v>124</v>
      </c>
      <c r="G134" s="38">
        <v>378687049</v>
      </c>
      <c r="H134" s="39">
        <v>141</v>
      </c>
      <c r="I134" s="40">
        <v>133</v>
      </c>
      <c r="J134" s="41">
        <v>439237950</v>
      </c>
      <c r="K134" s="42">
        <v>185</v>
      </c>
      <c r="L134" s="43">
        <v>173</v>
      </c>
      <c r="M134" s="38">
        <v>61057159</v>
      </c>
      <c r="N134" s="39">
        <v>99</v>
      </c>
      <c r="O134" s="40">
        <v>90</v>
      </c>
      <c r="P134" s="41">
        <v>252453879</v>
      </c>
      <c r="Q134" s="42">
        <v>145</v>
      </c>
      <c r="R134" s="43">
        <v>135</v>
      </c>
      <c r="S134" s="38">
        <v>387539823</v>
      </c>
      <c r="T134" s="39">
        <v>191</v>
      </c>
      <c r="U134" s="40">
        <v>184</v>
      </c>
      <c r="V134" s="41">
        <v>13240366</v>
      </c>
      <c r="W134" s="42">
        <v>180</v>
      </c>
      <c r="X134" s="43">
        <v>179</v>
      </c>
      <c r="Y134" s="38">
        <v>71361</v>
      </c>
      <c r="Z134" s="39">
        <v>86</v>
      </c>
      <c r="AA134" s="40">
        <v>76</v>
      </c>
      <c r="AB134" s="41">
        <v>1503</v>
      </c>
      <c r="AC134" s="108">
        <v>356</v>
      </c>
      <c r="AD134" s="45">
        <v>0</v>
      </c>
      <c r="AE134" s="37">
        <v>100</v>
      </c>
      <c r="AF134" s="46">
        <v>0</v>
      </c>
    </row>
    <row r="135" spans="1:32" s="3" customFormat="1" ht="18.75" customHeight="1">
      <c r="A135" s="137">
        <v>133</v>
      </c>
      <c r="B135" s="138">
        <v>125</v>
      </c>
      <c r="C135" s="139" t="s">
        <v>398</v>
      </c>
      <c r="D135" s="140" t="s">
        <v>3056</v>
      </c>
      <c r="E135" s="141" t="s">
        <v>3052</v>
      </c>
      <c r="F135" s="142">
        <v>125</v>
      </c>
      <c r="G135" s="143">
        <v>377271138</v>
      </c>
      <c r="H135" s="144">
        <v>122</v>
      </c>
      <c r="I135" s="145">
        <v>114</v>
      </c>
      <c r="J135" s="146">
        <v>494489956</v>
      </c>
      <c r="K135" s="147">
        <v>339</v>
      </c>
      <c r="L135" s="148">
        <v>325</v>
      </c>
      <c r="M135" s="143">
        <v>27704183</v>
      </c>
      <c r="N135" s="144">
        <v>160</v>
      </c>
      <c r="O135" s="145">
        <v>151</v>
      </c>
      <c r="P135" s="146">
        <v>162018536</v>
      </c>
      <c r="Q135" s="147">
        <v>160</v>
      </c>
      <c r="R135" s="148">
        <v>150</v>
      </c>
      <c r="S135" s="143">
        <v>337581521</v>
      </c>
      <c r="T135" s="144">
        <v>376</v>
      </c>
      <c r="U135" s="145">
        <v>366</v>
      </c>
      <c r="V135" s="146">
        <v>-3727513</v>
      </c>
      <c r="W135" s="147">
        <v>146</v>
      </c>
      <c r="X135" s="148">
        <v>145</v>
      </c>
      <c r="Y135" s="143">
        <v>92108</v>
      </c>
      <c r="Z135" s="144">
        <v>199</v>
      </c>
      <c r="AA135" s="145">
        <v>188</v>
      </c>
      <c r="AB135" s="146">
        <v>794</v>
      </c>
      <c r="AC135" s="149">
        <v>384</v>
      </c>
      <c r="AD135" s="141">
        <v>0</v>
      </c>
      <c r="AE135" s="150">
        <v>70.25</v>
      </c>
      <c r="AF135" s="151">
        <v>29.75</v>
      </c>
    </row>
    <row r="136" spans="1:32" s="3" customFormat="1" ht="18.75" customHeight="1">
      <c r="A136" s="137">
        <v>134</v>
      </c>
      <c r="B136" s="138">
        <v>254</v>
      </c>
      <c r="C136" s="139" t="s">
        <v>399</v>
      </c>
      <c r="D136" s="140" t="s">
        <v>3056</v>
      </c>
      <c r="E136" s="141" t="s">
        <v>3052</v>
      </c>
      <c r="F136" s="142">
        <v>126</v>
      </c>
      <c r="G136" s="143">
        <v>371352746</v>
      </c>
      <c r="H136" s="144">
        <v>125</v>
      </c>
      <c r="I136" s="145">
        <v>117</v>
      </c>
      <c r="J136" s="146">
        <v>491156171</v>
      </c>
      <c r="K136" s="147" t="s">
        <v>3052</v>
      </c>
      <c r="L136" s="148" t="s">
        <v>3052</v>
      </c>
      <c r="M136" s="186" t="s">
        <v>3052</v>
      </c>
      <c r="N136" s="144" t="s">
        <v>3052</v>
      </c>
      <c r="O136" s="145" t="s">
        <v>3052</v>
      </c>
      <c r="P136" s="187" t="s">
        <v>3052</v>
      </c>
      <c r="Q136" s="147" t="s">
        <v>3052</v>
      </c>
      <c r="R136" s="148" t="s">
        <v>3052</v>
      </c>
      <c r="S136" s="186" t="s">
        <v>3052</v>
      </c>
      <c r="T136" s="144" t="s">
        <v>3052</v>
      </c>
      <c r="U136" s="145" t="s">
        <v>3052</v>
      </c>
      <c r="V136" s="187" t="s">
        <v>3052</v>
      </c>
      <c r="W136" s="147" t="s">
        <v>3052</v>
      </c>
      <c r="X136" s="148" t="s">
        <v>3052</v>
      </c>
      <c r="Y136" s="186" t="s">
        <v>3052</v>
      </c>
      <c r="Z136" s="144" t="s">
        <v>3052</v>
      </c>
      <c r="AA136" s="145" t="s">
        <v>3052</v>
      </c>
      <c r="AB136" s="187" t="s">
        <v>3052</v>
      </c>
      <c r="AC136" s="149">
        <v>383</v>
      </c>
      <c r="AD136" s="141">
        <v>0</v>
      </c>
      <c r="AE136" s="150">
        <v>100</v>
      </c>
      <c r="AF136" s="151">
        <v>0</v>
      </c>
    </row>
    <row r="137" spans="1:32" s="3" customFormat="1" ht="18.75" customHeight="1">
      <c r="A137" s="48">
        <v>135</v>
      </c>
      <c r="B137" s="49">
        <v>189</v>
      </c>
      <c r="C137" s="50" t="s">
        <v>400</v>
      </c>
      <c r="D137" s="51" t="s">
        <v>1809</v>
      </c>
      <c r="E137" s="52" t="s">
        <v>3052</v>
      </c>
      <c r="F137" s="53">
        <v>127</v>
      </c>
      <c r="G137" s="54">
        <v>371139447</v>
      </c>
      <c r="H137" s="55">
        <v>165</v>
      </c>
      <c r="I137" s="56">
        <v>156</v>
      </c>
      <c r="J137" s="57">
        <v>371139447</v>
      </c>
      <c r="K137" s="58">
        <v>359</v>
      </c>
      <c r="L137" s="59">
        <v>345</v>
      </c>
      <c r="M137" s="54">
        <v>24636587</v>
      </c>
      <c r="N137" s="55">
        <v>391</v>
      </c>
      <c r="O137" s="56">
        <v>378</v>
      </c>
      <c r="P137" s="57">
        <v>39027622</v>
      </c>
      <c r="Q137" s="58">
        <v>354</v>
      </c>
      <c r="R137" s="59">
        <v>343</v>
      </c>
      <c r="S137" s="54">
        <v>142561654</v>
      </c>
      <c r="T137" s="55">
        <v>381</v>
      </c>
      <c r="U137" s="56">
        <v>371</v>
      </c>
      <c r="V137" s="57">
        <v>-4631345</v>
      </c>
      <c r="W137" s="58">
        <v>257</v>
      </c>
      <c r="X137" s="59">
        <v>256</v>
      </c>
      <c r="Y137" s="54">
        <v>44888</v>
      </c>
      <c r="Z137" s="55">
        <v>384</v>
      </c>
      <c r="AA137" s="56">
        <v>370</v>
      </c>
      <c r="AB137" s="57">
        <v>290</v>
      </c>
      <c r="AC137" s="109">
        <v>371</v>
      </c>
      <c r="AD137" s="52">
        <v>0</v>
      </c>
      <c r="AE137" s="60">
        <v>100</v>
      </c>
      <c r="AF137" s="61">
        <v>0</v>
      </c>
    </row>
    <row r="138" spans="1:32" s="3" customFormat="1" ht="18.75" customHeight="1">
      <c r="A138" s="18">
        <v>136</v>
      </c>
      <c r="B138" s="19">
        <v>151</v>
      </c>
      <c r="C138" s="20" t="s">
        <v>401</v>
      </c>
      <c r="D138" s="21" t="s">
        <v>1054</v>
      </c>
      <c r="E138" s="22" t="s">
        <v>3052</v>
      </c>
      <c r="F138" s="23">
        <v>128</v>
      </c>
      <c r="G138" s="24">
        <v>368894327</v>
      </c>
      <c r="H138" s="25">
        <v>164</v>
      </c>
      <c r="I138" s="26">
        <v>155</v>
      </c>
      <c r="J138" s="27">
        <v>371811676</v>
      </c>
      <c r="K138" s="28">
        <v>262</v>
      </c>
      <c r="L138" s="29">
        <v>248</v>
      </c>
      <c r="M138" s="24">
        <v>41352812</v>
      </c>
      <c r="N138" s="25">
        <v>341</v>
      </c>
      <c r="O138" s="26">
        <v>329</v>
      </c>
      <c r="P138" s="27">
        <v>51802303</v>
      </c>
      <c r="Q138" s="28">
        <v>319</v>
      </c>
      <c r="R138" s="29">
        <v>308</v>
      </c>
      <c r="S138" s="24">
        <v>171003542</v>
      </c>
      <c r="T138" s="25">
        <v>339</v>
      </c>
      <c r="U138" s="26">
        <v>330</v>
      </c>
      <c r="V138" s="27">
        <v>567343</v>
      </c>
      <c r="W138" s="28">
        <v>77</v>
      </c>
      <c r="X138" s="29">
        <v>76</v>
      </c>
      <c r="Y138" s="24">
        <v>152398</v>
      </c>
      <c r="Z138" s="25">
        <v>285</v>
      </c>
      <c r="AA138" s="26">
        <v>273</v>
      </c>
      <c r="AB138" s="27">
        <v>514</v>
      </c>
      <c r="AC138" s="107">
        <v>371</v>
      </c>
      <c r="AD138" s="22">
        <v>0</v>
      </c>
      <c r="AE138" s="30">
        <v>100</v>
      </c>
      <c r="AF138" s="31">
        <v>0</v>
      </c>
    </row>
    <row r="139" spans="1:32" s="3" customFormat="1" ht="18.75" customHeight="1">
      <c r="A139" s="32">
        <v>137</v>
      </c>
      <c r="B139" s="33">
        <v>122</v>
      </c>
      <c r="C139" s="34" t="s">
        <v>402</v>
      </c>
      <c r="D139" s="35" t="s">
        <v>3103</v>
      </c>
      <c r="E139" s="45" t="s">
        <v>3052</v>
      </c>
      <c r="F139" s="47">
        <v>129</v>
      </c>
      <c r="G139" s="38">
        <v>366562675</v>
      </c>
      <c r="H139" s="39">
        <v>167</v>
      </c>
      <c r="I139" s="40">
        <v>158</v>
      </c>
      <c r="J139" s="41">
        <v>368508513</v>
      </c>
      <c r="K139" s="42">
        <v>161</v>
      </c>
      <c r="L139" s="43">
        <v>149</v>
      </c>
      <c r="M139" s="38">
        <v>73549830</v>
      </c>
      <c r="N139" s="39">
        <v>130</v>
      </c>
      <c r="O139" s="40">
        <v>121</v>
      </c>
      <c r="P139" s="41">
        <v>198682315</v>
      </c>
      <c r="Q139" s="42">
        <v>146</v>
      </c>
      <c r="R139" s="43">
        <v>136</v>
      </c>
      <c r="S139" s="38">
        <v>383711674</v>
      </c>
      <c r="T139" s="39">
        <v>125</v>
      </c>
      <c r="U139" s="40">
        <v>120</v>
      </c>
      <c r="V139" s="41">
        <v>27555744</v>
      </c>
      <c r="W139" s="42">
        <v>90</v>
      </c>
      <c r="X139" s="43">
        <v>89</v>
      </c>
      <c r="Y139" s="38">
        <v>131600</v>
      </c>
      <c r="Z139" s="39">
        <v>91</v>
      </c>
      <c r="AA139" s="40">
        <v>81</v>
      </c>
      <c r="AB139" s="41">
        <v>1470</v>
      </c>
      <c r="AC139" s="108">
        <v>321</v>
      </c>
      <c r="AD139" s="45">
        <v>0</v>
      </c>
      <c r="AE139" s="37">
        <v>100</v>
      </c>
      <c r="AF139" s="46">
        <v>0</v>
      </c>
    </row>
    <row r="140" spans="1:32" s="3" customFormat="1" ht="18.75" customHeight="1">
      <c r="A140" s="32">
        <v>138</v>
      </c>
      <c r="B140" s="33">
        <v>130</v>
      </c>
      <c r="C140" s="34" t="s">
        <v>403</v>
      </c>
      <c r="D140" s="35" t="s">
        <v>404</v>
      </c>
      <c r="E140" s="45" t="s">
        <v>3052</v>
      </c>
      <c r="F140" s="47">
        <v>130</v>
      </c>
      <c r="G140" s="38">
        <v>365058861</v>
      </c>
      <c r="H140" s="39">
        <v>163</v>
      </c>
      <c r="I140" s="40">
        <v>154</v>
      </c>
      <c r="J140" s="41">
        <v>373856553</v>
      </c>
      <c r="K140" s="42">
        <v>334</v>
      </c>
      <c r="L140" s="43">
        <v>320</v>
      </c>
      <c r="M140" s="38">
        <v>28008125</v>
      </c>
      <c r="N140" s="39">
        <v>228</v>
      </c>
      <c r="O140" s="40">
        <v>218</v>
      </c>
      <c r="P140" s="41">
        <v>108361384</v>
      </c>
      <c r="Q140" s="42">
        <v>279</v>
      </c>
      <c r="R140" s="43">
        <v>268</v>
      </c>
      <c r="S140" s="38">
        <v>203030790</v>
      </c>
      <c r="T140" s="39">
        <v>449</v>
      </c>
      <c r="U140" s="40">
        <v>437</v>
      </c>
      <c r="V140" s="41">
        <v>-24555406</v>
      </c>
      <c r="W140" s="42">
        <v>397</v>
      </c>
      <c r="X140" s="43">
        <v>394</v>
      </c>
      <c r="Y140" s="38">
        <v>6811</v>
      </c>
      <c r="Z140" s="39">
        <v>55</v>
      </c>
      <c r="AA140" s="40">
        <v>47</v>
      </c>
      <c r="AB140" s="41">
        <v>2042</v>
      </c>
      <c r="AC140" s="108">
        <v>311</v>
      </c>
      <c r="AD140" s="45">
        <v>0</v>
      </c>
      <c r="AE140" s="37">
        <v>100</v>
      </c>
      <c r="AF140" s="46">
        <v>0</v>
      </c>
    </row>
    <row r="141" spans="1:32" s="3" customFormat="1" ht="18.75" customHeight="1">
      <c r="A141" s="32">
        <v>139</v>
      </c>
      <c r="B141" s="33">
        <v>140</v>
      </c>
      <c r="C141" s="34" t="s">
        <v>405</v>
      </c>
      <c r="D141" s="35" t="s">
        <v>404</v>
      </c>
      <c r="E141" s="45" t="s">
        <v>3052</v>
      </c>
      <c r="F141" s="47">
        <v>131</v>
      </c>
      <c r="G141" s="38">
        <v>361816758</v>
      </c>
      <c r="H141" s="39">
        <v>155</v>
      </c>
      <c r="I141" s="40">
        <v>146</v>
      </c>
      <c r="J141" s="41">
        <v>396510102</v>
      </c>
      <c r="K141" s="42">
        <v>401</v>
      </c>
      <c r="L141" s="43">
        <v>387</v>
      </c>
      <c r="M141" s="38">
        <v>18250796</v>
      </c>
      <c r="N141" s="39">
        <v>293</v>
      </c>
      <c r="O141" s="40">
        <v>282</v>
      </c>
      <c r="P141" s="41">
        <v>70553746</v>
      </c>
      <c r="Q141" s="42">
        <v>271</v>
      </c>
      <c r="R141" s="43">
        <v>260</v>
      </c>
      <c r="S141" s="38">
        <v>209842207</v>
      </c>
      <c r="T141" s="39">
        <v>445</v>
      </c>
      <c r="U141" s="40">
        <v>434</v>
      </c>
      <c r="V141" s="41">
        <v>-23025237</v>
      </c>
      <c r="W141" s="42">
        <v>383</v>
      </c>
      <c r="X141" s="43">
        <v>381</v>
      </c>
      <c r="Y141" s="38">
        <v>9697</v>
      </c>
      <c r="Z141" s="39">
        <v>68</v>
      </c>
      <c r="AA141" s="40">
        <v>60</v>
      </c>
      <c r="AB141" s="41">
        <v>1780</v>
      </c>
      <c r="AC141" s="108">
        <v>311</v>
      </c>
      <c r="AD141" s="45">
        <v>0</v>
      </c>
      <c r="AE141" s="37">
        <v>100</v>
      </c>
      <c r="AF141" s="46">
        <v>0</v>
      </c>
    </row>
    <row r="142" spans="1:32" s="3" customFormat="1" ht="18.75" customHeight="1">
      <c r="A142" s="48">
        <v>140</v>
      </c>
      <c r="B142" s="49">
        <v>159</v>
      </c>
      <c r="C142" s="50" t="s">
        <v>406</v>
      </c>
      <c r="D142" s="51" t="s">
        <v>407</v>
      </c>
      <c r="E142" s="52" t="s">
        <v>3052</v>
      </c>
      <c r="F142" s="53">
        <v>132</v>
      </c>
      <c r="G142" s="54">
        <v>361807477</v>
      </c>
      <c r="H142" s="55">
        <v>168</v>
      </c>
      <c r="I142" s="56">
        <v>159</v>
      </c>
      <c r="J142" s="57">
        <v>367613868</v>
      </c>
      <c r="K142" s="58">
        <v>315</v>
      </c>
      <c r="L142" s="59">
        <v>301</v>
      </c>
      <c r="M142" s="54">
        <v>31488061</v>
      </c>
      <c r="N142" s="55">
        <v>350</v>
      </c>
      <c r="O142" s="56">
        <v>338</v>
      </c>
      <c r="P142" s="57">
        <v>48229059</v>
      </c>
      <c r="Q142" s="58">
        <v>286</v>
      </c>
      <c r="R142" s="59">
        <v>275</v>
      </c>
      <c r="S142" s="54">
        <v>197124089</v>
      </c>
      <c r="T142" s="55">
        <v>452</v>
      </c>
      <c r="U142" s="56">
        <v>440</v>
      </c>
      <c r="V142" s="57">
        <v>-25873176</v>
      </c>
      <c r="W142" s="58">
        <v>328</v>
      </c>
      <c r="X142" s="59">
        <v>326</v>
      </c>
      <c r="Y142" s="54">
        <v>23543</v>
      </c>
      <c r="Z142" s="55">
        <v>63</v>
      </c>
      <c r="AA142" s="56">
        <v>55</v>
      </c>
      <c r="AB142" s="57">
        <v>1900</v>
      </c>
      <c r="AC142" s="109">
        <v>311</v>
      </c>
      <c r="AD142" s="52">
        <v>0</v>
      </c>
      <c r="AE142" s="60">
        <v>100</v>
      </c>
      <c r="AF142" s="61">
        <v>0</v>
      </c>
    </row>
    <row r="143" spans="1:32" s="3" customFormat="1" ht="18.75" customHeight="1">
      <c r="A143" s="18">
        <v>141</v>
      </c>
      <c r="B143" s="19">
        <v>209</v>
      </c>
      <c r="C143" s="20" t="s">
        <v>408</v>
      </c>
      <c r="D143" s="21" t="s">
        <v>3051</v>
      </c>
      <c r="E143" s="63" t="s">
        <v>3052</v>
      </c>
      <c r="F143" s="30">
        <v>133</v>
      </c>
      <c r="G143" s="24">
        <v>360858323</v>
      </c>
      <c r="H143" s="25">
        <v>161</v>
      </c>
      <c r="I143" s="26">
        <v>152</v>
      </c>
      <c r="J143" s="27">
        <v>382143894</v>
      </c>
      <c r="K143" s="28">
        <v>127</v>
      </c>
      <c r="L143" s="29">
        <v>117</v>
      </c>
      <c r="M143" s="24">
        <v>89108805</v>
      </c>
      <c r="N143" s="25">
        <v>152</v>
      </c>
      <c r="O143" s="26">
        <v>143</v>
      </c>
      <c r="P143" s="27">
        <v>171154128</v>
      </c>
      <c r="Q143" s="28">
        <v>197</v>
      </c>
      <c r="R143" s="29">
        <v>187</v>
      </c>
      <c r="S143" s="24">
        <v>289400179</v>
      </c>
      <c r="T143" s="25">
        <v>67</v>
      </c>
      <c r="U143" s="26">
        <v>64</v>
      </c>
      <c r="V143" s="27">
        <v>59825189</v>
      </c>
      <c r="W143" s="28" t="s">
        <v>3052</v>
      </c>
      <c r="X143" s="29" t="s">
        <v>3052</v>
      </c>
      <c r="Y143" s="64" t="s">
        <v>3052</v>
      </c>
      <c r="Z143" s="25">
        <v>487</v>
      </c>
      <c r="AA143" s="26">
        <v>473</v>
      </c>
      <c r="AB143" s="27">
        <v>94</v>
      </c>
      <c r="AC143" s="107">
        <v>400</v>
      </c>
      <c r="AD143" s="22">
        <v>0</v>
      </c>
      <c r="AE143" s="30">
        <v>100</v>
      </c>
      <c r="AF143" s="31">
        <v>0</v>
      </c>
    </row>
    <row r="144" spans="1:32" s="3" customFormat="1" ht="18.75" customHeight="1">
      <c r="A144" s="32">
        <v>142</v>
      </c>
      <c r="B144" s="33">
        <v>100</v>
      </c>
      <c r="C144" s="34" t="s">
        <v>409</v>
      </c>
      <c r="D144" s="35" t="s">
        <v>2187</v>
      </c>
      <c r="E144" s="45" t="s">
        <v>3052</v>
      </c>
      <c r="F144" s="47">
        <v>134</v>
      </c>
      <c r="G144" s="38">
        <v>359960727</v>
      </c>
      <c r="H144" s="39">
        <v>169</v>
      </c>
      <c r="I144" s="40">
        <v>160</v>
      </c>
      <c r="J144" s="41">
        <v>363304253</v>
      </c>
      <c r="K144" s="42" t="s">
        <v>3052</v>
      </c>
      <c r="L144" s="43" t="s">
        <v>3052</v>
      </c>
      <c r="M144" s="44" t="s">
        <v>3052</v>
      </c>
      <c r="N144" s="39">
        <v>105</v>
      </c>
      <c r="O144" s="40">
        <v>96</v>
      </c>
      <c r="P144" s="41">
        <v>246562174</v>
      </c>
      <c r="Q144" s="42">
        <v>144</v>
      </c>
      <c r="R144" s="43">
        <v>134</v>
      </c>
      <c r="S144" s="38">
        <v>391158804</v>
      </c>
      <c r="T144" s="39" t="s">
        <v>3052</v>
      </c>
      <c r="U144" s="40" t="s">
        <v>3052</v>
      </c>
      <c r="V144" s="62" t="s">
        <v>3052</v>
      </c>
      <c r="W144" s="42">
        <v>110</v>
      </c>
      <c r="X144" s="43">
        <v>109</v>
      </c>
      <c r="Y144" s="38">
        <v>114687</v>
      </c>
      <c r="Z144" s="39">
        <v>96</v>
      </c>
      <c r="AA144" s="40">
        <v>86</v>
      </c>
      <c r="AB144" s="41">
        <v>1381</v>
      </c>
      <c r="AC144" s="108">
        <v>356</v>
      </c>
      <c r="AD144" s="45">
        <v>0</v>
      </c>
      <c r="AE144" s="37">
        <v>49</v>
      </c>
      <c r="AF144" s="46">
        <v>51</v>
      </c>
    </row>
    <row r="145" spans="1:32" s="3" customFormat="1" ht="18.75" customHeight="1">
      <c r="A145" s="137">
        <v>143</v>
      </c>
      <c r="B145" s="138">
        <v>133</v>
      </c>
      <c r="C145" s="139" t="s">
        <v>410</v>
      </c>
      <c r="D145" s="140" t="s">
        <v>3056</v>
      </c>
      <c r="E145" s="141" t="s">
        <v>3052</v>
      </c>
      <c r="F145" s="142">
        <v>135</v>
      </c>
      <c r="G145" s="143">
        <v>353091992</v>
      </c>
      <c r="H145" s="144">
        <v>95</v>
      </c>
      <c r="I145" s="145">
        <v>89</v>
      </c>
      <c r="J145" s="146">
        <v>583607477</v>
      </c>
      <c r="K145" s="147">
        <v>133</v>
      </c>
      <c r="L145" s="148">
        <v>123</v>
      </c>
      <c r="M145" s="143">
        <v>86987957</v>
      </c>
      <c r="N145" s="144">
        <v>48</v>
      </c>
      <c r="O145" s="145">
        <v>42</v>
      </c>
      <c r="P145" s="146">
        <v>484938215</v>
      </c>
      <c r="Q145" s="147">
        <v>83</v>
      </c>
      <c r="R145" s="148">
        <v>74</v>
      </c>
      <c r="S145" s="143">
        <v>686916226</v>
      </c>
      <c r="T145" s="144">
        <v>56</v>
      </c>
      <c r="U145" s="145">
        <v>53</v>
      </c>
      <c r="V145" s="146">
        <v>78703292</v>
      </c>
      <c r="W145" s="147">
        <v>270</v>
      </c>
      <c r="X145" s="148">
        <v>269</v>
      </c>
      <c r="Y145" s="143">
        <v>39430</v>
      </c>
      <c r="Z145" s="144">
        <v>88</v>
      </c>
      <c r="AA145" s="145">
        <v>78</v>
      </c>
      <c r="AB145" s="146">
        <v>1489</v>
      </c>
      <c r="AC145" s="149">
        <v>362</v>
      </c>
      <c r="AD145" s="141">
        <v>0</v>
      </c>
      <c r="AE145" s="150">
        <v>100</v>
      </c>
      <c r="AF145" s="151">
        <v>0</v>
      </c>
    </row>
    <row r="146" spans="1:32" s="3" customFormat="1" ht="18.75" customHeight="1">
      <c r="A146" s="137">
        <v>144</v>
      </c>
      <c r="B146" s="138">
        <v>211</v>
      </c>
      <c r="C146" s="139" t="s">
        <v>411</v>
      </c>
      <c r="D146" s="140" t="s">
        <v>3056</v>
      </c>
      <c r="E146" s="185" t="s">
        <v>3052</v>
      </c>
      <c r="F146" s="150">
        <v>136</v>
      </c>
      <c r="G146" s="143">
        <v>350038727</v>
      </c>
      <c r="H146" s="144">
        <v>157</v>
      </c>
      <c r="I146" s="145">
        <v>148</v>
      </c>
      <c r="J146" s="146">
        <v>390251723</v>
      </c>
      <c r="K146" s="147">
        <v>112</v>
      </c>
      <c r="L146" s="148">
        <v>102</v>
      </c>
      <c r="M146" s="143">
        <v>102771450</v>
      </c>
      <c r="N146" s="144">
        <v>144</v>
      </c>
      <c r="O146" s="145">
        <v>135</v>
      </c>
      <c r="P146" s="146">
        <v>184399595</v>
      </c>
      <c r="Q146" s="147">
        <v>195</v>
      </c>
      <c r="R146" s="148">
        <v>185</v>
      </c>
      <c r="S146" s="143">
        <v>290467408</v>
      </c>
      <c r="T146" s="144">
        <v>35</v>
      </c>
      <c r="U146" s="145">
        <v>32</v>
      </c>
      <c r="V146" s="146">
        <v>101904273</v>
      </c>
      <c r="W146" s="147">
        <v>156</v>
      </c>
      <c r="X146" s="148">
        <v>155</v>
      </c>
      <c r="Y146" s="143">
        <v>83438</v>
      </c>
      <c r="Z146" s="144">
        <v>363</v>
      </c>
      <c r="AA146" s="145">
        <v>349</v>
      </c>
      <c r="AB146" s="146">
        <v>329</v>
      </c>
      <c r="AC146" s="149">
        <v>351</v>
      </c>
      <c r="AD146" s="141">
        <v>0</v>
      </c>
      <c r="AE146" s="150">
        <v>100</v>
      </c>
      <c r="AF146" s="151">
        <v>0</v>
      </c>
    </row>
    <row r="147" spans="1:32" s="3" customFormat="1" ht="18.75" customHeight="1">
      <c r="A147" s="48">
        <v>145</v>
      </c>
      <c r="B147" s="49">
        <v>171</v>
      </c>
      <c r="C147" s="50" t="s">
        <v>412</v>
      </c>
      <c r="D147" s="51" t="s">
        <v>413</v>
      </c>
      <c r="E147" s="52" t="s">
        <v>3052</v>
      </c>
      <c r="F147" s="53">
        <v>137</v>
      </c>
      <c r="G147" s="54">
        <v>349977559</v>
      </c>
      <c r="H147" s="55">
        <v>170</v>
      </c>
      <c r="I147" s="56">
        <v>161</v>
      </c>
      <c r="J147" s="57">
        <v>357070649</v>
      </c>
      <c r="K147" s="58">
        <v>66</v>
      </c>
      <c r="L147" s="59">
        <v>57</v>
      </c>
      <c r="M147" s="54">
        <v>170001622</v>
      </c>
      <c r="N147" s="55">
        <v>81</v>
      </c>
      <c r="O147" s="56">
        <v>72</v>
      </c>
      <c r="P147" s="57">
        <v>320042474</v>
      </c>
      <c r="Q147" s="58">
        <v>149</v>
      </c>
      <c r="R147" s="59">
        <v>139</v>
      </c>
      <c r="S147" s="54">
        <v>370911985</v>
      </c>
      <c r="T147" s="55">
        <v>23</v>
      </c>
      <c r="U147" s="56">
        <v>20</v>
      </c>
      <c r="V147" s="57">
        <v>149729299</v>
      </c>
      <c r="W147" s="58">
        <v>51</v>
      </c>
      <c r="X147" s="59">
        <v>50</v>
      </c>
      <c r="Y147" s="54">
        <v>229499</v>
      </c>
      <c r="Z147" s="55">
        <v>125</v>
      </c>
      <c r="AA147" s="56">
        <v>115</v>
      </c>
      <c r="AB147" s="57">
        <v>1182</v>
      </c>
      <c r="AC147" s="109">
        <v>210</v>
      </c>
      <c r="AD147" s="52">
        <v>0</v>
      </c>
      <c r="AE147" s="60">
        <v>100</v>
      </c>
      <c r="AF147" s="61">
        <v>0</v>
      </c>
    </row>
    <row r="148" spans="1:32" s="3" customFormat="1" ht="18.75" customHeight="1">
      <c r="A148" s="167">
        <v>146</v>
      </c>
      <c r="B148" s="168">
        <v>255</v>
      </c>
      <c r="C148" s="169" t="s">
        <v>414</v>
      </c>
      <c r="D148" s="170" t="s">
        <v>3056</v>
      </c>
      <c r="E148" s="171" t="s">
        <v>3052</v>
      </c>
      <c r="F148" s="172">
        <v>138</v>
      </c>
      <c r="G148" s="173">
        <v>348247570</v>
      </c>
      <c r="H148" s="174">
        <v>151</v>
      </c>
      <c r="I148" s="175">
        <v>142</v>
      </c>
      <c r="J148" s="176">
        <v>411269308</v>
      </c>
      <c r="K148" s="177">
        <v>240</v>
      </c>
      <c r="L148" s="178">
        <v>226</v>
      </c>
      <c r="M148" s="173">
        <v>45744884</v>
      </c>
      <c r="N148" s="174">
        <v>402</v>
      </c>
      <c r="O148" s="175">
        <v>389</v>
      </c>
      <c r="P148" s="176">
        <v>36105709</v>
      </c>
      <c r="Q148" s="177">
        <v>296</v>
      </c>
      <c r="R148" s="178">
        <v>285</v>
      </c>
      <c r="S148" s="173">
        <v>185768999</v>
      </c>
      <c r="T148" s="174">
        <v>438</v>
      </c>
      <c r="U148" s="175">
        <v>427</v>
      </c>
      <c r="V148" s="176">
        <v>-19744911</v>
      </c>
      <c r="W148" s="177">
        <v>49</v>
      </c>
      <c r="X148" s="178">
        <v>48</v>
      </c>
      <c r="Y148" s="173">
        <v>236000</v>
      </c>
      <c r="Z148" s="174">
        <v>337</v>
      </c>
      <c r="AA148" s="175">
        <v>325</v>
      </c>
      <c r="AB148" s="176">
        <v>373</v>
      </c>
      <c r="AC148" s="179">
        <v>371</v>
      </c>
      <c r="AD148" s="171">
        <v>0</v>
      </c>
      <c r="AE148" s="180">
        <v>100</v>
      </c>
      <c r="AF148" s="181">
        <v>0</v>
      </c>
    </row>
    <row r="149" spans="1:32" s="3" customFormat="1" ht="18.75" customHeight="1">
      <c r="A149" s="137">
        <v>147</v>
      </c>
      <c r="B149" s="138">
        <v>240</v>
      </c>
      <c r="C149" s="139" t="s">
        <v>415</v>
      </c>
      <c r="D149" s="140" t="s">
        <v>3056</v>
      </c>
      <c r="E149" s="141" t="s">
        <v>3052</v>
      </c>
      <c r="F149" s="142">
        <v>139</v>
      </c>
      <c r="G149" s="143">
        <v>342884875</v>
      </c>
      <c r="H149" s="144">
        <v>55</v>
      </c>
      <c r="I149" s="145">
        <v>51</v>
      </c>
      <c r="J149" s="146">
        <v>879436656</v>
      </c>
      <c r="K149" s="147">
        <v>499</v>
      </c>
      <c r="L149" s="148">
        <v>485</v>
      </c>
      <c r="M149" s="143">
        <v>-77192723</v>
      </c>
      <c r="N149" s="144">
        <v>368</v>
      </c>
      <c r="O149" s="145">
        <v>355</v>
      </c>
      <c r="P149" s="146">
        <v>44663226</v>
      </c>
      <c r="Q149" s="147">
        <v>69</v>
      </c>
      <c r="R149" s="148">
        <v>60</v>
      </c>
      <c r="S149" s="143">
        <v>788671859</v>
      </c>
      <c r="T149" s="144">
        <v>477</v>
      </c>
      <c r="U149" s="145">
        <v>465</v>
      </c>
      <c r="V149" s="146">
        <v>-53660113</v>
      </c>
      <c r="W149" s="147">
        <v>454</v>
      </c>
      <c r="X149" s="148">
        <v>448</v>
      </c>
      <c r="Y149" s="143">
        <v>74</v>
      </c>
      <c r="Z149" s="144">
        <v>323</v>
      </c>
      <c r="AA149" s="145">
        <v>311</v>
      </c>
      <c r="AB149" s="146">
        <v>405</v>
      </c>
      <c r="AC149" s="149">
        <v>351</v>
      </c>
      <c r="AD149" s="141">
        <v>0</v>
      </c>
      <c r="AE149" s="150">
        <v>100</v>
      </c>
      <c r="AF149" s="151">
        <v>0</v>
      </c>
    </row>
    <row r="150" spans="1:32" s="3" customFormat="1" ht="18.75" customHeight="1">
      <c r="A150" s="32">
        <v>148</v>
      </c>
      <c r="B150" s="33">
        <v>126</v>
      </c>
      <c r="C150" s="34" t="s">
        <v>416</v>
      </c>
      <c r="D150" s="35" t="s">
        <v>3051</v>
      </c>
      <c r="E150" s="45" t="s">
        <v>3052</v>
      </c>
      <c r="F150" s="47">
        <v>140</v>
      </c>
      <c r="G150" s="38">
        <v>342506361</v>
      </c>
      <c r="H150" s="39">
        <v>175</v>
      </c>
      <c r="I150" s="40">
        <v>166</v>
      </c>
      <c r="J150" s="41">
        <v>342506361</v>
      </c>
      <c r="K150" s="42">
        <v>210</v>
      </c>
      <c r="L150" s="43">
        <v>197</v>
      </c>
      <c r="M150" s="38">
        <v>52685316</v>
      </c>
      <c r="N150" s="39">
        <v>239</v>
      </c>
      <c r="O150" s="40">
        <v>229</v>
      </c>
      <c r="P150" s="41">
        <v>102291491</v>
      </c>
      <c r="Q150" s="42">
        <v>361</v>
      </c>
      <c r="R150" s="43">
        <v>349</v>
      </c>
      <c r="S150" s="38">
        <v>135291828</v>
      </c>
      <c r="T150" s="39">
        <v>163</v>
      </c>
      <c r="U150" s="40">
        <v>157</v>
      </c>
      <c r="V150" s="41">
        <v>16280126</v>
      </c>
      <c r="W150" s="42">
        <v>85</v>
      </c>
      <c r="X150" s="43">
        <v>84</v>
      </c>
      <c r="Y150" s="38">
        <v>143361</v>
      </c>
      <c r="Z150" s="39">
        <v>189</v>
      </c>
      <c r="AA150" s="40">
        <v>178</v>
      </c>
      <c r="AB150" s="41">
        <v>840</v>
      </c>
      <c r="AC150" s="108">
        <v>384</v>
      </c>
      <c r="AD150" s="45">
        <v>0</v>
      </c>
      <c r="AE150" s="37">
        <v>0</v>
      </c>
      <c r="AF150" s="46">
        <v>100</v>
      </c>
    </row>
    <row r="151" spans="1:32" s="3" customFormat="1" ht="18.75" customHeight="1">
      <c r="A151" s="137">
        <v>149</v>
      </c>
      <c r="B151" s="138">
        <v>145</v>
      </c>
      <c r="C151" s="139" t="s">
        <v>2111</v>
      </c>
      <c r="D151" s="140" t="s">
        <v>3056</v>
      </c>
      <c r="E151" s="141" t="s">
        <v>3052</v>
      </c>
      <c r="F151" s="142">
        <v>141</v>
      </c>
      <c r="G151" s="143">
        <v>342412322</v>
      </c>
      <c r="H151" s="144">
        <v>160</v>
      </c>
      <c r="I151" s="145">
        <v>151</v>
      </c>
      <c r="J151" s="146">
        <v>383375748</v>
      </c>
      <c r="K151" s="147">
        <v>128</v>
      </c>
      <c r="L151" s="148">
        <v>118</v>
      </c>
      <c r="M151" s="143">
        <v>88950642</v>
      </c>
      <c r="N151" s="144">
        <v>180</v>
      </c>
      <c r="O151" s="145">
        <v>171</v>
      </c>
      <c r="P151" s="146">
        <v>145983789</v>
      </c>
      <c r="Q151" s="147">
        <v>138</v>
      </c>
      <c r="R151" s="148">
        <v>128</v>
      </c>
      <c r="S151" s="143">
        <v>400708063</v>
      </c>
      <c r="T151" s="144">
        <v>168</v>
      </c>
      <c r="U151" s="145">
        <v>162</v>
      </c>
      <c r="V151" s="146">
        <v>15997210</v>
      </c>
      <c r="W151" s="147">
        <v>331</v>
      </c>
      <c r="X151" s="148">
        <v>329</v>
      </c>
      <c r="Y151" s="143">
        <v>22828</v>
      </c>
      <c r="Z151" s="144">
        <v>168</v>
      </c>
      <c r="AA151" s="145">
        <v>157</v>
      </c>
      <c r="AB151" s="146">
        <v>946</v>
      </c>
      <c r="AC151" s="149">
        <v>352</v>
      </c>
      <c r="AD151" s="141">
        <v>0</v>
      </c>
      <c r="AE151" s="150">
        <v>74.34</v>
      </c>
      <c r="AF151" s="151">
        <v>25.66</v>
      </c>
    </row>
    <row r="152" spans="1:32" s="3" customFormat="1" ht="18.75" customHeight="1">
      <c r="A152" s="48">
        <v>150</v>
      </c>
      <c r="B152" s="49">
        <v>146</v>
      </c>
      <c r="C152" s="50" t="s">
        <v>2112</v>
      </c>
      <c r="D152" s="51" t="s">
        <v>3056</v>
      </c>
      <c r="E152" s="52" t="s">
        <v>3052</v>
      </c>
      <c r="F152" s="53">
        <v>142</v>
      </c>
      <c r="G152" s="54">
        <v>341479557</v>
      </c>
      <c r="H152" s="55">
        <v>126</v>
      </c>
      <c r="I152" s="56">
        <v>118</v>
      </c>
      <c r="J152" s="57">
        <v>487340195</v>
      </c>
      <c r="K152" s="58">
        <v>272</v>
      </c>
      <c r="L152" s="59">
        <v>258</v>
      </c>
      <c r="M152" s="54">
        <v>39853726</v>
      </c>
      <c r="N152" s="55">
        <v>224</v>
      </c>
      <c r="O152" s="56">
        <v>214</v>
      </c>
      <c r="P152" s="57">
        <v>109588753</v>
      </c>
      <c r="Q152" s="58">
        <v>188</v>
      </c>
      <c r="R152" s="59">
        <v>178</v>
      </c>
      <c r="S152" s="54">
        <v>301767343</v>
      </c>
      <c r="T152" s="55">
        <v>399</v>
      </c>
      <c r="U152" s="56">
        <v>389</v>
      </c>
      <c r="V152" s="57">
        <v>-8507317</v>
      </c>
      <c r="W152" s="58">
        <v>65</v>
      </c>
      <c r="X152" s="59">
        <v>64</v>
      </c>
      <c r="Y152" s="54">
        <v>177973</v>
      </c>
      <c r="Z152" s="55">
        <v>173</v>
      </c>
      <c r="AA152" s="56">
        <v>162</v>
      </c>
      <c r="AB152" s="57">
        <v>930</v>
      </c>
      <c r="AC152" s="109">
        <v>382</v>
      </c>
      <c r="AD152" s="52">
        <v>0</v>
      </c>
      <c r="AE152" s="60">
        <v>0</v>
      </c>
      <c r="AF152" s="61">
        <v>100</v>
      </c>
    </row>
    <row r="153" spans="1:32" s="3" customFormat="1" ht="18.75" customHeight="1">
      <c r="A153" s="167">
        <v>151</v>
      </c>
      <c r="B153" s="168">
        <v>220</v>
      </c>
      <c r="C153" s="169" t="s">
        <v>2113</v>
      </c>
      <c r="D153" s="170" t="s">
        <v>3056</v>
      </c>
      <c r="E153" s="171" t="s">
        <v>3052</v>
      </c>
      <c r="F153" s="172">
        <v>143</v>
      </c>
      <c r="G153" s="173">
        <v>335884799</v>
      </c>
      <c r="H153" s="174">
        <v>101</v>
      </c>
      <c r="I153" s="175">
        <v>94</v>
      </c>
      <c r="J153" s="176">
        <v>571566856</v>
      </c>
      <c r="K153" s="177">
        <v>327</v>
      </c>
      <c r="L153" s="178">
        <v>313</v>
      </c>
      <c r="M153" s="173">
        <v>28751546</v>
      </c>
      <c r="N153" s="174">
        <v>364</v>
      </c>
      <c r="O153" s="175">
        <v>351</v>
      </c>
      <c r="P153" s="176">
        <v>45713594</v>
      </c>
      <c r="Q153" s="177">
        <v>369</v>
      </c>
      <c r="R153" s="178">
        <v>357</v>
      </c>
      <c r="S153" s="173">
        <v>130775074</v>
      </c>
      <c r="T153" s="174">
        <v>200</v>
      </c>
      <c r="U153" s="175">
        <v>193</v>
      </c>
      <c r="V153" s="176">
        <v>12557184</v>
      </c>
      <c r="W153" s="177">
        <v>236</v>
      </c>
      <c r="X153" s="178">
        <v>235</v>
      </c>
      <c r="Y153" s="173">
        <v>51838</v>
      </c>
      <c r="Z153" s="174">
        <v>412</v>
      </c>
      <c r="AA153" s="175">
        <v>398</v>
      </c>
      <c r="AB153" s="176">
        <v>232</v>
      </c>
      <c r="AC153" s="179">
        <v>371</v>
      </c>
      <c r="AD153" s="171">
        <v>0</v>
      </c>
      <c r="AE153" s="180">
        <v>100</v>
      </c>
      <c r="AF153" s="181">
        <v>0</v>
      </c>
    </row>
    <row r="154" spans="1:32" s="3" customFormat="1" ht="18.75" customHeight="1">
      <c r="A154" s="32">
        <v>152</v>
      </c>
      <c r="B154" s="33">
        <v>128</v>
      </c>
      <c r="C154" s="34" t="s">
        <v>2114</v>
      </c>
      <c r="D154" s="35" t="s">
        <v>3056</v>
      </c>
      <c r="E154" s="45" t="s">
        <v>3052</v>
      </c>
      <c r="F154" s="47">
        <v>144</v>
      </c>
      <c r="G154" s="38">
        <v>333163857</v>
      </c>
      <c r="H154" s="39">
        <v>174</v>
      </c>
      <c r="I154" s="40">
        <v>165</v>
      </c>
      <c r="J154" s="41">
        <v>345086487</v>
      </c>
      <c r="K154" s="42">
        <v>81</v>
      </c>
      <c r="L154" s="43">
        <v>72</v>
      </c>
      <c r="M154" s="38">
        <v>132107074</v>
      </c>
      <c r="N154" s="39">
        <v>139</v>
      </c>
      <c r="O154" s="40">
        <v>130</v>
      </c>
      <c r="P154" s="41">
        <v>191134131</v>
      </c>
      <c r="Q154" s="42">
        <v>254</v>
      </c>
      <c r="R154" s="43">
        <v>243</v>
      </c>
      <c r="S154" s="38">
        <v>220851188</v>
      </c>
      <c r="T154" s="39">
        <v>66</v>
      </c>
      <c r="U154" s="40">
        <v>63</v>
      </c>
      <c r="V154" s="41">
        <v>59954998</v>
      </c>
      <c r="W154" s="42">
        <v>59</v>
      </c>
      <c r="X154" s="43">
        <v>58</v>
      </c>
      <c r="Y154" s="38">
        <v>185177</v>
      </c>
      <c r="Z154" s="39">
        <v>85</v>
      </c>
      <c r="AA154" s="40">
        <v>75</v>
      </c>
      <c r="AB154" s="41">
        <v>1519</v>
      </c>
      <c r="AC154" s="108">
        <v>384</v>
      </c>
      <c r="AD154" s="45">
        <v>0</v>
      </c>
      <c r="AE154" s="37">
        <v>50</v>
      </c>
      <c r="AF154" s="46">
        <v>50</v>
      </c>
    </row>
    <row r="155" spans="1:32" s="3" customFormat="1" ht="18.75" customHeight="1">
      <c r="A155" s="137">
        <v>153</v>
      </c>
      <c r="B155" s="138">
        <v>176</v>
      </c>
      <c r="C155" s="139" t="s">
        <v>2115</v>
      </c>
      <c r="D155" s="140" t="s">
        <v>3056</v>
      </c>
      <c r="E155" s="141" t="s">
        <v>3052</v>
      </c>
      <c r="F155" s="142">
        <v>145</v>
      </c>
      <c r="G155" s="143">
        <v>331500903</v>
      </c>
      <c r="H155" s="144">
        <v>166</v>
      </c>
      <c r="I155" s="145">
        <v>157</v>
      </c>
      <c r="J155" s="146">
        <v>368589841</v>
      </c>
      <c r="K155" s="147">
        <v>159</v>
      </c>
      <c r="L155" s="148">
        <v>147</v>
      </c>
      <c r="M155" s="143">
        <v>74355153</v>
      </c>
      <c r="N155" s="144">
        <v>291</v>
      </c>
      <c r="O155" s="145">
        <v>280</v>
      </c>
      <c r="P155" s="146">
        <v>71889665</v>
      </c>
      <c r="Q155" s="147">
        <v>169</v>
      </c>
      <c r="R155" s="148">
        <v>159</v>
      </c>
      <c r="S155" s="143">
        <v>315440024</v>
      </c>
      <c r="T155" s="144">
        <v>265</v>
      </c>
      <c r="U155" s="145">
        <v>258</v>
      </c>
      <c r="V155" s="146">
        <v>5379914</v>
      </c>
      <c r="W155" s="147">
        <v>190</v>
      </c>
      <c r="X155" s="148">
        <v>189</v>
      </c>
      <c r="Y155" s="143">
        <v>67901</v>
      </c>
      <c r="Z155" s="144">
        <v>101</v>
      </c>
      <c r="AA155" s="145">
        <v>91</v>
      </c>
      <c r="AB155" s="146">
        <v>1337</v>
      </c>
      <c r="AC155" s="149">
        <v>381</v>
      </c>
      <c r="AD155" s="141">
        <v>0</v>
      </c>
      <c r="AE155" s="150">
        <v>100</v>
      </c>
      <c r="AF155" s="151">
        <v>0</v>
      </c>
    </row>
    <row r="156" spans="1:32" s="3" customFormat="1" ht="18.75" customHeight="1">
      <c r="A156" s="32">
        <v>154</v>
      </c>
      <c r="B156" s="33">
        <v>134</v>
      </c>
      <c r="C156" s="34" t="s">
        <v>2116</v>
      </c>
      <c r="D156" s="35" t="s">
        <v>3098</v>
      </c>
      <c r="E156" s="45" t="s">
        <v>3052</v>
      </c>
      <c r="F156" s="47">
        <v>146</v>
      </c>
      <c r="G156" s="38">
        <v>328570702</v>
      </c>
      <c r="H156" s="39">
        <v>145</v>
      </c>
      <c r="I156" s="40">
        <v>136</v>
      </c>
      <c r="J156" s="41">
        <v>431155001</v>
      </c>
      <c r="K156" s="42">
        <v>115</v>
      </c>
      <c r="L156" s="43">
        <v>105</v>
      </c>
      <c r="M156" s="38">
        <v>98502100</v>
      </c>
      <c r="N156" s="39">
        <v>107</v>
      </c>
      <c r="O156" s="40">
        <v>98</v>
      </c>
      <c r="P156" s="41">
        <v>237938304</v>
      </c>
      <c r="Q156" s="42">
        <v>170</v>
      </c>
      <c r="R156" s="43">
        <v>160</v>
      </c>
      <c r="S156" s="38">
        <v>315317537</v>
      </c>
      <c r="T156" s="39">
        <v>154</v>
      </c>
      <c r="U156" s="40">
        <v>149</v>
      </c>
      <c r="V156" s="41">
        <v>17855270</v>
      </c>
      <c r="W156" s="42">
        <v>259</v>
      </c>
      <c r="X156" s="43">
        <v>258</v>
      </c>
      <c r="Y156" s="38">
        <v>44669</v>
      </c>
      <c r="Z156" s="39">
        <v>41</v>
      </c>
      <c r="AA156" s="40">
        <v>33</v>
      </c>
      <c r="AB156" s="41">
        <v>2548</v>
      </c>
      <c r="AC156" s="108">
        <v>332</v>
      </c>
      <c r="AD156" s="45">
        <v>0</v>
      </c>
      <c r="AE156" s="37">
        <v>100</v>
      </c>
      <c r="AF156" s="46">
        <v>0</v>
      </c>
    </row>
    <row r="157" spans="1:32" s="3" customFormat="1" ht="18.75" customHeight="1">
      <c r="A157" s="152">
        <v>155</v>
      </c>
      <c r="B157" s="153">
        <v>183</v>
      </c>
      <c r="C157" s="154" t="s">
        <v>2117</v>
      </c>
      <c r="D157" s="155" t="s">
        <v>3056</v>
      </c>
      <c r="E157" s="156" t="s">
        <v>3052</v>
      </c>
      <c r="F157" s="157">
        <v>147</v>
      </c>
      <c r="G157" s="158">
        <v>328011635</v>
      </c>
      <c r="H157" s="159">
        <v>178</v>
      </c>
      <c r="I157" s="160">
        <v>169</v>
      </c>
      <c r="J157" s="161">
        <v>331528544</v>
      </c>
      <c r="K157" s="162">
        <v>330</v>
      </c>
      <c r="L157" s="163">
        <v>316</v>
      </c>
      <c r="M157" s="158">
        <v>28461849</v>
      </c>
      <c r="N157" s="159">
        <v>166</v>
      </c>
      <c r="O157" s="160">
        <v>157</v>
      </c>
      <c r="P157" s="161">
        <v>156991393</v>
      </c>
      <c r="Q157" s="162">
        <v>249</v>
      </c>
      <c r="R157" s="163">
        <v>238</v>
      </c>
      <c r="S157" s="158">
        <v>223790863</v>
      </c>
      <c r="T157" s="159">
        <v>197</v>
      </c>
      <c r="U157" s="160">
        <v>190</v>
      </c>
      <c r="V157" s="161">
        <v>12836032</v>
      </c>
      <c r="W157" s="162">
        <v>426</v>
      </c>
      <c r="X157" s="163">
        <v>422</v>
      </c>
      <c r="Y157" s="158">
        <v>2397</v>
      </c>
      <c r="Z157" s="159">
        <v>438</v>
      </c>
      <c r="AA157" s="160">
        <v>424</v>
      </c>
      <c r="AB157" s="161">
        <v>192</v>
      </c>
      <c r="AC157" s="164">
        <v>369</v>
      </c>
      <c r="AD157" s="156">
        <v>0</v>
      </c>
      <c r="AE157" s="165">
        <v>100</v>
      </c>
      <c r="AF157" s="166">
        <v>0</v>
      </c>
    </row>
    <row r="158" spans="1:32" s="3" customFormat="1" ht="18.75" customHeight="1">
      <c r="A158" s="167">
        <v>156</v>
      </c>
      <c r="B158" s="168">
        <v>121</v>
      </c>
      <c r="C158" s="169" t="s">
        <v>2118</v>
      </c>
      <c r="D158" s="170" t="s">
        <v>3056</v>
      </c>
      <c r="E158" s="171" t="s">
        <v>3052</v>
      </c>
      <c r="F158" s="172">
        <v>148</v>
      </c>
      <c r="G158" s="173">
        <v>327143766</v>
      </c>
      <c r="H158" s="174">
        <v>179</v>
      </c>
      <c r="I158" s="175">
        <v>170</v>
      </c>
      <c r="J158" s="176">
        <v>328925646</v>
      </c>
      <c r="K158" s="177">
        <v>126</v>
      </c>
      <c r="L158" s="178">
        <v>116</v>
      </c>
      <c r="M158" s="173">
        <v>89330118</v>
      </c>
      <c r="N158" s="174">
        <v>313</v>
      </c>
      <c r="O158" s="175">
        <v>302</v>
      </c>
      <c r="P158" s="176">
        <v>60670142</v>
      </c>
      <c r="Q158" s="177">
        <v>130</v>
      </c>
      <c r="R158" s="178">
        <v>120</v>
      </c>
      <c r="S158" s="173">
        <v>412227893</v>
      </c>
      <c r="T158" s="174">
        <v>485</v>
      </c>
      <c r="U158" s="175">
        <v>473</v>
      </c>
      <c r="V158" s="176">
        <v>-67505133</v>
      </c>
      <c r="W158" s="177">
        <v>97</v>
      </c>
      <c r="X158" s="178">
        <v>96</v>
      </c>
      <c r="Y158" s="173">
        <v>128804</v>
      </c>
      <c r="Z158" s="174">
        <v>65</v>
      </c>
      <c r="AA158" s="175">
        <v>57</v>
      </c>
      <c r="AB158" s="176">
        <v>1834</v>
      </c>
      <c r="AC158" s="179">
        <v>361</v>
      </c>
      <c r="AD158" s="171">
        <v>0</v>
      </c>
      <c r="AE158" s="180">
        <v>100</v>
      </c>
      <c r="AF158" s="181">
        <v>0</v>
      </c>
    </row>
    <row r="159" spans="1:32" s="3" customFormat="1" ht="18.75" customHeight="1">
      <c r="A159" s="32">
        <v>157</v>
      </c>
      <c r="B159" s="33">
        <v>152</v>
      </c>
      <c r="C159" s="34" t="s">
        <v>2119</v>
      </c>
      <c r="D159" s="35" t="s">
        <v>3098</v>
      </c>
      <c r="E159" s="36" t="s">
        <v>3052</v>
      </c>
      <c r="F159" s="37">
        <v>149</v>
      </c>
      <c r="G159" s="38">
        <v>318971018</v>
      </c>
      <c r="H159" s="39">
        <v>182</v>
      </c>
      <c r="I159" s="40">
        <v>173</v>
      </c>
      <c r="J159" s="41">
        <v>320214544</v>
      </c>
      <c r="K159" s="42">
        <v>94</v>
      </c>
      <c r="L159" s="43">
        <v>85</v>
      </c>
      <c r="M159" s="38">
        <v>117673485</v>
      </c>
      <c r="N159" s="39">
        <v>116</v>
      </c>
      <c r="O159" s="40">
        <v>107</v>
      </c>
      <c r="P159" s="41">
        <v>217492961</v>
      </c>
      <c r="Q159" s="42">
        <v>162</v>
      </c>
      <c r="R159" s="43">
        <v>152</v>
      </c>
      <c r="S159" s="38">
        <v>333382302</v>
      </c>
      <c r="T159" s="39">
        <v>69</v>
      </c>
      <c r="U159" s="40">
        <v>66</v>
      </c>
      <c r="V159" s="41">
        <v>58595496</v>
      </c>
      <c r="W159" s="42">
        <v>112</v>
      </c>
      <c r="X159" s="43">
        <v>111</v>
      </c>
      <c r="Y159" s="38">
        <v>113000</v>
      </c>
      <c r="Z159" s="39">
        <v>137</v>
      </c>
      <c r="AA159" s="40">
        <v>127</v>
      </c>
      <c r="AB159" s="41">
        <v>1120</v>
      </c>
      <c r="AC159" s="108">
        <v>321</v>
      </c>
      <c r="AD159" s="45">
        <v>0</v>
      </c>
      <c r="AE159" s="37">
        <v>100</v>
      </c>
      <c r="AF159" s="46">
        <v>0</v>
      </c>
    </row>
    <row r="160" spans="1:32" s="3" customFormat="1" ht="18.75" customHeight="1">
      <c r="A160" s="137">
        <v>158</v>
      </c>
      <c r="B160" s="138">
        <v>136</v>
      </c>
      <c r="C160" s="139" t="s">
        <v>2120</v>
      </c>
      <c r="D160" s="140" t="s">
        <v>3056</v>
      </c>
      <c r="E160" s="141" t="s">
        <v>3052</v>
      </c>
      <c r="F160" s="142">
        <v>150</v>
      </c>
      <c r="G160" s="143">
        <v>318737152</v>
      </c>
      <c r="H160" s="144">
        <v>162</v>
      </c>
      <c r="I160" s="145">
        <v>153</v>
      </c>
      <c r="J160" s="146">
        <v>381214777</v>
      </c>
      <c r="K160" s="147">
        <v>355</v>
      </c>
      <c r="L160" s="148">
        <v>341</v>
      </c>
      <c r="M160" s="143">
        <v>25084464</v>
      </c>
      <c r="N160" s="144">
        <v>385</v>
      </c>
      <c r="O160" s="145">
        <v>372</v>
      </c>
      <c r="P160" s="146">
        <v>40562830</v>
      </c>
      <c r="Q160" s="147">
        <v>302</v>
      </c>
      <c r="R160" s="148">
        <v>291</v>
      </c>
      <c r="S160" s="143">
        <v>183827053</v>
      </c>
      <c r="T160" s="144">
        <v>367</v>
      </c>
      <c r="U160" s="145">
        <v>357</v>
      </c>
      <c r="V160" s="146">
        <v>-2304495</v>
      </c>
      <c r="W160" s="147">
        <v>121</v>
      </c>
      <c r="X160" s="148">
        <v>120</v>
      </c>
      <c r="Y160" s="143">
        <v>107174</v>
      </c>
      <c r="Z160" s="144">
        <v>288</v>
      </c>
      <c r="AA160" s="145">
        <v>276</v>
      </c>
      <c r="AB160" s="146">
        <v>505</v>
      </c>
      <c r="AC160" s="149">
        <v>383</v>
      </c>
      <c r="AD160" s="141">
        <v>0</v>
      </c>
      <c r="AE160" s="150">
        <v>0</v>
      </c>
      <c r="AF160" s="151">
        <v>100</v>
      </c>
    </row>
    <row r="161" spans="1:32" s="3" customFormat="1" ht="18.75" customHeight="1">
      <c r="A161" s="32">
        <v>159</v>
      </c>
      <c r="B161" s="33">
        <v>162</v>
      </c>
      <c r="C161" s="34" t="s">
        <v>2121</v>
      </c>
      <c r="D161" s="35" t="s">
        <v>3058</v>
      </c>
      <c r="E161" s="45" t="s">
        <v>3052</v>
      </c>
      <c r="F161" s="47">
        <v>151</v>
      </c>
      <c r="G161" s="38">
        <v>317495819</v>
      </c>
      <c r="H161" s="39">
        <v>159</v>
      </c>
      <c r="I161" s="40">
        <v>150</v>
      </c>
      <c r="J161" s="41">
        <v>385062972</v>
      </c>
      <c r="K161" s="42">
        <v>333</v>
      </c>
      <c r="L161" s="43">
        <v>319</v>
      </c>
      <c r="M161" s="38">
        <v>28025479</v>
      </c>
      <c r="N161" s="39">
        <v>471</v>
      </c>
      <c r="O161" s="40">
        <v>457</v>
      </c>
      <c r="P161" s="41">
        <v>10178942</v>
      </c>
      <c r="Q161" s="42">
        <v>253</v>
      </c>
      <c r="R161" s="43">
        <v>242</v>
      </c>
      <c r="S161" s="38">
        <v>221123414</v>
      </c>
      <c r="T161" s="39">
        <v>359</v>
      </c>
      <c r="U161" s="40">
        <v>349</v>
      </c>
      <c r="V161" s="41">
        <v>-1200359</v>
      </c>
      <c r="W161" s="42" t="s">
        <v>3052</v>
      </c>
      <c r="X161" s="43" t="s">
        <v>3052</v>
      </c>
      <c r="Y161" s="44" t="s">
        <v>3052</v>
      </c>
      <c r="Z161" s="39">
        <v>121</v>
      </c>
      <c r="AA161" s="40">
        <v>111</v>
      </c>
      <c r="AB161" s="41">
        <v>1199</v>
      </c>
      <c r="AC161" s="108">
        <v>400</v>
      </c>
      <c r="AD161" s="45">
        <v>0</v>
      </c>
      <c r="AE161" s="37">
        <v>100</v>
      </c>
      <c r="AF161" s="46">
        <v>0</v>
      </c>
    </row>
    <row r="162" spans="1:32" s="3" customFormat="1" ht="18.75" customHeight="1">
      <c r="A162" s="48">
        <v>160</v>
      </c>
      <c r="B162" s="49">
        <v>165</v>
      </c>
      <c r="C162" s="50" t="s">
        <v>2122</v>
      </c>
      <c r="D162" s="51" t="s">
        <v>3051</v>
      </c>
      <c r="E162" s="52" t="s">
        <v>3052</v>
      </c>
      <c r="F162" s="53">
        <v>152</v>
      </c>
      <c r="G162" s="54">
        <v>315291267</v>
      </c>
      <c r="H162" s="55">
        <v>181</v>
      </c>
      <c r="I162" s="56">
        <v>172</v>
      </c>
      <c r="J162" s="57">
        <v>322513794</v>
      </c>
      <c r="K162" s="58">
        <v>222</v>
      </c>
      <c r="L162" s="59">
        <v>209</v>
      </c>
      <c r="M162" s="54">
        <v>50057730</v>
      </c>
      <c r="N162" s="55">
        <v>194</v>
      </c>
      <c r="O162" s="56">
        <v>185</v>
      </c>
      <c r="P162" s="57">
        <v>135293673</v>
      </c>
      <c r="Q162" s="58">
        <v>161</v>
      </c>
      <c r="R162" s="59">
        <v>151</v>
      </c>
      <c r="S162" s="54">
        <v>333661844</v>
      </c>
      <c r="T162" s="55">
        <v>182</v>
      </c>
      <c r="U162" s="56">
        <v>175</v>
      </c>
      <c r="V162" s="57">
        <v>14732163</v>
      </c>
      <c r="W162" s="58">
        <v>255</v>
      </c>
      <c r="X162" s="59">
        <v>254</v>
      </c>
      <c r="Y162" s="54">
        <v>45227</v>
      </c>
      <c r="Z162" s="55">
        <v>230</v>
      </c>
      <c r="AA162" s="56">
        <v>219</v>
      </c>
      <c r="AB162" s="57">
        <v>696</v>
      </c>
      <c r="AC162" s="109">
        <v>341</v>
      </c>
      <c r="AD162" s="52">
        <v>0</v>
      </c>
      <c r="AE162" s="60">
        <v>100</v>
      </c>
      <c r="AF162" s="61">
        <v>0</v>
      </c>
    </row>
    <row r="163" spans="1:32" s="3" customFormat="1" ht="18.75" customHeight="1">
      <c r="A163" s="18">
        <v>161</v>
      </c>
      <c r="B163" s="19">
        <v>132</v>
      </c>
      <c r="C163" s="20" t="s">
        <v>2123</v>
      </c>
      <c r="D163" s="21" t="s">
        <v>2124</v>
      </c>
      <c r="E163" s="22" t="s">
        <v>3052</v>
      </c>
      <c r="F163" s="23">
        <v>153</v>
      </c>
      <c r="G163" s="24">
        <v>313216692</v>
      </c>
      <c r="H163" s="25">
        <v>171</v>
      </c>
      <c r="I163" s="26">
        <v>162</v>
      </c>
      <c r="J163" s="27">
        <v>356370201</v>
      </c>
      <c r="K163" s="28">
        <v>345</v>
      </c>
      <c r="L163" s="29">
        <v>331</v>
      </c>
      <c r="M163" s="24">
        <v>26841633</v>
      </c>
      <c r="N163" s="25">
        <v>179</v>
      </c>
      <c r="O163" s="26">
        <v>170</v>
      </c>
      <c r="P163" s="27">
        <v>146171352</v>
      </c>
      <c r="Q163" s="28">
        <v>93</v>
      </c>
      <c r="R163" s="29">
        <v>84</v>
      </c>
      <c r="S163" s="24">
        <v>570269610</v>
      </c>
      <c r="T163" s="25">
        <v>382</v>
      </c>
      <c r="U163" s="26">
        <v>372</v>
      </c>
      <c r="V163" s="27">
        <v>-4676038</v>
      </c>
      <c r="W163" s="28">
        <v>262</v>
      </c>
      <c r="X163" s="29">
        <v>261</v>
      </c>
      <c r="Y163" s="24">
        <v>43259</v>
      </c>
      <c r="Z163" s="25">
        <v>205</v>
      </c>
      <c r="AA163" s="26">
        <v>194</v>
      </c>
      <c r="AB163" s="27">
        <v>779</v>
      </c>
      <c r="AC163" s="107">
        <v>331</v>
      </c>
      <c r="AD163" s="22">
        <v>0</v>
      </c>
      <c r="AE163" s="30">
        <v>99.7</v>
      </c>
      <c r="AF163" s="31">
        <v>0.3</v>
      </c>
    </row>
    <row r="164" spans="1:32" s="3" customFormat="1" ht="18.75" customHeight="1">
      <c r="A164" s="137">
        <v>162</v>
      </c>
      <c r="B164" s="138">
        <v>226</v>
      </c>
      <c r="C164" s="139" t="s">
        <v>2125</v>
      </c>
      <c r="D164" s="140" t="s">
        <v>3056</v>
      </c>
      <c r="E164" s="141" t="s">
        <v>3052</v>
      </c>
      <c r="F164" s="142">
        <v>154</v>
      </c>
      <c r="G164" s="143">
        <v>308936230</v>
      </c>
      <c r="H164" s="144">
        <v>187</v>
      </c>
      <c r="I164" s="145">
        <v>178</v>
      </c>
      <c r="J164" s="146">
        <v>308936230</v>
      </c>
      <c r="K164" s="147">
        <v>237</v>
      </c>
      <c r="L164" s="148">
        <v>224</v>
      </c>
      <c r="M164" s="143">
        <v>45992940</v>
      </c>
      <c r="N164" s="144">
        <v>491</v>
      </c>
      <c r="O164" s="145">
        <v>477</v>
      </c>
      <c r="P164" s="146">
        <v>-13369369</v>
      </c>
      <c r="Q164" s="147">
        <v>451</v>
      </c>
      <c r="R164" s="148">
        <v>438</v>
      </c>
      <c r="S164" s="143">
        <v>73003394</v>
      </c>
      <c r="T164" s="144">
        <v>437</v>
      </c>
      <c r="U164" s="145">
        <v>426</v>
      </c>
      <c r="V164" s="146">
        <v>-18852294</v>
      </c>
      <c r="W164" s="147" t="s">
        <v>3052</v>
      </c>
      <c r="X164" s="148" t="s">
        <v>3052</v>
      </c>
      <c r="Y164" s="186" t="s">
        <v>3052</v>
      </c>
      <c r="Z164" s="144">
        <v>452</v>
      </c>
      <c r="AA164" s="145">
        <v>438</v>
      </c>
      <c r="AB164" s="146">
        <v>170</v>
      </c>
      <c r="AC164" s="149">
        <v>371</v>
      </c>
      <c r="AD164" s="141">
        <v>0</v>
      </c>
      <c r="AE164" s="150">
        <v>100</v>
      </c>
      <c r="AF164" s="151">
        <v>0</v>
      </c>
    </row>
    <row r="165" spans="1:32" s="3" customFormat="1" ht="18.75" customHeight="1">
      <c r="A165" s="137">
        <v>163</v>
      </c>
      <c r="B165" s="138">
        <v>158</v>
      </c>
      <c r="C165" s="139" t="s">
        <v>2126</v>
      </c>
      <c r="D165" s="140" t="s">
        <v>3056</v>
      </c>
      <c r="E165" s="141" t="s">
        <v>3052</v>
      </c>
      <c r="F165" s="142">
        <v>155</v>
      </c>
      <c r="G165" s="143">
        <v>308829562</v>
      </c>
      <c r="H165" s="144">
        <v>57</v>
      </c>
      <c r="I165" s="145">
        <v>53</v>
      </c>
      <c r="J165" s="146">
        <v>863077050</v>
      </c>
      <c r="K165" s="147">
        <v>84</v>
      </c>
      <c r="L165" s="148">
        <v>75</v>
      </c>
      <c r="M165" s="143">
        <v>128799140</v>
      </c>
      <c r="N165" s="144">
        <v>241</v>
      </c>
      <c r="O165" s="145">
        <v>231</v>
      </c>
      <c r="P165" s="146">
        <v>99253832</v>
      </c>
      <c r="Q165" s="147">
        <v>119</v>
      </c>
      <c r="R165" s="148">
        <v>109</v>
      </c>
      <c r="S165" s="143">
        <v>467508578</v>
      </c>
      <c r="T165" s="144">
        <v>484</v>
      </c>
      <c r="U165" s="145">
        <v>472</v>
      </c>
      <c r="V165" s="146">
        <v>-64432155</v>
      </c>
      <c r="W165" s="147">
        <v>351</v>
      </c>
      <c r="X165" s="148">
        <v>349</v>
      </c>
      <c r="Y165" s="143">
        <v>17533</v>
      </c>
      <c r="Z165" s="144">
        <v>136</v>
      </c>
      <c r="AA165" s="145">
        <v>126</v>
      </c>
      <c r="AB165" s="146">
        <v>1130</v>
      </c>
      <c r="AC165" s="149">
        <v>352</v>
      </c>
      <c r="AD165" s="141">
        <v>0</v>
      </c>
      <c r="AE165" s="150">
        <v>0</v>
      </c>
      <c r="AF165" s="151">
        <v>100</v>
      </c>
    </row>
    <row r="166" spans="1:32" s="3" customFormat="1" ht="18.75" customHeight="1">
      <c r="A166" s="32">
        <v>164</v>
      </c>
      <c r="B166" s="33" t="s">
        <v>3052</v>
      </c>
      <c r="C166" s="34" t="s">
        <v>2127</v>
      </c>
      <c r="D166" s="35" t="s">
        <v>3054</v>
      </c>
      <c r="E166" s="45">
        <v>9</v>
      </c>
      <c r="F166" s="47" t="s">
        <v>3052</v>
      </c>
      <c r="G166" s="38">
        <v>307604278</v>
      </c>
      <c r="H166" s="39">
        <v>191</v>
      </c>
      <c r="I166" s="40">
        <v>10</v>
      </c>
      <c r="J166" s="41">
        <v>307604278</v>
      </c>
      <c r="K166" s="42">
        <v>38</v>
      </c>
      <c r="L166" s="43">
        <v>6</v>
      </c>
      <c r="M166" s="38">
        <v>296764254</v>
      </c>
      <c r="N166" s="39">
        <v>64</v>
      </c>
      <c r="O166" s="40">
        <v>9</v>
      </c>
      <c r="P166" s="41">
        <v>408703537</v>
      </c>
      <c r="Q166" s="42">
        <v>117</v>
      </c>
      <c r="R166" s="43">
        <v>10</v>
      </c>
      <c r="S166" s="38">
        <v>476152008</v>
      </c>
      <c r="T166" s="39">
        <v>499</v>
      </c>
      <c r="U166" s="40">
        <v>13</v>
      </c>
      <c r="V166" s="41">
        <v>-381696564</v>
      </c>
      <c r="W166" s="42" t="s">
        <v>3052</v>
      </c>
      <c r="X166" s="43" t="s">
        <v>3052</v>
      </c>
      <c r="Y166" s="44" t="s">
        <v>3052</v>
      </c>
      <c r="Z166" s="39">
        <v>3</v>
      </c>
      <c r="AA166" s="40">
        <v>2</v>
      </c>
      <c r="AB166" s="41">
        <v>11627</v>
      </c>
      <c r="AC166" s="108">
        <v>210</v>
      </c>
      <c r="AD166" s="45">
        <v>100</v>
      </c>
      <c r="AE166" s="37">
        <v>0</v>
      </c>
      <c r="AF166" s="46">
        <v>0</v>
      </c>
    </row>
    <row r="167" spans="1:32" s="3" customFormat="1" ht="18.75" customHeight="1">
      <c r="A167" s="48">
        <v>165</v>
      </c>
      <c r="B167" s="49">
        <v>168</v>
      </c>
      <c r="C167" s="50" t="s">
        <v>2128</v>
      </c>
      <c r="D167" s="51" t="s">
        <v>1702</v>
      </c>
      <c r="E167" s="52" t="s">
        <v>3052</v>
      </c>
      <c r="F167" s="53">
        <v>156</v>
      </c>
      <c r="G167" s="54">
        <v>306724341</v>
      </c>
      <c r="H167" s="55">
        <v>190</v>
      </c>
      <c r="I167" s="56">
        <v>181</v>
      </c>
      <c r="J167" s="57">
        <v>307668342</v>
      </c>
      <c r="K167" s="58">
        <v>215</v>
      </c>
      <c r="L167" s="59">
        <v>202</v>
      </c>
      <c r="M167" s="54">
        <v>51581027</v>
      </c>
      <c r="N167" s="55">
        <v>185</v>
      </c>
      <c r="O167" s="56">
        <v>176</v>
      </c>
      <c r="P167" s="57">
        <v>143404283</v>
      </c>
      <c r="Q167" s="58">
        <v>274</v>
      </c>
      <c r="R167" s="59">
        <v>263</v>
      </c>
      <c r="S167" s="54">
        <v>208019221</v>
      </c>
      <c r="T167" s="55">
        <v>96</v>
      </c>
      <c r="U167" s="56">
        <v>93</v>
      </c>
      <c r="V167" s="57">
        <v>40183885</v>
      </c>
      <c r="W167" s="58">
        <v>411</v>
      </c>
      <c r="X167" s="59">
        <v>408</v>
      </c>
      <c r="Y167" s="54">
        <v>3498</v>
      </c>
      <c r="Z167" s="55">
        <v>277</v>
      </c>
      <c r="AA167" s="56">
        <v>266</v>
      </c>
      <c r="AB167" s="57">
        <v>543</v>
      </c>
      <c r="AC167" s="109">
        <v>311</v>
      </c>
      <c r="AD167" s="52">
        <v>0</v>
      </c>
      <c r="AE167" s="60">
        <v>100</v>
      </c>
      <c r="AF167" s="61">
        <v>0</v>
      </c>
    </row>
    <row r="168" spans="1:32" s="3" customFormat="1" ht="18.75" customHeight="1">
      <c r="A168" s="18">
        <v>166</v>
      </c>
      <c r="B168" s="19">
        <v>163</v>
      </c>
      <c r="C168" s="20" t="s">
        <v>2129</v>
      </c>
      <c r="D168" s="21" t="s">
        <v>1699</v>
      </c>
      <c r="E168" s="22" t="s">
        <v>3052</v>
      </c>
      <c r="F168" s="23">
        <v>157</v>
      </c>
      <c r="G168" s="24">
        <v>306448719</v>
      </c>
      <c r="H168" s="25">
        <v>185</v>
      </c>
      <c r="I168" s="26">
        <v>176</v>
      </c>
      <c r="J168" s="27">
        <v>312082152</v>
      </c>
      <c r="K168" s="28">
        <v>247</v>
      </c>
      <c r="L168" s="29">
        <v>233</v>
      </c>
      <c r="M168" s="24">
        <v>43976405</v>
      </c>
      <c r="N168" s="25">
        <v>191</v>
      </c>
      <c r="O168" s="26">
        <v>182</v>
      </c>
      <c r="P168" s="27">
        <v>137155857</v>
      </c>
      <c r="Q168" s="28">
        <v>339</v>
      </c>
      <c r="R168" s="29">
        <v>328</v>
      </c>
      <c r="S168" s="24">
        <v>154471405</v>
      </c>
      <c r="T168" s="25">
        <v>221</v>
      </c>
      <c r="U168" s="26">
        <v>214</v>
      </c>
      <c r="V168" s="27">
        <v>10009920</v>
      </c>
      <c r="W168" s="28">
        <v>417</v>
      </c>
      <c r="X168" s="29">
        <v>414</v>
      </c>
      <c r="Y168" s="24">
        <v>3128</v>
      </c>
      <c r="Z168" s="25">
        <v>97</v>
      </c>
      <c r="AA168" s="26">
        <v>87</v>
      </c>
      <c r="AB168" s="27">
        <v>1361</v>
      </c>
      <c r="AC168" s="107">
        <v>311</v>
      </c>
      <c r="AD168" s="22">
        <v>0</v>
      </c>
      <c r="AE168" s="30">
        <v>100</v>
      </c>
      <c r="AF168" s="31">
        <v>0</v>
      </c>
    </row>
    <row r="169" spans="1:32" s="3" customFormat="1" ht="18.75" customHeight="1">
      <c r="A169" s="32">
        <v>167</v>
      </c>
      <c r="B169" s="33">
        <v>419</v>
      </c>
      <c r="C169" s="34" t="s">
        <v>2130</v>
      </c>
      <c r="D169" s="35" t="s">
        <v>3056</v>
      </c>
      <c r="E169" s="45" t="s">
        <v>3052</v>
      </c>
      <c r="F169" s="47">
        <v>158</v>
      </c>
      <c r="G169" s="38">
        <v>303666416</v>
      </c>
      <c r="H169" s="39">
        <v>188</v>
      </c>
      <c r="I169" s="40">
        <v>179</v>
      </c>
      <c r="J169" s="41">
        <v>308464843</v>
      </c>
      <c r="K169" s="42">
        <v>230</v>
      </c>
      <c r="L169" s="43">
        <v>217</v>
      </c>
      <c r="M169" s="38">
        <v>48105985</v>
      </c>
      <c r="N169" s="39">
        <v>387</v>
      </c>
      <c r="O169" s="40">
        <v>374</v>
      </c>
      <c r="P169" s="41">
        <v>40007449</v>
      </c>
      <c r="Q169" s="42">
        <v>255</v>
      </c>
      <c r="R169" s="43">
        <v>244</v>
      </c>
      <c r="S169" s="38">
        <v>220069684</v>
      </c>
      <c r="T169" s="39">
        <v>204</v>
      </c>
      <c r="U169" s="40">
        <v>197</v>
      </c>
      <c r="V169" s="41">
        <v>12275020</v>
      </c>
      <c r="W169" s="42">
        <v>66</v>
      </c>
      <c r="X169" s="43">
        <v>65</v>
      </c>
      <c r="Y169" s="38">
        <v>177598</v>
      </c>
      <c r="Z169" s="39">
        <v>388</v>
      </c>
      <c r="AA169" s="40">
        <v>374</v>
      </c>
      <c r="AB169" s="41">
        <v>285</v>
      </c>
      <c r="AC169" s="108">
        <v>371</v>
      </c>
      <c r="AD169" s="45">
        <v>0</v>
      </c>
      <c r="AE169" s="37">
        <v>100</v>
      </c>
      <c r="AF169" s="46">
        <v>0</v>
      </c>
    </row>
    <row r="170" spans="1:32" s="3" customFormat="1" ht="18.75" customHeight="1">
      <c r="A170" s="32">
        <v>168</v>
      </c>
      <c r="B170" s="33">
        <v>195</v>
      </c>
      <c r="C170" s="34" t="s">
        <v>2131</v>
      </c>
      <c r="D170" s="35" t="s">
        <v>3056</v>
      </c>
      <c r="E170" s="45" t="s">
        <v>3052</v>
      </c>
      <c r="F170" s="47">
        <v>159</v>
      </c>
      <c r="G170" s="38">
        <v>300983780</v>
      </c>
      <c r="H170" s="39">
        <v>180</v>
      </c>
      <c r="I170" s="40">
        <v>171</v>
      </c>
      <c r="J170" s="41">
        <v>324392391</v>
      </c>
      <c r="K170" s="42">
        <v>488</v>
      </c>
      <c r="L170" s="43">
        <v>474</v>
      </c>
      <c r="M170" s="38">
        <v>-6133615</v>
      </c>
      <c r="N170" s="39">
        <v>397</v>
      </c>
      <c r="O170" s="40">
        <v>384</v>
      </c>
      <c r="P170" s="41">
        <v>36924090</v>
      </c>
      <c r="Q170" s="42">
        <v>258</v>
      </c>
      <c r="R170" s="43">
        <v>247</v>
      </c>
      <c r="S170" s="38">
        <v>215739197</v>
      </c>
      <c r="T170" s="39">
        <v>446</v>
      </c>
      <c r="U170" s="40">
        <v>435</v>
      </c>
      <c r="V170" s="41">
        <v>-23206294</v>
      </c>
      <c r="W170" s="42">
        <v>75</v>
      </c>
      <c r="X170" s="43">
        <v>74</v>
      </c>
      <c r="Y170" s="38">
        <v>155073</v>
      </c>
      <c r="Z170" s="39">
        <v>310</v>
      </c>
      <c r="AA170" s="40">
        <v>298</v>
      </c>
      <c r="AB170" s="41">
        <v>430</v>
      </c>
      <c r="AC170" s="108">
        <v>371</v>
      </c>
      <c r="AD170" s="45">
        <v>0</v>
      </c>
      <c r="AE170" s="37">
        <v>100</v>
      </c>
      <c r="AF170" s="46">
        <v>0</v>
      </c>
    </row>
    <row r="171" spans="1:32" s="3" customFormat="1" ht="18.75" customHeight="1">
      <c r="A171" s="137">
        <v>169</v>
      </c>
      <c r="B171" s="138">
        <v>187</v>
      </c>
      <c r="C171" s="139" t="s">
        <v>2132</v>
      </c>
      <c r="D171" s="140" t="s">
        <v>3056</v>
      </c>
      <c r="E171" s="141" t="s">
        <v>3052</v>
      </c>
      <c r="F171" s="142">
        <v>160</v>
      </c>
      <c r="G171" s="143">
        <v>299542618</v>
      </c>
      <c r="H171" s="144">
        <v>195</v>
      </c>
      <c r="I171" s="145">
        <v>185</v>
      </c>
      <c r="J171" s="146">
        <v>303534457</v>
      </c>
      <c r="K171" s="147">
        <v>356</v>
      </c>
      <c r="L171" s="148">
        <v>342</v>
      </c>
      <c r="M171" s="143">
        <v>24913206</v>
      </c>
      <c r="N171" s="144">
        <v>242</v>
      </c>
      <c r="O171" s="145">
        <v>232</v>
      </c>
      <c r="P171" s="146">
        <v>98995046</v>
      </c>
      <c r="Q171" s="147">
        <v>282</v>
      </c>
      <c r="R171" s="148">
        <v>271</v>
      </c>
      <c r="S171" s="143">
        <v>200443957</v>
      </c>
      <c r="T171" s="144">
        <v>127</v>
      </c>
      <c r="U171" s="145">
        <v>122</v>
      </c>
      <c r="V171" s="146">
        <v>26683159</v>
      </c>
      <c r="W171" s="147" t="s">
        <v>3052</v>
      </c>
      <c r="X171" s="148" t="s">
        <v>3052</v>
      </c>
      <c r="Y171" s="186" t="s">
        <v>3052</v>
      </c>
      <c r="Z171" s="144">
        <v>498</v>
      </c>
      <c r="AA171" s="145">
        <v>484</v>
      </c>
      <c r="AB171" s="146">
        <v>29</v>
      </c>
      <c r="AC171" s="149">
        <v>400</v>
      </c>
      <c r="AD171" s="141">
        <v>0</v>
      </c>
      <c r="AE171" s="150">
        <v>100</v>
      </c>
      <c r="AF171" s="151">
        <v>0</v>
      </c>
    </row>
    <row r="172" spans="1:32" s="3" customFormat="1" ht="18.75" customHeight="1">
      <c r="A172" s="48">
        <v>170</v>
      </c>
      <c r="B172" s="49">
        <v>287</v>
      </c>
      <c r="C172" s="50" t="s">
        <v>2133</v>
      </c>
      <c r="D172" s="51" t="s">
        <v>2134</v>
      </c>
      <c r="E172" s="52" t="s">
        <v>3052</v>
      </c>
      <c r="F172" s="53">
        <v>161</v>
      </c>
      <c r="G172" s="54">
        <v>299141992</v>
      </c>
      <c r="H172" s="55">
        <v>200</v>
      </c>
      <c r="I172" s="56">
        <v>190</v>
      </c>
      <c r="J172" s="57">
        <v>299141992</v>
      </c>
      <c r="K172" s="58">
        <v>86</v>
      </c>
      <c r="L172" s="59">
        <v>77</v>
      </c>
      <c r="M172" s="54">
        <v>128113788</v>
      </c>
      <c r="N172" s="55">
        <v>399</v>
      </c>
      <c r="O172" s="56">
        <v>386</v>
      </c>
      <c r="P172" s="57">
        <v>36724360</v>
      </c>
      <c r="Q172" s="58">
        <v>92</v>
      </c>
      <c r="R172" s="59">
        <v>83</v>
      </c>
      <c r="S172" s="54">
        <v>574784068</v>
      </c>
      <c r="T172" s="55">
        <v>491</v>
      </c>
      <c r="U172" s="56">
        <v>479</v>
      </c>
      <c r="V172" s="57">
        <v>-84627108</v>
      </c>
      <c r="W172" s="58">
        <v>171</v>
      </c>
      <c r="X172" s="59">
        <v>170</v>
      </c>
      <c r="Y172" s="54">
        <v>75484</v>
      </c>
      <c r="Z172" s="55">
        <v>176</v>
      </c>
      <c r="AA172" s="56">
        <v>165</v>
      </c>
      <c r="AB172" s="57">
        <v>897</v>
      </c>
      <c r="AC172" s="109">
        <v>369</v>
      </c>
      <c r="AD172" s="52">
        <v>0</v>
      </c>
      <c r="AE172" s="60">
        <v>100</v>
      </c>
      <c r="AF172" s="61">
        <v>0</v>
      </c>
    </row>
    <row r="173" spans="1:32" s="3" customFormat="1" ht="18.75" customHeight="1">
      <c r="A173" s="18">
        <v>171</v>
      </c>
      <c r="B173" s="19">
        <v>153</v>
      </c>
      <c r="C173" s="20" t="s">
        <v>818</v>
      </c>
      <c r="D173" s="21" t="s">
        <v>3092</v>
      </c>
      <c r="E173" s="22" t="s">
        <v>3052</v>
      </c>
      <c r="F173" s="23">
        <v>162</v>
      </c>
      <c r="G173" s="24">
        <v>298854095</v>
      </c>
      <c r="H173" s="25">
        <v>201</v>
      </c>
      <c r="I173" s="26">
        <v>191</v>
      </c>
      <c r="J173" s="27">
        <v>298854095</v>
      </c>
      <c r="K173" s="28">
        <v>119</v>
      </c>
      <c r="L173" s="29">
        <v>109</v>
      </c>
      <c r="M173" s="24">
        <v>94299115</v>
      </c>
      <c r="N173" s="25">
        <v>57</v>
      </c>
      <c r="O173" s="26">
        <v>49</v>
      </c>
      <c r="P173" s="27">
        <v>435515226</v>
      </c>
      <c r="Q173" s="28">
        <v>52</v>
      </c>
      <c r="R173" s="29">
        <v>45</v>
      </c>
      <c r="S173" s="24">
        <v>957246401</v>
      </c>
      <c r="T173" s="25">
        <v>460</v>
      </c>
      <c r="U173" s="26">
        <v>448</v>
      </c>
      <c r="V173" s="27">
        <v>-33882397</v>
      </c>
      <c r="W173" s="28">
        <v>100</v>
      </c>
      <c r="X173" s="29">
        <v>99</v>
      </c>
      <c r="Y173" s="24">
        <v>125091</v>
      </c>
      <c r="Z173" s="25">
        <v>89</v>
      </c>
      <c r="AA173" s="26">
        <v>79</v>
      </c>
      <c r="AB173" s="27">
        <v>1483</v>
      </c>
      <c r="AC173" s="107">
        <v>372</v>
      </c>
      <c r="AD173" s="22">
        <v>0</v>
      </c>
      <c r="AE173" s="30">
        <v>100</v>
      </c>
      <c r="AF173" s="31">
        <v>0</v>
      </c>
    </row>
    <row r="174" spans="1:32" s="3" customFormat="1" ht="18.75" customHeight="1">
      <c r="A174" s="32">
        <v>172</v>
      </c>
      <c r="B174" s="33">
        <v>150</v>
      </c>
      <c r="C174" s="34" t="s">
        <v>819</v>
      </c>
      <c r="D174" s="35" t="s">
        <v>1061</v>
      </c>
      <c r="E174" s="45" t="s">
        <v>3052</v>
      </c>
      <c r="F174" s="47">
        <v>163</v>
      </c>
      <c r="G174" s="38">
        <v>298674497</v>
      </c>
      <c r="H174" s="39">
        <v>196</v>
      </c>
      <c r="I174" s="40">
        <v>186</v>
      </c>
      <c r="J174" s="41">
        <v>301478751</v>
      </c>
      <c r="K174" s="42">
        <v>323</v>
      </c>
      <c r="L174" s="43">
        <v>309</v>
      </c>
      <c r="M174" s="38">
        <v>29992532</v>
      </c>
      <c r="N174" s="39">
        <v>394</v>
      </c>
      <c r="O174" s="40">
        <v>381</v>
      </c>
      <c r="P174" s="41">
        <v>38189228</v>
      </c>
      <c r="Q174" s="42">
        <v>118</v>
      </c>
      <c r="R174" s="43">
        <v>108</v>
      </c>
      <c r="S174" s="38">
        <v>469461373</v>
      </c>
      <c r="T174" s="39">
        <v>490</v>
      </c>
      <c r="U174" s="40">
        <v>478</v>
      </c>
      <c r="V174" s="41">
        <v>-80970297</v>
      </c>
      <c r="W174" s="42">
        <v>73</v>
      </c>
      <c r="X174" s="43">
        <v>72</v>
      </c>
      <c r="Y174" s="38">
        <v>159964</v>
      </c>
      <c r="Z174" s="39">
        <v>30</v>
      </c>
      <c r="AA174" s="40">
        <v>22</v>
      </c>
      <c r="AB174" s="41">
        <v>3195</v>
      </c>
      <c r="AC174" s="108">
        <v>321</v>
      </c>
      <c r="AD174" s="45">
        <v>0</v>
      </c>
      <c r="AE174" s="37">
        <v>100</v>
      </c>
      <c r="AF174" s="46">
        <v>0</v>
      </c>
    </row>
    <row r="175" spans="1:32" s="3" customFormat="1" ht="18.75" customHeight="1">
      <c r="A175" s="137">
        <v>173</v>
      </c>
      <c r="B175" s="138">
        <v>178</v>
      </c>
      <c r="C175" s="139" t="s">
        <v>820</v>
      </c>
      <c r="D175" s="140" t="s">
        <v>3056</v>
      </c>
      <c r="E175" s="141" t="s">
        <v>3052</v>
      </c>
      <c r="F175" s="142">
        <v>164</v>
      </c>
      <c r="G175" s="143">
        <v>297593494</v>
      </c>
      <c r="H175" s="144">
        <v>183</v>
      </c>
      <c r="I175" s="145">
        <v>174</v>
      </c>
      <c r="J175" s="146">
        <v>314624019</v>
      </c>
      <c r="K175" s="147">
        <v>231</v>
      </c>
      <c r="L175" s="148">
        <v>218</v>
      </c>
      <c r="M175" s="143">
        <v>47624669</v>
      </c>
      <c r="N175" s="144">
        <v>176</v>
      </c>
      <c r="O175" s="145">
        <v>167</v>
      </c>
      <c r="P175" s="146">
        <v>147536775</v>
      </c>
      <c r="Q175" s="147">
        <v>126</v>
      </c>
      <c r="R175" s="148">
        <v>116</v>
      </c>
      <c r="S175" s="143">
        <v>432099536</v>
      </c>
      <c r="T175" s="144">
        <v>94</v>
      </c>
      <c r="U175" s="145">
        <v>91</v>
      </c>
      <c r="V175" s="146">
        <v>43916553</v>
      </c>
      <c r="W175" s="147">
        <v>111</v>
      </c>
      <c r="X175" s="148">
        <v>110</v>
      </c>
      <c r="Y175" s="143">
        <v>113537</v>
      </c>
      <c r="Z175" s="144">
        <v>164</v>
      </c>
      <c r="AA175" s="145">
        <v>153</v>
      </c>
      <c r="AB175" s="146">
        <v>958</v>
      </c>
      <c r="AC175" s="149">
        <v>372</v>
      </c>
      <c r="AD175" s="141">
        <v>0</v>
      </c>
      <c r="AE175" s="150">
        <v>100</v>
      </c>
      <c r="AF175" s="151">
        <v>0</v>
      </c>
    </row>
    <row r="176" spans="1:32" s="3" customFormat="1" ht="18.75" customHeight="1">
      <c r="A176" s="32">
        <v>174</v>
      </c>
      <c r="B176" s="33">
        <v>182</v>
      </c>
      <c r="C176" s="34" t="s">
        <v>821</v>
      </c>
      <c r="D176" s="35" t="s">
        <v>3051</v>
      </c>
      <c r="E176" s="36" t="s">
        <v>3052</v>
      </c>
      <c r="F176" s="37">
        <v>165</v>
      </c>
      <c r="G176" s="38">
        <v>295486401</v>
      </c>
      <c r="H176" s="39">
        <v>197</v>
      </c>
      <c r="I176" s="40">
        <v>187</v>
      </c>
      <c r="J176" s="41">
        <v>299681271</v>
      </c>
      <c r="K176" s="42" t="s">
        <v>3052</v>
      </c>
      <c r="L176" s="43" t="s">
        <v>3052</v>
      </c>
      <c r="M176" s="44" t="s">
        <v>3052</v>
      </c>
      <c r="N176" s="39" t="s">
        <v>3052</v>
      </c>
      <c r="O176" s="40" t="s">
        <v>3052</v>
      </c>
      <c r="P176" s="62" t="s">
        <v>3052</v>
      </c>
      <c r="Q176" s="42" t="s">
        <v>3052</v>
      </c>
      <c r="R176" s="43" t="s">
        <v>3052</v>
      </c>
      <c r="S176" s="44" t="s">
        <v>3052</v>
      </c>
      <c r="T176" s="39" t="s">
        <v>3052</v>
      </c>
      <c r="U176" s="40" t="s">
        <v>3052</v>
      </c>
      <c r="V176" s="62" t="s">
        <v>3052</v>
      </c>
      <c r="W176" s="42">
        <v>330</v>
      </c>
      <c r="X176" s="43">
        <v>328</v>
      </c>
      <c r="Y176" s="38">
        <v>22838</v>
      </c>
      <c r="Z176" s="39">
        <v>272</v>
      </c>
      <c r="AA176" s="40">
        <v>261</v>
      </c>
      <c r="AB176" s="41">
        <v>559</v>
      </c>
      <c r="AC176" s="108">
        <v>331</v>
      </c>
      <c r="AD176" s="45">
        <v>0</v>
      </c>
      <c r="AE176" s="37">
        <v>100</v>
      </c>
      <c r="AF176" s="46">
        <v>0</v>
      </c>
    </row>
    <row r="177" spans="1:32" s="3" customFormat="1" ht="18.75" customHeight="1">
      <c r="A177" s="48">
        <v>175</v>
      </c>
      <c r="B177" s="49">
        <v>144</v>
      </c>
      <c r="C177" s="50" t="s">
        <v>822</v>
      </c>
      <c r="D177" s="51" t="s">
        <v>2187</v>
      </c>
      <c r="E177" s="52" t="s">
        <v>3052</v>
      </c>
      <c r="F177" s="53">
        <v>166</v>
      </c>
      <c r="G177" s="54">
        <v>294036633</v>
      </c>
      <c r="H177" s="55">
        <v>205</v>
      </c>
      <c r="I177" s="56">
        <v>195</v>
      </c>
      <c r="J177" s="57">
        <v>294036633</v>
      </c>
      <c r="K177" s="58">
        <v>95</v>
      </c>
      <c r="L177" s="59">
        <v>86</v>
      </c>
      <c r="M177" s="54">
        <v>116833001</v>
      </c>
      <c r="N177" s="55">
        <v>49</v>
      </c>
      <c r="O177" s="56">
        <v>43</v>
      </c>
      <c r="P177" s="57">
        <v>482427774</v>
      </c>
      <c r="Q177" s="58">
        <v>100</v>
      </c>
      <c r="R177" s="59">
        <v>91</v>
      </c>
      <c r="S177" s="54">
        <v>532966585</v>
      </c>
      <c r="T177" s="55">
        <v>27</v>
      </c>
      <c r="U177" s="56">
        <v>24</v>
      </c>
      <c r="V177" s="57">
        <v>120269724</v>
      </c>
      <c r="W177" s="58">
        <v>249</v>
      </c>
      <c r="X177" s="59">
        <v>248</v>
      </c>
      <c r="Y177" s="54">
        <v>47818</v>
      </c>
      <c r="Z177" s="55">
        <v>286</v>
      </c>
      <c r="AA177" s="56">
        <v>274</v>
      </c>
      <c r="AB177" s="57">
        <v>512</v>
      </c>
      <c r="AC177" s="109">
        <v>369</v>
      </c>
      <c r="AD177" s="52">
        <v>0</v>
      </c>
      <c r="AE177" s="60">
        <v>100</v>
      </c>
      <c r="AF177" s="61">
        <v>0</v>
      </c>
    </row>
    <row r="178" spans="1:32" s="3" customFormat="1" ht="18.75" customHeight="1">
      <c r="A178" s="167">
        <v>176</v>
      </c>
      <c r="B178" s="168">
        <v>160</v>
      </c>
      <c r="C178" s="169" t="s">
        <v>823</v>
      </c>
      <c r="D178" s="170" t="s">
        <v>3056</v>
      </c>
      <c r="E178" s="171" t="s">
        <v>3052</v>
      </c>
      <c r="F178" s="172">
        <v>167</v>
      </c>
      <c r="G178" s="173">
        <v>292707911</v>
      </c>
      <c r="H178" s="174">
        <v>198</v>
      </c>
      <c r="I178" s="175">
        <v>188</v>
      </c>
      <c r="J178" s="176">
        <v>299525968</v>
      </c>
      <c r="K178" s="177">
        <v>269</v>
      </c>
      <c r="L178" s="178">
        <v>255</v>
      </c>
      <c r="M178" s="173">
        <v>40258063</v>
      </c>
      <c r="N178" s="174">
        <v>95</v>
      </c>
      <c r="O178" s="175">
        <v>86</v>
      </c>
      <c r="P178" s="176">
        <v>260890084</v>
      </c>
      <c r="Q178" s="177">
        <v>200</v>
      </c>
      <c r="R178" s="178">
        <v>190</v>
      </c>
      <c r="S178" s="173">
        <v>286679225</v>
      </c>
      <c r="T178" s="174">
        <v>183</v>
      </c>
      <c r="U178" s="175">
        <v>176</v>
      </c>
      <c r="V178" s="176">
        <v>14722223</v>
      </c>
      <c r="W178" s="177" t="s">
        <v>3052</v>
      </c>
      <c r="X178" s="178" t="s">
        <v>3052</v>
      </c>
      <c r="Y178" s="184" t="s">
        <v>3052</v>
      </c>
      <c r="Z178" s="174">
        <v>402</v>
      </c>
      <c r="AA178" s="175">
        <v>388</v>
      </c>
      <c r="AB178" s="176">
        <v>258</v>
      </c>
      <c r="AC178" s="179">
        <v>342</v>
      </c>
      <c r="AD178" s="171">
        <v>0</v>
      </c>
      <c r="AE178" s="180">
        <v>78</v>
      </c>
      <c r="AF178" s="181">
        <v>22</v>
      </c>
    </row>
    <row r="179" spans="1:32" s="3" customFormat="1" ht="18.75" customHeight="1">
      <c r="A179" s="32">
        <v>177</v>
      </c>
      <c r="B179" s="33">
        <v>167</v>
      </c>
      <c r="C179" s="34" t="s">
        <v>824</v>
      </c>
      <c r="D179" s="35" t="s">
        <v>2187</v>
      </c>
      <c r="E179" s="45" t="s">
        <v>3052</v>
      </c>
      <c r="F179" s="47">
        <v>168</v>
      </c>
      <c r="G179" s="38">
        <v>291989794</v>
      </c>
      <c r="H179" s="39">
        <v>199</v>
      </c>
      <c r="I179" s="40">
        <v>189</v>
      </c>
      <c r="J179" s="41">
        <v>299479574</v>
      </c>
      <c r="K179" s="42">
        <v>479</v>
      </c>
      <c r="L179" s="43">
        <v>465</v>
      </c>
      <c r="M179" s="38">
        <v>-857960</v>
      </c>
      <c r="N179" s="39">
        <v>184</v>
      </c>
      <c r="O179" s="40">
        <v>175</v>
      </c>
      <c r="P179" s="41">
        <v>143493885</v>
      </c>
      <c r="Q179" s="42">
        <v>243</v>
      </c>
      <c r="R179" s="43">
        <v>232</v>
      </c>
      <c r="S179" s="38">
        <v>235400305</v>
      </c>
      <c r="T179" s="39">
        <v>462</v>
      </c>
      <c r="U179" s="40">
        <v>450</v>
      </c>
      <c r="V179" s="41">
        <v>-34363472</v>
      </c>
      <c r="W179" s="42">
        <v>349</v>
      </c>
      <c r="X179" s="43">
        <v>347</v>
      </c>
      <c r="Y179" s="38">
        <v>17908</v>
      </c>
      <c r="Z179" s="39">
        <v>449</v>
      </c>
      <c r="AA179" s="40">
        <v>435</v>
      </c>
      <c r="AB179" s="41">
        <v>179</v>
      </c>
      <c r="AC179" s="108">
        <v>356</v>
      </c>
      <c r="AD179" s="45">
        <v>0</v>
      </c>
      <c r="AE179" s="37">
        <v>0</v>
      </c>
      <c r="AF179" s="46">
        <v>100</v>
      </c>
    </row>
    <row r="180" spans="1:32" s="3" customFormat="1" ht="18.75" customHeight="1">
      <c r="A180" s="32">
        <v>178</v>
      </c>
      <c r="B180" s="67">
        <v>166</v>
      </c>
      <c r="C180" s="34" t="s">
        <v>825</v>
      </c>
      <c r="D180" s="35" t="s">
        <v>1702</v>
      </c>
      <c r="E180" s="45" t="s">
        <v>3052</v>
      </c>
      <c r="F180" s="47">
        <v>169</v>
      </c>
      <c r="G180" s="38">
        <v>288948025</v>
      </c>
      <c r="H180" s="39">
        <v>208</v>
      </c>
      <c r="I180" s="40">
        <v>198</v>
      </c>
      <c r="J180" s="41">
        <v>291601061</v>
      </c>
      <c r="K180" s="42">
        <v>280</v>
      </c>
      <c r="L180" s="43">
        <v>266</v>
      </c>
      <c r="M180" s="38">
        <v>38727604</v>
      </c>
      <c r="N180" s="39">
        <v>351</v>
      </c>
      <c r="O180" s="40">
        <v>339</v>
      </c>
      <c r="P180" s="41">
        <v>48019171</v>
      </c>
      <c r="Q180" s="42">
        <v>312</v>
      </c>
      <c r="R180" s="43">
        <v>301</v>
      </c>
      <c r="S180" s="38">
        <v>178047595</v>
      </c>
      <c r="T180" s="39">
        <v>336</v>
      </c>
      <c r="U180" s="40">
        <v>327</v>
      </c>
      <c r="V180" s="41">
        <v>607005</v>
      </c>
      <c r="W180" s="42">
        <v>61</v>
      </c>
      <c r="X180" s="43">
        <v>60</v>
      </c>
      <c r="Y180" s="38">
        <v>183804</v>
      </c>
      <c r="Z180" s="39">
        <v>129</v>
      </c>
      <c r="AA180" s="40">
        <v>119</v>
      </c>
      <c r="AB180" s="41">
        <v>1153</v>
      </c>
      <c r="AC180" s="108">
        <v>384</v>
      </c>
      <c r="AD180" s="45">
        <v>0</v>
      </c>
      <c r="AE180" s="37">
        <v>100</v>
      </c>
      <c r="AF180" s="46">
        <v>0</v>
      </c>
    </row>
    <row r="181" spans="1:32" s="3" customFormat="1" ht="18.75" customHeight="1">
      <c r="A181" s="32">
        <v>179</v>
      </c>
      <c r="B181" s="33">
        <v>190</v>
      </c>
      <c r="C181" s="34" t="s">
        <v>826</v>
      </c>
      <c r="D181" s="35" t="s">
        <v>3058</v>
      </c>
      <c r="E181" s="45" t="s">
        <v>3052</v>
      </c>
      <c r="F181" s="47">
        <v>170</v>
      </c>
      <c r="G181" s="38">
        <v>287151678</v>
      </c>
      <c r="H181" s="39">
        <v>194</v>
      </c>
      <c r="I181" s="40">
        <v>184</v>
      </c>
      <c r="J181" s="41">
        <v>304059670</v>
      </c>
      <c r="K181" s="42">
        <v>43</v>
      </c>
      <c r="L181" s="43">
        <v>36</v>
      </c>
      <c r="M181" s="38">
        <v>266725032</v>
      </c>
      <c r="N181" s="39">
        <v>70</v>
      </c>
      <c r="O181" s="40">
        <v>61</v>
      </c>
      <c r="P181" s="41">
        <v>381304390</v>
      </c>
      <c r="Q181" s="42">
        <v>33</v>
      </c>
      <c r="R181" s="43">
        <v>29</v>
      </c>
      <c r="S181" s="38">
        <v>1298069285</v>
      </c>
      <c r="T181" s="39">
        <v>315</v>
      </c>
      <c r="U181" s="40">
        <v>306</v>
      </c>
      <c r="V181" s="41">
        <v>1860307</v>
      </c>
      <c r="W181" s="42">
        <v>63</v>
      </c>
      <c r="X181" s="43">
        <v>62</v>
      </c>
      <c r="Y181" s="38">
        <v>182438</v>
      </c>
      <c r="Z181" s="39">
        <v>36</v>
      </c>
      <c r="AA181" s="40">
        <v>28</v>
      </c>
      <c r="AB181" s="41">
        <v>2995</v>
      </c>
      <c r="AC181" s="108">
        <v>384</v>
      </c>
      <c r="AD181" s="45">
        <v>45</v>
      </c>
      <c r="AE181" s="37">
        <v>55</v>
      </c>
      <c r="AF181" s="46">
        <v>0</v>
      </c>
    </row>
    <row r="182" spans="1:32" s="3" customFormat="1" ht="18.75" customHeight="1">
      <c r="A182" s="152">
        <v>180</v>
      </c>
      <c r="B182" s="153">
        <v>174</v>
      </c>
      <c r="C182" s="154" t="s">
        <v>827</v>
      </c>
      <c r="D182" s="155" t="s">
        <v>3056</v>
      </c>
      <c r="E182" s="189" t="s">
        <v>3052</v>
      </c>
      <c r="F182" s="165">
        <v>171</v>
      </c>
      <c r="G182" s="158">
        <v>285725211</v>
      </c>
      <c r="H182" s="159">
        <v>212</v>
      </c>
      <c r="I182" s="160">
        <v>202</v>
      </c>
      <c r="J182" s="161">
        <v>285896034</v>
      </c>
      <c r="K182" s="162">
        <v>155</v>
      </c>
      <c r="L182" s="163">
        <v>143</v>
      </c>
      <c r="M182" s="158">
        <v>75358615</v>
      </c>
      <c r="N182" s="159">
        <v>126</v>
      </c>
      <c r="O182" s="160">
        <v>117</v>
      </c>
      <c r="P182" s="161">
        <v>202535992</v>
      </c>
      <c r="Q182" s="162">
        <v>189</v>
      </c>
      <c r="R182" s="163">
        <v>179</v>
      </c>
      <c r="S182" s="158">
        <v>301038826</v>
      </c>
      <c r="T182" s="159">
        <v>82</v>
      </c>
      <c r="U182" s="160">
        <v>79</v>
      </c>
      <c r="V182" s="161">
        <v>49721340</v>
      </c>
      <c r="W182" s="162">
        <v>136</v>
      </c>
      <c r="X182" s="163">
        <v>135</v>
      </c>
      <c r="Y182" s="158">
        <v>96961</v>
      </c>
      <c r="Z182" s="159">
        <v>243</v>
      </c>
      <c r="AA182" s="160">
        <v>232</v>
      </c>
      <c r="AB182" s="161">
        <v>651</v>
      </c>
      <c r="AC182" s="164">
        <v>371</v>
      </c>
      <c r="AD182" s="156">
        <v>0</v>
      </c>
      <c r="AE182" s="165">
        <v>100</v>
      </c>
      <c r="AF182" s="166">
        <v>0</v>
      </c>
    </row>
    <row r="183" spans="1:32" s="3" customFormat="1" ht="18.75" customHeight="1">
      <c r="A183" s="18">
        <v>181</v>
      </c>
      <c r="B183" s="19">
        <v>208</v>
      </c>
      <c r="C183" s="20" t="s">
        <v>828</v>
      </c>
      <c r="D183" s="21" t="s">
        <v>829</v>
      </c>
      <c r="E183" s="22" t="s">
        <v>3052</v>
      </c>
      <c r="F183" s="23">
        <v>172</v>
      </c>
      <c r="G183" s="24">
        <v>285493061</v>
      </c>
      <c r="H183" s="25">
        <v>186</v>
      </c>
      <c r="I183" s="26">
        <v>177</v>
      </c>
      <c r="J183" s="27">
        <v>311203836</v>
      </c>
      <c r="K183" s="28">
        <v>225</v>
      </c>
      <c r="L183" s="29">
        <v>212</v>
      </c>
      <c r="M183" s="24">
        <v>49182804</v>
      </c>
      <c r="N183" s="25">
        <v>304</v>
      </c>
      <c r="O183" s="26">
        <v>293</v>
      </c>
      <c r="P183" s="27">
        <v>64714612</v>
      </c>
      <c r="Q183" s="28">
        <v>303</v>
      </c>
      <c r="R183" s="29">
        <v>292</v>
      </c>
      <c r="S183" s="24">
        <v>183715283</v>
      </c>
      <c r="T183" s="25">
        <v>264</v>
      </c>
      <c r="U183" s="26">
        <v>257</v>
      </c>
      <c r="V183" s="27">
        <v>5402750</v>
      </c>
      <c r="W183" s="28">
        <v>261</v>
      </c>
      <c r="X183" s="29">
        <v>260</v>
      </c>
      <c r="Y183" s="24">
        <v>43876</v>
      </c>
      <c r="Z183" s="25">
        <v>170</v>
      </c>
      <c r="AA183" s="26">
        <v>159</v>
      </c>
      <c r="AB183" s="27">
        <v>943</v>
      </c>
      <c r="AC183" s="107">
        <v>311</v>
      </c>
      <c r="AD183" s="22">
        <v>0</v>
      </c>
      <c r="AE183" s="30">
        <v>100</v>
      </c>
      <c r="AF183" s="31">
        <v>0</v>
      </c>
    </row>
    <row r="184" spans="1:32" s="3" customFormat="1" ht="18.75" customHeight="1">
      <c r="A184" s="137">
        <v>182</v>
      </c>
      <c r="B184" s="138">
        <v>205</v>
      </c>
      <c r="C184" s="139" t="s">
        <v>830</v>
      </c>
      <c r="D184" s="140" t="s">
        <v>3056</v>
      </c>
      <c r="E184" s="141" t="s">
        <v>3052</v>
      </c>
      <c r="F184" s="142">
        <v>173</v>
      </c>
      <c r="G184" s="143">
        <v>281626006</v>
      </c>
      <c r="H184" s="144">
        <v>189</v>
      </c>
      <c r="I184" s="145">
        <v>180</v>
      </c>
      <c r="J184" s="146">
        <v>308323318</v>
      </c>
      <c r="K184" s="147">
        <v>171</v>
      </c>
      <c r="L184" s="148">
        <v>159</v>
      </c>
      <c r="M184" s="143">
        <v>68342951</v>
      </c>
      <c r="N184" s="144">
        <v>259</v>
      </c>
      <c r="O184" s="145">
        <v>248</v>
      </c>
      <c r="P184" s="146">
        <v>89326873</v>
      </c>
      <c r="Q184" s="147">
        <v>270</v>
      </c>
      <c r="R184" s="148">
        <v>259</v>
      </c>
      <c r="S184" s="143">
        <v>210458319</v>
      </c>
      <c r="T184" s="144">
        <v>303</v>
      </c>
      <c r="U184" s="145">
        <v>295</v>
      </c>
      <c r="V184" s="146">
        <v>2595330</v>
      </c>
      <c r="W184" s="147">
        <v>209</v>
      </c>
      <c r="X184" s="148">
        <v>208</v>
      </c>
      <c r="Y184" s="143">
        <v>62669</v>
      </c>
      <c r="Z184" s="144">
        <v>250</v>
      </c>
      <c r="AA184" s="145">
        <v>239</v>
      </c>
      <c r="AB184" s="146">
        <v>628</v>
      </c>
      <c r="AC184" s="149">
        <v>383</v>
      </c>
      <c r="AD184" s="141">
        <v>0</v>
      </c>
      <c r="AE184" s="150">
        <v>100</v>
      </c>
      <c r="AF184" s="151">
        <v>0</v>
      </c>
    </row>
    <row r="185" spans="1:32" s="3" customFormat="1" ht="18.75" customHeight="1">
      <c r="A185" s="32">
        <v>183</v>
      </c>
      <c r="B185" s="33">
        <v>461</v>
      </c>
      <c r="C185" s="34" t="s">
        <v>831</v>
      </c>
      <c r="D185" s="35" t="s">
        <v>3106</v>
      </c>
      <c r="E185" s="45" t="s">
        <v>3052</v>
      </c>
      <c r="F185" s="47">
        <v>174</v>
      </c>
      <c r="G185" s="38">
        <v>279962943</v>
      </c>
      <c r="H185" s="39">
        <v>203</v>
      </c>
      <c r="I185" s="40">
        <v>193</v>
      </c>
      <c r="J185" s="41">
        <v>296164336</v>
      </c>
      <c r="K185" s="42">
        <v>484</v>
      </c>
      <c r="L185" s="43">
        <v>470</v>
      </c>
      <c r="M185" s="38">
        <v>-3383998</v>
      </c>
      <c r="N185" s="39">
        <v>409</v>
      </c>
      <c r="O185" s="40">
        <v>396</v>
      </c>
      <c r="P185" s="41">
        <v>34689474</v>
      </c>
      <c r="Q185" s="42">
        <v>382</v>
      </c>
      <c r="R185" s="43">
        <v>370</v>
      </c>
      <c r="S185" s="38">
        <v>120049760</v>
      </c>
      <c r="T185" s="39">
        <v>389</v>
      </c>
      <c r="U185" s="40">
        <v>379</v>
      </c>
      <c r="V185" s="41">
        <v>-6519466</v>
      </c>
      <c r="W185" s="42">
        <v>402</v>
      </c>
      <c r="X185" s="43">
        <v>399</v>
      </c>
      <c r="Y185" s="38">
        <v>5546</v>
      </c>
      <c r="Z185" s="39">
        <v>447</v>
      </c>
      <c r="AA185" s="40">
        <v>433</v>
      </c>
      <c r="AB185" s="41">
        <v>180</v>
      </c>
      <c r="AC185" s="108">
        <v>311</v>
      </c>
      <c r="AD185" s="45">
        <v>0</v>
      </c>
      <c r="AE185" s="37">
        <v>100</v>
      </c>
      <c r="AF185" s="46">
        <v>0</v>
      </c>
    </row>
    <row r="186" spans="1:32" s="3" customFormat="1" ht="18.75" customHeight="1">
      <c r="A186" s="32">
        <v>184</v>
      </c>
      <c r="B186" s="33">
        <v>229</v>
      </c>
      <c r="C186" s="34" t="s">
        <v>832</v>
      </c>
      <c r="D186" s="35" t="s">
        <v>1056</v>
      </c>
      <c r="E186" s="45" t="s">
        <v>3052</v>
      </c>
      <c r="F186" s="47">
        <v>175</v>
      </c>
      <c r="G186" s="38">
        <v>278812183</v>
      </c>
      <c r="H186" s="39">
        <v>202</v>
      </c>
      <c r="I186" s="40">
        <v>192</v>
      </c>
      <c r="J186" s="41">
        <v>296998120</v>
      </c>
      <c r="K186" s="42">
        <v>491</v>
      </c>
      <c r="L186" s="43">
        <v>477</v>
      </c>
      <c r="M186" s="38">
        <v>-17223165</v>
      </c>
      <c r="N186" s="39">
        <v>459</v>
      </c>
      <c r="O186" s="40">
        <v>445</v>
      </c>
      <c r="P186" s="41">
        <v>14981174</v>
      </c>
      <c r="Q186" s="42">
        <v>432</v>
      </c>
      <c r="R186" s="43">
        <v>419</v>
      </c>
      <c r="S186" s="38">
        <v>89841543</v>
      </c>
      <c r="T186" s="39">
        <v>455</v>
      </c>
      <c r="U186" s="40">
        <v>443</v>
      </c>
      <c r="V186" s="41">
        <v>-27347280</v>
      </c>
      <c r="W186" s="42">
        <v>104</v>
      </c>
      <c r="X186" s="43">
        <v>103</v>
      </c>
      <c r="Y186" s="38">
        <v>122935</v>
      </c>
      <c r="Z186" s="39">
        <v>462</v>
      </c>
      <c r="AA186" s="40">
        <v>448</v>
      </c>
      <c r="AB186" s="41">
        <v>156</v>
      </c>
      <c r="AC186" s="108">
        <v>371</v>
      </c>
      <c r="AD186" s="45">
        <v>0</v>
      </c>
      <c r="AE186" s="37">
        <v>100</v>
      </c>
      <c r="AF186" s="46">
        <v>0</v>
      </c>
    </row>
    <row r="187" spans="1:32" s="3" customFormat="1" ht="18.75" customHeight="1">
      <c r="A187" s="152">
        <v>185</v>
      </c>
      <c r="B187" s="153">
        <v>308</v>
      </c>
      <c r="C187" s="154" t="s">
        <v>833</v>
      </c>
      <c r="D187" s="155" t="s">
        <v>3056</v>
      </c>
      <c r="E187" s="156" t="s">
        <v>3052</v>
      </c>
      <c r="F187" s="157">
        <v>176</v>
      </c>
      <c r="G187" s="158">
        <v>277386886</v>
      </c>
      <c r="H187" s="159">
        <v>206</v>
      </c>
      <c r="I187" s="160">
        <v>196</v>
      </c>
      <c r="J187" s="161">
        <v>293865425</v>
      </c>
      <c r="K187" s="162">
        <v>266</v>
      </c>
      <c r="L187" s="163">
        <v>252</v>
      </c>
      <c r="M187" s="158">
        <v>40442027</v>
      </c>
      <c r="N187" s="159">
        <v>91</v>
      </c>
      <c r="O187" s="160">
        <v>82</v>
      </c>
      <c r="P187" s="161">
        <v>273846992</v>
      </c>
      <c r="Q187" s="162">
        <v>67</v>
      </c>
      <c r="R187" s="163">
        <v>58</v>
      </c>
      <c r="S187" s="158">
        <v>829917783</v>
      </c>
      <c r="T187" s="159">
        <v>269</v>
      </c>
      <c r="U187" s="160">
        <v>262</v>
      </c>
      <c r="V187" s="161">
        <v>5065834</v>
      </c>
      <c r="W187" s="162">
        <v>125</v>
      </c>
      <c r="X187" s="163">
        <v>124</v>
      </c>
      <c r="Y187" s="158">
        <v>104135</v>
      </c>
      <c r="Z187" s="159">
        <v>296</v>
      </c>
      <c r="AA187" s="160">
        <v>284</v>
      </c>
      <c r="AB187" s="161">
        <v>478</v>
      </c>
      <c r="AC187" s="164">
        <v>372</v>
      </c>
      <c r="AD187" s="156">
        <v>0</v>
      </c>
      <c r="AE187" s="165">
        <v>100</v>
      </c>
      <c r="AF187" s="166">
        <v>0</v>
      </c>
    </row>
    <row r="188" spans="1:32" s="3" customFormat="1" ht="18.75" customHeight="1">
      <c r="A188" s="18">
        <v>186</v>
      </c>
      <c r="B188" s="19">
        <v>169</v>
      </c>
      <c r="C188" s="20" t="s">
        <v>834</v>
      </c>
      <c r="D188" s="21" t="s">
        <v>3058</v>
      </c>
      <c r="E188" s="22" t="s">
        <v>3052</v>
      </c>
      <c r="F188" s="23">
        <v>177</v>
      </c>
      <c r="G188" s="24">
        <v>275613272</v>
      </c>
      <c r="H188" s="25">
        <v>210</v>
      </c>
      <c r="I188" s="26">
        <v>200</v>
      </c>
      <c r="J188" s="27">
        <v>288478810</v>
      </c>
      <c r="K188" s="28">
        <v>93</v>
      </c>
      <c r="L188" s="29">
        <v>84</v>
      </c>
      <c r="M188" s="24">
        <v>118640992</v>
      </c>
      <c r="N188" s="25">
        <v>78</v>
      </c>
      <c r="O188" s="26">
        <v>69</v>
      </c>
      <c r="P188" s="27">
        <v>326968820</v>
      </c>
      <c r="Q188" s="28">
        <v>78</v>
      </c>
      <c r="R188" s="29">
        <v>69</v>
      </c>
      <c r="S188" s="24">
        <v>707294824</v>
      </c>
      <c r="T188" s="25">
        <v>42</v>
      </c>
      <c r="U188" s="26">
        <v>39</v>
      </c>
      <c r="V188" s="27">
        <v>93966015</v>
      </c>
      <c r="W188" s="28" t="s">
        <v>3052</v>
      </c>
      <c r="X188" s="29" t="s">
        <v>3052</v>
      </c>
      <c r="Y188" s="64" t="s">
        <v>3052</v>
      </c>
      <c r="Z188" s="25">
        <v>43</v>
      </c>
      <c r="AA188" s="26">
        <v>35</v>
      </c>
      <c r="AB188" s="27">
        <v>2443</v>
      </c>
      <c r="AC188" s="107">
        <v>210</v>
      </c>
      <c r="AD188" s="22">
        <v>0</v>
      </c>
      <c r="AE188" s="30">
        <v>100</v>
      </c>
      <c r="AF188" s="31">
        <v>0</v>
      </c>
    </row>
    <row r="189" spans="1:32" s="3" customFormat="1" ht="18.75" customHeight="1">
      <c r="A189" s="32">
        <v>187</v>
      </c>
      <c r="B189" s="33" t="s">
        <v>3052</v>
      </c>
      <c r="C189" s="67" t="s">
        <v>3052</v>
      </c>
      <c r="D189" s="35" t="s">
        <v>3051</v>
      </c>
      <c r="E189" s="45" t="s">
        <v>3052</v>
      </c>
      <c r="F189" s="47">
        <v>178</v>
      </c>
      <c r="G189" s="44" t="s">
        <v>3052</v>
      </c>
      <c r="H189" s="39">
        <v>3</v>
      </c>
      <c r="I189" s="40">
        <v>3</v>
      </c>
      <c r="J189" s="62" t="s">
        <v>3052</v>
      </c>
      <c r="K189" s="42">
        <v>6</v>
      </c>
      <c r="L189" s="43">
        <v>6</v>
      </c>
      <c r="M189" s="44" t="s">
        <v>3052</v>
      </c>
      <c r="N189" s="39">
        <v>24</v>
      </c>
      <c r="O189" s="40">
        <v>19</v>
      </c>
      <c r="P189" s="62" t="s">
        <v>3052</v>
      </c>
      <c r="Q189" s="42">
        <v>23</v>
      </c>
      <c r="R189" s="43">
        <v>19</v>
      </c>
      <c r="S189" s="44" t="s">
        <v>3052</v>
      </c>
      <c r="T189" s="39">
        <v>13</v>
      </c>
      <c r="U189" s="40">
        <v>11</v>
      </c>
      <c r="V189" s="62" t="s">
        <v>3052</v>
      </c>
      <c r="W189" s="42">
        <v>273</v>
      </c>
      <c r="X189" s="43">
        <v>272</v>
      </c>
      <c r="Y189" s="44" t="s">
        <v>3052</v>
      </c>
      <c r="Z189" s="39">
        <v>280</v>
      </c>
      <c r="AA189" s="40">
        <v>269</v>
      </c>
      <c r="AB189" s="62" t="s">
        <v>3052</v>
      </c>
      <c r="AC189" s="108">
        <v>354</v>
      </c>
      <c r="AD189" s="45">
        <v>0</v>
      </c>
      <c r="AE189" s="37">
        <v>30</v>
      </c>
      <c r="AF189" s="46">
        <v>70</v>
      </c>
    </row>
    <row r="190" spans="1:32" s="3" customFormat="1" ht="18.75" customHeight="1">
      <c r="A190" s="32">
        <v>188</v>
      </c>
      <c r="B190" s="33">
        <v>179</v>
      </c>
      <c r="C190" s="34" t="s">
        <v>835</v>
      </c>
      <c r="D190" s="35" t="s">
        <v>3103</v>
      </c>
      <c r="E190" s="45" t="s">
        <v>3052</v>
      </c>
      <c r="F190" s="47">
        <v>179</v>
      </c>
      <c r="G190" s="38">
        <v>273611069</v>
      </c>
      <c r="H190" s="39">
        <v>207</v>
      </c>
      <c r="I190" s="40">
        <v>197</v>
      </c>
      <c r="J190" s="41">
        <v>292602093</v>
      </c>
      <c r="K190" s="42">
        <v>131</v>
      </c>
      <c r="L190" s="43">
        <v>121</v>
      </c>
      <c r="M190" s="38">
        <v>87296494</v>
      </c>
      <c r="N190" s="39">
        <v>134</v>
      </c>
      <c r="O190" s="40">
        <v>125</v>
      </c>
      <c r="P190" s="41">
        <v>196497702</v>
      </c>
      <c r="Q190" s="42">
        <v>112</v>
      </c>
      <c r="R190" s="43">
        <v>103</v>
      </c>
      <c r="S190" s="38">
        <v>488305886</v>
      </c>
      <c r="T190" s="39">
        <v>324</v>
      </c>
      <c r="U190" s="40">
        <v>315</v>
      </c>
      <c r="V190" s="41">
        <v>1236042</v>
      </c>
      <c r="W190" s="42">
        <v>181</v>
      </c>
      <c r="X190" s="43">
        <v>180</v>
      </c>
      <c r="Y190" s="38">
        <v>71026</v>
      </c>
      <c r="Z190" s="39">
        <v>87</v>
      </c>
      <c r="AA190" s="40">
        <v>77</v>
      </c>
      <c r="AB190" s="41">
        <v>1500</v>
      </c>
      <c r="AC190" s="108">
        <v>321</v>
      </c>
      <c r="AD190" s="45">
        <v>0</v>
      </c>
      <c r="AE190" s="37">
        <v>100</v>
      </c>
      <c r="AF190" s="46">
        <v>0</v>
      </c>
    </row>
    <row r="191" spans="1:32" s="3" customFormat="1" ht="18.75" customHeight="1">
      <c r="A191" s="32">
        <v>189</v>
      </c>
      <c r="B191" s="33">
        <v>139</v>
      </c>
      <c r="C191" s="34" t="s">
        <v>836</v>
      </c>
      <c r="D191" s="35" t="s">
        <v>2187</v>
      </c>
      <c r="E191" s="45" t="s">
        <v>3052</v>
      </c>
      <c r="F191" s="47">
        <v>180</v>
      </c>
      <c r="G191" s="38">
        <v>272025590</v>
      </c>
      <c r="H191" s="39">
        <v>214</v>
      </c>
      <c r="I191" s="40">
        <v>204</v>
      </c>
      <c r="J191" s="41">
        <v>281560123</v>
      </c>
      <c r="K191" s="42">
        <v>135</v>
      </c>
      <c r="L191" s="43">
        <v>125</v>
      </c>
      <c r="M191" s="38">
        <v>86565284</v>
      </c>
      <c r="N191" s="39">
        <v>98</v>
      </c>
      <c r="O191" s="40">
        <v>89</v>
      </c>
      <c r="P191" s="41">
        <v>254496410</v>
      </c>
      <c r="Q191" s="42">
        <v>185</v>
      </c>
      <c r="R191" s="43">
        <v>175</v>
      </c>
      <c r="S191" s="38">
        <v>303327026</v>
      </c>
      <c r="T191" s="39">
        <v>116</v>
      </c>
      <c r="U191" s="40">
        <v>111</v>
      </c>
      <c r="V191" s="41">
        <v>31278333</v>
      </c>
      <c r="W191" s="42">
        <v>124</v>
      </c>
      <c r="X191" s="43">
        <v>123</v>
      </c>
      <c r="Y191" s="38">
        <v>104863</v>
      </c>
      <c r="Z191" s="39">
        <v>66</v>
      </c>
      <c r="AA191" s="40">
        <v>58</v>
      </c>
      <c r="AB191" s="41">
        <v>1815</v>
      </c>
      <c r="AC191" s="108">
        <v>321</v>
      </c>
      <c r="AD191" s="45">
        <v>0</v>
      </c>
      <c r="AE191" s="37">
        <v>100</v>
      </c>
      <c r="AF191" s="46">
        <v>0</v>
      </c>
    </row>
    <row r="192" spans="1:32" s="3" customFormat="1" ht="18.75" customHeight="1">
      <c r="A192" s="152">
        <v>190</v>
      </c>
      <c r="B192" s="153">
        <v>194</v>
      </c>
      <c r="C192" s="154" t="s">
        <v>837</v>
      </c>
      <c r="D192" s="155" t="s">
        <v>3056</v>
      </c>
      <c r="E192" s="156" t="s">
        <v>3052</v>
      </c>
      <c r="F192" s="157">
        <v>181</v>
      </c>
      <c r="G192" s="158">
        <v>271108506</v>
      </c>
      <c r="H192" s="159">
        <v>204</v>
      </c>
      <c r="I192" s="160">
        <v>194</v>
      </c>
      <c r="J192" s="161">
        <v>294325498</v>
      </c>
      <c r="K192" s="162">
        <v>254</v>
      </c>
      <c r="L192" s="163">
        <v>240</v>
      </c>
      <c r="M192" s="158">
        <v>42299941</v>
      </c>
      <c r="N192" s="159">
        <v>288</v>
      </c>
      <c r="O192" s="160">
        <v>277</v>
      </c>
      <c r="P192" s="161">
        <v>73486324</v>
      </c>
      <c r="Q192" s="162">
        <v>316</v>
      </c>
      <c r="R192" s="163">
        <v>305</v>
      </c>
      <c r="S192" s="158">
        <v>171563981</v>
      </c>
      <c r="T192" s="159">
        <v>313</v>
      </c>
      <c r="U192" s="160">
        <v>304</v>
      </c>
      <c r="V192" s="161">
        <v>1893803</v>
      </c>
      <c r="W192" s="162">
        <v>102</v>
      </c>
      <c r="X192" s="163">
        <v>101</v>
      </c>
      <c r="Y192" s="158">
        <v>123776</v>
      </c>
      <c r="Z192" s="159">
        <v>392</v>
      </c>
      <c r="AA192" s="160">
        <v>378</v>
      </c>
      <c r="AB192" s="161">
        <v>272</v>
      </c>
      <c r="AC192" s="164">
        <v>356</v>
      </c>
      <c r="AD192" s="156">
        <v>0</v>
      </c>
      <c r="AE192" s="165">
        <v>100</v>
      </c>
      <c r="AF192" s="166">
        <v>0</v>
      </c>
    </row>
    <row r="193" spans="1:32" s="3" customFormat="1" ht="18.75" customHeight="1">
      <c r="A193" s="18">
        <v>191</v>
      </c>
      <c r="B193" s="19">
        <v>274</v>
      </c>
      <c r="C193" s="20" t="s">
        <v>838</v>
      </c>
      <c r="D193" s="21" t="s">
        <v>1056</v>
      </c>
      <c r="E193" s="22" t="s">
        <v>3052</v>
      </c>
      <c r="F193" s="23">
        <v>182</v>
      </c>
      <c r="G193" s="24">
        <v>270499788</v>
      </c>
      <c r="H193" s="25">
        <v>216</v>
      </c>
      <c r="I193" s="26">
        <v>206</v>
      </c>
      <c r="J193" s="27">
        <v>270862495</v>
      </c>
      <c r="K193" s="28">
        <v>411</v>
      </c>
      <c r="L193" s="29">
        <v>397</v>
      </c>
      <c r="M193" s="24">
        <v>17478550</v>
      </c>
      <c r="N193" s="25">
        <v>461</v>
      </c>
      <c r="O193" s="26">
        <v>447</v>
      </c>
      <c r="P193" s="27">
        <v>13782931</v>
      </c>
      <c r="Q193" s="28">
        <v>436</v>
      </c>
      <c r="R193" s="29">
        <v>423</v>
      </c>
      <c r="S193" s="24">
        <v>87216563</v>
      </c>
      <c r="T193" s="25">
        <v>372</v>
      </c>
      <c r="U193" s="26">
        <v>362</v>
      </c>
      <c r="V193" s="27">
        <v>-3101414</v>
      </c>
      <c r="W193" s="28">
        <v>242</v>
      </c>
      <c r="X193" s="29">
        <v>241</v>
      </c>
      <c r="Y193" s="24">
        <v>48753</v>
      </c>
      <c r="Z193" s="25">
        <v>476</v>
      </c>
      <c r="AA193" s="26">
        <v>462</v>
      </c>
      <c r="AB193" s="27">
        <v>129</v>
      </c>
      <c r="AC193" s="107">
        <v>371</v>
      </c>
      <c r="AD193" s="22">
        <v>0</v>
      </c>
      <c r="AE193" s="30">
        <v>100</v>
      </c>
      <c r="AF193" s="31">
        <v>0</v>
      </c>
    </row>
    <row r="194" spans="1:32" s="3" customFormat="1" ht="18.75" customHeight="1">
      <c r="A194" s="137">
        <v>192</v>
      </c>
      <c r="B194" s="138">
        <v>210</v>
      </c>
      <c r="C194" s="139" t="s">
        <v>839</v>
      </c>
      <c r="D194" s="140" t="s">
        <v>3056</v>
      </c>
      <c r="E194" s="141" t="s">
        <v>3052</v>
      </c>
      <c r="F194" s="142">
        <v>183</v>
      </c>
      <c r="G194" s="143">
        <v>269851550</v>
      </c>
      <c r="H194" s="144">
        <v>184</v>
      </c>
      <c r="I194" s="145">
        <v>175</v>
      </c>
      <c r="J194" s="146">
        <v>314247542</v>
      </c>
      <c r="K194" s="147">
        <v>304</v>
      </c>
      <c r="L194" s="148">
        <v>290</v>
      </c>
      <c r="M194" s="143">
        <v>33150617</v>
      </c>
      <c r="N194" s="144">
        <v>296</v>
      </c>
      <c r="O194" s="145">
        <v>285</v>
      </c>
      <c r="P194" s="146">
        <v>68766072</v>
      </c>
      <c r="Q194" s="147">
        <v>153</v>
      </c>
      <c r="R194" s="148">
        <v>143</v>
      </c>
      <c r="S194" s="143">
        <v>362598411</v>
      </c>
      <c r="T194" s="144">
        <v>166</v>
      </c>
      <c r="U194" s="145">
        <v>160</v>
      </c>
      <c r="V194" s="146">
        <v>16179596</v>
      </c>
      <c r="W194" s="147">
        <v>105</v>
      </c>
      <c r="X194" s="148">
        <v>104</v>
      </c>
      <c r="Y194" s="143">
        <v>119733</v>
      </c>
      <c r="Z194" s="144">
        <v>343</v>
      </c>
      <c r="AA194" s="145">
        <v>331</v>
      </c>
      <c r="AB194" s="146">
        <v>365</v>
      </c>
      <c r="AC194" s="149">
        <v>383</v>
      </c>
      <c r="AD194" s="141">
        <v>0</v>
      </c>
      <c r="AE194" s="150">
        <v>100</v>
      </c>
      <c r="AF194" s="151">
        <v>0</v>
      </c>
    </row>
    <row r="195" spans="1:32" s="3" customFormat="1" ht="18.75" customHeight="1">
      <c r="A195" s="32">
        <v>193</v>
      </c>
      <c r="B195" s="33">
        <v>284</v>
      </c>
      <c r="C195" s="34" t="s">
        <v>840</v>
      </c>
      <c r="D195" s="35" t="s">
        <v>1702</v>
      </c>
      <c r="E195" s="45" t="s">
        <v>3052</v>
      </c>
      <c r="F195" s="47">
        <v>184</v>
      </c>
      <c r="G195" s="38">
        <v>269190141</v>
      </c>
      <c r="H195" s="39">
        <v>148</v>
      </c>
      <c r="I195" s="40">
        <v>139</v>
      </c>
      <c r="J195" s="41">
        <v>421522749</v>
      </c>
      <c r="K195" s="42" t="s">
        <v>3052</v>
      </c>
      <c r="L195" s="43" t="s">
        <v>3052</v>
      </c>
      <c r="M195" s="44" t="s">
        <v>3052</v>
      </c>
      <c r="N195" s="39" t="s">
        <v>3052</v>
      </c>
      <c r="O195" s="40" t="s">
        <v>3052</v>
      </c>
      <c r="P195" s="62" t="s">
        <v>3052</v>
      </c>
      <c r="Q195" s="42" t="s">
        <v>3052</v>
      </c>
      <c r="R195" s="43" t="s">
        <v>3052</v>
      </c>
      <c r="S195" s="44" t="s">
        <v>3052</v>
      </c>
      <c r="T195" s="39" t="s">
        <v>3052</v>
      </c>
      <c r="U195" s="40" t="s">
        <v>3052</v>
      </c>
      <c r="V195" s="62" t="s">
        <v>3052</v>
      </c>
      <c r="W195" s="42" t="s">
        <v>3052</v>
      </c>
      <c r="X195" s="43" t="s">
        <v>3052</v>
      </c>
      <c r="Y195" s="44" t="s">
        <v>3052</v>
      </c>
      <c r="Z195" s="39">
        <v>169</v>
      </c>
      <c r="AA195" s="40">
        <v>158</v>
      </c>
      <c r="AB195" s="41">
        <v>946</v>
      </c>
      <c r="AC195" s="108">
        <v>383</v>
      </c>
      <c r="AD195" s="45">
        <v>0</v>
      </c>
      <c r="AE195" s="37">
        <v>0.01</v>
      </c>
      <c r="AF195" s="46">
        <v>99.99</v>
      </c>
    </row>
    <row r="196" spans="1:32" s="3" customFormat="1" ht="18.75" customHeight="1">
      <c r="A196" s="137">
        <v>194</v>
      </c>
      <c r="B196" s="138" t="s">
        <v>3052</v>
      </c>
      <c r="C196" s="139" t="s">
        <v>841</v>
      </c>
      <c r="D196" s="140" t="s">
        <v>3056</v>
      </c>
      <c r="E196" s="141" t="s">
        <v>3052</v>
      </c>
      <c r="F196" s="142">
        <v>185</v>
      </c>
      <c r="G196" s="143">
        <v>266945242</v>
      </c>
      <c r="H196" s="144">
        <v>79</v>
      </c>
      <c r="I196" s="145">
        <v>73</v>
      </c>
      <c r="J196" s="146">
        <v>677665140</v>
      </c>
      <c r="K196" s="147">
        <v>59</v>
      </c>
      <c r="L196" s="148">
        <v>50</v>
      </c>
      <c r="M196" s="143">
        <v>189703861</v>
      </c>
      <c r="N196" s="144">
        <v>62</v>
      </c>
      <c r="O196" s="145">
        <v>54</v>
      </c>
      <c r="P196" s="146">
        <v>421433122</v>
      </c>
      <c r="Q196" s="147">
        <v>124</v>
      </c>
      <c r="R196" s="148">
        <v>114</v>
      </c>
      <c r="S196" s="143">
        <v>457169227</v>
      </c>
      <c r="T196" s="144">
        <v>68</v>
      </c>
      <c r="U196" s="145">
        <v>65</v>
      </c>
      <c r="V196" s="146">
        <v>59759568</v>
      </c>
      <c r="W196" s="147">
        <v>315</v>
      </c>
      <c r="X196" s="148">
        <v>313</v>
      </c>
      <c r="Y196" s="143">
        <v>27616</v>
      </c>
      <c r="Z196" s="144">
        <v>117</v>
      </c>
      <c r="AA196" s="145">
        <v>107</v>
      </c>
      <c r="AB196" s="146">
        <v>1231</v>
      </c>
      <c r="AC196" s="149">
        <v>352</v>
      </c>
      <c r="AD196" s="141">
        <v>0</v>
      </c>
      <c r="AE196" s="150">
        <v>0</v>
      </c>
      <c r="AF196" s="151">
        <v>100</v>
      </c>
    </row>
    <row r="197" spans="1:32" s="3" customFormat="1" ht="18.75" customHeight="1">
      <c r="A197" s="152">
        <v>195</v>
      </c>
      <c r="B197" s="153">
        <v>116</v>
      </c>
      <c r="C197" s="154" t="s">
        <v>842</v>
      </c>
      <c r="D197" s="155" t="s">
        <v>3056</v>
      </c>
      <c r="E197" s="156" t="s">
        <v>3052</v>
      </c>
      <c r="F197" s="157">
        <v>186</v>
      </c>
      <c r="G197" s="158">
        <v>266578091</v>
      </c>
      <c r="H197" s="159">
        <v>105</v>
      </c>
      <c r="I197" s="160">
        <v>97</v>
      </c>
      <c r="J197" s="161">
        <v>558821989</v>
      </c>
      <c r="K197" s="162">
        <v>471</v>
      </c>
      <c r="L197" s="163">
        <v>457</v>
      </c>
      <c r="M197" s="158">
        <v>2455739</v>
      </c>
      <c r="N197" s="159">
        <v>414</v>
      </c>
      <c r="O197" s="160">
        <v>401</v>
      </c>
      <c r="P197" s="161">
        <v>34178618</v>
      </c>
      <c r="Q197" s="162">
        <v>181</v>
      </c>
      <c r="R197" s="163">
        <v>171</v>
      </c>
      <c r="S197" s="158">
        <v>304980553</v>
      </c>
      <c r="T197" s="159">
        <v>411</v>
      </c>
      <c r="U197" s="160">
        <v>400</v>
      </c>
      <c r="V197" s="161">
        <v>-11357221</v>
      </c>
      <c r="W197" s="162">
        <v>456</v>
      </c>
      <c r="X197" s="163">
        <v>450</v>
      </c>
      <c r="Y197" s="158">
        <v>38</v>
      </c>
      <c r="Z197" s="159">
        <v>455</v>
      </c>
      <c r="AA197" s="160">
        <v>441</v>
      </c>
      <c r="AB197" s="161">
        <v>167</v>
      </c>
      <c r="AC197" s="164">
        <v>311</v>
      </c>
      <c r="AD197" s="156">
        <v>0</v>
      </c>
      <c r="AE197" s="165">
        <v>100</v>
      </c>
      <c r="AF197" s="166">
        <v>0</v>
      </c>
    </row>
    <row r="198" spans="1:32" s="3" customFormat="1" ht="18.75" customHeight="1">
      <c r="A198" s="18">
        <v>196</v>
      </c>
      <c r="B198" s="19">
        <v>154</v>
      </c>
      <c r="C198" s="20" t="s">
        <v>843</v>
      </c>
      <c r="D198" s="21" t="s">
        <v>3106</v>
      </c>
      <c r="E198" s="22" t="s">
        <v>3052</v>
      </c>
      <c r="F198" s="23">
        <v>187</v>
      </c>
      <c r="G198" s="24">
        <v>266506345</v>
      </c>
      <c r="H198" s="25">
        <v>219</v>
      </c>
      <c r="I198" s="26">
        <v>209</v>
      </c>
      <c r="J198" s="27">
        <v>266506345</v>
      </c>
      <c r="K198" s="28">
        <v>184</v>
      </c>
      <c r="L198" s="29">
        <v>172</v>
      </c>
      <c r="M198" s="24">
        <v>61970260</v>
      </c>
      <c r="N198" s="25">
        <v>106</v>
      </c>
      <c r="O198" s="26">
        <v>97</v>
      </c>
      <c r="P198" s="27">
        <v>239179897</v>
      </c>
      <c r="Q198" s="28">
        <v>196</v>
      </c>
      <c r="R198" s="29">
        <v>186</v>
      </c>
      <c r="S198" s="24">
        <v>289529324</v>
      </c>
      <c r="T198" s="25">
        <v>195</v>
      </c>
      <c r="U198" s="26">
        <v>188</v>
      </c>
      <c r="V198" s="27">
        <v>12963162</v>
      </c>
      <c r="W198" s="28">
        <v>443</v>
      </c>
      <c r="X198" s="29">
        <v>438</v>
      </c>
      <c r="Y198" s="24">
        <v>529</v>
      </c>
      <c r="Z198" s="25">
        <v>291</v>
      </c>
      <c r="AA198" s="26">
        <v>279</v>
      </c>
      <c r="AB198" s="27">
        <v>492</v>
      </c>
      <c r="AC198" s="107">
        <v>369</v>
      </c>
      <c r="AD198" s="22">
        <v>0</v>
      </c>
      <c r="AE198" s="30">
        <v>100</v>
      </c>
      <c r="AF198" s="31">
        <v>0</v>
      </c>
    </row>
    <row r="199" spans="1:32" s="3" customFormat="1" ht="18.75" customHeight="1">
      <c r="A199" s="32">
        <v>197</v>
      </c>
      <c r="B199" s="33">
        <v>161</v>
      </c>
      <c r="C199" s="34" t="s">
        <v>2965</v>
      </c>
      <c r="D199" s="35" t="s">
        <v>3058</v>
      </c>
      <c r="E199" s="45" t="s">
        <v>3052</v>
      </c>
      <c r="F199" s="47">
        <v>188</v>
      </c>
      <c r="G199" s="38">
        <v>266288324</v>
      </c>
      <c r="H199" s="39">
        <v>218</v>
      </c>
      <c r="I199" s="40">
        <v>208</v>
      </c>
      <c r="J199" s="41">
        <v>266512655</v>
      </c>
      <c r="K199" s="42">
        <v>368</v>
      </c>
      <c r="L199" s="43">
        <v>354</v>
      </c>
      <c r="M199" s="38">
        <v>23288295</v>
      </c>
      <c r="N199" s="39">
        <v>286</v>
      </c>
      <c r="O199" s="40">
        <v>275</v>
      </c>
      <c r="P199" s="41">
        <v>74710550</v>
      </c>
      <c r="Q199" s="42">
        <v>355</v>
      </c>
      <c r="R199" s="43">
        <v>344</v>
      </c>
      <c r="S199" s="38">
        <v>142424527</v>
      </c>
      <c r="T199" s="39">
        <v>293</v>
      </c>
      <c r="U199" s="40">
        <v>285</v>
      </c>
      <c r="V199" s="41">
        <v>3015811</v>
      </c>
      <c r="W199" s="42" t="s">
        <v>3052</v>
      </c>
      <c r="X199" s="43" t="s">
        <v>3052</v>
      </c>
      <c r="Y199" s="44" t="s">
        <v>3052</v>
      </c>
      <c r="Z199" s="39">
        <v>468</v>
      </c>
      <c r="AA199" s="40">
        <v>454</v>
      </c>
      <c r="AB199" s="41">
        <v>146</v>
      </c>
      <c r="AC199" s="108">
        <v>369</v>
      </c>
      <c r="AD199" s="45">
        <v>0</v>
      </c>
      <c r="AE199" s="37">
        <v>100</v>
      </c>
      <c r="AF199" s="46">
        <v>0</v>
      </c>
    </row>
    <row r="200" spans="1:32" s="3" customFormat="1" ht="18.75" customHeight="1">
      <c r="A200" s="137">
        <v>198</v>
      </c>
      <c r="B200" s="138">
        <v>206</v>
      </c>
      <c r="C200" s="139" t="s">
        <v>2966</v>
      </c>
      <c r="D200" s="140" t="s">
        <v>3054</v>
      </c>
      <c r="E200" s="141">
        <v>10</v>
      </c>
      <c r="F200" s="142" t="s">
        <v>3052</v>
      </c>
      <c r="G200" s="143">
        <v>264015873</v>
      </c>
      <c r="H200" s="144">
        <v>142</v>
      </c>
      <c r="I200" s="145">
        <v>9</v>
      </c>
      <c r="J200" s="146">
        <v>438146489</v>
      </c>
      <c r="K200" s="147">
        <v>142</v>
      </c>
      <c r="L200" s="148">
        <v>11</v>
      </c>
      <c r="M200" s="143">
        <v>83626539</v>
      </c>
      <c r="N200" s="144">
        <v>314</v>
      </c>
      <c r="O200" s="145">
        <v>12</v>
      </c>
      <c r="P200" s="146">
        <v>60024933</v>
      </c>
      <c r="Q200" s="147">
        <v>53</v>
      </c>
      <c r="R200" s="148">
        <v>8</v>
      </c>
      <c r="S200" s="143">
        <v>954170013</v>
      </c>
      <c r="T200" s="144">
        <v>340</v>
      </c>
      <c r="U200" s="145">
        <v>10</v>
      </c>
      <c r="V200" s="146">
        <v>520999</v>
      </c>
      <c r="W200" s="147" t="s">
        <v>3052</v>
      </c>
      <c r="X200" s="148" t="s">
        <v>3052</v>
      </c>
      <c r="Y200" s="186" t="s">
        <v>3052</v>
      </c>
      <c r="Z200" s="144">
        <v>362</v>
      </c>
      <c r="AA200" s="145">
        <v>14</v>
      </c>
      <c r="AB200" s="146">
        <v>332</v>
      </c>
      <c r="AC200" s="149">
        <v>369</v>
      </c>
      <c r="AD200" s="141">
        <v>100</v>
      </c>
      <c r="AE200" s="150">
        <v>0</v>
      </c>
      <c r="AF200" s="151">
        <v>0</v>
      </c>
    </row>
    <row r="201" spans="1:32" s="3" customFormat="1" ht="18.75" customHeight="1">
      <c r="A201" s="137">
        <v>199</v>
      </c>
      <c r="B201" s="138">
        <v>291</v>
      </c>
      <c r="C201" s="139" t="s">
        <v>2967</v>
      </c>
      <c r="D201" s="140" t="s">
        <v>3056</v>
      </c>
      <c r="E201" s="141" t="s">
        <v>3052</v>
      </c>
      <c r="F201" s="142">
        <v>189</v>
      </c>
      <c r="G201" s="143">
        <v>262233637</v>
      </c>
      <c r="H201" s="144">
        <v>226</v>
      </c>
      <c r="I201" s="145">
        <v>216</v>
      </c>
      <c r="J201" s="146">
        <v>262233637</v>
      </c>
      <c r="K201" s="147">
        <v>428</v>
      </c>
      <c r="L201" s="148">
        <v>414</v>
      </c>
      <c r="M201" s="143">
        <v>14136117</v>
      </c>
      <c r="N201" s="144">
        <v>396</v>
      </c>
      <c r="O201" s="145">
        <v>383</v>
      </c>
      <c r="P201" s="146">
        <v>37234664</v>
      </c>
      <c r="Q201" s="147">
        <v>488</v>
      </c>
      <c r="R201" s="148">
        <v>474</v>
      </c>
      <c r="S201" s="143">
        <v>44631029</v>
      </c>
      <c r="T201" s="144">
        <v>266</v>
      </c>
      <c r="U201" s="145">
        <v>259</v>
      </c>
      <c r="V201" s="146">
        <v>5356460</v>
      </c>
      <c r="W201" s="147">
        <v>398</v>
      </c>
      <c r="X201" s="148">
        <v>395</v>
      </c>
      <c r="Y201" s="143">
        <v>6686</v>
      </c>
      <c r="Z201" s="144">
        <v>474</v>
      </c>
      <c r="AA201" s="145">
        <v>460</v>
      </c>
      <c r="AB201" s="146">
        <v>134</v>
      </c>
      <c r="AC201" s="149">
        <v>311</v>
      </c>
      <c r="AD201" s="141">
        <v>0</v>
      </c>
      <c r="AE201" s="150">
        <v>100</v>
      </c>
      <c r="AF201" s="151">
        <v>0</v>
      </c>
    </row>
    <row r="202" spans="1:32" s="3" customFormat="1" ht="18.75" customHeight="1">
      <c r="A202" s="48">
        <v>200</v>
      </c>
      <c r="B202" s="49">
        <v>235</v>
      </c>
      <c r="C202" s="50" t="s">
        <v>857</v>
      </c>
      <c r="D202" s="51" t="s">
        <v>3056</v>
      </c>
      <c r="E202" s="52" t="s">
        <v>3052</v>
      </c>
      <c r="F202" s="53">
        <v>190</v>
      </c>
      <c r="G202" s="54">
        <v>261914040</v>
      </c>
      <c r="H202" s="55">
        <v>192</v>
      </c>
      <c r="I202" s="56">
        <v>182</v>
      </c>
      <c r="J202" s="57">
        <v>306983495</v>
      </c>
      <c r="K202" s="58">
        <v>476</v>
      </c>
      <c r="L202" s="59">
        <v>462</v>
      </c>
      <c r="M202" s="54">
        <v>363055</v>
      </c>
      <c r="N202" s="55">
        <v>342</v>
      </c>
      <c r="O202" s="56">
        <v>330</v>
      </c>
      <c r="P202" s="57">
        <v>51726132</v>
      </c>
      <c r="Q202" s="58">
        <v>391</v>
      </c>
      <c r="R202" s="59">
        <v>379</v>
      </c>
      <c r="S202" s="54">
        <v>114939128</v>
      </c>
      <c r="T202" s="55">
        <v>366</v>
      </c>
      <c r="U202" s="56">
        <v>356</v>
      </c>
      <c r="V202" s="57">
        <v>-2228731</v>
      </c>
      <c r="W202" s="58">
        <v>134</v>
      </c>
      <c r="X202" s="59">
        <v>133</v>
      </c>
      <c r="Y202" s="54">
        <v>97512</v>
      </c>
      <c r="Z202" s="55">
        <v>420</v>
      </c>
      <c r="AA202" s="56">
        <v>406</v>
      </c>
      <c r="AB202" s="57">
        <v>217</v>
      </c>
      <c r="AC202" s="109">
        <v>371</v>
      </c>
      <c r="AD202" s="52">
        <v>0</v>
      </c>
      <c r="AE202" s="60">
        <v>100</v>
      </c>
      <c r="AF202" s="61">
        <v>0</v>
      </c>
    </row>
    <row r="203" spans="1:32" s="3" customFormat="1" ht="18.75" customHeight="1">
      <c r="A203" s="18">
        <v>201</v>
      </c>
      <c r="B203" s="19">
        <v>173</v>
      </c>
      <c r="C203" s="20" t="s">
        <v>858</v>
      </c>
      <c r="D203" s="21" t="s">
        <v>859</v>
      </c>
      <c r="E203" s="22" t="s">
        <v>3052</v>
      </c>
      <c r="F203" s="23">
        <v>191</v>
      </c>
      <c r="G203" s="24">
        <v>261575528</v>
      </c>
      <c r="H203" s="25">
        <v>225</v>
      </c>
      <c r="I203" s="26">
        <v>215</v>
      </c>
      <c r="J203" s="27">
        <v>262773761</v>
      </c>
      <c r="K203" s="28">
        <v>468</v>
      </c>
      <c r="L203" s="29">
        <v>454</v>
      </c>
      <c r="M203" s="24">
        <v>3133586</v>
      </c>
      <c r="N203" s="25">
        <v>436</v>
      </c>
      <c r="O203" s="26">
        <v>422</v>
      </c>
      <c r="P203" s="27">
        <v>27244069</v>
      </c>
      <c r="Q203" s="28">
        <v>228</v>
      </c>
      <c r="R203" s="29">
        <v>217</v>
      </c>
      <c r="S203" s="24">
        <v>253105303</v>
      </c>
      <c r="T203" s="25">
        <v>478</v>
      </c>
      <c r="U203" s="26">
        <v>466</v>
      </c>
      <c r="V203" s="27">
        <v>-53667827</v>
      </c>
      <c r="W203" s="28">
        <v>355</v>
      </c>
      <c r="X203" s="29">
        <v>353</v>
      </c>
      <c r="Y203" s="24">
        <v>16691</v>
      </c>
      <c r="Z203" s="25">
        <v>141</v>
      </c>
      <c r="AA203" s="26">
        <v>131</v>
      </c>
      <c r="AB203" s="27">
        <v>1076</v>
      </c>
      <c r="AC203" s="107">
        <v>341</v>
      </c>
      <c r="AD203" s="22">
        <v>0</v>
      </c>
      <c r="AE203" s="30">
        <v>22.81</v>
      </c>
      <c r="AF203" s="31">
        <v>77.19</v>
      </c>
    </row>
    <row r="204" spans="1:32" s="3" customFormat="1" ht="18.75" customHeight="1">
      <c r="A204" s="32">
        <v>202</v>
      </c>
      <c r="B204" s="33">
        <v>196</v>
      </c>
      <c r="C204" s="34" t="s">
        <v>860</v>
      </c>
      <c r="D204" s="35" t="s">
        <v>1702</v>
      </c>
      <c r="E204" s="45" t="s">
        <v>3052</v>
      </c>
      <c r="F204" s="47">
        <v>192</v>
      </c>
      <c r="G204" s="38">
        <v>261557890</v>
      </c>
      <c r="H204" s="39">
        <v>220</v>
      </c>
      <c r="I204" s="40">
        <v>210</v>
      </c>
      <c r="J204" s="41">
        <v>266260783</v>
      </c>
      <c r="K204" s="42">
        <v>261</v>
      </c>
      <c r="L204" s="43">
        <v>247</v>
      </c>
      <c r="M204" s="38">
        <v>41483011</v>
      </c>
      <c r="N204" s="39">
        <v>204</v>
      </c>
      <c r="O204" s="40">
        <v>195</v>
      </c>
      <c r="P204" s="41">
        <v>127002972</v>
      </c>
      <c r="Q204" s="42">
        <v>268</v>
      </c>
      <c r="R204" s="43">
        <v>257</v>
      </c>
      <c r="S204" s="38">
        <v>211134442</v>
      </c>
      <c r="T204" s="39">
        <v>159</v>
      </c>
      <c r="U204" s="40">
        <v>153</v>
      </c>
      <c r="V204" s="41">
        <v>17144465</v>
      </c>
      <c r="W204" s="42">
        <v>217</v>
      </c>
      <c r="X204" s="43">
        <v>216</v>
      </c>
      <c r="Y204" s="38">
        <v>58393</v>
      </c>
      <c r="Z204" s="39">
        <v>346</v>
      </c>
      <c r="AA204" s="40">
        <v>334</v>
      </c>
      <c r="AB204" s="41">
        <v>364</v>
      </c>
      <c r="AC204" s="108">
        <v>356</v>
      </c>
      <c r="AD204" s="45">
        <v>0</v>
      </c>
      <c r="AE204" s="37">
        <v>75</v>
      </c>
      <c r="AF204" s="46">
        <v>25</v>
      </c>
    </row>
    <row r="205" spans="1:32" s="3" customFormat="1" ht="18.75" customHeight="1">
      <c r="A205" s="137">
        <v>203</v>
      </c>
      <c r="B205" s="138">
        <v>260</v>
      </c>
      <c r="C205" s="139" t="s">
        <v>861</v>
      </c>
      <c r="D205" s="140" t="s">
        <v>3056</v>
      </c>
      <c r="E205" s="141" t="s">
        <v>3052</v>
      </c>
      <c r="F205" s="142">
        <v>193</v>
      </c>
      <c r="G205" s="143">
        <v>259180588</v>
      </c>
      <c r="H205" s="144">
        <v>217</v>
      </c>
      <c r="I205" s="145">
        <v>207</v>
      </c>
      <c r="J205" s="146">
        <v>268480588</v>
      </c>
      <c r="K205" s="147">
        <v>218</v>
      </c>
      <c r="L205" s="148">
        <v>205</v>
      </c>
      <c r="M205" s="143">
        <v>51291742</v>
      </c>
      <c r="N205" s="144">
        <v>310</v>
      </c>
      <c r="O205" s="145">
        <v>299</v>
      </c>
      <c r="P205" s="146">
        <v>62442779</v>
      </c>
      <c r="Q205" s="147">
        <v>344</v>
      </c>
      <c r="R205" s="148">
        <v>333</v>
      </c>
      <c r="S205" s="143">
        <v>151252024</v>
      </c>
      <c r="T205" s="144">
        <v>135</v>
      </c>
      <c r="U205" s="145">
        <v>130</v>
      </c>
      <c r="V205" s="146">
        <v>24418104</v>
      </c>
      <c r="W205" s="147">
        <v>80</v>
      </c>
      <c r="X205" s="148">
        <v>79</v>
      </c>
      <c r="Y205" s="143">
        <v>148707</v>
      </c>
      <c r="Z205" s="144">
        <v>180</v>
      </c>
      <c r="AA205" s="145">
        <v>169</v>
      </c>
      <c r="AB205" s="146">
        <v>888</v>
      </c>
      <c r="AC205" s="149">
        <v>311</v>
      </c>
      <c r="AD205" s="141">
        <v>0</v>
      </c>
      <c r="AE205" s="150">
        <v>0</v>
      </c>
      <c r="AF205" s="151">
        <v>100</v>
      </c>
    </row>
    <row r="206" spans="1:32" s="3" customFormat="1" ht="18.75" customHeight="1">
      <c r="A206" s="32">
        <v>204</v>
      </c>
      <c r="B206" s="33">
        <v>200</v>
      </c>
      <c r="C206" s="34" t="s">
        <v>862</v>
      </c>
      <c r="D206" s="35" t="s">
        <v>3106</v>
      </c>
      <c r="E206" s="45" t="s">
        <v>3052</v>
      </c>
      <c r="F206" s="47">
        <v>194</v>
      </c>
      <c r="G206" s="38">
        <v>258872858</v>
      </c>
      <c r="H206" s="39">
        <v>229</v>
      </c>
      <c r="I206" s="40">
        <v>219</v>
      </c>
      <c r="J206" s="41">
        <v>259189659</v>
      </c>
      <c r="K206" s="42">
        <v>466</v>
      </c>
      <c r="L206" s="43">
        <v>452</v>
      </c>
      <c r="M206" s="38">
        <v>3282988</v>
      </c>
      <c r="N206" s="39">
        <v>267</v>
      </c>
      <c r="O206" s="40">
        <v>256</v>
      </c>
      <c r="P206" s="41">
        <v>84963791</v>
      </c>
      <c r="Q206" s="42">
        <v>405</v>
      </c>
      <c r="R206" s="43">
        <v>392</v>
      </c>
      <c r="S206" s="38">
        <v>106927870</v>
      </c>
      <c r="T206" s="39">
        <v>407</v>
      </c>
      <c r="U206" s="40">
        <v>396</v>
      </c>
      <c r="V206" s="41">
        <v>-10512246</v>
      </c>
      <c r="W206" s="42">
        <v>394</v>
      </c>
      <c r="X206" s="43">
        <v>391</v>
      </c>
      <c r="Y206" s="38">
        <v>7221</v>
      </c>
      <c r="Z206" s="39">
        <v>251</v>
      </c>
      <c r="AA206" s="40">
        <v>240</v>
      </c>
      <c r="AB206" s="41">
        <v>628</v>
      </c>
      <c r="AC206" s="108">
        <v>311</v>
      </c>
      <c r="AD206" s="45">
        <v>0</v>
      </c>
      <c r="AE206" s="37">
        <v>100</v>
      </c>
      <c r="AF206" s="46">
        <v>0</v>
      </c>
    </row>
    <row r="207" spans="1:32" s="3" customFormat="1" ht="18.75" customHeight="1">
      <c r="A207" s="152">
        <v>205</v>
      </c>
      <c r="B207" s="153">
        <v>199</v>
      </c>
      <c r="C207" s="154" t="s">
        <v>863</v>
      </c>
      <c r="D207" s="155" t="s">
        <v>3056</v>
      </c>
      <c r="E207" s="189" t="s">
        <v>3052</v>
      </c>
      <c r="F207" s="165">
        <v>195</v>
      </c>
      <c r="G207" s="158">
        <v>255581035</v>
      </c>
      <c r="H207" s="159">
        <v>91</v>
      </c>
      <c r="I207" s="160">
        <v>85</v>
      </c>
      <c r="J207" s="161">
        <v>619623532</v>
      </c>
      <c r="K207" s="162">
        <v>393</v>
      </c>
      <c r="L207" s="163">
        <v>379</v>
      </c>
      <c r="M207" s="158">
        <v>19505434</v>
      </c>
      <c r="N207" s="159">
        <v>435</v>
      </c>
      <c r="O207" s="160">
        <v>421</v>
      </c>
      <c r="P207" s="161">
        <v>27509716</v>
      </c>
      <c r="Q207" s="162">
        <v>152</v>
      </c>
      <c r="R207" s="163">
        <v>142</v>
      </c>
      <c r="S207" s="158">
        <v>363693842</v>
      </c>
      <c r="T207" s="159">
        <v>451</v>
      </c>
      <c r="U207" s="160">
        <v>439</v>
      </c>
      <c r="V207" s="161">
        <v>-25831318</v>
      </c>
      <c r="W207" s="162">
        <v>165</v>
      </c>
      <c r="X207" s="163">
        <v>164</v>
      </c>
      <c r="Y207" s="158">
        <v>79184</v>
      </c>
      <c r="Z207" s="159">
        <v>145</v>
      </c>
      <c r="AA207" s="160">
        <v>135</v>
      </c>
      <c r="AB207" s="161">
        <v>1067</v>
      </c>
      <c r="AC207" s="164">
        <v>352</v>
      </c>
      <c r="AD207" s="156">
        <v>0</v>
      </c>
      <c r="AE207" s="165">
        <v>100</v>
      </c>
      <c r="AF207" s="166">
        <v>0</v>
      </c>
    </row>
    <row r="208" spans="1:32" s="3" customFormat="1" ht="18.75" customHeight="1">
      <c r="A208" s="167">
        <v>206</v>
      </c>
      <c r="B208" s="168" t="s">
        <v>3052</v>
      </c>
      <c r="C208" s="210" t="s">
        <v>3052</v>
      </c>
      <c r="D208" s="170" t="s">
        <v>3056</v>
      </c>
      <c r="E208" s="171" t="s">
        <v>3052</v>
      </c>
      <c r="F208" s="172">
        <v>196</v>
      </c>
      <c r="G208" s="184" t="s">
        <v>3052</v>
      </c>
      <c r="H208" s="174">
        <v>232</v>
      </c>
      <c r="I208" s="175">
        <v>222</v>
      </c>
      <c r="J208" s="183" t="s">
        <v>3052</v>
      </c>
      <c r="K208" s="177">
        <v>120</v>
      </c>
      <c r="L208" s="178">
        <v>110</v>
      </c>
      <c r="M208" s="184" t="s">
        <v>3052</v>
      </c>
      <c r="N208" s="174">
        <v>182</v>
      </c>
      <c r="O208" s="175">
        <v>173</v>
      </c>
      <c r="P208" s="183" t="s">
        <v>3052</v>
      </c>
      <c r="Q208" s="177">
        <v>244</v>
      </c>
      <c r="R208" s="178">
        <v>233</v>
      </c>
      <c r="S208" s="184" t="s">
        <v>3052</v>
      </c>
      <c r="T208" s="174">
        <v>250</v>
      </c>
      <c r="U208" s="175">
        <v>243</v>
      </c>
      <c r="V208" s="183" t="s">
        <v>3052</v>
      </c>
      <c r="W208" s="177">
        <v>329</v>
      </c>
      <c r="X208" s="178">
        <v>327</v>
      </c>
      <c r="Y208" s="184" t="s">
        <v>3052</v>
      </c>
      <c r="Z208" s="174">
        <v>143</v>
      </c>
      <c r="AA208" s="175">
        <v>133</v>
      </c>
      <c r="AB208" s="183" t="s">
        <v>3052</v>
      </c>
      <c r="AC208" s="179">
        <v>352</v>
      </c>
      <c r="AD208" s="171">
        <v>0</v>
      </c>
      <c r="AE208" s="180">
        <v>100</v>
      </c>
      <c r="AF208" s="181">
        <v>0</v>
      </c>
    </row>
    <row r="209" spans="1:32" s="3" customFormat="1" ht="18.75" customHeight="1">
      <c r="A209" s="137">
        <v>207</v>
      </c>
      <c r="B209" s="138">
        <v>193</v>
      </c>
      <c r="C209" s="139" t="s">
        <v>864</v>
      </c>
      <c r="D209" s="140" t="s">
        <v>3056</v>
      </c>
      <c r="E209" s="141" t="s">
        <v>3052</v>
      </c>
      <c r="F209" s="142">
        <v>197</v>
      </c>
      <c r="G209" s="143">
        <v>254712947</v>
      </c>
      <c r="H209" s="144">
        <v>136</v>
      </c>
      <c r="I209" s="145">
        <v>128</v>
      </c>
      <c r="J209" s="146">
        <v>466992890</v>
      </c>
      <c r="K209" s="147">
        <v>182</v>
      </c>
      <c r="L209" s="148">
        <v>170</v>
      </c>
      <c r="M209" s="143">
        <v>62707643</v>
      </c>
      <c r="N209" s="144">
        <v>254</v>
      </c>
      <c r="O209" s="145">
        <v>244</v>
      </c>
      <c r="P209" s="146">
        <v>91347898</v>
      </c>
      <c r="Q209" s="147">
        <v>182</v>
      </c>
      <c r="R209" s="148">
        <v>172</v>
      </c>
      <c r="S209" s="143">
        <v>304275039</v>
      </c>
      <c r="T209" s="144">
        <v>54</v>
      </c>
      <c r="U209" s="145">
        <v>51</v>
      </c>
      <c r="V209" s="146">
        <v>79328162</v>
      </c>
      <c r="W209" s="147">
        <v>141</v>
      </c>
      <c r="X209" s="148">
        <v>140</v>
      </c>
      <c r="Y209" s="143">
        <v>94962</v>
      </c>
      <c r="Z209" s="144">
        <v>215</v>
      </c>
      <c r="AA209" s="145">
        <v>204</v>
      </c>
      <c r="AB209" s="146">
        <v>738</v>
      </c>
      <c r="AC209" s="149">
        <v>383</v>
      </c>
      <c r="AD209" s="141">
        <v>0</v>
      </c>
      <c r="AE209" s="150">
        <v>100</v>
      </c>
      <c r="AF209" s="151">
        <v>0</v>
      </c>
    </row>
    <row r="210" spans="1:32" s="3" customFormat="1" ht="18.75" customHeight="1">
      <c r="A210" s="137">
        <v>208</v>
      </c>
      <c r="B210" s="138">
        <v>232</v>
      </c>
      <c r="C210" s="139" t="s">
        <v>865</v>
      </c>
      <c r="D210" s="140" t="s">
        <v>3056</v>
      </c>
      <c r="E210" s="141" t="s">
        <v>3052</v>
      </c>
      <c r="F210" s="142">
        <v>198</v>
      </c>
      <c r="G210" s="143">
        <v>254651064</v>
      </c>
      <c r="H210" s="144">
        <v>227</v>
      </c>
      <c r="I210" s="145">
        <v>217</v>
      </c>
      <c r="J210" s="146">
        <v>261281256</v>
      </c>
      <c r="K210" s="147">
        <v>169</v>
      </c>
      <c r="L210" s="148">
        <v>157</v>
      </c>
      <c r="M210" s="143">
        <v>68900300</v>
      </c>
      <c r="N210" s="144">
        <v>406</v>
      </c>
      <c r="O210" s="145">
        <v>393</v>
      </c>
      <c r="P210" s="146">
        <v>35414189</v>
      </c>
      <c r="Q210" s="147">
        <v>315</v>
      </c>
      <c r="R210" s="148">
        <v>304</v>
      </c>
      <c r="S210" s="143">
        <v>172824839</v>
      </c>
      <c r="T210" s="144">
        <v>233</v>
      </c>
      <c r="U210" s="145">
        <v>226</v>
      </c>
      <c r="V210" s="146">
        <v>9142711</v>
      </c>
      <c r="W210" s="147">
        <v>96</v>
      </c>
      <c r="X210" s="148">
        <v>95</v>
      </c>
      <c r="Y210" s="143">
        <v>129000</v>
      </c>
      <c r="Z210" s="144">
        <v>158</v>
      </c>
      <c r="AA210" s="145">
        <v>147</v>
      </c>
      <c r="AB210" s="146">
        <v>994</v>
      </c>
      <c r="AC210" s="149">
        <v>355</v>
      </c>
      <c r="AD210" s="141">
        <v>0</v>
      </c>
      <c r="AE210" s="150">
        <v>100</v>
      </c>
      <c r="AF210" s="151">
        <v>0</v>
      </c>
    </row>
    <row r="211" spans="1:32" s="3" customFormat="1" ht="18.75" customHeight="1">
      <c r="A211" s="32">
        <v>209</v>
      </c>
      <c r="B211" s="33">
        <v>137</v>
      </c>
      <c r="C211" s="34" t="s">
        <v>866</v>
      </c>
      <c r="D211" s="35" t="s">
        <v>867</v>
      </c>
      <c r="E211" s="45" t="s">
        <v>3052</v>
      </c>
      <c r="F211" s="47">
        <v>199</v>
      </c>
      <c r="G211" s="38">
        <v>253801471</v>
      </c>
      <c r="H211" s="39">
        <v>236</v>
      </c>
      <c r="I211" s="40">
        <v>226</v>
      </c>
      <c r="J211" s="41">
        <v>253801471</v>
      </c>
      <c r="K211" s="42">
        <v>209</v>
      </c>
      <c r="L211" s="43">
        <v>196</v>
      </c>
      <c r="M211" s="38">
        <v>52738977</v>
      </c>
      <c r="N211" s="39">
        <v>420</v>
      </c>
      <c r="O211" s="40">
        <v>406</v>
      </c>
      <c r="P211" s="41">
        <v>32186293</v>
      </c>
      <c r="Q211" s="42">
        <v>229</v>
      </c>
      <c r="R211" s="43">
        <v>218</v>
      </c>
      <c r="S211" s="38">
        <v>252445254</v>
      </c>
      <c r="T211" s="39">
        <v>419</v>
      </c>
      <c r="U211" s="40">
        <v>408</v>
      </c>
      <c r="V211" s="41">
        <v>-13092335</v>
      </c>
      <c r="W211" s="42">
        <v>99</v>
      </c>
      <c r="X211" s="43">
        <v>98</v>
      </c>
      <c r="Y211" s="38">
        <v>126959</v>
      </c>
      <c r="Z211" s="39">
        <v>32</v>
      </c>
      <c r="AA211" s="40">
        <v>24</v>
      </c>
      <c r="AB211" s="41">
        <v>3158</v>
      </c>
      <c r="AC211" s="108">
        <v>384</v>
      </c>
      <c r="AD211" s="45">
        <v>0</v>
      </c>
      <c r="AE211" s="37">
        <v>0</v>
      </c>
      <c r="AF211" s="46">
        <v>100</v>
      </c>
    </row>
    <row r="212" spans="1:32" s="3" customFormat="1" ht="18.75" customHeight="1">
      <c r="A212" s="152">
        <v>210</v>
      </c>
      <c r="B212" s="153">
        <v>180</v>
      </c>
      <c r="C212" s="154" t="s">
        <v>868</v>
      </c>
      <c r="D212" s="155" t="s">
        <v>3056</v>
      </c>
      <c r="E212" s="156" t="s">
        <v>3052</v>
      </c>
      <c r="F212" s="157">
        <v>200</v>
      </c>
      <c r="G212" s="158">
        <v>253646447</v>
      </c>
      <c r="H212" s="159">
        <v>237</v>
      </c>
      <c r="I212" s="160">
        <v>227</v>
      </c>
      <c r="J212" s="161">
        <v>253646447</v>
      </c>
      <c r="K212" s="162">
        <v>158</v>
      </c>
      <c r="L212" s="163">
        <v>146</v>
      </c>
      <c r="M212" s="158">
        <v>74519820</v>
      </c>
      <c r="N212" s="159">
        <v>118</v>
      </c>
      <c r="O212" s="160">
        <v>109</v>
      </c>
      <c r="P212" s="161">
        <v>215701894</v>
      </c>
      <c r="Q212" s="162">
        <v>97</v>
      </c>
      <c r="R212" s="163">
        <v>88</v>
      </c>
      <c r="S212" s="158">
        <v>546182264</v>
      </c>
      <c r="T212" s="159">
        <v>384</v>
      </c>
      <c r="U212" s="160">
        <v>374</v>
      </c>
      <c r="V212" s="161">
        <v>-5030870</v>
      </c>
      <c r="W212" s="162">
        <v>107</v>
      </c>
      <c r="X212" s="163">
        <v>106</v>
      </c>
      <c r="Y212" s="158">
        <v>117315</v>
      </c>
      <c r="Z212" s="159">
        <v>56</v>
      </c>
      <c r="AA212" s="160">
        <v>48</v>
      </c>
      <c r="AB212" s="161">
        <v>2036</v>
      </c>
      <c r="AC212" s="164">
        <v>384</v>
      </c>
      <c r="AD212" s="156">
        <v>0</v>
      </c>
      <c r="AE212" s="165">
        <v>100</v>
      </c>
      <c r="AF212" s="166">
        <v>0</v>
      </c>
    </row>
    <row r="213" spans="1:32" s="3" customFormat="1" ht="18.75" customHeight="1">
      <c r="A213" s="167">
        <v>211</v>
      </c>
      <c r="B213" s="168">
        <v>198</v>
      </c>
      <c r="C213" s="169" t="s">
        <v>869</v>
      </c>
      <c r="D213" s="170" t="s">
        <v>3056</v>
      </c>
      <c r="E213" s="171" t="s">
        <v>3052</v>
      </c>
      <c r="F213" s="172">
        <v>201</v>
      </c>
      <c r="G213" s="173">
        <v>251891170</v>
      </c>
      <c r="H213" s="174">
        <v>224</v>
      </c>
      <c r="I213" s="175">
        <v>214</v>
      </c>
      <c r="J213" s="176">
        <v>263201817</v>
      </c>
      <c r="K213" s="177">
        <v>312</v>
      </c>
      <c r="L213" s="178">
        <v>298</v>
      </c>
      <c r="M213" s="173">
        <v>32111518</v>
      </c>
      <c r="N213" s="174">
        <v>173</v>
      </c>
      <c r="O213" s="175">
        <v>164</v>
      </c>
      <c r="P213" s="176">
        <v>151046716</v>
      </c>
      <c r="Q213" s="177">
        <v>202</v>
      </c>
      <c r="R213" s="178">
        <v>192</v>
      </c>
      <c r="S213" s="173">
        <v>285692149</v>
      </c>
      <c r="T213" s="174">
        <v>423</v>
      </c>
      <c r="U213" s="175">
        <v>412</v>
      </c>
      <c r="V213" s="176">
        <v>-14649735</v>
      </c>
      <c r="W213" s="177">
        <v>225</v>
      </c>
      <c r="X213" s="178">
        <v>224</v>
      </c>
      <c r="Y213" s="173">
        <v>55354</v>
      </c>
      <c r="Z213" s="174">
        <v>338</v>
      </c>
      <c r="AA213" s="175">
        <v>326</v>
      </c>
      <c r="AB213" s="176">
        <v>373</v>
      </c>
      <c r="AC213" s="179">
        <v>341</v>
      </c>
      <c r="AD213" s="171">
        <v>0</v>
      </c>
      <c r="AE213" s="180">
        <v>50</v>
      </c>
      <c r="AF213" s="181">
        <v>50</v>
      </c>
    </row>
    <row r="214" spans="1:32" s="3" customFormat="1" ht="18.75" customHeight="1">
      <c r="A214" s="32">
        <v>212</v>
      </c>
      <c r="B214" s="33">
        <v>341</v>
      </c>
      <c r="C214" s="34" t="s">
        <v>870</v>
      </c>
      <c r="D214" s="35" t="s">
        <v>1054</v>
      </c>
      <c r="E214" s="45" t="s">
        <v>3052</v>
      </c>
      <c r="F214" s="47">
        <v>202</v>
      </c>
      <c r="G214" s="38">
        <v>250901076</v>
      </c>
      <c r="H214" s="39">
        <v>211</v>
      </c>
      <c r="I214" s="40">
        <v>201</v>
      </c>
      <c r="J214" s="41">
        <v>288149085</v>
      </c>
      <c r="K214" s="42">
        <v>332</v>
      </c>
      <c r="L214" s="43">
        <v>318</v>
      </c>
      <c r="M214" s="38">
        <v>28164779</v>
      </c>
      <c r="N214" s="39">
        <v>324</v>
      </c>
      <c r="O214" s="40">
        <v>312</v>
      </c>
      <c r="P214" s="41">
        <v>57132334</v>
      </c>
      <c r="Q214" s="42">
        <v>378</v>
      </c>
      <c r="R214" s="43">
        <v>366</v>
      </c>
      <c r="S214" s="38">
        <v>122764266</v>
      </c>
      <c r="T214" s="39">
        <v>158</v>
      </c>
      <c r="U214" s="40">
        <v>152</v>
      </c>
      <c r="V214" s="41">
        <v>17414819</v>
      </c>
      <c r="W214" s="42">
        <v>62</v>
      </c>
      <c r="X214" s="43">
        <v>61</v>
      </c>
      <c r="Y214" s="38">
        <v>183694</v>
      </c>
      <c r="Z214" s="39">
        <v>435</v>
      </c>
      <c r="AA214" s="40">
        <v>421</v>
      </c>
      <c r="AB214" s="41">
        <v>200</v>
      </c>
      <c r="AC214" s="108">
        <v>371</v>
      </c>
      <c r="AD214" s="45">
        <v>0</v>
      </c>
      <c r="AE214" s="37">
        <v>100</v>
      </c>
      <c r="AF214" s="46">
        <v>0</v>
      </c>
    </row>
    <row r="215" spans="1:32" s="3" customFormat="1" ht="18.75" customHeight="1">
      <c r="A215" s="32">
        <v>213</v>
      </c>
      <c r="B215" s="33">
        <v>157</v>
      </c>
      <c r="C215" s="34" t="s">
        <v>871</v>
      </c>
      <c r="D215" s="35" t="s">
        <v>1054</v>
      </c>
      <c r="E215" s="45" t="s">
        <v>3052</v>
      </c>
      <c r="F215" s="47">
        <v>203</v>
      </c>
      <c r="G215" s="38">
        <v>249973069</v>
      </c>
      <c r="H215" s="39">
        <v>223</v>
      </c>
      <c r="I215" s="40">
        <v>213</v>
      </c>
      <c r="J215" s="41">
        <v>265530299</v>
      </c>
      <c r="K215" s="42">
        <v>147</v>
      </c>
      <c r="L215" s="43">
        <v>136</v>
      </c>
      <c r="M215" s="38">
        <v>79966272</v>
      </c>
      <c r="N215" s="39">
        <v>121</v>
      </c>
      <c r="O215" s="40">
        <v>112</v>
      </c>
      <c r="P215" s="41">
        <v>210249277</v>
      </c>
      <c r="Q215" s="42">
        <v>155</v>
      </c>
      <c r="R215" s="43">
        <v>145</v>
      </c>
      <c r="S215" s="38">
        <v>357335901</v>
      </c>
      <c r="T215" s="39">
        <v>369</v>
      </c>
      <c r="U215" s="40">
        <v>359</v>
      </c>
      <c r="V215" s="41">
        <v>-2558443</v>
      </c>
      <c r="W215" s="42">
        <v>72</v>
      </c>
      <c r="X215" s="43">
        <v>71</v>
      </c>
      <c r="Y215" s="38">
        <v>166273</v>
      </c>
      <c r="Z215" s="39">
        <v>20</v>
      </c>
      <c r="AA215" s="40">
        <v>13</v>
      </c>
      <c r="AB215" s="41">
        <v>4054</v>
      </c>
      <c r="AC215" s="108">
        <v>321</v>
      </c>
      <c r="AD215" s="45">
        <v>0</v>
      </c>
      <c r="AE215" s="37">
        <v>100</v>
      </c>
      <c r="AF215" s="46">
        <v>0</v>
      </c>
    </row>
    <row r="216" spans="1:32" s="3" customFormat="1" ht="18.75" customHeight="1">
      <c r="A216" s="137">
        <v>214</v>
      </c>
      <c r="B216" s="138">
        <v>203</v>
      </c>
      <c r="C216" s="139" t="s">
        <v>872</v>
      </c>
      <c r="D216" s="140" t="s">
        <v>3056</v>
      </c>
      <c r="E216" s="141" t="s">
        <v>3052</v>
      </c>
      <c r="F216" s="142">
        <v>204</v>
      </c>
      <c r="G216" s="143">
        <v>249299682</v>
      </c>
      <c r="H216" s="144">
        <v>60</v>
      </c>
      <c r="I216" s="145">
        <v>55</v>
      </c>
      <c r="J216" s="146">
        <v>839078227</v>
      </c>
      <c r="K216" s="147" t="s">
        <v>3052</v>
      </c>
      <c r="L216" s="148" t="s">
        <v>3052</v>
      </c>
      <c r="M216" s="186" t="s">
        <v>3052</v>
      </c>
      <c r="N216" s="144" t="s">
        <v>3052</v>
      </c>
      <c r="O216" s="145" t="s">
        <v>3052</v>
      </c>
      <c r="P216" s="187" t="s">
        <v>3052</v>
      </c>
      <c r="Q216" s="147" t="s">
        <v>3052</v>
      </c>
      <c r="R216" s="148" t="s">
        <v>3052</v>
      </c>
      <c r="S216" s="186" t="s">
        <v>3052</v>
      </c>
      <c r="T216" s="144" t="s">
        <v>3052</v>
      </c>
      <c r="U216" s="145" t="s">
        <v>3052</v>
      </c>
      <c r="V216" s="187" t="s">
        <v>3052</v>
      </c>
      <c r="W216" s="147">
        <v>42</v>
      </c>
      <c r="X216" s="148">
        <v>41</v>
      </c>
      <c r="Y216" s="143">
        <v>272122</v>
      </c>
      <c r="Z216" s="144">
        <v>446</v>
      </c>
      <c r="AA216" s="145">
        <v>432</v>
      </c>
      <c r="AB216" s="146">
        <v>182</v>
      </c>
      <c r="AC216" s="149">
        <v>354</v>
      </c>
      <c r="AD216" s="141">
        <v>0</v>
      </c>
      <c r="AE216" s="150">
        <v>0.01</v>
      </c>
      <c r="AF216" s="151">
        <v>99.99</v>
      </c>
    </row>
    <row r="217" spans="1:32" s="3" customFormat="1" ht="18.75" customHeight="1">
      <c r="A217" s="48">
        <v>215</v>
      </c>
      <c r="B217" s="70">
        <v>352</v>
      </c>
      <c r="C217" s="50" t="s">
        <v>873</v>
      </c>
      <c r="D217" s="51" t="s">
        <v>874</v>
      </c>
      <c r="E217" s="52" t="s">
        <v>3052</v>
      </c>
      <c r="F217" s="53">
        <v>205</v>
      </c>
      <c r="G217" s="54">
        <v>248315235</v>
      </c>
      <c r="H217" s="55">
        <v>239</v>
      </c>
      <c r="I217" s="56">
        <v>229</v>
      </c>
      <c r="J217" s="57">
        <v>248959810</v>
      </c>
      <c r="K217" s="58">
        <v>125</v>
      </c>
      <c r="L217" s="59">
        <v>115</v>
      </c>
      <c r="M217" s="54">
        <v>89394981</v>
      </c>
      <c r="N217" s="55">
        <v>129</v>
      </c>
      <c r="O217" s="56">
        <v>120</v>
      </c>
      <c r="P217" s="57">
        <v>199453752</v>
      </c>
      <c r="Q217" s="58">
        <v>99</v>
      </c>
      <c r="R217" s="59">
        <v>90</v>
      </c>
      <c r="S217" s="54">
        <v>539528298</v>
      </c>
      <c r="T217" s="55">
        <v>81</v>
      </c>
      <c r="U217" s="56">
        <v>78</v>
      </c>
      <c r="V217" s="57">
        <v>50190977</v>
      </c>
      <c r="W217" s="58">
        <v>122</v>
      </c>
      <c r="X217" s="59">
        <v>121</v>
      </c>
      <c r="Y217" s="54">
        <v>105292</v>
      </c>
      <c r="Z217" s="55">
        <v>318</v>
      </c>
      <c r="AA217" s="56">
        <v>306</v>
      </c>
      <c r="AB217" s="57">
        <v>420</v>
      </c>
      <c r="AC217" s="109">
        <v>369</v>
      </c>
      <c r="AD217" s="52">
        <v>0</v>
      </c>
      <c r="AE217" s="60">
        <v>100</v>
      </c>
      <c r="AF217" s="61">
        <v>0</v>
      </c>
    </row>
    <row r="218" spans="1:32" s="3" customFormat="1" ht="18.75" customHeight="1">
      <c r="A218" s="167">
        <v>216</v>
      </c>
      <c r="B218" s="168">
        <v>215</v>
      </c>
      <c r="C218" s="169" t="s">
        <v>875</v>
      </c>
      <c r="D218" s="170" t="s">
        <v>3056</v>
      </c>
      <c r="E218" s="171" t="s">
        <v>3052</v>
      </c>
      <c r="F218" s="172">
        <v>206</v>
      </c>
      <c r="G218" s="173">
        <v>247550665</v>
      </c>
      <c r="H218" s="174">
        <v>241</v>
      </c>
      <c r="I218" s="175">
        <v>231</v>
      </c>
      <c r="J218" s="176">
        <v>247550665</v>
      </c>
      <c r="K218" s="177">
        <v>413</v>
      </c>
      <c r="L218" s="178">
        <v>399</v>
      </c>
      <c r="M218" s="173">
        <v>16780947</v>
      </c>
      <c r="N218" s="174">
        <v>263</v>
      </c>
      <c r="O218" s="175">
        <v>252</v>
      </c>
      <c r="P218" s="176">
        <v>86662339</v>
      </c>
      <c r="Q218" s="177">
        <v>91</v>
      </c>
      <c r="R218" s="178">
        <v>82</v>
      </c>
      <c r="S218" s="173">
        <v>578030053</v>
      </c>
      <c r="T218" s="174">
        <v>406</v>
      </c>
      <c r="U218" s="175">
        <v>395</v>
      </c>
      <c r="V218" s="176">
        <v>-10376514</v>
      </c>
      <c r="W218" s="177">
        <v>150</v>
      </c>
      <c r="X218" s="178">
        <v>149</v>
      </c>
      <c r="Y218" s="173">
        <v>90000</v>
      </c>
      <c r="Z218" s="174">
        <v>287</v>
      </c>
      <c r="AA218" s="175">
        <v>275</v>
      </c>
      <c r="AB218" s="176">
        <v>506</v>
      </c>
      <c r="AC218" s="179">
        <v>384</v>
      </c>
      <c r="AD218" s="171">
        <v>0</v>
      </c>
      <c r="AE218" s="180">
        <v>100</v>
      </c>
      <c r="AF218" s="181">
        <v>0</v>
      </c>
    </row>
    <row r="219" spans="1:32" s="3" customFormat="1" ht="18.75" customHeight="1">
      <c r="A219" s="137">
        <v>217</v>
      </c>
      <c r="B219" s="138">
        <v>192</v>
      </c>
      <c r="C219" s="139" t="s">
        <v>876</v>
      </c>
      <c r="D219" s="140" t="s">
        <v>3056</v>
      </c>
      <c r="E219" s="141" t="s">
        <v>3052</v>
      </c>
      <c r="F219" s="142">
        <v>207</v>
      </c>
      <c r="G219" s="143">
        <v>247425004</v>
      </c>
      <c r="H219" s="144">
        <v>234</v>
      </c>
      <c r="I219" s="145">
        <v>224</v>
      </c>
      <c r="J219" s="146">
        <v>255047162</v>
      </c>
      <c r="K219" s="147">
        <v>116</v>
      </c>
      <c r="L219" s="148">
        <v>106</v>
      </c>
      <c r="M219" s="143">
        <v>98285662</v>
      </c>
      <c r="N219" s="144">
        <v>193</v>
      </c>
      <c r="O219" s="145">
        <v>184</v>
      </c>
      <c r="P219" s="146">
        <v>135920197</v>
      </c>
      <c r="Q219" s="147">
        <v>314</v>
      </c>
      <c r="R219" s="148">
        <v>303</v>
      </c>
      <c r="S219" s="143">
        <v>175090535</v>
      </c>
      <c r="T219" s="144">
        <v>75</v>
      </c>
      <c r="U219" s="145">
        <v>72</v>
      </c>
      <c r="V219" s="146">
        <v>55398281</v>
      </c>
      <c r="W219" s="147">
        <v>284</v>
      </c>
      <c r="X219" s="148">
        <v>283</v>
      </c>
      <c r="Y219" s="143">
        <v>34624</v>
      </c>
      <c r="Z219" s="144">
        <v>308</v>
      </c>
      <c r="AA219" s="145">
        <v>296</v>
      </c>
      <c r="AB219" s="146">
        <v>447</v>
      </c>
      <c r="AC219" s="149">
        <v>362</v>
      </c>
      <c r="AD219" s="141">
        <v>0</v>
      </c>
      <c r="AE219" s="150">
        <v>100</v>
      </c>
      <c r="AF219" s="151">
        <v>0</v>
      </c>
    </row>
    <row r="220" spans="1:32" s="3" customFormat="1" ht="18.75" customHeight="1">
      <c r="A220" s="137">
        <v>218</v>
      </c>
      <c r="B220" s="138" t="s">
        <v>3052</v>
      </c>
      <c r="C220" s="188" t="s">
        <v>3052</v>
      </c>
      <c r="D220" s="140" t="s">
        <v>3056</v>
      </c>
      <c r="E220" s="141" t="s">
        <v>3052</v>
      </c>
      <c r="F220" s="142">
        <v>208</v>
      </c>
      <c r="G220" s="186" t="s">
        <v>3052</v>
      </c>
      <c r="H220" s="144">
        <v>5</v>
      </c>
      <c r="I220" s="145">
        <v>5</v>
      </c>
      <c r="J220" s="187" t="s">
        <v>3052</v>
      </c>
      <c r="K220" s="147">
        <v>9</v>
      </c>
      <c r="L220" s="148">
        <v>9</v>
      </c>
      <c r="M220" s="186" t="s">
        <v>3052</v>
      </c>
      <c r="N220" s="144">
        <v>45</v>
      </c>
      <c r="O220" s="145">
        <v>39</v>
      </c>
      <c r="P220" s="187" t="s">
        <v>3052</v>
      </c>
      <c r="Q220" s="147">
        <v>32</v>
      </c>
      <c r="R220" s="148">
        <v>28</v>
      </c>
      <c r="S220" s="186" t="s">
        <v>3052</v>
      </c>
      <c r="T220" s="144">
        <v>310</v>
      </c>
      <c r="U220" s="145">
        <v>301</v>
      </c>
      <c r="V220" s="187" t="s">
        <v>3052</v>
      </c>
      <c r="W220" s="147">
        <v>299</v>
      </c>
      <c r="X220" s="148">
        <v>297</v>
      </c>
      <c r="Y220" s="186" t="s">
        <v>3052</v>
      </c>
      <c r="Z220" s="144">
        <v>316</v>
      </c>
      <c r="AA220" s="145">
        <v>304</v>
      </c>
      <c r="AB220" s="187" t="s">
        <v>3052</v>
      </c>
      <c r="AC220" s="149">
        <v>354</v>
      </c>
      <c r="AD220" s="141">
        <v>0</v>
      </c>
      <c r="AE220" s="150">
        <v>0</v>
      </c>
      <c r="AF220" s="151">
        <v>100</v>
      </c>
    </row>
    <row r="221" spans="1:32" s="3" customFormat="1" ht="18.75" customHeight="1">
      <c r="A221" s="32">
        <v>219</v>
      </c>
      <c r="B221" s="33">
        <v>241</v>
      </c>
      <c r="C221" s="34" t="s">
        <v>877</v>
      </c>
      <c r="D221" s="35" t="s">
        <v>3056</v>
      </c>
      <c r="E221" s="45" t="s">
        <v>3052</v>
      </c>
      <c r="F221" s="47">
        <v>209</v>
      </c>
      <c r="G221" s="38">
        <v>245912208</v>
      </c>
      <c r="H221" s="39">
        <v>243</v>
      </c>
      <c r="I221" s="40">
        <v>233</v>
      </c>
      <c r="J221" s="41">
        <v>247190707</v>
      </c>
      <c r="K221" s="42">
        <v>149</v>
      </c>
      <c r="L221" s="43">
        <v>138</v>
      </c>
      <c r="M221" s="38">
        <v>78440319</v>
      </c>
      <c r="N221" s="39">
        <v>93</v>
      </c>
      <c r="O221" s="40">
        <v>84</v>
      </c>
      <c r="P221" s="41">
        <v>264430845</v>
      </c>
      <c r="Q221" s="42">
        <v>73</v>
      </c>
      <c r="R221" s="43">
        <v>64</v>
      </c>
      <c r="S221" s="38">
        <v>731358365</v>
      </c>
      <c r="T221" s="39">
        <v>173</v>
      </c>
      <c r="U221" s="40">
        <v>167</v>
      </c>
      <c r="V221" s="41">
        <v>15637467</v>
      </c>
      <c r="W221" s="42">
        <v>264</v>
      </c>
      <c r="X221" s="43">
        <v>263</v>
      </c>
      <c r="Y221" s="38">
        <v>42419</v>
      </c>
      <c r="Z221" s="39">
        <v>466</v>
      </c>
      <c r="AA221" s="40">
        <v>452</v>
      </c>
      <c r="AB221" s="41">
        <v>152</v>
      </c>
      <c r="AC221" s="108">
        <v>341</v>
      </c>
      <c r="AD221" s="45">
        <v>0</v>
      </c>
      <c r="AE221" s="37">
        <v>100</v>
      </c>
      <c r="AF221" s="46">
        <v>0</v>
      </c>
    </row>
    <row r="222" spans="1:32" s="3" customFormat="1" ht="18.75" customHeight="1">
      <c r="A222" s="48">
        <v>220</v>
      </c>
      <c r="B222" s="49">
        <v>245</v>
      </c>
      <c r="C222" s="50" t="s">
        <v>878</v>
      </c>
      <c r="D222" s="51" t="s">
        <v>3103</v>
      </c>
      <c r="E222" s="52" t="s">
        <v>3052</v>
      </c>
      <c r="F222" s="53">
        <v>210</v>
      </c>
      <c r="G222" s="54">
        <v>245047198</v>
      </c>
      <c r="H222" s="55">
        <v>228</v>
      </c>
      <c r="I222" s="56">
        <v>218</v>
      </c>
      <c r="J222" s="57">
        <v>260079798</v>
      </c>
      <c r="K222" s="58">
        <v>444</v>
      </c>
      <c r="L222" s="59">
        <v>430</v>
      </c>
      <c r="M222" s="54">
        <v>10789766</v>
      </c>
      <c r="N222" s="55">
        <v>195</v>
      </c>
      <c r="O222" s="56">
        <v>186</v>
      </c>
      <c r="P222" s="57">
        <v>135061822</v>
      </c>
      <c r="Q222" s="58">
        <v>175</v>
      </c>
      <c r="R222" s="59">
        <v>165</v>
      </c>
      <c r="S222" s="54">
        <v>311380924</v>
      </c>
      <c r="T222" s="55">
        <v>275</v>
      </c>
      <c r="U222" s="56">
        <v>268</v>
      </c>
      <c r="V222" s="57">
        <v>4652125</v>
      </c>
      <c r="W222" s="58">
        <v>152</v>
      </c>
      <c r="X222" s="59">
        <v>151</v>
      </c>
      <c r="Y222" s="54">
        <v>87664</v>
      </c>
      <c r="Z222" s="55">
        <v>266</v>
      </c>
      <c r="AA222" s="56">
        <v>255</v>
      </c>
      <c r="AB222" s="57">
        <v>578</v>
      </c>
      <c r="AC222" s="109">
        <v>356</v>
      </c>
      <c r="AD222" s="52">
        <v>0</v>
      </c>
      <c r="AE222" s="60">
        <v>100</v>
      </c>
      <c r="AF222" s="61">
        <v>0</v>
      </c>
    </row>
    <row r="223" spans="1:32" s="3" customFormat="1" ht="18.75" customHeight="1">
      <c r="A223" s="18">
        <v>221</v>
      </c>
      <c r="B223" s="19">
        <v>197</v>
      </c>
      <c r="C223" s="20" t="s">
        <v>879</v>
      </c>
      <c r="D223" s="21" t="s">
        <v>1702</v>
      </c>
      <c r="E223" s="22" t="s">
        <v>3052</v>
      </c>
      <c r="F223" s="23">
        <v>211</v>
      </c>
      <c r="G223" s="24">
        <v>243999682</v>
      </c>
      <c r="H223" s="25">
        <v>238</v>
      </c>
      <c r="I223" s="26">
        <v>228</v>
      </c>
      <c r="J223" s="27">
        <v>249385285</v>
      </c>
      <c r="K223" s="28">
        <v>496</v>
      </c>
      <c r="L223" s="29">
        <v>482</v>
      </c>
      <c r="M223" s="24">
        <v>-46118707</v>
      </c>
      <c r="N223" s="25">
        <v>112</v>
      </c>
      <c r="O223" s="26">
        <v>103</v>
      </c>
      <c r="P223" s="27">
        <v>230358949</v>
      </c>
      <c r="Q223" s="28">
        <v>85</v>
      </c>
      <c r="R223" s="29">
        <v>76</v>
      </c>
      <c r="S223" s="24">
        <v>673611913</v>
      </c>
      <c r="T223" s="25">
        <v>492</v>
      </c>
      <c r="U223" s="26">
        <v>480</v>
      </c>
      <c r="V223" s="27">
        <v>-89252748</v>
      </c>
      <c r="W223" s="28">
        <v>227</v>
      </c>
      <c r="X223" s="29">
        <v>226</v>
      </c>
      <c r="Y223" s="24">
        <v>55228</v>
      </c>
      <c r="Z223" s="25">
        <v>279</v>
      </c>
      <c r="AA223" s="26">
        <v>268</v>
      </c>
      <c r="AB223" s="27">
        <v>532</v>
      </c>
      <c r="AC223" s="107">
        <v>369</v>
      </c>
      <c r="AD223" s="22">
        <v>0</v>
      </c>
      <c r="AE223" s="30">
        <v>2.2000000000000002</v>
      </c>
      <c r="AF223" s="31">
        <v>97.8</v>
      </c>
    </row>
    <row r="224" spans="1:32" s="3" customFormat="1" ht="18.75" customHeight="1">
      <c r="A224" s="32">
        <v>222</v>
      </c>
      <c r="B224" s="33">
        <v>273</v>
      </c>
      <c r="C224" s="34" t="s">
        <v>880</v>
      </c>
      <c r="D224" s="35" t="s">
        <v>881</v>
      </c>
      <c r="E224" s="45" t="s">
        <v>3052</v>
      </c>
      <c r="F224" s="47">
        <v>212</v>
      </c>
      <c r="G224" s="38">
        <v>242382168</v>
      </c>
      <c r="H224" s="39">
        <v>240</v>
      </c>
      <c r="I224" s="40">
        <v>230</v>
      </c>
      <c r="J224" s="41">
        <v>248195027</v>
      </c>
      <c r="K224" s="42" t="s">
        <v>3052</v>
      </c>
      <c r="L224" s="43" t="s">
        <v>3052</v>
      </c>
      <c r="M224" s="44" t="s">
        <v>3052</v>
      </c>
      <c r="N224" s="39">
        <v>171</v>
      </c>
      <c r="O224" s="40">
        <v>162</v>
      </c>
      <c r="P224" s="41">
        <v>153560754</v>
      </c>
      <c r="Q224" s="42">
        <v>301</v>
      </c>
      <c r="R224" s="43">
        <v>290</v>
      </c>
      <c r="S224" s="38">
        <v>183857462</v>
      </c>
      <c r="T224" s="39" t="s">
        <v>3052</v>
      </c>
      <c r="U224" s="40" t="s">
        <v>3052</v>
      </c>
      <c r="V224" s="62" t="s">
        <v>3052</v>
      </c>
      <c r="W224" s="42">
        <v>89</v>
      </c>
      <c r="X224" s="43">
        <v>88</v>
      </c>
      <c r="Y224" s="38">
        <v>133781</v>
      </c>
      <c r="Z224" s="39">
        <v>261</v>
      </c>
      <c r="AA224" s="40">
        <v>250</v>
      </c>
      <c r="AB224" s="41">
        <v>586</v>
      </c>
      <c r="AC224" s="108">
        <v>382</v>
      </c>
      <c r="AD224" s="45">
        <v>0</v>
      </c>
      <c r="AE224" s="37">
        <v>0</v>
      </c>
      <c r="AF224" s="46">
        <v>100</v>
      </c>
    </row>
    <row r="225" spans="1:32" s="3" customFormat="1" ht="18.75" customHeight="1">
      <c r="A225" s="32">
        <v>223</v>
      </c>
      <c r="B225" s="33">
        <v>251</v>
      </c>
      <c r="C225" s="34" t="s">
        <v>882</v>
      </c>
      <c r="D225" s="35" t="s">
        <v>1702</v>
      </c>
      <c r="E225" s="36" t="s">
        <v>3052</v>
      </c>
      <c r="F225" s="37">
        <v>213</v>
      </c>
      <c r="G225" s="38">
        <v>241291744</v>
      </c>
      <c r="H225" s="39">
        <v>252</v>
      </c>
      <c r="I225" s="40">
        <v>242</v>
      </c>
      <c r="J225" s="41">
        <v>241291744</v>
      </c>
      <c r="K225" s="42" t="s">
        <v>3052</v>
      </c>
      <c r="L225" s="43" t="s">
        <v>3052</v>
      </c>
      <c r="M225" s="44" t="s">
        <v>3052</v>
      </c>
      <c r="N225" s="39">
        <v>279</v>
      </c>
      <c r="O225" s="40">
        <v>268</v>
      </c>
      <c r="P225" s="41">
        <v>77353169</v>
      </c>
      <c r="Q225" s="42">
        <v>220</v>
      </c>
      <c r="R225" s="43">
        <v>209</v>
      </c>
      <c r="S225" s="38">
        <v>263992096</v>
      </c>
      <c r="T225" s="39" t="s">
        <v>3052</v>
      </c>
      <c r="U225" s="40" t="s">
        <v>3052</v>
      </c>
      <c r="V225" s="62" t="s">
        <v>3052</v>
      </c>
      <c r="W225" s="42">
        <v>432</v>
      </c>
      <c r="X225" s="43">
        <v>427</v>
      </c>
      <c r="Y225" s="38">
        <v>1058</v>
      </c>
      <c r="Z225" s="39">
        <v>494</v>
      </c>
      <c r="AA225" s="40">
        <v>480</v>
      </c>
      <c r="AB225" s="41">
        <v>52</v>
      </c>
      <c r="AC225" s="108">
        <v>351</v>
      </c>
      <c r="AD225" s="45">
        <v>0</v>
      </c>
      <c r="AE225" s="37">
        <v>100</v>
      </c>
      <c r="AF225" s="46">
        <v>0</v>
      </c>
    </row>
    <row r="226" spans="1:32" s="3" customFormat="1" ht="18.75" customHeight="1">
      <c r="A226" s="32">
        <v>224</v>
      </c>
      <c r="B226" s="67">
        <v>230</v>
      </c>
      <c r="C226" s="34" t="s">
        <v>883</v>
      </c>
      <c r="D226" s="35" t="s">
        <v>3098</v>
      </c>
      <c r="E226" s="45" t="s">
        <v>3052</v>
      </c>
      <c r="F226" s="47">
        <v>214</v>
      </c>
      <c r="G226" s="38">
        <v>241112500</v>
      </c>
      <c r="H226" s="39">
        <v>231</v>
      </c>
      <c r="I226" s="40">
        <v>221</v>
      </c>
      <c r="J226" s="41">
        <v>256648757</v>
      </c>
      <c r="K226" s="42">
        <v>203</v>
      </c>
      <c r="L226" s="43">
        <v>190</v>
      </c>
      <c r="M226" s="38">
        <v>54404230</v>
      </c>
      <c r="N226" s="39">
        <v>205</v>
      </c>
      <c r="O226" s="40">
        <v>196</v>
      </c>
      <c r="P226" s="41">
        <v>125278703</v>
      </c>
      <c r="Q226" s="42">
        <v>317</v>
      </c>
      <c r="R226" s="43">
        <v>306</v>
      </c>
      <c r="S226" s="38">
        <v>171446831</v>
      </c>
      <c r="T226" s="39">
        <v>153</v>
      </c>
      <c r="U226" s="40">
        <v>148</v>
      </c>
      <c r="V226" s="41">
        <v>18025223</v>
      </c>
      <c r="W226" s="42">
        <v>373</v>
      </c>
      <c r="X226" s="43">
        <v>371</v>
      </c>
      <c r="Y226" s="38">
        <v>11366</v>
      </c>
      <c r="Z226" s="39">
        <v>167</v>
      </c>
      <c r="AA226" s="40">
        <v>156</v>
      </c>
      <c r="AB226" s="41">
        <v>952</v>
      </c>
      <c r="AC226" s="108">
        <v>332</v>
      </c>
      <c r="AD226" s="45">
        <v>0</v>
      </c>
      <c r="AE226" s="37">
        <v>100</v>
      </c>
      <c r="AF226" s="46">
        <v>0</v>
      </c>
    </row>
    <row r="227" spans="1:32" s="3" customFormat="1" ht="18.75" customHeight="1">
      <c r="A227" s="48">
        <v>225</v>
      </c>
      <c r="B227" s="49">
        <v>324</v>
      </c>
      <c r="C227" s="50" t="s">
        <v>884</v>
      </c>
      <c r="D227" s="51" t="s">
        <v>885</v>
      </c>
      <c r="E227" s="52" t="s">
        <v>3052</v>
      </c>
      <c r="F227" s="53">
        <v>215</v>
      </c>
      <c r="G227" s="54">
        <v>240821959</v>
      </c>
      <c r="H227" s="55">
        <v>247</v>
      </c>
      <c r="I227" s="56">
        <v>237</v>
      </c>
      <c r="J227" s="57">
        <v>245062920</v>
      </c>
      <c r="K227" s="58">
        <v>57</v>
      </c>
      <c r="L227" s="59">
        <v>48</v>
      </c>
      <c r="M227" s="54">
        <v>192677988</v>
      </c>
      <c r="N227" s="55">
        <v>102</v>
      </c>
      <c r="O227" s="56">
        <v>93</v>
      </c>
      <c r="P227" s="57">
        <v>250937104</v>
      </c>
      <c r="Q227" s="58">
        <v>165</v>
      </c>
      <c r="R227" s="59">
        <v>155</v>
      </c>
      <c r="S227" s="54">
        <v>329095326</v>
      </c>
      <c r="T227" s="55">
        <v>22</v>
      </c>
      <c r="U227" s="56">
        <v>19</v>
      </c>
      <c r="V227" s="57">
        <v>151398555</v>
      </c>
      <c r="W227" s="58" t="s">
        <v>3052</v>
      </c>
      <c r="X227" s="59" t="s">
        <v>3052</v>
      </c>
      <c r="Y227" s="65" t="s">
        <v>3052</v>
      </c>
      <c r="Z227" s="55">
        <v>335</v>
      </c>
      <c r="AA227" s="56">
        <v>323</v>
      </c>
      <c r="AB227" s="57">
        <v>378</v>
      </c>
      <c r="AC227" s="109">
        <v>210</v>
      </c>
      <c r="AD227" s="52">
        <v>0</v>
      </c>
      <c r="AE227" s="60">
        <v>100</v>
      </c>
      <c r="AF227" s="61">
        <v>0</v>
      </c>
    </row>
    <row r="228" spans="1:32" s="3" customFormat="1" ht="18.75" customHeight="1">
      <c r="A228" s="167">
        <v>226</v>
      </c>
      <c r="B228" s="168">
        <v>156</v>
      </c>
      <c r="C228" s="169" t="s">
        <v>886</v>
      </c>
      <c r="D228" s="170" t="s">
        <v>3056</v>
      </c>
      <c r="E228" s="171" t="s">
        <v>3052</v>
      </c>
      <c r="F228" s="172">
        <v>216</v>
      </c>
      <c r="G228" s="173">
        <v>238523587</v>
      </c>
      <c r="H228" s="174">
        <v>193</v>
      </c>
      <c r="I228" s="175">
        <v>183</v>
      </c>
      <c r="J228" s="176">
        <v>305719439</v>
      </c>
      <c r="K228" s="177">
        <v>234</v>
      </c>
      <c r="L228" s="178">
        <v>221</v>
      </c>
      <c r="M228" s="173">
        <v>46488182</v>
      </c>
      <c r="N228" s="174">
        <v>186</v>
      </c>
      <c r="O228" s="175">
        <v>177</v>
      </c>
      <c r="P228" s="176">
        <v>141733372</v>
      </c>
      <c r="Q228" s="177">
        <v>294</v>
      </c>
      <c r="R228" s="178">
        <v>283</v>
      </c>
      <c r="S228" s="173">
        <v>186046576</v>
      </c>
      <c r="T228" s="174">
        <v>130</v>
      </c>
      <c r="U228" s="175">
        <v>125</v>
      </c>
      <c r="V228" s="176">
        <v>24781062</v>
      </c>
      <c r="W228" s="177">
        <v>280</v>
      </c>
      <c r="X228" s="178">
        <v>279</v>
      </c>
      <c r="Y228" s="173">
        <v>35989</v>
      </c>
      <c r="Z228" s="174">
        <v>496</v>
      </c>
      <c r="AA228" s="175">
        <v>482</v>
      </c>
      <c r="AB228" s="176">
        <v>46</v>
      </c>
      <c r="AC228" s="179">
        <v>371</v>
      </c>
      <c r="AD228" s="171">
        <v>0</v>
      </c>
      <c r="AE228" s="180">
        <v>100</v>
      </c>
      <c r="AF228" s="181">
        <v>0</v>
      </c>
    </row>
    <row r="229" spans="1:32" s="3" customFormat="1" ht="18.75" customHeight="1">
      <c r="A229" s="32">
        <v>227</v>
      </c>
      <c r="B229" s="33">
        <v>289</v>
      </c>
      <c r="C229" s="34" t="s">
        <v>887</v>
      </c>
      <c r="D229" s="35" t="s">
        <v>3154</v>
      </c>
      <c r="E229" s="45" t="s">
        <v>3052</v>
      </c>
      <c r="F229" s="47">
        <v>217</v>
      </c>
      <c r="G229" s="38">
        <v>237407634</v>
      </c>
      <c r="H229" s="39">
        <v>150</v>
      </c>
      <c r="I229" s="40">
        <v>141</v>
      </c>
      <c r="J229" s="41">
        <v>412479466</v>
      </c>
      <c r="K229" s="42">
        <v>130</v>
      </c>
      <c r="L229" s="43">
        <v>120</v>
      </c>
      <c r="M229" s="38">
        <v>88455991</v>
      </c>
      <c r="N229" s="39">
        <v>127</v>
      </c>
      <c r="O229" s="40">
        <v>118</v>
      </c>
      <c r="P229" s="41">
        <v>202214688</v>
      </c>
      <c r="Q229" s="42">
        <v>122</v>
      </c>
      <c r="R229" s="43">
        <v>112</v>
      </c>
      <c r="S229" s="38">
        <v>463702621</v>
      </c>
      <c r="T229" s="39">
        <v>101</v>
      </c>
      <c r="U229" s="40">
        <v>98</v>
      </c>
      <c r="V229" s="41">
        <v>37122656</v>
      </c>
      <c r="W229" s="42">
        <v>68</v>
      </c>
      <c r="X229" s="43">
        <v>67</v>
      </c>
      <c r="Y229" s="38">
        <v>170000</v>
      </c>
      <c r="Z229" s="39">
        <v>161</v>
      </c>
      <c r="AA229" s="40">
        <v>150</v>
      </c>
      <c r="AB229" s="41">
        <v>978</v>
      </c>
      <c r="AC229" s="108">
        <v>384</v>
      </c>
      <c r="AD229" s="45">
        <v>0</v>
      </c>
      <c r="AE229" s="37">
        <v>54</v>
      </c>
      <c r="AF229" s="46">
        <v>46</v>
      </c>
    </row>
    <row r="230" spans="1:32" s="3" customFormat="1" ht="18.75" customHeight="1">
      <c r="A230" s="137">
        <v>228</v>
      </c>
      <c r="B230" s="188" t="s">
        <v>3052</v>
      </c>
      <c r="C230" s="188" t="s">
        <v>3052</v>
      </c>
      <c r="D230" s="140" t="s">
        <v>3056</v>
      </c>
      <c r="E230" s="141" t="s">
        <v>3052</v>
      </c>
      <c r="F230" s="142">
        <v>218</v>
      </c>
      <c r="G230" s="186" t="s">
        <v>3052</v>
      </c>
      <c r="H230" s="144">
        <v>233</v>
      </c>
      <c r="I230" s="145">
        <v>223</v>
      </c>
      <c r="J230" s="187" t="s">
        <v>3052</v>
      </c>
      <c r="K230" s="147">
        <v>179</v>
      </c>
      <c r="L230" s="148">
        <v>167</v>
      </c>
      <c r="M230" s="186" t="s">
        <v>3052</v>
      </c>
      <c r="N230" s="144">
        <v>177</v>
      </c>
      <c r="O230" s="145">
        <v>168</v>
      </c>
      <c r="P230" s="187" t="s">
        <v>3052</v>
      </c>
      <c r="Q230" s="147">
        <v>245</v>
      </c>
      <c r="R230" s="148">
        <v>234</v>
      </c>
      <c r="S230" s="186" t="s">
        <v>3052</v>
      </c>
      <c r="T230" s="144">
        <v>146</v>
      </c>
      <c r="U230" s="145">
        <v>141</v>
      </c>
      <c r="V230" s="187" t="s">
        <v>3052</v>
      </c>
      <c r="W230" s="147">
        <v>354</v>
      </c>
      <c r="X230" s="148">
        <v>352</v>
      </c>
      <c r="Y230" s="186" t="s">
        <v>3052</v>
      </c>
      <c r="Z230" s="144">
        <v>103</v>
      </c>
      <c r="AA230" s="145">
        <v>93</v>
      </c>
      <c r="AB230" s="187" t="s">
        <v>3052</v>
      </c>
      <c r="AC230" s="149">
        <v>384</v>
      </c>
      <c r="AD230" s="141">
        <v>0</v>
      </c>
      <c r="AE230" s="150">
        <v>80</v>
      </c>
      <c r="AF230" s="151">
        <v>20</v>
      </c>
    </row>
    <row r="231" spans="1:32" s="3" customFormat="1" ht="18.75" customHeight="1">
      <c r="A231" s="32">
        <v>229</v>
      </c>
      <c r="B231" s="33">
        <v>248</v>
      </c>
      <c r="C231" s="34" t="s">
        <v>888</v>
      </c>
      <c r="D231" s="35" t="s">
        <v>889</v>
      </c>
      <c r="E231" s="45" t="s">
        <v>3052</v>
      </c>
      <c r="F231" s="47">
        <v>219</v>
      </c>
      <c r="G231" s="38">
        <v>236505028</v>
      </c>
      <c r="H231" s="39">
        <v>255</v>
      </c>
      <c r="I231" s="40">
        <v>245</v>
      </c>
      <c r="J231" s="41">
        <v>237594061</v>
      </c>
      <c r="K231" s="42">
        <v>474</v>
      </c>
      <c r="L231" s="43">
        <v>460</v>
      </c>
      <c r="M231" s="38">
        <v>1691455</v>
      </c>
      <c r="N231" s="39">
        <v>365</v>
      </c>
      <c r="O231" s="40">
        <v>352</v>
      </c>
      <c r="P231" s="41">
        <v>45590157</v>
      </c>
      <c r="Q231" s="42">
        <v>431</v>
      </c>
      <c r="R231" s="43">
        <v>418</v>
      </c>
      <c r="S231" s="38">
        <v>90160306</v>
      </c>
      <c r="T231" s="39">
        <v>375</v>
      </c>
      <c r="U231" s="40">
        <v>365</v>
      </c>
      <c r="V231" s="41">
        <v>-3661711</v>
      </c>
      <c r="W231" s="42">
        <v>101</v>
      </c>
      <c r="X231" s="43">
        <v>100</v>
      </c>
      <c r="Y231" s="38">
        <v>124632</v>
      </c>
      <c r="Z231" s="39">
        <v>370</v>
      </c>
      <c r="AA231" s="40">
        <v>356</v>
      </c>
      <c r="AB231" s="41">
        <v>318</v>
      </c>
      <c r="AC231" s="108">
        <v>311</v>
      </c>
      <c r="AD231" s="45">
        <v>0</v>
      </c>
      <c r="AE231" s="37">
        <v>100</v>
      </c>
      <c r="AF231" s="46">
        <v>0</v>
      </c>
    </row>
    <row r="232" spans="1:32" s="3" customFormat="1" ht="18.75" customHeight="1">
      <c r="A232" s="48">
        <v>230</v>
      </c>
      <c r="B232" s="49">
        <v>177</v>
      </c>
      <c r="C232" s="50" t="s">
        <v>890</v>
      </c>
      <c r="D232" s="51" t="s">
        <v>3058</v>
      </c>
      <c r="E232" s="52" t="s">
        <v>3052</v>
      </c>
      <c r="F232" s="53">
        <v>220</v>
      </c>
      <c r="G232" s="54">
        <v>235907096</v>
      </c>
      <c r="H232" s="55">
        <v>242</v>
      </c>
      <c r="I232" s="56">
        <v>232</v>
      </c>
      <c r="J232" s="57">
        <v>247276981</v>
      </c>
      <c r="K232" s="58">
        <v>335</v>
      </c>
      <c r="L232" s="59">
        <v>321</v>
      </c>
      <c r="M232" s="54">
        <v>27990686</v>
      </c>
      <c r="N232" s="55">
        <v>108</v>
      </c>
      <c r="O232" s="56">
        <v>99</v>
      </c>
      <c r="P232" s="57">
        <v>237579106</v>
      </c>
      <c r="Q232" s="58">
        <v>120</v>
      </c>
      <c r="R232" s="59">
        <v>110</v>
      </c>
      <c r="S232" s="54">
        <v>466725387</v>
      </c>
      <c r="T232" s="55">
        <v>431</v>
      </c>
      <c r="U232" s="56">
        <v>420</v>
      </c>
      <c r="V232" s="57">
        <v>-17170136</v>
      </c>
      <c r="W232" s="58" t="s">
        <v>3052</v>
      </c>
      <c r="X232" s="59" t="s">
        <v>3052</v>
      </c>
      <c r="Y232" s="65" t="s">
        <v>3052</v>
      </c>
      <c r="Z232" s="55">
        <v>233</v>
      </c>
      <c r="AA232" s="56">
        <v>222</v>
      </c>
      <c r="AB232" s="57">
        <v>686</v>
      </c>
      <c r="AC232" s="109">
        <v>369</v>
      </c>
      <c r="AD232" s="52">
        <v>0</v>
      </c>
      <c r="AE232" s="60">
        <v>0</v>
      </c>
      <c r="AF232" s="61">
        <v>100</v>
      </c>
    </row>
    <row r="233" spans="1:32" s="3" customFormat="1" ht="18.75" customHeight="1">
      <c r="A233" s="18">
        <v>231</v>
      </c>
      <c r="B233" s="19">
        <v>243</v>
      </c>
      <c r="C233" s="20" t="s">
        <v>891</v>
      </c>
      <c r="D233" s="21" t="s">
        <v>3103</v>
      </c>
      <c r="E233" s="22" t="s">
        <v>3052</v>
      </c>
      <c r="F233" s="23">
        <v>221</v>
      </c>
      <c r="G233" s="24">
        <v>235388173</v>
      </c>
      <c r="H233" s="25">
        <v>251</v>
      </c>
      <c r="I233" s="26">
        <v>241</v>
      </c>
      <c r="J233" s="27">
        <v>241951943</v>
      </c>
      <c r="K233" s="28">
        <v>181</v>
      </c>
      <c r="L233" s="29">
        <v>169</v>
      </c>
      <c r="M233" s="24">
        <v>63007415</v>
      </c>
      <c r="N233" s="25">
        <v>211</v>
      </c>
      <c r="O233" s="26">
        <v>202</v>
      </c>
      <c r="P233" s="27">
        <v>118937466</v>
      </c>
      <c r="Q233" s="28">
        <v>248</v>
      </c>
      <c r="R233" s="29">
        <v>237</v>
      </c>
      <c r="S233" s="24">
        <v>225101972</v>
      </c>
      <c r="T233" s="25">
        <v>141</v>
      </c>
      <c r="U233" s="26">
        <v>136</v>
      </c>
      <c r="V233" s="27">
        <v>23388460</v>
      </c>
      <c r="W233" s="28">
        <v>115</v>
      </c>
      <c r="X233" s="29">
        <v>114</v>
      </c>
      <c r="Y233" s="24">
        <v>110983</v>
      </c>
      <c r="Z233" s="25">
        <v>163</v>
      </c>
      <c r="AA233" s="26">
        <v>152</v>
      </c>
      <c r="AB233" s="27">
        <v>975</v>
      </c>
      <c r="AC233" s="107">
        <v>311</v>
      </c>
      <c r="AD233" s="22">
        <v>0</v>
      </c>
      <c r="AE233" s="30">
        <v>100</v>
      </c>
      <c r="AF233" s="31">
        <v>0</v>
      </c>
    </row>
    <row r="234" spans="1:32" s="3" customFormat="1" ht="18.75" customHeight="1">
      <c r="A234" s="137">
        <v>232</v>
      </c>
      <c r="B234" s="138">
        <v>237</v>
      </c>
      <c r="C234" s="139" t="s">
        <v>892</v>
      </c>
      <c r="D234" s="140" t="s">
        <v>3056</v>
      </c>
      <c r="E234" s="141" t="s">
        <v>3052</v>
      </c>
      <c r="F234" s="142">
        <v>222</v>
      </c>
      <c r="G234" s="143">
        <v>234600506</v>
      </c>
      <c r="H234" s="144">
        <v>254</v>
      </c>
      <c r="I234" s="145">
        <v>244</v>
      </c>
      <c r="J234" s="146">
        <v>238232494</v>
      </c>
      <c r="K234" s="147">
        <v>219</v>
      </c>
      <c r="L234" s="148">
        <v>206</v>
      </c>
      <c r="M234" s="143">
        <v>50937422</v>
      </c>
      <c r="N234" s="144">
        <v>332</v>
      </c>
      <c r="O234" s="145">
        <v>320</v>
      </c>
      <c r="P234" s="146">
        <v>55088523</v>
      </c>
      <c r="Q234" s="147">
        <v>311</v>
      </c>
      <c r="R234" s="148">
        <v>300</v>
      </c>
      <c r="S234" s="143">
        <v>178098897</v>
      </c>
      <c r="T234" s="144">
        <v>255</v>
      </c>
      <c r="U234" s="145">
        <v>248</v>
      </c>
      <c r="V234" s="146">
        <v>6353570</v>
      </c>
      <c r="W234" s="147">
        <v>358</v>
      </c>
      <c r="X234" s="148">
        <v>356</v>
      </c>
      <c r="Y234" s="143">
        <v>15982</v>
      </c>
      <c r="Z234" s="144">
        <v>182</v>
      </c>
      <c r="AA234" s="145">
        <v>171</v>
      </c>
      <c r="AB234" s="146">
        <v>885</v>
      </c>
      <c r="AC234" s="149">
        <v>311</v>
      </c>
      <c r="AD234" s="141">
        <v>0</v>
      </c>
      <c r="AE234" s="150">
        <v>100</v>
      </c>
      <c r="AF234" s="151">
        <v>0</v>
      </c>
    </row>
    <row r="235" spans="1:32" s="3" customFormat="1" ht="18.75" customHeight="1">
      <c r="A235" s="137">
        <v>233</v>
      </c>
      <c r="B235" s="138">
        <v>221</v>
      </c>
      <c r="C235" s="139" t="s">
        <v>893</v>
      </c>
      <c r="D235" s="140" t="s">
        <v>3056</v>
      </c>
      <c r="E235" s="141" t="s">
        <v>3052</v>
      </c>
      <c r="F235" s="142">
        <v>223</v>
      </c>
      <c r="G235" s="143">
        <v>233865817</v>
      </c>
      <c r="H235" s="144">
        <v>230</v>
      </c>
      <c r="I235" s="145">
        <v>220</v>
      </c>
      <c r="J235" s="146">
        <v>257971729</v>
      </c>
      <c r="K235" s="147" t="s">
        <v>3052</v>
      </c>
      <c r="L235" s="148" t="s">
        <v>3052</v>
      </c>
      <c r="M235" s="186" t="s">
        <v>3052</v>
      </c>
      <c r="N235" s="144">
        <v>277</v>
      </c>
      <c r="O235" s="145">
        <v>266</v>
      </c>
      <c r="P235" s="146">
        <v>79639609</v>
      </c>
      <c r="Q235" s="147">
        <v>167</v>
      </c>
      <c r="R235" s="148">
        <v>157</v>
      </c>
      <c r="S235" s="143">
        <v>321509852</v>
      </c>
      <c r="T235" s="144" t="s">
        <v>3052</v>
      </c>
      <c r="U235" s="145" t="s">
        <v>3052</v>
      </c>
      <c r="V235" s="187" t="s">
        <v>3052</v>
      </c>
      <c r="W235" s="147">
        <v>131</v>
      </c>
      <c r="X235" s="148">
        <v>130</v>
      </c>
      <c r="Y235" s="143">
        <v>100416</v>
      </c>
      <c r="Z235" s="144">
        <v>118</v>
      </c>
      <c r="AA235" s="145">
        <v>108</v>
      </c>
      <c r="AB235" s="146">
        <v>1222</v>
      </c>
      <c r="AC235" s="149">
        <v>361</v>
      </c>
      <c r="AD235" s="141">
        <v>0</v>
      </c>
      <c r="AE235" s="150">
        <v>98.8</v>
      </c>
      <c r="AF235" s="151">
        <v>1.2</v>
      </c>
    </row>
    <row r="236" spans="1:32" s="3" customFormat="1" ht="18.75" customHeight="1">
      <c r="A236" s="137">
        <v>234</v>
      </c>
      <c r="B236" s="138" t="s">
        <v>3052</v>
      </c>
      <c r="C236" s="139" t="s">
        <v>894</v>
      </c>
      <c r="D236" s="140" t="s">
        <v>3056</v>
      </c>
      <c r="E236" s="141" t="s">
        <v>3052</v>
      </c>
      <c r="F236" s="142">
        <v>224</v>
      </c>
      <c r="G236" s="143">
        <v>233521261</v>
      </c>
      <c r="H236" s="144">
        <v>111</v>
      </c>
      <c r="I236" s="145">
        <v>103</v>
      </c>
      <c r="J236" s="146">
        <v>548913340</v>
      </c>
      <c r="K236" s="147">
        <v>134</v>
      </c>
      <c r="L236" s="148">
        <v>124</v>
      </c>
      <c r="M236" s="143">
        <v>86574612</v>
      </c>
      <c r="N236" s="144">
        <v>96</v>
      </c>
      <c r="O236" s="145">
        <v>87</v>
      </c>
      <c r="P236" s="146">
        <v>255871710</v>
      </c>
      <c r="Q236" s="147">
        <v>173</v>
      </c>
      <c r="R236" s="148">
        <v>163</v>
      </c>
      <c r="S236" s="143">
        <v>313156542</v>
      </c>
      <c r="T236" s="144">
        <v>88</v>
      </c>
      <c r="U236" s="145">
        <v>85</v>
      </c>
      <c r="V236" s="146">
        <v>46388287</v>
      </c>
      <c r="W236" s="147">
        <v>420</v>
      </c>
      <c r="X236" s="148">
        <v>417</v>
      </c>
      <c r="Y236" s="143">
        <v>2937</v>
      </c>
      <c r="Z236" s="144">
        <v>380</v>
      </c>
      <c r="AA236" s="145">
        <v>366</v>
      </c>
      <c r="AB236" s="146">
        <v>297</v>
      </c>
      <c r="AC236" s="149">
        <v>311</v>
      </c>
      <c r="AD236" s="141">
        <v>0</v>
      </c>
      <c r="AE236" s="150">
        <v>0</v>
      </c>
      <c r="AF236" s="151">
        <v>100</v>
      </c>
    </row>
    <row r="237" spans="1:32" s="3" customFormat="1" ht="18.75" customHeight="1">
      <c r="A237" s="152">
        <v>235</v>
      </c>
      <c r="B237" s="153">
        <v>222</v>
      </c>
      <c r="C237" s="154" t="s">
        <v>895</v>
      </c>
      <c r="D237" s="155" t="s">
        <v>3056</v>
      </c>
      <c r="E237" s="156" t="s">
        <v>3052</v>
      </c>
      <c r="F237" s="157">
        <v>225</v>
      </c>
      <c r="G237" s="158">
        <v>232351005</v>
      </c>
      <c r="H237" s="159">
        <v>257</v>
      </c>
      <c r="I237" s="160">
        <v>247</v>
      </c>
      <c r="J237" s="161">
        <v>237174241</v>
      </c>
      <c r="K237" s="162">
        <v>245</v>
      </c>
      <c r="L237" s="163">
        <v>231</v>
      </c>
      <c r="M237" s="158">
        <v>44426647</v>
      </c>
      <c r="N237" s="159">
        <v>452</v>
      </c>
      <c r="O237" s="160">
        <v>438</v>
      </c>
      <c r="P237" s="161">
        <v>17366818</v>
      </c>
      <c r="Q237" s="162">
        <v>263</v>
      </c>
      <c r="R237" s="163">
        <v>252</v>
      </c>
      <c r="S237" s="158">
        <v>211515464</v>
      </c>
      <c r="T237" s="159">
        <v>428</v>
      </c>
      <c r="U237" s="160">
        <v>417</v>
      </c>
      <c r="V237" s="161">
        <v>-16320041</v>
      </c>
      <c r="W237" s="162">
        <v>305</v>
      </c>
      <c r="X237" s="163">
        <v>303</v>
      </c>
      <c r="Y237" s="158">
        <v>29616</v>
      </c>
      <c r="Z237" s="159">
        <v>309</v>
      </c>
      <c r="AA237" s="160">
        <v>297</v>
      </c>
      <c r="AB237" s="161">
        <v>447</v>
      </c>
      <c r="AC237" s="164">
        <v>352</v>
      </c>
      <c r="AD237" s="156">
        <v>0</v>
      </c>
      <c r="AE237" s="165">
        <v>100</v>
      </c>
      <c r="AF237" s="166">
        <v>0</v>
      </c>
    </row>
    <row r="238" spans="1:32" s="3" customFormat="1" ht="18.75" customHeight="1">
      <c r="A238" s="18">
        <v>236</v>
      </c>
      <c r="B238" s="19">
        <v>201</v>
      </c>
      <c r="C238" s="20" t="s">
        <v>896</v>
      </c>
      <c r="D238" s="21" t="s">
        <v>1699</v>
      </c>
      <c r="E238" s="22" t="s">
        <v>3052</v>
      </c>
      <c r="F238" s="23">
        <v>226</v>
      </c>
      <c r="G238" s="24">
        <v>231100639</v>
      </c>
      <c r="H238" s="25">
        <v>245</v>
      </c>
      <c r="I238" s="26">
        <v>235</v>
      </c>
      <c r="J238" s="27">
        <v>246017066</v>
      </c>
      <c r="K238" s="28">
        <v>420</v>
      </c>
      <c r="L238" s="29">
        <v>406</v>
      </c>
      <c r="M238" s="24">
        <v>15928072</v>
      </c>
      <c r="N238" s="25">
        <v>372</v>
      </c>
      <c r="O238" s="26">
        <v>359</v>
      </c>
      <c r="P238" s="27">
        <v>43739391</v>
      </c>
      <c r="Q238" s="28">
        <v>453</v>
      </c>
      <c r="R238" s="29">
        <v>440</v>
      </c>
      <c r="S238" s="24">
        <v>71820550</v>
      </c>
      <c r="T238" s="25">
        <v>328</v>
      </c>
      <c r="U238" s="26">
        <v>319</v>
      </c>
      <c r="V238" s="27">
        <v>1015870</v>
      </c>
      <c r="W238" s="28">
        <v>439</v>
      </c>
      <c r="X238" s="29">
        <v>434</v>
      </c>
      <c r="Y238" s="24">
        <v>623</v>
      </c>
      <c r="Z238" s="25">
        <v>410</v>
      </c>
      <c r="AA238" s="26">
        <v>396</v>
      </c>
      <c r="AB238" s="27">
        <v>242</v>
      </c>
      <c r="AC238" s="107">
        <v>311</v>
      </c>
      <c r="AD238" s="22">
        <v>0</v>
      </c>
      <c r="AE238" s="30">
        <v>100</v>
      </c>
      <c r="AF238" s="31">
        <v>0</v>
      </c>
    </row>
    <row r="239" spans="1:32" s="3" customFormat="1" ht="18.75" customHeight="1">
      <c r="A239" s="137">
        <v>237</v>
      </c>
      <c r="B239" s="138">
        <v>214</v>
      </c>
      <c r="C239" s="139" t="s">
        <v>897</v>
      </c>
      <c r="D239" s="140" t="s">
        <v>3056</v>
      </c>
      <c r="E239" s="141" t="s">
        <v>3052</v>
      </c>
      <c r="F239" s="142">
        <v>227</v>
      </c>
      <c r="G239" s="143">
        <v>226738922</v>
      </c>
      <c r="H239" s="144">
        <v>248</v>
      </c>
      <c r="I239" s="145">
        <v>238</v>
      </c>
      <c r="J239" s="146">
        <v>243478006</v>
      </c>
      <c r="K239" s="147">
        <v>136</v>
      </c>
      <c r="L239" s="148">
        <v>126</v>
      </c>
      <c r="M239" s="143">
        <v>84986271</v>
      </c>
      <c r="N239" s="144">
        <v>244</v>
      </c>
      <c r="O239" s="145">
        <v>234</v>
      </c>
      <c r="P239" s="146">
        <v>96722668</v>
      </c>
      <c r="Q239" s="147">
        <v>199</v>
      </c>
      <c r="R239" s="148">
        <v>189</v>
      </c>
      <c r="S239" s="143">
        <v>287486854</v>
      </c>
      <c r="T239" s="144">
        <v>192</v>
      </c>
      <c r="U239" s="145">
        <v>185</v>
      </c>
      <c r="V239" s="146">
        <v>13162775</v>
      </c>
      <c r="W239" s="147">
        <v>271</v>
      </c>
      <c r="X239" s="148">
        <v>270</v>
      </c>
      <c r="Y239" s="143">
        <v>38294</v>
      </c>
      <c r="Z239" s="144">
        <v>60</v>
      </c>
      <c r="AA239" s="145">
        <v>52</v>
      </c>
      <c r="AB239" s="146">
        <v>1972</v>
      </c>
      <c r="AC239" s="149">
        <v>321</v>
      </c>
      <c r="AD239" s="141">
        <v>0</v>
      </c>
      <c r="AE239" s="150">
        <v>100</v>
      </c>
      <c r="AF239" s="151">
        <v>0</v>
      </c>
    </row>
    <row r="240" spans="1:32" s="3" customFormat="1" ht="18.75" customHeight="1">
      <c r="A240" s="137">
        <v>238</v>
      </c>
      <c r="B240" s="138">
        <v>202</v>
      </c>
      <c r="C240" s="139" t="s">
        <v>898</v>
      </c>
      <c r="D240" s="140" t="s">
        <v>3056</v>
      </c>
      <c r="E240" s="141" t="s">
        <v>3052</v>
      </c>
      <c r="F240" s="142">
        <v>228</v>
      </c>
      <c r="G240" s="143">
        <v>225320842</v>
      </c>
      <c r="H240" s="144">
        <v>260</v>
      </c>
      <c r="I240" s="145">
        <v>250</v>
      </c>
      <c r="J240" s="146">
        <v>227433461</v>
      </c>
      <c r="K240" s="147">
        <v>232</v>
      </c>
      <c r="L240" s="148">
        <v>219</v>
      </c>
      <c r="M240" s="143">
        <v>47471039</v>
      </c>
      <c r="N240" s="144">
        <v>169</v>
      </c>
      <c r="O240" s="145">
        <v>160</v>
      </c>
      <c r="P240" s="146">
        <v>154531777</v>
      </c>
      <c r="Q240" s="147">
        <v>313</v>
      </c>
      <c r="R240" s="148">
        <v>302</v>
      </c>
      <c r="S240" s="143">
        <v>175379058</v>
      </c>
      <c r="T240" s="144">
        <v>243</v>
      </c>
      <c r="U240" s="145">
        <v>236</v>
      </c>
      <c r="V240" s="146">
        <v>8231934</v>
      </c>
      <c r="W240" s="147">
        <v>377</v>
      </c>
      <c r="X240" s="148">
        <v>375</v>
      </c>
      <c r="Y240" s="143">
        <v>10819</v>
      </c>
      <c r="Z240" s="144">
        <v>245</v>
      </c>
      <c r="AA240" s="145">
        <v>234</v>
      </c>
      <c r="AB240" s="146">
        <v>647</v>
      </c>
      <c r="AC240" s="149">
        <v>341</v>
      </c>
      <c r="AD240" s="141">
        <v>0</v>
      </c>
      <c r="AE240" s="150">
        <v>56.27</v>
      </c>
      <c r="AF240" s="151">
        <v>43.73</v>
      </c>
    </row>
    <row r="241" spans="1:32" s="3" customFormat="1" ht="18.75" customHeight="1">
      <c r="A241" s="137">
        <v>239</v>
      </c>
      <c r="B241" s="138">
        <v>228</v>
      </c>
      <c r="C241" s="139" t="s">
        <v>899</v>
      </c>
      <c r="D241" s="140" t="s">
        <v>3056</v>
      </c>
      <c r="E241" s="141" t="s">
        <v>3052</v>
      </c>
      <c r="F241" s="142">
        <v>229</v>
      </c>
      <c r="G241" s="143">
        <v>224723108</v>
      </c>
      <c r="H241" s="144">
        <v>249</v>
      </c>
      <c r="I241" s="145">
        <v>239</v>
      </c>
      <c r="J241" s="146">
        <v>243382784</v>
      </c>
      <c r="K241" s="147">
        <v>236</v>
      </c>
      <c r="L241" s="148">
        <v>223</v>
      </c>
      <c r="M241" s="143">
        <v>46196435</v>
      </c>
      <c r="N241" s="144">
        <v>275</v>
      </c>
      <c r="O241" s="145">
        <v>264</v>
      </c>
      <c r="P241" s="146">
        <v>80024401</v>
      </c>
      <c r="Q241" s="147">
        <v>415</v>
      </c>
      <c r="R241" s="148">
        <v>402</v>
      </c>
      <c r="S241" s="143">
        <v>99863667</v>
      </c>
      <c r="T241" s="144">
        <v>124</v>
      </c>
      <c r="U241" s="145">
        <v>119</v>
      </c>
      <c r="V241" s="146">
        <v>27868346</v>
      </c>
      <c r="W241" s="147">
        <v>206</v>
      </c>
      <c r="X241" s="148">
        <v>205</v>
      </c>
      <c r="Y241" s="143">
        <v>62987</v>
      </c>
      <c r="Z241" s="144">
        <v>283</v>
      </c>
      <c r="AA241" s="145">
        <v>271</v>
      </c>
      <c r="AB241" s="146">
        <v>517</v>
      </c>
      <c r="AC241" s="149">
        <v>341</v>
      </c>
      <c r="AD241" s="141">
        <v>0</v>
      </c>
      <c r="AE241" s="150">
        <v>0</v>
      </c>
      <c r="AF241" s="151">
        <v>100</v>
      </c>
    </row>
    <row r="242" spans="1:32" s="3" customFormat="1" ht="18.75" customHeight="1">
      <c r="A242" s="152">
        <v>240</v>
      </c>
      <c r="B242" s="153">
        <v>276</v>
      </c>
      <c r="C242" s="154" t="s">
        <v>900</v>
      </c>
      <c r="D242" s="155" t="s">
        <v>3056</v>
      </c>
      <c r="E242" s="156" t="s">
        <v>3052</v>
      </c>
      <c r="F242" s="157">
        <v>230</v>
      </c>
      <c r="G242" s="158">
        <v>224379237</v>
      </c>
      <c r="H242" s="159">
        <v>246</v>
      </c>
      <c r="I242" s="160">
        <v>236</v>
      </c>
      <c r="J242" s="161">
        <v>245698578</v>
      </c>
      <c r="K242" s="162">
        <v>357</v>
      </c>
      <c r="L242" s="163">
        <v>343</v>
      </c>
      <c r="M242" s="158">
        <v>24744706</v>
      </c>
      <c r="N242" s="159">
        <v>386</v>
      </c>
      <c r="O242" s="160">
        <v>373</v>
      </c>
      <c r="P242" s="161">
        <v>40017957</v>
      </c>
      <c r="Q242" s="162">
        <v>285</v>
      </c>
      <c r="R242" s="163">
        <v>274</v>
      </c>
      <c r="S242" s="158">
        <v>197245177</v>
      </c>
      <c r="T242" s="159">
        <v>151</v>
      </c>
      <c r="U242" s="160">
        <v>146</v>
      </c>
      <c r="V242" s="161">
        <v>18801884</v>
      </c>
      <c r="W242" s="162">
        <v>238</v>
      </c>
      <c r="X242" s="163">
        <v>237</v>
      </c>
      <c r="Y242" s="158">
        <v>50289</v>
      </c>
      <c r="Z242" s="159">
        <v>461</v>
      </c>
      <c r="AA242" s="160">
        <v>447</v>
      </c>
      <c r="AB242" s="161">
        <v>157</v>
      </c>
      <c r="AC242" s="164">
        <v>371</v>
      </c>
      <c r="AD242" s="156">
        <v>0</v>
      </c>
      <c r="AE242" s="165">
        <v>25</v>
      </c>
      <c r="AF242" s="166">
        <v>75</v>
      </c>
    </row>
    <row r="243" spans="1:32" s="3" customFormat="1" ht="18.75" customHeight="1">
      <c r="A243" s="18">
        <v>241</v>
      </c>
      <c r="B243" s="19">
        <v>296</v>
      </c>
      <c r="C243" s="20" t="s">
        <v>901</v>
      </c>
      <c r="D243" s="21" t="s">
        <v>902</v>
      </c>
      <c r="E243" s="22" t="s">
        <v>3052</v>
      </c>
      <c r="F243" s="23">
        <v>231</v>
      </c>
      <c r="G243" s="24">
        <v>220489138</v>
      </c>
      <c r="H243" s="25">
        <v>259</v>
      </c>
      <c r="I243" s="26">
        <v>249</v>
      </c>
      <c r="J243" s="27">
        <v>231021751</v>
      </c>
      <c r="K243" s="28">
        <v>102</v>
      </c>
      <c r="L243" s="29">
        <v>93</v>
      </c>
      <c r="M243" s="24">
        <v>106840183</v>
      </c>
      <c r="N243" s="25">
        <v>161</v>
      </c>
      <c r="O243" s="26">
        <v>152</v>
      </c>
      <c r="P243" s="27">
        <v>159591419</v>
      </c>
      <c r="Q243" s="28">
        <v>137</v>
      </c>
      <c r="R243" s="29">
        <v>127</v>
      </c>
      <c r="S243" s="24">
        <v>401123362</v>
      </c>
      <c r="T243" s="25">
        <v>105</v>
      </c>
      <c r="U243" s="26">
        <v>101</v>
      </c>
      <c r="V243" s="27">
        <v>36169879</v>
      </c>
      <c r="W243" s="28">
        <v>289</v>
      </c>
      <c r="X243" s="29">
        <v>287</v>
      </c>
      <c r="Y243" s="24">
        <v>32643</v>
      </c>
      <c r="Z243" s="25">
        <v>260</v>
      </c>
      <c r="AA243" s="26">
        <v>249</v>
      </c>
      <c r="AB243" s="27">
        <v>589</v>
      </c>
      <c r="AC243" s="107">
        <v>369</v>
      </c>
      <c r="AD243" s="22">
        <v>0</v>
      </c>
      <c r="AE243" s="30">
        <v>100</v>
      </c>
      <c r="AF243" s="31">
        <v>0</v>
      </c>
    </row>
    <row r="244" spans="1:32" s="3" customFormat="1" ht="18.75" customHeight="1">
      <c r="A244" s="137">
        <v>242</v>
      </c>
      <c r="B244" s="138">
        <v>244</v>
      </c>
      <c r="C244" s="139" t="s">
        <v>903</v>
      </c>
      <c r="D244" s="140" t="s">
        <v>3056</v>
      </c>
      <c r="E244" s="141" t="s">
        <v>3052</v>
      </c>
      <c r="F244" s="142">
        <v>232</v>
      </c>
      <c r="G244" s="143">
        <v>220483930</v>
      </c>
      <c r="H244" s="144">
        <v>264</v>
      </c>
      <c r="I244" s="145">
        <v>254</v>
      </c>
      <c r="J244" s="146">
        <v>225799506</v>
      </c>
      <c r="K244" s="147">
        <v>105</v>
      </c>
      <c r="L244" s="148">
        <v>96</v>
      </c>
      <c r="M244" s="143">
        <v>106078063</v>
      </c>
      <c r="N244" s="144">
        <v>253</v>
      </c>
      <c r="O244" s="145">
        <v>243</v>
      </c>
      <c r="P244" s="146">
        <v>92321463</v>
      </c>
      <c r="Q244" s="147">
        <v>291</v>
      </c>
      <c r="R244" s="148">
        <v>280</v>
      </c>
      <c r="S244" s="143">
        <v>192203668</v>
      </c>
      <c r="T244" s="144">
        <v>226</v>
      </c>
      <c r="U244" s="145">
        <v>219</v>
      </c>
      <c r="V244" s="146">
        <v>9564131</v>
      </c>
      <c r="W244" s="147">
        <v>441</v>
      </c>
      <c r="X244" s="148">
        <v>436</v>
      </c>
      <c r="Y244" s="143">
        <v>604</v>
      </c>
      <c r="Z244" s="144">
        <v>126</v>
      </c>
      <c r="AA244" s="145">
        <v>116</v>
      </c>
      <c r="AB244" s="146">
        <v>1174</v>
      </c>
      <c r="AC244" s="149">
        <v>342</v>
      </c>
      <c r="AD244" s="141">
        <v>0</v>
      </c>
      <c r="AE244" s="150">
        <v>100</v>
      </c>
      <c r="AF244" s="151">
        <v>0</v>
      </c>
    </row>
    <row r="245" spans="1:32" s="3" customFormat="1" ht="18.75" customHeight="1">
      <c r="A245" s="32">
        <v>243</v>
      </c>
      <c r="B245" s="67">
        <v>302</v>
      </c>
      <c r="C245" s="34" t="s">
        <v>904</v>
      </c>
      <c r="D245" s="35" t="s">
        <v>3058</v>
      </c>
      <c r="E245" s="45" t="s">
        <v>3052</v>
      </c>
      <c r="F245" s="47">
        <v>233</v>
      </c>
      <c r="G245" s="38">
        <v>219384664</v>
      </c>
      <c r="H245" s="39">
        <v>235</v>
      </c>
      <c r="I245" s="40">
        <v>225</v>
      </c>
      <c r="J245" s="41">
        <v>254547724</v>
      </c>
      <c r="K245" s="42">
        <v>366</v>
      </c>
      <c r="L245" s="43">
        <v>352</v>
      </c>
      <c r="M245" s="38">
        <v>23499830</v>
      </c>
      <c r="N245" s="39">
        <v>308</v>
      </c>
      <c r="O245" s="40">
        <v>297</v>
      </c>
      <c r="P245" s="41">
        <v>62947179</v>
      </c>
      <c r="Q245" s="42">
        <v>306</v>
      </c>
      <c r="R245" s="43">
        <v>295</v>
      </c>
      <c r="S245" s="38">
        <v>181959042</v>
      </c>
      <c r="T245" s="39">
        <v>208</v>
      </c>
      <c r="U245" s="40">
        <v>201</v>
      </c>
      <c r="V245" s="41">
        <v>11884577</v>
      </c>
      <c r="W245" s="42">
        <v>76</v>
      </c>
      <c r="X245" s="43">
        <v>75</v>
      </c>
      <c r="Y245" s="38">
        <v>153609</v>
      </c>
      <c r="Z245" s="39">
        <v>259</v>
      </c>
      <c r="AA245" s="40">
        <v>248</v>
      </c>
      <c r="AB245" s="41">
        <v>590</v>
      </c>
      <c r="AC245" s="108">
        <v>371</v>
      </c>
      <c r="AD245" s="45">
        <v>0.01</v>
      </c>
      <c r="AE245" s="37">
        <v>99.99</v>
      </c>
      <c r="AF245" s="46">
        <v>0</v>
      </c>
    </row>
    <row r="246" spans="1:32" s="3" customFormat="1" ht="18.75" customHeight="1">
      <c r="A246" s="137">
        <v>244</v>
      </c>
      <c r="B246" s="188">
        <v>253</v>
      </c>
      <c r="C246" s="139" t="s">
        <v>905</v>
      </c>
      <c r="D246" s="140" t="s">
        <v>3056</v>
      </c>
      <c r="E246" s="141" t="s">
        <v>3052</v>
      </c>
      <c r="F246" s="142">
        <v>234</v>
      </c>
      <c r="G246" s="143">
        <v>219301752</v>
      </c>
      <c r="H246" s="144">
        <v>268</v>
      </c>
      <c r="I246" s="145">
        <v>258</v>
      </c>
      <c r="J246" s="146">
        <v>221387460</v>
      </c>
      <c r="K246" s="147">
        <v>165</v>
      </c>
      <c r="L246" s="148">
        <v>153</v>
      </c>
      <c r="M246" s="143">
        <v>71445004</v>
      </c>
      <c r="N246" s="144">
        <v>451</v>
      </c>
      <c r="O246" s="145">
        <v>437</v>
      </c>
      <c r="P246" s="146">
        <v>18434527</v>
      </c>
      <c r="Q246" s="147">
        <v>447</v>
      </c>
      <c r="R246" s="148">
        <v>434</v>
      </c>
      <c r="S246" s="143">
        <v>77808548</v>
      </c>
      <c r="T246" s="144">
        <v>330</v>
      </c>
      <c r="U246" s="145">
        <v>321</v>
      </c>
      <c r="V246" s="146">
        <v>926922</v>
      </c>
      <c r="W246" s="147" t="s">
        <v>3052</v>
      </c>
      <c r="X246" s="148" t="s">
        <v>3052</v>
      </c>
      <c r="Y246" s="186" t="s">
        <v>3052</v>
      </c>
      <c r="Z246" s="144">
        <v>16</v>
      </c>
      <c r="AA246" s="145">
        <v>10</v>
      </c>
      <c r="AB246" s="146">
        <v>5057</v>
      </c>
      <c r="AC246" s="149">
        <v>311</v>
      </c>
      <c r="AD246" s="141">
        <v>0</v>
      </c>
      <c r="AE246" s="150">
        <v>50</v>
      </c>
      <c r="AF246" s="151">
        <v>50</v>
      </c>
    </row>
    <row r="247" spans="1:32" s="3" customFormat="1" ht="18.75" customHeight="1">
      <c r="A247" s="48">
        <v>245</v>
      </c>
      <c r="B247" s="49">
        <v>277</v>
      </c>
      <c r="C247" s="50" t="s">
        <v>906</v>
      </c>
      <c r="D247" s="51" t="s">
        <v>907</v>
      </c>
      <c r="E247" s="52" t="s">
        <v>3052</v>
      </c>
      <c r="F247" s="53">
        <v>235</v>
      </c>
      <c r="G247" s="54">
        <v>219113232</v>
      </c>
      <c r="H247" s="55">
        <v>149</v>
      </c>
      <c r="I247" s="56">
        <v>140</v>
      </c>
      <c r="J247" s="57">
        <v>419091880</v>
      </c>
      <c r="K247" s="58">
        <v>152</v>
      </c>
      <c r="L247" s="59">
        <v>140</v>
      </c>
      <c r="M247" s="54">
        <v>76990707</v>
      </c>
      <c r="N247" s="55">
        <v>76</v>
      </c>
      <c r="O247" s="56">
        <v>67</v>
      </c>
      <c r="P247" s="57">
        <v>339535586</v>
      </c>
      <c r="Q247" s="58">
        <v>88</v>
      </c>
      <c r="R247" s="59">
        <v>79</v>
      </c>
      <c r="S247" s="54">
        <v>586450701</v>
      </c>
      <c r="T247" s="55">
        <v>60</v>
      </c>
      <c r="U247" s="56">
        <v>57</v>
      </c>
      <c r="V247" s="57">
        <v>68121489</v>
      </c>
      <c r="W247" s="58">
        <v>219</v>
      </c>
      <c r="X247" s="59">
        <v>218</v>
      </c>
      <c r="Y247" s="54">
        <v>57753</v>
      </c>
      <c r="Z247" s="55">
        <v>305</v>
      </c>
      <c r="AA247" s="56">
        <v>293</v>
      </c>
      <c r="AB247" s="57">
        <v>451</v>
      </c>
      <c r="AC247" s="109">
        <v>351</v>
      </c>
      <c r="AD247" s="52">
        <v>0</v>
      </c>
      <c r="AE247" s="60">
        <v>100</v>
      </c>
      <c r="AF247" s="61">
        <v>0</v>
      </c>
    </row>
    <row r="248" spans="1:32" s="3" customFormat="1" ht="18.75" customHeight="1">
      <c r="A248" s="18">
        <v>246</v>
      </c>
      <c r="B248" s="19">
        <v>249</v>
      </c>
      <c r="C248" s="20" t="s">
        <v>1950</v>
      </c>
      <c r="D248" s="21" t="s">
        <v>1702</v>
      </c>
      <c r="E248" s="22" t="s">
        <v>3052</v>
      </c>
      <c r="F248" s="23">
        <v>236</v>
      </c>
      <c r="G248" s="24">
        <v>218685839</v>
      </c>
      <c r="H248" s="25">
        <v>173</v>
      </c>
      <c r="I248" s="26">
        <v>164</v>
      </c>
      <c r="J248" s="27">
        <v>345088367</v>
      </c>
      <c r="K248" s="28">
        <v>425</v>
      </c>
      <c r="L248" s="29">
        <v>411</v>
      </c>
      <c r="M248" s="24">
        <v>14757464</v>
      </c>
      <c r="N248" s="25">
        <v>462</v>
      </c>
      <c r="O248" s="26">
        <v>448</v>
      </c>
      <c r="P248" s="27">
        <v>13662397</v>
      </c>
      <c r="Q248" s="28">
        <v>495</v>
      </c>
      <c r="R248" s="29">
        <v>481</v>
      </c>
      <c r="S248" s="24">
        <v>33029238</v>
      </c>
      <c r="T248" s="25">
        <v>364</v>
      </c>
      <c r="U248" s="26">
        <v>354</v>
      </c>
      <c r="V248" s="27">
        <v>-1909690</v>
      </c>
      <c r="W248" s="28">
        <v>413</v>
      </c>
      <c r="X248" s="29">
        <v>410</v>
      </c>
      <c r="Y248" s="24">
        <v>3458</v>
      </c>
      <c r="Z248" s="25">
        <v>464</v>
      </c>
      <c r="AA248" s="26">
        <v>450</v>
      </c>
      <c r="AB248" s="27">
        <v>153</v>
      </c>
      <c r="AC248" s="107">
        <v>371</v>
      </c>
      <c r="AD248" s="22">
        <v>0</v>
      </c>
      <c r="AE248" s="30">
        <v>100</v>
      </c>
      <c r="AF248" s="31">
        <v>0</v>
      </c>
    </row>
    <row r="249" spans="1:32" s="3" customFormat="1" ht="18.75" customHeight="1">
      <c r="A249" s="32">
        <v>247</v>
      </c>
      <c r="B249" s="33" t="s">
        <v>3052</v>
      </c>
      <c r="C249" s="34" t="s">
        <v>1106</v>
      </c>
      <c r="D249" s="35" t="s">
        <v>3092</v>
      </c>
      <c r="E249" s="45" t="s">
        <v>3052</v>
      </c>
      <c r="F249" s="47">
        <v>237</v>
      </c>
      <c r="G249" s="38">
        <v>217830673</v>
      </c>
      <c r="H249" s="39">
        <v>267</v>
      </c>
      <c r="I249" s="40">
        <v>257</v>
      </c>
      <c r="J249" s="41">
        <v>221820532</v>
      </c>
      <c r="K249" s="42">
        <v>300</v>
      </c>
      <c r="L249" s="43">
        <v>286</v>
      </c>
      <c r="M249" s="38">
        <v>33689192</v>
      </c>
      <c r="N249" s="39">
        <v>392</v>
      </c>
      <c r="O249" s="40">
        <v>379</v>
      </c>
      <c r="P249" s="41">
        <v>38943014</v>
      </c>
      <c r="Q249" s="42">
        <v>240</v>
      </c>
      <c r="R249" s="43">
        <v>229</v>
      </c>
      <c r="S249" s="38">
        <v>243744401</v>
      </c>
      <c r="T249" s="39">
        <v>410</v>
      </c>
      <c r="U249" s="40">
        <v>399</v>
      </c>
      <c r="V249" s="41">
        <v>-11254544</v>
      </c>
      <c r="W249" s="42">
        <v>301</v>
      </c>
      <c r="X249" s="43">
        <v>299</v>
      </c>
      <c r="Y249" s="38">
        <v>30425</v>
      </c>
      <c r="Z249" s="39">
        <v>317</v>
      </c>
      <c r="AA249" s="40">
        <v>305</v>
      </c>
      <c r="AB249" s="41">
        <v>422</v>
      </c>
      <c r="AC249" s="108">
        <v>356</v>
      </c>
      <c r="AD249" s="45">
        <v>0</v>
      </c>
      <c r="AE249" s="37">
        <v>100</v>
      </c>
      <c r="AF249" s="46">
        <v>0</v>
      </c>
    </row>
    <row r="250" spans="1:32" s="3" customFormat="1" ht="18.75" customHeight="1">
      <c r="A250" s="32">
        <v>248</v>
      </c>
      <c r="B250" s="33">
        <v>212</v>
      </c>
      <c r="C250" s="34" t="s">
        <v>1951</v>
      </c>
      <c r="D250" s="35" t="s">
        <v>1702</v>
      </c>
      <c r="E250" s="45" t="s">
        <v>3052</v>
      </c>
      <c r="F250" s="47">
        <v>238</v>
      </c>
      <c r="G250" s="38">
        <v>216482677</v>
      </c>
      <c r="H250" s="39">
        <v>271</v>
      </c>
      <c r="I250" s="40">
        <v>261</v>
      </c>
      <c r="J250" s="41">
        <v>216510649</v>
      </c>
      <c r="K250" s="42">
        <v>250</v>
      </c>
      <c r="L250" s="43">
        <v>236</v>
      </c>
      <c r="M250" s="38">
        <v>43228542</v>
      </c>
      <c r="N250" s="39">
        <v>79</v>
      </c>
      <c r="O250" s="40">
        <v>70</v>
      </c>
      <c r="P250" s="41">
        <v>326809815</v>
      </c>
      <c r="Q250" s="42">
        <v>150</v>
      </c>
      <c r="R250" s="43">
        <v>140</v>
      </c>
      <c r="S250" s="38">
        <v>370252946</v>
      </c>
      <c r="T250" s="39">
        <v>131</v>
      </c>
      <c r="U250" s="40">
        <v>126</v>
      </c>
      <c r="V250" s="41">
        <v>24715127</v>
      </c>
      <c r="W250" s="42">
        <v>321</v>
      </c>
      <c r="X250" s="43">
        <v>319</v>
      </c>
      <c r="Y250" s="38">
        <v>26164</v>
      </c>
      <c r="Z250" s="39">
        <v>331</v>
      </c>
      <c r="AA250" s="40">
        <v>319</v>
      </c>
      <c r="AB250" s="41">
        <v>382</v>
      </c>
      <c r="AC250" s="108">
        <v>369</v>
      </c>
      <c r="AD250" s="45">
        <v>0</v>
      </c>
      <c r="AE250" s="37">
        <v>100</v>
      </c>
      <c r="AF250" s="46">
        <v>0</v>
      </c>
    </row>
    <row r="251" spans="1:32" s="3" customFormat="1" ht="18.75" customHeight="1">
      <c r="A251" s="32">
        <v>249</v>
      </c>
      <c r="B251" s="33">
        <v>218</v>
      </c>
      <c r="C251" s="34" t="s">
        <v>1952</v>
      </c>
      <c r="D251" s="35" t="s">
        <v>1061</v>
      </c>
      <c r="E251" s="45" t="s">
        <v>3052</v>
      </c>
      <c r="F251" s="47">
        <v>239</v>
      </c>
      <c r="G251" s="38">
        <v>213705836</v>
      </c>
      <c r="H251" s="39">
        <v>261</v>
      </c>
      <c r="I251" s="40">
        <v>251</v>
      </c>
      <c r="J251" s="41">
        <v>227282595</v>
      </c>
      <c r="K251" s="42">
        <v>279</v>
      </c>
      <c r="L251" s="43">
        <v>265</v>
      </c>
      <c r="M251" s="38">
        <v>38756900</v>
      </c>
      <c r="N251" s="39">
        <v>163</v>
      </c>
      <c r="O251" s="40">
        <v>154</v>
      </c>
      <c r="P251" s="41">
        <v>159016261</v>
      </c>
      <c r="Q251" s="42">
        <v>201</v>
      </c>
      <c r="R251" s="43">
        <v>191</v>
      </c>
      <c r="S251" s="38">
        <v>285904039</v>
      </c>
      <c r="T251" s="39">
        <v>251</v>
      </c>
      <c r="U251" s="40">
        <v>244</v>
      </c>
      <c r="V251" s="41">
        <v>7093194</v>
      </c>
      <c r="W251" s="42">
        <v>108</v>
      </c>
      <c r="X251" s="43">
        <v>107</v>
      </c>
      <c r="Y251" s="38">
        <v>116819</v>
      </c>
      <c r="Z251" s="39">
        <v>99</v>
      </c>
      <c r="AA251" s="40">
        <v>89</v>
      </c>
      <c r="AB251" s="41">
        <v>1345</v>
      </c>
      <c r="AC251" s="108">
        <v>321</v>
      </c>
      <c r="AD251" s="45">
        <v>0</v>
      </c>
      <c r="AE251" s="37">
        <v>100</v>
      </c>
      <c r="AF251" s="46">
        <v>0</v>
      </c>
    </row>
    <row r="252" spans="1:32" s="3" customFormat="1" ht="18.75" customHeight="1">
      <c r="A252" s="71">
        <v>250</v>
      </c>
      <c r="B252" s="72">
        <v>425</v>
      </c>
      <c r="C252" s="73" t="s">
        <v>3244</v>
      </c>
      <c r="D252" s="74" t="s">
        <v>3058</v>
      </c>
      <c r="E252" s="75" t="s">
        <v>3052</v>
      </c>
      <c r="F252" s="76">
        <v>240</v>
      </c>
      <c r="G252" s="77">
        <v>213675277</v>
      </c>
      <c r="H252" s="78">
        <v>274</v>
      </c>
      <c r="I252" s="79">
        <v>264</v>
      </c>
      <c r="J252" s="80">
        <v>213675277</v>
      </c>
      <c r="K252" s="81">
        <v>75</v>
      </c>
      <c r="L252" s="82">
        <v>66</v>
      </c>
      <c r="M252" s="77">
        <v>141735930</v>
      </c>
      <c r="N252" s="78">
        <v>73</v>
      </c>
      <c r="O252" s="79">
        <v>64</v>
      </c>
      <c r="P252" s="80">
        <v>361313468</v>
      </c>
      <c r="Q252" s="81">
        <v>147</v>
      </c>
      <c r="R252" s="82">
        <v>137</v>
      </c>
      <c r="S252" s="77">
        <v>378650299</v>
      </c>
      <c r="T252" s="78">
        <v>43</v>
      </c>
      <c r="U252" s="79">
        <v>40</v>
      </c>
      <c r="V252" s="80">
        <v>93139518</v>
      </c>
      <c r="W252" s="81">
        <v>228</v>
      </c>
      <c r="X252" s="82">
        <v>227</v>
      </c>
      <c r="Y252" s="77">
        <v>55175</v>
      </c>
      <c r="Z252" s="78">
        <v>290</v>
      </c>
      <c r="AA252" s="79">
        <v>278</v>
      </c>
      <c r="AB252" s="80">
        <v>498</v>
      </c>
      <c r="AC252" s="110">
        <v>210</v>
      </c>
      <c r="AD252" s="75">
        <v>0</v>
      </c>
      <c r="AE252" s="83">
        <v>0.01</v>
      </c>
      <c r="AF252" s="84">
        <v>99.99</v>
      </c>
    </row>
    <row r="253" spans="1:32" s="3" customFormat="1" ht="18.75" customHeight="1">
      <c r="A253" s="18">
        <v>251</v>
      </c>
      <c r="B253" s="19">
        <v>250</v>
      </c>
      <c r="C253" s="20" t="s">
        <v>3245</v>
      </c>
      <c r="D253" s="21" t="s">
        <v>3056</v>
      </c>
      <c r="E253" s="22" t="s">
        <v>3052</v>
      </c>
      <c r="F253" s="23">
        <v>241</v>
      </c>
      <c r="G253" s="24">
        <v>213405722</v>
      </c>
      <c r="H253" s="25">
        <v>263</v>
      </c>
      <c r="I253" s="26">
        <v>253</v>
      </c>
      <c r="J253" s="27">
        <v>225805463</v>
      </c>
      <c r="K253" s="28">
        <v>349</v>
      </c>
      <c r="L253" s="29">
        <v>335</v>
      </c>
      <c r="M253" s="24">
        <v>25552714</v>
      </c>
      <c r="N253" s="25">
        <v>403</v>
      </c>
      <c r="O253" s="26">
        <v>390</v>
      </c>
      <c r="P253" s="27">
        <v>35977659</v>
      </c>
      <c r="Q253" s="28">
        <v>466</v>
      </c>
      <c r="R253" s="29">
        <v>453</v>
      </c>
      <c r="S253" s="24">
        <v>62881550</v>
      </c>
      <c r="T253" s="25">
        <v>257</v>
      </c>
      <c r="U253" s="26">
        <v>250</v>
      </c>
      <c r="V253" s="27">
        <v>6145884</v>
      </c>
      <c r="W253" s="28" t="s">
        <v>3052</v>
      </c>
      <c r="X253" s="29" t="s">
        <v>3052</v>
      </c>
      <c r="Y253" s="64" t="s">
        <v>3052</v>
      </c>
      <c r="Z253" s="25">
        <v>482</v>
      </c>
      <c r="AA253" s="26">
        <v>468</v>
      </c>
      <c r="AB253" s="27">
        <v>104</v>
      </c>
      <c r="AC253" s="107">
        <v>354</v>
      </c>
      <c r="AD253" s="22">
        <v>0</v>
      </c>
      <c r="AE253" s="30">
        <v>0.85</v>
      </c>
      <c r="AF253" s="31">
        <v>99.15</v>
      </c>
    </row>
    <row r="254" spans="1:32" s="3" customFormat="1" ht="18.75" customHeight="1">
      <c r="A254" s="32">
        <v>252</v>
      </c>
      <c r="B254" s="33" t="s">
        <v>3052</v>
      </c>
      <c r="C254" s="67" t="s">
        <v>3052</v>
      </c>
      <c r="D254" s="35" t="s">
        <v>2187</v>
      </c>
      <c r="E254" s="36" t="s">
        <v>3052</v>
      </c>
      <c r="F254" s="37">
        <v>242</v>
      </c>
      <c r="G254" s="44" t="s">
        <v>3052</v>
      </c>
      <c r="H254" s="39">
        <v>244</v>
      </c>
      <c r="I254" s="40">
        <v>234</v>
      </c>
      <c r="J254" s="62" t="s">
        <v>3052</v>
      </c>
      <c r="K254" s="42">
        <v>156</v>
      </c>
      <c r="L254" s="43">
        <v>144</v>
      </c>
      <c r="M254" s="44" t="s">
        <v>3052</v>
      </c>
      <c r="N254" s="39">
        <v>149</v>
      </c>
      <c r="O254" s="40">
        <v>140</v>
      </c>
      <c r="P254" s="62" t="s">
        <v>3052</v>
      </c>
      <c r="Q254" s="42">
        <v>278</v>
      </c>
      <c r="R254" s="43">
        <v>267</v>
      </c>
      <c r="S254" s="44" t="s">
        <v>3052</v>
      </c>
      <c r="T254" s="39">
        <v>71</v>
      </c>
      <c r="U254" s="40">
        <v>68</v>
      </c>
      <c r="V254" s="62" t="s">
        <v>3052</v>
      </c>
      <c r="W254" s="42">
        <v>268</v>
      </c>
      <c r="X254" s="43">
        <v>267</v>
      </c>
      <c r="Y254" s="44" t="s">
        <v>3052</v>
      </c>
      <c r="Z254" s="39">
        <v>463</v>
      </c>
      <c r="AA254" s="40">
        <v>449</v>
      </c>
      <c r="AB254" s="62" t="s">
        <v>3052</v>
      </c>
      <c r="AC254" s="108">
        <v>311</v>
      </c>
      <c r="AD254" s="45">
        <v>0</v>
      </c>
      <c r="AE254" s="37">
        <v>0.01</v>
      </c>
      <c r="AF254" s="46">
        <v>99.99</v>
      </c>
    </row>
    <row r="255" spans="1:32" s="3" customFormat="1" ht="18.75" customHeight="1">
      <c r="A255" s="32">
        <v>253</v>
      </c>
      <c r="B255" s="33">
        <v>321</v>
      </c>
      <c r="C255" s="34" t="s">
        <v>3246</v>
      </c>
      <c r="D255" s="35" t="s">
        <v>3154</v>
      </c>
      <c r="E255" s="45" t="s">
        <v>3052</v>
      </c>
      <c r="F255" s="47">
        <v>243</v>
      </c>
      <c r="G255" s="38">
        <v>212302445</v>
      </c>
      <c r="H255" s="39">
        <v>269</v>
      </c>
      <c r="I255" s="40">
        <v>259</v>
      </c>
      <c r="J255" s="41">
        <v>219847473</v>
      </c>
      <c r="K255" s="42">
        <v>252</v>
      </c>
      <c r="L255" s="43">
        <v>238</v>
      </c>
      <c r="M255" s="38">
        <v>42513504</v>
      </c>
      <c r="N255" s="39">
        <v>376</v>
      </c>
      <c r="O255" s="40">
        <v>363</v>
      </c>
      <c r="P255" s="41">
        <v>41804352</v>
      </c>
      <c r="Q255" s="42">
        <v>252</v>
      </c>
      <c r="R255" s="43">
        <v>241</v>
      </c>
      <c r="S255" s="38">
        <v>221313022</v>
      </c>
      <c r="T255" s="39">
        <v>335</v>
      </c>
      <c r="U255" s="40">
        <v>326</v>
      </c>
      <c r="V255" s="41">
        <v>656146</v>
      </c>
      <c r="W255" s="42">
        <v>84</v>
      </c>
      <c r="X255" s="43">
        <v>83</v>
      </c>
      <c r="Y255" s="38">
        <v>143431</v>
      </c>
      <c r="Z255" s="39">
        <v>395</v>
      </c>
      <c r="AA255" s="40">
        <v>381</v>
      </c>
      <c r="AB255" s="41">
        <v>267</v>
      </c>
      <c r="AC255" s="108">
        <v>383</v>
      </c>
      <c r="AD255" s="45">
        <v>0</v>
      </c>
      <c r="AE255" s="37">
        <v>97.75</v>
      </c>
      <c r="AF255" s="46">
        <v>2.25</v>
      </c>
    </row>
    <row r="256" spans="1:32" s="3" customFormat="1" ht="18.75" customHeight="1">
      <c r="A256" s="32">
        <v>254</v>
      </c>
      <c r="B256" s="33">
        <v>305</v>
      </c>
      <c r="C256" s="34" t="s">
        <v>3247</v>
      </c>
      <c r="D256" s="35" t="s">
        <v>3154</v>
      </c>
      <c r="E256" s="45" t="s">
        <v>3052</v>
      </c>
      <c r="F256" s="47">
        <v>244</v>
      </c>
      <c r="G256" s="38">
        <v>212141553</v>
      </c>
      <c r="H256" s="39">
        <v>277</v>
      </c>
      <c r="I256" s="40">
        <v>267</v>
      </c>
      <c r="J256" s="41">
        <v>212141553</v>
      </c>
      <c r="K256" s="42">
        <v>139</v>
      </c>
      <c r="L256" s="43">
        <v>129</v>
      </c>
      <c r="M256" s="38">
        <v>84340045</v>
      </c>
      <c r="N256" s="39">
        <v>172</v>
      </c>
      <c r="O256" s="40">
        <v>163</v>
      </c>
      <c r="P256" s="41">
        <v>151414334</v>
      </c>
      <c r="Q256" s="42">
        <v>204</v>
      </c>
      <c r="R256" s="43">
        <v>194</v>
      </c>
      <c r="S256" s="38">
        <v>284618638</v>
      </c>
      <c r="T256" s="39">
        <v>179</v>
      </c>
      <c r="U256" s="40">
        <v>172</v>
      </c>
      <c r="V256" s="41">
        <v>15349249</v>
      </c>
      <c r="W256" s="42">
        <v>113</v>
      </c>
      <c r="X256" s="43">
        <v>112</v>
      </c>
      <c r="Y256" s="38">
        <v>111602</v>
      </c>
      <c r="Z256" s="39">
        <v>154</v>
      </c>
      <c r="AA256" s="40">
        <v>143</v>
      </c>
      <c r="AB256" s="41">
        <v>1013</v>
      </c>
      <c r="AC256" s="108">
        <v>362</v>
      </c>
      <c r="AD256" s="45">
        <v>0</v>
      </c>
      <c r="AE256" s="37">
        <v>100</v>
      </c>
      <c r="AF256" s="46">
        <v>0</v>
      </c>
    </row>
    <row r="257" spans="1:32" s="3" customFormat="1" ht="18.75" customHeight="1">
      <c r="A257" s="48">
        <v>255</v>
      </c>
      <c r="B257" s="49">
        <v>263</v>
      </c>
      <c r="C257" s="50" t="s">
        <v>2647</v>
      </c>
      <c r="D257" s="51" t="s">
        <v>2648</v>
      </c>
      <c r="E257" s="52" t="s">
        <v>3052</v>
      </c>
      <c r="F257" s="53">
        <v>245</v>
      </c>
      <c r="G257" s="54">
        <v>211032836</v>
      </c>
      <c r="H257" s="55">
        <v>282</v>
      </c>
      <c r="I257" s="56">
        <v>272</v>
      </c>
      <c r="J257" s="57">
        <v>211032836</v>
      </c>
      <c r="K257" s="58">
        <v>111</v>
      </c>
      <c r="L257" s="59">
        <v>101</v>
      </c>
      <c r="M257" s="54">
        <v>102978566</v>
      </c>
      <c r="N257" s="55">
        <v>120</v>
      </c>
      <c r="O257" s="56">
        <v>111</v>
      </c>
      <c r="P257" s="57">
        <v>211376637</v>
      </c>
      <c r="Q257" s="58">
        <v>237</v>
      </c>
      <c r="R257" s="59">
        <v>226</v>
      </c>
      <c r="S257" s="54">
        <v>247105706</v>
      </c>
      <c r="T257" s="55">
        <v>45</v>
      </c>
      <c r="U257" s="56">
        <v>42</v>
      </c>
      <c r="V257" s="57">
        <v>92107028</v>
      </c>
      <c r="W257" s="58">
        <v>147</v>
      </c>
      <c r="X257" s="59">
        <v>146</v>
      </c>
      <c r="Y257" s="54">
        <v>91768</v>
      </c>
      <c r="Z257" s="55">
        <v>368</v>
      </c>
      <c r="AA257" s="56">
        <v>354</v>
      </c>
      <c r="AB257" s="57">
        <v>320</v>
      </c>
      <c r="AC257" s="109">
        <v>369</v>
      </c>
      <c r="AD257" s="52">
        <v>0</v>
      </c>
      <c r="AE257" s="60">
        <v>100</v>
      </c>
      <c r="AF257" s="61">
        <v>0</v>
      </c>
    </row>
    <row r="258" spans="1:32" s="3" customFormat="1" ht="18.75" customHeight="1">
      <c r="A258" s="18">
        <v>256</v>
      </c>
      <c r="B258" s="19">
        <v>185</v>
      </c>
      <c r="C258" s="20" t="s">
        <v>2649</v>
      </c>
      <c r="D258" s="21" t="s">
        <v>2650</v>
      </c>
      <c r="E258" s="22" t="s">
        <v>3052</v>
      </c>
      <c r="F258" s="23">
        <v>246</v>
      </c>
      <c r="G258" s="24">
        <v>209796414</v>
      </c>
      <c r="H258" s="25">
        <v>283</v>
      </c>
      <c r="I258" s="26">
        <v>273</v>
      </c>
      <c r="J258" s="27">
        <v>209796414</v>
      </c>
      <c r="K258" s="28">
        <v>473</v>
      </c>
      <c r="L258" s="29">
        <v>459</v>
      </c>
      <c r="M258" s="24">
        <v>2143261</v>
      </c>
      <c r="N258" s="25">
        <v>480</v>
      </c>
      <c r="O258" s="26">
        <v>466</v>
      </c>
      <c r="P258" s="27">
        <v>6380745</v>
      </c>
      <c r="Q258" s="28">
        <v>499</v>
      </c>
      <c r="R258" s="29">
        <v>485</v>
      </c>
      <c r="S258" s="24">
        <v>12194056</v>
      </c>
      <c r="T258" s="25">
        <v>323</v>
      </c>
      <c r="U258" s="26">
        <v>314</v>
      </c>
      <c r="V258" s="27">
        <v>1282645</v>
      </c>
      <c r="W258" s="28" t="s">
        <v>3052</v>
      </c>
      <c r="X258" s="29" t="s">
        <v>3052</v>
      </c>
      <c r="Y258" s="64" t="s">
        <v>3052</v>
      </c>
      <c r="Z258" s="25">
        <v>499</v>
      </c>
      <c r="AA258" s="26">
        <v>485</v>
      </c>
      <c r="AB258" s="27">
        <v>20</v>
      </c>
      <c r="AC258" s="107">
        <v>312</v>
      </c>
      <c r="AD258" s="22">
        <v>0</v>
      </c>
      <c r="AE258" s="30">
        <v>100</v>
      </c>
      <c r="AF258" s="31">
        <v>0</v>
      </c>
    </row>
    <row r="259" spans="1:32" s="3" customFormat="1" ht="18.75" customHeight="1">
      <c r="A259" s="32">
        <v>257</v>
      </c>
      <c r="B259" s="33">
        <v>265</v>
      </c>
      <c r="C259" s="34" t="s">
        <v>2651</v>
      </c>
      <c r="D259" s="35" t="s">
        <v>1054</v>
      </c>
      <c r="E259" s="45" t="s">
        <v>3052</v>
      </c>
      <c r="F259" s="47">
        <v>247</v>
      </c>
      <c r="G259" s="38">
        <v>208805714</v>
      </c>
      <c r="H259" s="39">
        <v>284</v>
      </c>
      <c r="I259" s="40">
        <v>274</v>
      </c>
      <c r="J259" s="41">
        <v>208805714</v>
      </c>
      <c r="K259" s="42">
        <v>436</v>
      </c>
      <c r="L259" s="43">
        <v>422</v>
      </c>
      <c r="M259" s="38">
        <v>12760172</v>
      </c>
      <c r="N259" s="39">
        <v>440</v>
      </c>
      <c r="O259" s="40">
        <v>426</v>
      </c>
      <c r="P259" s="41">
        <v>23722043</v>
      </c>
      <c r="Q259" s="42">
        <v>423</v>
      </c>
      <c r="R259" s="43">
        <v>410</v>
      </c>
      <c r="S259" s="38">
        <v>94155802</v>
      </c>
      <c r="T259" s="39">
        <v>259</v>
      </c>
      <c r="U259" s="40">
        <v>252</v>
      </c>
      <c r="V259" s="41">
        <v>5784501</v>
      </c>
      <c r="W259" s="42">
        <v>168</v>
      </c>
      <c r="X259" s="43">
        <v>167</v>
      </c>
      <c r="Y259" s="38">
        <v>77241</v>
      </c>
      <c r="Z259" s="39">
        <v>456</v>
      </c>
      <c r="AA259" s="40">
        <v>442</v>
      </c>
      <c r="AB259" s="41">
        <v>165</v>
      </c>
      <c r="AC259" s="108">
        <v>383</v>
      </c>
      <c r="AD259" s="45">
        <v>0</v>
      </c>
      <c r="AE259" s="37">
        <v>100</v>
      </c>
      <c r="AF259" s="46">
        <v>0</v>
      </c>
    </row>
    <row r="260" spans="1:32" s="3" customFormat="1" ht="18.75" customHeight="1">
      <c r="A260" s="32">
        <v>258</v>
      </c>
      <c r="B260" s="33">
        <v>204</v>
      </c>
      <c r="C260" s="34" t="s">
        <v>2652</v>
      </c>
      <c r="D260" s="35" t="s">
        <v>3058</v>
      </c>
      <c r="E260" s="45" t="s">
        <v>3052</v>
      </c>
      <c r="F260" s="47">
        <v>248</v>
      </c>
      <c r="G260" s="38">
        <v>208152658</v>
      </c>
      <c r="H260" s="39">
        <v>287</v>
      </c>
      <c r="I260" s="40">
        <v>277</v>
      </c>
      <c r="J260" s="41">
        <v>208152658</v>
      </c>
      <c r="K260" s="42">
        <v>168</v>
      </c>
      <c r="L260" s="43">
        <v>156</v>
      </c>
      <c r="M260" s="38">
        <v>69807630</v>
      </c>
      <c r="N260" s="39">
        <v>208</v>
      </c>
      <c r="O260" s="40">
        <v>199</v>
      </c>
      <c r="P260" s="41">
        <v>121934152</v>
      </c>
      <c r="Q260" s="42">
        <v>158</v>
      </c>
      <c r="R260" s="43">
        <v>148</v>
      </c>
      <c r="S260" s="38">
        <v>339865294</v>
      </c>
      <c r="T260" s="39">
        <v>213</v>
      </c>
      <c r="U260" s="40">
        <v>206</v>
      </c>
      <c r="V260" s="41">
        <v>11306178</v>
      </c>
      <c r="W260" s="42">
        <v>241</v>
      </c>
      <c r="X260" s="43">
        <v>240</v>
      </c>
      <c r="Y260" s="38">
        <v>49156</v>
      </c>
      <c r="Z260" s="39">
        <v>124</v>
      </c>
      <c r="AA260" s="40">
        <v>114</v>
      </c>
      <c r="AB260" s="41">
        <v>1190</v>
      </c>
      <c r="AC260" s="108">
        <v>383</v>
      </c>
      <c r="AD260" s="45">
        <v>0</v>
      </c>
      <c r="AE260" s="37">
        <v>100</v>
      </c>
      <c r="AF260" s="46">
        <v>0</v>
      </c>
    </row>
    <row r="261" spans="1:32" s="3" customFormat="1" ht="18.75" customHeight="1">
      <c r="A261" s="32">
        <v>259</v>
      </c>
      <c r="B261" s="33">
        <v>353</v>
      </c>
      <c r="C261" s="34" t="s">
        <v>2653</v>
      </c>
      <c r="D261" s="35" t="s">
        <v>3103</v>
      </c>
      <c r="E261" s="45" t="s">
        <v>3052</v>
      </c>
      <c r="F261" s="47">
        <v>249</v>
      </c>
      <c r="G261" s="38">
        <v>208047091</v>
      </c>
      <c r="H261" s="39">
        <v>272</v>
      </c>
      <c r="I261" s="40">
        <v>262</v>
      </c>
      <c r="J261" s="41">
        <v>216294000</v>
      </c>
      <c r="K261" s="42">
        <v>446</v>
      </c>
      <c r="L261" s="43">
        <v>432</v>
      </c>
      <c r="M261" s="38">
        <v>9935913</v>
      </c>
      <c r="N261" s="39">
        <v>469</v>
      </c>
      <c r="O261" s="40">
        <v>455</v>
      </c>
      <c r="P261" s="41">
        <v>10873424</v>
      </c>
      <c r="Q261" s="42">
        <v>437</v>
      </c>
      <c r="R261" s="43">
        <v>424</v>
      </c>
      <c r="S261" s="38">
        <v>85989376</v>
      </c>
      <c r="T261" s="39">
        <v>390</v>
      </c>
      <c r="U261" s="40">
        <v>380</v>
      </c>
      <c r="V261" s="41">
        <v>-6566572</v>
      </c>
      <c r="W261" s="42">
        <v>184</v>
      </c>
      <c r="X261" s="43">
        <v>183</v>
      </c>
      <c r="Y261" s="38">
        <v>70613</v>
      </c>
      <c r="Z261" s="39">
        <v>433</v>
      </c>
      <c r="AA261" s="40">
        <v>419</v>
      </c>
      <c r="AB261" s="41">
        <v>201</v>
      </c>
      <c r="AC261" s="108">
        <v>311</v>
      </c>
      <c r="AD261" s="45">
        <v>0</v>
      </c>
      <c r="AE261" s="37">
        <v>100</v>
      </c>
      <c r="AF261" s="46">
        <v>0</v>
      </c>
    </row>
    <row r="262" spans="1:32" s="3" customFormat="1" ht="18.75" customHeight="1">
      <c r="A262" s="48">
        <v>260</v>
      </c>
      <c r="B262" s="49" t="s">
        <v>3052</v>
      </c>
      <c r="C262" s="70" t="s">
        <v>3052</v>
      </c>
      <c r="D262" s="51" t="s">
        <v>3056</v>
      </c>
      <c r="E262" s="52" t="s">
        <v>3052</v>
      </c>
      <c r="F262" s="53">
        <v>250</v>
      </c>
      <c r="G262" s="65" t="s">
        <v>3052</v>
      </c>
      <c r="H262" s="55">
        <v>290</v>
      </c>
      <c r="I262" s="56">
        <v>280</v>
      </c>
      <c r="J262" s="66" t="s">
        <v>3052</v>
      </c>
      <c r="K262" s="58">
        <v>13</v>
      </c>
      <c r="L262" s="59">
        <v>13</v>
      </c>
      <c r="M262" s="65" t="s">
        <v>3052</v>
      </c>
      <c r="N262" s="55">
        <v>189</v>
      </c>
      <c r="O262" s="56">
        <v>180</v>
      </c>
      <c r="P262" s="66" t="s">
        <v>3052</v>
      </c>
      <c r="Q262" s="58">
        <v>214</v>
      </c>
      <c r="R262" s="59">
        <v>204</v>
      </c>
      <c r="S262" s="65" t="s">
        <v>3052</v>
      </c>
      <c r="T262" s="55">
        <v>142</v>
      </c>
      <c r="U262" s="56">
        <v>137</v>
      </c>
      <c r="V262" s="66" t="s">
        <v>3052</v>
      </c>
      <c r="W262" s="58">
        <v>295</v>
      </c>
      <c r="X262" s="59">
        <v>293</v>
      </c>
      <c r="Y262" s="65" t="s">
        <v>3052</v>
      </c>
      <c r="Z262" s="55">
        <v>429</v>
      </c>
      <c r="AA262" s="56">
        <v>415</v>
      </c>
      <c r="AB262" s="66" t="s">
        <v>3052</v>
      </c>
      <c r="AC262" s="109">
        <v>314</v>
      </c>
      <c r="AD262" s="52">
        <v>0</v>
      </c>
      <c r="AE262" s="60">
        <v>7.5</v>
      </c>
      <c r="AF262" s="61">
        <v>92.5</v>
      </c>
    </row>
    <row r="263" spans="1:32" s="3" customFormat="1" ht="18.75" customHeight="1">
      <c r="A263" s="18">
        <v>261</v>
      </c>
      <c r="B263" s="19">
        <v>316</v>
      </c>
      <c r="C263" s="20" t="s">
        <v>2654</v>
      </c>
      <c r="D263" s="21" t="s">
        <v>1061</v>
      </c>
      <c r="E263" s="22" t="s">
        <v>3052</v>
      </c>
      <c r="F263" s="23">
        <v>251</v>
      </c>
      <c r="G263" s="24">
        <v>206470289</v>
      </c>
      <c r="H263" s="25">
        <v>266</v>
      </c>
      <c r="I263" s="26">
        <v>256</v>
      </c>
      <c r="J263" s="27">
        <v>223526361</v>
      </c>
      <c r="K263" s="28" t="s">
        <v>3052</v>
      </c>
      <c r="L263" s="29" t="s">
        <v>3052</v>
      </c>
      <c r="M263" s="64" t="s">
        <v>3052</v>
      </c>
      <c r="N263" s="25">
        <v>315</v>
      </c>
      <c r="O263" s="26">
        <v>303</v>
      </c>
      <c r="P263" s="27">
        <v>60021426</v>
      </c>
      <c r="Q263" s="28">
        <v>345</v>
      </c>
      <c r="R263" s="29">
        <v>334</v>
      </c>
      <c r="S263" s="24">
        <v>149903078</v>
      </c>
      <c r="T263" s="25" t="s">
        <v>3052</v>
      </c>
      <c r="U263" s="26" t="s">
        <v>3052</v>
      </c>
      <c r="V263" s="69" t="s">
        <v>3052</v>
      </c>
      <c r="W263" s="28">
        <v>337</v>
      </c>
      <c r="X263" s="29">
        <v>335</v>
      </c>
      <c r="Y263" s="24">
        <v>21048</v>
      </c>
      <c r="Z263" s="25">
        <v>172</v>
      </c>
      <c r="AA263" s="26">
        <v>161</v>
      </c>
      <c r="AB263" s="27">
        <v>941</v>
      </c>
      <c r="AC263" s="107">
        <v>384</v>
      </c>
      <c r="AD263" s="22">
        <v>0</v>
      </c>
      <c r="AE263" s="30">
        <v>50</v>
      </c>
      <c r="AF263" s="31">
        <v>50</v>
      </c>
    </row>
    <row r="264" spans="1:32" s="3" customFormat="1" ht="18.75" customHeight="1">
      <c r="A264" s="32">
        <v>262</v>
      </c>
      <c r="B264" s="33">
        <v>233</v>
      </c>
      <c r="C264" s="34" t="s">
        <v>2655</v>
      </c>
      <c r="D264" s="35" t="s">
        <v>3056</v>
      </c>
      <c r="E264" s="45" t="s">
        <v>3052</v>
      </c>
      <c r="F264" s="47">
        <v>252</v>
      </c>
      <c r="G264" s="38">
        <v>205748747</v>
      </c>
      <c r="H264" s="39">
        <v>2</v>
      </c>
      <c r="I264" s="40">
        <v>2</v>
      </c>
      <c r="J264" s="41">
        <v>16620000336</v>
      </c>
      <c r="K264" s="42">
        <v>3</v>
      </c>
      <c r="L264" s="43">
        <v>3</v>
      </c>
      <c r="M264" s="38">
        <v>2994154131</v>
      </c>
      <c r="N264" s="39">
        <v>7</v>
      </c>
      <c r="O264" s="40">
        <v>4</v>
      </c>
      <c r="P264" s="41">
        <v>1809186661</v>
      </c>
      <c r="Q264" s="42">
        <v>5</v>
      </c>
      <c r="R264" s="43">
        <v>4</v>
      </c>
      <c r="S264" s="38">
        <v>5971232680</v>
      </c>
      <c r="T264" s="39">
        <v>37</v>
      </c>
      <c r="U264" s="40">
        <v>34</v>
      </c>
      <c r="V264" s="41">
        <v>97454535</v>
      </c>
      <c r="W264" s="42">
        <v>9</v>
      </c>
      <c r="X264" s="43">
        <v>9</v>
      </c>
      <c r="Y264" s="38">
        <v>1423953</v>
      </c>
      <c r="Z264" s="39">
        <v>134</v>
      </c>
      <c r="AA264" s="40">
        <v>124</v>
      </c>
      <c r="AB264" s="41">
        <v>1142</v>
      </c>
      <c r="AC264" s="108">
        <v>354</v>
      </c>
      <c r="AD264" s="45">
        <v>0</v>
      </c>
      <c r="AE264" s="37">
        <v>58.42</v>
      </c>
      <c r="AF264" s="46">
        <v>41.58</v>
      </c>
    </row>
    <row r="265" spans="1:32" s="3" customFormat="1" ht="18.75" customHeight="1">
      <c r="A265" s="32">
        <v>263</v>
      </c>
      <c r="B265" s="33">
        <v>219</v>
      </c>
      <c r="C265" s="34" t="s">
        <v>2656</v>
      </c>
      <c r="D265" s="35" t="s">
        <v>2657</v>
      </c>
      <c r="E265" s="45" t="s">
        <v>3052</v>
      </c>
      <c r="F265" s="47">
        <v>253</v>
      </c>
      <c r="G265" s="38">
        <v>205479903</v>
      </c>
      <c r="H265" s="39">
        <v>250</v>
      </c>
      <c r="I265" s="40">
        <v>240</v>
      </c>
      <c r="J265" s="41">
        <v>243282368</v>
      </c>
      <c r="K265" s="42">
        <v>294</v>
      </c>
      <c r="L265" s="43">
        <v>280</v>
      </c>
      <c r="M265" s="38">
        <v>34403704</v>
      </c>
      <c r="N265" s="39">
        <v>281</v>
      </c>
      <c r="O265" s="40">
        <v>270</v>
      </c>
      <c r="P265" s="41">
        <v>76614321</v>
      </c>
      <c r="Q265" s="42">
        <v>171</v>
      </c>
      <c r="R265" s="43">
        <v>161</v>
      </c>
      <c r="S265" s="38">
        <v>314948865</v>
      </c>
      <c r="T265" s="39">
        <v>396</v>
      </c>
      <c r="U265" s="40">
        <v>386</v>
      </c>
      <c r="V265" s="41">
        <v>-8329984</v>
      </c>
      <c r="W265" s="42">
        <v>208</v>
      </c>
      <c r="X265" s="43">
        <v>207</v>
      </c>
      <c r="Y265" s="38">
        <v>62738</v>
      </c>
      <c r="Z265" s="39">
        <v>174</v>
      </c>
      <c r="AA265" s="40">
        <v>163</v>
      </c>
      <c r="AB265" s="41">
        <v>903</v>
      </c>
      <c r="AC265" s="108">
        <v>356</v>
      </c>
      <c r="AD265" s="45">
        <v>0</v>
      </c>
      <c r="AE265" s="37">
        <v>100</v>
      </c>
      <c r="AF265" s="46">
        <v>0</v>
      </c>
    </row>
    <row r="266" spans="1:32" s="3" customFormat="1" ht="18.75" customHeight="1">
      <c r="A266" s="32">
        <v>264</v>
      </c>
      <c r="B266" s="33">
        <v>207</v>
      </c>
      <c r="C266" s="34" t="s">
        <v>2658</v>
      </c>
      <c r="D266" s="35" t="s">
        <v>1702</v>
      </c>
      <c r="E266" s="45" t="s">
        <v>3052</v>
      </c>
      <c r="F266" s="47">
        <v>254</v>
      </c>
      <c r="G266" s="38">
        <v>205178761</v>
      </c>
      <c r="H266" s="39">
        <v>281</v>
      </c>
      <c r="I266" s="40">
        <v>271</v>
      </c>
      <c r="J266" s="41">
        <v>211049681</v>
      </c>
      <c r="K266" s="42">
        <v>394</v>
      </c>
      <c r="L266" s="43">
        <v>380</v>
      </c>
      <c r="M266" s="38">
        <v>19341237</v>
      </c>
      <c r="N266" s="39">
        <v>498</v>
      </c>
      <c r="O266" s="40">
        <v>484</v>
      </c>
      <c r="P266" s="41">
        <v>-53008772</v>
      </c>
      <c r="Q266" s="42">
        <v>283</v>
      </c>
      <c r="R266" s="43">
        <v>272</v>
      </c>
      <c r="S266" s="38">
        <v>200438028</v>
      </c>
      <c r="T266" s="39">
        <v>476</v>
      </c>
      <c r="U266" s="40">
        <v>464</v>
      </c>
      <c r="V266" s="41">
        <v>-50505494</v>
      </c>
      <c r="W266" s="42">
        <v>386</v>
      </c>
      <c r="X266" s="43">
        <v>383</v>
      </c>
      <c r="Y266" s="38">
        <v>8529</v>
      </c>
      <c r="Z266" s="39">
        <v>234</v>
      </c>
      <c r="AA266" s="40">
        <v>223</v>
      </c>
      <c r="AB266" s="41">
        <v>682</v>
      </c>
      <c r="AC266" s="108">
        <v>352</v>
      </c>
      <c r="AD266" s="45">
        <v>0</v>
      </c>
      <c r="AE266" s="37">
        <v>100</v>
      </c>
      <c r="AF266" s="46">
        <v>0</v>
      </c>
    </row>
    <row r="267" spans="1:32" s="3" customFormat="1" ht="18.75" customHeight="1">
      <c r="A267" s="48">
        <v>265</v>
      </c>
      <c r="B267" s="49">
        <v>290</v>
      </c>
      <c r="C267" s="50" t="s">
        <v>2659</v>
      </c>
      <c r="D267" s="51" t="s">
        <v>3051</v>
      </c>
      <c r="E267" s="52" t="s">
        <v>3052</v>
      </c>
      <c r="F267" s="53">
        <v>255</v>
      </c>
      <c r="G267" s="54">
        <v>205071962</v>
      </c>
      <c r="H267" s="55">
        <v>276</v>
      </c>
      <c r="I267" s="56">
        <v>266</v>
      </c>
      <c r="J267" s="57">
        <v>212474719</v>
      </c>
      <c r="K267" s="58">
        <v>199</v>
      </c>
      <c r="L267" s="59">
        <v>186</v>
      </c>
      <c r="M267" s="54">
        <v>55243500</v>
      </c>
      <c r="N267" s="55">
        <v>200</v>
      </c>
      <c r="O267" s="56">
        <v>191</v>
      </c>
      <c r="P267" s="57">
        <v>132726406</v>
      </c>
      <c r="Q267" s="58">
        <v>308</v>
      </c>
      <c r="R267" s="59">
        <v>297</v>
      </c>
      <c r="S267" s="54">
        <v>180627438</v>
      </c>
      <c r="T267" s="55">
        <v>115</v>
      </c>
      <c r="U267" s="56">
        <v>110</v>
      </c>
      <c r="V267" s="57">
        <v>32469895</v>
      </c>
      <c r="W267" s="58">
        <v>326</v>
      </c>
      <c r="X267" s="59">
        <v>324</v>
      </c>
      <c r="Y267" s="54">
        <v>24326</v>
      </c>
      <c r="Z267" s="55">
        <v>367</v>
      </c>
      <c r="AA267" s="56">
        <v>353</v>
      </c>
      <c r="AB267" s="57">
        <v>326</v>
      </c>
      <c r="AC267" s="109">
        <v>371</v>
      </c>
      <c r="AD267" s="52">
        <v>0</v>
      </c>
      <c r="AE267" s="60">
        <v>100</v>
      </c>
      <c r="AF267" s="61">
        <v>0</v>
      </c>
    </row>
    <row r="268" spans="1:32" s="3" customFormat="1" ht="18.75" customHeight="1">
      <c r="A268" s="167">
        <v>266</v>
      </c>
      <c r="B268" s="168">
        <v>320</v>
      </c>
      <c r="C268" s="169" t="s">
        <v>2660</v>
      </c>
      <c r="D268" s="170" t="s">
        <v>3056</v>
      </c>
      <c r="E268" s="182" t="s">
        <v>3052</v>
      </c>
      <c r="F268" s="180">
        <v>256</v>
      </c>
      <c r="G268" s="173">
        <v>203940784</v>
      </c>
      <c r="H268" s="174">
        <v>262</v>
      </c>
      <c r="I268" s="175">
        <v>252</v>
      </c>
      <c r="J268" s="176">
        <v>227226799</v>
      </c>
      <c r="K268" s="177">
        <v>405</v>
      </c>
      <c r="L268" s="178">
        <v>391</v>
      </c>
      <c r="M268" s="173">
        <v>17864252</v>
      </c>
      <c r="N268" s="174">
        <v>289</v>
      </c>
      <c r="O268" s="175">
        <v>278</v>
      </c>
      <c r="P268" s="176">
        <v>72051652</v>
      </c>
      <c r="Q268" s="177">
        <v>203</v>
      </c>
      <c r="R268" s="178">
        <v>193</v>
      </c>
      <c r="S268" s="173">
        <v>285458822</v>
      </c>
      <c r="T268" s="174">
        <v>442</v>
      </c>
      <c r="U268" s="175">
        <v>431</v>
      </c>
      <c r="V268" s="176">
        <v>-21987569</v>
      </c>
      <c r="W268" s="177">
        <v>130</v>
      </c>
      <c r="X268" s="178">
        <v>129</v>
      </c>
      <c r="Y268" s="173">
        <v>100800</v>
      </c>
      <c r="Z268" s="174">
        <v>84</v>
      </c>
      <c r="AA268" s="175">
        <v>74</v>
      </c>
      <c r="AB268" s="176">
        <v>1522</v>
      </c>
      <c r="AC268" s="179">
        <v>384</v>
      </c>
      <c r="AD268" s="171">
        <v>0</v>
      </c>
      <c r="AE268" s="180">
        <v>0</v>
      </c>
      <c r="AF268" s="181">
        <v>100</v>
      </c>
    </row>
    <row r="269" spans="1:32" s="3" customFormat="1" ht="18.75" customHeight="1">
      <c r="A269" s="32">
        <v>267</v>
      </c>
      <c r="B269" s="33">
        <v>191</v>
      </c>
      <c r="C269" s="34" t="s">
        <v>2661</v>
      </c>
      <c r="D269" s="35" t="s">
        <v>1061</v>
      </c>
      <c r="E269" s="45" t="s">
        <v>3052</v>
      </c>
      <c r="F269" s="47">
        <v>257</v>
      </c>
      <c r="G269" s="38">
        <v>203489803</v>
      </c>
      <c r="H269" s="39">
        <v>280</v>
      </c>
      <c r="I269" s="40">
        <v>270</v>
      </c>
      <c r="J269" s="41">
        <v>211183984</v>
      </c>
      <c r="K269" s="42">
        <v>389</v>
      </c>
      <c r="L269" s="43">
        <v>375</v>
      </c>
      <c r="M269" s="38">
        <v>20398236</v>
      </c>
      <c r="N269" s="39">
        <v>412</v>
      </c>
      <c r="O269" s="40">
        <v>399</v>
      </c>
      <c r="P269" s="41">
        <v>34602299</v>
      </c>
      <c r="Q269" s="42">
        <v>172</v>
      </c>
      <c r="R269" s="43">
        <v>162</v>
      </c>
      <c r="S269" s="38">
        <v>314355282</v>
      </c>
      <c r="T269" s="39">
        <v>473</v>
      </c>
      <c r="U269" s="40">
        <v>461</v>
      </c>
      <c r="V269" s="41">
        <v>-47380838</v>
      </c>
      <c r="W269" s="42">
        <v>388</v>
      </c>
      <c r="X269" s="43">
        <v>385</v>
      </c>
      <c r="Y269" s="38">
        <v>8041</v>
      </c>
      <c r="Z269" s="39">
        <v>184</v>
      </c>
      <c r="AA269" s="40">
        <v>173</v>
      </c>
      <c r="AB269" s="41">
        <v>877</v>
      </c>
      <c r="AC269" s="108">
        <v>384</v>
      </c>
      <c r="AD269" s="45">
        <v>0</v>
      </c>
      <c r="AE269" s="37">
        <v>100</v>
      </c>
      <c r="AF269" s="46">
        <v>0</v>
      </c>
    </row>
    <row r="270" spans="1:32" s="3" customFormat="1" ht="18.75" customHeight="1">
      <c r="A270" s="137">
        <v>268</v>
      </c>
      <c r="B270" s="138">
        <v>147</v>
      </c>
      <c r="C270" s="139" t="s">
        <v>2662</v>
      </c>
      <c r="D270" s="140" t="s">
        <v>3056</v>
      </c>
      <c r="E270" s="141" t="s">
        <v>3052</v>
      </c>
      <c r="F270" s="142">
        <v>258</v>
      </c>
      <c r="G270" s="143">
        <v>203485541</v>
      </c>
      <c r="H270" s="144">
        <v>221</v>
      </c>
      <c r="I270" s="145">
        <v>211</v>
      </c>
      <c r="J270" s="146">
        <v>266186937</v>
      </c>
      <c r="K270" s="147">
        <v>480</v>
      </c>
      <c r="L270" s="148">
        <v>466</v>
      </c>
      <c r="M270" s="143">
        <v>-1330351</v>
      </c>
      <c r="N270" s="144">
        <v>490</v>
      </c>
      <c r="O270" s="145">
        <v>476</v>
      </c>
      <c r="P270" s="146">
        <v>-10696316</v>
      </c>
      <c r="Q270" s="147">
        <v>234</v>
      </c>
      <c r="R270" s="148">
        <v>223</v>
      </c>
      <c r="S270" s="143">
        <v>248256604</v>
      </c>
      <c r="T270" s="144">
        <v>497</v>
      </c>
      <c r="U270" s="145">
        <v>485</v>
      </c>
      <c r="V270" s="146">
        <v>-169839647</v>
      </c>
      <c r="W270" s="147">
        <v>127</v>
      </c>
      <c r="X270" s="148">
        <v>126</v>
      </c>
      <c r="Y270" s="143">
        <v>103608</v>
      </c>
      <c r="Z270" s="144">
        <v>183</v>
      </c>
      <c r="AA270" s="145">
        <v>172</v>
      </c>
      <c r="AB270" s="146">
        <v>878</v>
      </c>
      <c r="AC270" s="149">
        <v>321</v>
      </c>
      <c r="AD270" s="141">
        <v>0</v>
      </c>
      <c r="AE270" s="150">
        <v>100</v>
      </c>
      <c r="AF270" s="151">
        <v>0</v>
      </c>
    </row>
    <row r="271" spans="1:32" s="3" customFormat="1" ht="18.75" customHeight="1">
      <c r="A271" s="32">
        <v>269</v>
      </c>
      <c r="B271" s="33">
        <v>340</v>
      </c>
      <c r="C271" s="34" t="s">
        <v>2663</v>
      </c>
      <c r="D271" s="35" t="s">
        <v>3106</v>
      </c>
      <c r="E271" s="36" t="s">
        <v>3052</v>
      </c>
      <c r="F271" s="37">
        <v>259</v>
      </c>
      <c r="G271" s="38">
        <v>203134866</v>
      </c>
      <c r="H271" s="39">
        <v>295</v>
      </c>
      <c r="I271" s="40">
        <v>285</v>
      </c>
      <c r="J271" s="41">
        <v>203134866</v>
      </c>
      <c r="K271" s="42">
        <v>154</v>
      </c>
      <c r="L271" s="43">
        <v>142</v>
      </c>
      <c r="M271" s="38">
        <v>75745137</v>
      </c>
      <c r="N271" s="39">
        <v>325</v>
      </c>
      <c r="O271" s="40">
        <v>313</v>
      </c>
      <c r="P271" s="41">
        <v>57060123</v>
      </c>
      <c r="Q271" s="42">
        <v>259</v>
      </c>
      <c r="R271" s="43">
        <v>248</v>
      </c>
      <c r="S271" s="38">
        <v>215018722</v>
      </c>
      <c r="T271" s="39">
        <v>97</v>
      </c>
      <c r="U271" s="40">
        <v>94</v>
      </c>
      <c r="V271" s="41">
        <v>38073899</v>
      </c>
      <c r="W271" s="42">
        <v>179</v>
      </c>
      <c r="X271" s="43">
        <v>178</v>
      </c>
      <c r="Y271" s="38">
        <v>71500</v>
      </c>
      <c r="Z271" s="39">
        <v>262</v>
      </c>
      <c r="AA271" s="40">
        <v>251</v>
      </c>
      <c r="AB271" s="41">
        <v>586</v>
      </c>
      <c r="AC271" s="108">
        <v>383</v>
      </c>
      <c r="AD271" s="45">
        <v>0</v>
      </c>
      <c r="AE271" s="37">
        <v>100</v>
      </c>
      <c r="AF271" s="46">
        <v>0</v>
      </c>
    </row>
    <row r="272" spans="1:32" s="3" customFormat="1" ht="18.75" customHeight="1">
      <c r="A272" s="48">
        <v>270</v>
      </c>
      <c r="B272" s="49">
        <v>356</v>
      </c>
      <c r="C272" s="50" t="s">
        <v>2664</v>
      </c>
      <c r="D272" s="51" t="s">
        <v>3103</v>
      </c>
      <c r="E272" s="52" t="s">
        <v>3052</v>
      </c>
      <c r="F272" s="53">
        <v>260</v>
      </c>
      <c r="G272" s="54">
        <v>200201945</v>
      </c>
      <c r="H272" s="55">
        <v>293</v>
      </c>
      <c r="I272" s="56">
        <v>283</v>
      </c>
      <c r="J272" s="57">
        <v>203388675</v>
      </c>
      <c r="K272" s="58">
        <v>472</v>
      </c>
      <c r="L272" s="59">
        <v>458</v>
      </c>
      <c r="M272" s="54">
        <v>2303157</v>
      </c>
      <c r="N272" s="55">
        <v>145</v>
      </c>
      <c r="O272" s="56">
        <v>136</v>
      </c>
      <c r="P272" s="57">
        <v>182166106</v>
      </c>
      <c r="Q272" s="58">
        <v>125</v>
      </c>
      <c r="R272" s="59">
        <v>115</v>
      </c>
      <c r="S272" s="54">
        <v>453002168</v>
      </c>
      <c r="T272" s="55">
        <v>481</v>
      </c>
      <c r="U272" s="56">
        <v>469</v>
      </c>
      <c r="V272" s="57">
        <v>-55299283</v>
      </c>
      <c r="W272" s="58">
        <v>235</v>
      </c>
      <c r="X272" s="59">
        <v>234</v>
      </c>
      <c r="Y272" s="54">
        <v>52646</v>
      </c>
      <c r="Z272" s="55">
        <v>232</v>
      </c>
      <c r="AA272" s="56">
        <v>221</v>
      </c>
      <c r="AB272" s="57">
        <v>688</v>
      </c>
      <c r="AC272" s="109">
        <v>369</v>
      </c>
      <c r="AD272" s="52">
        <v>0</v>
      </c>
      <c r="AE272" s="60">
        <v>70</v>
      </c>
      <c r="AF272" s="61">
        <v>30</v>
      </c>
    </row>
    <row r="273" spans="1:32" s="3" customFormat="1" ht="18.75" customHeight="1">
      <c r="A273" s="18">
        <v>271</v>
      </c>
      <c r="B273" s="19">
        <v>216</v>
      </c>
      <c r="C273" s="20" t="s">
        <v>2665</v>
      </c>
      <c r="D273" s="21" t="s">
        <v>1699</v>
      </c>
      <c r="E273" s="22" t="s">
        <v>3052</v>
      </c>
      <c r="F273" s="23">
        <v>261</v>
      </c>
      <c r="G273" s="24">
        <v>199783895</v>
      </c>
      <c r="H273" s="25">
        <v>209</v>
      </c>
      <c r="I273" s="26">
        <v>199</v>
      </c>
      <c r="J273" s="27">
        <v>290241342</v>
      </c>
      <c r="K273" s="28">
        <v>246</v>
      </c>
      <c r="L273" s="29">
        <v>232</v>
      </c>
      <c r="M273" s="24">
        <v>44388050</v>
      </c>
      <c r="N273" s="25">
        <v>202</v>
      </c>
      <c r="O273" s="26">
        <v>193</v>
      </c>
      <c r="P273" s="27">
        <v>127653351</v>
      </c>
      <c r="Q273" s="28">
        <v>154</v>
      </c>
      <c r="R273" s="29">
        <v>144</v>
      </c>
      <c r="S273" s="24">
        <v>358258641</v>
      </c>
      <c r="T273" s="25">
        <v>298</v>
      </c>
      <c r="U273" s="26">
        <v>290</v>
      </c>
      <c r="V273" s="27">
        <v>2738524</v>
      </c>
      <c r="W273" s="28">
        <v>157</v>
      </c>
      <c r="X273" s="29">
        <v>156</v>
      </c>
      <c r="Y273" s="24">
        <v>83415</v>
      </c>
      <c r="Z273" s="25">
        <v>325</v>
      </c>
      <c r="AA273" s="26">
        <v>313</v>
      </c>
      <c r="AB273" s="27">
        <v>401</v>
      </c>
      <c r="AC273" s="107">
        <v>384</v>
      </c>
      <c r="AD273" s="22">
        <v>0</v>
      </c>
      <c r="AE273" s="30">
        <v>100</v>
      </c>
      <c r="AF273" s="31">
        <v>0</v>
      </c>
    </row>
    <row r="274" spans="1:32" s="3" customFormat="1" ht="18.75" customHeight="1">
      <c r="A274" s="137">
        <v>272</v>
      </c>
      <c r="B274" s="138">
        <v>223</v>
      </c>
      <c r="C274" s="139" t="s">
        <v>1107</v>
      </c>
      <c r="D274" s="140" t="s">
        <v>3056</v>
      </c>
      <c r="E274" s="141" t="s">
        <v>3052</v>
      </c>
      <c r="F274" s="142">
        <v>262</v>
      </c>
      <c r="G274" s="143">
        <v>198923854</v>
      </c>
      <c r="H274" s="144">
        <v>299</v>
      </c>
      <c r="I274" s="145">
        <v>289</v>
      </c>
      <c r="J274" s="146">
        <v>200287496</v>
      </c>
      <c r="K274" s="147" t="s">
        <v>3052</v>
      </c>
      <c r="L274" s="148" t="s">
        <v>3052</v>
      </c>
      <c r="M274" s="186" t="s">
        <v>3052</v>
      </c>
      <c r="N274" s="144" t="s">
        <v>3052</v>
      </c>
      <c r="O274" s="145" t="s">
        <v>3052</v>
      </c>
      <c r="P274" s="187" t="s">
        <v>3052</v>
      </c>
      <c r="Q274" s="147" t="s">
        <v>3052</v>
      </c>
      <c r="R274" s="148" t="s">
        <v>3052</v>
      </c>
      <c r="S274" s="186" t="s">
        <v>3052</v>
      </c>
      <c r="T274" s="144" t="s">
        <v>3052</v>
      </c>
      <c r="U274" s="145" t="s">
        <v>3052</v>
      </c>
      <c r="V274" s="187" t="s">
        <v>3052</v>
      </c>
      <c r="W274" s="147" t="s">
        <v>3052</v>
      </c>
      <c r="X274" s="148" t="s">
        <v>3052</v>
      </c>
      <c r="Y274" s="186" t="s">
        <v>3052</v>
      </c>
      <c r="Z274" s="144" t="s">
        <v>3052</v>
      </c>
      <c r="AA274" s="145" t="s">
        <v>3052</v>
      </c>
      <c r="AB274" s="187" t="s">
        <v>3052</v>
      </c>
      <c r="AC274" s="149">
        <v>313</v>
      </c>
      <c r="AD274" s="141">
        <v>0</v>
      </c>
      <c r="AE274" s="150">
        <v>100</v>
      </c>
      <c r="AF274" s="151">
        <v>0</v>
      </c>
    </row>
    <row r="275" spans="1:32" s="3" customFormat="1" ht="18.75" customHeight="1">
      <c r="A275" s="137">
        <v>273</v>
      </c>
      <c r="B275" s="138">
        <v>393</v>
      </c>
      <c r="C275" s="139" t="s">
        <v>2666</v>
      </c>
      <c r="D275" s="140" t="s">
        <v>3056</v>
      </c>
      <c r="E275" s="141" t="s">
        <v>3052</v>
      </c>
      <c r="F275" s="142">
        <v>263</v>
      </c>
      <c r="G275" s="143">
        <v>198776529</v>
      </c>
      <c r="H275" s="144">
        <v>300</v>
      </c>
      <c r="I275" s="145">
        <v>290</v>
      </c>
      <c r="J275" s="146">
        <v>200094577</v>
      </c>
      <c r="K275" s="147">
        <v>160</v>
      </c>
      <c r="L275" s="148">
        <v>148</v>
      </c>
      <c r="M275" s="143">
        <v>73772484</v>
      </c>
      <c r="N275" s="144">
        <v>181</v>
      </c>
      <c r="O275" s="145">
        <v>172</v>
      </c>
      <c r="P275" s="146">
        <v>145040905</v>
      </c>
      <c r="Q275" s="147">
        <v>261</v>
      </c>
      <c r="R275" s="148">
        <v>250</v>
      </c>
      <c r="S275" s="143">
        <v>214780258</v>
      </c>
      <c r="T275" s="144">
        <v>73</v>
      </c>
      <c r="U275" s="145">
        <v>70</v>
      </c>
      <c r="V275" s="146">
        <v>55835279</v>
      </c>
      <c r="W275" s="147">
        <v>133</v>
      </c>
      <c r="X275" s="148">
        <v>132</v>
      </c>
      <c r="Y275" s="143">
        <v>97680</v>
      </c>
      <c r="Z275" s="144">
        <v>375</v>
      </c>
      <c r="AA275" s="145">
        <v>361</v>
      </c>
      <c r="AB275" s="146">
        <v>308</v>
      </c>
      <c r="AC275" s="149">
        <v>371</v>
      </c>
      <c r="AD275" s="141">
        <v>0</v>
      </c>
      <c r="AE275" s="150">
        <v>100</v>
      </c>
      <c r="AF275" s="151">
        <v>0</v>
      </c>
    </row>
    <row r="276" spans="1:32" s="3" customFormat="1" ht="18.75" customHeight="1">
      <c r="A276" s="32">
        <v>274</v>
      </c>
      <c r="B276" s="33">
        <v>299</v>
      </c>
      <c r="C276" s="34" t="s">
        <v>2667</v>
      </c>
      <c r="D276" s="35" t="s">
        <v>1061</v>
      </c>
      <c r="E276" s="45" t="s">
        <v>3052</v>
      </c>
      <c r="F276" s="47">
        <v>264</v>
      </c>
      <c r="G276" s="38">
        <v>198439267</v>
      </c>
      <c r="H276" s="39">
        <v>291</v>
      </c>
      <c r="I276" s="40">
        <v>281</v>
      </c>
      <c r="J276" s="41">
        <v>205103791</v>
      </c>
      <c r="K276" s="42">
        <v>227</v>
      </c>
      <c r="L276" s="43">
        <v>214</v>
      </c>
      <c r="M276" s="38">
        <v>49037367</v>
      </c>
      <c r="N276" s="39">
        <v>323</v>
      </c>
      <c r="O276" s="40">
        <v>311</v>
      </c>
      <c r="P276" s="41">
        <v>57294445</v>
      </c>
      <c r="Q276" s="42">
        <v>309</v>
      </c>
      <c r="R276" s="43">
        <v>298</v>
      </c>
      <c r="S276" s="38">
        <v>180156797</v>
      </c>
      <c r="T276" s="39">
        <v>334</v>
      </c>
      <c r="U276" s="40">
        <v>325</v>
      </c>
      <c r="V276" s="41">
        <v>688022</v>
      </c>
      <c r="W276" s="42">
        <v>327</v>
      </c>
      <c r="X276" s="43">
        <v>325</v>
      </c>
      <c r="Y276" s="38">
        <v>23597</v>
      </c>
      <c r="Z276" s="39">
        <v>131</v>
      </c>
      <c r="AA276" s="40">
        <v>121</v>
      </c>
      <c r="AB276" s="41">
        <v>1150</v>
      </c>
      <c r="AC276" s="108">
        <v>384</v>
      </c>
      <c r="AD276" s="45">
        <v>0</v>
      </c>
      <c r="AE276" s="37">
        <v>100</v>
      </c>
      <c r="AF276" s="46">
        <v>0</v>
      </c>
    </row>
    <row r="277" spans="1:32" s="3" customFormat="1" ht="18.75" customHeight="1">
      <c r="A277" s="48">
        <v>275</v>
      </c>
      <c r="B277" s="49">
        <v>257</v>
      </c>
      <c r="C277" s="50" t="s">
        <v>2668</v>
      </c>
      <c r="D277" s="51" t="s">
        <v>881</v>
      </c>
      <c r="E277" s="52" t="s">
        <v>3052</v>
      </c>
      <c r="F277" s="53">
        <v>265</v>
      </c>
      <c r="G277" s="54">
        <v>196938756</v>
      </c>
      <c r="H277" s="55">
        <v>303</v>
      </c>
      <c r="I277" s="56">
        <v>293</v>
      </c>
      <c r="J277" s="57">
        <v>197690226</v>
      </c>
      <c r="K277" s="58" t="s">
        <v>3052</v>
      </c>
      <c r="L277" s="59" t="s">
        <v>3052</v>
      </c>
      <c r="M277" s="65" t="s">
        <v>3052</v>
      </c>
      <c r="N277" s="55">
        <v>247</v>
      </c>
      <c r="O277" s="56">
        <v>237</v>
      </c>
      <c r="P277" s="57">
        <v>94452537</v>
      </c>
      <c r="Q277" s="58">
        <v>379</v>
      </c>
      <c r="R277" s="59">
        <v>367</v>
      </c>
      <c r="S277" s="54">
        <v>122342157</v>
      </c>
      <c r="T277" s="55" t="s">
        <v>3052</v>
      </c>
      <c r="U277" s="56" t="s">
        <v>3052</v>
      </c>
      <c r="V277" s="66" t="s">
        <v>3052</v>
      </c>
      <c r="W277" s="58">
        <v>138</v>
      </c>
      <c r="X277" s="59">
        <v>137</v>
      </c>
      <c r="Y277" s="54">
        <v>95924</v>
      </c>
      <c r="Z277" s="55">
        <v>298</v>
      </c>
      <c r="AA277" s="56">
        <v>286</v>
      </c>
      <c r="AB277" s="57">
        <v>477</v>
      </c>
      <c r="AC277" s="109">
        <v>384</v>
      </c>
      <c r="AD277" s="52">
        <v>0</v>
      </c>
      <c r="AE277" s="60">
        <v>40</v>
      </c>
      <c r="AF277" s="61">
        <v>60</v>
      </c>
    </row>
    <row r="278" spans="1:32" s="3" customFormat="1" ht="18.75" customHeight="1">
      <c r="A278" s="18">
        <v>276</v>
      </c>
      <c r="B278" s="19">
        <v>292</v>
      </c>
      <c r="C278" s="20" t="s">
        <v>2669</v>
      </c>
      <c r="D278" s="21" t="s">
        <v>1702</v>
      </c>
      <c r="E278" s="22" t="s">
        <v>3052</v>
      </c>
      <c r="F278" s="23">
        <v>266</v>
      </c>
      <c r="G278" s="24">
        <v>196255799</v>
      </c>
      <c r="H278" s="25">
        <v>304</v>
      </c>
      <c r="I278" s="26">
        <v>294</v>
      </c>
      <c r="J278" s="27">
        <v>196255799</v>
      </c>
      <c r="K278" s="28">
        <v>70</v>
      </c>
      <c r="L278" s="29">
        <v>61</v>
      </c>
      <c r="M278" s="24">
        <v>154433272</v>
      </c>
      <c r="N278" s="25">
        <v>162</v>
      </c>
      <c r="O278" s="26">
        <v>153</v>
      </c>
      <c r="P278" s="27">
        <v>159163118</v>
      </c>
      <c r="Q278" s="28">
        <v>242</v>
      </c>
      <c r="R278" s="29">
        <v>231</v>
      </c>
      <c r="S278" s="24">
        <v>238716007</v>
      </c>
      <c r="T278" s="25">
        <v>41</v>
      </c>
      <c r="U278" s="26">
        <v>38</v>
      </c>
      <c r="V278" s="27">
        <v>94904636</v>
      </c>
      <c r="W278" s="28">
        <v>82</v>
      </c>
      <c r="X278" s="29">
        <v>81</v>
      </c>
      <c r="Y278" s="24">
        <v>145141</v>
      </c>
      <c r="Z278" s="25">
        <v>348</v>
      </c>
      <c r="AA278" s="26">
        <v>336</v>
      </c>
      <c r="AB278" s="27">
        <v>360</v>
      </c>
      <c r="AC278" s="107">
        <v>210</v>
      </c>
      <c r="AD278" s="22">
        <v>0</v>
      </c>
      <c r="AE278" s="30">
        <v>100</v>
      </c>
      <c r="AF278" s="31">
        <v>0</v>
      </c>
    </row>
    <row r="279" spans="1:32" s="3" customFormat="1" ht="18.75" customHeight="1">
      <c r="A279" s="32">
        <v>277</v>
      </c>
      <c r="B279" s="33">
        <v>238</v>
      </c>
      <c r="C279" s="34" t="s">
        <v>2670</v>
      </c>
      <c r="D279" s="35" t="s">
        <v>2671</v>
      </c>
      <c r="E279" s="45" t="s">
        <v>3052</v>
      </c>
      <c r="F279" s="47">
        <v>267</v>
      </c>
      <c r="G279" s="38">
        <v>195176441</v>
      </c>
      <c r="H279" s="39">
        <v>301</v>
      </c>
      <c r="I279" s="40">
        <v>291</v>
      </c>
      <c r="J279" s="41">
        <v>199297026</v>
      </c>
      <c r="K279" s="42">
        <v>383</v>
      </c>
      <c r="L279" s="43">
        <v>369</v>
      </c>
      <c r="M279" s="38">
        <v>21005176</v>
      </c>
      <c r="N279" s="39">
        <v>450</v>
      </c>
      <c r="O279" s="40">
        <v>436</v>
      </c>
      <c r="P279" s="41">
        <v>19636851</v>
      </c>
      <c r="Q279" s="42">
        <v>374</v>
      </c>
      <c r="R279" s="43">
        <v>362</v>
      </c>
      <c r="S279" s="38">
        <v>124318840</v>
      </c>
      <c r="T279" s="39">
        <v>414</v>
      </c>
      <c r="U279" s="40">
        <v>403</v>
      </c>
      <c r="V279" s="41">
        <v>-12754747</v>
      </c>
      <c r="W279" s="42">
        <v>362</v>
      </c>
      <c r="X279" s="43">
        <v>360</v>
      </c>
      <c r="Y279" s="38">
        <v>14974</v>
      </c>
      <c r="Z279" s="39">
        <v>326</v>
      </c>
      <c r="AA279" s="40">
        <v>314</v>
      </c>
      <c r="AB279" s="41">
        <v>401</v>
      </c>
      <c r="AC279" s="108">
        <v>313</v>
      </c>
      <c r="AD279" s="45">
        <v>0</v>
      </c>
      <c r="AE279" s="37">
        <v>100</v>
      </c>
      <c r="AF279" s="46">
        <v>0</v>
      </c>
    </row>
    <row r="280" spans="1:32" s="3" customFormat="1" ht="18.75" customHeight="1">
      <c r="A280" s="32">
        <v>278</v>
      </c>
      <c r="B280" s="33">
        <v>391</v>
      </c>
      <c r="C280" s="34" t="s">
        <v>2672</v>
      </c>
      <c r="D280" s="35" t="s">
        <v>3098</v>
      </c>
      <c r="E280" s="45" t="s">
        <v>3052</v>
      </c>
      <c r="F280" s="47">
        <v>268</v>
      </c>
      <c r="G280" s="38">
        <v>195017377</v>
      </c>
      <c r="H280" s="39">
        <v>302</v>
      </c>
      <c r="I280" s="40">
        <v>292</v>
      </c>
      <c r="J280" s="41">
        <v>198683534</v>
      </c>
      <c r="K280" s="42">
        <v>223</v>
      </c>
      <c r="L280" s="43">
        <v>210</v>
      </c>
      <c r="M280" s="38">
        <v>49978357</v>
      </c>
      <c r="N280" s="39">
        <v>237</v>
      </c>
      <c r="O280" s="40">
        <v>227</v>
      </c>
      <c r="P280" s="41">
        <v>102884970</v>
      </c>
      <c r="Q280" s="42">
        <v>326</v>
      </c>
      <c r="R280" s="43">
        <v>315</v>
      </c>
      <c r="S280" s="38">
        <v>165088091</v>
      </c>
      <c r="T280" s="39">
        <v>147</v>
      </c>
      <c r="U280" s="40">
        <v>142</v>
      </c>
      <c r="V280" s="41">
        <v>20920320</v>
      </c>
      <c r="W280" s="42">
        <v>449</v>
      </c>
      <c r="X280" s="43">
        <v>443</v>
      </c>
      <c r="Y280" s="38">
        <v>257</v>
      </c>
      <c r="Z280" s="39">
        <v>320</v>
      </c>
      <c r="AA280" s="40">
        <v>308</v>
      </c>
      <c r="AB280" s="41">
        <v>412</v>
      </c>
      <c r="AC280" s="108">
        <v>311</v>
      </c>
      <c r="AD280" s="45">
        <v>0</v>
      </c>
      <c r="AE280" s="37">
        <v>100</v>
      </c>
      <c r="AF280" s="46">
        <v>0</v>
      </c>
    </row>
    <row r="281" spans="1:32" s="3" customFormat="1" ht="18.75" customHeight="1">
      <c r="A281" s="32">
        <v>279</v>
      </c>
      <c r="B281" s="33">
        <v>239</v>
      </c>
      <c r="C281" s="34" t="s">
        <v>2673</v>
      </c>
      <c r="D281" s="35" t="s">
        <v>2674</v>
      </c>
      <c r="E281" s="45" t="s">
        <v>3052</v>
      </c>
      <c r="F281" s="47">
        <v>269</v>
      </c>
      <c r="G281" s="38">
        <v>194932150</v>
      </c>
      <c r="H281" s="39">
        <v>305</v>
      </c>
      <c r="I281" s="40">
        <v>295</v>
      </c>
      <c r="J281" s="41">
        <v>196124681</v>
      </c>
      <c r="K281" s="42">
        <v>117</v>
      </c>
      <c r="L281" s="43">
        <v>107</v>
      </c>
      <c r="M281" s="38">
        <v>98032382</v>
      </c>
      <c r="N281" s="39">
        <v>119</v>
      </c>
      <c r="O281" s="40">
        <v>110</v>
      </c>
      <c r="P281" s="41">
        <v>215127000</v>
      </c>
      <c r="Q281" s="42">
        <v>232</v>
      </c>
      <c r="R281" s="43">
        <v>221</v>
      </c>
      <c r="S281" s="38">
        <v>251568807</v>
      </c>
      <c r="T281" s="39">
        <v>38</v>
      </c>
      <c r="U281" s="40">
        <v>35</v>
      </c>
      <c r="V281" s="41">
        <v>97306396</v>
      </c>
      <c r="W281" s="42">
        <v>210</v>
      </c>
      <c r="X281" s="43">
        <v>209</v>
      </c>
      <c r="Y281" s="38">
        <v>62248</v>
      </c>
      <c r="Z281" s="39">
        <v>413</v>
      </c>
      <c r="AA281" s="40">
        <v>399</v>
      </c>
      <c r="AB281" s="41">
        <v>231</v>
      </c>
      <c r="AC281" s="108">
        <v>369</v>
      </c>
      <c r="AD281" s="45">
        <v>0</v>
      </c>
      <c r="AE281" s="37">
        <v>100</v>
      </c>
      <c r="AF281" s="46">
        <v>0</v>
      </c>
    </row>
    <row r="282" spans="1:32" s="3" customFormat="1" ht="18.75" customHeight="1">
      <c r="A282" s="48">
        <v>280</v>
      </c>
      <c r="B282" s="49">
        <v>283</v>
      </c>
      <c r="C282" s="50" t="s">
        <v>2675</v>
      </c>
      <c r="D282" s="51" t="s">
        <v>1061</v>
      </c>
      <c r="E282" s="52" t="s">
        <v>3052</v>
      </c>
      <c r="F282" s="53">
        <v>270</v>
      </c>
      <c r="G282" s="54">
        <v>194610469</v>
      </c>
      <c r="H282" s="55">
        <v>279</v>
      </c>
      <c r="I282" s="56">
        <v>269</v>
      </c>
      <c r="J282" s="57">
        <v>211456144</v>
      </c>
      <c r="K282" s="58">
        <v>217</v>
      </c>
      <c r="L282" s="59">
        <v>204</v>
      </c>
      <c r="M282" s="54">
        <v>51385374</v>
      </c>
      <c r="N282" s="55">
        <v>256</v>
      </c>
      <c r="O282" s="56">
        <v>245</v>
      </c>
      <c r="P282" s="57">
        <v>90589694</v>
      </c>
      <c r="Q282" s="58">
        <v>281</v>
      </c>
      <c r="R282" s="59">
        <v>270</v>
      </c>
      <c r="S282" s="54">
        <v>202195934</v>
      </c>
      <c r="T282" s="55">
        <v>170</v>
      </c>
      <c r="U282" s="56">
        <v>164</v>
      </c>
      <c r="V282" s="57">
        <v>15767338</v>
      </c>
      <c r="W282" s="58">
        <v>95</v>
      </c>
      <c r="X282" s="59">
        <v>94</v>
      </c>
      <c r="Y282" s="54">
        <v>130066</v>
      </c>
      <c r="Z282" s="55">
        <v>186</v>
      </c>
      <c r="AA282" s="56">
        <v>175</v>
      </c>
      <c r="AB282" s="57">
        <v>873</v>
      </c>
      <c r="AC282" s="109">
        <v>382</v>
      </c>
      <c r="AD282" s="52">
        <v>0</v>
      </c>
      <c r="AE282" s="60">
        <v>100</v>
      </c>
      <c r="AF282" s="61">
        <v>0</v>
      </c>
    </row>
    <row r="283" spans="1:32" s="3" customFormat="1" ht="18.75" customHeight="1">
      <c r="A283" s="18">
        <v>281</v>
      </c>
      <c r="B283" s="19">
        <v>332</v>
      </c>
      <c r="C283" s="20" t="s">
        <v>2676</v>
      </c>
      <c r="D283" s="21" t="s">
        <v>2677</v>
      </c>
      <c r="E283" s="22" t="s">
        <v>3052</v>
      </c>
      <c r="F283" s="23">
        <v>271</v>
      </c>
      <c r="G283" s="24">
        <v>194382912</v>
      </c>
      <c r="H283" s="25">
        <v>307</v>
      </c>
      <c r="I283" s="26">
        <v>297</v>
      </c>
      <c r="J283" s="27">
        <v>195245520</v>
      </c>
      <c r="K283" s="28">
        <v>212</v>
      </c>
      <c r="L283" s="29">
        <v>199</v>
      </c>
      <c r="M283" s="24">
        <v>51806071</v>
      </c>
      <c r="N283" s="25">
        <v>122</v>
      </c>
      <c r="O283" s="26">
        <v>113</v>
      </c>
      <c r="P283" s="27">
        <v>208244522</v>
      </c>
      <c r="Q283" s="28">
        <v>206</v>
      </c>
      <c r="R283" s="29">
        <v>196</v>
      </c>
      <c r="S283" s="24">
        <v>281116327</v>
      </c>
      <c r="T283" s="25">
        <v>122</v>
      </c>
      <c r="U283" s="26">
        <v>117</v>
      </c>
      <c r="V283" s="27">
        <v>28323314</v>
      </c>
      <c r="W283" s="28">
        <v>144</v>
      </c>
      <c r="X283" s="29">
        <v>143</v>
      </c>
      <c r="Y283" s="24">
        <v>93217</v>
      </c>
      <c r="Z283" s="25">
        <v>107</v>
      </c>
      <c r="AA283" s="26">
        <v>97</v>
      </c>
      <c r="AB283" s="27">
        <v>1287</v>
      </c>
      <c r="AC283" s="107">
        <v>355</v>
      </c>
      <c r="AD283" s="22">
        <v>0.03</v>
      </c>
      <c r="AE283" s="30">
        <v>99.97</v>
      </c>
      <c r="AF283" s="31">
        <v>0</v>
      </c>
    </row>
    <row r="284" spans="1:32" s="3" customFormat="1" ht="18.75" customHeight="1">
      <c r="A284" s="137">
        <v>282</v>
      </c>
      <c r="B284" s="138">
        <v>450</v>
      </c>
      <c r="C284" s="139" t="s">
        <v>2678</v>
      </c>
      <c r="D284" s="140" t="s">
        <v>3056</v>
      </c>
      <c r="E284" s="185" t="s">
        <v>3052</v>
      </c>
      <c r="F284" s="150">
        <v>272</v>
      </c>
      <c r="G284" s="143">
        <v>194230519</v>
      </c>
      <c r="H284" s="144">
        <v>309</v>
      </c>
      <c r="I284" s="145">
        <v>299</v>
      </c>
      <c r="J284" s="146">
        <v>194230519</v>
      </c>
      <c r="K284" s="147">
        <v>197</v>
      </c>
      <c r="L284" s="148">
        <v>184</v>
      </c>
      <c r="M284" s="143">
        <v>56238875</v>
      </c>
      <c r="N284" s="144">
        <v>249</v>
      </c>
      <c r="O284" s="145">
        <v>239</v>
      </c>
      <c r="P284" s="146">
        <v>94306911</v>
      </c>
      <c r="Q284" s="147">
        <v>186</v>
      </c>
      <c r="R284" s="148">
        <v>176</v>
      </c>
      <c r="S284" s="143">
        <v>302858804</v>
      </c>
      <c r="T284" s="144">
        <v>279</v>
      </c>
      <c r="U284" s="145">
        <v>272</v>
      </c>
      <c r="V284" s="146">
        <v>4307823</v>
      </c>
      <c r="W284" s="147" t="s">
        <v>3052</v>
      </c>
      <c r="X284" s="148" t="s">
        <v>3052</v>
      </c>
      <c r="Y284" s="186" t="s">
        <v>3052</v>
      </c>
      <c r="Z284" s="144">
        <v>254</v>
      </c>
      <c r="AA284" s="145">
        <v>243</v>
      </c>
      <c r="AB284" s="146">
        <v>615</v>
      </c>
      <c r="AC284" s="149">
        <v>362</v>
      </c>
      <c r="AD284" s="141">
        <v>0</v>
      </c>
      <c r="AE284" s="150">
        <v>100</v>
      </c>
      <c r="AF284" s="151">
        <v>0</v>
      </c>
    </row>
    <row r="285" spans="1:32" s="3" customFormat="1" ht="18.75" customHeight="1">
      <c r="A285" s="32">
        <v>283</v>
      </c>
      <c r="B285" s="33">
        <v>264</v>
      </c>
      <c r="C285" s="34" t="s">
        <v>1045</v>
      </c>
      <c r="D285" s="35" t="s">
        <v>3106</v>
      </c>
      <c r="E285" s="45" t="s">
        <v>3052</v>
      </c>
      <c r="F285" s="47">
        <v>273</v>
      </c>
      <c r="G285" s="38">
        <v>192772454</v>
      </c>
      <c r="H285" s="39">
        <v>289</v>
      </c>
      <c r="I285" s="40">
        <v>279</v>
      </c>
      <c r="J285" s="41">
        <v>206846636</v>
      </c>
      <c r="K285" s="42">
        <v>459</v>
      </c>
      <c r="L285" s="43">
        <v>445</v>
      </c>
      <c r="M285" s="38">
        <v>6359284</v>
      </c>
      <c r="N285" s="39">
        <v>485</v>
      </c>
      <c r="O285" s="40">
        <v>471</v>
      </c>
      <c r="P285" s="41">
        <v>2661449</v>
      </c>
      <c r="Q285" s="42">
        <v>406</v>
      </c>
      <c r="R285" s="43">
        <v>393</v>
      </c>
      <c r="S285" s="38">
        <v>106637739</v>
      </c>
      <c r="T285" s="39">
        <v>457</v>
      </c>
      <c r="U285" s="40">
        <v>445</v>
      </c>
      <c r="V285" s="41">
        <v>-30729870</v>
      </c>
      <c r="W285" s="42">
        <v>414</v>
      </c>
      <c r="X285" s="43">
        <v>411</v>
      </c>
      <c r="Y285" s="38">
        <v>3441</v>
      </c>
      <c r="Z285" s="39">
        <v>120</v>
      </c>
      <c r="AA285" s="40">
        <v>110</v>
      </c>
      <c r="AB285" s="41">
        <v>1200</v>
      </c>
      <c r="AC285" s="108">
        <v>311</v>
      </c>
      <c r="AD285" s="45">
        <v>0</v>
      </c>
      <c r="AE285" s="37">
        <v>100</v>
      </c>
      <c r="AF285" s="46">
        <v>0</v>
      </c>
    </row>
    <row r="286" spans="1:32" s="3" customFormat="1" ht="18.75" customHeight="1">
      <c r="A286" s="32">
        <v>284</v>
      </c>
      <c r="B286" s="33">
        <v>231</v>
      </c>
      <c r="C286" s="34" t="s">
        <v>1046</v>
      </c>
      <c r="D286" s="35" t="s">
        <v>1061</v>
      </c>
      <c r="E286" s="45" t="s">
        <v>3052</v>
      </c>
      <c r="F286" s="47">
        <v>274</v>
      </c>
      <c r="G286" s="38">
        <v>191880390</v>
      </c>
      <c r="H286" s="39">
        <v>270</v>
      </c>
      <c r="I286" s="40">
        <v>260</v>
      </c>
      <c r="J286" s="41">
        <v>219651626</v>
      </c>
      <c r="K286" s="42">
        <v>299</v>
      </c>
      <c r="L286" s="43">
        <v>285</v>
      </c>
      <c r="M286" s="38">
        <v>33881832</v>
      </c>
      <c r="N286" s="39">
        <v>455</v>
      </c>
      <c r="O286" s="40">
        <v>441</v>
      </c>
      <c r="P286" s="41">
        <v>15831548</v>
      </c>
      <c r="Q286" s="42">
        <v>433</v>
      </c>
      <c r="R286" s="43">
        <v>420</v>
      </c>
      <c r="S286" s="38">
        <v>89155487</v>
      </c>
      <c r="T286" s="39">
        <v>361</v>
      </c>
      <c r="U286" s="40">
        <v>351</v>
      </c>
      <c r="V286" s="41">
        <v>-1374309</v>
      </c>
      <c r="W286" s="42">
        <v>201</v>
      </c>
      <c r="X286" s="43">
        <v>200</v>
      </c>
      <c r="Y286" s="38">
        <v>63665</v>
      </c>
      <c r="Z286" s="39">
        <v>247</v>
      </c>
      <c r="AA286" s="40">
        <v>236</v>
      </c>
      <c r="AB286" s="41">
        <v>639</v>
      </c>
      <c r="AC286" s="108">
        <v>384</v>
      </c>
      <c r="AD286" s="45">
        <v>0</v>
      </c>
      <c r="AE286" s="37">
        <v>50</v>
      </c>
      <c r="AF286" s="46">
        <v>50</v>
      </c>
    </row>
    <row r="287" spans="1:32" s="3" customFormat="1" ht="18.75" customHeight="1">
      <c r="A287" s="152">
        <v>285</v>
      </c>
      <c r="B287" s="153">
        <v>225</v>
      </c>
      <c r="C287" s="154" t="s">
        <v>1047</v>
      </c>
      <c r="D287" s="155" t="s">
        <v>3056</v>
      </c>
      <c r="E287" s="156" t="s">
        <v>3052</v>
      </c>
      <c r="F287" s="157">
        <v>275</v>
      </c>
      <c r="G287" s="158">
        <v>191206013</v>
      </c>
      <c r="H287" s="159">
        <v>311</v>
      </c>
      <c r="I287" s="160">
        <v>301</v>
      </c>
      <c r="J287" s="161">
        <v>192198323</v>
      </c>
      <c r="K287" s="162">
        <v>326</v>
      </c>
      <c r="L287" s="163">
        <v>312</v>
      </c>
      <c r="M287" s="158">
        <v>28972715</v>
      </c>
      <c r="N287" s="159">
        <v>268</v>
      </c>
      <c r="O287" s="160">
        <v>257</v>
      </c>
      <c r="P287" s="161">
        <v>84760553</v>
      </c>
      <c r="Q287" s="162">
        <v>350</v>
      </c>
      <c r="R287" s="163">
        <v>339</v>
      </c>
      <c r="S287" s="158">
        <v>147733186</v>
      </c>
      <c r="T287" s="159">
        <v>287</v>
      </c>
      <c r="U287" s="160">
        <v>280</v>
      </c>
      <c r="V287" s="161">
        <v>3597187</v>
      </c>
      <c r="W287" s="162">
        <v>246</v>
      </c>
      <c r="X287" s="163">
        <v>245</v>
      </c>
      <c r="Y287" s="158">
        <v>48276</v>
      </c>
      <c r="Z287" s="159">
        <v>472</v>
      </c>
      <c r="AA287" s="160">
        <v>458</v>
      </c>
      <c r="AB287" s="161">
        <v>139</v>
      </c>
      <c r="AC287" s="164">
        <v>372</v>
      </c>
      <c r="AD287" s="156">
        <v>0</v>
      </c>
      <c r="AE287" s="165">
        <v>100</v>
      </c>
      <c r="AF287" s="166">
        <v>0</v>
      </c>
    </row>
    <row r="288" spans="1:32" s="3" customFormat="1" ht="18.75" customHeight="1">
      <c r="A288" s="18">
        <v>286</v>
      </c>
      <c r="B288" s="19">
        <v>286</v>
      </c>
      <c r="C288" s="20" t="s">
        <v>1048</v>
      </c>
      <c r="D288" s="21" t="s">
        <v>3154</v>
      </c>
      <c r="E288" s="22" t="s">
        <v>3052</v>
      </c>
      <c r="F288" s="23">
        <v>276</v>
      </c>
      <c r="G288" s="24">
        <v>189978713</v>
      </c>
      <c r="H288" s="25">
        <v>273</v>
      </c>
      <c r="I288" s="26">
        <v>263</v>
      </c>
      <c r="J288" s="27">
        <v>214087226</v>
      </c>
      <c r="K288" s="28">
        <v>202</v>
      </c>
      <c r="L288" s="29">
        <v>189</v>
      </c>
      <c r="M288" s="24">
        <v>54501360</v>
      </c>
      <c r="N288" s="25">
        <v>138</v>
      </c>
      <c r="O288" s="26">
        <v>129</v>
      </c>
      <c r="P288" s="27">
        <v>192287635</v>
      </c>
      <c r="Q288" s="28">
        <v>213</v>
      </c>
      <c r="R288" s="29">
        <v>203</v>
      </c>
      <c r="S288" s="24">
        <v>269190421</v>
      </c>
      <c r="T288" s="25">
        <v>140</v>
      </c>
      <c r="U288" s="26">
        <v>135</v>
      </c>
      <c r="V288" s="27">
        <v>23646285</v>
      </c>
      <c r="W288" s="28">
        <v>234</v>
      </c>
      <c r="X288" s="29">
        <v>233</v>
      </c>
      <c r="Y288" s="24">
        <v>52799</v>
      </c>
      <c r="Z288" s="25">
        <v>58</v>
      </c>
      <c r="AA288" s="26">
        <v>50</v>
      </c>
      <c r="AB288" s="27">
        <v>2005</v>
      </c>
      <c r="AC288" s="107">
        <v>322</v>
      </c>
      <c r="AD288" s="22">
        <v>0</v>
      </c>
      <c r="AE288" s="30">
        <v>100</v>
      </c>
      <c r="AF288" s="31">
        <v>0</v>
      </c>
    </row>
    <row r="289" spans="1:32" s="3" customFormat="1" ht="18.75" customHeight="1">
      <c r="A289" s="32">
        <v>287</v>
      </c>
      <c r="B289" s="33">
        <v>285</v>
      </c>
      <c r="C289" s="34" t="s">
        <v>1108</v>
      </c>
      <c r="D289" s="35" t="s">
        <v>1049</v>
      </c>
      <c r="E289" s="45" t="s">
        <v>3052</v>
      </c>
      <c r="F289" s="47">
        <v>277</v>
      </c>
      <c r="G289" s="38">
        <v>189543804</v>
      </c>
      <c r="H289" s="39">
        <v>314</v>
      </c>
      <c r="I289" s="40">
        <v>304</v>
      </c>
      <c r="J289" s="41">
        <v>189548716</v>
      </c>
      <c r="K289" s="42">
        <v>281</v>
      </c>
      <c r="L289" s="43">
        <v>267</v>
      </c>
      <c r="M289" s="38">
        <v>38379161</v>
      </c>
      <c r="N289" s="39">
        <v>214</v>
      </c>
      <c r="O289" s="40">
        <v>205</v>
      </c>
      <c r="P289" s="41">
        <v>117778586</v>
      </c>
      <c r="Q289" s="42">
        <v>221</v>
      </c>
      <c r="R289" s="43">
        <v>210</v>
      </c>
      <c r="S289" s="38">
        <v>263156487</v>
      </c>
      <c r="T289" s="39">
        <v>468</v>
      </c>
      <c r="U289" s="40">
        <v>456</v>
      </c>
      <c r="V289" s="41">
        <v>-42305715</v>
      </c>
      <c r="W289" s="42">
        <v>314</v>
      </c>
      <c r="X289" s="43">
        <v>312</v>
      </c>
      <c r="Y289" s="38">
        <v>28003</v>
      </c>
      <c r="Z289" s="39">
        <v>38</v>
      </c>
      <c r="AA289" s="40">
        <v>30</v>
      </c>
      <c r="AB289" s="41">
        <v>2622</v>
      </c>
      <c r="AC289" s="108">
        <v>321</v>
      </c>
      <c r="AD289" s="45">
        <v>0</v>
      </c>
      <c r="AE289" s="37">
        <v>100</v>
      </c>
      <c r="AF289" s="46">
        <v>0</v>
      </c>
    </row>
    <row r="290" spans="1:32" s="3" customFormat="1" ht="18.75" customHeight="1">
      <c r="A290" s="32">
        <v>288</v>
      </c>
      <c r="B290" s="33">
        <v>266</v>
      </c>
      <c r="C290" s="34" t="s">
        <v>1050</v>
      </c>
      <c r="D290" s="35" t="s">
        <v>1061</v>
      </c>
      <c r="E290" s="45" t="s">
        <v>3052</v>
      </c>
      <c r="F290" s="47">
        <v>278</v>
      </c>
      <c r="G290" s="38">
        <v>188338677</v>
      </c>
      <c r="H290" s="39">
        <v>313</v>
      </c>
      <c r="I290" s="40">
        <v>303</v>
      </c>
      <c r="J290" s="41">
        <v>190008475</v>
      </c>
      <c r="K290" s="42">
        <v>180</v>
      </c>
      <c r="L290" s="43">
        <v>168</v>
      </c>
      <c r="M290" s="38">
        <v>63067548</v>
      </c>
      <c r="N290" s="39">
        <v>167</v>
      </c>
      <c r="O290" s="40">
        <v>158</v>
      </c>
      <c r="P290" s="41">
        <v>156908084</v>
      </c>
      <c r="Q290" s="42">
        <v>321</v>
      </c>
      <c r="R290" s="43">
        <v>310</v>
      </c>
      <c r="S290" s="38">
        <v>168460420</v>
      </c>
      <c r="T290" s="39">
        <v>112</v>
      </c>
      <c r="U290" s="40">
        <v>107</v>
      </c>
      <c r="V290" s="41">
        <v>32555144</v>
      </c>
      <c r="W290" s="42">
        <v>160</v>
      </c>
      <c r="X290" s="43">
        <v>159</v>
      </c>
      <c r="Y290" s="38">
        <v>81321</v>
      </c>
      <c r="Z290" s="39">
        <v>372</v>
      </c>
      <c r="AA290" s="40">
        <v>358</v>
      </c>
      <c r="AB290" s="41">
        <v>316</v>
      </c>
      <c r="AC290" s="108">
        <v>371</v>
      </c>
      <c r="AD290" s="45">
        <v>0</v>
      </c>
      <c r="AE290" s="37">
        <v>100</v>
      </c>
      <c r="AF290" s="46">
        <v>0</v>
      </c>
    </row>
    <row r="291" spans="1:32" s="3" customFormat="1" ht="18.75" customHeight="1">
      <c r="A291" s="32">
        <v>289</v>
      </c>
      <c r="B291" s="33">
        <v>322</v>
      </c>
      <c r="C291" s="34" t="s">
        <v>1051</v>
      </c>
      <c r="D291" s="35" t="s">
        <v>2187</v>
      </c>
      <c r="E291" s="45" t="s">
        <v>3052</v>
      </c>
      <c r="F291" s="47">
        <v>279</v>
      </c>
      <c r="G291" s="38">
        <v>187871349</v>
      </c>
      <c r="H291" s="39">
        <v>317</v>
      </c>
      <c r="I291" s="40">
        <v>307</v>
      </c>
      <c r="J291" s="41">
        <v>188725196</v>
      </c>
      <c r="K291" s="42">
        <v>289</v>
      </c>
      <c r="L291" s="43">
        <v>275</v>
      </c>
      <c r="M291" s="38">
        <v>35886725</v>
      </c>
      <c r="N291" s="39">
        <v>283</v>
      </c>
      <c r="O291" s="40">
        <v>272</v>
      </c>
      <c r="P291" s="41">
        <v>75893638</v>
      </c>
      <c r="Q291" s="42">
        <v>383</v>
      </c>
      <c r="R291" s="43">
        <v>371</v>
      </c>
      <c r="S291" s="38">
        <v>118234960</v>
      </c>
      <c r="T291" s="39">
        <v>177</v>
      </c>
      <c r="U291" s="40">
        <v>170</v>
      </c>
      <c r="V291" s="41">
        <v>15406395</v>
      </c>
      <c r="W291" s="42">
        <v>172</v>
      </c>
      <c r="X291" s="43">
        <v>171</v>
      </c>
      <c r="Y291" s="38">
        <v>74989</v>
      </c>
      <c r="Z291" s="39">
        <v>332</v>
      </c>
      <c r="AA291" s="40">
        <v>320</v>
      </c>
      <c r="AB291" s="41">
        <v>380</v>
      </c>
      <c r="AC291" s="108">
        <v>356</v>
      </c>
      <c r="AD291" s="45">
        <v>0</v>
      </c>
      <c r="AE291" s="37">
        <v>0</v>
      </c>
      <c r="AF291" s="46">
        <v>100</v>
      </c>
    </row>
    <row r="292" spans="1:32" s="3" customFormat="1" ht="18.75" customHeight="1">
      <c r="A292" s="152">
        <v>290</v>
      </c>
      <c r="B292" s="153">
        <v>297</v>
      </c>
      <c r="C292" s="154" t="s">
        <v>1052</v>
      </c>
      <c r="D292" s="155" t="s">
        <v>3056</v>
      </c>
      <c r="E292" s="156" t="s">
        <v>3052</v>
      </c>
      <c r="F292" s="157">
        <v>280</v>
      </c>
      <c r="G292" s="158">
        <v>186659840</v>
      </c>
      <c r="H292" s="159">
        <v>327</v>
      </c>
      <c r="I292" s="160">
        <v>317</v>
      </c>
      <c r="J292" s="161">
        <v>186659840</v>
      </c>
      <c r="K292" s="162">
        <v>285</v>
      </c>
      <c r="L292" s="163">
        <v>271</v>
      </c>
      <c r="M292" s="158">
        <v>36517746</v>
      </c>
      <c r="N292" s="159">
        <v>348</v>
      </c>
      <c r="O292" s="160">
        <v>336</v>
      </c>
      <c r="P292" s="161">
        <v>48672613</v>
      </c>
      <c r="Q292" s="162">
        <v>340</v>
      </c>
      <c r="R292" s="163">
        <v>329</v>
      </c>
      <c r="S292" s="158">
        <v>153505073</v>
      </c>
      <c r="T292" s="159">
        <v>232</v>
      </c>
      <c r="U292" s="160">
        <v>225</v>
      </c>
      <c r="V292" s="161">
        <v>9147942</v>
      </c>
      <c r="W292" s="162">
        <v>346</v>
      </c>
      <c r="X292" s="163">
        <v>344</v>
      </c>
      <c r="Y292" s="158">
        <v>18700</v>
      </c>
      <c r="Z292" s="159">
        <v>299</v>
      </c>
      <c r="AA292" s="160">
        <v>287</v>
      </c>
      <c r="AB292" s="161">
        <v>475</v>
      </c>
      <c r="AC292" s="164">
        <v>382</v>
      </c>
      <c r="AD292" s="156">
        <v>0</v>
      </c>
      <c r="AE292" s="165">
        <v>50</v>
      </c>
      <c r="AF292" s="166">
        <v>50</v>
      </c>
    </row>
    <row r="293" spans="1:32" s="3" customFormat="1" ht="18.75" customHeight="1">
      <c r="A293" s="18">
        <v>291</v>
      </c>
      <c r="B293" s="19" t="s">
        <v>3052</v>
      </c>
      <c r="C293" s="20" t="s">
        <v>1053</v>
      </c>
      <c r="D293" s="21" t="s">
        <v>1056</v>
      </c>
      <c r="E293" s="22" t="s">
        <v>3052</v>
      </c>
      <c r="F293" s="23">
        <v>281</v>
      </c>
      <c r="G293" s="24">
        <v>186564550</v>
      </c>
      <c r="H293" s="25">
        <v>286</v>
      </c>
      <c r="I293" s="26">
        <v>276</v>
      </c>
      <c r="J293" s="27">
        <v>208323112</v>
      </c>
      <c r="K293" s="28">
        <v>481</v>
      </c>
      <c r="L293" s="29">
        <v>467</v>
      </c>
      <c r="M293" s="24">
        <v>-1366212</v>
      </c>
      <c r="N293" s="25">
        <v>484</v>
      </c>
      <c r="O293" s="26">
        <v>470</v>
      </c>
      <c r="P293" s="27">
        <v>3150518</v>
      </c>
      <c r="Q293" s="28">
        <v>489</v>
      </c>
      <c r="R293" s="29">
        <v>475</v>
      </c>
      <c r="S293" s="24">
        <v>44519600</v>
      </c>
      <c r="T293" s="25">
        <v>404</v>
      </c>
      <c r="U293" s="26">
        <v>393</v>
      </c>
      <c r="V293" s="27">
        <v>-9623898</v>
      </c>
      <c r="W293" s="28">
        <v>218</v>
      </c>
      <c r="X293" s="29">
        <v>217</v>
      </c>
      <c r="Y293" s="24">
        <v>57880</v>
      </c>
      <c r="Z293" s="25">
        <v>470</v>
      </c>
      <c r="AA293" s="26">
        <v>456</v>
      </c>
      <c r="AB293" s="27">
        <v>144</v>
      </c>
      <c r="AC293" s="107">
        <v>371</v>
      </c>
      <c r="AD293" s="22">
        <v>0</v>
      </c>
      <c r="AE293" s="30">
        <v>100</v>
      </c>
      <c r="AF293" s="31">
        <v>0</v>
      </c>
    </row>
    <row r="294" spans="1:32" s="3" customFormat="1" ht="18.75" customHeight="1">
      <c r="A294" s="137">
        <v>292</v>
      </c>
      <c r="B294" s="138">
        <v>268</v>
      </c>
      <c r="C294" s="139" t="s">
        <v>2684</v>
      </c>
      <c r="D294" s="140" t="s">
        <v>3056</v>
      </c>
      <c r="E294" s="141" t="s">
        <v>3052</v>
      </c>
      <c r="F294" s="142">
        <v>282</v>
      </c>
      <c r="G294" s="143">
        <v>186440878</v>
      </c>
      <c r="H294" s="144">
        <v>318</v>
      </c>
      <c r="I294" s="145">
        <v>308</v>
      </c>
      <c r="J294" s="146">
        <v>188686580</v>
      </c>
      <c r="K294" s="147">
        <v>400</v>
      </c>
      <c r="L294" s="148">
        <v>386</v>
      </c>
      <c r="M294" s="143">
        <v>18302294</v>
      </c>
      <c r="N294" s="144">
        <v>457</v>
      </c>
      <c r="O294" s="145">
        <v>443</v>
      </c>
      <c r="P294" s="146">
        <v>15127055</v>
      </c>
      <c r="Q294" s="147">
        <v>399</v>
      </c>
      <c r="R294" s="148">
        <v>386</v>
      </c>
      <c r="S294" s="143">
        <v>112021913</v>
      </c>
      <c r="T294" s="144">
        <v>409</v>
      </c>
      <c r="U294" s="145">
        <v>398</v>
      </c>
      <c r="V294" s="146">
        <v>-11145290</v>
      </c>
      <c r="W294" s="147">
        <v>221</v>
      </c>
      <c r="X294" s="148">
        <v>220</v>
      </c>
      <c r="Y294" s="143">
        <v>56150</v>
      </c>
      <c r="Z294" s="144">
        <v>437</v>
      </c>
      <c r="AA294" s="145">
        <v>423</v>
      </c>
      <c r="AB294" s="146">
        <v>197</v>
      </c>
      <c r="AC294" s="149">
        <v>383</v>
      </c>
      <c r="AD294" s="141">
        <v>0</v>
      </c>
      <c r="AE294" s="150">
        <v>100</v>
      </c>
      <c r="AF294" s="151">
        <v>0</v>
      </c>
    </row>
    <row r="295" spans="1:32" s="3" customFormat="1" ht="18.75" customHeight="1">
      <c r="A295" s="137">
        <v>293</v>
      </c>
      <c r="B295" s="138">
        <v>262</v>
      </c>
      <c r="C295" s="139" t="s">
        <v>2685</v>
      </c>
      <c r="D295" s="140" t="s">
        <v>3056</v>
      </c>
      <c r="E295" s="141" t="s">
        <v>3052</v>
      </c>
      <c r="F295" s="142">
        <v>283</v>
      </c>
      <c r="G295" s="143">
        <v>186288894</v>
      </c>
      <c r="H295" s="144">
        <v>298</v>
      </c>
      <c r="I295" s="145">
        <v>288</v>
      </c>
      <c r="J295" s="146">
        <v>200691480</v>
      </c>
      <c r="K295" s="147">
        <v>205</v>
      </c>
      <c r="L295" s="148">
        <v>192</v>
      </c>
      <c r="M295" s="143">
        <v>54006964</v>
      </c>
      <c r="N295" s="144">
        <v>233</v>
      </c>
      <c r="O295" s="145">
        <v>223</v>
      </c>
      <c r="P295" s="146">
        <v>105813086</v>
      </c>
      <c r="Q295" s="147">
        <v>348</v>
      </c>
      <c r="R295" s="148">
        <v>337</v>
      </c>
      <c r="S295" s="143">
        <v>148343676</v>
      </c>
      <c r="T295" s="144">
        <v>209</v>
      </c>
      <c r="U295" s="145">
        <v>202</v>
      </c>
      <c r="V295" s="146">
        <v>11865482</v>
      </c>
      <c r="W295" s="147">
        <v>370</v>
      </c>
      <c r="X295" s="148">
        <v>368</v>
      </c>
      <c r="Y295" s="143">
        <v>11946</v>
      </c>
      <c r="Z295" s="144">
        <v>341</v>
      </c>
      <c r="AA295" s="145">
        <v>329</v>
      </c>
      <c r="AB295" s="146">
        <v>367</v>
      </c>
      <c r="AC295" s="149">
        <v>352</v>
      </c>
      <c r="AD295" s="141">
        <v>0</v>
      </c>
      <c r="AE295" s="150">
        <v>60.6</v>
      </c>
      <c r="AF295" s="151">
        <v>39.4</v>
      </c>
    </row>
    <row r="296" spans="1:32" s="3" customFormat="1" ht="18.75" customHeight="1">
      <c r="A296" s="32">
        <v>294</v>
      </c>
      <c r="B296" s="33">
        <v>252</v>
      </c>
      <c r="C296" s="34" t="s">
        <v>2686</v>
      </c>
      <c r="D296" s="35" t="s">
        <v>3058</v>
      </c>
      <c r="E296" s="45" t="s">
        <v>3052</v>
      </c>
      <c r="F296" s="47">
        <v>284</v>
      </c>
      <c r="G296" s="38">
        <v>185075933</v>
      </c>
      <c r="H296" s="39">
        <v>328</v>
      </c>
      <c r="I296" s="40">
        <v>318</v>
      </c>
      <c r="J296" s="41">
        <v>186119951</v>
      </c>
      <c r="K296" s="42">
        <v>110</v>
      </c>
      <c r="L296" s="43">
        <v>100</v>
      </c>
      <c r="M296" s="38">
        <v>103508866</v>
      </c>
      <c r="N296" s="39">
        <v>136</v>
      </c>
      <c r="O296" s="40">
        <v>127</v>
      </c>
      <c r="P296" s="41">
        <v>194287989</v>
      </c>
      <c r="Q296" s="42">
        <v>246</v>
      </c>
      <c r="R296" s="43">
        <v>235</v>
      </c>
      <c r="S296" s="38">
        <v>228421124</v>
      </c>
      <c r="T296" s="39">
        <v>70</v>
      </c>
      <c r="U296" s="40">
        <v>67</v>
      </c>
      <c r="V296" s="41">
        <v>58079895</v>
      </c>
      <c r="W296" s="42">
        <v>309</v>
      </c>
      <c r="X296" s="43">
        <v>307</v>
      </c>
      <c r="Y296" s="38">
        <v>28934</v>
      </c>
      <c r="Z296" s="39">
        <v>322</v>
      </c>
      <c r="AA296" s="40">
        <v>310</v>
      </c>
      <c r="AB296" s="41">
        <v>410</v>
      </c>
      <c r="AC296" s="108">
        <v>210</v>
      </c>
      <c r="AD296" s="45">
        <v>0</v>
      </c>
      <c r="AE296" s="37">
        <v>100</v>
      </c>
      <c r="AF296" s="46">
        <v>0</v>
      </c>
    </row>
    <row r="297" spans="1:32" s="3" customFormat="1" ht="18.75" customHeight="1">
      <c r="A297" s="48">
        <v>295</v>
      </c>
      <c r="B297" s="49">
        <v>366</v>
      </c>
      <c r="C297" s="50" t="s">
        <v>2687</v>
      </c>
      <c r="D297" s="51" t="s">
        <v>1702</v>
      </c>
      <c r="E297" s="52" t="s">
        <v>3052</v>
      </c>
      <c r="F297" s="53">
        <v>285</v>
      </c>
      <c r="G297" s="54">
        <v>184467526</v>
      </c>
      <c r="H297" s="55">
        <v>325</v>
      </c>
      <c r="I297" s="56">
        <v>315</v>
      </c>
      <c r="J297" s="57">
        <v>187057928</v>
      </c>
      <c r="K297" s="58" t="s">
        <v>3052</v>
      </c>
      <c r="L297" s="59" t="s">
        <v>3052</v>
      </c>
      <c r="M297" s="65" t="s">
        <v>3052</v>
      </c>
      <c r="N297" s="55">
        <v>215</v>
      </c>
      <c r="O297" s="56">
        <v>206</v>
      </c>
      <c r="P297" s="57">
        <v>115642603</v>
      </c>
      <c r="Q297" s="58">
        <v>299</v>
      </c>
      <c r="R297" s="59">
        <v>288</v>
      </c>
      <c r="S297" s="54">
        <v>184191320</v>
      </c>
      <c r="T297" s="55" t="s">
        <v>3052</v>
      </c>
      <c r="U297" s="56" t="s">
        <v>3052</v>
      </c>
      <c r="V297" s="66" t="s">
        <v>3052</v>
      </c>
      <c r="W297" s="58">
        <v>142</v>
      </c>
      <c r="X297" s="59">
        <v>141</v>
      </c>
      <c r="Y297" s="54">
        <v>93994</v>
      </c>
      <c r="Z297" s="55">
        <v>195</v>
      </c>
      <c r="AA297" s="56">
        <v>184</v>
      </c>
      <c r="AB297" s="57">
        <v>808</v>
      </c>
      <c r="AC297" s="109">
        <v>314</v>
      </c>
      <c r="AD297" s="52">
        <v>0</v>
      </c>
      <c r="AE297" s="60">
        <v>0.65</v>
      </c>
      <c r="AF297" s="61">
        <v>99.35</v>
      </c>
    </row>
    <row r="298" spans="1:32" s="3" customFormat="1" ht="18.75" customHeight="1">
      <c r="A298" s="167">
        <v>296</v>
      </c>
      <c r="B298" s="168">
        <v>246</v>
      </c>
      <c r="C298" s="169" t="s">
        <v>2688</v>
      </c>
      <c r="D298" s="170" t="s">
        <v>3056</v>
      </c>
      <c r="E298" s="171" t="s">
        <v>3052</v>
      </c>
      <c r="F298" s="172">
        <v>286</v>
      </c>
      <c r="G298" s="173">
        <v>184185328</v>
      </c>
      <c r="H298" s="174">
        <v>316</v>
      </c>
      <c r="I298" s="175">
        <v>306</v>
      </c>
      <c r="J298" s="176">
        <v>188770813</v>
      </c>
      <c r="K298" s="177" t="s">
        <v>3052</v>
      </c>
      <c r="L298" s="178" t="s">
        <v>3052</v>
      </c>
      <c r="M298" s="184" t="s">
        <v>3052</v>
      </c>
      <c r="N298" s="174">
        <v>269</v>
      </c>
      <c r="O298" s="175">
        <v>258</v>
      </c>
      <c r="P298" s="176">
        <v>84479794</v>
      </c>
      <c r="Q298" s="177">
        <v>310</v>
      </c>
      <c r="R298" s="178">
        <v>299</v>
      </c>
      <c r="S298" s="173">
        <v>180054203</v>
      </c>
      <c r="T298" s="174" t="s">
        <v>3052</v>
      </c>
      <c r="U298" s="175" t="s">
        <v>3052</v>
      </c>
      <c r="V298" s="183" t="s">
        <v>3052</v>
      </c>
      <c r="W298" s="177">
        <v>434</v>
      </c>
      <c r="X298" s="178">
        <v>429</v>
      </c>
      <c r="Y298" s="173">
        <v>937</v>
      </c>
      <c r="Z298" s="174">
        <v>142</v>
      </c>
      <c r="AA298" s="175">
        <v>132</v>
      </c>
      <c r="AB298" s="176">
        <v>1075</v>
      </c>
      <c r="AC298" s="179">
        <v>352</v>
      </c>
      <c r="AD298" s="171">
        <v>0</v>
      </c>
      <c r="AE298" s="180">
        <v>0</v>
      </c>
      <c r="AF298" s="181">
        <v>100</v>
      </c>
    </row>
    <row r="299" spans="1:32" s="3" customFormat="1" ht="18.75" customHeight="1">
      <c r="A299" s="32">
        <v>297</v>
      </c>
      <c r="B299" s="33">
        <v>227</v>
      </c>
      <c r="C299" s="34" t="s">
        <v>2689</v>
      </c>
      <c r="D299" s="35" t="s">
        <v>889</v>
      </c>
      <c r="E299" s="45" t="s">
        <v>3052</v>
      </c>
      <c r="F299" s="47">
        <v>287</v>
      </c>
      <c r="G299" s="38">
        <v>183429108</v>
      </c>
      <c r="H299" s="39">
        <v>335</v>
      </c>
      <c r="I299" s="40">
        <v>324</v>
      </c>
      <c r="J299" s="41">
        <v>183431203</v>
      </c>
      <c r="K299" s="42">
        <v>461</v>
      </c>
      <c r="L299" s="43">
        <v>447</v>
      </c>
      <c r="M299" s="38">
        <v>4897168</v>
      </c>
      <c r="N299" s="39">
        <v>272</v>
      </c>
      <c r="O299" s="40">
        <v>261</v>
      </c>
      <c r="P299" s="41">
        <v>83185020</v>
      </c>
      <c r="Q299" s="42">
        <v>295</v>
      </c>
      <c r="R299" s="43">
        <v>284</v>
      </c>
      <c r="S299" s="38">
        <v>185886210</v>
      </c>
      <c r="T299" s="39">
        <v>453</v>
      </c>
      <c r="U299" s="40">
        <v>441</v>
      </c>
      <c r="V299" s="41">
        <v>-25983881</v>
      </c>
      <c r="W299" s="42">
        <v>380</v>
      </c>
      <c r="X299" s="43">
        <v>378</v>
      </c>
      <c r="Y299" s="38">
        <v>10469</v>
      </c>
      <c r="Z299" s="39">
        <v>229</v>
      </c>
      <c r="AA299" s="40">
        <v>218</v>
      </c>
      <c r="AB299" s="41">
        <v>698</v>
      </c>
      <c r="AC299" s="108">
        <v>331</v>
      </c>
      <c r="AD299" s="45">
        <v>0</v>
      </c>
      <c r="AE299" s="37">
        <v>100</v>
      </c>
      <c r="AF299" s="46">
        <v>0</v>
      </c>
    </row>
    <row r="300" spans="1:32" s="3" customFormat="1" ht="18.75" customHeight="1">
      <c r="A300" s="32">
        <v>298</v>
      </c>
      <c r="B300" s="33">
        <v>270</v>
      </c>
      <c r="C300" s="34" t="s">
        <v>2690</v>
      </c>
      <c r="D300" s="35" t="s">
        <v>2691</v>
      </c>
      <c r="E300" s="45" t="s">
        <v>3052</v>
      </c>
      <c r="F300" s="47">
        <v>288</v>
      </c>
      <c r="G300" s="38">
        <v>183076307</v>
      </c>
      <c r="H300" s="39">
        <v>306</v>
      </c>
      <c r="I300" s="40">
        <v>296</v>
      </c>
      <c r="J300" s="41">
        <v>195426413</v>
      </c>
      <c r="K300" s="42">
        <v>434</v>
      </c>
      <c r="L300" s="43">
        <v>420</v>
      </c>
      <c r="M300" s="38">
        <v>13309883</v>
      </c>
      <c r="N300" s="39">
        <v>475</v>
      </c>
      <c r="O300" s="40">
        <v>461</v>
      </c>
      <c r="P300" s="41">
        <v>9008470</v>
      </c>
      <c r="Q300" s="42">
        <v>298</v>
      </c>
      <c r="R300" s="43">
        <v>287</v>
      </c>
      <c r="S300" s="38">
        <v>184282982</v>
      </c>
      <c r="T300" s="39">
        <v>426</v>
      </c>
      <c r="U300" s="40">
        <v>415</v>
      </c>
      <c r="V300" s="41">
        <v>-14685996</v>
      </c>
      <c r="W300" s="42">
        <v>405</v>
      </c>
      <c r="X300" s="43">
        <v>402</v>
      </c>
      <c r="Y300" s="38">
        <v>4790</v>
      </c>
      <c r="Z300" s="39">
        <v>231</v>
      </c>
      <c r="AA300" s="40">
        <v>220</v>
      </c>
      <c r="AB300" s="41">
        <v>689</v>
      </c>
      <c r="AC300" s="108">
        <v>352</v>
      </c>
      <c r="AD300" s="45">
        <v>0</v>
      </c>
      <c r="AE300" s="37">
        <v>100</v>
      </c>
      <c r="AF300" s="46">
        <v>0</v>
      </c>
    </row>
    <row r="301" spans="1:32" s="3" customFormat="1" ht="18.75" customHeight="1">
      <c r="A301" s="137">
        <v>299</v>
      </c>
      <c r="B301" s="138" t="s">
        <v>3052</v>
      </c>
      <c r="C301" s="188" t="s">
        <v>3052</v>
      </c>
      <c r="D301" s="140" t="s">
        <v>3056</v>
      </c>
      <c r="E301" s="185" t="s">
        <v>3052</v>
      </c>
      <c r="F301" s="150">
        <v>289</v>
      </c>
      <c r="G301" s="186" t="s">
        <v>3052</v>
      </c>
      <c r="H301" s="144">
        <v>332</v>
      </c>
      <c r="I301" s="145">
        <v>321</v>
      </c>
      <c r="J301" s="187" t="s">
        <v>3052</v>
      </c>
      <c r="K301" s="147">
        <v>350</v>
      </c>
      <c r="L301" s="148">
        <v>336</v>
      </c>
      <c r="M301" s="186" t="s">
        <v>3052</v>
      </c>
      <c r="N301" s="144">
        <v>458</v>
      </c>
      <c r="O301" s="145">
        <v>444</v>
      </c>
      <c r="P301" s="187" t="s">
        <v>3052</v>
      </c>
      <c r="Q301" s="147">
        <v>454</v>
      </c>
      <c r="R301" s="148">
        <v>441</v>
      </c>
      <c r="S301" s="186" t="s">
        <v>3052</v>
      </c>
      <c r="T301" s="144">
        <v>294</v>
      </c>
      <c r="U301" s="145">
        <v>286</v>
      </c>
      <c r="V301" s="187" t="s">
        <v>3052</v>
      </c>
      <c r="W301" s="147">
        <v>376</v>
      </c>
      <c r="X301" s="148">
        <v>374</v>
      </c>
      <c r="Y301" s="186" t="s">
        <v>3052</v>
      </c>
      <c r="Z301" s="144">
        <v>225</v>
      </c>
      <c r="AA301" s="145">
        <v>214</v>
      </c>
      <c r="AB301" s="187" t="s">
        <v>3052</v>
      </c>
      <c r="AC301" s="149">
        <v>384</v>
      </c>
      <c r="AD301" s="141">
        <v>0</v>
      </c>
      <c r="AE301" s="150">
        <v>100</v>
      </c>
      <c r="AF301" s="151">
        <v>0</v>
      </c>
    </row>
    <row r="302" spans="1:32" s="3" customFormat="1" ht="18.75" customHeight="1">
      <c r="A302" s="48">
        <v>300</v>
      </c>
      <c r="B302" s="49">
        <v>473</v>
      </c>
      <c r="C302" s="50" t="s">
        <v>2692</v>
      </c>
      <c r="D302" s="51" t="s">
        <v>3054</v>
      </c>
      <c r="E302" s="52">
        <v>11</v>
      </c>
      <c r="F302" s="53" t="s">
        <v>3052</v>
      </c>
      <c r="G302" s="54">
        <v>181904634</v>
      </c>
      <c r="H302" s="55">
        <v>337</v>
      </c>
      <c r="I302" s="56">
        <v>12</v>
      </c>
      <c r="J302" s="57">
        <v>181904634</v>
      </c>
      <c r="K302" s="58">
        <v>108</v>
      </c>
      <c r="L302" s="59">
        <v>10</v>
      </c>
      <c r="M302" s="54">
        <v>105201440</v>
      </c>
      <c r="N302" s="55">
        <v>417</v>
      </c>
      <c r="O302" s="56">
        <v>14</v>
      </c>
      <c r="P302" s="57">
        <v>32634182</v>
      </c>
      <c r="Q302" s="58">
        <v>396</v>
      </c>
      <c r="R302" s="59">
        <v>13</v>
      </c>
      <c r="S302" s="54">
        <v>112513089</v>
      </c>
      <c r="T302" s="55">
        <v>106</v>
      </c>
      <c r="U302" s="56">
        <v>5</v>
      </c>
      <c r="V302" s="57">
        <v>35540738</v>
      </c>
      <c r="W302" s="58" t="s">
        <v>3052</v>
      </c>
      <c r="X302" s="59" t="s">
        <v>3052</v>
      </c>
      <c r="Y302" s="65" t="s">
        <v>3052</v>
      </c>
      <c r="Z302" s="55">
        <v>77</v>
      </c>
      <c r="AA302" s="56">
        <v>10</v>
      </c>
      <c r="AB302" s="57">
        <v>1624</v>
      </c>
      <c r="AC302" s="109">
        <v>384</v>
      </c>
      <c r="AD302" s="52">
        <v>100</v>
      </c>
      <c r="AE302" s="60">
        <v>0</v>
      </c>
      <c r="AF302" s="61">
        <v>0</v>
      </c>
    </row>
    <row r="303" spans="1:32" s="3" customFormat="1" ht="18.75" customHeight="1">
      <c r="A303" s="18">
        <v>301</v>
      </c>
      <c r="B303" s="19">
        <v>188</v>
      </c>
      <c r="C303" s="20" t="s">
        <v>986</v>
      </c>
      <c r="D303" s="21" t="s">
        <v>1702</v>
      </c>
      <c r="E303" s="22" t="s">
        <v>3052</v>
      </c>
      <c r="F303" s="23">
        <v>290</v>
      </c>
      <c r="G303" s="24">
        <v>181835450</v>
      </c>
      <c r="H303" s="25">
        <v>265</v>
      </c>
      <c r="I303" s="26">
        <v>255</v>
      </c>
      <c r="J303" s="27">
        <v>223618223</v>
      </c>
      <c r="K303" s="28">
        <v>498</v>
      </c>
      <c r="L303" s="29">
        <v>484</v>
      </c>
      <c r="M303" s="24">
        <v>-52539141</v>
      </c>
      <c r="N303" s="25">
        <v>175</v>
      </c>
      <c r="O303" s="26">
        <v>166</v>
      </c>
      <c r="P303" s="27">
        <v>148089463</v>
      </c>
      <c r="Q303" s="28">
        <v>106</v>
      </c>
      <c r="R303" s="29">
        <v>97</v>
      </c>
      <c r="S303" s="24">
        <v>510694800</v>
      </c>
      <c r="T303" s="25">
        <v>486</v>
      </c>
      <c r="U303" s="26">
        <v>474</v>
      </c>
      <c r="V303" s="27">
        <v>-69089218</v>
      </c>
      <c r="W303" s="28">
        <v>429</v>
      </c>
      <c r="X303" s="29">
        <v>424</v>
      </c>
      <c r="Y303" s="24">
        <v>1582</v>
      </c>
      <c r="Z303" s="25">
        <v>194</v>
      </c>
      <c r="AA303" s="26">
        <v>183</v>
      </c>
      <c r="AB303" s="27">
        <v>810</v>
      </c>
      <c r="AC303" s="107">
        <v>321</v>
      </c>
      <c r="AD303" s="22">
        <v>0</v>
      </c>
      <c r="AE303" s="30">
        <v>100</v>
      </c>
      <c r="AF303" s="31">
        <v>0</v>
      </c>
    </row>
    <row r="304" spans="1:32" s="3" customFormat="1" ht="18.75" customHeight="1">
      <c r="A304" s="137">
        <v>302</v>
      </c>
      <c r="B304" s="138">
        <v>293</v>
      </c>
      <c r="C304" s="139" t="s">
        <v>987</v>
      </c>
      <c r="D304" s="140" t="s">
        <v>3056</v>
      </c>
      <c r="E304" s="141" t="s">
        <v>3052</v>
      </c>
      <c r="F304" s="142">
        <v>291</v>
      </c>
      <c r="G304" s="143">
        <v>180779162</v>
      </c>
      <c r="H304" s="144">
        <v>326</v>
      </c>
      <c r="I304" s="145">
        <v>316</v>
      </c>
      <c r="J304" s="146">
        <v>186737419</v>
      </c>
      <c r="K304" s="147">
        <v>282</v>
      </c>
      <c r="L304" s="148">
        <v>268</v>
      </c>
      <c r="M304" s="143">
        <v>38223716</v>
      </c>
      <c r="N304" s="144">
        <v>388</v>
      </c>
      <c r="O304" s="145">
        <v>375</v>
      </c>
      <c r="P304" s="146">
        <v>39794270</v>
      </c>
      <c r="Q304" s="147">
        <v>422</v>
      </c>
      <c r="R304" s="148">
        <v>409</v>
      </c>
      <c r="S304" s="143">
        <v>94395625</v>
      </c>
      <c r="T304" s="144">
        <v>345</v>
      </c>
      <c r="U304" s="145">
        <v>335</v>
      </c>
      <c r="V304" s="146">
        <v>333059</v>
      </c>
      <c r="W304" s="147">
        <v>86</v>
      </c>
      <c r="X304" s="148">
        <v>85</v>
      </c>
      <c r="Y304" s="143">
        <v>142157</v>
      </c>
      <c r="Z304" s="144">
        <v>35</v>
      </c>
      <c r="AA304" s="145">
        <v>27</v>
      </c>
      <c r="AB304" s="146">
        <v>3013</v>
      </c>
      <c r="AC304" s="149">
        <v>322</v>
      </c>
      <c r="AD304" s="141">
        <v>0</v>
      </c>
      <c r="AE304" s="150">
        <v>100</v>
      </c>
      <c r="AF304" s="151">
        <v>0</v>
      </c>
    </row>
    <row r="305" spans="1:32" s="3" customFormat="1" ht="18.75" customHeight="1">
      <c r="A305" s="32">
        <v>303</v>
      </c>
      <c r="B305" s="67">
        <v>349</v>
      </c>
      <c r="C305" s="34" t="s">
        <v>988</v>
      </c>
      <c r="D305" s="35" t="s">
        <v>3051</v>
      </c>
      <c r="E305" s="45" t="s">
        <v>3052</v>
      </c>
      <c r="F305" s="47">
        <v>292</v>
      </c>
      <c r="G305" s="38">
        <v>180587370</v>
      </c>
      <c r="H305" s="39">
        <v>331</v>
      </c>
      <c r="I305" s="40">
        <v>320</v>
      </c>
      <c r="J305" s="41">
        <v>185426491</v>
      </c>
      <c r="K305" s="42" t="s">
        <v>3052</v>
      </c>
      <c r="L305" s="43" t="s">
        <v>3052</v>
      </c>
      <c r="M305" s="44" t="s">
        <v>3052</v>
      </c>
      <c r="N305" s="39" t="s">
        <v>3052</v>
      </c>
      <c r="O305" s="40" t="s">
        <v>3052</v>
      </c>
      <c r="P305" s="62" t="s">
        <v>3052</v>
      </c>
      <c r="Q305" s="42" t="s">
        <v>3052</v>
      </c>
      <c r="R305" s="43" t="s">
        <v>3052</v>
      </c>
      <c r="S305" s="44" t="s">
        <v>3052</v>
      </c>
      <c r="T305" s="39" t="s">
        <v>3052</v>
      </c>
      <c r="U305" s="40" t="s">
        <v>3052</v>
      </c>
      <c r="V305" s="62" t="s">
        <v>3052</v>
      </c>
      <c r="W305" s="42" t="s">
        <v>3052</v>
      </c>
      <c r="X305" s="43" t="s">
        <v>3052</v>
      </c>
      <c r="Y305" s="44" t="s">
        <v>3052</v>
      </c>
      <c r="Z305" s="39" t="s">
        <v>3052</v>
      </c>
      <c r="AA305" s="40" t="s">
        <v>3052</v>
      </c>
      <c r="AB305" s="62" t="s">
        <v>3052</v>
      </c>
      <c r="AC305" s="108">
        <v>383</v>
      </c>
      <c r="AD305" s="45">
        <v>0</v>
      </c>
      <c r="AE305" s="37">
        <v>100</v>
      </c>
      <c r="AF305" s="46">
        <v>0</v>
      </c>
    </row>
    <row r="306" spans="1:32" s="3" customFormat="1" ht="18.75" customHeight="1">
      <c r="A306" s="32">
        <v>304</v>
      </c>
      <c r="B306" s="33">
        <v>294</v>
      </c>
      <c r="C306" s="34" t="s">
        <v>989</v>
      </c>
      <c r="D306" s="35" t="s">
        <v>1702</v>
      </c>
      <c r="E306" s="45" t="s">
        <v>3052</v>
      </c>
      <c r="F306" s="47">
        <v>293</v>
      </c>
      <c r="G306" s="38">
        <v>178814613</v>
      </c>
      <c r="H306" s="39">
        <v>275</v>
      </c>
      <c r="I306" s="40">
        <v>265</v>
      </c>
      <c r="J306" s="41">
        <v>213090940</v>
      </c>
      <c r="K306" s="42">
        <v>364</v>
      </c>
      <c r="L306" s="43">
        <v>350</v>
      </c>
      <c r="M306" s="38">
        <v>24211158</v>
      </c>
      <c r="N306" s="39">
        <v>321</v>
      </c>
      <c r="O306" s="40">
        <v>309</v>
      </c>
      <c r="P306" s="41">
        <v>58527277</v>
      </c>
      <c r="Q306" s="42">
        <v>247</v>
      </c>
      <c r="R306" s="43">
        <v>236</v>
      </c>
      <c r="S306" s="38">
        <v>226536368</v>
      </c>
      <c r="T306" s="39">
        <v>380</v>
      </c>
      <c r="U306" s="40">
        <v>370</v>
      </c>
      <c r="V306" s="41">
        <v>-4607066</v>
      </c>
      <c r="W306" s="42">
        <v>294</v>
      </c>
      <c r="X306" s="43">
        <v>292</v>
      </c>
      <c r="Y306" s="38">
        <v>31574</v>
      </c>
      <c r="Z306" s="39">
        <v>339</v>
      </c>
      <c r="AA306" s="40">
        <v>327</v>
      </c>
      <c r="AB306" s="41">
        <v>372</v>
      </c>
      <c r="AC306" s="108">
        <v>356</v>
      </c>
      <c r="AD306" s="45">
        <v>0</v>
      </c>
      <c r="AE306" s="37">
        <v>2.4700000000000002</v>
      </c>
      <c r="AF306" s="46">
        <v>97.53</v>
      </c>
    </row>
    <row r="307" spans="1:32" s="3" customFormat="1" ht="18.75" customHeight="1">
      <c r="A307" s="152">
        <v>305</v>
      </c>
      <c r="B307" s="153">
        <v>371</v>
      </c>
      <c r="C307" s="154" t="s">
        <v>990</v>
      </c>
      <c r="D307" s="155" t="s">
        <v>3056</v>
      </c>
      <c r="E307" s="189" t="s">
        <v>3052</v>
      </c>
      <c r="F307" s="165">
        <v>294</v>
      </c>
      <c r="G307" s="158">
        <v>177660585</v>
      </c>
      <c r="H307" s="159">
        <v>340</v>
      </c>
      <c r="I307" s="160">
        <v>328</v>
      </c>
      <c r="J307" s="161">
        <v>179006613</v>
      </c>
      <c r="K307" s="162">
        <v>291</v>
      </c>
      <c r="L307" s="163">
        <v>277</v>
      </c>
      <c r="M307" s="158">
        <v>34889859</v>
      </c>
      <c r="N307" s="159">
        <v>382</v>
      </c>
      <c r="O307" s="160">
        <v>369</v>
      </c>
      <c r="P307" s="161">
        <v>41085831</v>
      </c>
      <c r="Q307" s="162">
        <v>367</v>
      </c>
      <c r="R307" s="163">
        <v>355</v>
      </c>
      <c r="S307" s="158">
        <v>132672984</v>
      </c>
      <c r="T307" s="159">
        <v>284</v>
      </c>
      <c r="U307" s="160">
        <v>277</v>
      </c>
      <c r="V307" s="161">
        <v>4010125</v>
      </c>
      <c r="W307" s="162">
        <v>94</v>
      </c>
      <c r="X307" s="163">
        <v>93</v>
      </c>
      <c r="Y307" s="158">
        <v>130500</v>
      </c>
      <c r="Z307" s="159">
        <v>132</v>
      </c>
      <c r="AA307" s="160">
        <v>122</v>
      </c>
      <c r="AB307" s="161">
        <v>1145</v>
      </c>
      <c r="AC307" s="164">
        <v>322</v>
      </c>
      <c r="AD307" s="156">
        <v>0</v>
      </c>
      <c r="AE307" s="165">
        <v>100</v>
      </c>
      <c r="AF307" s="166">
        <v>0</v>
      </c>
    </row>
    <row r="308" spans="1:32" s="3" customFormat="1" ht="18.75" customHeight="1">
      <c r="A308" s="167">
        <v>306</v>
      </c>
      <c r="B308" s="168">
        <v>336</v>
      </c>
      <c r="C308" s="169" t="s">
        <v>991</v>
      </c>
      <c r="D308" s="170" t="s">
        <v>3056</v>
      </c>
      <c r="E308" s="171" t="s">
        <v>3052</v>
      </c>
      <c r="F308" s="172">
        <v>295</v>
      </c>
      <c r="G308" s="173">
        <v>176681999</v>
      </c>
      <c r="H308" s="174">
        <v>339</v>
      </c>
      <c r="I308" s="175">
        <v>327</v>
      </c>
      <c r="J308" s="176">
        <v>179646222</v>
      </c>
      <c r="K308" s="177">
        <v>188</v>
      </c>
      <c r="L308" s="178">
        <v>176</v>
      </c>
      <c r="M308" s="173">
        <v>60280295</v>
      </c>
      <c r="N308" s="174">
        <v>219</v>
      </c>
      <c r="O308" s="175">
        <v>209</v>
      </c>
      <c r="P308" s="176">
        <v>113075974</v>
      </c>
      <c r="Q308" s="177">
        <v>198</v>
      </c>
      <c r="R308" s="178">
        <v>188</v>
      </c>
      <c r="S308" s="173">
        <v>289096325</v>
      </c>
      <c r="T308" s="174">
        <v>95</v>
      </c>
      <c r="U308" s="175">
        <v>92</v>
      </c>
      <c r="V308" s="176">
        <v>42570519</v>
      </c>
      <c r="W308" s="177">
        <v>88</v>
      </c>
      <c r="X308" s="178">
        <v>87</v>
      </c>
      <c r="Y308" s="173">
        <v>135067</v>
      </c>
      <c r="Z308" s="174">
        <v>378</v>
      </c>
      <c r="AA308" s="175">
        <v>364</v>
      </c>
      <c r="AB308" s="176">
        <v>306</v>
      </c>
      <c r="AC308" s="179">
        <v>384</v>
      </c>
      <c r="AD308" s="171">
        <v>0</v>
      </c>
      <c r="AE308" s="180">
        <v>100</v>
      </c>
      <c r="AF308" s="181">
        <v>0</v>
      </c>
    </row>
    <row r="309" spans="1:32" s="3" customFormat="1" ht="18.75" customHeight="1">
      <c r="A309" s="32">
        <v>307</v>
      </c>
      <c r="B309" s="33">
        <v>334</v>
      </c>
      <c r="C309" s="34" t="s">
        <v>992</v>
      </c>
      <c r="D309" s="35" t="s">
        <v>993</v>
      </c>
      <c r="E309" s="45" t="s">
        <v>3052</v>
      </c>
      <c r="F309" s="47">
        <v>296</v>
      </c>
      <c r="G309" s="38">
        <v>173904275</v>
      </c>
      <c r="H309" s="39">
        <v>324</v>
      </c>
      <c r="I309" s="40">
        <v>314</v>
      </c>
      <c r="J309" s="41">
        <v>187259018</v>
      </c>
      <c r="K309" s="42">
        <v>418</v>
      </c>
      <c r="L309" s="43">
        <v>404</v>
      </c>
      <c r="M309" s="38">
        <v>16174762</v>
      </c>
      <c r="N309" s="39">
        <v>264</v>
      </c>
      <c r="O309" s="40">
        <v>253</v>
      </c>
      <c r="P309" s="41">
        <v>86371517</v>
      </c>
      <c r="Q309" s="42">
        <v>320</v>
      </c>
      <c r="R309" s="43">
        <v>309</v>
      </c>
      <c r="S309" s="38">
        <v>169426292</v>
      </c>
      <c r="T309" s="39">
        <v>368</v>
      </c>
      <c r="U309" s="40">
        <v>358</v>
      </c>
      <c r="V309" s="41">
        <v>-2314727</v>
      </c>
      <c r="W309" s="42">
        <v>435</v>
      </c>
      <c r="X309" s="43">
        <v>430</v>
      </c>
      <c r="Y309" s="38">
        <v>927</v>
      </c>
      <c r="Z309" s="39">
        <v>267</v>
      </c>
      <c r="AA309" s="40">
        <v>256</v>
      </c>
      <c r="AB309" s="41">
        <v>578</v>
      </c>
      <c r="AC309" s="108">
        <v>311</v>
      </c>
      <c r="AD309" s="45">
        <v>0</v>
      </c>
      <c r="AE309" s="37">
        <v>91.6</v>
      </c>
      <c r="AF309" s="46">
        <v>8.4</v>
      </c>
    </row>
    <row r="310" spans="1:32" s="3" customFormat="1" ht="18.75" customHeight="1">
      <c r="A310" s="32">
        <v>308</v>
      </c>
      <c r="B310" s="33">
        <v>313</v>
      </c>
      <c r="C310" s="34" t="s">
        <v>994</v>
      </c>
      <c r="D310" s="35" t="s">
        <v>3054</v>
      </c>
      <c r="E310" s="45">
        <v>12</v>
      </c>
      <c r="F310" s="47" t="s">
        <v>3052</v>
      </c>
      <c r="G310" s="38">
        <v>173841219</v>
      </c>
      <c r="H310" s="39">
        <v>345</v>
      </c>
      <c r="I310" s="40">
        <v>13</v>
      </c>
      <c r="J310" s="41">
        <v>174850054</v>
      </c>
      <c r="K310" s="42">
        <v>151</v>
      </c>
      <c r="L310" s="43">
        <v>12</v>
      </c>
      <c r="M310" s="38">
        <v>77269613</v>
      </c>
      <c r="N310" s="39">
        <v>255</v>
      </c>
      <c r="O310" s="40">
        <v>11</v>
      </c>
      <c r="P310" s="41">
        <v>90740311</v>
      </c>
      <c r="Q310" s="42">
        <v>357</v>
      </c>
      <c r="R310" s="43">
        <v>12</v>
      </c>
      <c r="S310" s="38">
        <v>140808691</v>
      </c>
      <c r="T310" s="39">
        <v>305</v>
      </c>
      <c r="U310" s="40">
        <v>9</v>
      </c>
      <c r="V310" s="41">
        <v>2523927</v>
      </c>
      <c r="W310" s="42">
        <v>423</v>
      </c>
      <c r="X310" s="43">
        <v>4</v>
      </c>
      <c r="Y310" s="38">
        <v>2663</v>
      </c>
      <c r="Z310" s="39">
        <v>72</v>
      </c>
      <c r="AA310" s="40">
        <v>9</v>
      </c>
      <c r="AB310" s="41">
        <v>1702</v>
      </c>
      <c r="AC310" s="108">
        <v>384</v>
      </c>
      <c r="AD310" s="45">
        <v>100</v>
      </c>
      <c r="AE310" s="37">
        <v>0</v>
      </c>
      <c r="AF310" s="46">
        <v>0</v>
      </c>
    </row>
    <row r="311" spans="1:32" s="3" customFormat="1" ht="18.75" customHeight="1">
      <c r="A311" s="32">
        <v>309</v>
      </c>
      <c r="B311" s="33">
        <v>186</v>
      </c>
      <c r="C311" s="34" t="s">
        <v>995</v>
      </c>
      <c r="D311" s="35" t="s">
        <v>3058</v>
      </c>
      <c r="E311" s="45" t="s">
        <v>3052</v>
      </c>
      <c r="F311" s="47">
        <v>297</v>
      </c>
      <c r="G311" s="38">
        <v>173490004</v>
      </c>
      <c r="H311" s="39">
        <v>294</v>
      </c>
      <c r="I311" s="40">
        <v>284</v>
      </c>
      <c r="J311" s="41">
        <v>203228816</v>
      </c>
      <c r="K311" s="42">
        <v>157</v>
      </c>
      <c r="L311" s="43">
        <v>145</v>
      </c>
      <c r="M311" s="38">
        <v>74634334</v>
      </c>
      <c r="N311" s="39">
        <v>133</v>
      </c>
      <c r="O311" s="40">
        <v>124</v>
      </c>
      <c r="P311" s="41">
        <v>196751629</v>
      </c>
      <c r="Q311" s="42">
        <v>225</v>
      </c>
      <c r="R311" s="43">
        <v>214</v>
      </c>
      <c r="S311" s="38">
        <v>259307835</v>
      </c>
      <c r="T311" s="39">
        <v>111</v>
      </c>
      <c r="U311" s="40">
        <v>106</v>
      </c>
      <c r="V311" s="41">
        <v>32987448</v>
      </c>
      <c r="W311" s="42">
        <v>145</v>
      </c>
      <c r="X311" s="43">
        <v>144</v>
      </c>
      <c r="Y311" s="38">
        <v>92751</v>
      </c>
      <c r="Z311" s="39">
        <v>192</v>
      </c>
      <c r="AA311" s="40">
        <v>181</v>
      </c>
      <c r="AB311" s="41">
        <v>817</v>
      </c>
      <c r="AC311" s="108">
        <v>382</v>
      </c>
      <c r="AD311" s="45">
        <v>0</v>
      </c>
      <c r="AE311" s="37">
        <v>100</v>
      </c>
      <c r="AF311" s="46">
        <v>0</v>
      </c>
    </row>
    <row r="312" spans="1:32" s="3" customFormat="1" ht="18.75" customHeight="1">
      <c r="A312" s="152">
        <v>310</v>
      </c>
      <c r="B312" s="153" t="s">
        <v>3052</v>
      </c>
      <c r="C312" s="190" t="s">
        <v>3052</v>
      </c>
      <c r="D312" s="155" t="s">
        <v>3056</v>
      </c>
      <c r="E312" s="156" t="s">
        <v>3052</v>
      </c>
      <c r="F312" s="157">
        <v>298</v>
      </c>
      <c r="G312" s="206" t="s">
        <v>3052</v>
      </c>
      <c r="H312" s="159">
        <v>297</v>
      </c>
      <c r="I312" s="160">
        <v>287</v>
      </c>
      <c r="J312" s="207" t="s">
        <v>3052</v>
      </c>
      <c r="K312" s="162">
        <v>384</v>
      </c>
      <c r="L312" s="163">
        <v>370</v>
      </c>
      <c r="M312" s="206" t="s">
        <v>3052</v>
      </c>
      <c r="N312" s="159">
        <v>407</v>
      </c>
      <c r="O312" s="160">
        <v>394</v>
      </c>
      <c r="P312" s="207" t="s">
        <v>3052</v>
      </c>
      <c r="Q312" s="162">
        <v>376</v>
      </c>
      <c r="R312" s="163">
        <v>364</v>
      </c>
      <c r="S312" s="206" t="s">
        <v>3052</v>
      </c>
      <c r="T312" s="159">
        <v>273</v>
      </c>
      <c r="U312" s="160">
        <v>266</v>
      </c>
      <c r="V312" s="207" t="s">
        <v>3052</v>
      </c>
      <c r="W312" s="162">
        <v>174</v>
      </c>
      <c r="X312" s="163">
        <v>173</v>
      </c>
      <c r="Y312" s="206" t="s">
        <v>3052</v>
      </c>
      <c r="Z312" s="159">
        <v>428</v>
      </c>
      <c r="AA312" s="160">
        <v>414</v>
      </c>
      <c r="AB312" s="207" t="s">
        <v>3052</v>
      </c>
      <c r="AC312" s="164">
        <v>351</v>
      </c>
      <c r="AD312" s="156">
        <v>0</v>
      </c>
      <c r="AE312" s="165">
        <v>51</v>
      </c>
      <c r="AF312" s="166">
        <v>49</v>
      </c>
    </row>
    <row r="313" spans="1:32" s="3" customFormat="1" ht="18.75" customHeight="1">
      <c r="A313" s="18">
        <v>311</v>
      </c>
      <c r="B313" s="19">
        <v>479</v>
      </c>
      <c r="C313" s="20" t="s">
        <v>996</v>
      </c>
      <c r="D313" s="21" t="s">
        <v>2187</v>
      </c>
      <c r="E313" s="22" t="s">
        <v>3052</v>
      </c>
      <c r="F313" s="23">
        <v>299</v>
      </c>
      <c r="G313" s="24">
        <v>173079733</v>
      </c>
      <c r="H313" s="25">
        <v>256</v>
      </c>
      <c r="I313" s="26">
        <v>246</v>
      </c>
      <c r="J313" s="27">
        <v>237233263</v>
      </c>
      <c r="K313" s="28">
        <v>402</v>
      </c>
      <c r="L313" s="29">
        <v>388</v>
      </c>
      <c r="M313" s="24">
        <v>18140827</v>
      </c>
      <c r="N313" s="25">
        <v>347</v>
      </c>
      <c r="O313" s="26">
        <v>335</v>
      </c>
      <c r="P313" s="27">
        <v>50403972</v>
      </c>
      <c r="Q313" s="28">
        <v>307</v>
      </c>
      <c r="R313" s="29">
        <v>296</v>
      </c>
      <c r="S313" s="24">
        <v>180702920</v>
      </c>
      <c r="T313" s="25">
        <v>362</v>
      </c>
      <c r="U313" s="26">
        <v>352</v>
      </c>
      <c r="V313" s="27">
        <v>-1708469</v>
      </c>
      <c r="W313" s="28">
        <v>401</v>
      </c>
      <c r="X313" s="29">
        <v>398</v>
      </c>
      <c r="Y313" s="24">
        <v>5826</v>
      </c>
      <c r="Z313" s="25">
        <v>160</v>
      </c>
      <c r="AA313" s="26">
        <v>149</v>
      </c>
      <c r="AB313" s="27">
        <v>980</v>
      </c>
      <c r="AC313" s="107">
        <v>321</v>
      </c>
      <c r="AD313" s="22">
        <v>0</v>
      </c>
      <c r="AE313" s="30">
        <v>100</v>
      </c>
      <c r="AF313" s="31">
        <v>0</v>
      </c>
    </row>
    <row r="314" spans="1:32" s="3" customFormat="1" ht="18.75" customHeight="1">
      <c r="A314" s="137">
        <v>312</v>
      </c>
      <c r="B314" s="138">
        <v>327</v>
      </c>
      <c r="C314" s="139" t="s">
        <v>997</v>
      </c>
      <c r="D314" s="140" t="s">
        <v>3056</v>
      </c>
      <c r="E314" s="141" t="s">
        <v>3052</v>
      </c>
      <c r="F314" s="142">
        <v>300</v>
      </c>
      <c r="G314" s="143">
        <v>172742732</v>
      </c>
      <c r="H314" s="144">
        <v>176</v>
      </c>
      <c r="I314" s="145">
        <v>167</v>
      </c>
      <c r="J314" s="146">
        <v>340382039</v>
      </c>
      <c r="K314" s="147">
        <v>194</v>
      </c>
      <c r="L314" s="148">
        <v>181</v>
      </c>
      <c r="M314" s="143">
        <v>57539034</v>
      </c>
      <c r="N314" s="144">
        <v>354</v>
      </c>
      <c r="O314" s="145">
        <v>342</v>
      </c>
      <c r="P314" s="146">
        <v>47482676</v>
      </c>
      <c r="Q314" s="147">
        <v>257</v>
      </c>
      <c r="R314" s="148">
        <v>246</v>
      </c>
      <c r="S314" s="143">
        <v>216218993</v>
      </c>
      <c r="T314" s="144">
        <v>160</v>
      </c>
      <c r="U314" s="145">
        <v>154</v>
      </c>
      <c r="V314" s="146">
        <v>17066967</v>
      </c>
      <c r="W314" s="147">
        <v>244</v>
      </c>
      <c r="X314" s="148">
        <v>243</v>
      </c>
      <c r="Y314" s="143">
        <v>48525</v>
      </c>
      <c r="Z314" s="144">
        <v>406</v>
      </c>
      <c r="AA314" s="145">
        <v>392</v>
      </c>
      <c r="AB314" s="146">
        <v>250</v>
      </c>
      <c r="AC314" s="149">
        <v>383</v>
      </c>
      <c r="AD314" s="141">
        <v>0</v>
      </c>
      <c r="AE314" s="150">
        <v>35</v>
      </c>
      <c r="AF314" s="151">
        <v>65</v>
      </c>
    </row>
    <row r="315" spans="1:32" s="3" customFormat="1" ht="18.75" customHeight="1">
      <c r="A315" s="137">
        <v>313</v>
      </c>
      <c r="B315" s="138" t="s">
        <v>3052</v>
      </c>
      <c r="C315" s="139" t="s">
        <v>998</v>
      </c>
      <c r="D315" s="140" t="s">
        <v>3056</v>
      </c>
      <c r="E315" s="141" t="s">
        <v>3052</v>
      </c>
      <c r="F315" s="142">
        <v>301</v>
      </c>
      <c r="G315" s="143">
        <v>172536534</v>
      </c>
      <c r="H315" s="144">
        <v>322</v>
      </c>
      <c r="I315" s="145">
        <v>312</v>
      </c>
      <c r="J315" s="146">
        <v>187383568</v>
      </c>
      <c r="K315" s="147">
        <v>221</v>
      </c>
      <c r="L315" s="148">
        <v>208</v>
      </c>
      <c r="M315" s="143">
        <v>50203795</v>
      </c>
      <c r="N315" s="144">
        <v>333</v>
      </c>
      <c r="O315" s="145">
        <v>321</v>
      </c>
      <c r="P315" s="146">
        <v>54874127</v>
      </c>
      <c r="Q315" s="147">
        <v>349</v>
      </c>
      <c r="R315" s="148">
        <v>338</v>
      </c>
      <c r="S315" s="143">
        <v>147810353</v>
      </c>
      <c r="T315" s="144">
        <v>308</v>
      </c>
      <c r="U315" s="145">
        <v>299</v>
      </c>
      <c r="V315" s="146">
        <v>2296620</v>
      </c>
      <c r="W315" s="147">
        <v>137</v>
      </c>
      <c r="X315" s="148">
        <v>136</v>
      </c>
      <c r="Y315" s="143">
        <v>96191</v>
      </c>
      <c r="Z315" s="144">
        <v>109</v>
      </c>
      <c r="AA315" s="145">
        <v>99</v>
      </c>
      <c r="AB315" s="146">
        <v>1279</v>
      </c>
      <c r="AC315" s="149">
        <v>322</v>
      </c>
      <c r="AD315" s="141">
        <v>0</v>
      </c>
      <c r="AE315" s="150">
        <v>100</v>
      </c>
      <c r="AF315" s="151">
        <v>0</v>
      </c>
    </row>
    <row r="316" spans="1:32" s="3" customFormat="1" ht="18.75" customHeight="1">
      <c r="A316" s="137">
        <v>314</v>
      </c>
      <c r="B316" s="138">
        <v>396</v>
      </c>
      <c r="C316" s="139" t="s">
        <v>999</v>
      </c>
      <c r="D316" s="140" t="s">
        <v>3056</v>
      </c>
      <c r="E316" s="141" t="s">
        <v>3052</v>
      </c>
      <c r="F316" s="142">
        <v>302</v>
      </c>
      <c r="G316" s="143">
        <v>171683691</v>
      </c>
      <c r="H316" s="144">
        <v>347</v>
      </c>
      <c r="I316" s="145">
        <v>334</v>
      </c>
      <c r="J316" s="146">
        <v>173811342</v>
      </c>
      <c r="K316" s="147">
        <v>129</v>
      </c>
      <c r="L316" s="148">
        <v>119</v>
      </c>
      <c r="M316" s="143">
        <v>88811394</v>
      </c>
      <c r="N316" s="144">
        <v>245</v>
      </c>
      <c r="O316" s="145">
        <v>235</v>
      </c>
      <c r="P316" s="146">
        <v>96708641</v>
      </c>
      <c r="Q316" s="147">
        <v>178</v>
      </c>
      <c r="R316" s="148">
        <v>168</v>
      </c>
      <c r="S316" s="143">
        <v>308674535</v>
      </c>
      <c r="T316" s="144">
        <v>354</v>
      </c>
      <c r="U316" s="145">
        <v>344</v>
      </c>
      <c r="V316" s="146">
        <v>-172806</v>
      </c>
      <c r="W316" s="147">
        <v>409</v>
      </c>
      <c r="X316" s="148">
        <v>406</v>
      </c>
      <c r="Y316" s="143">
        <v>4097</v>
      </c>
      <c r="Z316" s="144">
        <v>198</v>
      </c>
      <c r="AA316" s="145">
        <v>187</v>
      </c>
      <c r="AB316" s="146">
        <v>796</v>
      </c>
      <c r="AC316" s="149">
        <v>352</v>
      </c>
      <c r="AD316" s="141">
        <v>0</v>
      </c>
      <c r="AE316" s="150">
        <v>0</v>
      </c>
      <c r="AF316" s="151">
        <v>100</v>
      </c>
    </row>
    <row r="317" spans="1:32" s="3" customFormat="1" ht="18.75" customHeight="1">
      <c r="A317" s="152">
        <v>315</v>
      </c>
      <c r="B317" s="153">
        <v>441</v>
      </c>
      <c r="C317" s="154" t="s">
        <v>1000</v>
      </c>
      <c r="D317" s="155" t="s">
        <v>3056</v>
      </c>
      <c r="E317" s="156" t="s">
        <v>3052</v>
      </c>
      <c r="F317" s="157">
        <v>303</v>
      </c>
      <c r="G317" s="158">
        <v>171645714</v>
      </c>
      <c r="H317" s="159">
        <v>310</v>
      </c>
      <c r="I317" s="160">
        <v>300</v>
      </c>
      <c r="J317" s="161">
        <v>192736189</v>
      </c>
      <c r="K317" s="162">
        <v>82</v>
      </c>
      <c r="L317" s="163">
        <v>73</v>
      </c>
      <c r="M317" s="158">
        <v>131561583</v>
      </c>
      <c r="N317" s="159">
        <v>155</v>
      </c>
      <c r="O317" s="160">
        <v>146</v>
      </c>
      <c r="P317" s="161">
        <v>169644262</v>
      </c>
      <c r="Q317" s="162">
        <v>217</v>
      </c>
      <c r="R317" s="163">
        <v>206</v>
      </c>
      <c r="S317" s="158">
        <v>265747786</v>
      </c>
      <c r="T317" s="159">
        <v>99</v>
      </c>
      <c r="U317" s="160">
        <v>96</v>
      </c>
      <c r="V317" s="161">
        <v>37398107</v>
      </c>
      <c r="W317" s="162">
        <v>166</v>
      </c>
      <c r="X317" s="163">
        <v>165</v>
      </c>
      <c r="Y317" s="158">
        <v>78390</v>
      </c>
      <c r="Z317" s="159">
        <v>128</v>
      </c>
      <c r="AA317" s="160">
        <v>118</v>
      </c>
      <c r="AB317" s="161">
        <v>1156</v>
      </c>
      <c r="AC317" s="164">
        <v>383</v>
      </c>
      <c r="AD317" s="156">
        <v>0</v>
      </c>
      <c r="AE317" s="165">
        <v>46.87</v>
      </c>
      <c r="AF317" s="166">
        <v>53.13</v>
      </c>
    </row>
    <row r="318" spans="1:32" s="3" customFormat="1" ht="18.75" customHeight="1">
      <c r="A318" s="167">
        <v>316</v>
      </c>
      <c r="B318" s="168">
        <v>318</v>
      </c>
      <c r="C318" s="169" t="s">
        <v>1001</v>
      </c>
      <c r="D318" s="170" t="s">
        <v>3056</v>
      </c>
      <c r="E318" s="171" t="s">
        <v>3052</v>
      </c>
      <c r="F318" s="172">
        <v>304</v>
      </c>
      <c r="G318" s="173">
        <v>171470994</v>
      </c>
      <c r="H318" s="174">
        <v>320</v>
      </c>
      <c r="I318" s="175">
        <v>310</v>
      </c>
      <c r="J318" s="176">
        <v>188137710</v>
      </c>
      <c r="K318" s="177">
        <v>301</v>
      </c>
      <c r="L318" s="178">
        <v>287</v>
      </c>
      <c r="M318" s="173">
        <v>33661084</v>
      </c>
      <c r="N318" s="174">
        <v>240</v>
      </c>
      <c r="O318" s="175">
        <v>230</v>
      </c>
      <c r="P318" s="176">
        <v>100232651</v>
      </c>
      <c r="Q318" s="177">
        <v>230</v>
      </c>
      <c r="R318" s="178">
        <v>219</v>
      </c>
      <c r="S318" s="173">
        <v>252397892</v>
      </c>
      <c r="T318" s="174">
        <v>292</v>
      </c>
      <c r="U318" s="175">
        <v>284</v>
      </c>
      <c r="V318" s="176">
        <v>3044008</v>
      </c>
      <c r="W318" s="177">
        <v>189</v>
      </c>
      <c r="X318" s="178">
        <v>188</v>
      </c>
      <c r="Y318" s="173">
        <v>67904</v>
      </c>
      <c r="Z318" s="174">
        <v>69</v>
      </c>
      <c r="AA318" s="175">
        <v>61</v>
      </c>
      <c r="AB318" s="176">
        <v>1760</v>
      </c>
      <c r="AC318" s="179">
        <v>381</v>
      </c>
      <c r="AD318" s="171">
        <v>0</v>
      </c>
      <c r="AE318" s="180">
        <v>75.66</v>
      </c>
      <c r="AF318" s="181">
        <v>24.34</v>
      </c>
    </row>
    <row r="319" spans="1:32" s="3" customFormat="1" ht="18.75" customHeight="1">
      <c r="A319" s="32">
        <v>317</v>
      </c>
      <c r="B319" s="33">
        <v>314</v>
      </c>
      <c r="C319" s="34" t="s">
        <v>1002</v>
      </c>
      <c r="D319" s="35" t="s">
        <v>3098</v>
      </c>
      <c r="E319" s="45" t="s">
        <v>3052</v>
      </c>
      <c r="F319" s="47">
        <v>305</v>
      </c>
      <c r="G319" s="38">
        <v>171412820</v>
      </c>
      <c r="H319" s="39">
        <v>342</v>
      </c>
      <c r="I319" s="40">
        <v>330</v>
      </c>
      <c r="J319" s="41">
        <v>177541647</v>
      </c>
      <c r="K319" s="42">
        <v>417</v>
      </c>
      <c r="L319" s="43">
        <v>403</v>
      </c>
      <c r="M319" s="38">
        <v>16180759</v>
      </c>
      <c r="N319" s="39">
        <v>360</v>
      </c>
      <c r="O319" s="40">
        <v>348</v>
      </c>
      <c r="P319" s="41">
        <v>46566567</v>
      </c>
      <c r="Q319" s="42">
        <v>446</v>
      </c>
      <c r="R319" s="43">
        <v>433</v>
      </c>
      <c r="S319" s="38">
        <v>80009690</v>
      </c>
      <c r="T319" s="39">
        <v>268</v>
      </c>
      <c r="U319" s="40">
        <v>261</v>
      </c>
      <c r="V319" s="41">
        <v>5204210</v>
      </c>
      <c r="W319" s="42">
        <v>250</v>
      </c>
      <c r="X319" s="43">
        <v>249</v>
      </c>
      <c r="Y319" s="38">
        <v>47700</v>
      </c>
      <c r="Z319" s="39">
        <v>321</v>
      </c>
      <c r="AA319" s="40">
        <v>309</v>
      </c>
      <c r="AB319" s="41">
        <v>412</v>
      </c>
      <c r="AC319" s="108">
        <v>372</v>
      </c>
      <c r="AD319" s="45">
        <v>0</v>
      </c>
      <c r="AE319" s="37">
        <v>100</v>
      </c>
      <c r="AF319" s="46">
        <v>0</v>
      </c>
    </row>
    <row r="320" spans="1:32" s="3" customFormat="1" ht="18.75" customHeight="1">
      <c r="A320" s="137">
        <v>318</v>
      </c>
      <c r="B320" s="138">
        <v>362</v>
      </c>
      <c r="C320" s="139" t="s">
        <v>1003</v>
      </c>
      <c r="D320" s="140" t="s">
        <v>3056</v>
      </c>
      <c r="E320" s="141" t="s">
        <v>3052</v>
      </c>
      <c r="F320" s="142">
        <v>306</v>
      </c>
      <c r="G320" s="143">
        <v>171356594</v>
      </c>
      <c r="H320" s="144">
        <v>352</v>
      </c>
      <c r="I320" s="145">
        <v>339</v>
      </c>
      <c r="J320" s="146">
        <v>171480256</v>
      </c>
      <c r="K320" s="147">
        <v>403</v>
      </c>
      <c r="L320" s="148">
        <v>389</v>
      </c>
      <c r="M320" s="143">
        <v>18029165</v>
      </c>
      <c r="N320" s="144">
        <v>327</v>
      </c>
      <c r="O320" s="145">
        <v>315</v>
      </c>
      <c r="P320" s="146">
        <v>56003284</v>
      </c>
      <c r="Q320" s="147">
        <v>385</v>
      </c>
      <c r="R320" s="148">
        <v>373</v>
      </c>
      <c r="S320" s="143">
        <v>118115847</v>
      </c>
      <c r="T320" s="144">
        <v>222</v>
      </c>
      <c r="U320" s="145">
        <v>215</v>
      </c>
      <c r="V320" s="146">
        <v>10008192</v>
      </c>
      <c r="W320" s="147">
        <v>92</v>
      </c>
      <c r="X320" s="148">
        <v>91</v>
      </c>
      <c r="Y320" s="143">
        <v>130801</v>
      </c>
      <c r="Z320" s="144">
        <v>471</v>
      </c>
      <c r="AA320" s="145">
        <v>457</v>
      </c>
      <c r="AB320" s="146">
        <v>142</v>
      </c>
      <c r="AC320" s="149">
        <v>384</v>
      </c>
      <c r="AD320" s="141">
        <v>0</v>
      </c>
      <c r="AE320" s="150">
        <v>100</v>
      </c>
      <c r="AF320" s="151">
        <v>0</v>
      </c>
    </row>
    <row r="321" spans="1:32" s="3" customFormat="1" ht="18.75" customHeight="1">
      <c r="A321" s="32">
        <v>319</v>
      </c>
      <c r="B321" s="33">
        <v>330</v>
      </c>
      <c r="C321" s="34" t="s">
        <v>1109</v>
      </c>
      <c r="D321" s="35" t="s">
        <v>3106</v>
      </c>
      <c r="E321" s="45" t="s">
        <v>3052</v>
      </c>
      <c r="F321" s="47">
        <v>307</v>
      </c>
      <c r="G321" s="38">
        <v>171311769</v>
      </c>
      <c r="H321" s="39">
        <v>341</v>
      </c>
      <c r="I321" s="40">
        <v>329</v>
      </c>
      <c r="J321" s="41">
        <v>177826901</v>
      </c>
      <c r="K321" s="42">
        <v>388</v>
      </c>
      <c r="L321" s="43">
        <v>374</v>
      </c>
      <c r="M321" s="38">
        <v>20413538</v>
      </c>
      <c r="N321" s="39">
        <v>443</v>
      </c>
      <c r="O321" s="40">
        <v>429</v>
      </c>
      <c r="P321" s="41">
        <v>21619059</v>
      </c>
      <c r="Q321" s="42">
        <v>470</v>
      </c>
      <c r="R321" s="43">
        <v>457</v>
      </c>
      <c r="S321" s="38">
        <v>62530560</v>
      </c>
      <c r="T321" s="39">
        <v>347</v>
      </c>
      <c r="U321" s="40">
        <v>337</v>
      </c>
      <c r="V321" s="41">
        <v>169150</v>
      </c>
      <c r="W321" s="42">
        <v>457</v>
      </c>
      <c r="X321" s="43">
        <v>451</v>
      </c>
      <c r="Y321" s="38">
        <v>33</v>
      </c>
      <c r="Z321" s="39">
        <v>374</v>
      </c>
      <c r="AA321" s="40">
        <v>360</v>
      </c>
      <c r="AB321" s="41">
        <v>310</v>
      </c>
      <c r="AC321" s="108">
        <v>311</v>
      </c>
      <c r="AD321" s="45">
        <v>0</v>
      </c>
      <c r="AE321" s="37">
        <v>100</v>
      </c>
      <c r="AF321" s="46">
        <v>0</v>
      </c>
    </row>
    <row r="322" spans="1:32" s="3" customFormat="1" ht="18.75" customHeight="1">
      <c r="A322" s="48">
        <v>320</v>
      </c>
      <c r="B322" s="49">
        <v>279</v>
      </c>
      <c r="C322" s="50" t="s">
        <v>1004</v>
      </c>
      <c r="D322" s="51" t="s">
        <v>3051</v>
      </c>
      <c r="E322" s="52" t="s">
        <v>3052</v>
      </c>
      <c r="F322" s="53">
        <v>308</v>
      </c>
      <c r="G322" s="54">
        <v>171188234</v>
      </c>
      <c r="H322" s="55">
        <v>172</v>
      </c>
      <c r="I322" s="56">
        <v>163</v>
      </c>
      <c r="J322" s="57">
        <v>349363744</v>
      </c>
      <c r="K322" s="58">
        <v>229</v>
      </c>
      <c r="L322" s="59">
        <v>216</v>
      </c>
      <c r="M322" s="54">
        <v>48483529</v>
      </c>
      <c r="N322" s="55">
        <v>192</v>
      </c>
      <c r="O322" s="56">
        <v>183</v>
      </c>
      <c r="P322" s="57">
        <v>136150819</v>
      </c>
      <c r="Q322" s="58">
        <v>297</v>
      </c>
      <c r="R322" s="59">
        <v>286</v>
      </c>
      <c r="S322" s="54">
        <v>184415671</v>
      </c>
      <c r="T322" s="55">
        <v>103</v>
      </c>
      <c r="U322" s="56">
        <v>100</v>
      </c>
      <c r="V322" s="57">
        <v>36367364</v>
      </c>
      <c r="W322" s="58">
        <v>424</v>
      </c>
      <c r="X322" s="59">
        <v>420</v>
      </c>
      <c r="Y322" s="54">
        <v>2475</v>
      </c>
      <c r="Z322" s="55">
        <v>486</v>
      </c>
      <c r="AA322" s="56">
        <v>472</v>
      </c>
      <c r="AB322" s="57">
        <v>99</v>
      </c>
      <c r="AC322" s="109">
        <v>351</v>
      </c>
      <c r="AD322" s="52">
        <v>0</v>
      </c>
      <c r="AE322" s="60">
        <v>0</v>
      </c>
      <c r="AF322" s="61">
        <v>100</v>
      </c>
    </row>
    <row r="323" spans="1:32" s="3" customFormat="1" ht="18.75" customHeight="1">
      <c r="A323" s="18">
        <v>321</v>
      </c>
      <c r="B323" s="19">
        <v>259</v>
      </c>
      <c r="C323" s="20" t="s">
        <v>1005</v>
      </c>
      <c r="D323" s="21" t="s">
        <v>3092</v>
      </c>
      <c r="E323" s="22" t="s">
        <v>3052</v>
      </c>
      <c r="F323" s="23">
        <v>309</v>
      </c>
      <c r="G323" s="24">
        <v>170414724</v>
      </c>
      <c r="H323" s="25">
        <v>355</v>
      </c>
      <c r="I323" s="26">
        <v>342</v>
      </c>
      <c r="J323" s="27">
        <v>170669501</v>
      </c>
      <c r="K323" s="28">
        <v>201</v>
      </c>
      <c r="L323" s="29">
        <v>188</v>
      </c>
      <c r="M323" s="24">
        <v>54869383</v>
      </c>
      <c r="N323" s="25">
        <v>94</v>
      </c>
      <c r="O323" s="26">
        <v>85</v>
      </c>
      <c r="P323" s="27">
        <v>263651227</v>
      </c>
      <c r="Q323" s="28">
        <v>177</v>
      </c>
      <c r="R323" s="29">
        <v>167</v>
      </c>
      <c r="S323" s="24">
        <v>310017172</v>
      </c>
      <c r="T323" s="25">
        <v>79</v>
      </c>
      <c r="U323" s="26">
        <v>76</v>
      </c>
      <c r="V323" s="27">
        <v>51342531</v>
      </c>
      <c r="W323" s="28">
        <v>298</v>
      </c>
      <c r="X323" s="29">
        <v>296</v>
      </c>
      <c r="Y323" s="24">
        <v>31042</v>
      </c>
      <c r="Z323" s="25">
        <v>431</v>
      </c>
      <c r="AA323" s="26">
        <v>417</v>
      </c>
      <c r="AB323" s="27">
        <v>202</v>
      </c>
      <c r="AC323" s="107">
        <v>369</v>
      </c>
      <c r="AD323" s="22">
        <v>0</v>
      </c>
      <c r="AE323" s="30">
        <v>19.309999999999999</v>
      </c>
      <c r="AF323" s="31">
        <v>80.69</v>
      </c>
    </row>
    <row r="324" spans="1:32" s="3" customFormat="1" ht="18.75" customHeight="1">
      <c r="A324" s="137">
        <v>322</v>
      </c>
      <c r="B324" s="138">
        <v>267</v>
      </c>
      <c r="C324" s="139" t="s">
        <v>2968</v>
      </c>
      <c r="D324" s="140" t="s">
        <v>3056</v>
      </c>
      <c r="E324" s="141" t="s">
        <v>3052</v>
      </c>
      <c r="F324" s="142">
        <v>310</v>
      </c>
      <c r="G324" s="143">
        <v>170192403</v>
      </c>
      <c r="H324" s="144">
        <v>253</v>
      </c>
      <c r="I324" s="145">
        <v>243</v>
      </c>
      <c r="J324" s="146">
        <v>240319321</v>
      </c>
      <c r="K324" s="147" t="s">
        <v>3052</v>
      </c>
      <c r="L324" s="148" t="s">
        <v>3052</v>
      </c>
      <c r="M324" s="186" t="s">
        <v>3052</v>
      </c>
      <c r="N324" s="144" t="s">
        <v>3052</v>
      </c>
      <c r="O324" s="145" t="s">
        <v>3052</v>
      </c>
      <c r="P324" s="187" t="s">
        <v>3052</v>
      </c>
      <c r="Q324" s="147" t="s">
        <v>3052</v>
      </c>
      <c r="R324" s="148" t="s">
        <v>3052</v>
      </c>
      <c r="S324" s="186" t="s">
        <v>3052</v>
      </c>
      <c r="T324" s="144" t="s">
        <v>3052</v>
      </c>
      <c r="U324" s="145" t="s">
        <v>3052</v>
      </c>
      <c r="V324" s="187" t="s">
        <v>3052</v>
      </c>
      <c r="W324" s="147">
        <v>118</v>
      </c>
      <c r="X324" s="148">
        <v>117</v>
      </c>
      <c r="Y324" s="143">
        <v>108136</v>
      </c>
      <c r="Z324" s="144" t="s">
        <v>3052</v>
      </c>
      <c r="AA324" s="145" t="s">
        <v>3052</v>
      </c>
      <c r="AB324" s="187" t="s">
        <v>3052</v>
      </c>
      <c r="AC324" s="149">
        <v>321</v>
      </c>
      <c r="AD324" s="141">
        <v>0</v>
      </c>
      <c r="AE324" s="150">
        <v>100</v>
      </c>
      <c r="AF324" s="151">
        <v>0</v>
      </c>
    </row>
    <row r="325" spans="1:32" s="3" customFormat="1" ht="18.75" customHeight="1">
      <c r="A325" s="32">
        <v>323</v>
      </c>
      <c r="B325" s="33">
        <v>261</v>
      </c>
      <c r="C325" s="34" t="s">
        <v>2969</v>
      </c>
      <c r="D325" s="35" t="s">
        <v>1049</v>
      </c>
      <c r="E325" s="45" t="s">
        <v>3052</v>
      </c>
      <c r="F325" s="47">
        <v>311</v>
      </c>
      <c r="G325" s="38">
        <v>169985583</v>
      </c>
      <c r="H325" s="39">
        <v>349</v>
      </c>
      <c r="I325" s="40">
        <v>336</v>
      </c>
      <c r="J325" s="41">
        <v>172025285</v>
      </c>
      <c r="K325" s="42">
        <v>325</v>
      </c>
      <c r="L325" s="43">
        <v>311</v>
      </c>
      <c r="M325" s="38">
        <v>29130831</v>
      </c>
      <c r="N325" s="39">
        <v>147</v>
      </c>
      <c r="O325" s="40">
        <v>138</v>
      </c>
      <c r="P325" s="41">
        <v>177710903</v>
      </c>
      <c r="Q325" s="42">
        <v>166</v>
      </c>
      <c r="R325" s="43">
        <v>156</v>
      </c>
      <c r="S325" s="38">
        <v>323146872</v>
      </c>
      <c r="T325" s="39">
        <v>189</v>
      </c>
      <c r="U325" s="40">
        <v>182</v>
      </c>
      <c r="V325" s="41">
        <v>13819633</v>
      </c>
      <c r="W325" s="42">
        <v>366</v>
      </c>
      <c r="X325" s="43">
        <v>364</v>
      </c>
      <c r="Y325" s="38">
        <v>14063</v>
      </c>
      <c r="Z325" s="39">
        <v>74</v>
      </c>
      <c r="AA325" s="40">
        <v>65</v>
      </c>
      <c r="AB325" s="41">
        <v>1667</v>
      </c>
      <c r="AC325" s="108">
        <v>321</v>
      </c>
      <c r="AD325" s="45">
        <v>0</v>
      </c>
      <c r="AE325" s="37">
        <v>100</v>
      </c>
      <c r="AF325" s="46">
        <v>0</v>
      </c>
    </row>
    <row r="326" spans="1:32" s="3" customFormat="1" ht="18.75" customHeight="1">
      <c r="A326" s="32">
        <v>324</v>
      </c>
      <c r="B326" s="33">
        <v>339</v>
      </c>
      <c r="C326" s="34" t="s">
        <v>2970</v>
      </c>
      <c r="D326" s="35" t="s">
        <v>881</v>
      </c>
      <c r="E326" s="45" t="s">
        <v>3052</v>
      </c>
      <c r="F326" s="47">
        <v>312</v>
      </c>
      <c r="G326" s="38">
        <v>169335555</v>
      </c>
      <c r="H326" s="39">
        <v>356</v>
      </c>
      <c r="I326" s="40">
        <v>343</v>
      </c>
      <c r="J326" s="41">
        <v>170618796</v>
      </c>
      <c r="K326" s="42">
        <v>352</v>
      </c>
      <c r="L326" s="43">
        <v>338</v>
      </c>
      <c r="M326" s="38">
        <v>25510133</v>
      </c>
      <c r="N326" s="39">
        <v>413</v>
      </c>
      <c r="O326" s="40">
        <v>400</v>
      </c>
      <c r="P326" s="41">
        <v>34569568</v>
      </c>
      <c r="Q326" s="42">
        <v>443</v>
      </c>
      <c r="R326" s="43">
        <v>430</v>
      </c>
      <c r="S326" s="38">
        <v>82462180</v>
      </c>
      <c r="T326" s="39">
        <v>290</v>
      </c>
      <c r="U326" s="40">
        <v>283</v>
      </c>
      <c r="V326" s="41">
        <v>3338131</v>
      </c>
      <c r="W326" s="42">
        <v>197</v>
      </c>
      <c r="X326" s="43">
        <v>196</v>
      </c>
      <c r="Y326" s="38">
        <v>65056</v>
      </c>
      <c r="Z326" s="39">
        <v>336</v>
      </c>
      <c r="AA326" s="40">
        <v>324</v>
      </c>
      <c r="AB326" s="41">
        <v>378</v>
      </c>
      <c r="AC326" s="108">
        <v>383</v>
      </c>
      <c r="AD326" s="45">
        <v>0</v>
      </c>
      <c r="AE326" s="37">
        <v>100</v>
      </c>
      <c r="AF326" s="46">
        <v>0</v>
      </c>
    </row>
    <row r="327" spans="1:32" s="3" customFormat="1" ht="18.75" customHeight="1">
      <c r="A327" s="152">
        <v>325</v>
      </c>
      <c r="B327" s="153">
        <v>372</v>
      </c>
      <c r="C327" s="154" t="s">
        <v>2971</v>
      </c>
      <c r="D327" s="155" t="s">
        <v>3056</v>
      </c>
      <c r="E327" s="156" t="s">
        <v>3052</v>
      </c>
      <c r="F327" s="157">
        <v>313</v>
      </c>
      <c r="G327" s="158">
        <v>169192467</v>
      </c>
      <c r="H327" s="159">
        <v>364</v>
      </c>
      <c r="I327" s="160">
        <v>351</v>
      </c>
      <c r="J327" s="161">
        <v>169192467</v>
      </c>
      <c r="K327" s="162">
        <v>336</v>
      </c>
      <c r="L327" s="163">
        <v>322</v>
      </c>
      <c r="M327" s="158">
        <v>27836622</v>
      </c>
      <c r="N327" s="159">
        <v>248</v>
      </c>
      <c r="O327" s="160">
        <v>238</v>
      </c>
      <c r="P327" s="161">
        <v>94402292</v>
      </c>
      <c r="Q327" s="162">
        <v>292</v>
      </c>
      <c r="R327" s="163">
        <v>281</v>
      </c>
      <c r="S327" s="158">
        <v>190088921</v>
      </c>
      <c r="T327" s="159">
        <v>331</v>
      </c>
      <c r="U327" s="160">
        <v>322</v>
      </c>
      <c r="V327" s="161">
        <v>908266</v>
      </c>
      <c r="W327" s="162">
        <v>114</v>
      </c>
      <c r="X327" s="163">
        <v>113</v>
      </c>
      <c r="Y327" s="158">
        <v>111271</v>
      </c>
      <c r="Z327" s="159">
        <v>138</v>
      </c>
      <c r="AA327" s="160">
        <v>128</v>
      </c>
      <c r="AB327" s="161">
        <v>1116</v>
      </c>
      <c r="AC327" s="164">
        <v>390</v>
      </c>
      <c r="AD327" s="156">
        <v>0</v>
      </c>
      <c r="AE327" s="165">
        <v>100</v>
      </c>
      <c r="AF327" s="166">
        <v>0</v>
      </c>
    </row>
    <row r="328" spans="1:32" s="3" customFormat="1" ht="18.75" customHeight="1">
      <c r="A328" s="18">
        <v>326</v>
      </c>
      <c r="B328" s="19">
        <v>242</v>
      </c>
      <c r="C328" s="20" t="s">
        <v>2972</v>
      </c>
      <c r="D328" s="21" t="s">
        <v>1061</v>
      </c>
      <c r="E328" s="22" t="s">
        <v>3052</v>
      </c>
      <c r="F328" s="23">
        <v>314</v>
      </c>
      <c r="G328" s="24">
        <v>169174201</v>
      </c>
      <c r="H328" s="25">
        <v>360</v>
      </c>
      <c r="I328" s="26">
        <v>347</v>
      </c>
      <c r="J328" s="27">
        <v>169771387</v>
      </c>
      <c r="K328" s="28">
        <v>167</v>
      </c>
      <c r="L328" s="29">
        <v>155</v>
      </c>
      <c r="M328" s="24">
        <v>70983158</v>
      </c>
      <c r="N328" s="25">
        <v>111</v>
      </c>
      <c r="O328" s="26">
        <v>102</v>
      </c>
      <c r="P328" s="27">
        <v>230933447</v>
      </c>
      <c r="Q328" s="28">
        <v>231</v>
      </c>
      <c r="R328" s="29">
        <v>220</v>
      </c>
      <c r="S328" s="24">
        <v>252116678</v>
      </c>
      <c r="T328" s="25">
        <v>91</v>
      </c>
      <c r="U328" s="26">
        <v>88</v>
      </c>
      <c r="V328" s="27">
        <v>44894077</v>
      </c>
      <c r="W328" s="28">
        <v>361</v>
      </c>
      <c r="X328" s="29">
        <v>359</v>
      </c>
      <c r="Y328" s="24">
        <v>15236</v>
      </c>
      <c r="Z328" s="25">
        <v>352</v>
      </c>
      <c r="AA328" s="26">
        <v>339</v>
      </c>
      <c r="AB328" s="27">
        <v>351</v>
      </c>
      <c r="AC328" s="107">
        <v>369</v>
      </c>
      <c r="AD328" s="22">
        <v>0</v>
      </c>
      <c r="AE328" s="30">
        <v>100</v>
      </c>
      <c r="AF328" s="31">
        <v>0</v>
      </c>
    </row>
    <row r="329" spans="1:32" s="3" customFormat="1" ht="18.75" customHeight="1">
      <c r="A329" s="137">
        <v>327</v>
      </c>
      <c r="B329" s="138">
        <v>344</v>
      </c>
      <c r="C329" s="139" t="s">
        <v>2973</v>
      </c>
      <c r="D329" s="140" t="s">
        <v>3056</v>
      </c>
      <c r="E329" s="141" t="s">
        <v>3052</v>
      </c>
      <c r="F329" s="142">
        <v>315</v>
      </c>
      <c r="G329" s="143">
        <v>168000339</v>
      </c>
      <c r="H329" s="144">
        <v>357</v>
      </c>
      <c r="I329" s="145">
        <v>344</v>
      </c>
      <c r="J329" s="146">
        <v>169842339</v>
      </c>
      <c r="K329" s="147">
        <v>267</v>
      </c>
      <c r="L329" s="148">
        <v>253</v>
      </c>
      <c r="M329" s="143">
        <v>40380509</v>
      </c>
      <c r="N329" s="144">
        <v>300</v>
      </c>
      <c r="O329" s="145">
        <v>289</v>
      </c>
      <c r="P329" s="146">
        <v>66192572</v>
      </c>
      <c r="Q329" s="147">
        <v>380</v>
      </c>
      <c r="R329" s="148">
        <v>368</v>
      </c>
      <c r="S329" s="143">
        <v>122110784</v>
      </c>
      <c r="T329" s="144">
        <v>201</v>
      </c>
      <c r="U329" s="145">
        <v>194</v>
      </c>
      <c r="V329" s="146">
        <v>12532855</v>
      </c>
      <c r="W329" s="147">
        <v>198</v>
      </c>
      <c r="X329" s="148">
        <v>197</v>
      </c>
      <c r="Y329" s="143">
        <v>64689</v>
      </c>
      <c r="Z329" s="144">
        <v>328</v>
      </c>
      <c r="AA329" s="145">
        <v>316</v>
      </c>
      <c r="AB329" s="146">
        <v>394</v>
      </c>
      <c r="AC329" s="149">
        <v>371</v>
      </c>
      <c r="AD329" s="141">
        <v>0</v>
      </c>
      <c r="AE329" s="150">
        <v>0</v>
      </c>
      <c r="AF329" s="151">
        <v>100</v>
      </c>
    </row>
    <row r="330" spans="1:32" s="3" customFormat="1" ht="18.75" customHeight="1">
      <c r="A330" s="32">
        <v>328</v>
      </c>
      <c r="B330" s="33">
        <v>172</v>
      </c>
      <c r="C330" s="34" t="s">
        <v>2974</v>
      </c>
      <c r="D330" s="35" t="s">
        <v>1699</v>
      </c>
      <c r="E330" s="45" t="s">
        <v>3052</v>
      </c>
      <c r="F330" s="47">
        <v>316</v>
      </c>
      <c r="G330" s="38">
        <v>167965885</v>
      </c>
      <c r="H330" s="39">
        <v>321</v>
      </c>
      <c r="I330" s="40">
        <v>311</v>
      </c>
      <c r="J330" s="41">
        <v>187763021</v>
      </c>
      <c r="K330" s="42" t="s">
        <v>3052</v>
      </c>
      <c r="L330" s="43" t="s">
        <v>3052</v>
      </c>
      <c r="M330" s="44" t="s">
        <v>3052</v>
      </c>
      <c r="N330" s="39">
        <v>260</v>
      </c>
      <c r="O330" s="40">
        <v>249</v>
      </c>
      <c r="P330" s="41">
        <v>89146491</v>
      </c>
      <c r="Q330" s="42">
        <v>404</v>
      </c>
      <c r="R330" s="43">
        <v>391</v>
      </c>
      <c r="S330" s="38">
        <v>107947382</v>
      </c>
      <c r="T330" s="39" t="s">
        <v>3052</v>
      </c>
      <c r="U330" s="40" t="s">
        <v>3052</v>
      </c>
      <c r="V330" s="62" t="s">
        <v>3052</v>
      </c>
      <c r="W330" s="42">
        <v>458</v>
      </c>
      <c r="X330" s="43">
        <v>452</v>
      </c>
      <c r="Y330" s="38">
        <v>13</v>
      </c>
      <c r="Z330" s="39">
        <v>200</v>
      </c>
      <c r="AA330" s="40">
        <v>189</v>
      </c>
      <c r="AB330" s="41">
        <v>793</v>
      </c>
      <c r="AC330" s="108">
        <v>384</v>
      </c>
      <c r="AD330" s="45">
        <v>0</v>
      </c>
      <c r="AE330" s="37">
        <v>0</v>
      </c>
      <c r="AF330" s="46">
        <v>100</v>
      </c>
    </row>
    <row r="331" spans="1:32" s="3" customFormat="1" ht="18.75" customHeight="1">
      <c r="A331" s="32">
        <v>329</v>
      </c>
      <c r="B331" s="33">
        <v>423</v>
      </c>
      <c r="C331" s="34" t="s">
        <v>2975</v>
      </c>
      <c r="D331" s="35" t="s">
        <v>2976</v>
      </c>
      <c r="E331" s="45" t="s">
        <v>3052</v>
      </c>
      <c r="F331" s="47">
        <v>317</v>
      </c>
      <c r="G331" s="38">
        <v>167645201</v>
      </c>
      <c r="H331" s="39">
        <v>319</v>
      </c>
      <c r="I331" s="40">
        <v>309</v>
      </c>
      <c r="J331" s="41">
        <v>188143515</v>
      </c>
      <c r="K331" s="42">
        <v>99</v>
      </c>
      <c r="L331" s="43">
        <v>90</v>
      </c>
      <c r="M331" s="38">
        <v>107931311</v>
      </c>
      <c r="N331" s="39">
        <v>137</v>
      </c>
      <c r="O331" s="40">
        <v>128</v>
      </c>
      <c r="P331" s="41">
        <v>193545341</v>
      </c>
      <c r="Q331" s="42">
        <v>176</v>
      </c>
      <c r="R331" s="43">
        <v>166</v>
      </c>
      <c r="S331" s="38">
        <v>310096744</v>
      </c>
      <c r="T331" s="39">
        <v>107</v>
      </c>
      <c r="U331" s="40">
        <v>102</v>
      </c>
      <c r="V331" s="41">
        <v>34750222</v>
      </c>
      <c r="W331" s="42" t="s">
        <v>3052</v>
      </c>
      <c r="X331" s="43" t="s">
        <v>3052</v>
      </c>
      <c r="Y331" s="44" t="s">
        <v>3052</v>
      </c>
      <c r="Z331" s="39">
        <v>344</v>
      </c>
      <c r="AA331" s="40">
        <v>332</v>
      </c>
      <c r="AB331" s="41">
        <v>365</v>
      </c>
      <c r="AC331" s="108">
        <v>210</v>
      </c>
      <c r="AD331" s="45">
        <v>0</v>
      </c>
      <c r="AE331" s="37">
        <v>100</v>
      </c>
      <c r="AF331" s="46">
        <v>0</v>
      </c>
    </row>
    <row r="332" spans="1:32" s="3" customFormat="1" ht="18.75" customHeight="1">
      <c r="A332" s="152">
        <v>330</v>
      </c>
      <c r="B332" s="153">
        <v>383</v>
      </c>
      <c r="C332" s="154" t="s">
        <v>2977</v>
      </c>
      <c r="D332" s="155" t="s">
        <v>3056</v>
      </c>
      <c r="E332" s="189" t="s">
        <v>3052</v>
      </c>
      <c r="F332" s="165">
        <v>318</v>
      </c>
      <c r="G332" s="158">
        <v>165667716</v>
      </c>
      <c r="H332" s="159">
        <v>177</v>
      </c>
      <c r="I332" s="160">
        <v>168</v>
      </c>
      <c r="J332" s="161">
        <v>333796182</v>
      </c>
      <c r="K332" s="162">
        <v>187</v>
      </c>
      <c r="L332" s="163">
        <v>175</v>
      </c>
      <c r="M332" s="158">
        <v>60298318</v>
      </c>
      <c r="N332" s="159">
        <v>88</v>
      </c>
      <c r="O332" s="160">
        <v>79</v>
      </c>
      <c r="P332" s="161">
        <v>304439317</v>
      </c>
      <c r="Q332" s="162">
        <v>46</v>
      </c>
      <c r="R332" s="163">
        <v>40</v>
      </c>
      <c r="S332" s="158">
        <v>1031074691</v>
      </c>
      <c r="T332" s="159">
        <v>171</v>
      </c>
      <c r="U332" s="160">
        <v>165</v>
      </c>
      <c r="V332" s="161">
        <v>15720725</v>
      </c>
      <c r="W332" s="162">
        <v>167</v>
      </c>
      <c r="X332" s="163">
        <v>166</v>
      </c>
      <c r="Y332" s="158">
        <v>77654</v>
      </c>
      <c r="Z332" s="159">
        <v>414</v>
      </c>
      <c r="AA332" s="160">
        <v>400</v>
      </c>
      <c r="AB332" s="161">
        <v>225</v>
      </c>
      <c r="AC332" s="164">
        <v>400</v>
      </c>
      <c r="AD332" s="156">
        <v>0</v>
      </c>
      <c r="AE332" s="165">
        <v>100</v>
      </c>
      <c r="AF332" s="166">
        <v>0</v>
      </c>
    </row>
    <row r="333" spans="1:32" s="3" customFormat="1" ht="18.75" customHeight="1">
      <c r="A333" s="18">
        <v>331</v>
      </c>
      <c r="B333" s="19">
        <v>346</v>
      </c>
      <c r="C333" s="20" t="s">
        <v>1499</v>
      </c>
      <c r="D333" s="21" t="s">
        <v>3106</v>
      </c>
      <c r="E333" s="22" t="s">
        <v>3052</v>
      </c>
      <c r="F333" s="23">
        <v>319</v>
      </c>
      <c r="G333" s="24">
        <v>165659122</v>
      </c>
      <c r="H333" s="25">
        <v>363</v>
      </c>
      <c r="I333" s="26">
        <v>350</v>
      </c>
      <c r="J333" s="27">
        <v>169245599</v>
      </c>
      <c r="K333" s="28">
        <v>257</v>
      </c>
      <c r="L333" s="29">
        <v>243</v>
      </c>
      <c r="M333" s="24">
        <v>41756767</v>
      </c>
      <c r="N333" s="25">
        <v>381</v>
      </c>
      <c r="O333" s="26">
        <v>368</v>
      </c>
      <c r="P333" s="27">
        <v>41115798</v>
      </c>
      <c r="Q333" s="28">
        <v>264</v>
      </c>
      <c r="R333" s="29">
        <v>253</v>
      </c>
      <c r="S333" s="24">
        <v>211402092</v>
      </c>
      <c r="T333" s="25">
        <v>398</v>
      </c>
      <c r="U333" s="26">
        <v>388</v>
      </c>
      <c r="V333" s="27">
        <v>-8466547</v>
      </c>
      <c r="W333" s="28">
        <v>176</v>
      </c>
      <c r="X333" s="29">
        <v>175</v>
      </c>
      <c r="Y333" s="24">
        <v>72948</v>
      </c>
      <c r="Z333" s="25">
        <v>405</v>
      </c>
      <c r="AA333" s="26">
        <v>391</v>
      </c>
      <c r="AB333" s="27">
        <v>251</v>
      </c>
      <c r="AC333" s="107">
        <v>321</v>
      </c>
      <c r="AD333" s="22">
        <v>0</v>
      </c>
      <c r="AE333" s="30">
        <v>100</v>
      </c>
      <c r="AF333" s="31">
        <v>0</v>
      </c>
    </row>
    <row r="334" spans="1:32" s="3" customFormat="1" ht="18.75" customHeight="1">
      <c r="A334" s="137">
        <v>332</v>
      </c>
      <c r="B334" s="138">
        <v>323</v>
      </c>
      <c r="C334" s="139" t="s">
        <v>1500</v>
      </c>
      <c r="D334" s="140" t="s">
        <v>3056</v>
      </c>
      <c r="E334" s="141" t="s">
        <v>3052</v>
      </c>
      <c r="F334" s="142">
        <v>320</v>
      </c>
      <c r="G334" s="143">
        <v>165433821</v>
      </c>
      <c r="H334" s="144">
        <v>354</v>
      </c>
      <c r="I334" s="145">
        <v>341</v>
      </c>
      <c r="J334" s="146">
        <v>171019372</v>
      </c>
      <c r="K334" s="147">
        <v>286</v>
      </c>
      <c r="L334" s="148">
        <v>272</v>
      </c>
      <c r="M334" s="143">
        <v>36030578</v>
      </c>
      <c r="N334" s="144">
        <v>234</v>
      </c>
      <c r="O334" s="145">
        <v>224</v>
      </c>
      <c r="P334" s="146">
        <v>103797161</v>
      </c>
      <c r="Q334" s="147">
        <v>375</v>
      </c>
      <c r="R334" s="148">
        <v>363</v>
      </c>
      <c r="S334" s="143">
        <v>123351254</v>
      </c>
      <c r="T334" s="144">
        <v>202</v>
      </c>
      <c r="U334" s="145">
        <v>195</v>
      </c>
      <c r="V334" s="146">
        <v>12397509</v>
      </c>
      <c r="W334" s="147">
        <v>316</v>
      </c>
      <c r="X334" s="148">
        <v>314</v>
      </c>
      <c r="Y334" s="143">
        <v>27350</v>
      </c>
      <c r="Z334" s="144">
        <v>365</v>
      </c>
      <c r="AA334" s="145">
        <v>351</v>
      </c>
      <c r="AB334" s="146">
        <v>327</v>
      </c>
      <c r="AC334" s="149">
        <v>351</v>
      </c>
      <c r="AD334" s="141">
        <v>0</v>
      </c>
      <c r="AE334" s="150">
        <v>100</v>
      </c>
      <c r="AF334" s="151">
        <v>0</v>
      </c>
    </row>
    <row r="335" spans="1:32" s="3" customFormat="1" ht="18.75" customHeight="1">
      <c r="A335" s="137">
        <v>333</v>
      </c>
      <c r="B335" s="138">
        <v>311</v>
      </c>
      <c r="C335" s="139" t="s">
        <v>1501</v>
      </c>
      <c r="D335" s="140" t="s">
        <v>3056</v>
      </c>
      <c r="E335" s="141" t="s">
        <v>3052</v>
      </c>
      <c r="F335" s="142">
        <v>321</v>
      </c>
      <c r="G335" s="143">
        <v>164078055</v>
      </c>
      <c r="H335" s="144">
        <v>343</v>
      </c>
      <c r="I335" s="145">
        <v>331</v>
      </c>
      <c r="J335" s="146">
        <v>176477949</v>
      </c>
      <c r="K335" s="147">
        <v>270</v>
      </c>
      <c r="L335" s="148">
        <v>256</v>
      </c>
      <c r="M335" s="143">
        <v>39988606</v>
      </c>
      <c r="N335" s="144">
        <v>207</v>
      </c>
      <c r="O335" s="145">
        <v>198</v>
      </c>
      <c r="P335" s="146">
        <v>123376248</v>
      </c>
      <c r="Q335" s="147">
        <v>366</v>
      </c>
      <c r="R335" s="148">
        <v>354</v>
      </c>
      <c r="S335" s="143">
        <v>133021067</v>
      </c>
      <c r="T335" s="144">
        <v>100</v>
      </c>
      <c r="U335" s="145">
        <v>97</v>
      </c>
      <c r="V335" s="146">
        <v>37142099</v>
      </c>
      <c r="W335" s="147">
        <v>199</v>
      </c>
      <c r="X335" s="148">
        <v>198</v>
      </c>
      <c r="Y335" s="143">
        <v>64289</v>
      </c>
      <c r="Z335" s="144">
        <v>340</v>
      </c>
      <c r="AA335" s="145">
        <v>328</v>
      </c>
      <c r="AB335" s="146">
        <v>370</v>
      </c>
      <c r="AC335" s="149">
        <v>372</v>
      </c>
      <c r="AD335" s="141">
        <v>0</v>
      </c>
      <c r="AE335" s="150">
        <v>100</v>
      </c>
      <c r="AF335" s="151">
        <v>0</v>
      </c>
    </row>
    <row r="336" spans="1:32" s="3" customFormat="1" ht="18.75" customHeight="1">
      <c r="A336" s="32">
        <v>334</v>
      </c>
      <c r="B336" s="33">
        <v>395</v>
      </c>
      <c r="C336" s="34" t="s">
        <v>1502</v>
      </c>
      <c r="D336" s="35" t="s">
        <v>1503</v>
      </c>
      <c r="E336" s="45" t="s">
        <v>3052</v>
      </c>
      <c r="F336" s="47">
        <v>322</v>
      </c>
      <c r="G336" s="38">
        <v>164006706</v>
      </c>
      <c r="H336" s="39">
        <v>370</v>
      </c>
      <c r="I336" s="40">
        <v>357</v>
      </c>
      <c r="J336" s="41">
        <v>164826309</v>
      </c>
      <c r="K336" s="42">
        <v>303</v>
      </c>
      <c r="L336" s="43">
        <v>289</v>
      </c>
      <c r="M336" s="38">
        <v>33531907</v>
      </c>
      <c r="N336" s="39">
        <v>432</v>
      </c>
      <c r="O336" s="40">
        <v>418</v>
      </c>
      <c r="P336" s="41">
        <v>29021494</v>
      </c>
      <c r="Q336" s="42">
        <v>459</v>
      </c>
      <c r="R336" s="43">
        <v>446</v>
      </c>
      <c r="S336" s="38">
        <v>67420089</v>
      </c>
      <c r="T336" s="39">
        <v>297</v>
      </c>
      <c r="U336" s="40">
        <v>289</v>
      </c>
      <c r="V336" s="41">
        <v>2835656</v>
      </c>
      <c r="W336" s="42">
        <v>339</v>
      </c>
      <c r="X336" s="43">
        <v>337</v>
      </c>
      <c r="Y336" s="38">
        <v>20541</v>
      </c>
      <c r="Z336" s="39">
        <v>441</v>
      </c>
      <c r="AA336" s="40">
        <v>427</v>
      </c>
      <c r="AB336" s="41">
        <v>186</v>
      </c>
      <c r="AC336" s="108">
        <v>383</v>
      </c>
      <c r="AD336" s="45">
        <v>0</v>
      </c>
      <c r="AE336" s="37">
        <v>100</v>
      </c>
      <c r="AF336" s="46">
        <v>0</v>
      </c>
    </row>
    <row r="337" spans="1:32" s="3" customFormat="1" ht="18.75" customHeight="1">
      <c r="A337" s="48">
        <v>335</v>
      </c>
      <c r="B337" s="49">
        <v>368</v>
      </c>
      <c r="C337" s="50" t="s">
        <v>2978</v>
      </c>
      <c r="D337" s="51" t="s">
        <v>881</v>
      </c>
      <c r="E337" s="52" t="s">
        <v>3052</v>
      </c>
      <c r="F337" s="53">
        <v>323</v>
      </c>
      <c r="G337" s="54">
        <v>163862231</v>
      </c>
      <c r="H337" s="55">
        <v>330</v>
      </c>
      <c r="I337" s="56">
        <v>319</v>
      </c>
      <c r="J337" s="57">
        <v>185583904</v>
      </c>
      <c r="K337" s="58">
        <v>447</v>
      </c>
      <c r="L337" s="59">
        <v>433</v>
      </c>
      <c r="M337" s="54">
        <v>9602212</v>
      </c>
      <c r="N337" s="55">
        <v>362</v>
      </c>
      <c r="O337" s="56">
        <v>350</v>
      </c>
      <c r="P337" s="57">
        <v>46147068</v>
      </c>
      <c r="Q337" s="58">
        <v>389</v>
      </c>
      <c r="R337" s="59">
        <v>377</v>
      </c>
      <c r="S337" s="54">
        <v>115853537</v>
      </c>
      <c r="T337" s="55">
        <v>343</v>
      </c>
      <c r="U337" s="56">
        <v>333</v>
      </c>
      <c r="V337" s="57">
        <v>368358</v>
      </c>
      <c r="W337" s="58">
        <v>291</v>
      </c>
      <c r="X337" s="59">
        <v>289</v>
      </c>
      <c r="Y337" s="54">
        <v>32483</v>
      </c>
      <c r="Z337" s="55">
        <v>393</v>
      </c>
      <c r="AA337" s="56">
        <v>379</v>
      </c>
      <c r="AB337" s="57">
        <v>269</v>
      </c>
      <c r="AC337" s="109">
        <v>311</v>
      </c>
      <c r="AD337" s="52">
        <v>0</v>
      </c>
      <c r="AE337" s="60">
        <v>100</v>
      </c>
      <c r="AF337" s="61">
        <v>0</v>
      </c>
    </row>
    <row r="338" spans="1:32" s="3" customFormat="1" ht="18.75" customHeight="1">
      <c r="A338" s="18">
        <v>336</v>
      </c>
      <c r="B338" s="19">
        <v>351</v>
      </c>
      <c r="C338" s="20" t="s">
        <v>2979</v>
      </c>
      <c r="D338" s="21" t="s">
        <v>1702</v>
      </c>
      <c r="E338" s="22" t="s">
        <v>3052</v>
      </c>
      <c r="F338" s="23">
        <v>324</v>
      </c>
      <c r="G338" s="24">
        <v>163325849</v>
      </c>
      <c r="H338" s="25">
        <v>361</v>
      </c>
      <c r="I338" s="26">
        <v>348</v>
      </c>
      <c r="J338" s="27">
        <v>169752883</v>
      </c>
      <c r="K338" s="28">
        <v>398</v>
      </c>
      <c r="L338" s="29">
        <v>384</v>
      </c>
      <c r="M338" s="24">
        <v>18415617</v>
      </c>
      <c r="N338" s="25">
        <v>295</v>
      </c>
      <c r="O338" s="26">
        <v>284</v>
      </c>
      <c r="P338" s="27">
        <v>68961550</v>
      </c>
      <c r="Q338" s="28">
        <v>343</v>
      </c>
      <c r="R338" s="29">
        <v>332</v>
      </c>
      <c r="S338" s="24">
        <v>152530153</v>
      </c>
      <c r="T338" s="25">
        <v>253</v>
      </c>
      <c r="U338" s="26">
        <v>246</v>
      </c>
      <c r="V338" s="27">
        <v>6633876</v>
      </c>
      <c r="W338" s="28">
        <v>395</v>
      </c>
      <c r="X338" s="29">
        <v>392</v>
      </c>
      <c r="Y338" s="24">
        <v>7138</v>
      </c>
      <c r="Z338" s="25">
        <v>398</v>
      </c>
      <c r="AA338" s="26">
        <v>384</v>
      </c>
      <c r="AB338" s="27">
        <v>265</v>
      </c>
      <c r="AC338" s="107">
        <v>312</v>
      </c>
      <c r="AD338" s="22">
        <v>0</v>
      </c>
      <c r="AE338" s="30">
        <v>100</v>
      </c>
      <c r="AF338" s="31">
        <v>0</v>
      </c>
    </row>
    <row r="339" spans="1:32" s="3" customFormat="1" ht="18.75" customHeight="1">
      <c r="A339" s="137">
        <v>337</v>
      </c>
      <c r="B339" s="138">
        <v>213</v>
      </c>
      <c r="C339" s="139" t="s">
        <v>2980</v>
      </c>
      <c r="D339" s="140" t="s">
        <v>3056</v>
      </c>
      <c r="E339" s="141" t="s">
        <v>3052</v>
      </c>
      <c r="F339" s="142">
        <v>325</v>
      </c>
      <c r="G339" s="143">
        <v>162327040</v>
      </c>
      <c r="H339" s="144">
        <v>296</v>
      </c>
      <c r="I339" s="145">
        <v>286</v>
      </c>
      <c r="J339" s="146">
        <v>201762045</v>
      </c>
      <c r="K339" s="147">
        <v>228</v>
      </c>
      <c r="L339" s="148">
        <v>215</v>
      </c>
      <c r="M339" s="143">
        <v>48973992</v>
      </c>
      <c r="N339" s="144">
        <v>87</v>
      </c>
      <c r="O339" s="145">
        <v>78</v>
      </c>
      <c r="P339" s="146">
        <v>305222621</v>
      </c>
      <c r="Q339" s="147">
        <v>95</v>
      </c>
      <c r="R339" s="148">
        <v>86</v>
      </c>
      <c r="S339" s="143">
        <v>562566425</v>
      </c>
      <c r="T339" s="144">
        <v>489</v>
      </c>
      <c r="U339" s="145">
        <v>477</v>
      </c>
      <c r="V339" s="146">
        <v>-79625873</v>
      </c>
      <c r="W339" s="147">
        <v>392</v>
      </c>
      <c r="X339" s="148">
        <v>389</v>
      </c>
      <c r="Y339" s="143">
        <v>7397</v>
      </c>
      <c r="Z339" s="144">
        <v>104</v>
      </c>
      <c r="AA339" s="145">
        <v>94</v>
      </c>
      <c r="AB339" s="146">
        <v>1317</v>
      </c>
      <c r="AC339" s="149">
        <v>352</v>
      </c>
      <c r="AD339" s="141">
        <v>0</v>
      </c>
      <c r="AE339" s="150">
        <v>17.760000000000002</v>
      </c>
      <c r="AF339" s="151">
        <v>82.24</v>
      </c>
    </row>
    <row r="340" spans="1:32" s="3" customFormat="1" ht="18.75" customHeight="1">
      <c r="A340" s="32">
        <v>338</v>
      </c>
      <c r="B340" s="33">
        <v>379</v>
      </c>
      <c r="C340" s="34" t="s">
        <v>2981</v>
      </c>
      <c r="D340" s="35" t="s">
        <v>3058</v>
      </c>
      <c r="E340" s="45" t="s">
        <v>3052</v>
      </c>
      <c r="F340" s="47">
        <v>326</v>
      </c>
      <c r="G340" s="38">
        <v>160757516</v>
      </c>
      <c r="H340" s="39">
        <v>369</v>
      </c>
      <c r="I340" s="40">
        <v>356</v>
      </c>
      <c r="J340" s="41">
        <v>165951423</v>
      </c>
      <c r="K340" s="42" t="s">
        <v>3052</v>
      </c>
      <c r="L340" s="43" t="s">
        <v>3052</v>
      </c>
      <c r="M340" s="44" t="s">
        <v>3052</v>
      </c>
      <c r="N340" s="39">
        <v>140</v>
      </c>
      <c r="O340" s="40">
        <v>131</v>
      </c>
      <c r="P340" s="41">
        <v>190678069</v>
      </c>
      <c r="Q340" s="42">
        <v>287</v>
      </c>
      <c r="R340" s="43">
        <v>276</v>
      </c>
      <c r="S340" s="38">
        <v>196901424</v>
      </c>
      <c r="T340" s="39" t="s">
        <v>3052</v>
      </c>
      <c r="U340" s="40" t="s">
        <v>3052</v>
      </c>
      <c r="V340" s="62" t="s">
        <v>3052</v>
      </c>
      <c r="W340" s="42">
        <v>403</v>
      </c>
      <c r="X340" s="43">
        <v>400</v>
      </c>
      <c r="Y340" s="38">
        <v>5154</v>
      </c>
      <c r="Z340" s="39">
        <v>268</v>
      </c>
      <c r="AA340" s="40">
        <v>257</v>
      </c>
      <c r="AB340" s="41">
        <v>575</v>
      </c>
      <c r="AC340" s="108">
        <v>342</v>
      </c>
      <c r="AD340" s="45">
        <v>0</v>
      </c>
      <c r="AE340" s="37">
        <v>100</v>
      </c>
      <c r="AF340" s="46">
        <v>0</v>
      </c>
    </row>
    <row r="341" spans="1:32" s="3" customFormat="1" ht="18.75" customHeight="1">
      <c r="A341" s="32">
        <v>339</v>
      </c>
      <c r="B341" s="33">
        <v>369</v>
      </c>
      <c r="C341" s="34" t="s">
        <v>2982</v>
      </c>
      <c r="D341" s="35" t="s">
        <v>3058</v>
      </c>
      <c r="E341" s="45" t="s">
        <v>3052</v>
      </c>
      <c r="F341" s="47">
        <v>327</v>
      </c>
      <c r="G341" s="38">
        <v>160521518</v>
      </c>
      <c r="H341" s="39">
        <v>376</v>
      </c>
      <c r="I341" s="40">
        <v>363</v>
      </c>
      <c r="J341" s="41">
        <v>160521518</v>
      </c>
      <c r="K341" s="42">
        <v>298</v>
      </c>
      <c r="L341" s="43">
        <v>284</v>
      </c>
      <c r="M341" s="38">
        <v>33953656</v>
      </c>
      <c r="N341" s="39">
        <v>326</v>
      </c>
      <c r="O341" s="40">
        <v>314</v>
      </c>
      <c r="P341" s="41">
        <v>56406042</v>
      </c>
      <c r="Q341" s="42">
        <v>394</v>
      </c>
      <c r="R341" s="43">
        <v>382</v>
      </c>
      <c r="S341" s="38">
        <v>113165058</v>
      </c>
      <c r="T341" s="39">
        <v>206</v>
      </c>
      <c r="U341" s="40">
        <v>199</v>
      </c>
      <c r="V341" s="41">
        <v>11950790</v>
      </c>
      <c r="W341" s="42">
        <v>387</v>
      </c>
      <c r="X341" s="43">
        <v>384</v>
      </c>
      <c r="Y341" s="38">
        <v>8208</v>
      </c>
      <c r="Z341" s="39">
        <v>301</v>
      </c>
      <c r="AA341" s="40">
        <v>289</v>
      </c>
      <c r="AB341" s="41">
        <v>469</v>
      </c>
      <c r="AC341" s="108">
        <v>311</v>
      </c>
      <c r="AD341" s="45">
        <v>0</v>
      </c>
      <c r="AE341" s="37">
        <v>100</v>
      </c>
      <c r="AF341" s="46">
        <v>0</v>
      </c>
    </row>
    <row r="342" spans="1:32" s="3" customFormat="1" ht="18.75" customHeight="1">
      <c r="A342" s="152">
        <v>340</v>
      </c>
      <c r="B342" s="190">
        <v>309</v>
      </c>
      <c r="C342" s="154" t="s">
        <v>2983</v>
      </c>
      <c r="D342" s="155" t="s">
        <v>3056</v>
      </c>
      <c r="E342" s="156" t="s">
        <v>3052</v>
      </c>
      <c r="F342" s="157">
        <v>328</v>
      </c>
      <c r="G342" s="158">
        <v>160261858</v>
      </c>
      <c r="H342" s="159">
        <v>353</v>
      </c>
      <c r="I342" s="160">
        <v>340</v>
      </c>
      <c r="J342" s="161">
        <v>171207122</v>
      </c>
      <c r="K342" s="162">
        <v>220</v>
      </c>
      <c r="L342" s="163">
        <v>207</v>
      </c>
      <c r="M342" s="158">
        <v>50338723</v>
      </c>
      <c r="N342" s="159">
        <v>303</v>
      </c>
      <c r="O342" s="160">
        <v>292</v>
      </c>
      <c r="P342" s="161">
        <v>65137741</v>
      </c>
      <c r="Q342" s="162">
        <v>260</v>
      </c>
      <c r="R342" s="163">
        <v>249</v>
      </c>
      <c r="S342" s="158">
        <v>214857723</v>
      </c>
      <c r="T342" s="159">
        <v>439</v>
      </c>
      <c r="U342" s="160">
        <v>428</v>
      </c>
      <c r="V342" s="161">
        <v>-19884582</v>
      </c>
      <c r="W342" s="162">
        <v>252</v>
      </c>
      <c r="X342" s="163">
        <v>251</v>
      </c>
      <c r="Y342" s="158">
        <v>46021</v>
      </c>
      <c r="Z342" s="159">
        <v>228</v>
      </c>
      <c r="AA342" s="160">
        <v>217</v>
      </c>
      <c r="AB342" s="161">
        <v>700</v>
      </c>
      <c r="AC342" s="164">
        <v>362</v>
      </c>
      <c r="AD342" s="156">
        <v>0</v>
      </c>
      <c r="AE342" s="165">
        <v>100</v>
      </c>
      <c r="AF342" s="166">
        <v>0</v>
      </c>
    </row>
    <row r="343" spans="1:32" s="3" customFormat="1" ht="18.75" customHeight="1">
      <c r="A343" s="18">
        <v>341</v>
      </c>
      <c r="B343" s="19">
        <v>447</v>
      </c>
      <c r="C343" s="20" t="s">
        <v>2984</v>
      </c>
      <c r="D343" s="21" t="s">
        <v>1061</v>
      </c>
      <c r="E343" s="22" t="s">
        <v>3052</v>
      </c>
      <c r="F343" s="23">
        <v>329</v>
      </c>
      <c r="G343" s="24">
        <v>160249073</v>
      </c>
      <c r="H343" s="25">
        <v>377</v>
      </c>
      <c r="I343" s="26">
        <v>364</v>
      </c>
      <c r="J343" s="27">
        <v>160439008</v>
      </c>
      <c r="K343" s="28">
        <v>296</v>
      </c>
      <c r="L343" s="29">
        <v>282</v>
      </c>
      <c r="M343" s="24">
        <v>34243923</v>
      </c>
      <c r="N343" s="25">
        <v>466</v>
      </c>
      <c r="O343" s="26">
        <v>452</v>
      </c>
      <c r="P343" s="27">
        <v>12176793</v>
      </c>
      <c r="Q343" s="28">
        <v>493</v>
      </c>
      <c r="R343" s="29">
        <v>479</v>
      </c>
      <c r="S343" s="24">
        <v>39623125</v>
      </c>
      <c r="T343" s="25">
        <v>252</v>
      </c>
      <c r="U343" s="26">
        <v>245</v>
      </c>
      <c r="V343" s="27">
        <v>7084864</v>
      </c>
      <c r="W343" s="28">
        <v>445</v>
      </c>
      <c r="X343" s="29">
        <v>440</v>
      </c>
      <c r="Y343" s="24">
        <v>488</v>
      </c>
      <c r="Z343" s="25">
        <v>265</v>
      </c>
      <c r="AA343" s="26">
        <v>254</v>
      </c>
      <c r="AB343" s="27">
        <v>579</v>
      </c>
      <c r="AC343" s="107">
        <v>384</v>
      </c>
      <c r="AD343" s="22">
        <v>0</v>
      </c>
      <c r="AE343" s="30">
        <v>50</v>
      </c>
      <c r="AF343" s="31">
        <v>50</v>
      </c>
    </row>
    <row r="344" spans="1:32" s="3" customFormat="1" ht="18.75" customHeight="1">
      <c r="A344" s="32">
        <v>342</v>
      </c>
      <c r="B344" s="33">
        <v>307</v>
      </c>
      <c r="C344" s="34" t="s">
        <v>2985</v>
      </c>
      <c r="D344" s="35" t="s">
        <v>1061</v>
      </c>
      <c r="E344" s="45" t="s">
        <v>3052</v>
      </c>
      <c r="F344" s="47">
        <v>330</v>
      </c>
      <c r="G344" s="38">
        <v>159789370</v>
      </c>
      <c r="H344" s="39">
        <v>371</v>
      </c>
      <c r="I344" s="40">
        <v>358</v>
      </c>
      <c r="J344" s="41">
        <v>162742847</v>
      </c>
      <c r="K344" s="42">
        <v>382</v>
      </c>
      <c r="L344" s="43">
        <v>368</v>
      </c>
      <c r="M344" s="38">
        <v>21094491</v>
      </c>
      <c r="N344" s="39">
        <v>236</v>
      </c>
      <c r="O344" s="40">
        <v>226</v>
      </c>
      <c r="P344" s="41">
        <v>103294279</v>
      </c>
      <c r="Q344" s="42">
        <v>222</v>
      </c>
      <c r="R344" s="43">
        <v>211</v>
      </c>
      <c r="S344" s="38">
        <v>262058749</v>
      </c>
      <c r="T344" s="39">
        <v>408</v>
      </c>
      <c r="U344" s="40">
        <v>397</v>
      </c>
      <c r="V344" s="41">
        <v>-10773624</v>
      </c>
      <c r="W344" s="42">
        <v>368</v>
      </c>
      <c r="X344" s="43">
        <v>366</v>
      </c>
      <c r="Y344" s="38">
        <v>13279</v>
      </c>
      <c r="Z344" s="39">
        <v>217</v>
      </c>
      <c r="AA344" s="40">
        <v>206</v>
      </c>
      <c r="AB344" s="41">
        <v>731</v>
      </c>
      <c r="AC344" s="108">
        <v>313</v>
      </c>
      <c r="AD344" s="45">
        <v>0</v>
      </c>
      <c r="AE344" s="37">
        <v>100</v>
      </c>
      <c r="AF344" s="46">
        <v>0</v>
      </c>
    </row>
    <row r="345" spans="1:32" s="3" customFormat="1" ht="18.75" customHeight="1">
      <c r="A345" s="137">
        <v>343</v>
      </c>
      <c r="B345" s="138">
        <v>256</v>
      </c>
      <c r="C345" s="139" t="s">
        <v>2986</v>
      </c>
      <c r="D345" s="140" t="s">
        <v>3056</v>
      </c>
      <c r="E345" s="141" t="s">
        <v>3052</v>
      </c>
      <c r="F345" s="142">
        <v>331</v>
      </c>
      <c r="G345" s="143">
        <v>159589601</v>
      </c>
      <c r="H345" s="144">
        <v>368</v>
      </c>
      <c r="I345" s="145">
        <v>355</v>
      </c>
      <c r="J345" s="146">
        <v>166424279</v>
      </c>
      <c r="K345" s="147">
        <v>449</v>
      </c>
      <c r="L345" s="148">
        <v>435</v>
      </c>
      <c r="M345" s="143">
        <v>9295770</v>
      </c>
      <c r="N345" s="144">
        <v>465</v>
      </c>
      <c r="O345" s="145">
        <v>451</v>
      </c>
      <c r="P345" s="146">
        <v>12386446</v>
      </c>
      <c r="Q345" s="147">
        <v>362</v>
      </c>
      <c r="R345" s="148">
        <v>350</v>
      </c>
      <c r="S345" s="143">
        <v>135093424</v>
      </c>
      <c r="T345" s="144">
        <v>337</v>
      </c>
      <c r="U345" s="145">
        <v>328</v>
      </c>
      <c r="V345" s="146">
        <v>597941</v>
      </c>
      <c r="W345" s="147">
        <v>347</v>
      </c>
      <c r="X345" s="148">
        <v>345</v>
      </c>
      <c r="Y345" s="143">
        <v>18250</v>
      </c>
      <c r="Z345" s="144">
        <v>492</v>
      </c>
      <c r="AA345" s="145">
        <v>478</v>
      </c>
      <c r="AB345" s="146">
        <v>64</v>
      </c>
      <c r="AC345" s="149">
        <v>371</v>
      </c>
      <c r="AD345" s="141">
        <v>0</v>
      </c>
      <c r="AE345" s="150">
        <v>99</v>
      </c>
      <c r="AF345" s="151">
        <v>1</v>
      </c>
    </row>
    <row r="346" spans="1:32" s="3" customFormat="1" ht="18.75" customHeight="1">
      <c r="A346" s="32">
        <v>344</v>
      </c>
      <c r="B346" s="33">
        <v>304</v>
      </c>
      <c r="C346" s="34" t="s">
        <v>2987</v>
      </c>
      <c r="D346" s="35" t="s">
        <v>404</v>
      </c>
      <c r="E346" s="45" t="s">
        <v>3052</v>
      </c>
      <c r="F346" s="47">
        <v>332</v>
      </c>
      <c r="G346" s="38">
        <v>158715701</v>
      </c>
      <c r="H346" s="39">
        <v>381</v>
      </c>
      <c r="I346" s="40">
        <v>368</v>
      </c>
      <c r="J346" s="41">
        <v>158715701</v>
      </c>
      <c r="K346" s="42">
        <v>172</v>
      </c>
      <c r="L346" s="43">
        <v>160</v>
      </c>
      <c r="M346" s="38">
        <v>67313710</v>
      </c>
      <c r="N346" s="39">
        <v>115</v>
      </c>
      <c r="O346" s="40">
        <v>106</v>
      </c>
      <c r="P346" s="41">
        <v>219481396</v>
      </c>
      <c r="Q346" s="42">
        <v>241</v>
      </c>
      <c r="R346" s="43">
        <v>230</v>
      </c>
      <c r="S346" s="38">
        <v>239980444</v>
      </c>
      <c r="T346" s="39">
        <v>74</v>
      </c>
      <c r="U346" s="40">
        <v>71</v>
      </c>
      <c r="V346" s="41">
        <v>55582059</v>
      </c>
      <c r="W346" s="42" t="s">
        <v>3052</v>
      </c>
      <c r="X346" s="43" t="s">
        <v>3052</v>
      </c>
      <c r="Y346" s="44" t="s">
        <v>3052</v>
      </c>
      <c r="Z346" s="39">
        <v>408</v>
      </c>
      <c r="AA346" s="40">
        <v>394</v>
      </c>
      <c r="AB346" s="41">
        <v>246</v>
      </c>
      <c r="AC346" s="108">
        <v>369</v>
      </c>
      <c r="AD346" s="45">
        <v>0</v>
      </c>
      <c r="AE346" s="37">
        <v>100</v>
      </c>
      <c r="AF346" s="46">
        <v>0</v>
      </c>
    </row>
    <row r="347" spans="1:32" s="3" customFormat="1" ht="18.75" customHeight="1">
      <c r="A347" s="48">
        <v>345</v>
      </c>
      <c r="B347" s="49">
        <v>405</v>
      </c>
      <c r="C347" s="50" t="s">
        <v>2988</v>
      </c>
      <c r="D347" s="51" t="s">
        <v>1056</v>
      </c>
      <c r="E347" s="52" t="s">
        <v>3052</v>
      </c>
      <c r="F347" s="53">
        <v>333</v>
      </c>
      <c r="G347" s="54">
        <v>157801418</v>
      </c>
      <c r="H347" s="55">
        <v>288</v>
      </c>
      <c r="I347" s="56">
        <v>278</v>
      </c>
      <c r="J347" s="57">
        <v>207682643</v>
      </c>
      <c r="K347" s="58">
        <v>485</v>
      </c>
      <c r="L347" s="59">
        <v>471</v>
      </c>
      <c r="M347" s="54">
        <v>-4314540</v>
      </c>
      <c r="N347" s="55">
        <v>476</v>
      </c>
      <c r="O347" s="56">
        <v>462</v>
      </c>
      <c r="P347" s="57">
        <v>7207489</v>
      </c>
      <c r="Q347" s="58">
        <v>487</v>
      </c>
      <c r="R347" s="59">
        <v>473</v>
      </c>
      <c r="S347" s="54">
        <v>46004614</v>
      </c>
      <c r="T347" s="55">
        <v>433</v>
      </c>
      <c r="U347" s="56">
        <v>422</v>
      </c>
      <c r="V347" s="57">
        <v>-17911268</v>
      </c>
      <c r="W347" s="58">
        <v>342</v>
      </c>
      <c r="X347" s="59">
        <v>340</v>
      </c>
      <c r="Y347" s="54">
        <v>19947</v>
      </c>
      <c r="Z347" s="55">
        <v>473</v>
      </c>
      <c r="AA347" s="56">
        <v>459</v>
      </c>
      <c r="AB347" s="57">
        <v>138</v>
      </c>
      <c r="AC347" s="109">
        <v>371</v>
      </c>
      <c r="AD347" s="52">
        <v>0</v>
      </c>
      <c r="AE347" s="60">
        <v>100</v>
      </c>
      <c r="AF347" s="61">
        <v>0</v>
      </c>
    </row>
    <row r="348" spans="1:32" s="3" customFormat="1" ht="18.75" customHeight="1">
      <c r="A348" s="167">
        <v>346</v>
      </c>
      <c r="B348" s="168" t="s">
        <v>3052</v>
      </c>
      <c r="C348" s="210" t="s">
        <v>3052</v>
      </c>
      <c r="D348" s="170" t="s">
        <v>3056</v>
      </c>
      <c r="E348" s="171" t="s">
        <v>3052</v>
      </c>
      <c r="F348" s="172">
        <v>334</v>
      </c>
      <c r="G348" s="184" t="s">
        <v>3052</v>
      </c>
      <c r="H348" s="174">
        <v>379</v>
      </c>
      <c r="I348" s="175">
        <v>366</v>
      </c>
      <c r="J348" s="183" t="s">
        <v>3052</v>
      </c>
      <c r="K348" s="177">
        <v>271</v>
      </c>
      <c r="L348" s="178">
        <v>257</v>
      </c>
      <c r="M348" s="184" t="s">
        <v>3052</v>
      </c>
      <c r="N348" s="174">
        <v>375</v>
      </c>
      <c r="O348" s="175">
        <v>362</v>
      </c>
      <c r="P348" s="183" t="s">
        <v>3052</v>
      </c>
      <c r="Q348" s="177">
        <v>411</v>
      </c>
      <c r="R348" s="178">
        <v>398</v>
      </c>
      <c r="S348" s="184" t="s">
        <v>3052</v>
      </c>
      <c r="T348" s="174">
        <v>301</v>
      </c>
      <c r="U348" s="175">
        <v>293</v>
      </c>
      <c r="V348" s="183" t="s">
        <v>3052</v>
      </c>
      <c r="W348" s="177">
        <v>143</v>
      </c>
      <c r="X348" s="178">
        <v>142</v>
      </c>
      <c r="Y348" s="184" t="s">
        <v>3052</v>
      </c>
      <c r="Z348" s="174">
        <v>403</v>
      </c>
      <c r="AA348" s="175">
        <v>389</v>
      </c>
      <c r="AB348" s="183" t="s">
        <v>3052</v>
      </c>
      <c r="AC348" s="179">
        <v>321</v>
      </c>
      <c r="AD348" s="171">
        <v>0</v>
      </c>
      <c r="AE348" s="180">
        <v>100</v>
      </c>
      <c r="AF348" s="181">
        <v>0</v>
      </c>
    </row>
    <row r="349" spans="1:32" s="3" customFormat="1" ht="18.75" customHeight="1">
      <c r="A349" s="32">
        <v>347</v>
      </c>
      <c r="B349" s="33">
        <v>338</v>
      </c>
      <c r="C349" s="34" t="s">
        <v>2989</v>
      </c>
      <c r="D349" s="35" t="s">
        <v>3051</v>
      </c>
      <c r="E349" s="45" t="s">
        <v>3052</v>
      </c>
      <c r="F349" s="47">
        <v>335</v>
      </c>
      <c r="G349" s="38">
        <v>157024147</v>
      </c>
      <c r="H349" s="39">
        <v>372</v>
      </c>
      <c r="I349" s="40">
        <v>359</v>
      </c>
      <c r="J349" s="41">
        <v>162452312</v>
      </c>
      <c r="K349" s="42">
        <v>442</v>
      </c>
      <c r="L349" s="43">
        <v>428</v>
      </c>
      <c r="M349" s="38">
        <v>11061590</v>
      </c>
      <c r="N349" s="39">
        <v>489</v>
      </c>
      <c r="O349" s="40">
        <v>475</v>
      </c>
      <c r="P349" s="41">
        <v>-8570563</v>
      </c>
      <c r="Q349" s="42">
        <v>434</v>
      </c>
      <c r="R349" s="43">
        <v>421</v>
      </c>
      <c r="S349" s="38">
        <v>88117233</v>
      </c>
      <c r="T349" s="39">
        <v>466</v>
      </c>
      <c r="U349" s="40">
        <v>454</v>
      </c>
      <c r="V349" s="41">
        <v>-39638960</v>
      </c>
      <c r="W349" s="42">
        <v>334</v>
      </c>
      <c r="X349" s="43">
        <v>332</v>
      </c>
      <c r="Y349" s="38">
        <v>21943</v>
      </c>
      <c r="Z349" s="39">
        <v>459</v>
      </c>
      <c r="AA349" s="40">
        <v>445</v>
      </c>
      <c r="AB349" s="41">
        <v>160</v>
      </c>
      <c r="AC349" s="108">
        <v>371</v>
      </c>
      <c r="AD349" s="45">
        <v>0</v>
      </c>
      <c r="AE349" s="37">
        <v>100</v>
      </c>
      <c r="AF349" s="46">
        <v>0</v>
      </c>
    </row>
    <row r="350" spans="1:32" s="3" customFormat="1" ht="18.75" customHeight="1">
      <c r="A350" s="32">
        <v>348</v>
      </c>
      <c r="B350" s="33">
        <v>317</v>
      </c>
      <c r="C350" s="34" t="s">
        <v>2990</v>
      </c>
      <c r="D350" s="35" t="s">
        <v>1702</v>
      </c>
      <c r="E350" s="36" t="s">
        <v>3052</v>
      </c>
      <c r="F350" s="37">
        <v>336</v>
      </c>
      <c r="G350" s="38">
        <v>156553465</v>
      </c>
      <c r="H350" s="39">
        <v>375</v>
      </c>
      <c r="I350" s="40">
        <v>362</v>
      </c>
      <c r="J350" s="41">
        <v>160652919</v>
      </c>
      <c r="K350" s="42" t="s">
        <v>3052</v>
      </c>
      <c r="L350" s="43" t="s">
        <v>3052</v>
      </c>
      <c r="M350" s="44" t="s">
        <v>3052</v>
      </c>
      <c r="N350" s="39" t="s">
        <v>3052</v>
      </c>
      <c r="O350" s="40" t="s">
        <v>3052</v>
      </c>
      <c r="P350" s="62" t="s">
        <v>3052</v>
      </c>
      <c r="Q350" s="42">
        <v>463</v>
      </c>
      <c r="R350" s="43">
        <v>450</v>
      </c>
      <c r="S350" s="38">
        <v>64756405</v>
      </c>
      <c r="T350" s="39" t="s">
        <v>3052</v>
      </c>
      <c r="U350" s="40" t="s">
        <v>3052</v>
      </c>
      <c r="V350" s="62" t="s">
        <v>3052</v>
      </c>
      <c r="W350" s="42">
        <v>407</v>
      </c>
      <c r="X350" s="43">
        <v>404</v>
      </c>
      <c r="Y350" s="38">
        <v>4415</v>
      </c>
      <c r="Z350" s="39">
        <v>300</v>
      </c>
      <c r="AA350" s="40">
        <v>288</v>
      </c>
      <c r="AB350" s="41">
        <v>472</v>
      </c>
      <c r="AC350" s="108">
        <v>352</v>
      </c>
      <c r="AD350" s="45">
        <v>0</v>
      </c>
      <c r="AE350" s="37">
        <v>49</v>
      </c>
      <c r="AF350" s="46">
        <v>51</v>
      </c>
    </row>
    <row r="351" spans="1:32" s="3" customFormat="1" ht="18.75" customHeight="1">
      <c r="A351" s="137">
        <v>349</v>
      </c>
      <c r="B351" s="188">
        <v>258</v>
      </c>
      <c r="C351" s="139" t="s">
        <v>2991</v>
      </c>
      <c r="D351" s="140" t="s">
        <v>3056</v>
      </c>
      <c r="E351" s="141" t="s">
        <v>3052</v>
      </c>
      <c r="F351" s="142">
        <v>337</v>
      </c>
      <c r="G351" s="143">
        <v>156510031</v>
      </c>
      <c r="H351" s="144">
        <v>258</v>
      </c>
      <c r="I351" s="145">
        <v>248</v>
      </c>
      <c r="J351" s="146">
        <v>236034624</v>
      </c>
      <c r="K351" s="147">
        <v>256</v>
      </c>
      <c r="L351" s="148">
        <v>242</v>
      </c>
      <c r="M351" s="143">
        <v>42010356</v>
      </c>
      <c r="N351" s="144">
        <v>261</v>
      </c>
      <c r="O351" s="145">
        <v>250</v>
      </c>
      <c r="P351" s="146">
        <v>88420443</v>
      </c>
      <c r="Q351" s="147">
        <v>328</v>
      </c>
      <c r="R351" s="148">
        <v>317</v>
      </c>
      <c r="S351" s="143">
        <v>163034847</v>
      </c>
      <c r="T351" s="144">
        <v>165</v>
      </c>
      <c r="U351" s="145">
        <v>159</v>
      </c>
      <c r="V351" s="146">
        <v>16197418</v>
      </c>
      <c r="W351" s="147">
        <v>128</v>
      </c>
      <c r="X351" s="148">
        <v>127</v>
      </c>
      <c r="Y351" s="143">
        <v>103338</v>
      </c>
      <c r="Z351" s="144">
        <v>82</v>
      </c>
      <c r="AA351" s="145">
        <v>72</v>
      </c>
      <c r="AB351" s="146">
        <v>1556</v>
      </c>
      <c r="AC351" s="149">
        <v>322</v>
      </c>
      <c r="AD351" s="141">
        <v>0</v>
      </c>
      <c r="AE351" s="150">
        <v>100</v>
      </c>
      <c r="AF351" s="151">
        <v>0</v>
      </c>
    </row>
    <row r="352" spans="1:32" s="3" customFormat="1" ht="18.75" customHeight="1">
      <c r="A352" s="48">
        <v>350</v>
      </c>
      <c r="B352" s="49">
        <v>329</v>
      </c>
      <c r="C352" s="50" t="s">
        <v>2992</v>
      </c>
      <c r="D352" s="51" t="s">
        <v>3051</v>
      </c>
      <c r="E352" s="52" t="s">
        <v>3052</v>
      </c>
      <c r="F352" s="53">
        <v>338</v>
      </c>
      <c r="G352" s="54">
        <v>155173128</v>
      </c>
      <c r="H352" s="55">
        <v>285</v>
      </c>
      <c r="I352" s="56">
        <v>275</v>
      </c>
      <c r="J352" s="57">
        <v>208342008</v>
      </c>
      <c r="K352" s="58">
        <v>363</v>
      </c>
      <c r="L352" s="59">
        <v>349</v>
      </c>
      <c r="M352" s="54">
        <v>24271487</v>
      </c>
      <c r="N352" s="55">
        <v>305</v>
      </c>
      <c r="O352" s="56">
        <v>294</v>
      </c>
      <c r="P352" s="57">
        <v>63721029</v>
      </c>
      <c r="Q352" s="58">
        <v>414</v>
      </c>
      <c r="R352" s="59">
        <v>401</v>
      </c>
      <c r="S352" s="54">
        <v>101119258</v>
      </c>
      <c r="T352" s="55">
        <v>239</v>
      </c>
      <c r="U352" s="56">
        <v>232</v>
      </c>
      <c r="V352" s="57">
        <v>8567132</v>
      </c>
      <c r="W352" s="58">
        <v>282</v>
      </c>
      <c r="X352" s="59">
        <v>281</v>
      </c>
      <c r="Y352" s="54">
        <v>35581</v>
      </c>
      <c r="Z352" s="55">
        <v>465</v>
      </c>
      <c r="AA352" s="56">
        <v>451</v>
      </c>
      <c r="AB352" s="57">
        <v>153</v>
      </c>
      <c r="AC352" s="109">
        <v>351</v>
      </c>
      <c r="AD352" s="52">
        <v>0</v>
      </c>
      <c r="AE352" s="60">
        <v>0.01</v>
      </c>
      <c r="AF352" s="61">
        <v>99.99</v>
      </c>
    </row>
    <row r="353" spans="1:32" s="3" customFormat="1" ht="18.75" customHeight="1">
      <c r="A353" s="167">
        <v>351</v>
      </c>
      <c r="B353" s="168" t="s">
        <v>3052</v>
      </c>
      <c r="C353" s="169" t="s">
        <v>1110</v>
      </c>
      <c r="D353" s="170" t="s">
        <v>3056</v>
      </c>
      <c r="E353" s="171" t="s">
        <v>3052</v>
      </c>
      <c r="F353" s="172">
        <v>339</v>
      </c>
      <c r="G353" s="173">
        <v>154757373</v>
      </c>
      <c r="H353" s="174">
        <v>388</v>
      </c>
      <c r="I353" s="175">
        <v>375</v>
      </c>
      <c r="J353" s="176">
        <v>154757373</v>
      </c>
      <c r="K353" s="177">
        <v>192</v>
      </c>
      <c r="L353" s="178">
        <v>179</v>
      </c>
      <c r="M353" s="173">
        <v>59186594</v>
      </c>
      <c r="N353" s="174">
        <v>496</v>
      </c>
      <c r="O353" s="175">
        <v>482</v>
      </c>
      <c r="P353" s="176">
        <v>-29868891</v>
      </c>
      <c r="Q353" s="177">
        <v>183</v>
      </c>
      <c r="R353" s="178">
        <v>173</v>
      </c>
      <c r="S353" s="173">
        <v>304267936</v>
      </c>
      <c r="T353" s="174">
        <v>393</v>
      </c>
      <c r="U353" s="175">
        <v>383</v>
      </c>
      <c r="V353" s="176">
        <v>-7601402</v>
      </c>
      <c r="W353" s="177">
        <v>281</v>
      </c>
      <c r="X353" s="178">
        <v>280</v>
      </c>
      <c r="Y353" s="173">
        <v>35820</v>
      </c>
      <c r="Z353" s="174">
        <v>349</v>
      </c>
      <c r="AA353" s="175">
        <v>337</v>
      </c>
      <c r="AB353" s="176">
        <v>360</v>
      </c>
      <c r="AC353" s="179">
        <v>384</v>
      </c>
      <c r="AD353" s="171">
        <v>0</v>
      </c>
      <c r="AE353" s="180">
        <v>100</v>
      </c>
      <c r="AF353" s="181">
        <v>0</v>
      </c>
    </row>
    <row r="354" spans="1:32" s="3" customFormat="1" ht="18.75" customHeight="1">
      <c r="A354" s="137">
        <v>352</v>
      </c>
      <c r="B354" s="138">
        <v>306</v>
      </c>
      <c r="C354" s="139" t="s">
        <v>2993</v>
      </c>
      <c r="D354" s="140" t="s">
        <v>3056</v>
      </c>
      <c r="E354" s="141" t="s">
        <v>3052</v>
      </c>
      <c r="F354" s="142">
        <v>340</v>
      </c>
      <c r="G354" s="143">
        <v>153781189</v>
      </c>
      <c r="H354" s="144">
        <v>386</v>
      </c>
      <c r="I354" s="145">
        <v>373</v>
      </c>
      <c r="J354" s="146">
        <v>155436140</v>
      </c>
      <c r="K354" s="147">
        <v>196</v>
      </c>
      <c r="L354" s="148">
        <v>183</v>
      </c>
      <c r="M354" s="143">
        <v>56316484</v>
      </c>
      <c r="N354" s="144">
        <v>159</v>
      </c>
      <c r="O354" s="145">
        <v>150</v>
      </c>
      <c r="P354" s="146">
        <v>163019430</v>
      </c>
      <c r="Q354" s="147">
        <v>209</v>
      </c>
      <c r="R354" s="148">
        <v>199</v>
      </c>
      <c r="S354" s="143">
        <v>273680685</v>
      </c>
      <c r="T354" s="144">
        <v>120</v>
      </c>
      <c r="U354" s="145">
        <v>115</v>
      </c>
      <c r="V354" s="146">
        <v>29290757</v>
      </c>
      <c r="W354" s="147" t="s">
        <v>3052</v>
      </c>
      <c r="X354" s="148" t="s">
        <v>3052</v>
      </c>
      <c r="Y354" s="186" t="s">
        <v>3052</v>
      </c>
      <c r="Z354" s="144">
        <v>409</v>
      </c>
      <c r="AA354" s="145">
        <v>395</v>
      </c>
      <c r="AB354" s="146">
        <v>246</v>
      </c>
      <c r="AC354" s="149">
        <v>369</v>
      </c>
      <c r="AD354" s="141">
        <v>0</v>
      </c>
      <c r="AE354" s="150">
        <v>45.59</v>
      </c>
      <c r="AF354" s="151">
        <v>54.41</v>
      </c>
    </row>
    <row r="355" spans="1:32" s="3" customFormat="1" ht="18.75" customHeight="1">
      <c r="A355" s="32">
        <v>353</v>
      </c>
      <c r="B355" s="67">
        <v>282</v>
      </c>
      <c r="C355" s="34" t="s">
        <v>2994</v>
      </c>
      <c r="D355" s="35" t="s">
        <v>1061</v>
      </c>
      <c r="E355" s="45" t="s">
        <v>3052</v>
      </c>
      <c r="F355" s="47">
        <v>341</v>
      </c>
      <c r="G355" s="38">
        <v>153734825</v>
      </c>
      <c r="H355" s="39">
        <v>358</v>
      </c>
      <c r="I355" s="40">
        <v>345</v>
      </c>
      <c r="J355" s="41">
        <v>169825315</v>
      </c>
      <c r="K355" s="42">
        <v>429</v>
      </c>
      <c r="L355" s="43">
        <v>415</v>
      </c>
      <c r="M355" s="38">
        <v>14028466</v>
      </c>
      <c r="N355" s="39">
        <v>438</v>
      </c>
      <c r="O355" s="40">
        <v>424</v>
      </c>
      <c r="P355" s="41">
        <v>25303357</v>
      </c>
      <c r="Q355" s="42">
        <v>477</v>
      </c>
      <c r="R355" s="43">
        <v>463</v>
      </c>
      <c r="S355" s="38">
        <v>56642145</v>
      </c>
      <c r="T355" s="39">
        <v>374</v>
      </c>
      <c r="U355" s="40">
        <v>364</v>
      </c>
      <c r="V355" s="41">
        <v>-3386019</v>
      </c>
      <c r="W355" s="42">
        <v>452</v>
      </c>
      <c r="X355" s="43">
        <v>446</v>
      </c>
      <c r="Y355" s="38">
        <v>126</v>
      </c>
      <c r="Z355" s="39">
        <v>351</v>
      </c>
      <c r="AA355" s="40">
        <v>338</v>
      </c>
      <c r="AB355" s="41">
        <v>359</v>
      </c>
      <c r="AC355" s="108">
        <v>369</v>
      </c>
      <c r="AD355" s="45">
        <v>0</v>
      </c>
      <c r="AE355" s="37">
        <v>100</v>
      </c>
      <c r="AF355" s="46">
        <v>0</v>
      </c>
    </row>
    <row r="356" spans="1:32" s="3" customFormat="1" ht="18.75" customHeight="1">
      <c r="A356" s="32">
        <v>354</v>
      </c>
      <c r="B356" s="33">
        <v>300</v>
      </c>
      <c r="C356" s="34" t="s">
        <v>2995</v>
      </c>
      <c r="D356" s="35" t="s">
        <v>881</v>
      </c>
      <c r="E356" s="45" t="s">
        <v>3052</v>
      </c>
      <c r="F356" s="47">
        <v>342</v>
      </c>
      <c r="G356" s="38">
        <v>153347184</v>
      </c>
      <c r="H356" s="39">
        <v>378</v>
      </c>
      <c r="I356" s="40">
        <v>365</v>
      </c>
      <c r="J356" s="41">
        <v>159541849</v>
      </c>
      <c r="K356" s="42" t="s">
        <v>3052</v>
      </c>
      <c r="L356" s="43" t="s">
        <v>3052</v>
      </c>
      <c r="M356" s="44" t="s">
        <v>3052</v>
      </c>
      <c r="N356" s="39">
        <v>301</v>
      </c>
      <c r="O356" s="40">
        <v>290</v>
      </c>
      <c r="P356" s="41">
        <v>65456261</v>
      </c>
      <c r="Q356" s="42">
        <v>398</v>
      </c>
      <c r="R356" s="43">
        <v>385</v>
      </c>
      <c r="S356" s="38">
        <v>112135701</v>
      </c>
      <c r="T356" s="39" t="s">
        <v>3052</v>
      </c>
      <c r="U356" s="40" t="s">
        <v>3052</v>
      </c>
      <c r="V356" s="62" t="s">
        <v>3052</v>
      </c>
      <c r="W356" s="42">
        <v>200</v>
      </c>
      <c r="X356" s="43">
        <v>199</v>
      </c>
      <c r="Y356" s="38">
        <v>63920</v>
      </c>
      <c r="Z356" s="39">
        <v>289</v>
      </c>
      <c r="AA356" s="40">
        <v>277</v>
      </c>
      <c r="AB356" s="41">
        <v>501</v>
      </c>
      <c r="AC356" s="108">
        <v>384</v>
      </c>
      <c r="AD356" s="45">
        <v>0</v>
      </c>
      <c r="AE356" s="37">
        <v>40</v>
      </c>
      <c r="AF356" s="46">
        <v>60</v>
      </c>
    </row>
    <row r="357" spans="1:32" s="3" customFormat="1" ht="18.75" customHeight="1">
      <c r="A357" s="152">
        <v>355</v>
      </c>
      <c r="B357" s="153">
        <v>373</v>
      </c>
      <c r="C357" s="154" t="s">
        <v>1111</v>
      </c>
      <c r="D357" s="155" t="s">
        <v>3056</v>
      </c>
      <c r="E357" s="156" t="s">
        <v>3052</v>
      </c>
      <c r="F357" s="157">
        <v>343</v>
      </c>
      <c r="G357" s="158">
        <v>153159332</v>
      </c>
      <c r="H357" s="159">
        <v>384</v>
      </c>
      <c r="I357" s="160">
        <v>371</v>
      </c>
      <c r="J357" s="161">
        <v>156517080</v>
      </c>
      <c r="K357" s="162">
        <v>343</v>
      </c>
      <c r="L357" s="163">
        <v>329</v>
      </c>
      <c r="M357" s="158">
        <v>27042182</v>
      </c>
      <c r="N357" s="159">
        <v>494</v>
      </c>
      <c r="O357" s="160">
        <v>480</v>
      </c>
      <c r="P357" s="161">
        <v>-23987894</v>
      </c>
      <c r="Q357" s="162">
        <v>337</v>
      </c>
      <c r="R357" s="163">
        <v>326</v>
      </c>
      <c r="S357" s="158">
        <v>156729873</v>
      </c>
      <c r="T357" s="159">
        <v>450</v>
      </c>
      <c r="U357" s="160">
        <v>438</v>
      </c>
      <c r="V357" s="161">
        <v>-24659490</v>
      </c>
      <c r="W357" s="162">
        <v>408</v>
      </c>
      <c r="X357" s="163">
        <v>405</v>
      </c>
      <c r="Y357" s="158">
        <v>4137</v>
      </c>
      <c r="Z357" s="159">
        <v>371</v>
      </c>
      <c r="AA357" s="160">
        <v>357</v>
      </c>
      <c r="AB357" s="161">
        <v>317</v>
      </c>
      <c r="AC357" s="164">
        <v>311</v>
      </c>
      <c r="AD357" s="156">
        <v>0</v>
      </c>
      <c r="AE357" s="165">
        <v>100</v>
      </c>
      <c r="AF357" s="166">
        <v>0</v>
      </c>
    </row>
    <row r="358" spans="1:32" s="3" customFormat="1" ht="18.75" customHeight="1">
      <c r="A358" s="167">
        <v>356</v>
      </c>
      <c r="B358" s="168">
        <v>280</v>
      </c>
      <c r="C358" s="169" t="s">
        <v>2996</v>
      </c>
      <c r="D358" s="170" t="s">
        <v>3056</v>
      </c>
      <c r="E358" s="171" t="s">
        <v>3052</v>
      </c>
      <c r="F358" s="172">
        <v>344</v>
      </c>
      <c r="G358" s="173">
        <v>151622554</v>
      </c>
      <c r="H358" s="174">
        <v>383</v>
      </c>
      <c r="I358" s="175">
        <v>370</v>
      </c>
      <c r="J358" s="176">
        <v>156576580</v>
      </c>
      <c r="K358" s="177" t="s">
        <v>3052</v>
      </c>
      <c r="L358" s="178" t="s">
        <v>3052</v>
      </c>
      <c r="M358" s="184" t="s">
        <v>3052</v>
      </c>
      <c r="N358" s="174" t="s">
        <v>3052</v>
      </c>
      <c r="O358" s="175" t="s">
        <v>3052</v>
      </c>
      <c r="P358" s="183" t="s">
        <v>3052</v>
      </c>
      <c r="Q358" s="177" t="s">
        <v>3052</v>
      </c>
      <c r="R358" s="178" t="s">
        <v>3052</v>
      </c>
      <c r="S358" s="184" t="s">
        <v>3052</v>
      </c>
      <c r="T358" s="174" t="s">
        <v>3052</v>
      </c>
      <c r="U358" s="175" t="s">
        <v>3052</v>
      </c>
      <c r="V358" s="183" t="s">
        <v>3052</v>
      </c>
      <c r="W358" s="177">
        <v>135</v>
      </c>
      <c r="X358" s="178">
        <v>134</v>
      </c>
      <c r="Y358" s="173">
        <v>97091</v>
      </c>
      <c r="Z358" s="174">
        <v>269</v>
      </c>
      <c r="AA358" s="175">
        <v>258</v>
      </c>
      <c r="AB358" s="176">
        <v>574</v>
      </c>
      <c r="AC358" s="179">
        <v>384</v>
      </c>
      <c r="AD358" s="171">
        <v>0</v>
      </c>
      <c r="AE358" s="180">
        <v>0</v>
      </c>
      <c r="AF358" s="181">
        <v>100</v>
      </c>
    </row>
    <row r="359" spans="1:32" s="3" customFormat="1" ht="18.75" customHeight="1">
      <c r="A359" s="32">
        <v>357</v>
      </c>
      <c r="B359" s="33" t="s">
        <v>3052</v>
      </c>
      <c r="C359" s="34" t="s">
        <v>2997</v>
      </c>
      <c r="D359" s="35" t="s">
        <v>1702</v>
      </c>
      <c r="E359" s="45" t="s">
        <v>3052</v>
      </c>
      <c r="F359" s="47">
        <v>345</v>
      </c>
      <c r="G359" s="38">
        <v>150323663</v>
      </c>
      <c r="H359" s="39">
        <v>292</v>
      </c>
      <c r="I359" s="40">
        <v>282</v>
      </c>
      <c r="J359" s="41">
        <v>204954743</v>
      </c>
      <c r="K359" s="42">
        <v>415</v>
      </c>
      <c r="L359" s="43">
        <v>401</v>
      </c>
      <c r="M359" s="38">
        <v>16529518</v>
      </c>
      <c r="N359" s="39">
        <v>229</v>
      </c>
      <c r="O359" s="40">
        <v>219</v>
      </c>
      <c r="P359" s="41">
        <v>108093102</v>
      </c>
      <c r="Q359" s="42">
        <v>227</v>
      </c>
      <c r="R359" s="43">
        <v>216</v>
      </c>
      <c r="S359" s="38">
        <v>254166144</v>
      </c>
      <c r="T359" s="39">
        <v>271</v>
      </c>
      <c r="U359" s="40">
        <v>264</v>
      </c>
      <c r="V359" s="41">
        <v>4962994</v>
      </c>
      <c r="W359" s="42">
        <v>231</v>
      </c>
      <c r="X359" s="43">
        <v>230</v>
      </c>
      <c r="Y359" s="38">
        <v>54605</v>
      </c>
      <c r="Z359" s="39">
        <v>450</v>
      </c>
      <c r="AA359" s="40">
        <v>436</v>
      </c>
      <c r="AB359" s="41">
        <v>175</v>
      </c>
      <c r="AC359" s="108">
        <v>351</v>
      </c>
      <c r="AD359" s="45">
        <v>0</v>
      </c>
      <c r="AE359" s="37">
        <v>100</v>
      </c>
      <c r="AF359" s="46">
        <v>0</v>
      </c>
    </row>
    <row r="360" spans="1:32" s="3" customFormat="1" ht="18.75" customHeight="1">
      <c r="A360" s="137">
        <v>358</v>
      </c>
      <c r="B360" s="138">
        <v>328</v>
      </c>
      <c r="C360" s="139" t="s">
        <v>2998</v>
      </c>
      <c r="D360" s="140" t="s">
        <v>3056</v>
      </c>
      <c r="E360" s="141" t="s">
        <v>3052</v>
      </c>
      <c r="F360" s="142">
        <v>346</v>
      </c>
      <c r="G360" s="143">
        <v>150242618</v>
      </c>
      <c r="H360" s="144">
        <v>392</v>
      </c>
      <c r="I360" s="145">
        <v>379</v>
      </c>
      <c r="J360" s="146">
        <v>150898410</v>
      </c>
      <c r="K360" s="147">
        <v>244</v>
      </c>
      <c r="L360" s="148">
        <v>230</v>
      </c>
      <c r="M360" s="143">
        <v>44481803</v>
      </c>
      <c r="N360" s="144">
        <v>274</v>
      </c>
      <c r="O360" s="145">
        <v>263</v>
      </c>
      <c r="P360" s="146">
        <v>81863943</v>
      </c>
      <c r="Q360" s="147">
        <v>331</v>
      </c>
      <c r="R360" s="148">
        <v>320</v>
      </c>
      <c r="S360" s="143">
        <v>159997044</v>
      </c>
      <c r="T360" s="144">
        <v>254</v>
      </c>
      <c r="U360" s="145">
        <v>247</v>
      </c>
      <c r="V360" s="146">
        <v>6416816</v>
      </c>
      <c r="W360" s="147">
        <v>186</v>
      </c>
      <c r="X360" s="148">
        <v>185</v>
      </c>
      <c r="Y360" s="143">
        <v>68641</v>
      </c>
      <c r="Z360" s="144">
        <v>122</v>
      </c>
      <c r="AA360" s="145">
        <v>112</v>
      </c>
      <c r="AB360" s="146">
        <v>1197</v>
      </c>
      <c r="AC360" s="149">
        <v>321</v>
      </c>
      <c r="AD360" s="141">
        <v>0</v>
      </c>
      <c r="AE360" s="150">
        <v>100</v>
      </c>
      <c r="AF360" s="151">
        <v>0</v>
      </c>
    </row>
    <row r="361" spans="1:32" s="3" customFormat="1" ht="18.75" customHeight="1">
      <c r="A361" s="32">
        <v>359</v>
      </c>
      <c r="B361" s="33">
        <v>439</v>
      </c>
      <c r="C361" s="34" t="s">
        <v>2999</v>
      </c>
      <c r="D361" s="35" t="s">
        <v>3098</v>
      </c>
      <c r="E361" s="45" t="s">
        <v>3052</v>
      </c>
      <c r="F361" s="47">
        <v>347</v>
      </c>
      <c r="G361" s="38">
        <v>149920021</v>
      </c>
      <c r="H361" s="39">
        <v>374</v>
      </c>
      <c r="I361" s="40">
        <v>361</v>
      </c>
      <c r="J361" s="41">
        <v>161720318</v>
      </c>
      <c r="K361" s="42">
        <v>361</v>
      </c>
      <c r="L361" s="43">
        <v>347</v>
      </c>
      <c r="M361" s="38">
        <v>24473140</v>
      </c>
      <c r="N361" s="39">
        <v>338</v>
      </c>
      <c r="O361" s="40">
        <v>326</v>
      </c>
      <c r="P361" s="41">
        <v>53263080</v>
      </c>
      <c r="Q361" s="42">
        <v>373</v>
      </c>
      <c r="R361" s="43">
        <v>361</v>
      </c>
      <c r="S361" s="38">
        <v>126859501</v>
      </c>
      <c r="T361" s="39">
        <v>356</v>
      </c>
      <c r="U361" s="40">
        <v>346</v>
      </c>
      <c r="V361" s="41">
        <v>-666824</v>
      </c>
      <c r="W361" s="42">
        <v>352</v>
      </c>
      <c r="X361" s="43">
        <v>350</v>
      </c>
      <c r="Y361" s="38">
        <v>17433</v>
      </c>
      <c r="Z361" s="39">
        <v>311</v>
      </c>
      <c r="AA361" s="40">
        <v>299</v>
      </c>
      <c r="AB361" s="41">
        <v>429</v>
      </c>
      <c r="AC361" s="108">
        <v>371</v>
      </c>
      <c r="AD361" s="45">
        <v>0</v>
      </c>
      <c r="AE361" s="37">
        <v>100</v>
      </c>
      <c r="AF361" s="46">
        <v>0</v>
      </c>
    </row>
    <row r="362" spans="1:32" s="3" customFormat="1" ht="18.75" customHeight="1">
      <c r="A362" s="152">
        <v>360</v>
      </c>
      <c r="B362" s="153">
        <v>406</v>
      </c>
      <c r="C362" s="154" t="s">
        <v>3000</v>
      </c>
      <c r="D362" s="155" t="s">
        <v>3056</v>
      </c>
      <c r="E362" s="156" t="s">
        <v>3052</v>
      </c>
      <c r="F362" s="157">
        <v>348</v>
      </c>
      <c r="G362" s="158">
        <v>149818138</v>
      </c>
      <c r="H362" s="159">
        <v>395</v>
      </c>
      <c r="I362" s="160">
        <v>382</v>
      </c>
      <c r="J362" s="161">
        <v>149982105</v>
      </c>
      <c r="K362" s="162">
        <v>321</v>
      </c>
      <c r="L362" s="163">
        <v>307</v>
      </c>
      <c r="M362" s="158">
        <v>30009640</v>
      </c>
      <c r="N362" s="159">
        <v>320</v>
      </c>
      <c r="O362" s="160">
        <v>308</v>
      </c>
      <c r="P362" s="161">
        <v>58749570</v>
      </c>
      <c r="Q362" s="162">
        <v>387</v>
      </c>
      <c r="R362" s="163">
        <v>375</v>
      </c>
      <c r="S362" s="158">
        <v>116363778</v>
      </c>
      <c r="T362" s="159">
        <v>246</v>
      </c>
      <c r="U362" s="160">
        <v>239</v>
      </c>
      <c r="V362" s="161">
        <v>8131624</v>
      </c>
      <c r="W362" s="162">
        <v>207</v>
      </c>
      <c r="X362" s="163">
        <v>206</v>
      </c>
      <c r="Y362" s="158">
        <v>62971</v>
      </c>
      <c r="Z362" s="159">
        <v>248</v>
      </c>
      <c r="AA362" s="160">
        <v>237</v>
      </c>
      <c r="AB362" s="161">
        <v>639</v>
      </c>
      <c r="AC362" s="164">
        <v>371</v>
      </c>
      <c r="AD362" s="156">
        <v>0</v>
      </c>
      <c r="AE362" s="165">
        <v>100</v>
      </c>
      <c r="AF362" s="166">
        <v>0</v>
      </c>
    </row>
    <row r="363" spans="1:32" s="3" customFormat="1" ht="18.75" customHeight="1">
      <c r="A363" s="18">
        <v>361</v>
      </c>
      <c r="B363" s="19">
        <v>487</v>
      </c>
      <c r="C363" s="20" t="s">
        <v>3001</v>
      </c>
      <c r="D363" s="21" t="s">
        <v>3058</v>
      </c>
      <c r="E363" s="22" t="s">
        <v>3052</v>
      </c>
      <c r="F363" s="23">
        <v>349</v>
      </c>
      <c r="G363" s="24">
        <v>148425733</v>
      </c>
      <c r="H363" s="25">
        <v>394</v>
      </c>
      <c r="I363" s="26">
        <v>381</v>
      </c>
      <c r="J363" s="27">
        <v>150710135</v>
      </c>
      <c r="K363" s="28">
        <v>438</v>
      </c>
      <c r="L363" s="29">
        <v>424</v>
      </c>
      <c r="M363" s="24">
        <v>12631670</v>
      </c>
      <c r="N363" s="25">
        <v>361</v>
      </c>
      <c r="O363" s="26">
        <v>349</v>
      </c>
      <c r="P363" s="27">
        <v>46448586</v>
      </c>
      <c r="Q363" s="28">
        <v>352</v>
      </c>
      <c r="R363" s="29">
        <v>341</v>
      </c>
      <c r="S363" s="24">
        <v>143747721</v>
      </c>
      <c r="T363" s="25">
        <v>199</v>
      </c>
      <c r="U363" s="26">
        <v>192</v>
      </c>
      <c r="V363" s="27">
        <v>12584069</v>
      </c>
      <c r="W363" s="28">
        <v>153</v>
      </c>
      <c r="X363" s="29">
        <v>152</v>
      </c>
      <c r="Y363" s="24">
        <v>85693</v>
      </c>
      <c r="Z363" s="25">
        <v>479</v>
      </c>
      <c r="AA363" s="26">
        <v>465</v>
      </c>
      <c r="AB363" s="27">
        <v>115</v>
      </c>
      <c r="AC363" s="107">
        <v>383</v>
      </c>
      <c r="AD363" s="22">
        <v>0</v>
      </c>
      <c r="AE363" s="30">
        <v>100</v>
      </c>
      <c r="AF363" s="31">
        <v>0</v>
      </c>
    </row>
    <row r="364" spans="1:32" s="3" customFormat="1" ht="18.75" customHeight="1">
      <c r="A364" s="32">
        <v>362</v>
      </c>
      <c r="B364" s="33">
        <v>397</v>
      </c>
      <c r="C364" s="34" t="s">
        <v>3002</v>
      </c>
      <c r="D364" s="35" t="s">
        <v>3098</v>
      </c>
      <c r="E364" s="45" t="s">
        <v>3052</v>
      </c>
      <c r="F364" s="47">
        <v>350</v>
      </c>
      <c r="G364" s="38">
        <v>148249233</v>
      </c>
      <c r="H364" s="39">
        <v>389</v>
      </c>
      <c r="I364" s="40">
        <v>376</v>
      </c>
      <c r="J364" s="41">
        <v>154614685</v>
      </c>
      <c r="K364" s="42" t="s">
        <v>3052</v>
      </c>
      <c r="L364" s="43" t="s">
        <v>3052</v>
      </c>
      <c r="M364" s="44" t="s">
        <v>3052</v>
      </c>
      <c r="N364" s="39" t="s">
        <v>3052</v>
      </c>
      <c r="O364" s="40" t="s">
        <v>3052</v>
      </c>
      <c r="P364" s="62" t="s">
        <v>3052</v>
      </c>
      <c r="Q364" s="42">
        <v>289</v>
      </c>
      <c r="R364" s="43">
        <v>278</v>
      </c>
      <c r="S364" s="38">
        <v>195475141</v>
      </c>
      <c r="T364" s="39" t="s">
        <v>3052</v>
      </c>
      <c r="U364" s="40" t="s">
        <v>3052</v>
      </c>
      <c r="V364" s="62" t="s">
        <v>3052</v>
      </c>
      <c r="W364" s="42">
        <v>226</v>
      </c>
      <c r="X364" s="43">
        <v>225</v>
      </c>
      <c r="Y364" s="38">
        <v>55327</v>
      </c>
      <c r="Z364" s="39">
        <v>281</v>
      </c>
      <c r="AA364" s="40">
        <v>270</v>
      </c>
      <c r="AB364" s="41">
        <v>522</v>
      </c>
      <c r="AC364" s="108">
        <v>382</v>
      </c>
      <c r="AD364" s="45">
        <v>0</v>
      </c>
      <c r="AE364" s="37">
        <v>97</v>
      </c>
      <c r="AF364" s="46">
        <v>3</v>
      </c>
    </row>
    <row r="365" spans="1:32" s="3" customFormat="1" ht="18.75" customHeight="1">
      <c r="A365" s="137">
        <v>363</v>
      </c>
      <c r="B365" s="138">
        <v>360</v>
      </c>
      <c r="C365" s="139" t="s">
        <v>3003</v>
      </c>
      <c r="D365" s="140" t="s">
        <v>3056</v>
      </c>
      <c r="E365" s="141" t="s">
        <v>3052</v>
      </c>
      <c r="F365" s="142">
        <v>351</v>
      </c>
      <c r="G365" s="143">
        <v>146785873</v>
      </c>
      <c r="H365" s="144">
        <v>393</v>
      </c>
      <c r="I365" s="145">
        <v>380</v>
      </c>
      <c r="J365" s="146">
        <v>150871591</v>
      </c>
      <c r="K365" s="147">
        <v>318</v>
      </c>
      <c r="L365" s="148">
        <v>304</v>
      </c>
      <c r="M365" s="143">
        <v>30984142</v>
      </c>
      <c r="N365" s="144">
        <v>271</v>
      </c>
      <c r="O365" s="145">
        <v>260</v>
      </c>
      <c r="P365" s="146">
        <v>83418882</v>
      </c>
      <c r="Q365" s="147">
        <v>235</v>
      </c>
      <c r="R365" s="148">
        <v>224</v>
      </c>
      <c r="S365" s="143">
        <v>247646023</v>
      </c>
      <c r="T365" s="144">
        <v>427</v>
      </c>
      <c r="U365" s="145">
        <v>416</v>
      </c>
      <c r="V365" s="146">
        <v>-15580466</v>
      </c>
      <c r="W365" s="147">
        <v>360</v>
      </c>
      <c r="X365" s="148">
        <v>358</v>
      </c>
      <c r="Y365" s="143">
        <v>15449</v>
      </c>
      <c r="Z365" s="144">
        <v>119</v>
      </c>
      <c r="AA365" s="145">
        <v>109</v>
      </c>
      <c r="AB365" s="146">
        <v>1210</v>
      </c>
      <c r="AC365" s="149">
        <v>321</v>
      </c>
      <c r="AD365" s="141">
        <v>0</v>
      </c>
      <c r="AE365" s="150">
        <v>100</v>
      </c>
      <c r="AF365" s="151">
        <v>0</v>
      </c>
    </row>
    <row r="366" spans="1:32" s="3" customFormat="1" ht="18.75" customHeight="1">
      <c r="A366" s="32">
        <v>364</v>
      </c>
      <c r="B366" s="33">
        <v>343</v>
      </c>
      <c r="C366" s="34" t="s">
        <v>3004</v>
      </c>
      <c r="D366" s="35" t="s">
        <v>3058</v>
      </c>
      <c r="E366" s="45" t="s">
        <v>3052</v>
      </c>
      <c r="F366" s="47">
        <v>352</v>
      </c>
      <c r="G366" s="38">
        <v>146380214</v>
      </c>
      <c r="H366" s="39">
        <v>387</v>
      </c>
      <c r="I366" s="40">
        <v>374</v>
      </c>
      <c r="J366" s="41">
        <v>155009684</v>
      </c>
      <c r="K366" s="42">
        <v>150</v>
      </c>
      <c r="L366" s="43">
        <v>139</v>
      </c>
      <c r="M366" s="38">
        <v>77464260</v>
      </c>
      <c r="N366" s="39">
        <v>199</v>
      </c>
      <c r="O366" s="40">
        <v>190</v>
      </c>
      <c r="P366" s="41">
        <v>133114165</v>
      </c>
      <c r="Q366" s="42">
        <v>193</v>
      </c>
      <c r="R366" s="43">
        <v>183</v>
      </c>
      <c r="S366" s="38">
        <v>292001488</v>
      </c>
      <c r="T366" s="39">
        <v>383</v>
      </c>
      <c r="U366" s="40">
        <v>373</v>
      </c>
      <c r="V366" s="41">
        <v>-4956876</v>
      </c>
      <c r="W366" s="42">
        <v>178</v>
      </c>
      <c r="X366" s="43">
        <v>177</v>
      </c>
      <c r="Y366" s="38">
        <v>71782</v>
      </c>
      <c r="Z366" s="39">
        <v>81</v>
      </c>
      <c r="AA366" s="40">
        <v>71</v>
      </c>
      <c r="AB366" s="41">
        <v>1560</v>
      </c>
      <c r="AC366" s="108">
        <v>382</v>
      </c>
      <c r="AD366" s="45">
        <v>0</v>
      </c>
      <c r="AE366" s="37">
        <v>96.65</v>
      </c>
      <c r="AF366" s="46">
        <v>3.35</v>
      </c>
    </row>
    <row r="367" spans="1:32" s="3" customFormat="1" ht="18.75" customHeight="1">
      <c r="A367" s="48">
        <v>365</v>
      </c>
      <c r="B367" s="49" t="s">
        <v>3052</v>
      </c>
      <c r="C367" s="50" t="s">
        <v>3005</v>
      </c>
      <c r="D367" s="51" t="s">
        <v>3056</v>
      </c>
      <c r="E367" s="52" t="s">
        <v>3052</v>
      </c>
      <c r="F367" s="53">
        <v>353</v>
      </c>
      <c r="G367" s="54">
        <v>145146697</v>
      </c>
      <c r="H367" s="55">
        <v>399</v>
      </c>
      <c r="I367" s="56">
        <v>386</v>
      </c>
      <c r="J367" s="57">
        <v>149105145</v>
      </c>
      <c r="K367" s="58">
        <v>445</v>
      </c>
      <c r="L367" s="59">
        <v>431</v>
      </c>
      <c r="M367" s="54">
        <v>10583462</v>
      </c>
      <c r="N367" s="55">
        <v>486</v>
      </c>
      <c r="O367" s="56">
        <v>472</v>
      </c>
      <c r="P367" s="57">
        <v>2128124</v>
      </c>
      <c r="Q367" s="58">
        <v>467</v>
      </c>
      <c r="R367" s="59">
        <v>454</v>
      </c>
      <c r="S367" s="54">
        <v>62861870</v>
      </c>
      <c r="T367" s="55">
        <v>311</v>
      </c>
      <c r="U367" s="56">
        <v>302</v>
      </c>
      <c r="V367" s="57">
        <v>2021431</v>
      </c>
      <c r="W367" s="58">
        <v>117</v>
      </c>
      <c r="X367" s="59">
        <v>116</v>
      </c>
      <c r="Y367" s="54">
        <v>108461</v>
      </c>
      <c r="Z367" s="55">
        <v>500</v>
      </c>
      <c r="AA367" s="56">
        <v>486</v>
      </c>
      <c r="AB367" s="57">
        <v>18</v>
      </c>
      <c r="AC367" s="109">
        <v>312</v>
      </c>
      <c r="AD367" s="52">
        <v>0</v>
      </c>
      <c r="AE367" s="60">
        <v>31</v>
      </c>
      <c r="AF367" s="61">
        <v>69</v>
      </c>
    </row>
    <row r="368" spans="1:32" s="3" customFormat="1" ht="18.75" customHeight="1">
      <c r="A368" s="167">
        <v>366</v>
      </c>
      <c r="B368" s="168">
        <v>381</v>
      </c>
      <c r="C368" s="169" t="s">
        <v>3006</v>
      </c>
      <c r="D368" s="170" t="s">
        <v>3056</v>
      </c>
      <c r="E368" s="171" t="s">
        <v>3052</v>
      </c>
      <c r="F368" s="172">
        <v>354</v>
      </c>
      <c r="G368" s="173">
        <v>144849201</v>
      </c>
      <c r="H368" s="174">
        <v>390</v>
      </c>
      <c r="I368" s="175">
        <v>377</v>
      </c>
      <c r="J368" s="176">
        <v>154018036</v>
      </c>
      <c r="K368" s="177">
        <v>216</v>
      </c>
      <c r="L368" s="178">
        <v>203</v>
      </c>
      <c r="M368" s="173">
        <v>51507706</v>
      </c>
      <c r="N368" s="174">
        <v>284</v>
      </c>
      <c r="O368" s="175">
        <v>273</v>
      </c>
      <c r="P368" s="176">
        <v>75280660</v>
      </c>
      <c r="Q368" s="177">
        <v>356</v>
      </c>
      <c r="R368" s="178">
        <v>345</v>
      </c>
      <c r="S368" s="173">
        <v>141566377</v>
      </c>
      <c r="T368" s="174">
        <v>128</v>
      </c>
      <c r="U368" s="175">
        <v>123</v>
      </c>
      <c r="V368" s="176">
        <v>26116580</v>
      </c>
      <c r="W368" s="177">
        <v>232</v>
      </c>
      <c r="X368" s="178">
        <v>231</v>
      </c>
      <c r="Y368" s="173">
        <v>53220</v>
      </c>
      <c r="Z368" s="174">
        <v>263</v>
      </c>
      <c r="AA368" s="175">
        <v>252</v>
      </c>
      <c r="AB368" s="176">
        <v>586</v>
      </c>
      <c r="AC368" s="179">
        <v>383</v>
      </c>
      <c r="AD368" s="171">
        <v>0</v>
      </c>
      <c r="AE368" s="180">
        <v>100</v>
      </c>
      <c r="AF368" s="181">
        <v>0</v>
      </c>
    </row>
    <row r="369" spans="1:32" s="3" customFormat="1" ht="18.75" customHeight="1">
      <c r="A369" s="137">
        <v>367</v>
      </c>
      <c r="B369" s="138">
        <v>413</v>
      </c>
      <c r="C369" s="139" t="s">
        <v>3007</v>
      </c>
      <c r="D369" s="140" t="s">
        <v>3056</v>
      </c>
      <c r="E369" s="141" t="s">
        <v>3052</v>
      </c>
      <c r="F369" s="142">
        <v>355</v>
      </c>
      <c r="G369" s="143">
        <v>144666971</v>
      </c>
      <c r="H369" s="144">
        <v>396</v>
      </c>
      <c r="I369" s="145">
        <v>383</v>
      </c>
      <c r="J369" s="146">
        <v>149744346</v>
      </c>
      <c r="K369" s="147">
        <v>193</v>
      </c>
      <c r="L369" s="148">
        <v>180</v>
      </c>
      <c r="M369" s="143">
        <v>58982160</v>
      </c>
      <c r="N369" s="144">
        <v>408</v>
      </c>
      <c r="O369" s="145">
        <v>395</v>
      </c>
      <c r="P369" s="146">
        <v>34918837</v>
      </c>
      <c r="Q369" s="147">
        <v>416</v>
      </c>
      <c r="R369" s="148">
        <v>403</v>
      </c>
      <c r="S369" s="143">
        <v>99662199</v>
      </c>
      <c r="T369" s="144">
        <v>229</v>
      </c>
      <c r="U369" s="145">
        <v>222</v>
      </c>
      <c r="V369" s="146">
        <v>9335874</v>
      </c>
      <c r="W369" s="147">
        <v>440</v>
      </c>
      <c r="X369" s="148">
        <v>435</v>
      </c>
      <c r="Y369" s="143">
        <v>616</v>
      </c>
      <c r="Z369" s="144">
        <v>155</v>
      </c>
      <c r="AA369" s="145">
        <v>144</v>
      </c>
      <c r="AB369" s="146">
        <v>1010</v>
      </c>
      <c r="AC369" s="149">
        <v>352</v>
      </c>
      <c r="AD369" s="141">
        <v>0</v>
      </c>
      <c r="AE369" s="150">
        <v>100</v>
      </c>
      <c r="AF369" s="151">
        <v>0</v>
      </c>
    </row>
    <row r="370" spans="1:32" s="3" customFormat="1" ht="18.75" customHeight="1">
      <c r="A370" s="32">
        <v>368</v>
      </c>
      <c r="B370" s="67">
        <v>451</v>
      </c>
      <c r="C370" s="34" t="s">
        <v>3008</v>
      </c>
      <c r="D370" s="35" t="s">
        <v>829</v>
      </c>
      <c r="E370" s="45" t="s">
        <v>3052</v>
      </c>
      <c r="F370" s="47">
        <v>356</v>
      </c>
      <c r="G370" s="38">
        <v>144545755</v>
      </c>
      <c r="H370" s="39">
        <v>398</v>
      </c>
      <c r="I370" s="40">
        <v>385</v>
      </c>
      <c r="J370" s="41">
        <v>149327880</v>
      </c>
      <c r="K370" s="42">
        <v>265</v>
      </c>
      <c r="L370" s="43">
        <v>251</v>
      </c>
      <c r="M370" s="38">
        <v>40485755</v>
      </c>
      <c r="N370" s="39">
        <v>419</v>
      </c>
      <c r="O370" s="40">
        <v>405</v>
      </c>
      <c r="P370" s="41">
        <v>32305821</v>
      </c>
      <c r="Q370" s="42">
        <v>425</v>
      </c>
      <c r="R370" s="43">
        <v>412</v>
      </c>
      <c r="S370" s="38">
        <v>94080679</v>
      </c>
      <c r="T370" s="39">
        <v>207</v>
      </c>
      <c r="U370" s="40">
        <v>200</v>
      </c>
      <c r="V370" s="41">
        <v>11928218</v>
      </c>
      <c r="W370" s="42">
        <v>283</v>
      </c>
      <c r="X370" s="43">
        <v>282</v>
      </c>
      <c r="Y370" s="38">
        <v>35317</v>
      </c>
      <c r="Z370" s="39">
        <v>111</v>
      </c>
      <c r="AA370" s="40">
        <v>101</v>
      </c>
      <c r="AB370" s="41">
        <v>1277</v>
      </c>
      <c r="AC370" s="108">
        <v>311</v>
      </c>
      <c r="AD370" s="45">
        <v>0</v>
      </c>
      <c r="AE370" s="37">
        <v>100</v>
      </c>
      <c r="AF370" s="46">
        <v>0</v>
      </c>
    </row>
    <row r="371" spans="1:32" s="3" customFormat="1" ht="18.75" customHeight="1">
      <c r="A371" s="32">
        <v>369</v>
      </c>
      <c r="B371" s="67">
        <v>408</v>
      </c>
      <c r="C371" s="34" t="s">
        <v>3009</v>
      </c>
      <c r="D371" s="35" t="s">
        <v>3010</v>
      </c>
      <c r="E371" s="45" t="s">
        <v>3052</v>
      </c>
      <c r="F371" s="47">
        <v>357</v>
      </c>
      <c r="G371" s="38">
        <v>144250378</v>
      </c>
      <c r="H371" s="39">
        <v>382</v>
      </c>
      <c r="I371" s="40">
        <v>369</v>
      </c>
      <c r="J371" s="41">
        <v>157223413</v>
      </c>
      <c r="K371" s="42">
        <v>414</v>
      </c>
      <c r="L371" s="43">
        <v>400</v>
      </c>
      <c r="M371" s="38">
        <v>16655950</v>
      </c>
      <c r="N371" s="39">
        <v>479</v>
      </c>
      <c r="O371" s="40">
        <v>465</v>
      </c>
      <c r="P371" s="41">
        <v>6424491</v>
      </c>
      <c r="Q371" s="42">
        <v>429</v>
      </c>
      <c r="R371" s="43">
        <v>416</v>
      </c>
      <c r="S371" s="38">
        <v>92968760</v>
      </c>
      <c r="T371" s="39">
        <v>365</v>
      </c>
      <c r="U371" s="40">
        <v>355</v>
      </c>
      <c r="V371" s="41">
        <v>-2099956</v>
      </c>
      <c r="W371" s="42">
        <v>450</v>
      </c>
      <c r="X371" s="43">
        <v>444</v>
      </c>
      <c r="Y371" s="38">
        <v>238</v>
      </c>
      <c r="Z371" s="39">
        <v>270</v>
      </c>
      <c r="AA371" s="40">
        <v>259</v>
      </c>
      <c r="AB371" s="41">
        <v>573</v>
      </c>
      <c r="AC371" s="108">
        <v>312</v>
      </c>
      <c r="AD371" s="45">
        <v>0</v>
      </c>
      <c r="AE371" s="37">
        <v>100</v>
      </c>
      <c r="AF371" s="46">
        <v>0</v>
      </c>
    </row>
    <row r="372" spans="1:32" s="3" customFormat="1" ht="18.75" customHeight="1">
      <c r="A372" s="48">
        <v>370</v>
      </c>
      <c r="B372" s="49">
        <v>363</v>
      </c>
      <c r="C372" s="50" t="s">
        <v>3011</v>
      </c>
      <c r="D372" s="51" t="s">
        <v>1061</v>
      </c>
      <c r="E372" s="52" t="s">
        <v>3052</v>
      </c>
      <c r="F372" s="53">
        <v>358</v>
      </c>
      <c r="G372" s="54">
        <v>144002959</v>
      </c>
      <c r="H372" s="55">
        <v>405</v>
      </c>
      <c r="I372" s="56">
        <v>392</v>
      </c>
      <c r="J372" s="57">
        <v>144376365</v>
      </c>
      <c r="K372" s="58">
        <v>404</v>
      </c>
      <c r="L372" s="59">
        <v>390</v>
      </c>
      <c r="M372" s="54">
        <v>17887630</v>
      </c>
      <c r="N372" s="55">
        <v>454</v>
      </c>
      <c r="O372" s="56">
        <v>440</v>
      </c>
      <c r="P372" s="57">
        <v>16127638</v>
      </c>
      <c r="Q372" s="58">
        <v>464</v>
      </c>
      <c r="R372" s="59">
        <v>451</v>
      </c>
      <c r="S372" s="54">
        <v>63784680</v>
      </c>
      <c r="T372" s="55">
        <v>403</v>
      </c>
      <c r="U372" s="56">
        <v>392</v>
      </c>
      <c r="V372" s="57">
        <v>-9619538</v>
      </c>
      <c r="W372" s="58">
        <v>343</v>
      </c>
      <c r="X372" s="59">
        <v>341</v>
      </c>
      <c r="Y372" s="54">
        <v>19505</v>
      </c>
      <c r="Z372" s="55">
        <v>396</v>
      </c>
      <c r="AA372" s="56">
        <v>382</v>
      </c>
      <c r="AB372" s="57">
        <v>266</v>
      </c>
      <c r="AC372" s="109">
        <v>384</v>
      </c>
      <c r="AD372" s="52">
        <v>0</v>
      </c>
      <c r="AE372" s="60">
        <v>15.5</v>
      </c>
      <c r="AF372" s="61">
        <v>84.5</v>
      </c>
    </row>
    <row r="373" spans="1:32" s="3" customFormat="1" ht="18.75" customHeight="1">
      <c r="A373" s="18">
        <v>371</v>
      </c>
      <c r="B373" s="19" t="s">
        <v>3052</v>
      </c>
      <c r="C373" s="20" t="s">
        <v>3012</v>
      </c>
      <c r="D373" s="21" t="s">
        <v>3058</v>
      </c>
      <c r="E373" s="22" t="s">
        <v>3052</v>
      </c>
      <c r="F373" s="23">
        <v>359</v>
      </c>
      <c r="G373" s="24">
        <v>143818791</v>
      </c>
      <c r="H373" s="25">
        <v>359</v>
      </c>
      <c r="I373" s="26">
        <v>346</v>
      </c>
      <c r="J373" s="27">
        <v>169784288</v>
      </c>
      <c r="K373" s="28">
        <v>378</v>
      </c>
      <c r="L373" s="29">
        <v>364</v>
      </c>
      <c r="M373" s="24">
        <v>22090924</v>
      </c>
      <c r="N373" s="25">
        <v>430</v>
      </c>
      <c r="O373" s="26">
        <v>416</v>
      </c>
      <c r="P373" s="27">
        <v>29993022</v>
      </c>
      <c r="Q373" s="28">
        <v>277</v>
      </c>
      <c r="R373" s="29">
        <v>266</v>
      </c>
      <c r="S373" s="24">
        <v>204637705</v>
      </c>
      <c r="T373" s="25">
        <v>219</v>
      </c>
      <c r="U373" s="26">
        <v>212</v>
      </c>
      <c r="V373" s="27">
        <v>10148520</v>
      </c>
      <c r="W373" s="28">
        <v>304</v>
      </c>
      <c r="X373" s="29">
        <v>302</v>
      </c>
      <c r="Y373" s="24">
        <v>29722</v>
      </c>
      <c r="Z373" s="25">
        <v>404</v>
      </c>
      <c r="AA373" s="26">
        <v>390</v>
      </c>
      <c r="AB373" s="27">
        <v>255</v>
      </c>
      <c r="AC373" s="107">
        <v>371</v>
      </c>
      <c r="AD373" s="22">
        <v>0</v>
      </c>
      <c r="AE373" s="30">
        <v>100</v>
      </c>
      <c r="AF373" s="31">
        <v>0</v>
      </c>
    </row>
    <row r="374" spans="1:32" s="3" customFormat="1" ht="18.75" customHeight="1">
      <c r="A374" s="32">
        <v>372</v>
      </c>
      <c r="B374" s="33">
        <v>326</v>
      </c>
      <c r="C374" s="34" t="s">
        <v>3013</v>
      </c>
      <c r="D374" s="35" t="s">
        <v>3056</v>
      </c>
      <c r="E374" s="45" t="s">
        <v>3052</v>
      </c>
      <c r="F374" s="47">
        <v>360</v>
      </c>
      <c r="G374" s="38">
        <v>143425064</v>
      </c>
      <c r="H374" s="39">
        <v>406</v>
      </c>
      <c r="I374" s="40">
        <v>393</v>
      </c>
      <c r="J374" s="41">
        <v>143425064</v>
      </c>
      <c r="K374" s="42" t="s">
        <v>3052</v>
      </c>
      <c r="L374" s="43" t="s">
        <v>3052</v>
      </c>
      <c r="M374" s="44" t="s">
        <v>3052</v>
      </c>
      <c r="N374" s="39" t="s">
        <v>3052</v>
      </c>
      <c r="O374" s="40" t="s">
        <v>3052</v>
      </c>
      <c r="P374" s="62" t="s">
        <v>3052</v>
      </c>
      <c r="Q374" s="42" t="s">
        <v>3052</v>
      </c>
      <c r="R374" s="43" t="s">
        <v>3052</v>
      </c>
      <c r="S374" s="44" t="s">
        <v>3052</v>
      </c>
      <c r="T374" s="39" t="s">
        <v>3052</v>
      </c>
      <c r="U374" s="40" t="s">
        <v>3052</v>
      </c>
      <c r="V374" s="62" t="s">
        <v>3052</v>
      </c>
      <c r="W374" s="42">
        <v>233</v>
      </c>
      <c r="X374" s="43">
        <v>232</v>
      </c>
      <c r="Y374" s="38">
        <v>52891</v>
      </c>
      <c r="Z374" s="39" t="s">
        <v>3052</v>
      </c>
      <c r="AA374" s="40" t="s">
        <v>3052</v>
      </c>
      <c r="AB374" s="62" t="s">
        <v>3052</v>
      </c>
      <c r="AC374" s="108">
        <v>312</v>
      </c>
      <c r="AD374" s="45">
        <v>0</v>
      </c>
      <c r="AE374" s="37">
        <v>100</v>
      </c>
      <c r="AF374" s="46">
        <v>0</v>
      </c>
    </row>
    <row r="375" spans="1:32" s="3" customFormat="1" ht="18.75" customHeight="1">
      <c r="A375" s="137">
        <v>373</v>
      </c>
      <c r="B375" s="138">
        <v>272</v>
      </c>
      <c r="C375" s="139" t="s">
        <v>3014</v>
      </c>
      <c r="D375" s="140" t="s">
        <v>3056</v>
      </c>
      <c r="E375" s="141" t="s">
        <v>3052</v>
      </c>
      <c r="F375" s="142">
        <v>361</v>
      </c>
      <c r="G375" s="143">
        <v>143222478</v>
      </c>
      <c r="H375" s="144">
        <v>401</v>
      </c>
      <c r="I375" s="145">
        <v>388</v>
      </c>
      <c r="J375" s="146">
        <v>146433991</v>
      </c>
      <c r="K375" s="147">
        <v>478</v>
      </c>
      <c r="L375" s="148">
        <v>464</v>
      </c>
      <c r="M375" s="143">
        <v>-386869</v>
      </c>
      <c r="N375" s="144" t="s">
        <v>3052</v>
      </c>
      <c r="O375" s="145" t="s">
        <v>3052</v>
      </c>
      <c r="P375" s="187" t="s">
        <v>3052</v>
      </c>
      <c r="Q375" s="147">
        <v>479</v>
      </c>
      <c r="R375" s="148">
        <v>465</v>
      </c>
      <c r="S375" s="143">
        <v>53921997</v>
      </c>
      <c r="T375" s="144">
        <v>443</v>
      </c>
      <c r="U375" s="145">
        <v>432</v>
      </c>
      <c r="V375" s="146">
        <v>-22035086</v>
      </c>
      <c r="W375" s="147">
        <v>453</v>
      </c>
      <c r="X375" s="148">
        <v>447</v>
      </c>
      <c r="Y375" s="143">
        <v>76</v>
      </c>
      <c r="Z375" s="144">
        <v>430</v>
      </c>
      <c r="AA375" s="145">
        <v>416</v>
      </c>
      <c r="AB375" s="146">
        <v>204</v>
      </c>
      <c r="AC375" s="149">
        <v>369</v>
      </c>
      <c r="AD375" s="141">
        <v>0</v>
      </c>
      <c r="AE375" s="150">
        <v>0</v>
      </c>
      <c r="AF375" s="151">
        <v>100</v>
      </c>
    </row>
    <row r="376" spans="1:32" s="3" customFormat="1" ht="18.75" customHeight="1">
      <c r="A376" s="32">
        <v>374</v>
      </c>
      <c r="B376" s="33">
        <v>298</v>
      </c>
      <c r="C376" s="34" t="s">
        <v>3015</v>
      </c>
      <c r="D376" s="35" t="s">
        <v>1702</v>
      </c>
      <c r="E376" s="45" t="s">
        <v>3052</v>
      </c>
      <c r="F376" s="47">
        <v>362</v>
      </c>
      <c r="G376" s="38">
        <v>143090880</v>
      </c>
      <c r="H376" s="39">
        <v>391</v>
      </c>
      <c r="I376" s="40">
        <v>378</v>
      </c>
      <c r="J376" s="41">
        <v>152005420</v>
      </c>
      <c r="K376" s="42">
        <v>344</v>
      </c>
      <c r="L376" s="43">
        <v>330</v>
      </c>
      <c r="M376" s="38">
        <v>26979338</v>
      </c>
      <c r="N376" s="39">
        <v>210</v>
      </c>
      <c r="O376" s="40">
        <v>201</v>
      </c>
      <c r="P376" s="41">
        <v>119448889</v>
      </c>
      <c r="Q376" s="42">
        <v>250</v>
      </c>
      <c r="R376" s="43">
        <v>239</v>
      </c>
      <c r="S376" s="38">
        <v>222765811</v>
      </c>
      <c r="T376" s="39">
        <v>436</v>
      </c>
      <c r="U376" s="40">
        <v>425</v>
      </c>
      <c r="V376" s="41">
        <v>-18766197</v>
      </c>
      <c r="W376" s="42">
        <v>263</v>
      </c>
      <c r="X376" s="43">
        <v>262</v>
      </c>
      <c r="Y376" s="38">
        <v>42882</v>
      </c>
      <c r="Z376" s="39">
        <v>144</v>
      </c>
      <c r="AA376" s="40">
        <v>134</v>
      </c>
      <c r="AB376" s="41">
        <v>1069</v>
      </c>
      <c r="AC376" s="108">
        <v>361</v>
      </c>
      <c r="AD376" s="45">
        <v>0</v>
      </c>
      <c r="AE376" s="37">
        <v>100</v>
      </c>
      <c r="AF376" s="46">
        <v>0</v>
      </c>
    </row>
    <row r="377" spans="1:32" s="3" customFormat="1" ht="18.75" customHeight="1">
      <c r="A377" s="71">
        <v>375</v>
      </c>
      <c r="B377" s="72">
        <v>278</v>
      </c>
      <c r="C377" s="73" t="s">
        <v>2231</v>
      </c>
      <c r="D377" s="74" t="s">
        <v>3056</v>
      </c>
      <c r="E377" s="75" t="s">
        <v>3052</v>
      </c>
      <c r="F377" s="76">
        <v>363</v>
      </c>
      <c r="G377" s="77">
        <v>142434123</v>
      </c>
      <c r="H377" s="78">
        <v>397</v>
      </c>
      <c r="I377" s="79">
        <v>384</v>
      </c>
      <c r="J377" s="80">
        <v>149701076</v>
      </c>
      <c r="K377" s="81">
        <v>204</v>
      </c>
      <c r="L377" s="82">
        <v>191</v>
      </c>
      <c r="M377" s="77">
        <v>54202891</v>
      </c>
      <c r="N377" s="78">
        <v>109</v>
      </c>
      <c r="O377" s="79">
        <v>100</v>
      </c>
      <c r="P377" s="80">
        <v>234899189</v>
      </c>
      <c r="Q377" s="81">
        <v>216</v>
      </c>
      <c r="R377" s="82">
        <v>205</v>
      </c>
      <c r="S377" s="77">
        <v>267182970</v>
      </c>
      <c r="T377" s="78">
        <v>110</v>
      </c>
      <c r="U377" s="79">
        <v>105</v>
      </c>
      <c r="V377" s="80">
        <v>33397914</v>
      </c>
      <c r="W377" s="81">
        <v>285</v>
      </c>
      <c r="X377" s="82">
        <v>284</v>
      </c>
      <c r="Y377" s="77">
        <v>34287</v>
      </c>
      <c r="Z377" s="78">
        <v>358</v>
      </c>
      <c r="AA377" s="79">
        <v>345</v>
      </c>
      <c r="AB377" s="80">
        <v>344</v>
      </c>
      <c r="AC377" s="110">
        <v>369</v>
      </c>
      <c r="AD377" s="75">
        <v>0</v>
      </c>
      <c r="AE377" s="83">
        <v>64.98</v>
      </c>
      <c r="AF377" s="84">
        <v>35.020000000000003</v>
      </c>
    </row>
    <row r="378" spans="1:32" s="3" customFormat="1" ht="18.75" customHeight="1">
      <c r="A378" s="167">
        <v>376</v>
      </c>
      <c r="B378" s="168">
        <v>431</v>
      </c>
      <c r="C378" s="169" t="s">
        <v>2232</v>
      </c>
      <c r="D378" s="170" t="s">
        <v>3056</v>
      </c>
      <c r="E378" s="171" t="s">
        <v>3052</v>
      </c>
      <c r="F378" s="172">
        <v>364</v>
      </c>
      <c r="G378" s="173">
        <v>141557742</v>
      </c>
      <c r="H378" s="174">
        <v>410</v>
      </c>
      <c r="I378" s="175">
        <v>396</v>
      </c>
      <c r="J378" s="176">
        <v>141652016</v>
      </c>
      <c r="K378" s="177">
        <v>297</v>
      </c>
      <c r="L378" s="178">
        <v>283</v>
      </c>
      <c r="M378" s="173">
        <v>34196488</v>
      </c>
      <c r="N378" s="174">
        <v>257</v>
      </c>
      <c r="O378" s="175">
        <v>246</v>
      </c>
      <c r="P378" s="176">
        <v>89746868</v>
      </c>
      <c r="Q378" s="177">
        <v>393</v>
      </c>
      <c r="R378" s="178">
        <v>381</v>
      </c>
      <c r="S378" s="173">
        <v>114212424</v>
      </c>
      <c r="T378" s="174">
        <v>224</v>
      </c>
      <c r="U378" s="175">
        <v>217</v>
      </c>
      <c r="V378" s="176">
        <v>9866863</v>
      </c>
      <c r="W378" s="177">
        <v>248</v>
      </c>
      <c r="X378" s="178">
        <v>247</v>
      </c>
      <c r="Y378" s="173">
        <v>47983</v>
      </c>
      <c r="Z378" s="174">
        <v>360</v>
      </c>
      <c r="AA378" s="175">
        <v>347</v>
      </c>
      <c r="AB378" s="176">
        <v>335</v>
      </c>
      <c r="AC378" s="179">
        <v>356</v>
      </c>
      <c r="AD378" s="171">
        <v>0</v>
      </c>
      <c r="AE378" s="180">
        <v>100</v>
      </c>
      <c r="AF378" s="181">
        <v>0</v>
      </c>
    </row>
    <row r="379" spans="1:32" s="3" customFormat="1" ht="18.75" customHeight="1">
      <c r="A379" s="137">
        <v>377</v>
      </c>
      <c r="B379" s="138" t="s">
        <v>3052</v>
      </c>
      <c r="C379" s="139" t="s">
        <v>780</v>
      </c>
      <c r="D379" s="140" t="s">
        <v>3056</v>
      </c>
      <c r="E379" s="185" t="s">
        <v>3052</v>
      </c>
      <c r="F379" s="150">
        <v>365</v>
      </c>
      <c r="G379" s="143">
        <v>141514882</v>
      </c>
      <c r="H379" s="144">
        <v>412</v>
      </c>
      <c r="I379" s="145">
        <v>398</v>
      </c>
      <c r="J379" s="146">
        <v>141514882</v>
      </c>
      <c r="K379" s="147">
        <v>207</v>
      </c>
      <c r="L379" s="148">
        <v>194</v>
      </c>
      <c r="M379" s="143">
        <v>53015778</v>
      </c>
      <c r="N379" s="144">
        <v>250</v>
      </c>
      <c r="O379" s="145">
        <v>240</v>
      </c>
      <c r="P379" s="146">
        <v>93970895</v>
      </c>
      <c r="Q379" s="147">
        <v>334</v>
      </c>
      <c r="R379" s="148">
        <v>323</v>
      </c>
      <c r="S379" s="143">
        <v>158808247</v>
      </c>
      <c r="T379" s="144">
        <v>144</v>
      </c>
      <c r="U379" s="145">
        <v>139</v>
      </c>
      <c r="V379" s="146">
        <v>22816558</v>
      </c>
      <c r="W379" s="147" t="s">
        <v>3052</v>
      </c>
      <c r="X379" s="148" t="s">
        <v>3052</v>
      </c>
      <c r="Y379" s="186" t="s">
        <v>3052</v>
      </c>
      <c r="Z379" s="144">
        <v>489</v>
      </c>
      <c r="AA379" s="145">
        <v>475</v>
      </c>
      <c r="AB379" s="146">
        <v>85</v>
      </c>
      <c r="AC379" s="149">
        <v>400</v>
      </c>
      <c r="AD379" s="141">
        <v>0</v>
      </c>
      <c r="AE379" s="150">
        <v>50</v>
      </c>
      <c r="AF379" s="151">
        <v>50</v>
      </c>
    </row>
    <row r="380" spans="1:32" s="3" customFormat="1" ht="18.75" customHeight="1">
      <c r="A380" s="32">
        <v>378</v>
      </c>
      <c r="B380" s="33">
        <v>350</v>
      </c>
      <c r="C380" s="34" t="s">
        <v>781</v>
      </c>
      <c r="D380" s="35" t="s">
        <v>3056</v>
      </c>
      <c r="E380" s="45" t="s">
        <v>3052</v>
      </c>
      <c r="F380" s="47">
        <v>366</v>
      </c>
      <c r="G380" s="38">
        <v>141086548</v>
      </c>
      <c r="H380" s="39">
        <v>416</v>
      </c>
      <c r="I380" s="40">
        <v>402</v>
      </c>
      <c r="J380" s="41">
        <v>141086548</v>
      </c>
      <c r="K380" s="42">
        <v>462</v>
      </c>
      <c r="L380" s="43">
        <v>448</v>
      </c>
      <c r="M380" s="38">
        <v>4678787</v>
      </c>
      <c r="N380" s="39">
        <v>488</v>
      </c>
      <c r="O380" s="40">
        <v>474</v>
      </c>
      <c r="P380" s="41">
        <v>-807487</v>
      </c>
      <c r="Q380" s="42">
        <v>500</v>
      </c>
      <c r="R380" s="43">
        <v>486</v>
      </c>
      <c r="S380" s="38">
        <v>5732458</v>
      </c>
      <c r="T380" s="39">
        <v>329</v>
      </c>
      <c r="U380" s="40">
        <v>320</v>
      </c>
      <c r="V380" s="41">
        <v>935985</v>
      </c>
      <c r="W380" s="42" t="s">
        <v>3052</v>
      </c>
      <c r="X380" s="43" t="s">
        <v>3052</v>
      </c>
      <c r="Y380" s="44" t="s">
        <v>3052</v>
      </c>
      <c r="Z380" s="39">
        <v>440</v>
      </c>
      <c r="AA380" s="40">
        <v>426</v>
      </c>
      <c r="AB380" s="41">
        <v>189</v>
      </c>
      <c r="AC380" s="108">
        <v>383</v>
      </c>
      <c r="AD380" s="45">
        <v>0</v>
      </c>
      <c r="AE380" s="37">
        <v>100</v>
      </c>
      <c r="AF380" s="46">
        <v>0</v>
      </c>
    </row>
    <row r="381" spans="1:32" s="3" customFormat="1" ht="18.75" customHeight="1">
      <c r="A381" s="32">
        <v>379</v>
      </c>
      <c r="B381" s="33">
        <v>420</v>
      </c>
      <c r="C381" s="34" t="s">
        <v>782</v>
      </c>
      <c r="D381" s="35" t="s">
        <v>3056</v>
      </c>
      <c r="E381" s="45" t="s">
        <v>3052</v>
      </c>
      <c r="F381" s="47">
        <v>367</v>
      </c>
      <c r="G381" s="38">
        <v>141049817</v>
      </c>
      <c r="H381" s="39">
        <v>417</v>
      </c>
      <c r="I381" s="40">
        <v>403</v>
      </c>
      <c r="J381" s="41">
        <v>141049817</v>
      </c>
      <c r="K381" s="42">
        <v>374</v>
      </c>
      <c r="L381" s="43">
        <v>360</v>
      </c>
      <c r="M381" s="38">
        <v>22695174</v>
      </c>
      <c r="N381" s="39">
        <v>423</v>
      </c>
      <c r="O381" s="40">
        <v>409</v>
      </c>
      <c r="P381" s="41">
        <v>31901557</v>
      </c>
      <c r="Q381" s="42">
        <v>458</v>
      </c>
      <c r="R381" s="43">
        <v>445</v>
      </c>
      <c r="S381" s="38">
        <v>67496282</v>
      </c>
      <c r="T381" s="39">
        <v>194</v>
      </c>
      <c r="U381" s="40">
        <v>187</v>
      </c>
      <c r="V381" s="41">
        <v>13034709</v>
      </c>
      <c r="W381" s="42" t="s">
        <v>3052</v>
      </c>
      <c r="X381" s="43" t="s">
        <v>3052</v>
      </c>
      <c r="Y381" s="44" t="s">
        <v>3052</v>
      </c>
      <c r="Z381" s="39">
        <v>491</v>
      </c>
      <c r="AA381" s="40">
        <v>477</v>
      </c>
      <c r="AB381" s="41">
        <v>70</v>
      </c>
      <c r="AC381" s="108">
        <v>400</v>
      </c>
      <c r="AD381" s="45">
        <v>0</v>
      </c>
      <c r="AE381" s="37">
        <v>100</v>
      </c>
      <c r="AF381" s="46">
        <v>0</v>
      </c>
    </row>
    <row r="382" spans="1:32" s="3" customFormat="1" ht="18.75" customHeight="1">
      <c r="A382" s="48">
        <v>380</v>
      </c>
      <c r="B382" s="49">
        <v>271</v>
      </c>
      <c r="C382" s="50" t="s">
        <v>783</v>
      </c>
      <c r="D382" s="51" t="s">
        <v>1054</v>
      </c>
      <c r="E382" s="52" t="s">
        <v>3052</v>
      </c>
      <c r="F382" s="53">
        <v>368</v>
      </c>
      <c r="G382" s="54">
        <v>140933963</v>
      </c>
      <c r="H382" s="55">
        <v>413</v>
      </c>
      <c r="I382" s="56">
        <v>399</v>
      </c>
      <c r="J382" s="57">
        <v>141351462</v>
      </c>
      <c r="K382" s="58">
        <v>243</v>
      </c>
      <c r="L382" s="59">
        <v>229</v>
      </c>
      <c r="M382" s="54">
        <v>44500511</v>
      </c>
      <c r="N382" s="55">
        <v>196</v>
      </c>
      <c r="O382" s="56">
        <v>187</v>
      </c>
      <c r="P382" s="57">
        <v>134642964</v>
      </c>
      <c r="Q382" s="58">
        <v>327</v>
      </c>
      <c r="R382" s="59">
        <v>316</v>
      </c>
      <c r="S382" s="54">
        <v>164761088</v>
      </c>
      <c r="T382" s="55">
        <v>113</v>
      </c>
      <c r="U382" s="56">
        <v>108</v>
      </c>
      <c r="V382" s="57">
        <v>32528629</v>
      </c>
      <c r="W382" s="58">
        <v>317</v>
      </c>
      <c r="X382" s="59">
        <v>315</v>
      </c>
      <c r="Y382" s="54">
        <v>27342</v>
      </c>
      <c r="Z382" s="55">
        <v>383</v>
      </c>
      <c r="AA382" s="56">
        <v>369</v>
      </c>
      <c r="AB382" s="57">
        <v>291</v>
      </c>
      <c r="AC382" s="109">
        <v>369</v>
      </c>
      <c r="AD382" s="52">
        <v>0</v>
      </c>
      <c r="AE382" s="60">
        <v>50</v>
      </c>
      <c r="AF382" s="61">
        <v>50</v>
      </c>
    </row>
    <row r="383" spans="1:32" s="3" customFormat="1" ht="18.75" customHeight="1">
      <c r="A383" s="18">
        <v>381</v>
      </c>
      <c r="B383" s="19">
        <v>404</v>
      </c>
      <c r="C383" s="20" t="s">
        <v>784</v>
      </c>
      <c r="D383" s="21" t="s">
        <v>1061</v>
      </c>
      <c r="E383" s="22" t="s">
        <v>3052</v>
      </c>
      <c r="F383" s="23">
        <v>369</v>
      </c>
      <c r="G383" s="24">
        <v>140678540</v>
      </c>
      <c r="H383" s="25">
        <v>420</v>
      </c>
      <c r="I383" s="26">
        <v>406</v>
      </c>
      <c r="J383" s="27">
        <v>140678540</v>
      </c>
      <c r="K383" s="28">
        <v>308</v>
      </c>
      <c r="L383" s="29">
        <v>294</v>
      </c>
      <c r="M383" s="24">
        <v>32388971</v>
      </c>
      <c r="N383" s="25">
        <v>431</v>
      </c>
      <c r="O383" s="26">
        <v>417</v>
      </c>
      <c r="P383" s="27">
        <v>29514307</v>
      </c>
      <c r="Q383" s="28">
        <v>476</v>
      </c>
      <c r="R383" s="29">
        <v>462</v>
      </c>
      <c r="S383" s="24">
        <v>56744666</v>
      </c>
      <c r="T383" s="25">
        <v>262</v>
      </c>
      <c r="U383" s="26">
        <v>255</v>
      </c>
      <c r="V383" s="27">
        <v>5500753</v>
      </c>
      <c r="W383" s="28">
        <v>183</v>
      </c>
      <c r="X383" s="29">
        <v>182</v>
      </c>
      <c r="Y383" s="24">
        <v>70888</v>
      </c>
      <c r="Z383" s="25">
        <v>223</v>
      </c>
      <c r="AA383" s="26">
        <v>212</v>
      </c>
      <c r="AB383" s="27">
        <v>710</v>
      </c>
      <c r="AC383" s="107">
        <v>332</v>
      </c>
      <c r="AD383" s="22">
        <v>0</v>
      </c>
      <c r="AE383" s="30">
        <v>0.25</v>
      </c>
      <c r="AF383" s="31">
        <v>99.75</v>
      </c>
    </row>
    <row r="384" spans="1:32" s="3" customFormat="1" ht="18.75" customHeight="1">
      <c r="A384" s="137">
        <v>382</v>
      </c>
      <c r="B384" s="138">
        <v>428</v>
      </c>
      <c r="C384" s="139" t="s">
        <v>785</v>
      </c>
      <c r="D384" s="140" t="s">
        <v>3056</v>
      </c>
      <c r="E384" s="141" t="s">
        <v>3052</v>
      </c>
      <c r="F384" s="142">
        <v>370</v>
      </c>
      <c r="G384" s="143">
        <v>140219416</v>
      </c>
      <c r="H384" s="144">
        <v>312</v>
      </c>
      <c r="I384" s="145">
        <v>302</v>
      </c>
      <c r="J384" s="146">
        <v>191177401</v>
      </c>
      <c r="K384" s="147">
        <v>211</v>
      </c>
      <c r="L384" s="148">
        <v>198</v>
      </c>
      <c r="M384" s="143">
        <v>52396056</v>
      </c>
      <c r="N384" s="144">
        <v>318</v>
      </c>
      <c r="O384" s="145">
        <v>306</v>
      </c>
      <c r="P384" s="146">
        <v>59778148</v>
      </c>
      <c r="Q384" s="147">
        <v>256</v>
      </c>
      <c r="R384" s="148">
        <v>245</v>
      </c>
      <c r="S384" s="143">
        <v>217777494</v>
      </c>
      <c r="T384" s="144">
        <v>282</v>
      </c>
      <c r="U384" s="145">
        <v>275</v>
      </c>
      <c r="V384" s="146">
        <v>4050490</v>
      </c>
      <c r="W384" s="147">
        <v>336</v>
      </c>
      <c r="X384" s="148">
        <v>334</v>
      </c>
      <c r="Y384" s="143">
        <v>21472</v>
      </c>
      <c r="Z384" s="144">
        <v>45</v>
      </c>
      <c r="AA384" s="145">
        <v>37</v>
      </c>
      <c r="AB384" s="146">
        <v>2366</v>
      </c>
      <c r="AC384" s="149">
        <v>322</v>
      </c>
      <c r="AD384" s="141">
        <v>0</v>
      </c>
      <c r="AE384" s="150">
        <v>96</v>
      </c>
      <c r="AF384" s="151">
        <v>4</v>
      </c>
    </row>
    <row r="385" spans="1:32" s="3" customFormat="1" ht="18.75" customHeight="1">
      <c r="A385" s="32">
        <v>383</v>
      </c>
      <c r="B385" s="33">
        <v>367</v>
      </c>
      <c r="C385" s="34" t="s">
        <v>786</v>
      </c>
      <c r="D385" s="35" t="s">
        <v>1061</v>
      </c>
      <c r="E385" s="45" t="s">
        <v>3052</v>
      </c>
      <c r="F385" s="47">
        <v>371</v>
      </c>
      <c r="G385" s="38">
        <v>139999323</v>
      </c>
      <c r="H385" s="39">
        <v>365</v>
      </c>
      <c r="I385" s="40">
        <v>352</v>
      </c>
      <c r="J385" s="41">
        <v>168180789</v>
      </c>
      <c r="K385" s="42">
        <v>380</v>
      </c>
      <c r="L385" s="43">
        <v>366</v>
      </c>
      <c r="M385" s="38">
        <v>21529642</v>
      </c>
      <c r="N385" s="39">
        <v>410</v>
      </c>
      <c r="O385" s="40">
        <v>397</v>
      </c>
      <c r="P385" s="41">
        <v>34686251</v>
      </c>
      <c r="Q385" s="42">
        <v>368</v>
      </c>
      <c r="R385" s="43">
        <v>356</v>
      </c>
      <c r="S385" s="38">
        <v>132269353</v>
      </c>
      <c r="T385" s="39">
        <v>391</v>
      </c>
      <c r="U385" s="40">
        <v>381</v>
      </c>
      <c r="V385" s="41">
        <v>-6997577</v>
      </c>
      <c r="W385" s="42">
        <v>312</v>
      </c>
      <c r="X385" s="43">
        <v>310</v>
      </c>
      <c r="Y385" s="38">
        <v>28494</v>
      </c>
      <c r="Z385" s="39">
        <v>102</v>
      </c>
      <c r="AA385" s="40">
        <v>92</v>
      </c>
      <c r="AB385" s="41">
        <v>1324</v>
      </c>
      <c r="AC385" s="108">
        <v>321</v>
      </c>
      <c r="AD385" s="45">
        <v>0</v>
      </c>
      <c r="AE385" s="37">
        <v>100</v>
      </c>
      <c r="AF385" s="46">
        <v>0</v>
      </c>
    </row>
    <row r="386" spans="1:32" s="3" customFormat="1" ht="18.75" customHeight="1">
      <c r="A386" s="32">
        <v>384</v>
      </c>
      <c r="B386" s="33">
        <v>312</v>
      </c>
      <c r="C386" s="34" t="s">
        <v>787</v>
      </c>
      <c r="D386" s="35" t="s">
        <v>1061</v>
      </c>
      <c r="E386" s="45" t="s">
        <v>3052</v>
      </c>
      <c r="F386" s="47">
        <v>372</v>
      </c>
      <c r="G386" s="38">
        <v>139737059</v>
      </c>
      <c r="H386" s="39">
        <v>411</v>
      </c>
      <c r="I386" s="40">
        <v>397</v>
      </c>
      <c r="J386" s="41">
        <v>141586186</v>
      </c>
      <c r="K386" s="42">
        <v>426</v>
      </c>
      <c r="L386" s="43">
        <v>412</v>
      </c>
      <c r="M386" s="38">
        <v>14738053</v>
      </c>
      <c r="N386" s="39">
        <v>282</v>
      </c>
      <c r="O386" s="40">
        <v>271</v>
      </c>
      <c r="P386" s="41">
        <v>76355764</v>
      </c>
      <c r="Q386" s="42">
        <v>364</v>
      </c>
      <c r="R386" s="43">
        <v>352</v>
      </c>
      <c r="S386" s="38">
        <v>133568952</v>
      </c>
      <c r="T386" s="39">
        <v>237</v>
      </c>
      <c r="U386" s="40">
        <v>230</v>
      </c>
      <c r="V386" s="41">
        <v>8798203</v>
      </c>
      <c r="W386" s="42">
        <v>239</v>
      </c>
      <c r="X386" s="43">
        <v>238</v>
      </c>
      <c r="Y386" s="38">
        <v>49701</v>
      </c>
      <c r="Z386" s="39">
        <v>177</v>
      </c>
      <c r="AA386" s="40">
        <v>166</v>
      </c>
      <c r="AB386" s="41">
        <v>897</v>
      </c>
      <c r="AC386" s="108">
        <v>321</v>
      </c>
      <c r="AD386" s="45">
        <v>0</v>
      </c>
      <c r="AE386" s="37">
        <v>100</v>
      </c>
      <c r="AF386" s="46">
        <v>0</v>
      </c>
    </row>
    <row r="387" spans="1:32" s="3" customFormat="1" ht="18.75" customHeight="1">
      <c r="A387" s="152">
        <v>385</v>
      </c>
      <c r="B387" s="153">
        <v>310</v>
      </c>
      <c r="C387" s="154" t="s">
        <v>788</v>
      </c>
      <c r="D387" s="155" t="s">
        <v>3056</v>
      </c>
      <c r="E387" s="156" t="s">
        <v>3052</v>
      </c>
      <c r="F387" s="157">
        <v>373</v>
      </c>
      <c r="G387" s="158">
        <v>139667012</v>
      </c>
      <c r="H387" s="159">
        <v>423</v>
      </c>
      <c r="I387" s="160">
        <v>409</v>
      </c>
      <c r="J387" s="161">
        <v>139809306</v>
      </c>
      <c r="K387" s="162">
        <v>293</v>
      </c>
      <c r="L387" s="163">
        <v>279</v>
      </c>
      <c r="M387" s="158">
        <v>34661215</v>
      </c>
      <c r="N387" s="159">
        <v>306</v>
      </c>
      <c r="O387" s="160">
        <v>295</v>
      </c>
      <c r="P387" s="161">
        <v>63625543</v>
      </c>
      <c r="Q387" s="162">
        <v>372</v>
      </c>
      <c r="R387" s="163">
        <v>360</v>
      </c>
      <c r="S387" s="158">
        <v>127583526</v>
      </c>
      <c r="T387" s="159">
        <v>412</v>
      </c>
      <c r="U387" s="160">
        <v>401</v>
      </c>
      <c r="V387" s="161">
        <v>-11415711</v>
      </c>
      <c r="W387" s="162">
        <v>170</v>
      </c>
      <c r="X387" s="163">
        <v>169</v>
      </c>
      <c r="Y387" s="158">
        <v>76125</v>
      </c>
      <c r="Z387" s="159">
        <v>123</v>
      </c>
      <c r="AA387" s="160">
        <v>113</v>
      </c>
      <c r="AB387" s="161">
        <v>1195</v>
      </c>
      <c r="AC387" s="164">
        <v>321</v>
      </c>
      <c r="AD387" s="156">
        <v>0</v>
      </c>
      <c r="AE387" s="165">
        <v>100</v>
      </c>
      <c r="AF387" s="166">
        <v>0</v>
      </c>
    </row>
    <row r="388" spans="1:32" s="3" customFormat="1" ht="18.75" customHeight="1">
      <c r="A388" s="167">
        <v>386</v>
      </c>
      <c r="B388" s="168">
        <v>378</v>
      </c>
      <c r="C388" s="169" t="s">
        <v>789</v>
      </c>
      <c r="D388" s="170" t="s">
        <v>3056</v>
      </c>
      <c r="E388" s="171" t="s">
        <v>3052</v>
      </c>
      <c r="F388" s="172">
        <v>374</v>
      </c>
      <c r="G388" s="173">
        <v>139638594</v>
      </c>
      <c r="H388" s="174">
        <v>407</v>
      </c>
      <c r="I388" s="175">
        <v>394</v>
      </c>
      <c r="J388" s="176">
        <v>143135526</v>
      </c>
      <c r="K388" s="177">
        <v>360</v>
      </c>
      <c r="L388" s="178">
        <v>346</v>
      </c>
      <c r="M388" s="173">
        <v>24590956</v>
      </c>
      <c r="N388" s="174">
        <v>340</v>
      </c>
      <c r="O388" s="175">
        <v>328</v>
      </c>
      <c r="P388" s="176">
        <v>52208921</v>
      </c>
      <c r="Q388" s="177">
        <v>413</v>
      </c>
      <c r="R388" s="178">
        <v>400</v>
      </c>
      <c r="S388" s="173">
        <v>102399279</v>
      </c>
      <c r="T388" s="174">
        <v>230</v>
      </c>
      <c r="U388" s="175">
        <v>223</v>
      </c>
      <c r="V388" s="176">
        <v>9307382</v>
      </c>
      <c r="W388" s="177">
        <v>300</v>
      </c>
      <c r="X388" s="178">
        <v>298</v>
      </c>
      <c r="Y388" s="173">
        <v>30781</v>
      </c>
      <c r="Z388" s="174">
        <v>478</v>
      </c>
      <c r="AA388" s="175">
        <v>464</v>
      </c>
      <c r="AB388" s="176">
        <v>122</v>
      </c>
      <c r="AC388" s="179">
        <v>372</v>
      </c>
      <c r="AD388" s="171">
        <v>0</v>
      </c>
      <c r="AE388" s="180">
        <v>100</v>
      </c>
      <c r="AF388" s="181">
        <v>0</v>
      </c>
    </row>
    <row r="389" spans="1:32" s="3" customFormat="1" ht="18.75" customHeight="1">
      <c r="A389" s="32">
        <v>387</v>
      </c>
      <c r="B389" s="33">
        <v>370</v>
      </c>
      <c r="C389" s="34" t="s">
        <v>790</v>
      </c>
      <c r="D389" s="35" t="s">
        <v>3098</v>
      </c>
      <c r="E389" s="45" t="s">
        <v>3052</v>
      </c>
      <c r="F389" s="47">
        <v>375</v>
      </c>
      <c r="G389" s="38">
        <v>139171587</v>
      </c>
      <c r="H389" s="39">
        <v>409</v>
      </c>
      <c r="I389" s="40">
        <v>395</v>
      </c>
      <c r="J389" s="41">
        <v>142036242</v>
      </c>
      <c r="K389" s="42">
        <v>290</v>
      </c>
      <c r="L389" s="43">
        <v>276</v>
      </c>
      <c r="M389" s="38">
        <v>35174059</v>
      </c>
      <c r="N389" s="39">
        <v>252</v>
      </c>
      <c r="O389" s="40">
        <v>242</v>
      </c>
      <c r="P389" s="41">
        <v>93854668</v>
      </c>
      <c r="Q389" s="42">
        <v>335</v>
      </c>
      <c r="R389" s="43">
        <v>324</v>
      </c>
      <c r="S389" s="38">
        <v>158430311</v>
      </c>
      <c r="T389" s="39">
        <v>220</v>
      </c>
      <c r="U389" s="40">
        <v>213</v>
      </c>
      <c r="V389" s="41">
        <v>10061702</v>
      </c>
      <c r="W389" s="42">
        <v>204</v>
      </c>
      <c r="X389" s="43">
        <v>203</v>
      </c>
      <c r="Y389" s="38">
        <v>63585</v>
      </c>
      <c r="Z389" s="39">
        <v>204</v>
      </c>
      <c r="AA389" s="40">
        <v>193</v>
      </c>
      <c r="AB389" s="41">
        <v>780</v>
      </c>
      <c r="AC389" s="108">
        <v>321</v>
      </c>
      <c r="AD389" s="45">
        <v>0</v>
      </c>
      <c r="AE389" s="37">
        <v>100</v>
      </c>
      <c r="AF389" s="46">
        <v>0</v>
      </c>
    </row>
    <row r="390" spans="1:32" s="3" customFormat="1" ht="18.75" customHeight="1">
      <c r="A390" s="32">
        <v>388</v>
      </c>
      <c r="B390" s="33">
        <v>384</v>
      </c>
      <c r="C390" s="34" t="s">
        <v>791</v>
      </c>
      <c r="D390" s="35" t="s">
        <v>3058</v>
      </c>
      <c r="E390" s="45" t="s">
        <v>3052</v>
      </c>
      <c r="F390" s="47">
        <v>376</v>
      </c>
      <c r="G390" s="38">
        <v>138321141</v>
      </c>
      <c r="H390" s="39">
        <v>428</v>
      </c>
      <c r="I390" s="40">
        <v>414</v>
      </c>
      <c r="J390" s="41">
        <v>138321141</v>
      </c>
      <c r="K390" s="42">
        <v>195</v>
      </c>
      <c r="L390" s="43">
        <v>182</v>
      </c>
      <c r="M390" s="38">
        <v>57202995</v>
      </c>
      <c r="N390" s="39">
        <v>178</v>
      </c>
      <c r="O390" s="40">
        <v>169</v>
      </c>
      <c r="P390" s="41">
        <v>146615743</v>
      </c>
      <c r="Q390" s="42">
        <v>151</v>
      </c>
      <c r="R390" s="43">
        <v>141</v>
      </c>
      <c r="S390" s="38">
        <v>365502337</v>
      </c>
      <c r="T390" s="39">
        <v>218</v>
      </c>
      <c r="U390" s="40">
        <v>211</v>
      </c>
      <c r="V390" s="41">
        <v>10207297</v>
      </c>
      <c r="W390" s="42">
        <v>367</v>
      </c>
      <c r="X390" s="43">
        <v>365</v>
      </c>
      <c r="Y390" s="38">
        <v>14025</v>
      </c>
      <c r="Z390" s="39">
        <v>206</v>
      </c>
      <c r="AA390" s="40">
        <v>195</v>
      </c>
      <c r="AB390" s="41">
        <v>779</v>
      </c>
      <c r="AC390" s="108">
        <v>382</v>
      </c>
      <c r="AD390" s="45">
        <v>15</v>
      </c>
      <c r="AE390" s="37">
        <v>85</v>
      </c>
      <c r="AF390" s="46">
        <v>0</v>
      </c>
    </row>
    <row r="391" spans="1:32" s="3" customFormat="1" ht="18.75" customHeight="1">
      <c r="A391" s="32">
        <v>389</v>
      </c>
      <c r="B391" s="33" t="s">
        <v>3052</v>
      </c>
      <c r="C391" s="34" t="s">
        <v>792</v>
      </c>
      <c r="D391" s="35" t="s">
        <v>3103</v>
      </c>
      <c r="E391" s="45" t="s">
        <v>3052</v>
      </c>
      <c r="F391" s="47">
        <v>377</v>
      </c>
      <c r="G391" s="38">
        <v>138311168</v>
      </c>
      <c r="H391" s="39">
        <v>315</v>
      </c>
      <c r="I391" s="40">
        <v>305</v>
      </c>
      <c r="J391" s="41">
        <v>188975381</v>
      </c>
      <c r="K391" s="42">
        <v>351</v>
      </c>
      <c r="L391" s="43">
        <v>337</v>
      </c>
      <c r="M391" s="38">
        <v>25536580</v>
      </c>
      <c r="N391" s="39">
        <v>223</v>
      </c>
      <c r="O391" s="40">
        <v>213</v>
      </c>
      <c r="P391" s="41">
        <v>110141519</v>
      </c>
      <c r="Q391" s="42">
        <v>269</v>
      </c>
      <c r="R391" s="43">
        <v>258</v>
      </c>
      <c r="S391" s="38">
        <v>210605002</v>
      </c>
      <c r="T391" s="39">
        <v>285</v>
      </c>
      <c r="U391" s="40">
        <v>278</v>
      </c>
      <c r="V391" s="41">
        <v>3733172</v>
      </c>
      <c r="W391" s="42">
        <v>307</v>
      </c>
      <c r="X391" s="43">
        <v>305</v>
      </c>
      <c r="Y391" s="38">
        <v>29276</v>
      </c>
      <c r="Z391" s="39">
        <v>156</v>
      </c>
      <c r="AA391" s="40">
        <v>145</v>
      </c>
      <c r="AB391" s="41">
        <v>1010</v>
      </c>
      <c r="AC391" s="108">
        <v>321</v>
      </c>
      <c r="AD391" s="45">
        <v>0</v>
      </c>
      <c r="AE391" s="37">
        <v>100</v>
      </c>
      <c r="AF391" s="46">
        <v>0</v>
      </c>
    </row>
    <row r="392" spans="1:32" s="3" customFormat="1" ht="18.75" customHeight="1">
      <c r="A392" s="48">
        <v>390</v>
      </c>
      <c r="B392" s="49" t="s">
        <v>3052</v>
      </c>
      <c r="C392" s="50" t="s">
        <v>793</v>
      </c>
      <c r="D392" s="51" t="s">
        <v>794</v>
      </c>
      <c r="E392" s="52" t="s">
        <v>3052</v>
      </c>
      <c r="F392" s="53">
        <v>378</v>
      </c>
      <c r="G392" s="54">
        <v>138062618</v>
      </c>
      <c r="H392" s="55">
        <v>344</v>
      </c>
      <c r="I392" s="56">
        <v>332</v>
      </c>
      <c r="J392" s="57">
        <v>176029063</v>
      </c>
      <c r="K392" s="58">
        <v>483</v>
      </c>
      <c r="L392" s="59">
        <v>469</v>
      </c>
      <c r="M392" s="54">
        <v>-1979111</v>
      </c>
      <c r="N392" s="55">
        <v>477</v>
      </c>
      <c r="O392" s="56">
        <v>463</v>
      </c>
      <c r="P392" s="57">
        <v>7166487</v>
      </c>
      <c r="Q392" s="58">
        <v>469</v>
      </c>
      <c r="R392" s="59">
        <v>456</v>
      </c>
      <c r="S392" s="54">
        <v>62778546</v>
      </c>
      <c r="T392" s="55">
        <v>402</v>
      </c>
      <c r="U392" s="56">
        <v>391</v>
      </c>
      <c r="V392" s="57">
        <v>-9081651</v>
      </c>
      <c r="W392" s="58">
        <v>290</v>
      </c>
      <c r="X392" s="59">
        <v>288</v>
      </c>
      <c r="Y392" s="54">
        <v>32574</v>
      </c>
      <c r="Z392" s="55">
        <v>460</v>
      </c>
      <c r="AA392" s="56">
        <v>446</v>
      </c>
      <c r="AB392" s="57">
        <v>158</v>
      </c>
      <c r="AC392" s="109">
        <v>311</v>
      </c>
      <c r="AD392" s="52">
        <v>0</v>
      </c>
      <c r="AE392" s="60">
        <v>100</v>
      </c>
      <c r="AF392" s="61">
        <v>0</v>
      </c>
    </row>
    <row r="393" spans="1:32" s="3" customFormat="1" ht="18.75" customHeight="1">
      <c r="A393" s="18">
        <v>391</v>
      </c>
      <c r="B393" s="19">
        <v>333</v>
      </c>
      <c r="C393" s="20" t="s">
        <v>795</v>
      </c>
      <c r="D393" s="21" t="s">
        <v>1702</v>
      </c>
      <c r="E393" s="63" t="s">
        <v>3052</v>
      </c>
      <c r="F393" s="30">
        <v>379</v>
      </c>
      <c r="G393" s="24">
        <v>137690219</v>
      </c>
      <c r="H393" s="25">
        <v>338</v>
      </c>
      <c r="I393" s="26">
        <v>326</v>
      </c>
      <c r="J393" s="27">
        <v>181278931</v>
      </c>
      <c r="K393" s="28">
        <v>465</v>
      </c>
      <c r="L393" s="29">
        <v>451</v>
      </c>
      <c r="M393" s="24">
        <v>3454252</v>
      </c>
      <c r="N393" s="25">
        <v>449</v>
      </c>
      <c r="O393" s="26">
        <v>435</v>
      </c>
      <c r="P393" s="27">
        <v>19796807</v>
      </c>
      <c r="Q393" s="28">
        <v>480</v>
      </c>
      <c r="R393" s="29">
        <v>466</v>
      </c>
      <c r="S393" s="24">
        <v>51709976</v>
      </c>
      <c r="T393" s="25">
        <v>299</v>
      </c>
      <c r="U393" s="26">
        <v>291</v>
      </c>
      <c r="V393" s="27">
        <v>2693012</v>
      </c>
      <c r="W393" s="28">
        <v>116</v>
      </c>
      <c r="X393" s="29">
        <v>115</v>
      </c>
      <c r="Y393" s="24">
        <v>108731</v>
      </c>
      <c r="Z393" s="25">
        <v>369</v>
      </c>
      <c r="AA393" s="26">
        <v>355</v>
      </c>
      <c r="AB393" s="27">
        <v>320</v>
      </c>
      <c r="AC393" s="107">
        <v>321</v>
      </c>
      <c r="AD393" s="22">
        <v>0</v>
      </c>
      <c r="AE393" s="30">
        <v>80</v>
      </c>
      <c r="AF393" s="31">
        <v>20</v>
      </c>
    </row>
    <row r="394" spans="1:32" s="3" customFormat="1" ht="18.75" customHeight="1">
      <c r="A394" s="32">
        <v>392</v>
      </c>
      <c r="B394" s="33">
        <v>389</v>
      </c>
      <c r="C394" s="34" t="s">
        <v>796</v>
      </c>
      <c r="D394" s="35" t="s">
        <v>3154</v>
      </c>
      <c r="E394" s="45" t="s">
        <v>3052</v>
      </c>
      <c r="F394" s="47">
        <v>380</v>
      </c>
      <c r="G394" s="38">
        <v>137549171</v>
      </c>
      <c r="H394" s="39">
        <v>422</v>
      </c>
      <c r="I394" s="40">
        <v>408</v>
      </c>
      <c r="J394" s="41">
        <v>139965501</v>
      </c>
      <c r="K394" s="42">
        <v>302</v>
      </c>
      <c r="L394" s="43">
        <v>288</v>
      </c>
      <c r="M394" s="38">
        <v>33590795</v>
      </c>
      <c r="N394" s="39">
        <v>404</v>
      </c>
      <c r="O394" s="40">
        <v>391</v>
      </c>
      <c r="P394" s="41">
        <v>35867034</v>
      </c>
      <c r="Q394" s="42">
        <v>474</v>
      </c>
      <c r="R394" s="43">
        <v>461</v>
      </c>
      <c r="S394" s="38">
        <v>58532417</v>
      </c>
      <c r="T394" s="39">
        <v>212</v>
      </c>
      <c r="U394" s="40">
        <v>205</v>
      </c>
      <c r="V394" s="41">
        <v>11441137</v>
      </c>
      <c r="W394" s="42">
        <v>365</v>
      </c>
      <c r="X394" s="43">
        <v>363</v>
      </c>
      <c r="Y394" s="38">
        <v>14206</v>
      </c>
      <c r="Z394" s="39">
        <v>211</v>
      </c>
      <c r="AA394" s="40">
        <v>200</v>
      </c>
      <c r="AB394" s="41">
        <v>750</v>
      </c>
      <c r="AC394" s="108">
        <v>311</v>
      </c>
      <c r="AD394" s="45">
        <v>0</v>
      </c>
      <c r="AE394" s="37">
        <v>93.78</v>
      </c>
      <c r="AF394" s="46">
        <v>6.22</v>
      </c>
    </row>
    <row r="395" spans="1:32" s="3" customFormat="1" ht="18.75" customHeight="1">
      <c r="A395" s="137">
        <v>393</v>
      </c>
      <c r="B395" s="138">
        <v>415</v>
      </c>
      <c r="C395" s="139" t="s">
        <v>797</v>
      </c>
      <c r="D395" s="140" t="s">
        <v>3056</v>
      </c>
      <c r="E395" s="141" t="s">
        <v>3052</v>
      </c>
      <c r="F395" s="142">
        <v>381</v>
      </c>
      <c r="G395" s="143">
        <v>137389156</v>
      </c>
      <c r="H395" s="144">
        <v>425</v>
      </c>
      <c r="I395" s="145">
        <v>411</v>
      </c>
      <c r="J395" s="146">
        <v>139034674</v>
      </c>
      <c r="K395" s="147">
        <v>292</v>
      </c>
      <c r="L395" s="148">
        <v>278</v>
      </c>
      <c r="M395" s="143">
        <v>34765380</v>
      </c>
      <c r="N395" s="144">
        <v>380</v>
      </c>
      <c r="O395" s="145">
        <v>367</v>
      </c>
      <c r="P395" s="146">
        <v>41146989</v>
      </c>
      <c r="Q395" s="147">
        <v>363</v>
      </c>
      <c r="R395" s="148">
        <v>351</v>
      </c>
      <c r="S395" s="143">
        <v>134919384</v>
      </c>
      <c r="T395" s="144">
        <v>312</v>
      </c>
      <c r="U395" s="145">
        <v>303</v>
      </c>
      <c r="V395" s="146">
        <v>1985644</v>
      </c>
      <c r="W395" s="147">
        <v>279</v>
      </c>
      <c r="X395" s="148">
        <v>278</v>
      </c>
      <c r="Y395" s="143">
        <v>36357</v>
      </c>
      <c r="Z395" s="144">
        <v>415</v>
      </c>
      <c r="AA395" s="145">
        <v>401</v>
      </c>
      <c r="AB395" s="146">
        <v>222</v>
      </c>
      <c r="AC395" s="149">
        <v>356</v>
      </c>
      <c r="AD395" s="141">
        <v>0</v>
      </c>
      <c r="AE395" s="150">
        <v>100</v>
      </c>
      <c r="AF395" s="151">
        <v>0</v>
      </c>
    </row>
    <row r="396" spans="1:32" s="3" customFormat="1" ht="18.75" customHeight="1">
      <c r="A396" s="137">
        <v>394</v>
      </c>
      <c r="B396" s="138">
        <v>335</v>
      </c>
      <c r="C396" s="139" t="s">
        <v>798</v>
      </c>
      <c r="D396" s="140" t="s">
        <v>3056</v>
      </c>
      <c r="E396" s="185" t="s">
        <v>3052</v>
      </c>
      <c r="F396" s="150">
        <v>382</v>
      </c>
      <c r="G396" s="143">
        <v>137029958</v>
      </c>
      <c r="H396" s="144">
        <v>213</v>
      </c>
      <c r="I396" s="145">
        <v>203</v>
      </c>
      <c r="J396" s="146">
        <v>285669022</v>
      </c>
      <c r="K396" s="147">
        <v>162</v>
      </c>
      <c r="L396" s="148">
        <v>150</v>
      </c>
      <c r="M396" s="143">
        <v>72468558</v>
      </c>
      <c r="N396" s="144">
        <v>123</v>
      </c>
      <c r="O396" s="145">
        <v>114</v>
      </c>
      <c r="P396" s="146">
        <v>206365721</v>
      </c>
      <c r="Q396" s="147">
        <v>219</v>
      </c>
      <c r="R396" s="148">
        <v>208</v>
      </c>
      <c r="S396" s="143">
        <v>264410456</v>
      </c>
      <c r="T396" s="144">
        <v>117</v>
      </c>
      <c r="U396" s="145">
        <v>112</v>
      </c>
      <c r="V396" s="146">
        <v>31232036</v>
      </c>
      <c r="W396" s="147">
        <v>251</v>
      </c>
      <c r="X396" s="148">
        <v>250</v>
      </c>
      <c r="Y396" s="143">
        <v>46705</v>
      </c>
      <c r="Z396" s="144">
        <v>224</v>
      </c>
      <c r="AA396" s="145">
        <v>213</v>
      </c>
      <c r="AB396" s="146">
        <v>706</v>
      </c>
      <c r="AC396" s="149">
        <v>382</v>
      </c>
      <c r="AD396" s="141">
        <v>0</v>
      </c>
      <c r="AE396" s="150">
        <v>57.97</v>
      </c>
      <c r="AF396" s="151">
        <v>42.03</v>
      </c>
    </row>
    <row r="397" spans="1:32" s="3" customFormat="1" ht="18.75" customHeight="1">
      <c r="A397" s="48">
        <v>395</v>
      </c>
      <c r="B397" s="49">
        <v>398</v>
      </c>
      <c r="C397" s="50" t="s">
        <v>799</v>
      </c>
      <c r="D397" s="51" t="s">
        <v>3051</v>
      </c>
      <c r="E397" s="52" t="s">
        <v>3052</v>
      </c>
      <c r="F397" s="53">
        <v>383</v>
      </c>
      <c r="G397" s="54">
        <v>136738514</v>
      </c>
      <c r="H397" s="55">
        <v>427</v>
      </c>
      <c r="I397" s="56">
        <v>413</v>
      </c>
      <c r="J397" s="57">
        <v>138698836</v>
      </c>
      <c r="K397" s="58">
        <v>387</v>
      </c>
      <c r="L397" s="59">
        <v>373</v>
      </c>
      <c r="M397" s="54">
        <v>20542368</v>
      </c>
      <c r="N397" s="55">
        <v>377</v>
      </c>
      <c r="O397" s="56">
        <v>364</v>
      </c>
      <c r="P397" s="57">
        <v>41556845</v>
      </c>
      <c r="Q397" s="58">
        <v>384</v>
      </c>
      <c r="R397" s="59">
        <v>372</v>
      </c>
      <c r="S397" s="54">
        <v>118214250</v>
      </c>
      <c r="T397" s="55">
        <v>280</v>
      </c>
      <c r="U397" s="56">
        <v>273</v>
      </c>
      <c r="V397" s="57">
        <v>4245695</v>
      </c>
      <c r="W397" s="58">
        <v>371</v>
      </c>
      <c r="X397" s="59">
        <v>369</v>
      </c>
      <c r="Y397" s="54">
        <v>11835</v>
      </c>
      <c r="Z397" s="55">
        <v>330</v>
      </c>
      <c r="AA397" s="56">
        <v>318</v>
      </c>
      <c r="AB397" s="57">
        <v>385</v>
      </c>
      <c r="AC397" s="109">
        <v>311</v>
      </c>
      <c r="AD397" s="52">
        <v>0</v>
      </c>
      <c r="AE397" s="60">
        <v>100</v>
      </c>
      <c r="AF397" s="61">
        <v>0</v>
      </c>
    </row>
    <row r="398" spans="1:32" s="3" customFormat="1" ht="18.75" customHeight="1">
      <c r="A398" s="18">
        <v>396</v>
      </c>
      <c r="B398" s="19">
        <v>414</v>
      </c>
      <c r="C398" s="20" t="s">
        <v>800</v>
      </c>
      <c r="D398" s="21" t="s">
        <v>1702</v>
      </c>
      <c r="E398" s="22" t="s">
        <v>3052</v>
      </c>
      <c r="F398" s="23">
        <v>384</v>
      </c>
      <c r="G398" s="24">
        <v>136710701</v>
      </c>
      <c r="H398" s="25">
        <v>414</v>
      </c>
      <c r="I398" s="26">
        <v>400</v>
      </c>
      <c r="J398" s="27">
        <v>141214779</v>
      </c>
      <c r="K398" s="28">
        <v>106</v>
      </c>
      <c r="L398" s="29">
        <v>97</v>
      </c>
      <c r="M398" s="24">
        <v>105487350</v>
      </c>
      <c r="N398" s="25">
        <v>383</v>
      </c>
      <c r="O398" s="26">
        <v>370</v>
      </c>
      <c r="P398" s="27">
        <v>41037867</v>
      </c>
      <c r="Q398" s="28">
        <v>455</v>
      </c>
      <c r="R398" s="29">
        <v>442</v>
      </c>
      <c r="S398" s="24">
        <v>69972674</v>
      </c>
      <c r="T398" s="25">
        <v>193</v>
      </c>
      <c r="U398" s="26">
        <v>186</v>
      </c>
      <c r="V398" s="27">
        <v>13126496</v>
      </c>
      <c r="W398" s="28">
        <v>123</v>
      </c>
      <c r="X398" s="29">
        <v>122</v>
      </c>
      <c r="Y398" s="24">
        <v>105162</v>
      </c>
      <c r="Z398" s="25">
        <v>29</v>
      </c>
      <c r="AA398" s="26">
        <v>21</v>
      </c>
      <c r="AB398" s="27">
        <v>3225</v>
      </c>
      <c r="AC398" s="107">
        <v>322</v>
      </c>
      <c r="AD398" s="22">
        <v>0</v>
      </c>
      <c r="AE398" s="30">
        <v>0</v>
      </c>
      <c r="AF398" s="31">
        <v>100</v>
      </c>
    </row>
    <row r="399" spans="1:32" s="3" customFormat="1" ht="18.75" customHeight="1">
      <c r="A399" s="137">
        <v>397</v>
      </c>
      <c r="B399" s="138" t="s">
        <v>3052</v>
      </c>
      <c r="C399" s="139" t="s">
        <v>801</v>
      </c>
      <c r="D399" s="140" t="s">
        <v>3054</v>
      </c>
      <c r="E399" s="141">
        <v>13</v>
      </c>
      <c r="F399" s="142" t="s">
        <v>3052</v>
      </c>
      <c r="G399" s="143">
        <v>136537532</v>
      </c>
      <c r="H399" s="144">
        <v>408</v>
      </c>
      <c r="I399" s="145">
        <v>14</v>
      </c>
      <c r="J399" s="146">
        <v>142472362</v>
      </c>
      <c r="K399" s="147">
        <v>239</v>
      </c>
      <c r="L399" s="148">
        <v>14</v>
      </c>
      <c r="M399" s="143">
        <v>45796260</v>
      </c>
      <c r="N399" s="144">
        <v>363</v>
      </c>
      <c r="O399" s="145">
        <v>13</v>
      </c>
      <c r="P399" s="146">
        <v>45803726</v>
      </c>
      <c r="Q399" s="147">
        <v>475</v>
      </c>
      <c r="R399" s="148">
        <v>14</v>
      </c>
      <c r="S399" s="143">
        <v>58216400</v>
      </c>
      <c r="T399" s="144">
        <v>176</v>
      </c>
      <c r="U399" s="145">
        <v>7</v>
      </c>
      <c r="V399" s="146">
        <v>15435156</v>
      </c>
      <c r="W399" s="147" t="s">
        <v>3052</v>
      </c>
      <c r="X399" s="148" t="s">
        <v>3052</v>
      </c>
      <c r="Y399" s="186" t="s">
        <v>3052</v>
      </c>
      <c r="Z399" s="144">
        <v>350</v>
      </c>
      <c r="AA399" s="145">
        <v>13</v>
      </c>
      <c r="AB399" s="146">
        <v>360</v>
      </c>
      <c r="AC399" s="149">
        <v>311</v>
      </c>
      <c r="AD399" s="141">
        <v>100</v>
      </c>
      <c r="AE399" s="150">
        <v>0</v>
      </c>
      <c r="AF399" s="151">
        <v>0</v>
      </c>
    </row>
    <row r="400" spans="1:32" s="3" customFormat="1" ht="18.75" customHeight="1">
      <c r="A400" s="137">
        <v>398</v>
      </c>
      <c r="B400" s="138">
        <v>429</v>
      </c>
      <c r="C400" s="139" t="s">
        <v>802</v>
      </c>
      <c r="D400" s="140" t="s">
        <v>3056</v>
      </c>
      <c r="E400" s="141" t="s">
        <v>3052</v>
      </c>
      <c r="F400" s="142">
        <v>385</v>
      </c>
      <c r="G400" s="143">
        <v>135697379</v>
      </c>
      <c r="H400" s="144">
        <v>367</v>
      </c>
      <c r="I400" s="145">
        <v>354</v>
      </c>
      <c r="J400" s="146">
        <v>167171398</v>
      </c>
      <c r="K400" s="147">
        <v>277</v>
      </c>
      <c r="L400" s="148">
        <v>263</v>
      </c>
      <c r="M400" s="143">
        <v>38930950</v>
      </c>
      <c r="N400" s="144">
        <v>290</v>
      </c>
      <c r="O400" s="145">
        <v>279</v>
      </c>
      <c r="P400" s="146">
        <v>72020219</v>
      </c>
      <c r="Q400" s="147">
        <v>388</v>
      </c>
      <c r="R400" s="148">
        <v>376</v>
      </c>
      <c r="S400" s="143">
        <v>115929157</v>
      </c>
      <c r="T400" s="144">
        <v>188</v>
      </c>
      <c r="U400" s="145">
        <v>181</v>
      </c>
      <c r="V400" s="146">
        <v>14093711</v>
      </c>
      <c r="W400" s="147">
        <v>164</v>
      </c>
      <c r="X400" s="148">
        <v>163</v>
      </c>
      <c r="Y400" s="143">
        <v>79809</v>
      </c>
      <c r="Z400" s="144">
        <v>347</v>
      </c>
      <c r="AA400" s="145">
        <v>335</v>
      </c>
      <c r="AB400" s="146">
        <v>361</v>
      </c>
      <c r="AC400" s="149">
        <v>384</v>
      </c>
      <c r="AD400" s="141">
        <v>0</v>
      </c>
      <c r="AE400" s="150">
        <v>100</v>
      </c>
      <c r="AF400" s="151">
        <v>0</v>
      </c>
    </row>
    <row r="401" spans="1:32" s="3" customFormat="1" ht="18.75" customHeight="1">
      <c r="A401" s="32">
        <v>399</v>
      </c>
      <c r="B401" s="33">
        <v>472</v>
      </c>
      <c r="C401" s="34" t="s">
        <v>803</v>
      </c>
      <c r="D401" s="35" t="s">
        <v>1061</v>
      </c>
      <c r="E401" s="45" t="s">
        <v>3052</v>
      </c>
      <c r="F401" s="47">
        <v>386</v>
      </c>
      <c r="G401" s="38">
        <v>135114689</v>
      </c>
      <c r="H401" s="39">
        <v>385</v>
      </c>
      <c r="I401" s="40">
        <v>372</v>
      </c>
      <c r="J401" s="41">
        <v>155613127</v>
      </c>
      <c r="K401" s="42">
        <v>362</v>
      </c>
      <c r="L401" s="43">
        <v>348</v>
      </c>
      <c r="M401" s="38">
        <v>24355945</v>
      </c>
      <c r="N401" s="39">
        <v>474</v>
      </c>
      <c r="O401" s="40">
        <v>460</v>
      </c>
      <c r="P401" s="41">
        <v>9008625</v>
      </c>
      <c r="Q401" s="42">
        <v>450</v>
      </c>
      <c r="R401" s="43">
        <v>437</v>
      </c>
      <c r="S401" s="38">
        <v>73467399</v>
      </c>
      <c r="T401" s="39">
        <v>400</v>
      </c>
      <c r="U401" s="40">
        <v>390</v>
      </c>
      <c r="V401" s="41">
        <v>-8530356</v>
      </c>
      <c r="W401" s="42">
        <v>378</v>
      </c>
      <c r="X401" s="43">
        <v>376</v>
      </c>
      <c r="Y401" s="38">
        <v>10722</v>
      </c>
      <c r="Z401" s="39">
        <v>239</v>
      </c>
      <c r="AA401" s="40">
        <v>228</v>
      </c>
      <c r="AB401" s="41">
        <v>681</v>
      </c>
      <c r="AC401" s="108">
        <v>384</v>
      </c>
      <c r="AD401" s="45">
        <v>0</v>
      </c>
      <c r="AE401" s="37">
        <v>100</v>
      </c>
      <c r="AF401" s="46">
        <v>0</v>
      </c>
    </row>
    <row r="402" spans="1:32" s="3" customFormat="1" ht="18.75" customHeight="1">
      <c r="A402" s="48">
        <v>400</v>
      </c>
      <c r="B402" s="49" t="s">
        <v>3052</v>
      </c>
      <c r="C402" s="50" t="s">
        <v>804</v>
      </c>
      <c r="D402" s="51" t="s">
        <v>3058</v>
      </c>
      <c r="E402" s="52" t="s">
        <v>3052</v>
      </c>
      <c r="F402" s="53">
        <v>387</v>
      </c>
      <c r="G402" s="54">
        <v>134212243</v>
      </c>
      <c r="H402" s="55">
        <v>308</v>
      </c>
      <c r="I402" s="56">
        <v>298</v>
      </c>
      <c r="J402" s="57">
        <v>194576755</v>
      </c>
      <c r="K402" s="58">
        <v>198</v>
      </c>
      <c r="L402" s="59">
        <v>185</v>
      </c>
      <c r="M402" s="54">
        <v>55492727</v>
      </c>
      <c r="N402" s="55">
        <v>77</v>
      </c>
      <c r="O402" s="56">
        <v>68</v>
      </c>
      <c r="P402" s="57">
        <v>330374249</v>
      </c>
      <c r="Q402" s="58">
        <v>76</v>
      </c>
      <c r="R402" s="59">
        <v>67</v>
      </c>
      <c r="S402" s="54">
        <v>729278454</v>
      </c>
      <c r="T402" s="55">
        <v>61</v>
      </c>
      <c r="U402" s="56">
        <v>58</v>
      </c>
      <c r="V402" s="57">
        <v>67233107</v>
      </c>
      <c r="W402" s="58">
        <v>132</v>
      </c>
      <c r="X402" s="59">
        <v>131</v>
      </c>
      <c r="Y402" s="54">
        <v>100168</v>
      </c>
      <c r="Z402" s="55">
        <v>313</v>
      </c>
      <c r="AA402" s="56">
        <v>301</v>
      </c>
      <c r="AB402" s="57">
        <v>426</v>
      </c>
      <c r="AC402" s="109">
        <v>369</v>
      </c>
      <c r="AD402" s="52">
        <v>0</v>
      </c>
      <c r="AE402" s="60">
        <v>100</v>
      </c>
      <c r="AF402" s="61">
        <v>0</v>
      </c>
    </row>
    <row r="403" spans="1:32" s="3" customFormat="1" ht="18.75" customHeight="1">
      <c r="A403" s="18">
        <v>401</v>
      </c>
      <c r="B403" s="19">
        <v>388</v>
      </c>
      <c r="C403" s="20" t="s">
        <v>805</v>
      </c>
      <c r="D403" s="21" t="s">
        <v>1061</v>
      </c>
      <c r="E403" s="22" t="s">
        <v>3052</v>
      </c>
      <c r="F403" s="23">
        <v>388</v>
      </c>
      <c r="G403" s="24">
        <v>133502779</v>
      </c>
      <c r="H403" s="25">
        <v>436</v>
      </c>
      <c r="I403" s="26">
        <v>422</v>
      </c>
      <c r="J403" s="27">
        <v>134518059</v>
      </c>
      <c r="K403" s="28">
        <v>464</v>
      </c>
      <c r="L403" s="29">
        <v>450</v>
      </c>
      <c r="M403" s="24">
        <v>4442115</v>
      </c>
      <c r="N403" s="25">
        <v>251</v>
      </c>
      <c r="O403" s="26">
        <v>241</v>
      </c>
      <c r="P403" s="27">
        <v>93926965</v>
      </c>
      <c r="Q403" s="28">
        <v>322</v>
      </c>
      <c r="R403" s="29">
        <v>311</v>
      </c>
      <c r="S403" s="24">
        <v>167775592</v>
      </c>
      <c r="T403" s="25">
        <v>379</v>
      </c>
      <c r="U403" s="26">
        <v>369</v>
      </c>
      <c r="V403" s="27">
        <v>-4296943</v>
      </c>
      <c r="W403" s="28">
        <v>353</v>
      </c>
      <c r="X403" s="29">
        <v>351</v>
      </c>
      <c r="Y403" s="24">
        <v>17195</v>
      </c>
      <c r="Z403" s="25">
        <v>304</v>
      </c>
      <c r="AA403" s="26">
        <v>292</v>
      </c>
      <c r="AB403" s="27">
        <v>453</v>
      </c>
      <c r="AC403" s="107">
        <v>311</v>
      </c>
      <c r="AD403" s="22">
        <v>0</v>
      </c>
      <c r="AE403" s="30">
        <v>100</v>
      </c>
      <c r="AF403" s="31">
        <v>0</v>
      </c>
    </row>
    <row r="404" spans="1:32" s="3" customFormat="1" ht="18.75" customHeight="1">
      <c r="A404" s="137">
        <v>402</v>
      </c>
      <c r="B404" s="138">
        <v>376</v>
      </c>
      <c r="C404" s="139" t="s">
        <v>806</v>
      </c>
      <c r="D404" s="140" t="s">
        <v>3056</v>
      </c>
      <c r="E404" s="141" t="s">
        <v>3052</v>
      </c>
      <c r="F404" s="142">
        <v>389</v>
      </c>
      <c r="G404" s="143">
        <v>133336426</v>
      </c>
      <c r="H404" s="144">
        <v>435</v>
      </c>
      <c r="I404" s="145">
        <v>421</v>
      </c>
      <c r="J404" s="146">
        <v>134896941</v>
      </c>
      <c r="K404" s="147">
        <v>276</v>
      </c>
      <c r="L404" s="148">
        <v>262</v>
      </c>
      <c r="M404" s="143">
        <v>39032021</v>
      </c>
      <c r="N404" s="144">
        <v>273</v>
      </c>
      <c r="O404" s="145">
        <v>262</v>
      </c>
      <c r="P404" s="146">
        <v>82986568</v>
      </c>
      <c r="Q404" s="147">
        <v>407</v>
      </c>
      <c r="R404" s="148">
        <v>394</v>
      </c>
      <c r="S404" s="143">
        <v>105617620</v>
      </c>
      <c r="T404" s="144">
        <v>225</v>
      </c>
      <c r="U404" s="145">
        <v>218</v>
      </c>
      <c r="V404" s="146">
        <v>9796676</v>
      </c>
      <c r="W404" s="147">
        <v>396</v>
      </c>
      <c r="X404" s="148">
        <v>393</v>
      </c>
      <c r="Y404" s="143">
        <v>7077</v>
      </c>
      <c r="Z404" s="144">
        <v>273</v>
      </c>
      <c r="AA404" s="145">
        <v>262</v>
      </c>
      <c r="AB404" s="146">
        <v>558</v>
      </c>
      <c r="AC404" s="149">
        <v>341</v>
      </c>
      <c r="AD404" s="141">
        <v>0</v>
      </c>
      <c r="AE404" s="150">
        <v>100</v>
      </c>
      <c r="AF404" s="151">
        <v>0</v>
      </c>
    </row>
    <row r="405" spans="1:32" s="3" customFormat="1" ht="18.75" customHeight="1">
      <c r="A405" s="32">
        <v>403</v>
      </c>
      <c r="B405" s="33" t="s">
        <v>3052</v>
      </c>
      <c r="C405" s="34" t="s">
        <v>807</v>
      </c>
      <c r="D405" s="35" t="s">
        <v>3150</v>
      </c>
      <c r="E405" s="45" t="s">
        <v>3052</v>
      </c>
      <c r="F405" s="47">
        <v>390</v>
      </c>
      <c r="G405" s="38">
        <v>133295982</v>
      </c>
      <c r="H405" s="39">
        <v>419</v>
      </c>
      <c r="I405" s="40">
        <v>405</v>
      </c>
      <c r="J405" s="41">
        <v>140800622</v>
      </c>
      <c r="K405" s="42">
        <v>427</v>
      </c>
      <c r="L405" s="43">
        <v>413</v>
      </c>
      <c r="M405" s="38">
        <v>14486263</v>
      </c>
      <c r="N405" s="39">
        <v>470</v>
      </c>
      <c r="O405" s="40">
        <v>456</v>
      </c>
      <c r="P405" s="41">
        <v>10776770</v>
      </c>
      <c r="Q405" s="42">
        <v>497</v>
      </c>
      <c r="R405" s="43">
        <v>483</v>
      </c>
      <c r="S405" s="38">
        <v>26232458</v>
      </c>
      <c r="T405" s="39">
        <v>346</v>
      </c>
      <c r="U405" s="40">
        <v>336</v>
      </c>
      <c r="V405" s="41">
        <v>223784</v>
      </c>
      <c r="W405" s="42">
        <v>415</v>
      </c>
      <c r="X405" s="43">
        <v>412</v>
      </c>
      <c r="Y405" s="38">
        <v>3423</v>
      </c>
      <c r="Z405" s="39">
        <v>423</v>
      </c>
      <c r="AA405" s="40">
        <v>409</v>
      </c>
      <c r="AB405" s="41">
        <v>216</v>
      </c>
      <c r="AC405" s="108">
        <v>311</v>
      </c>
      <c r="AD405" s="45">
        <v>0</v>
      </c>
      <c r="AE405" s="37">
        <v>100</v>
      </c>
      <c r="AF405" s="46">
        <v>0</v>
      </c>
    </row>
    <row r="406" spans="1:32" s="3" customFormat="1" ht="18.75" customHeight="1">
      <c r="A406" s="32">
        <v>404</v>
      </c>
      <c r="B406" s="33">
        <v>444</v>
      </c>
      <c r="C406" s="34" t="s">
        <v>808</v>
      </c>
      <c r="D406" s="35" t="s">
        <v>1054</v>
      </c>
      <c r="E406" s="45" t="s">
        <v>3052</v>
      </c>
      <c r="F406" s="47">
        <v>391</v>
      </c>
      <c r="G406" s="38">
        <v>133153336</v>
      </c>
      <c r="H406" s="39">
        <v>442</v>
      </c>
      <c r="I406" s="40">
        <v>428</v>
      </c>
      <c r="J406" s="41">
        <v>133153336</v>
      </c>
      <c r="K406" s="42">
        <v>375</v>
      </c>
      <c r="L406" s="43">
        <v>361</v>
      </c>
      <c r="M406" s="38">
        <v>22548761</v>
      </c>
      <c r="N406" s="39">
        <v>312</v>
      </c>
      <c r="O406" s="40">
        <v>301</v>
      </c>
      <c r="P406" s="41">
        <v>60788177</v>
      </c>
      <c r="Q406" s="42">
        <v>288</v>
      </c>
      <c r="R406" s="43">
        <v>277</v>
      </c>
      <c r="S406" s="38">
        <v>195675048</v>
      </c>
      <c r="T406" s="39">
        <v>440</v>
      </c>
      <c r="U406" s="40">
        <v>429</v>
      </c>
      <c r="V406" s="41">
        <v>-20027747</v>
      </c>
      <c r="W406" s="42">
        <v>406</v>
      </c>
      <c r="X406" s="43">
        <v>403</v>
      </c>
      <c r="Y406" s="38">
        <v>4747</v>
      </c>
      <c r="Z406" s="39">
        <v>235</v>
      </c>
      <c r="AA406" s="40">
        <v>224</v>
      </c>
      <c r="AB406" s="41">
        <v>682</v>
      </c>
      <c r="AC406" s="108">
        <v>341</v>
      </c>
      <c r="AD406" s="45">
        <v>0</v>
      </c>
      <c r="AE406" s="37">
        <v>100</v>
      </c>
      <c r="AF406" s="46">
        <v>0</v>
      </c>
    </row>
    <row r="407" spans="1:32" s="3" customFormat="1" ht="18.75" customHeight="1">
      <c r="A407" s="48">
        <v>405</v>
      </c>
      <c r="B407" s="49">
        <v>364</v>
      </c>
      <c r="C407" s="50" t="s">
        <v>809</v>
      </c>
      <c r="D407" s="51" t="s">
        <v>3103</v>
      </c>
      <c r="E407" s="52" t="s">
        <v>3052</v>
      </c>
      <c r="F407" s="53">
        <v>392</v>
      </c>
      <c r="G407" s="54">
        <v>133142619</v>
      </c>
      <c r="H407" s="55">
        <v>346</v>
      </c>
      <c r="I407" s="56">
        <v>333</v>
      </c>
      <c r="J407" s="57">
        <v>174687457</v>
      </c>
      <c r="K407" s="58">
        <v>424</v>
      </c>
      <c r="L407" s="59">
        <v>410</v>
      </c>
      <c r="M407" s="54">
        <v>15637518</v>
      </c>
      <c r="N407" s="55">
        <v>331</v>
      </c>
      <c r="O407" s="56">
        <v>319</v>
      </c>
      <c r="P407" s="57">
        <v>55198202</v>
      </c>
      <c r="Q407" s="58">
        <v>238</v>
      </c>
      <c r="R407" s="59">
        <v>227</v>
      </c>
      <c r="S407" s="54">
        <v>246800851</v>
      </c>
      <c r="T407" s="55">
        <v>429</v>
      </c>
      <c r="U407" s="56">
        <v>418</v>
      </c>
      <c r="V407" s="57">
        <v>-16442576</v>
      </c>
      <c r="W407" s="58">
        <v>196</v>
      </c>
      <c r="X407" s="59">
        <v>195</v>
      </c>
      <c r="Y407" s="54">
        <v>65207</v>
      </c>
      <c r="Z407" s="55">
        <v>162</v>
      </c>
      <c r="AA407" s="56">
        <v>151</v>
      </c>
      <c r="AB407" s="57">
        <v>978</v>
      </c>
      <c r="AC407" s="109">
        <v>321</v>
      </c>
      <c r="AD407" s="52">
        <v>0</v>
      </c>
      <c r="AE407" s="60">
        <v>100</v>
      </c>
      <c r="AF407" s="61">
        <v>0</v>
      </c>
    </row>
    <row r="408" spans="1:32" s="3" customFormat="1" ht="18.75" customHeight="1">
      <c r="A408" s="167">
        <v>406</v>
      </c>
      <c r="B408" s="168">
        <v>337</v>
      </c>
      <c r="C408" s="169" t="s">
        <v>810</v>
      </c>
      <c r="D408" s="170" t="s">
        <v>3056</v>
      </c>
      <c r="E408" s="171" t="s">
        <v>3052</v>
      </c>
      <c r="F408" s="172">
        <v>393</v>
      </c>
      <c r="G408" s="173">
        <v>132384112</v>
      </c>
      <c r="H408" s="174">
        <v>433</v>
      </c>
      <c r="I408" s="175">
        <v>419</v>
      </c>
      <c r="J408" s="176">
        <v>135264153</v>
      </c>
      <c r="K408" s="177">
        <v>324</v>
      </c>
      <c r="L408" s="178">
        <v>310</v>
      </c>
      <c r="M408" s="173">
        <v>29769420</v>
      </c>
      <c r="N408" s="174" t="s">
        <v>3052</v>
      </c>
      <c r="O408" s="175" t="s">
        <v>3052</v>
      </c>
      <c r="P408" s="183" t="s">
        <v>3052</v>
      </c>
      <c r="Q408" s="177" t="s">
        <v>3052</v>
      </c>
      <c r="R408" s="178" t="s">
        <v>3052</v>
      </c>
      <c r="S408" s="184" t="s">
        <v>3052</v>
      </c>
      <c r="T408" s="174">
        <v>358</v>
      </c>
      <c r="U408" s="175">
        <v>348</v>
      </c>
      <c r="V408" s="176">
        <v>-1050139</v>
      </c>
      <c r="W408" s="177">
        <v>436</v>
      </c>
      <c r="X408" s="178">
        <v>431</v>
      </c>
      <c r="Y408" s="173">
        <v>884</v>
      </c>
      <c r="Z408" s="174">
        <v>294</v>
      </c>
      <c r="AA408" s="175">
        <v>282</v>
      </c>
      <c r="AB408" s="176">
        <v>486</v>
      </c>
      <c r="AC408" s="179">
        <v>311</v>
      </c>
      <c r="AD408" s="171">
        <v>0</v>
      </c>
      <c r="AE408" s="180">
        <v>50</v>
      </c>
      <c r="AF408" s="181">
        <v>50</v>
      </c>
    </row>
    <row r="409" spans="1:32" s="3" customFormat="1" ht="18.75" customHeight="1">
      <c r="A409" s="32">
        <v>407</v>
      </c>
      <c r="B409" s="33">
        <v>443</v>
      </c>
      <c r="C409" s="34" t="s">
        <v>811</v>
      </c>
      <c r="D409" s="35" t="s">
        <v>1702</v>
      </c>
      <c r="E409" s="36" t="s">
        <v>3052</v>
      </c>
      <c r="F409" s="37">
        <v>394</v>
      </c>
      <c r="G409" s="38">
        <v>132226876</v>
      </c>
      <c r="H409" s="39">
        <v>443</v>
      </c>
      <c r="I409" s="40">
        <v>429</v>
      </c>
      <c r="J409" s="41">
        <v>132654090</v>
      </c>
      <c r="K409" s="42">
        <v>451</v>
      </c>
      <c r="L409" s="43">
        <v>437</v>
      </c>
      <c r="M409" s="38">
        <v>8630333</v>
      </c>
      <c r="N409" s="39">
        <v>370</v>
      </c>
      <c r="O409" s="40">
        <v>357</v>
      </c>
      <c r="P409" s="41">
        <v>44471360</v>
      </c>
      <c r="Q409" s="42" t="s">
        <v>3052</v>
      </c>
      <c r="R409" s="43" t="s">
        <v>3052</v>
      </c>
      <c r="S409" s="44" t="s">
        <v>3052</v>
      </c>
      <c r="T409" s="39">
        <v>247</v>
      </c>
      <c r="U409" s="40">
        <v>240</v>
      </c>
      <c r="V409" s="41">
        <v>8049112</v>
      </c>
      <c r="W409" s="42">
        <v>333</v>
      </c>
      <c r="X409" s="43">
        <v>331</v>
      </c>
      <c r="Y409" s="38">
        <v>21957</v>
      </c>
      <c r="Z409" s="39">
        <v>432</v>
      </c>
      <c r="AA409" s="40">
        <v>418</v>
      </c>
      <c r="AB409" s="41">
        <v>202</v>
      </c>
      <c r="AC409" s="108">
        <v>356</v>
      </c>
      <c r="AD409" s="45">
        <v>0</v>
      </c>
      <c r="AE409" s="37">
        <v>100</v>
      </c>
      <c r="AF409" s="46">
        <v>0</v>
      </c>
    </row>
    <row r="410" spans="1:32" s="3" customFormat="1" ht="18.75" customHeight="1">
      <c r="A410" s="32">
        <v>408</v>
      </c>
      <c r="B410" s="33">
        <v>470</v>
      </c>
      <c r="C410" s="34" t="s">
        <v>1313</v>
      </c>
      <c r="D410" s="35" t="s">
        <v>1702</v>
      </c>
      <c r="E410" s="45" t="s">
        <v>3052</v>
      </c>
      <c r="F410" s="47">
        <v>395</v>
      </c>
      <c r="G410" s="38">
        <v>131787284</v>
      </c>
      <c r="H410" s="39">
        <v>424</v>
      </c>
      <c r="I410" s="40">
        <v>410</v>
      </c>
      <c r="J410" s="41">
        <v>139793349</v>
      </c>
      <c r="K410" s="42">
        <v>319</v>
      </c>
      <c r="L410" s="43">
        <v>305</v>
      </c>
      <c r="M410" s="38">
        <v>30414644</v>
      </c>
      <c r="N410" s="39">
        <v>374</v>
      </c>
      <c r="O410" s="40">
        <v>361</v>
      </c>
      <c r="P410" s="41">
        <v>42541940</v>
      </c>
      <c r="Q410" s="42">
        <v>351</v>
      </c>
      <c r="R410" s="43">
        <v>340</v>
      </c>
      <c r="S410" s="38">
        <v>144159323</v>
      </c>
      <c r="T410" s="39">
        <v>161</v>
      </c>
      <c r="U410" s="40">
        <v>155</v>
      </c>
      <c r="V410" s="41">
        <v>16780864</v>
      </c>
      <c r="W410" s="42">
        <v>177</v>
      </c>
      <c r="X410" s="43">
        <v>176</v>
      </c>
      <c r="Y410" s="38">
        <v>72646</v>
      </c>
      <c r="Z410" s="39">
        <v>314</v>
      </c>
      <c r="AA410" s="40">
        <v>302</v>
      </c>
      <c r="AB410" s="41">
        <v>426</v>
      </c>
      <c r="AC410" s="108">
        <v>314</v>
      </c>
      <c r="AD410" s="45">
        <v>0</v>
      </c>
      <c r="AE410" s="37">
        <v>100</v>
      </c>
      <c r="AF410" s="46">
        <v>0</v>
      </c>
    </row>
    <row r="411" spans="1:32" s="3" customFormat="1" ht="18.75" customHeight="1">
      <c r="A411" s="32">
        <v>409</v>
      </c>
      <c r="B411" s="33">
        <v>449</v>
      </c>
      <c r="C411" s="34" t="s">
        <v>502</v>
      </c>
      <c r="D411" s="35" t="s">
        <v>1662</v>
      </c>
      <c r="E411" s="45" t="s">
        <v>3052</v>
      </c>
      <c r="F411" s="47">
        <v>396</v>
      </c>
      <c r="G411" s="38">
        <v>131523515</v>
      </c>
      <c r="H411" s="39">
        <v>278</v>
      </c>
      <c r="I411" s="40">
        <v>268</v>
      </c>
      <c r="J411" s="41">
        <v>211635195</v>
      </c>
      <c r="K411" s="42">
        <v>416</v>
      </c>
      <c r="L411" s="43">
        <v>402</v>
      </c>
      <c r="M411" s="38">
        <v>16471681</v>
      </c>
      <c r="N411" s="39">
        <v>322</v>
      </c>
      <c r="O411" s="40">
        <v>310</v>
      </c>
      <c r="P411" s="41">
        <v>58025026</v>
      </c>
      <c r="Q411" s="42">
        <v>441</v>
      </c>
      <c r="R411" s="43">
        <v>428</v>
      </c>
      <c r="S411" s="38">
        <v>83839540</v>
      </c>
      <c r="T411" s="39">
        <v>214</v>
      </c>
      <c r="U411" s="40">
        <v>207</v>
      </c>
      <c r="V411" s="41">
        <v>11254052</v>
      </c>
      <c r="W411" s="42" t="s">
        <v>3052</v>
      </c>
      <c r="X411" s="43" t="s">
        <v>3052</v>
      </c>
      <c r="Y411" s="44" t="s">
        <v>3052</v>
      </c>
      <c r="Z411" s="39">
        <v>425</v>
      </c>
      <c r="AA411" s="40">
        <v>411</v>
      </c>
      <c r="AB411" s="41">
        <v>210</v>
      </c>
      <c r="AC411" s="108">
        <v>312</v>
      </c>
      <c r="AD411" s="45">
        <v>0</v>
      </c>
      <c r="AE411" s="37">
        <v>100</v>
      </c>
      <c r="AF411" s="46">
        <v>0</v>
      </c>
    </row>
    <row r="412" spans="1:32" s="3" customFormat="1" ht="18.75" customHeight="1">
      <c r="A412" s="48">
        <v>410</v>
      </c>
      <c r="B412" s="49" t="s">
        <v>3052</v>
      </c>
      <c r="C412" s="50" t="s">
        <v>1921</v>
      </c>
      <c r="D412" s="51" t="s">
        <v>3056</v>
      </c>
      <c r="E412" s="52" t="s">
        <v>3052</v>
      </c>
      <c r="F412" s="53">
        <v>397</v>
      </c>
      <c r="G412" s="54">
        <v>131450085</v>
      </c>
      <c r="H412" s="55">
        <v>445</v>
      </c>
      <c r="I412" s="56">
        <v>431</v>
      </c>
      <c r="J412" s="57">
        <v>131450085</v>
      </c>
      <c r="K412" s="58">
        <v>410</v>
      </c>
      <c r="L412" s="59">
        <v>396</v>
      </c>
      <c r="M412" s="54">
        <v>17485723</v>
      </c>
      <c r="N412" s="55">
        <v>339</v>
      </c>
      <c r="O412" s="56">
        <v>327</v>
      </c>
      <c r="P412" s="57">
        <v>52969809</v>
      </c>
      <c r="Q412" s="58">
        <v>233</v>
      </c>
      <c r="R412" s="59">
        <v>222</v>
      </c>
      <c r="S412" s="54">
        <v>249256123</v>
      </c>
      <c r="T412" s="55">
        <v>392</v>
      </c>
      <c r="U412" s="56">
        <v>382</v>
      </c>
      <c r="V412" s="57">
        <v>-7574435</v>
      </c>
      <c r="W412" s="58">
        <v>306</v>
      </c>
      <c r="X412" s="59">
        <v>304</v>
      </c>
      <c r="Y412" s="54">
        <v>29460</v>
      </c>
      <c r="Z412" s="55">
        <v>357</v>
      </c>
      <c r="AA412" s="56">
        <v>344</v>
      </c>
      <c r="AB412" s="57">
        <v>347</v>
      </c>
      <c r="AC412" s="109">
        <v>369</v>
      </c>
      <c r="AD412" s="52">
        <v>0</v>
      </c>
      <c r="AE412" s="60">
        <v>50</v>
      </c>
      <c r="AF412" s="61">
        <v>50</v>
      </c>
    </row>
    <row r="413" spans="1:32" s="3" customFormat="1" ht="18.75" customHeight="1">
      <c r="A413" s="167">
        <v>411</v>
      </c>
      <c r="B413" s="168">
        <v>303</v>
      </c>
      <c r="C413" s="169" t="s">
        <v>1922</v>
      </c>
      <c r="D413" s="170" t="s">
        <v>3056</v>
      </c>
      <c r="E413" s="171" t="s">
        <v>3052</v>
      </c>
      <c r="F413" s="172">
        <v>398</v>
      </c>
      <c r="G413" s="173">
        <v>131426557</v>
      </c>
      <c r="H413" s="174">
        <v>434</v>
      </c>
      <c r="I413" s="175">
        <v>420</v>
      </c>
      <c r="J413" s="176">
        <v>135027000</v>
      </c>
      <c r="K413" s="177">
        <v>440</v>
      </c>
      <c r="L413" s="178">
        <v>426</v>
      </c>
      <c r="M413" s="173">
        <v>12360151</v>
      </c>
      <c r="N413" s="174">
        <v>492</v>
      </c>
      <c r="O413" s="175">
        <v>478</v>
      </c>
      <c r="P413" s="176">
        <v>-18029344</v>
      </c>
      <c r="Q413" s="177">
        <v>417</v>
      </c>
      <c r="R413" s="178">
        <v>404</v>
      </c>
      <c r="S413" s="173">
        <v>98399737</v>
      </c>
      <c r="T413" s="174">
        <v>454</v>
      </c>
      <c r="U413" s="175">
        <v>442</v>
      </c>
      <c r="V413" s="176">
        <v>-26285972</v>
      </c>
      <c r="W413" s="177">
        <v>163</v>
      </c>
      <c r="X413" s="178">
        <v>162</v>
      </c>
      <c r="Y413" s="173">
        <v>79889</v>
      </c>
      <c r="Z413" s="174">
        <v>400</v>
      </c>
      <c r="AA413" s="175">
        <v>386</v>
      </c>
      <c r="AB413" s="176">
        <v>263</v>
      </c>
      <c r="AC413" s="179">
        <v>371</v>
      </c>
      <c r="AD413" s="171">
        <v>0</v>
      </c>
      <c r="AE413" s="180">
        <v>100</v>
      </c>
      <c r="AF413" s="181">
        <v>0</v>
      </c>
    </row>
    <row r="414" spans="1:32" s="3" customFormat="1" ht="18.75" customHeight="1">
      <c r="A414" s="32">
        <v>412</v>
      </c>
      <c r="B414" s="33" t="s">
        <v>3052</v>
      </c>
      <c r="C414" s="34" t="s">
        <v>1923</v>
      </c>
      <c r="D414" s="35" t="s">
        <v>2187</v>
      </c>
      <c r="E414" s="45" t="s">
        <v>3052</v>
      </c>
      <c r="F414" s="47">
        <v>399</v>
      </c>
      <c r="G414" s="38">
        <v>131293029</v>
      </c>
      <c r="H414" s="39">
        <v>444</v>
      </c>
      <c r="I414" s="40">
        <v>430</v>
      </c>
      <c r="J414" s="41">
        <v>132321871</v>
      </c>
      <c r="K414" s="42">
        <v>251</v>
      </c>
      <c r="L414" s="43">
        <v>237</v>
      </c>
      <c r="M414" s="38">
        <v>43132931</v>
      </c>
      <c r="N414" s="39">
        <v>297</v>
      </c>
      <c r="O414" s="40">
        <v>286</v>
      </c>
      <c r="P414" s="41">
        <v>68628216</v>
      </c>
      <c r="Q414" s="42">
        <v>371</v>
      </c>
      <c r="R414" s="43">
        <v>359</v>
      </c>
      <c r="S414" s="38">
        <v>130187257</v>
      </c>
      <c r="T414" s="39">
        <v>185</v>
      </c>
      <c r="U414" s="40">
        <v>178</v>
      </c>
      <c r="V414" s="41">
        <v>14646438</v>
      </c>
      <c r="W414" s="42">
        <v>272</v>
      </c>
      <c r="X414" s="43">
        <v>271</v>
      </c>
      <c r="Y414" s="38">
        <v>37964</v>
      </c>
      <c r="Z414" s="39">
        <v>381</v>
      </c>
      <c r="AA414" s="40">
        <v>367</v>
      </c>
      <c r="AB414" s="41">
        <v>297</v>
      </c>
      <c r="AC414" s="108">
        <v>311</v>
      </c>
      <c r="AD414" s="45">
        <v>0</v>
      </c>
      <c r="AE414" s="37">
        <v>0</v>
      </c>
      <c r="AF414" s="46">
        <v>100</v>
      </c>
    </row>
    <row r="415" spans="1:32" s="3" customFormat="1" ht="18.75" customHeight="1">
      <c r="A415" s="137">
        <v>413</v>
      </c>
      <c r="B415" s="138">
        <v>374</v>
      </c>
      <c r="C415" s="139" t="s">
        <v>1924</v>
      </c>
      <c r="D415" s="140" t="s">
        <v>3056</v>
      </c>
      <c r="E415" s="141" t="s">
        <v>3052</v>
      </c>
      <c r="F415" s="142">
        <v>400</v>
      </c>
      <c r="G415" s="143">
        <v>131239490</v>
      </c>
      <c r="H415" s="144">
        <v>437</v>
      </c>
      <c r="I415" s="145">
        <v>423</v>
      </c>
      <c r="J415" s="146">
        <v>134454846</v>
      </c>
      <c r="K415" s="147">
        <v>316</v>
      </c>
      <c r="L415" s="148">
        <v>302</v>
      </c>
      <c r="M415" s="143">
        <v>31301929</v>
      </c>
      <c r="N415" s="144">
        <v>187</v>
      </c>
      <c r="O415" s="145">
        <v>178</v>
      </c>
      <c r="P415" s="146">
        <v>139856953</v>
      </c>
      <c r="Q415" s="147">
        <v>330</v>
      </c>
      <c r="R415" s="148">
        <v>319</v>
      </c>
      <c r="S415" s="143">
        <v>160197332</v>
      </c>
      <c r="T415" s="144">
        <v>150</v>
      </c>
      <c r="U415" s="145">
        <v>145</v>
      </c>
      <c r="V415" s="146">
        <v>19244899</v>
      </c>
      <c r="W415" s="147">
        <v>319</v>
      </c>
      <c r="X415" s="148">
        <v>317</v>
      </c>
      <c r="Y415" s="143">
        <v>26538</v>
      </c>
      <c r="Z415" s="144">
        <v>411</v>
      </c>
      <c r="AA415" s="145">
        <v>397</v>
      </c>
      <c r="AB415" s="146">
        <v>239</v>
      </c>
      <c r="AC415" s="149">
        <v>341</v>
      </c>
      <c r="AD415" s="141">
        <v>0</v>
      </c>
      <c r="AE415" s="150">
        <v>100</v>
      </c>
      <c r="AF415" s="151">
        <v>0</v>
      </c>
    </row>
    <row r="416" spans="1:32" s="3" customFormat="1" ht="18.75" customHeight="1">
      <c r="A416" s="137">
        <v>414</v>
      </c>
      <c r="B416" s="138">
        <v>446</v>
      </c>
      <c r="C416" s="139" t="s">
        <v>1925</v>
      </c>
      <c r="D416" s="140" t="s">
        <v>3056</v>
      </c>
      <c r="E416" s="141" t="s">
        <v>3052</v>
      </c>
      <c r="F416" s="142">
        <v>401</v>
      </c>
      <c r="G416" s="143">
        <v>130660623</v>
      </c>
      <c r="H416" s="144">
        <v>439</v>
      </c>
      <c r="I416" s="145">
        <v>425</v>
      </c>
      <c r="J416" s="146">
        <v>133521711</v>
      </c>
      <c r="K416" s="147">
        <v>241</v>
      </c>
      <c r="L416" s="148">
        <v>227</v>
      </c>
      <c r="M416" s="143">
        <v>44779337</v>
      </c>
      <c r="N416" s="144">
        <v>366</v>
      </c>
      <c r="O416" s="145">
        <v>353</v>
      </c>
      <c r="P416" s="146">
        <v>45257258</v>
      </c>
      <c r="Q416" s="147">
        <v>421</v>
      </c>
      <c r="R416" s="148">
        <v>408</v>
      </c>
      <c r="S416" s="143">
        <v>94986491</v>
      </c>
      <c r="T416" s="144">
        <v>181</v>
      </c>
      <c r="U416" s="145">
        <v>174</v>
      </c>
      <c r="V416" s="146">
        <v>14946517</v>
      </c>
      <c r="W416" s="147">
        <v>274</v>
      </c>
      <c r="X416" s="148">
        <v>273</v>
      </c>
      <c r="Y416" s="143">
        <v>37534</v>
      </c>
      <c r="Z416" s="144">
        <v>255</v>
      </c>
      <c r="AA416" s="145">
        <v>244</v>
      </c>
      <c r="AB416" s="146">
        <v>612</v>
      </c>
      <c r="AC416" s="149">
        <v>371</v>
      </c>
      <c r="AD416" s="141">
        <v>0</v>
      </c>
      <c r="AE416" s="150">
        <v>100</v>
      </c>
      <c r="AF416" s="151">
        <v>0</v>
      </c>
    </row>
    <row r="417" spans="1:32" s="3" customFormat="1" ht="18.75" customHeight="1">
      <c r="A417" s="152">
        <v>415</v>
      </c>
      <c r="B417" s="153">
        <v>359</v>
      </c>
      <c r="C417" s="154" t="s">
        <v>1926</v>
      </c>
      <c r="D417" s="155" t="s">
        <v>3056</v>
      </c>
      <c r="E417" s="156" t="s">
        <v>3052</v>
      </c>
      <c r="F417" s="157">
        <v>402</v>
      </c>
      <c r="G417" s="158">
        <v>129918852</v>
      </c>
      <c r="H417" s="159">
        <v>222</v>
      </c>
      <c r="I417" s="160">
        <v>212</v>
      </c>
      <c r="J417" s="161">
        <v>265681311</v>
      </c>
      <c r="K417" s="162">
        <v>173</v>
      </c>
      <c r="L417" s="163">
        <v>161</v>
      </c>
      <c r="M417" s="158">
        <v>67116241</v>
      </c>
      <c r="N417" s="159">
        <v>183</v>
      </c>
      <c r="O417" s="160">
        <v>174</v>
      </c>
      <c r="P417" s="161">
        <v>144911633</v>
      </c>
      <c r="Q417" s="162">
        <v>284</v>
      </c>
      <c r="R417" s="163">
        <v>273</v>
      </c>
      <c r="S417" s="158">
        <v>197398967</v>
      </c>
      <c r="T417" s="159">
        <v>126</v>
      </c>
      <c r="U417" s="160">
        <v>121</v>
      </c>
      <c r="V417" s="161">
        <v>26936629</v>
      </c>
      <c r="W417" s="162">
        <v>438</v>
      </c>
      <c r="X417" s="163">
        <v>433</v>
      </c>
      <c r="Y417" s="158">
        <v>652</v>
      </c>
      <c r="Z417" s="159">
        <v>275</v>
      </c>
      <c r="AA417" s="160">
        <v>264</v>
      </c>
      <c r="AB417" s="161">
        <v>550</v>
      </c>
      <c r="AC417" s="164">
        <v>352</v>
      </c>
      <c r="AD417" s="156">
        <v>0</v>
      </c>
      <c r="AE417" s="165">
        <v>50</v>
      </c>
      <c r="AF417" s="166">
        <v>50</v>
      </c>
    </row>
    <row r="418" spans="1:32" s="3" customFormat="1" ht="18.75" customHeight="1">
      <c r="A418" s="167">
        <v>416</v>
      </c>
      <c r="B418" s="168" t="s">
        <v>3052</v>
      </c>
      <c r="C418" s="169" t="s">
        <v>1927</v>
      </c>
      <c r="D418" s="170" t="s">
        <v>3056</v>
      </c>
      <c r="E418" s="171" t="s">
        <v>3052</v>
      </c>
      <c r="F418" s="172">
        <v>403</v>
      </c>
      <c r="G418" s="173">
        <v>129869472</v>
      </c>
      <c r="H418" s="174">
        <v>108</v>
      </c>
      <c r="I418" s="175">
        <v>100</v>
      </c>
      <c r="J418" s="176">
        <v>556160813</v>
      </c>
      <c r="K418" s="177">
        <v>71</v>
      </c>
      <c r="L418" s="178">
        <v>62</v>
      </c>
      <c r="M418" s="173">
        <v>152184749</v>
      </c>
      <c r="N418" s="174">
        <v>68</v>
      </c>
      <c r="O418" s="175">
        <v>59</v>
      </c>
      <c r="P418" s="176">
        <v>387521786</v>
      </c>
      <c r="Q418" s="177">
        <v>131</v>
      </c>
      <c r="R418" s="178">
        <v>121</v>
      </c>
      <c r="S418" s="173">
        <v>409843703</v>
      </c>
      <c r="T418" s="174">
        <v>57</v>
      </c>
      <c r="U418" s="175">
        <v>54</v>
      </c>
      <c r="V418" s="176">
        <v>78099421</v>
      </c>
      <c r="W418" s="177" t="s">
        <v>3052</v>
      </c>
      <c r="X418" s="178" t="s">
        <v>3052</v>
      </c>
      <c r="Y418" s="184" t="s">
        <v>3052</v>
      </c>
      <c r="Z418" s="174">
        <v>202</v>
      </c>
      <c r="AA418" s="175">
        <v>191</v>
      </c>
      <c r="AB418" s="176">
        <v>790</v>
      </c>
      <c r="AC418" s="179">
        <v>352</v>
      </c>
      <c r="AD418" s="171">
        <v>0</v>
      </c>
      <c r="AE418" s="180">
        <v>0</v>
      </c>
      <c r="AF418" s="181">
        <v>100</v>
      </c>
    </row>
    <row r="419" spans="1:32" s="3" customFormat="1" ht="18.75" customHeight="1">
      <c r="A419" s="137">
        <v>417</v>
      </c>
      <c r="B419" s="138" t="s">
        <v>3052</v>
      </c>
      <c r="C419" s="188" t="s">
        <v>3052</v>
      </c>
      <c r="D419" s="140" t="s">
        <v>3056</v>
      </c>
      <c r="E419" s="141" t="s">
        <v>3052</v>
      </c>
      <c r="F419" s="142">
        <v>404</v>
      </c>
      <c r="G419" s="186" t="s">
        <v>3052</v>
      </c>
      <c r="H419" s="144">
        <v>438</v>
      </c>
      <c r="I419" s="145">
        <v>424</v>
      </c>
      <c r="J419" s="187" t="s">
        <v>3052</v>
      </c>
      <c r="K419" s="147">
        <v>238</v>
      </c>
      <c r="L419" s="148">
        <v>225</v>
      </c>
      <c r="M419" s="186" t="s">
        <v>3052</v>
      </c>
      <c r="N419" s="144">
        <v>357</v>
      </c>
      <c r="O419" s="145">
        <v>345</v>
      </c>
      <c r="P419" s="187" t="s">
        <v>3052</v>
      </c>
      <c r="Q419" s="147">
        <v>236</v>
      </c>
      <c r="R419" s="148">
        <v>225</v>
      </c>
      <c r="S419" s="186" t="s">
        <v>3052</v>
      </c>
      <c r="T419" s="144">
        <v>205</v>
      </c>
      <c r="U419" s="145">
        <v>198</v>
      </c>
      <c r="V419" s="187" t="s">
        <v>3052</v>
      </c>
      <c r="W419" s="147">
        <v>212</v>
      </c>
      <c r="X419" s="148">
        <v>211</v>
      </c>
      <c r="Y419" s="186" t="s">
        <v>3052</v>
      </c>
      <c r="Z419" s="144">
        <v>361</v>
      </c>
      <c r="AA419" s="145">
        <v>348</v>
      </c>
      <c r="AB419" s="187" t="s">
        <v>3052</v>
      </c>
      <c r="AC419" s="149">
        <v>384</v>
      </c>
      <c r="AD419" s="141">
        <v>0</v>
      </c>
      <c r="AE419" s="150">
        <v>100</v>
      </c>
      <c r="AF419" s="151">
        <v>0</v>
      </c>
    </row>
    <row r="420" spans="1:32" s="3" customFormat="1" ht="18.75" customHeight="1">
      <c r="A420" s="32">
        <v>418</v>
      </c>
      <c r="B420" s="33">
        <v>424</v>
      </c>
      <c r="C420" s="34" t="s">
        <v>1928</v>
      </c>
      <c r="D420" s="35" t="s">
        <v>1061</v>
      </c>
      <c r="E420" s="45" t="s">
        <v>3052</v>
      </c>
      <c r="F420" s="47">
        <v>405</v>
      </c>
      <c r="G420" s="38">
        <v>129258073</v>
      </c>
      <c r="H420" s="39">
        <v>429</v>
      </c>
      <c r="I420" s="40">
        <v>415</v>
      </c>
      <c r="J420" s="41">
        <v>137980825</v>
      </c>
      <c r="K420" s="42">
        <v>469</v>
      </c>
      <c r="L420" s="43">
        <v>455</v>
      </c>
      <c r="M420" s="38">
        <v>2987494</v>
      </c>
      <c r="N420" s="39">
        <v>298</v>
      </c>
      <c r="O420" s="40">
        <v>287</v>
      </c>
      <c r="P420" s="41">
        <v>68266281</v>
      </c>
      <c r="Q420" s="42">
        <v>392</v>
      </c>
      <c r="R420" s="43">
        <v>380</v>
      </c>
      <c r="S420" s="38">
        <v>114715572</v>
      </c>
      <c r="T420" s="39">
        <v>417</v>
      </c>
      <c r="U420" s="40">
        <v>406</v>
      </c>
      <c r="V420" s="41">
        <v>-12956130</v>
      </c>
      <c r="W420" s="42" t="s">
        <v>3052</v>
      </c>
      <c r="X420" s="43" t="s">
        <v>3052</v>
      </c>
      <c r="Y420" s="44" t="s">
        <v>3052</v>
      </c>
      <c r="Z420" s="39">
        <v>497</v>
      </c>
      <c r="AA420" s="40">
        <v>483</v>
      </c>
      <c r="AB420" s="41">
        <v>40</v>
      </c>
      <c r="AC420" s="108">
        <v>400</v>
      </c>
      <c r="AD420" s="45">
        <v>0</v>
      </c>
      <c r="AE420" s="37">
        <v>100</v>
      </c>
      <c r="AF420" s="46">
        <v>0</v>
      </c>
    </row>
    <row r="421" spans="1:32" s="3" customFormat="1" ht="18.75" customHeight="1">
      <c r="A421" s="32">
        <v>419</v>
      </c>
      <c r="B421" s="33" t="s">
        <v>3052</v>
      </c>
      <c r="C421" s="34" t="s">
        <v>1929</v>
      </c>
      <c r="D421" s="35" t="s">
        <v>1049</v>
      </c>
      <c r="E421" s="45" t="s">
        <v>3052</v>
      </c>
      <c r="F421" s="47">
        <v>406</v>
      </c>
      <c r="G421" s="38">
        <v>128416223</v>
      </c>
      <c r="H421" s="39">
        <v>430</v>
      </c>
      <c r="I421" s="40">
        <v>416</v>
      </c>
      <c r="J421" s="41">
        <v>137979924</v>
      </c>
      <c r="K421" s="42">
        <v>431</v>
      </c>
      <c r="L421" s="43">
        <v>417</v>
      </c>
      <c r="M421" s="38">
        <v>13634933</v>
      </c>
      <c r="N421" s="39">
        <v>280</v>
      </c>
      <c r="O421" s="40">
        <v>269</v>
      </c>
      <c r="P421" s="41">
        <v>77340312</v>
      </c>
      <c r="Q421" s="42">
        <v>276</v>
      </c>
      <c r="R421" s="43">
        <v>265</v>
      </c>
      <c r="S421" s="38">
        <v>205334514</v>
      </c>
      <c r="T421" s="39">
        <v>418</v>
      </c>
      <c r="U421" s="40">
        <v>407</v>
      </c>
      <c r="V421" s="41">
        <v>-12990620</v>
      </c>
      <c r="W421" s="42">
        <v>369</v>
      </c>
      <c r="X421" s="43">
        <v>367</v>
      </c>
      <c r="Y421" s="38">
        <v>13181</v>
      </c>
      <c r="Z421" s="39">
        <v>181</v>
      </c>
      <c r="AA421" s="40">
        <v>170</v>
      </c>
      <c r="AB421" s="41">
        <v>886</v>
      </c>
      <c r="AC421" s="108">
        <v>321</v>
      </c>
      <c r="AD421" s="45">
        <v>0</v>
      </c>
      <c r="AE421" s="37">
        <v>100</v>
      </c>
      <c r="AF421" s="46">
        <v>0</v>
      </c>
    </row>
    <row r="422" spans="1:32" s="3" customFormat="1" ht="18.75" customHeight="1">
      <c r="A422" s="152">
        <v>420</v>
      </c>
      <c r="B422" s="153">
        <v>500</v>
      </c>
      <c r="C422" s="154" t="s">
        <v>1930</v>
      </c>
      <c r="D422" s="155" t="s">
        <v>3056</v>
      </c>
      <c r="E422" s="156" t="s">
        <v>3052</v>
      </c>
      <c r="F422" s="157">
        <v>407</v>
      </c>
      <c r="G422" s="158">
        <v>128217866</v>
      </c>
      <c r="H422" s="159">
        <v>426</v>
      </c>
      <c r="I422" s="160">
        <v>412</v>
      </c>
      <c r="J422" s="161">
        <v>138995594</v>
      </c>
      <c r="K422" s="162" t="s">
        <v>3052</v>
      </c>
      <c r="L422" s="163" t="s">
        <v>3052</v>
      </c>
      <c r="M422" s="206" t="s">
        <v>3052</v>
      </c>
      <c r="N422" s="159" t="s">
        <v>3052</v>
      </c>
      <c r="O422" s="160" t="s">
        <v>3052</v>
      </c>
      <c r="P422" s="207" t="s">
        <v>3052</v>
      </c>
      <c r="Q422" s="162" t="s">
        <v>3052</v>
      </c>
      <c r="R422" s="163" t="s">
        <v>3052</v>
      </c>
      <c r="S422" s="206" t="s">
        <v>3052</v>
      </c>
      <c r="T422" s="159" t="s">
        <v>3052</v>
      </c>
      <c r="U422" s="160" t="s">
        <v>3052</v>
      </c>
      <c r="V422" s="207" t="s">
        <v>3052</v>
      </c>
      <c r="W422" s="162">
        <v>258</v>
      </c>
      <c r="X422" s="163">
        <v>257</v>
      </c>
      <c r="Y422" s="158">
        <v>44777</v>
      </c>
      <c r="Z422" s="159" t="s">
        <v>3052</v>
      </c>
      <c r="AA422" s="160" t="s">
        <v>3052</v>
      </c>
      <c r="AB422" s="207" t="s">
        <v>3052</v>
      </c>
      <c r="AC422" s="164">
        <v>351</v>
      </c>
      <c r="AD422" s="156">
        <v>0</v>
      </c>
      <c r="AE422" s="165">
        <v>100</v>
      </c>
      <c r="AF422" s="166">
        <v>0</v>
      </c>
    </row>
    <row r="423" spans="1:32" s="3" customFormat="1" ht="18.75" customHeight="1">
      <c r="A423" s="18">
        <v>421</v>
      </c>
      <c r="B423" s="19" t="s">
        <v>3052</v>
      </c>
      <c r="C423" s="20" t="s">
        <v>1931</v>
      </c>
      <c r="D423" s="21" t="s">
        <v>2976</v>
      </c>
      <c r="E423" s="22" t="s">
        <v>3052</v>
      </c>
      <c r="F423" s="23">
        <v>408</v>
      </c>
      <c r="G423" s="24">
        <v>128153927</v>
      </c>
      <c r="H423" s="25">
        <v>449</v>
      </c>
      <c r="I423" s="26">
        <v>435</v>
      </c>
      <c r="J423" s="27">
        <v>128723704</v>
      </c>
      <c r="K423" s="28">
        <v>311</v>
      </c>
      <c r="L423" s="29">
        <v>297</v>
      </c>
      <c r="M423" s="24">
        <v>32133911</v>
      </c>
      <c r="N423" s="25">
        <v>378</v>
      </c>
      <c r="O423" s="26">
        <v>365</v>
      </c>
      <c r="P423" s="27">
        <v>41488317</v>
      </c>
      <c r="Q423" s="28">
        <v>329</v>
      </c>
      <c r="R423" s="29">
        <v>318</v>
      </c>
      <c r="S423" s="24">
        <v>160560190</v>
      </c>
      <c r="T423" s="25">
        <v>352</v>
      </c>
      <c r="U423" s="26">
        <v>342</v>
      </c>
      <c r="V423" s="27">
        <v>9550</v>
      </c>
      <c r="W423" s="28">
        <v>240</v>
      </c>
      <c r="X423" s="29">
        <v>239</v>
      </c>
      <c r="Y423" s="24">
        <v>49675</v>
      </c>
      <c r="Z423" s="25">
        <v>377</v>
      </c>
      <c r="AA423" s="26">
        <v>363</v>
      </c>
      <c r="AB423" s="27">
        <v>307</v>
      </c>
      <c r="AC423" s="107">
        <v>210</v>
      </c>
      <c r="AD423" s="22">
        <v>0</v>
      </c>
      <c r="AE423" s="30">
        <v>100</v>
      </c>
      <c r="AF423" s="31">
        <v>0</v>
      </c>
    </row>
    <row r="424" spans="1:32" s="3" customFormat="1" ht="18.75" customHeight="1">
      <c r="A424" s="32">
        <v>422</v>
      </c>
      <c r="B424" s="33">
        <v>403</v>
      </c>
      <c r="C424" s="34" t="s">
        <v>1932</v>
      </c>
      <c r="D424" s="35" t="s">
        <v>881</v>
      </c>
      <c r="E424" s="45" t="s">
        <v>3052</v>
      </c>
      <c r="F424" s="47">
        <v>409</v>
      </c>
      <c r="G424" s="38">
        <v>128074025</v>
      </c>
      <c r="H424" s="39">
        <v>451</v>
      </c>
      <c r="I424" s="40">
        <v>437</v>
      </c>
      <c r="J424" s="41">
        <v>128074025</v>
      </c>
      <c r="K424" s="42">
        <v>395</v>
      </c>
      <c r="L424" s="43">
        <v>381</v>
      </c>
      <c r="M424" s="38">
        <v>19086171</v>
      </c>
      <c r="N424" s="39">
        <v>390</v>
      </c>
      <c r="O424" s="40">
        <v>377</v>
      </c>
      <c r="P424" s="41">
        <v>39541177</v>
      </c>
      <c r="Q424" s="42">
        <v>445</v>
      </c>
      <c r="R424" s="43">
        <v>432</v>
      </c>
      <c r="S424" s="38">
        <v>81527714</v>
      </c>
      <c r="T424" s="39">
        <v>378</v>
      </c>
      <c r="U424" s="40">
        <v>368</v>
      </c>
      <c r="V424" s="41">
        <v>-3859163</v>
      </c>
      <c r="W424" s="42">
        <v>223</v>
      </c>
      <c r="X424" s="43">
        <v>222</v>
      </c>
      <c r="Y424" s="38">
        <v>55637</v>
      </c>
      <c r="Z424" s="39">
        <v>373</v>
      </c>
      <c r="AA424" s="40">
        <v>359</v>
      </c>
      <c r="AB424" s="41">
        <v>315</v>
      </c>
      <c r="AC424" s="108">
        <v>381</v>
      </c>
      <c r="AD424" s="45">
        <v>0</v>
      </c>
      <c r="AE424" s="37">
        <v>100</v>
      </c>
      <c r="AF424" s="46">
        <v>0</v>
      </c>
    </row>
    <row r="425" spans="1:32" s="3" customFormat="1" ht="18.75" customHeight="1">
      <c r="A425" s="32">
        <v>423</v>
      </c>
      <c r="B425" s="33" t="s">
        <v>3052</v>
      </c>
      <c r="C425" s="34" t="s">
        <v>1933</v>
      </c>
      <c r="D425" s="35" t="s">
        <v>3092</v>
      </c>
      <c r="E425" s="45" t="s">
        <v>3052</v>
      </c>
      <c r="F425" s="47">
        <v>410</v>
      </c>
      <c r="G425" s="38">
        <v>127450085</v>
      </c>
      <c r="H425" s="39">
        <v>402</v>
      </c>
      <c r="I425" s="40">
        <v>389</v>
      </c>
      <c r="J425" s="41">
        <v>145764759</v>
      </c>
      <c r="K425" s="42" t="s">
        <v>3052</v>
      </c>
      <c r="L425" s="43" t="s">
        <v>3052</v>
      </c>
      <c r="M425" s="44" t="s">
        <v>3052</v>
      </c>
      <c r="N425" s="39" t="s">
        <v>3052</v>
      </c>
      <c r="O425" s="40" t="s">
        <v>3052</v>
      </c>
      <c r="P425" s="62" t="s">
        <v>3052</v>
      </c>
      <c r="Q425" s="42" t="s">
        <v>3052</v>
      </c>
      <c r="R425" s="43" t="s">
        <v>3052</v>
      </c>
      <c r="S425" s="44" t="s">
        <v>3052</v>
      </c>
      <c r="T425" s="39" t="s">
        <v>3052</v>
      </c>
      <c r="U425" s="40" t="s">
        <v>3052</v>
      </c>
      <c r="V425" s="62" t="s">
        <v>3052</v>
      </c>
      <c r="W425" s="42">
        <v>391</v>
      </c>
      <c r="X425" s="43">
        <v>388</v>
      </c>
      <c r="Y425" s="38">
        <v>7600</v>
      </c>
      <c r="Z425" s="39">
        <v>448</v>
      </c>
      <c r="AA425" s="40">
        <v>434</v>
      </c>
      <c r="AB425" s="41">
        <v>180</v>
      </c>
      <c r="AC425" s="108">
        <v>311</v>
      </c>
      <c r="AD425" s="45">
        <v>0</v>
      </c>
      <c r="AE425" s="37">
        <v>100</v>
      </c>
      <c r="AF425" s="46">
        <v>0</v>
      </c>
    </row>
    <row r="426" spans="1:32" s="3" customFormat="1" ht="18.75" customHeight="1">
      <c r="A426" s="32">
        <v>424</v>
      </c>
      <c r="B426" s="33">
        <v>331</v>
      </c>
      <c r="C426" s="34" t="s">
        <v>1934</v>
      </c>
      <c r="D426" s="35" t="s">
        <v>816</v>
      </c>
      <c r="E426" s="36" t="s">
        <v>3052</v>
      </c>
      <c r="F426" s="37">
        <v>411</v>
      </c>
      <c r="G426" s="38">
        <v>127009175</v>
      </c>
      <c r="H426" s="39">
        <v>454</v>
      </c>
      <c r="I426" s="40">
        <v>440</v>
      </c>
      <c r="J426" s="41">
        <v>127009175</v>
      </c>
      <c r="K426" s="42">
        <v>235</v>
      </c>
      <c r="L426" s="43">
        <v>222</v>
      </c>
      <c r="M426" s="38">
        <v>46357709</v>
      </c>
      <c r="N426" s="39">
        <v>230</v>
      </c>
      <c r="O426" s="40">
        <v>220</v>
      </c>
      <c r="P426" s="41">
        <v>108089414</v>
      </c>
      <c r="Q426" s="42">
        <v>360</v>
      </c>
      <c r="R426" s="43">
        <v>348</v>
      </c>
      <c r="S426" s="38">
        <v>136988725</v>
      </c>
      <c r="T426" s="39">
        <v>102</v>
      </c>
      <c r="U426" s="40">
        <v>99</v>
      </c>
      <c r="V426" s="41">
        <v>36533000</v>
      </c>
      <c r="W426" s="42">
        <v>345</v>
      </c>
      <c r="X426" s="43">
        <v>343</v>
      </c>
      <c r="Y426" s="38">
        <v>19064</v>
      </c>
      <c r="Z426" s="39">
        <v>315</v>
      </c>
      <c r="AA426" s="40">
        <v>303</v>
      </c>
      <c r="AB426" s="41">
        <v>426</v>
      </c>
      <c r="AC426" s="108">
        <v>382</v>
      </c>
      <c r="AD426" s="45">
        <v>0</v>
      </c>
      <c r="AE426" s="37">
        <v>100</v>
      </c>
      <c r="AF426" s="46">
        <v>0</v>
      </c>
    </row>
    <row r="427" spans="1:32" s="3" customFormat="1" ht="18.75" customHeight="1">
      <c r="A427" s="152">
        <v>425</v>
      </c>
      <c r="B427" s="153">
        <v>357</v>
      </c>
      <c r="C427" s="154" t="s">
        <v>1935</v>
      </c>
      <c r="D427" s="155" t="s">
        <v>3056</v>
      </c>
      <c r="E427" s="156" t="s">
        <v>3052</v>
      </c>
      <c r="F427" s="157">
        <v>412</v>
      </c>
      <c r="G427" s="158">
        <v>126601435</v>
      </c>
      <c r="H427" s="159">
        <v>453</v>
      </c>
      <c r="I427" s="160">
        <v>439</v>
      </c>
      <c r="J427" s="161">
        <v>127435705</v>
      </c>
      <c r="K427" s="162">
        <v>317</v>
      </c>
      <c r="L427" s="163">
        <v>303</v>
      </c>
      <c r="M427" s="158">
        <v>31018916</v>
      </c>
      <c r="N427" s="159">
        <v>343</v>
      </c>
      <c r="O427" s="160">
        <v>331</v>
      </c>
      <c r="P427" s="161">
        <v>51542117</v>
      </c>
      <c r="Q427" s="162">
        <v>438</v>
      </c>
      <c r="R427" s="163">
        <v>425</v>
      </c>
      <c r="S427" s="158">
        <v>85444285</v>
      </c>
      <c r="T427" s="159">
        <v>306</v>
      </c>
      <c r="U427" s="160">
        <v>297</v>
      </c>
      <c r="V427" s="161">
        <v>2489247</v>
      </c>
      <c r="W427" s="162">
        <v>230</v>
      </c>
      <c r="X427" s="163">
        <v>229</v>
      </c>
      <c r="Y427" s="158">
        <v>54830</v>
      </c>
      <c r="Z427" s="159">
        <v>306</v>
      </c>
      <c r="AA427" s="160">
        <v>294</v>
      </c>
      <c r="AB427" s="161">
        <v>450</v>
      </c>
      <c r="AC427" s="164">
        <v>342</v>
      </c>
      <c r="AD427" s="156">
        <v>0</v>
      </c>
      <c r="AE427" s="165">
        <v>0</v>
      </c>
      <c r="AF427" s="166">
        <v>100</v>
      </c>
    </row>
    <row r="428" spans="1:32" s="3" customFormat="1" ht="18.75" customHeight="1">
      <c r="A428" s="167">
        <v>426</v>
      </c>
      <c r="B428" s="168" t="s">
        <v>3052</v>
      </c>
      <c r="C428" s="169" t="s">
        <v>1936</v>
      </c>
      <c r="D428" s="170" t="s">
        <v>3056</v>
      </c>
      <c r="E428" s="171" t="s">
        <v>3052</v>
      </c>
      <c r="F428" s="172">
        <v>413</v>
      </c>
      <c r="G428" s="173">
        <v>126408715</v>
      </c>
      <c r="H428" s="174">
        <v>440</v>
      </c>
      <c r="I428" s="175">
        <v>426</v>
      </c>
      <c r="J428" s="176">
        <v>133417908</v>
      </c>
      <c r="K428" s="177">
        <v>373</v>
      </c>
      <c r="L428" s="178">
        <v>359</v>
      </c>
      <c r="M428" s="173">
        <v>22739463</v>
      </c>
      <c r="N428" s="174">
        <v>460</v>
      </c>
      <c r="O428" s="175">
        <v>446</v>
      </c>
      <c r="P428" s="176">
        <v>14214329</v>
      </c>
      <c r="Q428" s="177">
        <v>478</v>
      </c>
      <c r="R428" s="178">
        <v>464</v>
      </c>
      <c r="S428" s="173">
        <v>55492846</v>
      </c>
      <c r="T428" s="174">
        <v>242</v>
      </c>
      <c r="U428" s="175">
        <v>235</v>
      </c>
      <c r="V428" s="176">
        <v>8390637</v>
      </c>
      <c r="W428" s="177">
        <v>161</v>
      </c>
      <c r="X428" s="178">
        <v>160</v>
      </c>
      <c r="Y428" s="173">
        <v>80588</v>
      </c>
      <c r="Z428" s="174">
        <v>356</v>
      </c>
      <c r="AA428" s="175">
        <v>343</v>
      </c>
      <c r="AB428" s="176">
        <v>349</v>
      </c>
      <c r="AC428" s="179">
        <v>381</v>
      </c>
      <c r="AD428" s="171">
        <v>0</v>
      </c>
      <c r="AE428" s="180">
        <v>100</v>
      </c>
      <c r="AF428" s="181">
        <v>0</v>
      </c>
    </row>
    <row r="429" spans="1:32" s="3" customFormat="1" ht="18.75" customHeight="1">
      <c r="A429" s="32">
        <v>427</v>
      </c>
      <c r="B429" s="33" t="s">
        <v>3052</v>
      </c>
      <c r="C429" s="34" t="s">
        <v>1937</v>
      </c>
      <c r="D429" s="35" t="s">
        <v>3058</v>
      </c>
      <c r="E429" s="45" t="s">
        <v>3052</v>
      </c>
      <c r="F429" s="47">
        <v>414</v>
      </c>
      <c r="G429" s="38">
        <v>126103879</v>
      </c>
      <c r="H429" s="39">
        <v>373</v>
      </c>
      <c r="I429" s="40">
        <v>360</v>
      </c>
      <c r="J429" s="41">
        <v>162295295</v>
      </c>
      <c r="K429" s="42">
        <v>346</v>
      </c>
      <c r="L429" s="43">
        <v>332</v>
      </c>
      <c r="M429" s="38">
        <v>26725018</v>
      </c>
      <c r="N429" s="39">
        <v>262</v>
      </c>
      <c r="O429" s="40">
        <v>251</v>
      </c>
      <c r="P429" s="41">
        <v>86945460</v>
      </c>
      <c r="Q429" s="42">
        <v>265</v>
      </c>
      <c r="R429" s="43">
        <v>254</v>
      </c>
      <c r="S429" s="38">
        <v>211299905</v>
      </c>
      <c r="T429" s="39">
        <v>190</v>
      </c>
      <c r="U429" s="40">
        <v>183</v>
      </c>
      <c r="V429" s="41">
        <v>13772650</v>
      </c>
      <c r="W429" s="42">
        <v>425</v>
      </c>
      <c r="X429" s="43">
        <v>421</v>
      </c>
      <c r="Y429" s="38">
        <v>2433</v>
      </c>
      <c r="Z429" s="39">
        <v>453</v>
      </c>
      <c r="AA429" s="40">
        <v>439</v>
      </c>
      <c r="AB429" s="41">
        <v>170</v>
      </c>
      <c r="AC429" s="108">
        <v>311</v>
      </c>
      <c r="AD429" s="45">
        <v>0</v>
      </c>
      <c r="AE429" s="37">
        <v>100</v>
      </c>
      <c r="AF429" s="46">
        <v>0</v>
      </c>
    </row>
    <row r="430" spans="1:32" s="3" customFormat="1" ht="18.75" customHeight="1">
      <c r="A430" s="32">
        <v>428</v>
      </c>
      <c r="B430" s="67" t="s">
        <v>3052</v>
      </c>
      <c r="C430" s="34" t="s">
        <v>1938</v>
      </c>
      <c r="D430" s="35" t="s">
        <v>1939</v>
      </c>
      <c r="E430" s="45" t="s">
        <v>3052</v>
      </c>
      <c r="F430" s="47">
        <v>415</v>
      </c>
      <c r="G430" s="38">
        <v>126043946</v>
      </c>
      <c r="H430" s="39">
        <v>456</v>
      </c>
      <c r="I430" s="40">
        <v>442</v>
      </c>
      <c r="J430" s="41">
        <v>126043946</v>
      </c>
      <c r="K430" s="42">
        <v>497</v>
      </c>
      <c r="L430" s="43">
        <v>483</v>
      </c>
      <c r="M430" s="38">
        <v>-46323513</v>
      </c>
      <c r="N430" s="39">
        <v>500</v>
      </c>
      <c r="O430" s="40">
        <v>486</v>
      </c>
      <c r="P430" s="41">
        <v>-165061694</v>
      </c>
      <c r="Q430" s="42">
        <v>395</v>
      </c>
      <c r="R430" s="43">
        <v>383</v>
      </c>
      <c r="S430" s="38">
        <v>112708233</v>
      </c>
      <c r="T430" s="39">
        <v>487</v>
      </c>
      <c r="U430" s="40">
        <v>475</v>
      </c>
      <c r="V430" s="41">
        <v>-70499535</v>
      </c>
      <c r="W430" s="42">
        <v>214</v>
      </c>
      <c r="X430" s="43">
        <v>213</v>
      </c>
      <c r="Y430" s="38">
        <v>60375</v>
      </c>
      <c r="Z430" s="39">
        <v>219</v>
      </c>
      <c r="AA430" s="40">
        <v>208</v>
      </c>
      <c r="AB430" s="41">
        <v>724</v>
      </c>
      <c r="AC430" s="108">
        <v>311</v>
      </c>
      <c r="AD430" s="45">
        <v>0</v>
      </c>
      <c r="AE430" s="37">
        <v>100</v>
      </c>
      <c r="AF430" s="46">
        <v>0</v>
      </c>
    </row>
    <row r="431" spans="1:32" s="3" customFormat="1" ht="18.75" customHeight="1">
      <c r="A431" s="32">
        <v>429</v>
      </c>
      <c r="B431" s="33">
        <v>421</v>
      </c>
      <c r="C431" s="34" t="s">
        <v>1940</v>
      </c>
      <c r="D431" s="35" t="s">
        <v>1702</v>
      </c>
      <c r="E431" s="45" t="s">
        <v>3052</v>
      </c>
      <c r="F431" s="47">
        <v>416</v>
      </c>
      <c r="G431" s="38">
        <v>125764546</v>
      </c>
      <c r="H431" s="39">
        <v>455</v>
      </c>
      <c r="I431" s="40">
        <v>441</v>
      </c>
      <c r="J431" s="41">
        <v>126592986</v>
      </c>
      <c r="K431" s="42">
        <v>260</v>
      </c>
      <c r="L431" s="43">
        <v>246</v>
      </c>
      <c r="M431" s="38">
        <v>41521941</v>
      </c>
      <c r="N431" s="39">
        <v>287</v>
      </c>
      <c r="O431" s="40">
        <v>276</v>
      </c>
      <c r="P431" s="41">
        <v>74585213</v>
      </c>
      <c r="Q431" s="42">
        <v>280</v>
      </c>
      <c r="R431" s="43">
        <v>269</v>
      </c>
      <c r="S431" s="38">
        <v>202552618</v>
      </c>
      <c r="T431" s="39">
        <v>317</v>
      </c>
      <c r="U431" s="40">
        <v>308</v>
      </c>
      <c r="V431" s="41">
        <v>1658980</v>
      </c>
      <c r="W431" s="42">
        <v>182</v>
      </c>
      <c r="X431" s="43">
        <v>181</v>
      </c>
      <c r="Y431" s="38">
        <v>71000</v>
      </c>
      <c r="Z431" s="39">
        <v>108</v>
      </c>
      <c r="AA431" s="40">
        <v>98</v>
      </c>
      <c r="AB431" s="41">
        <v>1287</v>
      </c>
      <c r="AC431" s="108">
        <v>321</v>
      </c>
      <c r="AD431" s="45">
        <v>0</v>
      </c>
      <c r="AE431" s="37">
        <v>100</v>
      </c>
      <c r="AF431" s="46">
        <v>0</v>
      </c>
    </row>
    <row r="432" spans="1:32" s="3" customFormat="1" ht="18.75" customHeight="1">
      <c r="A432" s="48">
        <v>430</v>
      </c>
      <c r="B432" s="49">
        <v>392</v>
      </c>
      <c r="C432" s="50" t="s">
        <v>1941</v>
      </c>
      <c r="D432" s="51" t="s">
        <v>3051</v>
      </c>
      <c r="E432" s="68" t="s">
        <v>3052</v>
      </c>
      <c r="F432" s="60">
        <v>417</v>
      </c>
      <c r="G432" s="54">
        <v>125565641</v>
      </c>
      <c r="H432" s="55">
        <v>380</v>
      </c>
      <c r="I432" s="56">
        <v>367</v>
      </c>
      <c r="J432" s="57">
        <v>159074407</v>
      </c>
      <c r="K432" s="58">
        <v>408</v>
      </c>
      <c r="L432" s="59">
        <v>394</v>
      </c>
      <c r="M432" s="54">
        <v>17589631</v>
      </c>
      <c r="N432" s="55">
        <v>335</v>
      </c>
      <c r="O432" s="56">
        <v>323</v>
      </c>
      <c r="P432" s="57">
        <v>54367023</v>
      </c>
      <c r="Q432" s="58">
        <v>430</v>
      </c>
      <c r="R432" s="59">
        <v>417</v>
      </c>
      <c r="S432" s="54">
        <v>90427195</v>
      </c>
      <c r="T432" s="55">
        <v>351</v>
      </c>
      <c r="U432" s="56">
        <v>341</v>
      </c>
      <c r="V432" s="57">
        <v>17164</v>
      </c>
      <c r="W432" s="58">
        <v>275</v>
      </c>
      <c r="X432" s="59">
        <v>274</v>
      </c>
      <c r="Y432" s="54">
        <v>37179</v>
      </c>
      <c r="Z432" s="55">
        <v>484</v>
      </c>
      <c r="AA432" s="56">
        <v>470</v>
      </c>
      <c r="AB432" s="57">
        <v>100</v>
      </c>
      <c r="AC432" s="109">
        <v>381</v>
      </c>
      <c r="AD432" s="52">
        <v>0</v>
      </c>
      <c r="AE432" s="60">
        <v>0</v>
      </c>
      <c r="AF432" s="61">
        <v>100</v>
      </c>
    </row>
    <row r="433" spans="1:32" s="3" customFormat="1" ht="18.75" customHeight="1">
      <c r="A433" s="167">
        <v>431</v>
      </c>
      <c r="B433" s="168">
        <v>385</v>
      </c>
      <c r="C433" s="169" t="s">
        <v>1942</v>
      </c>
      <c r="D433" s="170" t="s">
        <v>3056</v>
      </c>
      <c r="E433" s="171" t="s">
        <v>3052</v>
      </c>
      <c r="F433" s="172">
        <v>418</v>
      </c>
      <c r="G433" s="173">
        <v>125075264</v>
      </c>
      <c r="H433" s="174">
        <v>452</v>
      </c>
      <c r="I433" s="175">
        <v>438</v>
      </c>
      <c r="J433" s="176">
        <v>127502186</v>
      </c>
      <c r="K433" s="177">
        <v>421</v>
      </c>
      <c r="L433" s="178">
        <v>407</v>
      </c>
      <c r="M433" s="173">
        <v>15928007</v>
      </c>
      <c r="N433" s="174">
        <v>190</v>
      </c>
      <c r="O433" s="175">
        <v>181</v>
      </c>
      <c r="P433" s="176">
        <v>138030375</v>
      </c>
      <c r="Q433" s="177">
        <v>346</v>
      </c>
      <c r="R433" s="178">
        <v>335</v>
      </c>
      <c r="S433" s="173">
        <v>149694848</v>
      </c>
      <c r="T433" s="174">
        <v>348</v>
      </c>
      <c r="U433" s="175">
        <v>338</v>
      </c>
      <c r="V433" s="176">
        <v>149065</v>
      </c>
      <c r="W433" s="177">
        <v>338</v>
      </c>
      <c r="X433" s="178">
        <v>336</v>
      </c>
      <c r="Y433" s="173">
        <v>20672</v>
      </c>
      <c r="Z433" s="174">
        <v>210</v>
      </c>
      <c r="AA433" s="175">
        <v>199</v>
      </c>
      <c r="AB433" s="176">
        <v>773</v>
      </c>
      <c r="AC433" s="179">
        <v>321</v>
      </c>
      <c r="AD433" s="171">
        <v>0</v>
      </c>
      <c r="AE433" s="180">
        <v>100</v>
      </c>
      <c r="AF433" s="181">
        <v>0</v>
      </c>
    </row>
    <row r="434" spans="1:32" s="3" customFormat="1" ht="18.75" customHeight="1">
      <c r="A434" s="137">
        <v>432</v>
      </c>
      <c r="B434" s="138">
        <v>365</v>
      </c>
      <c r="C434" s="139" t="s">
        <v>1943</v>
      </c>
      <c r="D434" s="140" t="s">
        <v>3056</v>
      </c>
      <c r="E434" s="141" t="s">
        <v>3052</v>
      </c>
      <c r="F434" s="142">
        <v>419</v>
      </c>
      <c r="G434" s="143">
        <v>124235951</v>
      </c>
      <c r="H434" s="144">
        <v>458</v>
      </c>
      <c r="I434" s="145">
        <v>444</v>
      </c>
      <c r="J434" s="146">
        <v>125089721</v>
      </c>
      <c r="K434" s="147">
        <v>338</v>
      </c>
      <c r="L434" s="148">
        <v>324</v>
      </c>
      <c r="M434" s="143">
        <v>27705168</v>
      </c>
      <c r="N434" s="144">
        <v>456</v>
      </c>
      <c r="O434" s="145">
        <v>442</v>
      </c>
      <c r="P434" s="146">
        <v>15490592</v>
      </c>
      <c r="Q434" s="147">
        <v>484</v>
      </c>
      <c r="R434" s="148">
        <v>470</v>
      </c>
      <c r="S434" s="143">
        <v>49566074</v>
      </c>
      <c r="T434" s="144">
        <v>320</v>
      </c>
      <c r="U434" s="145">
        <v>311</v>
      </c>
      <c r="V434" s="146">
        <v>1441899</v>
      </c>
      <c r="W434" s="147">
        <v>222</v>
      </c>
      <c r="X434" s="148">
        <v>221</v>
      </c>
      <c r="Y434" s="143">
        <v>55897</v>
      </c>
      <c r="Z434" s="144">
        <v>444</v>
      </c>
      <c r="AA434" s="145">
        <v>430</v>
      </c>
      <c r="AB434" s="146">
        <v>185</v>
      </c>
      <c r="AC434" s="149">
        <v>383</v>
      </c>
      <c r="AD434" s="141">
        <v>0</v>
      </c>
      <c r="AE434" s="150">
        <v>100</v>
      </c>
      <c r="AF434" s="151">
        <v>0</v>
      </c>
    </row>
    <row r="435" spans="1:32" s="3" customFormat="1" ht="18.75" customHeight="1">
      <c r="A435" s="32">
        <v>433</v>
      </c>
      <c r="B435" s="33">
        <v>454</v>
      </c>
      <c r="C435" s="34" t="s">
        <v>1944</v>
      </c>
      <c r="D435" s="35" t="s">
        <v>2657</v>
      </c>
      <c r="E435" s="45" t="s">
        <v>3052</v>
      </c>
      <c r="F435" s="47">
        <v>420</v>
      </c>
      <c r="G435" s="38">
        <v>124156367</v>
      </c>
      <c r="H435" s="39">
        <v>404</v>
      </c>
      <c r="I435" s="40">
        <v>391</v>
      </c>
      <c r="J435" s="41">
        <v>144679544</v>
      </c>
      <c r="K435" s="42">
        <v>367</v>
      </c>
      <c r="L435" s="43">
        <v>353</v>
      </c>
      <c r="M435" s="38">
        <v>23435965</v>
      </c>
      <c r="N435" s="39">
        <v>453</v>
      </c>
      <c r="O435" s="40">
        <v>439</v>
      </c>
      <c r="P435" s="41">
        <v>16504256</v>
      </c>
      <c r="Q435" s="42">
        <v>462</v>
      </c>
      <c r="R435" s="43">
        <v>449</v>
      </c>
      <c r="S435" s="38">
        <v>65280141</v>
      </c>
      <c r="T435" s="39">
        <v>309</v>
      </c>
      <c r="U435" s="40">
        <v>300</v>
      </c>
      <c r="V435" s="41">
        <v>2294018</v>
      </c>
      <c r="W435" s="42">
        <v>431</v>
      </c>
      <c r="X435" s="43">
        <v>426</v>
      </c>
      <c r="Y435" s="38">
        <v>1202</v>
      </c>
      <c r="Z435" s="39">
        <v>359</v>
      </c>
      <c r="AA435" s="40">
        <v>346</v>
      </c>
      <c r="AB435" s="41">
        <v>340</v>
      </c>
      <c r="AC435" s="108">
        <v>311</v>
      </c>
      <c r="AD435" s="45">
        <v>0</v>
      </c>
      <c r="AE435" s="37">
        <v>100</v>
      </c>
      <c r="AF435" s="46">
        <v>0</v>
      </c>
    </row>
    <row r="436" spans="1:32" s="3" customFormat="1" ht="18.75" customHeight="1">
      <c r="A436" s="32">
        <v>434</v>
      </c>
      <c r="B436" s="33" t="s">
        <v>3052</v>
      </c>
      <c r="C436" s="34" t="s">
        <v>1945</v>
      </c>
      <c r="D436" s="35" t="s">
        <v>3106</v>
      </c>
      <c r="E436" s="45" t="s">
        <v>3052</v>
      </c>
      <c r="F436" s="47">
        <v>421</v>
      </c>
      <c r="G436" s="38">
        <v>124002660</v>
      </c>
      <c r="H436" s="39">
        <v>450</v>
      </c>
      <c r="I436" s="40">
        <v>436</v>
      </c>
      <c r="J436" s="41">
        <v>128155526</v>
      </c>
      <c r="K436" s="42">
        <v>337</v>
      </c>
      <c r="L436" s="43">
        <v>323</v>
      </c>
      <c r="M436" s="38">
        <v>27730919</v>
      </c>
      <c r="N436" s="39">
        <v>393</v>
      </c>
      <c r="O436" s="40">
        <v>380</v>
      </c>
      <c r="P436" s="41">
        <v>38257593</v>
      </c>
      <c r="Q436" s="42">
        <v>468</v>
      </c>
      <c r="R436" s="43">
        <v>455</v>
      </c>
      <c r="S436" s="38">
        <v>62791576</v>
      </c>
      <c r="T436" s="39">
        <v>231</v>
      </c>
      <c r="U436" s="40">
        <v>224</v>
      </c>
      <c r="V436" s="41">
        <v>9216807</v>
      </c>
      <c r="W436" s="42">
        <v>363</v>
      </c>
      <c r="X436" s="43">
        <v>361</v>
      </c>
      <c r="Y436" s="38">
        <v>14776</v>
      </c>
      <c r="Z436" s="39">
        <v>345</v>
      </c>
      <c r="AA436" s="40">
        <v>333</v>
      </c>
      <c r="AB436" s="41">
        <v>365</v>
      </c>
      <c r="AC436" s="108">
        <v>312</v>
      </c>
      <c r="AD436" s="45">
        <v>0</v>
      </c>
      <c r="AE436" s="37">
        <v>100</v>
      </c>
      <c r="AF436" s="46">
        <v>0</v>
      </c>
    </row>
    <row r="437" spans="1:32" s="3" customFormat="1" ht="18.75" customHeight="1">
      <c r="A437" s="48">
        <v>435</v>
      </c>
      <c r="B437" s="49">
        <v>477</v>
      </c>
      <c r="C437" s="50" t="s">
        <v>1946</v>
      </c>
      <c r="D437" s="51" t="s">
        <v>889</v>
      </c>
      <c r="E437" s="52" t="s">
        <v>3052</v>
      </c>
      <c r="F437" s="53">
        <v>422</v>
      </c>
      <c r="G437" s="54">
        <v>123843579</v>
      </c>
      <c r="H437" s="55">
        <v>459</v>
      </c>
      <c r="I437" s="56">
        <v>445</v>
      </c>
      <c r="J437" s="57">
        <v>124955257</v>
      </c>
      <c r="K437" s="58">
        <v>423</v>
      </c>
      <c r="L437" s="59">
        <v>409</v>
      </c>
      <c r="M437" s="54">
        <v>15850705</v>
      </c>
      <c r="N437" s="55">
        <v>276</v>
      </c>
      <c r="O437" s="56">
        <v>265</v>
      </c>
      <c r="P437" s="57">
        <v>79841333</v>
      </c>
      <c r="Q437" s="58">
        <v>273</v>
      </c>
      <c r="R437" s="59">
        <v>262</v>
      </c>
      <c r="S437" s="54">
        <v>208038422</v>
      </c>
      <c r="T437" s="55">
        <v>234</v>
      </c>
      <c r="U437" s="56">
        <v>227</v>
      </c>
      <c r="V437" s="57">
        <v>9070126</v>
      </c>
      <c r="W437" s="58">
        <v>455</v>
      </c>
      <c r="X437" s="59">
        <v>449</v>
      </c>
      <c r="Y437" s="54">
        <v>66</v>
      </c>
      <c r="Z437" s="55">
        <v>178</v>
      </c>
      <c r="AA437" s="56">
        <v>167</v>
      </c>
      <c r="AB437" s="57">
        <v>890</v>
      </c>
      <c r="AC437" s="109">
        <v>312</v>
      </c>
      <c r="AD437" s="52">
        <v>0</v>
      </c>
      <c r="AE437" s="60">
        <v>100</v>
      </c>
      <c r="AF437" s="61">
        <v>0</v>
      </c>
    </row>
    <row r="438" spans="1:32" s="3" customFormat="1" ht="18.75" customHeight="1">
      <c r="A438" s="18">
        <v>436</v>
      </c>
      <c r="B438" s="19">
        <v>377</v>
      </c>
      <c r="C438" s="20" t="s">
        <v>1947</v>
      </c>
      <c r="D438" s="21" t="s">
        <v>3164</v>
      </c>
      <c r="E438" s="22" t="s">
        <v>3052</v>
      </c>
      <c r="F438" s="23">
        <v>423</v>
      </c>
      <c r="G438" s="24">
        <v>123655664</v>
      </c>
      <c r="H438" s="25">
        <v>465</v>
      </c>
      <c r="I438" s="26">
        <v>451</v>
      </c>
      <c r="J438" s="27">
        <v>123655664</v>
      </c>
      <c r="K438" s="28">
        <v>441</v>
      </c>
      <c r="L438" s="29">
        <v>427</v>
      </c>
      <c r="M438" s="24">
        <v>11885848</v>
      </c>
      <c r="N438" s="25">
        <v>473</v>
      </c>
      <c r="O438" s="26">
        <v>459</v>
      </c>
      <c r="P438" s="27">
        <v>9043675</v>
      </c>
      <c r="Q438" s="28">
        <v>457</v>
      </c>
      <c r="R438" s="29">
        <v>444</v>
      </c>
      <c r="S438" s="24">
        <v>68846841</v>
      </c>
      <c r="T438" s="25">
        <v>338</v>
      </c>
      <c r="U438" s="26">
        <v>329</v>
      </c>
      <c r="V438" s="27">
        <v>579533</v>
      </c>
      <c r="W438" s="28">
        <v>188</v>
      </c>
      <c r="X438" s="29">
        <v>187</v>
      </c>
      <c r="Y438" s="24">
        <v>68207</v>
      </c>
      <c r="Z438" s="25">
        <v>483</v>
      </c>
      <c r="AA438" s="26">
        <v>469</v>
      </c>
      <c r="AB438" s="27">
        <v>103</v>
      </c>
      <c r="AC438" s="107">
        <v>312</v>
      </c>
      <c r="AD438" s="22">
        <v>0</v>
      </c>
      <c r="AE438" s="30">
        <v>100</v>
      </c>
      <c r="AF438" s="31">
        <v>0</v>
      </c>
    </row>
    <row r="439" spans="1:32" s="3" customFormat="1" ht="18.75" customHeight="1">
      <c r="A439" s="137">
        <v>437</v>
      </c>
      <c r="B439" s="138">
        <v>345</v>
      </c>
      <c r="C439" s="139" t="s">
        <v>1948</v>
      </c>
      <c r="D439" s="140" t="s">
        <v>3056</v>
      </c>
      <c r="E439" s="141" t="s">
        <v>3052</v>
      </c>
      <c r="F439" s="142">
        <v>424</v>
      </c>
      <c r="G439" s="143">
        <v>123489890</v>
      </c>
      <c r="H439" s="144">
        <v>463</v>
      </c>
      <c r="I439" s="145">
        <v>449</v>
      </c>
      <c r="J439" s="146">
        <v>124036067</v>
      </c>
      <c r="K439" s="147" t="s">
        <v>3052</v>
      </c>
      <c r="L439" s="148" t="s">
        <v>3052</v>
      </c>
      <c r="M439" s="186" t="s">
        <v>3052</v>
      </c>
      <c r="N439" s="144">
        <v>445</v>
      </c>
      <c r="O439" s="145">
        <v>431</v>
      </c>
      <c r="P439" s="146">
        <v>21004082</v>
      </c>
      <c r="Q439" s="147">
        <v>402</v>
      </c>
      <c r="R439" s="148">
        <v>389</v>
      </c>
      <c r="S439" s="143">
        <v>109883165</v>
      </c>
      <c r="T439" s="144" t="s">
        <v>3052</v>
      </c>
      <c r="U439" s="145" t="s">
        <v>3052</v>
      </c>
      <c r="V439" s="187" t="s">
        <v>3052</v>
      </c>
      <c r="W439" s="147">
        <v>418</v>
      </c>
      <c r="X439" s="148">
        <v>415</v>
      </c>
      <c r="Y439" s="143">
        <v>3105</v>
      </c>
      <c r="Z439" s="144">
        <v>480</v>
      </c>
      <c r="AA439" s="145">
        <v>466</v>
      </c>
      <c r="AB439" s="146">
        <v>110</v>
      </c>
      <c r="AC439" s="149">
        <v>372</v>
      </c>
      <c r="AD439" s="141">
        <v>0</v>
      </c>
      <c r="AE439" s="150">
        <v>100</v>
      </c>
      <c r="AF439" s="151">
        <v>0</v>
      </c>
    </row>
    <row r="440" spans="1:32" s="3" customFormat="1" ht="18.75" customHeight="1">
      <c r="A440" s="32">
        <v>438</v>
      </c>
      <c r="B440" s="33">
        <v>484</v>
      </c>
      <c r="C440" s="34" t="s">
        <v>1949</v>
      </c>
      <c r="D440" s="35" t="s">
        <v>1061</v>
      </c>
      <c r="E440" s="45" t="s">
        <v>3052</v>
      </c>
      <c r="F440" s="47">
        <v>425</v>
      </c>
      <c r="G440" s="38">
        <v>123450912</v>
      </c>
      <c r="H440" s="39">
        <v>460</v>
      </c>
      <c r="I440" s="40">
        <v>446</v>
      </c>
      <c r="J440" s="41">
        <v>124869431</v>
      </c>
      <c r="K440" s="42">
        <v>347</v>
      </c>
      <c r="L440" s="43">
        <v>333</v>
      </c>
      <c r="M440" s="38">
        <v>26682307</v>
      </c>
      <c r="N440" s="39">
        <v>346</v>
      </c>
      <c r="O440" s="40">
        <v>334</v>
      </c>
      <c r="P440" s="41">
        <v>50678485</v>
      </c>
      <c r="Q440" s="42">
        <v>336</v>
      </c>
      <c r="R440" s="43">
        <v>325</v>
      </c>
      <c r="S440" s="38">
        <v>156962808</v>
      </c>
      <c r="T440" s="39">
        <v>216</v>
      </c>
      <c r="U440" s="40">
        <v>209</v>
      </c>
      <c r="V440" s="41">
        <v>10237350</v>
      </c>
      <c r="W440" s="42">
        <v>185</v>
      </c>
      <c r="X440" s="43">
        <v>184</v>
      </c>
      <c r="Y440" s="38">
        <v>68921</v>
      </c>
      <c r="Z440" s="39">
        <v>236</v>
      </c>
      <c r="AA440" s="40">
        <v>225</v>
      </c>
      <c r="AB440" s="41">
        <v>682</v>
      </c>
      <c r="AC440" s="108">
        <v>382</v>
      </c>
      <c r="AD440" s="45">
        <v>0</v>
      </c>
      <c r="AE440" s="37">
        <v>100</v>
      </c>
      <c r="AF440" s="46">
        <v>0</v>
      </c>
    </row>
    <row r="441" spans="1:32" s="3" customFormat="1" ht="18.75" customHeight="1">
      <c r="A441" s="32">
        <v>439</v>
      </c>
      <c r="B441" s="33" t="s">
        <v>3052</v>
      </c>
      <c r="C441" s="34" t="s">
        <v>264</v>
      </c>
      <c r="D441" s="35" t="s">
        <v>1809</v>
      </c>
      <c r="E441" s="45" t="s">
        <v>3052</v>
      </c>
      <c r="F441" s="47">
        <v>426</v>
      </c>
      <c r="G441" s="38">
        <v>123360844</v>
      </c>
      <c r="H441" s="39">
        <v>461</v>
      </c>
      <c r="I441" s="40">
        <v>447</v>
      </c>
      <c r="J441" s="41">
        <v>124857807</v>
      </c>
      <c r="K441" s="42">
        <v>409</v>
      </c>
      <c r="L441" s="43">
        <v>395</v>
      </c>
      <c r="M441" s="38">
        <v>17515104</v>
      </c>
      <c r="N441" s="39">
        <v>345</v>
      </c>
      <c r="O441" s="40">
        <v>333</v>
      </c>
      <c r="P441" s="41">
        <v>50871055</v>
      </c>
      <c r="Q441" s="42">
        <v>435</v>
      </c>
      <c r="R441" s="43">
        <v>422</v>
      </c>
      <c r="S441" s="38">
        <v>87334856</v>
      </c>
      <c r="T441" s="39">
        <v>244</v>
      </c>
      <c r="U441" s="40">
        <v>237</v>
      </c>
      <c r="V441" s="41">
        <v>8188618</v>
      </c>
      <c r="W441" s="42">
        <v>194</v>
      </c>
      <c r="X441" s="43">
        <v>193</v>
      </c>
      <c r="Y441" s="38">
        <v>66037</v>
      </c>
      <c r="Z441" s="39">
        <v>445</v>
      </c>
      <c r="AA441" s="40">
        <v>431</v>
      </c>
      <c r="AB441" s="41">
        <v>185</v>
      </c>
      <c r="AC441" s="108">
        <v>371</v>
      </c>
      <c r="AD441" s="45">
        <v>0</v>
      </c>
      <c r="AE441" s="37">
        <v>100</v>
      </c>
      <c r="AF441" s="46">
        <v>0</v>
      </c>
    </row>
    <row r="442" spans="1:32" s="3" customFormat="1" ht="18.75" customHeight="1">
      <c r="A442" s="48">
        <v>440</v>
      </c>
      <c r="B442" s="49">
        <v>382</v>
      </c>
      <c r="C442" s="50" t="s">
        <v>265</v>
      </c>
      <c r="D442" s="51" t="s">
        <v>3152</v>
      </c>
      <c r="E442" s="52" t="s">
        <v>3052</v>
      </c>
      <c r="F442" s="53">
        <v>427</v>
      </c>
      <c r="G442" s="54">
        <v>122012646</v>
      </c>
      <c r="H442" s="55">
        <v>446</v>
      </c>
      <c r="I442" s="56">
        <v>432</v>
      </c>
      <c r="J442" s="57">
        <v>129873636</v>
      </c>
      <c r="K442" s="58">
        <v>458</v>
      </c>
      <c r="L442" s="59">
        <v>444</v>
      </c>
      <c r="M442" s="54">
        <v>6931242</v>
      </c>
      <c r="N442" s="55">
        <v>416</v>
      </c>
      <c r="O442" s="56">
        <v>403</v>
      </c>
      <c r="P442" s="57">
        <v>32687824</v>
      </c>
      <c r="Q442" s="58">
        <v>465</v>
      </c>
      <c r="R442" s="59">
        <v>452</v>
      </c>
      <c r="S442" s="54">
        <v>63181584</v>
      </c>
      <c r="T442" s="55">
        <v>296</v>
      </c>
      <c r="U442" s="56">
        <v>288</v>
      </c>
      <c r="V442" s="57">
        <v>2858302</v>
      </c>
      <c r="W442" s="58">
        <v>374</v>
      </c>
      <c r="X442" s="59">
        <v>372</v>
      </c>
      <c r="Y442" s="54">
        <v>11359</v>
      </c>
      <c r="Z442" s="55">
        <v>467</v>
      </c>
      <c r="AA442" s="56">
        <v>453</v>
      </c>
      <c r="AB442" s="57">
        <v>149</v>
      </c>
      <c r="AC442" s="109">
        <v>371</v>
      </c>
      <c r="AD442" s="52">
        <v>0</v>
      </c>
      <c r="AE442" s="60">
        <v>100</v>
      </c>
      <c r="AF442" s="61">
        <v>0</v>
      </c>
    </row>
    <row r="443" spans="1:32" s="3" customFormat="1" ht="18.75" customHeight="1">
      <c r="A443" s="18">
        <v>441</v>
      </c>
      <c r="B443" s="19">
        <v>400</v>
      </c>
      <c r="C443" s="20" t="s">
        <v>266</v>
      </c>
      <c r="D443" s="21" t="s">
        <v>2657</v>
      </c>
      <c r="E443" s="22" t="s">
        <v>3052</v>
      </c>
      <c r="F443" s="23">
        <v>428</v>
      </c>
      <c r="G443" s="24">
        <v>121082900</v>
      </c>
      <c r="H443" s="25">
        <v>462</v>
      </c>
      <c r="I443" s="26">
        <v>448</v>
      </c>
      <c r="J443" s="27">
        <v>124179191</v>
      </c>
      <c r="K443" s="28">
        <v>433</v>
      </c>
      <c r="L443" s="29">
        <v>419</v>
      </c>
      <c r="M443" s="24">
        <v>13329643</v>
      </c>
      <c r="N443" s="25">
        <v>285</v>
      </c>
      <c r="O443" s="26">
        <v>274</v>
      </c>
      <c r="P443" s="27">
        <v>75030144</v>
      </c>
      <c r="Q443" s="28">
        <v>427</v>
      </c>
      <c r="R443" s="29">
        <v>414</v>
      </c>
      <c r="S443" s="24">
        <v>93684669</v>
      </c>
      <c r="T443" s="25">
        <v>180</v>
      </c>
      <c r="U443" s="26">
        <v>173</v>
      </c>
      <c r="V443" s="27">
        <v>15262117</v>
      </c>
      <c r="W443" s="28">
        <v>254</v>
      </c>
      <c r="X443" s="29">
        <v>253</v>
      </c>
      <c r="Y443" s="24">
        <v>45611</v>
      </c>
      <c r="Z443" s="25">
        <v>490</v>
      </c>
      <c r="AA443" s="26">
        <v>476</v>
      </c>
      <c r="AB443" s="27">
        <v>76</v>
      </c>
      <c r="AC443" s="107">
        <v>331</v>
      </c>
      <c r="AD443" s="22">
        <v>0</v>
      </c>
      <c r="AE443" s="30">
        <v>100</v>
      </c>
      <c r="AF443" s="31">
        <v>0</v>
      </c>
    </row>
    <row r="444" spans="1:32" s="3" customFormat="1" ht="18.75" customHeight="1">
      <c r="A444" s="137">
        <v>442</v>
      </c>
      <c r="B444" s="138" t="s">
        <v>3052</v>
      </c>
      <c r="C444" s="188" t="s">
        <v>3052</v>
      </c>
      <c r="D444" s="140" t="s">
        <v>3056</v>
      </c>
      <c r="E444" s="141" t="s">
        <v>3052</v>
      </c>
      <c r="F444" s="142">
        <v>429</v>
      </c>
      <c r="G444" s="186" t="s">
        <v>3052</v>
      </c>
      <c r="H444" s="144">
        <v>400</v>
      </c>
      <c r="I444" s="145">
        <v>387</v>
      </c>
      <c r="J444" s="187" t="s">
        <v>3052</v>
      </c>
      <c r="K444" s="147">
        <v>437</v>
      </c>
      <c r="L444" s="148">
        <v>423</v>
      </c>
      <c r="M444" s="186" t="s">
        <v>3052</v>
      </c>
      <c r="N444" s="144">
        <v>446</v>
      </c>
      <c r="O444" s="145">
        <v>432</v>
      </c>
      <c r="P444" s="187" t="s">
        <v>3052</v>
      </c>
      <c r="Q444" s="147">
        <v>211</v>
      </c>
      <c r="R444" s="148">
        <v>201</v>
      </c>
      <c r="S444" s="186" t="s">
        <v>3052</v>
      </c>
      <c r="T444" s="144">
        <v>432</v>
      </c>
      <c r="U444" s="145">
        <v>421</v>
      </c>
      <c r="V444" s="187" t="s">
        <v>3052</v>
      </c>
      <c r="W444" s="147">
        <v>356</v>
      </c>
      <c r="X444" s="148">
        <v>354</v>
      </c>
      <c r="Y444" s="186" t="s">
        <v>3052</v>
      </c>
      <c r="Z444" s="144">
        <v>390</v>
      </c>
      <c r="AA444" s="145">
        <v>376</v>
      </c>
      <c r="AB444" s="187" t="s">
        <v>3052</v>
      </c>
      <c r="AC444" s="149">
        <v>351</v>
      </c>
      <c r="AD444" s="141">
        <v>0</v>
      </c>
      <c r="AE444" s="150">
        <v>100</v>
      </c>
      <c r="AF444" s="151">
        <v>0</v>
      </c>
    </row>
    <row r="445" spans="1:32" s="3" customFormat="1" ht="18.75" customHeight="1">
      <c r="A445" s="32">
        <v>443</v>
      </c>
      <c r="B445" s="33" t="s">
        <v>3052</v>
      </c>
      <c r="C445" s="67" t="s">
        <v>3052</v>
      </c>
      <c r="D445" s="35" t="s">
        <v>3056</v>
      </c>
      <c r="E445" s="45" t="s">
        <v>3052</v>
      </c>
      <c r="F445" s="47">
        <v>430</v>
      </c>
      <c r="G445" s="44" t="s">
        <v>3052</v>
      </c>
      <c r="H445" s="39">
        <v>467</v>
      </c>
      <c r="I445" s="40">
        <v>453</v>
      </c>
      <c r="J445" s="62" t="s">
        <v>3052</v>
      </c>
      <c r="K445" s="42">
        <v>470</v>
      </c>
      <c r="L445" s="43">
        <v>456</v>
      </c>
      <c r="M445" s="44" t="s">
        <v>3052</v>
      </c>
      <c r="N445" s="39">
        <v>482</v>
      </c>
      <c r="O445" s="40">
        <v>468</v>
      </c>
      <c r="P445" s="62" t="s">
        <v>3052</v>
      </c>
      <c r="Q445" s="42">
        <v>486</v>
      </c>
      <c r="R445" s="43">
        <v>472</v>
      </c>
      <c r="S445" s="44" t="s">
        <v>3052</v>
      </c>
      <c r="T445" s="39">
        <v>325</v>
      </c>
      <c r="U445" s="40">
        <v>316</v>
      </c>
      <c r="V445" s="62" t="s">
        <v>3052</v>
      </c>
      <c r="W445" s="42">
        <v>155</v>
      </c>
      <c r="X445" s="43">
        <v>154</v>
      </c>
      <c r="Y445" s="44" t="s">
        <v>3052</v>
      </c>
      <c r="Z445" s="39">
        <v>407</v>
      </c>
      <c r="AA445" s="40">
        <v>393</v>
      </c>
      <c r="AB445" s="62" t="s">
        <v>3052</v>
      </c>
      <c r="AC445" s="108">
        <v>312</v>
      </c>
      <c r="AD445" s="45">
        <v>0</v>
      </c>
      <c r="AE445" s="37">
        <v>0.01</v>
      </c>
      <c r="AF445" s="46">
        <v>99.99</v>
      </c>
    </row>
    <row r="446" spans="1:32" s="3" customFormat="1" ht="18.75" customHeight="1">
      <c r="A446" s="137">
        <v>444</v>
      </c>
      <c r="B446" s="138">
        <v>463</v>
      </c>
      <c r="C446" s="139" t="s">
        <v>267</v>
      </c>
      <c r="D446" s="140" t="s">
        <v>3056</v>
      </c>
      <c r="E446" s="141" t="s">
        <v>3052</v>
      </c>
      <c r="F446" s="142">
        <v>431</v>
      </c>
      <c r="G446" s="143">
        <v>120494843</v>
      </c>
      <c r="H446" s="144">
        <v>431</v>
      </c>
      <c r="I446" s="145">
        <v>417</v>
      </c>
      <c r="J446" s="146">
        <v>136775824</v>
      </c>
      <c r="K446" s="147">
        <v>419</v>
      </c>
      <c r="L446" s="148">
        <v>405</v>
      </c>
      <c r="M446" s="143">
        <v>15973184</v>
      </c>
      <c r="N446" s="144">
        <v>238</v>
      </c>
      <c r="O446" s="145">
        <v>228</v>
      </c>
      <c r="P446" s="146">
        <v>102659306</v>
      </c>
      <c r="Q446" s="147">
        <v>293</v>
      </c>
      <c r="R446" s="148">
        <v>282</v>
      </c>
      <c r="S446" s="143">
        <v>186772020</v>
      </c>
      <c r="T446" s="144">
        <v>355</v>
      </c>
      <c r="U446" s="145">
        <v>345</v>
      </c>
      <c r="V446" s="146">
        <v>-566969</v>
      </c>
      <c r="W446" s="147">
        <v>216</v>
      </c>
      <c r="X446" s="148">
        <v>215</v>
      </c>
      <c r="Y446" s="143">
        <v>58735</v>
      </c>
      <c r="Z446" s="144">
        <v>203</v>
      </c>
      <c r="AA446" s="145">
        <v>192</v>
      </c>
      <c r="AB446" s="146">
        <v>783</v>
      </c>
      <c r="AC446" s="149">
        <v>321</v>
      </c>
      <c r="AD446" s="141">
        <v>0</v>
      </c>
      <c r="AE446" s="150">
        <v>100</v>
      </c>
      <c r="AF446" s="151">
        <v>0</v>
      </c>
    </row>
    <row r="447" spans="1:32" s="3" customFormat="1" ht="18.75" customHeight="1">
      <c r="A447" s="48">
        <v>445</v>
      </c>
      <c r="B447" s="49">
        <v>354</v>
      </c>
      <c r="C447" s="50" t="s">
        <v>268</v>
      </c>
      <c r="D447" s="51" t="s">
        <v>1061</v>
      </c>
      <c r="E447" s="52" t="s">
        <v>3052</v>
      </c>
      <c r="F447" s="53">
        <v>432</v>
      </c>
      <c r="G447" s="54">
        <v>120420406</v>
      </c>
      <c r="H447" s="55">
        <v>138</v>
      </c>
      <c r="I447" s="56">
        <v>130</v>
      </c>
      <c r="J447" s="57">
        <v>452069945</v>
      </c>
      <c r="K447" s="58">
        <v>208</v>
      </c>
      <c r="L447" s="59">
        <v>195</v>
      </c>
      <c r="M447" s="54">
        <v>52833969</v>
      </c>
      <c r="N447" s="55">
        <v>86</v>
      </c>
      <c r="O447" s="56">
        <v>77</v>
      </c>
      <c r="P447" s="57">
        <v>306502438</v>
      </c>
      <c r="Q447" s="58">
        <v>103</v>
      </c>
      <c r="R447" s="59">
        <v>94</v>
      </c>
      <c r="S447" s="54">
        <v>521334636</v>
      </c>
      <c r="T447" s="55">
        <v>149</v>
      </c>
      <c r="U447" s="56">
        <v>144</v>
      </c>
      <c r="V447" s="57">
        <v>19633034</v>
      </c>
      <c r="W447" s="58">
        <v>297</v>
      </c>
      <c r="X447" s="59">
        <v>295</v>
      </c>
      <c r="Y447" s="54">
        <v>31341</v>
      </c>
      <c r="Z447" s="55">
        <v>39</v>
      </c>
      <c r="AA447" s="56">
        <v>31</v>
      </c>
      <c r="AB447" s="57">
        <v>2583</v>
      </c>
      <c r="AC447" s="109">
        <v>321</v>
      </c>
      <c r="AD447" s="52">
        <v>0</v>
      </c>
      <c r="AE447" s="60">
        <v>100</v>
      </c>
      <c r="AF447" s="61">
        <v>0</v>
      </c>
    </row>
    <row r="448" spans="1:32" s="3" customFormat="1" ht="18.75" customHeight="1">
      <c r="A448" s="18">
        <v>446</v>
      </c>
      <c r="B448" s="19">
        <v>430</v>
      </c>
      <c r="C448" s="20" t="s">
        <v>269</v>
      </c>
      <c r="D448" s="21" t="s">
        <v>270</v>
      </c>
      <c r="E448" s="22" t="s">
        <v>3052</v>
      </c>
      <c r="F448" s="23">
        <v>433</v>
      </c>
      <c r="G448" s="24">
        <v>120291983</v>
      </c>
      <c r="H448" s="25">
        <v>471</v>
      </c>
      <c r="I448" s="26">
        <v>457</v>
      </c>
      <c r="J448" s="27">
        <v>120291983</v>
      </c>
      <c r="K448" s="28">
        <v>463</v>
      </c>
      <c r="L448" s="29">
        <v>449</v>
      </c>
      <c r="M448" s="24">
        <v>4601205</v>
      </c>
      <c r="N448" s="25">
        <v>463</v>
      </c>
      <c r="O448" s="26">
        <v>449</v>
      </c>
      <c r="P448" s="27">
        <v>13464958</v>
      </c>
      <c r="Q448" s="28">
        <v>494</v>
      </c>
      <c r="R448" s="29">
        <v>480</v>
      </c>
      <c r="S448" s="24">
        <v>36007548</v>
      </c>
      <c r="T448" s="25">
        <v>388</v>
      </c>
      <c r="U448" s="26">
        <v>378</v>
      </c>
      <c r="V448" s="27">
        <v>-6219759</v>
      </c>
      <c r="W448" s="28">
        <v>447</v>
      </c>
      <c r="X448" s="29">
        <v>441</v>
      </c>
      <c r="Y448" s="24">
        <v>448</v>
      </c>
      <c r="Z448" s="25">
        <v>421</v>
      </c>
      <c r="AA448" s="26">
        <v>407</v>
      </c>
      <c r="AB448" s="27">
        <v>217</v>
      </c>
      <c r="AC448" s="107">
        <v>384</v>
      </c>
      <c r="AD448" s="22">
        <v>0</v>
      </c>
      <c r="AE448" s="30">
        <v>80</v>
      </c>
      <c r="AF448" s="31">
        <v>20</v>
      </c>
    </row>
    <row r="449" spans="1:32" s="3" customFormat="1" ht="18.75" customHeight="1">
      <c r="A449" s="137">
        <v>447</v>
      </c>
      <c r="B449" s="138">
        <v>465</v>
      </c>
      <c r="C449" s="139" t="s">
        <v>271</v>
      </c>
      <c r="D449" s="140" t="s">
        <v>3056</v>
      </c>
      <c r="E449" s="141" t="s">
        <v>3052</v>
      </c>
      <c r="F449" s="142">
        <v>434</v>
      </c>
      <c r="G449" s="143">
        <v>119452432</v>
      </c>
      <c r="H449" s="144">
        <v>215</v>
      </c>
      <c r="I449" s="145">
        <v>205</v>
      </c>
      <c r="J449" s="146">
        <v>271546057</v>
      </c>
      <c r="K449" s="147" t="s">
        <v>3052</v>
      </c>
      <c r="L449" s="148" t="s">
        <v>3052</v>
      </c>
      <c r="M449" s="186" t="s">
        <v>3052</v>
      </c>
      <c r="N449" s="144">
        <v>433</v>
      </c>
      <c r="O449" s="145">
        <v>419</v>
      </c>
      <c r="P449" s="146">
        <v>28554015</v>
      </c>
      <c r="Q449" s="147">
        <v>323</v>
      </c>
      <c r="R449" s="148">
        <v>312</v>
      </c>
      <c r="S449" s="143">
        <v>166835768</v>
      </c>
      <c r="T449" s="144" t="s">
        <v>3052</v>
      </c>
      <c r="U449" s="145" t="s">
        <v>3052</v>
      </c>
      <c r="V449" s="187" t="s">
        <v>3052</v>
      </c>
      <c r="W449" s="147">
        <v>444</v>
      </c>
      <c r="X449" s="148">
        <v>439</v>
      </c>
      <c r="Y449" s="143">
        <v>514</v>
      </c>
      <c r="Z449" s="144">
        <v>146</v>
      </c>
      <c r="AA449" s="145">
        <v>136</v>
      </c>
      <c r="AB449" s="146">
        <v>1062</v>
      </c>
      <c r="AC449" s="149">
        <v>352</v>
      </c>
      <c r="AD449" s="141">
        <v>0</v>
      </c>
      <c r="AE449" s="150">
        <v>12</v>
      </c>
      <c r="AF449" s="151">
        <v>88</v>
      </c>
    </row>
    <row r="450" spans="1:32" s="3" customFormat="1" ht="18.75" customHeight="1">
      <c r="A450" s="137">
        <v>448</v>
      </c>
      <c r="B450" s="138">
        <v>433</v>
      </c>
      <c r="C450" s="139" t="s">
        <v>272</v>
      </c>
      <c r="D450" s="140" t="s">
        <v>3056</v>
      </c>
      <c r="E450" s="141" t="s">
        <v>3052</v>
      </c>
      <c r="F450" s="142">
        <v>435</v>
      </c>
      <c r="G450" s="143">
        <v>119080839</v>
      </c>
      <c r="H450" s="144">
        <v>457</v>
      </c>
      <c r="I450" s="145">
        <v>443</v>
      </c>
      <c r="J450" s="146">
        <v>125223052</v>
      </c>
      <c r="K450" s="147">
        <v>487</v>
      </c>
      <c r="L450" s="148">
        <v>473</v>
      </c>
      <c r="M450" s="143">
        <v>-5180948</v>
      </c>
      <c r="N450" s="144">
        <v>497</v>
      </c>
      <c r="O450" s="145">
        <v>483</v>
      </c>
      <c r="P450" s="146">
        <v>-30256007</v>
      </c>
      <c r="Q450" s="147">
        <v>408</v>
      </c>
      <c r="R450" s="148">
        <v>395</v>
      </c>
      <c r="S450" s="143">
        <v>105388848</v>
      </c>
      <c r="T450" s="144">
        <v>434</v>
      </c>
      <c r="U450" s="145">
        <v>423</v>
      </c>
      <c r="V450" s="146">
        <v>-18059539</v>
      </c>
      <c r="W450" s="147">
        <v>419</v>
      </c>
      <c r="X450" s="148">
        <v>416</v>
      </c>
      <c r="Y450" s="143">
        <v>3014</v>
      </c>
      <c r="Z450" s="144">
        <v>220</v>
      </c>
      <c r="AA450" s="145">
        <v>209</v>
      </c>
      <c r="AB450" s="146">
        <v>722</v>
      </c>
      <c r="AC450" s="149">
        <v>311</v>
      </c>
      <c r="AD450" s="141">
        <v>0</v>
      </c>
      <c r="AE450" s="150">
        <v>100</v>
      </c>
      <c r="AF450" s="151">
        <v>0</v>
      </c>
    </row>
    <row r="451" spans="1:32" s="3" customFormat="1" ht="18.75" customHeight="1">
      <c r="A451" s="137">
        <v>449</v>
      </c>
      <c r="B451" s="138">
        <v>486</v>
      </c>
      <c r="C451" s="139" t="s">
        <v>273</v>
      </c>
      <c r="D451" s="140" t="s">
        <v>3056</v>
      </c>
      <c r="E451" s="141" t="s">
        <v>3052</v>
      </c>
      <c r="F451" s="142">
        <v>436</v>
      </c>
      <c r="G451" s="143">
        <v>118748467</v>
      </c>
      <c r="H451" s="144">
        <v>441</v>
      </c>
      <c r="I451" s="145">
        <v>427</v>
      </c>
      <c r="J451" s="146">
        <v>133233993</v>
      </c>
      <c r="K451" s="147">
        <v>386</v>
      </c>
      <c r="L451" s="148">
        <v>372</v>
      </c>
      <c r="M451" s="143">
        <v>20679143</v>
      </c>
      <c r="N451" s="144">
        <v>428</v>
      </c>
      <c r="O451" s="145">
        <v>414</v>
      </c>
      <c r="P451" s="146">
        <v>30788848</v>
      </c>
      <c r="Q451" s="147">
        <v>305</v>
      </c>
      <c r="R451" s="148">
        <v>294</v>
      </c>
      <c r="S451" s="143">
        <v>182304208</v>
      </c>
      <c r="T451" s="144">
        <v>413</v>
      </c>
      <c r="U451" s="145">
        <v>402</v>
      </c>
      <c r="V451" s="146">
        <v>-11817455</v>
      </c>
      <c r="W451" s="147">
        <v>389</v>
      </c>
      <c r="X451" s="148">
        <v>386</v>
      </c>
      <c r="Y451" s="143">
        <v>7826</v>
      </c>
      <c r="Z451" s="144">
        <v>342</v>
      </c>
      <c r="AA451" s="145">
        <v>330</v>
      </c>
      <c r="AB451" s="146">
        <v>366</v>
      </c>
      <c r="AC451" s="149">
        <v>331</v>
      </c>
      <c r="AD451" s="141">
        <v>0</v>
      </c>
      <c r="AE451" s="150">
        <v>100</v>
      </c>
      <c r="AF451" s="151">
        <v>0</v>
      </c>
    </row>
    <row r="452" spans="1:32" s="3" customFormat="1" ht="18.75" customHeight="1">
      <c r="A452" s="48">
        <v>450</v>
      </c>
      <c r="B452" s="49">
        <v>411</v>
      </c>
      <c r="C452" s="50" t="s">
        <v>274</v>
      </c>
      <c r="D452" s="51" t="s">
        <v>275</v>
      </c>
      <c r="E452" s="52" t="s">
        <v>3052</v>
      </c>
      <c r="F452" s="53">
        <v>437</v>
      </c>
      <c r="G452" s="54">
        <v>118374023</v>
      </c>
      <c r="H452" s="55">
        <v>469</v>
      </c>
      <c r="I452" s="56">
        <v>455</v>
      </c>
      <c r="J452" s="57">
        <v>121040969</v>
      </c>
      <c r="K452" s="58">
        <v>354</v>
      </c>
      <c r="L452" s="59">
        <v>340</v>
      </c>
      <c r="M452" s="54">
        <v>25182504</v>
      </c>
      <c r="N452" s="55">
        <v>427</v>
      </c>
      <c r="O452" s="56">
        <v>413</v>
      </c>
      <c r="P452" s="57">
        <v>31322415</v>
      </c>
      <c r="Q452" s="58">
        <v>341</v>
      </c>
      <c r="R452" s="59">
        <v>330</v>
      </c>
      <c r="S452" s="54">
        <v>153373522</v>
      </c>
      <c r="T452" s="55">
        <v>286</v>
      </c>
      <c r="U452" s="56">
        <v>279</v>
      </c>
      <c r="V452" s="57">
        <v>3699345</v>
      </c>
      <c r="W452" s="58">
        <v>213</v>
      </c>
      <c r="X452" s="59">
        <v>212</v>
      </c>
      <c r="Y452" s="54">
        <v>60399</v>
      </c>
      <c r="Z452" s="55">
        <v>196</v>
      </c>
      <c r="AA452" s="56">
        <v>185</v>
      </c>
      <c r="AB452" s="57">
        <v>800</v>
      </c>
      <c r="AC452" s="109">
        <v>384</v>
      </c>
      <c r="AD452" s="52">
        <v>0</v>
      </c>
      <c r="AE452" s="60">
        <v>100</v>
      </c>
      <c r="AF452" s="61">
        <v>0</v>
      </c>
    </row>
    <row r="453" spans="1:32" s="3" customFormat="1" ht="18.75" customHeight="1">
      <c r="A453" s="18">
        <v>451</v>
      </c>
      <c r="B453" s="19" t="s">
        <v>3052</v>
      </c>
      <c r="C453" s="20" t="s">
        <v>276</v>
      </c>
      <c r="D453" s="21" t="s">
        <v>3154</v>
      </c>
      <c r="E453" s="22" t="s">
        <v>3052</v>
      </c>
      <c r="F453" s="23">
        <v>438</v>
      </c>
      <c r="G453" s="24">
        <v>118320139</v>
      </c>
      <c r="H453" s="25">
        <v>432</v>
      </c>
      <c r="I453" s="26">
        <v>418</v>
      </c>
      <c r="J453" s="27">
        <v>136105501</v>
      </c>
      <c r="K453" s="28">
        <v>430</v>
      </c>
      <c r="L453" s="29">
        <v>416</v>
      </c>
      <c r="M453" s="24">
        <v>13873340</v>
      </c>
      <c r="N453" s="25">
        <v>478</v>
      </c>
      <c r="O453" s="26">
        <v>464</v>
      </c>
      <c r="P453" s="27">
        <v>6944596</v>
      </c>
      <c r="Q453" s="28">
        <v>439</v>
      </c>
      <c r="R453" s="29">
        <v>426</v>
      </c>
      <c r="S453" s="24">
        <v>84803140</v>
      </c>
      <c r="T453" s="25">
        <v>394</v>
      </c>
      <c r="U453" s="26">
        <v>384</v>
      </c>
      <c r="V453" s="27">
        <v>-8189105</v>
      </c>
      <c r="W453" s="28">
        <v>187</v>
      </c>
      <c r="X453" s="29">
        <v>186</v>
      </c>
      <c r="Y453" s="24">
        <v>68330</v>
      </c>
      <c r="Z453" s="25">
        <v>278</v>
      </c>
      <c r="AA453" s="26">
        <v>267</v>
      </c>
      <c r="AB453" s="27">
        <v>540</v>
      </c>
      <c r="AC453" s="107">
        <v>382</v>
      </c>
      <c r="AD453" s="22">
        <v>0</v>
      </c>
      <c r="AE453" s="30">
        <v>1</v>
      </c>
      <c r="AF453" s="31">
        <v>99</v>
      </c>
    </row>
    <row r="454" spans="1:32" s="3" customFormat="1" ht="18.75" customHeight="1">
      <c r="A454" s="32">
        <v>452</v>
      </c>
      <c r="B454" s="33">
        <v>435</v>
      </c>
      <c r="C454" s="34" t="s">
        <v>1314</v>
      </c>
      <c r="D454" s="35" t="s">
        <v>1061</v>
      </c>
      <c r="E454" s="45" t="s">
        <v>3052</v>
      </c>
      <c r="F454" s="47">
        <v>439</v>
      </c>
      <c r="G454" s="38">
        <v>118093745</v>
      </c>
      <c r="H454" s="39">
        <v>351</v>
      </c>
      <c r="I454" s="40">
        <v>338</v>
      </c>
      <c r="J454" s="41">
        <v>171530053</v>
      </c>
      <c r="K454" s="42">
        <v>448</v>
      </c>
      <c r="L454" s="43">
        <v>434</v>
      </c>
      <c r="M454" s="38">
        <v>9384270</v>
      </c>
      <c r="N454" s="39">
        <v>266</v>
      </c>
      <c r="O454" s="40">
        <v>255</v>
      </c>
      <c r="P454" s="41">
        <v>85284429</v>
      </c>
      <c r="Q454" s="42">
        <v>304</v>
      </c>
      <c r="R454" s="43">
        <v>293</v>
      </c>
      <c r="S454" s="38">
        <v>182339536</v>
      </c>
      <c r="T454" s="39">
        <v>217</v>
      </c>
      <c r="U454" s="40">
        <v>210</v>
      </c>
      <c r="V454" s="41">
        <v>10228776</v>
      </c>
      <c r="W454" s="42">
        <v>266</v>
      </c>
      <c r="X454" s="43">
        <v>265</v>
      </c>
      <c r="Y454" s="38">
        <v>41135</v>
      </c>
      <c r="Z454" s="39">
        <v>226</v>
      </c>
      <c r="AA454" s="40">
        <v>215</v>
      </c>
      <c r="AB454" s="41">
        <v>705</v>
      </c>
      <c r="AC454" s="108">
        <v>321</v>
      </c>
      <c r="AD454" s="45">
        <v>0</v>
      </c>
      <c r="AE454" s="37">
        <v>100</v>
      </c>
      <c r="AF454" s="46">
        <v>0</v>
      </c>
    </row>
    <row r="455" spans="1:32" s="3" customFormat="1" ht="18.75" customHeight="1">
      <c r="A455" s="32">
        <v>453</v>
      </c>
      <c r="B455" s="33" t="s">
        <v>3052</v>
      </c>
      <c r="C455" s="34" t="s">
        <v>277</v>
      </c>
      <c r="D455" s="35" t="s">
        <v>1702</v>
      </c>
      <c r="E455" s="45" t="s">
        <v>3052</v>
      </c>
      <c r="F455" s="47">
        <v>440</v>
      </c>
      <c r="G455" s="38">
        <v>117679644</v>
      </c>
      <c r="H455" s="39">
        <v>476</v>
      </c>
      <c r="I455" s="40">
        <v>462</v>
      </c>
      <c r="J455" s="41">
        <v>117679644</v>
      </c>
      <c r="K455" s="42">
        <v>331</v>
      </c>
      <c r="L455" s="43">
        <v>317</v>
      </c>
      <c r="M455" s="38">
        <v>28441204</v>
      </c>
      <c r="N455" s="39">
        <v>434</v>
      </c>
      <c r="O455" s="40">
        <v>420</v>
      </c>
      <c r="P455" s="41">
        <v>28138761</v>
      </c>
      <c r="Q455" s="42">
        <v>472</v>
      </c>
      <c r="R455" s="43">
        <v>459</v>
      </c>
      <c r="S455" s="38">
        <v>62041825</v>
      </c>
      <c r="T455" s="39">
        <v>211</v>
      </c>
      <c r="U455" s="40">
        <v>204</v>
      </c>
      <c r="V455" s="41">
        <v>11510757</v>
      </c>
      <c r="W455" s="42">
        <v>308</v>
      </c>
      <c r="X455" s="43">
        <v>306</v>
      </c>
      <c r="Y455" s="38">
        <v>29003</v>
      </c>
      <c r="Z455" s="39">
        <v>442</v>
      </c>
      <c r="AA455" s="40">
        <v>428</v>
      </c>
      <c r="AB455" s="41">
        <v>186</v>
      </c>
      <c r="AC455" s="108">
        <v>342</v>
      </c>
      <c r="AD455" s="45">
        <v>0</v>
      </c>
      <c r="AE455" s="37">
        <v>0.04</v>
      </c>
      <c r="AF455" s="46">
        <v>99.96</v>
      </c>
    </row>
    <row r="456" spans="1:32" s="3" customFormat="1" ht="18.75" customHeight="1">
      <c r="A456" s="137">
        <v>454</v>
      </c>
      <c r="B456" s="138">
        <v>493</v>
      </c>
      <c r="C456" s="139" t="s">
        <v>351</v>
      </c>
      <c r="D456" s="140" t="s">
        <v>3056</v>
      </c>
      <c r="E456" s="141" t="s">
        <v>3052</v>
      </c>
      <c r="F456" s="142">
        <v>441</v>
      </c>
      <c r="G456" s="143">
        <v>117622144</v>
      </c>
      <c r="H456" s="144">
        <v>415</v>
      </c>
      <c r="I456" s="145">
        <v>401</v>
      </c>
      <c r="J456" s="146">
        <v>141189343</v>
      </c>
      <c r="K456" s="147">
        <v>348</v>
      </c>
      <c r="L456" s="148">
        <v>334</v>
      </c>
      <c r="M456" s="143">
        <v>26619618</v>
      </c>
      <c r="N456" s="144">
        <v>344</v>
      </c>
      <c r="O456" s="145">
        <v>332</v>
      </c>
      <c r="P456" s="146">
        <v>51230542</v>
      </c>
      <c r="Q456" s="147">
        <v>420</v>
      </c>
      <c r="R456" s="148">
        <v>407</v>
      </c>
      <c r="S456" s="143">
        <v>95403071</v>
      </c>
      <c r="T456" s="144">
        <v>263</v>
      </c>
      <c r="U456" s="145">
        <v>256</v>
      </c>
      <c r="V456" s="146">
        <v>5460384</v>
      </c>
      <c r="W456" s="147">
        <v>372</v>
      </c>
      <c r="X456" s="148">
        <v>370</v>
      </c>
      <c r="Y456" s="143">
        <v>11744</v>
      </c>
      <c r="Z456" s="144">
        <v>457</v>
      </c>
      <c r="AA456" s="145">
        <v>443</v>
      </c>
      <c r="AB456" s="146">
        <v>162</v>
      </c>
      <c r="AC456" s="149">
        <v>352</v>
      </c>
      <c r="AD456" s="141">
        <v>0</v>
      </c>
      <c r="AE456" s="150">
        <v>0</v>
      </c>
      <c r="AF456" s="151">
        <v>100</v>
      </c>
    </row>
    <row r="457" spans="1:32" s="3" customFormat="1" ht="18.75" customHeight="1">
      <c r="A457" s="48">
        <v>455</v>
      </c>
      <c r="B457" s="49">
        <v>386</v>
      </c>
      <c r="C457" s="50" t="s">
        <v>352</v>
      </c>
      <c r="D457" s="51" t="s">
        <v>1702</v>
      </c>
      <c r="E457" s="68" t="s">
        <v>3052</v>
      </c>
      <c r="F457" s="60">
        <v>442</v>
      </c>
      <c r="G457" s="54">
        <v>117480130</v>
      </c>
      <c r="H457" s="55">
        <v>473</v>
      </c>
      <c r="I457" s="56">
        <v>459</v>
      </c>
      <c r="J457" s="57">
        <v>119124724</v>
      </c>
      <c r="K457" s="58" t="s">
        <v>3052</v>
      </c>
      <c r="L457" s="59" t="s">
        <v>3052</v>
      </c>
      <c r="M457" s="65" t="s">
        <v>3052</v>
      </c>
      <c r="N457" s="55">
        <v>164</v>
      </c>
      <c r="O457" s="56">
        <v>155</v>
      </c>
      <c r="P457" s="57">
        <v>158942585</v>
      </c>
      <c r="Q457" s="58">
        <v>223</v>
      </c>
      <c r="R457" s="59">
        <v>212</v>
      </c>
      <c r="S457" s="54">
        <v>262006810</v>
      </c>
      <c r="T457" s="55" t="s">
        <v>3052</v>
      </c>
      <c r="U457" s="56" t="s">
        <v>3052</v>
      </c>
      <c r="V457" s="66" t="s">
        <v>3052</v>
      </c>
      <c r="W457" s="58">
        <v>173</v>
      </c>
      <c r="X457" s="59">
        <v>172</v>
      </c>
      <c r="Y457" s="54">
        <v>74890</v>
      </c>
      <c r="Z457" s="55">
        <v>207</v>
      </c>
      <c r="AA457" s="56">
        <v>196</v>
      </c>
      <c r="AB457" s="57">
        <v>778</v>
      </c>
      <c r="AC457" s="109">
        <v>372</v>
      </c>
      <c r="AD457" s="52">
        <v>0</v>
      </c>
      <c r="AE457" s="60">
        <v>100</v>
      </c>
      <c r="AF457" s="61">
        <v>0</v>
      </c>
    </row>
    <row r="458" spans="1:32" s="3" customFormat="1" ht="18.75" customHeight="1">
      <c r="A458" s="18">
        <v>456</v>
      </c>
      <c r="B458" s="19" t="s">
        <v>3052</v>
      </c>
      <c r="C458" s="20" t="s">
        <v>353</v>
      </c>
      <c r="D458" s="21" t="s">
        <v>3051</v>
      </c>
      <c r="E458" s="22" t="s">
        <v>3052</v>
      </c>
      <c r="F458" s="23">
        <v>443</v>
      </c>
      <c r="G458" s="24">
        <v>117212808</v>
      </c>
      <c r="H458" s="25">
        <v>472</v>
      </c>
      <c r="I458" s="26">
        <v>458</v>
      </c>
      <c r="J458" s="27">
        <v>119500293</v>
      </c>
      <c r="K458" s="28">
        <v>255</v>
      </c>
      <c r="L458" s="29">
        <v>241</v>
      </c>
      <c r="M458" s="24">
        <v>42057965</v>
      </c>
      <c r="N458" s="25">
        <v>359</v>
      </c>
      <c r="O458" s="26">
        <v>347</v>
      </c>
      <c r="P458" s="27">
        <v>47172577</v>
      </c>
      <c r="Q458" s="28">
        <v>403</v>
      </c>
      <c r="R458" s="29">
        <v>390</v>
      </c>
      <c r="S458" s="24">
        <v>108448990</v>
      </c>
      <c r="T458" s="25">
        <v>288</v>
      </c>
      <c r="U458" s="26">
        <v>281</v>
      </c>
      <c r="V458" s="27">
        <v>3500794</v>
      </c>
      <c r="W458" s="28">
        <v>158</v>
      </c>
      <c r="X458" s="29">
        <v>157</v>
      </c>
      <c r="Y458" s="24">
        <v>83324</v>
      </c>
      <c r="Z458" s="25">
        <v>292</v>
      </c>
      <c r="AA458" s="26">
        <v>280</v>
      </c>
      <c r="AB458" s="27">
        <v>489</v>
      </c>
      <c r="AC458" s="107">
        <v>371</v>
      </c>
      <c r="AD458" s="22">
        <v>0</v>
      </c>
      <c r="AE458" s="30">
        <v>100</v>
      </c>
      <c r="AF458" s="31">
        <v>0</v>
      </c>
    </row>
    <row r="459" spans="1:32" s="3" customFormat="1" ht="18.75" customHeight="1">
      <c r="A459" s="137">
        <v>457</v>
      </c>
      <c r="B459" s="138">
        <v>497</v>
      </c>
      <c r="C459" s="139" t="s">
        <v>354</v>
      </c>
      <c r="D459" s="140" t="s">
        <v>3056</v>
      </c>
      <c r="E459" s="141" t="s">
        <v>3052</v>
      </c>
      <c r="F459" s="142">
        <v>444</v>
      </c>
      <c r="G459" s="143">
        <v>117207432</v>
      </c>
      <c r="H459" s="144">
        <v>366</v>
      </c>
      <c r="I459" s="145">
        <v>353</v>
      </c>
      <c r="J459" s="146">
        <v>167286976</v>
      </c>
      <c r="K459" s="147">
        <v>397</v>
      </c>
      <c r="L459" s="148">
        <v>383</v>
      </c>
      <c r="M459" s="143">
        <v>18589544</v>
      </c>
      <c r="N459" s="144">
        <v>329</v>
      </c>
      <c r="O459" s="145">
        <v>317</v>
      </c>
      <c r="P459" s="146">
        <v>55653225</v>
      </c>
      <c r="Q459" s="147">
        <v>353</v>
      </c>
      <c r="R459" s="148">
        <v>342</v>
      </c>
      <c r="S459" s="143">
        <v>143393764</v>
      </c>
      <c r="T459" s="144">
        <v>300</v>
      </c>
      <c r="U459" s="145">
        <v>292</v>
      </c>
      <c r="V459" s="146">
        <v>2689724</v>
      </c>
      <c r="W459" s="147">
        <v>151</v>
      </c>
      <c r="X459" s="148">
        <v>150</v>
      </c>
      <c r="Y459" s="143">
        <v>88341</v>
      </c>
      <c r="Z459" s="144">
        <v>454</v>
      </c>
      <c r="AA459" s="145">
        <v>440</v>
      </c>
      <c r="AB459" s="146">
        <v>170</v>
      </c>
      <c r="AC459" s="149">
        <v>210</v>
      </c>
      <c r="AD459" s="141">
        <v>0</v>
      </c>
      <c r="AE459" s="150">
        <v>100</v>
      </c>
      <c r="AF459" s="151">
        <v>0</v>
      </c>
    </row>
    <row r="460" spans="1:32" s="3" customFormat="1" ht="18.75" customHeight="1">
      <c r="A460" s="32">
        <v>458</v>
      </c>
      <c r="B460" s="33">
        <v>491</v>
      </c>
      <c r="C460" s="34" t="s">
        <v>355</v>
      </c>
      <c r="D460" s="35" t="s">
        <v>3092</v>
      </c>
      <c r="E460" s="45" t="s">
        <v>3052</v>
      </c>
      <c r="F460" s="47">
        <v>445</v>
      </c>
      <c r="G460" s="38">
        <v>117066983</v>
      </c>
      <c r="H460" s="39">
        <v>477</v>
      </c>
      <c r="I460" s="40">
        <v>463</v>
      </c>
      <c r="J460" s="41">
        <v>117066983</v>
      </c>
      <c r="K460" s="42">
        <v>412</v>
      </c>
      <c r="L460" s="43">
        <v>398</v>
      </c>
      <c r="M460" s="38">
        <v>17122792</v>
      </c>
      <c r="N460" s="39">
        <v>367</v>
      </c>
      <c r="O460" s="40">
        <v>354</v>
      </c>
      <c r="P460" s="41">
        <v>44781680</v>
      </c>
      <c r="Q460" s="42">
        <v>456</v>
      </c>
      <c r="R460" s="43">
        <v>443</v>
      </c>
      <c r="S460" s="38">
        <v>69034673</v>
      </c>
      <c r="T460" s="39">
        <v>241</v>
      </c>
      <c r="U460" s="40">
        <v>234</v>
      </c>
      <c r="V460" s="41">
        <v>8422933</v>
      </c>
      <c r="W460" s="42" t="s">
        <v>3052</v>
      </c>
      <c r="X460" s="43" t="s">
        <v>3052</v>
      </c>
      <c r="Y460" s="44" t="s">
        <v>3052</v>
      </c>
      <c r="Z460" s="39">
        <v>458</v>
      </c>
      <c r="AA460" s="40">
        <v>444</v>
      </c>
      <c r="AB460" s="41">
        <v>162</v>
      </c>
      <c r="AC460" s="108">
        <v>311</v>
      </c>
      <c r="AD460" s="45">
        <v>0</v>
      </c>
      <c r="AE460" s="37">
        <v>100</v>
      </c>
      <c r="AF460" s="46">
        <v>0</v>
      </c>
    </row>
    <row r="461" spans="1:32" s="3" customFormat="1" ht="18.75" customHeight="1">
      <c r="A461" s="137">
        <v>459</v>
      </c>
      <c r="B461" s="138" t="s">
        <v>3052</v>
      </c>
      <c r="C461" s="139" t="s">
        <v>356</v>
      </c>
      <c r="D461" s="140" t="s">
        <v>3056</v>
      </c>
      <c r="E461" s="141" t="s">
        <v>3052</v>
      </c>
      <c r="F461" s="142">
        <v>446</v>
      </c>
      <c r="G461" s="143">
        <v>116596456</v>
      </c>
      <c r="H461" s="144">
        <v>474</v>
      </c>
      <c r="I461" s="145">
        <v>460</v>
      </c>
      <c r="J461" s="146">
        <v>118330990</v>
      </c>
      <c r="K461" s="147">
        <v>310</v>
      </c>
      <c r="L461" s="148">
        <v>296</v>
      </c>
      <c r="M461" s="143">
        <v>32154855</v>
      </c>
      <c r="N461" s="144">
        <v>384</v>
      </c>
      <c r="O461" s="145">
        <v>371</v>
      </c>
      <c r="P461" s="146">
        <v>40983649</v>
      </c>
      <c r="Q461" s="147">
        <v>473</v>
      </c>
      <c r="R461" s="148">
        <v>460</v>
      </c>
      <c r="S461" s="143">
        <v>60558625</v>
      </c>
      <c r="T461" s="144">
        <v>157</v>
      </c>
      <c r="U461" s="145">
        <v>151</v>
      </c>
      <c r="V461" s="146">
        <v>17437262</v>
      </c>
      <c r="W461" s="147">
        <v>169</v>
      </c>
      <c r="X461" s="148">
        <v>168</v>
      </c>
      <c r="Y461" s="143">
        <v>76547</v>
      </c>
      <c r="Z461" s="144">
        <v>329</v>
      </c>
      <c r="AA461" s="145">
        <v>317</v>
      </c>
      <c r="AB461" s="146">
        <v>388</v>
      </c>
      <c r="AC461" s="149">
        <v>362</v>
      </c>
      <c r="AD461" s="141">
        <v>0</v>
      </c>
      <c r="AE461" s="150">
        <v>0</v>
      </c>
      <c r="AF461" s="151">
        <v>100</v>
      </c>
    </row>
    <row r="462" spans="1:32" s="3" customFormat="1" ht="18.75" customHeight="1">
      <c r="A462" s="152">
        <v>460</v>
      </c>
      <c r="B462" s="153" t="s">
        <v>3052</v>
      </c>
      <c r="C462" s="154" t="s">
        <v>357</v>
      </c>
      <c r="D462" s="155" t="s">
        <v>3056</v>
      </c>
      <c r="E462" s="156" t="s">
        <v>3052</v>
      </c>
      <c r="F462" s="157">
        <v>447</v>
      </c>
      <c r="G462" s="158">
        <v>116246688</v>
      </c>
      <c r="H462" s="159">
        <v>481</v>
      </c>
      <c r="I462" s="160">
        <v>467</v>
      </c>
      <c r="J462" s="161">
        <v>116246688</v>
      </c>
      <c r="K462" s="162">
        <v>259</v>
      </c>
      <c r="L462" s="163">
        <v>245</v>
      </c>
      <c r="M462" s="158">
        <v>41607772</v>
      </c>
      <c r="N462" s="159">
        <v>439</v>
      </c>
      <c r="O462" s="160">
        <v>425</v>
      </c>
      <c r="P462" s="161">
        <v>24858733</v>
      </c>
      <c r="Q462" s="162">
        <v>419</v>
      </c>
      <c r="R462" s="163">
        <v>406</v>
      </c>
      <c r="S462" s="158">
        <v>97449775</v>
      </c>
      <c r="T462" s="159">
        <v>276</v>
      </c>
      <c r="U462" s="160">
        <v>269</v>
      </c>
      <c r="V462" s="161">
        <v>4511872</v>
      </c>
      <c r="W462" s="162">
        <v>404</v>
      </c>
      <c r="X462" s="163">
        <v>401</v>
      </c>
      <c r="Y462" s="158">
        <v>4893</v>
      </c>
      <c r="Z462" s="159">
        <v>197</v>
      </c>
      <c r="AA462" s="160">
        <v>186</v>
      </c>
      <c r="AB462" s="161">
        <v>797</v>
      </c>
      <c r="AC462" s="164">
        <v>384</v>
      </c>
      <c r="AD462" s="156">
        <v>0</v>
      </c>
      <c r="AE462" s="165">
        <v>100</v>
      </c>
      <c r="AF462" s="166">
        <v>0</v>
      </c>
    </row>
    <row r="463" spans="1:32" s="3" customFormat="1" ht="18.75" customHeight="1">
      <c r="A463" s="18">
        <v>461</v>
      </c>
      <c r="B463" s="19">
        <v>490</v>
      </c>
      <c r="C463" s="20" t="s">
        <v>358</v>
      </c>
      <c r="D463" s="21" t="s">
        <v>359</v>
      </c>
      <c r="E463" s="22" t="s">
        <v>3052</v>
      </c>
      <c r="F463" s="23">
        <v>448</v>
      </c>
      <c r="G463" s="24">
        <v>115764968</v>
      </c>
      <c r="H463" s="25">
        <v>479</v>
      </c>
      <c r="I463" s="26">
        <v>465</v>
      </c>
      <c r="J463" s="27">
        <v>116564668</v>
      </c>
      <c r="K463" s="28">
        <v>460</v>
      </c>
      <c r="L463" s="29">
        <v>446</v>
      </c>
      <c r="M463" s="24">
        <v>6022140</v>
      </c>
      <c r="N463" s="25">
        <v>448</v>
      </c>
      <c r="O463" s="26">
        <v>434</v>
      </c>
      <c r="P463" s="27">
        <v>19998054</v>
      </c>
      <c r="Q463" s="28">
        <v>483</v>
      </c>
      <c r="R463" s="29">
        <v>469</v>
      </c>
      <c r="S463" s="24">
        <v>50097193</v>
      </c>
      <c r="T463" s="25">
        <v>327</v>
      </c>
      <c r="U463" s="26">
        <v>318</v>
      </c>
      <c r="V463" s="27">
        <v>1022892</v>
      </c>
      <c r="W463" s="28">
        <v>410</v>
      </c>
      <c r="X463" s="29">
        <v>407</v>
      </c>
      <c r="Y463" s="24">
        <v>3714</v>
      </c>
      <c r="Z463" s="25">
        <v>475</v>
      </c>
      <c r="AA463" s="26">
        <v>461</v>
      </c>
      <c r="AB463" s="27">
        <v>130</v>
      </c>
      <c r="AC463" s="107">
        <v>390</v>
      </c>
      <c r="AD463" s="22">
        <v>0</v>
      </c>
      <c r="AE463" s="30">
        <v>100</v>
      </c>
      <c r="AF463" s="31">
        <v>0</v>
      </c>
    </row>
    <row r="464" spans="1:32" s="3" customFormat="1" ht="18.75" customHeight="1">
      <c r="A464" s="32">
        <v>462</v>
      </c>
      <c r="B464" s="33" t="s">
        <v>3052</v>
      </c>
      <c r="C464" s="34" t="s">
        <v>360</v>
      </c>
      <c r="D464" s="35" t="s">
        <v>2187</v>
      </c>
      <c r="E464" s="45" t="s">
        <v>3052</v>
      </c>
      <c r="F464" s="47">
        <v>449</v>
      </c>
      <c r="G464" s="38">
        <v>115250130</v>
      </c>
      <c r="H464" s="39">
        <v>418</v>
      </c>
      <c r="I464" s="40">
        <v>404</v>
      </c>
      <c r="J464" s="41">
        <v>140803659</v>
      </c>
      <c r="K464" s="42">
        <v>455</v>
      </c>
      <c r="L464" s="43">
        <v>441</v>
      </c>
      <c r="M464" s="38">
        <v>8155444</v>
      </c>
      <c r="N464" s="39">
        <v>481</v>
      </c>
      <c r="O464" s="40">
        <v>467</v>
      </c>
      <c r="P464" s="41">
        <v>5756278</v>
      </c>
      <c r="Q464" s="42">
        <v>481</v>
      </c>
      <c r="R464" s="43">
        <v>467</v>
      </c>
      <c r="S464" s="38">
        <v>50703765</v>
      </c>
      <c r="T464" s="39">
        <v>321</v>
      </c>
      <c r="U464" s="40">
        <v>312</v>
      </c>
      <c r="V464" s="41">
        <v>1406811</v>
      </c>
      <c r="W464" s="42">
        <v>323</v>
      </c>
      <c r="X464" s="43">
        <v>321</v>
      </c>
      <c r="Y464" s="38">
        <v>25733</v>
      </c>
      <c r="Z464" s="39">
        <v>417</v>
      </c>
      <c r="AA464" s="40">
        <v>403</v>
      </c>
      <c r="AB464" s="41">
        <v>221</v>
      </c>
      <c r="AC464" s="108">
        <v>371</v>
      </c>
      <c r="AD464" s="45">
        <v>0</v>
      </c>
      <c r="AE464" s="37">
        <v>100</v>
      </c>
      <c r="AF464" s="46">
        <v>0</v>
      </c>
    </row>
    <row r="465" spans="1:32" s="3" customFormat="1" ht="18.75" customHeight="1">
      <c r="A465" s="32">
        <v>463</v>
      </c>
      <c r="B465" s="33">
        <v>481</v>
      </c>
      <c r="C465" s="34" t="s">
        <v>361</v>
      </c>
      <c r="D465" s="35" t="s">
        <v>3058</v>
      </c>
      <c r="E465" s="45" t="s">
        <v>3052</v>
      </c>
      <c r="F465" s="47">
        <v>450</v>
      </c>
      <c r="G465" s="38">
        <v>115173835</v>
      </c>
      <c r="H465" s="39">
        <v>466</v>
      </c>
      <c r="I465" s="40">
        <v>452</v>
      </c>
      <c r="J465" s="41">
        <v>122582084</v>
      </c>
      <c r="K465" s="42">
        <v>392</v>
      </c>
      <c r="L465" s="43">
        <v>378</v>
      </c>
      <c r="M465" s="38">
        <v>20050611</v>
      </c>
      <c r="N465" s="39">
        <v>258</v>
      </c>
      <c r="O465" s="40">
        <v>247</v>
      </c>
      <c r="P465" s="41">
        <v>89516405</v>
      </c>
      <c r="Q465" s="42">
        <v>300</v>
      </c>
      <c r="R465" s="43">
        <v>289</v>
      </c>
      <c r="S465" s="38">
        <v>183886424</v>
      </c>
      <c r="T465" s="39">
        <v>270</v>
      </c>
      <c r="U465" s="40">
        <v>263</v>
      </c>
      <c r="V465" s="41">
        <v>5055238</v>
      </c>
      <c r="W465" s="42">
        <v>382</v>
      </c>
      <c r="X465" s="43">
        <v>380</v>
      </c>
      <c r="Y465" s="38">
        <v>9769</v>
      </c>
      <c r="Z465" s="39">
        <v>416</v>
      </c>
      <c r="AA465" s="40">
        <v>402</v>
      </c>
      <c r="AB465" s="41">
        <v>222</v>
      </c>
      <c r="AC465" s="108">
        <v>311</v>
      </c>
      <c r="AD465" s="45">
        <v>0</v>
      </c>
      <c r="AE465" s="37">
        <v>100</v>
      </c>
      <c r="AF465" s="46">
        <v>0</v>
      </c>
    </row>
    <row r="466" spans="1:32" s="3" customFormat="1" ht="18.75" customHeight="1">
      <c r="A466" s="32">
        <v>464</v>
      </c>
      <c r="B466" s="33" t="s">
        <v>3052</v>
      </c>
      <c r="C466" s="34" t="s">
        <v>1315</v>
      </c>
      <c r="D466" s="35" t="s">
        <v>829</v>
      </c>
      <c r="E466" s="45" t="s">
        <v>3052</v>
      </c>
      <c r="F466" s="47">
        <v>451</v>
      </c>
      <c r="G466" s="38">
        <v>114065642</v>
      </c>
      <c r="H466" s="39">
        <v>447</v>
      </c>
      <c r="I466" s="40">
        <v>433</v>
      </c>
      <c r="J466" s="41">
        <v>129741505</v>
      </c>
      <c r="K466" s="42">
        <v>322</v>
      </c>
      <c r="L466" s="43">
        <v>308</v>
      </c>
      <c r="M466" s="38">
        <v>29995379</v>
      </c>
      <c r="N466" s="39">
        <v>330</v>
      </c>
      <c r="O466" s="40">
        <v>318</v>
      </c>
      <c r="P466" s="41">
        <v>55622101</v>
      </c>
      <c r="Q466" s="42">
        <v>424</v>
      </c>
      <c r="R466" s="43">
        <v>411</v>
      </c>
      <c r="S466" s="38">
        <v>94097554</v>
      </c>
      <c r="T466" s="39">
        <v>152</v>
      </c>
      <c r="U466" s="40">
        <v>147</v>
      </c>
      <c r="V466" s="41">
        <v>18592616</v>
      </c>
      <c r="W466" s="42">
        <v>224</v>
      </c>
      <c r="X466" s="43">
        <v>223</v>
      </c>
      <c r="Y466" s="38">
        <v>55555</v>
      </c>
      <c r="Z466" s="39">
        <v>191</v>
      </c>
      <c r="AA466" s="40">
        <v>180</v>
      </c>
      <c r="AB466" s="41">
        <v>825</v>
      </c>
      <c r="AC466" s="108">
        <v>311</v>
      </c>
      <c r="AD466" s="45">
        <v>0</v>
      </c>
      <c r="AE466" s="37">
        <v>100</v>
      </c>
      <c r="AF466" s="46">
        <v>0</v>
      </c>
    </row>
    <row r="467" spans="1:32" s="3" customFormat="1" ht="18.75" customHeight="1">
      <c r="A467" s="48">
        <v>465</v>
      </c>
      <c r="B467" s="70" t="s">
        <v>3052</v>
      </c>
      <c r="C467" s="50" t="s">
        <v>362</v>
      </c>
      <c r="D467" s="51" t="s">
        <v>3056</v>
      </c>
      <c r="E467" s="52" t="s">
        <v>3052</v>
      </c>
      <c r="F467" s="53">
        <v>452</v>
      </c>
      <c r="G467" s="54">
        <v>113806000</v>
      </c>
      <c r="H467" s="55">
        <v>323</v>
      </c>
      <c r="I467" s="56">
        <v>313</v>
      </c>
      <c r="J467" s="57">
        <v>187346644</v>
      </c>
      <c r="K467" s="58">
        <v>467</v>
      </c>
      <c r="L467" s="59">
        <v>453</v>
      </c>
      <c r="M467" s="54">
        <v>3278451</v>
      </c>
      <c r="N467" s="55">
        <v>472</v>
      </c>
      <c r="O467" s="56">
        <v>458</v>
      </c>
      <c r="P467" s="57">
        <v>9441956</v>
      </c>
      <c r="Q467" s="58">
        <v>485</v>
      </c>
      <c r="R467" s="59">
        <v>471</v>
      </c>
      <c r="S467" s="54">
        <v>48450796</v>
      </c>
      <c r="T467" s="55">
        <v>342</v>
      </c>
      <c r="U467" s="56">
        <v>332</v>
      </c>
      <c r="V467" s="57">
        <v>405354</v>
      </c>
      <c r="W467" s="58">
        <v>126</v>
      </c>
      <c r="X467" s="59">
        <v>125</v>
      </c>
      <c r="Y467" s="54">
        <v>104000</v>
      </c>
      <c r="Z467" s="55">
        <v>451</v>
      </c>
      <c r="AA467" s="56">
        <v>437</v>
      </c>
      <c r="AB467" s="57">
        <v>171</v>
      </c>
      <c r="AC467" s="109">
        <v>371</v>
      </c>
      <c r="AD467" s="52">
        <v>0</v>
      </c>
      <c r="AE467" s="60">
        <v>100</v>
      </c>
      <c r="AF467" s="61">
        <v>0</v>
      </c>
    </row>
    <row r="468" spans="1:32" s="3" customFormat="1" ht="18.75" customHeight="1">
      <c r="A468" s="18">
        <v>466</v>
      </c>
      <c r="B468" s="19">
        <v>457</v>
      </c>
      <c r="C468" s="20" t="s">
        <v>363</v>
      </c>
      <c r="D468" s="21" t="s">
        <v>3098</v>
      </c>
      <c r="E468" s="22" t="s">
        <v>3052</v>
      </c>
      <c r="F468" s="23">
        <v>453</v>
      </c>
      <c r="G468" s="24">
        <v>113613889</v>
      </c>
      <c r="H468" s="25">
        <v>480</v>
      </c>
      <c r="I468" s="26">
        <v>466</v>
      </c>
      <c r="J468" s="27">
        <v>116422619</v>
      </c>
      <c r="K468" s="28">
        <v>456</v>
      </c>
      <c r="L468" s="29">
        <v>442</v>
      </c>
      <c r="M468" s="24">
        <v>7593504</v>
      </c>
      <c r="N468" s="25">
        <v>379</v>
      </c>
      <c r="O468" s="26">
        <v>366</v>
      </c>
      <c r="P468" s="27">
        <v>41435600</v>
      </c>
      <c r="Q468" s="28">
        <v>377</v>
      </c>
      <c r="R468" s="29">
        <v>365</v>
      </c>
      <c r="S468" s="24">
        <v>123162350</v>
      </c>
      <c r="T468" s="25">
        <v>322</v>
      </c>
      <c r="U468" s="26">
        <v>313</v>
      </c>
      <c r="V468" s="27">
        <v>1370343</v>
      </c>
      <c r="W468" s="28">
        <v>253</v>
      </c>
      <c r="X468" s="29">
        <v>252</v>
      </c>
      <c r="Y468" s="24">
        <v>45867</v>
      </c>
      <c r="Z468" s="25">
        <v>391</v>
      </c>
      <c r="AA468" s="26">
        <v>377</v>
      </c>
      <c r="AB468" s="27">
        <v>273</v>
      </c>
      <c r="AC468" s="107">
        <v>371</v>
      </c>
      <c r="AD468" s="22">
        <v>0</v>
      </c>
      <c r="AE468" s="30">
        <v>100</v>
      </c>
      <c r="AF468" s="31">
        <v>0</v>
      </c>
    </row>
    <row r="469" spans="1:32" s="3" customFormat="1" ht="18.75" customHeight="1">
      <c r="A469" s="137">
        <v>467</v>
      </c>
      <c r="B469" s="138" t="s">
        <v>3052</v>
      </c>
      <c r="C469" s="139" t="s">
        <v>364</v>
      </c>
      <c r="D469" s="140" t="s">
        <v>3056</v>
      </c>
      <c r="E469" s="141" t="s">
        <v>3052</v>
      </c>
      <c r="F469" s="142">
        <v>454</v>
      </c>
      <c r="G469" s="143">
        <v>113516778</v>
      </c>
      <c r="H469" s="144">
        <v>482</v>
      </c>
      <c r="I469" s="145">
        <v>468</v>
      </c>
      <c r="J469" s="146">
        <v>114865173</v>
      </c>
      <c r="K469" s="147">
        <v>385</v>
      </c>
      <c r="L469" s="148">
        <v>371</v>
      </c>
      <c r="M469" s="143">
        <v>20730461</v>
      </c>
      <c r="N469" s="144">
        <v>395</v>
      </c>
      <c r="O469" s="145">
        <v>382</v>
      </c>
      <c r="P469" s="146">
        <v>37586621</v>
      </c>
      <c r="Q469" s="147">
        <v>428</v>
      </c>
      <c r="R469" s="148">
        <v>415</v>
      </c>
      <c r="S469" s="143">
        <v>93077726</v>
      </c>
      <c r="T469" s="144">
        <v>295</v>
      </c>
      <c r="U469" s="145">
        <v>287</v>
      </c>
      <c r="V469" s="146">
        <v>2973742</v>
      </c>
      <c r="W469" s="147">
        <v>348</v>
      </c>
      <c r="X469" s="148">
        <v>346</v>
      </c>
      <c r="Y469" s="143">
        <v>17958</v>
      </c>
      <c r="Z469" s="144">
        <v>212</v>
      </c>
      <c r="AA469" s="145">
        <v>201</v>
      </c>
      <c r="AB469" s="146">
        <v>750</v>
      </c>
      <c r="AC469" s="149">
        <v>321</v>
      </c>
      <c r="AD469" s="141">
        <v>0</v>
      </c>
      <c r="AE469" s="150">
        <v>100</v>
      </c>
      <c r="AF469" s="151">
        <v>0</v>
      </c>
    </row>
    <row r="470" spans="1:32" s="3" customFormat="1" ht="18.75" customHeight="1">
      <c r="A470" s="137">
        <v>468</v>
      </c>
      <c r="B470" s="138" t="s">
        <v>3052</v>
      </c>
      <c r="C470" s="139" t="s">
        <v>365</v>
      </c>
      <c r="D470" s="140" t="s">
        <v>3056</v>
      </c>
      <c r="E470" s="141" t="s">
        <v>3052</v>
      </c>
      <c r="F470" s="142">
        <v>455</v>
      </c>
      <c r="G470" s="143">
        <v>112953672</v>
      </c>
      <c r="H470" s="144">
        <v>486</v>
      </c>
      <c r="I470" s="145">
        <v>472</v>
      </c>
      <c r="J470" s="146">
        <v>112953672</v>
      </c>
      <c r="K470" s="147">
        <v>396</v>
      </c>
      <c r="L470" s="148">
        <v>382</v>
      </c>
      <c r="M470" s="143">
        <v>18846637</v>
      </c>
      <c r="N470" s="144">
        <v>447</v>
      </c>
      <c r="O470" s="145">
        <v>433</v>
      </c>
      <c r="P470" s="146">
        <v>20455148</v>
      </c>
      <c r="Q470" s="147">
        <v>491</v>
      </c>
      <c r="R470" s="148">
        <v>477</v>
      </c>
      <c r="S470" s="143">
        <v>41808738</v>
      </c>
      <c r="T470" s="144">
        <v>332</v>
      </c>
      <c r="U470" s="145">
        <v>323</v>
      </c>
      <c r="V470" s="146">
        <v>796565</v>
      </c>
      <c r="W470" s="147" t="s">
        <v>3052</v>
      </c>
      <c r="X470" s="148" t="s">
        <v>3052</v>
      </c>
      <c r="Y470" s="186" t="s">
        <v>3052</v>
      </c>
      <c r="Z470" s="144">
        <v>426</v>
      </c>
      <c r="AA470" s="145">
        <v>412</v>
      </c>
      <c r="AB470" s="146">
        <v>210</v>
      </c>
      <c r="AC470" s="149">
        <v>369</v>
      </c>
      <c r="AD470" s="141">
        <v>0</v>
      </c>
      <c r="AE470" s="150">
        <v>100</v>
      </c>
      <c r="AF470" s="151">
        <v>0</v>
      </c>
    </row>
    <row r="471" spans="1:32" s="3" customFormat="1" ht="18.75" customHeight="1">
      <c r="A471" s="137">
        <v>469</v>
      </c>
      <c r="B471" s="138" t="s">
        <v>3052</v>
      </c>
      <c r="C471" s="139" t="s">
        <v>366</v>
      </c>
      <c r="D471" s="140" t="s">
        <v>3056</v>
      </c>
      <c r="E471" s="141" t="s">
        <v>3052</v>
      </c>
      <c r="F471" s="142">
        <v>456</v>
      </c>
      <c r="G471" s="143">
        <v>111672135</v>
      </c>
      <c r="H471" s="144">
        <v>487</v>
      </c>
      <c r="I471" s="145">
        <v>473</v>
      </c>
      <c r="J471" s="146">
        <v>112241657</v>
      </c>
      <c r="K471" s="147">
        <v>145</v>
      </c>
      <c r="L471" s="148">
        <v>134</v>
      </c>
      <c r="M471" s="143">
        <v>82289210</v>
      </c>
      <c r="N471" s="144">
        <v>117</v>
      </c>
      <c r="O471" s="145">
        <v>108</v>
      </c>
      <c r="P471" s="146">
        <v>216359869</v>
      </c>
      <c r="Q471" s="147">
        <v>212</v>
      </c>
      <c r="R471" s="148">
        <v>202</v>
      </c>
      <c r="S471" s="143">
        <v>269419887</v>
      </c>
      <c r="T471" s="144">
        <v>44</v>
      </c>
      <c r="U471" s="145">
        <v>41</v>
      </c>
      <c r="V471" s="146">
        <v>93033324</v>
      </c>
      <c r="W471" s="147">
        <v>159</v>
      </c>
      <c r="X471" s="148">
        <v>158</v>
      </c>
      <c r="Y471" s="143">
        <v>81961</v>
      </c>
      <c r="Z471" s="144">
        <v>327</v>
      </c>
      <c r="AA471" s="145">
        <v>315</v>
      </c>
      <c r="AB471" s="146">
        <v>398</v>
      </c>
      <c r="AC471" s="149">
        <v>210</v>
      </c>
      <c r="AD471" s="141">
        <v>0</v>
      </c>
      <c r="AE471" s="150">
        <v>100</v>
      </c>
      <c r="AF471" s="151">
        <v>0</v>
      </c>
    </row>
    <row r="472" spans="1:32" s="3" customFormat="1" ht="18.75" customHeight="1">
      <c r="A472" s="48">
        <v>470</v>
      </c>
      <c r="B472" s="49">
        <v>358</v>
      </c>
      <c r="C472" s="50" t="s">
        <v>367</v>
      </c>
      <c r="D472" s="51" t="s">
        <v>3058</v>
      </c>
      <c r="E472" s="52" t="s">
        <v>3052</v>
      </c>
      <c r="F472" s="53">
        <v>457</v>
      </c>
      <c r="G472" s="54">
        <v>111574867</v>
      </c>
      <c r="H472" s="55">
        <v>484</v>
      </c>
      <c r="I472" s="56">
        <v>470</v>
      </c>
      <c r="J472" s="57">
        <v>113368779</v>
      </c>
      <c r="K472" s="58">
        <v>307</v>
      </c>
      <c r="L472" s="59">
        <v>293</v>
      </c>
      <c r="M472" s="54">
        <v>32432854</v>
      </c>
      <c r="N472" s="55">
        <v>168</v>
      </c>
      <c r="O472" s="56">
        <v>159</v>
      </c>
      <c r="P472" s="57">
        <v>155758879</v>
      </c>
      <c r="Q472" s="58">
        <v>208</v>
      </c>
      <c r="R472" s="59">
        <v>198</v>
      </c>
      <c r="S472" s="54">
        <v>276017167</v>
      </c>
      <c r="T472" s="55">
        <v>397</v>
      </c>
      <c r="U472" s="56">
        <v>387</v>
      </c>
      <c r="V472" s="57">
        <v>-8331566</v>
      </c>
      <c r="W472" s="58">
        <v>393</v>
      </c>
      <c r="X472" s="59">
        <v>390</v>
      </c>
      <c r="Y472" s="54">
        <v>7226</v>
      </c>
      <c r="Z472" s="55">
        <v>436</v>
      </c>
      <c r="AA472" s="56">
        <v>422</v>
      </c>
      <c r="AB472" s="57">
        <v>199</v>
      </c>
      <c r="AC472" s="109">
        <v>369</v>
      </c>
      <c r="AD472" s="52">
        <v>0</v>
      </c>
      <c r="AE472" s="60">
        <v>18</v>
      </c>
      <c r="AF472" s="61">
        <v>82</v>
      </c>
    </row>
    <row r="473" spans="1:32" s="3" customFormat="1" ht="18.75" customHeight="1">
      <c r="A473" s="18">
        <v>471</v>
      </c>
      <c r="B473" s="19">
        <v>483</v>
      </c>
      <c r="C473" s="20" t="s">
        <v>368</v>
      </c>
      <c r="D473" s="21" t="s">
        <v>3058</v>
      </c>
      <c r="E473" s="22" t="s">
        <v>3052</v>
      </c>
      <c r="F473" s="23">
        <v>458</v>
      </c>
      <c r="G473" s="24">
        <v>111564786</v>
      </c>
      <c r="H473" s="25">
        <v>488</v>
      </c>
      <c r="I473" s="26">
        <v>474</v>
      </c>
      <c r="J473" s="27">
        <v>112188608</v>
      </c>
      <c r="K473" s="28">
        <v>206</v>
      </c>
      <c r="L473" s="29">
        <v>193</v>
      </c>
      <c r="M473" s="24">
        <v>53675098</v>
      </c>
      <c r="N473" s="25">
        <v>309</v>
      </c>
      <c r="O473" s="26">
        <v>298</v>
      </c>
      <c r="P473" s="27">
        <v>62886739</v>
      </c>
      <c r="Q473" s="28">
        <v>397</v>
      </c>
      <c r="R473" s="29">
        <v>384</v>
      </c>
      <c r="S473" s="24">
        <v>112149400</v>
      </c>
      <c r="T473" s="25">
        <v>164</v>
      </c>
      <c r="U473" s="26">
        <v>158</v>
      </c>
      <c r="V473" s="27">
        <v>16211780</v>
      </c>
      <c r="W473" s="28">
        <v>193</v>
      </c>
      <c r="X473" s="29">
        <v>192</v>
      </c>
      <c r="Y473" s="24">
        <v>67082</v>
      </c>
      <c r="Z473" s="25">
        <v>147</v>
      </c>
      <c r="AA473" s="26">
        <v>137</v>
      </c>
      <c r="AB473" s="27">
        <v>1057</v>
      </c>
      <c r="AC473" s="107">
        <v>384</v>
      </c>
      <c r="AD473" s="22">
        <v>0</v>
      </c>
      <c r="AE473" s="30">
        <v>100</v>
      </c>
      <c r="AF473" s="31">
        <v>0</v>
      </c>
    </row>
    <row r="474" spans="1:32" s="3" customFormat="1" ht="18.75" customHeight="1">
      <c r="A474" s="137">
        <v>472</v>
      </c>
      <c r="B474" s="138">
        <v>464</v>
      </c>
      <c r="C474" s="139" t="s">
        <v>369</v>
      </c>
      <c r="D474" s="140" t="s">
        <v>3056</v>
      </c>
      <c r="E474" s="141" t="s">
        <v>3052</v>
      </c>
      <c r="F474" s="142">
        <v>459</v>
      </c>
      <c r="G474" s="143">
        <v>111304724</v>
      </c>
      <c r="H474" s="144">
        <v>448</v>
      </c>
      <c r="I474" s="145">
        <v>434</v>
      </c>
      <c r="J474" s="146">
        <v>129274579</v>
      </c>
      <c r="K474" s="147" t="s">
        <v>3052</v>
      </c>
      <c r="L474" s="148" t="s">
        <v>3052</v>
      </c>
      <c r="M474" s="186" t="s">
        <v>3052</v>
      </c>
      <c r="N474" s="144" t="s">
        <v>3052</v>
      </c>
      <c r="O474" s="145" t="s">
        <v>3052</v>
      </c>
      <c r="P474" s="187" t="s">
        <v>3052</v>
      </c>
      <c r="Q474" s="147" t="s">
        <v>3052</v>
      </c>
      <c r="R474" s="148" t="s">
        <v>3052</v>
      </c>
      <c r="S474" s="186" t="s">
        <v>3052</v>
      </c>
      <c r="T474" s="144" t="s">
        <v>3052</v>
      </c>
      <c r="U474" s="145" t="s">
        <v>3052</v>
      </c>
      <c r="V474" s="187" t="s">
        <v>3052</v>
      </c>
      <c r="W474" s="147" t="s">
        <v>3052</v>
      </c>
      <c r="X474" s="148" t="s">
        <v>3052</v>
      </c>
      <c r="Y474" s="186" t="s">
        <v>3052</v>
      </c>
      <c r="Z474" s="144" t="s">
        <v>3052</v>
      </c>
      <c r="AA474" s="145" t="s">
        <v>3052</v>
      </c>
      <c r="AB474" s="187" t="s">
        <v>3052</v>
      </c>
      <c r="AC474" s="149">
        <v>369</v>
      </c>
      <c r="AD474" s="141">
        <v>0</v>
      </c>
      <c r="AE474" s="150">
        <v>0</v>
      </c>
      <c r="AF474" s="151">
        <v>100</v>
      </c>
    </row>
    <row r="475" spans="1:32" s="3" customFormat="1" ht="18.75" customHeight="1">
      <c r="A475" s="32">
        <v>473</v>
      </c>
      <c r="B475" s="33" t="s">
        <v>3052</v>
      </c>
      <c r="C475" s="34" t="s">
        <v>370</v>
      </c>
      <c r="D475" s="35" t="s">
        <v>371</v>
      </c>
      <c r="E475" s="36" t="s">
        <v>3052</v>
      </c>
      <c r="F475" s="37">
        <v>460</v>
      </c>
      <c r="G475" s="38">
        <v>111167805</v>
      </c>
      <c r="H475" s="39">
        <v>350</v>
      </c>
      <c r="I475" s="40">
        <v>337</v>
      </c>
      <c r="J475" s="41">
        <v>171858537</v>
      </c>
      <c r="K475" s="42">
        <v>489</v>
      </c>
      <c r="L475" s="43">
        <v>475</v>
      </c>
      <c r="M475" s="38">
        <v>-7658836</v>
      </c>
      <c r="N475" s="39">
        <v>334</v>
      </c>
      <c r="O475" s="40">
        <v>322</v>
      </c>
      <c r="P475" s="41">
        <v>54442369</v>
      </c>
      <c r="Q475" s="42">
        <v>267</v>
      </c>
      <c r="R475" s="43">
        <v>256</v>
      </c>
      <c r="S475" s="38">
        <v>211216847</v>
      </c>
      <c r="T475" s="39">
        <v>256</v>
      </c>
      <c r="U475" s="40">
        <v>249</v>
      </c>
      <c r="V475" s="41">
        <v>6269966</v>
      </c>
      <c r="W475" s="42">
        <v>265</v>
      </c>
      <c r="X475" s="43">
        <v>264</v>
      </c>
      <c r="Y475" s="38">
        <v>41199</v>
      </c>
      <c r="Z475" s="39">
        <v>333</v>
      </c>
      <c r="AA475" s="40">
        <v>321</v>
      </c>
      <c r="AB475" s="41">
        <v>380</v>
      </c>
      <c r="AC475" s="108">
        <v>311</v>
      </c>
      <c r="AD475" s="45">
        <v>0</v>
      </c>
      <c r="AE475" s="37">
        <v>100</v>
      </c>
      <c r="AF475" s="46">
        <v>0</v>
      </c>
    </row>
    <row r="476" spans="1:32" s="3" customFormat="1" ht="18.75" customHeight="1">
      <c r="A476" s="137">
        <v>474</v>
      </c>
      <c r="B476" s="188">
        <v>355</v>
      </c>
      <c r="C476" s="139" t="s">
        <v>372</v>
      </c>
      <c r="D476" s="140" t="s">
        <v>3056</v>
      </c>
      <c r="E476" s="141" t="s">
        <v>3052</v>
      </c>
      <c r="F476" s="142">
        <v>461</v>
      </c>
      <c r="G476" s="143">
        <v>111127344</v>
      </c>
      <c r="H476" s="144">
        <v>334</v>
      </c>
      <c r="I476" s="145">
        <v>323</v>
      </c>
      <c r="J476" s="146">
        <v>184688386</v>
      </c>
      <c r="K476" s="147">
        <v>242</v>
      </c>
      <c r="L476" s="148">
        <v>228</v>
      </c>
      <c r="M476" s="143">
        <v>44776484</v>
      </c>
      <c r="N476" s="144">
        <v>299</v>
      </c>
      <c r="O476" s="145">
        <v>288</v>
      </c>
      <c r="P476" s="146">
        <v>67912790</v>
      </c>
      <c r="Q476" s="147">
        <v>290</v>
      </c>
      <c r="R476" s="148">
        <v>279</v>
      </c>
      <c r="S476" s="143">
        <v>195253318</v>
      </c>
      <c r="T476" s="144">
        <v>215</v>
      </c>
      <c r="U476" s="145">
        <v>208</v>
      </c>
      <c r="V476" s="146">
        <v>10514856</v>
      </c>
      <c r="W476" s="147">
        <v>154</v>
      </c>
      <c r="X476" s="148">
        <v>153</v>
      </c>
      <c r="Y476" s="143">
        <v>85653</v>
      </c>
      <c r="Z476" s="144">
        <v>49</v>
      </c>
      <c r="AA476" s="145">
        <v>41</v>
      </c>
      <c r="AB476" s="146">
        <v>2306</v>
      </c>
      <c r="AC476" s="149">
        <v>322</v>
      </c>
      <c r="AD476" s="141">
        <v>0</v>
      </c>
      <c r="AE476" s="150">
        <v>100</v>
      </c>
      <c r="AF476" s="151">
        <v>0</v>
      </c>
    </row>
    <row r="477" spans="1:32" s="3" customFormat="1" ht="18.75" customHeight="1">
      <c r="A477" s="48">
        <v>475</v>
      </c>
      <c r="B477" s="49" t="s">
        <v>3052</v>
      </c>
      <c r="C477" s="50" t="s">
        <v>373</v>
      </c>
      <c r="D477" s="51" t="s">
        <v>3056</v>
      </c>
      <c r="E477" s="52" t="s">
        <v>3052</v>
      </c>
      <c r="F477" s="53">
        <v>462</v>
      </c>
      <c r="G477" s="54">
        <v>110702028</v>
      </c>
      <c r="H477" s="55">
        <v>470</v>
      </c>
      <c r="I477" s="56">
        <v>456</v>
      </c>
      <c r="J477" s="57">
        <v>120979887</v>
      </c>
      <c r="K477" s="58">
        <v>435</v>
      </c>
      <c r="L477" s="59">
        <v>421</v>
      </c>
      <c r="M477" s="54">
        <v>12966857</v>
      </c>
      <c r="N477" s="55">
        <v>444</v>
      </c>
      <c r="O477" s="56">
        <v>430</v>
      </c>
      <c r="P477" s="57">
        <v>21319621</v>
      </c>
      <c r="Q477" s="58">
        <v>498</v>
      </c>
      <c r="R477" s="59">
        <v>484</v>
      </c>
      <c r="S477" s="54">
        <v>25168847</v>
      </c>
      <c r="T477" s="55">
        <v>223</v>
      </c>
      <c r="U477" s="56">
        <v>216</v>
      </c>
      <c r="V477" s="57">
        <v>9906789</v>
      </c>
      <c r="W477" s="58" t="s">
        <v>3052</v>
      </c>
      <c r="X477" s="59" t="s">
        <v>3052</v>
      </c>
      <c r="Y477" s="65" t="s">
        <v>3052</v>
      </c>
      <c r="Z477" s="55">
        <v>493</v>
      </c>
      <c r="AA477" s="56">
        <v>479</v>
      </c>
      <c r="AB477" s="57">
        <v>59</v>
      </c>
      <c r="AC477" s="109">
        <v>311</v>
      </c>
      <c r="AD477" s="52">
        <v>0</v>
      </c>
      <c r="AE477" s="60">
        <v>100</v>
      </c>
      <c r="AF477" s="61">
        <v>0</v>
      </c>
    </row>
    <row r="478" spans="1:32" s="3" customFormat="1" ht="18.75" customHeight="1">
      <c r="A478" s="167">
        <v>476</v>
      </c>
      <c r="B478" s="168">
        <v>476</v>
      </c>
      <c r="C478" s="169" t="s">
        <v>374</v>
      </c>
      <c r="D478" s="170" t="s">
        <v>3056</v>
      </c>
      <c r="E478" s="171" t="s">
        <v>3052</v>
      </c>
      <c r="F478" s="172">
        <v>463</v>
      </c>
      <c r="G478" s="173">
        <v>110276525</v>
      </c>
      <c r="H478" s="174">
        <v>362</v>
      </c>
      <c r="I478" s="175">
        <v>349</v>
      </c>
      <c r="J478" s="176">
        <v>169721089</v>
      </c>
      <c r="K478" s="177">
        <v>213</v>
      </c>
      <c r="L478" s="178">
        <v>200</v>
      </c>
      <c r="M478" s="173">
        <v>51738009</v>
      </c>
      <c r="N478" s="174">
        <v>221</v>
      </c>
      <c r="O478" s="175">
        <v>211</v>
      </c>
      <c r="P478" s="176">
        <v>110631634</v>
      </c>
      <c r="Q478" s="177">
        <v>370</v>
      </c>
      <c r="R478" s="178">
        <v>358</v>
      </c>
      <c r="S478" s="173">
        <v>130204031</v>
      </c>
      <c r="T478" s="174">
        <v>118</v>
      </c>
      <c r="U478" s="175">
        <v>113</v>
      </c>
      <c r="V478" s="176">
        <v>30875011</v>
      </c>
      <c r="W478" s="177">
        <v>350</v>
      </c>
      <c r="X478" s="178">
        <v>348</v>
      </c>
      <c r="Y478" s="173">
        <v>17567</v>
      </c>
      <c r="Z478" s="174">
        <v>439</v>
      </c>
      <c r="AA478" s="175">
        <v>425</v>
      </c>
      <c r="AB478" s="176">
        <v>190</v>
      </c>
      <c r="AC478" s="179">
        <v>352</v>
      </c>
      <c r="AD478" s="171">
        <v>0</v>
      </c>
      <c r="AE478" s="180">
        <v>0</v>
      </c>
      <c r="AF478" s="181">
        <v>100</v>
      </c>
    </row>
    <row r="479" spans="1:32" s="3" customFormat="1" ht="18.75" customHeight="1">
      <c r="A479" s="137">
        <v>477</v>
      </c>
      <c r="B479" s="138">
        <v>295</v>
      </c>
      <c r="C479" s="139" t="s">
        <v>375</v>
      </c>
      <c r="D479" s="140" t="s">
        <v>3054</v>
      </c>
      <c r="E479" s="141">
        <v>14</v>
      </c>
      <c r="F479" s="142" t="s">
        <v>3052</v>
      </c>
      <c r="G479" s="143">
        <v>109879219</v>
      </c>
      <c r="H479" s="144">
        <v>329</v>
      </c>
      <c r="I479" s="145">
        <v>11</v>
      </c>
      <c r="J479" s="146">
        <v>186060919</v>
      </c>
      <c r="K479" s="147">
        <v>189</v>
      </c>
      <c r="L479" s="148">
        <v>13</v>
      </c>
      <c r="M479" s="143">
        <v>60127843</v>
      </c>
      <c r="N479" s="144">
        <v>216</v>
      </c>
      <c r="O479" s="145">
        <v>10</v>
      </c>
      <c r="P479" s="146">
        <v>114524880</v>
      </c>
      <c r="Q479" s="147">
        <v>215</v>
      </c>
      <c r="R479" s="148">
        <v>11</v>
      </c>
      <c r="S479" s="143">
        <v>267411131</v>
      </c>
      <c r="T479" s="144">
        <v>156</v>
      </c>
      <c r="U479" s="145">
        <v>6</v>
      </c>
      <c r="V479" s="146">
        <v>17702535</v>
      </c>
      <c r="W479" s="147">
        <v>446</v>
      </c>
      <c r="X479" s="148">
        <v>6</v>
      </c>
      <c r="Y479" s="143">
        <v>473</v>
      </c>
      <c r="Z479" s="144">
        <v>282</v>
      </c>
      <c r="AA479" s="145">
        <v>12</v>
      </c>
      <c r="AB479" s="146">
        <v>522</v>
      </c>
      <c r="AC479" s="149">
        <v>369</v>
      </c>
      <c r="AD479" s="141">
        <v>100</v>
      </c>
      <c r="AE479" s="150">
        <v>0</v>
      </c>
      <c r="AF479" s="151">
        <v>0</v>
      </c>
    </row>
    <row r="480" spans="1:32" s="3" customFormat="1" ht="18.75" customHeight="1">
      <c r="A480" s="137">
        <v>478</v>
      </c>
      <c r="B480" s="188" t="s">
        <v>3052</v>
      </c>
      <c r="C480" s="139" t="s">
        <v>376</v>
      </c>
      <c r="D480" s="140" t="s">
        <v>3056</v>
      </c>
      <c r="E480" s="141" t="s">
        <v>3052</v>
      </c>
      <c r="F480" s="142">
        <v>464</v>
      </c>
      <c r="G480" s="143">
        <v>109778126</v>
      </c>
      <c r="H480" s="144">
        <v>333</v>
      </c>
      <c r="I480" s="145">
        <v>322</v>
      </c>
      <c r="J480" s="146">
        <v>184975274</v>
      </c>
      <c r="K480" s="147">
        <v>443</v>
      </c>
      <c r="L480" s="148">
        <v>429</v>
      </c>
      <c r="M480" s="143">
        <v>10930759</v>
      </c>
      <c r="N480" s="144">
        <v>441</v>
      </c>
      <c r="O480" s="145">
        <v>427</v>
      </c>
      <c r="P480" s="146">
        <v>23111129</v>
      </c>
      <c r="Q480" s="147">
        <v>442</v>
      </c>
      <c r="R480" s="148">
        <v>429</v>
      </c>
      <c r="S480" s="143">
        <v>82917115</v>
      </c>
      <c r="T480" s="144">
        <v>363</v>
      </c>
      <c r="U480" s="145">
        <v>353</v>
      </c>
      <c r="V480" s="146">
        <v>-1756930</v>
      </c>
      <c r="W480" s="147">
        <v>325</v>
      </c>
      <c r="X480" s="148">
        <v>323</v>
      </c>
      <c r="Y480" s="143">
        <v>24596</v>
      </c>
      <c r="Z480" s="144">
        <v>481</v>
      </c>
      <c r="AA480" s="145">
        <v>467</v>
      </c>
      <c r="AB480" s="146">
        <v>110</v>
      </c>
      <c r="AC480" s="149">
        <v>311</v>
      </c>
      <c r="AD480" s="141">
        <v>0</v>
      </c>
      <c r="AE480" s="150">
        <v>100</v>
      </c>
      <c r="AF480" s="151">
        <v>0</v>
      </c>
    </row>
    <row r="481" spans="1:32" s="3" customFormat="1" ht="18.75" customHeight="1">
      <c r="A481" s="137">
        <v>479</v>
      </c>
      <c r="B481" s="138" t="s">
        <v>3052</v>
      </c>
      <c r="C481" s="139" t="s">
        <v>377</v>
      </c>
      <c r="D481" s="140" t="s">
        <v>3056</v>
      </c>
      <c r="E481" s="141" t="s">
        <v>3052</v>
      </c>
      <c r="F481" s="142">
        <v>465</v>
      </c>
      <c r="G481" s="143">
        <v>109363295</v>
      </c>
      <c r="H481" s="144">
        <v>478</v>
      </c>
      <c r="I481" s="145">
        <v>464</v>
      </c>
      <c r="J481" s="146">
        <v>116811051</v>
      </c>
      <c r="K481" s="147" t="s">
        <v>3052</v>
      </c>
      <c r="L481" s="148" t="s">
        <v>3052</v>
      </c>
      <c r="M481" s="186" t="s">
        <v>3052</v>
      </c>
      <c r="N481" s="144" t="s">
        <v>3052</v>
      </c>
      <c r="O481" s="145" t="s">
        <v>3052</v>
      </c>
      <c r="P481" s="187" t="s">
        <v>3052</v>
      </c>
      <c r="Q481" s="147" t="s">
        <v>3052</v>
      </c>
      <c r="R481" s="148" t="s">
        <v>3052</v>
      </c>
      <c r="S481" s="186" t="s">
        <v>3052</v>
      </c>
      <c r="T481" s="144" t="s">
        <v>3052</v>
      </c>
      <c r="U481" s="145" t="s">
        <v>3052</v>
      </c>
      <c r="V481" s="187" t="s">
        <v>3052</v>
      </c>
      <c r="W481" s="147" t="s">
        <v>3052</v>
      </c>
      <c r="X481" s="148" t="s">
        <v>3052</v>
      </c>
      <c r="Y481" s="186" t="s">
        <v>3052</v>
      </c>
      <c r="Z481" s="144" t="s">
        <v>3052</v>
      </c>
      <c r="AA481" s="145" t="s">
        <v>3052</v>
      </c>
      <c r="AB481" s="187" t="s">
        <v>3052</v>
      </c>
      <c r="AC481" s="149">
        <v>356</v>
      </c>
      <c r="AD481" s="141">
        <v>0</v>
      </c>
      <c r="AE481" s="150">
        <v>100</v>
      </c>
      <c r="AF481" s="151">
        <v>0</v>
      </c>
    </row>
    <row r="482" spans="1:32" s="3" customFormat="1" ht="18.75" customHeight="1">
      <c r="A482" s="48">
        <v>480</v>
      </c>
      <c r="B482" s="49">
        <v>460</v>
      </c>
      <c r="C482" s="50" t="s">
        <v>378</v>
      </c>
      <c r="D482" s="51" t="s">
        <v>3113</v>
      </c>
      <c r="E482" s="52" t="s">
        <v>3052</v>
      </c>
      <c r="F482" s="53">
        <v>466</v>
      </c>
      <c r="G482" s="54">
        <v>108035558</v>
      </c>
      <c r="H482" s="55">
        <v>491</v>
      </c>
      <c r="I482" s="56">
        <v>477</v>
      </c>
      <c r="J482" s="57">
        <v>108035558</v>
      </c>
      <c r="K482" s="58">
        <v>328</v>
      </c>
      <c r="L482" s="59">
        <v>314</v>
      </c>
      <c r="M482" s="54">
        <v>28663066</v>
      </c>
      <c r="N482" s="55">
        <v>101</v>
      </c>
      <c r="O482" s="56">
        <v>92</v>
      </c>
      <c r="P482" s="57">
        <v>251111903</v>
      </c>
      <c r="Q482" s="58">
        <v>184</v>
      </c>
      <c r="R482" s="59">
        <v>174</v>
      </c>
      <c r="S482" s="54">
        <v>303441085</v>
      </c>
      <c r="T482" s="55">
        <v>314</v>
      </c>
      <c r="U482" s="56">
        <v>305</v>
      </c>
      <c r="V482" s="57">
        <v>1890007</v>
      </c>
      <c r="W482" s="58">
        <v>245</v>
      </c>
      <c r="X482" s="59">
        <v>244</v>
      </c>
      <c r="Y482" s="54">
        <v>48305</v>
      </c>
      <c r="Z482" s="55">
        <v>227</v>
      </c>
      <c r="AA482" s="56">
        <v>216</v>
      </c>
      <c r="AB482" s="57">
        <v>701</v>
      </c>
      <c r="AC482" s="109">
        <v>382</v>
      </c>
      <c r="AD482" s="52">
        <v>0</v>
      </c>
      <c r="AE482" s="60">
        <v>100</v>
      </c>
      <c r="AF482" s="61">
        <v>0</v>
      </c>
    </row>
    <row r="483" spans="1:32" s="3" customFormat="1" ht="18.75" customHeight="1">
      <c r="A483" s="18">
        <v>481</v>
      </c>
      <c r="B483" s="19" t="s">
        <v>3052</v>
      </c>
      <c r="C483" s="85" t="s">
        <v>3052</v>
      </c>
      <c r="D483" s="21" t="s">
        <v>3051</v>
      </c>
      <c r="E483" s="22" t="s">
        <v>3052</v>
      </c>
      <c r="F483" s="23">
        <v>467</v>
      </c>
      <c r="G483" s="64" t="s">
        <v>3052</v>
      </c>
      <c r="H483" s="25">
        <v>348</v>
      </c>
      <c r="I483" s="26">
        <v>335</v>
      </c>
      <c r="J483" s="69" t="s">
        <v>3052</v>
      </c>
      <c r="K483" s="28">
        <v>224</v>
      </c>
      <c r="L483" s="29">
        <v>211</v>
      </c>
      <c r="M483" s="64" t="s">
        <v>3052</v>
      </c>
      <c r="N483" s="25">
        <v>246</v>
      </c>
      <c r="O483" s="26">
        <v>236</v>
      </c>
      <c r="P483" s="69" t="s">
        <v>3052</v>
      </c>
      <c r="Q483" s="28">
        <v>401</v>
      </c>
      <c r="R483" s="29">
        <v>388</v>
      </c>
      <c r="S483" s="64" t="s">
        <v>3052</v>
      </c>
      <c r="T483" s="25">
        <v>172</v>
      </c>
      <c r="U483" s="26">
        <v>166</v>
      </c>
      <c r="V483" s="69" t="s">
        <v>3052</v>
      </c>
      <c r="W483" s="28">
        <v>400</v>
      </c>
      <c r="X483" s="29">
        <v>397</v>
      </c>
      <c r="Y483" s="64" t="s">
        <v>3052</v>
      </c>
      <c r="Z483" s="25">
        <v>386</v>
      </c>
      <c r="AA483" s="26">
        <v>372</v>
      </c>
      <c r="AB483" s="69" t="s">
        <v>3052</v>
      </c>
      <c r="AC483" s="107">
        <v>352</v>
      </c>
      <c r="AD483" s="22">
        <v>0</v>
      </c>
      <c r="AE483" s="30">
        <v>0.01</v>
      </c>
      <c r="AF483" s="31">
        <v>99.99</v>
      </c>
    </row>
    <row r="484" spans="1:32" s="3" customFormat="1" ht="18.75" customHeight="1">
      <c r="A484" s="137">
        <v>482</v>
      </c>
      <c r="B484" s="138" t="s">
        <v>3052</v>
      </c>
      <c r="C484" s="139" t="s">
        <v>379</v>
      </c>
      <c r="D484" s="140" t="s">
        <v>3056</v>
      </c>
      <c r="E484" s="141" t="s">
        <v>3052</v>
      </c>
      <c r="F484" s="142">
        <v>468</v>
      </c>
      <c r="G484" s="143">
        <v>107455791</v>
      </c>
      <c r="H484" s="144">
        <v>475</v>
      </c>
      <c r="I484" s="145">
        <v>461</v>
      </c>
      <c r="J484" s="146">
        <v>118273101</v>
      </c>
      <c r="K484" s="147">
        <v>475</v>
      </c>
      <c r="L484" s="148">
        <v>461</v>
      </c>
      <c r="M484" s="143">
        <v>944813</v>
      </c>
      <c r="N484" s="144">
        <v>371</v>
      </c>
      <c r="O484" s="145">
        <v>358</v>
      </c>
      <c r="P484" s="146">
        <v>43750404</v>
      </c>
      <c r="Q484" s="147">
        <v>365</v>
      </c>
      <c r="R484" s="148">
        <v>353</v>
      </c>
      <c r="S484" s="143">
        <v>133104299</v>
      </c>
      <c r="T484" s="144">
        <v>415</v>
      </c>
      <c r="U484" s="145">
        <v>404</v>
      </c>
      <c r="V484" s="146">
        <v>-12774694</v>
      </c>
      <c r="W484" s="147">
        <v>448</v>
      </c>
      <c r="X484" s="148">
        <v>442</v>
      </c>
      <c r="Y484" s="143">
        <v>434</v>
      </c>
      <c r="Z484" s="144">
        <v>387</v>
      </c>
      <c r="AA484" s="145">
        <v>373</v>
      </c>
      <c r="AB484" s="146">
        <v>286</v>
      </c>
      <c r="AC484" s="149">
        <v>342</v>
      </c>
      <c r="AD484" s="141">
        <v>0</v>
      </c>
      <c r="AE484" s="150">
        <v>100</v>
      </c>
      <c r="AF484" s="151">
        <v>0</v>
      </c>
    </row>
    <row r="485" spans="1:32" s="3" customFormat="1" ht="18.75" customHeight="1">
      <c r="A485" s="32">
        <v>483</v>
      </c>
      <c r="B485" s="33" t="s">
        <v>3052</v>
      </c>
      <c r="C485" s="34" t="s">
        <v>380</v>
      </c>
      <c r="D485" s="35" t="s">
        <v>3092</v>
      </c>
      <c r="E485" s="45" t="s">
        <v>3052</v>
      </c>
      <c r="F485" s="47">
        <v>469</v>
      </c>
      <c r="G485" s="38">
        <v>107186691</v>
      </c>
      <c r="H485" s="39">
        <v>489</v>
      </c>
      <c r="I485" s="40">
        <v>475</v>
      </c>
      <c r="J485" s="41">
        <v>110780880</v>
      </c>
      <c r="K485" s="42">
        <v>450</v>
      </c>
      <c r="L485" s="43">
        <v>436</v>
      </c>
      <c r="M485" s="38">
        <v>8632627</v>
      </c>
      <c r="N485" s="39">
        <v>316</v>
      </c>
      <c r="O485" s="40">
        <v>304</v>
      </c>
      <c r="P485" s="41">
        <v>59897465</v>
      </c>
      <c r="Q485" s="42">
        <v>471</v>
      </c>
      <c r="R485" s="43">
        <v>458</v>
      </c>
      <c r="S485" s="38">
        <v>62258315</v>
      </c>
      <c r="T485" s="39">
        <v>274</v>
      </c>
      <c r="U485" s="40">
        <v>267</v>
      </c>
      <c r="V485" s="41">
        <v>4693951</v>
      </c>
      <c r="W485" s="42" t="s">
        <v>3052</v>
      </c>
      <c r="X485" s="43" t="s">
        <v>3052</v>
      </c>
      <c r="Y485" s="44" t="s">
        <v>3052</v>
      </c>
      <c r="Z485" s="39">
        <v>469</v>
      </c>
      <c r="AA485" s="40">
        <v>455</v>
      </c>
      <c r="AB485" s="41">
        <v>145</v>
      </c>
      <c r="AC485" s="108">
        <v>311</v>
      </c>
      <c r="AD485" s="45">
        <v>0</v>
      </c>
      <c r="AE485" s="37">
        <v>100</v>
      </c>
      <c r="AF485" s="46">
        <v>0</v>
      </c>
    </row>
    <row r="486" spans="1:32" s="3" customFormat="1" ht="18.75" customHeight="1">
      <c r="A486" s="32">
        <v>484</v>
      </c>
      <c r="B486" s="33">
        <v>394</v>
      </c>
      <c r="C486" s="34" t="s">
        <v>381</v>
      </c>
      <c r="D486" s="35" t="s">
        <v>2657</v>
      </c>
      <c r="E486" s="45" t="s">
        <v>3052</v>
      </c>
      <c r="F486" s="47">
        <v>470</v>
      </c>
      <c r="G486" s="38">
        <v>106926196</v>
      </c>
      <c r="H486" s="39">
        <v>468</v>
      </c>
      <c r="I486" s="40">
        <v>454</v>
      </c>
      <c r="J486" s="41">
        <v>121134811</v>
      </c>
      <c r="K486" s="42">
        <v>264</v>
      </c>
      <c r="L486" s="43">
        <v>250</v>
      </c>
      <c r="M486" s="38">
        <v>40633290</v>
      </c>
      <c r="N486" s="39">
        <v>278</v>
      </c>
      <c r="O486" s="40">
        <v>267</v>
      </c>
      <c r="P486" s="41">
        <v>79489238</v>
      </c>
      <c r="Q486" s="42">
        <v>157</v>
      </c>
      <c r="R486" s="43">
        <v>147</v>
      </c>
      <c r="S486" s="38">
        <v>352167873</v>
      </c>
      <c r="T486" s="39">
        <v>420</v>
      </c>
      <c r="U486" s="40">
        <v>409</v>
      </c>
      <c r="V486" s="41">
        <v>-14103363</v>
      </c>
      <c r="W486" s="42">
        <v>237</v>
      </c>
      <c r="X486" s="43">
        <v>236</v>
      </c>
      <c r="Y486" s="38">
        <v>50911</v>
      </c>
      <c r="Z486" s="39">
        <v>110</v>
      </c>
      <c r="AA486" s="40">
        <v>100</v>
      </c>
      <c r="AB486" s="41">
        <v>1279</v>
      </c>
      <c r="AC486" s="108">
        <v>321</v>
      </c>
      <c r="AD486" s="45">
        <v>0</v>
      </c>
      <c r="AE486" s="37">
        <v>100</v>
      </c>
      <c r="AF486" s="46">
        <v>0</v>
      </c>
    </row>
    <row r="487" spans="1:32" s="3" customFormat="1" ht="18.75" customHeight="1">
      <c r="A487" s="152">
        <v>485</v>
      </c>
      <c r="B487" s="153" t="s">
        <v>3052</v>
      </c>
      <c r="C487" s="154" t="s">
        <v>382</v>
      </c>
      <c r="D487" s="155" t="s">
        <v>3056</v>
      </c>
      <c r="E487" s="156" t="s">
        <v>3052</v>
      </c>
      <c r="F487" s="157">
        <v>471</v>
      </c>
      <c r="G487" s="158">
        <v>106751212</v>
      </c>
      <c r="H487" s="159">
        <v>493</v>
      </c>
      <c r="I487" s="160">
        <v>479</v>
      </c>
      <c r="J487" s="161">
        <v>107200778</v>
      </c>
      <c r="K487" s="162">
        <v>283</v>
      </c>
      <c r="L487" s="163">
        <v>269</v>
      </c>
      <c r="M487" s="158">
        <v>37394109</v>
      </c>
      <c r="N487" s="159">
        <v>235</v>
      </c>
      <c r="O487" s="160">
        <v>225</v>
      </c>
      <c r="P487" s="161">
        <v>103616646</v>
      </c>
      <c r="Q487" s="162">
        <v>381</v>
      </c>
      <c r="R487" s="163">
        <v>369</v>
      </c>
      <c r="S487" s="158">
        <v>121744107</v>
      </c>
      <c r="T487" s="159">
        <v>235</v>
      </c>
      <c r="U487" s="160">
        <v>228</v>
      </c>
      <c r="V487" s="161">
        <v>8966412</v>
      </c>
      <c r="W487" s="162">
        <v>220</v>
      </c>
      <c r="X487" s="163">
        <v>219</v>
      </c>
      <c r="Y487" s="158">
        <v>56810</v>
      </c>
      <c r="Z487" s="159">
        <v>127</v>
      </c>
      <c r="AA487" s="160">
        <v>117</v>
      </c>
      <c r="AB487" s="161">
        <v>1173</v>
      </c>
      <c r="AC487" s="164">
        <v>321</v>
      </c>
      <c r="AD487" s="156">
        <v>0</v>
      </c>
      <c r="AE487" s="165">
        <v>100</v>
      </c>
      <c r="AF487" s="166">
        <v>0</v>
      </c>
    </row>
    <row r="488" spans="1:32" s="3" customFormat="1" ht="18.75" customHeight="1">
      <c r="A488" s="18">
        <v>486</v>
      </c>
      <c r="B488" s="19" t="s">
        <v>3052</v>
      </c>
      <c r="C488" s="20" t="s">
        <v>383</v>
      </c>
      <c r="D488" s="21" t="s">
        <v>3058</v>
      </c>
      <c r="E488" s="22" t="s">
        <v>3052</v>
      </c>
      <c r="F488" s="23">
        <v>472</v>
      </c>
      <c r="G488" s="24">
        <v>106606924</v>
      </c>
      <c r="H488" s="25">
        <v>492</v>
      </c>
      <c r="I488" s="26">
        <v>478</v>
      </c>
      <c r="J488" s="27">
        <v>107423567</v>
      </c>
      <c r="K488" s="28">
        <v>376</v>
      </c>
      <c r="L488" s="29">
        <v>362</v>
      </c>
      <c r="M488" s="24">
        <v>22416915</v>
      </c>
      <c r="N488" s="25">
        <v>353</v>
      </c>
      <c r="O488" s="26">
        <v>341</v>
      </c>
      <c r="P488" s="27">
        <v>47562003</v>
      </c>
      <c r="Q488" s="28">
        <v>426</v>
      </c>
      <c r="R488" s="29">
        <v>413</v>
      </c>
      <c r="S488" s="24">
        <v>94020416</v>
      </c>
      <c r="T488" s="25">
        <v>238</v>
      </c>
      <c r="U488" s="26">
        <v>231</v>
      </c>
      <c r="V488" s="27">
        <v>8697598</v>
      </c>
      <c r="W488" s="28">
        <v>320</v>
      </c>
      <c r="X488" s="29">
        <v>318</v>
      </c>
      <c r="Y488" s="24">
        <v>26214</v>
      </c>
      <c r="Z488" s="25">
        <v>397</v>
      </c>
      <c r="AA488" s="26">
        <v>383</v>
      </c>
      <c r="AB488" s="27">
        <v>266</v>
      </c>
      <c r="AC488" s="107">
        <v>371</v>
      </c>
      <c r="AD488" s="22">
        <v>0</v>
      </c>
      <c r="AE488" s="30">
        <v>100</v>
      </c>
      <c r="AF488" s="31">
        <v>0</v>
      </c>
    </row>
    <row r="489" spans="1:32" s="3" customFormat="1" ht="18.75" customHeight="1">
      <c r="A489" s="137">
        <v>487</v>
      </c>
      <c r="B489" s="138" t="s">
        <v>3052</v>
      </c>
      <c r="C489" s="188" t="s">
        <v>3052</v>
      </c>
      <c r="D489" s="140" t="s">
        <v>3056</v>
      </c>
      <c r="E489" s="141" t="s">
        <v>3052</v>
      </c>
      <c r="F489" s="142">
        <v>473</v>
      </c>
      <c r="G489" s="186" t="s">
        <v>3052</v>
      </c>
      <c r="H489" s="144">
        <v>483</v>
      </c>
      <c r="I489" s="145">
        <v>469</v>
      </c>
      <c r="J489" s="187" t="s">
        <v>3052</v>
      </c>
      <c r="K489" s="147">
        <v>379</v>
      </c>
      <c r="L489" s="148">
        <v>365</v>
      </c>
      <c r="M489" s="186" t="s">
        <v>3052</v>
      </c>
      <c r="N489" s="144">
        <v>358</v>
      </c>
      <c r="O489" s="145">
        <v>346</v>
      </c>
      <c r="P489" s="187" t="s">
        <v>3052</v>
      </c>
      <c r="Q489" s="147">
        <v>449</v>
      </c>
      <c r="R489" s="148">
        <v>436</v>
      </c>
      <c r="S489" s="186" t="s">
        <v>3052</v>
      </c>
      <c r="T489" s="144">
        <v>249</v>
      </c>
      <c r="U489" s="145">
        <v>242</v>
      </c>
      <c r="V489" s="187" t="s">
        <v>3052</v>
      </c>
      <c r="W489" s="147">
        <v>293</v>
      </c>
      <c r="X489" s="148">
        <v>291</v>
      </c>
      <c r="Y489" s="186" t="s">
        <v>3052</v>
      </c>
      <c r="Z489" s="144">
        <v>434</v>
      </c>
      <c r="AA489" s="145">
        <v>420</v>
      </c>
      <c r="AB489" s="187" t="s">
        <v>3052</v>
      </c>
      <c r="AC489" s="149">
        <v>356</v>
      </c>
      <c r="AD489" s="141">
        <v>0</v>
      </c>
      <c r="AE489" s="150">
        <v>0</v>
      </c>
      <c r="AF489" s="151">
        <v>100</v>
      </c>
    </row>
    <row r="490" spans="1:32" s="3" customFormat="1" ht="18.75" customHeight="1">
      <c r="A490" s="137">
        <v>488</v>
      </c>
      <c r="B490" s="138" t="s">
        <v>3052</v>
      </c>
      <c r="C490" s="139" t="s">
        <v>384</v>
      </c>
      <c r="D490" s="140" t="s">
        <v>3056</v>
      </c>
      <c r="E490" s="141" t="s">
        <v>3052</v>
      </c>
      <c r="F490" s="142">
        <v>474</v>
      </c>
      <c r="G490" s="143">
        <v>106204155</v>
      </c>
      <c r="H490" s="144">
        <v>485</v>
      </c>
      <c r="I490" s="145">
        <v>471</v>
      </c>
      <c r="J490" s="146">
        <v>112984340</v>
      </c>
      <c r="K490" s="147">
        <v>353</v>
      </c>
      <c r="L490" s="148">
        <v>339</v>
      </c>
      <c r="M490" s="143">
        <v>25410281</v>
      </c>
      <c r="N490" s="144">
        <v>422</v>
      </c>
      <c r="O490" s="145">
        <v>408</v>
      </c>
      <c r="P490" s="146">
        <v>32115834</v>
      </c>
      <c r="Q490" s="147">
        <v>448</v>
      </c>
      <c r="R490" s="148">
        <v>435</v>
      </c>
      <c r="S490" s="143">
        <v>76467733</v>
      </c>
      <c r="T490" s="144">
        <v>248</v>
      </c>
      <c r="U490" s="145">
        <v>241</v>
      </c>
      <c r="V490" s="146">
        <v>7827957</v>
      </c>
      <c r="W490" s="147">
        <v>318</v>
      </c>
      <c r="X490" s="148">
        <v>316</v>
      </c>
      <c r="Y490" s="143">
        <v>27047</v>
      </c>
      <c r="Z490" s="144">
        <v>237</v>
      </c>
      <c r="AA490" s="145">
        <v>226</v>
      </c>
      <c r="AB490" s="146">
        <v>682</v>
      </c>
      <c r="AC490" s="149">
        <v>382</v>
      </c>
      <c r="AD490" s="141">
        <v>0</v>
      </c>
      <c r="AE490" s="150">
        <v>100</v>
      </c>
      <c r="AF490" s="151">
        <v>0</v>
      </c>
    </row>
    <row r="491" spans="1:32" s="3" customFormat="1" ht="18.75" customHeight="1">
      <c r="A491" s="32">
        <v>489</v>
      </c>
      <c r="B491" s="33">
        <v>427</v>
      </c>
      <c r="C491" s="34" t="s">
        <v>385</v>
      </c>
      <c r="D491" s="35" t="s">
        <v>889</v>
      </c>
      <c r="E491" s="45" t="s">
        <v>3052</v>
      </c>
      <c r="F491" s="47">
        <v>475</v>
      </c>
      <c r="G491" s="38">
        <v>106179744</v>
      </c>
      <c r="H491" s="39">
        <v>497</v>
      </c>
      <c r="I491" s="40">
        <v>483</v>
      </c>
      <c r="J491" s="41">
        <v>106179744</v>
      </c>
      <c r="K491" s="42">
        <v>457</v>
      </c>
      <c r="L491" s="43">
        <v>443</v>
      </c>
      <c r="M491" s="38">
        <v>7271683</v>
      </c>
      <c r="N491" s="39">
        <v>464</v>
      </c>
      <c r="O491" s="40">
        <v>450</v>
      </c>
      <c r="P491" s="41">
        <v>13081555</v>
      </c>
      <c r="Q491" s="42">
        <v>496</v>
      </c>
      <c r="R491" s="43">
        <v>482</v>
      </c>
      <c r="S491" s="38">
        <v>30167690</v>
      </c>
      <c r="T491" s="39">
        <v>349</v>
      </c>
      <c r="U491" s="40">
        <v>339</v>
      </c>
      <c r="V491" s="41">
        <v>124978</v>
      </c>
      <c r="W491" s="42">
        <v>215</v>
      </c>
      <c r="X491" s="43">
        <v>214</v>
      </c>
      <c r="Y491" s="38">
        <v>59051</v>
      </c>
      <c r="Z491" s="39">
        <v>376</v>
      </c>
      <c r="AA491" s="40">
        <v>362</v>
      </c>
      <c r="AB491" s="41">
        <v>308</v>
      </c>
      <c r="AC491" s="108">
        <v>312</v>
      </c>
      <c r="AD491" s="45">
        <v>0</v>
      </c>
      <c r="AE491" s="37">
        <v>100</v>
      </c>
      <c r="AF491" s="46">
        <v>0</v>
      </c>
    </row>
    <row r="492" spans="1:32" s="3" customFormat="1" ht="18.75" customHeight="1">
      <c r="A492" s="152">
        <v>490</v>
      </c>
      <c r="B492" s="153" t="s">
        <v>3052</v>
      </c>
      <c r="C492" s="154" t="s">
        <v>386</v>
      </c>
      <c r="D492" s="155" t="s">
        <v>3056</v>
      </c>
      <c r="E492" s="156" t="s">
        <v>3052</v>
      </c>
      <c r="F492" s="157">
        <v>476</v>
      </c>
      <c r="G492" s="158">
        <v>106149882</v>
      </c>
      <c r="H492" s="159">
        <v>464</v>
      </c>
      <c r="I492" s="160">
        <v>450</v>
      </c>
      <c r="J492" s="161">
        <v>123975394</v>
      </c>
      <c r="K492" s="162">
        <v>365</v>
      </c>
      <c r="L492" s="163">
        <v>351</v>
      </c>
      <c r="M492" s="158">
        <v>23524458</v>
      </c>
      <c r="N492" s="159">
        <v>426</v>
      </c>
      <c r="O492" s="160">
        <v>412</v>
      </c>
      <c r="P492" s="161">
        <v>31374276</v>
      </c>
      <c r="Q492" s="162">
        <v>412</v>
      </c>
      <c r="R492" s="163">
        <v>399</v>
      </c>
      <c r="S492" s="158">
        <v>103937626</v>
      </c>
      <c r="T492" s="159">
        <v>236</v>
      </c>
      <c r="U492" s="160">
        <v>229</v>
      </c>
      <c r="V492" s="161">
        <v>8904928</v>
      </c>
      <c r="W492" s="162">
        <v>276</v>
      </c>
      <c r="X492" s="163">
        <v>275</v>
      </c>
      <c r="Y492" s="158">
        <v>37138</v>
      </c>
      <c r="Z492" s="159">
        <v>443</v>
      </c>
      <c r="AA492" s="160">
        <v>429</v>
      </c>
      <c r="AB492" s="161">
        <v>186</v>
      </c>
      <c r="AC492" s="164">
        <v>352</v>
      </c>
      <c r="AD492" s="156">
        <v>0</v>
      </c>
      <c r="AE492" s="165">
        <v>0</v>
      </c>
      <c r="AF492" s="166">
        <v>100</v>
      </c>
    </row>
    <row r="493" spans="1:32" s="3" customFormat="1" ht="18.75" customHeight="1">
      <c r="A493" s="18">
        <v>491</v>
      </c>
      <c r="B493" s="19">
        <v>456</v>
      </c>
      <c r="C493" s="20" t="s">
        <v>3248</v>
      </c>
      <c r="D493" s="21" t="s">
        <v>3051</v>
      </c>
      <c r="E493" s="22" t="s">
        <v>3052</v>
      </c>
      <c r="F493" s="23">
        <v>477</v>
      </c>
      <c r="G493" s="24">
        <v>105896590</v>
      </c>
      <c r="H493" s="25">
        <v>498</v>
      </c>
      <c r="I493" s="26">
        <v>484</v>
      </c>
      <c r="J493" s="27">
        <v>105985343</v>
      </c>
      <c r="K493" s="28">
        <v>377</v>
      </c>
      <c r="L493" s="29">
        <v>363</v>
      </c>
      <c r="M493" s="24">
        <v>22158578</v>
      </c>
      <c r="N493" s="25">
        <v>400</v>
      </c>
      <c r="O493" s="26">
        <v>387</v>
      </c>
      <c r="P493" s="27">
        <v>36711964</v>
      </c>
      <c r="Q493" s="28">
        <v>409</v>
      </c>
      <c r="R493" s="29">
        <v>396</v>
      </c>
      <c r="S493" s="24">
        <v>104908825</v>
      </c>
      <c r="T493" s="25">
        <v>227</v>
      </c>
      <c r="U493" s="26">
        <v>220</v>
      </c>
      <c r="V493" s="27">
        <v>9479642</v>
      </c>
      <c r="W493" s="28">
        <v>247</v>
      </c>
      <c r="X493" s="29">
        <v>246</v>
      </c>
      <c r="Y493" s="24">
        <v>47989</v>
      </c>
      <c r="Z493" s="25">
        <v>303</v>
      </c>
      <c r="AA493" s="26">
        <v>291</v>
      </c>
      <c r="AB493" s="27">
        <v>457</v>
      </c>
      <c r="AC493" s="107">
        <v>372</v>
      </c>
      <c r="AD493" s="22">
        <v>0</v>
      </c>
      <c r="AE493" s="30">
        <v>100</v>
      </c>
      <c r="AF493" s="31">
        <v>0</v>
      </c>
    </row>
    <row r="494" spans="1:32" s="3" customFormat="1" ht="18.75" customHeight="1">
      <c r="A494" s="137">
        <v>492</v>
      </c>
      <c r="B494" s="138">
        <v>445</v>
      </c>
      <c r="C494" s="139" t="s">
        <v>3249</v>
      </c>
      <c r="D494" s="140" t="s">
        <v>3056</v>
      </c>
      <c r="E494" s="141" t="s">
        <v>3052</v>
      </c>
      <c r="F494" s="142">
        <v>478</v>
      </c>
      <c r="G494" s="143">
        <v>105857292</v>
      </c>
      <c r="H494" s="144">
        <v>496</v>
      </c>
      <c r="I494" s="145">
        <v>482</v>
      </c>
      <c r="J494" s="146">
        <v>106280322</v>
      </c>
      <c r="K494" s="147">
        <v>407</v>
      </c>
      <c r="L494" s="148">
        <v>393</v>
      </c>
      <c r="M494" s="143">
        <v>17849696</v>
      </c>
      <c r="N494" s="144">
        <v>389</v>
      </c>
      <c r="O494" s="145">
        <v>376</v>
      </c>
      <c r="P494" s="146">
        <v>39787418</v>
      </c>
      <c r="Q494" s="147">
        <v>482</v>
      </c>
      <c r="R494" s="148">
        <v>468</v>
      </c>
      <c r="S494" s="143">
        <v>50268411</v>
      </c>
      <c r="T494" s="144">
        <v>289</v>
      </c>
      <c r="U494" s="145">
        <v>282</v>
      </c>
      <c r="V494" s="146">
        <v>3362328</v>
      </c>
      <c r="W494" s="147" t="s">
        <v>3052</v>
      </c>
      <c r="X494" s="148" t="s">
        <v>3052</v>
      </c>
      <c r="Y494" s="186" t="s">
        <v>3052</v>
      </c>
      <c r="Z494" s="144">
        <v>427</v>
      </c>
      <c r="AA494" s="145">
        <v>413</v>
      </c>
      <c r="AB494" s="146">
        <v>208</v>
      </c>
      <c r="AC494" s="149">
        <v>354</v>
      </c>
      <c r="AD494" s="141">
        <v>0</v>
      </c>
      <c r="AE494" s="150">
        <v>100</v>
      </c>
      <c r="AF494" s="151">
        <v>0</v>
      </c>
    </row>
    <row r="495" spans="1:32" s="3" customFormat="1" ht="18.75" customHeight="1">
      <c r="A495" s="137">
        <v>493</v>
      </c>
      <c r="B495" s="188" t="s">
        <v>3052</v>
      </c>
      <c r="C495" s="139" t="s">
        <v>3250</v>
      </c>
      <c r="D495" s="140" t="s">
        <v>3056</v>
      </c>
      <c r="E495" s="141" t="s">
        <v>3052</v>
      </c>
      <c r="F495" s="142">
        <v>479</v>
      </c>
      <c r="G495" s="143">
        <v>105844108</v>
      </c>
      <c r="H495" s="144">
        <v>490</v>
      </c>
      <c r="I495" s="145">
        <v>476</v>
      </c>
      <c r="J495" s="146">
        <v>109532799</v>
      </c>
      <c r="K495" s="147">
        <v>226</v>
      </c>
      <c r="L495" s="148">
        <v>213</v>
      </c>
      <c r="M495" s="143">
        <v>49082679</v>
      </c>
      <c r="N495" s="144">
        <v>227</v>
      </c>
      <c r="O495" s="145">
        <v>217</v>
      </c>
      <c r="P495" s="146">
        <v>108473736</v>
      </c>
      <c r="Q495" s="147">
        <v>325</v>
      </c>
      <c r="R495" s="148">
        <v>314</v>
      </c>
      <c r="S495" s="143">
        <v>165850421</v>
      </c>
      <c r="T495" s="144">
        <v>136</v>
      </c>
      <c r="U495" s="145">
        <v>131</v>
      </c>
      <c r="V495" s="146">
        <v>24385317</v>
      </c>
      <c r="W495" s="147">
        <v>442</v>
      </c>
      <c r="X495" s="148">
        <v>437</v>
      </c>
      <c r="Y495" s="143">
        <v>594</v>
      </c>
      <c r="Z495" s="144">
        <v>297</v>
      </c>
      <c r="AA495" s="145">
        <v>285</v>
      </c>
      <c r="AB495" s="146">
        <v>478</v>
      </c>
      <c r="AC495" s="149">
        <v>342</v>
      </c>
      <c r="AD495" s="141">
        <v>0</v>
      </c>
      <c r="AE495" s="150">
        <v>100</v>
      </c>
      <c r="AF495" s="151">
        <v>0</v>
      </c>
    </row>
    <row r="496" spans="1:32" s="3" customFormat="1" ht="18.75" customHeight="1">
      <c r="A496" s="137">
        <v>494</v>
      </c>
      <c r="B496" s="188">
        <v>462</v>
      </c>
      <c r="C496" s="139" t="s">
        <v>3251</v>
      </c>
      <c r="D496" s="140" t="s">
        <v>3056</v>
      </c>
      <c r="E496" s="141" t="s">
        <v>3052</v>
      </c>
      <c r="F496" s="142">
        <v>480</v>
      </c>
      <c r="G496" s="143">
        <v>105456439</v>
      </c>
      <c r="H496" s="144">
        <v>421</v>
      </c>
      <c r="I496" s="145">
        <v>407</v>
      </c>
      <c r="J496" s="146">
        <v>139967464</v>
      </c>
      <c r="K496" s="147">
        <v>486</v>
      </c>
      <c r="L496" s="148">
        <v>472</v>
      </c>
      <c r="M496" s="143">
        <v>-4433211</v>
      </c>
      <c r="N496" s="144">
        <v>442</v>
      </c>
      <c r="O496" s="145">
        <v>428</v>
      </c>
      <c r="P496" s="146">
        <v>21916337</v>
      </c>
      <c r="Q496" s="147">
        <v>410</v>
      </c>
      <c r="R496" s="148">
        <v>397</v>
      </c>
      <c r="S496" s="143">
        <v>104161945</v>
      </c>
      <c r="T496" s="144">
        <v>424</v>
      </c>
      <c r="U496" s="145">
        <v>413</v>
      </c>
      <c r="V496" s="146">
        <v>-14662009</v>
      </c>
      <c r="W496" s="147">
        <v>267</v>
      </c>
      <c r="X496" s="148">
        <v>266</v>
      </c>
      <c r="Y496" s="143">
        <v>41068</v>
      </c>
      <c r="Z496" s="144">
        <v>271</v>
      </c>
      <c r="AA496" s="145">
        <v>260</v>
      </c>
      <c r="AB496" s="146">
        <v>560</v>
      </c>
      <c r="AC496" s="149">
        <v>390</v>
      </c>
      <c r="AD496" s="141">
        <v>0</v>
      </c>
      <c r="AE496" s="150">
        <v>100</v>
      </c>
      <c r="AF496" s="151">
        <v>0</v>
      </c>
    </row>
    <row r="497" spans="1:32" s="3" customFormat="1" ht="18.75" customHeight="1">
      <c r="A497" s="48">
        <v>495</v>
      </c>
      <c r="B497" s="49">
        <v>436</v>
      </c>
      <c r="C497" s="50" t="s">
        <v>2191</v>
      </c>
      <c r="D497" s="51" t="s">
        <v>3098</v>
      </c>
      <c r="E497" s="52" t="s">
        <v>3052</v>
      </c>
      <c r="F497" s="53">
        <v>481</v>
      </c>
      <c r="G497" s="54">
        <v>105450878</v>
      </c>
      <c r="H497" s="55">
        <v>403</v>
      </c>
      <c r="I497" s="56">
        <v>390</v>
      </c>
      <c r="J497" s="57">
        <v>145633565</v>
      </c>
      <c r="K497" s="58">
        <v>233</v>
      </c>
      <c r="L497" s="59">
        <v>220</v>
      </c>
      <c r="M497" s="54">
        <v>47245786</v>
      </c>
      <c r="N497" s="55">
        <v>401</v>
      </c>
      <c r="O497" s="56">
        <v>388</v>
      </c>
      <c r="P497" s="57">
        <v>36246921</v>
      </c>
      <c r="Q497" s="58">
        <v>359</v>
      </c>
      <c r="R497" s="59">
        <v>347</v>
      </c>
      <c r="S497" s="54">
        <v>139845583</v>
      </c>
      <c r="T497" s="55">
        <v>360</v>
      </c>
      <c r="U497" s="56">
        <v>350</v>
      </c>
      <c r="V497" s="57">
        <v>-1336466</v>
      </c>
      <c r="W497" s="58">
        <v>385</v>
      </c>
      <c r="X497" s="59">
        <v>382</v>
      </c>
      <c r="Y497" s="54">
        <v>9005</v>
      </c>
      <c r="Z497" s="55">
        <v>140</v>
      </c>
      <c r="AA497" s="56">
        <v>130</v>
      </c>
      <c r="AB497" s="57">
        <v>1082</v>
      </c>
      <c r="AC497" s="109">
        <v>332</v>
      </c>
      <c r="AD497" s="52">
        <v>0</v>
      </c>
      <c r="AE497" s="60">
        <v>100</v>
      </c>
      <c r="AF497" s="61">
        <v>0</v>
      </c>
    </row>
    <row r="498" spans="1:32" s="3" customFormat="1" ht="18.75" customHeight="1">
      <c r="A498" s="167">
        <v>496</v>
      </c>
      <c r="B498" s="168">
        <v>466</v>
      </c>
      <c r="C498" s="169" t="s">
        <v>2192</v>
      </c>
      <c r="D498" s="170" t="s">
        <v>3056</v>
      </c>
      <c r="E498" s="171" t="s">
        <v>3052</v>
      </c>
      <c r="F498" s="172">
        <v>482</v>
      </c>
      <c r="G498" s="173">
        <v>104813734</v>
      </c>
      <c r="H498" s="174">
        <v>499</v>
      </c>
      <c r="I498" s="175">
        <v>485</v>
      </c>
      <c r="J498" s="176">
        <v>104813734</v>
      </c>
      <c r="K498" s="177" t="s">
        <v>3052</v>
      </c>
      <c r="L498" s="178" t="s">
        <v>3052</v>
      </c>
      <c r="M498" s="184" t="s">
        <v>3052</v>
      </c>
      <c r="N498" s="174" t="s">
        <v>3052</v>
      </c>
      <c r="O498" s="175" t="s">
        <v>3052</v>
      </c>
      <c r="P498" s="183" t="s">
        <v>3052</v>
      </c>
      <c r="Q498" s="177" t="s">
        <v>3052</v>
      </c>
      <c r="R498" s="178" t="s">
        <v>3052</v>
      </c>
      <c r="S498" s="184" t="s">
        <v>3052</v>
      </c>
      <c r="T498" s="174" t="s">
        <v>3052</v>
      </c>
      <c r="U498" s="175" t="s">
        <v>3052</v>
      </c>
      <c r="V498" s="183" t="s">
        <v>3052</v>
      </c>
      <c r="W498" s="177" t="s">
        <v>3052</v>
      </c>
      <c r="X498" s="178" t="s">
        <v>3052</v>
      </c>
      <c r="Y498" s="184" t="s">
        <v>3052</v>
      </c>
      <c r="Z498" s="174" t="s">
        <v>3052</v>
      </c>
      <c r="AA498" s="175" t="s">
        <v>3052</v>
      </c>
      <c r="AB498" s="183" t="s">
        <v>3052</v>
      </c>
      <c r="AC498" s="179">
        <v>341</v>
      </c>
      <c r="AD498" s="171">
        <v>0</v>
      </c>
      <c r="AE498" s="180">
        <v>100</v>
      </c>
      <c r="AF498" s="181">
        <v>0</v>
      </c>
    </row>
    <row r="499" spans="1:32" s="3" customFormat="1" ht="18.75" customHeight="1">
      <c r="A499" s="137">
        <v>497</v>
      </c>
      <c r="B499" s="138">
        <v>418</v>
      </c>
      <c r="C499" s="139" t="s">
        <v>2193</v>
      </c>
      <c r="D499" s="140" t="s">
        <v>3056</v>
      </c>
      <c r="E499" s="141" t="s">
        <v>3052</v>
      </c>
      <c r="F499" s="142">
        <v>483</v>
      </c>
      <c r="G499" s="143">
        <v>104528631</v>
      </c>
      <c r="H499" s="144">
        <v>336</v>
      </c>
      <c r="I499" s="145">
        <v>325</v>
      </c>
      <c r="J499" s="146">
        <v>183415563</v>
      </c>
      <c r="K499" s="147">
        <v>371</v>
      </c>
      <c r="L499" s="148">
        <v>357</v>
      </c>
      <c r="M499" s="143">
        <v>22901261</v>
      </c>
      <c r="N499" s="144">
        <v>369</v>
      </c>
      <c r="O499" s="145">
        <v>356</v>
      </c>
      <c r="P499" s="146">
        <v>44577093</v>
      </c>
      <c r="Q499" s="147">
        <v>358</v>
      </c>
      <c r="R499" s="148">
        <v>346</v>
      </c>
      <c r="S499" s="143">
        <v>140539166</v>
      </c>
      <c r="T499" s="144">
        <v>353</v>
      </c>
      <c r="U499" s="145">
        <v>343</v>
      </c>
      <c r="V499" s="146">
        <v>-109976</v>
      </c>
      <c r="W499" s="147">
        <v>311</v>
      </c>
      <c r="X499" s="148">
        <v>309</v>
      </c>
      <c r="Y499" s="143">
        <v>28652</v>
      </c>
      <c r="Z499" s="144">
        <v>485</v>
      </c>
      <c r="AA499" s="145">
        <v>471</v>
      </c>
      <c r="AB499" s="146">
        <v>100</v>
      </c>
      <c r="AC499" s="149">
        <v>371</v>
      </c>
      <c r="AD499" s="141">
        <v>0</v>
      </c>
      <c r="AE499" s="150">
        <v>100</v>
      </c>
      <c r="AF499" s="151">
        <v>0</v>
      </c>
    </row>
    <row r="500" spans="1:32" s="3" customFormat="1" ht="18.75" customHeight="1">
      <c r="A500" s="137">
        <v>498</v>
      </c>
      <c r="B500" s="138" t="s">
        <v>3052</v>
      </c>
      <c r="C500" s="139" t="s">
        <v>2194</v>
      </c>
      <c r="D500" s="140" t="s">
        <v>3056</v>
      </c>
      <c r="E500" s="141" t="s">
        <v>3052</v>
      </c>
      <c r="F500" s="142">
        <v>484</v>
      </c>
      <c r="G500" s="143">
        <v>104512342</v>
      </c>
      <c r="H500" s="144">
        <v>494</v>
      </c>
      <c r="I500" s="145">
        <v>480</v>
      </c>
      <c r="J500" s="146">
        <v>106942814</v>
      </c>
      <c r="K500" s="147">
        <v>284</v>
      </c>
      <c r="L500" s="148">
        <v>270</v>
      </c>
      <c r="M500" s="143">
        <v>37113448</v>
      </c>
      <c r="N500" s="144">
        <v>328</v>
      </c>
      <c r="O500" s="145">
        <v>316</v>
      </c>
      <c r="P500" s="146">
        <v>55785508</v>
      </c>
      <c r="Q500" s="147">
        <v>324</v>
      </c>
      <c r="R500" s="148">
        <v>313</v>
      </c>
      <c r="S500" s="143">
        <v>166087927</v>
      </c>
      <c r="T500" s="144">
        <v>278</v>
      </c>
      <c r="U500" s="145">
        <v>271</v>
      </c>
      <c r="V500" s="146">
        <v>4390078</v>
      </c>
      <c r="W500" s="147">
        <v>310</v>
      </c>
      <c r="X500" s="148">
        <v>308</v>
      </c>
      <c r="Y500" s="143">
        <v>28702</v>
      </c>
      <c r="Z500" s="144">
        <v>179</v>
      </c>
      <c r="AA500" s="145">
        <v>168</v>
      </c>
      <c r="AB500" s="146">
        <v>890</v>
      </c>
      <c r="AC500" s="149">
        <v>361</v>
      </c>
      <c r="AD500" s="141">
        <v>0</v>
      </c>
      <c r="AE500" s="150">
        <v>100</v>
      </c>
      <c r="AF500" s="151">
        <v>0</v>
      </c>
    </row>
    <row r="501" spans="1:32" s="3" customFormat="1" ht="18.75" customHeight="1">
      <c r="A501" s="32">
        <v>499</v>
      </c>
      <c r="B501" s="33" t="s">
        <v>3052</v>
      </c>
      <c r="C501" s="34" t="s">
        <v>2195</v>
      </c>
      <c r="D501" s="35" t="s">
        <v>3051</v>
      </c>
      <c r="E501" s="45" t="s">
        <v>3052</v>
      </c>
      <c r="F501" s="47">
        <v>485</v>
      </c>
      <c r="G501" s="38">
        <v>104333897</v>
      </c>
      <c r="H501" s="39">
        <v>500</v>
      </c>
      <c r="I501" s="40">
        <v>486</v>
      </c>
      <c r="J501" s="41">
        <v>104398767</v>
      </c>
      <c r="K501" s="42">
        <v>381</v>
      </c>
      <c r="L501" s="43">
        <v>367</v>
      </c>
      <c r="M501" s="38">
        <v>21198217</v>
      </c>
      <c r="N501" s="39">
        <v>418</v>
      </c>
      <c r="O501" s="40">
        <v>404</v>
      </c>
      <c r="P501" s="41">
        <v>32311960</v>
      </c>
      <c r="Q501" s="42">
        <v>452</v>
      </c>
      <c r="R501" s="43">
        <v>439</v>
      </c>
      <c r="S501" s="38">
        <v>72793535</v>
      </c>
      <c r="T501" s="39">
        <v>258</v>
      </c>
      <c r="U501" s="40">
        <v>251</v>
      </c>
      <c r="V501" s="41">
        <v>5820258</v>
      </c>
      <c r="W501" s="42">
        <v>357</v>
      </c>
      <c r="X501" s="43">
        <v>355</v>
      </c>
      <c r="Y501" s="38">
        <v>16092</v>
      </c>
      <c r="Z501" s="39">
        <v>366</v>
      </c>
      <c r="AA501" s="40">
        <v>352</v>
      </c>
      <c r="AB501" s="41">
        <v>327</v>
      </c>
      <c r="AC501" s="108">
        <v>371</v>
      </c>
      <c r="AD501" s="45">
        <v>0</v>
      </c>
      <c r="AE501" s="37">
        <v>100</v>
      </c>
      <c r="AF501" s="46">
        <v>0</v>
      </c>
    </row>
    <row r="502" spans="1:32" s="3" customFormat="1" ht="18.75" customHeight="1">
      <c r="A502" s="71">
        <v>500</v>
      </c>
      <c r="B502" s="72" t="s">
        <v>3052</v>
      </c>
      <c r="C502" s="73" t="s">
        <v>2196</v>
      </c>
      <c r="D502" s="74" t="s">
        <v>1054</v>
      </c>
      <c r="E502" s="75" t="s">
        <v>3052</v>
      </c>
      <c r="F502" s="76">
        <v>486</v>
      </c>
      <c r="G502" s="77">
        <v>104178996</v>
      </c>
      <c r="H502" s="78">
        <v>495</v>
      </c>
      <c r="I502" s="79">
        <v>481</v>
      </c>
      <c r="J502" s="80">
        <v>106658732</v>
      </c>
      <c r="K502" s="81">
        <v>341</v>
      </c>
      <c r="L502" s="82">
        <v>327</v>
      </c>
      <c r="M502" s="77">
        <v>27374929</v>
      </c>
      <c r="N502" s="78">
        <v>425</v>
      </c>
      <c r="O502" s="79">
        <v>411</v>
      </c>
      <c r="P502" s="80">
        <v>31724012</v>
      </c>
      <c r="Q502" s="81">
        <v>440</v>
      </c>
      <c r="R502" s="82">
        <v>427</v>
      </c>
      <c r="S502" s="77">
        <v>84034099</v>
      </c>
      <c r="T502" s="78">
        <v>341</v>
      </c>
      <c r="U502" s="79">
        <v>331</v>
      </c>
      <c r="V502" s="80">
        <v>411890</v>
      </c>
      <c r="W502" s="81">
        <v>202</v>
      </c>
      <c r="X502" s="82">
        <v>201</v>
      </c>
      <c r="Y502" s="77">
        <v>63656</v>
      </c>
      <c r="Z502" s="78" t="s">
        <v>3052</v>
      </c>
      <c r="AA502" s="79" t="s">
        <v>3052</v>
      </c>
      <c r="AB502" s="86" t="s">
        <v>3052</v>
      </c>
      <c r="AC502" s="110">
        <v>321</v>
      </c>
      <c r="AD502" s="75">
        <v>0</v>
      </c>
      <c r="AE502" s="83">
        <v>100</v>
      </c>
      <c r="AF502" s="84">
        <v>0</v>
      </c>
    </row>
    <row r="503" spans="1:32" s="3" customFormat="1" ht="12.75" customHeight="1">
      <c r="A503" s="658" t="s">
        <v>3203</v>
      </c>
      <c r="B503" s="659"/>
      <c r="C503" s="659"/>
    </row>
    <row r="504" spans="1:32" ht="22.5" customHeight="1">
      <c r="A504" s="660"/>
      <c r="B504" s="660"/>
      <c r="C504" s="660"/>
      <c r="D504" s="661" t="s">
        <v>3204</v>
      </c>
      <c r="E504" s="661"/>
      <c r="F504" s="695">
        <v>242244253905</v>
      </c>
      <c r="G504" s="695"/>
      <c r="I504" s="695">
        <v>301639210439</v>
      </c>
      <c r="J504" s="696"/>
      <c r="L504" s="695">
        <v>80271044810</v>
      </c>
      <c r="M504" s="696"/>
      <c r="O504" s="695">
        <v>117976608459</v>
      </c>
      <c r="P504" s="696"/>
      <c r="R504" s="695">
        <v>249121362958</v>
      </c>
      <c r="S504" s="696"/>
      <c r="U504" s="695">
        <v>11623185734</v>
      </c>
      <c r="V504" s="696"/>
      <c r="X504" s="695">
        <v>67715905</v>
      </c>
      <c r="Y504" s="696"/>
      <c r="AA504" s="695">
        <v>543857</v>
      </c>
      <c r="AB504" s="696"/>
      <c r="AC504" s="90"/>
      <c r="AD504" s="90"/>
      <c r="AE504" s="90"/>
      <c r="AF504" s="90"/>
    </row>
    <row r="505" spans="1:32" hidden="1">
      <c r="A505" s="3"/>
      <c r="B505" s="3"/>
      <c r="C505" s="3"/>
      <c r="D505" s="87"/>
      <c r="E505" s="88"/>
      <c r="G505" s="90"/>
      <c r="J505" s="90"/>
      <c r="M505" s="90"/>
      <c r="P505" s="90"/>
      <c r="S505" s="90"/>
      <c r="V505" s="90"/>
      <c r="Y505" s="90"/>
      <c r="AB505" s="90"/>
      <c r="AC505" s="90"/>
      <c r="AD505" s="90"/>
      <c r="AE505" s="90"/>
      <c r="AF505" s="90"/>
    </row>
    <row r="506" spans="1:32" hidden="1">
      <c r="D506" s="87">
        <f>SUM(F504:AA504)</f>
        <v>1002943926067</v>
      </c>
      <c r="E506" s="88" t="s">
        <v>1316</v>
      </c>
      <c r="G506" s="90">
        <f>F504/500</f>
        <v>484488507.81</v>
      </c>
      <c r="J506" s="90">
        <f>I504/500</f>
        <v>603278420.87800002</v>
      </c>
      <c r="M506" s="90">
        <f>L504/500</f>
        <v>160542089.62</v>
      </c>
      <c r="P506" s="90">
        <f>O504/500</f>
        <v>235953216.91800001</v>
      </c>
      <c r="S506" s="90">
        <f>R504/500</f>
        <v>498242725.91600001</v>
      </c>
      <c r="V506" s="90">
        <f>U504/500</f>
        <v>23246371.467999998</v>
      </c>
      <c r="Y506" s="90">
        <f>X504/500</f>
        <v>135431.81</v>
      </c>
      <c r="AB506" s="90">
        <f>AA504/500</f>
        <v>1087.7139999999999</v>
      </c>
      <c r="AC506" s="90"/>
    </row>
    <row r="507" spans="1:32" hidden="1"/>
    <row r="508" spans="1:32" hidden="1"/>
    <row r="509" spans="1:32" hidden="1">
      <c r="J509" s="90">
        <v>301532551707</v>
      </c>
    </row>
    <row r="510" spans="1:32" hidden="1">
      <c r="J510" s="90">
        <v>106658732</v>
      </c>
    </row>
    <row r="511" spans="1:32" hidden="1">
      <c r="J511" s="90">
        <f>J509+J510</f>
        <v>301639210439</v>
      </c>
    </row>
  </sheetData>
  <sheetProtection password="CFD1" sheet="1" objects="1" scenarios="1" autoFilter="0"/>
  <autoFilter ref="A2:AF504"/>
  <mergeCells count="27">
    <mergeCell ref="AE1:AE2"/>
    <mergeCell ref="AF1:AF2"/>
    <mergeCell ref="AD1:AD2"/>
    <mergeCell ref="Z1:AB1"/>
    <mergeCell ref="AC1:AC2"/>
    <mergeCell ref="N1:P1"/>
    <mergeCell ref="Q1:S1"/>
    <mergeCell ref="T1:V1"/>
    <mergeCell ref="W1:Y1"/>
    <mergeCell ref="F1:F2"/>
    <mergeCell ref="G1:G2"/>
    <mergeCell ref="H1:J1"/>
    <mergeCell ref="K1:M1"/>
    <mergeCell ref="A1:B1"/>
    <mergeCell ref="C1:C2"/>
    <mergeCell ref="D1:D2"/>
    <mergeCell ref="E1:E2"/>
    <mergeCell ref="A503:C504"/>
    <mergeCell ref="D504:E504"/>
    <mergeCell ref="F504:G504"/>
    <mergeCell ref="I504:J504"/>
    <mergeCell ref="X504:Y504"/>
    <mergeCell ref="AA504:AB504"/>
    <mergeCell ref="L504:M504"/>
    <mergeCell ref="O504:P504"/>
    <mergeCell ref="R504:S504"/>
    <mergeCell ref="U504:V504"/>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16383" man="1"/>
    <brk id="302" max="31" man="1"/>
    <brk id="352" max="31" man="1"/>
    <brk id="402" max="31" man="1"/>
    <brk id="452" max="31" man="1"/>
  </rowBreaks>
  <colBreaks count="1" manualBreakCount="1">
    <brk id="19" max="503"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
    <tabColor indexed="43"/>
  </sheetPr>
  <dimension ref="A1:IU506"/>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cols>
    <col min="1" max="2" width="7.85546875" style="89" customWidth="1"/>
    <col min="3" max="3" width="52.42578125" style="89" customWidth="1"/>
    <col min="4" max="4" width="15.7109375" style="89" customWidth="1"/>
    <col min="5" max="6" width="7.85546875" style="89" customWidth="1"/>
    <col min="7" max="7" width="15.28515625" style="89" bestFit="1" customWidth="1"/>
    <col min="8" max="9" width="11" style="89" customWidth="1"/>
    <col min="10" max="10" width="15.28515625" style="89" bestFit="1" customWidth="1"/>
    <col min="11" max="12" width="11" style="89" customWidth="1"/>
    <col min="13" max="13" width="15.28515625" style="89" bestFit="1" customWidth="1"/>
    <col min="14" max="15" width="11" style="89" customWidth="1"/>
    <col min="16" max="16" width="15.28515625" style="89" bestFit="1" customWidth="1"/>
    <col min="17" max="18" width="11" style="89" customWidth="1"/>
    <col min="19" max="19" width="15.28515625" style="89" bestFit="1" customWidth="1"/>
    <col min="20" max="21" width="11" style="89" customWidth="1"/>
    <col min="22" max="22" width="13.85546875" style="89" customWidth="1"/>
    <col min="23" max="24" width="11" style="89" customWidth="1"/>
    <col min="25" max="25" width="13.85546875" style="89" customWidth="1"/>
    <col min="26" max="27" width="11" style="89" customWidth="1"/>
    <col min="28" max="29" width="13.85546875" style="89" customWidth="1"/>
    <col min="30" max="31" width="14" style="89" customWidth="1"/>
    <col min="32" max="32" width="13.85546875" style="89" customWidth="1"/>
    <col min="33" max="255" width="9.140625" style="89" hidden="1" customWidth="1"/>
    <col min="256" max="16384" width="0" style="89" hidden="1"/>
  </cols>
  <sheetData>
    <row r="1" spans="1:32" s="16" customFormat="1" ht="37.5" customHeight="1">
      <c r="A1" s="705" t="s">
        <v>3033</v>
      </c>
      <c r="B1" s="706"/>
      <c r="C1" s="686" t="s">
        <v>3034</v>
      </c>
      <c r="D1" s="688" t="s">
        <v>3035</v>
      </c>
      <c r="E1" s="690" t="s">
        <v>3036</v>
      </c>
      <c r="F1" s="686" t="s">
        <v>3037</v>
      </c>
      <c r="G1" s="688" t="s">
        <v>2197</v>
      </c>
      <c r="H1" s="690" t="s">
        <v>3039</v>
      </c>
      <c r="I1" s="703"/>
      <c r="J1" s="697"/>
      <c r="K1" s="690" t="s">
        <v>3040</v>
      </c>
      <c r="L1" s="703"/>
      <c r="M1" s="697"/>
      <c r="N1" s="707" t="s">
        <v>2768</v>
      </c>
      <c r="O1" s="703"/>
      <c r="P1" s="697"/>
      <c r="Q1" s="694" t="s">
        <v>3043</v>
      </c>
      <c r="R1" s="699"/>
      <c r="S1" s="700"/>
      <c r="T1" s="672" t="s">
        <v>85</v>
      </c>
      <c r="U1" s="699"/>
      <c r="V1" s="700"/>
      <c r="W1" s="672" t="s">
        <v>83</v>
      </c>
      <c r="X1" s="701"/>
      <c r="Y1" s="702"/>
      <c r="Z1" s="672" t="s">
        <v>3032</v>
      </c>
      <c r="AA1" s="673"/>
      <c r="AB1" s="674"/>
      <c r="AC1" s="675" t="s">
        <v>935</v>
      </c>
      <c r="AD1" s="670" t="s">
        <v>3044</v>
      </c>
      <c r="AE1" s="682" t="s">
        <v>3045</v>
      </c>
      <c r="AF1" s="668" t="s">
        <v>3046</v>
      </c>
    </row>
    <row r="2" spans="1:32" s="17" customFormat="1" ht="24" customHeight="1">
      <c r="A2" s="126">
        <v>2007</v>
      </c>
      <c r="B2" s="127">
        <v>2006</v>
      </c>
      <c r="C2" s="687"/>
      <c r="D2" s="697"/>
      <c r="E2" s="698"/>
      <c r="F2" s="703"/>
      <c r="G2" s="693"/>
      <c r="H2" s="118" t="s">
        <v>933</v>
      </c>
      <c r="I2" s="119" t="s">
        <v>934</v>
      </c>
      <c r="J2" s="129" t="s">
        <v>2198</v>
      </c>
      <c r="K2" s="118" t="s">
        <v>933</v>
      </c>
      <c r="L2" s="119" t="s">
        <v>934</v>
      </c>
      <c r="M2" s="129" t="s">
        <v>2198</v>
      </c>
      <c r="N2" s="118" t="s">
        <v>933</v>
      </c>
      <c r="O2" s="119" t="s">
        <v>934</v>
      </c>
      <c r="P2" s="129" t="s">
        <v>2199</v>
      </c>
      <c r="Q2" s="118" t="s">
        <v>933</v>
      </c>
      <c r="R2" s="119" t="s">
        <v>934</v>
      </c>
      <c r="S2" s="129" t="s">
        <v>2198</v>
      </c>
      <c r="T2" s="118" t="s">
        <v>933</v>
      </c>
      <c r="U2" s="119" t="s">
        <v>934</v>
      </c>
      <c r="V2" s="129" t="s">
        <v>2198</v>
      </c>
      <c r="W2" s="118" t="s">
        <v>933</v>
      </c>
      <c r="X2" s="119" t="s">
        <v>934</v>
      </c>
      <c r="Y2" s="129" t="s">
        <v>84</v>
      </c>
      <c r="Z2" s="118" t="s">
        <v>933</v>
      </c>
      <c r="AA2" s="119" t="s">
        <v>934</v>
      </c>
      <c r="AB2" s="129" t="s">
        <v>3049</v>
      </c>
      <c r="AC2" s="676"/>
      <c r="AD2" s="671"/>
      <c r="AE2" s="683"/>
      <c r="AF2" s="669"/>
    </row>
    <row r="3" spans="1:32" s="3" customFormat="1" ht="18.75" customHeight="1">
      <c r="A3" s="18">
        <v>1</v>
      </c>
      <c r="B3" s="19">
        <v>1</v>
      </c>
      <c r="C3" s="20" t="s">
        <v>3050</v>
      </c>
      <c r="D3" s="21" t="s">
        <v>3051</v>
      </c>
      <c r="E3" s="22" t="s">
        <v>3052</v>
      </c>
      <c r="F3" s="23">
        <v>1</v>
      </c>
      <c r="G3" s="24">
        <v>18450708799</v>
      </c>
      <c r="H3" s="25">
        <v>1</v>
      </c>
      <c r="I3" s="26">
        <v>1</v>
      </c>
      <c r="J3" s="27">
        <v>20595892067</v>
      </c>
      <c r="K3" s="28">
        <v>1</v>
      </c>
      <c r="L3" s="29">
        <v>1</v>
      </c>
      <c r="M3" s="24">
        <v>15666720425</v>
      </c>
      <c r="N3" s="25">
        <v>3</v>
      </c>
      <c r="O3" s="26">
        <v>2</v>
      </c>
      <c r="P3" s="27">
        <v>3337268648</v>
      </c>
      <c r="Q3" s="28">
        <v>2</v>
      </c>
      <c r="R3" s="29">
        <v>1</v>
      </c>
      <c r="S3" s="24">
        <v>7751274458</v>
      </c>
      <c r="T3" s="25">
        <v>1</v>
      </c>
      <c r="U3" s="26">
        <v>1</v>
      </c>
      <c r="V3" s="27">
        <v>1252197224</v>
      </c>
      <c r="W3" s="28">
        <v>2</v>
      </c>
      <c r="X3" s="29">
        <v>2</v>
      </c>
      <c r="Y3" s="24">
        <v>3380072</v>
      </c>
      <c r="Z3" s="25">
        <v>19</v>
      </c>
      <c r="AA3" s="26">
        <v>12</v>
      </c>
      <c r="AB3" s="27">
        <v>4451</v>
      </c>
      <c r="AC3" s="107">
        <v>353</v>
      </c>
      <c r="AD3" s="22">
        <v>0</v>
      </c>
      <c r="AE3" s="30">
        <v>100</v>
      </c>
      <c r="AF3" s="31">
        <v>0</v>
      </c>
    </row>
    <row r="4" spans="1:32" s="3" customFormat="1" ht="18.75" customHeight="1">
      <c r="A4" s="137">
        <v>2</v>
      </c>
      <c r="B4" s="138">
        <v>2</v>
      </c>
      <c r="C4" s="139" t="s">
        <v>1525</v>
      </c>
      <c r="D4" s="140" t="s">
        <v>3056</v>
      </c>
      <c r="E4" s="185" t="s">
        <v>3052</v>
      </c>
      <c r="F4" s="150">
        <v>2</v>
      </c>
      <c r="G4" s="143">
        <v>6230215120</v>
      </c>
      <c r="H4" s="144">
        <v>4</v>
      </c>
      <c r="I4" s="145">
        <v>4</v>
      </c>
      <c r="J4" s="146">
        <v>7245081075</v>
      </c>
      <c r="K4" s="147">
        <v>11</v>
      </c>
      <c r="L4" s="148">
        <v>9</v>
      </c>
      <c r="M4" s="143">
        <v>1179539918</v>
      </c>
      <c r="N4" s="144">
        <v>17</v>
      </c>
      <c r="O4" s="145">
        <v>10</v>
      </c>
      <c r="P4" s="146">
        <v>1054327180</v>
      </c>
      <c r="Q4" s="147">
        <v>12</v>
      </c>
      <c r="R4" s="148">
        <v>8</v>
      </c>
      <c r="S4" s="143">
        <v>2314929272</v>
      </c>
      <c r="T4" s="144">
        <v>3</v>
      </c>
      <c r="U4" s="145">
        <v>3</v>
      </c>
      <c r="V4" s="146">
        <v>600037391</v>
      </c>
      <c r="W4" s="147">
        <v>1</v>
      </c>
      <c r="X4" s="148">
        <v>1</v>
      </c>
      <c r="Y4" s="143">
        <v>3413337</v>
      </c>
      <c r="Z4" s="144">
        <v>6</v>
      </c>
      <c r="AA4" s="145">
        <v>2</v>
      </c>
      <c r="AB4" s="146">
        <v>8865</v>
      </c>
      <c r="AC4" s="149">
        <v>384</v>
      </c>
      <c r="AD4" s="141">
        <v>0</v>
      </c>
      <c r="AE4" s="150">
        <v>58.96</v>
      </c>
      <c r="AF4" s="151">
        <v>41.04</v>
      </c>
    </row>
    <row r="5" spans="1:32" s="3" customFormat="1" ht="18.75" customHeight="1">
      <c r="A5" s="32">
        <v>3</v>
      </c>
      <c r="B5" s="33">
        <v>3</v>
      </c>
      <c r="C5" s="34" t="s">
        <v>1526</v>
      </c>
      <c r="D5" s="35" t="s">
        <v>3054</v>
      </c>
      <c r="E5" s="45">
        <v>1</v>
      </c>
      <c r="F5" s="47" t="s">
        <v>3052</v>
      </c>
      <c r="G5" s="38">
        <v>4624293341</v>
      </c>
      <c r="H5" s="39">
        <v>7</v>
      </c>
      <c r="I5" s="40">
        <v>1</v>
      </c>
      <c r="J5" s="41">
        <v>4793708964</v>
      </c>
      <c r="K5" s="42">
        <v>10</v>
      </c>
      <c r="L5" s="43">
        <v>2</v>
      </c>
      <c r="M5" s="38">
        <v>1260946482</v>
      </c>
      <c r="N5" s="39">
        <v>1</v>
      </c>
      <c r="O5" s="40">
        <v>1</v>
      </c>
      <c r="P5" s="41">
        <v>12616783493</v>
      </c>
      <c r="Q5" s="42">
        <v>1</v>
      </c>
      <c r="R5" s="43">
        <v>1</v>
      </c>
      <c r="S5" s="38">
        <v>21148772791</v>
      </c>
      <c r="T5" s="39">
        <v>48</v>
      </c>
      <c r="U5" s="40">
        <v>4</v>
      </c>
      <c r="V5" s="41">
        <v>87423368</v>
      </c>
      <c r="W5" s="42" t="s">
        <v>3052</v>
      </c>
      <c r="X5" s="43" t="s">
        <v>3052</v>
      </c>
      <c r="Y5" s="44" t="s">
        <v>3052</v>
      </c>
      <c r="Z5" s="39">
        <v>5</v>
      </c>
      <c r="AA5" s="40">
        <v>4</v>
      </c>
      <c r="AB5" s="41">
        <v>9975</v>
      </c>
      <c r="AC5" s="108">
        <v>400</v>
      </c>
      <c r="AD5" s="45">
        <v>100</v>
      </c>
      <c r="AE5" s="37">
        <v>0</v>
      </c>
      <c r="AF5" s="46">
        <v>0</v>
      </c>
    </row>
    <row r="6" spans="1:32" s="3" customFormat="1" ht="18.75" customHeight="1">
      <c r="A6" s="137">
        <v>4</v>
      </c>
      <c r="B6" s="138">
        <v>5</v>
      </c>
      <c r="C6" s="139" t="s">
        <v>1527</v>
      </c>
      <c r="D6" s="140" t="s">
        <v>3056</v>
      </c>
      <c r="E6" s="141" t="s">
        <v>3052</v>
      </c>
      <c r="F6" s="142">
        <v>3</v>
      </c>
      <c r="G6" s="143">
        <v>4151436933</v>
      </c>
      <c r="H6" s="144">
        <v>8</v>
      </c>
      <c r="I6" s="145">
        <v>7</v>
      </c>
      <c r="J6" s="146">
        <v>4321934801</v>
      </c>
      <c r="K6" s="147">
        <v>22</v>
      </c>
      <c r="L6" s="148">
        <v>19</v>
      </c>
      <c r="M6" s="143">
        <v>586956373</v>
      </c>
      <c r="N6" s="144">
        <v>32</v>
      </c>
      <c r="O6" s="145">
        <v>25</v>
      </c>
      <c r="P6" s="146">
        <v>630744017</v>
      </c>
      <c r="Q6" s="147">
        <v>26</v>
      </c>
      <c r="R6" s="148">
        <v>19</v>
      </c>
      <c r="S6" s="143">
        <v>1205401445</v>
      </c>
      <c r="T6" s="144">
        <v>23</v>
      </c>
      <c r="U6" s="145">
        <v>21</v>
      </c>
      <c r="V6" s="146">
        <v>177202917</v>
      </c>
      <c r="W6" s="147">
        <v>4</v>
      </c>
      <c r="X6" s="148">
        <v>4</v>
      </c>
      <c r="Y6" s="143">
        <v>2529173</v>
      </c>
      <c r="Z6" s="144">
        <v>12</v>
      </c>
      <c r="AA6" s="145">
        <v>7</v>
      </c>
      <c r="AB6" s="146">
        <v>5923</v>
      </c>
      <c r="AC6" s="149">
        <v>384</v>
      </c>
      <c r="AD6" s="141">
        <v>0</v>
      </c>
      <c r="AE6" s="150">
        <v>49</v>
      </c>
      <c r="AF6" s="151">
        <v>51</v>
      </c>
    </row>
    <row r="7" spans="1:32" s="3" customFormat="1" ht="18.75" customHeight="1">
      <c r="A7" s="48">
        <v>5</v>
      </c>
      <c r="B7" s="49">
        <v>4</v>
      </c>
      <c r="C7" s="50" t="s">
        <v>1534</v>
      </c>
      <c r="D7" s="51" t="s">
        <v>1699</v>
      </c>
      <c r="E7" s="52" t="s">
        <v>3052</v>
      </c>
      <c r="F7" s="53">
        <v>4</v>
      </c>
      <c r="G7" s="54">
        <v>3992567168</v>
      </c>
      <c r="H7" s="55">
        <v>9</v>
      </c>
      <c r="I7" s="56">
        <v>8</v>
      </c>
      <c r="J7" s="57">
        <v>4011572007</v>
      </c>
      <c r="K7" s="58" t="s">
        <v>3052</v>
      </c>
      <c r="L7" s="59" t="s">
        <v>3052</v>
      </c>
      <c r="M7" s="65" t="s">
        <v>3052</v>
      </c>
      <c r="N7" s="55" t="s">
        <v>3052</v>
      </c>
      <c r="O7" s="56" t="s">
        <v>3052</v>
      </c>
      <c r="P7" s="66" t="s">
        <v>3052</v>
      </c>
      <c r="Q7" s="58" t="s">
        <v>3052</v>
      </c>
      <c r="R7" s="59" t="s">
        <v>3052</v>
      </c>
      <c r="S7" s="65" t="s">
        <v>3052</v>
      </c>
      <c r="T7" s="55" t="s">
        <v>3052</v>
      </c>
      <c r="U7" s="56" t="s">
        <v>3052</v>
      </c>
      <c r="V7" s="66" t="s">
        <v>3052</v>
      </c>
      <c r="W7" s="58">
        <v>3</v>
      </c>
      <c r="X7" s="59">
        <v>3</v>
      </c>
      <c r="Y7" s="54">
        <v>3085339</v>
      </c>
      <c r="Z7" s="55" t="s">
        <v>3052</v>
      </c>
      <c r="AA7" s="56" t="s">
        <v>3052</v>
      </c>
      <c r="AB7" s="66" t="s">
        <v>3052</v>
      </c>
      <c r="AC7" s="109">
        <v>384</v>
      </c>
      <c r="AD7" s="52">
        <v>0</v>
      </c>
      <c r="AE7" s="60">
        <v>0</v>
      </c>
      <c r="AF7" s="61">
        <v>100</v>
      </c>
    </row>
    <row r="8" spans="1:32" s="3" customFormat="1" ht="18.75" customHeight="1">
      <c r="A8" s="18">
        <v>6</v>
      </c>
      <c r="B8" s="19">
        <v>7</v>
      </c>
      <c r="C8" s="20" t="s">
        <v>1529</v>
      </c>
      <c r="D8" s="21" t="s">
        <v>3058</v>
      </c>
      <c r="E8" s="22" t="s">
        <v>3052</v>
      </c>
      <c r="F8" s="23">
        <v>5</v>
      </c>
      <c r="G8" s="24">
        <v>3958338547</v>
      </c>
      <c r="H8" s="25">
        <v>10</v>
      </c>
      <c r="I8" s="26">
        <v>9</v>
      </c>
      <c r="J8" s="27">
        <v>3958338547</v>
      </c>
      <c r="K8" s="28">
        <v>9</v>
      </c>
      <c r="L8" s="29">
        <v>8</v>
      </c>
      <c r="M8" s="24">
        <v>1274603278</v>
      </c>
      <c r="N8" s="25">
        <v>2</v>
      </c>
      <c r="O8" s="26">
        <v>1</v>
      </c>
      <c r="P8" s="27">
        <v>5533648363</v>
      </c>
      <c r="Q8" s="28">
        <v>3</v>
      </c>
      <c r="R8" s="29">
        <v>2</v>
      </c>
      <c r="S8" s="24">
        <v>7286267815</v>
      </c>
      <c r="T8" s="25">
        <v>2</v>
      </c>
      <c r="U8" s="26">
        <v>2</v>
      </c>
      <c r="V8" s="27">
        <v>784931318</v>
      </c>
      <c r="W8" s="28">
        <v>23</v>
      </c>
      <c r="X8" s="29">
        <v>23</v>
      </c>
      <c r="Y8" s="24">
        <v>419885</v>
      </c>
      <c r="Z8" s="25">
        <v>9</v>
      </c>
      <c r="AA8" s="26">
        <v>4</v>
      </c>
      <c r="AB8" s="27">
        <v>7461</v>
      </c>
      <c r="AC8" s="107">
        <v>371</v>
      </c>
      <c r="AD8" s="22">
        <v>0</v>
      </c>
      <c r="AE8" s="30">
        <v>100</v>
      </c>
      <c r="AF8" s="31">
        <v>0</v>
      </c>
    </row>
    <row r="9" spans="1:32" s="3" customFormat="1" ht="18.75" customHeight="1">
      <c r="A9" s="137">
        <v>7</v>
      </c>
      <c r="B9" s="138">
        <v>6</v>
      </c>
      <c r="C9" s="139" t="s">
        <v>1528</v>
      </c>
      <c r="D9" s="140" t="s">
        <v>3056</v>
      </c>
      <c r="E9" s="141" t="s">
        <v>3052</v>
      </c>
      <c r="F9" s="142">
        <v>6</v>
      </c>
      <c r="G9" s="143">
        <v>3927520556</v>
      </c>
      <c r="H9" s="144">
        <v>5</v>
      </c>
      <c r="I9" s="145">
        <v>5</v>
      </c>
      <c r="J9" s="146">
        <v>5797337628</v>
      </c>
      <c r="K9" s="147">
        <v>13</v>
      </c>
      <c r="L9" s="148">
        <v>11</v>
      </c>
      <c r="M9" s="143">
        <v>950333060</v>
      </c>
      <c r="N9" s="144">
        <v>9</v>
      </c>
      <c r="O9" s="145">
        <v>5</v>
      </c>
      <c r="P9" s="146">
        <v>1556963482</v>
      </c>
      <c r="Q9" s="147">
        <v>5</v>
      </c>
      <c r="R9" s="148">
        <v>4</v>
      </c>
      <c r="S9" s="143">
        <v>4798519316</v>
      </c>
      <c r="T9" s="144">
        <v>18</v>
      </c>
      <c r="U9" s="145">
        <v>16</v>
      </c>
      <c r="V9" s="146">
        <v>204057183</v>
      </c>
      <c r="W9" s="147">
        <v>6</v>
      </c>
      <c r="X9" s="148">
        <v>6</v>
      </c>
      <c r="Y9" s="143">
        <v>1641127</v>
      </c>
      <c r="Z9" s="144">
        <v>3</v>
      </c>
      <c r="AA9" s="145">
        <v>1</v>
      </c>
      <c r="AB9" s="146">
        <v>11275</v>
      </c>
      <c r="AC9" s="149">
        <v>382</v>
      </c>
      <c r="AD9" s="141">
        <v>0</v>
      </c>
      <c r="AE9" s="150">
        <v>100</v>
      </c>
      <c r="AF9" s="151">
        <v>0</v>
      </c>
    </row>
    <row r="10" spans="1:32" s="3" customFormat="1" ht="18.75" customHeight="1">
      <c r="A10" s="137">
        <v>8</v>
      </c>
      <c r="B10" s="138">
        <v>9</v>
      </c>
      <c r="C10" s="139" t="s">
        <v>1530</v>
      </c>
      <c r="D10" s="140" t="s">
        <v>3056</v>
      </c>
      <c r="E10" s="141" t="s">
        <v>3052</v>
      </c>
      <c r="F10" s="142">
        <v>7</v>
      </c>
      <c r="G10" s="143">
        <v>3099541994</v>
      </c>
      <c r="H10" s="144">
        <v>11</v>
      </c>
      <c r="I10" s="145">
        <v>10</v>
      </c>
      <c r="J10" s="146">
        <v>3631765007</v>
      </c>
      <c r="K10" s="147">
        <v>14</v>
      </c>
      <c r="L10" s="148">
        <v>12</v>
      </c>
      <c r="M10" s="143">
        <v>924541902</v>
      </c>
      <c r="N10" s="144">
        <v>27</v>
      </c>
      <c r="O10" s="145">
        <v>20</v>
      </c>
      <c r="P10" s="146">
        <v>680838801</v>
      </c>
      <c r="Q10" s="147">
        <v>11</v>
      </c>
      <c r="R10" s="148">
        <v>7</v>
      </c>
      <c r="S10" s="143">
        <v>2460989659</v>
      </c>
      <c r="T10" s="144">
        <v>39</v>
      </c>
      <c r="U10" s="145">
        <v>37</v>
      </c>
      <c r="V10" s="146">
        <v>107458477</v>
      </c>
      <c r="W10" s="147">
        <v>7</v>
      </c>
      <c r="X10" s="148">
        <v>7</v>
      </c>
      <c r="Y10" s="143">
        <v>1606210</v>
      </c>
      <c r="Z10" s="144">
        <v>10</v>
      </c>
      <c r="AA10" s="145">
        <v>5</v>
      </c>
      <c r="AB10" s="146">
        <v>6269</v>
      </c>
      <c r="AC10" s="149">
        <v>384</v>
      </c>
      <c r="AD10" s="141">
        <v>0</v>
      </c>
      <c r="AE10" s="150">
        <v>62.14</v>
      </c>
      <c r="AF10" s="151">
        <v>37.86</v>
      </c>
    </row>
    <row r="11" spans="1:32" s="3" customFormat="1" ht="18.75" customHeight="1">
      <c r="A11" s="137">
        <v>9</v>
      </c>
      <c r="B11" s="138">
        <v>10</v>
      </c>
      <c r="C11" s="139" t="s">
        <v>1533</v>
      </c>
      <c r="D11" s="140" t="s">
        <v>3056</v>
      </c>
      <c r="E11" s="141" t="s">
        <v>3052</v>
      </c>
      <c r="F11" s="142">
        <v>8</v>
      </c>
      <c r="G11" s="143">
        <v>2808583500</v>
      </c>
      <c r="H11" s="144">
        <v>12</v>
      </c>
      <c r="I11" s="145">
        <v>11</v>
      </c>
      <c r="J11" s="146">
        <v>3020968067</v>
      </c>
      <c r="K11" s="147">
        <v>8</v>
      </c>
      <c r="L11" s="148">
        <v>7</v>
      </c>
      <c r="M11" s="143">
        <v>1388786732</v>
      </c>
      <c r="N11" s="144">
        <v>16</v>
      </c>
      <c r="O11" s="145">
        <v>9</v>
      </c>
      <c r="P11" s="146">
        <v>1085647941</v>
      </c>
      <c r="Q11" s="147">
        <v>16</v>
      </c>
      <c r="R11" s="148">
        <v>12</v>
      </c>
      <c r="S11" s="143">
        <v>1688893812</v>
      </c>
      <c r="T11" s="144">
        <v>11</v>
      </c>
      <c r="U11" s="145">
        <v>10</v>
      </c>
      <c r="V11" s="146">
        <v>263320626</v>
      </c>
      <c r="W11" s="147">
        <v>57</v>
      </c>
      <c r="X11" s="148">
        <v>55</v>
      </c>
      <c r="Y11" s="143">
        <v>166678</v>
      </c>
      <c r="Z11" s="144">
        <v>130</v>
      </c>
      <c r="AA11" s="145">
        <v>118</v>
      </c>
      <c r="AB11" s="146">
        <v>1164</v>
      </c>
      <c r="AC11" s="149">
        <v>354</v>
      </c>
      <c r="AD11" s="141">
        <v>0</v>
      </c>
      <c r="AE11" s="150">
        <v>100</v>
      </c>
      <c r="AF11" s="151">
        <v>0</v>
      </c>
    </row>
    <row r="12" spans="1:32" s="3" customFormat="1" ht="18.75" customHeight="1">
      <c r="A12" s="152">
        <v>10</v>
      </c>
      <c r="B12" s="153">
        <v>13</v>
      </c>
      <c r="C12" s="154" t="s">
        <v>1544</v>
      </c>
      <c r="D12" s="155" t="s">
        <v>3056</v>
      </c>
      <c r="E12" s="156" t="s">
        <v>3052</v>
      </c>
      <c r="F12" s="157">
        <v>9</v>
      </c>
      <c r="G12" s="158">
        <v>2425563323</v>
      </c>
      <c r="H12" s="159">
        <v>14</v>
      </c>
      <c r="I12" s="160">
        <v>13</v>
      </c>
      <c r="J12" s="161">
        <v>2425563323</v>
      </c>
      <c r="K12" s="162">
        <v>29</v>
      </c>
      <c r="L12" s="163">
        <v>24</v>
      </c>
      <c r="M12" s="158">
        <v>424156753</v>
      </c>
      <c r="N12" s="159">
        <v>42</v>
      </c>
      <c r="O12" s="160">
        <v>34</v>
      </c>
      <c r="P12" s="161">
        <v>540912911</v>
      </c>
      <c r="Q12" s="162">
        <v>30</v>
      </c>
      <c r="R12" s="163">
        <v>22</v>
      </c>
      <c r="S12" s="158">
        <v>1153681024</v>
      </c>
      <c r="T12" s="159">
        <v>20</v>
      </c>
      <c r="U12" s="160">
        <v>18</v>
      </c>
      <c r="V12" s="161">
        <v>191873430</v>
      </c>
      <c r="W12" s="162">
        <v>11</v>
      </c>
      <c r="X12" s="163">
        <v>11</v>
      </c>
      <c r="Y12" s="158">
        <v>742478</v>
      </c>
      <c r="Z12" s="159">
        <v>32</v>
      </c>
      <c r="AA12" s="160">
        <v>23</v>
      </c>
      <c r="AB12" s="161">
        <v>3128</v>
      </c>
      <c r="AC12" s="164">
        <v>371</v>
      </c>
      <c r="AD12" s="156">
        <v>0</v>
      </c>
      <c r="AE12" s="165">
        <v>100</v>
      </c>
      <c r="AF12" s="166">
        <v>0</v>
      </c>
    </row>
    <row r="13" spans="1:32" s="3" customFormat="1" ht="18.75" customHeight="1">
      <c r="A13" s="167">
        <v>11</v>
      </c>
      <c r="B13" s="168">
        <v>8</v>
      </c>
      <c r="C13" s="169" t="s">
        <v>1532</v>
      </c>
      <c r="D13" s="170" t="s">
        <v>3056</v>
      </c>
      <c r="E13" s="171" t="s">
        <v>3052</v>
      </c>
      <c r="F13" s="172">
        <v>10</v>
      </c>
      <c r="G13" s="173">
        <v>2395395531</v>
      </c>
      <c r="H13" s="174">
        <v>15</v>
      </c>
      <c r="I13" s="175">
        <v>14</v>
      </c>
      <c r="J13" s="176">
        <v>2421147632</v>
      </c>
      <c r="K13" s="177">
        <v>53</v>
      </c>
      <c r="L13" s="178">
        <v>43</v>
      </c>
      <c r="M13" s="173">
        <v>177697767</v>
      </c>
      <c r="N13" s="174">
        <v>19</v>
      </c>
      <c r="O13" s="175">
        <v>12</v>
      </c>
      <c r="P13" s="176">
        <v>976684801</v>
      </c>
      <c r="Q13" s="177">
        <v>10</v>
      </c>
      <c r="R13" s="178">
        <v>6</v>
      </c>
      <c r="S13" s="173">
        <v>2817467071</v>
      </c>
      <c r="T13" s="174">
        <v>52</v>
      </c>
      <c r="U13" s="175">
        <v>48</v>
      </c>
      <c r="V13" s="176">
        <v>80905131</v>
      </c>
      <c r="W13" s="177">
        <v>5</v>
      </c>
      <c r="X13" s="178">
        <v>5</v>
      </c>
      <c r="Y13" s="173">
        <v>1688850</v>
      </c>
      <c r="Z13" s="174">
        <v>17</v>
      </c>
      <c r="AA13" s="175">
        <v>11</v>
      </c>
      <c r="AB13" s="176">
        <v>4699</v>
      </c>
      <c r="AC13" s="179">
        <v>383</v>
      </c>
      <c r="AD13" s="171">
        <v>0</v>
      </c>
      <c r="AE13" s="180">
        <v>48.41</v>
      </c>
      <c r="AF13" s="181">
        <v>51.59</v>
      </c>
    </row>
    <row r="14" spans="1:32" s="3" customFormat="1" ht="18.75" customHeight="1">
      <c r="A14" s="137">
        <v>12</v>
      </c>
      <c r="B14" s="138">
        <v>15</v>
      </c>
      <c r="C14" s="139" t="s">
        <v>677</v>
      </c>
      <c r="D14" s="140" t="s">
        <v>3056</v>
      </c>
      <c r="E14" s="141" t="s">
        <v>3052</v>
      </c>
      <c r="F14" s="142">
        <v>11</v>
      </c>
      <c r="G14" s="143">
        <v>2328447374</v>
      </c>
      <c r="H14" s="144">
        <v>13</v>
      </c>
      <c r="I14" s="145">
        <v>12</v>
      </c>
      <c r="J14" s="146">
        <v>3014981989</v>
      </c>
      <c r="K14" s="147">
        <v>21</v>
      </c>
      <c r="L14" s="148">
        <v>18</v>
      </c>
      <c r="M14" s="143">
        <v>606683237</v>
      </c>
      <c r="N14" s="144">
        <v>30</v>
      </c>
      <c r="O14" s="145">
        <v>23</v>
      </c>
      <c r="P14" s="146">
        <v>651720488</v>
      </c>
      <c r="Q14" s="147">
        <v>32</v>
      </c>
      <c r="R14" s="148">
        <v>24</v>
      </c>
      <c r="S14" s="143">
        <v>1127634933</v>
      </c>
      <c r="T14" s="144">
        <v>16</v>
      </c>
      <c r="U14" s="145">
        <v>14</v>
      </c>
      <c r="V14" s="146">
        <v>207110771</v>
      </c>
      <c r="W14" s="147">
        <v>8</v>
      </c>
      <c r="X14" s="148">
        <v>8</v>
      </c>
      <c r="Y14" s="143">
        <v>932500</v>
      </c>
      <c r="Z14" s="144">
        <v>20</v>
      </c>
      <c r="AA14" s="145">
        <v>13</v>
      </c>
      <c r="AB14" s="146">
        <v>4408</v>
      </c>
      <c r="AC14" s="149">
        <v>384</v>
      </c>
      <c r="AD14" s="141">
        <v>7.96</v>
      </c>
      <c r="AE14" s="150">
        <v>7.04</v>
      </c>
      <c r="AF14" s="151">
        <v>85</v>
      </c>
    </row>
    <row r="15" spans="1:32" s="3" customFormat="1" ht="18.75" customHeight="1">
      <c r="A15" s="137">
        <v>13</v>
      </c>
      <c r="B15" s="138">
        <v>14</v>
      </c>
      <c r="C15" s="139" t="s">
        <v>1542</v>
      </c>
      <c r="D15" s="140" t="s">
        <v>3056</v>
      </c>
      <c r="E15" s="141" t="s">
        <v>3052</v>
      </c>
      <c r="F15" s="142">
        <v>12</v>
      </c>
      <c r="G15" s="143">
        <v>2298981442</v>
      </c>
      <c r="H15" s="144">
        <v>16</v>
      </c>
      <c r="I15" s="145">
        <v>15</v>
      </c>
      <c r="J15" s="146">
        <v>2327304434</v>
      </c>
      <c r="K15" s="147">
        <v>45</v>
      </c>
      <c r="L15" s="148">
        <v>36</v>
      </c>
      <c r="M15" s="143">
        <v>247360197</v>
      </c>
      <c r="N15" s="144">
        <v>36</v>
      </c>
      <c r="O15" s="145">
        <v>29</v>
      </c>
      <c r="P15" s="146">
        <v>576306235</v>
      </c>
      <c r="Q15" s="147">
        <v>34</v>
      </c>
      <c r="R15" s="148">
        <v>26</v>
      </c>
      <c r="S15" s="143">
        <v>1092216134</v>
      </c>
      <c r="T15" s="144">
        <v>41</v>
      </c>
      <c r="U15" s="145">
        <v>39</v>
      </c>
      <c r="V15" s="146">
        <v>104366542</v>
      </c>
      <c r="W15" s="147">
        <v>10</v>
      </c>
      <c r="X15" s="148">
        <v>10</v>
      </c>
      <c r="Y15" s="143">
        <v>910765</v>
      </c>
      <c r="Z15" s="144">
        <v>102</v>
      </c>
      <c r="AA15" s="145">
        <v>91</v>
      </c>
      <c r="AB15" s="146">
        <v>1392</v>
      </c>
      <c r="AC15" s="149">
        <v>371</v>
      </c>
      <c r="AD15" s="141">
        <v>0</v>
      </c>
      <c r="AE15" s="150">
        <v>100</v>
      </c>
      <c r="AF15" s="151">
        <v>0</v>
      </c>
    </row>
    <row r="16" spans="1:32" s="3" customFormat="1" ht="18.75" customHeight="1">
      <c r="A16" s="32">
        <v>14</v>
      </c>
      <c r="B16" s="33">
        <v>11</v>
      </c>
      <c r="C16" s="34" t="s">
        <v>1536</v>
      </c>
      <c r="D16" s="35" t="s">
        <v>3054</v>
      </c>
      <c r="E16" s="45">
        <v>2</v>
      </c>
      <c r="F16" s="47" t="s">
        <v>3052</v>
      </c>
      <c r="G16" s="38">
        <v>2181756480</v>
      </c>
      <c r="H16" s="39">
        <v>18</v>
      </c>
      <c r="I16" s="40">
        <v>2</v>
      </c>
      <c r="J16" s="41">
        <v>2181756480</v>
      </c>
      <c r="K16" s="42">
        <v>30</v>
      </c>
      <c r="L16" s="43">
        <v>6</v>
      </c>
      <c r="M16" s="38">
        <v>413677272</v>
      </c>
      <c r="N16" s="39">
        <v>15</v>
      </c>
      <c r="O16" s="40">
        <v>7</v>
      </c>
      <c r="P16" s="41">
        <v>1129865017</v>
      </c>
      <c r="Q16" s="42">
        <v>18</v>
      </c>
      <c r="R16" s="43">
        <v>5</v>
      </c>
      <c r="S16" s="38">
        <v>1542669948</v>
      </c>
      <c r="T16" s="39">
        <v>42</v>
      </c>
      <c r="U16" s="40">
        <v>3</v>
      </c>
      <c r="V16" s="41">
        <v>102365485</v>
      </c>
      <c r="W16" s="42">
        <v>28</v>
      </c>
      <c r="X16" s="43">
        <v>2</v>
      </c>
      <c r="Y16" s="38">
        <v>356845</v>
      </c>
      <c r="Z16" s="39">
        <v>25</v>
      </c>
      <c r="AA16" s="40">
        <v>9</v>
      </c>
      <c r="AB16" s="41">
        <v>3534</v>
      </c>
      <c r="AC16" s="108">
        <v>351</v>
      </c>
      <c r="AD16" s="45">
        <v>61.32</v>
      </c>
      <c r="AE16" s="37">
        <v>38.68</v>
      </c>
      <c r="AF16" s="46">
        <v>0</v>
      </c>
    </row>
    <row r="17" spans="1:32" s="3" customFormat="1" ht="18.75" customHeight="1">
      <c r="A17" s="48">
        <v>15</v>
      </c>
      <c r="B17" s="49">
        <v>20</v>
      </c>
      <c r="C17" s="50" t="s">
        <v>1543</v>
      </c>
      <c r="D17" s="51" t="s">
        <v>1696</v>
      </c>
      <c r="E17" s="52" t="s">
        <v>3052</v>
      </c>
      <c r="F17" s="53">
        <v>13</v>
      </c>
      <c r="G17" s="54">
        <v>1789111000</v>
      </c>
      <c r="H17" s="55">
        <v>21</v>
      </c>
      <c r="I17" s="56">
        <v>19</v>
      </c>
      <c r="J17" s="57">
        <v>1805403000</v>
      </c>
      <c r="K17" s="58">
        <v>20</v>
      </c>
      <c r="L17" s="59">
        <v>17</v>
      </c>
      <c r="M17" s="54">
        <v>618423134</v>
      </c>
      <c r="N17" s="55">
        <v>5</v>
      </c>
      <c r="O17" s="56">
        <v>3</v>
      </c>
      <c r="P17" s="57">
        <v>2699932000</v>
      </c>
      <c r="Q17" s="58">
        <v>6</v>
      </c>
      <c r="R17" s="59">
        <v>5</v>
      </c>
      <c r="S17" s="54">
        <v>4724932000</v>
      </c>
      <c r="T17" s="55">
        <v>13</v>
      </c>
      <c r="U17" s="56">
        <v>12</v>
      </c>
      <c r="V17" s="57">
        <v>249046000</v>
      </c>
      <c r="W17" s="58">
        <v>64</v>
      </c>
      <c r="X17" s="59">
        <v>62</v>
      </c>
      <c r="Y17" s="54">
        <v>152130</v>
      </c>
      <c r="Z17" s="55">
        <v>11</v>
      </c>
      <c r="AA17" s="56">
        <v>6</v>
      </c>
      <c r="AB17" s="57">
        <v>6154</v>
      </c>
      <c r="AC17" s="109">
        <v>371</v>
      </c>
      <c r="AD17" s="52">
        <v>0</v>
      </c>
      <c r="AE17" s="60">
        <v>100</v>
      </c>
      <c r="AF17" s="61">
        <v>0</v>
      </c>
    </row>
    <row r="18" spans="1:32" s="3" customFormat="1" ht="18.75" customHeight="1">
      <c r="A18" s="167">
        <v>16</v>
      </c>
      <c r="B18" s="168">
        <v>17</v>
      </c>
      <c r="C18" s="169" t="s">
        <v>678</v>
      </c>
      <c r="D18" s="170" t="s">
        <v>3056</v>
      </c>
      <c r="E18" s="182" t="s">
        <v>3052</v>
      </c>
      <c r="F18" s="180">
        <v>14</v>
      </c>
      <c r="G18" s="173">
        <v>1757858005</v>
      </c>
      <c r="H18" s="174">
        <v>19</v>
      </c>
      <c r="I18" s="175">
        <v>17</v>
      </c>
      <c r="J18" s="176">
        <v>2074012355</v>
      </c>
      <c r="K18" s="177">
        <v>26</v>
      </c>
      <c r="L18" s="178">
        <v>22</v>
      </c>
      <c r="M18" s="173">
        <v>511028326</v>
      </c>
      <c r="N18" s="174">
        <v>37</v>
      </c>
      <c r="O18" s="175">
        <v>30</v>
      </c>
      <c r="P18" s="176">
        <v>570590787</v>
      </c>
      <c r="Q18" s="177">
        <v>49</v>
      </c>
      <c r="R18" s="178">
        <v>40</v>
      </c>
      <c r="S18" s="173">
        <v>839317028</v>
      </c>
      <c r="T18" s="174">
        <v>10</v>
      </c>
      <c r="U18" s="175">
        <v>9</v>
      </c>
      <c r="V18" s="176">
        <v>268481657</v>
      </c>
      <c r="W18" s="177">
        <v>217</v>
      </c>
      <c r="X18" s="178">
        <v>214</v>
      </c>
      <c r="Y18" s="173">
        <v>50285</v>
      </c>
      <c r="Z18" s="174">
        <v>63</v>
      </c>
      <c r="AA18" s="175">
        <v>54</v>
      </c>
      <c r="AB18" s="176">
        <v>1902</v>
      </c>
      <c r="AC18" s="179">
        <v>311</v>
      </c>
      <c r="AD18" s="171">
        <v>0</v>
      </c>
      <c r="AE18" s="180">
        <v>0.02</v>
      </c>
      <c r="AF18" s="181">
        <v>99.98</v>
      </c>
    </row>
    <row r="19" spans="1:32" s="3" customFormat="1" ht="18.75" customHeight="1">
      <c r="A19" s="137">
        <v>17</v>
      </c>
      <c r="B19" s="138">
        <v>18</v>
      </c>
      <c r="C19" s="139" t="s">
        <v>763</v>
      </c>
      <c r="D19" s="140" t="s">
        <v>3056</v>
      </c>
      <c r="E19" s="141" t="s">
        <v>3052</v>
      </c>
      <c r="F19" s="142">
        <v>15</v>
      </c>
      <c r="G19" s="143">
        <v>1706791602</v>
      </c>
      <c r="H19" s="144">
        <v>22</v>
      </c>
      <c r="I19" s="145">
        <v>20</v>
      </c>
      <c r="J19" s="146">
        <v>1710227455</v>
      </c>
      <c r="K19" s="147">
        <v>326</v>
      </c>
      <c r="L19" s="148">
        <v>311</v>
      </c>
      <c r="M19" s="143">
        <v>29804228</v>
      </c>
      <c r="N19" s="144">
        <v>136</v>
      </c>
      <c r="O19" s="145">
        <v>126</v>
      </c>
      <c r="P19" s="146">
        <v>177281507</v>
      </c>
      <c r="Q19" s="147">
        <v>81</v>
      </c>
      <c r="R19" s="148">
        <v>70</v>
      </c>
      <c r="S19" s="143">
        <v>525316611</v>
      </c>
      <c r="T19" s="144">
        <v>143</v>
      </c>
      <c r="U19" s="145">
        <v>136</v>
      </c>
      <c r="V19" s="146">
        <v>28126688</v>
      </c>
      <c r="W19" s="147">
        <v>20</v>
      </c>
      <c r="X19" s="148">
        <v>20</v>
      </c>
      <c r="Y19" s="143">
        <v>471224</v>
      </c>
      <c r="Z19" s="144">
        <v>248</v>
      </c>
      <c r="AA19" s="145">
        <v>235</v>
      </c>
      <c r="AB19" s="146">
        <v>667</v>
      </c>
      <c r="AC19" s="149">
        <v>372</v>
      </c>
      <c r="AD19" s="141">
        <v>0</v>
      </c>
      <c r="AE19" s="150">
        <v>100</v>
      </c>
      <c r="AF19" s="151">
        <v>0</v>
      </c>
    </row>
    <row r="20" spans="1:32" s="3" customFormat="1" ht="18.75" customHeight="1">
      <c r="A20" s="32">
        <v>18</v>
      </c>
      <c r="B20" s="33">
        <v>19</v>
      </c>
      <c r="C20" s="34" t="s">
        <v>1538</v>
      </c>
      <c r="D20" s="35" t="s">
        <v>3054</v>
      </c>
      <c r="E20" s="45">
        <v>3</v>
      </c>
      <c r="F20" s="47" t="s">
        <v>3052</v>
      </c>
      <c r="G20" s="38">
        <v>1672859945</v>
      </c>
      <c r="H20" s="39">
        <v>23</v>
      </c>
      <c r="I20" s="40">
        <v>3</v>
      </c>
      <c r="J20" s="41">
        <v>1672859945</v>
      </c>
      <c r="K20" s="42">
        <v>23</v>
      </c>
      <c r="L20" s="43">
        <v>4</v>
      </c>
      <c r="M20" s="38">
        <v>573877692</v>
      </c>
      <c r="N20" s="39">
        <v>40</v>
      </c>
      <c r="O20" s="40">
        <v>8</v>
      </c>
      <c r="P20" s="41">
        <v>549676474</v>
      </c>
      <c r="Q20" s="42">
        <v>19</v>
      </c>
      <c r="R20" s="43">
        <v>6</v>
      </c>
      <c r="S20" s="38">
        <v>1513430142</v>
      </c>
      <c r="T20" s="39">
        <v>195</v>
      </c>
      <c r="U20" s="40">
        <v>8</v>
      </c>
      <c r="V20" s="41">
        <v>18332404</v>
      </c>
      <c r="W20" s="42" t="s">
        <v>3052</v>
      </c>
      <c r="X20" s="43" t="s">
        <v>3052</v>
      </c>
      <c r="Y20" s="44" t="s">
        <v>3052</v>
      </c>
      <c r="Z20" s="39">
        <v>4</v>
      </c>
      <c r="AA20" s="40">
        <v>3</v>
      </c>
      <c r="AB20" s="41">
        <v>10842</v>
      </c>
      <c r="AC20" s="108">
        <v>210</v>
      </c>
      <c r="AD20" s="45">
        <v>100</v>
      </c>
      <c r="AE20" s="37">
        <v>0</v>
      </c>
      <c r="AF20" s="46">
        <v>0</v>
      </c>
    </row>
    <row r="21" spans="1:32" s="3" customFormat="1" ht="18.75" customHeight="1">
      <c r="A21" s="137">
        <v>19</v>
      </c>
      <c r="B21" s="138">
        <v>21</v>
      </c>
      <c r="C21" s="139" t="s">
        <v>1541</v>
      </c>
      <c r="D21" s="140" t="s">
        <v>3056</v>
      </c>
      <c r="E21" s="185" t="s">
        <v>3052</v>
      </c>
      <c r="F21" s="150">
        <v>16</v>
      </c>
      <c r="G21" s="143">
        <v>1510398112</v>
      </c>
      <c r="H21" s="144">
        <v>25</v>
      </c>
      <c r="I21" s="145">
        <v>22</v>
      </c>
      <c r="J21" s="146">
        <v>1510561994</v>
      </c>
      <c r="K21" s="147">
        <v>46</v>
      </c>
      <c r="L21" s="148">
        <v>37</v>
      </c>
      <c r="M21" s="143">
        <v>224785692</v>
      </c>
      <c r="N21" s="144">
        <v>13</v>
      </c>
      <c r="O21" s="145">
        <v>8</v>
      </c>
      <c r="P21" s="146">
        <v>1195139941</v>
      </c>
      <c r="Q21" s="147">
        <v>17</v>
      </c>
      <c r="R21" s="148">
        <v>13</v>
      </c>
      <c r="S21" s="143">
        <v>1661957290</v>
      </c>
      <c r="T21" s="144">
        <v>53</v>
      </c>
      <c r="U21" s="145">
        <v>49</v>
      </c>
      <c r="V21" s="146">
        <v>80799411</v>
      </c>
      <c r="W21" s="147">
        <v>15</v>
      </c>
      <c r="X21" s="148">
        <v>15</v>
      </c>
      <c r="Y21" s="143">
        <v>556186</v>
      </c>
      <c r="Z21" s="144">
        <v>143</v>
      </c>
      <c r="AA21" s="145">
        <v>130</v>
      </c>
      <c r="AB21" s="146">
        <v>1101</v>
      </c>
      <c r="AC21" s="149">
        <v>371</v>
      </c>
      <c r="AD21" s="141">
        <v>0</v>
      </c>
      <c r="AE21" s="150">
        <v>100</v>
      </c>
      <c r="AF21" s="151">
        <v>0</v>
      </c>
    </row>
    <row r="22" spans="1:32" s="3" customFormat="1" ht="18.75" customHeight="1">
      <c r="A22" s="48">
        <v>20</v>
      </c>
      <c r="B22" s="49">
        <v>12</v>
      </c>
      <c r="C22" s="50" t="s">
        <v>1531</v>
      </c>
      <c r="D22" s="51" t="s">
        <v>3054</v>
      </c>
      <c r="E22" s="52">
        <v>4</v>
      </c>
      <c r="F22" s="53" t="s">
        <v>3052</v>
      </c>
      <c r="G22" s="54">
        <v>1478408401</v>
      </c>
      <c r="H22" s="55">
        <v>26</v>
      </c>
      <c r="I22" s="56">
        <v>4</v>
      </c>
      <c r="J22" s="57">
        <v>1480493620</v>
      </c>
      <c r="K22" s="58">
        <v>18</v>
      </c>
      <c r="L22" s="59">
        <v>3</v>
      </c>
      <c r="M22" s="54">
        <v>678796900</v>
      </c>
      <c r="N22" s="55">
        <v>7</v>
      </c>
      <c r="O22" s="56">
        <v>4</v>
      </c>
      <c r="P22" s="57">
        <v>2572990087</v>
      </c>
      <c r="Q22" s="58">
        <v>9</v>
      </c>
      <c r="R22" s="59">
        <v>4</v>
      </c>
      <c r="S22" s="54">
        <v>3041900876</v>
      </c>
      <c r="T22" s="55">
        <v>388</v>
      </c>
      <c r="U22" s="56">
        <v>12</v>
      </c>
      <c r="V22" s="57">
        <v>3074047</v>
      </c>
      <c r="W22" s="58">
        <v>364</v>
      </c>
      <c r="X22" s="59">
        <v>5</v>
      </c>
      <c r="Y22" s="54">
        <v>10988</v>
      </c>
      <c r="Z22" s="55">
        <v>1</v>
      </c>
      <c r="AA22" s="56">
        <v>1</v>
      </c>
      <c r="AB22" s="57">
        <v>16376</v>
      </c>
      <c r="AC22" s="109">
        <v>311</v>
      </c>
      <c r="AD22" s="52">
        <v>100</v>
      </c>
      <c r="AE22" s="60">
        <v>0</v>
      </c>
      <c r="AF22" s="61">
        <v>0</v>
      </c>
    </row>
    <row r="23" spans="1:32" s="3" customFormat="1" ht="18.75" customHeight="1">
      <c r="A23" s="167">
        <v>21</v>
      </c>
      <c r="B23" s="168">
        <v>24</v>
      </c>
      <c r="C23" s="169" t="s">
        <v>679</v>
      </c>
      <c r="D23" s="170" t="s">
        <v>3056</v>
      </c>
      <c r="E23" s="171" t="s">
        <v>3052</v>
      </c>
      <c r="F23" s="172">
        <v>17</v>
      </c>
      <c r="G23" s="173">
        <v>1370709590</v>
      </c>
      <c r="H23" s="174">
        <v>20</v>
      </c>
      <c r="I23" s="175">
        <v>18</v>
      </c>
      <c r="J23" s="176">
        <v>1902113264</v>
      </c>
      <c r="K23" s="177">
        <v>28</v>
      </c>
      <c r="L23" s="178">
        <v>23</v>
      </c>
      <c r="M23" s="173">
        <v>488688300</v>
      </c>
      <c r="N23" s="174">
        <v>62</v>
      </c>
      <c r="O23" s="175">
        <v>52</v>
      </c>
      <c r="P23" s="176">
        <v>387110651</v>
      </c>
      <c r="Q23" s="177">
        <v>29</v>
      </c>
      <c r="R23" s="178">
        <v>21</v>
      </c>
      <c r="S23" s="173">
        <v>1158018440</v>
      </c>
      <c r="T23" s="174">
        <v>36</v>
      </c>
      <c r="U23" s="175">
        <v>34</v>
      </c>
      <c r="V23" s="176">
        <v>110105925</v>
      </c>
      <c r="W23" s="177">
        <v>18</v>
      </c>
      <c r="X23" s="178">
        <v>18</v>
      </c>
      <c r="Y23" s="173">
        <v>495620</v>
      </c>
      <c r="Z23" s="174">
        <v>26</v>
      </c>
      <c r="AA23" s="175">
        <v>17</v>
      </c>
      <c r="AB23" s="176">
        <v>3421</v>
      </c>
      <c r="AC23" s="179">
        <v>382</v>
      </c>
      <c r="AD23" s="171">
        <v>0</v>
      </c>
      <c r="AE23" s="180">
        <v>3.25</v>
      </c>
      <c r="AF23" s="181">
        <v>96.75</v>
      </c>
    </row>
    <row r="24" spans="1:32" s="3" customFormat="1" ht="18.75" customHeight="1">
      <c r="A24" s="137">
        <v>22</v>
      </c>
      <c r="B24" s="138">
        <v>23</v>
      </c>
      <c r="C24" s="139" t="s">
        <v>680</v>
      </c>
      <c r="D24" s="140" t="s">
        <v>3056</v>
      </c>
      <c r="E24" s="141" t="s">
        <v>3052</v>
      </c>
      <c r="F24" s="142">
        <v>18</v>
      </c>
      <c r="G24" s="143">
        <v>1343024942</v>
      </c>
      <c r="H24" s="144">
        <v>28</v>
      </c>
      <c r="I24" s="145">
        <v>24</v>
      </c>
      <c r="J24" s="146">
        <v>1377740589</v>
      </c>
      <c r="K24" s="147">
        <v>16</v>
      </c>
      <c r="L24" s="148">
        <v>14</v>
      </c>
      <c r="M24" s="143">
        <v>752035523</v>
      </c>
      <c r="N24" s="144">
        <v>186</v>
      </c>
      <c r="O24" s="145">
        <v>176</v>
      </c>
      <c r="P24" s="146">
        <v>129878492</v>
      </c>
      <c r="Q24" s="147">
        <v>120</v>
      </c>
      <c r="R24" s="148">
        <v>109</v>
      </c>
      <c r="S24" s="143">
        <v>381963585</v>
      </c>
      <c r="T24" s="144">
        <v>101</v>
      </c>
      <c r="U24" s="145">
        <v>95</v>
      </c>
      <c r="V24" s="146">
        <v>45351816</v>
      </c>
      <c r="W24" s="147">
        <v>194</v>
      </c>
      <c r="X24" s="148">
        <v>191</v>
      </c>
      <c r="Y24" s="143">
        <v>56279</v>
      </c>
      <c r="Z24" s="144">
        <v>91</v>
      </c>
      <c r="AA24" s="145">
        <v>80</v>
      </c>
      <c r="AB24" s="146">
        <v>1510</v>
      </c>
      <c r="AC24" s="149">
        <v>354</v>
      </c>
      <c r="AD24" s="141">
        <v>0</v>
      </c>
      <c r="AE24" s="150">
        <v>100</v>
      </c>
      <c r="AF24" s="151">
        <v>0</v>
      </c>
    </row>
    <row r="25" spans="1:32" s="3" customFormat="1" ht="18.75" customHeight="1">
      <c r="A25" s="137">
        <v>23</v>
      </c>
      <c r="B25" s="138">
        <v>22</v>
      </c>
      <c r="C25" s="139" t="s">
        <v>1539</v>
      </c>
      <c r="D25" s="140" t="s">
        <v>3056</v>
      </c>
      <c r="E25" s="141" t="s">
        <v>3052</v>
      </c>
      <c r="F25" s="142">
        <v>19</v>
      </c>
      <c r="G25" s="143">
        <v>1314810898</v>
      </c>
      <c r="H25" s="144">
        <v>29</v>
      </c>
      <c r="I25" s="145">
        <v>25</v>
      </c>
      <c r="J25" s="146">
        <v>1327666040</v>
      </c>
      <c r="K25" s="147">
        <v>25</v>
      </c>
      <c r="L25" s="148">
        <v>21</v>
      </c>
      <c r="M25" s="143">
        <v>544169405</v>
      </c>
      <c r="N25" s="144">
        <v>123</v>
      </c>
      <c r="O25" s="145">
        <v>113</v>
      </c>
      <c r="P25" s="146">
        <v>196077753</v>
      </c>
      <c r="Q25" s="147">
        <v>131</v>
      </c>
      <c r="R25" s="148">
        <v>120</v>
      </c>
      <c r="S25" s="143">
        <v>351426216</v>
      </c>
      <c r="T25" s="144">
        <v>83</v>
      </c>
      <c r="U25" s="145">
        <v>77</v>
      </c>
      <c r="V25" s="146">
        <v>58150358</v>
      </c>
      <c r="W25" s="147">
        <v>418</v>
      </c>
      <c r="X25" s="148">
        <v>412</v>
      </c>
      <c r="Y25" s="143">
        <v>1901</v>
      </c>
      <c r="Z25" s="144">
        <v>254</v>
      </c>
      <c r="AA25" s="145">
        <v>241</v>
      </c>
      <c r="AB25" s="146">
        <v>652</v>
      </c>
      <c r="AC25" s="149">
        <v>354</v>
      </c>
      <c r="AD25" s="141">
        <v>0</v>
      </c>
      <c r="AE25" s="150">
        <v>0</v>
      </c>
      <c r="AF25" s="151">
        <v>100</v>
      </c>
    </row>
    <row r="26" spans="1:32" s="3" customFormat="1" ht="18.75" customHeight="1">
      <c r="A26" s="32">
        <v>24</v>
      </c>
      <c r="B26" s="33">
        <v>25</v>
      </c>
      <c r="C26" s="34" t="s">
        <v>1843</v>
      </c>
      <c r="D26" s="35" t="s">
        <v>3051</v>
      </c>
      <c r="E26" s="45" t="s">
        <v>3052</v>
      </c>
      <c r="F26" s="47">
        <v>20</v>
      </c>
      <c r="G26" s="38">
        <v>1311579783</v>
      </c>
      <c r="H26" s="39">
        <v>24</v>
      </c>
      <c r="I26" s="40">
        <v>21</v>
      </c>
      <c r="J26" s="41">
        <v>1662390111</v>
      </c>
      <c r="K26" s="42" t="s">
        <v>3052</v>
      </c>
      <c r="L26" s="43" t="s">
        <v>3052</v>
      </c>
      <c r="M26" s="44" t="s">
        <v>3052</v>
      </c>
      <c r="N26" s="39" t="s">
        <v>3052</v>
      </c>
      <c r="O26" s="40" t="s">
        <v>3052</v>
      </c>
      <c r="P26" s="62" t="s">
        <v>3052</v>
      </c>
      <c r="Q26" s="42" t="s">
        <v>3052</v>
      </c>
      <c r="R26" s="43" t="s">
        <v>3052</v>
      </c>
      <c r="S26" s="44" t="s">
        <v>3052</v>
      </c>
      <c r="T26" s="39" t="s">
        <v>3052</v>
      </c>
      <c r="U26" s="40" t="s">
        <v>3052</v>
      </c>
      <c r="V26" s="62" t="s">
        <v>3052</v>
      </c>
      <c r="W26" s="42">
        <v>12</v>
      </c>
      <c r="X26" s="43">
        <v>12</v>
      </c>
      <c r="Y26" s="38">
        <v>738427</v>
      </c>
      <c r="Z26" s="39">
        <v>50</v>
      </c>
      <c r="AA26" s="40">
        <v>41</v>
      </c>
      <c r="AB26" s="41">
        <v>2188</v>
      </c>
      <c r="AC26" s="108">
        <v>384</v>
      </c>
      <c r="AD26" s="45">
        <v>0</v>
      </c>
      <c r="AE26" s="37">
        <v>30</v>
      </c>
      <c r="AF26" s="46">
        <v>70</v>
      </c>
    </row>
    <row r="27" spans="1:32" s="3" customFormat="1" ht="18.75" customHeight="1">
      <c r="A27" s="48">
        <v>25</v>
      </c>
      <c r="B27" s="49">
        <v>30</v>
      </c>
      <c r="C27" s="50" t="s">
        <v>1548</v>
      </c>
      <c r="D27" s="51" t="s">
        <v>1061</v>
      </c>
      <c r="E27" s="52" t="s">
        <v>3052</v>
      </c>
      <c r="F27" s="53">
        <v>21</v>
      </c>
      <c r="G27" s="54">
        <v>1202684778</v>
      </c>
      <c r="H27" s="55">
        <v>27</v>
      </c>
      <c r="I27" s="56">
        <v>23</v>
      </c>
      <c r="J27" s="57">
        <v>1430667460</v>
      </c>
      <c r="K27" s="58" t="s">
        <v>3052</v>
      </c>
      <c r="L27" s="59" t="s">
        <v>3052</v>
      </c>
      <c r="M27" s="65" t="s">
        <v>3052</v>
      </c>
      <c r="N27" s="55">
        <v>29</v>
      </c>
      <c r="O27" s="56">
        <v>22</v>
      </c>
      <c r="P27" s="57">
        <v>654676789</v>
      </c>
      <c r="Q27" s="58">
        <v>33</v>
      </c>
      <c r="R27" s="59">
        <v>25</v>
      </c>
      <c r="S27" s="54">
        <v>1118261811</v>
      </c>
      <c r="T27" s="55" t="s">
        <v>3052</v>
      </c>
      <c r="U27" s="56" t="s">
        <v>3052</v>
      </c>
      <c r="V27" s="66" t="s">
        <v>3052</v>
      </c>
      <c r="W27" s="58">
        <v>9</v>
      </c>
      <c r="X27" s="59">
        <v>9</v>
      </c>
      <c r="Y27" s="54">
        <v>922550</v>
      </c>
      <c r="Z27" s="55">
        <v>15</v>
      </c>
      <c r="AA27" s="56">
        <v>9</v>
      </c>
      <c r="AB27" s="57">
        <v>4907</v>
      </c>
      <c r="AC27" s="109">
        <v>384</v>
      </c>
      <c r="AD27" s="52">
        <v>0</v>
      </c>
      <c r="AE27" s="60">
        <v>0</v>
      </c>
      <c r="AF27" s="61">
        <v>100</v>
      </c>
    </row>
    <row r="28" spans="1:32" s="3" customFormat="1" ht="18.75" customHeight="1">
      <c r="A28" s="167">
        <v>26</v>
      </c>
      <c r="B28" s="168">
        <v>26</v>
      </c>
      <c r="C28" s="169" t="s">
        <v>681</v>
      </c>
      <c r="D28" s="170" t="s">
        <v>3056</v>
      </c>
      <c r="E28" s="171" t="s">
        <v>3052</v>
      </c>
      <c r="F28" s="172">
        <v>22</v>
      </c>
      <c r="G28" s="173">
        <v>1194986530</v>
      </c>
      <c r="H28" s="174">
        <v>33</v>
      </c>
      <c r="I28" s="175">
        <v>29</v>
      </c>
      <c r="J28" s="176">
        <v>1206899080</v>
      </c>
      <c r="K28" s="177">
        <v>2</v>
      </c>
      <c r="L28" s="178">
        <v>2</v>
      </c>
      <c r="M28" s="173">
        <v>6117010091</v>
      </c>
      <c r="N28" s="174">
        <v>35</v>
      </c>
      <c r="O28" s="175">
        <v>28</v>
      </c>
      <c r="P28" s="176">
        <v>593406603</v>
      </c>
      <c r="Q28" s="177">
        <v>31</v>
      </c>
      <c r="R28" s="178">
        <v>23</v>
      </c>
      <c r="S28" s="173">
        <v>1132374678</v>
      </c>
      <c r="T28" s="174">
        <v>4</v>
      </c>
      <c r="U28" s="175">
        <v>4</v>
      </c>
      <c r="V28" s="176">
        <v>531651049</v>
      </c>
      <c r="W28" s="177">
        <v>285</v>
      </c>
      <c r="X28" s="178">
        <v>282</v>
      </c>
      <c r="Y28" s="173">
        <v>27196</v>
      </c>
      <c r="Z28" s="174">
        <v>228</v>
      </c>
      <c r="AA28" s="175">
        <v>215</v>
      </c>
      <c r="AB28" s="176">
        <v>724</v>
      </c>
      <c r="AC28" s="179">
        <v>314</v>
      </c>
      <c r="AD28" s="171">
        <v>0</v>
      </c>
      <c r="AE28" s="180">
        <v>25</v>
      </c>
      <c r="AF28" s="181">
        <v>75</v>
      </c>
    </row>
    <row r="29" spans="1:32" s="3" customFormat="1" ht="18.75" customHeight="1">
      <c r="A29" s="32">
        <v>27</v>
      </c>
      <c r="B29" s="33">
        <v>29</v>
      </c>
      <c r="C29" s="34" t="s">
        <v>2182</v>
      </c>
      <c r="D29" s="35" t="s">
        <v>1054</v>
      </c>
      <c r="E29" s="45" t="s">
        <v>3052</v>
      </c>
      <c r="F29" s="47">
        <v>23</v>
      </c>
      <c r="G29" s="38">
        <v>1107334101</v>
      </c>
      <c r="H29" s="39">
        <v>35</v>
      </c>
      <c r="I29" s="40">
        <v>31</v>
      </c>
      <c r="J29" s="41">
        <v>1146773261</v>
      </c>
      <c r="K29" s="42">
        <v>233</v>
      </c>
      <c r="L29" s="43">
        <v>218</v>
      </c>
      <c r="M29" s="38">
        <v>48920686</v>
      </c>
      <c r="N29" s="39">
        <v>297</v>
      </c>
      <c r="O29" s="40">
        <v>285</v>
      </c>
      <c r="P29" s="41">
        <v>66766591</v>
      </c>
      <c r="Q29" s="42">
        <v>110</v>
      </c>
      <c r="R29" s="43">
        <v>99</v>
      </c>
      <c r="S29" s="38">
        <v>406120186</v>
      </c>
      <c r="T29" s="39">
        <v>204</v>
      </c>
      <c r="U29" s="40">
        <v>196</v>
      </c>
      <c r="V29" s="41">
        <v>17751047</v>
      </c>
      <c r="W29" s="42">
        <v>35</v>
      </c>
      <c r="X29" s="43">
        <v>33</v>
      </c>
      <c r="Y29" s="38">
        <v>287675</v>
      </c>
      <c r="Z29" s="39">
        <v>303</v>
      </c>
      <c r="AA29" s="40">
        <v>289</v>
      </c>
      <c r="AB29" s="41">
        <v>470</v>
      </c>
      <c r="AC29" s="108">
        <v>372</v>
      </c>
      <c r="AD29" s="45">
        <v>0</v>
      </c>
      <c r="AE29" s="37">
        <v>100</v>
      </c>
      <c r="AF29" s="46">
        <v>0</v>
      </c>
    </row>
    <row r="30" spans="1:32" s="3" customFormat="1" ht="18.75" customHeight="1">
      <c r="A30" s="32">
        <v>28</v>
      </c>
      <c r="B30" s="33">
        <v>39</v>
      </c>
      <c r="C30" s="34" t="s">
        <v>1674</v>
      </c>
      <c r="D30" s="35" t="s">
        <v>3051</v>
      </c>
      <c r="E30" s="45" t="s">
        <v>3052</v>
      </c>
      <c r="F30" s="47">
        <v>24</v>
      </c>
      <c r="G30" s="38">
        <v>1090724501</v>
      </c>
      <c r="H30" s="39">
        <v>31</v>
      </c>
      <c r="I30" s="40">
        <v>27</v>
      </c>
      <c r="J30" s="41">
        <v>1244935024</v>
      </c>
      <c r="K30" s="42">
        <v>108</v>
      </c>
      <c r="L30" s="43">
        <v>97</v>
      </c>
      <c r="M30" s="38">
        <v>104077500</v>
      </c>
      <c r="N30" s="39">
        <v>92</v>
      </c>
      <c r="O30" s="40">
        <v>82</v>
      </c>
      <c r="P30" s="41">
        <v>241070604</v>
      </c>
      <c r="Q30" s="42">
        <v>84</v>
      </c>
      <c r="R30" s="43">
        <v>73</v>
      </c>
      <c r="S30" s="38">
        <v>504280697</v>
      </c>
      <c r="T30" s="39">
        <v>102</v>
      </c>
      <c r="U30" s="40">
        <v>96</v>
      </c>
      <c r="V30" s="41">
        <v>45340815</v>
      </c>
      <c r="W30" s="42">
        <v>17</v>
      </c>
      <c r="X30" s="43">
        <v>17</v>
      </c>
      <c r="Y30" s="38">
        <v>550650</v>
      </c>
      <c r="Z30" s="39">
        <v>180</v>
      </c>
      <c r="AA30" s="40">
        <v>167</v>
      </c>
      <c r="AB30" s="41">
        <v>918</v>
      </c>
      <c r="AC30" s="108">
        <v>371</v>
      </c>
      <c r="AD30" s="45">
        <v>0</v>
      </c>
      <c r="AE30" s="37">
        <v>100</v>
      </c>
      <c r="AF30" s="46">
        <v>0</v>
      </c>
    </row>
    <row r="31" spans="1:32" s="3" customFormat="1" ht="18.75" customHeight="1">
      <c r="A31" s="137">
        <v>29</v>
      </c>
      <c r="B31" s="138">
        <v>16</v>
      </c>
      <c r="C31" s="139" t="s">
        <v>3252</v>
      </c>
      <c r="D31" s="140" t="s">
        <v>3056</v>
      </c>
      <c r="E31" s="141" t="s">
        <v>3052</v>
      </c>
      <c r="F31" s="142">
        <v>25</v>
      </c>
      <c r="G31" s="143">
        <v>1063270906</v>
      </c>
      <c r="H31" s="144">
        <v>32</v>
      </c>
      <c r="I31" s="145">
        <v>28</v>
      </c>
      <c r="J31" s="146">
        <v>1224668809</v>
      </c>
      <c r="K31" s="147">
        <v>110</v>
      </c>
      <c r="L31" s="148">
        <v>99</v>
      </c>
      <c r="M31" s="143">
        <v>102755419</v>
      </c>
      <c r="N31" s="144">
        <v>336</v>
      </c>
      <c r="O31" s="145">
        <v>322</v>
      </c>
      <c r="P31" s="146">
        <v>52946503</v>
      </c>
      <c r="Q31" s="147">
        <v>37</v>
      </c>
      <c r="R31" s="148">
        <v>29</v>
      </c>
      <c r="S31" s="143">
        <v>1005014814</v>
      </c>
      <c r="T31" s="144">
        <v>498</v>
      </c>
      <c r="U31" s="145">
        <v>483</v>
      </c>
      <c r="V31" s="146">
        <v>-68657167</v>
      </c>
      <c r="W31" s="147">
        <v>14</v>
      </c>
      <c r="X31" s="148">
        <v>14</v>
      </c>
      <c r="Y31" s="143">
        <v>557947</v>
      </c>
      <c r="Z31" s="144">
        <v>52</v>
      </c>
      <c r="AA31" s="145">
        <v>43</v>
      </c>
      <c r="AB31" s="146">
        <v>2145</v>
      </c>
      <c r="AC31" s="149">
        <v>383</v>
      </c>
      <c r="AD31" s="141">
        <v>0</v>
      </c>
      <c r="AE31" s="150">
        <v>100</v>
      </c>
      <c r="AF31" s="151">
        <v>0</v>
      </c>
    </row>
    <row r="32" spans="1:32" s="3" customFormat="1" ht="18.75" customHeight="1">
      <c r="A32" s="48">
        <v>30</v>
      </c>
      <c r="B32" s="49">
        <v>27</v>
      </c>
      <c r="C32" s="50" t="s">
        <v>3253</v>
      </c>
      <c r="D32" s="51" t="s">
        <v>3056</v>
      </c>
      <c r="E32" s="52" t="s">
        <v>3052</v>
      </c>
      <c r="F32" s="53">
        <v>26</v>
      </c>
      <c r="G32" s="54">
        <v>1052027565</v>
      </c>
      <c r="H32" s="55">
        <v>34</v>
      </c>
      <c r="I32" s="56">
        <v>30</v>
      </c>
      <c r="J32" s="57">
        <v>1187537152</v>
      </c>
      <c r="K32" s="58">
        <v>42</v>
      </c>
      <c r="L32" s="59">
        <v>33</v>
      </c>
      <c r="M32" s="54">
        <v>269462160</v>
      </c>
      <c r="N32" s="55">
        <v>55</v>
      </c>
      <c r="O32" s="56">
        <v>45</v>
      </c>
      <c r="P32" s="57">
        <v>443084659</v>
      </c>
      <c r="Q32" s="58">
        <v>53</v>
      </c>
      <c r="R32" s="59">
        <v>44</v>
      </c>
      <c r="S32" s="54">
        <v>793618207</v>
      </c>
      <c r="T32" s="55">
        <v>66</v>
      </c>
      <c r="U32" s="56">
        <v>61</v>
      </c>
      <c r="V32" s="57">
        <v>70540017</v>
      </c>
      <c r="W32" s="58">
        <v>13</v>
      </c>
      <c r="X32" s="59">
        <v>13</v>
      </c>
      <c r="Y32" s="54">
        <v>614631</v>
      </c>
      <c r="Z32" s="55">
        <v>34</v>
      </c>
      <c r="AA32" s="56">
        <v>25</v>
      </c>
      <c r="AB32" s="57">
        <v>2993</v>
      </c>
      <c r="AC32" s="109">
        <v>382</v>
      </c>
      <c r="AD32" s="52">
        <v>0</v>
      </c>
      <c r="AE32" s="60">
        <v>100</v>
      </c>
      <c r="AF32" s="61">
        <v>0</v>
      </c>
    </row>
    <row r="33" spans="1:32" s="3" customFormat="1" ht="18.75" customHeight="1">
      <c r="A33" s="167">
        <v>31</v>
      </c>
      <c r="B33" s="168">
        <v>31</v>
      </c>
      <c r="C33" s="169" t="s">
        <v>3254</v>
      </c>
      <c r="D33" s="170" t="s">
        <v>3056</v>
      </c>
      <c r="E33" s="171" t="s">
        <v>3052</v>
      </c>
      <c r="F33" s="172">
        <v>27</v>
      </c>
      <c r="G33" s="173">
        <v>1030814848</v>
      </c>
      <c r="H33" s="174">
        <v>37</v>
      </c>
      <c r="I33" s="175">
        <v>33</v>
      </c>
      <c r="J33" s="176">
        <v>1032009205</v>
      </c>
      <c r="K33" s="177">
        <v>81</v>
      </c>
      <c r="L33" s="178">
        <v>71</v>
      </c>
      <c r="M33" s="173">
        <v>126866921</v>
      </c>
      <c r="N33" s="174">
        <v>45</v>
      </c>
      <c r="O33" s="175">
        <v>37</v>
      </c>
      <c r="P33" s="176">
        <v>520984729</v>
      </c>
      <c r="Q33" s="177">
        <v>46</v>
      </c>
      <c r="R33" s="178">
        <v>37</v>
      </c>
      <c r="S33" s="173">
        <v>858847449</v>
      </c>
      <c r="T33" s="174">
        <v>125</v>
      </c>
      <c r="U33" s="175">
        <v>118</v>
      </c>
      <c r="V33" s="176">
        <v>34646344</v>
      </c>
      <c r="W33" s="177">
        <v>75</v>
      </c>
      <c r="X33" s="178">
        <v>73</v>
      </c>
      <c r="Y33" s="173">
        <v>134071</v>
      </c>
      <c r="Z33" s="174">
        <v>270</v>
      </c>
      <c r="AA33" s="175">
        <v>257</v>
      </c>
      <c r="AB33" s="176">
        <v>577</v>
      </c>
      <c r="AC33" s="179">
        <v>371</v>
      </c>
      <c r="AD33" s="171">
        <v>0</v>
      </c>
      <c r="AE33" s="180">
        <v>54.67</v>
      </c>
      <c r="AF33" s="181">
        <v>45.33</v>
      </c>
    </row>
    <row r="34" spans="1:32" s="3" customFormat="1" ht="18.75" customHeight="1">
      <c r="A34" s="137">
        <v>32</v>
      </c>
      <c r="B34" s="138">
        <v>33</v>
      </c>
      <c r="C34" s="139" t="s">
        <v>1842</v>
      </c>
      <c r="D34" s="140" t="s">
        <v>3056</v>
      </c>
      <c r="E34" s="185" t="s">
        <v>3052</v>
      </c>
      <c r="F34" s="150">
        <v>28</v>
      </c>
      <c r="G34" s="143">
        <v>1024306168</v>
      </c>
      <c r="H34" s="144">
        <v>38</v>
      </c>
      <c r="I34" s="145">
        <v>34</v>
      </c>
      <c r="J34" s="146">
        <v>1026977895</v>
      </c>
      <c r="K34" s="147">
        <v>33</v>
      </c>
      <c r="L34" s="148">
        <v>26</v>
      </c>
      <c r="M34" s="143">
        <v>356597721</v>
      </c>
      <c r="N34" s="144">
        <v>22</v>
      </c>
      <c r="O34" s="145">
        <v>15</v>
      </c>
      <c r="P34" s="146">
        <v>945864957</v>
      </c>
      <c r="Q34" s="147">
        <v>22</v>
      </c>
      <c r="R34" s="148">
        <v>16</v>
      </c>
      <c r="S34" s="143">
        <v>1346273782</v>
      </c>
      <c r="T34" s="144">
        <v>21</v>
      </c>
      <c r="U34" s="145">
        <v>19</v>
      </c>
      <c r="V34" s="146">
        <v>183530287</v>
      </c>
      <c r="W34" s="147">
        <v>320</v>
      </c>
      <c r="X34" s="148">
        <v>317</v>
      </c>
      <c r="Y34" s="143">
        <v>19922</v>
      </c>
      <c r="Z34" s="144">
        <v>181</v>
      </c>
      <c r="AA34" s="145">
        <v>168</v>
      </c>
      <c r="AB34" s="146">
        <v>913</v>
      </c>
      <c r="AC34" s="149">
        <v>313</v>
      </c>
      <c r="AD34" s="141">
        <v>0</v>
      </c>
      <c r="AE34" s="150">
        <v>80</v>
      </c>
      <c r="AF34" s="151">
        <v>20</v>
      </c>
    </row>
    <row r="35" spans="1:32" s="3" customFormat="1" ht="18.75" customHeight="1">
      <c r="A35" s="137">
        <v>33</v>
      </c>
      <c r="B35" s="138">
        <v>37</v>
      </c>
      <c r="C35" s="139" t="s">
        <v>3255</v>
      </c>
      <c r="D35" s="140" t="s">
        <v>3056</v>
      </c>
      <c r="E35" s="141" t="s">
        <v>3052</v>
      </c>
      <c r="F35" s="142">
        <v>29</v>
      </c>
      <c r="G35" s="143">
        <v>953511746</v>
      </c>
      <c r="H35" s="144">
        <v>42</v>
      </c>
      <c r="I35" s="145">
        <v>37</v>
      </c>
      <c r="J35" s="146">
        <v>955249542</v>
      </c>
      <c r="K35" s="147">
        <v>136</v>
      </c>
      <c r="L35" s="148">
        <v>124</v>
      </c>
      <c r="M35" s="143">
        <v>85635032</v>
      </c>
      <c r="N35" s="144">
        <v>68</v>
      </c>
      <c r="O35" s="145">
        <v>58</v>
      </c>
      <c r="P35" s="146">
        <v>354315214</v>
      </c>
      <c r="Q35" s="147">
        <v>67</v>
      </c>
      <c r="R35" s="148">
        <v>57</v>
      </c>
      <c r="S35" s="143">
        <v>613118510</v>
      </c>
      <c r="T35" s="144">
        <v>88</v>
      </c>
      <c r="U35" s="145">
        <v>82</v>
      </c>
      <c r="V35" s="146">
        <v>50655213</v>
      </c>
      <c r="W35" s="147">
        <v>16</v>
      </c>
      <c r="X35" s="148">
        <v>16</v>
      </c>
      <c r="Y35" s="143">
        <v>554112</v>
      </c>
      <c r="Z35" s="144">
        <v>170</v>
      </c>
      <c r="AA35" s="145">
        <v>157</v>
      </c>
      <c r="AB35" s="146">
        <v>968</v>
      </c>
      <c r="AC35" s="149">
        <v>371</v>
      </c>
      <c r="AD35" s="141">
        <v>0</v>
      </c>
      <c r="AE35" s="150">
        <v>88</v>
      </c>
      <c r="AF35" s="151">
        <v>12</v>
      </c>
    </row>
    <row r="36" spans="1:32" s="3" customFormat="1" ht="18.75" customHeight="1">
      <c r="A36" s="137">
        <v>34</v>
      </c>
      <c r="B36" s="138">
        <v>44</v>
      </c>
      <c r="C36" s="139" t="s">
        <v>3071</v>
      </c>
      <c r="D36" s="140" t="s">
        <v>3056</v>
      </c>
      <c r="E36" s="141" t="s">
        <v>3052</v>
      </c>
      <c r="F36" s="142">
        <v>30</v>
      </c>
      <c r="G36" s="143">
        <v>950257068</v>
      </c>
      <c r="H36" s="144">
        <v>41</v>
      </c>
      <c r="I36" s="145">
        <v>36</v>
      </c>
      <c r="J36" s="146">
        <v>956087523</v>
      </c>
      <c r="K36" s="147">
        <v>58</v>
      </c>
      <c r="L36" s="148">
        <v>48</v>
      </c>
      <c r="M36" s="143">
        <v>169619104</v>
      </c>
      <c r="N36" s="144">
        <v>113</v>
      </c>
      <c r="O36" s="145">
        <v>103</v>
      </c>
      <c r="P36" s="146">
        <v>207754621</v>
      </c>
      <c r="Q36" s="147">
        <v>95</v>
      </c>
      <c r="R36" s="148">
        <v>84</v>
      </c>
      <c r="S36" s="143">
        <v>434491114</v>
      </c>
      <c r="T36" s="144">
        <v>103</v>
      </c>
      <c r="U36" s="145">
        <v>97</v>
      </c>
      <c r="V36" s="146">
        <v>45282343</v>
      </c>
      <c r="W36" s="147">
        <v>142</v>
      </c>
      <c r="X36" s="148">
        <v>140</v>
      </c>
      <c r="Y36" s="143">
        <v>78315</v>
      </c>
      <c r="Z36" s="144">
        <v>223</v>
      </c>
      <c r="AA36" s="145">
        <v>210</v>
      </c>
      <c r="AB36" s="146">
        <v>739</v>
      </c>
      <c r="AC36" s="149">
        <v>371</v>
      </c>
      <c r="AD36" s="141">
        <v>0</v>
      </c>
      <c r="AE36" s="150">
        <v>100</v>
      </c>
      <c r="AF36" s="151">
        <v>0</v>
      </c>
    </row>
    <row r="37" spans="1:32" s="3" customFormat="1" ht="18.75" customHeight="1">
      <c r="A37" s="48">
        <v>35</v>
      </c>
      <c r="B37" s="49">
        <v>35</v>
      </c>
      <c r="C37" s="50" t="s">
        <v>1666</v>
      </c>
      <c r="D37" s="51" t="s">
        <v>3054</v>
      </c>
      <c r="E37" s="52">
        <v>5</v>
      </c>
      <c r="F37" s="53" t="s">
        <v>3052</v>
      </c>
      <c r="G37" s="54">
        <v>925506278</v>
      </c>
      <c r="H37" s="55">
        <v>39</v>
      </c>
      <c r="I37" s="56">
        <v>5</v>
      </c>
      <c r="J37" s="57">
        <v>979866727</v>
      </c>
      <c r="K37" s="58">
        <v>27</v>
      </c>
      <c r="L37" s="59">
        <v>5</v>
      </c>
      <c r="M37" s="54">
        <v>499777481</v>
      </c>
      <c r="N37" s="55">
        <v>6</v>
      </c>
      <c r="O37" s="56">
        <v>3</v>
      </c>
      <c r="P37" s="57">
        <v>2621160907</v>
      </c>
      <c r="Q37" s="58">
        <v>8</v>
      </c>
      <c r="R37" s="59">
        <v>3</v>
      </c>
      <c r="S37" s="54">
        <v>3137859839</v>
      </c>
      <c r="T37" s="55">
        <v>7</v>
      </c>
      <c r="U37" s="56">
        <v>1</v>
      </c>
      <c r="V37" s="57">
        <v>411960823</v>
      </c>
      <c r="W37" s="58" t="s">
        <v>3052</v>
      </c>
      <c r="X37" s="59" t="s">
        <v>3052</v>
      </c>
      <c r="Y37" s="65" t="s">
        <v>3052</v>
      </c>
      <c r="Z37" s="55">
        <v>18</v>
      </c>
      <c r="AA37" s="56">
        <v>7</v>
      </c>
      <c r="AB37" s="57">
        <v>4693</v>
      </c>
      <c r="AC37" s="109">
        <v>353</v>
      </c>
      <c r="AD37" s="52">
        <v>99.99</v>
      </c>
      <c r="AE37" s="60">
        <v>0.01</v>
      </c>
      <c r="AF37" s="61">
        <v>0</v>
      </c>
    </row>
    <row r="38" spans="1:32" s="3" customFormat="1" ht="18.75" customHeight="1">
      <c r="A38" s="167">
        <v>36</v>
      </c>
      <c r="B38" s="168">
        <v>38</v>
      </c>
      <c r="C38" s="169" t="s">
        <v>1664</v>
      </c>
      <c r="D38" s="170" t="s">
        <v>3056</v>
      </c>
      <c r="E38" s="171" t="s">
        <v>3052</v>
      </c>
      <c r="F38" s="172">
        <v>31</v>
      </c>
      <c r="G38" s="173">
        <v>900711681</v>
      </c>
      <c r="H38" s="174">
        <v>43</v>
      </c>
      <c r="I38" s="175">
        <v>38</v>
      </c>
      <c r="J38" s="176">
        <v>937688719</v>
      </c>
      <c r="K38" s="177">
        <v>71</v>
      </c>
      <c r="L38" s="178">
        <v>61</v>
      </c>
      <c r="M38" s="173">
        <v>144700286</v>
      </c>
      <c r="N38" s="174">
        <v>125</v>
      </c>
      <c r="O38" s="175">
        <v>115</v>
      </c>
      <c r="P38" s="176">
        <v>193628430</v>
      </c>
      <c r="Q38" s="177">
        <v>77</v>
      </c>
      <c r="R38" s="178">
        <v>66</v>
      </c>
      <c r="S38" s="173">
        <v>537168196</v>
      </c>
      <c r="T38" s="174">
        <v>110</v>
      </c>
      <c r="U38" s="175">
        <v>103</v>
      </c>
      <c r="V38" s="176">
        <v>41152864</v>
      </c>
      <c r="W38" s="177">
        <v>36</v>
      </c>
      <c r="X38" s="178">
        <v>34</v>
      </c>
      <c r="Y38" s="173">
        <v>274136</v>
      </c>
      <c r="Z38" s="174">
        <v>195</v>
      </c>
      <c r="AA38" s="175">
        <v>182</v>
      </c>
      <c r="AB38" s="176">
        <v>852</v>
      </c>
      <c r="AC38" s="179">
        <v>371</v>
      </c>
      <c r="AD38" s="171">
        <v>0</v>
      </c>
      <c r="AE38" s="180">
        <v>100</v>
      </c>
      <c r="AF38" s="181">
        <v>0</v>
      </c>
    </row>
    <row r="39" spans="1:32" s="3" customFormat="1" ht="18.75" customHeight="1">
      <c r="A39" s="137">
        <v>37</v>
      </c>
      <c r="B39" s="138">
        <v>41</v>
      </c>
      <c r="C39" s="139" t="s">
        <v>2702</v>
      </c>
      <c r="D39" s="140" t="s">
        <v>3056</v>
      </c>
      <c r="E39" s="141" t="s">
        <v>3052</v>
      </c>
      <c r="F39" s="142">
        <v>32</v>
      </c>
      <c r="G39" s="143">
        <v>876398084</v>
      </c>
      <c r="H39" s="144">
        <v>44</v>
      </c>
      <c r="I39" s="145">
        <v>39</v>
      </c>
      <c r="J39" s="146">
        <v>932295474</v>
      </c>
      <c r="K39" s="147">
        <v>43</v>
      </c>
      <c r="L39" s="148">
        <v>34</v>
      </c>
      <c r="M39" s="143">
        <v>257171011</v>
      </c>
      <c r="N39" s="144">
        <v>46</v>
      </c>
      <c r="O39" s="145">
        <v>38</v>
      </c>
      <c r="P39" s="146">
        <v>513540090</v>
      </c>
      <c r="Q39" s="147">
        <v>38</v>
      </c>
      <c r="R39" s="148">
        <v>30</v>
      </c>
      <c r="S39" s="143">
        <v>957592140</v>
      </c>
      <c r="T39" s="144">
        <v>25</v>
      </c>
      <c r="U39" s="145">
        <v>23</v>
      </c>
      <c r="V39" s="146">
        <v>163653096</v>
      </c>
      <c r="W39" s="147">
        <v>84</v>
      </c>
      <c r="X39" s="148">
        <v>82</v>
      </c>
      <c r="Y39" s="143">
        <v>123408</v>
      </c>
      <c r="Z39" s="144">
        <v>97</v>
      </c>
      <c r="AA39" s="145">
        <v>86</v>
      </c>
      <c r="AB39" s="146">
        <v>1437</v>
      </c>
      <c r="AC39" s="149">
        <v>356</v>
      </c>
      <c r="AD39" s="141">
        <v>0</v>
      </c>
      <c r="AE39" s="150">
        <v>100</v>
      </c>
      <c r="AF39" s="151">
        <v>0</v>
      </c>
    </row>
    <row r="40" spans="1:32" s="3" customFormat="1" ht="18.75" customHeight="1">
      <c r="A40" s="32">
        <v>38</v>
      </c>
      <c r="B40" s="33">
        <v>32</v>
      </c>
      <c r="C40" s="34" t="s">
        <v>3069</v>
      </c>
      <c r="D40" s="35" t="s">
        <v>88</v>
      </c>
      <c r="E40" s="45" t="s">
        <v>3052</v>
      </c>
      <c r="F40" s="47">
        <v>33</v>
      </c>
      <c r="G40" s="38">
        <v>853519410</v>
      </c>
      <c r="H40" s="39">
        <v>46</v>
      </c>
      <c r="I40" s="40">
        <v>41</v>
      </c>
      <c r="J40" s="41">
        <v>853556910</v>
      </c>
      <c r="K40" s="42">
        <v>70</v>
      </c>
      <c r="L40" s="43">
        <v>60</v>
      </c>
      <c r="M40" s="38">
        <v>146339530</v>
      </c>
      <c r="N40" s="39">
        <v>11</v>
      </c>
      <c r="O40" s="40">
        <v>7</v>
      </c>
      <c r="P40" s="41">
        <v>1401443487</v>
      </c>
      <c r="Q40" s="42">
        <v>14</v>
      </c>
      <c r="R40" s="43">
        <v>10</v>
      </c>
      <c r="S40" s="38">
        <v>1887302409</v>
      </c>
      <c r="T40" s="39">
        <v>490</v>
      </c>
      <c r="U40" s="40">
        <v>475</v>
      </c>
      <c r="V40" s="41">
        <v>-32568987</v>
      </c>
      <c r="W40" s="42">
        <v>82</v>
      </c>
      <c r="X40" s="43">
        <v>80</v>
      </c>
      <c r="Y40" s="38">
        <v>124438</v>
      </c>
      <c r="Z40" s="39">
        <v>30</v>
      </c>
      <c r="AA40" s="40">
        <v>21</v>
      </c>
      <c r="AB40" s="41">
        <v>3203</v>
      </c>
      <c r="AC40" s="108">
        <v>384</v>
      </c>
      <c r="AD40" s="45">
        <v>0</v>
      </c>
      <c r="AE40" s="37">
        <v>100</v>
      </c>
      <c r="AF40" s="46">
        <v>0</v>
      </c>
    </row>
    <row r="41" spans="1:32" s="3" customFormat="1" ht="18.75" customHeight="1">
      <c r="A41" s="137">
        <v>39</v>
      </c>
      <c r="B41" s="138">
        <v>28</v>
      </c>
      <c r="C41" s="139" t="s">
        <v>1549</v>
      </c>
      <c r="D41" s="140" t="s">
        <v>3056</v>
      </c>
      <c r="E41" s="141" t="s">
        <v>3052</v>
      </c>
      <c r="F41" s="142">
        <v>34</v>
      </c>
      <c r="G41" s="143">
        <v>835883719</v>
      </c>
      <c r="H41" s="144">
        <v>47</v>
      </c>
      <c r="I41" s="145">
        <v>42</v>
      </c>
      <c r="J41" s="146">
        <v>840147839</v>
      </c>
      <c r="K41" s="147">
        <v>151</v>
      </c>
      <c r="L41" s="148">
        <v>139</v>
      </c>
      <c r="M41" s="143">
        <v>77521546</v>
      </c>
      <c r="N41" s="144">
        <v>43</v>
      </c>
      <c r="O41" s="145">
        <v>35</v>
      </c>
      <c r="P41" s="146">
        <v>540676741</v>
      </c>
      <c r="Q41" s="147">
        <v>54</v>
      </c>
      <c r="R41" s="148">
        <v>45</v>
      </c>
      <c r="S41" s="143">
        <v>776904091</v>
      </c>
      <c r="T41" s="144">
        <v>474</v>
      </c>
      <c r="U41" s="145">
        <v>460</v>
      </c>
      <c r="V41" s="146">
        <v>-8044650</v>
      </c>
      <c r="W41" s="147">
        <v>37</v>
      </c>
      <c r="X41" s="148">
        <v>35</v>
      </c>
      <c r="Y41" s="143">
        <v>267780</v>
      </c>
      <c r="Z41" s="144">
        <v>263</v>
      </c>
      <c r="AA41" s="145">
        <v>250</v>
      </c>
      <c r="AB41" s="146">
        <v>590</v>
      </c>
      <c r="AC41" s="149">
        <v>351</v>
      </c>
      <c r="AD41" s="141">
        <v>0</v>
      </c>
      <c r="AE41" s="150">
        <v>100</v>
      </c>
      <c r="AF41" s="151">
        <v>0</v>
      </c>
    </row>
    <row r="42" spans="1:32" s="3" customFormat="1" ht="18.75" customHeight="1">
      <c r="A42" s="48">
        <v>40</v>
      </c>
      <c r="B42" s="49">
        <v>43</v>
      </c>
      <c r="C42" s="50" t="s">
        <v>3066</v>
      </c>
      <c r="D42" s="51" t="s">
        <v>3054</v>
      </c>
      <c r="E42" s="52">
        <v>6</v>
      </c>
      <c r="F42" s="53" t="s">
        <v>3052</v>
      </c>
      <c r="G42" s="54">
        <v>815962676</v>
      </c>
      <c r="H42" s="55">
        <v>49</v>
      </c>
      <c r="I42" s="56">
        <v>6</v>
      </c>
      <c r="J42" s="57">
        <v>815962676</v>
      </c>
      <c r="K42" s="58">
        <v>36</v>
      </c>
      <c r="L42" s="59">
        <v>8</v>
      </c>
      <c r="M42" s="54">
        <v>301215407</v>
      </c>
      <c r="N42" s="55">
        <v>48</v>
      </c>
      <c r="O42" s="56">
        <v>9</v>
      </c>
      <c r="P42" s="57">
        <v>483591981</v>
      </c>
      <c r="Q42" s="58">
        <v>61</v>
      </c>
      <c r="R42" s="59">
        <v>10</v>
      </c>
      <c r="S42" s="54">
        <v>682212657</v>
      </c>
      <c r="T42" s="55">
        <v>294</v>
      </c>
      <c r="U42" s="56">
        <v>11</v>
      </c>
      <c r="V42" s="57">
        <v>9676689</v>
      </c>
      <c r="W42" s="58">
        <v>388</v>
      </c>
      <c r="X42" s="59">
        <v>6</v>
      </c>
      <c r="Y42" s="54">
        <v>5548</v>
      </c>
      <c r="Z42" s="55">
        <v>7</v>
      </c>
      <c r="AA42" s="56">
        <v>5</v>
      </c>
      <c r="AB42" s="57">
        <v>8696</v>
      </c>
      <c r="AC42" s="109">
        <v>312</v>
      </c>
      <c r="AD42" s="52">
        <v>100</v>
      </c>
      <c r="AE42" s="60">
        <v>0</v>
      </c>
      <c r="AF42" s="61">
        <v>0</v>
      </c>
    </row>
    <row r="43" spans="1:32" s="3" customFormat="1" ht="18.75" customHeight="1">
      <c r="A43" s="167">
        <v>41</v>
      </c>
      <c r="B43" s="168">
        <v>45</v>
      </c>
      <c r="C43" s="169" t="s">
        <v>1897</v>
      </c>
      <c r="D43" s="170" t="s">
        <v>3056</v>
      </c>
      <c r="E43" s="171" t="s">
        <v>3052</v>
      </c>
      <c r="F43" s="172">
        <v>35</v>
      </c>
      <c r="G43" s="173">
        <v>812393153</v>
      </c>
      <c r="H43" s="174">
        <v>48</v>
      </c>
      <c r="I43" s="175">
        <v>43</v>
      </c>
      <c r="J43" s="176">
        <v>831902686</v>
      </c>
      <c r="K43" s="177">
        <v>98</v>
      </c>
      <c r="L43" s="178">
        <v>87</v>
      </c>
      <c r="M43" s="173">
        <v>112223924</v>
      </c>
      <c r="N43" s="174">
        <v>98</v>
      </c>
      <c r="O43" s="175">
        <v>88</v>
      </c>
      <c r="P43" s="176">
        <v>231785293</v>
      </c>
      <c r="Q43" s="177">
        <v>73</v>
      </c>
      <c r="R43" s="178">
        <v>62</v>
      </c>
      <c r="S43" s="173">
        <v>547438105</v>
      </c>
      <c r="T43" s="174">
        <v>92</v>
      </c>
      <c r="U43" s="175">
        <v>86</v>
      </c>
      <c r="V43" s="176">
        <v>50193071</v>
      </c>
      <c r="W43" s="177">
        <v>39</v>
      </c>
      <c r="X43" s="178">
        <v>37</v>
      </c>
      <c r="Y43" s="173">
        <v>253725</v>
      </c>
      <c r="Z43" s="174">
        <v>99</v>
      </c>
      <c r="AA43" s="175">
        <v>88</v>
      </c>
      <c r="AB43" s="176">
        <v>1415</v>
      </c>
      <c r="AC43" s="179">
        <v>371</v>
      </c>
      <c r="AD43" s="171">
        <v>1.35</v>
      </c>
      <c r="AE43" s="180">
        <v>91.98</v>
      </c>
      <c r="AF43" s="181">
        <v>6.67</v>
      </c>
    </row>
    <row r="44" spans="1:32" s="3" customFormat="1" ht="18.75" customHeight="1">
      <c r="A44" s="137">
        <v>42</v>
      </c>
      <c r="B44" s="138">
        <v>40</v>
      </c>
      <c r="C44" s="139" t="s">
        <v>1898</v>
      </c>
      <c r="D44" s="140" t="s">
        <v>3056</v>
      </c>
      <c r="E44" s="141" t="s">
        <v>3052</v>
      </c>
      <c r="F44" s="142">
        <v>36</v>
      </c>
      <c r="G44" s="143">
        <v>804744971</v>
      </c>
      <c r="H44" s="144">
        <v>40</v>
      </c>
      <c r="I44" s="145">
        <v>35</v>
      </c>
      <c r="J44" s="146">
        <v>977011256</v>
      </c>
      <c r="K44" s="147">
        <v>61</v>
      </c>
      <c r="L44" s="148">
        <v>51</v>
      </c>
      <c r="M44" s="143">
        <v>162133667</v>
      </c>
      <c r="N44" s="144">
        <v>74</v>
      </c>
      <c r="O44" s="145">
        <v>64</v>
      </c>
      <c r="P44" s="146">
        <v>316460532</v>
      </c>
      <c r="Q44" s="147">
        <v>79</v>
      </c>
      <c r="R44" s="148">
        <v>68</v>
      </c>
      <c r="S44" s="143">
        <v>532541156</v>
      </c>
      <c r="T44" s="144">
        <v>135</v>
      </c>
      <c r="U44" s="145">
        <v>128</v>
      </c>
      <c r="V44" s="146">
        <v>30975756</v>
      </c>
      <c r="W44" s="147">
        <v>33</v>
      </c>
      <c r="X44" s="148">
        <v>31</v>
      </c>
      <c r="Y44" s="143">
        <v>295395</v>
      </c>
      <c r="Z44" s="144">
        <v>205</v>
      </c>
      <c r="AA44" s="145">
        <v>192</v>
      </c>
      <c r="AB44" s="146">
        <v>796</v>
      </c>
      <c r="AC44" s="149">
        <v>371</v>
      </c>
      <c r="AD44" s="141">
        <v>0</v>
      </c>
      <c r="AE44" s="150">
        <v>100</v>
      </c>
      <c r="AF44" s="151">
        <v>0</v>
      </c>
    </row>
    <row r="45" spans="1:32" s="3" customFormat="1" ht="18.75" customHeight="1">
      <c r="A45" s="32">
        <v>43</v>
      </c>
      <c r="B45" s="33">
        <v>42</v>
      </c>
      <c r="C45" s="34" t="s">
        <v>765</v>
      </c>
      <c r="D45" s="35" t="s">
        <v>88</v>
      </c>
      <c r="E45" s="45" t="s">
        <v>3052</v>
      </c>
      <c r="F45" s="47">
        <v>37</v>
      </c>
      <c r="G45" s="38">
        <v>772959071</v>
      </c>
      <c r="H45" s="39">
        <v>56</v>
      </c>
      <c r="I45" s="40">
        <v>49</v>
      </c>
      <c r="J45" s="41">
        <v>774402843</v>
      </c>
      <c r="K45" s="42">
        <v>139</v>
      </c>
      <c r="L45" s="43">
        <v>127</v>
      </c>
      <c r="M45" s="38">
        <v>82856477</v>
      </c>
      <c r="N45" s="39">
        <v>67</v>
      </c>
      <c r="O45" s="40">
        <v>57</v>
      </c>
      <c r="P45" s="41">
        <v>357961797</v>
      </c>
      <c r="Q45" s="42">
        <v>88</v>
      </c>
      <c r="R45" s="43">
        <v>77</v>
      </c>
      <c r="S45" s="38">
        <v>482674405</v>
      </c>
      <c r="T45" s="39">
        <v>97</v>
      </c>
      <c r="U45" s="40">
        <v>91</v>
      </c>
      <c r="V45" s="41">
        <v>47825839</v>
      </c>
      <c r="W45" s="42">
        <v>19</v>
      </c>
      <c r="X45" s="43">
        <v>19</v>
      </c>
      <c r="Y45" s="38">
        <v>479983</v>
      </c>
      <c r="Z45" s="39">
        <v>222</v>
      </c>
      <c r="AA45" s="40">
        <v>209</v>
      </c>
      <c r="AB45" s="41">
        <v>740</v>
      </c>
      <c r="AC45" s="108">
        <v>371</v>
      </c>
      <c r="AD45" s="45">
        <v>0</v>
      </c>
      <c r="AE45" s="37">
        <v>94.85</v>
      </c>
      <c r="AF45" s="46">
        <v>5.15</v>
      </c>
    </row>
    <row r="46" spans="1:32" s="3" customFormat="1" ht="18.75" customHeight="1">
      <c r="A46" s="137">
        <v>44</v>
      </c>
      <c r="B46" s="138">
        <v>48</v>
      </c>
      <c r="C46" s="139" t="s">
        <v>1676</v>
      </c>
      <c r="D46" s="140" t="s">
        <v>3056</v>
      </c>
      <c r="E46" s="141" t="s">
        <v>3052</v>
      </c>
      <c r="F46" s="142">
        <v>38</v>
      </c>
      <c r="G46" s="143">
        <v>758880605</v>
      </c>
      <c r="H46" s="144">
        <v>53</v>
      </c>
      <c r="I46" s="145">
        <v>46</v>
      </c>
      <c r="J46" s="146">
        <v>793402346</v>
      </c>
      <c r="K46" s="147">
        <v>92</v>
      </c>
      <c r="L46" s="148">
        <v>82</v>
      </c>
      <c r="M46" s="143">
        <v>116458612</v>
      </c>
      <c r="N46" s="144">
        <v>63</v>
      </c>
      <c r="O46" s="145">
        <v>53</v>
      </c>
      <c r="P46" s="146">
        <v>381593488</v>
      </c>
      <c r="Q46" s="147">
        <v>60</v>
      </c>
      <c r="R46" s="148">
        <v>51</v>
      </c>
      <c r="S46" s="143">
        <v>691998715</v>
      </c>
      <c r="T46" s="144">
        <v>54</v>
      </c>
      <c r="U46" s="145">
        <v>50</v>
      </c>
      <c r="V46" s="146">
        <v>79475918</v>
      </c>
      <c r="W46" s="147">
        <v>21</v>
      </c>
      <c r="X46" s="148">
        <v>21</v>
      </c>
      <c r="Y46" s="143">
        <v>443244</v>
      </c>
      <c r="Z46" s="144">
        <v>77</v>
      </c>
      <c r="AA46" s="145">
        <v>66</v>
      </c>
      <c r="AB46" s="146">
        <v>1678</v>
      </c>
      <c r="AC46" s="149">
        <v>371</v>
      </c>
      <c r="AD46" s="141">
        <v>0</v>
      </c>
      <c r="AE46" s="150">
        <v>100</v>
      </c>
      <c r="AF46" s="151">
        <v>0</v>
      </c>
    </row>
    <row r="47" spans="1:32" s="3" customFormat="1" ht="18.75" customHeight="1">
      <c r="A47" s="152">
        <v>45</v>
      </c>
      <c r="B47" s="153" t="s">
        <v>3052</v>
      </c>
      <c r="C47" s="154" t="s">
        <v>1537</v>
      </c>
      <c r="D47" s="155" t="s">
        <v>3054</v>
      </c>
      <c r="E47" s="156">
        <v>7</v>
      </c>
      <c r="F47" s="157" t="s">
        <v>3052</v>
      </c>
      <c r="G47" s="158">
        <v>742608761</v>
      </c>
      <c r="H47" s="159">
        <v>50</v>
      </c>
      <c r="I47" s="160">
        <v>7</v>
      </c>
      <c r="J47" s="161">
        <v>814677616</v>
      </c>
      <c r="K47" s="162">
        <v>3</v>
      </c>
      <c r="L47" s="163">
        <v>1</v>
      </c>
      <c r="M47" s="158">
        <v>3668786003</v>
      </c>
      <c r="N47" s="159">
        <v>4</v>
      </c>
      <c r="O47" s="160">
        <v>2</v>
      </c>
      <c r="P47" s="161">
        <v>2845567644</v>
      </c>
      <c r="Q47" s="162">
        <v>7</v>
      </c>
      <c r="R47" s="163">
        <v>2</v>
      </c>
      <c r="S47" s="158">
        <v>3452415519</v>
      </c>
      <c r="T47" s="159">
        <v>106</v>
      </c>
      <c r="U47" s="160">
        <v>7</v>
      </c>
      <c r="V47" s="161">
        <v>44400478</v>
      </c>
      <c r="W47" s="162">
        <v>150</v>
      </c>
      <c r="X47" s="163">
        <v>3</v>
      </c>
      <c r="Y47" s="158">
        <v>72906</v>
      </c>
      <c r="Z47" s="159">
        <v>2</v>
      </c>
      <c r="AA47" s="160">
        <v>2</v>
      </c>
      <c r="AB47" s="161">
        <v>15257</v>
      </c>
      <c r="AC47" s="164">
        <v>314</v>
      </c>
      <c r="AD47" s="156">
        <v>100</v>
      </c>
      <c r="AE47" s="165">
        <v>0</v>
      </c>
      <c r="AF47" s="166">
        <v>0</v>
      </c>
    </row>
    <row r="48" spans="1:32" s="3" customFormat="1" ht="18.75" customHeight="1">
      <c r="A48" s="167">
        <v>46</v>
      </c>
      <c r="B48" s="168">
        <v>57</v>
      </c>
      <c r="C48" s="169" t="s">
        <v>1899</v>
      </c>
      <c r="D48" s="170" t="s">
        <v>3056</v>
      </c>
      <c r="E48" s="171" t="s">
        <v>3052</v>
      </c>
      <c r="F48" s="172">
        <v>39</v>
      </c>
      <c r="G48" s="173">
        <v>728335389</v>
      </c>
      <c r="H48" s="174">
        <v>59</v>
      </c>
      <c r="I48" s="175">
        <v>52</v>
      </c>
      <c r="J48" s="176">
        <v>764099706</v>
      </c>
      <c r="K48" s="177">
        <v>105</v>
      </c>
      <c r="L48" s="178">
        <v>94</v>
      </c>
      <c r="M48" s="173">
        <v>106161972</v>
      </c>
      <c r="N48" s="174">
        <v>144</v>
      </c>
      <c r="O48" s="175">
        <v>134</v>
      </c>
      <c r="P48" s="176">
        <v>166255460</v>
      </c>
      <c r="Q48" s="177">
        <v>114</v>
      </c>
      <c r="R48" s="178">
        <v>103</v>
      </c>
      <c r="S48" s="173">
        <v>399469937</v>
      </c>
      <c r="T48" s="174">
        <v>51</v>
      </c>
      <c r="U48" s="175">
        <v>47</v>
      </c>
      <c r="V48" s="176">
        <v>81564631</v>
      </c>
      <c r="W48" s="177">
        <v>306</v>
      </c>
      <c r="X48" s="178">
        <v>303</v>
      </c>
      <c r="Y48" s="173">
        <v>23810</v>
      </c>
      <c r="Z48" s="174">
        <v>172</v>
      </c>
      <c r="AA48" s="175">
        <v>159</v>
      </c>
      <c r="AB48" s="176">
        <v>961</v>
      </c>
      <c r="AC48" s="179">
        <v>311</v>
      </c>
      <c r="AD48" s="171">
        <v>0</v>
      </c>
      <c r="AE48" s="180">
        <v>100</v>
      </c>
      <c r="AF48" s="181">
        <v>0</v>
      </c>
    </row>
    <row r="49" spans="1:32" s="3" customFormat="1" ht="18.75" customHeight="1">
      <c r="A49" s="32">
        <v>47</v>
      </c>
      <c r="B49" s="33">
        <v>46</v>
      </c>
      <c r="C49" s="34" t="s">
        <v>762</v>
      </c>
      <c r="D49" s="35" t="s">
        <v>1064</v>
      </c>
      <c r="E49" s="45" t="s">
        <v>3052</v>
      </c>
      <c r="F49" s="47">
        <v>40</v>
      </c>
      <c r="G49" s="38">
        <v>723806637</v>
      </c>
      <c r="H49" s="39">
        <v>60</v>
      </c>
      <c r="I49" s="40">
        <v>53</v>
      </c>
      <c r="J49" s="41">
        <v>723806637</v>
      </c>
      <c r="K49" s="42">
        <v>35</v>
      </c>
      <c r="L49" s="43">
        <v>28</v>
      </c>
      <c r="M49" s="38">
        <v>332791104</v>
      </c>
      <c r="N49" s="39">
        <v>44</v>
      </c>
      <c r="O49" s="40">
        <v>36</v>
      </c>
      <c r="P49" s="41">
        <v>529345868</v>
      </c>
      <c r="Q49" s="42">
        <v>41</v>
      </c>
      <c r="R49" s="43">
        <v>33</v>
      </c>
      <c r="S49" s="38">
        <v>933138610</v>
      </c>
      <c r="T49" s="39">
        <v>37</v>
      </c>
      <c r="U49" s="40">
        <v>35</v>
      </c>
      <c r="V49" s="41">
        <v>109688474</v>
      </c>
      <c r="W49" s="42">
        <v>280</v>
      </c>
      <c r="X49" s="43">
        <v>277</v>
      </c>
      <c r="Y49" s="38">
        <v>28343</v>
      </c>
      <c r="Z49" s="39">
        <v>28</v>
      </c>
      <c r="AA49" s="40">
        <v>19</v>
      </c>
      <c r="AB49" s="41">
        <v>3299</v>
      </c>
      <c r="AC49" s="108">
        <v>371</v>
      </c>
      <c r="AD49" s="45">
        <v>0</v>
      </c>
      <c r="AE49" s="37">
        <v>100</v>
      </c>
      <c r="AF49" s="46">
        <v>0</v>
      </c>
    </row>
    <row r="50" spans="1:32" s="3" customFormat="1" ht="18.75" customHeight="1">
      <c r="A50" s="137">
        <v>48</v>
      </c>
      <c r="B50" s="138">
        <v>72</v>
      </c>
      <c r="C50" s="139" t="s">
        <v>339</v>
      </c>
      <c r="D50" s="140" t="s">
        <v>3056</v>
      </c>
      <c r="E50" s="141" t="s">
        <v>3052</v>
      </c>
      <c r="F50" s="142">
        <v>41</v>
      </c>
      <c r="G50" s="143">
        <v>713334106</v>
      </c>
      <c r="H50" s="144">
        <v>30</v>
      </c>
      <c r="I50" s="145">
        <v>26</v>
      </c>
      <c r="J50" s="146">
        <v>1248516216</v>
      </c>
      <c r="K50" s="147">
        <v>39</v>
      </c>
      <c r="L50" s="148">
        <v>31</v>
      </c>
      <c r="M50" s="143">
        <v>274797243</v>
      </c>
      <c r="N50" s="144">
        <v>80</v>
      </c>
      <c r="O50" s="145">
        <v>70</v>
      </c>
      <c r="P50" s="146">
        <v>283165051</v>
      </c>
      <c r="Q50" s="147">
        <v>51</v>
      </c>
      <c r="R50" s="148">
        <v>42</v>
      </c>
      <c r="S50" s="143">
        <v>798069424</v>
      </c>
      <c r="T50" s="144">
        <v>28</v>
      </c>
      <c r="U50" s="145">
        <v>26</v>
      </c>
      <c r="V50" s="146">
        <v>135231188</v>
      </c>
      <c r="W50" s="147">
        <v>53</v>
      </c>
      <c r="X50" s="148">
        <v>51</v>
      </c>
      <c r="Y50" s="143">
        <v>178335</v>
      </c>
      <c r="Z50" s="144">
        <v>39</v>
      </c>
      <c r="AA50" s="145">
        <v>30</v>
      </c>
      <c r="AB50" s="146">
        <v>2613</v>
      </c>
      <c r="AC50" s="149">
        <v>383</v>
      </c>
      <c r="AD50" s="141">
        <v>0</v>
      </c>
      <c r="AE50" s="150">
        <v>0.22</v>
      </c>
      <c r="AF50" s="151">
        <v>99.78</v>
      </c>
    </row>
    <row r="51" spans="1:32" s="3" customFormat="1" ht="18.75" customHeight="1">
      <c r="A51" s="137">
        <v>49</v>
      </c>
      <c r="B51" s="138">
        <v>47</v>
      </c>
      <c r="C51" s="139" t="s">
        <v>3070</v>
      </c>
      <c r="D51" s="140" t="s">
        <v>3056</v>
      </c>
      <c r="E51" s="185" t="s">
        <v>3052</v>
      </c>
      <c r="F51" s="150">
        <v>42</v>
      </c>
      <c r="G51" s="143">
        <v>711400914</v>
      </c>
      <c r="H51" s="144">
        <v>58</v>
      </c>
      <c r="I51" s="145">
        <v>51</v>
      </c>
      <c r="J51" s="146">
        <v>766859627</v>
      </c>
      <c r="K51" s="147">
        <v>37</v>
      </c>
      <c r="L51" s="148">
        <v>29</v>
      </c>
      <c r="M51" s="143">
        <v>279058393</v>
      </c>
      <c r="N51" s="144">
        <v>58</v>
      </c>
      <c r="O51" s="145">
        <v>48</v>
      </c>
      <c r="P51" s="146">
        <v>406670234</v>
      </c>
      <c r="Q51" s="147">
        <v>70</v>
      </c>
      <c r="R51" s="148">
        <v>59</v>
      </c>
      <c r="S51" s="143">
        <v>580844070</v>
      </c>
      <c r="T51" s="144">
        <v>62</v>
      </c>
      <c r="U51" s="145">
        <v>58</v>
      </c>
      <c r="V51" s="146">
        <v>72344478</v>
      </c>
      <c r="W51" s="147">
        <v>50</v>
      </c>
      <c r="X51" s="148">
        <v>48</v>
      </c>
      <c r="Y51" s="143">
        <v>195959</v>
      </c>
      <c r="Z51" s="144">
        <v>81</v>
      </c>
      <c r="AA51" s="145">
        <v>70</v>
      </c>
      <c r="AB51" s="146">
        <v>1664</v>
      </c>
      <c r="AC51" s="149">
        <v>355</v>
      </c>
      <c r="AD51" s="141">
        <v>0</v>
      </c>
      <c r="AE51" s="150">
        <v>56.37</v>
      </c>
      <c r="AF51" s="151">
        <v>43.63</v>
      </c>
    </row>
    <row r="52" spans="1:32" s="3" customFormat="1" ht="18.75" customHeight="1">
      <c r="A52" s="152">
        <v>50</v>
      </c>
      <c r="B52" s="153">
        <v>51</v>
      </c>
      <c r="C52" s="154" t="s">
        <v>1667</v>
      </c>
      <c r="D52" s="155" t="s">
        <v>3056</v>
      </c>
      <c r="E52" s="156" t="s">
        <v>3052</v>
      </c>
      <c r="F52" s="157">
        <v>43</v>
      </c>
      <c r="G52" s="158">
        <v>683886039</v>
      </c>
      <c r="H52" s="159">
        <v>64</v>
      </c>
      <c r="I52" s="160">
        <v>57</v>
      </c>
      <c r="J52" s="161">
        <v>685633825</v>
      </c>
      <c r="K52" s="162">
        <v>7</v>
      </c>
      <c r="L52" s="163">
        <v>6</v>
      </c>
      <c r="M52" s="158">
        <v>1471187591</v>
      </c>
      <c r="N52" s="159">
        <v>10</v>
      </c>
      <c r="O52" s="160">
        <v>6</v>
      </c>
      <c r="P52" s="161">
        <v>1442375112</v>
      </c>
      <c r="Q52" s="162">
        <v>13</v>
      </c>
      <c r="R52" s="163">
        <v>9</v>
      </c>
      <c r="S52" s="158">
        <v>1902600864</v>
      </c>
      <c r="T52" s="159">
        <v>9</v>
      </c>
      <c r="U52" s="160">
        <v>8</v>
      </c>
      <c r="V52" s="161">
        <v>307847424</v>
      </c>
      <c r="W52" s="162">
        <v>267</v>
      </c>
      <c r="X52" s="163">
        <v>264</v>
      </c>
      <c r="Y52" s="158">
        <v>33245</v>
      </c>
      <c r="Z52" s="159">
        <v>162</v>
      </c>
      <c r="AA52" s="160">
        <v>149</v>
      </c>
      <c r="AB52" s="161">
        <v>1014</v>
      </c>
      <c r="AC52" s="164">
        <v>313</v>
      </c>
      <c r="AD52" s="156">
        <v>0</v>
      </c>
      <c r="AE52" s="165">
        <v>100</v>
      </c>
      <c r="AF52" s="166">
        <v>0</v>
      </c>
    </row>
    <row r="53" spans="1:32" s="3" customFormat="1" ht="18.75" customHeight="1">
      <c r="A53" s="167">
        <v>51</v>
      </c>
      <c r="B53" s="168">
        <v>59</v>
      </c>
      <c r="C53" s="169" t="s">
        <v>2696</v>
      </c>
      <c r="D53" s="170" t="s">
        <v>3056</v>
      </c>
      <c r="E53" s="171" t="s">
        <v>3052</v>
      </c>
      <c r="F53" s="172">
        <v>44</v>
      </c>
      <c r="G53" s="173">
        <v>680163841</v>
      </c>
      <c r="H53" s="174">
        <v>63</v>
      </c>
      <c r="I53" s="175">
        <v>56</v>
      </c>
      <c r="J53" s="176">
        <v>689784278</v>
      </c>
      <c r="K53" s="177">
        <v>41</v>
      </c>
      <c r="L53" s="178">
        <v>32</v>
      </c>
      <c r="M53" s="173">
        <v>271811308</v>
      </c>
      <c r="N53" s="174">
        <v>34</v>
      </c>
      <c r="O53" s="175">
        <v>27</v>
      </c>
      <c r="P53" s="176">
        <v>600772834</v>
      </c>
      <c r="Q53" s="177">
        <v>45</v>
      </c>
      <c r="R53" s="178">
        <v>36</v>
      </c>
      <c r="S53" s="173">
        <v>864156925</v>
      </c>
      <c r="T53" s="174">
        <v>26</v>
      </c>
      <c r="U53" s="175">
        <v>24</v>
      </c>
      <c r="V53" s="176">
        <v>155929279</v>
      </c>
      <c r="W53" s="177">
        <v>307</v>
      </c>
      <c r="X53" s="178">
        <v>304</v>
      </c>
      <c r="Y53" s="173">
        <v>23557</v>
      </c>
      <c r="Z53" s="174">
        <v>171</v>
      </c>
      <c r="AA53" s="175">
        <v>158</v>
      </c>
      <c r="AB53" s="176">
        <v>961</v>
      </c>
      <c r="AC53" s="179">
        <v>369</v>
      </c>
      <c r="AD53" s="171">
        <v>0</v>
      </c>
      <c r="AE53" s="180">
        <v>60.28</v>
      </c>
      <c r="AF53" s="181">
        <v>39.72</v>
      </c>
    </row>
    <row r="54" spans="1:32" s="3" customFormat="1" ht="18.75" customHeight="1">
      <c r="A54" s="32">
        <v>52</v>
      </c>
      <c r="B54" s="33">
        <v>54</v>
      </c>
      <c r="C54" s="34" t="s">
        <v>1900</v>
      </c>
      <c r="D54" s="35" t="s">
        <v>3092</v>
      </c>
      <c r="E54" s="45" t="s">
        <v>3052</v>
      </c>
      <c r="F54" s="47">
        <v>45</v>
      </c>
      <c r="G54" s="38">
        <v>677566703</v>
      </c>
      <c r="H54" s="39">
        <v>65</v>
      </c>
      <c r="I54" s="40">
        <v>58</v>
      </c>
      <c r="J54" s="41">
        <v>681891831</v>
      </c>
      <c r="K54" s="42">
        <v>44</v>
      </c>
      <c r="L54" s="43">
        <v>35</v>
      </c>
      <c r="M54" s="38">
        <v>251160658</v>
      </c>
      <c r="N54" s="39">
        <v>50</v>
      </c>
      <c r="O54" s="40">
        <v>41</v>
      </c>
      <c r="P54" s="41">
        <v>478350527</v>
      </c>
      <c r="Q54" s="42">
        <v>55</v>
      </c>
      <c r="R54" s="43">
        <v>46</v>
      </c>
      <c r="S54" s="38">
        <v>759938442</v>
      </c>
      <c r="T54" s="39">
        <v>49</v>
      </c>
      <c r="U54" s="40">
        <v>45</v>
      </c>
      <c r="V54" s="41">
        <v>84805856</v>
      </c>
      <c r="W54" s="42">
        <v>432</v>
      </c>
      <c r="X54" s="43">
        <v>425</v>
      </c>
      <c r="Y54" s="38">
        <v>479</v>
      </c>
      <c r="Z54" s="39">
        <v>93</v>
      </c>
      <c r="AA54" s="40">
        <v>82</v>
      </c>
      <c r="AB54" s="41">
        <v>1486</v>
      </c>
      <c r="AC54" s="108">
        <v>311</v>
      </c>
      <c r="AD54" s="45">
        <v>0</v>
      </c>
      <c r="AE54" s="37">
        <v>100</v>
      </c>
      <c r="AF54" s="46">
        <v>0</v>
      </c>
    </row>
    <row r="55" spans="1:32" s="3" customFormat="1" ht="18.75" customHeight="1">
      <c r="A55" s="137">
        <v>53</v>
      </c>
      <c r="B55" s="188">
        <v>53</v>
      </c>
      <c r="C55" s="139" t="s">
        <v>3073</v>
      </c>
      <c r="D55" s="140" t="s">
        <v>3056</v>
      </c>
      <c r="E55" s="141" t="s">
        <v>3052</v>
      </c>
      <c r="F55" s="142">
        <v>46</v>
      </c>
      <c r="G55" s="143">
        <v>662096455</v>
      </c>
      <c r="H55" s="144">
        <v>54</v>
      </c>
      <c r="I55" s="145">
        <v>47</v>
      </c>
      <c r="J55" s="146">
        <v>791497586</v>
      </c>
      <c r="K55" s="147">
        <v>34</v>
      </c>
      <c r="L55" s="148">
        <v>27</v>
      </c>
      <c r="M55" s="143">
        <v>355321777</v>
      </c>
      <c r="N55" s="144">
        <v>23</v>
      </c>
      <c r="O55" s="145">
        <v>16</v>
      </c>
      <c r="P55" s="146">
        <v>799415243</v>
      </c>
      <c r="Q55" s="147">
        <v>35</v>
      </c>
      <c r="R55" s="148">
        <v>27</v>
      </c>
      <c r="S55" s="143">
        <v>1055761039</v>
      </c>
      <c r="T55" s="144">
        <v>19</v>
      </c>
      <c r="U55" s="145">
        <v>17</v>
      </c>
      <c r="V55" s="146">
        <v>193267735</v>
      </c>
      <c r="W55" s="147">
        <v>99</v>
      </c>
      <c r="X55" s="148">
        <v>97</v>
      </c>
      <c r="Y55" s="143">
        <v>109563</v>
      </c>
      <c r="Z55" s="144">
        <v>47</v>
      </c>
      <c r="AA55" s="145">
        <v>38</v>
      </c>
      <c r="AB55" s="146">
        <v>2277</v>
      </c>
      <c r="AC55" s="149">
        <v>362</v>
      </c>
      <c r="AD55" s="141">
        <v>0</v>
      </c>
      <c r="AE55" s="150">
        <v>99.94</v>
      </c>
      <c r="AF55" s="151">
        <v>0.06</v>
      </c>
    </row>
    <row r="56" spans="1:32" s="3" customFormat="1" ht="18.75" customHeight="1">
      <c r="A56" s="32">
        <v>54</v>
      </c>
      <c r="B56" s="33">
        <v>105</v>
      </c>
      <c r="C56" s="34" t="s">
        <v>3083</v>
      </c>
      <c r="D56" s="35" t="s">
        <v>2691</v>
      </c>
      <c r="E56" s="45" t="s">
        <v>3052</v>
      </c>
      <c r="F56" s="47">
        <v>47</v>
      </c>
      <c r="G56" s="38">
        <v>660033076</v>
      </c>
      <c r="H56" s="39">
        <v>45</v>
      </c>
      <c r="I56" s="40">
        <v>40</v>
      </c>
      <c r="J56" s="41">
        <v>906613253</v>
      </c>
      <c r="K56" s="42">
        <v>73</v>
      </c>
      <c r="L56" s="43">
        <v>63</v>
      </c>
      <c r="M56" s="38">
        <v>138766190</v>
      </c>
      <c r="N56" s="39">
        <v>91</v>
      </c>
      <c r="O56" s="40">
        <v>81</v>
      </c>
      <c r="P56" s="41">
        <v>244634757</v>
      </c>
      <c r="Q56" s="42">
        <v>136</v>
      </c>
      <c r="R56" s="43">
        <v>125</v>
      </c>
      <c r="S56" s="38">
        <v>336387443</v>
      </c>
      <c r="T56" s="39">
        <v>60</v>
      </c>
      <c r="U56" s="40">
        <v>56</v>
      </c>
      <c r="V56" s="41">
        <v>75208661</v>
      </c>
      <c r="W56" s="42">
        <v>40</v>
      </c>
      <c r="X56" s="43">
        <v>38</v>
      </c>
      <c r="Y56" s="38">
        <v>239419</v>
      </c>
      <c r="Z56" s="39">
        <v>140</v>
      </c>
      <c r="AA56" s="40">
        <v>127</v>
      </c>
      <c r="AB56" s="41">
        <v>1122</v>
      </c>
      <c r="AC56" s="108">
        <v>384</v>
      </c>
      <c r="AD56" s="45">
        <v>0</v>
      </c>
      <c r="AE56" s="37">
        <v>0</v>
      </c>
      <c r="AF56" s="46">
        <v>100</v>
      </c>
    </row>
    <row r="57" spans="1:32" s="3" customFormat="1" ht="18.75" customHeight="1">
      <c r="A57" s="152">
        <v>55</v>
      </c>
      <c r="B57" s="153">
        <v>61</v>
      </c>
      <c r="C57" s="154" t="s">
        <v>1901</v>
      </c>
      <c r="D57" s="155" t="s">
        <v>3056</v>
      </c>
      <c r="E57" s="189" t="s">
        <v>3052</v>
      </c>
      <c r="F57" s="165">
        <v>48</v>
      </c>
      <c r="G57" s="158">
        <v>656678540</v>
      </c>
      <c r="H57" s="159">
        <v>61</v>
      </c>
      <c r="I57" s="160">
        <v>54</v>
      </c>
      <c r="J57" s="161">
        <v>719735552</v>
      </c>
      <c r="K57" s="162">
        <v>314</v>
      </c>
      <c r="L57" s="163">
        <v>299</v>
      </c>
      <c r="M57" s="158">
        <v>31834515</v>
      </c>
      <c r="N57" s="159">
        <v>128</v>
      </c>
      <c r="O57" s="160">
        <v>118</v>
      </c>
      <c r="P57" s="161">
        <v>186179461</v>
      </c>
      <c r="Q57" s="162">
        <v>105</v>
      </c>
      <c r="R57" s="163">
        <v>94</v>
      </c>
      <c r="S57" s="158">
        <v>413283903</v>
      </c>
      <c r="T57" s="159">
        <v>219</v>
      </c>
      <c r="U57" s="160">
        <v>210</v>
      </c>
      <c r="V57" s="161">
        <v>15781255</v>
      </c>
      <c r="W57" s="162">
        <v>24</v>
      </c>
      <c r="X57" s="163">
        <v>24</v>
      </c>
      <c r="Y57" s="158">
        <v>406574</v>
      </c>
      <c r="Z57" s="159">
        <v>190</v>
      </c>
      <c r="AA57" s="160">
        <v>177</v>
      </c>
      <c r="AB57" s="161">
        <v>882</v>
      </c>
      <c r="AC57" s="164">
        <v>371</v>
      </c>
      <c r="AD57" s="156">
        <v>0</v>
      </c>
      <c r="AE57" s="165">
        <v>100</v>
      </c>
      <c r="AF57" s="166">
        <v>0</v>
      </c>
    </row>
    <row r="58" spans="1:32" s="3" customFormat="1" ht="18.75" customHeight="1">
      <c r="A58" s="167">
        <v>56</v>
      </c>
      <c r="B58" s="168">
        <v>71</v>
      </c>
      <c r="C58" s="169" t="s">
        <v>1902</v>
      </c>
      <c r="D58" s="170" t="s">
        <v>3056</v>
      </c>
      <c r="E58" s="171" t="s">
        <v>3052</v>
      </c>
      <c r="F58" s="172">
        <v>49</v>
      </c>
      <c r="G58" s="173">
        <v>640608161</v>
      </c>
      <c r="H58" s="174">
        <v>57</v>
      </c>
      <c r="I58" s="175">
        <v>50</v>
      </c>
      <c r="J58" s="176">
        <v>770501523</v>
      </c>
      <c r="K58" s="177">
        <v>78</v>
      </c>
      <c r="L58" s="178">
        <v>68</v>
      </c>
      <c r="M58" s="173">
        <v>133304024</v>
      </c>
      <c r="N58" s="174">
        <v>38</v>
      </c>
      <c r="O58" s="175">
        <v>31</v>
      </c>
      <c r="P58" s="176">
        <v>560737105</v>
      </c>
      <c r="Q58" s="177">
        <v>52</v>
      </c>
      <c r="R58" s="178">
        <v>43</v>
      </c>
      <c r="S58" s="173">
        <v>795604450</v>
      </c>
      <c r="T58" s="174">
        <v>38</v>
      </c>
      <c r="U58" s="175">
        <v>36</v>
      </c>
      <c r="V58" s="176">
        <v>109351588</v>
      </c>
      <c r="W58" s="177">
        <v>390</v>
      </c>
      <c r="X58" s="178">
        <v>384</v>
      </c>
      <c r="Y58" s="173">
        <v>5141</v>
      </c>
      <c r="Z58" s="174">
        <v>267</v>
      </c>
      <c r="AA58" s="175">
        <v>254</v>
      </c>
      <c r="AB58" s="176">
        <v>581</v>
      </c>
      <c r="AC58" s="179">
        <v>351</v>
      </c>
      <c r="AD58" s="171">
        <v>0</v>
      </c>
      <c r="AE58" s="180">
        <v>33.950000000000003</v>
      </c>
      <c r="AF58" s="181">
        <v>66.05</v>
      </c>
    </row>
    <row r="59" spans="1:32" s="3" customFormat="1" ht="18.75" customHeight="1">
      <c r="A59" s="32">
        <v>57</v>
      </c>
      <c r="B59" s="33">
        <v>70</v>
      </c>
      <c r="C59" s="34" t="s">
        <v>193</v>
      </c>
      <c r="D59" s="35" t="s">
        <v>3098</v>
      </c>
      <c r="E59" s="45" t="s">
        <v>3052</v>
      </c>
      <c r="F59" s="47">
        <v>50</v>
      </c>
      <c r="G59" s="38">
        <v>625290334</v>
      </c>
      <c r="H59" s="39">
        <v>69</v>
      </c>
      <c r="I59" s="40">
        <v>62</v>
      </c>
      <c r="J59" s="41">
        <v>625652042</v>
      </c>
      <c r="K59" s="42">
        <v>154</v>
      </c>
      <c r="L59" s="43">
        <v>142</v>
      </c>
      <c r="M59" s="38">
        <v>76787970</v>
      </c>
      <c r="N59" s="39">
        <v>235</v>
      </c>
      <c r="O59" s="40">
        <v>224</v>
      </c>
      <c r="P59" s="41">
        <v>94682780</v>
      </c>
      <c r="Q59" s="42">
        <v>130</v>
      </c>
      <c r="R59" s="43">
        <v>119</v>
      </c>
      <c r="S59" s="38">
        <v>357032854</v>
      </c>
      <c r="T59" s="39">
        <v>287</v>
      </c>
      <c r="U59" s="40">
        <v>277</v>
      </c>
      <c r="V59" s="41">
        <v>10074472</v>
      </c>
      <c r="W59" s="42">
        <v>104</v>
      </c>
      <c r="X59" s="43">
        <v>102</v>
      </c>
      <c r="Y59" s="38">
        <v>105511</v>
      </c>
      <c r="Z59" s="39">
        <v>212</v>
      </c>
      <c r="AA59" s="40">
        <v>199</v>
      </c>
      <c r="AB59" s="41">
        <v>778</v>
      </c>
      <c r="AC59" s="108">
        <v>383</v>
      </c>
      <c r="AD59" s="45">
        <v>0</v>
      </c>
      <c r="AE59" s="37">
        <v>100</v>
      </c>
      <c r="AF59" s="46">
        <v>0</v>
      </c>
    </row>
    <row r="60" spans="1:32" s="3" customFormat="1" ht="18.75" customHeight="1">
      <c r="A60" s="137">
        <v>58</v>
      </c>
      <c r="B60" s="138">
        <v>99</v>
      </c>
      <c r="C60" s="139" t="s">
        <v>1622</v>
      </c>
      <c r="D60" s="140" t="s">
        <v>3056</v>
      </c>
      <c r="E60" s="141" t="s">
        <v>3052</v>
      </c>
      <c r="F60" s="142">
        <v>51</v>
      </c>
      <c r="G60" s="143">
        <v>625068628</v>
      </c>
      <c r="H60" s="144">
        <v>70</v>
      </c>
      <c r="I60" s="145">
        <v>63</v>
      </c>
      <c r="J60" s="146">
        <v>625068628</v>
      </c>
      <c r="K60" s="147">
        <v>72</v>
      </c>
      <c r="L60" s="148">
        <v>62</v>
      </c>
      <c r="M60" s="143">
        <v>143426227</v>
      </c>
      <c r="N60" s="144">
        <v>291</v>
      </c>
      <c r="O60" s="145">
        <v>280</v>
      </c>
      <c r="P60" s="146">
        <v>69108549</v>
      </c>
      <c r="Q60" s="147">
        <v>213</v>
      </c>
      <c r="R60" s="148">
        <v>201</v>
      </c>
      <c r="S60" s="143">
        <v>220551183</v>
      </c>
      <c r="T60" s="144">
        <v>235</v>
      </c>
      <c r="U60" s="145">
        <v>226</v>
      </c>
      <c r="V60" s="146">
        <v>13944112</v>
      </c>
      <c r="W60" s="147">
        <v>26</v>
      </c>
      <c r="X60" s="148">
        <v>25</v>
      </c>
      <c r="Y60" s="143">
        <v>378322</v>
      </c>
      <c r="Z60" s="144">
        <v>14</v>
      </c>
      <c r="AA60" s="145">
        <v>8</v>
      </c>
      <c r="AB60" s="146">
        <v>5629</v>
      </c>
      <c r="AC60" s="149">
        <v>384</v>
      </c>
      <c r="AD60" s="141">
        <v>0</v>
      </c>
      <c r="AE60" s="150">
        <v>0</v>
      </c>
      <c r="AF60" s="151">
        <v>100</v>
      </c>
    </row>
    <row r="61" spans="1:32" s="3" customFormat="1" ht="18.75" customHeight="1">
      <c r="A61" s="137">
        <v>59</v>
      </c>
      <c r="B61" s="138">
        <v>64</v>
      </c>
      <c r="C61" s="139" t="s">
        <v>1665</v>
      </c>
      <c r="D61" s="140" t="s">
        <v>3056</v>
      </c>
      <c r="E61" s="141" t="s">
        <v>3052</v>
      </c>
      <c r="F61" s="142">
        <v>52</v>
      </c>
      <c r="G61" s="143">
        <v>621199196</v>
      </c>
      <c r="H61" s="144">
        <v>66</v>
      </c>
      <c r="I61" s="145">
        <v>59</v>
      </c>
      <c r="J61" s="146">
        <v>658151193</v>
      </c>
      <c r="K61" s="147">
        <v>99</v>
      </c>
      <c r="L61" s="148">
        <v>88</v>
      </c>
      <c r="M61" s="143">
        <v>111646126</v>
      </c>
      <c r="N61" s="144">
        <v>97</v>
      </c>
      <c r="O61" s="145">
        <v>87</v>
      </c>
      <c r="P61" s="146">
        <v>232885636</v>
      </c>
      <c r="Q61" s="147">
        <v>108</v>
      </c>
      <c r="R61" s="148">
        <v>97</v>
      </c>
      <c r="S61" s="143">
        <v>408997552</v>
      </c>
      <c r="T61" s="144">
        <v>279</v>
      </c>
      <c r="U61" s="145">
        <v>269</v>
      </c>
      <c r="V61" s="146">
        <v>10730582</v>
      </c>
      <c r="W61" s="147">
        <v>34</v>
      </c>
      <c r="X61" s="148">
        <v>32</v>
      </c>
      <c r="Y61" s="143">
        <v>293327</v>
      </c>
      <c r="Z61" s="144">
        <v>85</v>
      </c>
      <c r="AA61" s="145">
        <v>74</v>
      </c>
      <c r="AB61" s="146">
        <v>1574</v>
      </c>
      <c r="AC61" s="149">
        <v>355</v>
      </c>
      <c r="AD61" s="141">
        <v>0</v>
      </c>
      <c r="AE61" s="150">
        <v>30.41</v>
      </c>
      <c r="AF61" s="151">
        <v>69.59</v>
      </c>
    </row>
    <row r="62" spans="1:32" s="3" customFormat="1" ht="18.75" customHeight="1">
      <c r="A62" s="152">
        <v>60</v>
      </c>
      <c r="B62" s="153">
        <v>74</v>
      </c>
      <c r="C62" s="154" t="s">
        <v>1617</v>
      </c>
      <c r="D62" s="155" t="s">
        <v>3056</v>
      </c>
      <c r="E62" s="156" t="s">
        <v>3052</v>
      </c>
      <c r="F62" s="157">
        <v>53</v>
      </c>
      <c r="G62" s="158">
        <v>618247578</v>
      </c>
      <c r="H62" s="159">
        <v>17</v>
      </c>
      <c r="I62" s="160">
        <v>16</v>
      </c>
      <c r="J62" s="161">
        <v>2251066381</v>
      </c>
      <c r="K62" s="162" t="s">
        <v>3052</v>
      </c>
      <c r="L62" s="163" t="s">
        <v>3052</v>
      </c>
      <c r="M62" s="206" t="s">
        <v>3052</v>
      </c>
      <c r="N62" s="159" t="s">
        <v>3052</v>
      </c>
      <c r="O62" s="160" t="s">
        <v>3052</v>
      </c>
      <c r="P62" s="207" t="s">
        <v>3052</v>
      </c>
      <c r="Q62" s="162">
        <v>90</v>
      </c>
      <c r="R62" s="163">
        <v>79</v>
      </c>
      <c r="S62" s="158">
        <v>476316324</v>
      </c>
      <c r="T62" s="159" t="s">
        <v>3052</v>
      </c>
      <c r="U62" s="160" t="s">
        <v>3052</v>
      </c>
      <c r="V62" s="207" t="s">
        <v>3052</v>
      </c>
      <c r="W62" s="162">
        <v>71</v>
      </c>
      <c r="X62" s="163">
        <v>69</v>
      </c>
      <c r="Y62" s="158">
        <v>138150</v>
      </c>
      <c r="Z62" s="159">
        <v>243</v>
      </c>
      <c r="AA62" s="160">
        <v>230</v>
      </c>
      <c r="AB62" s="161">
        <v>677</v>
      </c>
      <c r="AC62" s="164">
        <v>390</v>
      </c>
      <c r="AD62" s="156">
        <v>0</v>
      </c>
      <c r="AE62" s="165">
        <v>100</v>
      </c>
      <c r="AF62" s="166">
        <v>0</v>
      </c>
    </row>
    <row r="63" spans="1:32" s="3" customFormat="1" ht="18.75" customHeight="1">
      <c r="A63" s="18">
        <v>61</v>
      </c>
      <c r="B63" s="19">
        <v>83</v>
      </c>
      <c r="C63" s="20" t="s">
        <v>299</v>
      </c>
      <c r="D63" s="21" t="s">
        <v>1056</v>
      </c>
      <c r="E63" s="22" t="s">
        <v>3052</v>
      </c>
      <c r="F63" s="23">
        <v>54</v>
      </c>
      <c r="G63" s="24">
        <v>610596585</v>
      </c>
      <c r="H63" s="25">
        <v>67</v>
      </c>
      <c r="I63" s="26">
        <v>60</v>
      </c>
      <c r="J63" s="27">
        <v>631913067</v>
      </c>
      <c r="K63" s="28">
        <v>216</v>
      </c>
      <c r="L63" s="29">
        <v>203</v>
      </c>
      <c r="M63" s="24">
        <v>52464373</v>
      </c>
      <c r="N63" s="25">
        <v>430</v>
      </c>
      <c r="O63" s="26">
        <v>416</v>
      </c>
      <c r="P63" s="27">
        <v>27195033</v>
      </c>
      <c r="Q63" s="28">
        <v>338</v>
      </c>
      <c r="R63" s="29">
        <v>326</v>
      </c>
      <c r="S63" s="24">
        <v>120734748</v>
      </c>
      <c r="T63" s="25">
        <v>353</v>
      </c>
      <c r="U63" s="26">
        <v>342</v>
      </c>
      <c r="V63" s="27">
        <v>4854870</v>
      </c>
      <c r="W63" s="28">
        <v>30</v>
      </c>
      <c r="X63" s="29">
        <v>28</v>
      </c>
      <c r="Y63" s="24">
        <v>328355</v>
      </c>
      <c r="Z63" s="25">
        <v>439</v>
      </c>
      <c r="AA63" s="26">
        <v>424</v>
      </c>
      <c r="AB63" s="27">
        <v>183</v>
      </c>
      <c r="AC63" s="107">
        <v>371</v>
      </c>
      <c r="AD63" s="22">
        <v>0</v>
      </c>
      <c r="AE63" s="30">
        <v>100</v>
      </c>
      <c r="AF63" s="31">
        <v>0</v>
      </c>
    </row>
    <row r="64" spans="1:32" s="3" customFormat="1" ht="18.75" customHeight="1">
      <c r="A64" s="32">
        <v>62</v>
      </c>
      <c r="B64" s="33">
        <v>73</v>
      </c>
      <c r="C64" s="34" t="s">
        <v>1903</v>
      </c>
      <c r="D64" s="35" t="s">
        <v>1061</v>
      </c>
      <c r="E64" s="45" t="s">
        <v>3052</v>
      </c>
      <c r="F64" s="47">
        <v>55</v>
      </c>
      <c r="G64" s="38">
        <v>608299913</v>
      </c>
      <c r="H64" s="39">
        <v>68</v>
      </c>
      <c r="I64" s="40">
        <v>61</v>
      </c>
      <c r="J64" s="41">
        <v>625781774</v>
      </c>
      <c r="K64" s="42">
        <v>242</v>
      </c>
      <c r="L64" s="43">
        <v>227</v>
      </c>
      <c r="M64" s="38">
        <v>47243786</v>
      </c>
      <c r="N64" s="39">
        <v>219</v>
      </c>
      <c r="O64" s="40">
        <v>209</v>
      </c>
      <c r="P64" s="41">
        <v>106755927</v>
      </c>
      <c r="Q64" s="42">
        <v>170</v>
      </c>
      <c r="R64" s="43">
        <v>159</v>
      </c>
      <c r="S64" s="38">
        <v>275352965</v>
      </c>
      <c r="T64" s="39">
        <v>210</v>
      </c>
      <c r="U64" s="40">
        <v>202</v>
      </c>
      <c r="V64" s="41">
        <v>16980670</v>
      </c>
      <c r="W64" s="42">
        <v>73</v>
      </c>
      <c r="X64" s="43">
        <v>71</v>
      </c>
      <c r="Y64" s="38">
        <v>135872</v>
      </c>
      <c r="Z64" s="39">
        <v>327</v>
      </c>
      <c r="AA64" s="40">
        <v>313</v>
      </c>
      <c r="AB64" s="41">
        <v>427</v>
      </c>
      <c r="AC64" s="108">
        <v>383</v>
      </c>
      <c r="AD64" s="45">
        <v>0</v>
      </c>
      <c r="AE64" s="37">
        <v>16.3</v>
      </c>
      <c r="AF64" s="46">
        <v>83.7</v>
      </c>
    </row>
    <row r="65" spans="1:32" s="3" customFormat="1" ht="18.75" customHeight="1">
      <c r="A65" s="137">
        <v>63</v>
      </c>
      <c r="B65" s="138">
        <v>52</v>
      </c>
      <c r="C65" s="139" t="s">
        <v>1671</v>
      </c>
      <c r="D65" s="140" t="s">
        <v>3056</v>
      </c>
      <c r="E65" s="141" t="s">
        <v>3052</v>
      </c>
      <c r="F65" s="142">
        <v>56</v>
      </c>
      <c r="G65" s="143">
        <v>604464346</v>
      </c>
      <c r="H65" s="144">
        <v>51</v>
      </c>
      <c r="I65" s="145">
        <v>44</v>
      </c>
      <c r="J65" s="146">
        <v>805707007</v>
      </c>
      <c r="K65" s="147">
        <v>60</v>
      </c>
      <c r="L65" s="148">
        <v>50</v>
      </c>
      <c r="M65" s="143">
        <v>165770749</v>
      </c>
      <c r="N65" s="144">
        <v>157</v>
      </c>
      <c r="O65" s="145">
        <v>147</v>
      </c>
      <c r="P65" s="146">
        <v>152171119</v>
      </c>
      <c r="Q65" s="147">
        <v>145</v>
      </c>
      <c r="R65" s="148">
        <v>134</v>
      </c>
      <c r="S65" s="143">
        <v>312193214</v>
      </c>
      <c r="T65" s="144">
        <v>141</v>
      </c>
      <c r="U65" s="145">
        <v>134</v>
      </c>
      <c r="V65" s="146">
        <v>28646963</v>
      </c>
      <c r="W65" s="147">
        <v>22</v>
      </c>
      <c r="X65" s="148">
        <v>22</v>
      </c>
      <c r="Y65" s="143">
        <v>420543</v>
      </c>
      <c r="Z65" s="144">
        <v>105</v>
      </c>
      <c r="AA65" s="145">
        <v>94</v>
      </c>
      <c r="AB65" s="146">
        <v>1342</v>
      </c>
      <c r="AC65" s="149">
        <v>355</v>
      </c>
      <c r="AD65" s="141">
        <v>0</v>
      </c>
      <c r="AE65" s="150">
        <v>25.4</v>
      </c>
      <c r="AF65" s="151">
        <v>74.599999999999994</v>
      </c>
    </row>
    <row r="66" spans="1:32" s="3" customFormat="1" ht="18.75" customHeight="1">
      <c r="A66" s="32">
        <v>64</v>
      </c>
      <c r="B66" s="33">
        <v>75</v>
      </c>
      <c r="C66" s="34" t="s">
        <v>772</v>
      </c>
      <c r="D66" s="35" t="s">
        <v>3058</v>
      </c>
      <c r="E66" s="45" t="s">
        <v>3052</v>
      </c>
      <c r="F66" s="47">
        <v>57</v>
      </c>
      <c r="G66" s="38">
        <v>597652418</v>
      </c>
      <c r="H66" s="39">
        <v>73</v>
      </c>
      <c r="I66" s="40">
        <v>66</v>
      </c>
      <c r="J66" s="41">
        <v>614305752</v>
      </c>
      <c r="K66" s="42">
        <v>32</v>
      </c>
      <c r="L66" s="43">
        <v>25</v>
      </c>
      <c r="M66" s="38">
        <v>366314062</v>
      </c>
      <c r="N66" s="39">
        <v>53</v>
      </c>
      <c r="O66" s="40">
        <v>43</v>
      </c>
      <c r="P66" s="41">
        <v>444734431</v>
      </c>
      <c r="Q66" s="42">
        <v>23</v>
      </c>
      <c r="R66" s="43">
        <v>17</v>
      </c>
      <c r="S66" s="38">
        <v>1319132613</v>
      </c>
      <c r="T66" s="39">
        <v>34</v>
      </c>
      <c r="U66" s="40">
        <v>32</v>
      </c>
      <c r="V66" s="41">
        <v>110942718</v>
      </c>
      <c r="W66" s="42">
        <v>315</v>
      </c>
      <c r="X66" s="43">
        <v>312</v>
      </c>
      <c r="Y66" s="38">
        <v>21500</v>
      </c>
      <c r="Z66" s="39">
        <v>29</v>
      </c>
      <c r="AA66" s="40">
        <v>20</v>
      </c>
      <c r="AB66" s="41">
        <v>3244</v>
      </c>
      <c r="AC66" s="108">
        <v>383</v>
      </c>
      <c r="AD66" s="45">
        <v>0</v>
      </c>
      <c r="AE66" s="37">
        <v>100</v>
      </c>
      <c r="AF66" s="46">
        <v>0</v>
      </c>
    </row>
    <row r="67" spans="1:32" s="3" customFormat="1" ht="18.75" customHeight="1">
      <c r="A67" s="152">
        <v>65</v>
      </c>
      <c r="B67" s="153">
        <v>62</v>
      </c>
      <c r="C67" s="154" t="s">
        <v>1550</v>
      </c>
      <c r="D67" s="155" t="s">
        <v>3056</v>
      </c>
      <c r="E67" s="156" t="s">
        <v>3052</v>
      </c>
      <c r="F67" s="157">
        <v>58</v>
      </c>
      <c r="G67" s="158">
        <v>592265955</v>
      </c>
      <c r="H67" s="159">
        <v>71</v>
      </c>
      <c r="I67" s="160">
        <v>64</v>
      </c>
      <c r="J67" s="161">
        <v>621059439</v>
      </c>
      <c r="K67" s="162">
        <v>117</v>
      </c>
      <c r="L67" s="163">
        <v>106</v>
      </c>
      <c r="M67" s="158">
        <v>98270777</v>
      </c>
      <c r="N67" s="159">
        <v>78</v>
      </c>
      <c r="O67" s="160">
        <v>68</v>
      </c>
      <c r="P67" s="161">
        <v>288416077</v>
      </c>
      <c r="Q67" s="162">
        <v>97</v>
      </c>
      <c r="R67" s="163">
        <v>86</v>
      </c>
      <c r="S67" s="158">
        <v>428681438</v>
      </c>
      <c r="T67" s="159">
        <v>113</v>
      </c>
      <c r="U67" s="160">
        <v>106</v>
      </c>
      <c r="V67" s="161">
        <v>40125103</v>
      </c>
      <c r="W67" s="162">
        <v>92</v>
      </c>
      <c r="X67" s="163">
        <v>90</v>
      </c>
      <c r="Y67" s="158">
        <v>114348</v>
      </c>
      <c r="Z67" s="159">
        <v>271</v>
      </c>
      <c r="AA67" s="160">
        <v>258</v>
      </c>
      <c r="AB67" s="161">
        <v>571</v>
      </c>
      <c r="AC67" s="164">
        <v>371</v>
      </c>
      <c r="AD67" s="156">
        <v>0</v>
      </c>
      <c r="AE67" s="165">
        <v>100</v>
      </c>
      <c r="AF67" s="166">
        <v>0</v>
      </c>
    </row>
    <row r="68" spans="1:32" s="3" customFormat="1" ht="18.75" customHeight="1">
      <c r="A68" s="18">
        <v>66</v>
      </c>
      <c r="B68" s="19">
        <v>55</v>
      </c>
      <c r="C68" s="20" t="s">
        <v>1675</v>
      </c>
      <c r="D68" s="21" t="s">
        <v>3058</v>
      </c>
      <c r="E68" s="22" t="s">
        <v>3052</v>
      </c>
      <c r="F68" s="23">
        <v>59</v>
      </c>
      <c r="G68" s="24">
        <v>591422330</v>
      </c>
      <c r="H68" s="25">
        <v>78</v>
      </c>
      <c r="I68" s="26">
        <v>71</v>
      </c>
      <c r="J68" s="27">
        <v>591553347</v>
      </c>
      <c r="K68" s="28">
        <v>79</v>
      </c>
      <c r="L68" s="29">
        <v>69</v>
      </c>
      <c r="M68" s="24">
        <v>130381023</v>
      </c>
      <c r="N68" s="25">
        <v>110</v>
      </c>
      <c r="O68" s="26">
        <v>100</v>
      </c>
      <c r="P68" s="27">
        <v>211965253</v>
      </c>
      <c r="Q68" s="28">
        <v>121</v>
      </c>
      <c r="R68" s="29">
        <v>110</v>
      </c>
      <c r="S68" s="24">
        <v>381496024</v>
      </c>
      <c r="T68" s="25">
        <v>486</v>
      </c>
      <c r="U68" s="26">
        <v>471</v>
      </c>
      <c r="V68" s="27">
        <v>-27134136</v>
      </c>
      <c r="W68" s="28">
        <v>27</v>
      </c>
      <c r="X68" s="29">
        <v>26</v>
      </c>
      <c r="Y68" s="24">
        <v>358409</v>
      </c>
      <c r="Z68" s="25">
        <v>43</v>
      </c>
      <c r="AA68" s="26">
        <v>34</v>
      </c>
      <c r="AB68" s="27">
        <v>2510</v>
      </c>
      <c r="AC68" s="107">
        <v>384</v>
      </c>
      <c r="AD68" s="22">
        <v>0</v>
      </c>
      <c r="AE68" s="30">
        <v>0.02</v>
      </c>
      <c r="AF68" s="31">
        <v>99.98</v>
      </c>
    </row>
    <row r="69" spans="1:32" s="3" customFormat="1" ht="18.75" customHeight="1">
      <c r="A69" s="32">
        <v>67</v>
      </c>
      <c r="B69" s="33">
        <v>69</v>
      </c>
      <c r="C69" s="34" t="s">
        <v>1904</v>
      </c>
      <c r="D69" s="35" t="s">
        <v>3103</v>
      </c>
      <c r="E69" s="45" t="s">
        <v>3052</v>
      </c>
      <c r="F69" s="47">
        <v>60</v>
      </c>
      <c r="G69" s="38">
        <v>589175679</v>
      </c>
      <c r="H69" s="39">
        <v>72</v>
      </c>
      <c r="I69" s="40">
        <v>65</v>
      </c>
      <c r="J69" s="41">
        <v>616655324</v>
      </c>
      <c r="K69" s="42">
        <v>59</v>
      </c>
      <c r="L69" s="43">
        <v>49</v>
      </c>
      <c r="M69" s="38">
        <v>168746570</v>
      </c>
      <c r="N69" s="39">
        <v>18</v>
      </c>
      <c r="O69" s="40">
        <v>11</v>
      </c>
      <c r="P69" s="41">
        <v>1011032149</v>
      </c>
      <c r="Q69" s="42">
        <v>21</v>
      </c>
      <c r="R69" s="43">
        <v>15</v>
      </c>
      <c r="S69" s="38">
        <v>1431125066</v>
      </c>
      <c r="T69" s="39">
        <v>40</v>
      </c>
      <c r="U69" s="40">
        <v>38</v>
      </c>
      <c r="V69" s="41">
        <v>104805941</v>
      </c>
      <c r="W69" s="42">
        <v>74</v>
      </c>
      <c r="X69" s="43">
        <v>72</v>
      </c>
      <c r="Y69" s="38">
        <v>135872</v>
      </c>
      <c r="Z69" s="39">
        <v>8</v>
      </c>
      <c r="AA69" s="40">
        <v>3</v>
      </c>
      <c r="AB69" s="41">
        <v>7470</v>
      </c>
      <c r="AC69" s="108">
        <v>321</v>
      </c>
      <c r="AD69" s="45">
        <v>0</v>
      </c>
      <c r="AE69" s="37">
        <v>100</v>
      </c>
      <c r="AF69" s="46">
        <v>0</v>
      </c>
    </row>
    <row r="70" spans="1:32" s="3" customFormat="1" ht="18.75" customHeight="1">
      <c r="A70" s="32">
        <v>68</v>
      </c>
      <c r="B70" s="33">
        <v>80</v>
      </c>
      <c r="C70" s="34" t="s">
        <v>1905</v>
      </c>
      <c r="D70" s="35" t="s">
        <v>1696</v>
      </c>
      <c r="E70" s="45" t="s">
        <v>3052</v>
      </c>
      <c r="F70" s="47">
        <v>61</v>
      </c>
      <c r="G70" s="38">
        <v>575456033</v>
      </c>
      <c r="H70" s="39">
        <v>75</v>
      </c>
      <c r="I70" s="40">
        <v>68</v>
      </c>
      <c r="J70" s="41">
        <v>601246605</v>
      </c>
      <c r="K70" s="42">
        <v>250</v>
      </c>
      <c r="L70" s="43">
        <v>235</v>
      </c>
      <c r="M70" s="38">
        <v>45497509</v>
      </c>
      <c r="N70" s="39" t="s">
        <v>3052</v>
      </c>
      <c r="O70" s="40" t="s">
        <v>3052</v>
      </c>
      <c r="P70" s="62" t="s">
        <v>3052</v>
      </c>
      <c r="Q70" s="42" t="s">
        <v>3052</v>
      </c>
      <c r="R70" s="43" t="s">
        <v>3052</v>
      </c>
      <c r="S70" s="44" t="s">
        <v>3052</v>
      </c>
      <c r="T70" s="39">
        <v>289</v>
      </c>
      <c r="U70" s="40">
        <v>279</v>
      </c>
      <c r="V70" s="41">
        <v>9913974</v>
      </c>
      <c r="W70" s="42">
        <v>83</v>
      </c>
      <c r="X70" s="43">
        <v>81</v>
      </c>
      <c r="Y70" s="38">
        <v>123987</v>
      </c>
      <c r="Z70" s="39" t="s">
        <v>3052</v>
      </c>
      <c r="AA70" s="40" t="s">
        <v>3052</v>
      </c>
      <c r="AB70" s="62" t="s">
        <v>3052</v>
      </c>
      <c r="AC70" s="108">
        <v>371</v>
      </c>
      <c r="AD70" s="45">
        <v>0</v>
      </c>
      <c r="AE70" s="37">
        <v>100</v>
      </c>
      <c r="AF70" s="46">
        <v>0</v>
      </c>
    </row>
    <row r="71" spans="1:32" s="3" customFormat="1" ht="18.75" customHeight="1">
      <c r="A71" s="32">
        <v>69</v>
      </c>
      <c r="B71" s="33">
        <v>87</v>
      </c>
      <c r="C71" s="34" t="s">
        <v>199</v>
      </c>
      <c r="D71" s="35" t="s">
        <v>3051</v>
      </c>
      <c r="E71" s="45" t="s">
        <v>3052</v>
      </c>
      <c r="F71" s="47">
        <v>62</v>
      </c>
      <c r="G71" s="38">
        <v>557829694</v>
      </c>
      <c r="H71" s="39">
        <v>62</v>
      </c>
      <c r="I71" s="40">
        <v>55</v>
      </c>
      <c r="J71" s="41">
        <v>703998951</v>
      </c>
      <c r="K71" s="42">
        <v>47</v>
      </c>
      <c r="L71" s="43">
        <v>38</v>
      </c>
      <c r="M71" s="38">
        <v>219514214</v>
      </c>
      <c r="N71" s="39">
        <v>83</v>
      </c>
      <c r="O71" s="40">
        <v>73</v>
      </c>
      <c r="P71" s="41">
        <v>263423495</v>
      </c>
      <c r="Q71" s="42">
        <v>82</v>
      </c>
      <c r="R71" s="43">
        <v>71</v>
      </c>
      <c r="S71" s="38">
        <v>522574738</v>
      </c>
      <c r="T71" s="39">
        <v>27</v>
      </c>
      <c r="U71" s="40">
        <v>25</v>
      </c>
      <c r="V71" s="41">
        <v>146063579</v>
      </c>
      <c r="W71" s="42">
        <v>273</v>
      </c>
      <c r="X71" s="43">
        <v>270</v>
      </c>
      <c r="Y71" s="38">
        <v>30456</v>
      </c>
      <c r="Z71" s="39">
        <v>213</v>
      </c>
      <c r="AA71" s="40">
        <v>200</v>
      </c>
      <c r="AB71" s="41">
        <v>774</v>
      </c>
      <c r="AC71" s="108">
        <v>331</v>
      </c>
      <c r="AD71" s="45">
        <v>0</v>
      </c>
      <c r="AE71" s="37">
        <v>100</v>
      </c>
      <c r="AF71" s="46">
        <v>0</v>
      </c>
    </row>
    <row r="72" spans="1:32" s="3" customFormat="1" ht="18.75" customHeight="1">
      <c r="A72" s="48">
        <v>70</v>
      </c>
      <c r="B72" s="49">
        <v>97</v>
      </c>
      <c r="C72" s="50" t="s">
        <v>2175</v>
      </c>
      <c r="D72" s="51" t="s">
        <v>3058</v>
      </c>
      <c r="E72" s="52" t="s">
        <v>3052</v>
      </c>
      <c r="F72" s="53">
        <v>63</v>
      </c>
      <c r="G72" s="54">
        <v>550474769</v>
      </c>
      <c r="H72" s="55">
        <v>86</v>
      </c>
      <c r="I72" s="56">
        <v>79</v>
      </c>
      <c r="J72" s="57">
        <v>552210943</v>
      </c>
      <c r="K72" s="58">
        <v>118</v>
      </c>
      <c r="L72" s="59">
        <v>107</v>
      </c>
      <c r="M72" s="54">
        <v>97550562</v>
      </c>
      <c r="N72" s="55">
        <v>132</v>
      </c>
      <c r="O72" s="56">
        <v>122</v>
      </c>
      <c r="P72" s="57">
        <v>183420548</v>
      </c>
      <c r="Q72" s="58">
        <v>183</v>
      </c>
      <c r="R72" s="59">
        <v>171</v>
      </c>
      <c r="S72" s="54">
        <v>257020868</v>
      </c>
      <c r="T72" s="55">
        <v>59</v>
      </c>
      <c r="U72" s="56">
        <v>55</v>
      </c>
      <c r="V72" s="57">
        <v>75340643</v>
      </c>
      <c r="W72" s="58">
        <v>41</v>
      </c>
      <c r="X72" s="59">
        <v>39</v>
      </c>
      <c r="Y72" s="54">
        <v>238146</v>
      </c>
      <c r="Z72" s="55">
        <v>240</v>
      </c>
      <c r="AA72" s="56">
        <v>227</v>
      </c>
      <c r="AB72" s="57">
        <v>692</v>
      </c>
      <c r="AC72" s="109">
        <v>371</v>
      </c>
      <c r="AD72" s="52">
        <v>0</v>
      </c>
      <c r="AE72" s="60">
        <v>60</v>
      </c>
      <c r="AF72" s="61">
        <v>40</v>
      </c>
    </row>
    <row r="73" spans="1:32" s="3" customFormat="1" ht="18.75" customHeight="1">
      <c r="A73" s="18">
        <v>71</v>
      </c>
      <c r="B73" s="19">
        <v>66</v>
      </c>
      <c r="C73" s="20" t="s">
        <v>3078</v>
      </c>
      <c r="D73" s="21" t="s">
        <v>2187</v>
      </c>
      <c r="E73" s="22" t="s">
        <v>3052</v>
      </c>
      <c r="F73" s="23">
        <v>64</v>
      </c>
      <c r="G73" s="24">
        <v>548941524</v>
      </c>
      <c r="H73" s="25">
        <v>36</v>
      </c>
      <c r="I73" s="26">
        <v>32</v>
      </c>
      <c r="J73" s="27">
        <v>1110798572</v>
      </c>
      <c r="K73" s="28" t="s">
        <v>3052</v>
      </c>
      <c r="L73" s="29" t="s">
        <v>3052</v>
      </c>
      <c r="M73" s="64" t="s">
        <v>3052</v>
      </c>
      <c r="N73" s="25">
        <v>161</v>
      </c>
      <c r="O73" s="26">
        <v>151</v>
      </c>
      <c r="P73" s="27">
        <v>148957665</v>
      </c>
      <c r="Q73" s="28">
        <v>74</v>
      </c>
      <c r="R73" s="29">
        <v>63</v>
      </c>
      <c r="S73" s="24">
        <v>542062157</v>
      </c>
      <c r="T73" s="25" t="s">
        <v>3052</v>
      </c>
      <c r="U73" s="26" t="s">
        <v>3052</v>
      </c>
      <c r="V73" s="69" t="s">
        <v>3052</v>
      </c>
      <c r="W73" s="28">
        <v>52</v>
      </c>
      <c r="X73" s="29">
        <v>50</v>
      </c>
      <c r="Y73" s="24">
        <v>184989</v>
      </c>
      <c r="Z73" s="25">
        <v>73</v>
      </c>
      <c r="AA73" s="26">
        <v>63</v>
      </c>
      <c r="AB73" s="27">
        <v>1724</v>
      </c>
      <c r="AC73" s="107">
        <v>384</v>
      </c>
      <c r="AD73" s="22">
        <v>0</v>
      </c>
      <c r="AE73" s="30">
        <v>100</v>
      </c>
      <c r="AF73" s="31">
        <v>0</v>
      </c>
    </row>
    <row r="74" spans="1:32" s="3" customFormat="1" ht="18.75" customHeight="1">
      <c r="A74" s="32">
        <v>72</v>
      </c>
      <c r="B74" s="33">
        <v>65</v>
      </c>
      <c r="C74" s="34" t="s">
        <v>2704</v>
      </c>
      <c r="D74" s="35" t="s">
        <v>3164</v>
      </c>
      <c r="E74" s="45" t="s">
        <v>3052</v>
      </c>
      <c r="F74" s="47">
        <v>65</v>
      </c>
      <c r="G74" s="38">
        <v>546715474</v>
      </c>
      <c r="H74" s="39">
        <v>89</v>
      </c>
      <c r="I74" s="40">
        <v>82</v>
      </c>
      <c r="J74" s="41">
        <v>547913100</v>
      </c>
      <c r="K74" s="42">
        <v>447</v>
      </c>
      <c r="L74" s="43">
        <v>432</v>
      </c>
      <c r="M74" s="38">
        <v>11372743</v>
      </c>
      <c r="N74" s="39">
        <v>404</v>
      </c>
      <c r="O74" s="40">
        <v>390</v>
      </c>
      <c r="P74" s="41">
        <v>33532530</v>
      </c>
      <c r="Q74" s="42">
        <v>255</v>
      </c>
      <c r="R74" s="43">
        <v>243</v>
      </c>
      <c r="S74" s="38">
        <v>178403490</v>
      </c>
      <c r="T74" s="39">
        <v>311</v>
      </c>
      <c r="U74" s="40">
        <v>300</v>
      </c>
      <c r="V74" s="41">
        <v>7647249</v>
      </c>
      <c r="W74" s="42">
        <v>29</v>
      </c>
      <c r="X74" s="43">
        <v>27</v>
      </c>
      <c r="Y74" s="38">
        <v>343771</v>
      </c>
      <c r="Z74" s="39">
        <v>415</v>
      </c>
      <c r="AA74" s="40">
        <v>400</v>
      </c>
      <c r="AB74" s="41">
        <v>225</v>
      </c>
      <c r="AC74" s="108">
        <v>312</v>
      </c>
      <c r="AD74" s="45">
        <v>0</v>
      </c>
      <c r="AE74" s="37">
        <v>100</v>
      </c>
      <c r="AF74" s="46">
        <v>0</v>
      </c>
    </row>
    <row r="75" spans="1:32" s="3" customFormat="1" ht="18.75" customHeight="1">
      <c r="A75" s="137">
        <v>73</v>
      </c>
      <c r="B75" s="138">
        <v>67</v>
      </c>
      <c r="C75" s="139" t="s">
        <v>1519</v>
      </c>
      <c r="D75" s="140" t="s">
        <v>3056</v>
      </c>
      <c r="E75" s="141" t="s">
        <v>3052</v>
      </c>
      <c r="F75" s="142">
        <v>66</v>
      </c>
      <c r="G75" s="143">
        <v>542290512</v>
      </c>
      <c r="H75" s="144">
        <v>88</v>
      </c>
      <c r="I75" s="145">
        <v>81</v>
      </c>
      <c r="J75" s="146">
        <v>549886723</v>
      </c>
      <c r="K75" s="147">
        <v>65</v>
      </c>
      <c r="L75" s="148">
        <v>55</v>
      </c>
      <c r="M75" s="143">
        <v>150965546</v>
      </c>
      <c r="N75" s="144">
        <v>24</v>
      </c>
      <c r="O75" s="145">
        <v>17</v>
      </c>
      <c r="P75" s="146">
        <v>755944112</v>
      </c>
      <c r="Q75" s="147">
        <v>25</v>
      </c>
      <c r="R75" s="148">
        <v>18</v>
      </c>
      <c r="S75" s="143">
        <v>1266553166</v>
      </c>
      <c r="T75" s="144">
        <v>29</v>
      </c>
      <c r="U75" s="145">
        <v>27</v>
      </c>
      <c r="V75" s="146">
        <v>121592197</v>
      </c>
      <c r="W75" s="147" t="s">
        <v>3052</v>
      </c>
      <c r="X75" s="148" t="s">
        <v>3052</v>
      </c>
      <c r="Y75" s="186" t="s">
        <v>3052</v>
      </c>
      <c r="Z75" s="144">
        <v>247</v>
      </c>
      <c r="AA75" s="145">
        <v>234</v>
      </c>
      <c r="AB75" s="146">
        <v>669</v>
      </c>
      <c r="AC75" s="149">
        <v>342</v>
      </c>
      <c r="AD75" s="141">
        <v>0</v>
      </c>
      <c r="AE75" s="150">
        <v>100</v>
      </c>
      <c r="AF75" s="151">
        <v>0</v>
      </c>
    </row>
    <row r="76" spans="1:32" s="3" customFormat="1" ht="18.75" customHeight="1">
      <c r="A76" s="32">
        <v>74</v>
      </c>
      <c r="B76" s="33">
        <v>108</v>
      </c>
      <c r="C76" s="34" t="s">
        <v>2694</v>
      </c>
      <c r="D76" s="35" t="s">
        <v>3106</v>
      </c>
      <c r="E76" s="45" t="s">
        <v>3052</v>
      </c>
      <c r="F76" s="47">
        <v>67</v>
      </c>
      <c r="G76" s="38">
        <v>541108186</v>
      </c>
      <c r="H76" s="39">
        <v>90</v>
      </c>
      <c r="I76" s="40">
        <v>83</v>
      </c>
      <c r="J76" s="41">
        <v>544072397</v>
      </c>
      <c r="K76" s="42">
        <v>75</v>
      </c>
      <c r="L76" s="43">
        <v>65</v>
      </c>
      <c r="M76" s="38">
        <v>137953099</v>
      </c>
      <c r="N76" s="39">
        <v>160</v>
      </c>
      <c r="O76" s="40">
        <v>150</v>
      </c>
      <c r="P76" s="41">
        <v>149181078</v>
      </c>
      <c r="Q76" s="42">
        <v>135</v>
      </c>
      <c r="R76" s="43">
        <v>124</v>
      </c>
      <c r="S76" s="38">
        <v>336446562</v>
      </c>
      <c r="T76" s="39">
        <v>50</v>
      </c>
      <c r="U76" s="40">
        <v>46</v>
      </c>
      <c r="V76" s="41">
        <v>84762367</v>
      </c>
      <c r="W76" s="42">
        <v>381</v>
      </c>
      <c r="X76" s="43">
        <v>376</v>
      </c>
      <c r="Y76" s="38">
        <v>8500</v>
      </c>
      <c r="Z76" s="39">
        <v>61</v>
      </c>
      <c r="AA76" s="40">
        <v>52</v>
      </c>
      <c r="AB76" s="41">
        <v>1956</v>
      </c>
      <c r="AC76" s="108">
        <v>312</v>
      </c>
      <c r="AD76" s="45">
        <v>0</v>
      </c>
      <c r="AE76" s="37">
        <v>100</v>
      </c>
      <c r="AF76" s="46">
        <v>0</v>
      </c>
    </row>
    <row r="77" spans="1:32" s="3" customFormat="1" ht="18.75" customHeight="1">
      <c r="A77" s="152">
        <v>75</v>
      </c>
      <c r="B77" s="153">
        <v>86</v>
      </c>
      <c r="C77" s="154" t="s">
        <v>1906</v>
      </c>
      <c r="D77" s="155" t="s">
        <v>3056</v>
      </c>
      <c r="E77" s="156" t="s">
        <v>3052</v>
      </c>
      <c r="F77" s="157">
        <v>68</v>
      </c>
      <c r="G77" s="158">
        <v>526647988</v>
      </c>
      <c r="H77" s="159">
        <v>91</v>
      </c>
      <c r="I77" s="160">
        <v>84</v>
      </c>
      <c r="J77" s="161">
        <v>542230810</v>
      </c>
      <c r="K77" s="162">
        <v>194</v>
      </c>
      <c r="L77" s="163">
        <v>181</v>
      </c>
      <c r="M77" s="158">
        <v>59583075</v>
      </c>
      <c r="N77" s="159">
        <v>151</v>
      </c>
      <c r="O77" s="160">
        <v>141</v>
      </c>
      <c r="P77" s="161">
        <v>160921340</v>
      </c>
      <c r="Q77" s="162">
        <v>100</v>
      </c>
      <c r="R77" s="163">
        <v>89</v>
      </c>
      <c r="S77" s="158">
        <v>426549831</v>
      </c>
      <c r="T77" s="159">
        <v>55</v>
      </c>
      <c r="U77" s="160">
        <v>51</v>
      </c>
      <c r="V77" s="161">
        <v>78624306</v>
      </c>
      <c r="W77" s="162">
        <v>335</v>
      </c>
      <c r="X77" s="163">
        <v>331</v>
      </c>
      <c r="Y77" s="158">
        <v>17532</v>
      </c>
      <c r="Z77" s="159">
        <v>429</v>
      </c>
      <c r="AA77" s="160">
        <v>414</v>
      </c>
      <c r="AB77" s="161">
        <v>196</v>
      </c>
      <c r="AC77" s="164">
        <v>311</v>
      </c>
      <c r="AD77" s="156">
        <v>0</v>
      </c>
      <c r="AE77" s="165">
        <v>100</v>
      </c>
      <c r="AF77" s="166">
        <v>0</v>
      </c>
    </row>
    <row r="78" spans="1:32" s="3" customFormat="1" ht="18.75" customHeight="1">
      <c r="A78" s="167">
        <v>76</v>
      </c>
      <c r="B78" s="168">
        <v>81</v>
      </c>
      <c r="C78" s="169" t="s">
        <v>2177</v>
      </c>
      <c r="D78" s="170" t="s">
        <v>3056</v>
      </c>
      <c r="E78" s="171" t="s">
        <v>3052</v>
      </c>
      <c r="F78" s="172">
        <v>69</v>
      </c>
      <c r="G78" s="173">
        <v>518353493</v>
      </c>
      <c r="H78" s="174">
        <v>94</v>
      </c>
      <c r="I78" s="175">
        <v>87</v>
      </c>
      <c r="J78" s="176">
        <v>519563159</v>
      </c>
      <c r="K78" s="177">
        <v>220</v>
      </c>
      <c r="L78" s="178">
        <v>205</v>
      </c>
      <c r="M78" s="173">
        <v>52176811</v>
      </c>
      <c r="N78" s="174">
        <v>227</v>
      </c>
      <c r="O78" s="175">
        <v>217</v>
      </c>
      <c r="P78" s="176">
        <v>101400237</v>
      </c>
      <c r="Q78" s="177">
        <v>317</v>
      </c>
      <c r="R78" s="178">
        <v>305</v>
      </c>
      <c r="S78" s="173">
        <v>130859227</v>
      </c>
      <c r="T78" s="174">
        <v>165</v>
      </c>
      <c r="U78" s="175">
        <v>158</v>
      </c>
      <c r="V78" s="176">
        <v>24244882</v>
      </c>
      <c r="W78" s="177">
        <v>425</v>
      </c>
      <c r="X78" s="178">
        <v>418</v>
      </c>
      <c r="Y78" s="173">
        <v>744</v>
      </c>
      <c r="Z78" s="174">
        <v>472</v>
      </c>
      <c r="AA78" s="175">
        <v>457</v>
      </c>
      <c r="AB78" s="176">
        <v>118</v>
      </c>
      <c r="AC78" s="179">
        <v>354</v>
      </c>
      <c r="AD78" s="171">
        <v>0</v>
      </c>
      <c r="AE78" s="180">
        <v>100</v>
      </c>
      <c r="AF78" s="181">
        <v>0</v>
      </c>
    </row>
    <row r="79" spans="1:32" s="3" customFormat="1" ht="18.75" customHeight="1">
      <c r="A79" s="137">
        <v>77</v>
      </c>
      <c r="B79" s="138">
        <v>84</v>
      </c>
      <c r="C79" s="139" t="s">
        <v>1685</v>
      </c>
      <c r="D79" s="140" t="s">
        <v>3056</v>
      </c>
      <c r="E79" s="141" t="s">
        <v>3052</v>
      </c>
      <c r="F79" s="142">
        <v>70</v>
      </c>
      <c r="G79" s="143">
        <v>518191528</v>
      </c>
      <c r="H79" s="144">
        <v>87</v>
      </c>
      <c r="I79" s="145">
        <v>80</v>
      </c>
      <c r="J79" s="146">
        <v>550300589</v>
      </c>
      <c r="K79" s="147">
        <v>127</v>
      </c>
      <c r="L79" s="148">
        <v>115</v>
      </c>
      <c r="M79" s="143">
        <v>90324765</v>
      </c>
      <c r="N79" s="144">
        <v>216</v>
      </c>
      <c r="O79" s="145">
        <v>206</v>
      </c>
      <c r="P79" s="146">
        <v>108904258</v>
      </c>
      <c r="Q79" s="147">
        <v>152</v>
      </c>
      <c r="R79" s="148">
        <v>141</v>
      </c>
      <c r="S79" s="143">
        <v>305885385</v>
      </c>
      <c r="T79" s="144">
        <v>227</v>
      </c>
      <c r="U79" s="145">
        <v>218</v>
      </c>
      <c r="V79" s="146">
        <v>14452263</v>
      </c>
      <c r="W79" s="147">
        <v>294</v>
      </c>
      <c r="X79" s="148">
        <v>291</v>
      </c>
      <c r="Y79" s="143">
        <v>25755</v>
      </c>
      <c r="Z79" s="144">
        <v>110</v>
      </c>
      <c r="AA79" s="145">
        <v>99</v>
      </c>
      <c r="AB79" s="146">
        <v>1319</v>
      </c>
      <c r="AC79" s="149">
        <v>311</v>
      </c>
      <c r="AD79" s="141">
        <v>0</v>
      </c>
      <c r="AE79" s="150">
        <v>95</v>
      </c>
      <c r="AF79" s="151">
        <v>5</v>
      </c>
    </row>
    <row r="80" spans="1:32" s="3" customFormat="1" ht="18.75" customHeight="1">
      <c r="A80" s="32">
        <v>78</v>
      </c>
      <c r="B80" s="33">
        <v>58</v>
      </c>
      <c r="C80" s="34" t="s">
        <v>1907</v>
      </c>
      <c r="D80" s="35" t="s">
        <v>3054</v>
      </c>
      <c r="E80" s="45">
        <v>8</v>
      </c>
      <c r="F80" s="47" t="s">
        <v>3052</v>
      </c>
      <c r="G80" s="38">
        <v>516131249</v>
      </c>
      <c r="H80" s="39">
        <v>96</v>
      </c>
      <c r="I80" s="40">
        <v>8</v>
      </c>
      <c r="J80" s="41">
        <v>516131249</v>
      </c>
      <c r="K80" s="42">
        <v>31</v>
      </c>
      <c r="L80" s="43">
        <v>7</v>
      </c>
      <c r="M80" s="38">
        <v>404386938</v>
      </c>
      <c r="N80" s="39">
        <v>12</v>
      </c>
      <c r="O80" s="40">
        <v>5</v>
      </c>
      <c r="P80" s="41">
        <v>1210853233</v>
      </c>
      <c r="Q80" s="42">
        <v>24</v>
      </c>
      <c r="R80" s="43">
        <v>7</v>
      </c>
      <c r="S80" s="38">
        <v>1269213098</v>
      </c>
      <c r="T80" s="39">
        <v>15</v>
      </c>
      <c r="U80" s="40">
        <v>2</v>
      </c>
      <c r="V80" s="41">
        <v>214887135</v>
      </c>
      <c r="W80" s="42">
        <v>25</v>
      </c>
      <c r="X80" s="43">
        <v>1</v>
      </c>
      <c r="Y80" s="38">
        <v>383014</v>
      </c>
      <c r="Z80" s="39">
        <v>22</v>
      </c>
      <c r="AA80" s="40">
        <v>8</v>
      </c>
      <c r="AB80" s="41">
        <v>3705</v>
      </c>
      <c r="AC80" s="108">
        <v>210</v>
      </c>
      <c r="AD80" s="45">
        <v>100</v>
      </c>
      <c r="AE80" s="37">
        <v>0</v>
      </c>
      <c r="AF80" s="46">
        <v>0</v>
      </c>
    </row>
    <row r="81" spans="1:32" s="3" customFormat="1" ht="18.75" customHeight="1">
      <c r="A81" s="137">
        <v>79</v>
      </c>
      <c r="B81" s="138">
        <v>101</v>
      </c>
      <c r="C81" s="139" t="s">
        <v>1908</v>
      </c>
      <c r="D81" s="140" t="s">
        <v>3056</v>
      </c>
      <c r="E81" s="141" t="s">
        <v>3052</v>
      </c>
      <c r="F81" s="142">
        <v>71</v>
      </c>
      <c r="G81" s="143">
        <v>512910185</v>
      </c>
      <c r="H81" s="144">
        <v>77</v>
      </c>
      <c r="I81" s="145">
        <v>70</v>
      </c>
      <c r="J81" s="146">
        <v>592118699</v>
      </c>
      <c r="K81" s="147">
        <v>62</v>
      </c>
      <c r="L81" s="148">
        <v>52</v>
      </c>
      <c r="M81" s="143">
        <v>161176977</v>
      </c>
      <c r="N81" s="144">
        <v>106</v>
      </c>
      <c r="O81" s="145">
        <v>96</v>
      </c>
      <c r="P81" s="146">
        <v>215092283</v>
      </c>
      <c r="Q81" s="147">
        <v>43</v>
      </c>
      <c r="R81" s="148">
        <v>35</v>
      </c>
      <c r="S81" s="143">
        <v>898274509</v>
      </c>
      <c r="T81" s="144">
        <v>32</v>
      </c>
      <c r="U81" s="145">
        <v>30</v>
      </c>
      <c r="V81" s="146">
        <v>113052345</v>
      </c>
      <c r="W81" s="147">
        <v>219</v>
      </c>
      <c r="X81" s="148">
        <v>216</v>
      </c>
      <c r="Y81" s="143">
        <v>49940</v>
      </c>
      <c r="Z81" s="144">
        <v>153</v>
      </c>
      <c r="AA81" s="145">
        <v>140</v>
      </c>
      <c r="AB81" s="146">
        <v>1055</v>
      </c>
      <c r="AC81" s="149">
        <v>331</v>
      </c>
      <c r="AD81" s="141">
        <v>0</v>
      </c>
      <c r="AE81" s="150">
        <v>100</v>
      </c>
      <c r="AF81" s="151">
        <v>0</v>
      </c>
    </row>
    <row r="82" spans="1:32" s="3" customFormat="1" ht="18.75" customHeight="1">
      <c r="A82" s="48">
        <v>80</v>
      </c>
      <c r="B82" s="49">
        <v>68</v>
      </c>
      <c r="C82" s="50" t="s">
        <v>1669</v>
      </c>
      <c r="D82" s="51" t="s">
        <v>3058</v>
      </c>
      <c r="E82" s="68" t="s">
        <v>3052</v>
      </c>
      <c r="F82" s="60">
        <v>72</v>
      </c>
      <c r="G82" s="54">
        <v>511041977</v>
      </c>
      <c r="H82" s="55">
        <v>97</v>
      </c>
      <c r="I82" s="56">
        <v>89</v>
      </c>
      <c r="J82" s="57">
        <v>513902647</v>
      </c>
      <c r="K82" s="58">
        <v>68</v>
      </c>
      <c r="L82" s="59">
        <v>58</v>
      </c>
      <c r="M82" s="54">
        <v>146731809</v>
      </c>
      <c r="N82" s="55">
        <v>82</v>
      </c>
      <c r="O82" s="56">
        <v>72</v>
      </c>
      <c r="P82" s="57">
        <v>268585378</v>
      </c>
      <c r="Q82" s="58">
        <v>99</v>
      </c>
      <c r="R82" s="59">
        <v>88</v>
      </c>
      <c r="S82" s="54">
        <v>427091927</v>
      </c>
      <c r="T82" s="55">
        <v>31</v>
      </c>
      <c r="U82" s="56">
        <v>29</v>
      </c>
      <c r="V82" s="57">
        <v>118464984</v>
      </c>
      <c r="W82" s="58">
        <v>66</v>
      </c>
      <c r="X82" s="59">
        <v>64</v>
      </c>
      <c r="Y82" s="54">
        <v>145193</v>
      </c>
      <c r="Z82" s="55">
        <v>152</v>
      </c>
      <c r="AA82" s="56">
        <v>139</v>
      </c>
      <c r="AB82" s="57">
        <v>1062</v>
      </c>
      <c r="AC82" s="109">
        <v>382</v>
      </c>
      <c r="AD82" s="52">
        <v>0</v>
      </c>
      <c r="AE82" s="60">
        <v>62.5</v>
      </c>
      <c r="AF82" s="61">
        <v>37.5</v>
      </c>
    </row>
    <row r="83" spans="1:32" s="3" customFormat="1" ht="18.75" customHeight="1">
      <c r="A83" s="18">
        <v>81</v>
      </c>
      <c r="B83" s="19">
        <v>79</v>
      </c>
      <c r="C83" s="20" t="s">
        <v>1909</v>
      </c>
      <c r="D83" s="21" t="s">
        <v>3113</v>
      </c>
      <c r="E83" s="22" t="s">
        <v>3052</v>
      </c>
      <c r="F83" s="23">
        <v>73</v>
      </c>
      <c r="G83" s="24">
        <v>507414862</v>
      </c>
      <c r="H83" s="25">
        <v>101</v>
      </c>
      <c r="I83" s="26">
        <v>92</v>
      </c>
      <c r="J83" s="27">
        <v>507843384</v>
      </c>
      <c r="K83" s="28">
        <v>48</v>
      </c>
      <c r="L83" s="29">
        <v>39</v>
      </c>
      <c r="M83" s="24">
        <v>213222221</v>
      </c>
      <c r="N83" s="25">
        <v>28</v>
      </c>
      <c r="O83" s="26">
        <v>21</v>
      </c>
      <c r="P83" s="27">
        <v>669853058</v>
      </c>
      <c r="Q83" s="28">
        <v>48</v>
      </c>
      <c r="R83" s="29">
        <v>39</v>
      </c>
      <c r="S83" s="24">
        <v>846916344</v>
      </c>
      <c r="T83" s="25">
        <v>24</v>
      </c>
      <c r="U83" s="26">
        <v>22</v>
      </c>
      <c r="V83" s="27">
        <v>172558122</v>
      </c>
      <c r="W83" s="28">
        <v>96</v>
      </c>
      <c r="X83" s="29">
        <v>94</v>
      </c>
      <c r="Y83" s="24">
        <v>111246</v>
      </c>
      <c r="Z83" s="25">
        <v>182</v>
      </c>
      <c r="AA83" s="26">
        <v>169</v>
      </c>
      <c r="AB83" s="27">
        <v>905</v>
      </c>
      <c r="AC83" s="107">
        <v>369</v>
      </c>
      <c r="AD83" s="22">
        <v>0</v>
      </c>
      <c r="AE83" s="30">
        <v>100</v>
      </c>
      <c r="AF83" s="31">
        <v>0</v>
      </c>
    </row>
    <row r="84" spans="1:32" s="3" customFormat="1" ht="18.75" customHeight="1">
      <c r="A84" s="32">
        <v>82</v>
      </c>
      <c r="B84" s="33">
        <v>118</v>
      </c>
      <c r="C84" s="34" t="s">
        <v>1910</v>
      </c>
      <c r="D84" s="35" t="s">
        <v>3150</v>
      </c>
      <c r="E84" s="45" t="s">
        <v>3052</v>
      </c>
      <c r="F84" s="47">
        <v>74</v>
      </c>
      <c r="G84" s="38">
        <v>504244238</v>
      </c>
      <c r="H84" s="39">
        <v>81</v>
      </c>
      <c r="I84" s="40">
        <v>74</v>
      </c>
      <c r="J84" s="41">
        <v>576306785</v>
      </c>
      <c r="K84" s="42">
        <v>332</v>
      </c>
      <c r="L84" s="43">
        <v>317</v>
      </c>
      <c r="M84" s="38">
        <v>28778169</v>
      </c>
      <c r="N84" s="39">
        <v>102</v>
      </c>
      <c r="O84" s="40">
        <v>92</v>
      </c>
      <c r="P84" s="41">
        <v>223930481</v>
      </c>
      <c r="Q84" s="42">
        <v>201</v>
      </c>
      <c r="R84" s="43">
        <v>189</v>
      </c>
      <c r="S84" s="38">
        <v>233833149</v>
      </c>
      <c r="T84" s="39">
        <v>276</v>
      </c>
      <c r="U84" s="40">
        <v>266</v>
      </c>
      <c r="V84" s="41">
        <v>10842601</v>
      </c>
      <c r="W84" s="42" t="s">
        <v>3052</v>
      </c>
      <c r="X84" s="43" t="s">
        <v>3052</v>
      </c>
      <c r="Y84" s="44" t="s">
        <v>3052</v>
      </c>
      <c r="Z84" s="39">
        <v>108</v>
      </c>
      <c r="AA84" s="40">
        <v>97</v>
      </c>
      <c r="AB84" s="41">
        <v>1327</v>
      </c>
      <c r="AC84" s="108">
        <v>311</v>
      </c>
      <c r="AD84" s="45">
        <v>0</v>
      </c>
      <c r="AE84" s="37">
        <v>100</v>
      </c>
      <c r="AF84" s="46">
        <v>0</v>
      </c>
    </row>
    <row r="85" spans="1:32" s="3" customFormat="1" ht="18.75" customHeight="1">
      <c r="A85" s="32">
        <v>83</v>
      </c>
      <c r="B85" s="33" t="s">
        <v>3052</v>
      </c>
      <c r="C85" s="67" t="s">
        <v>3052</v>
      </c>
      <c r="D85" s="35" t="s">
        <v>3051</v>
      </c>
      <c r="E85" s="45" t="s">
        <v>3052</v>
      </c>
      <c r="F85" s="47">
        <v>75</v>
      </c>
      <c r="G85" s="44" t="s">
        <v>3052</v>
      </c>
      <c r="H85" s="39">
        <v>100</v>
      </c>
      <c r="I85" s="40">
        <v>91</v>
      </c>
      <c r="J85" s="62" t="s">
        <v>3052</v>
      </c>
      <c r="K85" s="42">
        <v>56</v>
      </c>
      <c r="L85" s="43">
        <v>46</v>
      </c>
      <c r="M85" s="44" t="s">
        <v>3052</v>
      </c>
      <c r="N85" s="39">
        <v>204</v>
      </c>
      <c r="O85" s="40">
        <v>194</v>
      </c>
      <c r="P85" s="62" t="s">
        <v>3052</v>
      </c>
      <c r="Q85" s="42">
        <v>119</v>
      </c>
      <c r="R85" s="43">
        <v>108</v>
      </c>
      <c r="S85" s="44" t="s">
        <v>3052</v>
      </c>
      <c r="T85" s="39">
        <v>67</v>
      </c>
      <c r="U85" s="40">
        <v>62</v>
      </c>
      <c r="V85" s="62" t="s">
        <v>3052</v>
      </c>
      <c r="W85" s="42">
        <v>32</v>
      </c>
      <c r="X85" s="43">
        <v>30</v>
      </c>
      <c r="Y85" s="44" t="s">
        <v>3052</v>
      </c>
      <c r="Z85" s="39">
        <v>107</v>
      </c>
      <c r="AA85" s="40">
        <v>96</v>
      </c>
      <c r="AB85" s="62" t="s">
        <v>3052</v>
      </c>
      <c r="AC85" s="108">
        <v>383</v>
      </c>
      <c r="AD85" s="45">
        <v>0</v>
      </c>
      <c r="AE85" s="37">
        <v>0.03</v>
      </c>
      <c r="AF85" s="46">
        <v>99.97</v>
      </c>
    </row>
    <row r="86" spans="1:32" s="3" customFormat="1" ht="18.75" customHeight="1">
      <c r="A86" s="137">
        <v>84</v>
      </c>
      <c r="B86" s="138">
        <v>50</v>
      </c>
      <c r="C86" s="139" t="s">
        <v>1841</v>
      </c>
      <c r="D86" s="140" t="s">
        <v>3056</v>
      </c>
      <c r="E86" s="141" t="s">
        <v>3052</v>
      </c>
      <c r="F86" s="142">
        <v>76</v>
      </c>
      <c r="G86" s="143">
        <v>494094258</v>
      </c>
      <c r="H86" s="144">
        <v>103</v>
      </c>
      <c r="I86" s="145">
        <v>94</v>
      </c>
      <c r="J86" s="146">
        <v>503061828</v>
      </c>
      <c r="K86" s="147">
        <v>123</v>
      </c>
      <c r="L86" s="148">
        <v>111</v>
      </c>
      <c r="M86" s="143">
        <v>95226853</v>
      </c>
      <c r="N86" s="144">
        <v>25</v>
      </c>
      <c r="O86" s="145">
        <v>18</v>
      </c>
      <c r="P86" s="146">
        <v>752374046</v>
      </c>
      <c r="Q86" s="147">
        <v>36</v>
      </c>
      <c r="R86" s="148">
        <v>28</v>
      </c>
      <c r="S86" s="143">
        <v>1042661804</v>
      </c>
      <c r="T86" s="144">
        <v>470</v>
      </c>
      <c r="U86" s="145">
        <v>456</v>
      </c>
      <c r="V86" s="146">
        <v>-5583289</v>
      </c>
      <c r="W86" s="147">
        <v>167</v>
      </c>
      <c r="X86" s="148">
        <v>164</v>
      </c>
      <c r="Y86" s="143">
        <v>67390</v>
      </c>
      <c r="Z86" s="144">
        <v>40</v>
      </c>
      <c r="AA86" s="145">
        <v>31</v>
      </c>
      <c r="AB86" s="146">
        <v>2593</v>
      </c>
      <c r="AC86" s="149">
        <v>321</v>
      </c>
      <c r="AD86" s="141">
        <v>0</v>
      </c>
      <c r="AE86" s="150">
        <v>100</v>
      </c>
      <c r="AF86" s="151">
        <v>0</v>
      </c>
    </row>
    <row r="87" spans="1:32" s="3" customFormat="1" ht="18.75" customHeight="1">
      <c r="A87" s="152">
        <v>85</v>
      </c>
      <c r="B87" s="153">
        <v>56</v>
      </c>
      <c r="C87" s="154" t="s">
        <v>1911</v>
      </c>
      <c r="D87" s="155" t="s">
        <v>3056</v>
      </c>
      <c r="E87" s="156" t="s">
        <v>3052</v>
      </c>
      <c r="F87" s="157">
        <v>77</v>
      </c>
      <c r="G87" s="158">
        <v>492458049</v>
      </c>
      <c r="H87" s="159">
        <v>92</v>
      </c>
      <c r="I87" s="160">
        <v>85</v>
      </c>
      <c r="J87" s="161">
        <v>536840420</v>
      </c>
      <c r="K87" s="162">
        <v>88</v>
      </c>
      <c r="L87" s="163">
        <v>78</v>
      </c>
      <c r="M87" s="158">
        <v>118869024</v>
      </c>
      <c r="N87" s="159">
        <v>109</v>
      </c>
      <c r="O87" s="160">
        <v>99</v>
      </c>
      <c r="P87" s="161">
        <v>212887412</v>
      </c>
      <c r="Q87" s="162">
        <v>109</v>
      </c>
      <c r="R87" s="163">
        <v>98</v>
      </c>
      <c r="S87" s="158">
        <v>406928267</v>
      </c>
      <c r="T87" s="159">
        <v>56</v>
      </c>
      <c r="U87" s="160">
        <v>52</v>
      </c>
      <c r="V87" s="161">
        <v>77121790</v>
      </c>
      <c r="W87" s="162">
        <v>205</v>
      </c>
      <c r="X87" s="163">
        <v>202</v>
      </c>
      <c r="Y87" s="158">
        <v>53395</v>
      </c>
      <c r="Z87" s="159">
        <v>134</v>
      </c>
      <c r="AA87" s="160">
        <v>122</v>
      </c>
      <c r="AB87" s="161">
        <v>1140</v>
      </c>
      <c r="AC87" s="164">
        <v>311</v>
      </c>
      <c r="AD87" s="156">
        <v>0</v>
      </c>
      <c r="AE87" s="165">
        <v>62</v>
      </c>
      <c r="AF87" s="166">
        <v>38</v>
      </c>
    </row>
    <row r="88" spans="1:32" s="3" customFormat="1" ht="18.75" customHeight="1">
      <c r="A88" s="18">
        <v>86</v>
      </c>
      <c r="B88" s="19">
        <v>85</v>
      </c>
      <c r="C88" s="20" t="s">
        <v>1912</v>
      </c>
      <c r="D88" s="21" t="s">
        <v>3054</v>
      </c>
      <c r="E88" s="22">
        <v>9</v>
      </c>
      <c r="F88" s="23" t="s">
        <v>3052</v>
      </c>
      <c r="G88" s="24">
        <v>492345591</v>
      </c>
      <c r="H88" s="25">
        <v>105</v>
      </c>
      <c r="I88" s="26">
        <v>10</v>
      </c>
      <c r="J88" s="27">
        <v>492345591</v>
      </c>
      <c r="K88" s="28">
        <v>49</v>
      </c>
      <c r="L88" s="29">
        <v>10</v>
      </c>
      <c r="M88" s="24">
        <v>201031549</v>
      </c>
      <c r="N88" s="25">
        <v>14</v>
      </c>
      <c r="O88" s="26">
        <v>6</v>
      </c>
      <c r="P88" s="27">
        <v>1138342221</v>
      </c>
      <c r="Q88" s="28">
        <v>28</v>
      </c>
      <c r="R88" s="29">
        <v>8</v>
      </c>
      <c r="S88" s="24">
        <v>1158372824</v>
      </c>
      <c r="T88" s="25">
        <v>265</v>
      </c>
      <c r="U88" s="26">
        <v>10</v>
      </c>
      <c r="V88" s="27">
        <v>11814569</v>
      </c>
      <c r="W88" s="28" t="s">
        <v>3052</v>
      </c>
      <c r="X88" s="29" t="s">
        <v>3052</v>
      </c>
      <c r="Y88" s="64" t="s">
        <v>3052</v>
      </c>
      <c r="Z88" s="25">
        <v>136</v>
      </c>
      <c r="AA88" s="26">
        <v>13</v>
      </c>
      <c r="AB88" s="27">
        <v>1130</v>
      </c>
      <c r="AC88" s="107">
        <v>400</v>
      </c>
      <c r="AD88" s="22">
        <v>100</v>
      </c>
      <c r="AE88" s="30">
        <v>0</v>
      </c>
      <c r="AF88" s="31">
        <v>0</v>
      </c>
    </row>
    <row r="89" spans="1:32" s="3" customFormat="1" ht="18.75" customHeight="1">
      <c r="A89" s="137">
        <v>87</v>
      </c>
      <c r="B89" s="138" t="s">
        <v>3052</v>
      </c>
      <c r="C89" s="139" t="s">
        <v>218</v>
      </c>
      <c r="D89" s="140" t="s">
        <v>3056</v>
      </c>
      <c r="E89" s="141" t="s">
        <v>3052</v>
      </c>
      <c r="F89" s="142">
        <v>78</v>
      </c>
      <c r="G89" s="143">
        <v>476579617</v>
      </c>
      <c r="H89" s="144">
        <v>106</v>
      </c>
      <c r="I89" s="145">
        <v>96</v>
      </c>
      <c r="J89" s="146">
        <v>484591074</v>
      </c>
      <c r="K89" s="147" t="s">
        <v>3052</v>
      </c>
      <c r="L89" s="148" t="s">
        <v>3052</v>
      </c>
      <c r="M89" s="186" t="s">
        <v>3052</v>
      </c>
      <c r="N89" s="144" t="s">
        <v>3052</v>
      </c>
      <c r="O89" s="145" t="s">
        <v>3052</v>
      </c>
      <c r="P89" s="187" t="s">
        <v>3052</v>
      </c>
      <c r="Q89" s="147">
        <v>236</v>
      </c>
      <c r="R89" s="148">
        <v>224</v>
      </c>
      <c r="S89" s="143">
        <v>195153361</v>
      </c>
      <c r="T89" s="144" t="s">
        <v>3052</v>
      </c>
      <c r="U89" s="145" t="s">
        <v>3052</v>
      </c>
      <c r="V89" s="187" t="s">
        <v>3052</v>
      </c>
      <c r="W89" s="147">
        <v>407</v>
      </c>
      <c r="X89" s="148">
        <v>401</v>
      </c>
      <c r="Y89" s="143">
        <v>3023</v>
      </c>
      <c r="Z89" s="144">
        <v>44</v>
      </c>
      <c r="AA89" s="145">
        <v>35</v>
      </c>
      <c r="AB89" s="146">
        <v>2493</v>
      </c>
      <c r="AC89" s="149">
        <v>312</v>
      </c>
      <c r="AD89" s="141">
        <v>0</v>
      </c>
      <c r="AE89" s="150">
        <v>0</v>
      </c>
      <c r="AF89" s="151">
        <v>100</v>
      </c>
    </row>
    <row r="90" spans="1:32" s="3" customFormat="1" ht="18.75" customHeight="1">
      <c r="A90" s="137">
        <v>88</v>
      </c>
      <c r="B90" s="138">
        <v>77</v>
      </c>
      <c r="C90" s="139" t="s">
        <v>1682</v>
      </c>
      <c r="D90" s="140" t="s">
        <v>3056</v>
      </c>
      <c r="E90" s="141" t="s">
        <v>3052</v>
      </c>
      <c r="F90" s="142">
        <v>79</v>
      </c>
      <c r="G90" s="143">
        <v>475331416</v>
      </c>
      <c r="H90" s="144">
        <v>102</v>
      </c>
      <c r="I90" s="145">
        <v>93</v>
      </c>
      <c r="J90" s="146">
        <v>507652465</v>
      </c>
      <c r="K90" s="147">
        <v>52</v>
      </c>
      <c r="L90" s="148">
        <v>42</v>
      </c>
      <c r="M90" s="143">
        <v>177787006</v>
      </c>
      <c r="N90" s="144">
        <v>66</v>
      </c>
      <c r="O90" s="145">
        <v>56</v>
      </c>
      <c r="P90" s="146">
        <v>359320991</v>
      </c>
      <c r="Q90" s="147">
        <v>87</v>
      </c>
      <c r="R90" s="148">
        <v>76</v>
      </c>
      <c r="S90" s="143">
        <v>485880714</v>
      </c>
      <c r="T90" s="144">
        <v>46</v>
      </c>
      <c r="U90" s="145">
        <v>43</v>
      </c>
      <c r="V90" s="146">
        <v>95644395</v>
      </c>
      <c r="W90" s="147">
        <v>324</v>
      </c>
      <c r="X90" s="148">
        <v>320</v>
      </c>
      <c r="Y90" s="143">
        <v>19086</v>
      </c>
      <c r="Z90" s="144">
        <v>141</v>
      </c>
      <c r="AA90" s="145">
        <v>128</v>
      </c>
      <c r="AB90" s="146">
        <v>1113</v>
      </c>
      <c r="AC90" s="149">
        <v>352</v>
      </c>
      <c r="AD90" s="141">
        <v>0</v>
      </c>
      <c r="AE90" s="150">
        <v>100</v>
      </c>
      <c r="AF90" s="151">
        <v>0</v>
      </c>
    </row>
    <row r="91" spans="1:32" s="3" customFormat="1" ht="18.75" customHeight="1">
      <c r="A91" s="137">
        <v>89</v>
      </c>
      <c r="B91" s="138">
        <v>82</v>
      </c>
      <c r="C91" s="139" t="s">
        <v>2703</v>
      </c>
      <c r="D91" s="140" t="s">
        <v>3056</v>
      </c>
      <c r="E91" s="141" t="s">
        <v>3052</v>
      </c>
      <c r="F91" s="142">
        <v>80</v>
      </c>
      <c r="G91" s="143">
        <v>467197269</v>
      </c>
      <c r="H91" s="144">
        <v>79</v>
      </c>
      <c r="I91" s="145">
        <v>72</v>
      </c>
      <c r="J91" s="146">
        <v>589038640</v>
      </c>
      <c r="K91" s="147">
        <v>496</v>
      </c>
      <c r="L91" s="148">
        <v>481</v>
      </c>
      <c r="M91" s="143">
        <v>-4407601</v>
      </c>
      <c r="N91" s="144">
        <v>152</v>
      </c>
      <c r="O91" s="145">
        <v>142</v>
      </c>
      <c r="P91" s="146">
        <v>160194884</v>
      </c>
      <c r="Q91" s="147">
        <v>159</v>
      </c>
      <c r="R91" s="148">
        <v>148</v>
      </c>
      <c r="S91" s="143">
        <v>292805381</v>
      </c>
      <c r="T91" s="144">
        <v>499</v>
      </c>
      <c r="U91" s="145">
        <v>484</v>
      </c>
      <c r="V91" s="146">
        <v>-78205306</v>
      </c>
      <c r="W91" s="147">
        <v>318</v>
      </c>
      <c r="X91" s="148">
        <v>315</v>
      </c>
      <c r="Y91" s="143">
        <v>20500</v>
      </c>
      <c r="Z91" s="144">
        <v>220</v>
      </c>
      <c r="AA91" s="145">
        <v>207</v>
      </c>
      <c r="AB91" s="146">
        <v>747</v>
      </c>
      <c r="AC91" s="149">
        <v>351</v>
      </c>
      <c r="AD91" s="141">
        <v>0</v>
      </c>
      <c r="AE91" s="150">
        <v>0.01</v>
      </c>
      <c r="AF91" s="151">
        <v>99.99</v>
      </c>
    </row>
    <row r="92" spans="1:32" s="3" customFormat="1" ht="18.75" customHeight="1">
      <c r="A92" s="152">
        <v>90</v>
      </c>
      <c r="B92" s="190">
        <v>78</v>
      </c>
      <c r="C92" s="154" t="s">
        <v>668</v>
      </c>
      <c r="D92" s="155" t="s">
        <v>3056</v>
      </c>
      <c r="E92" s="156" t="s">
        <v>3052</v>
      </c>
      <c r="F92" s="157">
        <v>81</v>
      </c>
      <c r="G92" s="158">
        <v>465256036</v>
      </c>
      <c r="H92" s="159">
        <v>109</v>
      </c>
      <c r="I92" s="160">
        <v>99</v>
      </c>
      <c r="J92" s="161">
        <v>465579735</v>
      </c>
      <c r="K92" s="162">
        <v>206</v>
      </c>
      <c r="L92" s="163">
        <v>193</v>
      </c>
      <c r="M92" s="158">
        <v>55549949</v>
      </c>
      <c r="N92" s="159">
        <v>170</v>
      </c>
      <c r="O92" s="160">
        <v>160</v>
      </c>
      <c r="P92" s="161">
        <v>140198019</v>
      </c>
      <c r="Q92" s="162">
        <v>264</v>
      </c>
      <c r="R92" s="163">
        <v>252</v>
      </c>
      <c r="S92" s="158">
        <v>169883650</v>
      </c>
      <c r="T92" s="159">
        <v>198</v>
      </c>
      <c r="U92" s="160">
        <v>190</v>
      </c>
      <c r="V92" s="161">
        <v>18256294</v>
      </c>
      <c r="W92" s="162">
        <v>45</v>
      </c>
      <c r="X92" s="163">
        <v>43</v>
      </c>
      <c r="Y92" s="158">
        <v>205879</v>
      </c>
      <c r="Z92" s="159">
        <v>306</v>
      </c>
      <c r="AA92" s="160">
        <v>292</v>
      </c>
      <c r="AB92" s="161">
        <v>463</v>
      </c>
      <c r="AC92" s="164">
        <v>371</v>
      </c>
      <c r="AD92" s="156">
        <v>0</v>
      </c>
      <c r="AE92" s="165">
        <v>100</v>
      </c>
      <c r="AF92" s="166">
        <v>0</v>
      </c>
    </row>
    <row r="93" spans="1:32" s="3" customFormat="1" ht="18.75" customHeight="1">
      <c r="A93" s="18">
        <v>91</v>
      </c>
      <c r="B93" s="19">
        <v>96</v>
      </c>
      <c r="C93" s="20" t="s">
        <v>422</v>
      </c>
      <c r="D93" s="21" t="s">
        <v>1662</v>
      </c>
      <c r="E93" s="22" t="s">
        <v>3052</v>
      </c>
      <c r="F93" s="23">
        <v>82</v>
      </c>
      <c r="G93" s="24">
        <v>459814900</v>
      </c>
      <c r="H93" s="25">
        <v>110</v>
      </c>
      <c r="I93" s="26">
        <v>100</v>
      </c>
      <c r="J93" s="27">
        <v>465067817</v>
      </c>
      <c r="K93" s="28">
        <v>91</v>
      </c>
      <c r="L93" s="29">
        <v>81</v>
      </c>
      <c r="M93" s="24">
        <v>116946056</v>
      </c>
      <c r="N93" s="25">
        <v>279</v>
      </c>
      <c r="O93" s="26">
        <v>268</v>
      </c>
      <c r="P93" s="27">
        <v>75080669</v>
      </c>
      <c r="Q93" s="28">
        <v>209</v>
      </c>
      <c r="R93" s="29">
        <v>197</v>
      </c>
      <c r="S93" s="24">
        <v>228335384</v>
      </c>
      <c r="T93" s="25">
        <v>123</v>
      </c>
      <c r="U93" s="26">
        <v>116</v>
      </c>
      <c r="V93" s="27">
        <v>35441012</v>
      </c>
      <c r="W93" s="28">
        <v>401</v>
      </c>
      <c r="X93" s="29">
        <v>395</v>
      </c>
      <c r="Y93" s="24">
        <v>3619</v>
      </c>
      <c r="Z93" s="25">
        <v>57</v>
      </c>
      <c r="AA93" s="26">
        <v>48</v>
      </c>
      <c r="AB93" s="27">
        <v>2003</v>
      </c>
      <c r="AC93" s="107">
        <v>311</v>
      </c>
      <c r="AD93" s="22">
        <v>0</v>
      </c>
      <c r="AE93" s="30">
        <v>100</v>
      </c>
      <c r="AF93" s="31">
        <v>0</v>
      </c>
    </row>
    <row r="94" spans="1:32" s="3" customFormat="1" ht="18.75" customHeight="1">
      <c r="A94" s="137">
        <v>92</v>
      </c>
      <c r="B94" s="138">
        <v>76</v>
      </c>
      <c r="C94" s="139" t="s">
        <v>423</v>
      </c>
      <c r="D94" s="140" t="s">
        <v>3056</v>
      </c>
      <c r="E94" s="141" t="s">
        <v>3052</v>
      </c>
      <c r="F94" s="142">
        <v>83</v>
      </c>
      <c r="G94" s="143">
        <v>457767719</v>
      </c>
      <c r="H94" s="144">
        <v>112</v>
      </c>
      <c r="I94" s="145">
        <v>102</v>
      </c>
      <c r="J94" s="146">
        <v>460150614</v>
      </c>
      <c r="K94" s="147">
        <v>93</v>
      </c>
      <c r="L94" s="148">
        <v>83</v>
      </c>
      <c r="M94" s="143">
        <v>115821747</v>
      </c>
      <c r="N94" s="144">
        <v>26</v>
      </c>
      <c r="O94" s="145">
        <v>19</v>
      </c>
      <c r="P94" s="146">
        <v>719254965</v>
      </c>
      <c r="Q94" s="147">
        <v>47</v>
      </c>
      <c r="R94" s="148">
        <v>38</v>
      </c>
      <c r="S94" s="143">
        <v>852921508</v>
      </c>
      <c r="T94" s="144">
        <v>291</v>
      </c>
      <c r="U94" s="145">
        <v>281</v>
      </c>
      <c r="V94" s="146">
        <v>9786225</v>
      </c>
      <c r="W94" s="147">
        <v>38</v>
      </c>
      <c r="X94" s="148">
        <v>36</v>
      </c>
      <c r="Y94" s="143">
        <v>263897</v>
      </c>
      <c r="Z94" s="144">
        <v>119</v>
      </c>
      <c r="AA94" s="145">
        <v>107</v>
      </c>
      <c r="AB94" s="146">
        <v>1250</v>
      </c>
      <c r="AC94" s="149">
        <v>321</v>
      </c>
      <c r="AD94" s="141">
        <v>0</v>
      </c>
      <c r="AE94" s="150">
        <v>100</v>
      </c>
      <c r="AF94" s="151">
        <v>0</v>
      </c>
    </row>
    <row r="95" spans="1:32" s="3" customFormat="1" ht="18.75" customHeight="1">
      <c r="A95" s="32">
        <v>93</v>
      </c>
      <c r="B95" s="33" t="s">
        <v>3052</v>
      </c>
      <c r="C95" s="34" t="s">
        <v>768</v>
      </c>
      <c r="D95" s="35" t="s">
        <v>3054</v>
      </c>
      <c r="E95" s="45">
        <v>10</v>
      </c>
      <c r="F95" s="47" t="s">
        <v>3052</v>
      </c>
      <c r="G95" s="38">
        <v>455210837</v>
      </c>
      <c r="H95" s="39">
        <v>99</v>
      </c>
      <c r="I95" s="40">
        <v>9</v>
      </c>
      <c r="J95" s="41">
        <v>513515102</v>
      </c>
      <c r="K95" s="42">
        <v>40</v>
      </c>
      <c r="L95" s="43">
        <v>9</v>
      </c>
      <c r="M95" s="38">
        <v>273379802</v>
      </c>
      <c r="N95" s="39">
        <v>52</v>
      </c>
      <c r="O95" s="40">
        <v>10</v>
      </c>
      <c r="P95" s="41">
        <v>446749124</v>
      </c>
      <c r="Q95" s="42">
        <v>44</v>
      </c>
      <c r="R95" s="43">
        <v>9</v>
      </c>
      <c r="S95" s="38">
        <v>886725738</v>
      </c>
      <c r="T95" s="39">
        <v>63</v>
      </c>
      <c r="U95" s="40">
        <v>5</v>
      </c>
      <c r="V95" s="41">
        <v>72262296</v>
      </c>
      <c r="W95" s="42">
        <v>323</v>
      </c>
      <c r="X95" s="43">
        <v>4</v>
      </c>
      <c r="Y95" s="38">
        <v>19279</v>
      </c>
      <c r="Z95" s="39">
        <v>13</v>
      </c>
      <c r="AA95" s="40">
        <v>6</v>
      </c>
      <c r="AB95" s="41">
        <v>5907</v>
      </c>
      <c r="AC95" s="108">
        <v>381</v>
      </c>
      <c r="AD95" s="45">
        <v>100</v>
      </c>
      <c r="AE95" s="37">
        <v>0</v>
      </c>
      <c r="AF95" s="46">
        <v>0</v>
      </c>
    </row>
    <row r="96" spans="1:32" s="3" customFormat="1" ht="18.75" customHeight="1">
      <c r="A96" s="137">
        <v>94</v>
      </c>
      <c r="B96" s="138">
        <v>103</v>
      </c>
      <c r="C96" s="139" t="s">
        <v>424</v>
      </c>
      <c r="D96" s="140" t="s">
        <v>3056</v>
      </c>
      <c r="E96" s="141" t="s">
        <v>3052</v>
      </c>
      <c r="F96" s="142">
        <v>84</v>
      </c>
      <c r="G96" s="143">
        <v>452952057</v>
      </c>
      <c r="H96" s="144">
        <v>113</v>
      </c>
      <c r="I96" s="145">
        <v>103</v>
      </c>
      <c r="J96" s="146">
        <v>452952057</v>
      </c>
      <c r="K96" s="147">
        <v>184</v>
      </c>
      <c r="L96" s="148">
        <v>171</v>
      </c>
      <c r="M96" s="143">
        <v>65057672</v>
      </c>
      <c r="N96" s="144">
        <v>70</v>
      </c>
      <c r="O96" s="145">
        <v>60</v>
      </c>
      <c r="P96" s="146">
        <v>331090755</v>
      </c>
      <c r="Q96" s="147">
        <v>78</v>
      </c>
      <c r="R96" s="148">
        <v>67</v>
      </c>
      <c r="S96" s="143">
        <v>535584668</v>
      </c>
      <c r="T96" s="144">
        <v>217</v>
      </c>
      <c r="U96" s="145">
        <v>208</v>
      </c>
      <c r="V96" s="146">
        <v>16311008</v>
      </c>
      <c r="W96" s="147" t="s">
        <v>3052</v>
      </c>
      <c r="X96" s="148" t="s">
        <v>3052</v>
      </c>
      <c r="Y96" s="186" t="s">
        <v>3052</v>
      </c>
      <c r="Z96" s="144">
        <v>423</v>
      </c>
      <c r="AA96" s="145">
        <v>408</v>
      </c>
      <c r="AB96" s="146">
        <v>208</v>
      </c>
      <c r="AC96" s="149">
        <v>400</v>
      </c>
      <c r="AD96" s="141">
        <v>0</v>
      </c>
      <c r="AE96" s="150">
        <v>100</v>
      </c>
      <c r="AF96" s="151">
        <v>0</v>
      </c>
    </row>
    <row r="97" spans="1:32" s="3" customFormat="1" ht="18.75" customHeight="1">
      <c r="A97" s="152">
        <v>95</v>
      </c>
      <c r="B97" s="153">
        <v>49</v>
      </c>
      <c r="C97" s="154" t="s">
        <v>2695</v>
      </c>
      <c r="D97" s="155" t="s">
        <v>3056</v>
      </c>
      <c r="E97" s="156" t="s">
        <v>3052</v>
      </c>
      <c r="F97" s="157">
        <v>85</v>
      </c>
      <c r="G97" s="158">
        <v>443861786</v>
      </c>
      <c r="H97" s="159">
        <v>82</v>
      </c>
      <c r="I97" s="160">
        <v>75</v>
      </c>
      <c r="J97" s="161">
        <v>575958220</v>
      </c>
      <c r="K97" s="162">
        <v>228</v>
      </c>
      <c r="L97" s="163">
        <v>213</v>
      </c>
      <c r="M97" s="158">
        <v>50694616</v>
      </c>
      <c r="N97" s="159">
        <v>189</v>
      </c>
      <c r="O97" s="160">
        <v>179</v>
      </c>
      <c r="P97" s="161">
        <v>129116203</v>
      </c>
      <c r="Q97" s="162">
        <v>83</v>
      </c>
      <c r="R97" s="163">
        <v>72</v>
      </c>
      <c r="S97" s="158">
        <v>509943221</v>
      </c>
      <c r="T97" s="159">
        <v>494</v>
      </c>
      <c r="U97" s="160">
        <v>479</v>
      </c>
      <c r="V97" s="161">
        <v>-38812535</v>
      </c>
      <c r="W97" s="162">
        <v>65</v>
      </c>
      <c r="X97" s="163">
        <v>63</v>
      </c>
      <c r="Y97" s="158">
        <v>151701</v>
      </c>
      <c r="Z97" s="159">
        <v>224</v>
      </c>
      <c r="AA97" s="160">
        <v>211</v>
      </c>
      <c r="AB97" s="161">
        <v>739</v>
      </c>
      <c r="AC97" s="164">
        <v>381</v>
      </c>
      <c r="AD97" s="156">
        <v>0</v>
      </c>
      <c r="AE97" s="165">
        <v>22</v>
      </c>
      <c r="AF97" s="166">
        <v>78</v>
      </c>
    </row>
    <row r="98" spans="1:32" s="3" customFormat="1" ht="18.75" customHeight="1">
      <c r="A98" s="18">
        <v>96</v>
      </c>
      <c r="B98" s="19">
        <v>100</v>
      </c>
      <c r="C98" s="20" t="s">
        <v>425</v>
      </c>
      <c r="D98" s="21" t="s">
        <v>2187</v>
      </c>
      <c r="E98" s="22" t="s">
        <v>3052</v>
      </c>
      <c r="F98" s="23">
        <v>86</v>
      </c>
      <c r="G98" s="24">
        <v>441638187</v>
      </c>
      <c r="H98" s="25">
        <v>116</v>
      </c>
      <c r="I98" s="26">
        <v>106</v>
      </c>
      <c r="J98" s="27">
        <v>444801683</v>
      </c>
      <c r="K98" s="28" t="s">
        <v>3052</v>
      </c>
      <c r="L98" s="29" t="s">
        <v>3052</v>
      </c>
      <c r="M98" s="64" t="s">
        <v>3052</v>
      </c>
      <c r="N98" s="25" t="s">
        <v>3052</v>
      </c>
      <c r="O98" s="26" t="s">
        <v>3052</v>
      </c>
      <c r="P98" s="69" t="s">
        <v>3052</v>
      </c>
      <c r="Q98" s="28" t="s">
        <v>3052</v>
      </c>
      <c r="R98" s="29" t="s">
        <v>3052</v>
      </c>
      <c r="S98" s="64" t="s">
        <v>3052</v>
      </c>
      <c r="T98" s="25" t="s">
        <v>3052</v>
      </c>
      <c r="U98" s="26" t="s">
        <v>3052</v>
      </c>
      <c r="V98" s="69" t="s">
        <v>3052</v>
      </c>
      <c r="W98" s="28">
        <v>127</v>
      </c>
      <c r="X98" s="29">
        <v>125</v>
      </c>
      <c r="Y98" s="24">
        <v>88216</v>
      </c>
      <c r="Z98" s="25">
        <v>211</v>
      </c>
      <c r="AA98" s="26">
        <v>198</v>
      </c>
      <c r="AB98" s="27">
        <v>779</v>
      </c>
      <c r="AC98" s="107">
        <v>311</v>
      </c>
      <c r="AD98" s="22">
        <v>0</v>
      </c>
      <c r="AE98" s="30">
        <v>100</v>
      </c>
      <c r="AF98" s="31">
        <v>0</v>
      </c>
    </row>
    <row r="99" spans="1:32" s="3" customFormat="1" ht="18.75" customHeight="1">
      <c r="A99" s="32">
        <v>97</v>
      </c>
      <c r="B99" s="33">
        <v>107</v>
      </c>
      <c r="C99" s="34" t="s">
        <v>195</v>
      </c>
      <c r="D99" s="35" t="s">
        <v>3051</v>
      </c>
      <c r="E99" s="45" t="s">
        <v>3052</v>
      </c>
      <c r="F99" s="47">
        <v>87</v>
      </c>
      <c r="G99" s="38">
        <v>438057583</v>
      </c>
      <c r="H99" s="39">
        <v>108</v>
      </c>
      <c r="I99" s="40">
        <v>98</v>
      </c>
      <c r="J99" s="41">
        <v>466166981</v>
      </c>
      <c r="K99" s="42">
        <v>38</v>
      </c>
      <c r="L99" s="43">
        <v>30</v>
      </c>
      <c r="M99" s="38">
        <v>274994715</v>
      </c>
      <c r="N99" s="39">
        <v>31</v>
      </c>
      <c r="O99" s="40">
        <v>24</v>
      </c>
      <c r="P99" s="41">
        <v>645879305</v>
      </c>
      <c r="Q99" s="42">
        <v>57</v>
      </c>
      <c r="R99" s="43">
        <v>48</v>
      </c>
      <c r="S99" s="38">
        <v>737632560</v>
      </c>
      <c r="T99" s="39">
        <v>17</v>
      </c>
      <c r="U99" s="40">
        <v>15</v>
      </c>
      <c r="V99" s="41">
        <v>205846581</v>
      </c>
      <c r="W99" s="42">
        <v>228</v>
      </c>
      <c r="X99" s="43">
        <v>225</v>
      </c>
      <c r="Y99" s="38">
        <v>45841</v>
      </c>
      <c r="Z99" s="39">
        <v>311</v>
      </c>
      <c r="AA99" s="40">
        <v>297</v>
      </c>
      <c r="AB99" s="41">
        <v>454</v>
      </c>
      <c r="AC99" s="108">
        <v>369</v>
      </c>
      <c r="AD99" s="45">
        <v>0</v>
      </c>
      <c r="AE99" s="37">
        <v>100</v>
      </c>
      <c r="AF99" s="46">
        <v>0</v>
      </c>
    </row>
    <row r="100" spans="1:32" s="3" customFormat="1" ht="18.75" customHeight="1">
      <c r="A100" s="32">
        <v>98</v>
      </c>
      <c r="B100" s="33">
        <v>106</v>
      </c>
      <c r="C100" s="34" t="s">
        <v>426</v>
      </c>
      <c r="D100" s="35" t="s">
        <v>3051</v>
      </c>
      <c r="E100" s="36" t="s">
        <v>3052</v>
      </c>
      <c r="F100" s="37">
        <v>88</v>
      </c>
      <c r="G100" s="38">
        <v>437103409</v>
      </c>
      <c r="H100" s="39">
        <v>84</v>
      </c>
      <c r="I100" s="40">
        <v>77</v>
      </c>
      <c r="J100" s="41">
        <v>564927919</v>
      </c>
      <c r="K100" s="42">
        <v>135</v>
      </c>
      <c r="L100" s="43">
        <v>123</v>
      </c>
      <c r="M100" s="38">
        <v>85706030</v>
      </c>
      <c r="N100" s="39">
        <v>244</v>
      </c>
      <c r="O100" s="40">
        <v>233</v>
      </c>
      <c r="P100" s="41">
        <v>90384593</v>
      </c>
      <c r="Q100" s="42">
        <v>218</v>
      </c>
      <c r="R100" s="43">
        <v>206</v>
      </c>
      <c r="S100" s="38">
        <v>216400801</v>
      </c>
      <c r="T100" s="39">
        <v>269</v>
      </c>
      <c r="U100" s="40">
        <v>259</v>
      </c>
      <c r="V100" s="41">
        <v>11336624</v>
      </c>
      <c r="W100" s="42">
        <v>106</v>
      </c>
      <c r="X100" s="43">
        <v>104</v>
      </c>
      <c r="Y100" s="38">
        <v>103873</v>
      </c>
      <c r="Z100" s="39">
        <v>168</v>
      </c>
      <c r="AA100" s="40">
        <v>155</v>
      </c>
      <c r="AB100" s="41">
        <v>977</v>
      </c>
      <c r="AC100" s="108">
        <v>382</v>
      </c>
      <c r="AD100" s="45">
        <v>0</v>
      </c>
      <c r="AE100" s="37">
        <v>50</v>
      </c>
      <c r="AF100" s="46">
        <v>50</v>
      </c>
    </row>
    <row r="101" spans="1:32" s="3" customFormat="1" ht="18.75" customHeight="1">
      <c r="A101" s="32">
        <v>99</v>
      </c>
      <c r="B101" s="67">
        <v>114</v>
      </c>
      <c r="C101" s="34" t="s">
        <v>427</v>
      </c>
      <c r="D101" s="35" t="s">
        <v>88</v>
      </c>
      <c r="E101" s="45" t="s">
        <v>3052</v>
      </c>
      <c r="F101" s="47">
        <v>89</v>
      </c>
      <c r="G101" s="38">
        <v>437083915</v>
      </c>
      <c r="H101" s="39">
        <v>114</v>
      </c>
      <c r="I101" s="40">
        <v>104</v>
      </c>
      <c r="J101" s="62">
        <v>452851862</v>
      </c>
      <c r="K101" s="42">
        <v>148</v>
      </c>
      <c r="L101" s="43">
        <v>136</v>
      </c>
      <c r="M101" s="38">
        <v>78161326</v>
      </c>
      <c r="N101" s="39">
        <v>148</v>
      </c>
      <c r="O101" s="40">
        <v>138</v>
      </c>
      <c r="P101" s="41">
        <v>162929733</v>
      </c>
      <c r="Q101" s="42">
        <v>175</v>
      </c>
      <c r="R101" s="43">
        <v>163</v>
      </c>
      <c r="S101" s="38">
        <v>267173030</v>
      </c>
      <c r="T101" s="39">
        <v>79</v>
      </c>
      <c r="U101" s="40">
        <v>73</v>
      </c>
      <c r="V101" s="41">
        <v>59945890</v>
      </c>
      <c r="W101" s="42">
        <v>302</v>
      </c>
      <c r="X101" s="43">
        <v>299</v>
      </c>
      <c r="Y101" s="38">
        <v>24415</v>
      </c>
      <c r="Z101" s="39">
        <v>206</v>
      </c>
      <c r="AA101" s="40">
        <v>193</v>
      </c>
      <c r="AB101" s="41">
        <v>791</v>
      </c>
      <c r="AC101" s="108">
        <v>311</v>
      </c>
      <c r="AD101" s="45">
        <v>0</v>
      </c>
      <c r="AE101" s="37">
        <v>100</v>
      </c>
      <c r="AF101" s="46">
        <v>0</v>
      </c>
    </row>
    <row r="102" spans="1:32" s="3" customFormat="1" ht="18.75" customHeight="1">
      <c r="A102" s="48">
        <v>100</v>
      </c>
      <c r="B102" s="49">
        <v>60</v>
      </c>
      <c r="C102" s="50" t="s">
        <v>428</v>
      </c>
      <c r="D102" s="51" t="s">
        <v>2187</v>
      </c>
      <c r="E102" s="52" t="s">
        <v>3052</v>
      </c>
      <c r="F102" s="53">
        <v>90</v>
      </c>
      <c r="G102" s="54">
        <v>436414823</v>
      </c>
      <c r="H102" s="55">
        <v>117</v>
      </c>
      <c r="I102" s="56">
        <v>107</v>
      </c>
      <c r="J102" s="57">
        <v>441147534</v>
      </c>
      <c r="K102" s="58">
        <v>249</v>
      </c>
      <c r="L102" s="59">
        <v>234</v>
      </c>
      <c r="M102" s="54">
        <v>45758463</v>
      </c>
      <c r="N102" s="55">
        <v>76</v>
      </c>
      <c r="O102" s="56">
        <v>66</v>
      </c>
      <c r="P102" s="57">
        <v>293580320</v>
      </c>
      <c r="Q102" s="58">
        <v>96</v>
      </c>
      <c r="R102" s="59">
        <v>85</v>
      </c>
      <c r="S102" s="54">
        <v>433598913</v>
      </c>
      <c r="T102" s="55">
        <v>496</v>
      </c>
      <c r="U102" s="56">
        <v>481</v>
      </c>
      <c r="V102" s="57">
        <v>-43791133</v>
      </c>
      <c r="W102" s="58">
        <v>72</v>
      </c>
      <c r="X102" s="59">
        <v>70</v>
      </c>
      <c r="Y102" s="54">
        <v>136248</v>
      </c>
      <c r="Z102" s="55">
        <v>82</v>
      </c>
      <c r="AA102" s="56">
        <v>71</v>
      </c>
      <c r="AB102" s="57">
        <v>1632</v>
      </c>
      <c r="AC102" s="109">
        <v>356</v>
      </c>
      <c r="AD102" s="52">
        <v>0</v>
      </c>
      <c r="AE102" s="60">
        <v>49</v>
      </c>
      <c r="AF102" s="61">
        <v>51</v>
      </c>
    </row>
    <row r="103" spans="1:32" s="3" customFormat="1" ht="18.75" customHeight="1">
      <c r="A103" s="167">
        <v>101</v>
      </c>
      <c r="B103" s="168">
        <v>133</v>
      </c>
      <c r="C103" s="169" t="s">
        <v>429</v>
      </c>
      <c r="D103" s="170" t="s">
        <v>3056</v>
      </c>
      <c r="E103" s="171" t="s">
        <v>3052</v>
      </c>
      <c r="F103" s="172">
        <v>91</v>
      </c>
      <c r="G103" s="173">
        <v>430973864</v>
      </c>
      <c r="H103" s="174">
        <v>120</v>
      </c>
      <c r="I103" s="175">
        <v>110</v>
      </c>
      <c r="J103" s="176">
        <v>430973864</v>
      </c>
      <c r="K103" s="177">
        <v>124</v>
      </c>
      <c r="L103" s="178">
        <v>112</v>
      </c>
      <c r="M103" s="173">
        <v>95220062</v>
      </c>
      <c r="N103" s="174">
        <v>88</v>
      </c>
      <c r="O103" s="175">
        <v>78</v>
      </c>
      <c r="P103" s="176">
        <v>247775310</v>
      </c>
      <c r="Q103" s="177">
        <v>129</v>
      </c>
      <c r="R103" s="178">
        <v>118</v>
      </c>
      <c r="S103" s="173">
        <v>359041153</v>
      </c>
      <c r="T103" s="174">
        <v>95</v>
      </c>
      <c r="U103" s="175">
        <v>89</v>
      </c>
      <c r="V103" s="176">
        <v>48640240</v>
      </c>
      <c r="W103" s="177">
        <v>80</v>
      </c>
      <c r="X103" s="178">
        <v>78</v>
      </c>
      <c r="Y103" s="173">
        <v>126039</v>
      </c>
      <c r="Z103" s="174">
        <v>233</v>
      </c>
      <c r="AA103" s="175">
        <v>220</v>
      </c>
      <c r="AB103" s="176">
        <v>715</v>
      </c>
      <c r="AC103" s="179">
        <v>371</v>
      </c>
      <c r="AD103" s="171">
        <v>0</v>
      </c>
      <c r="AE103" s="180">
        <v>100</v>
      </c>
      <c r="AF103" s="181">
        <v>0</v>
      </c>
    </row>
    <row r="104" spans="1:32" s="3" customFormat="1" ht="18.75" customHeight="1">
      <c r="A104" s="137">
        <v>102</v>
      </c>
      <c r="B104" s="138" t="s">
        <v>3052</v>
      </c>
      <c r="C104" s="188" t="s">
        <v>3052</v>
      </c>
      <c r="D104" s="140" t="s">
        <v>3056</v>
      </c>
      <c r="E104" s="141" t="s">
        <v>3052</v>
      </c>
      <c r="F104" s="142">
        <v>92</v>
      </c>
      <c r="G104" s="186" t="s">
        <v>3052</v>
      </c>
      <c r="H104" s="144">
        <v>52</v>
      </c>
      <c r="I104" s="145">
        <v>45</v>
      </c>
      <c r="J104" s="187" t="s">
        <v>3052</v>
      </c>
      <c r="K104" s="147">
        <v>66</v>
      </c>
      <c r="L104" s="148">
        <v>56</v>
      </c>
      <c r="M104" s="186" t="s">
        <v>3052</v>
      </c>
      <c r="N104" s="144">
        <v>61</v>
      </c>
      <c r="O104" s="145">
        <v>51</v>
      </c>
      <c r="P104" s="187" t="s">
        <v>3052</v>
      </c>
      <c r="Q104" s="147">
        <v>76</v>
      </c>
      <c r="R104" s="148">
        <v>65</v>
      </c>
      <c r="S104" s="186" t="s">
        <v>3052</v>
      </c>
      <c r="T104" s="144">
        <v>82</v>
      </c>
      <c r="U104" s="145">
        <v>76</v>
      </c>
      <c r="V104" s="187" t="s">
        <v>3052</v>
      </c>
      <c r="W104" s="147">
        <v>55</v>
      </c>
      <c r="X104" s="148">
        <v>53</v>
      </c>
      <c r="Y104" s="186" t="s">
        <v>3052</v>
      </c>
      <c r="Z104" s="144">
        <v>235</v>
      </c>
      <c r="AA104" s="145">
        <v>222</v>
      </c>
      <c r="AB104" s="187" t="s">
        <v>3052</v>
      </c>
      <c r="AC104" s="149">
        <v>352</v>
      </c>
      <c r="AD104" s="141">
        <v>0</v>
      </c>
      <c r="AE104" s="150">
        <v>0</v>
      </c>
      <c r="AF104" s="151">
        <v>100</v>
      </c>
    </row>
    <row r="105" spans="1:32" s="3" customFormat="1" ht="18.75" customHeight="1">
      <c r="A105" s="32">
        <v>103</v>
      </c>
      <c r="B105" s="67">
        <v>94</v>
      </c>
      <c r="C105" s="34" t="s">
        <v>767</v>
      </c>
      <c r="D105" s="35" t="s">
        <v>88</v>
      </c>
      <c r="E105" s="45" t="s">
        <v>3052</v>
      </c>
      <c r="F105" s="47">
        <v>93</v>
      </c>
      <c r="G105" s="38">
        <v>424966231</v>
      </c>
      <c r="H105" s="39">
        <v>124</v>
      </c>
      <c r="I105" s="40">
        <v>114</v>
      </c>
      <c r="J105" s="62">
        <v>425126127</v>
      </c>
      <c r="K105" s="42">
        <v>5</v>
      </c>
      <c r="L105" s="43">
        <v>4</v>
      </c>
      <c r="M105" s="38">
        <v>1682244941</v>
      </c>
      <c r="N105" s="39">
        <v>94</v>
      </c>
      <c r="O105" s="40">
        <v>84</v>
      </c>
      <c r="P105" s="41">
        <v>236253082</v>
      </c>
      <c r="Q105" s="42">
        <v>124</v>
      </c>
      <c r="R105" s="43">
        <v>113</v>
      </c>
      <c r="S105" s="38">
        <v>368880242</v>
      </c>
      <c r="T105" s="39">
        <v>89</v>
      </c>
      <c r="U105" s="40">
        <v>83</v>
      </c>
      <c r="V105" s="41">
        <v>50562345</v>
      </c>
      <c r="W105" s="42">
        <v>68</v>
      </c>
      <c r="X105" s="43">
        <v>66</v>
      </c>
      <c r="Y105" s="38">
        <v>142587</v>
      </c>
      <c r="Z105" s="39">
        <v>334</v>
      </c>
      <c r="AA105" s="40">
        <v>320</v>
      </c>
      <c r="AB105" s="41">
        <v>413</v>
      </c>
      <c r="AC105" s="108">
        <v>314</v>
      </c>
      <c r="AD105" s="45">
        <v>0</v>
      </c>
      <c r="AE105" s="37">
        <v>0</v>
      </c>
      <c r="AF105" s="46">
        <v>100</v>
      </c>
    </row>
    <row r="106" spans="1:32" s="3" customFormat="1" ht="18.75" customHeight="1">
      <c r="A106" s="32">
        <v>104</v>
      </c>
      <c r="B106" s="33">
        <v>102</v>
      </c>
      <c r="C106" s="34" t="s">
        <v>722</v>
      </c>
      <c r="D106" s="35" t="s">
        <v>1056</v>
      </c>
      <c r="E106" s="45" t="s">
        <v>3052</v>
      </c>
      <c r="F106" s="47">
        <v>94</v>
      </c>
      <c r="G106" s="38">
        <v>424950049</v>
      </c>
      <c r="H106" s="39">
        <v>123</v>
      </c>
      <c r="I106" s="40">
        <v>113</v>
      </c>
      <c r="J106" s="41">
        <v>426094918</v>
      </c>
      <c r="K106" s="42">
        <v>131</v>
      </c>
      <c r="L106" s="43">
        <v>119</v>
      </c>
      <c r="M106" s="38">
        <v>88106845</v>
      </c>
      <c r="N106" s="39">
        <v>318</v>
      </c>
      <c r="O106" s="40">
        <v>304</v>
      </c>
      <c r="P106" s="41">
        <v>59918759</v>
      </c>
      <c r="Q106" s="42">
        <v>149</v>
      </c>
      <c r="R106" s="43">
        <v>138</v>
      </c>
      <c r="S106" s="38">
        <v>306875306</v>
      </c>
      <c r="T106" s="39">
        <v>278</v>
      </c>
      <c r="U106" s="40">
        <v>268</v>
      </c>
      <c r="V106" s="41">
        <v>10752662</v>
      </c>
      <c r="W106" s="42">
        <v>85</v>
      </c>
      <c r="X106" s="43">
        <v>83</v>
      </c>
      <c r="Y106" s="38">
        <v>122160</v>
      </c>
      <c r="Z106" s="39">
        <v>282</v>
      </c>
      <c r="AA106" s="40">
        <v>269</v>
      </c>
      <c r="AB106" s="41">
        <v>536</v>
      </c>
      <c r="AC106" s="108">
        <v>371</v>
      </c>
      <c r="AD106" s="45">
        <v>0</v>
      </c>
      <c r="AE106" s="37">
        <v>100</v>
      </c>
      <c r="AF106" s="46">
        <v>0</v>
      </c>
    </row>
    <row r="107" spans="1:32" s="3" customFormat="1" ht="18.75" customHeight="1">
      <c r="A107" s="152">
        <v>105</v>
      </c>
      <c r="B107" s="153">
        <v>117</v>
      </c>
      <c r="C107" s="154" t="s">
        <v>723</v>
      </c>
      <c r="D107" s="155" t="s">
        <v>3056</v>
      </c>
      <c r="E107" s="156" t="s">
        <v>3052</v>
      </c>
      <c r="F107" s="157">
        <v>95</v>
      </c>
      <c r="G107" s="158">
        <v>421234598</v>
      </c>
      <c r="H107" s="159">
        <v>115</v>
      </c>
      <c r="I107" s="160">
        <v>105</v>
      </c>
      <c r="J107" s="161">
        <v>448310859</v>
      </c>
      <c r="K107" s="162">
        <v>329</v>
      </c>
      <c r="L107" s="163">
        <v>314</v>
      </c>
      <c r="M107" s="158">
        <v>29267805</v>
      </c>
      <c r="N107" s="159">
        <v>54</v>
      </c>
      <c r="O107" s="160">
        <v>44</v>
      </c>
      <c r="P107" s="161">
        <v>443591677</v>
      </c>
      <c r="Q107" s="162">
        <v>58</v>
      </c>
      <c r="R107" s="163">
        <v>49</v>
      </c>
      <c r="S107" s="158">
        <v>737617719</v>
      </c>
      <c r="T107" s="159">
        <v>421</v>
      </c>
      <c r="U107" s="160">
        <v>408</v>
      </c>
      <c r="V107" s="161">
        <v>1244536</v>
      </c>
      <c r="W107" s="162">
        <v>43</v>
      </c>
      <c r="X107" s="163">
        <v>41</v>
      </c>
      <c r="Y107" s="158">
        <v>219477</v>
      </c>
      <c r="Z107" s="159">
        <v>49</v>
      </c>
      <c r="AA107" s="160">
        <v>40</v>
      </c>
      <c r="AB107" s="161">
        <v>2222</v>
      </c>
      <c r="AC107" s="164">
        <v>321</v>
      </c>
      <c r="AD107" s="156">
        <v>0</v>
      </c>
      <c r="AE107" s="165">
        <v>100</v>
      </c>
      <c r="AF107" s="166">
        <v>0</v>
      </c>
    </row>
    <row r="108" spans="1:32" s="3" customFormat="1" ht="18.75" customHeight="1">
      <c r="A108" s="18">
        <v>106</v>
      </c>
      <c r="B108" s="19">
        <v>90</v>
      </c>
      <c r="C108" s="20" t="s">
        <v>3089</v>
      </c>
      <c r="D108" s="21" t="s">
        <v>3051</v>
      </c>
      <c r="E108" s="22" t="s">
        <v>3052</v>
      </c>
      <c r="F108" s="23">
        <v>96</v>
      </c>
      <c r="G108" s="24">
        <v>418045008</v>
      </c>
      <c r="H108" s="25">
        <v>126</v>
      </c>
      <c r="I108" s="26">
        <v>116</v>
      </c>
      <c r="J108" s="27">
        <v>418045008</v>
      </c>
      <c r="K108" s="28">
        <v>352</v>
      </c>
      <c r="L108" s="29">
        <v>337</v>
      </c>
      <c r="M108" s="24">
        <v>25428602</v>
      </c>
      <c r="N108" s="25">
        <v>209</v>
      </c>
      <c r="O108" s="26">
        <v>199</v>
      </c>
      <c r="P108" s="27">
        <v>113844045</v>
      </c>
      <c r="Q108" s="28">
        <v>148</v>
      </c>
      <c r="R108" s="29">
        <v>137</v>
      </c>
      <c r="S108" s="24">
        <v>308659849</v>
      </c>
      <c r="T108" s="25">
        <v>342</v>
      </c>
      <c r="U108" s="26">
        <v>331</v>
      </c>
      <c r="V108" s="27">
        <v>5560089</v>
      </c>
      <c r="W108" s="28">
        <v>160</v>
      </c>
      <c r="X108" s="29">
        <v>157</v>
      </c>
      <c r="Y108" s="24">
        <v>69810</v>
      </c>
      <c r="Z108" s="25">
        <v>335</v>
      </c>
      <c r="AA108" s="26">
        <v>321</v>
      </c>
      <c r="AB108" s="27">
        <v>413</v>
      </c>
      <c r="AC108" s="107">
        <v>371</v>
      </c>
      <c r="AD108" s="22">
        <v>0</v>
      </c>
      <c r="AE108" s="30">
        <v>100</v>
      </c>
      <c r="AF108" s="31">
        <v>0</v>
      </c>
    </row>
    <row r="109" spans="1:32" s="3" customFormat="1" ht="18.75" customHeight="1">
      <c r="A109" s="137">
        <v>107</v>
      </c>
      <c r="B109" s="138">
        <v>89</v>
      </c>
      <c r="C109" s="139" t="s">
        <v>724</v>
      </c>
      <c r="D109" s="140" t="s">
        <v>3056</v>
      </c>
      <c r="E109" s="141" t="s">
        <v>3052</v>
      </c>
      <c r="F109" s="142">
        <v>97</v>
      </c>
      <c r="G109" s="143">
        <v>415707752</v>
      </c>
      <c r="H109" s="144">
        <v>98</v>
      </c>
      <c r="I109" s="145">
        <v>90</v>
      </c>
      <c r="J109" s="146">
        <v>513783794</v>
      </c>
      <c r="K109" s="147">
        <v>69</v>
      </c>
      <c r="L109" s="148">
        <v>59</v>
      </c>
      <c r="M109" s="143">
        <v>146718092</v>
      </c>
      <c r="N109" s="144">
        <v>69</v>
      </c>
      <c r="O109" s="145">
        <v>59</v>
      </c>
      <c r="P109" s="146">
        <v>340375751</v>
      </c>
      <c r="Q109" s="147">
        <v>64</v>
      </c>
      <c r="R109" s="148">
        <v>54</v>
      </c>
      <c r="S109" s="143">
        <v>649509391</v>
      </c>
      <c r="T109" s="144">
        <v>185</v>
      </c>
      <c r="U109" s="145">
        <v>178</v>
      </c>
      <c r="V109" s="146">
        <v>19782888</v>
      </c>
      <c r="W109" s="147">
        <v>54</v>
      </c>
      <c r="X109" s="148">
        <v>52</v>
      </c>
      <c r="Y109" s="143">
        <v>174373</v>
      </c>
      <c r="Z109" s="144">
        <v>46</v>
      </c>
      <c r="AA109" s="145">
        <v>37</v>
      </c>
      <c r="AB109" s="146">
        <v>2302</v>
      </c>
      <c r="AC109" s="149">
        <v>362</v>
      </c>
      <c r="AD109" s="141">
        <v>0</v>
      </c>
      <c r="AE109" s="150">
        <v>99.42</v>
      </c>
      <c r="AF109" s="151">
        <v>0.57999999999999996</v>
      </c>
    </row>
    <row r="110" spans="1:32" s="3" customFormat="1" ht="18.75" customHeight="1">
      <c r="A110" s="137">
        <v>108</v>
      </c>
      <c r="B110" s="138">
        <v>95</v>
      </c>
      <c r="C110" s="139" t="s">
        <v>725</v>
      </c>
      <c r="D110" s="140" t="s">
        <v>3056</v>
      </c>
      <c r="E110" s="141" t="s">
        <v>3052</v>
      </c>
      <c r="F110" s="142">
        <v>98</v>
      </c>
      <c r="G110" s="143">
        <v>411434728</v>
      </c>
      <c r="H110" s="144">
        <v>111</v>
      </c>
      <c r="I110" s="145">
        <v>101</v>
      </c>
      <c r="J110" s="146">
        <v>463296885</v>
      </c>
      <c r="K110" s="147">
        <v>90</v>
      </c>
      <c r="L110" s="148">
        <v>80</v>
      </c>
      <c r="M110" s="143">
        <v>117675951</v>
      </c>
      <c r="N110" s="144">
        <v>39</v>
      </c>
      <c r="O110" s="145">
        <v>32</v>
      </c>
      <c r="P110" s="146">
        <v>549709614</v>
      </c>
      <c r="Q110" s="147">
        <v>56</v>
      </c>
      <c r="R110" s="148">
        <v>47</v>
      </c>
      <c r="S110" s="143">
        <v>742392074</v>
      </c>
      <c r="T110" s="144">
        <v>33</v>
      </c>
      <c r="U110" s="145">
        <v>31</v>
      </c>
      <c r="V110" s="146">
        <v>112345685</v>
      </c>
      <c r="W110" s="147">
        <v>157</v>
      </c>
      <c r="X110" s="148">
        <v>154</v>
      </c>
      <c r="Y110" s="143">
        <v>71241</v>
      </c>
      <c r="Z110" s="144">
        <v>109</v>
      </c>
      <c r="AA110" s="145">
        <v>98</v>
      </c>
      <c r="AB110" s="146">
        <v>1326</v>
      </c>
      <c r="AC110" s="149">
        <v>311</v>
      </c>
      <c r="AD110" s="141">
        <v>0</v>
      </c>
      <c r="AE110" s="150">
        <v>73.430000000000007</v>
      </c>
      <c r="AF110" s="151">
        <v>26.57</v>
      </c>
    </row>
    <row r="111" spans="1:32" s="3" customFormat="1" ht="18.75" customHeight="1">
      <c r="A111" s="32">
        <v>109</v>
      </c>
      <c r="B111" s="33">
        <v>140</v>
      </c>
      <c r="C111" s="34" t="s">
        <v>309</v>
      </c>
      <c r="D111" s="35" t="s">
        <v>88</v>
      </c>
      <c r="E111" s="45" t="s">
        <v>3052</v>
      </c>
      <c r="F111" s="47">
        <v>99</v>
      </c>
      <c r="G111" s="38">
        <v>409202422</v>
      </c>
      <c r="H111" s="39">
        <v>95</v>
      </c>
      <c r="I111" s="40">
        <v>88</v>
      </c>
      <c r="J111" s="41">
        <v>518082808</v>
      </c>
      <c r="K111" s="42">
        <v>251</v>
      </c>
      <c r="L111" s="43">
        <v>236</v>
      </c>
      <c r="M111" s="38">
        <v>45416862</v>
      </c>
      <c r="N111" s="39">
        <v>139</v>
      </c>
      <c r="O111" s="40">
        <v>129</v>
      </c>
      <c r="P111" s="41">
        <v>171741902</v>
      </c>
      <c r="Q111" s="42">
        <v>142</v>
      </c>
      <c r="R111" s="43">
        <v>131</v>
      </c>
      <c r="S111" s="38">
        <v>317071506</v>
      </c>
      <c r="T111" s="39">
        <v>122</v>
      </c>
      <c r="U111" s="40">
        <v>115</v>
      </c>
      <c r="V111" s="41">
        <v>35447177</v>
      </c>
      <c r="W111" s="42">
        <v>42</v>
      </c>
      <c r="X111" s="43">
        <v>40</v>
      </c>
      <c r="Y111" s="38">
        <v>223392</v>
      </c>
      <c r="Z111" s="39">
        <v>279</v>
      </c>
      <c r="AA111" s="40">
        <v>266</v>
      </c>
      <c r="AB111" s="41">
        <v>550</v>
      </c>
      <c r="AC111" s="108">
        <v>371</v>
      </c>
      <c r="AD111" s="45">
        <v>0</v>
      </c>
      <c r="AE111" s="37">
        <v>100</v>
      </c>
      <c r="AF111" s="46">
        <v>0</v>
      </c>
    </row>
    <row r="112" spans="1:32" s="3" customFormat="1" ht="18.75" customHeight="1">
      <c r="A112" s="48">
        <v>110</v>
      </c>
      <c r="B112" s="49">
        <v>123</v>
      </c>
      <c r="C112" s="50" t="s">
        <v>726</v>
      </c>
      <c r="D112" s="51" t="s">
        <v>3154</v>
      </c>
      <c r="E112" s="52" t="s">
        <v>3052</v>
      </c>
      <c r="F112" s="53">
        <v>100</v>
      </c>
      <c r="G112" s="54">
        <v>405140561</v>
      </c>
      <c r="H112" s="55">
        <v>132</v>
      </c>
      <c r="I112" s="56">
        <v>122</v>
      </c>
      <c r="J112" s="57">
        <v>405140561</v>
      </c>
      <c r="K112" s="58">
        <v>51</v>
      </c>
      <c r="L112" s="59">
        <v>41</v>
      </c>
      <c r="M112" s="54">
        <v>177827804</v>
      </c>
      <c r="N112" s="55">
        <v>115</v>
      </c>
      <c r="O112" s="56">
        <v>105</v>
      </c>
      <c r="P112" s="57">
        <v>202861024</v>
      </c>
      <c r="Q112" s="58">
        <v>180</v>
      </c>
      <c r="R112" s="59">
        <v>168</v>
      </c>
      <c r="S112" s="54">
        <v>262661673</v>
      </c>
      <c r="T112" s="55">
        <v>77</v>
      </c>
      <c r="U112" s="56">
        <v>72</v>
      </c>
      <c r="V112" s="57">
        <v>60697697</v>
      </c>
      <c r="W112" s="58">
        <v>263</v>
      </c>
      <c r="X112" s="59">
        <v>260</v>
      </c>
      <c r="Y112" s="54">
        <v>35107</v>
      </c>
      <c r="Z112" s="55">
        <v>41</v>
      </c>
      <c r="AA112" s="56">
        <v>32</v>
      </c>
      <c r="AB112" s="57">
        <v>2581</v>
      </c>
      <c r="AC112" s="109">
        <v>311</v>
      </c>
      <c r="AD112" s="52">
        <v>0</v>
      </c>
      <c r="AE112" s="60">
        <v>100</v>
      </c>
      <c r="AF112" s="61">
        <v>0</v>
      </c>
    </row>
    <row r="113" spans="1:32" s="3" customFormat="1" ht="18.75" customHeight="1">
      <c r="A113" s="18">
        <v>111</v>
      </c>
      <c r="B113" s="19">
        <v>93</v>
      </c>
      <c r="C113" s="20" t="s">
        <v>727</v>
      </c>
      <c r="D113" s="21" t="s">
        <v>3162</v>
      </c>
      <c r="E113" s="22" t="s">
        <v>3052</v>
      </c>
      <c r="F113" s="23">
        <v>101</v>
      </c>
      <c r="G113" s="24">
        <v>405106078</v>
      </c>
      <c r="H113" s="25">
        <v>118</v>
      </c>
      <c r="I113" s="26">
        <v>108</v>
      </c>
      <c r="J113" s="27">
        <v>438516373</v>
      </c>
      <c r="K113" s="28">
        <v>103</v>
      </c>
      <c r="L113" s="29">
        <v>92</v>
      </c>
      <c r="M113" s="24">
        <v>106751763</v>
      </c>
      <c r="N113" s="25">
        <v>168</v>
      </c>
      <c r="O113" s="26">
        <v>158</v>
      </c>
      <c r="P113" s="27">
        <v>142133244</v>
      </c>
      <c r="Q113" s="28">
        <v>182</v>
      </c>
      <c r="R113" s="29">
        <v>170</v>
      </c>
      <c r="S113" s="24">
        <v>259465921</v>
      </c>
      <c r="T113" s="25">
        <v>324</v>
      </c>
      <c r="U113" s="26">
        <v>313</v>
      </c>
      <c r="V113" s="27">
        <v>6862245</v>
      </c>
      <c r="W113" s="28">
        <v>46</v>
      </c>
      <c r="X113" s="29">
        <v>44</v>
      </c>
      <c r="Y113" s="24">
        <v>204159</v>
      </c>
      <c r="Z113" s="25">
        <v>59</v>
      </c>
      <c r="AA113" s="26">
        <v>50</v>
      </c>
      <c r="AB113" s="27">
        <v>1976</v>
      </c>
      <c r="AC113" s="107">
        <v>371</v>
      </c>
      <c r="AD113" s="22">
        <v>0</v>
      </c>
      <c r="AE113" s="30">
        <v>7.43</v>
      </c>
      <c r="AF113" s="31">
        <v>92.57</v>
      </c>
    </row>
    <row r="114" spans="1:32" s="3" customFormat="1" ht="18.75" customHeight="1">
      <c r="A114" s="137">
        <v>112</v>
      </c>
      <c r="B114" s="138">
        <v>127</v>
      </c>
      <c r="C114" s="139" t="s">
        <v>2181</v>
      </c>
      <c r="D114" s="140" t="s">
        <v>3056</v>
      </c>
      <c r="E114" s="141" t="s">
        <v>3052</v>
      </c>
      <c r="F114" s="142">
        <v>102</v>
      </c>
      <c r="G114" s="143">
        <v>404043288</v>
      </c>
      <c r="H114" s="144">
        <v>119</v>
      </c>
      <c r="I114" s="145">
        <v>109</v>
      </c>
      <c r="J114" s="146">
        <v>432202645</v>
      </c>
      <c r="K114" s="147">
        <v>116</v>
      </c>
      <c r="L114" s="148">
        <v>105</v>
      </c>
      <c r="M114" s="143">
        <v>98658665</v>
      </c>
      <c r="N114" s="144">
        <v>206</v>
      </c>
      <c r="O114" s="145">
        <v>196</v>
      </c>
      <c r="P114" s="146">
        <v>115153936</v>
      </c>
      <c r="Q114" s="147">
        <v>173</v>
      </c>
      <c r="R114" s="148">
        <v>161</v>
      </c>
      <c r="S114" s="143">
        <v>272629154</v>
      </c>
      <c r="T114" s="144">
        <v>109</v>
      </c>
      <c r="U114" s="145">
        <v>102</v>
      </c>
      <c r="V114" s="146">
        <v>42238414</v>
      </c>
      <c r="W114" s="147">
        <v>110</v>
      </c>
      <c r="X114" s="148">
        <v>108</v>
      </c>
      <c r="Y114" s="143">
        <v>100551</v>
      </c>
      <c r="Z114" s="144">
        <v>146</v>
      </c>
      <c r="AA114" s="145">
        <v>133</v>
      </c>
      <c r="AB114" s="146">
        <v>1076</v>
      </c>
      <c r="AC114" s="149">
        <v>384</v>
      </c>
      <c r="AD114" s="141">
        <v>0</v>
      </c>
      <c r="AE114" s="150">
        <v>100</v>
      </c>
      <c r="AF114" s="151">
        <v>0</v>
      </c>
    </row>
    <row r="115" spans="1:32" s="3" customFormat="1" ht="18.75" customHeight="1">
      <c r="A115" s="32">
        <v>113</v>
      </c>
      <c r="B115" s="33">
        <v>124</v>
      </c>
      <c r="C115" s="34" t="s">
        <v>1725</v>
      </c>
      <c r="D115" s="35" t="s">
        <v>816</v>
      </c>
      <c r="E115" s="45" t="s">
        <v>3052</v>
      </c>
      <c r="F115" s="47">
        <v>103</v>
      </c>
      <c r="G115" s="38">
        <v>403277997</v>
      </c>
      <c r="H115" s="39">
        <v>127</v>
      </c>
      <c r="I115" s="40">
        <v>117</v>
      </c>
      <c r="J115" s="41">
        <v>413391361</v>
      </c>
      <c r="K115" s="42">
        <v>158</v>
      </c>
      <c r="L115" s="43">
        <v>146</v>
      </c>
      <c r="M115" s="38">
        <v>75245287</v>
      </c>
      <c r="N115" s="39">
        <v>232</v>
      </c>
      <c r="O115" s="40">
        <v>221</v>
      </c>
      <c r="P115" s="41">
        <v>95962898</v>
      </c>
      <c r="Q115" s="42">
        <v>309</v>
      </c>
      <c r="R115" s="43">
        <v>297</v>
      </c>
      <c r="S115" s="38">
        <v>133908911</v>
      </c>
      <c r="T115" s="39">
        <v>162</v>
      </c>
      <c r="U115" s="40">
        <v>155</v>
      </c>
      <c r="V115" s="41">
        <v>25076579</v>
      </c>
      <c r="W115" s="42">
        <v>190</v>
      </c>
      <c r="X115" s="43">
        <v>187</v>
      </c>
      <c r="Y115" s="38">
        <v>58173</v>
      </c>
      <c r="Z115" s="39">
        <v>309</v>
      </c>
      <c r="AA115" s="40">
        <v>295</v>
      </c>
      <c r="AB115" s="41">
        <v>455</v>
      </c>
      <c r="AC115" s="108">
        <v>371</v>
      </c>
      <c r="AD115" s="45">
        <v>0</v>
      </c>
      <c r="AE115" s="37">
        <v>100</v>
      </c>
      <c r="AF115" s="46">
        <v>0</v>
      </c>
    </row>
    <row r="116" spans="1:32" s="3" customFormat="1" ht="18.75" customHeight="1">
      <c r="A116" s="32">
        <v>114</v>
      </c>
      <c r="B116" s="33">
        <v>348</v>
      </c>
      <c r="C116" s="34" t="s">
        <v>728</v>
      </c>
      <c r="D116" s="35" t="s">
        <v>3152</v>
      </c>
      <c r="E116" s="45" t="s">
        <v>3052</v>
      </c>
      <c r="F116" s="47">
        <v>104</v>
      </c>
      <c r="G116" s="38">
        <v>401095424</v>
      </c>
      <c r="H116" s="39">
        <v>129</v>
      </c>
      <c r="I116" s="40">
        <v>119</v>
      </c>
      <c r="J116" s="41">
        <v>412439247</v>
      </c>
      <c r="K116" s="42">
        <v>146</v>
      </c>
      <c r="L116" s="43">
        <v>134</v>
      </c>
      <c r="M116" s="38">
        <v>79356391</v>
      </c>
      <c r="N116" s="39">
        <v>420</v>
      </c>
      <c r="O116" s="40">
        <v>406</v>
      </c>
      <c r="P116" s="41">
        <v>29836655</v>
      </c>
      <c r="Q116" s="42">
        <v>416</v>
      </c>
      <c r="R116" s="43">
        <v>401</v>
      </c>
      <c r="S116" s="38">
        <v>81539547</v>
      </c>
      <c r="T116" s="39">
        <v>209</v>
      </c>
      <c r="U116" s="40">
        <v>201</v>
      </c>
      <c r="V116" s="41">
        <v>17002420</v>
      </c>
      <c r="W116" s="42">
        <v>371</v>
      </c>
      <c r="X116" s="43">
        <v>366</v>
      </c>
      <c r="Y116" s="38">
        <v>9798</v>
      </c>
      <c r="Z116" s="39">
        <v>287</v>
      </c>
      <c r="AA116" s="40">
        <v>273</v>
      </c>
      <c r="AB116" s="41">
        <v>511</v>
      </c>
      <c r="AC116" s="108">
        <v>371</v>
      </c>
      <c r="AD116" s="45">
        <v>0</v>
      </c>
      <c r="AE116" s="37">
        <v>100</v>
      </c>
      <c r="AF116" s="46">
        <v>0</v>
      </c>
    </row>
    <row r="117" spans="1:32" s="3" customFormat="1" ht="18.75" customHeight="1">
      <c r="A117" s="48">
        <v>115</v>
      </c>
      <c r="B117" s="49">
        <v>192</v>
      </c>
      <c r="C117" s="50" t="s">
        <v>729</v>
      </c>
      <c r="D117" s="51" t="s">
        <v>1061</v>
      </c>
      <c r="E117" s="52" t="s">
        <v>3052</v>
      </c>
      <c r="F117" s="53">
        <v>105</v>
      </c>
      <c r="G117" s="54">
        <v>397780087</v>
      </c>
      <c r="H117" s="55">
        <v>135</v>
      </c>
      <c r="I117" s="56">
        <v>125</v>
      </c>
      <c r="J117" s="57">
        <v>397780087</v>
      </c>
      <c r="K117" s="58">
        <v>114</v>
      </c>
      <c r="L117" s="59">
        <v>103</v>
      </c>
      <c r="M117" s="54">
        <v>100939939</v>
      </c>
      <c r="N117" s="55">
        <v>298</v>
      </c>
      <c r="O117" s="56">
        <v>286</v>
      </c>
      <c r="P117" s="57">
        <v>66470125</v>
      </c>
      <c r="Q117" s="58">
        <v>191</v>
      </c>
      <c r="R117" s="59">
        <v>179</v>
      </c>
      <c r="S117" s="54">
        <v>248005156</v>
      </c>
      <c r="T117" s="55">
        <v>58</v>
      </c>
      <c r="U117" s="56">
        <v>54</v>
      </c>
      <c r="V117" s="57">
        <v>75405866</v>
      </c>
      <c r="W117" s="58" t="s">
        <v>3052</v>
      </c>
      <c r="X117" s="59" t="s">
        <v>3052</v>
      </c>
      <c r="Y117" s="65" t="s">
        <v>3052</v>
      </c>
      <c r="Z117" s="55">
        <v>487</v>
      </c>
      <c r="AA117" s="56">
        <v>472</v>
      </c>
      <c r="AB117" s="57">
        <v>89</v>
      </c>
      <c r="AC117" s="109">
        <v>400</v>
      </c>
      <c r="AD117" s="52">
        <v>0</v>
      </c>
      <c r="AE117" s="60">
        <v>100</v>
      </c>
      <c r="AF117" s="61">
        <v>0</v>
      </c>
    </row>
    <row r="118" spans="1:32" s="3" customFormat="1" ht="18.75" customHeight="1">
      <c r="A118" s="167">
        <v>116</v>
      </c>
      <c r="B118" s="168" t="s">
        <v>3052</v>
      </c>
      <c r="C118" s="169" t="s">
        <v>1557</v>
      </c>
      <c r="D118" s="170" t="s">
        <v>3056</v>
      </c>
      <c r="E118" s="171" t="s">
        <v>3052</v>
      </c>
      <c r="F118" s="172">
        <v>106</v>
      </c>
      <c r="G118" s="173">
        <v>385706880</v>
      </c>
      <c r="H118" s="174">
        <v>83</v>
      </c>
      <c r="I118" s="175">
        <v>76</v>
      </c>
      <c r="J118" s="176">
        <v>572257207</v>
      </c>
      <c r="K118" s="177">
        <v>305</v>
      </c>
      <c r="L118" s="178">
        <v>290</v>
      </c>
      <c r="M118" s="173">
        <v>33064968</v>
      </c>
      <c r="N118" s="174">
        <v>359</v>
      </c>
      <c r="O118" s="175">
        <v>345</v>
      </c>
      <c r="P118" s="176">
        <v>45535838</v>
      </c>
      <c r="Q118" s="177">
        <v>228</v>
      </c>
      <c r="R118" s="178">
        <v>216</v>
      </c>
      <c r="S118" s="173">
        <v>208044871</v>
      </c>
      <c r="T118" s="174">
        <v>184</v>
      </c>
      <c r="U118" s="175">
        <v>177</v>
      </c>
      <c r="V118" s="176">
        <v>19876431</v>
      </c>
      <c r="W118" s="177" t="s">
        <v>3052</v>
      </c>
      <c r="X118" s="178" t="s">
        <v>3052</v>
      </c>
      <c r="Y118" s="184" t="s">
        <v>3052</v>
      </c>
      <c r="Z118" s="174">
        <v>458</v>
      </c>
      <c r="AA118" s="175">
        <v>443</v>
      </c>
      <c r="AB118" s="176">
        <v>139</v>
      </c>
      <c r="AC118" s="179">
        <v>311</v>
      </c>
      <c r="AD118" s="171">
        <v>0</v>
      </c>
      <c r="AE118" s="180">
        <v>100</v>
      </c>
      <c r="AF118" s="181">
        <v>0</v>
      </c>
    </row>
    <row r="119" spans="1:32" s="3" customFormat="1" ht="18.75" customHeight="1">
      <c r="A119" s="137">
        <v>117</v>
      </c>
      <c r="B119" s="138">
        <v>207</v>
      </c>
      <c r="C119" s="139" t="s">
        <v>1558</v>
      </c>
      <c r="D119" s="140" t="s">
        <v>3056</v>
      </c>
      <c r="E119" s="141" t="s">
        <v>3052</v>
      </c>
      <c r="F119" s="142">
        <v>107</v>
      </c>
      <c r="G119" s="143">
        <v>376276047</v>
      </c>
      <c r="H119" s="144">
        <v>130</v>
      </c>
      <c r="I119" s="145">
        <v>120</v>
      </c>
      <c r="J119" s="146">
        <v>410895512</v>
      </c>
      <c r="K119" s="147">
        <v>358</v>
      </c>
      <c r="L119" s="148">
        <v>343</v>
      </c>
      <c r="M119" s="143">
        <v>24274922</v>
      </c>
      <c r="N119" s="144">
        <v>351</v>
      </c>
      <c r="O119" s="145">
        <v>337</v>
      </c>
      <c r="P119" s="146">
        <v>48977196</v>
      </c>
      <c r="Q119" s="147">
        <v>144</v>
      </c>
      <c r="R119" s="148">
        <v>133</v>
      </c>
      <c r="S119" s="143">
        <v>313533408</v>
      </c>
      <c r="T119" s="144">
        <v>345</v>
      </c>
      <c r="U119" s="145">
        <v>334</v>
      </c>
      <c r="V119" s="146">
        <v>5360986</v>
      </c>
      <c r="W119" s="147">
        <v>47</v>
      </c>
      <c r="X119" s="148">
        <v>45</v>
      </c>
      <c r="Y119" s="143">
        <v>201014</v>
      </c>
      <c r="Z119" s="144">
        <v>103</v>
      </c>
      <c r="AA119" s="145">
        <v>92</v>
      </c>
      <c r="AB119" s="146">
        <v>1380</v>
      </c>
      <c r="AC119" s="149">
        <v>383</v>
      </c>
      <c r="AD119" s="141">
        <v>0</v>
      </c>
      <c r="AE119" s="150">
        <v>100</v>
      </c>
      <c r="AF119" s="151">
        <v>0</v>
      </c>
    </row>
    <row r="120" spans="1:32" s="3" customFormat="1" ht="18.75" customHeight="1">
      <c r="A120" s="32">
        <v>118</v>
      </c>
      <c r="B120" s="67">
        <v>112</v>
      </c>
      <c r="C120" s="34" t="s">
        <v>3088</v>
      </c>
      <c r="D120" s="35" t="s">
        <v>3051</v>
      </c>
      <c r="E120" s="45" t="s">
        <v>3052</v>
      </c>
      <c r="F120" s="47">
        <v>108</v>
      </c>
      <c r="G120" s="38">
        <v>375619832</v>
      </c>
      <c r="H120" s="39">
        <v>137</v>
      </c>
      <c r="I120" s="40">
        <v>127</v>
      </c>
      <c r="J120" s="62">
        <v>385346412</v>
      </c>
      <c r="K120" s="42">
        <v>94</v>
      </c>
      <c r="L120" s="43">
        <v>84</v>
      </c>
      <c r="M120" s="38">
        <v>115236358</v>
      </c>
      <c r="N120" s="39">
        <v>121</v>
      </c>
      <c r="O120" s="40">
        <v>111</v>
      </c>
      <c r="P120" s="41">
        <v>197594817</v>
      </c>
      <c r="Q120" s="42">
        <v>134</v>
      </c>
      <c r="R120" s="43">
        <v>123</v>
      </c>
      <c r="S120" s="38">
        <v>339986722</v>
      </c>
      <c r="T120" s="39">
        <v>158</v>
      </c>
      <c r="U120" s="40">
        <v>151</v>
      </c>
      <c r="V120" s="41">
        <v>25740955</v>
      </c>
      <c r="W120" s="42">
        <v>61</v>
      </c>
      <c r="X120" s="43">
        <v>59</v>
      </c>
      <c r="Y120" s="38">
        <v>162910</v>
      </c>
      <c r="Z120" s="39">
        <v>66</v>
      </c>
      <c r="AA120" s="40">
        <v>57</v>
      </c>
      <c r="AB120" s="41">
        <v>1861</v>
      </c>
      <c r="AC120" s="108">
        <v>311</v>
      </c>
      <c r="AD120" s="45">
        <v>0</v>
      </c>
      <c r="AE120" s="37">
        <v>4.6399999999999997</v>
      </c>
      <c r="AF120" s="46">
        <v>95.36</v>
      </c>
    </row>
    <row r="121" spans="1:32" s="3" customFormat="1" ht="18.75" customHeight="1">
      <c r="A121" s="32">
        <v>119</v>
      </c>
      <c r="B121" s="67">
        <v>115</v>
      </c>
      <c r="C121" s="34" t="s">
        <v>1630</v>
      </c>
      <c r="D121" s="35" t="s">
        <v>3098</v>
      </c>
      <c r="E121" s="45" t="s">
        <v>3052</v>
      </c>
      <c r="F121" s="47">
        <v>109</v>
      </c>
      <c r="G121" s="38">
        <v>367710158</v>
      </c>
      <c r="H121" s="39">
        <v>136</v>
      </c>
      <c r="I121" s="40">
        <v>126</v>
      </c>
      <c r="J121" s="62">
        <v>393574658</v>
      </c>
      <c r="K121" s="42">
        <v>64</v>
      </c>
      <c r="L121" s="43">
        <v>54</v>
      </c>
      <c r="M121" s="38">
        <v>156483948</v>
      </c>
      <c r="N121" s="39">
        <v>117</v>
      </c>
      <c r="O121" s="40">
        <v>107</v>
      </c>
      <c r="P121" s="41">
        <v>202371414</v>
      </c>
      <c r="Q121" s="42">
        <v>150</v>
      </c>
      <c r="R121" s="43">
        <v>139</v>
      </c>
      <c r="S121" s="38">
        <v>306850521</v>
      </c>
      <c r="T121" s="39">
        <v>100</v>
      </c>
      <c r="U121" s="40">
        <v>94</v>
      </c>
      <c r="V121" s="41">
        <v>46142978</v>
      </c>
      <c r="W121" s="42">
        <v>308</v>
      </c>
      <c r="X121" s="43">
        <v>305</v>
      </c>
      <c r="Y121" s="38">
        <v>23011</v>
      </c>
      <c r="Z121" s="39">
        <v>23</v>
      </c>
      <c r="AA121" s="40">
        <v>15</v>
      </c>
      <c r="AB121" s="41">
        <v>3571</v>
      </c>
      <c r="AC121" s="108">
        <v>332</v>
      </c>
      <c r="AD121" s="45">
        <v>0</v>
      </c>
      <c r="AE121" s="37">
        <v>100</v>
      </c>
      <c r="AF121" s="46">
        <v>0</v>
      </c>
    </row>
    <row r="122" spans="1:32" s="3" customFormat="1" ht="18.75" customHeight="1">
      <c r="A122" s="152">
        <v>120</v>
      </c>
      <c r="B122" s="153">
        <v>110</v>
      </c>
      <c r="C122" s="154" t="s">
        <v>1559</v>
      </c>
      <c r="D122" s="155" t="s">
        <v>3056</v>
      </c>
      <c r="E122" s="156" t="s">
        <v>3052</v>
      </c>
      <c r="F122" s="157">
        <v>110</v>
      </c>
      <c r="G122" s="158">
        <v>365654705</v>
      </c>
      <c r="H122" s="159">
        <v>139</v>
      </c>
      <c r="I122" s="160">
        <v>129</v>
      </c>
      <c r="J122" s="161">
        <v>378309786</v>
      </c>
      <c r="K122" s="162">
        <v>165</v>
      </c>
      <c r="L122" s="163">
        <v>153</v>
      </c>
      <c r="M122" s="158">
        <v>73010675</v>
      </c>
      <c r="N122" s="159">
        <v>60</v>
      </c>
      <c r="O122" s="160">
        <v>50</v>
      </c>
      <c r="P122" s="161">
        <v>393753774</v>
      </c>
      <c r="Q122" s="162">
        <v>75</v>
      </c>
      <c r="R122" s="163">
        <v>64</v>
      </c>
      <c r="S122" s="158">
        <v>541313949</v>
      </c>
      <c r="T122" s="159">
        <v>380</v>
      </c>
      <c r="U122" s="160">
        <v>369</v>
      </c>
      <c r="V122" s="161">
        <v>3333991</v>
      </c>
      <c r="W122" s="162">
        <v>168</v>
      </c>
      <c r="X122" s="163">
        <v>165</v>
      </c>
      <c r="Y122" s="158">
        <v>66163</v>
      </c>
      <c r="Z122" s="159">
        <v>37</v>
      </c>
      <c r="AA122" s="160">
        <v>28</v>
      </c>
      <c r="AB122" s="161">
        <v>2758</v>
      </c>
      <c r="AC122" s="164">
        <v>361</v>
      </c>
      <c r="AD122" s="156">
        <v>0</v>
      </c>
      <c r="AE122" s="165">
        <v>100</v>
      </c>
      <c r="AF122" s="166">
        <v>0</v>
      </c>
    </row>
    <row r="123" spans="1:32" s="3" customFormat="1" ht="18.75" customHeight="1">
      <c r="A123" s="167">
        <v>121</v>
      </c>
      <c r="B123" s="168">
        <v>92</v>
      </c>
      <c r="C123" s="169" t="s">
        <v>1552</v>
      </c>
      <c r="D123" s="170" t="s">
        <v>3056</v>
      </c>
      <c r="E123" s="171" t="s">
        <v>3052</v>
      </c>
      <c r="F123" s="172">
        <v>111</v>
      </c>
      <c r="G123" s="173">
        <v>364556321</v>
      </c>
      <c r="H123" s="174">
        <v>146</v>
      </c>
      <c r="I123" s="175">
        <v>136</v>
      </c>
      <c r="J123" s="176">
        <v>366071318</v>
      </c>
      <c r="K123" s="177">
        <v>120</v>
      </c>
      <c r="L123" s="178">
        <v>109</v>
      </c>
      <c r="M123" s="173">
        <v>96020394</v>
      </c>
      <c r="N123" s="174">
        <v>256</v>
      </c>
      <c r="O123" s="175">
        <v>245</v>
      </c>
      <c r="P123" s="176">
        <v>84425277</v>
      </c>
      <c r="Q123" s="177">
        <v>162</v>
      </c>
      <c r="R123" s="178">
        <v>151</v>
      </c>
      <c r="S123" s="173">
        <v>290203325</v>
      </c>
      <c r="T123" s="174">
        <v>491</v>
      </c>
      <c r="U123" s="175">
        <v>476</v>
      </c>
      <c r="V123" s="176">
        <v>-35702000</v>
      </c>
      <c r="W123" s="177">
        <v>62</v>
      </c>
      <c r="X123" s="178">
        <v>60</v>
      </c>
      <c r="Y123" s="173">
        <v>160365</v>
      </c>
      <c r="Z123" s="174">
        <v>54</v>
      </c>
      <c r="AA123" s="175">
        <v>45</v>
      </c>
      <c r="AB123" s="176">
        <v>2067</v>
      </c>
      <c r="AC123" s="179">
        <v>361</v>
      </c>
      <c r="AD123" s="171">
        <v>0</v>
      </c>
      <c r="AE123" s="180">
        <v>100</v>
      </c>
      <c r="AF123" s="181">
        <v>0</v>
      </c>
    </row>
    <row r="124" spans="1:32" s="3" customFormat="1" ht="18.75" customHeight="1">
      <c r="A124" s="32">
        <v>122</v>
      </c>
      <c r="B124" s="33">
        <v>104</v>
      </c>
      <c r="C124" s="34" t="s">
        <v>202</v>
      </c>
      <c r="D124" s="35" t="s">
        <v>3103</v>
      </c>
      <c r="E124" s="45" t="s">
        <v>3052</v>
      </c>
      <c r="F124" s="47">
        <v>112</v>
      </c>
      <c r="G124" s="38">
        <v>363252426</v>
      </c>
      <c r="H124" s="39">
        <v>145</v>
      </c>
      <c r="I124" s="40">
        <v>135</v>
      </c>
      <c r="J124" s="41">
        <v>366446868</v>
      </c>
      <c r="K124" s="42">
        <v>171</v>
      </c>
      <c r="L124" s="43">
        <v>159</v>
      </c>
      <c r="M124" s="38">
        <v>70887562</v>
      </c>
      <c r="N124" s="39">
        <v>137</v>
      </c>
      <c r="O124" s="40">
        <v>127</v>
      </c>
      <c r="P124" s="41">
        <v>176639352</v>
      </c>
      <c r="Q124" s="42">
        <v>126</v>
      </c>
      <c r="R124" s="43">
        <v>115</v>
      </c>
      <c r="S124" s="38">
        <v>364576634</v>
      </c>
      <c r="T124" s="39">
        <v>129</v>
      </c>
      <c r="U124" s="40">
        <v>122</v>
      </c>
      <c r="V124" s="41">
        <v>33729782</v>
      </c>
      <c r="W124" s="42">
        <v>91</v>
      </c>
      <c r="X124" s="43">
        <v>89</v>
      </c>
      <c r="Y124" s="38">
        <v>115900</v>
      </c>
      <c r="Z124" s="39">
        <v>88</v>
      </c>
      <c r="AA124" s="40">
        <v>77</v>
      </c>
      <c r="AB124" s="41">
        <v>1520</v>
      </c>
      <c r="AC124" s="108">
        <v>321</v>
      </c>
      <c r="AD124" s="45">
        <v>0</v>
      </c>
      <c r="AE124" s="37">
        <v>100</v>
      </c>
      <c r="AF124" s="46">
        <v>0</v>
      </c>
    </row>
    <row r="125" spans="1:32" s="3" customFormat="1" ht="18.75" customHeight="1">
      <c r="A125" s="137">
        <v>123</v>
      </c>
      <c r="B125" s="138">
        <v>138</v>
      </c>
      <c r="C125" s="139" t="s">
        <v>1612</v>
      </c>
      <c r="D125" s="140" t="s">
        <v>3056</v>
      </c>
      <c r="E125" s="141" t="s">
        <v>3052</v>
      </c>
      <c r="F125" s="142">
        <v>113</v>
      </c>
      <c r="G125" s="143">
        <v>361618547</v>
      </c>
      <c r="H125" s="144">
        <v>147</v>
      </c>
      <c r="I125" s="145">
        <v>137</v>
      </c>
      <c r="J125" s="146">
        <v>361751255</v>
      </c>
      <c r="K125" s="147">
        <v>494</v>
      </c>
      <c r="L125" s="148">
        <v>479</v>
      </c>
      <c r="M125" s="143">
        <v>-1610274</v>
      </c>
      <c r="N125" s="144">
        <v>487</v>
      </c>
      <c r="O125" s="145">
        <v>473</v>
      </c>
      <c r="P125" s="146">
        <v>6790871</v>
      </c>
      <c r="Q125" s="147">
        <v>479</v>
      </c>
      <c r="R125" s="148">
        <v>464</v>
      </c>
      <c r="S125" s="143">
        <v>48411120</v>
      </c>
      <c r="T125" s="144">
        <v>451</v>
      </c>
      <c r="U125" s="145">
        <v>437</v>
      </c>
      <c r="V125" s="146">
        <v>-175511</v>
      </c>
      <c r="W125" s="147">
        <v>366</v>
      </c>
      <c r="X125" s="148">
        <v>361</v>
      </c>
      <c r="Y125" s="143">
        <v>10228</v>
      </c>
      <c r="Z125" s="144">
        <v>497</v>
      </c>
      <c r="AA125" s="145">
        <v>482</v>
      </c>
      <c r="AB125" s="146">
        <v>43</v>
      </c>
      <c r="AC125" s="149">
        <v>390</v>
      </c>
      <c r="AD125" s="141">
        <v>0</v>
      </c>
      <c r="AE125" s="150">
        <v>100</v>
      </c>
      <c r="AF125" s="151">
        <v>0</v>
      </c>
    </row>
    <row r="126" spans="1:32" s="3" customFormat="1" ht="18.75" customHeight="1">
      <c r="A126" s="137">
        <v>124</v>
      </c>
      <c r="B126" s="138">
        <v>88</v>
      </c>
      <c r="C126" s="139" t="s">
        <v>2701</v>
      </c>
      <c r="D126" s="140" t="s">
        <v>3056</v>
      </c>
      <c r="E126" s="141" t="s">
        <v>3052</v>
      </c>
      <c r="F126" s="142">
        <v>114</v>
      </c>
      <c r="G126" s="143">
        <v>359072291</v>
      </c>
      <c r="H126" s="144">
        <v>140</v>
      </c>
      <c r="I126" s="145">
        <v>130</v>
      </c>
      <c r="J126" s="146">
        <v>377941870</v>
      </c>
      <c r="K126" s="147">
        <v>292</v>
      </c>
      <c r="L126" s="148">
        <v>277</v>
      </c>
      <c r="M126" s="143">
        <v>35959140</v>
      </c>
      <c r="N126" s="144">
        <v>172</v>
      </c>
      <c r="O126" s="145">
        <v>162</v>
      </c>
      <c r="P126" s="146">
        <v>140004740</v>
      </c>
      <c r="Q126" s="147">
        <v>128</v>
      </c>
      <c r="R126" s="148">
        <v>117</v>
      </c>
      <c r="S126" s="143">
        <v>359099300</v>
      </c>
      <c r="T126" s="144">
        <v>481</v>
      </c>
      <c r="U126" s="145">
        <v>466</v>
      </c>
      <c r="V126" s="146">
        <v>-16187264</v>
      </c>
      <c r="W126" s="147">
        <v>165</v>
      </c>
      <c r="X126" s="148">
        <v>162</v>
      </c>
      <c r="Y126" s="143">
        <v>68769</v>
      </c>
      <c r="Z126" s="144">
        <v>159</v>
      </c>
      <c r="AA126" s="145">
        <v>146</v>
      </c>
      <c r="AB126" s="146">
        <v>1045</v>
      </c>
      <c r="AC126" s="149">
        <v>382</v>
      </c>
      <c r="AD126" s="141">
        <v>0</v>
      </c>
      <c r="AE126" s="150">
        <v>17.5</v>
      </c>
      <c r="AF126" s="151">
        <v>82.5</v>
      </c>
    </row>
    <row r="127" spans="1:32" s="3" customFormat="1" ht="18.75" customHeight="1">
      <c r="A127" s="191">
        <v>125</v>
      </c>
      <c r="B127" s="192">
        <v>137</v>
      </c>
      <c r="C127" s="193" t="s">
        <v>1560</v>
      </c>
      <c r="D127" s="194" t="s">
        <v>3056</v>
      </c>
      <c r="E127" s="195" t="s">
        <v>3052</v>
      </c>
      <c r="F127" s="196">
        <v>115</v>
      </c>
      <c r="G127" s="197">
        <v>356516098</v>
      </c>
      <c r="H127" s="198">
        <v>107</v>
      </c>
      <c r="I127" s="199">
        <v>97</v>
      </c>
      <c r="J127" s="200">
        <v>469611537</v>
      </c>
      <c r="K127" s="201">
        <v>156</v>
      </c>
      <c r="L127" s="202">
        <v>144</v>
      </c>
      <c r="M127" s="197">
        <v>75876993</v>
      </c>
      <c r="N127" s="198">
        <v>134</v>
      </c>
      <c r="O127" s="199">
        <v>124</v>
      </c>
      <c r="P127" s="200">
        <v>179446160</v>
      </c>
      <c r="Q127" s="201">
        <v>161</v>
      </c>
      <c r="R127" s="202">
        <v>150</v>
      </c>
      <c r="S127" s="197">
        <v>291089124</v>
      </c>
      <c r="T127" s="198">
        <v>112</v>
      </c>
      <c r="U127" s="199">
        <v>105</v>
      </c>
      <c r="V127" s="200">
        <v>40529558</v>
      </c>
      <c r="W127" s="201">
        <v>199</v>
      </c>
      <c r="X127" s="202">
        <v>196</v>
      </c>
      <c r="Y127" s="197">
        <v>54482</v>
      </c>
      <c r="Z127" s="198">
        <v>230</v>
      </c>
      <c r="AA127" s="199">
        <v>217</v>
      </c>
      <c r="AB127" s="200">
        <v>719</v>
      </c>
      <c r="AC127" s="203">
        <v>384</v>
      </c>
      <c r="AD127" s="195">
        <v>0</v>
      </c>
      <c r="AE127" s="204">
        <v>70.25</v>
      </c>
      <c r="AF127" s="205">
        <v>29.75</v>
      </c>
    </row>
    <row r="128" spans="1:32" s="3" customFormat="1" ht="18.75" customHeight="1">
      <c r="A128" s="18">
        <v>126</v>
      </c>
      <c r="B128" s="19">
        <v>109</v>
      </c>
      <c r="C128" s="20" t="s">
        <v>1623</v>
      </c>
      <c r="D128" s="21" t="s">
        <v>3051</v>
      </c>
      <c r="E128" s="22" t="s">
        <v>3052</v>
      </c>
      <c r="F128" s="23">
        <v>116</v>
      </c>
      <c r="G128" s="24">
        <v>355520226</v>
      </c>
      <c r="H128" s="25">
        <v>149</v>
      </c>
      <c r="I128" s="26">
        <v>139</v>
      </c>
      <c r="J128" s="27">
        <v>355520226</v>
      </c>
      <c r="K128" s="28">
        <v>213</v>
      </c>
      <c r="L128" s="29">
        <v>200</v>
      </c>
      <c r="M128" s="24">
        <v>53120025</v>
      </c>
      <c r="N128" s="25">
        <v>226</v>
      </c>
      <c r="O128" s="26">
        <v>216</v>
      </c>
      <c r="P128" s="27">
        <v>102968724</v>
      </c>
      <c r="Q128" s="28">
        <v>296</v>
      </c>
      <c r="R128" s="29">
        <v>284</v>
      </c>
      <c r="S128" s="24">
        <v>147378183</v>
      </c>
      <c r="T128" s="25">
        <v>176</v>
      </c>
      <c r="U128" s="26">
        <v>169</v>
      </c>
      <c r="V128" s="27">
        <v>21943582</v>
      </c>
      <c r="W128" s="28">
        <v>77</v>
      </c>
      <c r="X128" s="29">
        <v>75</v>
      </c>
      <c r="Y128" s="24">
        <v>132638</v>
      </c>
      <c r="Z128" s="25">
        <v>197</v>
      </c>
      <c r="AA128" s="26">
        <v>184</v>
      </c>
      <c r="AB128" s="27">
        <v>834</v>
      </c>
      <c r="AC128" s="107">
        <v>384</v>
      </c>
      <c r="AD128" s="22">
        <v>0</v>
      </c>
      <c r="AE128" s="30">
        <v>0</v>
      </c>
      <c r="AF128" s="31">
        <v>100</v>
      </c>
    </row>
    <row r="129" spans="1:32" s="3" customFormat="1" ht="18.75" customHeight="1">
      <c r="A129" s="32">
        <v>127</v>
      </c>
      <c r="B129" s="33">
        <v>142</v>
      </c>
      <c r="C129" s="34" t="s">
        <v>2180</v>
      </c>
      <c r="D129" s="35" t="s">
        <v>3051</v>
      </c>
      <c r="E129" s="36" t="s">
        <v>3052</v>
      </c>
      <c r="F129" s="37">
        <v>117</v>
      </c>
      <c r="G129" s="38">
        <v>352904751</v>
      </c>
      <c r="H129" s="39">
        <v>131</v>
      </c>
      <c r="I129" s="40">
        <v>121</v>
      </c>
      <c r="J129" s="41">
        <v>406789314</v>
      </c>
      <c r="K129" s="42">
        <v>181</v>
      </c>
      <c r="L129" s="43">
        <v>168</v>
      </c>
      <c r="M129" s="38">
        <v>66690165</v>
      </c>
      <c r="N129" s="39">
        <v>33</v>
      </c>
      <c r="O129" s="40">
        <v>26</v>
      </c>
      <c r="P129" s="41">
        <v>602855366</v>
      </c>
      <c r="Q129" s="42">
        <v>42</v>
      </c>
      <c r="R129" s="43">
        <v>34</v>
      </c>
      <c r="S129" s="38">
        <v>928632275</v>
      </c>
      <c r="T129" s="39">
        <v>488</v>
      </c>
      <c r="U129" s="40">
        <v>473</v>
      </c>
      <c r="V129" s="41">
        <v>-28412796</v>
      </c>
      <c r="W129" s="42" t="s">
        <v>3052</v>
      </c>
      <c r="X129" s="43" t="s">
        <v>3052</v>
      </c>
      <c r="Y129" s="44" t="s">
        <v>3052</v>
      </c>
      <c r="Z129" s="39">
        <v>445</v>
      </c>
      <c r="AA129" s="40">
        <v>430</v>
      </c>
      <c r="AB129" s="41">
        <v>168</v>
      </c>
      <c r="AC129" s="108">
        <v>400</v>
      </c>
      <c r="AD129" s="45">
        <v>0</v>
      </c>
      <c r="AE129" s="37">
        <v>50.01</v>
      </c>
      <c r="AF129" s="46">
        <v>49.99</v>
      </c>
    </row>
    <row r="130" spans="1:32" s="3" customFormat="1" ht="18.75" customHeight="1">
      <c r="A130" s="137">
        <v>128</v>
      </c>
      <c r="B130" s="138">
        <v>134</v>
      </c>
      <c r="C130" s="139" t="s">
        <v>1561</v>
      </c>
      <c r="D130" s="140" t="s">
        <v>3056</v>
      </c>
      <c r="E130" s="141" t="s">
        <v>3052</v>
      </c>
      <c r="F130" s="142">
        <v>118</v>
      </c>
      <c r="G130" s="143">
        <v>348462316</v>
      </c>
      <c r="H130" s="144">
        <v>144</v>
      </c>
      <c r="I130" s="145">
        <v>134</v>
      </c>
      <c r="J130" s="146">
        <v>370734652</v>
      </c>
      <c r="K130" s="147">
        <v>82</v>
      </c>
      <c r="L130" s="148">
        <v>72</v>
      </c>
      <c r="M130" s="143">
        <v>126271781</v>
      </c>
      <c r="N130" s="144">
        <v>118</v>
      </c>
      <c r="O130" s="145">
        <v>108</v>
      </c>
      <c r="P130" s="146">
        <v>202156871</v>
      </c>
      <c r="Q130" s="147">
        <v>208</v>
      </c>
      <c r="R130" s="148">
        <v>196</v>
      </c>
      <c r="S130" s="143">
        <v>228923068</v>
      </c>
      <c r="T130" s="144">
        <v>86</v>
      </c>
      <c r="U130" s="145">
        <v>80</v>
      </c>
      <c r="V130" s="146">
        <v>54997749</v>
      </c>
      <c r="W130" s="147">
        <v>58</v>
      </c>
      <c r="X130" s="148">
        <v>56</v>
      </c>
      <c r="Y130" s="143">
        <v>166548</v>
      </c>
      <c r="Z130" s="144">
        <v>104</v>
      </c>
      <c r="AA130" s="145">
        <v>93</v>
      </c>
      <c r="AB130" s="146">
        <v>1343</v>
      </c>
      <c r="AC130" s="149">
        <v>384</v>
      </c>
      <c r="AD130" s="141">
        <v>0</v>
      </c>
      <c r="AE130" s="150">
        <v>50</v>
      </c>
      <c r="AF130" s="151">
        <v>50</v>
      </c>
    </row>
    <row r="131" spans="1:32" s="3" customFormat="1" ht="18.75" customHeight="1">
      <c r="A131" s="137">
        <v>129</v>
      </c>
      <c r="B131" s="138">
        <v>128</v>
      </c>
      <c r="C131" s="139" t="s">
        <v>1551</v>
      </c>
      <c r="D131" s="140" t="s">
        <v>3056</v>
      </c>
      <c r="E131" s="141" t="s">
        <v>3052</v>
      </c>
      <c r="F131" s="142">
        <v>119</v>
      </c>
      <c r="G131" s="143">
        <v>347885758</v>
      </c>
      <c r="H131" s="144">
        <v>85</v>
      </c>
      <c r="I131" s="145">
        <v>78</v>
      </c>
      <c r="J131" s="146">
        <v>559286658</v>
      </c>
      <c r="K131" s="147">
        <v>76</v>
      </c>
      <c r="L131" s="148">
        <v>66</v>
      </c>
      <c r="M131" s="143">
        <v>137334089</v>
      </c>
      <c r="N131" s="144">
        <v>112</v>
      </c>
      <c r="O131" s="145">
        <v>102</v>
      </c>
      <c r="P131" s="146">
        <v>210374103</v>
      </c>
      <c r="Q131" s="147">
        <v>107</v>
      </c>
      <c r="R131" s="148">
        <v>96</v>
      </c>
      <c r="S131" s="143">
        <v>411192872</v>
      </c>
      <c r="T131" s="144">
        <v>255</v>
      </c>
      <c r="U131" s="145">
        <v>246</v>
      </c>
      <c r="V131" s="146">
        <v>12251148</v>
      </c>
      <c r="W131" s="147">
        <v>286</v>
      </c>
      <c r="X131" s="148">
        <v>283</v>
      </c>
      <c r="Y131" s="143">
        <v>27065</v>
      </c>
      <c r="Z131" s="144">
        <v>120</v>
      </c>
      <c r="AA131" s="145">
        <v>108</v>
      </c>
      <c r="AB131" s="146">
        <v>1237</v>
      </c>
      <c r="AC131" s="149">
        <v>352</v>
      </c>
      <c r="AD131" s="141">
        <v>0</v>
      </c>
      <c r="AE131" s="150">
        <v>0</v>
      </c>
      <c r="AF131" s="151">
        <v>100</v>
      </c>
    </row>
    <row r="132" spans="1:32" s="3" customFormat="1" ht="18.75" customHeight="1">
      <c r="A132" s="48">
        <v>130</v>
      </c>
      <c r="B132" s="49">
        <v>183</v>
      </c>
      <c r="C132" s="50" t="s">
        <v>1616</v>
      </c>
      <c r="D132" s="51" t="s">
        <v>404</v>
      </c>
      <c r="E132" s="52" t="s">
        <v>3052</v>
      </c>
      <c r="F132" s="53">
        <v>120</v>
      </c>
      <c r="G132" s="54">
        <v>343825275</v>
      </c>
      <c r="H132" s="55">
        <v>152</v>
      </c>
      <c r="I132" s="56">
        <v>142</v>
      </c>
      <c r="J132" s="57">
        <v>346959877</v>
      </c>
      <c r="K132" s="58">
        <v>122</v>
      </c>
      <c r="L132" s="59">
        <v>110</v>
      </c>
      <c r="M132" s="54">
        <v>95809714</v>
      </c>
      <c r="N132" s="55">
        <v>182</v>
      </c>
      <c r="O132" s="56">
        <v>172</v>
      </c>
      <c r="P132" s="57">
        <v>135990718</v>
      </c>
      <c r="Q132" s="58">
        <v>271</v>
      </c>
      <c r="R132" s="59">
        <v>259</v>
      </c>
      <c r="S132" s="54">
        <v>166592787</v>
      </c>
      <c r="T132" s="55">
        <v>90</v>
      </c>
      <c r="U132" s="56">
        <v>84</v>
      </c>
      <c r="V132" s="57">
        <v>50525037</v>
      </c>
      <c r="W132" s="58">
        <v>404</v>
      </c>
      <c r="X132" s="59">
        <v>398</v>
      </c>
      <c r="Y132" s="54">
        <v>3407</v>
      </c>
      <c r="Z132" s="55">
        <v>64</v>
      </c>
      <c r="AA132" s="56">
        <v>55</v>
      </c>
      <c r="AB132" s="57">
        <v>1902</v>
      </c>
      <c r="AC132" s="109">
        <v>311</v>
      </c>
      <c r="AD132" s="52">
        <v>0</v>
      </c>
      <c r="AE132" s="60">
        <v>100</v>
      </c>
      <c r="AF132" s="61">
        <v>0</v>
      </c>
    </row>
    <row r="133" spans="1:32" s="3" customFormat="1" ht="18.75" customHeight="1">
      <c r="A133" s="167">
        <v>131</v>
      </c>
      <c r="B133" s="168">
        <v>120</v>
      </c>
      <c r="C133" s="169" t="s">
        <v>1556</v>
      </c>
      <c r="D133" s="170" t="s">
        <v>3056</v>
      </c>
      <c r="E133" s="171" t="s">
        <v>3052</v>
      </c>
      <c r="F133" s="172">
        <v>121</v>
      </c>
      <c r="G133" s="173">
        <v>339164534</v>
      </c>
      <c r="H133" s="174">
        <v>128</v>
      </c>
      <c r="I133" s="175">
        <v>118</v>
      </c>
      <c r="J133" s="176">
        <v>412592516</v>
      </c>
      <c r="K133" s="177">
        <v>113</v>
      </c>
      <c r="L133" s="178">
        <v>102</v>
      </c>
      <c r="M133" s="173">
        <v>100980808</v>
      </c>
      <c r="N133" s="174">
        <v>81</v>
      </c>
      <c r="O133" s="175">
        <v>71</v>
      </c>
      <c r="P133" s="176">
        <v>270314403</v>
      </c>
      <c r="Q133" s="177">
        <v>106</v>
      </c>
      <c r="R133" s="178">
        <v>95</v>
      </c>
      <c r="S133" s="173">
        <v>411236840</v>
      </c>
      <c r="T133" s="174">
        <v>181</v>
      </c>
      <c r="U133" s="175">
        <v>174</v>
      </c>
      <c r="V133" s="176">
        <v>21085207</v>
      </c>
      <c r="W133" s="177">
        <v>63</v>
      </c>
      <c r="X133" s="178">
        <v>61</v>
      </c>
      <c r="Y133" s="173">
        <v>154454</v>
      </c>
      <c r="Z133" s="174">
        <v>164</v>
      </c>
      <c r="AA133" s="175">
        <v>151</v>
      </c>
      <c r="AB133" s="176">
        <v>1003</v>
      </c>
      <c r="AC133" s="179">
        <v>351</v>
      </c>
      <c r="AD133" s="171">
        <v>0</v>
      </c>
      <c r="AE133" s="180">
        <v>100</v>
      </c>
      <c r="AF133" s="181">
        <v>0</v>
      </c>
    </row>
    <row r="134" spans="1:32" s="3" customFormat="1" ht="18.75" customHeight="1">
      <c r="A134" s="32">
        <v>132</v>
      </c>
      <c r="B134" s="33">
        <v>150</v>
      </c>
      <c r="C134" s="34" t="s">
        <v>194</v>
      </c>
      <c r="D134" s="35" t="s">
        <v>2124</v>
      </c>
      <c r="E134" s="45" t="s">
        <v>3052</v>
      </c>
      <c r="F134" s="47">
        <v>122</v>
      </c>
      <c r="G134" s="38">
        <v>338525479</v>
      </c>
      <c r="H134" s="39">
        <v>138</v>
      </c>
      <c r="I134" s="40">
        <v>128</v>
      </c>
      <c r="J134" s="41">
        <v>379528498</v>
      </c>
      <c r="K134" s="42">
        <v>210</v>
      </c>
      <c r="L134" s="43">
        <v>197</v>
      </c>
      <c r="M134" s="38">
        <v>54794939</v>
      </c>
      <c r="N134" s="39">
        <v>158</v>
      </c>
      <c r="O134" s="40">
        <v>148</v>
      </c>
      <c r="P134" s="41">
        <v>152097390</v>
      </c>
      <c r="Q134" s="42">
        <v>91</v>
      </c>
      <c r="R134" s="43">
        <v>80</v>
      </c>
      <c r="S134" s="38">
        <v>452210155</v>
      </c>
      <c r="T134" s="39">
        <v>160</v>
      </c>
      <c r="U134" s="40">
        <v>153</v>
      </c>
      <c r="V134" s="41">
        <v>25258154</v>
      </c>
      <c r="W134" s="42">
        <v>234</v>
      </c>
      <c r="X134" s="43">
        <v>231</v>
      </c>
      <c r="Y134" s="38">
        <v>43953</v>
      </c>
      <c r="Z134" s="39">
        <v>251</v>
      </c>
      <c r="AA134" s="40">
        <v>238</v>
      </c>
      <c r="AB134" s="41">
        <v>661</v>
      </c>
      <c r="AC134" s="108">
        <v>331</v>
      </c>
      <c r="AD134" s="45">
        <v>0</v>
      </c>
      <c r="AE134" s="37">
        <v>99.44</v>
      </c>
      <c r="AF134" s="46">
        <v>0.56000000000000005</v>
      </c>
    </row>
    <row r="135" spans="1:32" s="3" customFormat="1" ht="18.75" customHeight="1">
      <c r="A135" s="137">
        <v>133</v>
      </c>
      <c r="B135" s="138">
        <v>116</v>
      </c>
      <c r="C135" s="139" t="s">
        <v>766</v>
      </c>
      <c r="D135" s="140" t="s">
        <v>3056</v>
      </c>
      <c r="E135" s="141" t="s">
        <v>3052</v>
      </c>
      <c r="F135" s="142">
        <v>123</v>
      </c>
      <c r="G135" s="143">
        <v>338277000</v>
      </c>
      <c r="H135" s="144">
        <v>104</v>
      </c>
      <c r="I135" s="145">
        <v>95</v>
      </c>
      <c r="J135" s="146">
        <v>499355088</v>
      </c>
      <c r="K135" s="147">
        <v>54</v>
      </c>
      <c r="L135" s="148">
        <v>44</v>
      </c>
      <c r="M135" s="143">
        <v>176079108</v>
      </c>
      <c r="N135" s="144">
        <v>57</v>
      </c>
      <c r="O135" s="145">
        <v>47</v>
      </c>
      <c r="P135" s="146">
        <v>419153983</v>
      </c>
      <c r="Q135" s="147">
        <v>72</v>
      </c>
      <c r="R135" s="148">
        <v>61</v>
      </c>
      <c r="S135" s="143">
        <v>558369747</v>
      </c>
      <c r="T135" s="144">
        <v>87</v>
      </c>
      <c r="U135" s="145">
        <v>81</v>
      </c>
      <c r="V135" s="146">
        <v>51473237</v>
      </c>
      <c r="W135" s="147">
        <v>328</v>
      </c>
      <c r="X135" s="148">
        <v>324</v>
      </c>
      <c r="Y135" s="143">
        <v>18255</v>
      </c>
      <c r="Z135" s="144">
        <v>71</v>
      </c>
      <c r="AA135" s="145">
        <v>61</v>
      </c>
      <c r="AB135" s="146">
        <v>1742</v>
      </c>
      <c r="AC135" s="149">
        <v>362</v>
      </c>
      <c r="AD135" s="141">
        <v>0</v>
      </c>
      <c r="AE135" s="150">
        <v>100</v>
      </c>
      <c r="AF135" s="151">
        <v>0</v>
      </c>
    </row>
    <row r="136" spans="1:32" s="3" customFormat="1" ht="18.75" customHeight="1">
      <c r="A136" s="32">
        <v>134</v>
      </c>
      <c r="B136" s="33">
        <v>98</v>
      </c>
      <c r="C136" s="34" t="s">
        <v>3075</v>
      </c>
      <c r="D136" s="35" t="s">
        <v>3098</v>
      </c>
      <c r="E136" s="45" t="s">
        <v>3052</v>
      </c>
      <c r="F136" s="47">
        <v>124</v>
      </c>
      <c r="G136" s="38">
        <v>335835863</v>
      </c>
      <c r="H136" s="39">
        <v>121</v>
      </c>
      <c r="I136" s="40">
        <v>111</v>
      </c>
      <c r="J136" s="41">
        <v>427877968</v>
      </c>
      <c r="K136" s="42">
        <v>109</v>
      </c>
      <c r="L136" s="43">
        <v>98</v>
      </c>
      <c r="M136" s="38">
        <v>102847776</v>
      </c>
      <c r="N136" s="39">
        <v>100</v>
      </c>
      <c r="O136" s="40">
        <v>90</v>
      </c>
      <c r="P136" s="41">
        <v>228932434</v>
      </c>
      <c r="Q136" s="42">
        <v>156</v>
      </c>
      <c r="R136" s="43">
        <v>145</v>
      </c>
      <c r="S136" s="38">
        <v>297772774</v>
      </c>
      <c r="T136" s="39">
        <v>111</v>
      </c>
      <c r="U136" s="40">
        <v>104</v>
      </c>
      <c r="V136" s="41">
        <v>40612332</v>
      </c>
      <c r="W136" s="42">
        <v>245</v>
      </c>
      <c r="X136" s="43">
        <v>242</v>
      </c>
      <c r="Y136" s="38">
        <v>39795</v>
      </c>
      <c r="Z136" s="39">
        <v>38</v>
      </c>
      <c r="AA136" s="40">
        <v>29</v>
      </c>
      <c r="AB136" s="41">
        <v>2647</v>
      </c>
      <c r="AC136" s="108">
        <v>332</v>
      </c>
      <c r="AD136" s="45">
        <v>0</v>
      </c>
      <c r="AE136" s="37">
        <v>100</v>
      </c>
      <c r="AF136" s="46">
        <v>0</v>
      </c>
    </row>
    <row r="137" spans="1:32" s="3" customFormat="1" ht="18.75" customHeight="1">
      <c r="A137" s="152">
        <v>135</v>
      </c>
      <c r="B137" s="153">
        <v>122</v>
      </c>
      <c r="C137" s="154" t="s">
        <v>2176</v>
      </c>
      <c r="D137" s="155" t="s">
        <v>3056</v>
      </c>
      <c r="E137" s="156" t="s">
        <v>3052</v>
      </c>
      <c r="F137" s="157">
        <v>125</v>
      </c>
      <c r="G137" s="158">
        <v>333895627</v>
      </c>
      <c r="H137" s="159">
        <v>157</v>
      </c>
      <c r="I137" s="160">
        <v>147</v>
      </c>
      <c r="J137" s="161">
        <v>338969252</v>
      </c>
      <c r="K137" s="162">
        <v>279</v>
      </c>
      <c r="L137" s="163">
        <v>264</v>
      </c>
      <c r="M137" s="158">
        <v>37855256</v>
      </c>
      <c r="N137" s="159">
        <v>328</v>
      </c>
      <c r="O137" s="160">
        <v>314</v>
      </c>
      <c r="P137" s="161">
        <v>56560826</v>
      </c>
      <c r="Q137" s="162">
        <v>168</v>
      </c>
      <c r="R137" s="163">
        <v>157</v>
      </c>
      <c r="S137" s="158">
        <v>275525138</v>
      </c>
      <c r="T137" s="159">
        <v>231</v>
      </c>
      <c r="U137" s="160">
        <v>222</v>
      </c>
      <c r="V137" s="161">
        <v>14346765</v>
      </c>
      <c r="W137" s="162">
        <v>250</v>
      </c>
      <c r="X137" s="163">
        <v>247</v>
      </c>
      <c r="Y137" s="158">
        <v>38651</v>
      </c>
      <c r="Z137" s="159">
        <v>362</v>
      </c>
      <c r="AA137" s="160">
        <v>347</v>
      </c>
      <c r="AB137" s="161">
        <v>334</v>
      </c>
      <c r="AC137" s="164">
        <v>311</v>
      </c>
      <c r="AD137" s="156">
        <v>0</v>
      </c>
      <c r="AE137" s="165">
        <v>100</v>
      </c>
      <c r="AF137" s="166">
        <v>0</v>
      </c>
    </row>
    <row r="138" spans="1:32" s="3" customFormat="1" ht="18.75" customHeight="1">
      <c r="A138" s="167">
        <v>136</v>
      </c>
      <c r="B138" s="168">
        <v>132</v>
      </c>
      <c r="C138" s="169" t="s">
        <v>1562</v>
      </c>
      <c r="D138" s="170" t="s">
        <v>3056</v>
      </c>
      <c r="E138" s="171" t="s">
        <v>3052</v>
      </c>
      <c r="F138" s="172">
        <v>126</v>
      </c>
      <c r="G138" s="173">
        <v>330301941</v>
      </c>
      <c r="H138" s="174">
        <v>154</v>
      </c>
      <c r="I138" s="175">
        <v>144</v>
      </c>
      <c r="J138" s="176">
        <v>345248280</v>
      </c>
      <c r="K138" s="177">
        <v>375</v>
      </c>
      <c r="L138" s="178">
        <v>360</v>
      </c>
      <c r="M138" s="173">
        <v>22830961</v>
      </c>
      <c r="N138" s="174">
        <v>368</v>
      </c>
      <c r="O138" s="175">
        <v>354</v>
      </c>
      <c r="P138" s="176">
        <v>42867325</v>
      </c>
      <c r="Q138" s="177">
        <v>274</v>
      </c>
      <c r="R138" s="178">
        <v>262</v>
      </c>
      <c r="S138" s="173">
        <v>164163250</v>
      </c>
      <c r="T138" s="174">
        <v>316</v>
      </c>
      <c r="U138" s="175">
        <v>305</v>
      </c>
      <c r="V138" s="176">
        <v>7429285</v>
      </c>
      <c r="W138" s="177">
        <v>88</v>
      </c>
      <c r="X138" s="178">
        <v>86</v>
      </c>
      <c r="Y138" s="173">
        <v>118621</v>
      </c>
      <c r="Z138" s="174">
        <v>295</v>
      </c>
      <c r="AA138" s="175">
        <v>281</v>
      </c>
      <c r="AB138" s="176">
        <v>485</v>
      </c>
      <c r="AC138" s="179">
        <v>383</v>
      </c>
      <c r="AD138" s="171">
        <v>0</v>
      </c>
      <c r="AE138" s="180">
        <v>0</v>
      </c>
      <c r="AF138" s="181">
        <v>100</v>
      </c>
    </row>
    <row r="139" spans="1:32" s="3" customFormat="1" ht="18.75" customHeight="1">
      <c r="A139" s="32">
        <v>137</v>
      </c>
      <c r="B139" s="33">
        <v>161</v>
      </c>
      <c r="C139" s="34" t="s">
        <v>210</v>
      </c>
      <c r="D139" s="35" t="s">
        <v>867</v>
      </c>
      <c r="E139" s="45" t="s">
        <v>3052</v>
      </c>
      <c r="F139" s="47">
        <v>127</v>
      </c>
      <c r="G139" s="38">
        <v>329035744</v>
      </c>
      <c r="H139" s="39">
        <v>160</v>
      </c>
      <c r="I139" s="40">
        <v>150</v>
      </c>
      <c r="J139" s="41">
        <v>329035744</v>
      </c>
      <c r="K139" s="42">
        <v>187</v>
      </c>
      <c r="L139" s="43">
        <v>174</v>
      </c>
      <c r="M139" s="38">
        <v>63989505</v>
      </c>
      <c r="N139" s="39">
        <v>273</v>
      </c>
      <c r="O139" s="40">
        <v>262</v>
      </c>
      <c r="P139" s="41">
        <v>78148223</v>
      </c>
      <c r="Q139" s="42">
        <v>313</v>
      </c>
      <c r="R139" s="43">
        <v>301</v>
      </c>
      <c r="S139" s="38">
        <v>132784305</v>
      </c>
      <c r="T139" s="39">
        <v>406</v>
      </c>
      <c r="U139" s="40">
        <v>394</v>
      </c>
      <c r="V139" s="41">
        <v>2241438</v>
      </c>
      <c r="W139" s="42">
        <v>56</v>
      </c>
      <c r="X139" s="43">
        <v>54</v>
      </c>
      <c r="Y139" s="38">
        <v>169260</v>
      </c>
      <c r="Z139" s="39">
        <v>35</v>
      </c>
      <c r="AA139" s="40">
        <v>26</v>
      </c>
      <c r="AB139" s="41">
        <v>2975</v>
      </c>
      <c r="AC139" s="108">
        <v>384</v>
      </c>
      <c r="AD139" s="45">
        <v>0</v>
      </c>
      <c r="AE139" s="37">
        <v>0</v>
      </c>
      <c r="AF139" s="46">
        <v>100</v>
      </c>
    </row>
    <row r="140" spans="1:32" s="3" customFormat="1" ht="18.75" customHeight="1">
      <c r="A140" s="32">
        <v>138</v>
      </c>
      <c r="B140" s="33">
        <v>135</v>
      </c>
      <c r="C140" s="34" t="s">
        <v>1563</v>
      </c>
      <c r="D140" s="35" t="s">
        <v>1061</v>
      </c>
      <c r="E140" s="45" t="s">
        <v>3052</v>
      </c>
      <c r="F140" s="47">
        <v>128</v>
      </c>
      <c r="G140" s="38">
        <v>326376781</v>
      </c>
      <c r="H140" s="39">
        <v>150</v>
      </c>
      <c r="I140" s="40">
        <v>140</v>
      </c>
      <c r="J140" s="41">
        <v>354425829</v>
      </c>
      <c r="K140" s="42">
        <v>398</v>
      </c>
      <c r="L140" s="43">
        <v>383</v>
      </c>
      <c r="M140" s="38">
        <v>19355415</v>
      </c>
      <c r="N140" s="39">
        <v>190</v>
      </c>
      <c r="O140" s="40">
        <v>180</v>
      </c>
      <c r="P140" s="41">
        <v>128295049</v>
      </c>
      <c r="Q140" s="42">
        <v>65</v>
      </c>
      <c r="R140" s="43">
        <v>55</v>
      </c>
      <c r="S140" s="38">
        <v>620517426</v>
      </c>
      <c r="T140" s="39">
        <v>284</v>
      </c>
      <c r="U140" s="40">
        <v>274</v>
      </c>
      <c r="V140" s="41">
        <v>10250233</v>
      </c>
      <c r="W140" s="42" t="s">
        <v>3052</v>
      </c>
      <c r="X140" s="43" t="s">
        <v>3052</v>
      </c>
      <c r="Y140" s="44" t="s">
        <v>3052</v>
      </c>
      <c r="Z140" s="39">
        <v>397</v>
      </c>
      <c r="AA140" s="40">
        <v>382</v>
      </c>
      <c r="AB140" s="41">
        <v>262</v>
      </c>
      <c r="AC140" s="108">
        <v>400</v>
      </c>
      <c r="AD140" s="45">
        <v>0</v>
      </c>
      <c r="AE140" s="37">
        <v>100</v>
      </c>
      <c r="AF140" s="46">
        <v>0</v>
      </c>
    </row>
    <row r="141" spans="1:32" s="3" customFormat="1" ht="18.75" customHeight="1">
      <c r="A141" s="32">
        <v>139</v>
      </c>
      <c r="B141" s="33">
        <v>130</v>
      </c>
      <c r="C141" s="34" t="s">
        <v>2698</v>
      </c>
      <c r="D141" s="35" t="s">
        <v>2187</v>
      </c>
      <c r="E141" s="45" t="s">
        <v>3052</v>
      </c>
      <c r="F141" s="47">
        <v>129</v>
      </c>
      <c r="G141" s="38">
        <v>326067032</v>
      </c>
      <c r="H141" s="39">
        <v>158</v>
      </c>
      <c r="I141" s="40">
        <v>148</v>
      </c>
      <c r="J141" s="41">
        <v>333225219</v>
      </c>
      <c r="K141" s="42">
        <v>107</v>
      </c>
      <c r="L141" s="43">
        <v>96</v>
      </c>
      <c r="M141" s="38">
        <v>104136058</v>
      </c>
      <c r="N141" s="39">
        <v>85</v>
      </c>
      <c r="O141" s="40">
        <v>75</v>
      </c>
      <c r="P141" s="41">
        <v>255807042</v>
      </c>
      <c r="Q141" s="42">
        <v>137</v>
      </c>
      <c r="R141" s="43">
        <v>126</v>
      </c>
      <c r="S141" s="38">
        <v>331784459</v>
      </c>
      <c r="T141" s="39">
        <v>128</v>
      </c>
      <c r="U141" s="40">
        <v>121</v>
      </c>
      <c r="V141" s="41">
        <v>33853890</v>
      </c>
      <c r="W141" s="42">
        <v>90</v>
      </c>
      <c r="X141" s="43">
        <v>88</v>
      </c>
      <c r="Y141" s="38">
        <v>116099</v>
      </c>
      <c r="Z141" s="39">
        <v>58</v>
      </c>
      <c r="AA141" s="40">
        <v>49</v>
      </c>
      <c r="AB141" s="41">
        <v>1991</v>
      </c>
      <c r="AC141" s="108">
        <v>321</v>
      </c>
      <c r="AD141" s="45">
        <v>0</v>
      </c>
      <c r="AE141" s="37">
        <v>100</v>
      </c>
      <c r="AF141" s="46">
        <v>0</v>
      </c>
    </row>
    <row r="142" spans="1:32" s="3" customFormat="1" ht="18.75" customHeight="1">
      <c r="A142" s="48">
        <v>140</v>
      </c>
      <c r="B142" s="49">
        <v>199</v>
      </c>
      <c r="C142" s="50" t="s">
        <v>1628</v>
      </c>
      <c r="D142" s="51" t="s">
        <v>404</v>
      </c>
      <c r="E142" s="52" t="s">
        <v>3052</v>
      </c>
      <c r="F142" s="53">
        <v>130</v>
      </c>
      <c r="G142" s="54">
        <v>324628347</v>
      </c>
      <c r="H142" s="55">
        <v>159</v>
      </c>
      <c r="I142" s="56">
        <v>149</v>
      </c>
      <c r="J142" s="57">
        <v>330246453</v>
      </c>
      <c r="K142" s="58">
        <v>167</v>
      </c>
      <c r="L142" s="59">
        <v>155</v>
      </c>
      <c r="M142" s="54">
        <v>71738869</v>
      </c>
      <c r="N142" s="55">
        <v>238</v>
      </c>
      <c r="O142" s="56">
        <v>227</v>
      </c>
      <c r="P142" s="57">
        <v>93578983</v>
      </c>
      <c r="Q142" s="58">
        <v>323</v>
      </c>
      <c r="R142" s="59">
        <v>311</v>
      </c>
      <c r="S142" s="54">
        <v>129420625</v>
      </c>
      <c r="T142" s="55">
        <v>133</v>
      </c>
      <c r="U142" s="56">
        <v>126</v>
      </c>
      <c r="V142" s="57">
        <v>31227598</v>
      </c>
      <c r="W142" s="58">
        <v>416</v>
      </c>
      <c r="X142" s="59">
        <v>410</v>
      </c>
      <c r="Y142" s="54">
        <v>2033</v>
      </c>
      <c r="Z142" s="55">
        <v>100</v>
      </c>
      <c r="AA142" s="56">
        <v>89</v>
      </c>
      <c r="AB142" s="57">
        <v>1414</v>
      </c>
      <c r="AC142" s="109">
        <v>311</v>
      </c>
      <c r="AD142" s="52">
        <v>0</v>
      </c>
      <c r="AE142" s="60">
        <v>100</v>
      </c>
      <c r="AF142" s="61">
        <v>0</v>
      </c>
    </row>
    <row r="143" spans="1:32" s="3" customFormat="1" ht="18.75" customHeight="1">
      <c r="A143" s="167">
        <v>141</v>
      </c>
      <c r="B143" s="168">
        <v>165</v>
      </c>
      <c r="C143" s="169" t="s">
        <v>1627</v>
      </c>
      <c r="D143" s="170" t="s">
        <v>3056</v>
      </c>
      <c r="E143" s="182" t="s">
        <v>3052</v>
      </c>
      <c r="F143" s="180">
        <v>131</v>
      </c>
      <c r="G143" s="173">
        <v>319964147</v>
      </c>
      <c r="H143" s="174">
        <v>162</v>
      </c>
      <c r="I143" s="175">
        <v>152</v>
      </c>
      <c r="J143" s="176">
        <v>321900695</v>
      </c>
      <c r="K143" s="177">
        <v>221</v>
      </c>
      <c r="L143" s="178">
        <v>206</v>
      </c>
      <c r="M143" s="173">
        <v>51840069</v>
      </c>
      <c r="N143" s="174">
        <v>163</v>
      </c>
      <c r="O143" s="175">
        <v>153</v>
      </c>
      <c r="P143" s="176">
        <v>148437979</v>
      </c>
      <c r="Q143" s="177">
        <v>103</v>
      </c>
      <c r="R143" s="178">
        <v>92</v>
      </c>
      <c r="S143" s="173">
        <v>417638768</v>
      </c>
      <c r="T143" s="174">
        <v>290</v>
      </c>
      <c r="U143" s="175">
        <v>280</v>
      </c>
      <c r="V143" s="176">
        <v>9798394</v>
      </c>
      <c r="W143" s="177">
        <v>428</v>
      </c>
      <c r="X143" s="178">
        <v>421</v>
      </c>
      <c r="Y143" s="173">
        <v>642</v>
      </c>
      <c r="Z143" s="174">
        <v>96</v>
      </c>
      <c r="AA143" s="175">
        <v>85</v>
      </c>
      <c r="AB143" s="176">
        <v>1440</v>
      </c>
      <c r="AC143" s="179">
        <v>352</v>
      </c>
      <c r="AD143" s="171">
        <v>0</v>
      </c>
      <c r="AE143" s="180">
        <v>100</v>
      </c>
      <c r="AF143" s="181">
        <v>0</v>
      </c>
    </row>
    <row r="144" spans="1:32" s="3" customFormat="1" ht="18.75" customHeight="1">
      <c r="A144" s="137">
        <v>142</v>
      </c>
      <c r="B144" s="138">
        <v>131</v>
      </c>
      <c r="C144" s="139" t="s">
        <v>676</v>
      </c>
      <c r="D144" s="140" t="s">
        <v>3056</v>
      </c>
      <c r="E144" s="141" t="s">
        <v>3052</v>
      </c>
      <c r="F144" s="142">
        <v>132</v>
      </c>
      <c r="G144" s="143">
        <v>315711374</v>
      </c>
      <c r="H144" s="144">
        <v>155</v>
      </c>
      <c r="I144" s="145">
        <v>145</v>
      </c>
      <c r="J144" s="146">
        <v>344139080</v>
      </c>
      <c r="K144" s="147">
        <v>83</v>
      </c>
      <c r="L144" s="148">
        <v>73</v>
      </c>
      <c r="M144" s="143">
        <v>124581907</v>
      </c>
      <c r="N144" s="144">
        <v>228</v>
      </c>
      <c r="O144" s="145">
        <v>218</v>
      </c>
      <c r="P144" s="146">
        <v>100357846</v>
      </c>
      <c r="Q144" s="147">
        <v>116</v>
      </c>
      <c r="R144" s="148">
        <v>105</v>
      </c>
      <c r="S144" s="143">
        <v>393105894</v>
      </c>
      <c r="T144" s="144">
        <v>242</v>
      </c>
      <c r="U144" s="145">
        <v>233</v>
      </c>
      <c r="V144" s="146">
        <v>13281661</v>
      </c>
      <c r="W144" s="147">
        <v>347</v>
      </c>
      <c r="X144" s="148">
        <v>343</v>
      </c>
      <c r="Y144" s="143">
        <v>14713</v>
      </c>
      <c r="Z144" s="144" t="s">
        <v>3052</v>
      </c>
      <c r="AA144" s="145" t="s">
        <v>3052</v>
      </c>
      <c r="AB144" s="187" t="s">
        <v>3052</v>
      </c>
      <c r="AC144" s="149">
        <v>352</v>
      </c>
      <c r="AD144" s="141">
        <v>0</v>
      </c>
      <c r="AE144" s="150">
        <v>100</v>
      </c>
      <c r="AF144" s="151">
        <v>0</v>
      </c>
    </row>
    <row r="145" spans="1:32" s="3" customFormat="1" ht="18.75" customHeight="1">
      <c r="A145" s="32">
        <v>143</v>
      </c>
      <c r="B145" s="33">
        <v>136</v>
      </c>
      <c r="C145" s="34" t="s">
        <v>1564</v>
      </c>
      <c r="D145" s="35" t="s">
        <v>3103</v>
      </c>
      <c r="E145" s="45" t="s">
        <v>3052</v>
      </c>
      <c r="F145" s="47">
        <v>133</v>
      </c>
      <c r="G145" s="38">
        <v>314630083</v>
      </c>
      <c r="H145" s="39">
        <v>156</v>
      </c>
      <c r="I145" s="40">
        <v>146</v>
      </c>
      <c r="J145" s="41">
        <v>340173245</v>
      </c>
      <c r="K145" s="42">
        <v>294</v>
      </c>
      <c r="L145" s="43">
        <v>279</v>
      </c>
      <c r="M145" s="38">
        <v>35486811</v>
      </c>
      <c r="N145" s="39">
        <v>90</v>
      </c>
      <c r="O145" s="40">
        <v>80</v>
      </c>
      <c r="P145" s="41">
        <v>245756131</v>
      </c>
      <c r="Q145" s="42">
        <v>143</v>
      </c>
      <c r="R145" s="43">
        <v>132</v>
      </c>
      <c r="S145" s="38">
        <v>316170881</v>
      </c>
      <c r="T145" s="39">
        <v>226</v>
      </c>
      <c r="U145" s="40">
        <v>217</v>
      </c>
      <c r="V145" s="41">
        <v>14465509</v>
      </c>
      <c r="W145" s="42">
        <v>220</v>
      </c>
      <c r="X145" s="43">
        <v>217</v>
      </c>
      <c r="Y145" s="38">
        <v>48513</v>
      </c>
      <c r="Z145" s="39">
        <v>122</v>
      </c>
      <c r="AA145" s="40">
        <v>110</v>
      </c>
      <c r="AB145" s="41">
        <v>1221</v>
      </c>
      <c r="AC145" s="108">
        <v>356</v>
      </c>
      <c r="AD145" s="45">
        <v>0</v>
      </c>
      <c r="AE145" s="37">
        <v>100</v>
      </c>
      <c r="AF145" s="46">
        <v>0</v>
      </c>
    </row>
    <row r="146" spans="1:32" s="3" customFormat="1" ht="18.75" customHeight="1">
      <c r="A146" s="32">
        <v>144</v>
      </c>
      <c r="B146" s="33">
        <v>155</v>
      </c>
      <c r="C146" s="34" t="s">
        <v>670</v>
      </c>
      <c r="D146" s="35" t="s">
        <v>2187</v>
      </c>
      <c r="E146" s="36" t="s">
        <v>3052</v>
      </c>
      <c r="F146" s="37">
        <v>134</v>
      </c>
      <c r="G146" s="38">
        <v>314570357</v>
      </c>
      <c r="H146" s="39">
        <v>165</v>
      </c>
      <c r="I146" s="40">
        <v>155</v>
      </c>
      <c r="J146" s="41">
        <v>314570357</v>
      </c>
      <c r="K146" s="42">
        <v>55</v>
      </c>
      <c r="L146" s="43">
        <v>45</v>
      </c>
      <c r="M146" s="38">
        <v>175632734</v>
      </c>
      <c r="N146" s="39">
        <v>47</v>
      </c>
      <c r="O146" s="40">
        <v>39</v>
      </c>
      <c r="P146" s="41">
        <v>494959060</v>
      </c>
      <c r="Q146" s="42">
        <v>80</v>
      </c>
      <c r="R146" s="43">
        <v>69</v>
      </c>
      <c r="S146" s="38">
        <v>531386447</v>
      </c>
      <c r="T146" s="39">
        <v>22</v>
      </c>
      <c r="U146" s="40">
        <v>20</v>
      </c>
      <c r="V146" s="41">
        <v>178826813</v>
      </c>
      <c r="W146" s="42">
        <v>226</v>
      </c>
      <c r="X146" s="43">
        <v>223</v>
      </c>
      <c r="Y146" s="38">
        <v>46863</v>
      </c>
      <c r="Z146" s="39">
        <v>292</v>
      </c>
      <c r="AA146" s="40">
        <v>278</v>
      </c>
      <c r="AB146" s="41">
        <v>498</v>
      </c>
      <c r="AC146" s="108">
        <v>369</v>
      </c>
      <c r="AD146" s="45">
        <v>0</v>
      </c>
      <c r="AE146" s="37">
        <v>100</v>
      </c>
      <c r="AF146" s="46">
        <v>0</v>
      </c>
    </row>
    <row r="147" spans="1:32" s="3" customFormat="1" ht="18.75" customHeight="1">
      <c r="A147" s="152">
        <v>145</v>
      </c>
      <c r="B147" s="153">
        <v>121</v>
      </c>
      <c r="C147" s="154" t="s">
        <v>3086</v>
      </c>
      <c r="D147" s="155" t="s">
        <v>3056</v>
      </c>
      <c r="E147" s="156" t="s">
        <v>3052</v>
      </c>
      <c r="F147" s="157">
        <v>135</v>
      </c>
      <c r="G147" s="158">
        <v>312334803</v>
      </c>
      <c r="H147" s="159">
        <v>151</v>
      </c>
      <c r="I147" s="160">
        <v>141</v>
      </c>
      <c r="J147" s="161">
        <v>348479832</v>
      </c>
      <c r="K147" s="162">
        <v>130</v>
      </c>
      <c r="L147" s="163">
        <v>118</v>
      </c>
      <c r="M147" s="158">
        <v>88345000</v>
      </c>
      <c r="N147" s="159">
        <v>171</v>
      </c>
      <c r="O147" s="160">
        <v>161</v>
      </c>
      <c r="P147" s="161">
        <v>140140799</v>
      </c>
      <c r="Q147" s="162">
        <v>146</v>
      </c>
      <c r="R147" s="163">
        <v>135</v>
      </c>
      <c r="S147" s="158">
        <v>310147944</v>
      </c>
      <c r="T147" s="159">
        <v>161</v>
      </c>
      <c r="U147" s="160">
        <v>154</v>
      </c>
      <c r="V147" s="161">
        <v>25179534</v>
      </c>
      <c r="W147" s="162">
        <v>326</v>
      </c>
      <c r="X147" s="163">
        <v>322</v>
      </c>
      <c r="Y147" s="158">
        <v>18827</v>
      </c>
      <c r="Z147" s="159">
        <v>154</v>
      </c>
      <c r="AA147" s="160">
        <v>141</v>
      </c>
      <c r="AB147" s="161">
        <v>1055</v>
      </c>
      <c r="AC147" s="164">
        <v>352</v>
      </c>
      <c r="AD147" s="156">
        <v>0</v>
      </c>
      <c r="AE147" s="165">
        <v>75</v>
      </c>
      <c r="AF147" s="166">
        <v>25</v>
      </c>
    </row>
    <row r="148" spans="1:32" s="3" customFormat="1" ht="18.75" customHeight="1">
      <c r="A148" s="18">
        <v>146</v>
      </c>
      <c r="B148" s="19">
        <v>146</v>
      </c>
      <c r="C148" s="20" t="s">
        <v>1565</v>
      </c>
      <c r="D148" s="21" t="s">
        <v>3056</v>
      </c>
      <c r="E148" s="22" t="s">
        <v>3052</v>
      </c>
      <c r="F148" s="23">
        <v>136</v>
      </c>
      <c r="G148" s="24">
        <v>309139941</v>
      </c>
      <c r="H148" s="25">
        <v>125</v>
      </c>
      <c r="I148" s="26">
        <v>115</v>
      </c>
      <c r="J148" s="27">
        <v>418654826</v>
      </c>
      <c r="K148" s="28">
        <v>152</v>
      </c>
      <c r="L148" s="29">
        <v>140</v>
      </c>
      <c r="M148" s="24">
        <v>77264581</v>
      </c>
      <c r="N148" s="25">
        <v>203</v>
      </c>
      <c r="O148" s="26">
        <v>193</v>
      </c>
      <c r="P148" s="27">
        <v>117093418</v>
      </c>
      <c r="Q148" s="28">
        <v>205</v>
      </c>
      <c r="R148" s="29">
        <v>193</v>
      </c>
      <c r="S148" s="24">
        <v>230950535</v>
      </c>
      <c r="T148" s="25">
        <v>168</v>
      </c>
      <c r="U148" s="26">
        <v>161</v>
      </c>
      <c r="V148" s="27">
        <v>23440650</v>
      </c>
      <c r="W148" s="28">
        <v>49</v>
      </c>
      <c r="X148" s="29">
        <v>47</v>
      </c>
      <c r="Y148" s="24">
        <v>199860</v>
      </c>
      <c r="Z148" s="25">
        <v>203</v>
      </c>
      <c r="AA148" s="26">
        <v>190</v>
      </c>
      <c r="AB148" s="27">
        <v>804</v>
      </c>
      <c r="AC148" s="107">
        <v>382</v>
      </c>
      <c r="AD148" s="22">
        <v>0</v>
      </c>
      <c r="AE148" s="30">
        <v>0</v>
      </c>
      <c r="AF148" s="31">
        <v>100</v>
      </c>
    </row>
    <row r="149" spans="1:32" s="3" customFormat="1" ht="18.75" customHeight="1">
      <c r="A149" s="137">
        <v>147</v>
      </c>
      <c r="B149" s="138">
        <v>129</v>
      </c>
      <c r="C149" s="139" t="s">
        <v>1566</v>
      </c>
      <c r="D149" s="140" t="s">
        <v>3056</v>
      </c>
      <c r="E149" s="141" t="s">
        <v>3052</v>
      </c>
      <c r="F149" s="142">
        <v>137</v>
      </c>
      <c r="G149" s="143">
        <v>307520259</v>
      </c>
      <c r="H149" s="144">
        <v>122</v>
      </c>
      <c r="I149" s="145">
        <v>112</v>
      </c>
      <c r="J149" s="146">
        <v>426555081</v>
      </c>
      <c r="K149" s="147">
        <v>252</v>
      </c>
      <c r="L149" s="148">
        <v>237</v>
      </c>
      <c r="M149" s="143">
        <v>44896904</v>
      </c>
      <c r="N149" s="144">
        <v>129</v>
      </c>
      <c r="O149" s="145">
        <v>119</v>
      </c>
      <c r="P149" s="146">
        <v>185809983</v>
      </c>
      <c r="Q149" s="147">
        <v>104</v>
      </c>
      <c r="R149" s="148">
        <v>93</v>
      </c>
      <c r="S149" s="143">
        <v>416347432</v>
      </c>
      <c r="T149" s="144">
        <v>318</v>
      </c>
      <c r="U149" s="145">
        <v>307</v>
      </c>
      <c r="V149" s="146">
        <v>7216364</v>
      </c>
      <c r="W149" s="147">
        <v>60</v>
      </c>
      <c r="X149" s="148">
        <v>58</v>
      </c>
      <c r="Y149" s="143">
        <v>165183</v>
      </c>
      <c r="Z149" s="144">
        <v>165</v>
      </c>
      <c r="AA149" s="145">
        <v>152</v>
      </c>
      <c r="AB149" s="146">
        <v>985</v>
      </c>
      <c r="AC149" s="149">
        <v>321</v>
      </c>
      <c r="AD149" s="141">
        <v>0</v>
      </c>
      <c r="AE149" s="150">
        <v>100</v>
      </c>
      <c r="AF149" s="151">
        <v>0</v>
      </c>
    </row>
    <row r="150" spans="1:32" s="3" customFormat="1" ht="18.75" customHeight="1">
      <c r="A150" s="32">
        <v>148</v>
      </c>
      <c r="B150" s="33">
        <v>219</v>
      </c>
      <c r="C150" s="34" t="s">
        <v>1567</v>
      </c>
      <c r="D150" s="35" t="s">
        <v>1054</v>
      </c>
      <c r="E150" s="45" t="s">
        <v>3052</v>
      </c>
      <c r="F150" s="47">
        <v>138</v>
      </c>
      <c r="G150" s="38">
        <v>307253247</v>
      </c>
      <c r="H150" s="39">
        <v>166</v>
      </c>
      <c r="I150" s="40">
        <v>156</v>
      </c>
      <c r="J150" s="41">
        <v>312793320</v>
      </c>
      <c r="K150" s="42">
        <v>203</v>
      </c>
      <c r="L150" s="43">
        <v>190</v>
      </c>
      <c r="M150" s="38">
        <v>56794067</v>
      </c>
      <c r="N150" s="39">
        <v>218</v>
      </c>
      <c r="O150" s="40">
        <v>208</v>
      </c>
      <c r="P150" s="41">
        <v>107771849</v>
      </c>
      <c r="Q150" s="42">
        <v>235</v>
      </c>
      <c r="R150" s="43">
        <v>223</v>
      </c>
      <c r="S150" s="38">
        <v>196450562</v>
      </c>
      <c r="T150" s="39">
        <v>131</v>
      </c>
      <c r="U150" s="40">
        <v>124</v>
      </c>
      <c r="V150" s="41">
        <v>33173119</v>
      </c>
      <c r="W150" s="42">
        <v>387</v>
      </c>
      <c r="X150" s="43">
        <v>382</v>
      </c>
      <c r="Y150" s="38">
        <v>5691</v>
      </c>
      <c r="Z150" s="39">
        <v>200</v>
      </c>
      <c r="AA150" s="40">
        <v>187</v>
      </c>
      <c r="AB150" s="41">
        <v>819</v>
      </c>
      <c r="AC150" s="108">
        <v>312</v>
      </c>
      <c r="AD150" s="45">
        <v>0</v>
      </c>
      <c r="AE150" s="37">
        <v>100</v>
      </c>
      <c r="AF150" s="46">
        <v>0</v>
      </c>
    </row>
    <row r="151" spans="1:32" s="3" customFormat="1" ht="18.75" customHeight="1">
      <c r="A151" s="32">
        <v>149</v>
      </c>
      <c r="B151" s="33">
        <v>113</v>
      </c>
      <c r="C151" s="34" t="s">
        <v>2706</v>
      </c>
      <c r="D151" s="35" t="s">
        <v>3098</v>
      </c>
      <c r="E151" s="45" t="s">
        <v>3052</v>
      </c>
      <c r="F151" s="47">
        <v>139</v>
      </c>
      <c r="G151" s="38">
        <v>304278912</v>
      </c>
      <c r="H151" s="39">
        <v>168</v>
      </c>
      <c r="I151" s="40">
        <v>158</v>
      </c>
      <c r="J151" s="41">
        <v>304655156</v>
      </c>
      <c r="K151" s="42">
        <v>74</v>
      </c>
      <c r="L151" s="43">
        <v>64</v>
      </c>
      <c r="M151" s="38">
        <v>138308940</v>
      </c>
      <c r="N151" s="39">
        <v>131</v>
      </c>
      <c r="O151" s="40">
        <v>121</v>
      </c>
      <c r="P151" s="41">
        <v>183909918</v>
      </c>
      <c r="Q151" s="42">
        <v>62</v>
      </c>
      <c r="R151" s="43">
        <v>52</v>
      </c>
      <c r="S151" s="38">
        <v>681944856</v>
      </c>
      <c r="T151" s="39">
        <v>261</v>
      </c>
      <c r="U151" s="40">
        <v>252</v>
      </c>
      <c r="V151" s="41">
        <v>11912969</v>
      </c>
      <c r="W151" s="42">
        <v>450</v>
      </c>
      <c r="X151" s="43">
        <v>442</v>
      </c>
      <c r="Y151" s="38">
        <v>14</v>
      </c>
      <c r="Z151" s="39">
        <v>83</v>
      </c>
      <c r="AA151" s="40">
        <v>72</v>
      </c>
      <c r="AB151" s="41">
        <v>1601</v>
      </c>
      <c r="AC151" s="108">
        <v>311</v>
      </c>
      <c r="AD151" s="45">
        <v>9.99</v>
      </c>
      <c r="AE151" s="37">
        <v>90.01</v>
      </c>
      <c r="AF151" s="46">
        <v>0</v>
      </c>
    </row>
    <row r="152" spans="1:32" s="3" customFormat="1" ht="18.75" customHeight="1">
      <c r="A152" s="48">
        <v>150</v>
      </c>
      <c r="B152" s="49">
        <v>119</v>
      </c>
      <c r="C152" s="50" t="s">
        <v>1568</v>
      </c>
      <c r="D152" s="51" t="s">
        <v>1061</v>
      </c>
      <c r="E152" s="52" t="s">
        <v>3052</v>
      </c>
      <c r="F152" s="53">
        <v>140</v>
      </c>
      <c r="G152" s="54">
        <v>299100582</v>
      </c>
      <c r="H152" s="55">
        <v>163</v>
      </c>
      <c r="I152" s="56">
        <v>153</v>
      </c>
      <c r="J152" s="57">
        <v>317535100</v>
      </c>
      <c r="K152" s="58">
        <v>134</v>
      </c>
      <c r="L152" s="59">
        <v>122</v>
      </c>
      <c r="M152" s="54">
        <v>86770109</v>
      </c>
      <c r="N152" s="55">
        <v>197</v>
      </c>
      <c r="O152" s="56">
        <v>187</v>
      </c>
      <c r="P152" s="57">
        <v>119159526</v>
      </c>
      <c r="Q152" s="58">
        <v>98</v>
      </c>
      <c r="R152" s="59">
        <v>87</v>
      </c>
      <c r="S152" s="54">
        <v>427876084</v>
      </c>
      <c r="T152" s="55">
        <v>495</v>
      </c>
      <c r="U152" s="56">
        <v>480</v>
      </c>
      <c r="V152" s="57">
        <v>-41844750</v>
      </c>
      <c r="W152" s="58">
        <v>44</v>
      </c>
      <c r="X152" s="59">
        <v>42</v>
      </c>
      <c r="Y152" s="54">
        <v>218706</v>
      </c>
      <c r="Z152" s="55">
        <v>27</v>
      </c>
      <c r="AA152" s="56">
        <v>18</v>
      </c>
      <c r="AB152" s="57">
        <v>3342</v>
      </c>
      <c r="AC152" s="109">
        <v>321</v>
      </c>
      <c r="AD152" s="52">
        <v>0</v>
      </c>
      <c r="AE152" s="60">
        <v>100</v>
      </c>
      <c r="AF152" s="61">
        <v>0</v>
      </c>
    </row>
    <row r="153" spans="1:32" s="3" customFormat="1" ht="18.75" customHeight="1">
      <c r="A153" s="18">
        <v>151</v>
      </c>
      <c r="B153" s="19">
        <v>276</v>
      </c>
      <c r="C153" s="20" t="s">
        <v>1569</v>
      </c>
      <c r="D153" s="21" t="s">
        <v>1054</v>
      </c>
      <c r="E153" s="22" t="s">
        <v>3052</v>
      </c>
      <c r="F153" s="23">
        <v>141</v>
      </c>
      <c r="G153" s="24">
        <v>299046462</v>
      </c>
      <c r="H153" s="25">
        <v>172</v>
      </c>
      <c r="I153" s="26">
        <v>162</v>
      </c>
      <c r="J153" s="27">
        <v>301167587</v>
      </c>
      <c r="K153" s="28">
        <v>315</v>
      </c>
      <c r="L153" s="29">
        <v>300</v>
      </c>
      <c r="M153" s="24">
        <v>31710811</v>
      </c>
      <c r="N153" s="25">
        <v>343</v>
      </c>
      <c r="O153" s="26">
        <v>329</v>
      </c>
      <c r="P153" s="27">
        <v>51374839</v>
      </c>
      <c r="Q153" s="28">
        <v>361</v>
      </c>
      <c r="R153" s="29">
        <v>349</v>
      </c>
      <c r="S153" s="24">
        <v>109900872</v>
      </c>
      <c r="T153" s="25">
        <v>241</v>
      </c>
      <c r="U153" s="26">
        <v>232</v>
      </c>
      <c r="V153" s="27">
        <v>13417566</v>
      </c>
      <c r="W153" s="28">
        <v>70</v>
      </c>
      <c r="X153" s="29">
        <v>68</v>
      </c>
      <c r="Y153" s="24">
        <v>141381</v>
      </c>
      <c r="Z153" s="25">
        <v>308</v>
      </c>
      <c r="AA153" s="26">
        <v>294</v>
      </c>
      <c r="AB153" s="27">
        <v>456</v>
      </c>
      <c r="AC153" s="107">
        <v>371</v>
      </c>
      <c r="AD153" s="22">
        <v>0</v>
      </c>
      <c r="AE153" s="30">
        <v>100</v>
      </c>
      <c r="AF153" s="31">
        <v>0</v>
      </c>
    </row>
    <row r="154" spans="1:32" s="3" customFormat="1" ht="18.75" customHeight="1">
      <c r="A154" s="32">
        <v>152</v>
      </c>
      <c r="B154" s="33">
        <v>163</v>
      </c>
      <c r="C154" s="34" t="s">
        <v>2708</v>
      </c>
      <c r="D154" s="35" t="s">
        <v>3098</v>
      </c>
      <c r="E154" s="45" t="s">
        <v>3052</v>
      </c>
      <c r="F154" s="47">
        <v>142</v>
      </c>
      <c r="G154" s="38">
        <v>298107094</v>
      </c>
      <c r="H154" s="39">
        <v>173</v>
      </c>
      <c r="I154" s="40">
        <v>163</v>
      </c>
      <c r="J154" s="41">
        <v>299644604</v>
      </c>
      <c r="K154" s="42">
        <v>89</v>
      </c>
      <c r="L154" s="43">
        <v>79</v>
      </c>
      <c r="M154" s="38">
        <v>118656691</v>
      </c>
      <c r="N154" s="39">
        <v>126</v>
      </c>
      <c r="O154" s="40">
        <v>116</v>
      </c>
      <c r="P154" s="41">
        <v>192711504</v>
      </c>
      <c r="Q154" s="42">
        <v>154</v>
      </c>
      <c r="R154" s="43">
        <v>143</v>
      </c>
      <c r="S154" s="38">
        <v>300544019</v>
      </c>
      <c r="T154" s="39">
        <v>70</v>
      </c>
      <c r="U154" s="40">
        <v>65</v>
      </c>
      <c r="V154" s="41">
        <v>64110002</v>
      </c>
      <c r="W154" s="42">
        <v>67</v>
      </c>
      <c r="X154" s="43">
        <v>65</v>
      </c>
      <c r="Y154" s="38">
        <v>143000</v>
      </c>
      <c r="Z154" s="39">
        <v>155</v>
      </c>
      <c r="AA154" s="40">
        <v>142</v>
      </c>
      <c r="AB154" s="41">
        <v>1050</v>
      </c>
      <c r="AC154" s="108">
        <v>321</v>
      </c>
      <c r="AD154" s="45">
        <v>0</v>
      </c>
      <c r="AE154" s="37">
        <v>100</v>
      </c>
      <c r="AF154" s="46">
        <v>0</v>
      </c>
    </row>
    <row r="155" spans="1:32" s="3" customFormat="1" ht="18.75" customHeight="1">
      <c r="A155" s="32">
        <v>153</v>
      </c>
      <c r="B155" s="33">
        <v>126</v>
      </c>
      <c r="C155" s="34" t="s">
        <v>1570</v>
      </c>
      <c r="D155" s="35" t="s">
        <v>3092</v>
      </c>
      <c r="E155" s="45" t="s">
        <v>3052</v>
      </c>
      <c r="F155" s="47">
        <v>143</v>
      </c>
      <c r="G155" s="38">
        <v>297857104</v>
      </c>
      <c r="H155" s="39">
        <v>175</v>
      </c>
      <c r="I155" s="40">
        <v>165</v>
      </c>
      <c r="J155" s="41">
        <v>297857104</v>
      </c>
      <c r="K155" s="42">
        <v>85</v>
      </c>
      <c r="L155" s="43">
        <v>75</v>
      </c>
      <c r="M155" s="38">
        <v>122606541</v>
      </c>
      <c r="N155" s="39">
        <v>51</v>
      </c>
      <c r="O155" s="40">
        <v>42</v>
      </c>
      <c r="P155" s="41">
        <v>469397623</v>
      </c>
      <c r="Q155" s="42">
        <v>50</v>
      </c>
      <c r="R155" s="43">
        <v>41</v>
      </c>
      <c r="S155" s="38">
        <v>818025546</v>
      </c>
      <c r="T155" s="39">
        <v>44</v>
      </c>
      <c r="U155" s="40">
        <v>41</v>
      </c>
      <c r="V155" s="41">
        <v>96802015</v>
      </c>
      <c r="W155" s="42">
        <v>79</v>
      </c>
      <c r="X155" s="43">
        <v>77</v>
      </c>
      <c r="Y155" s="38">
        <v>128145</v>
      </c>
      <c r="Z155" s="39">
        <v>92</v>
      </c>
      <c r="AA155" s="40">
        <v>81</v>
      </c>
      <c r="AB155" s="41">
        <v>1506</v>
      </c>
      <c r="AC155" s="108">
        <v>372</v>
      </c>
      <c r="AD155" s="45">
        <v>0</v>
      </c>
      <c r="AE155" s="37">
        <v>100</v>
      </c>
      <c r="AF155" s="46">
        <v>0</v>
      </c>
    </row>
    <row r="156" spans="1:32" s="3" customFormat="1" ht="18.75" customHeight="1">
      <c r="A156" s="32">
        <v>154</v>
      </c>
      <c r="B156" s="33">
        <v>230</v>
      </c>
      <c r="C156" s="34" t="s">
        <v>1571</v>
      </c>
      <c r="D156" s="35" t="s">
        <v>3106</v>
      </c>
      <c r="E156" s="45" t="s">
        <v>3052</v>
      </c>
      <c r="F156" s="47">
        <v>144</v>
      </c>
      <c r="G156" s="38">
        <v>296068570</v>
      </c>
      <c r="H156" s="39">
        <v>176</v>
      </c>
      <c r="I156" s="40">
        <v>166</v>
      </c>
      <c r="J156" s="41">
        <v>296068570</v>
      </c>
      <c r="K156" s="42">
        <v>100</v>
      </c>
      <c r="L156" s="43">
        <v>89</v>
      </c>
      <c r="M156" s="38">
        <v>111055119</v>
      </c>
      <c r="N156" s="39">
        <v>99</v>
      </c>
      <c r="O156" s="40">
        <v>89</v>
      </c>
      <c r="P156" s="41">
        <v>229173943</v>
      </c>
      <c r="Q156" s="42">
        <v>169</v>
      </c>
      <c r="R156" s="43">
        <v>158</v>
      </c>
      <c r="S156" s="38">
        <v>275434310</v>
      </c>
      <c r="T156" s="39">
        <v>72</v>
      </c>
      <c r="U156" s="40">
        <v>67</v>
      </c>
      <c r="V156" s="41">
        <v>63788401</v>
      </c>
      <c r="W156" s="42" t="s">
        <v>3052</v>
      </c>
      <c r="X156" s="43" t="s">
        <v>3052</v>
      </c>
      <c r="Y156" s="44" t="s">
        <v>3052</v>
      </c>
      <c r="Z156" s="39">
        <v>290</v>
      </c>
      <c r="AA156" s="40">
        <v>276</v>
      </c>
      <c r="AB156" s="41">
        <v>499</v>
      </c>
      <c r="AC156" s="108">
        <v>369</v>
      </c>
      <c r="AD156" s="45">
        <v>0</v>
      </c>
      <c r="AE156" s="37">
        <v>100</v>
      </c>
      <c r="AF156" s="46">
        <v>0</v>
      </c>
    </row>
    <row r="157" spans="1:32" s="3" customFormat="1" ht="18.75" customHeight="1">
      <c r="A157" s="152">
        <v>155</v>
      </c>
      <c r="B157" s="153">
        <v>170</v>
      </c>
      <c r="C157" s="154" t="s">
        <v>1572</v>
      </c>
      <c r="D157" s="155" t="s">
        <v>3056</v>
      </c>
      <c r="E157" s="156" t="s">
        <v>3052</v>
      </c>
      <c r="F157" s="157">
        <v>145</v>
      </c>
      <c r="G157" s="158">
        <v>294967343</v>
      </c>
      <c r="H157" s="159">
        <v>164</v>
      </c>
      <c r="I157" s="160">
        <v>154</v>
      </c>
      <c r="J157" s="161">
        <v>317394350</v>
      </c>
      <c r="K157" s="162">
        <v>205</v>
      </c>
      <c r="L157" s="163">
        <v>192</v>
      </c>
      <c r="M157" s="158">
        <v>56355751</v>
      </c>
      <c r="N157" s="159">
        <v>310</v>
      </c>
      <c r="O157" s="160">
        <v>298</v>
      </c>
      <c r="P157" s="161">
        <v>61323258</v>
      </c>
      <c r="Q157" s="162">
        <v>165</v>
      </c>
      <c r="R157" s="163">
        <v>154</v>
      </c>
      <c r="S157" s="158">
        <v>283995254</v>
      </c>
      <c r="T157" s="159">
        <v>199</v>
      </c>
      <c r="U157" s="160">
        <v>191</v>
      </c>
      <c r="V157" s="161">
        <v>18095945</v>
      </c>
      <c r="W157" s="162" t="s">
        <v>3052</v>
      </c>
      <c r="X157" s="163" t="s">
        <v>3052</v>
      </c>
      <c r="Y157" s="206" t="s">
        <v>3052</v>
      </c>
      <c r="Z157" s="159">
        <v>215</v>
      </c>
      <c r="AA157" s="160">
        <v>202</v>
      </c>
      <c r="AB157" s="161">
        <v>768</v>
      </c>
      <c r="AC157" s="164">
        <v>342</v>
      </c>
      <c r="AD157" s="156">
        <v>0</v>
      </c>
      <c r="AE157" s="165">
        <v>100</v>
      </c>
      <c r="AF157" s="166">
        <v>0</v>
      </c>
    </row>
    <row r="158" spans="1:32" s="3" customFormat="1" ht="18.75" customHeight="1">
      <c r="A158" s="167">
        <v>156</v>
      </c>
      <c r="B158" s="168" t="s">
        <v>3052</v>
      </c>
      <c r="C158" s="169" t="s">
        <v>2274</v>
      </c>
      <c r="D158" s="170" t="s">
        <v>3056</v>
      </c>
      <c r="E158" s="171" t="s">
        <v>3052</v>
      </c>
      <c r="F158" s="172">
        <v>146</v>
      </c>
      <c r="G158" s="173">
        <v>292665114</v>
      </c>
      <c r="H158" s="174">
        <v>143</v>
      </c>
      <c r="I158" s="175">
        <v>133</v>
      </c>
      <c r="J158" s="176">
        <v>372776951</v>
      </c>
      <c r="K158" s="177">
        <v>217</v>
      </c>
      <c r="L158" s="178">
        <v>204</v>
      </c>
      <c r="M158" s="173">
        <v>52378642</v>
      </c>
      <c r="N158" s="174">
        <v>185</v>
      </c>
      <c r="O158" s="175">
        <v>175</v>
      </c>
      <c r="P158" s="176">
        <v>129971832</v>
      </c>
      <c r="Q158" s="177">
        <v>243</v>
      </c>
      <c r="R158" s="178">
        <v>231</v>
      </c>
      <c r="S158" s="173">
        <v>189440957</v>
      </c>
      <c r="T158" s="174">
        <v>120</v>
      </c>
      <c r="U158" s="175">
        <v>113</v>
      </c>
      <c r="V158" s="176">
        <v>36803915</v>
      </c>
      <c r="W158" s="177">
        <v>255</v>
      </c>
      <c r="X158" s="178">
        <v>252</v>
      </c>
      <c r="Y158" s="173">
        <v>37233</v>
      </c>
      <c r="Z158" s="174">
        <v>495</v>
      </c>
      <c r="AA158" s="175">
        <v>480</v>
      </c>
      <c r="AB158" s="176">
        <v>46</v>
      </c>
      <c r="AC158" s="179">
        <v>371</v>
      </c>
      <c r="AD158" s="171">
        <v>0</v>
      </c>
      <c r="AE158" s="180">
        <v>100</v>
      </c>
      <c r="AF158" s="181">
        <v>0</v>
      </c>
    </row>
    <row r="159" spans="1:32" s="3" customFormat="1" ht="18.75" customHeight="1">
      <c r="A159" s="32">
        <v>157</v>
      </c>
      <c r="B159" s="33">
        <v>149</v>
      </c>
      <c r="C159" s="34" t="s">
        <v>2174</v>
      </c>
      <c r="D159" s="35" t="s">
        <v>1054</v>
      </c>
      <c r="E159" s="36" t="s">
        <v>3052</v>
      </c>
      <c r="F159" s="37">
        <v>147</v>
      </c>
      <c r="G159" s="38">
        <v>292586638</v>
      </c>
      <c r="H159" s="39">
        <v>169</v>
      </c>
      <c r="I159" s="40">
        <v>159</v>
      </c>
      <c r="J159" s="41">
        <v>303831314</v>
      </c>
      <c r="K159" s="42">
        <v>141</v>
      </c>
      <c r="L159" s="43">
        <v>129</v>
      </c>
      <c r="M159" s="38">
        <v>81580115</v>
      </c>
      <c r="N159" s="39">
        <v>116</v>
      </c>
      <c r="O159" s="40">
        <v>106</v>
      </c>
      <c r="P159" s="41">
        <v>202424303</v>
      </c>
      <c r="Q159" s="42">
        <v>132</v>
      </c>
      <c r="R159" s="43">
        <v>121</v>
      </c>
      <c r="S159" s="38">
        <v>346592266</v>
      </c>
      <c r="T159" s="39">
        <v>458</v>
      </c>
      <c r="U159" s="40">
        <v>444</v>
      </c>
      <c r="V159" s="41">
        <v>-1340148</v>
      </c>
      <c r="W159" s="42">
        <v>48</v>
      </c>
      <c r="X159" s="43">
        <v>46</v>
      </c>
      <c r="Y159" s="38">
        <v>200644</v>
      </c>
      <c r="Z159" s="39">
        <v>21</v>
      </c>
      <c r="AA159" s="40">
        <v>14</v>
      </c>
      <c r="AB159" s="41">
        <v>4182</v>
      </c>
      <c r="AC159" s="108">
        <v>321</v>
      </c>
      <c r="AD159" s="45">
        <v>0</v>
      </c>
      <c r="AE159" s="37">
        <v>100</v>
      </c>
      <c r="AF159" s="46">
        <v>0</v>
      </c>
    </row>
    <row r="160" spans="1:32" s="3" customFormat="1" ht="18.75" customHeight="1">
      <c r="A160" s="137">
        <v>158</v>
      </c>
      <c r="B160" s="138">
        <v>154</v>
      </c>
      <c r="C160" s="139" t="s">
        <v>3074</v>
      </c>
      <c r="D160" s="140" t="s">
        <v>3056</v>
      </c>
      <c r="E160" s="141" t="s">
        <v>3052</v>
      </c>
      <c r="F160" s="142">
        <v>148</v>
      </c>
      <c r="G160" s="143">
        <v>292163082</v>
      </c>
      <c r="H160" s="144">
        <v>55</v>
      </c>
      <c r="I160" s="145">
        <v>48</v>
      </c>
      <c r="J160" s="146">
        <v>782159429</v>
      </c>
      <c r="K160" s="147">
        <v>84</v>
      </c>
      <c r="L160" s="148">
        <v>74</v>
      </c>
      <c r="M160" s="143">
        <v>123382297</v>
      </c>
      <c r="N160" s="144">
        <v>141</v>
      </c>
      <c r="O160" s="145">
        <v>131</v>
      </c>
      <c r="P160" s="146">
        <v>169253764</v>
      </c>
      <c r="Q160" s="147">
        <v>101</v>
      </c>
      <c r="R160" s="148">
        <v>90</v>
      </c>
      <c r="S160" s="143">
        <v>424560528</v>
      </c>
      <c r="T160" s="144">
        <v>108</v>
      </c>
      <c r="U160" s="145">
        <v>101</v>
      </c>
      <c r="V160" s="146">
        <v>42371847</v>
      </c>
      <c r="W160" s="147">
        <v>303</v>
      </c>
      <c r="X160" s="148">
        <v>300</v>
      </c>
      <c r="Y160" s="143">
        <v>24150</v>
      </c>
      <c r="Z160" s="144">
        <v>142</v>
      </c>
      <c r="AA160" s="145">
        <v>129</v>
      </c>
      <c r="AB160" s="146">
        <v>1109</v>
      </c>
      <c r="AC160" s="149">
        <v>352</v>
      </c>
      <c r="AD160" s="141">
        <v>0</v>
      </c>
      <c r="AE160" s="150">
        <v>0</v>
      </c>
      <c r="AF160" s="151">
        <v>100</v>
      </c>
    </row>
    <row r="161" spans="1:32" s="3" customFormat="1" ht="18.75" customHeight="1">
      <c r="A161" s="32">
        <v>159</v>
      </c>
      <c r="B161" s="33">
        <v>194</v>
      </c>
      <c r="C161" s="34" t="s">
        <v>719</v>
      </c>
      <c r="D161" s="35" t="s">
        <v>407</v>
      </c>
      <c r="E161" s="45" t="s">
        <v>3052</v>
      </c>
      <c r="F161" s="47">
        <v>149</v>
      </c>
      <c r="G161" s="38">
        <v>290621925</v>
      </c>
      <c r="H161" s="39">
        <v>178</v>
      </c>
      <c r="I161" s="40">
        <v>168</v>
      </c>
      <c r="J161" s="41">
        <v>293744255</v>
      </c>
      <c r="K161" s="42">
        <v>193</v>
      </c>
      <c r="L161" s="43">
        <v>180</v>
      </c>
      <c r="M161" s="38">
        <v>61251372</v>
      </c>
      <c r="N161" s="39">
        <v>299</v>
      </c>
      <c r="O161" s="40">
        <v>287</v>
      </c>
      <c r="P161" s="41">
        <v>66186995</v>
      </c>
      <c r="Q161" s="42">
        <v>291</v>
      </c>
      <c r="R161" s="43">
        <v>279</v>
      </c>
      <c r="S161" s="38">
        <v>149986430</v>
      </c>
      <c r="T161" s="39">
        <v>187</v>
      </c>
      <c r="U161" s="40">
        <v>180</v>
      </c>
      <c r="V161" s="41">
        <v>19420441</v>
      </c>
      <c r="W161" s="42">
        <v>356</v>
      </c>
      <c r="X161" s="43">
        <v>352</v>
      </c>
      <c r="Y161" s="38">
        <v>12545</v>
      </c>
      <c r="Z161" s="39">
        <v>74</v>
      </c>
      <c r="AA161" s="40">
        <v>64</v>
      </c>
      <c r="AB161" s="41">
        <v>1700</v>
      </c>
      <c r="AC161" s="108">
        <v>311</v>
      </c>
      <c r="AD161" s="45">
        <v>0</v>
      </c>
      <c r="AE161" s="37">
        <v>100</v>
      </c>
      <c r="AF161" s="46">
        <v>0</v>
      </c>
    </row>
    <row r="162" spans="1:32" s="3" customFormat="1" ht="18.75" customHeight="1">
      <c r="A162" s="152">
        <v>160</v>
      </c>
      <c r="B162" s="153">
        <v>143</v>
      </c>
      <c r="C162" s="154" t="s">
        <v>387</v>
      </c>
      <c r="D162" s="155" t="s">
        <v>3056</v>
      </c>
      <c r="E162" s="156" t="s">
        <v>3052</v>
      </c>
      <c r="F162" s="157">
        <v>150</v>
      </c>
      <c r="G162" s="158">
        <v>288722069</v>
      </c>
      <c r="H162" s="159">
        <v>177</v>
      </c>
      <c r="I162" s="160">
        <v>167</v>
      </c>
      <c r="J162" s="161">
        <v>294990656</v>
      </c>
      <c r="K162" s="162">
        <v>238</v>
      </c>
      <c r="L162" s="163">
        <v>223</v>
      </c>
      <c r="M162" s="158">
        <v>48363732</v>
      </c>
      <c r="N162" s="159">
        <v>86</v>
      </c>
      <c r="O162" s="160">
        <v>76</v>
      </c>
      <c r="P162" s="161">
        <v>249197844</v>
      </c>
      <c r="Q162" s="162">
        <v>167</v>
      </c>
      <c r="R162" s="163">
        <v>156</v>
      </c>
      <c r="S162" s="158">
        <v>278450443</v>
      </c>
      <c r="T162" s="159">
        <v>247</v>
      </c>
      <c r="U162" s="160">
        <v>238</v>
      </c>
      <c r="V162" s="161">
        <v>12739324</v>
      </c>
      <c r="W162" s="162" t="s">
        <v>3052</v>
      </c>
      <c r="X162" s="163" t="s">
        <v>3052</v>
      </c>
      <c r="Y162" s="206" t="s">
        <v>3052</v>
      </c>
      <c r="Z162" s="159">
        <v>398</v>
      </c>
      <c r="AA162" s="160">
        <v>383</v>
      </c>
      <c r="AB162" s="161">
        <v>261</v>
      </c>
      <c r="AC162" s="164">
        <v>342</v>
      </c>
      <c r="AD162" s="156">
        <v>0</v>
      </c>
      <c r="AE162" s="165">
        <v>100</v>
      </c>
      <c r="AF162" s="166">
        <v>0</v>
      </c>
    </row>
    <row r="163" spans="1:32" s="3" customFormat="1" ht="18.75" customHeight="1">
      <c r="A163" s="18">
        <v>161</v>
      </c>
      <c r="B163" s="19">
        <v>152</v>
      </c>
      <c r="C163" s="20" t="s">
        <v>1573</v>
      </c>
      <c r="D163" s="21" t="s">
        <v>3058</v>
      </c>
      <c r="E163" s="22" t="s">
        <v>3052</v>
      </c>
      <c r="F163" s="23">
        <v>151</v>
      </c>
      <c r="G163" s="24">
        <v>287235202</v>
      </c>
      <c r="H163" s="25">
        <v>179</v>
      </c>
      <c r="I163" s="26">
        <v>169</v>
      </c>
      <c r="J163" s="27">
        <v>287235202</v>
      </c>
      <c r="K163" s="28">
        <v>306</v>
      </c>
      <c r="L163" s="29">
        <v>291</v>
      </c>
      <c r="M163" s="24">
        <v>32953781</v>
      </c>
      <c r="N163" s="25">
        <v>338</v>
      </c>
      <c r="O163" s="26">
        <v>324</v>
      </c>
      <c r="P163" s="27">
        <v>52416520</v>
      </c>
      <c r="Q163" s="28">
        <v>305</v>
      </c>
      <c r="R163" s="29">
        <v>293</v>
      </c>
      <c r="S163" s="24">
        <v>136009668</v>
      </c>
      <c r="T163" s="25">
        <v>232</v>
      </c>
      <c r="U163" s="26">
        <v>223</v>
      </c>
      <c r="V163" s="27">
        <v>14178788</v>
      </c>
      <c r="W163" s="28" t="s">
        <v>3052</v>
      </c>
      <c r="X163" s="29" t="s">
        <v>3052</v>
      </c>
      <c r="Y163" s="64" t="s">
        <v>3052</v>
      </c>
      <c r="Z163" s="25">
        <v>462</v>
      </c>
      <c r="AA163" s="26">
        <v>447</v>
      </c>
      <c r="AB163" s="27">
        <v>138</v>
      </c>
      <c r="AC163" s="107">
        <v>369</v>
      </c>
      <c r="AD163" s="22">
        <v>0</v>
      </c>
      <c r="AE163" s="30">
        <v>100</v>
      </c>
      <c r="AF163" s="31">
        <v>0</v>
      </c>
    </row>
    <row r="164" spans="1:32" s="3" customFormat="1" ht="18.75" customHeight="1">
      <c r="A164" s="32">
        <v>162</v>
      </c>
      <c r="B164" s="33">
        <v>139</v>
      </c>
      <c r="C164" s="34" t="s">
        <v>1574</v>
      </c>
      <c r="D164" s="35" t="s">
        <v>3058</v>
      </c>
      <c r="E164" s="45" t="s">
        <v>3052</v>
      </c>
      <c r="F164" s="47">
        <v>152</v>
      </c>
      <c r="G164" s="38">
        <v>286235215</v>
      </c>
      <c r="H164" s="39">
        <v>153</v>
      </c>
      <c r="I164" s="40">
        <v>143</v>
      </c>
      <c r="J164" s="41">
        <v>346290401</v>
      </c>
      <c r="K164" s="42">
        <v>495</v>
      </c>
      <c r="L164" s="43">
        <v>480</v>
      </c>
      <c r="M164" s="38">
        <v>-1952913</v>
      </c>
      <c r="N164" s="39">
        <v>478</v>
      </c>
      <c r="O164" s="40">
        <v>464</v>
      </c>
      <c r="P164" s="41">
        <v>11373818</v>
      </c>
      <c r="Q164" s="42">
        <v>221</v>
      </c>
      <c r="R164" s="43">
        <v>209</v>
      </c>
      <c r="S164" s="38">
        <v>213390469</v>
      </c>
      <c r="T164" s="39">
        <v>492</v>
      </c>
      <c r="U164" s="40">
        <v>477</v>
      </c>
      <c r="V164" s="41">
        <v>-36860450</v>
      </c>
      <c r="W164" s="42" t="s">
        <v>3052</v>
      </c>
      <c r="X164" s="43" t="s">
        <v>3052</v>
      </c>
      <c r="Y164" s="44" t="s">
        <v>3052</v>
      </c>
      <c r="Z164" s="39">
        <v>113</v>
      </c>
      <c r="AA164" s="40">
        <v>102</v>
      </c>
      <c r="AB164" s="41">
        <v>1292</v>
      </c>
      <c r="AC164" s="108">
        <v>400</v>
      </c>
      <c r="AD164" s="45">
        <v>0</v>
      </c>
      <c r="AE164" s="37">
        <v>100</v>
      </c>
      <c r="AF164" s="46">
        <v>0</v>
      </c>
    </row>
    <row r="165" spans="1:32" s="3" customFormat="1" ht="18.75" customHeight="1">
      <c r="A165" s="32">
        <v>163</v>
      </c>
      <c r="B165" s="33">
        <v>232</v>
      </c>
      <c r="C165" s="34" t="s">
        <v>216</v>
      </c>
      <c r="D165" s="35" t="s">
        <v>1699</v>
      </c>
      <c r="E165" s="45" t="s">
        <v>3052</v>
      </c>
      <c r="F165" s="47">
        <v>153</v>
      </c>
      <c r="G165" s="38">
        <v>285964492</v>
      </c>
      <c r="H165" s="39">
        <v>181</v>
      </c>
      <c r="I165" s="40">
        <v>171</v>
      </c>
      <c r="J165" s="41">
        <v>286689269</v>
      </c>
      <c r="K165" s="42">
        <v>115</v>
      </c>
      <c r="L165" s="43">
        <v>104</v>
      </c>
      <c r="M165" s="38">
        <v>100044409</v>
      </c>
      <c r="N165" s="39">
        <v>183</v>
      </c>
      <c r="O165" s="40">
        <v>173</v>
      </c>
      <c r="P165" s="41">
        <v>133050887</v>
      </c>
      <c r="Q165" s="42">
        <v>288</v>
      </c>
      <c r="R165" s="43">
        <v>276</v>
      </c>
      <c r="S165" s="38">
        <v>152775487</v>
      </c>
      <c r="T165" s="39">
        <v>69</v>
      </c>
      <c r="U165" s="40">
        <v>64</v>
      </c>
      <c r="V165" s="41">
        <v>64362920</v>
      </c>
      <c r="W165" s="42">
        <v>439</v>
      </c>
      <c r="X165" s="43">
        <v>431</v>
      </c>
      <c r="Y165" s="38">
        <v>228</v>
      </c>
      <c r="Z165" s="39">
        <v>125</v>
      </c>
      <c r="AA165" s="40">
        <v>113</v>
      </c>
      <c r="AB165" s="41">
        <v>1219</v>
      </c>
      <c r="AC165" s="108">
        <v>311</v>
      </c>
      <c r="AD165" s="45">
        <v>0</v>
      </c>
      <c r="AE165" s="37">
        <v>100</v>
      </c>
      <c r="AF165" s="46">
        <v>0</v>
      </c>
    </row>
    <row r="166" spans="1:32" s="3" customFormat="1" ht="18.75" customHeight="1">
      <c r="A166" s="32">
        <v>164</v>
      </c>
      <c r="B166" s="33">
        <v>217</v>
      </c>
      <c r="C166" s="34" t="s">
        <v>3224</v>
      </c>
      <c r="D166" s="35" t="s">
        <v>1696</v>
      </c>
      <c r="E166" s="45" t="s">
        <v>3052</v>
      </c>
      <c r="F166" s="47">
        <v>154</v>
      </c>
      <c r="G166" s="38">
        <v>284249004</v>
      </c>
      <c r="H166" s="39">
        <v>182</v>
      </c>
      <c r="I166" s="40">
        <v>172</v>
      </c>
      <c r="J166" s="41">
        <v>285488448</v>
      </c>
      <c r="K166" s="42">
        <v>337</v>
      </c>
      <c r="L166" s="43">
        <v>322</v>
      </c>
      <c r="M166" s="38">
        <v>27821999</v>
      </c>
      <c r="N166" s="39" t="s">
        <v>3052</v>
      </c>
      <c r="O166" s="40" t="s">
        <v>3052</v>
      </c>
      <c r="P166" s="62" t="s">
        <v>3052</v>
      </c>
      <c r="Q166" s="42" t="s">
        <v>3052</v>
      </c>
      <c r="R166" s="43" t="s">
        <v>3052</v>
      </c>
      <c r="S166" s="44" t="s">
        <v>3052</v>
      </c>
      <c r="T166" s="39">
        <v>163</v>
      </c>
      <c r="U166" s="40">
        <v>156</v>
      </c>
      <c r="V166" s="41">
        <v>24508246</v>
      </c>
      <c r="W166" s="42">
        <v>107</v>
      </c>
      <c r="X166" s="43">
        <v>105</v>
      </c>
      <c r="Y166" s="38">
        <v>103832</v>
      </c>
      <c r="Z166" s="39" t="s">
        <v>3052</v>
      </c>
      <c r="AA166" s="40" t="s">
        <v>3052</v>
      </c>
      <c r="AB166" s="62" t="s">
        <v>3052</v>
      </c>
      <c r="AC166" s="108">
        <v>371</v>
      </c>
      <c r="AD166" s="45">
        <v>0</v>
      </c>
      <c r="AE166" s="37">
        <v>100</v>
      </c>
      <c r="AF166" s="46">
        <v>0</v>
      </c>
    </row>
    <row r="167" spans="1:32" s="3" customFormat="1" ht="18.75" customHeight="1">
      <c r="A167" s="48">
        <v>165</v>
      </c>
      <c r="B167" s="49">
        <v>193</v>
      </c>
      <c r="C167" s="50" t="s">
        <v>1575</v>
      </c>
      <c r="D167" s="51" t="s">
        <v>3051</v>
      </c>
      <c r="E167" s="52" t="s">
        <v>3052</v>
      </c>
      <c r="F167" s="53">
        <v>155</v>
      </c>
      <c r="G167" s="54">
        <v>282777798</v>
      </c>
      <c r="H167" s="55">
        <v>183</v>
      </c>
      <c r="I167" s="56">
        <v>173</v>
      </c>
      <c r="J167" s="57">
        <v>283474826</v>
      </c>
      <c r="K167" s="58">
        <v>190</v>
      </c>
      <c r="L167" s="59">
        <v>177</v>
      </c>
      <c r="M167" s="54">
        <v>62074614</v>
      </c>
      <c r="N167" s="55">
        <v>195</v>
      </c>
      <c r="O167" s="56">
        <v>185</v>
      </c>
      <c r="P167" s="57">
        <v>123601898</v>
      </c>
      <c r="Q167" s="58">
        <v>153</v>
      </c>
      <c r="R167" s="59">
        <v>142</v>
      </c>
      <c r="S167" s="54">
        <v>301514550</v>
      </c>
      <c r="T167" s="55">
        <v>132</v>
      </c>
      <c r="U167" s="56">
        <v>125</v>
      </c>
      <c r="V167" s="57">
        <v>32650888</v>
      </c>
      <c r="W167" s="58">
        <v>243</v>
      </c>
      <c r="X167" s="59">
        <v>240</v>
      </c>
      <c r="Y167" s="54">
        <v>41412</v>
      </c>
      <c r="Z167" s="55">
        <v>262</v>
      </c>
      <c r="AA167" s="56">
        <v>249</v>
      </c>
      <c r="AB167" s="57">
        <v>595</v>
      </c>
      <c r="AC167" s="109">
        <v>352</v>
      </c>
      <c r="AD167" s="52">
        <v>0</v>
      </c>
      <c r="AE167" s="60">
        <v>80</v>
      </c>
      <c r="AF167" s="61">
        <v>20</v>
      </c>
    </row>
    <row r="168" spans="1:32" s="3" customFormat="1" ht="18.75" customHeight="1">
      <c r="A168" s="18">
        <v>166</v>
      </c>
      <c r="B168" s="19">
        <v>166</v>
      </c>
      <c r="C168" s="20" t="s">
        <v>712</v>
      </c>
      <c r="D168" s="21" t="s">
        <v>88</v>
      </c>
      <c r="E168" s="22" t="s">
        <v>3052</v>
      </c>
      <c r="F168" s="23">
        <v>156</v>
      </c>
      <c r="G168" s="24">
        <v>281293899</v>
      </c>
      <c r="H168" s="25">
        <v>174</v>
      </c>
      <c r="I168" s="26">
        <v>164</v>
      </c>
      <c r="J168" s="27">
        <v>298628977</v>
      </c>
      <c r="K168" s="28">
        <v>188</v>
      </c>
      <c r="L168" s="29">
        <v>175</v>
      </c>
      <c r="M168" s="24">
        <v>63100451</v>
      </c>
      <c r="N168" s="25">
        <v>355</v>
      </c>
      <c r="O168" s="26">
        <v>341</v>
      </c>
      <c r="P168" s="27">
        <v>47618897</v>
      </c>
      <c r="Q168" s="28">
        <v>253</v>
      </c>
      <c r="R168" s="29">
        <v>241</v>
      </c>
      <c r="S168" s="24">
        <v>180640116</v>
      </c>
      <c r="T168" s="25">
        <v>270</v>
      </c>
      <c r="U168" s="26">
        <v>260</v>
      </c>
      <c r="V168" s="27">
        <v>11288595</v>
      </c>
      <c r="W168" s="28">
        <v>51</v>
      </c>
      <c r="X168" s="29">
        <v>49</v>
      </c>
      <c r="Y168" s="24">
        <v>187081</v>
      </c>
      <c r="Z168" s="25">
        <v>121</v>
      </c>
      <c r="AA168" s="26">
        <v>109</v>
      </c>
      <c r="AB168" s="27">
        <v>1237</v>
      </c>
      <c r="AC168" s="107">
        <v>384</v>
      </c>
      <c r="AD168" s="22">
        <v>0</v>
      </c>
      <c r="AE168" s="30">
        <v>100</v>
      </c>
      <c r="AF168" s="31">
        <v>0</v>
      </c>
    </row>
    <row r="169" spans="1:32" s="3" customFormat="1" ht="18.75" customHeight="1">
      <c r="A169" s="32">
        <v>167</v>
      </c>
      <c r="B169" s="33" t="s">
        <v>3052</v>
      </c>
      <c r="C169" s="34" t="s">
        <v>1576</v>
      </c>
      <c r="D169" s="35" t="s">
        <v>2187</v>
      </c>
      <c r="E169" s="45" t="s">
        <v>3052</v>
      </c>
      <c r="F169" s="47">
        <v>157</v>
      </c>
      <c r="G169" s="38">
        <v>280655945</v>
      </c>
      <c r="H169" s="39">
        <v>185</v>
      </c>
      <c r="I169" s="40">
        <v>175</v>
      </c>
      <c r="J169" s="41">
        <v>282857440</v>
      </c>
      <c r="K169" s="42">
        <v>475</v>
      </c>
      <c r="L169" s="43">
        <v>460</v>
      </c>
      <c r="M169" s="38">
        <v>5272713</v>
      </c>
      <c r="N169" s="39">
        <v>135</v>
      </c>
      <c r="O169" s="40">
        <v>125</v>
      </c>
      <c r="P169" s="41">
        <v>177857357</v>
      </c>
      <c r="Q169" s="42">
        <v>216</v>
      </c>
      <c r="R169" s="43">
        <v>204</v>
      </c>
      <c r="S169" s="38">
        <v>217832772</v>
      </c>
      <c r="T169" s="39">
        <v>489</v>
      </c>
      <c r="U169" s="40">
        <v>474</v>
      </c>
      <c r="V169" s="41">
        <v>-28769867</v>
      </c>
      <c r="W169" s="42">
        <v>310</v>
      </c>
      <c r="X169" s="43">
        <v>307</v>
      </c>
      <c r="Y169" s="38">
        <v>22735</v>
      </c>
      <c r="Z169" s="39">
        <v>436</v>
      </c>
      <c r="AA169" s="40">
        <v>421</v>
      </c>
      <c r="AB169" s="41">
        <v>186</v>
      </c>
      <c r="AC169" s="108">
        <v>356</v>
      </c>
      <c r="AD169" s="45">
        <v>0</v>
      </c>
      <c r="AE169" s="37">
        <v>0</v>
      </c>
      <c r="AF169" s="46">
        <v>100</v>
      </c>
    </row>
    <row r="170" spans="1:32" s="3" customFormat="1" ht="18.75" customHeight="1">
      <c r="A170" s="32">
        <v>168</v>
      </c>
      <c r="B170" s="33">
        <v>158</v>
      </c>
      <c r="C170" s="34" t="s">
        <v>2179</v>
      </c>
      <c r="D170" s="35" t="s">
        <v>88</v>
      </c>
      <c r="E170" s="45" t="s">
        <v>3052</v>
      </c>
      <c r="F170" s="47">
        <v>158</v>
      </c>
      <c r="G170" s="38">
        <v>280597311</v>
      </c>
      <c r="H170" s="39">
        <v>187</v>
      </c>
      <c r="I170" s="40">
        <v>177</v>
      </c>
      <c r="J170" s="41">
        <v>281416499</v>
      </c>
      <c r="K170" s="42">
        <v>211</v>
      </c>
      <c r="L170" s="43">
        <v>198</v>
      </c>
      <c r="M170" s="38">
        <v>54505235</v>
      </c>
      <c r="N170" s="39">
        <v>188</v>
      </c>
      <c r="O170" s="40">
        <v>178</v>
      </c>
      <c r="P170" s="41">
        <v>129610649</v>
      </c>
      <c r="Q170" s="42">
        <v>256</v>
      </c>
      <c r="R170" s="43">
        <v>244</v>
      </c>
      <c r="S170" s="38">
        <v>178321570</v>
      </c>
      <c r="T170" s="39">
        <v>142</v>
      </c>
      <c r="U170" s="40">
        <v>135</v>
      </c>
      <c r="V170" s="41">
        <v>28645135</v>
      </c>
      <c r="W170" s="42">
        <v>411</v>
      </c>
      <c r="X170" s="43">
        <v>405</v>
      </c>
      <c r="Y170" s="38">
        <v>2431</v>
      </c>
      <c r="Z170" s="39">
        <v>273</v>
      </c>
      <c r="AA170" s="40">
        <v>260</v>
      </c>
      <c r="AB170" s="41">
        <v>561</v>
      </c>
      <c r="AC170" s="108">
        <v>311</v>
      </c>
      <c r="AD170" s="45">
        <v>0</v>
      </c>
      <c r="AE170" s="37">
        <v>100</v>
      </c>
      <c r="AF170" s="46">
        <v>0</v>
      </c>
    </row>
    <row r="171" spans="1:32" s="3" customFormat="1" ht="18.75" customHeight="1">
      <c r="A171" s="32">
        <v>169</v>
      </c>
      <c r="B171" s="33">
        <v>184</v>
      </c>
      <c r="C171" s="34" t="s">
        <v>1577</v>
      </c>
      <c r="D171" s="35" t="s">
        <v>3058</v>
      </c>
      <c r="E171" s="45" t="s">
        <v>3052</v>
      </c>
      <c r="F171" s="47">
        <v>159</v>
      </c>
      <c r="G171" s="38">
        <v>277480298</v>
      </c>
      <c r="H171" s="39">
        <v>189</v>
      </c>
      <c r="I171" s="40">
        <v>179</v>
      </c>
      <c r="J171" s="41">
        <v>277480298</v>
      </c>
      <c r="K171" s="42">
        <v>67</v>
      </c>
      <c r="L171" s="43">
        <v>57</v>
      </c>
      <c r="M171" s="38">
        <v>149730276</v>
      </c>
      <c r="N171" s="39">
        <v>73</v>
      </c>
      <c r="O171" s="40">
        <v>63</v>
      </c>
      <c r="P171" s="41">
        <v>318063312</v>
      </c>
      <c r="Q171" s="42">
        <v>66</v>
      </c>
      <c r="R171" s="43">
        <v>56</v>
      </c>
      <c r="S171" s="38">
        <v>618278853</v>
      </c>
      <c r="T171" s="39">
        <v>35</v>
      </c>
      <c r="U171" s="40">
        <v>33</v>
      </c>
      <c r="V171" s="41">
        <v>110150818</v>
      </c>
      <c r="W171" s="42" t="s">
        <v>3052</v>
      </c>
      <c r="X171" s="43" t="s">
        <v>3052</v>
      </c>
      <c r="Y171" s="44" t="s">
        <v>3052</v>
      </c>
      <c r="Z171" s="39">
        <v>53</v>
      </c>
      <c r="AA171" s="40">
        <v>44</v>
      </c>
      <c r="AB171" s="41">
        <v>2110</v>
      </c>
      <c r="AC171" s="108">
        <v>210</v>
      </c>
      <c r="AD171" s="45">
        <v>0</v>
      </c>
      <c r="AE171" s="37">
        <v>100</v>
      </c>
      <c r="AF171" s="46">
        <v>0</v>
      </c>
    </row>
    <row r="172" spans="1:32" s="3" customFormat="1" ht="18.75" customHeight="1">
      <c r="A172" s="152">
        <v>170</v>
      </c>
      <c r="B172" s="153" t="s">
        <v>3052</v>
      </c>
      <c r="C172" s="190" t="s">
        <v>3052</v>
      </c>
      <c r="D172" s="155" t="s">
        <v>3056</v>
      </c>
      <c r="E172" s="156" t="s">
        <v>3052</v>
      </c>
      <c r="F172" s="157">
        <v>160</v>
      </c>
      <c r="G172" s="206" t="s">
        <v>3052</v>
      </c>
      <c r="H172" s="159">
        <v>80</v>
      </c>
      <c r="I172" s="160">
        <v>73</v>
      </c>
      <c r="J172" s="207" t="s">
        <v>3052</v>
      </c>
      <c r="K172" s="162">
        <v>57</v>
      </c>
      <c r="L172" s="163">
        <v>47</v>
      </c>
      <c r="M172" s="206" t="s">
        <v>3052</v>
      </c>
      <c r="N172" s="159">
        <v>64</v>
      </c>
      <c r="O172" s="160">
        <v>54</v>
      </c>
      <c r="P172" s="207" t="s">
        <v>3052</v>
      </c>
      <c r="Q172" s="162">
        <v>117</v>
      </c>
      <c r="R172" s="163">
        <v>106</v>
      </c>
      <c r="S172" s="206" t="s">
        <v>3052</v>
      </c>
      <c r="T172" s="159">
        <v>104</v>
      </c>
      <c r="U172" s="160">
        <v>98</v>
      </c>
      <c r="V172" s="207" t="s">
        <v>3052</v>
      </c>
      <c r="W172" s="162">
        <v>322</v>
      </c>
      <c r="X172" s="163">
        <v>319</v>
      </c>
      <c r="Y172" s="206" t="s">
        <v>3052</v>
      </c>
      <c r="Z172" s="159">
        <v>137</v>
      </c>
      <c r="AA172" s="160">
        <v>124</v>
      </c>
      <c r="AB172" s="207" t="s">
        <v>3052</v>
      </c>
      <c r="AC172" s="164">
        <v>352</v>
      </c>
      <c r="AD172" s="156">
        <v>0</v>
      </c>
      <c r="AE172" s="165">
        <v>0</v>
      </c>
      <c r="AF172" s="166">
        <v>100</v>
      </c>
    </row>
    <row r="173" spans="1:32" s="3" customFormat="1" ht="18.75" customHeight="1">
      <c r="A173" s="18">
        <v>171</v>
      </c>
      <c r="B173" s="19">
        <v>157</v>
      </c>
      <c r="C173" s="20" t="s">
        <v>1578</v>
      </c>
      <c r="D173" s="21" t="s">
        <v>413</v>
      </c>
      <c r="E173" s="22" t="s">
        <v>3052</v>
      </c>
      <c r="F173" s="23">
        <v>161</v>
      </c>
      <c r="G173" s="24">
        <v>267479645</v>
      </c>
      <c r="H173" s="25">
        <v>193</v>
      </c>
      <c r="I173" s="26">
        <v>183</v>
      </c>
      <c r="J173" s="27">
        <v>272272816</v>
      </c>
      <c r="K173" s="28">
        <v>96</v>
      </c>
      <c r="L173" s="29">
        <v>85</v>
      </c>
      <c r="M173" s="24">
        <v>114397793</v>
      </c>
      <c r="N173" s="25">
        <v>120</v>
      </c>
      <c r="O173" s="26">
        <v>110</v>
      </c>
      <c r="P173" s="27">
        <v>200556690</v>
      </c>
      <c r="Q173" s="28">
        <v>184</v>
      </c>
      <c r="R173" s="29">
        <v>172</v>
      </c>
      <c r="S173" s="24">
        <v>255661099</v>
      </c>
      <c r="T173" s="25">
        <v>64</v>
      </c>
      <c r="U173" s="26">
        <v>59</v>
      </c>
      <c r="V173" s="27">
        <v>71591380</v>
      </c>
      <c r="W173" s="28">
        <v>131</v>
      </c>
      <c r="X173" s="29">
        <v>129</v>
      </c>
      <c r="Y173" s="24">
        <v>84317</v>
      </c>
      <c r="Z173" s="25">
        <v>175</v>
      </c>
      <c r="AA173" s="26">
        <v>162</v>
      </c>
      <c r="AB173" s="27">
        <v>953</v>
      </c>
      <c r="AC173" s="107">
        <v>210</v>
      </c>
      <c r="AD173" s="22">
        <v>0</v>
      </c>
      <c r="AE173" s="30">
        <v>100</v>
      </c>
      <c r="AF173" s="31">
        <v>0</v>
      </c>
    </row>
    <row r="174" spans="1:32" s="3" customFormat="1" ht="18.75" customHeight="1">
      <c r="A174" s="32">
        <v>172</v>
      </c>
      <c r="B174" s="33">
        <v>147</v>
      </c>
      <c r="C174" s="34" t="s">
        <v>1579</v>
      </c>
      <c r="D174" s="35" t="s">
        <v>1699</v>
      </c>
      <c r="E174" s="45" t="s">
        <v>3052</v>
      </c>
      <c r="F174" s="47">
        <v>162</v>
      </c>
      <c r="G174" s="38">
        <v>266558870</v>
      </c>
      <c r="H174" s="39">
        <v>198</v>
      </c>
      <c r="I174" s="40">
        <v>188</v>
      </c>
      <c r="J174" s="41">
        <v>266558870</v>
      </c>
      <c r="K174" s="42" t="s">
        <v>3052</v>
      </c>
      <c r="L174" s="43" t="s">
        <v>3052</v>
      </c>
      <c r="M174" s="44" t="s">
        <v>3052</v>
      </c>
      <c r="N174" s="39">
        <v>213</v>
      </c>
      <c r="O174" s="40">
        <v>203</v>
      </c>
      <c r="P174" s="41">
        <v>110740352</v>
      </c>
      <c r="Q174" s="42">
        <v>293</v>
      </c>
      <c r="R174" s="43">
        <v>281</v>
      </c>
      <c r="S174" s="38">
        <v>147851308</v>
      </c>
      <c r="T174" s="39" t="s">
        <v>3052</v>
      </c>
      <c r="U174" s="40" t="s">
        <v>3052</v>
      </c>
      <c r="V174" s="62" t="s">
        <v>3052</v>
      </c>
      <c r="W174" s="42">
        <v>448</v>
      </c>
      <c r="X174" s="43">
        <v>440</v>
      </c>
      <c r="Y174" s="38">
        <v>35</v>
      </c>
      <c r="Z174" s="39">
        <v>191</v>
      </c>
      <c r="AA174" s="40">
        <v>178</v>
      </c>
      <c r="AB174" s="41">
        <v>877</v>
      </c>
      <c r="AC174" s="108">
        <v>384</v>
      </c>
      <c r="AD174" s="45">
        <v>0</v>
      </c>
      <c r="AE174" s="37">
        <v>0</v>
      </c>
      <c r="AF174" s="46">
        <v>100</v>
      </c>
    </row>
    <row r="175" spans="1:32" s="3" customFormat="1" ht="18.75" customHeight="1">
      <c r="A175" s="32">
        <v>173</v>
      </c>
      <c r="B175" s="33">
        <v>203</v>
      </c>
      <c r="C175" s="34" t="s">
        <v>1580</v>
      </c>
      <c r="D175" s="35" t="s">
        <v>859</v>
      </c>
      <c r="E175" s="45" t="s">
        <v>3052</v>
      </c>
      <c r="F175" s="47">
        <v>163</v>
      </c>
      <c r="G175" s="38">
        <v>265811018</v>
      </c>
      <c r="H175" s="39">
        <v>196</v>
      </c>
      <c r="I175" s="40">
        <v>186</v>
      </c>
      <c r="J175" s="41">
        <v>267858750</v>
      </c>
      <c r="K175" s="42">
        <v>176</v>
      </c>
      <c r="L175" s="43">
        <v>163</v>
      </c>
      <c r="M175" s="38">
        <v>68521008</v>
      </c>
      <c r="N175" s="39">
        <v>265</v>
      </c>
      <c r="O175" s="40">
        <v>254</v>
      </c>
      <c r="P175" s="41">
        <v>80911896</v>
      </c>
      <c r="Q175" s="42">
        <v>207</v>
      </c>
      <c r="R175" s="43">
        <v>195</v>
      </c>
      <c r="S175" s="38">
        <v>229039553</v>
      </c>
      <c r="T175" s="39">
        <v>274</v>
      </c>
      <c r="U175" s="40">
        <v>264</v>
      </c>
      <c r="V175" s="41">
        <v>11038570</v>
      </c>
      <c r="W175" s="42">
        <v>331</v>
      </c>
      <c r="X175" s="43">
        <v>327</v>
      </c>
      <c r="Y175" s="38">
        <v>17695</v>
      </c>
      <c r="Z175" s="39">
        <v>178</v>
      </c>
      <c r="AA175" s="40">
        <v>165</v>
      </c>
      <c r="AB175" s="41">
        <v>927</v>
      </c>
      <c r="AC175" s="108">
        <v>341</v>
      </c>
      <c r="AD175" s="45">
        <v>0</v>
      </c>
      <c r="AE175" s="37">
        <v>23.83</v>
      </c>
      <c r="AF175" s="46">
        <v>76.17</v>
      </c>
    </row>
    <row r="176" spans="1:32" s="3" customFormat="1" ht="18.75" customHeight="1">
      <c r="A176" s="137">
        <v>174</v>
      </c>
      <c r="B176" s="138">
        <v>164</v>
      </c>
      <c r="C176" s="139" t="s">
        <v>1621</v>
      </c>
      <c r="D176" s="140" t="s">
        <v>3056</v>
      </c>
      <c r="E176" s="185" t="s">
        <v>3052</v>
      </c>
      <c r="F176" s="150">
        <v>164</v>
      </c>
      <c r="G176" s="143">
        <v>265432278</v>
      </c>
      <c r="H176" s="144">
        <v>191</v>
      </c>
      <c r="I176" s="145">
        <v>181</v>
      </c>
      <c r="J176" s="146">
        <v>275088657</v>
      </c>
      <c r="K176" s="147">
        <v>244</v>
      </c>
      <c r="L176" s="148">
        <v>229</v>
      </c>
      <c r="M176" s="143">
        <v>46758849</v>
      </c>
      <c r="N176" s="144">
        <v>147</v>
      </c>
      <c r="O176" s="145">
        <v>137</v>
      </c>
      <c r="P176" s="146">
        <v>163973791</v>
      </c>
      <c r="Q176" s="147">
        <v>215</v>
      </c>
      <c r="R176" s="148">
        <v>203</v>
      </c>
      <c r="S176" s="143">
        <v>219502822</v>
      </c>
      <c r="T176" s="144">
        <v>155</v>
      </c>
      <c r="U176" s="145">
        <v>148</v>
      </c>
      <c r="V176" s="146">
        <v>26407208</v>
      </c>
      <c r="W176" s="147">
        <v>140</v>
      </c>
      <c r="X176" s="148">
        <v>138</v>
      </c>
      <c r="Y176" s="143">
        <v>80159</v>
      </c>
      <c r="Z176" s="144">
        <v>260</v>
      </c>
      <c r="AA176" s="145">
        <v>247</v>
      </c>
      <c r="AB176" s="146">
        <v>609</v>
      </c>
      <c r="AC176" s="149">
        <v>371</v>
      </c>
      <c r="AD176" s="141">
        <v>0</v>
      </c>
      <c r="AE176" s="150">
        <v>100</v>
      </c>
      <c r="AF176" s="151">
        <v>0</v>
      </c>
    </row>
    <row r="177" spans="1:32" s="3" customFormat="1" ht="18.75" customHeight="1">
      <c r="A177" s="48">
        <v>175</v>
      </c>
      <c r="B177" s="49">
        <v>358</v>
      </c>
      <c r="C177" s="50" t="s">
        <v>1581</v>
      </c>
      <c r="D177" s="51" t="s">
        <v>3051</v>
      </c>
      <c r="E177" s="52" t="s">
        <v>3052</v>
      </c>
      <c r="F177" s="53">
        <v>165</v>
      </c>
      <c r="G177" s="54">
        <v>264545689</v>
      </c>
      <c r="H177" s="55">
        <v>3</v>
      </c>
      <c r="I177" s="56">
        <v>3</v>
      </c>
      <c r="J177" s="57">
        <v>8486331741</v>
      </c>
      <c r="K177" s="58">
        <v>6</v>
      </c>
      <c r="L177" s="59">
        <v>5</v>
      </c>
      <c r="M177" s="54">
        <v>1541344823</v>
      </c>
      <c r="N177" s="55">
        <v>21</v>
      </c>
      <c r="O177" s="56">
        <v>14</v>
      </c>
      <c r="P177" s="57">
        <v>967870757</v>
      </c>
      <c r="Q177" s="58">
        <v>20</v>
      </c>
      <c r="R177" s="59">
        <v>14</v>
      </c>
      <c r="S177" s="54">
        <v>1467004918</v>
      </c>
      <c r="T177" s="55">
        <v>6</v>
      </c>
      <c r="U177" s="56">
        <v>6</v>
      </c>
      <c r="V177" s="57">
        <v>468703177</v>
      </c>
      <c r="W177" s="58">
        <v>426</v>
      </c>
      <c r="X177" s="59">
        <v>419</v>
      </c>
      <c r="Y177" s="54">
        <v>655</v>
      </c>
      <c r="Z177" s="55">
        <v>289</v>
      </c>
      <c r="AA177" s="56">
        <v>275</v>
      </c>
      <c r="AB177" s="57">
        <v>506</v>
      </c>
      <c r="AC177" s="109">
        <v>354</v>
      </c>
      <c r="AD177" s="52">
        <v>0</v>
      </c>
      <c r="AE177" s="60">
        <v>30</v>
      </c>
      <c r="AF177" s="61">
        <v>70</v>
      </c>
    </row>
    <row r="178" spans="1:32" s="3" customFormat="1" ht="18.75" customHeight="1">
      <c r="A178" s="167">
        <v>176</v>
      </c>
      <c r="B178" s="168">
        <v>168</v>
      </c>
      <c r="C178" s="169" t="s">
        <v>1582</v>
      </c>
      <c r="D178" s="170" t="s">
        <v>3056</v>
      </c>
      <c r="E178" s="171" t="s">
        <v>3052</v>
      </c>
      <c r="F178" s="172">
        <v>166</v>
      </c>
      <c r="G178" s="173">
        <v>264467444</v>
      </c>
      <c r="H178" s="174">
        <v>186</v>
      </c>
      <c r="I178" s="175">
        <v>176</v>
      </c>
      <c r="J178" s="176">
        <v>282134410</v>
      </c>
      <c r="K178" s="177">
        <v>224</v>
      </c>
      <c r="L178" s="178">
        <v>209</v>
      </c>
      <c r="M178" s="173">
        <v>51345201</v>
      </c>
      <c r="N178" s="174">
        <v>295</v>
      </c>
      <c r="O178" s="175">
        <v>283</v>
      </c>
      <c r="P178" s="176">
        <v>67704219</v>
      </c>
      <c r="Q178" s="177">
        <v>214</v>
      </c>
      <c r="R178" s="178">
        <v>202</v>
      </c>
      <c r="S178" s="173">
        <v>219776520</v>
      </c>
      <c r="T178" s="174">
        <v>331</v>
      </c>
      <c r="U178" s="175">
        <v>320</v>
      </c>
      <c r="V178" s="176">
        <v>6337373</v>
      </c>
      <c r="W178" s="177">
        <v>182</v>
      </c>
      <c r="X178" s="178">
        <v>179</v>
      </c>
      <c r="Y178" s="173">
        <v>60566</v>
      </c>
      <c r="Z178" s="174">
        <v>80</v>
      </c>
      <c r="AA178" s="175">
        <v>69</v>
      </c>
      <c r="AB178" s="176">
        <v>1664</v>
      </c>
      <c r="AC178" s="179">
        <v>381</v>
      </c>
      <c r="AD178" s="171">
        <v>0</v>
      </c>
      <c r="AE178" s="180">
        <v>100</v>
      </c>
      <c r="AF178" s="181">
        <v>0</v>
      </c>
    </row>
    <row r="179" spans="1:32" s="3" customFormat="1" ht="18.75" customHeight="1">
      <c r="A179" s="32">
        <v>177</v>
      </c>
      <c r="B179" s="33">
        <v>148</v>
      </c>
      <c r="C179" s="34" t="s">
        <v>1583</v>
      </c>
      <c r="D179" s="35" t="s">
        <v>3058</v>
      </c>
      <c r="E179" s="45" t="s">
        <v>3052</v>
      </c>
      <c r="F179" s="47">
        <v>167</v>
      </c>
      <c r="G179" s="38">
        <v>264143543</v>
      </c>
      <c r="H179" s="39">
        <v>194</v>
      </c>
      <c r="I179" s="40">
        <v>184</v>
      </c>
      <c r="J179" s="41">
        <v>269947405</v>
      </c>
      <c r="K179" s="42">
        <v>145</v>
      </c>
      <c r="L179" s="43">
        <v>133</v>
      </c>
      <c r="M179" s="38">
        <v>80267254</v>
      </c>
      <c r="N179" s="39">
        <v>124</v>
      </c>
      <c r="O179" s="40">
        <v>114</v>
      </c>
      <c r="P179" s="41">
        <v>195322889</v>
      </c>
      <c r="Q179" s="42">
        <v>140</v>
      </c>
      <c r="R179" s="43">
        <v>129</v>
      </c>
      <c r="S179" s="38">
        <v>329968046</v>
      </c>
      <c r="T179" s="39">
        <v>124</v>
      </c>
      <c r="U179" s="40">
        <v>117</v>
      </c>
      <c r="V179" s="41">
        <v>34826256</v>
      </c>
      <c r="W179" s="42" t="s">
        <v>3052</v>
      </c>
      <c r="X179" s="43" t="s">
        <v>3052</v>
      </c>
      <c r="Y179" s="44" t="s">
        <v>3052</v>
      </c>
      <c r="Z179" s="39">
        <v>201</v>
      </c>
      <c r="AA179" s="40">
        <v>188</v>
      </c>
      <c r="AB179" s="41">
        <v>806</v>
      </c>
      <c r="AC179" s="108">
        <v>369</v>
      </c>
      <c r="AD179" s="45">
        <v>0</v>
      </c>
      <c r="AE179" s="37">
        <v>0</v>
      </c>
      <c r="AF179" s="46">
        <v>100</v>
      </c>
    </row>
    <row r="180" spans="1:32" s="3" customFormat="1" ht="18.75" customHeight="1">
      <c r="A180" s="137">
        <v>178</v>
      </c>
      <c r="B180" s="188">
        <v>176</v>
      </c>
      <c r="C180" s="139" t="s">
        <v>1584</v>
      </c>
      <c r="D180" s="140" t="s">
        <v>3056</v>
      </c>
      <c r="E180" s="141" t="s">
        <v>3052</v>
      </c>
      <c r="F180" s="142">
        <v>168</v>
      </c>
      <c r="G180" s="143">
        <v>261704610</v>
      </c>
      <c r="H180" s="144">
        <v>180</v>
      </c>
      <c r="I180" s="145">
        <v>170</v>
      </c>
      <c r="J180" s="146">
        <v>287178590</v>
      </c>
      <c r="K180" s="147">
        <v>227</v>
      </c>
      <c r="L180" s="148">
        <v>212</v>
      </c>
      <c r="M180" s="143">
        <v>50924552</v>
      </c>
      <c r="N180" s="144">
        <v>201</v>
      </c>
      <c r="O180" s="145">
        <v>191</v>
      </c>
      <c r="P180" s="146">
        <v>117815718</v>
      </c>
      <c r="Q180" s="147">
        <v>174</v>
      </c>
      <c r="R180" s="148">
        <v>162</v>
      </c>
      <c r="S180" s="143">
        <v>267939404</v>
      </c>
      <c r="T180" s="144">
        <v>154</v>
      </c>
      <c r="U180" s="145">
        <v>147</v>
      </c>
      <c r="V180" s="146">
        <v>26694477</v>
      </c>
      <c r="W180" s="147">
        <v>100</v>
      </c>
      <c r="X180" s="148">
        <v>98</v>
      </c>
      <c r="Y180" s="143">
        <v>109520</v>
      </c>
      <c r="Z180" s="144">
        <v>192</v>
      </c>
      <c r="AA180" s="145">
        <v>179</v>
      </c>
      <c r="AB180" s="146">
        <v>866</v>
      </c>
      <c r="AC180" s="149">
        <v>372</v>
      </c>
      <c r="AD180" s="141">
        <v>0</v>
      </c>
      <c r="AE180" s="150">
        <v>100</v>
      </c>
      <c r="AF180" s="151">
        <v>0</v>
      </c>
    </row>
    <row r="181" spans="1:32" s="3" customFormat="1" ht="18.75" customHeight="1">
      <c r="A181" s="32">
        <v>179</v>
      </c>
      <c r="B181" s="33">
        <v>151</v>
      </c>
      <c r="C181" s="34" t="s">
        <v>1585</v>
      </c>
      <c r="D181" s="35" t="s">
        <v>3103</v>
      </c>
      <c r="E181" s="45" t="s">
        <v>3052</v>
      </c>
      <c r="F181" s="47">
        <v>169</v>
      </c>
      <c r="G181" s="38">
        <v>260764313</v>
      </c>
      <c r="H181" s="39">
        <v>197</v>
      </c>
      <c r="I181" s="40">
        <v>187</v>
      </c>
      <c r="J181" s="41">
        <v>267731198</v>
      </c>
      <c r="K181" s="42">
        <v>174</v>
      </c>
      <c r="L181" s="43">
        <v>161</v>
      </c>
      <c r="M181" s="38">
        <v>68932763</v>
      </c>
      <c r="N181" s="39">
        <v>114</v>
      </c>
      <c r="O181" s="40">
        <v>104</v>
      </c>
      <c r="P181" s="41">
        <v>205597301</v>
      </c>
      <c r="Q181" s="42">
        <v>92</v>
      </c>
      <c r="R181" s="43">
        <v>81</v>
      </c>
      <c r="S181" s="38">
        <v>449813259</v>
      </c>
      <c r="T181" s="39">
        <v>283</v>
      </c>
      <c r="U181" s="40">
        <v>273</v>
      </c>
      <c r="V181" s="41">
        <v>10335641</v>
      </c>
      <c r="W181" s="42">
        <v>188</v>
      </c>
      <c r="X181" s="43">
        <v>185</v>
      </c>
      <c r="Y181" s="38">
        <v>58582</v>
      </c>
      <c r="Z181" s="39">
        <v>128</v>
      </c>
      <c r="AA181" s="40">
        <v>116</v>
      </c>
      <c r="AB181" s="41">
        <v>1200</v>
      </c>
      <c r="AC181" s="108">
        <v>321</v>
      </c>
      <c r="AD181" s="45">
        <v>0</v>
      </c>
      <c r="AE181" s="37">
        <v>100</v>
      </c>
      <c r="AF181" s="46">
        <v>0</v>
      </c>
    </row>
    <row r="182" spans="1:32" s="3" customFormat="1" ht="18.75" customHeight="1">
      <c r="A182" s="152">
        <v>180</v>
      </c>
      <c r="B182" s="153">
        <v>159</v>
      </c>
      <c r="C182" s="154" t="s">
        <v>185</v>
      </c>
      <c r="D182" s="155" t="s">
        <v>3056</v>
      </c>
      <c r="E182" s="189" t="s">
        <v>3052</v>
      </c>
      <c r="F182" s="165">
        <v>170</v>
      </c>
      <c r="G182" s="158">
        <v>260230527</v>
      </c>
      <c r="H182" s="159">
        <v>201</v>
      </c>
      <c r="I182" s="160">
        <v>191</v>
      </c>
      <c r="J182" s="161">
        <v>260230527</v>
      </c>
      <c r="K182" s="162">
        <v>140</v>
      </c>
      <c r="L182" s="163">
        <v>128</v>
      </c>
      <c r="M182" s="158">
        <v>82237904</v>
      </c>
      <c r="N182" s="159">
        <v>103</v>
      </c>
      <c r="O182" s="160">
        <v>93</v>
      </c>
      <c r="P182" s="161">
        <v>220732764</v>
      </c>
      <c r="Q182" s="162">
        <v>102</v>
      </c>
      <c r="R182" s="163">
        <v>91</v>
      </c>
      <c r="S182" s="158">
        <v>423384207</v>
      </c>
      <c r="T182" s="159">
        <v>252</v>
      </c>
      <c r="U182" s="160">
        <v>243</v>
      </c>
      <c r="V182" s="161">
        <v>12475910</v>
      </c>
      <c r="W182" s="162">
        <v>133</v>
      </c>
      <c r="X182" s="163">
        <v>131</v>
      </c>
      <c r="Y182" s="158">
        <v>82828</v>
      </c>
      <c r="Z182" s="159">
        <v>56</v>
      </c>
      <c r="AA182" s="160">
        <v>47</v>
      </c>
      <c r="AB182" s="161">
        <v>2027</v>
      </c>
      <c r="AC182" s="164">
        <v>384</v>
      </c>
      <c r="AD182" s="156">
        <v>0</v>
      </c>
      <c r="AE182" s="165">
        <v>100</v>
      </c>
      <c r="AF182" s="166">
        <v>0</v>
      </c>
    </row>
    <row r="183" spans="1:32" s="3" customFormat="1" ht="18.75" customHeight="1">
      <c r="A183" s="167">
        <v>181</v>
      </c>
      <c r="B183" s="168">
        <v>162</v>
      </c>
      <c r="C183" s="169" t="s">
        <v>186</v>
      </c>
      <c r="D183" s="170" t="s">
        <v>3056</v>
      </c>
      <c r="E183" s="171" t="s">
        <v>3052</v>
      </c>
      <c r="F183" s="172">
        <v>171</v>
      </c>
      <c r="G183" s="173">
        <v>259345935</v>
      </c>
      <c r="H183" s="174">
        <v>6</v>
      </c>
      <c r="I183" s="175">
        <v>6</v>
      </c>
      <c r="J183" s="176">
        <v>5382301819</v>
      </c>
      <c r="K183" s="177">
        <v>12</v>
      </c>
      <c r="L183" s="178">
        <v>10</v>
      </c>
      <c r="M183" s="173">
        <v>1152252211</v>
      </c>
      <c r="N183" s="174">
        <v>41</v>
      </c>
      <c r="O183" s="175">
        <v>33</v>
      </c>
      <c r="P183" s="176">
        <v>541580965</v>
      </c>
      <c r="Q183" s="177">
        <v>27</v>
      </c>
      <c r="R183" s="178">
        <v>20</v>
      </c>
      <c r="S183" s="173">
        <v>1199902906</v>
      </c>
      <c r="T183" s="174">
        <v>12</v>
      </c>
      <c r="U183" s="175">
        <v>11</v>
      </c>
      <c r="V183" s="176">
        <v>254111802</v>
      </c>
      <c r="W183" s="177">
        <v>222</v>
      </c>
      <c r="X183" s="178">
        <v>219</v>
      </c>
      <c r="Y183" s="173">
        <v>47634</v>
      </c>
      <c r="Z183" s="174">
        <v>315</v>
      </c>
      <c r="AA183" s="175">
        <v>301</v>
      </c>
      <c r="AB183" s="176">
        <v>445</v>
      </c>
      <c r="AC183" s="179">
        <v>354</v>
      </c>
      <c r="AD183" s="171">
        <v>0</v>
      </c>
      <c r="AE183" s="180">
        <v>0</v>
      </c>
      <c r="AF183" s="181">
        <v>100</v>
      </c>
    </row>
    <row r="184" spans="1:32" s="3" customFormat="1" ht="18.75" customHeight="1">
      <c r="A184" s="32">
        <v>182</v>
      </c>
      <c r="B184" s="33">
        <v>222</v>
      </c>
      <c r="C184" s="34" t="s">
        <v>1586</v>
      </c>
      <c r="D184" s="35" t="s">
        <v>3051</v>
      </c>
      <c r="E184" s="45" t="s">
        <v>3052</v>
      </c>
      <c r="F184" s="47">
        <v>172</v>
      </c>
      <c r="G184" s="38">
        <v>257347337</v>
      </c>
      <c r="H184" s="39">
        <v>202</v>
      </c>
      <c r="I184" s="40">
        <v>192</v>
      </c>
      <c r="J184" s="41">
        <v>259837115</v>
      </c>
      <c r="K184" s="42">
        <v>168</v>
      </c>
      <c r="L184" s="43">
        <v>156</v>
      </c>
      <c r="M184" s="38">
        <v>71611757</v>
      </c>
      <c r="N184" s="39">
        <v>208</v>
      </c>
      <c r="O184" s="40">
        <v>198</v>
      </c>
      <c r="P184" s="41">
        <v>114037144</v>
      </c>
      <c r="Q184" s="42">
        <v>125</v>
      </c>
      <c r="R184" s="43">
        <v>114</v>
      </c>
      <c r="S184" s="38">
        <v>368823196</v>
      </c>
      <c r="T184" s="39">
        <v>157</v>
      </c>
      <c r="U184" s="40">
        <v>150</v>
      </c>
      <c r="V184" s="41">
        <v>26102836</v>
      </c>
      <c r="W184" s="42">
        <v>311</v>
      </c>
      <c r="X184" s="43">
        <v>308</v>
      </c>
      <c r="Y184" s="38">
        <v>22537</v>
      </c>
      <c r="Z184" s="39">
        <v>278</v>
      </c>
      <c r="AA184" s="40">
        <v>265</v>
      </c>
      <c r="AB184" s="41">
        <v>550</v>
      </c>
      <c r="AC184" s="108">
        <v>331</v>
      </c>
      <c r="AD184" s="45">
        <v>0</v>
      </c>
      <c r="AE184" s="37">
        <v>100</v>
      </c>
      <c r="AF184" s="46">
        <v>0</v>
      </c>
    </row>
    <row r="185" spans="1:32" s="3" customFormat="1" ht="18.75" customHeight="1">
      <c r="A185" s="137">
        <v>183</v>
      </c>
      <c r="B185" s="138">
        <v>181</v>
      </c>
      <c r="C185" s="139" t="s">
        <v>1587</v>
      </c>
      <c r="D185" s="140" t="s">
        <v>3056</v>
      </c>
      <c r="E185" s="141" t="s">
        <v>3052</v>
      </c>
      <c r="F185" s="142">
        <v>173</v>
      </c>
      <c r="G185" s="143">
        <v>256689458</v>
      </c>
      <c r="H185" s="144">
        <v>188</v>
      </c>
      <c r="I185" s="145">
        <v>178</v>
      </c>
      <c r="J185" s="146">
        <v>280111548</v>
      </c>
      <c r="K185" s="147">
        <v>280</v>
      </c>
      <c r="L185" s="148">
        <v>265</v>
      </c>
      <c r="M185" s="143">
        <v>37818349</v>
      </c>
      <c r="N185" s="144">
        <v>165</v>
      </c>
      <c r="O185" s="145">
        <v>155</v>
      </c>
      <c r="P185" s="146">
        <v>145152828</v>
      </c>
      <c r="Q185" s="147">
        <v>203</v>
      </c>
      <c r="R185" s="148">
        <v>191</v>
      </c>
      <c r="S185" s="143">
        <v>231486146</v>
      </c>
      <c r="T185" s="144">
        <v>137</v>
      </c>
      <c r="U185" s="145">
        <v>130</v>
      </c>
      <c r="V185" s="146">
        <v>29871710</v>
      </c>
      <c r="W185" s="147">
        <v>413</v>
      </c>
      <c r="X185" s="148">
        <v>407</v>
      </c>
      <c r="Y185" s="143">
        <v>2363</v>
      </c>
      <c r="Z185" s="144">
        <v>437</v>
      </c>
      <c r="AA185" s="145">
        <v>422</v>
      </c>
      <c r="AB185" s="146">
        <v>186</v>
      </c>
      <c r="AC185" s="149">
        <v>369</v>
      </c>
      <c r="AD185" s="141">
        <v>0</v>
      </c>
      <c r="AE185" s="150">
        <v>100</v>
      </c>
      <c r="AF185" s="151">
        <v>0</v>
      </c>
    </row>
    <row r="186" spans="1:32" s="3" customFormat="1" ht="18.75" customHeight="1">
      <c r="A186" s="32">
        <v>184</v>
      </c>
      <c r="B186" s="33" t="s">
        <v>3052</v>
      </c>
      <c r="C186" s="34" t="s">
        <v>1588</v>
      </c>
      <c r="D186" s="35" t="s">
        <v>885</v>
      </c>
      <c r="E186" s="45" t="s">
        <v>3052</v>
      </c>
      <c r="F186" s="47">
        <v>174</v>
      </c>
      <c r="G186" s="38">
        <v>256478332</v>
      </c>
      <c r="H186" s="39">
        <v>205</v>
      </c>
      <c r="I186" s="40">
        <v>195</v>
      </c>
      <c r="J186" s="41">
        <v>256625697</v>
      </c>
      <c r="K186" s="42">
        <v>240</v>
      </c>
      <c r="L186" s="43">
        <v>225</v>
      </c>
      <c r="M186" s="38">
        <v>47678102</v>
      </c>
      <c r="N186" s="39">
        <v>401</v>
      </c>
      <c r="O186" s="40">
        <v>387</v>
      </c>
      <c r="P186" s="41">
        <v>34332715</v>
      </c>
      <c r="Q186" s="42">
        <v>327</v>
      </c>
      <c r="R186" s="43">
        <v>315</v>
      </c>
      <c r="S186" s="38">
        <v>127158767</v>
      </c>
      <c r="T186" s="39">
        <v>359</v>
      </c>
      <c r="U186" s="40">
        <v>348</v>
      </c>
      <c r="V186" s="41">
        <v>4455792</v>
      </c>
      <c r="W186" s="42" t="s">
        <v>3052</v>
      </c>
      <c r="X186" s="43" t="s">
        <v>3052</v>
      </c>
      <c r="Y186" s="44" t="s">
        <v>3052</v>
      </c>
      <c r="Z186" s="39">
        <v>275</v>
      </c>
      <c r="AA186" s="40">
        <v>262</v>
      </c>
      <c r="AB186" s="41">
        <v>555</v>
      </c>
      <c r="AC186" s="108">
        <v>371</v>
      </c>
      <c r="AD186" s="45">
        <v>0.01</v>
      </c>
      <c r="AE186" s="37">
        <v>99.99</v>
      </c>
      <c r="AF186" s="46">
        <v>0</v>
      </c>
    </row>
    <row r="187" spans="1:32" s="3" customFormat="1" ht="18.75" customHeight="1">
      <c r="A187" s="48">
        <v>185</v>
      </c>
      <c r="B187" s="49">
        <v>223</v>
      </c>
      <c r="C187" s="50" t="s">
        <v>2275</v>
      </c>
      <c r="D187" s="51" t="s">
        <v>2650</v>
      </c>
      <c r="E187" s="52" t="s">
        <v>3052</v>
      </c>
      <c r="F187" s="53">
        <v>175</v>
      </c>
      <c r="G187" s="54">
        <v>255487653</v>
      </c>
      <c r="H187" s="55">
        <v>207</v>
      </c>
      <c r="I187" s="56">
        <v>197</v>
      </c>
      <c r="J187" s="57">
        <v>255487653</v>
      </c>
      <c r="K187" s="58">
        <v>489</v>
      </c>
      <c r="L187" s="59">
        <v>474</v>
      </c>
      <c r="M187" s="54">
        <v>2054614</v>
      </c>
      <c r="N187" s="55">
        <v>490</v>
      </c>
      <c r="O187" s="56">
        <v>476</v>
      </c>
      <c r="P187" s="57">
        <v>5350979</v>
      </c>
      <c r="Q187" s="58">
        <v>500</v>
      </c>
      <c r="R187" s="59">
        <v>485</v>
      </c>
      <c r="S187" s="54">
        <v>8958985</v>
      </c>
      <c r="T187" s="55">
        <v>420</v>
      </c>
      <c r="U187" s="56">
        <v>407</v>
      </c>
      <c r="V187" s="57">
        <v>1260264</v>
      </c>
      <c r="W187" s="58" t="s">
        <v>3052</v>
      </c>
      <c r="X187" s="59" t="s">
        <v>3052</v>
      </c>
      <c r="Y187" s="65" t="s">
        <v>3052</v>
      </c>
      <c r="Z187" s="55">
        <v>500</v>
      </c>
      <c r="AA187" s="56">
        <v>485</v>
      </c>
      <c r="AB187" s="57">
        <v>21</v>
      </c>
      <c r="AC187" s="109">
        <v>312</v>
      </c>
      <c r="AD187" s="52">
        <v>0</v>
      </c>
      <c r="AE187" s="60">
        <v>100</v>
      </c>
      <c r="AF187" s="61">
        <v>0</v>
      </c>
    </row>
    <row r="188" spans="1:32" s="3" customFormat="1" ht="18.75" customHeight="1">
      <c r="A188" s="18">
        <v>186</v>
      </c>
      <c r="B188" s="19">
        <v>205</v>
      </c>
      <c r="C188" s="20" t="s">
        <v>1589</v>
      </c>
      <c r="D188" s="21" t="s">
        <v>3058</v>
      </c>
      <c r="E188" s="22" t="s">
        <v>3052</v>
      </c>
      <c r="F188" s="23">
        <v>176</v>
      </c>
      <c r="G188" s="24">
        <v>252456490</v>
      </c>
      <c r="H188" s="25">
        <v>190</v>
      </c>
      <c r="I188" s="26">
        <v>180</v>
      </c>
      <c r="J188" s="27">
        <v>276706041</v>
      </c>
      <c r="K188" s="28">
        <v>155</v>
      </c>
      <c r="L188" s="29">
        <v>143</v>
      </c>
      <c r="M188" s="24">
        <v>76028327</v>
      </c>
      <c r="N188" s="25">
        <v>146</v>
      </c>
      <c r="O188" s="26">
        <v>136</v>
      </c>
      <c r="P188" s="27">
        <v>165258303</v>
      </c>
      <c r="Q188" s="28">
        <v>231</v>
      </c>
      <c r="R188" s="29">
        <v>219</v>
      </c>
      <c r="S188" s="24">
        <v>201233570</v>
      </c>
      <c r="T188" s="25">
        <v>93</v>
      </c>
      <c r="U188" s="26">
        <v>87</v>
      </c>
      <c r="V188" s="27">
        <v>50119557</v>
      </c>
      <c r="W188" s="28">
        <v>119</v>
      </c>
      <c r="X188" s="29">
        <v>117</v>
      </c>
      <c r="Y188" s="24">
        <v>92842</v>
      </c>
      <c r="Z188" s="25">
        <v>198</v>
      </c>
      <c r="AA188" s="26">
        <v>185</v>
      </c>
      <c r="AB188" s="27">
        <v>832</v>
      </c>
      <c r="AC188" s="107">
        <v>382</v>
      </c>
      <c r="AD188" s="22">
        <v>0</v>
      </c>
      <c r="AE188" s="30">
        <v>100</v>
      </c>
      <c r="AF188" s="31">
        <v>0</v>
      </c>
    </row>
    <row r="189" spans="1:32" s="3" customFormat="1" ht="18.75" customHeight="1">
      <c r="A189" s="137">
        <v>187</v>
      </c>
      <c r="B189" s="138" t="s">
        <v>3052</v>
      </c>
      <c r="C189" s="139" t="s">
        <v>1590</v>
      </c>
      <c r="D189" s="140" t="s">
        <v>3056</v>
      </c>
      <c r="E189" s="141" t="s">
        <v>3052</v>
      </c>
      <c r="F189" s="142">
        <v>177</v>
      </c>
      <c r="G189" s="143">
        <v>252085880</v>
      </c>
      <c r="H189" s="144">
        <v>208</v>
      </c>
      <c r="I189" s="145">
        <v>198</v>
      </c>
      <c r="J189" s="187">
        <v>254969016</v>
      </c>
      <c r="K189" s="147">
        <v>320</v>
      </c>
      <c r="L189" s="148">
        <v>305</v>
      </c>
      <c r="M189" s="143">
        <v>30910804</v>
      </c>
      <c r="N189" s="144">
        <v>286</v>
      </c>
      <c r="O189" s="145">
        <v>275</v>
      </c>
      <c r="P189" s="146">
        <v>72311891</v>
      </c>
      <c r="Q189" s="147">
        <v>311</v>
      </c>
      <c r="R189" s="148">
        <v>299</v>
      </c>
      <c r="S189" s="143">
        <v>133379700</v>
      </c>
      <c r="T189" s="144">
        <v>179</v>
      </c>
      <c r="U189" s="145">
        <v>172</v>
      </c>
      <c r="V189" s="146">
        <v>21436324</v>
      </c>
      <c r="W189" s="147" t="s">
        <v>3052</v>
      </c>
      <c r="X189" s="148" t="s">
        <v>3052</v>
      </c>
      <c r="Y189" s="186" t="s">
        <v>3052</v>
      </c>
      <c r="Z189" s="144">
        <v>499</v>
      </c>
      <c r="AA189" s="145">
        <v>484</v>
      </c>
      <c r="AB189" s="146">
        <v>33</v>
      </c>
      <c r="AC189" s="149">
        <v>400</v>
      </c>
      <c r="AD189" s="141">
        <v>0</v>
      </c>
      <c r="AE189" s="150">
        <v>100</v>
      </c>
      <c r="AF189" s="151">
        <v>0</v>
      </c>
    </row>
    <row r="190" spans="1:32" s="3" customFormat="1" ht="18.75" customHeight="1">
      <c r="A190" s="32">
        <v>188</v>
      </c>
      <c r="B190" s="33">
        <v>141</v>
      </c>
      <c r="C190" s="34" t="s">
        <v>1591</v>
      </c>
      <c r="D190" s="35" t="s">
        <v>88</v>
      </c>
      <c r="E190" s="45" t="s">
        <v>3052</v>
      </c>
      <c r="F190" s="47">
        <v>178</v>
      </c>
      <c r="G190" s="38">
        <v>251284737</v>
      </c>
      <c r="H190" s="39">
        <v>170</v>
      </c>
      <c r="I190" s="40">
        <v>160</v>
      </c>
      <c r="J190" s="41">
        <v>302467604</v>
      </c>
      <c r="K190" s="42">
        <v>133</v>
      </c>
      <c r="L190" s="43">
        <v>121</v>
      </c>
      <c r="M190" s="38">
        <v>86879758</v>
      </c>
      <c r="N190" s="39">
        <v>105</v>
      </c>
      <c r="O190" s="40">
        <v>95</v>
      </c>
      <c r="P190" s="41">
        <v>215209688</v>
      </c>
      <c r="Q190" s="42">
        <v>86</v>
      </c>
      <c r="R190" s="43">
        <v>75</v>
      </c>
      <c r="S190" s="38">
        <v>490705595</v>
      </c>
      <c r="T190" s="39">
        <v>174</v>
      </c>
      <c r="U190" s="40">
        <v>167</v>
      </c>
      <c r="V190" s="41">
        <v>22236632</v>
      </c>
      <c r="W190" s="42">
        <v>379</v>
      </c>
      <c r="X190" s="43">
        <v>374</v>
      </c>
      <c r="Y190" s="38">
        <v>8992</v>
      </c>
      <c r="Z190" s="39">
        <v>90</v>
      </c>
      <c r="AA190" s="40">
        <v>79</v>
      </c>
      <c r="AB190" s="41">
        <v>1513</v>
      </c>
      <c r="AC190" s="108">
        <v>321</v>
      </c>
      <c r="AD190" s="45">
        <v>0</v>
      </c>
      <c r="AE190" s="37">
        <v>100</v>
      </c>
      <c r="AF190" s="46">
        <v>0</v>
      </c>
    </row>
    <row r="191" spans="1:32" s="3" customFormat="1" ht="18.75" customHeight="1">
      <c r="A191" s="32">
        <v>189</v>
      </c>
      <c r="B191" s="33">
        <v>423</v>
      </c>
      <c r="C191" s="34" t="s">
        <v>1592</v>
      </c>
      <c r="D191" s="35" t="s">
        <v>1809</v>
      </c>
      <c r="E191" s="45" t="s">
        <v>3052</v>
      </c>
      <c r="F191" s="47">
        <v>179</v>
      </c>
      <c r="G191" s="38">
        <v>249952603</v>
      </c>
      <c r="H191" s="39">
        <v>211</v>
      </c>
      <c r="I191" s="40">
        <v>201</v>
      </c>
      <c r="J191" s="41">
        <v>249952603</v>
      </c>
      <c r="K191" s="42">
        <v>379</v>
      </c>
      <c r="L191" s="43">
        <v>364</v>
      </c>
      <c r="M191" s="38">
        <v>22075338</v>
      </c>
      <c r="N191" s="39">
        <v>366</v>
      </c>
      <c r="O191" s="40">
        <v>352</v>
      </c>
      <c r="P191" s="41">
        <v>44125898</v>
      </c>
      <c r="Q191" s="42">
        <v>299</v>
      </c>
      <c r="R191" s="43">
        <v>287</v>
      </c>
      <c r="S191" s="38">
        <v>142072394</v>
      </c>
      <c r="T191" s="39">
        <v>266</v>
      </c>
      <c r="U191" s="40">
        <v>256</v>
      </c>
      <c r="V191" s="41">
        <v>11798349</v>
      </c>
      <c r="W191" s="42">
        <v>262</v>
      </c>
      <c r="X191" s="43">
        <v>259</v>
      </c>
      <c r="Y191" s="38">
        <v>35126</v>
      </c>
      <c r="Z191" s="39">
        <v>393</v>
      </c>
      <c r="AA191" s="40">
        <v>378</v>
      </c>
      <c r="AB191" s="41">
        <v>272</v>
      </c>
      <c r="AC191" s="108">
        <v>371</v>
      </c>
      <c r="AD191" s="45">
        <v>0</v>
      </c>
      <c r="AE191" s="37">
        <v>100</v>
      </c>
      <c r="AF191" s="46">
        <v>0</v>
      </c>
    </row>
    <row r="192" spans="1:32" s="3" customFormat="1" ht="18.75" customHeight="1">
      <c r="A192" s="48">
        <v>190</v>
      </c>
      <c r="B192" s="49">
        <v>214</v>
      </c>
      <c r="C192" s="50" t="s">
        <v>1593</v>
      </c>
      <c r="D192" s="51" t="s">
        <v>3058</v>
      </c>
      <c r="E192" s="52" t="s">
        <v>3052</v>
      </c>
      <c r="F192" s="53">
        <v>180</v>
      </c>
      <c r="G192" s="54">
        <v>248856814</v>
      </c>
      <c r="H192" s="55">
        <v>212</v>
      </c>
      <c r="I192" s="56">
        <v>202</v>
      </c>
      <c r="J192" s="57">
        <v>249532231</v>
      </c>
      <c r="K192" s="58">
        <v>50</v>
      </c>
      <c r="L192" s="59">
        <v>40</v>
      </c>
      <c r="M192" s="54">
        <v>197350842</v>
      </c>
      <c r="N192" s="55">
        <v>59</v>
      </c>
      <c r="O192" s="56">
        <v>49</v>
      </c>
      <c r="P192" s="57">
        <v>395224394</v>
      </c>
      <c r="Q192" s="58">
        <v>39</v>
      </c>
      <c r="R192" s="59">
        <v>31</v>
      </c>
      <c r="S192" s="54">
        <v>945142317</v>
      </c>
      <c r="T192" s="55">
        <v>74</v>
      </c>
      <c r="U192" s="56">
        <v>69</v>
      </c>
      <c r="V192" s="57">
        <v>61336330</v>
      </c>
      <c r="W192" s="58">
        <v>59</v>
      </c>
      <c r="X192" s="59">
        <v>57</v>
      </c>
      <c r="Y192" s="54">
        <v>165563</v>
      </c>
      <c r="Z192" s="55">
        <v>42</v>
      </c>
      <c r="AA192" s="56">
        <v>33</v>
      </c>
      <c r="AB192" s="57">
        <v>2567</v>
      </c>
      <c r="AC192" s="109">
        <v>384</v>
      </c>
      <c r="AD192" s="52">
        <v>45</v>
      </c>
      <c r="AE192" s="60">
        <v>55</v>
      </c>
      <c r="AF192" s="61">
        <v>0</v>
      </c>
    </row>
    <row r="193" spans="1:32" s="3" customFormat="1" ht="18.75" customHeight="1">
      <c r="A193" s="18">
        <v>191</v>
      </c>
      <c r="B193" s="19">
        <v>144</v>
      </c>
      <c r="C193" s="20" t="s">
        <v>1624</v>
      </c>
      <c r="D193" s="21" t="s">
        <v>1061</v>
      </c>
      <c r="E193" s="22" t="s">
        <v>3052</v>
      </c>
      <c r="F193" s="23">
        <v>181</v>
      </c>
      <c r="G193" s="24">
        <v>248559540</v>
      </c>
      <c r="H193" s="25">
        <v>206</v>
      </c>
      <c r="I193" s="26">
        <v>196</v>
      </c>
      <c r="J193" s="27">
        <v>255779333</v>
      </c>
      <c r="K193" s="28">
        <v>273</v>
      </c>
      <c r="L193" s="29">
        <v>258</v>
      </c>
      <c r="M193" s="24">
        <v>39308703</v>
      </c>
      <c r="N193" s="25">
        <v>260</v>
      </c>
      <c r="O193" s="26">
        <v>249</v>
      </c>
      <c r="P193" s="27">
        <v>81983136</v>
      </c>
      <c r="Q193" s="28">
        <v>258</v>
      </c>
      <c r="R193" s="29">
        <v>246</v>
      </c>
      <c r="S193" s="24">
        <v>175041659</v>
      </c>
      <c r="T193" s="25">
        <v>473</v>
      </c>
      <c r="U193" s="26">
        <v>459</v>
      </c>
      <c r="V193" s="27">
        <v>-7626721</v>
      </c>
      <c r="W193" s="28">
        <v>287</v>
      </c>
      <c r="X193" s="29">
        <v>284</v>
      </c>
      <c r="Y193" s="24">
        <v>26974</v>
      </c>
      <c r="Z193" s="25">
        <v>208</v>
      </c>
      <c r="AA193" s="26">
        <v>195</v>
      </c>
      <c r="AB193" s="27">
        <v>787</v>
      </c>
      <c r="AC193" s="107">
        <v>384</v>
      </c>
      <c r="AD193" s="22">
        <v>0</v>
      </c>
      <c r="AE193" s="30">
        <v>100</v>
      </c>
      <c r="AF193" s="31">
        <v>0</v>
      </c>
    </row>
    <row r="194" spans="1:32" s="3" customFormat="1" ht="18.75" customHeight="1">
      <c r="A194" s="137">
        <v>192</v>
      </c>
      <c r="B194" s="138">
        <v>182</v>
      </c>
      <c r="C194" s="139" t="s">
        <v>1715</v>
      </c>
      <c r="D194" s="140" t="s">
        <v>3056</v>
      </c>
      <c r="E194" s="141" t="s">
        <v>3052</v>
      </c>
      <c r="F194" s="142">
        <v>182</v>
      </c>
      <c r="G194" s="143">
        <v>247216248</v>
      </c>
      <c r="H194" s="144">
        <v>203</v>
      </c>
      <c r="I194" s="145">
        <v>193</v>
      </c>
      <c r="J194" s="146">
        <v>257183362</v>
      </c>
      <c r="K194" s="147">
        <v>111</v>
      </c>
      <c r="L194" s="148">
        <v>100</v>
      </c>
      <c r="M194" s="143">
        <v>102063886</v>
      </c>
      <c r="N194" s="144">
        <v>162</v>
      </c>
      <c r="O194" s="145">
        <v>152</v>
      </c>
      <c r="P194" s="146">
        <v>148714657</v>
      </c>
      <c r="Q194" s="147">
        <v>242</v>
      </c>
      <c r="R194" s="148">
        <v>230</v>
      </c>
      <c r="S194" s="143">
        <v>189591274</v>
      </c>
      <c r="T194" s="144">
        <v>68</v>
      </c>
      <c r="U194" s="145">
        <v>63</v>
      </c>
      <c r="V194" s="146">
        <v>64668731</v>
      </c>
      <c r="W194" s="147">
        <v>261</v>
      </c>
      <c r="X194" s="148">
        <v>258</v>
      </c>
      <c r="Y194" s="143">
        <v>35439</v>
      </c>
      <c r="Z194" s="144">
        <v>318</v>
      </c>
      <c r="AA194" s="145">
        <v>304</v>
      </c>
      <c r="AB194" s="146">
        <v>436</v>
      </c>
      <c r="AC194" s="149">
        <v>362</v>
      </c>
      <c r="AD194" s="141">
        <v>0</v>
      </c>
      <c r="AE194" s="150">
        <v>100</v>
      </c>
      <c r="AF194" s="151">
        <v>0</v>
      </c>
    </row>
    <row r="195" spans="1:32" s="3" customFormat="1" ht="18.75" customHeight="1">
      <c r="A195" s="137">
        <v>193</v>
      </c>
      <c r="B195" s="138">
        <v>227</v>
      </c>
      <c r="C195" s="139" t="s">
        <v>2626</v>
      </c>
      <c r="D195" s="140" t="s">
        <v>3056</v>
      </c>
      <c r="E195" s="141" t="s">
        <v>3052</v>
      </c>
      <c r="F195" s="142">
        <v>183</v>
      </c>
      <c r="G195" s="143">
        <v>245157860</v>
      </c>
      <c r="H195" s="144">
        <v>148</v>
      </c>
      <c r="I195" s="145">
        <v>138</v>
      </c>
      <c r="J195" s="146">
        <v>355558899</v>
      </c>
      <c r="K195" s="147">
        <v>126</v>
      </c>
      <c r="L195" s="148">
        <v>114</v>
      </c>
      <c r="M195" s="143">
        <v>93260528</v>
      </c>
      <c r="N195" s="144">
        <v>240</v>
      </c>
      <c r="O195" s="145">
        <v>229</v>
      </c>
      <c r="P195" s="146">
        <v>92977402</v>
      </c>
      <c r="Q195" s="147">
        <v>206</v>
      </c>
      <c r="R195" s="148">
        <v>194</v>
      </c>
      <c r="S195" s="143">
        <v>230068105</v>
      </c>
      <c r="T195" s="144">
        <v>76</v>
      </c>
      <c r="U195" s="145">
        <v>71</v>
      </c>
      <c r="V195" s="146">
        <v>60860357</v>
      </c>
      <c r="W195" s="147">
        <v>89</v>
      </c>
      <c r="X195" s="148">
        <v>87</v>
      </c>
      <c r="Y195" s="143">
        <v>116973</v>
      </c>
      <c r="Z195" s="144">
        <v>246</v>
      </c>
      <c r="AA195" s="145">
        <v>233</v>
      </c>
      <c r="AB195" s="146">
        <v>672</v>
      </c>
      <c r="AC195" s="149">
        <v>383</v>
      </c>
      <c r="AD195" s="141">
        <v>0</v>
      </c>
      <c r="AE195" s="150">
        <v>100</v>
      </c>
      <c r="AF195" s="151">
        <v>0</v>
      </c>
    </row>
    <row r="196" spans="1:32" s="3" customFormat="1" ht="18.75" customHeight="1">
      <c r="A196" s="137">
        <v>194</v>
      </c>
      <c r="B196" s="138">
        <v>180</v>
      </c>
      <c r="C196" s="139" t="s">
        <v>197</v>
      </c>
      <c r="D196" s="140" t="s">
        <v>3056</v>
      </c>
      <c r="E196" s="141" t="s">
        <v>3052</v>
      </c>
      <c r="F196" s="142">
        <v>184</v>
      </c>
      <c r="G196" s="143">
        <v>243938844</v>
      </c>
      <c r="H196" s="144">
        <v>204</v>
      </c>
      <c r="I196" s="145">
        <v>194</v>
      </c>
      <c r="J196" s="146">
        <v>256675461</v>
      </c>
      <c r="K196" s="147">
        <v>368</v>
      </c>
      <c r="L196" s="148">
        <v>353</v>
      </c>
      <c r="M196" s="143">
        <v>23390865</v>
      </c>
      <c r="N196" s="144">
        <v>252</v>
      </c>
      <c r="O196" s="145">
        <v>241</v>
      </c>
      <c r="P196" s="146">
        <v>85525387</v>
      </c>
      <c r="Q196" s="147">
        <v>270</v>
      </c>
      <c r="R196" s="148">
        <v>258</v>
      </c>
      <c r="S196" s="143">
        <v>167497315</v>
      </c>
      <c r="T196" s="144">
        <v>262</v>
      </c>
      <c r="U196" s="145">
        <v>253</v>
      </c>
      <c r="V196" s="146">
        <v>11868623</v>
      </c>
      <c r="W196" s="147">
        <v>103</v>
      </c>
      <c r="X196" s="148">
        <v>101</v>
      </c>
      <c r="Y196" s="143">
        <v>105783</v>
      </c>
      <c r="Z196" s="144">
        <v>376</v>
      </c>
      <c r="AA196" s="145">
        <v>361</v>
      </c>
      <c r="AB196" s="146">
        <v>306</v>
      </c>
      <c r="AC196" s="149">
        <v>356</v>
      </c>
      <c r="AD196" s="141">
        <v>0</v>
      </c>
      <c r="AE196" s="150">
        <v>100</v>
      </c>
      <c r="AF196" s="151">
        <v>0</v>
      </c>
    </row>
    <row r="197" spans="1:32" s="3" customFormat="1" ht="18.75" customHeight="1">
      <c r="A197" s="48">
        <v>195</v>
      </c>
      <c r="B197" s="49">
        <v>220</v>
      </c>
      <c r="C197" s="50" t="s">
        <v>1594</v>
      </c>
      <c r="D197" s="51" t="s">
        <v>3056</v>
      </c>
      <c r="E197" s="52" t="s">
        <v>3052</v>
      </c>
      <c r="F197" s="53">
        <v>185</v>
      </c>
      <c r="G197" s="54">
        <v>241699005</v>
      </c>
      <c r="H197" s="55">
        <v>209</v>
      </c>
      <c r="I197" s="56">
        <v>199</v>
      </c>
      <c r="J197" s="57">
        <v>253388734</v>
      </c>
      <c r="K197" s="58">
        <v>454</v>
      </c>
      <c r="L197" s="59">
        <v>439</v>
      </c>
      <c r="M197" s="54">
        <v>9759634</v>
      </c>
      <c r="N197" s="55">
        <v>354</v>
      </c>
      <c r="O197" s="56">
        <v>340</v>
      </c>
      <c r="P197" s="57">
        <v>47793247</v>
      </c>
      <c r="Q197" s="58">
        <v>344</v>
      </c>
      <c r="R197" s="59">
        <v>332</v>
      </c>
      <c r="S197" s="54">
        <v>116941783</v>
      </c>
      <c r="T197" s="55">
        <v>397</v>
      </c>
      <c r="U197" s="56">
        <v>385</v>
      </c>
      <c r="V197" s="57">
        <v>2710329</v>
      </c>
      <c r="W197" s="58">
        <v>86</v>
      </c>
      <c r="X197" s="59">
        <v>84</v>
      </c>
      <c r="Y197" s="54">
        <v>121690</v>
      </c>
      <c r="Z197" s="55">
        <v>343</v>
      </c>
      <c r="AA197" s="56">
        <v>329</v>
      </c>
      <c r="AB197" s="57">
        <v>385</v>
      </c>
      <c r="AC197" s="109">
        <v>371</v>
      </c>
      <c r="AD197" s="52">
        <v>0</v>
      </c>
      <c r="AE197" s="60">
        <v>100</v>
      </c>
      <c r="AF197" s="61">
        <v>0</v>
      </c>
    </row>
    <row r="198" spans="1:32" s="3" customFormat="1" ht="18.75" customHeight="1">
      <c r="A198" s="18">
        <v>196</v>
      </c>
      <c r="B198" s="19">
        <v>186</v>
      </c>
      <c r="C198" s="20" t="s">
        <v>1595</v>
      </c>
      <c r="D198" s="21" t="s">
        <v>88</v>
      </c>
      <c r="E198" s="22" t="s">
        <v>3052</v>
      </c>
      <c r="F198" s="23">
        <v>186</v>
      </c>
      <c r="G198" s="24">
        <v>240429534</v>
      </c>
      <c r="H198" s="25">
        <v>214</v>
      </c>
      <c r="I198" s="26">
        <v>204</v>
      </c>
      <c r="J198" s="27">
        <v>248420567</v>
      </c>
      <c r="K198" s="28">
        <v>302</v>
      </c>
      <c r="L198" s="29">
        <v>287</v>
      </c>
      <c r="M198" s="24">
        <v>33624642</v>
      </c>
      <c r="N198" s="25">
        <v>210</v>
      </c>
      <c r="O198" s="26">
        <v>200</v>
      </c>
      <c r="P198" s="27">
        <v>113308004</v>
      </c>
      <c r="Q198" s="28">
        <v>238</v>
      </c>
      <c r="R198" s="29">
        <v>226</v>
      </c>
      <c r="S198" s="24">
        <v>194323062</v>
      </c>
      <c r="T198" s="25">
        <v>182</v>
      </c>
      <c r="U198" s="26">
        <v>175</v>
      </c>
      <c r="V198" s="27">
        <v>20701509</v>
      </c>
      <c r="W198" s="28">
        <v>201</v>
      </c>
      <c r="X198" s="29">
        <v>198</v>
      </c>
      <c r="Y198" s="24">
        <v>54375</v>
      </c>
      <c r="Z198" s="25">
        <v>349</v>
      </c>
      <c r="AA198" s="26">
        <v>335</v>
      </c>
      <c r="AB198" s="27">
        <v>374</v>
      </c>
      <c r="AC198" s="107">
        <v>356</v>
      </c>
      <c r="AD198" s="22">
        <v>0</v>
      </c>
      <c r="AE198" s="30">
        <v>75</v>
      </c>
      <c r="AF198" s="31">
        <v>25</v>
      </c>
    </row>
    <row r="199" spans="1:32" s="3" customFormat="1" ht="18.75" customHeight="1">
      <c r="A199" s="32">
        <v>197</v>
      </c>
      <c r="B199" s="33">
        <v>169</v>
      </c>
      <c r="C199" s="34" t="s">
        <v>304</v>
      </c>
      <c r="D199" s="35" t="s">
        <v>88</v>
      </c>
      <c r="E199" s="45" t="s">
        <v>3052</v>
      </c>
      <c r="F199" s="47">
        <v>187</v>
      </c>
      <c r="G199" s="38">
        <v>239809264</v>
      </c>
      <c r="H199" s="39">
        <v>218</v>
      </c>
      <c r="I199" s="40">
        <v>208</v>
      </c>
      <c r="J199" s="41">
        <v>244166480</v>
      </c>
      <c r="K199" s="42">
        <v>104</v>
      </c>
      <c r="L199" s="43">
        <v>93</v>
      </c>
      <c r="M199" s="38">
        <v>106177987</v>
      </c>
      <c r="N199" s="39">
        <v>71</v>
      </c>
      <c r="O199" s="40">
        <v>61</v>
      </c>
      <c r="P199" s="41">
        <v>323582759</v>
      </c>
      <c r="Q199" s="42">
        <v>63</v>
      </c>
      <c r="R199" s="43">
        <v>53</v>
      </c>
      <c r="S199" s="38">
        <v>655047892</v>
      </c>
      <c r="T199" s="39">
        <v>81</v>
      </c>
      <c r="U199" s="40">
        <v>75</v>
      </c>
      <c r="V199" s="41">
        <v>59558743</v>
      </c>
      <c r="W199" s="42">
        <v>282</v>
      </c>
      <c r="X199" s="43">
        <v>279</v>
      </c>
      <c r="Y199" s="38">
        <v>28032</v>
      </c>
      <c r="Z199" s="39">
        <v>285</v>
      </c>
      <c r="AA199" s="40">
        <v>271</v>
      </c>
      <c r="AB199" s="41">
        <v>524</v>
      </c>
      <c r="AC199" s="108">
        <v>369</v>
      </c>
      <c r="AD199" s="45">
        <v>0</v>
      </c>
      <c r="AE199" s="37">
        <v>2.2000000000000002</v>
      </c>
      <c r="AF199" s="46">
        <v>97.8</v>
      </c>
    </row>
    <row r="200" spans="1:32" s="3" customFormat="1" ht="18.75" customHeight="1">
      <c r="A200" s="137">
        <v>198</v>
      </c>
      <c r="B200" s="138">
        <v>173</v>
      </c>
      <c r="C200" s="139" t="s">
        <v>1596</v>
      </c>
      <c r="D200" s="140" t="s">
        <v>3056</v>
      </c>
      <c r="E200" s="141" t="s">
        <v>3052</v>
      </c>
      <c r="F200" s="142">
        <v>188</v>
      </c>
      <c r="G200" s="143">
        <v>239290771</v>
      </c>
      <c r="H200" s="144">
        <v>216</v>
      </c>
      <c r="I200" s="145">
        <v>206</v>
      </c>
      <c r="J200" s="146">
        <v>246440561</v>
      </c>
      <c r="K200" s="147" t="s">
        <v>3052</v>
      </c>
      <c r="L200" s="148" t="s">
        <v>3052</v>
      </c>
      <c r="M200" s="186" t="s">
        <v>3052</v>
      </c>
      <c r="N200" s="144" t="s">
        <v>3052</v>
      </c>
      <c r="O200" s="145" t="s">
        <v>3052</v>
      </c>
      <c r="P200" s="187" t="s">
        <v>3052</v>
      </c>
      <c r="Q200" s="147" t="s">
        <v>3052</v>
      </c>
      <c r="R200" s="148" t="s">
        <v>3052</v>
      </c>
      <c r="S200" s="186" t="s">
        <v>3052</v>
      </c>
      <c r="T200" s="144" t="s">
        <v>3052</v>
      </c>
      <c r="U200" s="145" t="s">
        <v>3052</v>
      </c>
      <c r="V200" s="187" t="s">
        <v>3052</v>
      </c>
      <c r="W200" s="147" t="s">
        <v>3052</v>
      </c>
      <c r="X200" s="148" t="s">
        <v>3052</v>
      </c>
      <c r="Y200" s="186" t="s">
        <v>3052</v>
      </c>
      <c r="Z200" s="144" t="s">
        <v>3052</v>
      </c>
      <c r="AA200" s="145" t="s">
        <v>3052</v>
      </c>
      <c r="AB200" s="187" t="s">
        <v>3052</v>
      </c>
      <c r="AC200" s="149">
        <v>341</v>
      </c>
      <c r="AD200" s="141">
        <v>0</v>
      </c>
      <c r="AE200" s="150">
        <v>50</v>
      </c>
      <c r="AF200" s="151">
        <v>50</v>
      </c>
    </row>
    <row r="201" spans="1:32" s="3" customFormat="1" ht="18.75" customHeight="1">
      <c r="A201" s="137">
        <v>199</v>
      </c>
      <c r="B201" s="138">
        <v>175</v>
      </c>
      <c r="C201" s="139" t="s">
        <v>2699</v>
      </c>
      <c r="D201" s="140" t="s">
        <v>3056</v>
      </c>
      <c r="E201" s="141" t="s">
        <v>3052</v>
      </c>
      <c r="F201" s="142">
        <v>189</v>
      </c>
      <c r="G201" s="143">
        <v>237582865</v>
      </c>
      <c r="H201" s="144">
        <v>93</v>
      </c>
      <c r="I201" s="145">
        <v>86</v>
      </c>
      <c r="J201" s="146">
        <v>525687577</v>
      </c>
      <c r="K201" s="147">
        <v>274</v>
      </c>
      <c r="L201" s="148">
        <v>259</v>
      </c>
      <c r="M201" s="143">
        <v>38968661</v>
      </c>
      <c r="N201" s="144">
        <v>335</v>
      </c>
      <c r="O201" s="145">
        <v>321</v>
      </c>
      <c r="P201" s="146">
        <v>53341034</v>
      </c>
      <c r="Q201" s="147">
        <v>219</v>
      </c>
      <c r="R201" s="148">
        <v>207</v>
      </c>
      <c r="S201" s="143">
        <v>216167074</v>
      </c>
      <c r="T201" s="144">
        <v>240</v>
      </c>
      <c r="U201" s="145">
        <v>231</v>
      </c>
      <c r="V201" s="146">
        <v>13510082</v>
      </c>
      <c r="W201" s="147">
        <v>155</v>
      </c>
      <c r="X201" s="148">
        <v>152</v>
      </c>
      <c r="Y201" s="143">
        <v>71783</v>
      </c>
      <c r="Z201" s="144">
        <v>132</v>
      </c>
      <c r="AA201" s="145">
        <v>120</v>
      </c>
      <c r="AB201" s="146">
        <v>1152</v>
      </c>
      <c r="AC201" s="149">
        <v>352</v>
      </c>
      <c r="AD201" s="141">
        <v>0</v>
      </c>
      <c r="AE201" s="150">
        <v>100</v>
      </c>
      <c r="AF201" s="151">
        <v>0</v>
      </c>
    </row>
    <row r="202" spans="1:32" s="3" customFormat="1" ht="18.75" customHeight="1">
      <c r="A202" s="48">
        <v>200</v>
      </c>
      <c r="B202" s="49">
        <v>211</v>
      </c>
      <c r="C202" s="50" t="s">
        <v>1714</v>
      </c>
      <c r="D202" s="51" t="s">
        <v>3106</v>
      </c>
      <c r="E202" s="52" t="s">
        <v>3052</v>
      </c>
      <c r="F202" s="53">
        <v>190</v>
      </c>
      <c r="G202" s="54">
        <v>237314693</v>
      </c>
      <c r="H202" s="55">
        <v>223</v>
      </c>
      <c r="I202" s="56">
        <v>213</v>
      </c>
      <c r="J202" s="57">
        <v>237618203</v>
      </c>
      <c r="K202" s="58">
        <v>455</v>
      </c>
      <c r="L202" s="59">
        <v>440</v>
      </c>
      <c r="M202" s="54">
        <v>9366754</v>
      </c>
      <c r="N202" s="55">
        <v>254</v>
      </c>
      <c r="O202" s="56">
        <v>243</v>
      </c>
      <c r="P202" s="57">
        <v>84556166</v>
      </c>
      <c r="Q202" s="58">
        <v>363</v>
      </c>
      <c r="R202" s="59">
        <v>351</v>
      </c>
      <c r="S202" s="54">
        <v>109137770</v>
      </c>
      <c r="T202" s="55">
        <v>464</v>
      </c>
      <c r="U202" s="56">
        <v>450</v>
      </c>
      <c r="V202" s="57">
        <v>-2029956</v>
      </c>
      <c r="W202" s="58">
        <v>389</v>
      </c>
      <c r="X202" s="59">
        <v>383</v>
      </c>
      <c r="Y202" s="54">
        <v>5261</v>
      </c>
      <c r="Z202" s="55">
        <v>296</v>
      </c>
      <c r="AA202" s="56">
        <v>282</v>
      </c>
      <c r="AB202" s="57">
        <v>485</v>
      </c>
      <c r="AC202" s="109">
        <v>311</v>
      </c>
      <c r="AD202" s="52">
        <v>0</v>
      </c>
      <c r="AE202" s="60">
        <v>100</v>
      </c>
      <c r="AF202" s="61">
        <v>0</v>
      </c>
    </row>
    <row r="203" spans="1:32" s="3" customFormat="1" ht="18.75" customHeight="1">
      <c r="A203" s="18">
        <v>201</v>
      </c>
      <c r="B203" s="19">
        <v>295</v>
      </c>
      <c r="C203" s="20" t="s">
        <v>1597</v>
      </c>
      <c r="D203" s="21" t="s">
        <v>1699</v>
      </c>
      <c r="E203" s="22" t="s">
        <v>3052</v>
      </c>
      <c r="F203" s="23">
        <v>191</v>
      </c>
      <c r="G203" s="24">
        <v>233703348</v>
      </c>
      <c r="H203" s="25">
        <v>222</v>
      </c>
      <c r="I203" s="26">
        <v>212</v>
      </c>
      <c r="J203" s="27">
        <v>240288577</v>
      </c>
      <c r="K203" s="28">
        <v>453</v>
      </c>
      <c r="L203" s="29">
        <v>438</v>
      </c>
      <c r="M203" s="24">
        <v>9767478</v>
      </c>
      <c r="N203" s="25">
        <v>396</v>
      </c>
      <c r="O203" s="26">
        <v>382</v>
      </c>
      <c r="P203" s="27">
        <v>35634619</v>
      </c>
      <c r="Q203" s="28">
        <v>435</v>
      </c>
      <c r="R203" s="29">
        <v>420</v>
      </c>
      <c r="S203" s="24">
        <v>71320489</v>
      </c>
      <c r="T203" s="25">
        <v>419</v>
      </c>
      <c r="U203" s="26">
        <v>406</v>
      </c>
      <c r="V203" s="27">
        <v>1301835</v>
      </c>
      <c r="W203" s="28" t="s">
        <v>3052</v>
      </c>
      <c r="X203" s="29" t="s">
        <v>3052</v>
      </c>
      <c r="Y203" s="64" t="s">
        <v>3052</v>
      </c>
      <c r="Z203" s="25">
        <v>444</v>
      </c>
      <c r="AA203" s="26">
        <v>429</v>
      </c>
      <c r="AB203" s="27">
        <v>170</v>
      </c>
      <c r="AC203" s="107">
        <v>311</v>
      </c>
      <c r="AD203" s="22">
        <v>0</v>
      </c>
      <c r="AE203" s="30">
        <v>100</v>
      </c>
      <c r="AF203" s="31">
        <v>0</v>
      </c>
    </row>
    <row r="204" spans="1:32" s="3" customFormat="1" ht="18.75" customHeight="1">
      <c r="A204" s="137">
        <v>202</v>
      </c>
      <c r="B204" s="138">
        <v>187</v>
      </c>
      <c r="C204" s="139" t="s">
        <v>1629</v>
      </c>
      <c r="D204" s="140" t="s">
        <v>3056</v>
      </c>
      <c r="E204" s="141" t="s">
        <v>3052</v>
      </c>
      <c r="F204" s="142">
        <v>192</v>
      </c>
      <c r="G204" s="143">
        <v>230611253</v>
      </c>
      <c r="H204" s="144">
        <v>226</v>
      </c>
      <c r="I204" s="145">
        <v>216</v>
      </c>
      <c r="J204" s="146">
        <v>235634937</v>
      </c>
      <c r="K204" s="147">
        <v>185</v>
      </c>
      <c r="L204" s="148">
        <v>172</v>
      </c>
      <c r="M204" s="143">
        <v>64943002</v>
      </c>
      <c r="N204" s="144">
        <v>149</v>
      </c>
      <c r="O204" s="145">
        <v>139</v>
      </c>
      <c r="P204" s="146">
        <v>161102831</v>
      </c>
      <c r="Q204" s="147">
        <v>249</v>
      </c>
      <c r="R204" s="148">
        <v>237</v>
      </c>
      <c r="S204" s="143">
        <v>184885134</v>
      </c>
      <c r="T204" s="144">
        <v>172</v>
      </c>
      <c r="U204" s="145">
        <v>165</v>
      </c>
      <c r="V204" s="146">
        <v>22877279</v>
      </c>
      <c r="W204" s="147">
        <v>376</v>
      </c>
      <c r="X204" s="148">
        <v>371</v>
      </c>
      <c r="Y204" s="143">
        <v>9198</v>
      </c>
      <c r="Z204" s="144">
        <v>237</v>
      </c>
      <c r="AA204" s="145">
        <v>224</v>
      </c>
      <c r="AB204" s="146">
        <v>708</v>
      </c>
      <c r="AC204" s="149">
        <v>341</v>
      </c>
      <c r="AD204" s="141">
        <v>0</v>
      </c>
      <c r="AE204" s="150">
        <v>56.27</v>
      </c>
      <c r="AF204" s="151">
        <v>43.73</v>
      </c>
    </row>
    <row r="205" spans="1:32" s="3" customFormat="1" ht="18.75" customHeight="1">
      <c r="A205" s="137">
        <v>203</v>
      </c>
      <c r="B205" s="138">
        <v>178</v>
      </c>
      <c r="C205" s="139" t="s">
        <v>305</v>
      </c>
      <c r="D205" s="140" t="s">
        <v>3056</v>
      </c>
      <c r="E205" s="141" t="s">
        <v>3052</v>
      </c>
      <c r="F205" s="142">
        <v>193</v>
      </c>
      <c r="G205" s="143">
        <v>230436288</v>
      </c>
      <c r="H205" s="144">
        <v>76</v>
      </c>
      <c r="I205" s="145">
        <v>69</v>
      </c>
      <c r="J205" s="146">
        <v>595909485</v>
      </c>
      <c r="K205" s="147">
        <v>248</v>
      </c>
      <c r="L205" s="148">
        <v>233</v>
      </c>
      <c r="M205" s="143">
        <v>45857957</v>
      </c>
      <c r="N205" s="144">
        <v>289</v>
      </c>
      <c r="O205" s="145">
        <v>278</v>
      </c>
      <c r="P205" s="146">
        <v>70385341</v>
      </c>
      <c r="Q205" s="147">
        <v>278</v>
      </c>
      <c r="R205" s="148">
        <v>266</v>
      </c>
      <c r="S205" s="143">
        <v>161435907</v>
      </c>
      <c r="T205" s="144">
        <v>281</v>
      </c>
      <c r="U205" s="145">
        <v>271</v>
      </c>
      <c r="V205" s="146">
        <v>10520594</v>
      </c>
      <c r="W205" s="147">
        <v>31</v>
      </c>
      <c r="X205" s="148">
        <v>29</v>
      </c>
      <c r="Y205" s="143">
        <v>317302</v>
      </c>
      <c r="Z205" s="144">
        <v>443</v>
      </c>
      <c r="AA205" s="145">
        <v>428</v>
      </c>
      <c r="AB205" s="146">
        <v>170</v>
      </c>
      <c r="AC205" s="149">
        <v>354</v>
      </c>
      <c r="AD205" s="141">
        <v>0</v>
      </c>
      <c r="AE205" s="150">
        <v>0</v>
      </c>
      <c r="AF205" s="151">
        <v>100</v>
      </c>
    </row>
    <row r="206" spans="1:32" s="3" customFormat="1" ht="18.75" customHeight="1">
      <c r="A206" s="32">
        <v>204</v>
      </c>
      <c r="B206" s="33">
        <v>225</v>
      </c>
      <c r="C206" s="34" t="s">
        <v>2298</v>
      </c>
      <c r="D206" s="35" t="s">
        <v>3058</v>
      </c>
      <c r="E206" s="45" t="s">
        <v>3052</v>
      </c>
      <c r="F206" s="47">
        <v>194</v>
      </c>
      <c r="G206" s="38">
        <v>230285686</v>
      </c>
      <c r="H206" s="39">
        <v>233</v>
      </c>
      <c r="I206" s="40">
        <v>222</v>
      </c>
      <c r="J206" s="41">
        <v>230285686</v>
      </c>
      <c r="K206" s="42">
        <v>162</v>
      </c>
      <c r="L206" s="43">
        <v>150</v>
      </c>
      <c r="M206" s="38">
        <v>73220091</v>
      </c>
      <c r="N206" s="39">
        <v>211</v>
      </c>
      <c r="O206" s="40">
        <v>201</v>
      </c>
      <c r="P206" s="41">
        <v>111894252</v>
      </c>
      <c r="Q206" s="42">
        <v>185</v>
      </c>
      <c r="R206" s="43">
        <v>173</v>
      </c>
      <c r="S206" s="38">
        <v>254797377</v>
      </c>
      <c r="T206" s="39">
        <v>394</v>
      </c>
      <c r="U206" s="40">
        <v>382</v>
      </c>
      <c r="V206" s="41">
        <v>2825832</v>
      </c>
      <c r="W206" s="42">
        <v>272</v>
      </c>
      <c r="X206" s="43">
        <v>269</v>
      </c>
      <c r="Y206" s="38">
        <v>30500</v>
      </c>
      <c r="Z206" s="39">
        <v>131</v>
      </c>
      <c r="AA206" s="40">
        <v>119</v>
      </c>
      <c r="AB206" s="41">
        <v>1162</v>
      </c>
      <c r="AC206" s="108">
        <v>383</v>
      </c>
      <c r="AD206" s="45">
        <v>0</v>
      </c>
      <c r="AE206" s="37">
        <v>100</v>
      </c>
      <c r="AF206" s="46">
        <v>0</v>
      </c>
    </row>
    <row r="207" spans="1:32" s="3" customFormat="1" ht="18.75" customHeight="1">
      <c r="A207" s="152">
        <v>205</v>
      </c>
      <c r="B207" s="153">
        <v>248</v>
      </c>
      <c r="C207" s="154" t="s">
        <v>775</v>
      </c>
      <c r="D207" s="155" t="s">
        <v>3056</v>
      </c>
      <c r="E207" s="189" t="s">
        <v>3052</v>
      </c>
      <c r="F207" s="165">
        <v>195</v>
      </c>
      <c r="G207" s="158">
        <v>229762719</v>
      </c>
      <c r="H207" s="159">
        <v>199</v>
      </c>
      <c r="I207" s="160">
        <v>189</v>
      </c>
      <c r="J207" s="161">
        <v>265301785</v>
      </c>
      <c r="K207" s="162">
        <v>208</v>
      </c>
      <c r="L207" s="163">
        <v>195</v>
      </c>
      <c r="M207" s="158">
        <v>54944667</v>
      </c>
      <c r="N207" s="159">
        <v>250</v>
      </c>
      <c r="O207" s="160">
        <v>239</v>
      </c>
      <c r="P207" s="161">
        <v>87022180</v>
      </c>
      <c r="Q207" s="162">
        <v>263</v>
      </c>
      <c r="R207" s="163">
        <v>251</v>
      </c>
      <c r="S207" s="158">
        <v>170620703</v>
      </c>
      <c r="T207" s="159">
        <v>191</v>
      </c>
      <c r="U207" s="160">
        <v>184</v>
      </c>
      <c r="V207" s="161">
        <v>18776739</v>
      </c>
      <c r="W207" s="162">
        <v>202</v>
      </c>
      <c r="X207" s="163">
        <v>199</v>
      </c>
      <c r="Y207" s="158">
        <v>54323</v>
      </c>
      <c r="Z207" s="159">
        <v>239</v>
      </c>
      <c r="AA207" s="160">
        <v>226</v>
      </c>
      <c r="AB207" s="161">
        <v>699</v>
      </c>
      <c r="AC207" s="164">
        <v>383</v>
      </c>
      <c r="AD207" s="156">
        <v>0</v>
      </c>
      <c r="AE207" s="165">
        <v>100</v>
      </c>
      <c r="AF207" s="166">
        <v>0</v>
      </c>
    </row>
    <row r="208" spans="1:32" s="3" customFormat="1" ht="18.75" customHeight="1">
      <c r="A208" s="167">
        <v>206</v>
      </c>
      <c r="B208" s="168">
        <v>255</v>
      </c>
      <c r="C208" s="169" t="s">
        <v>2159</v>
      </c>
      <c r="D208" s="170" t="s">
        <v>3054</v>
      </c>
      <c r="E208" s="171">
        <v>11</v>
      </c>
      <c r="F208" s="172" t="s">
        <v>3052</v>
      </c>
      <c r="G208" s="173">
        <v>229353254</v>
      </c>
      <c r="H208" s="174">
        <v>228</v>
      </c>
      <c r="I208" s="175">
        <v>11</v>
      </c>
      <c r="J208" s="183">
        <v>234219262</v>
      </c>
      <c r="K208" s="177">
        <v>121</v>
      </c>
      <c r="L208" s="178">
        <v>12</v>
      </c>
      <c r="M208" s="173">
        <v>95909593</v>
      </c>
      <c r="N208" s="174">
        <v>317</v>
      </c>
      <c r="O208" s="175">
        <v>14</v>
      </c>
      <c r="P208" s="176">
        <v>60002011</v>
      </c>
      <c r="Q208" s="177">
        <v>68</v>
      </c>
      <c r="R208" s="178">
        <v>11</v>
      </c>
      <c r="S208" s="173">
        <v>598117660</v>
      </c>
      <c r="T208" s="174">
        <v>215</v>
      </c>
      <c r="U208" s="175">
        <v>9</v>
      </c>
      <c r="V208" s="176">
        <v>16440044</v>
      </c>
      <c r="W208" s="177" t="s">
        <v>3052</v>
      </c>
      <c r="X208" s="178" t="s">
        <v>3052</v>
      </c>
      <c r="Y208" s="184" t="s">
        <v>3052</v>
      </c>
      <c r="Z208" s="174">
        <v>357</v>
      </c>
      <c r="AA208" s="175">
        <v>15</v>
      </c>
      <c r="AB208" s="176">
        <v>345</v>
      </c>
      <c r="AC208" s="179">
        <v>353</v>
      </c>
      <c r="AD208" s="171">
        <v>100</v>
      </c>
      <c r="AE208" s="180">
        <v>0</v>
      </c>
      <c r="AF208" s="181">
        <v>0</v>
      </c>
    </row>
    <row r="209" spans="1:32" s="3" customFormat="1" ht="18.75" customHeight="1">
      <c r="A209" s="32">
        <v>207</v>
      </c>
      <c r="B209" s="33">
        <v>198</v>
      </c>
      <c r="C209" s="34" t="s">
        <v>1598</v>
      </c>
      <c r="D209" s="35" t="s">
        <v>88</v>
      </c>
      <c r="E209" s="45" t="s">
        <v>3052</v>
      </c>
      <c r="F209" s="47">
        <v>196</v>
      </c>
      <c r="G209" s="38">
        <v>229283253</v>
      </c>
      <c r="H209" s="39">
        <v>225</v>
      </c>
      <c r="I209" s="40">
        <v>215</v>
      </c>
      <c r="J209" s="41">
        <v>235762910</v>
      </c>
      <c r="K209" s="42">
        <v>235</v>
      </c>
      <c r="L209" s="43">
        <v>220</v>
      </c>
      <c r="M209" s="38">
        <v>48659479</v>
      </c>
      <c r="N209" s="39">
        <v>495</v>
      </c>
      <c r="O209" s="40">
        <v>481</v>
      </c>
      <c r="P209" s="41">
        <v>-2503278</v>
      </c>
      <c r="Q209" s="42">
        <v>217</v>
      </c>
      <c r="R209" s="43">
        <v>205</v>
      </c>
      <c r="S209" s="38">
        <v>217546168</v>
      </c>
      <c r="T209" s="39">
        <v>485</v>
      </c>
      <c r="U209" s="40">
        <v>470</v>
      </c>
      <c r="V209" s="41">
        <v>-25497657</v>
      </c>
      <c r="W209" s="42">
        <v>360</v>
      </c>
      <c r="X209" s="43">
        <v>356</v>
      </c>
      <c r="Y209" s="38">
        <v>11793</v>
      </c>
      <c r="Z209" s="39">
        <v>232</v>
      </c>
      <c r="AA209" s="40">
        <v>219</v>
      </c>
      <c r="AB209" s="41">
        <v>717</v>
      </c>
      <c r="AC209" s="108">
        <v>352</v>
      </c>
      <c r="AD209" s="45">
        <v>0</v>
      </c>
      <c r="AE209" s="37">
        <v>100</v>
      </c>
      <c r="AF209" s="46">
        <v>0</v>
      </c>
    </row>
    <row r="210" spans="1:32" s="3" customFormat="1" ht="18.75" customHeight="1">
      <c r="A210" s="32">
        <v>208</v>
      </c>
      <c r="B210" s="33">
        <v>204</v>
      </c>
      <c r="C210" s="34" t="s">
        <v>716</v>
      </c>
      <c r="D210" s="35" t="s">
        <v>829</v>
      </c>
      <c r="E210" s="45" t="s">
        <v>3052</v>
      </c>
      <c r="F210" s="47">
        <v>197</v>
      </c>
      <c r="G210" s="38">
        <v>228859106</v>
      </c>
      <c r="H210" s="39">
        <v>213</v>
      </c>
      <c r="I210" s="40">
        <v>203</v>
      </c>
      <c r="J210" s="41">
        <v>249117971</v>
      </c>
      <c r="K210" s="42">
        <v>311</v>
      </c>
      <c r="L210" s="43">
        <v>296</v>
      </c>
      <c r="M210" s="38">
        <v>32099439</v>
      </c>
      <c r="N210" s="39">
        <v>311</v>
      </c>
      <c r="O210" s="40">
        <v>299</v>
      </c>
      <c r="P210" s="41">
        <v>60812143</v>
      </c>
      <c r="Q210" s="42">
        <v>352</v>
      </c>
      <c r="R210" s="43">
        <v>340</v>
      </c>
      <c r="S210" s="38">
        <v>114287760</v>
      </c>
      <c r="T210" s="39">
        <v>220</v>
      </c>
      <c r="U210" s="40">
        <v>211</v>
      </c>
      <c r="V210" s="41">
        <v>15679613</v>
      </c>
      <c r="W210" s="42">
        <v>298</v>
      </c>
      <c r="X210" s="43">
        <v>295</v>
      </c>
      <c r="Y210" s="38">
        <v>25000</v>
      </c>
      <c r="Z210" s="39">
        <v>51</v>
      </c>
      <c r="AA210" s="40">
        <v>42</v>
      </c>
      <c r="AB210" s="41">
        <v>2181</v>
      </c>
      <c r="AC210" s="108">
        <v>311</v>
      </c>
      <c r="AD210" s="45">
        <v>0</v>
      </c>
      <c r="AE210" s="37">
        <v>100</v>
      </c>
      <c r="AF210" s="46">
        <v>0</v>
      </c>
    </row>
    <row r="211" spans="1:32" s="3" customFormat="1" ht="18.75" customHeight="1">
      <c r="A211" s="32">
        <v>209</v>
      </c>
      <c r="B211" s="33">
        <v>261</v>
      </c>
      <c r="C211" s="34" t="s">
        <v>319</v>
      </c>
      <c r="D211" s="35" t="s">
        <v>3051</v>
      </c>
      <c r="E211" s="45" t="s">
        <v>3052</v>
      </c>
      <c r="F211" s="47">
        <v>198</v>
      </c>
      <c r="G211" s="38">
        <v>227461698</v>
      </c>
      <c r="H211" s="39">
        <v>219</v>
      </c>
      <c r="I211" s="40">
        <v>209</v>
      </c>
      <c r="J211" s="41">
        <v>243797597</v>
      </c>
      <c r="K211" s="42">
        <v>325</v>
      </c>
      <c r="L211" s="43">
        <v>310</v>
      </c>
      <c r="M211" s="38">
        <v>30083553</v>
      </c>
      <c r="N211" s="39">
        <v>212</v>
      </c>
      <c r="O211" s="40">
        <v>202</v>
      </c>
      <c r="P211" s="41">
        <v>110874193</v>
      </c>
      <c r="Q211" s="42">
        <v>259</v>
      </c>
      <c r="R211" s="43">
        <v>247</v>
      </c>
      <c r="S211" s="38">
        <v>174205499</v>
      </c>
      <c r="T211" s="39">
        <v>478</v>
      </c>
      <c r="U211" s="40">
        <v>464</v>
      </c>
      <c r="V211" s="41">
        <v>-11514248</v>
      </c>
      <c r="W211" s="42" t="s">
        <v>3052</v>
      </c>
      <c r="X211" s="43" t="s">
        <v>3052</v>
      </c>
      <c r="Y211" s="44" t="s">
        <v>3052</v>
      </c>
      <c r="Z211" s="39">
        <v>484</v>
      </c>
      <c r="AA211" s="40">
        <v>469</v>
      </c>
      <c r="AB211" s="41">
        <v>93</v>
      </c>
      <c r="AC211" s="108">
        <v>400</v>
      </c>
      <c r="AD211" s="45">
        <v>0</v>
      </c>
      <c r="AE211" s="37">
        <v>100</v>
      </c>
      <c r="AF211" s="46">
        <v>0</v>
      </c>
    </row>
    <row r="212" spans="1:32" s="3" customFormat="1" ht="18.75" customHeight="1">
      <c r="A212" s="152">
        <v>210</v>
      </c>
      <c r="B212" s="153">
        <v>191</v>
      </c>
      <c r="C212" s="154" t="s">
        <v>1599</v>
      </c>
      <c r="D212" s="155" t="s">
        <v>3056</v>
      </c>
      <c r="E212" s="156" t="s">
        <v>3052</v>
      </c>
      <c r="F212" s="157">
        <v>199</v>
      </c>
      <c r="G212" s="158">
        <v>227099620</v>
      </c>
      <c r="H212" s="159">
        <v>232</v>
      </c>
      <c r="I212" s="160">
        <v>221</v>
      </c>
      <c r="J212" s="161">
        <v>230286541</v>
      </c>
      <c r="K212" s="162">
        <v>323</v>
      </c>
      <c r="L212" s="163">
        <v>308</v>
      </c>
      <c r="M212" s="158">
        <v>30271425</v>
      </c>
      <c r="N212" s="159">
        <v>217</v>
      </c>
      <c r="O212" s="160">
        <v>207</v>
      </c>
      <c r="P212" s="161">
        <v>107876899</v>
      </c>
      <c r="Q212" s="162">
        <v>160</v>
      </c>
      <c r="R212" s="163">
        <v>149</v>
      </c>
      <c r="S212" s="158">
        <v>292476832</v>
      </c>
      <c r="T212" s="159">
        <v>169</v>
      </c>
      <c r="U212" s="160">
        <v>162</v>
      </c>
      <c r="V212" s="161">
        <v>23100858</v>
      </c>
      <c r="W212" s="162">
        <v>120</v>
      </c>
      <c r="X212" s="163">
        <v>118</v>
      </c>
      <c r="Y212" s="158">
        <v>92146</v>
      </c>
      <c r="Z212" s="159">
        <v>350</v>
      </c>
      <c r="AA212" s="160">
        <v>336</v>
      </c>
      <c r="AB212" s="161">
        <v>365</v>
      </c>
      <c r="AC212" s="164">
        <v>383</v>
      </c>
      <c r="AD212" s="156">
        <v>0</v>
      </c>
      <c r="AE212" s="165">
        <v>100</v>
      </c>
      <c r="AF212" s="166">
        <v>0</v>
      </c>
    </row>
    <row r="213" spans="1:32" s="3" customFormat="1" ht="18.75" customHeight="1">
      <c r="A213" s="167">
        <v>211</v>
      </c>
      <c r="B213" s="168">
        <v>262</v>
      </c>
      <c r="C213" s="169" t="s">
        <v>721</v>
      </c>
      <c r="D213" s="170" t="s">
        <v>3056</v>
      </c>
      <c r="E213" s="171" t="s">
        <v>3052</v>
      </c>
      <c r="F213" s="172">
        <v>200</v>
      </c>
      <c r="G213" s="173">
        <v>226121532</v>
      </c>
      <c r="H213" s="174">
        <v>217</v>
      </c>
      <c r="I213" s="175">
        <v>207</v>
      </c>
      <c r="J213" s="176">
        <v>246244494</v>
      </c>
      <c r="K213" s="177">
        <v>189</v>
      </c>
      <c r="L213" s="178">
        <v>176</v>
      </c>
      <c r="M213" s="173">
        <v>62874255</v>
      </c>
      <c r="N213" s="174">
        <v>199</v>
      </c>
      <c r="O213" s="175">
        <v>189</v>
      </c>
      <c r="P213" s="176">
        <v>118651465</v>
      </c>
      <c r="Q213" s="177">
        <v>252</v>
      </c>
      <c r="R213" s="178">
        <v>240</v>
      </c>
      <c r="S213" s="173">
        <v>181308792</v>
      </c>
      <c r="T213" s="174">
        <v>116</v>
      </c>
      <c r="U213" s="175">
        <v>109</v>
      </c>
      <c r="V213" s="176">
        <v>38895403</v>
      </c>
      <c r="W213" s="177">
        <v>187</v>
      </c>
      <c r="X213" s="178">
        <v>184</v>
      </c>
      <c r="Y213" s="173">
        <v>58866</v>
      </c>
      <c r="Z213" s="174">
        <v>360</v>
      </c>
      <c r="AA213" s="175">
        <v>345</v>
      </c>
      <c r="AB213" s="176">
        <v>339</v>
      </c>
      <c r="AC213" s="179">
        <v>351</v>
      </c>
      <c r="AD213" s="171">
        <v>0</v>
      </c>
      <c r="AE213" s="180">
        <v>100</v>
      </c>
      <c r="AF213" s="181">
        <v>0</v>
      </c>
    </row>
    <row r="214" spans="1:32" s="3" customFormat="1" ht="18.75" customHeight="1">
      <c r="A214" s="32">
        <v>212</v>
      </c>
      <c r="B214" s="33">
        <v>156</v>
      </c>
      <c r="C214" s="34" t="s">
        <v>674</v>
      </c>
      <c r="D214" s="35" t="s">
        <v>88</v>
      </c>
      <c r="E214" s="45" t="s">
        <v>3052</v>
      </c>
      <c r="F214" s="47">
        <v>201</v>
      </c>
      <c r="G214" s="38">
        <v>225972326</v>
      </c>
      <c r="H214" s="39">
        <v>236</v>
      </c>
      <c r="I214" s="40">
        <v>225</v>
      </c>
      <c r="J214" s="41">
        <v>225972326</v>
      </c>
      <c r="K214" s="42">
        <v>159</v>
      </c>
      <c r="L214" s="43">
        <v>147</v>
      </c>
      <c r="M214" s="38">
        <v>73829209</v>
      </c>
      <c r="N214" s="39">
        <v>72</v>
      </c>
      <c r="O214" s="40">
        <v>62</v>
      </c>
      <c r="P214" s="41">
        <v>320339615</v>
      </c>
      <c r="Q214" s="42">
        <v>127</v>
      </c>
      <c r="R214" s="43">
        <v>116</v>
      </c>
      <c r="S214" s="38">
        <v>361881047</v>
      </c>
      <c r="T214" s="39">
        <v>85</v>
      </c>
      <c r="U214" s="40">
        <v>79</v>
      </c>
      <c r="V214" s="41">
        <v>56566832</v>
      </c>
      <c r="W214" s="42">
        <v>327</v>
      </c>
      <c r="X214" s="43">
        <v>323</v>
      </c>
      <c r="Y214" s="38">
        <v>18488</v>
      </c>
      <c r="Z214" s="39">
        <v>346</v>
      </c>
      <c r="AA214" s="40">
        <v>332</v>
      </c>
      <c r="AB214" s="41">
        <v>378</v>
      </c>
      <c r="AC214" s="108">
        <v>369</v>
      </c>
      <c r="AD214" s="45">
        <v>0</v>
      </c>
      <c r="AE214" s="37">
        <v>100</v>
      </c>
      <c r="AF214" s="46">
        <v>0</v>
      </c>
    </row>
    <row r="215" spans="1:32" s="3" customFormat="1" ht="18.75" customHeight="1">
      <c r="A215" s="137">
        <v>213</v>
      </c>
      <c r="B215" s="138">
        <v>317</v>
      </c>
      <c r="C215" s="139" t="s">
        <v>713</v>
      </c>
      <c r="D215" s="140" t="s">
        <v>3056</v>
      </c>
      <c r="E215" s="141" t="s">
        <v>3052</v>
      </c>
      <c r="F215" s="142">
        <v>202</v>
      </c>
      <c r="G215" s="143">
        <v>224331493</v>
      </c>
      <c r="H215" s="144">
        <v>210</v>
      </c>
      <c r="I215" s="145">
        <v>200</v>
      </c>
      <c r="J215" s="146">
        <v>252082039</v>
      </c>
      <c r="K215" s="147">
        <v>80</v>
      </c>
      <c r="L215" s="148">
        <v>70</v>
      </c>
      <c r="M215" s="143">
        <v>127653202</v>
      </c>
      <c r="N215" s="144">
        <v>75</v>
      </c>
      <c r="O215" s="145">
        <v>65</v>
      </c>
      <c r="P215" s="146">
        <v>305898495</v>
      </c>
      <c r="Q215" s="147">
        <v>89</v>
      </c>
      <c r="R215" s="148">
        <v>78</v>
      </c>
      <c r="S215" s="143">
        <v>482153138</v>
      </c>
      <c r="T215" s="144">
        <v>183</v>
      </c>
      <c r="U215" s="145">
        <v>176</v>
      </c>
      <c r="V215" s="146">
        <v>20289808</v>
      </c>
      <c r="W215" s="147">
        <v>373</v>
      </c>
      <c r="X215" s="148">
        <v>368</v>
      </c>
      <c r="Y215" s="143">
        <v>9546</v>
      </c>
      <c r="Z215" s="144">
        <v>95</v>
      </c>
      <c r="AA215" s="145">
        <v>84</v>
      </c>
      <c r="AB215" s="146">
        <v>1446</v>
      </c>
      <c r="AC215" s="149">
        <v>352</v>
      </c>
      <c r="AD215" s="141">
        <v>0</v>
      </c>
      <c r="AE215" s="150">
        <v>23.19</v>
      </c>
      <c r="AF215" s="151">
        <v>76.81</v>
      </c>
    </row>
    <row r="216" spans="1:32" s="3" customFormat="1" ht="18.75" customHeight="1">
      <c r="A216" s="137">
        <v>214</v>
      </c>
      <c r="B216" s="138">
        <v>190</v>
      </c>
      <c r="C216" s="139" t="s">
        <v>3085</v>
      </c>
      <c r="D216" s="140" t="s">
        <v>3056</v>
      </c>
      <c r="E216" s="141" t="s">
        <v>3052</v>
      </c>
      <c r="F216" s="142">
        <v>203</v>
      </c>
      <c r="G216" s="143">
        <v>221788980</v>
      </c>
      <c r="H216" s="144">
        <v>215</v>
      </c>
      <c r="I216" s="145">
        <v>205</v>
      </c>
      <c r="J216" s="146">
        <v>247372698</v>
      </c>
      <c r="K216" s="147">
        <v>147</v>
      </c>
      <c r="L216" s="148">
        <v>135</v>
      </c>
      <c r="M216" s="143">
        <v>78357861</v>
      </c>
      <c r="N216" s="144">
        <v>257</v>
      </c>
      <c r="O216" s="145">
        <v>246</v>
      </c>
      <c r="P216" s="146">
        <v>83559893</v>
      </c>
      <c r="Q216" s="147">
        <v>193</v>
      </c>
      <c r="R216" s="148">
        <v>181</v>
      </c>
      <c r="S216" s="143">
        <v>245597048</v>
      </c>
      <c r="T216" s="144">
        <v>288</v>
      </c>
      <c r="U216" s="145">
        <v>278</v>
      </c>
      <c r="V216" s="146">
        <v>9954375</v>
      </c>
      <c r="W216" s="147">
        <v>259</v>
      </c>
      <c r="X216" s="148">
        <v>256</v>
      </c>
      <c r="Y216" s="143">
        <v>36554</v>
      </c>
      <c r="Z216" s="144">
        <v>69</v>
      </c>
      <c r="AA216" s="145">
        <v>60</v>
      </c>
      <c r="AB216" s="146">
        <v>1832</v>
      </c>
      <c r="AC216" s="149">
        <v>321</v>
      </c>
      <c r="AD216" s="141">
        <v>0</v>
      </c>
      <c r="AE216" s="150">
        <v>100</v>
      </c>
      <c r="AF216" s="151">
        <v>0</v>
      </c>
    </row>
    <row r="217" spans="1:32" s="3" customFormat="1" ht="18.75" customHeight="1">
      <c r="A217" s="152">
        <v>215</v>
      </c>
      <c r="B217" s="190" t="s">
        <v>3052</v>
      </c>
      <c r="C217" s="154" t="s">
        <v>1600</v>
      </c>
      <c r="D217" s="155" t="s">
        <v>3056</v>
      </c>
      <c r="E217" s="156" t="s">
        <v>3052</v>
      </c>
      <c r="F217" s="157">
        <v>204</v>
      </c>
      <c r="G217" s="158">
        <v>219702904</v>
      </c>
      <c r="H217" s="159">
        <v>241</v>
      </c>
      <c r="I217" s="160">
        <v>230</v>
      </c>
      <c r="J217" s="161">
        <v>219702904</v>
      </c>
      <c r="K217" s="162">
        <v>281</v>
      </c>
      <c r="L217" s="163">
        <v>266</v>
      </c>
      <c r="M217" s="158">
        <v>37653816</v>
      </c>
      <c r="N217" s="159">
        <v>319</v>
      </c>
      <c r="O217" s="160">
        <v>305</v>
      </c>
      <c r="P217" s="161">
        <v>59789765</v>
      </c>
      <c r="Q217" s="162">
        <v>118</v>
      </c>
      <c r="R217" s="163">
        <v>107</v>
      </c>
      <c r="S217" s="158">
        <v>387929745</v>
      </c>
      <c r="T217" s="159">
        <v>267</v>
      </c>
      <c r="U217" s="160">
        <v>257</v>
      </c>
      <c r="V217" s="161">
        <v>11650775</v>
      </c>
      <c r="W217" s="162">
        <v>118</v>
      </c>
      <c r="X217" s="163">
        <v>116</v>
      </c>
      <c r="Y217" s="158">
        <v>92887</v>
      </c>
      <c r="Z217" s="159">
        <v>418</v>
      </c>
      <c r="AA217" s="160">
        <v>403</v>
      </c>
      <c r="AB217" s="161">
        <v>222</v>
      </c>
      <c r="AC217" s="164">
        <v>384</v>
      </c>
      <c r="AD217" s="156">
        <v>0</v>
      </c>
      <c r="AE217" s="165">
        <v>100</v>
      </c>
      <c r="AF217" s="166">
        <v>0</v>
      </c>
    </row>
    <row r="218" spans="1:32" s="3" customFormat="1" ht="18.75" customHeight="1">
      <c r="A218" s="18">
        <v>216</v>
      </c>
      <c r="B218" s="19">
        <v>253</v>
      </c>
      <c r="C218" s="20" t="s">
        <v>300</v>
      </c>
      <c r="D218" s="21" t="s">
        <v>1699</v>
      </c>
      <c r="E218" s="22" t="s">
        <v>3052</v>
      </c>
      <c r="F218" s="23">
        <v>205</v>
      </c>
      <c r="G218" s="24">
        <v>219224420</v>
      </c>
      <c r="H218" s="25">
        <v>142</v>
      </c>
      <c r="I218" s="26">
        <v>132</v>
      </c>
      <c r="J218" s="27">
        <v>376074466</v>
      </c>
      <c r="K218" s="28">
        <v>259</v>
      </c>
      <c r="L218" s="29">
        <v>244</v>
      </c>
      <c r="M218" s="24">
        <v>44135864</v>
      </c>
      <c r="N218" s="25">
        <v>194</v>
      </c>
      <c r="O218" s="26">
        <v>184</v>
      </c>
      <c r="P218" s="27">
        <v>126540123</v>
      </c>
      <c r="Q218" s="28">
        <v>139</v>
      </c>
      <c r="R218" s="29">
        <v>128</v>
      </c>
      <c r="S218" s="24">
        <v>331673695</v>
      </c>
      <c r="T218" s="25">
        <v>258</v>
      </c>
      <c r="U218" s="26">
        <v>249</v>
      </c>
      <c r="V218" s="27">
        <v>12128658</v>
      </c>
      <c r="W218" s="28">
        <v>137</v>
      </c>
      <c r="X218" s="29">
        <v>135</v>
      </c>
      <c r="Y218" s="24">
        <v>81357</v>
      </c>
      <c r="Z218" s="25">
        <v>347</v>
      </c>
      <c r="AA218" s="26">
        <v>333</v>
      </c>
      <c r="AB218" s="27">
        <v>376</v>
      </c>
      <c r="AC218" s="107">
        <v>384</v>
      </c>
      <c r="AD218" s="22">
        <v>0</v>
      </c>
      <c r="AE218" s="30">
        <v>100</v>
      </c>
      <c r="AF218" s="31">
        <v>0</v>
      </c>
    </row>
    <row r="219" spans="1:32" s="3" customFormat="1" ht="18.75" customHeight="1">
      <c r="A219" s="137">
        <v>217</v>
      </c>
      <c r="B219" s="138" t="s">
        <v>3052</v>
      </c>
      <c r="C219" s="188" t="s">
        <v>3052</v>
      </c>
      <c r="D219" s="140" t="s">
        <v>3056</v>
      </c>
      <c r="E219" s="141" t="s">
        <v>3052</v>
      </c>
      <c r="F219" s="142">
        <v>206</v>
      </c>
      <c r="G219" s="186" t="s">
        <v>3052</v>
      </c>
      <c r="H219" s="144">
        <v>200</v>
      </c>
      <c r="I219" s="145">
        <v>190</v>
      </c>
      <c r="J219" s="187" t="s">
        <v>3052</v>
      </c>
      <c r="K219" s="147">
        <v>112</v>
      </c>
      <c r="L219" s="148">
        <v>101</v>
      </c>
      <c r="M219" s="186" t="s">
        <v>3052</v>
      </c>
      <c r="N219" s="144">
        <v>290</v>
      </c>
      <c r="O219" s="145">
        <v>279</v>
      </c>
      <c r="P219" s="187" t="s">
        <v>3052</v>
      </c>
      <c r="Q219" s="147">
        <v>339</v>
      </c>
      <c r="R219" s="148">
        <v>327</v>
      </c>
      <c r="S219" s="186" t="s">
        <v>3052</v>
      </c>
      <c r="T219" s="144">
        <v>75</v>
      </c>
      <c r="U219" s="145">
        <v>70</v>
      </c>
      <c r="V219" s="187" t="s">
        <v>3052</v>
      </c>
      <c r="W219" s="147">
        <v>408</v>
      </c>
      <c r="X219" s="148">
        <v>402</v>
      </c>
      <c r="Y219" s="186" t="s">
        <v>3052</v>
      </c>
      <c r="Z219" s="144">
        <v>377</v>
      </c>
      <c r="AA219" s="145">
        <v>362</v>
      </c>
      <c r="AB219" s="187" t="s">
        <v>3052</v>
      </c>
      <c r="AC219" s="149">
        <v>352</v>
      </c>
      <c r="AD219" s="141">
        <v>0</v>
      </c>
      <c r="AE219" s="150">
        <v>0</v>
      </c>
      <c r="AF219" s="151">
        <v>100</v>
      </c>
    </row>
    <row r="220" spans="1:32" s="3" customFormat="1" ht="18.75" customHeight="1">
      <c r="A220" s="32">
        <v>218</v>
      </c>
      <c r="B220" s="33">
        <v>177</v>
      </c>
      <c r="C220" s="34" t="s">
        <v>1619</v>
      </c>
      <c r="D220" s="35" t="s">
        <v>2124</v>
      </c>
      <c r="E220" s="45" t="s">
        <v>3052</v>
      </c>
      <c r="F220" s="47">
        <v>207</v>
      </c>
      <c r="G220" s="38">
        <v>218506371</v>
      </c>
      <c r="H220" s="39">
        <v>242</v>
      </c>
      <c r="I220" s="40">
        <v>231</v>
      </c>
      <c r="J220" s="62">
        <v>219644499</v>
      </c>
      <c r="K220" s="42">
        <v>257</v>
      </c>
      <c r="L220" s="43">
        <v>242</v>
      </c>
      <c r="M220" s="38">
        <v>44370660</v>
      </c>
      <c r="N220" s="39">
        <v>196</v>
      </c>
      <c r="O220" s="40">
        <v>186</v>
      </c>
      <c r="P220" s="41">
        <v>122970275</v>
      </c>
      <c r="Q220" s="42">
        <v>222</v>
      </c>
      <c r="R220" s="43">
        <v>210</v>
      </c>
      <c r="S220" s="38">
        <v>212023554</v>
      </c>
      <c r="T220" s="39">
        <v>228</v>
      </c>
      <c r="U220" s="40">
        <v>219</v>
      </c>
      <c r="V220" s="41">
        <v>14443751</v>
      </c>
      <c r="W220" s="42">
        <v>113</v>
      </c>
      <c r="X220" s="43">
        <v>111</v>
      </c>
      <c r="Y220" s="38">
        <v>98727</v>
      </c>
      <c r="Z220" s="39">
        <v>78</v>
      </c>
      <c r="AA220" s="40">
        <v>67</v>
      </c>
      <c r="AB220" s="41">
        <v>1677</v>
      </c>
      <c r="AC220" s="108">
        <v>321</v>
      </c>
      <c r="AD220" s="45">
        <v>0</v>
      </c>
      <c r="AE220" s="37">
        <v>100</v>
      </c>
      <c r="AF220" s="46">
        <v>0</v>
      </c>
    </row>
    <row r="221" spans="1:32" s="3" customFormat="1" ht="18.75" customHeight="1">
      <c r="A221" s="32">
        <v>219</v>
      </c>
      <c r="B221" s="33">
        <v>185</v>
      </c>
      <c r="C221" s="34" t="s">
        <v>1601</v>
      </c>
      <c r="D221" s="35" t="s">
        <v>2657</v>
      </c>
      <c r="E221" s="45" t="s">
        <v>3052</v>
      </c>
      <c r="F221" s="47">
        <v>208</v>
      </c>
      <c r="G221" s="38">
        <v>217104265</v>
      </c>
      <c r="H221" s="39">
        <v>234</v>
      </c>
      <c r="I221" s="40">
        <v>223</v>
      </c>
      <c r="J221" s="41">
        <v>229967748</v>
      </c>
      <c r="K221" s="42">
        <v>268</v>
      </c>
      <c r="L221" s="43">
        <v>253</v>
      </c>
      <c r="M221" s="38">
        <v>40867857</v>
      </c>
      <c r="N221" s="39">
        <v>285</v>
      </c>
      <c r="O221" s="40">
        <v>274</v>
      </c>
      <c r="P221" s="41">
        <v>72944305</v>
      </c>
      <c r="Q221" s="42">
        <v>166</v>
      </c>
      <c r="R221" s="43">
        <v>155</v>
      </c>
      <c r="S221" s="38">
        <v>279608106</v>
      </c>
      <c r="T221" s="39">
        <v>164</v>
      </c>
      <c r="U221" s="40">
        <v>157</v>
      </c>
      <c r="V221" s="41">
        <v>24469314</v>
      </c>
      <c r="W221" s="42">
        <v>192</v>
      </c>
      <c r="X221" s="43">
        <v>189</v>
      </c>
      <c r="Y221" s="38">
        <v>56662</v>
      </c>
      <c r="Z221" s="39">
        <v>207</v>
      </c>
      <c r="AA221" s="40">
        <v>194</v>
      </c>
      <c r="AB221" s="41">
        <v>789</v>
      </c>
      <c r="AC221" s="108">
        <v>356</v>
      </c>
      <c r="AD221" s="45">
        <v>0</v>
      </c>
      <c r="AE221" s="37">
        <v>100</v>
      </c>
      <c r="AF221" s="46">
        <v>0</v>
      </c>
    </row>
    <row r="222" spans="1:32" s="3" customFormat="1" ht="18.75" customHeight="1">
      <c r="A222" s="152">
        <v>220</v>
      </c>
      <c r="B222" s="153">
        <v>208</v>
      </c>
      <c r="C222" s="154" t="s">
        <v>1602</v>
      </c>
      <c r="D222" s="155" t="s">
        <v>3056</v>
      </c>
      <c r="E222" s="156" t="s">
        <v>3052</v>
      </c>
      <c r="F222" s="157">
        <v>209</v>
      </c>
      <c r="G222" s="158">
        <v>215957165</v>
      </c>
      <c r="H222" s="159">
        <v>133</v>
      </c>
      <c r="I222" s="160">
        <v>123</v>
      </c>
      <c r="J222" s="161">
        <v>398698043</v>
      </c>
      <c r="K222" s="162">
        <v>450</v>
      </c>
      <c r="L222" s="163">
        <v>435</v>
      </c>
      <c r="M222" s="158">
        <v>10737371</v>
      </c>
      <c r="N222" s="159">
        <v>445</v>
      </c>
      <c r="O222" s="160">
        <v>431</v>
      </c>
      <c r="P222" s="161">
        <v>22607143</v>
      </c>
      <c r="Q222" s="162">
        <v>320</v>
      </c>
      <c r="R222" s="163">
        <v>308</v>
      </c>
      <c r="S222" s="158">
        <v>130268494</v>
      </c>
      <c r="T222" s="159">
        <v>323</v>
      </c>
      <c r="U222" s="160">
        <v>312</v>
      </c>
      <c r="V222" s="161">
        <v>6914454</v>
      </c>
      <c r="W222" s="162">
        <v>144</v>
      </c>
      <c r="X222" s="163">
        <v>142</v>
      </c>
      <c r="Y222" s="158">
        <v>76425</v>
      </c>
      <c r="Z222" s="159">
        <v>409</v>
      </c>
      <c r="AA222" s="160">
        <v>394</v>
      </c>
      <c r="AB222" s="161">
        <v>235</v>
      </c>
      <c r="AC222" s="164">
        <v>371</v>
      </c>
      <c r="AD222" s="156">
        <v>0</v>
      </c>
      <c r="AE222" s="165">
        <v>100</v>
      </c>
      <c r="AF222" s="166">
        <v>0</v>
      </c>
    </row>
    <row r="223" spans="1:32" s="3" customFormat="1" ht="18.75" customHeight="1">
      <c r="A223" s="167">
        <v>221</v>
      </c>
      <c r="B223" s="168">
        <v>201</v>
      </c>
      <c r="C223" s="169" t="s">
        <v>1603</v>
      </c>
      <c r="D223" s="170" t="s">
        <v>3056</v>
      </c>
      <c r="E223" s="171" t="s">
        <v>3052</v>
      </c>
      <c r="F223" s="172">
        <v>210</v>
      </c>
      <c r="G223" s="173">
        <v>214464068</v>
      </c>
      <c r="H223" s="174">
        <v>231</v>
      </c>
      <c r="I223" s="175">
        <v>220</v>
      </c>
      <c r="J223" s="176">
        <v>231992353</v>
      </c>
      <c r="K223" s="177">
        <v>180</v>
      </c>
      <c r="L223" s="178">
        <v>167</v>
      </c>
      <c r="M223" s="173">
        <v>67174564</v>
      </c>
      <c r="N223" s="174">
        <v>198</v>
      </c>
      <c r="O223" s="175">
        <v>188</v>
      </c>
      <c r="P223" s="176">
        <v>118943104</v>
      </c>
      <c r="Q223" s="177">
        <v>178</v>
      </c>
      <c r="R223" s="178">
        <v>166</v>
      </c>
      <c r="S223" s="173">
        <v>263722668</v>
      </c>
      <c r="T223" s="174">
        <v>303</v>
      </c>
      <c r="U223" s="175">
        <v>292</v>
      </c>
      <c r="V223" s="176">
        <v>8430129</v>
      </c>
      <c r="W223" s="177">
        <v>126</v>
      </c>
      <c r="X223" s="178">
        <v>124</v>
      </c>
      <c r="Y223" s="173">
        <v>88482</v>
      </c>
      <c r="Z223" s="174">
        <v>106</v>
      </c>
      <c r="AA223" s="175">
        <v>95</v>
      </c>
      <c r="AB223" s="176">
        <v>1341</v>
      </c>
      <c r="AC223" s="179">
        <v>361</v>
      </c>
      <c r="AD223" s="171">
        <v>0</v>
      </c>
      <c r="AE223" s="180">
        <v>98.79</v>
      </c>
      <c r="AF223" s="181">
        <v>1.21</v>
      </c>
    </row>
    <row r="224" spans="1:32" s="3" customFormat="1" ht="18.75" customHeight="1">
      <c r="A224" s="137">
        <v>222</v>
      </c>
      <c r="B224" s="138">
        <v>196</v>
      </c>
      <c r="C224" s="139" t="s">
        <v>212</v>
      </c>
      <c r="D224" s="140" t="s">
        <v>3056</v>
      </c>
      <c r="E224" s="141" t="s">
        <v>3052</v>
      </c>
      <c r="F224" s="142">
        <v>211</v>
      </c>
      <c r="G224" s="143">
        <v>211517501</v>
      </c>
      <c r="H224" s="144">
        <v>244</v>
      </c>
      <c r="I224" s="145">
        <v>233</v>
      </c>
      <c r="J224" s="146">
        <v>216461363</v>
      </c>
      <c r="K224" s="147">
        <v>201</v>
      </c>
      <c r="L224" s="148">
        <v>188</v>
      </c>
      <c r="M224" s="143">
        <v>57175420</v>
      </c>
      <c r="N224" s="144">
        <v>400</v>
      </c>
      <c r="O224" s="145">
        <v>386</v>
      </c>
      <c r="P224" s="146">
        <v>34542859</v>
      </c>
      <c r="Q224" s="147">
        <v>233</v>
      </c>
      <c r="R224" s="148">
        <v>221</v>
      </c>
      <c r="S224" s="143">
        <v>199840618</v>
      </c>
      <c r="T224" s="144">
        <v>259</v>
      </c>
      <c r="U224" s="145">
        <v>250</v>
      </c>
      <c r="V224" s="146">
        <v>12117171</v>
      </c>
      <c r="W224" s="147">
        <v>266</v>
      </c>
      <c r="X224" s="148">
        <v>263</v>
      </c>
      <c r="Y224" s="143">
        <v>33693</v>
      </c>
      <c r="Z224" s="144">
        <v>317</v>
      </c>
      <c r="AA224" s="145">
        <v>303</v>
      </c>
      <c r="AB224" s="146">
        <v>442</v>
      </c>
      <c r="AC224" s="149">
        <v>352</v>
      </c>
      <c r="AD224" s="141">
        <v>0</v>
      </c>
      <c r="AE224" s="150">
        <v>100</v>
      </c>
      <c r="AF224" s="151">
        <v>0</v>
      </c>
    </row>
    <row r="225" spans="1:32" s="3" customFormat="1" ht="18.75" customHeight="1">
      <c r="A225" s="137">
        <v>223</v>
      </c>
      <c r="B225" s="138">
        <v>171</v>
      </c>
      <c r="C225" s="139" t="s">
        <v>1604</v>
      </c>
      <c r="D225" s="140" t="s">
        <v>3056</v>
      </c>
      <c r="E225" s="185" t="s">
        <v>3052</v>
      </c>
      <c r="F225" s="150">
        <v>212</v>
      </c>
      <c r="G225" s="143">
        <v>210806096</v>
      </c>
      <c r="H225" s="144">
        <v>245</v>
      </c>
      <c r="I225" s="145">
        <v>234</v>
      </c>
      <c r="J225" s="146">
        <v>211731438</v>
      </c>
      <c r="K225" s="147" t="s">
        <v>3052</v>
      </c>
      <c r="L225" s="148" t="s">
        <v>3052</v>
      </c>
      <c r="M225" s="186" t="s">
        <v>3052</v>
      </c>
      <c r="N225" s="144" t="s">
        <v>3052</v>
      </c>
      <c r="O225" s="145" t="s">
        <v>3052</v>
      </c>
      <c r="P225" s="187" t="s">
        <v>3052</v>
      </c>
      <c r="Q225" s="147" t="s">
        <v>3052</v>
      </c>
      <c r="R225" s="148" t="s">
        <v>3052</v>
      </c>
      <c r="S225" s="186" t="s">
        <v>3052</v>
      </c>
      <c r="T225" s="144" t="s">
        <v>3052</v>
      </c>
      <c r="U225" s="145" t="s">
        <v>3052</v>
      </c>
      <c r="V225" s="187" t="s">
        <v>3052</v>
      </c>
      <c r="W225" s="147" t="s">
        <v>3052</v>
      </c>
      <c r="X225" s="148" t="s">
        <v>3052</v>
      </c>
      <c r="Y225" s="186" t="s">
        <v>3052</v>
      </c>
      <c r="Z225" s="144" t="s">
        <v>3052</v>
      </c>
      <c r="AA225" s="145" t="s">
        <v>3052</v>
      </c>
      <c r="AB225" s="187" t="s">
        <v>3052</v>
      </c>
      <c r="AC225" s="149">
        <v>313</v>
      </c>
      <c r="AD225" s="141">
        <v>0</v>
      </c>
      <c r="AE225" s="150">
        <v>100</v>
      </c>
      <c r="AF225" s="151">
        <v>0</v>
      </c>
    </row>
    <row r="226" spans="1:32" s="3" customFormat="1" ht="18.75" customHeight="1">
      <c r="A226" s="137">
        <v>224</v>
      </c>
      <c r="B226" s="188" t="s">
        <v>3052</v>
      </c>
      <c r="C226" s="188" t="s">
        <v>3052</v>
      </c>
      <c r="D226" s="140" t="s">
        <v>3056</v>
      </c>
      <c r="E226" s="141" t="s">
        <v>3052</v>
      </c>
      <c r="F226" s="142">
        <v>213</v>
      </c>
      <c r="G226" s="186" t="s">
        <v>3052</v>
      </c>
      <c r="H226" s="144">
        <v>247</v>
      </c>
      <c r="I226" s="145">
        <v>236</v>
      </c>
      <c r="J226" s="187" t="s">
        <v>3052</v>
      </c>
      <c r="K226" s="147">
        <v>169</v>
      </c>
      <c r="L226" s="148">
        <v>157</v>
      </c>
      <c r="M226" s="186" t="s">
        <v>3052</v>
      </c>
      <c r="N226" s="144">
        <v>177</v>
      </c>
      <c r="O226" s="145">
        <v>167</v>
      </c>
      <c r="P226" s="187" t="s">
        <v>3052</v>
      </c>
      <c r="Q226" s="147">
        <v>245</v>
      </c>
      <c r="R226" s="148">
        <v>233</v>
      </c>
      <c r="S226" s="186" t="s">
        <v>3052</v>
      </c>
      <c r="T226" s="144">
        <v>286</v>
      </c>
      <c r="U226" s="145">
        <v>276</v>
      </c>
      <c r="V226" s="187" t="s">
        <v>3052</v>
      </c>
      <c r="W226" s="147">
        <v>343</v>
      </c>
      <c r="X226" s="148">
        <v>339</v>
      </c>
      <c r="Y226" s="186" t="s">
        <v>3052</v>
      </c>
      <c r="Z226" s="144">
        <v>167</v>
      </c>
      <c r="AA226" s="145">
        <v>154</v>
      </c>
      <c r="AB226" s="187" t="s">
        <v>3052</v>
      </c>
      <c r="AC226" s="149">
        <v>352</v>
      </c>
      <c r="AD226" s="141">
        <v>0</v>
      </c>
      <c r="AE226" s="150">
        <v>100</v>
      </c>
      <c r="AF226" s="151">
        <v>0</v>
      </c>
    </row>
    <row r="227" spans="1:32" s="3" customFormat="1" ht="18.75" customHeight="1">
      <c r="A227" s="152">
        <v>225</v>
      </c>
      <c r="B227" s="153">
        <v>200</v>
      </c>
      <c r="C227" s="154" t="s">
        <v>2302</v>
      </c>
      <c r="D227" s="155" t="s">
        <v>3056</v>
      </c>
      <c r="E227" s="156" t="s">
        <v>3052</v>
      </c>
      <c r="F227" s="157">
        <v>214</v>
      </c>
      <c r="G227" s="158">
        <v>208448863</v>
      </c>
      <c r="H227" s="159">
        <v>248</v>
      </c>
      <c r="I227" s="160">
        <v>237</v>
      </c>
      <c r="J227" s="161">
        <v>209268582</v>
      </c>
      <c r="K227" s="162">
        <v>345</v>
      </c>
      <c r="L227" s="163">
        <v>330</v>
      </c>
      <c r="M227" s="158">
        <v>26369229</v>
      </c>
      <c r="N227" s="159">
        <v>263</v>
      </c>
      <c r="O227" s="160">
        <v>252</v>
      </c>
      <c r="P227" s="161">
        <v>81626327</v>
      </c>
      <c r="Q227" s="162">
        <v>329</v>
      </c>
      <c r="R227" s="163">
        <v>317</v>
      </c>
      <c r="S227" s="158">
        <v>125888312</v>
      </c>
      <c r="T227" s="159">
        <v>230</v>
      </c>
      <c r="U227" s="160">
        <v>221</v>
      </c>
      <c r="V227" s="161">
        <v>14405039</v>
      </c>
      <c r="W227" s="162">
        <v>229</v>
      </c>
      <c r="X227" s="163">
        <v>226</v>
      </c>
      <c r="Y227" s="158">
        <v>45686</v>
      </c>
      <c r="Z227" s="159">
        <v>466</v>
      </c>
      <c r="AA227" s="160">
        <v>451</v>
      </c>
      <c r="AB227" s="161">
        <v>131</v>
      </c>
      <c r="AC227" s="164">
        <v>372</v>
      </c>
      <c r="AD227" s="156">
        <v>0</v>
      </c>
      <c r="AE227" s="165">
        <v>100</v>
      </c>
      <c r="AF227" s="166">
        <v>0</v>
      </c>
    </row>
    <row r="228" spans="1:32" s="3" customFormat="1" ht="18.75" customHeight="1">
      <c r="A228" s="167">
        <v>226</v>
      </c>
      <c r="B228" s="168">
        <v>266</v>
      </c>
      <c r="C228" s="169" t="s">
        <v>1024</v>
      </c>
      <c r="D228" s="170" t="s">
        <v>3056</v>
      </c>
      <c r="E228" s="171" t="s">
        <v>3052</v>
      </c>
      <c r="F228" s="172">
        <v>215</v>
      </c>
      <c r="G228" s="173">
        <v>208423395</v>
      </c>
      <c r="H228" s="174">
        <v>249</v>
      </c>
      <c r="I228" s="175">
        <v>238</v>
      </c>
      <c r="J228" s="176">
        <v>208423395</v>
      </c>
      <c r="K228" s="177">
        <v>460</v>
      </c>
      <c r="L228" s="178">
        <v>445</v>
      </c>
      <c r="M228" s="173">
        <v>7843549</v>
      </c>
      <c r="N228" s="174">
        <v>489</v>
      </c>
      <c r="O228" s="175">
        <v>475</v>
      </c>
      <c r="P228" s="176">
        <v>5482925</v>
      </c>
      <c r="Q228" s="177">
        <v>439</v>
      </c>
      <c r="R228" s="178">
        <v>424</v>
      </c>
      <c r="S228" s="173">
        <v>70257781</v>
      </c>
      <c r="T228" s="174">
        <v>456</v>
      </c>
      <c r="U228" s="175">
        <v>442</v>
      </c>
      <c r="V228" s="176">
        <v>-1004006</v>
      </c>
      <c r="W228" s="177">
        <v>446</v>
      </c>
      <c r="X228" s="178">
        <v>438</v>
      </c>
      <c r="Y228" s="173">
        <v>60</v>
      </c>
      <c r="Z228" s="174">
        <v>460</v>
      </c>
      <c r="AA228" s="175">
        <v>445</v>
      </c>
      <c r="AB228" s="176">
        <v>139</v>
      </c>
      <c r="AC228" s="179">
        <v>371</v>
      </c>
      <c r="AD228" s="171">
        <v>0</v>
      </c>
      <c r="AE228" s="180">
        <v>100</v>
      </c>
      <c r="AF228" s="181">
        <v>0</v>
      </c>
    </row>
    <row r="229" spans="1:32" s="3" customFormat="1" ht="18.75" customHeight="1">
      <c r="A229" s="32">
        <v>227</v>
      </c>
      <c r="B229" s="33">
        <v>224</v>
      </c>
      <c r="C229" s="34" t="s">
        <v>1041</v>
      </c>
      <c r="D229" s="35" t="s">
        <v>889</v>
      </c>
      <c r="E229" s="45" t="s">
        <v>3052</v>
      </c>
      <c r="F229" s="47">
        <v>216</v>
      </c>
      <c r="G229" s="38">
        <v>207951115</v>
      </c>
      <c r="H229" s="39">
        <v>253</v>
      </c>
      <c r="I229" s="40">
        <v>242</v>
      </c>
      <c r="J229" s="41">
        <v>207960877</v>
      </c>
      <c r="K229" s="42">
        <v>243</v>
      </c>
      <c r="L229" s="43">
        <v>228</v>
      </c>
      <c r="M229" s="38">
        <v>47222778</v>
      </c>
      <c r="N229" s="39">
        <v>215</v>
      </c>
      <c r="O229" s="40">
        <v>205</v>
      </c>
      <c r="P229" s="41">
        <v>109168900</v>
      </c>
      <c r="Q229" s="42">
        <v>239</v>
      </c>
      <c r="R229" s="43">
        <v>227</v>
      </c>
      <c r="S229" s="38">
        <v>193654609</v>
      </c>
      <c r="T229" s="39">
        <v>234</v>
      </c>
      <c r="U229" s="40">
        <v>225</v>
      </c>
      <c r="V229" s="41">
        <v>13964424</v>
      </c>
      <c r="W229" s="42">
        <v>293</v>
      </c>
      <c r="X229" s="43">
        <v>290</v>
      </c>
      <c r="Y229" s="38">
        <v>25891</v>
      </c>
      <c r="Z229" s="39">
        <v>245</v>
      </c>
      <c r="AA229" s="40">
        <v>232</v>
      </c>
      <c r="AB229" s="41">
        <v>675</v>
      </c>
      <c r="AC229" s="108">
        <v>331</v>
      </c>
      <c r="AD229" s="45">
        <v>0</v>
      </c>
      <c r="AE229" s="37">
        <v>100</v>
      </c>
      <c r="AF229" s="46">
        <v>0</v>
      </c>
    </row>
    <row r="230" spans="1:32" s="3" customFormat="1" ht="18.75" customHeight="1">
      <c r="A230" s="137">
        <v>228</v>
      </c>
      <c r="B230" s="188">
        <v>270</v>
      </c>
      <c r="C230" s="139" t="s">
        <v>2307</v>
      </c>
      <c r="D230" s="140" t="s">
        <v>3056</v>
      </c>
      <c r="E230" s="141" t="s">
        <v>3052</v>
      </c>
      <c r="F230" s="142">
        <v>217</v>
      </c>
      <c r="G230" s="143">
        <v>207469952</v>
      </c>
      <c r="H230" s="144">
        <v>239</v>
      </c>
      <c r="I230" s="145">
        <v>228</v>
      </c>
      <c r="J230" s="187">
        <v>220486536</v>
      </c>
      <c r="K230" s="147">
        <v>287</v>
      </c>
      <c r="L230" s="148">
        <v>272</v>
      </c>
      <c r="M230" s="143">
        <v>36656992</v>
      </c>
      <c r="N230" s="144">
        <v>324</v>
      </c>
      <c r="O230" s="145">
        <v>310</v>
      </c>
      <c r="P230" s="146">
        <v>57798189</v>
      </c>
      <c r="Q230" s="147">
        <v>433</v>
      </c>
      <c r="R230" s="148">
        <v>418</v>
      </c>
      <c r="S230" s="143">
        <v>72661842</v>
      </c>
      <c r="T230" s="144">
        <v>180</v>
      </c>
      <c r="U230" s="145">
        <v>173</v>
      </c>
      <c r="V230" s="146">
        <v>21352783</v>
      </c>
      <c r="W230" s="147">
        <v>152</v>
      </c>
      <c r="X230" s="148">
        <v>149</v>
      </c>
      <c r="Y230" s="143">
        <v>72338</v>
      </c>
      <c r="Z230" s="144">
        <v>299</v>
      </c>
      <c r="AA230" s="145">
        <v>285</v>
      </c>
      <c r="AB230" s="146">
        <v>474</v>
      </c>
      <c r="AC230" s="149">
        <v>341</v>
      </c>
      <c r="AD230" s="141">
        <v>0</v>
      </c>
      <c r="AE230" s="150">
        <v>0</v>
      </c>
      <c r="AF230" s="151">
        <v>100</v>
      </c>
    </row>
    <row r="231" spans="1:32" s="3" customFormat="1" ht="18.75" customHeight="1">
      <c r="A231" s="32">
        <v>229</v>
      </c>
      <c r="B231" s="33">
        <v>179</v>
      </c>
      <c r="C231" s="34" t="s">
        <v>1605</v>
      </c>
      <c r="D231" s="35" t="s">
        <v>1056</v>
      </c>
      <c r="E231" s="45" t="s">
        <v>3052</v>
      </c>
      <c r="F231" s="47">
        <v>218</v>
      </c>
      <c r="G231" s="38">
        <v>206516441</v>
      </c>
      <c r="H231" s="39">
        <v>229</v>
      </c>
      <c r="I231" s="40">
        <v>218</v>
      </c>
      <c r="J231" s="41">
        <v>233514977</v>
      </c>
      <c r="K231" s="42">
        <v>490</v>
      </c>
      <c r="L231" s="43">
        <v>475</v>
      </c>
      <c r="M231" s="38">
        <v>1767520</v>
      </c>
      <c r="N231" s="39">
        <v>466</v>
      </c>
      <c r="O231" s="40">
        <v>452</v>
      </c>
      <c r="P231" s="41">
        <v>15682005</v>
      </c>
      <c r="Q231" s="42">
        <v>482</v>
      </c>
      <c r="R231" s="43">
        <v>467</v>
      </c>
      <c r="S231" s="38">
        <v>47599040</v>
      </c>
      <c r="T231" s="39">
        <v>472</v>
      </c>
      <c r="U231" s="40">
        <v>458</v>
      </c>
      <c r="V231" s="41">
        <v>-5972334</v>
      </c>
      <c r="W231" s="42">
        <v>163</v>
      </c>
      <c r="X231" s="43">
        <v>160</v>
      </c>
      <c r="Y231" s="38">
        <v>69069</v>
      </c>
      <c r="Z231" s="39">
        <v>449</v>
      </c>
      <c r="AA231" s="40">
        <v>434</v>
      </c>
      <c r="AB231" s="41">
        <v>162</v>
      </c>
      <c r="AC231" s="108">
        <v>371</v>
      </c>
      <c r="AD231" s="45">
        <v>0</v>
      </c>
      <c r="AE231" s="37">
        <v>100</v>
      </c>
      <c r="AF231" s="46">
        <v>0</v>
      </c>
    </row>
    <row r="232" spans="1:32" s="3" customFormat="1" ht="18.75" customHeight="1">
      <c r="A232" s="48">
        <v>230</v>
      </c>
      <c r="B232" s="49">
        <v>231</v>
      </c>
      <c r="C232" s="50" t="s">
        <v>313</v>
      </c>
      <c r="D232" s="51" t="s">
        <v>3098</v>
      </c>
      <c r="E232" s="52" t="s">
        <v>3052</v>
      </c>
      <c r="F232" s="53">
        <v>219</v>
      </c>
      <c r="G232" s="54">
        <v>205351453</v>
      </c>
      <c r="H232" s="55">
        <v>243</v>
      </c>
      <c r="I232" s="56">
        <v>232</v>
      </c>
      <c r="J232" s="57">
        <v>219253190</v>
      </c>
      <c r="K232" s="58">
        <v>225</v>
      </c>
      <c r="L232" s="59">
        <v>210</v>
      </c>
      <c r="M232" s="54">
        <v>51003468</v>
      </c>
      <c r="N232" s="55">
        <v>205</v>
      </c>
      <c r="O232" s="56">
        <v>195</v>
      </c>
      <c r="P232" s="57">
        <v>116479274</v>
      </c>
      <c r="Q232" s="58">
        <v>267</v>
      </c>
      <c r="R232" s="59">
        <v>255</v>
      </c>
      <c r="S232" s="54">
        <v>169155266</v>
      </c>
      <c r="T232" s="55">
        <v>152</v>
      </c>
      <c r="U232" s="56">
        <v>145</v>
      </c>
      <c r="V232" s="57">
        <v>27083579</v>
      </c>
      <c r="W232" s="58">
        <v>359</v>
      </c>
      <c r="X232" s="59">
        <v>355</v>
      </c>
      <c r="Y232" s="54">
        <v>11850</v>
      </c>
      <c r="Z232" s="55">
        <v>199</v>
      </c>
      <c r="AA232" s="56">
        <v>186</v>
      </c>
      <c r="AB232" s="57">
        <v>828</v>
      </c>
      <c r="AC232" s="109">
        <v>332</v>
      </c>
      <c r="AD232" s="52">
        <v>0</v>
      </c>
      <c r="AE232" s="60">
        <v>100</v>
      </c>
      <c r="AF232" s="61">
        <v>0</v>
      </c>
    </row>
    <row r="233" spans="1:32" s="3" customFormat="1" ht="18.75" customHeight="1">
      <c r="A233" s="18">
        <v>231</v>
      </c>
      <c r="B233" s="19">
        <v>172</v>
      </c>
      <c r="C233" s="20" t="s">
        <v>3079</v>
      </c>
      <c r="D233" s="21" t="s">
        <v>1061</v>
      </c>
      <c r="E233" s="22" t="s">
        <v>3052</v>
      </c>
      <c r="F233" s="23">
        <v>220</v>
      </c>
      <c r="G233" s="24">
        <v>204578571</v>
      </c>
      <c r="H233" s="25">
        <v>246</v>
      </c>
      <c r="I233" s="26">
        <v>235</v>
      </c>
      <c r="J233" s="27">
        <v>210180429</v>
      </c>
      <c r="K233" s="28">
        <v>357</v>
      </c>
      <c r="L233" s="29">
        <v>342</v>
      </c>
      <c r="M233" s="24">
        <v>24294322</v>
      </c>
      <c r="N233" s="25">
        <v>462</v>
      </c>
      <c r="O233" s="26">
        <v>448</v>
      </c>
      <c r="P233" s="27">
        <v>17205857</v>
      </c>
      <c r="Q233" s="28">
        <v>409</v>
      </c>
      <c r="R233" s="29">
        <v>394</v>
      </c>
      <c r="S233" s="24">
        <v>84459193</v>
      </c>
      <c r="T233" s="25">
        <v>462</v>
      </c>
      <c r="U233" s="26">
        <v>448</v>
      </c>
      <c r="V233" s="27">
        <v>-1978082</v>
      </c>
      <c r="W233" s="28">
        <v>209</v>
      </c>
      <c r="X233" s="29">
        <v>206</v>
      </c>
      <c r="Y233" s="24">
        <v>52281</v>
      </c>
      <c r="Z233" s="25">
        <v>250</v>
      </c>
      <c r="AA233" s="26">
        <v>237</v>
      </c>
      <c r="AB233" s="27">
        <v>662</v>
      </c>
      <c r="AC233" s="107">
        <v>384</v>
      </c>
      <c r="AD233" s="22">
        <v>0</v>
      </c>
      <c r="AE233" s="30">
        <v>50</v>
      </c>
      <c r="AF233" s="31">
        <v>50</v>
      </c>
    </row>
    <row r="234" spans="1:32" s="3" customFormat="1" ht="18.75" customHeight="1">
      <c r="A234" s="137">
        <v>232</v>
      </c>
      <c r="B234" s="138">
        <v>258</v>
      </c>
      <c r="C234" s="139" t="s">
        <v>3237</v>
      </c>
      <c r="D234" s="140" t="s">
        <v>3056</v>
      </c>
      <c r="E234" s="141" t="s">
        <v>3052</v>
      </c>
      <c r="F234" s="142">
        <v>221</v>
      </c>
      <c r="G234" s="143">
        <v>204474271</v>
      </c>
      <c r="H234" s="144">
        <v>251</v>
      </c>
      <c r="I234" s="145">
        <v>240</v>
      </c>
      <c r="J234" s="146">
        <v>208138197</v>
      </c>
      <c r="K234" s="147">
        <v>293</v>
      </c>
      <c r="L234" s="148">
        <v>278</v>
      </c>
      <c r="M234" s="143">
        <v>35490477</v>
      </c>
      <c r="N234" s="144">
        <v>424</v>
      </c>
      <c r="O234" s="145">
        <v>410</v>
      </c>
      <c r="P234" s="146">
        <v>29044219</v>
      </c>
      <c r="Q234" s="147">
        <v>308</v>
      </c>
      <c r="R234" s="148">
        <v>296</v>
      </c>
      <c r="S234" s="143">
        <v>134482018</v>
      </c>
      <c r="T234" s="144">
        <v>254</v>
      </c>
      <c r="U234" s="145">
        <v>245</v>
      </c>
      <c r="V234" s="146">
        <v>12407454</v>
      </c>
      <c r="W234" s="147">
        <v>175</v>
      </c>
      <c r="X234" s="148">
        <v>172</v>
      </c>
      <c r="Y234" s="143">
        <v>64255</v>
      </c>
      <c r="Z234" s="144">
        <v>189</v>
      </c>
      <c r="AA234" s="145">
        <v>176</v>
      </c>
      <c r="AB234" s="146">
        <v>890</v>
      </c>
      <c r="AC234" s="149">
        <v>355</v>
      </c>
      <c r="AD234" s="141">
        <v>0</v>
      </c>
      <c r="AE234" s="150">
        <v>100</v>
      </c>
      <c r="AF234" s="151">
        <v>0</v>
      </c>
    </row>
    <row r="235" spans="1:32" s="3" customFormat="1" ht="18.75" customHeight="1">
      <c r="A235" s="32">
        <v>233</v>
      </c>
      <c r="B235" s="33">
        <v>167</v>
      </c>
      <c r="C235" s="34" t="s">
        <v>1618</v>
      </c>
      <c r="D235" s="35" t="s">
        <v>3056</v>
      </c>
      <c r="E235" s="45" t="s">
        <v>3052</v>
      </c>
      <c r="F235" s="47">
        <v>222</v>
      </c>
      <c r="G235" s="38">
        <v>204296149</v>
      </c>
      <c r="H235" s="39">
        <v>2</v>
      </c>
      <c r="I235" s="40">
        <v>2</v>
      </c>
      <c r="J235" s="41">
        <v>13016295928</v>
      </c>
      <c r="K235" s="42">
        <v>4</v>
      </c>
      <c r="L235" s="43">
        <v>3</v>
      </c>
      <c r="M235" s="38">
        <v>3306099674</v>
      </c>
      <c r="N235" s="39">
        <v>8</v>
      </c>
      <c r="O235" s="40">
        <v>4</v>
      </c>
      <c r="P235" s="41">
        <v>1732657805</v>
      </c>
      <c r="Q235" s="42">
        <v>4</v>
      </c>
      <c r="R235" s="43">
        <v>3</v>
      </c>
      <c r="S235" s="38">
        <v>4872107984</v>
      </c>
      <c r="T235" s="39">
        <v>5</v>
      </c>
      <c r="U235" s="40">
        <v>5</v>
      </c>
      <c r="V235" s="41">
        <v>508433256</v>
      </c>
      <c r="W235" s="42">
        <v>69</v>
      </c>
      <c r="X235" s="43">
        <v>67</v>
      </c>
      <c r="Y235" s="38">
        <v>141985</v>
      </c>
      <c r="Z235" s="39">
        <v>127</v>
      </c>
      <c r="AA235" s="40">
        <v>115</v>
      </c>
      <c r="AB235" s="41">
        <v>1205</v>
      </c>
      <c r="AC235" s="108">
        <v>354</v>
      </c>
      <c r="AD235" s="45">
        <v>0</v>
      </c>
      <c r="AE235" s="37">
        <v>66</v>
      </c>
      <c r="AF235" s="46">
        <v>34</v>
      </c>
    </row>
    <row r="236" spans="1:32" s="3" customFormat="1" ht="18.75" customHeight="1">
      <c r="A236" s="137">
        <v>234</v>
      </c>
      <c r="B236" s="138" t="s">
        <v>3052</v>
      </c>
      <c r="C236" s="188" t="s">
        <v>3052</v>
      </c>
      <c r="D236" s="140" t="s">
        <v>3056</v>
      </c>
      <c r="E236" s="141" t="s">
        <v>3052</v>
      </c>
      <c r="F236" s="142">
        <v>223</v>
      </c>
      <c r="G236" s="186" t="s">
        <v>3052</v>
      </c>
      <c r="H236" s="144">
        <v>224</v>
      </c>
      <c r="I236" s="145">
        <v>214</v>
      </c>
      <c r="J236" s="187" t="s">
        <v>3052</v>
      </c>
      <c r="K236" s="147">
        <v>195</v>
      </c>
      <c r="L236" s="148">
        <v>182</v>
      </c>
      <c r="M236" s="186" t="s">
        <v>3052</v>
      </c>
      <c r="N236" s="144">
        <v>283</v>
      </c>
      <c r="O236" s="145">
        <v>272</v>
      </c>
      <c r="P236" s="187" t="s">
        <v>3052</v>
      </c>
      <c r="Q236" s="147">
        <v>273</v>
      </c>
      <c r="R236" s="148">
        <v>261</v>
      </c>
      <c r="S236" s="186" t="s">
        <v>3052</v>
      </c>
      <c r="T236" s="144">
        <v>167</v>
      </c>
      <c r="U236" s="145">
        <v>160</v>
      </c>
      <c r="V236" s="187" t="s">
        <v>3052</v>
      </c>
      <c r="W236" s="147">
        <v>330</v>
      </c>
      <c r="X236" s="148">
        <v>326</v>
      </c>
      <c r="Y236" s="186" t="s">
        <v>3052</v>
      </c>
      <c r="Z236" s="144">
        <v>174</v>
      </c>
      <c r="AA236" s="145">
        <v>161</v>
      </c>
      <c r="AB236" s="187" t="s">
        <v>3052</v>
      </c>
      <c r="AC236" s="149">
        <v>384</v>
      </c>
      <c r="AD236" s="141">
        <v>0</v>
      </c>
      <c r="AE236" s="150">
        <v>100</v>
      </c>
      <c r="AF236" s="151">
        <v>0</v>
      </c>
    </row>
    <row r="237" spans="1:32" s="3" customFormat="1" ht="18.75" customHeight="1">
      <c r="A237" s="48">
        <v>235</v>
      </c>
      <c r="B237" s="49">
        <v>153</v>
      </c>
      <c r="C237" s="50" t="s">
        <v>1713</v>
      </c>
      <c r="D237" s="51" t="s">
        <v>3056</v>
      </c>
      <c r="E237" s="52" t="s">
        <v>3052</v>
      </c>
      <c r="F237" s="53">
        <v>224</v>
      </c>
      <c r="G237" s="54">
        <v>203048825</v>
      </c>
      <c r="H237" s="55">
        <v>220</v>
      </c>
      <c r="I237" s="56">
        <v>210</v>
      </c>
      <c r="J237" s="57">
        <v>242043162</v>
      </c>
      <c r="K237" s="58">
        <v>467</v>
      </c>
      <c r="L237" s="59">
        <v>452</v>
      </c>
      <c r="M237" s="54">
        <v>6626367</v>
      </c>
      <c r="N237" s="55">
        <v>331</v>
      </c>
      <c r="O237" s="56">
        <v>317</v>
      </c>
      <c r="P237" s="57">
        <v>53954862</v>
      </c>
      <c r="Q237" s="58">
        <v>346</v>
      </c>
      <c r="R237" s="59">
        <v>334</v>
      </c>
      <c r="S237" s="54">
        <v>115684161</v>
      </c>
      <c r="T237" s="55">
        <v>361</v>
      </c>
      <c r="U237" s="56">
        <v>350</v>
      </c>
      <c r="V237" s="57">
        <v>4303340</v>
      </c>
      <c r="W237" s="58">
        <v>242</v>
      </c>
      <c r="X237" s="59">
        <v>239</v>
      </c>
      <c r="Y237" s="54">
        <v>41443</v>
      </c>
      <c r="Z237" s="55">
        <v>399</v>
      </c>
      <c r="AA237" s="56">
        <v>384</v>
      </c>
      <c r="AB237" s="57">
        <v>258</v>
      </c>
      <c r="AC237" s="109">
        <v>371</v>
      </c>
      <c r="AD237" s="52">
        <v>0</v>
      </c>
      <c r="AE237" s="60">
        <v>100</v>
      </c>
      <c r="AF237" s="61">
        <v>0</v>
      </c>
    </row>
    <row r="238" spans="1:32" s="3" customFormat="1" ht="18.75" customHeight="1">
      <c r="A238" s="18">
        <v>236</v>
      </c>
      <c r="B238" s="19">
        <v>209</v>
      </c>
      <c r="C238" s="20" t="s">
        <v>196</v>
      </c>
      <c r="D238" s="21" t="s">
        <v>88</v>
      </c>
      <c r="E238" s="22" t="s">
        <v>3052</v>
      </c>
      <c r="F238" s="23">
        <v>225</v>
      </c>
      <c r="G238" s="24">
        <v>200849683</v>
      </c>
      <c r="H238" s="25">
        <v>256</v>
      </c>
      <c r="I238" s="26">
        <v>245</v>
      </c>
      <c r="J238" s="27">
        <v>204846707</v>
      </c>
      <c r="K238" s="28">
        <v>369</v>
      </c>
      <c r="L238" s="29">
        <v>354</v>
      </c>
      <c r="M238" s="24">
        <v>23357702</v>
      </c>
      <c r="N238" s="25">
        <v>383</v>
      </c>
      <c r="O238" s="26">
        <v>369</v>
      </c>
      <c r="P238" s="27">
        <v>39105869</v>
      </c>
      <c r="Q238" s="28">
        <v>358</v>
      </c>
      <c r="R238" s="29">
        <v>346</v>
      </c>
      <c r="S238" s="24">
        <v>112964857</v>
      </c>
      <c r="T238" s="25">
        <v>211</v>
      </c>
      <c r="U238" s="26">
        <v>203</v>
      </c>
      <c r="V238" s="27">
        <v>16977625</v>
      </c>
      <c r="W238" s="28">
        <v>268</v>
      </c>
      <c r="X238" s="29">
        <v>265</v>
      </c>
      <c r="Y238" s="24">
        <v>32843</v>
      </c>
      <c r="Z238" s="25">
        <v>382</v>
      </c>
      <c r="AA238" s="26">
        <v>367</v>
      </c>
      <c r="AB238" s="27">
        <v>296</v>
      </c>
      <c r="AC238" s="107">
        <v>311</v>
      </c>
      <c r="AD238" s="22">
        <v>0</v>
      </c>
      <c r="AE238" s="30">
        <v>100</v>
      </c>
      <c r="AF238" s="31">
        <v>0</v>
      </c>
    </row>
    <row r="239" spans="1:32" s="3" customFormat="1" ht="18.75" customHeight="1">
      <c r="A239" s="137">
        <v>237</v>
      </c>
      <c r="B239" s="138">
        <v>287</v>
      </c>
      <c r="C239" s="139" t="s">
        <v>1606</v>
      </c>
      <c r="D239" s="140" t="s">
        <v>3056</v>
      </c>
      <c r="E239" s="141" t="s">
        <v>3052</v>
      </c>
      <c r="F239" s="142">
        <v>226</v>
      </c>
      <c r="G239" s="143">
        <v>200726955</v>
      </c>
      <c r="H239" s="144">
        <v>257</v>
      </c>
      <c r="I239" s="145">
        <v>246</v>
      </c>
      <c r="J239" s="146">
        <v>204053416</v>
      </c>
      <c r="K239" s="147">
        <v>298</v>
      </c>
      <c r="L239" s="148">
        <v>283</v>
      </c>
      <c r="M239" s="143">
        <v>34763144</v>
      </c>
      <c r="N239" s="144">
        <v>344</v>
      </c>
      <c r="O239" s="145">
        <v>330</v>
      </c>
      <c r="P239" s="146">
        <v>49990675</v>
      </c>
      <c r="Q239" s="147">
        <v>303</v>
      </c>
      <c r="R239" s="148">
        <v>291</v>
      </c>
      <c r="S239" s="143">
        <v>141178759</v>
      </c>
      <c r="T239" s="144">
        <v>339</v>
      </c>
      <c r="U239" s="145">
        <v>328</v>
      </c>
      <c r="V239" s="146">
        <v>5747269</v>
      </c>
      <c r="W239" s="147">
        <v>361</v>
      </c>
      <c r="X239" s="148">
        <v>357</v>
      </c>
      <c r="Y239" s="143">
        <v>11609</v>
      </c>
      <c r="Z239" s="144">
        <v>187</v>
      </c>
      <c r="AA239" s="145">
        <v>174</v>
      </c>
      <c r="AB239" s="146">
        <v>898</v>
      </c>
      <c r="AC239" s="149">
        <v>311</v>
      </c>
      <c r="AD239" s="141">
        <v>0</v>
      </c>
      <c r="AE239" s="150">
        <v>100</v>
      </c>
      <c r="AF239" s="151">
        <v>0</v>
      </c>
    </row>
    <row r="240" spans="1:32" s="3" customFormat="1" ht="18.75" customHeight="1">
      <c r="A240" s="32">
        <v>238</v>
      </c>
      <c r="B240" s="33">
        <v>290</v>
      </c>
      <c r="C240" s="34" t="s">
        <v>2156</v>
      </c>
      <c r="D240" s="35" t="s">
        <v>2671</v>
      </c>
      <c r="E240" s="45" t="s">
        <v>3052</v>
      </c>
      <c r="F240" s="47">
        <v>227</v>
      </c>
      <c r="G240" s="38">
        <v>200365348</v>
      </c>
      <c r="H240" s="39">
        <v>263</v>
      </c>
      <c r="I240" s="40">
        <v>251</v>
      </c>
      <c r="J240" s="41">
        <v>200365348</v>
      </c>
      <c r="K240" s="42">
        <v>378</v>
      </c>
      <c r="L240" s="43">
        <v>363</v>
      </c>
      <c r="M240" s="38">
        <v>22261282</v>
      </c>
      <c r="N240" s="39">
        <v>398</v>
      </c>
      <c r="O240" s="40">
        <v>384</v>
      </c>
      <c r="P240" s="41">
        <v>34933979</v>
      </c>
      <c r="Q240" s="42">
        <v>349</v>
      </c>
      <c r="R240" s="43">
        <v>337</v>
      </c>
      <c r="S240" s="38">
        <v>114814742</v>
      </c>
      <c r="T240" s="39">
        <v>328</v>
      </c>
      <c r="U240" s="40">
        <v>317</v>
      </c>
      <c r="V240" s="41">
        <v>6535896</v>
      </c>
      <c r="W240" s="42">
        <v>357</v>
      </c>
      <c r="X240" s="43">
        <v>353</v>
      </c>
      <c r="Y240" s="38">
        <v>12483</v>
      </c>
      <c r="Z240" s="39">
        <v>316</v>
      </c>
      <c r="AA240" s="40">
        <v>302</v>
      </c>
      <c r="AB240" s="41">
        <v>443</v>
      </c>
      <c r="AC240" s="108">
        <v>313</v>
      </c>
      <c r="AD240" s="45">
        <v>0</v>
      </c>
      <c r="AE240" s="37">
        <v>100</v>
      </c>
      <c r="AF240" s="46">
        <v>0</v>
      </c>
    </row>
    <row r="241" spans="1:32" s="3" customFormat="1" ht="18.75" customHeight="1">
      <c r="A241" s="32">
        <v>239</v>
      </c>
      <c r="B241" s="33">
        <v>213</v>
      </c>
      <c r="C241" s="34" t="s">
        <v>3206</v>
      </c>
      <c r="D241" s="35" t="s">
        <v>2674</v>
      </c>
      <c r="E241" s="45" t="s">
        <v>3052</v>
      </c>
      <c r="F241" s="47">
        <v>228</v>
      </c>
      <c r="G241" s="38">
        <v>199038758</v>
      </c>
      <c r="H241" s="39">
        <v>264</v>
      </c>
      <c r="I241" s="40">
        <v>252</v>
      </c>
      <c r="J241" s="41">
        <v>200193479</v>
      </c>
      <c r="K241" s="42">
        <v>77</v>
      </c>
      <c r="L241" s="43">
        <v>67</v>
      </c>
      <c r="M241" s="38">
        <v>134954832</v>
      </c>
      <c r="N241" s="39">
        <v>111</v>
      </c>
      <c r="O241" s="40">
        <v>101</v>
      </c>
      <c r="P241" s="41">
        <v>211912062</v>
      </c>
      <c r="Q241" s="42">
        <v>177</v>
      </c>
      <c r="R241" s="43">
        <v>165</v>
      </c>
      <c r="S241" s="38">
        <v>265652103</v>
      </c>
      <c r="T241" s="39">
        <v>30</v>
      </c>
      <c r="U241" s="40">
        <v>28</v>
      </c>
      <c r="V241" s="41">
        <v>121429119</v>
      </c>
      <c r="W241" s="42">
        <v>254</v>
      </c>
      <c r="X241" s="43">
        <v>251</v>
      </c>
      <c r="Y241" s="38">
        <v>37563</v>
      </c>
      <c r="Z241" s="39">
        <v>413</v>
      </c>
      <c r="AA241" s="40">
        <v>398</v>
      </c>
      <c r="AB241" s="41">
        <v>231</v>
      </c>
      <c r="AC241" s="108">
        <v>369</v>
      </c>
      <c r="AD241" s="45">
        <v>0</v>
      </c>
      <c r="AE241" s="37">
        <v>100</v>
      </c>
      <c r="AF241" s="46">
        <v>0</v>
      </c>
    </row>
    <row r="242" spans="1:32" s="3" customFormat="1" ht="18.75" customHeight="1">
      <c r="A242" s="152">
        <v>240</v>
      </c>
      <c r="B242" s="153">
        <v>252</v>
      </c>
      <c r="C242" s="154" t="s">
        <v>318</v>
      </c>
      <c r="D242" s="155" t="s">
        <v>3056</v>
      </c>
      <c r="E242" s="156" t="s">
        <v>3052</v>
      </c>
      <c r="F242" s="157">
        <v>229</v>
      </c>
      <c r="G242" s="158">
        <v>197694812</v>
      </c>
      <c r="H242" s="159">
        <v>74</v>
      </c>
      <c r="I242" s="160">
        <v>67</v>
      </c>
      <c r="J242" s="161">
        <v>609986563</v>
      </c>
      <c r="K242" s="162">
        <v>128</v>
      </c>
      <c r="L242" s="163">
        <v>116</v>
      </c>
      <c r="M242" s="158">
        <v>89188217</v>
      </c>
      <c r="N242" s="159">
        <v>127</v>
      </c>
      <c r="O242" s="160">
        <v>117</v>
      </c>
      <c r="P242" s="161">
        <v>190571676</v>
      </c>
      <c r="Q242" s="162">
        <v>115</v>
      </c>
      <c r="R242" s="163">
        <v>104</v>
      </c>
      <c r="S242" s="158">
        <v>398523325</v>
      </c>
      <c r="T242" s="159">
        <v>94</v>
      </c>
      <c r="U242" s="160">
        <v>88</v>
      </c>
      <c r="V242" s="161">
        <v>48983883</v>
      </c>
      <c r="W242" s="162">
        <v>380</v>
      </c>
      <c r="X242" s="163">
        <v>375</v>
      </c>
      <c r="Y242" s="158">
        <v>8937</v>
      </c>
      <c r="Z242" s="159">
        <v>331</v>
      </c>
      <c r="AA242" s="160">
        <v>317</v>
      </c>
      <c r="AB242" s="161">
        <v>421</v>
      </c>
      <c r="AC242" s="164">
        <v>351</v>
      </c>
      <c r="AD242" s="156">
        <v>0</v>
      </c>
      <c r="AE242" s="165">
        <v>100</v>
      </c>
      <c r="AF242" s="166">
        <v>0</v>
      </c>
    </row>
    <row r="243" spans="1:32" s="3" customFormat="1" ht="18.75" customHeight="1">
      <c r="A243" s="18">
        <v>241</v>
      </c>
      <c r="B243" s="19">
        <v>221</v>
      </c>
      <c r="C243" s="20" t="s">
        <v>206</v>
      </c>
      <c r="D243" s="21" t="s">
        <v>3056</v>
      </c>
      <c r="E243" s="22" t="s">
        <v>3052</v>
      </c>
      <c r="F243" s="23">
        <v>230</v>
      </c>
      <c r="G243" s="24">
        <v>197429546</v>
      </c>
      <c r="H243" s="25">
        <v>268</v>
      </c>
      <c r="I243" s="26">
        <v>256</v>
      </c>
      <c r="J243" s="27">
        <v>197804831</v>
      </c>
      <c r="K243" s="28">
        <v>164</v>
      </c>
      <c r="L243" s="29">
        <v>152</v>
      </c>
      <c r="M243" s="24">
        <v>73189718</v>
      </c>
      <c r="N243" s="25">
        <v>89</v>
      </c>
      <c r="O243" s="26">
        <v>79</v>
      </c>
      <c r="P243" s="27">
        <v>245932703</v>
      </c>
      <c r="Q243" s="28">
        <v>69</v>
      </c>
      <c r="R243" s="29">
        <v>58</v>
      </c>
      <c r="S243" s="24">
        <v>589253265</v>
      </c>
      <c r="T243" s="25">
        <v>107</v>
      </c>
      <c r="U243" s="26">
        <v>100</v>
      </c>
      <c r="V243" s="27">
        <v>44349013</v>
      </c>
      <c r="W243" s="28">
        <v>321</v>
      </c>
      <c r="X243" s="29">
        <v>318</v>
      </c>
      <c r="Y243" s="24">
        <v>19626</v>
      </c>
      <c r="Z243" s="25">
        <v>457</v>
      </c>
      <c r="AA243" s="26">
        <v>442</v>
      </c>
      <c r="AB243" s="27">
        <v>141</v>
      </c>
      <c r="AC243" s="107">
        <v>341</v>
      </c>
      <c r="AD243" s="22">
        <v>0</v>
      </c>
      <c r="AE243" s="30">
        <v>100</v>
      </c>
      <c r="AF243" s="31">
        <v>0</v>
      </c>
    </row>
    <row r="244" spans="1:32" s="3" customFormat="1" ht="18.75" customHeight="1">
      <c r="A244" s="32">
        <v>242</v>
      </c>
      <c r="B244" s="33">
        <v>250</v>
      </c>
      <c r="C244" s="34" t="s">
        <v>2151</v>
      </c>
      <c r="D244" s="35" t="s">
        <v>1061</v>
      </c>
      <c r="E244" s="45" t="s">
        <v>3052</v>
      </c>
      <c r="F244" s="47">
        <v>231</v>
      </c>
      <c r="G244" s="38">
        <v>197062658</v>
      </c>
      <c r="H244" s="39">
        <v>270</v>
      </c>
      <c r="I244" s="40">
        <v>258</v>
      </c>
      <c r="J244" s="41">
        <v>197179478</v>
      </c>
      <c r="K244" s="42">
        <v>102</v>
      </c>
      <c r="L244" s="43">
        <v>91</v>
      </c>
      <c r="M244" s="38">
        <v>108773796</v>
      </c>
      <c r="N244" s="39">
        <v>95</v>
      </c>
      <c r="O244" s="40">
        <v>85</v>
      </c>
      <c r="P244" s="41">
        <v>235424176</v>
      </c>
      <c r="Q244" s="42">
        <v>181</v>
      </c>
      <c r="R244" s="43">
        <v>169</v>
      </c>
      <c r="S244" s="38">
        <v>261934498</v>
      </c>
      <c r="T244" s="39">
        <v>61</v>
      </c>
      <c r="U244" s="40">
        <v>57</v>
      </c>
      <c r="V244" s="41">
        <v>73304831</v>
      </c>
      <c r="W244" s="42" t="s">
        <v>3052</v>
      </c>
      <c r="X244" s="43" t="s">
        <v>3052</v>
      </c>
      <c r="Y244" s="44" t="s">
        <v>3052</v>
      </c>
      <c r="Z244" s="39">
        <v>358</v>
      </c>
      <c r="AA244" s="40">
        <v>343</v>
      </c>
      <c r="AB244" s="41">
        <v>342</v>
      </c>
      <c r="AC244" s="108">
        <v>369</v>
      </c>
      <c r="AD244" s="45">
        <v>0</v>
      </c>
      <c r="AE244" s="37">
        <v>100</v>
      </c>
      <c r="AF244" s="46">
        <v>0</v>
      </c>
    </row>
    <row r="245" spans="1:32" s="3" customFormat="1" ht="18.75" customHeight="1">
      <c r="A245" s="32">
        <v>243</v>
      </c>
      <c r="B245" s="67">
        <v>245</v>
      </c>
      <c r="C245" s="34" t="s">
        <v>1607</v>
      </c>
      <c r="D245" s="35" t="s">
        <v>3103</v>
      </c>
      <c r="E245" s="45" t="s">
        <v>3052</v>
      </c>
      <c r="F245" s="47">
        <v>232</v>
      </c>
      <c r="G245" s="38">
        <v>196367797</v>
      </c>
      <c r="H245" s="39">
        <v>262</v>
      </c>
      <c r="I245" s="40">
        <v>250</v>
      </c>
      <c r="J245" s="41">
        <v>200518264</v>
      </c>
      <c r="K245" s="42">
        <v>276</v>
      </c>
      <c r="L245" s="43">
        <v>261</v>
      </c>
      <c r="M245" s="38">
        <v>38485910</v>
      </c>
      <c r="N245" s="39">
        <v>223</v>
      </c>
      <c r="O245" s="40">
        <v>213</v>
      </c>
      <c r="P245" s="41">
        <v>104497804</v>
      </c>
      <c r="Q245" s="42">
        <v>254</v>
      </c>
      <c r="R245" s="43">
        <v>242</v>
      </c>
      <c r="S245" s="38">
        <v>180577704</v>
      </c>
      <c r="T245" s="39">
        <v>189</v>
      </c>
      <c r="U245" s="40">
        <v>182</v>
      </c>
      <c r="V245" s="41">
        <v>19039341</v>
      </c>
      <c r="W245" s="42">
        <v>135</v>
      </c>
      <c r="X245" s="43">
        <v>133</v>
      </c>
      <c r="Y245" s="38">
        <v>81667</v>
      </c>
      <c r="Z245" s="39">
        <v>158</v>
      </c>
      <c r="AA245" s="40">
        <v>145</v>
      </c>
      <c r="AB245" s="41">
        <v>1048</v>
      </c>
      <c r="AC245" s="108">
        <v>311</v>
      </c>
      <c r="AD245" s="45">
        <v>0</v>
      </c>
      <c r="AE245" s="37">
        <v>100</v>
      </c>
      <c r="AF245" s="46">
        <v>0</v>
      </c>
    </row>
    <row r="246" spans="1:32" s="3" customFormat="1" ht="18.75" customHeight="1">
      <c r="A246" s="137">
        <v>244</v>
      </c>
      <c r="B246" s="188">
        <v>283</v>
      </c>
      <c r="C246" s="139" t="s">
        <v>1205</v>
      </c>
      <c r="D246" s="140" t="s">
        <v>3056</v>
      </c>
      <c r="E246" s="141" t="s">
        <v>3052</v>
      </c>
      <c r="F246" s="142">
        <v>233</v>
      </c>
      <c r="G246" s="143">
        <v>195934369</v>
      </c>
      <c r="H246" s="144">
        <v>260</v>
      </c>
      <c r="I246" s="145">
        <v>248</v>
      </c>
      <c r="J246" s="146">
        <v>202172865</v>
      </c>
      <c r="K246" s="147">
        <v>129</v>
      </c>
      <c r="L246" s="148">
        <v>117</v>
      </c>
      <c r="M246" s="143">
        <v>89112799</v>
      </c>
      <c r="N246" s="144">
        <v>292</v>
      </c>
      <c r="O246" s="145">
        <v>281</v>
      </c>
      <c r="P246" s="146">
        <v>68843586</v>
      </c>
      <c r="Q246" s="147">
        <v>280</v>
      </c>
      <c r="R246" s="148">
        <v>268</v>
      </c>
      <c r="S246" s="143">
        <v>160155615</v>
      </c>
      <c r="T246" s="144">
        <v>196</v>
      </c>
      <c r="U246" s="145">
        <v>188</v>
      </c>
      <c r="V246" s="146">
        <v>18331045</v>
      </c>
      <c r="W246" s="147" t="s">
        <v>3052</v>
      </c>
      <c r="X246" s="148" t="s">
        <v>3052</v>
      </c>
      <c r="Y246" s="186" t="s">
        <v>3052</v>
      </c>
      <c r="Z246" s="144">
        <v>148</v>
      </c>
      <c r="AA246" s="145">
        <v>135</v>
      </c>
      <c r="AB246" s="146">
        <v>1073</v>
      </c>
      <c r="AC246" s="149">
        <v>342</v>
      </c>
      <c r="AD246" s="141">
        <v>0</v>
      </c>
      <c r="AE246" s="150">
        <v>100</v>
      </c>
      <c r="AF246" s="151">
        <v>0</v>
      </c>
    </row>
    <row r="247" spans="1:32" s="3" customFormat="1" ht="18.75" customHeight="1">
      <c r="A247" s="48">
        <v>245</v>
      </c>
      <c r="B247" s="49">
        <v>240</v>
      </c>
      <c r="C247" s="50" t="s">
        <v>1608</v>
      </c>
      <c r="D247" s="51" t="s">
        <v>3103</v>
      </c>
      <c r="E247" s="52" t="s">
        <v>3052</v>
      </c>
      <c r="F247" s="53">
        <v>234</v>
      </c>
      <c r="G247" s="54">
        <v>195787700</v>
      </c>
      <c r="H247" s="55">
        <v>267</v>
      </c>
      <c r="I247" s="56">
        <v>255</v>
      </c>
      <c r="J247" s="57">
        <v>198555870</v>
      </c>
      <c r="K247" s="58">
        <v>430</v>
      </c>
      <c r="L247" s="59">
        <v>415</v>
      </c>
      <c r="M247" s="54">
        <v>13853104</v>
      </c>
      <c r="N247" s="55">
        <v>184</v>
      </c>
      <c r="O247" s="56">
        <v>174</v>
      </c>
      <c r="P247" s="57">
        <v>130409697</v>
      </c>
      <c r="Q247" s="58">
        <v>194</v>
      </c>
      <c r="R247" s="59">
        <v>182</v>
      </c>
      <c r="S247" s="54">
        <v>244303782</v>
      </c>
      <c r="T247" s="55">
        <v>455</v>
      </c>
      <c r="U247" s="56">
        <v>441</v>
      </c>
      <c r="V247" s="57">
        <v>-960317</v>
      </c>
      <c r="W247" s="58">
        <v>151</v>
      </c>
      <c r="X247" s="59">
        <v>148</v>
      </c>
      <c r="Y247" s="54">
        <v>72825</v>
      </c>
      <c r="Z247" s="55">
        <v>277</v>
      </c>
      <c r="AA247" s="56">
        <v>264</v>
      </c>
      <c r="AB247" s="57">
        <v>552</v>
      </c>
      <c r="AC247" s="109">
        <v>356</v>
      </c>
      <c r="AD247" s="52">
        <v>0</v>
      </c>
      <c r="AE247" s="60">
        <v>100</v>
      </c>
      <c r="AF247" s="61">
        <v>0</v>
      </c>
    </row>
    <row r="248" spans="1:32" s="3" customFormat="1" ht="18.75" customHeight="1">
      <c r="A248" s="167">
        <v>246</v>
      </c>
      <c r="B248" s="168">
        <v>212</v>
      </c>
      <c r="C248" s="169" t="s">
        <v>201</v>
      </c>
      <c r="D248" s="170" t="s">
        <v>3056</v>
      </c>
      <c r="E248" s="171" t="s">
        <v>3052</v>
      </c>
      <c r="F248" s="172">
        <v>235</v>
      </c>
      <c r="G248" s="173">
        <v>194817877</v>
      </c>
      <c r="H248" s="174">
        <v>265</v>
      </c>
      <c r="I248" s="175">
        <v>253</v>
      </c>
      <c r="J248" s="176">
        <v>199815946</v>
      </c>
      <c r="K248" s="177" t="s">
        <v>3052</v>
      </c>
      <c r="L248" s="178" t="s">
        <v>3052</v>
      </c>
      <c r="M248" s="184" t="s">
        <v>3052</v>
      </c>
      <c r="N248" s="174">
        <v>255</v>
      </c>
      <c r="O248" s="175">
        <v>244</v>
      </c>
      <c r="P248" s="176">
        <v>84492265</v>
      </c>
      <c r="Q248" s="177">
        <v>261</v>
      </c>
      <c r="R248" s="178">
        <v>249</v>
      </c>
      <c r="S248" s="173">
        <v>172077784</v>
      </c>
      <c r="T248" s="174" t="s">
        <v>3052</v>
      </c>
      <c r="U248" s="175" t="s">
        <v>3052</v>
      </c>
      <c r="V248" s="183" t="s">
        <v>3052</v>
      </c>
      <c r="W248" s="177">
        <v>421</v>
      </c>
      <c r="X248" s="178">
        <v>415</v>
      </c>
      <c r="Y248" s="173">
        <v>1174</v>
      </c>
      <c r="Z248" s="174">
        <v>114</v>
      </c>
      <c r="AA248" s="175">
        <v>103</v>
      </c>
      <c r="AB248" s="176">
        <v>1291</v>
      </c>
      <c r="AC248" s="179">
        <v>352</v>
      </c>
      <c r="AD248" s="171">
        <v>0</v>
      </c>
      <c r="AE248" s="180">
        <v>0</v>
      </c>
      <c r="AF248" s="181">
        <v>100</v>
      </c>
    </row>
    <row r="249" spans="1:32" s="3" customFormat="1" ht="18.75" customHeight="1">
      <c r="A249" s="32">
        <v>247</v>
      </c>
      <c r="B249" s="33">
        <v>111</v>
      </c>
      <c r="C249" s="34" t="s">
        <v>1668</v>
      </c>
      <c r="D249" s="35" t="s">
        <v>3103</v>
      </c>
      <c r="E249" s="45" t="s">
        <v>3052</v>
      </c>
      <c r="F249" s="47">
        <v>236</v>
      </c>
      <c r="G249" s="38">
        <v>194072116</v>
      </c>
      <c r="H249" s="39">
        <v>273</v>
      </c>
      <c r="I249" s="40">
        <v>261</v>
      </c>
      <c r="J249" s="41">
        <v>195954367</v>
      </c>
      <c r="K249" s="42">
        <v>212</v>
      </c>
      <c r="L249" s="43">
        <v>199</v>
      </c>
      <c r="M249" s="38">
        <v>54064977</v>
      </c>
      <c r="N249" s="39">
        <v>49</v>
      </c>
      <c r="O249" s="40">
        <v>40</v>
      </c>
      <c r="P249" s="41">
        <v>481726454</v>
      </c>
      <c r="Q249" s="42">
        <v>40</v>
      </c>
      <c r="R249" s="43">
        <v>32</v>
      </c>
      <c r="S249" s="38">
        <v>933347590</v>
      </c>
      <c r="T249" s="39">
        <v>114</v>
      </c>
      <c r="U249" s="40">
        <v>107</v>
      </c>
      <c r="V249" s="41">
        <v>39496466</v>
      </c>
      <c r="W249" s="42">
        <v>216</v>
      </c>
      <c r="X249" s="43">
        <v>213</v>
      </c>
      <c r="Y249" s="38">
        <v>51028</v>
      </c>
      <c r="Z249" s="39">
        <v>48</v>
      </c>
      <c r="AA249" s="40">
        <v>39</v>
      </c>
      <c r="AB249" s="41">
        <v>2277</v>
      </c>
      <c r="AC249" s="108">
        <v>321</v>
      </c>
      <c r="AD249" s="45">
        <v>0</v>
      </c>
      <c r="AE249" s="37">
        <v>100</v>
      </c>
      <c r="AF249" s="46">
        <v>0</v>
      </c>
    </row>
    <row r="250" spans="1:32" s="3" customFormat="1" ht="18.75" customHeight="1">
      <c r="A250" s="32">
        <v>248</v>
      </c>
      <c r="B250" s="33">
        <v>145</v>
      </c>
      <c r="C250" s="34" t="s">
        <v>211</v>
      </c>
      <c r="D250" s="35" t="s">
        <v>889</v>
      </c>
      <c r="E250" s="45" t="s">
        <v>3052</v>
      </c>
      <c r="F250" s="47">
        <v>237</v>
      </c>
      <c r="G250" s="38">
        <v>194003434</v>
      </c>
      <c r="H250" s="39">
        <v>269</v>
      </c>
      <c r="I250" s="40">
        <v>257</v>
      </c>
      <c r="J250" s="41">
        <v>197573818</v>
      </c>
      <c r="K250" s="42">
        <v>477</v>
      </c>
      <c r="L250" s="43">
        <v>462</v>
      </c>
      <c r="M250" s="38">
        <v>5022702</v>
      </c>
      <c r="N250" s="39">
        <v>349</v>
      </c>
      <c r="O250" s="40">
        <v>335</v>
      </c>
      <c r="P250" s="41">
        <v>49251868</v>
      </c>
      <c r="Q250" s="42">
        <v>377</v>
      </c>
      <c r="R250" s="43">
        <v>363</v>
      </c>
      <c r="S250" s="38">
        <v>104052534</v>
      </c>
      <c r="T250" s="39">
        <v>355</v>
      </c>
      <c r="U250" s="40">
        <v>344</v>
      </c>
      <c r="V250" s="41">
        <v>4789731</v>
      </c>
      <c r="W250" s="42">
        <v>98</v>
      </c>
      <c r="X250" s="43">
        <v>96</v>
      </c>
      <c r="Y250" s="38">
        <v>110264</v>
      </c>
      <c r="Z250" s="39">
        <v>369</v>
      </c>
      <c r="AA250" s="40">
        <v>354</v>
      </c>
      <c r="AB250" s="41">
        <v>327</v>
      </c>
      <c r="AC250" s="108">
        <v>311</v>
      </c>
      <c r="AD250" s="45">
        <v>0</v>
      </c>
      <c r="AE250" s="37">
        <v>100</v>
      </c>
      <c r="AF250" s="46">
        <v>0</v>
      </c>
    </row>
    <row r="251" spans="1:32" s="3" customFormat="1" ht="18.75" customHeight="1">
      <c r="A251" s="32">
        <v>249</v>
      </c>
      <c r="B251" s="33">
        <v>251</v>
      </c>
      <c r="C251" s="34" t="s">
        <v>1609</v>
      </c>
      <c r="D251" s="35" t="s">
        <v>88</v>
      </c>
      <c r="E251" s="45" t="s">
        <v>3052</v>
      </c>
      <c r="F251" s="47">
        <v>238</v>
      </c>
      <c r="G251" s="38">
        <v>193583436</v>
      </c>
      <c r="H251" s="39">
        <v>141</v>
      </c>
      <c r="I251" s="40">
        <v>131</v>
      </c>
      <c r="J251" s="41">
        <v>376669865</v>
      </c>
      <c r="K251" s="42">
        <v>428</v>
      </c>
      <c r="L251" s="43">
        <v>413</v>
      </c>
      <c r="M251" s="38">
        <v>14129529</v>
      </c>
      <c r="N251" s="39">
        <v>467</v>
      </c>
      <c r="O251" s="40">
        <v>453</v>
      </c>
      <c r="P251" s="41">
        <v>15641531</v>
      </c>
      <c r="Q251" s="42">
        <v>393</v>
      </c>
      <c r="R251" s="43">
        <v>378</v>
      </c>
      <c r="S251" s="38">
        <v>93849745</v>
      </c>
      <c r="T251" s="39">
        <v>434</v>
      </c>
      <c r="U251" s="40">
        <v>420</v>
      </c>
      <c r="V251" s="41">
        <v>699251</v>
      </c>
      <c r="W251" s="42" t="s">
        <v>3052</v>
      </c>
      <c r="X251" s="43" t="s">
        <v>3052</v>
      </c>
      <c r="Y251" s="44" t="s">
        <v>3052</v>
      </c>
      <c r="Z251" s="39">
        <v>446</v>
      </c>
      <c r="AA251" s="40">
        <v>431</v>
      </c>
      <c r="AB251" s="41">
        <v>167</v>
      </c>
      <c r="AC251" s="108">
        <v>371</v>
      </c>
      <c r="AD251" s="45">
        <v>0</v>
      </c>
      <c r="AE251" s="37">
        <v>100</v>
      </c>
      <c r="AF251" s="46">
        <v>0</v>
      </c>
    </row>
    <row r="252" spans="1:32" s="3" customFormat="1" ht="18.75" customHeight="1">
      <c r="A252" s="71">
        <v>250</v>
      </c>
      <c r="B252" s="72">
        <v>285</v>
      </c>
      <c r="C252" s="73" t="s">
        <v>1717</v>
      </c>
      <c r="D252" s="74" t="s">
        <v>3056</v>
      </c>
      <c r="E252" s="75" t="s">
        <v>3052</v>
      </c>
      <c r="F252" s="76">
        <v>239</v>
      </c>
      <c r="G252" s="77">
        <v>193013004</v>
      </c>
      <c r="H252" s="78">
        <v>277</v>
      </c>
      <c r="I252" s="79">
        <v>265</v>
      </c>
      <c r="J252" s="80">
        <v>193670628</v>
      </c>
      <c r="K252" s="81">
        <v>399</v>
      </c>
      <c r="L252" s="82">
        <v>384</v>
      </c>
      <c r="M252" s="77">
        <v>19256343</v>
      </c>
      <c r="N252" s="78">
        <v>414</v>
      </c>
      <c r="O252" s="79">
        <v>400</v>
      </c>
      <c r="P252" s="80">
        <v>31189261</v>
      </c>
      <c r="Q252" s="81">
        <v>461</v>
      </c>
      <c r="R252" s="82">
        <v>446</v>
      </c>
      <c r="S252" s="77">
        <v>60130761</v>
      </c>
      <c r="T252" s="78">
        <v>357</v>
      </c>
      <c r="U252" s="79">
        <v>346</v>
      </c>
      <c r="V252" s="80">
        <v>4693342</v>
      </c>
      <c r="W252" s="81" t="s">
        <v>3052</v>
      </c>
      <c r="X252" s="82" t="s">
        <v>3052</v>
      </c>
      <c r="Y252" s="91" t="s">
        <v>3052</v>
      </c>
      <c r="Z252" s="78">
        <v>476</v>
      </c>
      <c r="AA252" s="79">
        <v>461</v>
      </c>
      <c r="AB252" s="80">
        <v>109</v>
      </c>
      <c r="AC252" s="110">
        <v>354</v>
      </c>
      <c r="AD252" s="75">
        <v>0</v>
      </c>
      <c r="AE252" s="83">
        <v>0.85</v>
      </c>
      <c r="AF252" s="84">
        <v>99.15</v>
      </c>
    </row>
    <row r="253" spans="1:32" s="3" customFormat="1" ht="18.75" customHeight="1">
      <c r="A253" s="18">
        <v>251</v>
      </c>
      <c r="B253" s="19">
        <v>296</v>
      </c>
      <c r="C253" s="20" t="s">
        <v>1202</v>
      </c>
      <c r="D253" s="21" t="s">
        <v>88</v>
      </c>
      <c r="E253" s="22" t="s">
        <v>3052</v>
      </c>
      <c r="F253" s="23">
        <v>240</v>
      </c>
      <c r="G253" s="24">
        <v>191057677</v>
      </c>
      <c r="H253" s="25">
        <v>280</v>
      </c>
      <c r="I253" s="26">
        <v>268</v>
      </c>
      <c r="J253" s="27">
        <v>191057677</v>
      </c>
      <c r="K253" s="28" t="s">
        <v>3052</v>
      </c>
      <c r="L253" s="29" t="s">
        <v>3052</v>
      </c>
      <c r="M253" s="64" t="s">
        <v>3052</v>
      </c>
      <c r="N253" s="25">
        <v>276</v>
      </c>
      <c r="O253" s="26">
        <v>265</v>
      </c>
      <c r="P253" s="27">
        <v>77188382</v>
      </c>
      <c r="Q253" s="28">
        <v>266</v>
      </c>
      <c r="R253" s="29">
        <v>254</v>
      </c>
      <c r="S253" s="24">
        <v>169204127</v>
      </c>
      <c r="T253" s="25" t="s">
        <v>3052</v>
      </c>
      <c r="U253" s="26" t="s">
        <v>3052</v>
      </c>
      <c r="V253" s="69" t="s">
        <v>3052</v>
      </c>
      <c r="W253" s="28">
        <v>309</v>
      </c>
      <c r="X253" s="29">
        <v>306</v>
      </c>
      <c r="Y253" s="24">
        <v>22933</v>
      </c>
      <c r="Z253" s="25">
        <v>494</v>
      </c>
      <c r="AA253" s="26">
        <v>479</v>
      </c>
      <c r="AB253" s="27">
        <v>47</v>
      </c>
      <c r="AC253" s="107">
        <v>351</v>
      </c>
      <c r="AD253" s="22">
        <v>0</v>
      </c>
      <c r="AE253" s="30">
        <v>100</v>
      </c>
      <c r="AF253" s="31">
        <v>0</v>
      </c>
    </row>
    <row r="254" spans="1:32" s="3" customFormat="1" ht="18.75" customHeight="1">
      <c r="A254" s="32">
        <v>252</v>
      </c>
      <c r="B254" s="33">
        <v>315</v>
      </c>
      <c r="C254" s="34" t="s">
        <v>3208</v>
      </c>
      <c r="D254" s="35" t="s">
        <v>3058</v>
      </c>
      <c r="E254" s="36" t="s">
        <v>3052</v>
      </c>
      <c r="F254" s="37">
        <v>241</v>
      </c>
      <c r="G254" s="38">
        <v>190710854</v>
      </c>
      <c r="H254" s="39">
        <v>279</v>
      </c>
      <c r="I254" s="40">
        <v>267</v>
      </c>
      <c r="J254" s="62">
        <v>191064396</v>
      </c>
      <c r="K254" s="42">
        <v>138</v>
      </c>
      <c r="L254" s="43">
        <v>126</v>
      </c>
      <c r="M254" s="38">
        <v>84029495</v>
      </c>
      <c r="N254" s="39">
        <v>155</v>
      </c>
      <c r="O254" s="40">
        <v>145</v>
      </c>
      <c r="P254" s="41">
        <v>155197379</v>
      </c>
      <c r="Q254" s="42">
        <v>237</v>
      </c>
      <c r="R254" s="43">
        <v>225</v>
      </c>
      <c r="S254" s="38">
        <v>194620268</v>
      </c>
      <c r="T254" s="39">
        <v>91</v>
      </c>
      <c r="U254" s="40">
        <v>85</v>
      </c>
      <c r="V254" s="41">
        <v>50343715</v>
      </c>
      <c r="W254" s="42">
        <v>346</v>
      </c>
      <c r="X254" s="43">
        <v>342</v>
      </c>
      <c r="Y254" s="38">
        <v>15129</v>
      </c>
      <c r="Z254" s="39">
        <v>322</v>
      </c>
      <c r="AA254" s="40">
        <v>308</v>
      </c>
      <c r="AB254" s="41">
        <v>435</v>
      </c>
      <c r="AC254" s="108">
        <v>210</v>
      </c>
      <c r="AD254" s="45">
        <v>0</v>
      </c>
      <c r="AE254" s="37">
        <v>100</v>
      </c>
      <c r="AF254" s="46">
        <v>0</v>
      </c>
    </row>
    <row r="255" spans="1:32" s="3" customFormat="1" ht="18.75" customHeight="1">
      <c r="A255" s="137">
        <v>253</v>
      </c>
      <c r="B255" s="138">
        <v>257</v>
      </c>
      <c r="C255" s="139" t="s">
        <v>1610</v>
      </c>
      <c r="D255" s="140" t="s">
        <v>3056</v>
      </c>
      <c r="E255" s="141" t="s">
        <v>3052</v>
      </c>
      <c r="F255" s="142">
        <v>242</v>
      </c>
      <c r="G255" s="143">
        <v>189373958</v>
      </c>
      <c r="H255" s="144">
        <v>281</v>
      </c>
      <c r="I255" s="145">
        <v>269</v>
      </c>
      <c r="J255" s="146">
        <v>190731788</v>
      </c>
      <c r="K255" s="147">
        <v>150</v>
      </c>
      <c r="L255" s="148">
        <v>138</v>
      </c>
      <c r="M255" s="143">
        <v>77801491</v>
      </c>
      <c r="N255" s="144">
        <v>446</v>
      </c>
      <c r="O255" s="145">
        <v>432</v>
      </c>
      <c r="P255" s="146">
        <v>22235143</v>
      </c>
      <c r="Q255" s="147">
        <v>464</v>
      </c>
      <c r="R255" s="148">
        <v>449</v>
      </c>
      <c r="S255" s="143">
        <v>57596755</v>
      </c>
      <c r="T255" s="144">
        <v>360</v>
      </c>
      <c r="U255" s="145">
        <v>349</v>
      </c>
      <c r="V255" s="146">
        <v>4414826</v>
      </c>
      <c r="W255" s="147" t="s">
        <v>3052</v>
      </c>
      <c r="X255" s="148" t="s">
        <v>3052</v>
      </c>
      <c r="Y255" s="186" t="s">
        <v>3052</v>
      </c>
      <c r="Z255" s="144">
        <v>16</v>
      </c>
      <c r="AA255" s="145">
        <v>10</v>
      </c>
      <c r="AB255" s="146">
        <v>4761</v>
      </c>
      <c r="AC255" s="149">
        <v>311</v>
      </c>
      <c r="AD255" s="141">
        <v>0</v>
      </c>
      <c r="AE255" s="150">
        <v>50</v>
      </c>
      <c r="AF255" s="151">
        <v>50</v>
      </c>
    </row>
    <row r="256" spans="1:32" s="3" customFormat="1" ht="18.75" customHeight="1">
      <c r="A256" s="137">
        <v>254</v>
      </c>
      <c r="B256" s="138">
        <v>228</v>
      </c>
      <c r="C256" s="139" t="s">
        <v>1611</v>
      </c>
      <c r="D256" s="140" t="s">
        <v>3056</v>
      </c>
      <c r="E256" s="141" t="s">
        <v>3052</v>
      </c>
      <c r="F256" s="142">
        <v>243</v>
      </c>
      <c r="G256" s="143">
        <v>188766180</v>
      </c>
      <c r="H256" s="144">
        <v>276</v>
      </c>
      <c r="I256" s="145">
        <v>264</v>
      </c>
      <c r="J256" s="146">
        <v>194103750</v>
      </c>
      <c r="K256" s="147" t="s">
        <v>3052</v>
      </c>
      <c r="L256" s="148" t="s">
        <v>3052</v>
      </c>
      <c r="M256" s="186" t="s">
        <v>3052</v>
      </c>
      <c r="N256" s="144" t="s">
        <v>3052</v>
      </c>
      <c r="O256" s="145" t="s">
        <v>3052</v>
      </c>
      <c r="P256" s="187" t="s">
        <v>3052</v>
      </c>
      <c r="Q256" s="147" t="s">
        <v>3052</v>
      </c>
      <c r="R256" s="148" t="s">
        <v>3052</v>
      </c>
      <c r="S256" s="186" t="s">
        <v>3052</v>
      </c>
      <c r="T256" s="144" t="s">
        <v>3052</v>
      </c>
      <c r="U256" s="145" t="s">
        <v>3052</v>
      </c>
      <c r="V256" s="187" t="s">
        <v>3052</v>
      </c>
      <c r="W256" s="147" t="s">
        <v>3052</v>
      </c>
      <c r="X256" s="148" t="s">
        <v>3052</v>
      </c>
      <c r="Y256" s="186" t="s">
        <v>3052</v>
      </c>
      <c r="Z256" s="144" t="s">
        <v>3052</v>
      </c>
      <c r="AA256" s="145" t="s">
        <v>3052</v>
      </c>
      <c r="AB256" s="187" t="s">
        <v>3052</v>
      </c>
      <c r="AC256" s="149">
        <v>383</v>
      </c>
      <c r="AD256" s="141">
        <v>0</v>
      </c>
      <c r="AE256" s="150">
        <v>100</v>
      </c>
      <c r="AF256" s="151">
        <v>0</v>
      </c>
    </row>
    <row r="257" spans="1:32" s="3" customFormat="1" ht="18.75" customHeight="1">
      <c r="A257" s="48">
        <v>255</v>
      </c>
      <c r="B257" s="49" t="s">
        <v>3052</v>
      </c>
      <c r="C257" s="50" t="s">
        <v>730</v>
      </c>
      <c r="D257" s="51" t="s">
        <v>3051</v>
      </c>
      <c r="E257" s="52" t="s">
        <v>3052</v>
      </c>
      <c r="F257" s="53">
        <v>244</v>
      </c>
      <c r="G257" s="54">
        <v>187284246</v>
      </c>
      <c r="H257" s="55">
        <v>254</v>
      </c>
      <c r="I257" s="56">
        <v>243</v>
      </c>
      <c r="J257" s="57">
        <v>206393579</v>
      </c>
      <c r="K257" s="58">
        <v>383</v>
      </c>
      <c r="L257" s="59">
        <v>368</v>
      </c>
      <c r="M257" s="54">
        <v>21703581</v>
      </c>
      <c r="N257" s="55">
        <v>384</v>
      </c>
      <c r="O257" s="56">
        <v>370</v>
      </c>
      <c r="P257" s="57">
        <v>38972938</v>
      </c>
      <c r="Q257" s="58">
        <v>372</v>
      </c>
      <c r="R257" s="59">
        <v>359</v>
      </c>
      <c r="S257" s="54">
        <v>107216894</v>
      </c>
      <c r="T257" s="55">
        <v>304</v>
      </c>
      <c r="U257" s="56">
        <v>293</v>
      </c>
      <c r="V257" s="57">
        <v>8153621</v>
      </c>
      <c r="W257" s="58">
        <v>95</v>
      </c>
      <c r="X257" s="59">
        <v>93</v>
      </c>
      <c r="Y257" s="54">
        <v>111989</v>
      </c>
      <c r="Z257" s="55">
        <v>371</v>
      </c>
      <c r="AA257" s="56">
        <v>356</v>
      </c>
      <c r="AB257" s="57">
        <v>323</v>
      </c>
      <c r="AC257" s="109">
        <v>371</v>
      </c>
      <c r="AD257" s="52">
        <v>0</v>
      </c>
      <c r="AE257" s="60">
        <v>100</v>
      </c>
      <c r="AF257" s="61">
        <v>0</v>
      </c>
    </row>
    <row r="258" spans="1:32" s="3" customFormat="1" ht="18.75" customHeight="1">
      <c r="A258" s="167">
        <v>256</v>
      </c>
      <c r="B258" s="168">
        <v>160</v>
      </c>
      <c r="C258" s="169" t="s">
        <v>731</v>
      </c>
      <c r="D258" s="170" t="s">
        <v>3056</v>
      </c>
      <c r="E258" s="171" t="s">
        <v>3052</v>
      </c>
      <c r="F258" s="172">
        <v>245</v>
      </c>
      <c r="G258" s="173">
        <v>187075001</v>
      </c>
      <c r="H258" s="174">
        <v>278</v>
      </c>
      <c r="I258" s="175">
        <v>266</v>
      </c>
      <c r="J258" s="176">
        <v>193337766</v>
      </c>
      <c r="K258" s="177">
        <v>458</v>
      </c>
      <c r="L258" s="178">
        <v>443</v>
      </c>
      <c r="M258" s="173">
        <v>8384594</v>
      </c>
      <c r="N258" s="174">
        <v>477</v>
      </c>
      <c r="O258" s="175">
        <v>463</v>
      </c>
      <c r="P258" s="176">
        <v>11912231</v>
      </c>
      <c r="Q258" s="177">
        <v>417</v>
      </c>
      <c r="R258" s="178">
        <v>402</v>
      </c>
      <c r="S258" s="173">
        <v>81168738</v>
      </c>
      <c r="T258" s="174">
        <v>408</v>
      </c>
      <c r="U258" s="175">
        <v>396</v>
      </c>
      <c r="V258" s="176">
        <v>1937151</v>
      </c>
      <c r="W258" s="177">
        <v>235</v>
      </c>
      <c r="X258" s="178">
        <v>232</v>
      </c>
      <c r="Y258" s="173">
        <v>43528</v>
      </c>
      <c r="Z258" s="174">
        <v>490</v>
      </c>
      <c r="AA258" s="175">
        <v>475</v>
      </c>
      <c r="AB258" s="176">
        <v>66</v>
      </c>
      <c r="AC258" s="179">
        <v>371</v>
      </c>
      <c r="AD258" s="171">
        <v>0</v>
      </c>
      <c r="AE258" s="180">
        <v>98.65</v>
      </c>
      <c r="AF258" s="181">
        <v>1.35</v>
      </c>
    </row>
    <row r="259" spans="1:32" s="3" customFormat="1" ht="18.75" customHeight="1">
      <c r="A259" s="32">
        <v>257</v>
      </c>
      <c r="B259" s="33">
        <v>300</v>
      </c>
      <c r="C259" s="34" t="s">
        <v>3221</v>
      </c>
      <c r="D259" s="35" t="s">
        <v>881</v>
      </c>
      <c r="E259" s="45" t="s">
        <v>3052</v>
      </c>
      <c r="F259" s="47">
        <v>246</v>
      </c>
      <c r="G259" s="38">
        <v>186225546</v>
      </c>
      <c r="H259" s="39">
        <v>288</v>
      </c>
      <c r="I259" s="40">
        <v>276</v>
      </c>
      <c r="J259" s="41">
        <v>187410638</v>
      </c>
      <c r="K259" s="42" t="s">
        <v>3052</v>
      </c>
      <c r="L259" s="43" t="s">
        <v>3052</v>
      </c>
      <c r="M259" s="44" t="s">
        <v>3052</v>
      </c>
      <c r="N259" s="39">
        <v>275</v>
      </c>
      <c r="O259" s="40">
        <v>264</v>
      </c>
      <c r="P259" s="41">
        <v>77304554</v>
      </c>
      <c r="Q259" s="42">
        <v>335</v>
      </c>
      <c r="R259" s="43">
        <v>323</v>
      </c>
      <c r="S259" s="38">
        <v>123788793</v>
      </c>
      <c r="T259" s="39" t="s">
        <v>3052</v>
      </c>
      <c r="U259" s="40" t="s">
        <v>3052</v>
      </c>
      <c r="V259" s="62" t="s">
        <v>3052</v>
      </c>
      <c r="W259" s="42">
        <v>111</v>
      </c>
      <c r="X259" s="43">
        <v>109</v>
      </c>
      <c r="Y259" s="38">
        <v>100120</v>
      </c>
      <c r="Z259" s="39">
        <v>297</v>
      </c>
      <c r="AA259" s="40">
        <v>283</v>
      </c>
      <c r="AB259" s="41">
        <v>482</v>
      </c>
      <c r="AC259" s="108">
        <v>384</v>
      </c>
      <c r="AD259" s="45">
        <v>0</v>
      </c>
      <c r="AE259" s="37">
        <v>40</v>
      </c>
      <c r="AF259" s="46">
        <v>60</v>
      </c>
    </row>
    <row r="260" spans="1:32" s="3" customFormat="1" ht="18.75" customHeight="1">
      <c r="A260" s="137">
        <v>258</v>
      </c>
      <c r="B260" s="138">
        <v>274</v>
      </c>
      <c r="C260" s="139" t="s">
        <v>1023</v>
      </c>
      <c r="D260" s="140" t="s">
        <v>3056</v>
      </c>
      <c r="E260" s="141" t="s">
        <v>3052</v>
      </c>
      <c r="F260" s="142">
        <v>247</v>
      </c>
      <c r="G260" s="143">
        <v>185738413</v>
      </c>
      <c r="H260" s="144">
        <v>230</v>
      </c>
      <c r="I260" s="145">
        <v>219</v>
      </c>
      <c r="J260" s="146">
        <v>233073953</v>
      </c>
      <c r="K260" s="147">
        <v>296</v>
      </c>
      <c r="L260" s="148">
        <v>281</v>
      </c>
      <c r="M260" s="143">
        <v>35076029</v>
      </c>
      <c r="N260" s="144">
        <v>281</v>
      </c>
      <c r="O260" s="145">
        <v>270</v>
      </c>
      <c r="P260" s="146">
        <v>74884547</v>
      </c>
      <c r="Q260" s="147">
        <v>304</v>
      </c>
      <c r="R260" s="148">
        <v>292</v>
      </c>
      <c r="S260" s="143">
        <v>137881244</v>
      </c>
      <c r="T260" s="144">
        <v>370</v>
      </c>
      <c r="U260" s="145">
        <v>359</v>
      </c>
      <c r="V260" s="146">
        <v>3798827</v>
      </c>
      <c r="W260" s="147">
        <v>109</v>
      </c>
      <c r="X260" s="148">
        <v>107</v>
      </c>
      <c r="Y260" s="143">
        <v>101344</v>
      </c>
      <c r="Z260" s="144">
        <v>65</v>
      </c>
      <c r="AA260" s="145">
        <v>56</v>
      </c>
      <c r="AB260" s="146">
        <v>1880</v>
      </c>
      <c r="AC260" s="149">
        <v>322</v>
      </c>
      <c r="AD260" s="141">
        <v>0</v>
      </c>
      <c r="AE260" s="150">
        <v>100</v>
      </c>
      <c r="AF260" s="151">
        <v>0</v>
      </c>
    </row>
    <row r="261" spans="1:32" s="3" customFormat="1" ht="18.75" customHeight="1">
      <c r="A261" s="32">
        <v>259</v>
      </c>
      <c r="B261" s="33">
        <v>218</v>
      </c>
      <c r="C261" s="34" t="s">
        <v>3217</v>
      </c>
      <c r="D261" s="35" t="s">
        <v>3092</v>
      </c>
      <c r="E261" s="45" t="s">
        <v>3052</v>
      </c>
      <c r="F261" s="47">
        <v>248</v>
      </c>
      <c r="G261" s="38">
        <v>185101475</v>
      </c>
      <c r="H261" s="39">
        <v>286</v>
      </c>
      <c r="I261" s="40">
        <v>274</v>
      </c>
      <c r="J261" s="41">
        <v>189444550</v>
      </c>
      <c r="K261" s="42">
        <v>142</v>
      </c>
      <c r="L261" s="43">
        <v>130</v>
      </c>
      <c r="M261" s="38">
        <v>81548312</v>
      </c>
      <c r="N261" s="39">
        <v>96</v>
      </c>
      <c r="O261" s="40">
        <v>86</v>
      </c>
      <c r="P261" s="41">
        <v>234866900</v>
      </c>
      <c r="Q261" s="42">
        <v>179</v>
      </c>
      <c r="R261" s="43">
        <v>167</v>
      </c>
      <c r="S261" s="38">
        <v>263138863</v>
      </c>
      <c r="T261" s="39">
        <v>73</v>
      </c>
      <c r="U261" s="40">
        <v>68</v>
      </c>
      <c r="V261" s="41">
        <v>62314922</v>
      </c>
      <c r="W261" s="42">
        <v>365</v>
      </c>
      <c r="X261" s="43">
        <v>360</v>
      </c>
      <c r="Y261" s="38">
        <v>10667</v>
      </c>
      <c r="Z261" s="39">
        <v>425</v>
      </c>
      <c r="AA261" s="40">
        <v>410</v>
      </c>
      <c r="AB261" s="41">
        <v>203</v>
      </c>
      <c r="AC261" s="108">
        <v>369</v>
      </c>
      <c r="AD261" s="45">
        <v>0</v>
      </c>
      <c r="AE261" s="37">
        <v>20.49</v>
      </c>
      <c r="AF261" s="46">
        <v>79.510000000000005</v>
      </c>
    </row>
    <row r="262" spans="1:32" s="3" customFormat="1" ht="18.75" customHeight="1">
      <c r="A262" s="152">
        <v>260</v>
      </c>
      <c r="B262" s="153">
        <v>343</v>
      </c>
      <c r="C262" s="154" t="s">
        <v>2284</v>
      </c>
      <c r="D262" s="155" t="s">
        <v>3056</v>
      </c>
      <c r="E262" s="156" t="s">
        <v>3052</v>
      </c>
      <c r="F262" s="157">
        <v>249</v>
      </c>
      <c r="G262" s="158">
        <v>183929177</v>
      </c>
      <c r="H262" s="159">
        <v>287</v>
      </c>
      <c r="I262" s="160">
        <v>275</v>
      </c>
      <c r="J262" s="207">
        <v>189246316</v>
      </c>
      <c r="K262" s="162">
        <v>282</v>
      </c>
      <c r="L262" s="163">
        <v>267</v>
      </c>
      <c r="M262" s="158">
        <v>36991247</v>
      </c>
      <c r="N262" s="159">
        <v>369</v>
      </c>
      <c r="O262" s="160">
        <v>355</v>
      </c>
      <c r="P262" s="161">
        <v>42855400</v>
      </c>
      <c r="Q262" s="162">
        <v>359</v>
      </c>
      <c r="R262" s="163">
        <v>347</v>
      </c>
      <c r="S262" s="158">
        <v>112873045</v>
      </c>
      <c r="T262" s="159">
        <v>194</v>
      </c>
      <c r="U262" s="160">
        <v>187</v>
      </c>
      <c r="V262" s="161">
        <v>18446051</v>
      </c>
      <c r="W262" s="162">
        <v>105</v>
      </c>
      <c r="X262" s="163">
        <v>103</v>
      </c>
      <c r="Y262" s="158">
        <v>105051</v>
      </c>
      <c r="Z262" s="159">
        <v>234</v>
      </c>
      <c r="AA262" s="160">
        <v>221</v>
      </c>
      <c r="AB262" s="161">
        <v>713</v>
      </c>
      <c r="AC262" s="164">
        <v>311</v>
      </c>
      <c r="AD262" s="156">
        <v>0</v>
      </c>
      <c r="AE262" s="165">
        <v>0</v>
      </c>
      <c r="AF262" s="166">
        <v>100</v>
      </c>
    </row>
    <row r="263" spans="1:32" s="3" customFormat="1" ht="18.75" customHeight="1">
      <c r="A263" s="18">
        <v>261</v>
      </c>
      <c r="B263" s="19">
        <v>249</v>
      </c>
      <c r="C263" s="20" t="s">
        <v>732</v>
      </c>
      <c r="D263" s="21" t="s">
        <v>1049</v>
      </c>
      <c r="E263" s="22" t="s">
        <v>3052</v>
      </c>
      <c r="F263" s="23">
        <v>250</v>
      </c>
      <c r="G263" s="24">
        <v>183671938</v>
      </c>
      <c r="H263" s="25">
        <v>274</v>
      </c>
      <c r="I263" s="26">
        <v>262</v>
      </c>
      <c r="J263" s="27">
        <v>195588955</v>
      </c>
      <c r="K263" s="28">
        <v>288</v>
      </c>
      <c r="L263" s="29">
        <v>273</v>
      </c>
      <c r="M263" s="24">
        <v>36308336</v>
      </c>
      <c r="N263" s="25">
        <v>150</v>
      </c>
      <c r="O263" s="26">
        <v>140</v>
      </c>
      <c r="P263" s="27">
        <v>161091215</v>
      </c>
      <c r="Q263" s="28">
        <v>171</v>
      </c>
      <c r="R263" s="29">
        <v>160</v>
      </c>
      <c r="S263" s="24">
        <v>275216450</v>
      </c>
      <c r="T263" s="25">
        <v>218</v>
      </c>
      <c r="U263" s="26">
        <v>209</v>
      </c>
      <c r="V263" s="27">
        <v>15790991</v>
      </c>
      <c r="W263" s="28">
        <v>369</v>
      </c>
      <c r="X263" s="29">
        <v>364</v>
      </c>
      <c r="Y263" s="24">
        <v>10043</v>
      </c>
      <c r="Z263" s="25">
        <v>62</v>
      </c>
      <c r="AA263" s="26">
        <v>53</v>
      </c>
      <c r="AB263" s="27">
        <v>1934</v>
      </c>
      <c r="AC263" s="107">
        <v>321</v>
      </c>
      <c r="AD263" s="22">
        <v>0</v>
      </c>
      <c r="AE263" s="30">
        <v>100</v>
      </c>
      <c r="AF263" s="31">
        <v>0</v>
      </c>
    </row>
    <row r="264" spans="1:32" s="3" customFormat="1" ht="18.75" customHeight="1">
      <c r="A264" s="137">
        <v>262</v>
      </c>
      <c r="B264" s="138">
        <v>195</v>
      </c>
      <c r="C264" s="139" t="s">
        <v>776</v>
      </c>
      <c r="D264" s="140" t="s">
        <v>3056</v>
      </c>
      <c r="E264" s="141" t="s">
        <v>3052</v>
      </c>
      <c r="F264" s="142">
        <v>251</v>
      </c>
      <c r="G264" s="143">
        <v>183247224</v>
      </c>
      <c r="H264" s="144">
        <v>272</v>
      </c>
      <c r="I264" s="145">
        <v>260</v>
      </c>
      <c r="J264" s="146">
        <v>196383776</v>
      </c>
      <c r="K264" s="147">
        <v>192</v>
      </c>
      <c r="L264" s="148">
        <v>179</v>
      </c>
      <c r="M264" s="143">
        <v>61664671</v>
      </c>
      <c r="N264" s="144">
        <v>214</v>
      </c>
      <c r="O264" s="145">
        <v>204</v>
      </c>
      <c r="P264" s="146">
        <v>110380930</v>
      </c>
      <c r="Q264" s="147">
        <v>295</v>
      </c>
      <c r="R264" s="148">
        <v>283</v>
      </c>
      <c r="S264" s="143">
        <v>147408691</v>
      </c>
      <c r="T264" s="144">
        <v>190</v>
      </c>
      <c r="U264" s="145">
        <v>183</v>
      </c>
      <c r="V264" s="146">
        <v>19014487</v>
      </c>
      <c r="W264" s="147">
        <v>362</v>
      </c>
      <c r="X264" s="148">
        <v>358</v>
      </c>
      <c r="Y264" s="143">
        <v>11558</v>
      </c>
      <c r="Z264" s="144">
        <v>321</v>
      </c>
      <c r="AA264" s="145">
        <v>307</v>
      </c>
      <c r="AB264" s="146">
        <v>435</v>
      </c>
      <c r="AC264" s="149">
        <v>352</v>
      </c>
      <c r="AD264" s="141">
        <v>0</v>
      </c>
      <c r="AE264" s="150">
        <v>60.6</v>
      </c>
      <c r="AF264" s="151">
        <v>39.4</v>
      </c>
    </row>
    <row r="265" spans="1:32" s="3" customFormat="1" ht="18.75" customHeight="1">
      <c r="A265" s="32">
        <v>263</v>
      </c>
      <c r="B265" s="33">
        <v>291</v>
      </c>
      <c r="C265" s="34" t="s">
        <v>2287</v>
      </c>
      <c r="D265" s="35" t="s">
        <v>2648</v>
      </c>
      <c r="E265" s="45" t="s">
        <v>3052</v>
      </c>
      <c r="F265" s="47">
        <v>252</v>
      </c>
      <c r="G265" s="38">
        <v>182242717</v>
      </c>
      <c r="H265" s="39">
        <v>291</v>
      </c>
      <c r="I265" s="40">
        <v>279</v>
      </c>
      <c r="J265" s="41">
        <v>182242717</v>
      </c>
      <c r="K265" s="42">
        <v>101</v>
      </c>
      <c r="L265" s="43">
        <v>90</v>
      </c>
      <c r="M265" s="38">
        <v>108816404</v>
      </c>
      <c r="N265" s="39">
        <v>108</v>
      </c>
      <c r="O265" s="40">
        <v>98</v>
      </c>
      <c r="P265" s="41">
        <v>213935817</v>
      </c>
      <c r="Q265" s="42">
        <v>198</v>
      </c>
      <c r="R265" s="43">
        <v>186</v>
      </c>
      <c r="S265" s="38">
        <v>239032748</v>
      </c>
      <c r="T265" s="39">
        <v>43</v>
      </c>
      <c r="U265" s="40">
        <v>40</v>
      </c>
      <c r="V265" s="41">
        <v>99904720</v>
      </c>
      <c r="W265" s="42">
        <v>193</v>
      </c>
      <c r="X265" s="43">
        <v>190</v>
      </c>
      <c r="Y265" s="38">
        <v>56289</v>
      </c>
      <c r="Z265" s="39">
        <v>372</v>
      </c>
      <c r="AA265" s="40">
        <v>357</v>
      </c>
      <c r="AB265" s="41">
        <v>323</v>
      </c>
      <c r="AC265" s="108">
        <v>369</v>
      </c>
      <c r="AD265" s="45">
        <v>0</v>
      </c>
      <c r="AE265" s="37">
        <v>100</v>
      </c>
      <c r="AF265" s="46">
        <v>0</v>
      </c>
    </row>
    <row r="266" spans="1:32" s="3" customFormat="1" ht="18.75" customHeight="1">
      <c r="A266" s="32">
        <v>264</v>
      </c>
      <c r="B266" s="33">
        <v>328</v>
      </c>
      <c r="C266" s="34" t="s">
        <v>733</v>
      </c>
      <c r="D266" s="35" t="s">
        <v>3106</v>
      </c>
      <c r="E266" s="45" t="s">
        <v>3052</v>
      </c>
      <c r="F266" s="47">
        <v>253</v>
      </c>
      <c r="G266" s="38">
        <v>181947810</v>
      </c>
      <c r="H266" s="39">
        <v>282</v>
      </c>
      <c r="I266" s="40">
        <v>270</v>
      </c>
      <c r="J266" s="41">
        <v>190675704</v>
      </c>
      <c r="K266" s="42">
        <v>231</v>
      </c>
      <c r="L266" s="43">
        <v>216</v>
      </c>
      <c r="M266" s="38">
        <v>49652188</v>
      </c>
      <c r="N266" s="39">
        <v>405</v>
      </c>
      <c r="O266" s="40">
        <v>391</v>
      </c>
      <c r="P266" s="41">
        <v>33391319</v>
      </c>
      <c r="Q266" s="42">
        <v>437</v>
      </c>
      <c r="R266" s="43">
        <v>422</v>
      </c>
      <c r="S266" s="38">
        <v>70364878</v>
      </c>
      <c r="T266" s="39">
        <v>173</v>
      </c>
      <c r="U266" s="40">
        <v>166</v>
      </c>
      <c r="V266" s="41">
        <v>22703908</v>
      </c>
      <c r="W266" s="42">
        <v>420</v>
      </c>
      <c r="X266" s="43">
        <v>414</v>
      </c>
      <c r="Y266" s="38">
        <v>1363</v>
      </c>
      <c r="Z266" s="39">
        <v>151</v>
      </c>
      <c r="AA266" s="40">
        <v>138</v>
      </c>
      <c r="AB266" s="41">
        <v>1066</v>
      </c>
      <c r="AC266" s="108">
        <v>311</v>
      </c>
      <c r="AD266" s="45">
        <v>0</v>
      </c>
      <c r="AE266" s="37">
        <v>100</v>
      </c>
      <c r="AF266" s="46">
        <v>0</v>
      </c>
    </row>
    <row r="267" spans="1:32" s="3" customFormat="1" ht="18.75" customHeight="1">
      <c r="A267" s="48">
        <v>265</v>
      </c>
      <c r="B267" s="49">
        <v>353</v>
      </c>
      <c r="C267" s="50" t="s">
        <v>734</v>
      </c>
      <c r="D267" s="51" t="s">
        <v>1054</v>
      </c>
      <c r="E267" s="52" t="s">
        <v>3052</v>
      </c>
      <c r="F267" s="53">
        <v>254</v>
      </c>
      <c r="G267" s="54">
        <v>181370525</v>
      </c>
      <c r="H267" s="55">
        <v>292</v>
      </c>
      <c r="I267" s="56">
        <v>280</v>
      </c>
      <c r="J267" s="57">
        <v>181370525</v>
      </c>
      <c r="K267" s="58">
        <v>419</v>
      </c>
      <c r="L267" s="59">
        <v>404</v>
      </c>
      <c r="M267" s="54">
        <v>14900190</v>
      </c>
      <c r="N267" s="55">
        <v>457</v>
      </c>
      <c r="O267" s="56">
        <v>443</v>
      </c>
      <c r="P267" s="57">
        <v>17899480</v>
      </c>
      <c r="Q267" s="58">
        <v>465</v>
      </c>
      <c r="R267" s="59">
        <v>450</v>
      </c>
      <c r="S267" s="54">
        <v>56689033</v>
      </c>
      <c r="T267" s="55">
        <v>317</v>
      </c>
      <c r="U267" s="56">
        <v>306</v>
      </c>
      <c r="V267" s="57">
        <v>7351259</v>
      </c>
      <c r="W267" s="58">
        <v>156</v>
      </c>
      <c r="X267" s="59">
        <v>153</v>
      </c>
      <c r="Y267" s="54">
        <v>71781</v>
      </c>
      <c r="Z267" s="55">
        <v>455</v>
      </c>
      <c r="AA267" s="56">
        <v>440</v>
      </c>
      <c r="AB267" s="57">
        <v>145</v>
      </c>
      <c r="AC267" s="109">
        <v>383</v>
      </c>
      <c r="AD267" s="52">
        <v>0</v>
      </c>
      <c r="AE267" s="60">
        <v>100</v>
      </c>
      <c r="AF267" s="61">
        <v>0</v>
      </c>
    </row>
    <row r="268" spans="1:32" s="3" customFormat="1" ht="18.75" customHeight="1">
      <c r="A268" s="18">
        <v>266</v>
      </c>
      <c r="B268" s="19">
        <v>289</v>
      </c>
      <c r="C268" s="20" t="s">
        <v>735</v>
      </c>
      <c r="D268" s="21" t="s">
        <v>1061</v>
      </c>
      <c r="E268" s="63" t="s">
        <v>3052</v>
      </c>
      <c r="F268" s="30">
        <v>255</v>
      </c>
      <c r="G268" s="24">
        <v>178956184</v>
      </c>
      <c r="H268" s="25">
        <v>294</v>
      </c>
      <c r="I268" s="26">
        <v>282</v>
      </c>
      <c r="J268" s="27">
        <v>179058908</v>
      </c>
      <c r="K268" s="28">
        <v>247</v>
      </c>
      <c r="L268" s="29">
        <v>232</v>
      </c>
      <c r="M268" s="24">
        <v>45989951</v>
      </c>
      <c r="N268" s="25">
        <v>174</v>
      </c>
      <c r="O268" s="26">
        <v>164</v>
      </c>
      <c r="P268" s="27">
        <v>139288912</v>
      </c>
      <c r="Q268" s="28">
        <v>285</v>
      </c>
      <c r="R268" s="29">
        <v>273</v>
      </c>
      <c r="S268" s="24">
        <v>155496461</v>
      </c>
      <c r="T268" s="25">
        <v>153</v>
      </c>
      <c r="U268" s="26">
        <v>146</v>
      </c>
      <c r="V268" s="27">
        <v>26999935</v>
      </c>
      <c r="W268" s="28">
        <v>178</v>
      </c>
      <c r="X268" s="29">
        <v>175</v>
      </c>
      <c r="Y268" s="24">
        <v>62214</v>
      </c>
      <c r="Z268" s="25">
        <v>367</v>
      </c>
      <c r="AA268" s="26">
        <v>352</v>
      </c>
      <c r="AB268" s="27">
        <v>328</v>
      </c>
      <c r="AC268" s="107">
        <v>371</v>
      </c>
      <c r="AD268" s="22">
        <v>0</v>
      </c>
      <c r="AE268" s="30">
        <v>100</v>
      </c>
      <c r="AF268" s="31">
        <v>0</v>
      </c>
    </row>
    <row r="269" spans="1:32" s="3" customFormat="1" ht="18.75" customHeight="1">
      <c r="A269" s="137">
        <v>267</v>
      </c>
      <c r="B269" s="138">
        <v>202</v>
      </c>
      <c r="C269" s="139" t="s">
        <v>3031</v>
      </c>
      <c r="D269" s="140" t="s">
        <v>3056</v>
      </c>
      <c r="E269" s="141" t="s">
        <v>3052</v>
      </c>
      <c r="F269" s="142">
        <v>256</v>
      </c>
      <c r="G269" s="143">
        <v>177350381</v>
      </c>
      <c r="H269" s="144">
        <v>227</v>
      </c>
      <c r="I269" s="145">
        <v>217</v>
      </c>
      <c r="J269" s="146">
        <v>234561924</v>
      </c>
      <c r="K269" s="147">
        <v>484</v>
      </c>
      <c r="L269" s="148">
        <v>469</v>
      </c>
      <c r="M269" s="143">
        <v>2990151</v>
      </c>
      <c r="N269" s="144">
        <v>169</v>
      </c>
      <c r="O269" s="145">
        <v>159</v>
      </c>
      <c r="P269" s="146">
        <v>141039961</v>
      </c>
      <c r="Q269" s="147">
        <v>190</v>
      </c>
      <c r="R269" s="148">
        <v>178</v>
      </c>
      <c r="S269" s="143">
        <v>251702056</v>
      </c>
      <c r="T269" s="144">
        <v>407</v>
      </c>
      <c r="U269" s="145">
        <v>395</v>
      </c>
      <c r="V269" s="146">
        <v>2206501</v>
      </c>
      <c r="W269" s="147">
        <v>123</v>
      </c>
      <c r="X269" s="148">
        <v>121</v>
      </c>
      <c r="Y269" s="143">
        <v>89940</v>
      </c>
      <c r="Z269" s="144">
        <v>72</v>
      </c>
      <c r="AA269" s="145">
        <v>62</v>
      </c>
      <c r="AB269" s="146">
        <v>1734</v>
      </c>
      <c r="AC269" s="149">
        <v>321</v>
      </c>
      <c r="AD269" s="141">
        <v>0</v>
      </c>
      <c r="AE269" s="150">
        <v>100</v>
      </c>
      <c r="AF269" s="151">
        <v>0</v>
      </c>
    </row>
    <row r="270" spans="1:32" s="3" customFormat="1" ht="18.75" customHeight="1">
      <c r="A270" s="137">
        <v>268</v>
      </c>
      <c r="B270" s="138">
        <v>267</v>
      </c>
      <c r="C270" s="139" t="s">
        <v>736</v>
      </c>
      <c r="D270" s="140" t="s">
        <v>3056</v>
      </c>
      <c r="E270" s="141" t="s">
        <v>3052</v>
      </c>
      <c r="F270" s="142">
        <v>257</v>
      </c>
      <c r="G270" s="143">
        <v>176841682</v>
      </c>
      <c r="H270" s="144">
        <v>296</v>
      </c>
      <c r="I270" s="145">
        <v>284</v>
      </c>
      <c r="J270" s="146">
        <v>177475696</v>
      </c>
      <c r="K270" s="147">
        <v>426</v>
      </c>
      <c r="L270" s="148">
        <v>411</v>
      </c>
      <c r="M270" s="143">
        <v>14232003</v>
      </c>
      <c r="N270" s="144">
        <v>429</v>
      </c>
      <c r="O270" s="145">
        <v>415</v>
      </c>
      <c r="P270" s="146">
        <v>28166467</v>
      </c>
      <c r="Q270" s="147">
        <v>387</v>
      </c>
      <c r="R270" s="148">
        <v>373</v>
      </c>
      <c r="S270" s="143">
        <v>97961222</v>
      </c>
      <c r="T270" s="144">
        <v>369</v>
      </c>
      <c r="U270" s="145">
        <v>358</v>
      </c>
      <c r="V270" s="146">
        <v>3824134</v>
      </c>
      <c r="W270" s="147">
        <v>215</v>
      </c>
      <c r="X270" s="148">
        <v>212</v>
      </c>
      <c r="Y270" s="143">
        <v>51663</v>
      </c>
      <c r="Z270" s="144">
        <v>447</v>
      </c>
      <c r="AA270" s="145">
        <v>432</v>
      </c>
      <c r="AB270" s="146">
        <v>167</v>
      </c>
      <c r="AC270" s="149">
        <v>383</v>
      </c>
      <c r="AD270" s="141">
        <v>0</v>
      </c>
      <c r="AE270" s="150">
        <v>100</v>
      </c>
      <c r="AF270" s="151">
        <v>0</v>
      </c>
    </row>
    <row r="271" spans="1:32" s="3" customFormat="1" ht="18.75" customHeight="1">
      <c r="A271" s="32">
        <v>269</v>
      </c>
      <c r="B271" s="33" t="s">
        <v>3052</v>
      </c>
      <c r="C271" s="67" t="s">
        <v>3052</v>
      </c>
      <c r="D271" s="35" t="s">
        <v>2187</v>
      </c>
      <c r="E271" s="36" t="s">
        <v>3052</v>
      </c>
      <c r="F271" s="37">
        <v>258</v>
      </c>
      <c r="G271" s="44" t="s">
        <v>3052</v>
      </c>
      <c r="H271" s="39">
        <v>255</v>
      </c>
      <c r="I271" s="40">
        <v>244</v>
      </c>
      <c r="J271" s="62" t="s">
        <v>3052</v>
      </c>
      <c r="K271" s="42">
        <v>183</v>
      </c>
      <c r="L271" s="43">
        <v>170</v>
      </c>
      <c r="M271" s="44" t="s">
        <v>3052</v>
      </c>
      <c r="N271" s="39">
        <v>167</v>
      </c>
      <c r="O271" s="40">
        <v>157</v>
      </c>
      <c r="P271" s="62" t="s">
        <v>3052</v>
      </c>
      <c r="Q271" s="42">
        <v>257</v>
      </c>
      <c r="R271" s="43">
        <v>245</v>
      </c>
      <c r="S271" s="44" t="s">
        <v>3052</v>
      </c>
      <c r="T271" s="39">
        <v>121</v>
      </c>
      <c r="U271" s="40">
        <v>114</v>
      </c>
      <c r="V271" s="62" t="s">
        <v>3052</v>
      </c>
      <c r="W271" s="42">
        <v>296</v>
      </c>
      <c r="X271" s="43">
        <v>293</v>
      </c>
      <c r="Y271" s="44" t="s">
        <v>3052</v>
      </c>
      <c r="Z271" s="39">
        <v>452</v>
      </c>
      <c r="AA271" s="40">
        <v>437</v>
      </c>
      <c r="AB271" s="62" t="s">
        <v>3052</v>
      </c>
      <c r="AC271" s="108">
        <v>311</v>
      </c>
      <c r="AD271" s="45">
        <v>0</v>
      </c>
      <c r="AE271" s="37">
        <v>0</v>
      </c>
      <c r="AF271" s="46">
        <v>100</v>
      </c>
    </row>
    <row r="272" spans="1:32" s="3" customFormat="1" ht="18.75" customHeight="1">
      <c r="A272" s="48">
        <v>270</v>
      </c>
      <c r="B272" s="49">
        <v>265</v>
      </c>
      <c r="C272" s="50" t="s">
        <v>737</v>
      </c>
      <c r="D272" s="51" t="s">
        <v>2691</v>
      </c>
      <c r="E272" s="52" t="s">
        <v>3052</v>
      </c>
      <c r="F272" s="53">
        <v>259</v>
      </c>
      <c r="G272" s="54">
        <v>174855636</v>
      </c>
      <c r="H272" s="55">
        <v>290</v>
      </c>
      <c r="I272" s="56">
        <v>278</v>
      </c>
      <c r="J272" s="57">
        <v>182808093</v>
      </c>
      <c r="K272" s="58">
        <v>299</v>
      </c>
      <c r="L272" s="59">
        <v>284</v>
      </c>
      <c r="M272" s="54">
        <v>34533216</v>
      </c>
      <c r="N272" s="55">
        <v>422</v>
      </c>
      <c r="O272" s="56">
        <v>408</v>
      </c>
      <c r="P272" s="57">
        <v>29274993</v>
      </c>
      <c r="Q272" s="58">
        <v>306</v>
      </c>
      <c r="R272" s="59">
        <v>294</v>
      </c>
      <c r="S272" s="54">
        <v>135382809</v>
      </c>
      <c r="T272" s="55">
        <v>332</v>
      </c>
      <c r="U272" s="56">
        <v>321</v>
      </c>
      <c r="V272" s="57">
        <v>6291064</v>
      </c>
      <c r="W272" s="58">
        <v>393</v>
      </c>
      <c r="X272" s="59">
        <v>387</v>
      </c>
      <c r="Y272" s="54">
        <v>4855</v>
      </c>
      <c r="Z272" s="55">
        <v>244</v>
      </c>
      <c r="AA272" s="56">
        <v>231</v>
      </c>
      <c r="AB272" s="57">
        <v>675</v>
      </c>
      <c r="AC272" s="109">
        <v>352</v>
      </c>
      <c r="AD272" s="52">
        <v>0</v>
      </c>
      <c r="AE272" s="60">
        <v>100</v>
      </c>
      <c r="AF272" s="61">
        <v>0</v>
      </c>
    </row>
    <row r="273" spans="1:32" s="3" customFormat="1" ht="18.75" customHeight="1">
      <c r="A273" s="18">
        <v>271</v>
      </c>
      <c r="B273" s="19">
        <v>264</v>
      </c>
      <c r="C273" s="20" t="s">
        <v>1720</v>
      </c>
      <c r="D273" s="21" t="s">
        <v>1054</v>
      </c>
      <c r="E273" s="22" t="s">
        <v>3052</v>
      </c>
      <c r="F273" s="23">
        <v>260</v>
      </c>
      <c r="G273" s="24">
        <v>174790984</v>
      </c>
      <c r="H273" s="25">
        <v>299</v>
      </c>
      <c r="I273" s="26">
        <v>287</v>
      </c>
      <c r="J273" s="27">
        <v>176853086</v>
      </c>
      <c r="K273" s="28">
        <v>125</v>
      </c>
      <c r="L273" s="29">
        <v>113</v>
      </c>
      <c r="M273" s="24">
        <v>93863488</v>
      </c>
      <c r="N273" s="25">
        <v>192</v>
      </c>
      <c r="O273" s="26">
        <v>182</v>
      </c>
      <c r="P273" s="27">
        <v>127528705</v>
      </c>
      <c r="Q273" s="28">
        <v>294</v>
      </c>
      <c r="R273" s="29">
        <v>282</v>
      </c>
      <c r="S273" s="24">
        <v>147535848</v>
      </c>
      <c r="T273" s="25">
        <v>65</v>
      </c>
      <c r="U273" s="26">
        <v>60</v>
      </c>
      <c r="V273" s="27">
        <v>71563056</v>
      </c>
      <c r="W273" s="28">
        <v>316</v>
      </c>
      <c r="X273" s="29">
        <v>313</v>
      </c>
      <c r="Y273" s="24">
        <v>21438</v>
      </c>
      <c r="Z273" s="25">
        <v>395</v>
      </c>
      <c r="AA273" s="26">
        <v>380</v>
      </c>
      <c r="AB273" s="27">
        <v>271</v>
      </c>
      <c r="AC273" s="107">
        <v>369</v>
      </c>
      <c r="AD273" s="22">
        <v>0</v>
      </c>
      <c r="AE273" s="30">
        <v>50</v>
      </c>
      <c r="AF273" s="31">
        <v>50</v>
      </c>
    </row>
    <row r="274" spans="1:32" s="3" customFormat="1" ht="18.75" customHeight="1">
      <c r="A274" s="137">
        <v>272</v>
      </c>
      <c r="B274" s="138">
        <v>236</v>
      </c>
      <c r="C274" s="139" t="s">
        <v>738</v>
      </c>
      <c r="D274" s="140" t="s">
        <v>3056</v>
      </c>
      <c r="E274" s="141" t="s">
        <v>3052</v>
      </c>
      <c r="F274" s="142">
        <v>261</v>
      </c>
      <c r="G274" s="143">
        <v>174563929</v>
      </c>
      <c r="H274" s="144">
        <v>302</v>
      </c>
      <c r="I274" s="145">
        <v>290</v>
      </c>
      <c r="J274" s="146">
        <v>175413416</v>
      </c>
      <c r="K274" s="147">
        <v>439</v>
      </c>
      <c r="L274" s="148">
        <v>424</v>
      </c>
      <c r="M274" s="143">
        <v>12509074</v>
      </c>
      <c r="N274" s="144" t="s">
        <v>3052</v>
      </c>
      <c r="O274" s="145" t="s">
        <v>3052</v>
      </c>
      <c r="P274" s="187" t="s">
        <v>3052</v>
      </c>
      <c r="Q274" s="147">
        <v>468</v>
      </c>
      <c r="R274" s="148">
        <v>453</v>
      </c>
      <c r="S274" s="143">
        <v>54259312</v>
      </c>
      <c r="T274" s="144">
        <v>477</v>
      </c>
      <c r="U274" s="145">
        <v>463</v>
      </c>
      <c r="V274" s="146">
        <v>-8396818</v>
      </c>
      <c r="W274" s="147">
        <v>431</v>
      </c>
      <c r="X274" s="148">
        <v>424</v>
      </c>
      <c r="Y274" s="143">
        <v>494</v>
      </c>
      <c r="Z274" s="144">
        <v>411</v>
      </c>
      <c r="AA274" s="145">
        <v>396</v>
      </c>
      <c r="AB274" s="146">
        <v>232</v>
      </c>
      <c r="AC274" s="149">
        <v>369</v>
      </c>
      <c r="AD274" s="141">
        <v>0</v>
      </c>
      <c r="AE274" s="150">
        <v>0</v>
      </c>
      <c r="AF274" s="151">
        <v>100</v>
      </c>
    </row>
    <row r="275" spans="1:32" s="3" customFormat="1" ht="18.75" customHeight="1">
      <c r="A275" s="32">
        <v>273</v>
      </c>
      <c r="B275" s="33">
        <v>188</v>
      </c>
      <c r="C275" s="34" t="s">
        <v>739</v>
      </c>
      <c r="D275" s="35" t="s">
        <v>881</v>
      </c>
      <c r="E275" s="45" t="s">
        <v>3052</v>
      </c>
      <c r="F275" s="47">
        <v>262</v>
      </c>
      <c r="G275" s="38">
        <v>174043106</v>
      </c>
      <c r="H275" s="39">
        <v>297</v>
      </c>
      <c r="I275" s="40">
        <v>285</v>
      </c>
      <c r="J275" s="41">
        <v>177120889</v>
      </c>
      <c r="K275" s="42">
        <v>256</v>
      </c>
      <c r="L275" s="43">
        <v>241</v>
      </c>
      <c r="M275" s="38">
        <v>44484748</v>
      </c>
      <c r="N275" s="39">
        <v>220</v>
      </c>
      <c r="O275" s="40">
        <v>210</v>
      </c>
      <c r="P275" s="41">
        <v>106359764</v>
      </c>
      <c r="Q275" s="42">
        <v>314</v>
      </c>
      <c r="R275" s="43">
        <v>302</v>
      </c>
      <c r="S275" s="38">
        <v>132710439</v>
      </c>
      <c r="T275" s="39">
        <v>379</v>
      </c>
      <c r="U275" s="40">
        <v>368</v>
      </c>
      <c r="V275" s="41">
        <v>3370794</v>
      </c>
      <c r="W275" s="42">
        <v>116</v>
      </c>
      <c r="X275" s="43">
        <v>114</v>
      </c>
      <c r="Y275" s="38">
        <v>97448</v>
      </c>
      <c r="Z275" s="39">
        <v>272</v>
      </c>
      <c r="AA275" s="40">
        <v>259</v>
      </c>
      <c r="AB275" s="41">
        <v>569</v>
      </c>
      <c r="AC275" s="108">
        <v>382</v>
      </c>
      <c r="AD275" s="45">
        <v>0</v>
      </c>
      <c r="AE275" s="37">
        <v>0</v>
      </c>
      <c r="AF275" s="46">
        <v>100</v>
      </c>
    </row>
    <row r="276" spans="1:32" s="3" customFormat="1" ht="18.75" customHeight="1">
      <c r="A276" s="32">
        <v>274</v>
      </c>
      <c r="B276" s="33">
        <v>215</v>
      </c>
      <c r="C276" s="34" t="s">
        <v>740</v>
      </c>
      <c r="D276" s="35" t="s">
        <v>1056</v>
      </c>
      <c r="E276" s="45" t="s">
        <v>3052</v>
      </c>
      <c r="F276" s="47">
        <v>263</v>
      </c>
      <c r="G276" s="38">
        <v>173937697</v>
      </c>
      <c r="H276" s="39">
        <v>303</v>
      </c>
      <c r="I276" s="40">
        <v>291</v>
      </c>
      <c r="J276" s="41">
        <v>174972383</v>
      </c>
      <c r="K276" s="42">
        <v>481</v>
      </c>
      <c r="L276" s="43">
        <v>466</v>
      </c>
      <c r="M276" s="38">
        <v>4104225</v>
      </c>
      <c r="N276" s="39">
        <v>464</v>
      </c>
      <c r="O276" s="40">
        <v>450</v>
      </c>
      <c r="P276" s="41">
        <v>16884345</v>
      </c>
      <c r="Q276" s="42">
        <v>443</v>
      </c>
      <c r="R276" s="43">
        <v>428</v>
      </c>
      <c r="S276" s="38">
        <v>66648015</v>
      </c>
      <c r="T276" s="39">
        <v>449</v>
      </c>
      <c r="U276" s="40">
        <v>435</v>
      </c>
      <c r="V276" s="41">
        <v>79873</v>
      </c>
      <c r="W276" s="42">
        <v>269</v>
      </c>
      <c r="X276" s="43">
        <v>266</v>
      </c>
      <c r="Y276" s="38">
        <v>31693</v>
      </c>
      <c r="Z276" s="39">
        <v>478</v>
      </c>
      <c r="AA276" s="40">
        <v>463</v>
      </c>
      <c r="AB276" s="41">
        <v>106</v>
      </c>
      <c r="AC276" s="108">
        <v>371</v>
      </c>
      <c r="AD276" s="45">
        <v>0</v>
      </c>
      <c r="AE276" s="37">
        <v>100</v>
      </c>
      <c r="AF276" s="46">
        <v>0</v>
      </c>
    </row>
    <row r="277" spans="1:32" s="3" customFormat="1" ht="18.75" customHeight="1">
      <c r="A277" s="152">
        <v>275</v>
      </c>
      <c r="B277" s="153">
        <v>206</v>
      </c>
      <c r="C277" s="154" t="s">
        <v>321</v>
      </c>
      <c r="D277" s="155" t="s">
        <v>3056</v>
      </c>
      <c r="E277" s="156" t="s">
        <v>3052</v>
      </c>
      <c r="F277" s="157">
        <v>264</v>
      </c>
      <c r="G277" s="158">
        <v>173711909</v>
      </c>
      <c r="H277" s="159">
        <v>250</v>
      </c>
      <c r="I277" s="160">
        <v>239</v>
      </c>
      <c r="J277" s="161">
        <v>208160851</v>
      </c>
      <c r="K277" s="162">
        <v>318</v>
      </c>
      <c r="L277" s="163">
        <v>303</v>
      </c>
      <c r="M277" s="158">
        <v>31230993</v>
      </c>
      <c r="N277" s="159">
        <v>242</v>
      </c>
      <c r="O277" s="160">
        <v>231</v>
      </c>
      <c r="P277" s="161">
        <v>91298864</v>
      </c>
      <c r="Q277" s="162">
        <v>225</v>
      </c>
      <c r="R277" s="163">
        <v>213</v>
      </c>
      <c r="S277" s="158">
        <v>210052522</v>
      </c>
      <c r="T277" s="159">
        <v>366</v>
      </c>
      <c r="U277" s="160">
        <v>355</v>
      </c>
      <c r="V277" s="161">
        <v>3979758</v>
      </c>
      <c r="W277" s="162">
        <v>445</v>
      </c>
      <c r="X277" s="163">
        <v>437</v>
      </c>
      <c r="Y277" s="158">
        <v>97</v>
      </c>
      <c r="Z277" s="159">
        <v>184</v>
      </c>
      <c r="AA277" s="160">
        <v>171</v>
      </c>
      <c r="AB277" s="161">
        <v>900</v>
      </c>
      <c r="AC277" s="164">
        <v>321</v>
      </c>
      <c r="AD277" s="156">
        <v>0</v>
      </c>
      <c r="AE277" s="165">
        <v>100</v>
      </c>
      <c r="AF277" s="166">
        <v>0</v>
      </c>
    </row>
    <row r="278" spans="1:32" s="3" customFormat="1" ht="18.75" customHeight="1">
      <c r="A278" s="167">
        <v>276</v>
      </c>
      <c r="B278" s="168">
        <v>281</v>
      </c>
      <c r="C278" s="169" t="s">
        <v>645</v>
      </c>
      <c r="D278" s="170" t="s">
        <v>3056</v>
      </c>
      <c r="E278" s="171" t="s">
        <v>3052</v>
      </c>
      <c r="F278" s="172">
        <v>265</v>
      </c>
      <c r="G278" s="173">
        <v>172883588</v>
      </c>
      <c r="H278" s="174">
        <v>266</v>
      </c>
      <c r="I278" s="175">
        <v>254</v>
      </c>
      <c r="J278" s="176">
        <v>199223269</v>
      </c>
      <c r="K278" s="177">
        <v>491</v>
      </c>
      <c r="L278" s="178">
        <v>476</v>
      </c>
      <c r="M278" s="173">
        <v>1679139</v>
      </c>
      <c r="N278" s="174">
        <v>438</v>
      </c>
      <c r="O278" s="175">
        <v>424</v>
      </c>
      <c r="P278" s="176">
        <v>25125031</v>
      </c>
      <c r="Q278" s="177">
        <v>302</v>
      </c>
      <c r="R278" s="178">
        <v>290</v>
      </c>
      <c r="S278" s="173">
        <v>141246730</v>
      </c>
      <c r="T278" s="174">
        <v>374</v>
      </c>
      <c r="U278" s="175">
        <v>363</v>
      </c>
      <c r="V278" s="176">
        <v>3444459</v>
      </c>
      <c r="W278" s="177">
        <v>238</v>
      </c>
      <c r="X278" s="178">
        <v>235</v>
      </c>
      <c r="Y278" s="173">
        <v>42723</v>
      </c>
      <c r="Z278" s="174">
        <v>456</v>
      </c>
      <c r="AA278" s="175">
        <v>441</v>
      </c>
      <c r="AB278" s="176">
        <v>144</v>
      </c>
      <c r="AC278" s="179">
        <v>371</v>
      </c>
      <c r="AD278" s="171">
        <v>0</v>
      </c>
      <c r="AE278" s="180">
        <v>25</v>
      </c>
      <c r="AF278" s="181">
        <v>75</v>
      </c>
    </row>
    <row r="279" spans="1:32" s="3" customFormat="1" ht="18.75" customHeight="1">
      <c r="A279" s="32">
        <v>277</v>
      </c>
      <c r="B279" s="33">
        <v>312</v>
      </c>
      <c r="C279" s="34" t="s">
        <v>314</v>
      </c>
      <c r="D279" s="35" t="s">
        <v>907</v>
      </c>
      <c r="E279" s="45" t="s">
        <v>3052</v>
      </c>
      <c r="F279" s="47">
        <v>266</v>
      </c>
      <c r="G279" s="38">
        <v>172648998</v>
      </c>
      <c r="H279" s="39">
        <v>195</v>
      </c>
      <c r="I279" s="40">
        <v>185</v>
      </c>
      <c r="J279" s="41">
        <v>268621141</v>
      </c>
      <c r="K279" s="42">
        <v>215</v>
      </c>
      <c r="L279" s="43">
        <v>202</v>
      </c>
      <c r="M279" s="38">
        <v>52688708</v>
      </c>
      <c r="N279" s="39">
        <v>79</v>
      </c>
      <c r="O279" s="40">
        <v>69</v>
      </c>
      <c r="P279" s="41">
        <v>284233102</v>
      </c>
      <c r="Q279" s="42">
        <v>94</v>
      </c>
      <c r="R279" s="43">
        <v>83</v>
      </c>
      <c r="S279" s="38">
        <v>435104490</v>
      </c>
      <c r="T279" s="39">
        <v>71</v>
      </c>
      <c r="U279" s="40">
        <v>66</v>
      </c>
      <c r="V279" s="41">
        <v>64075322</v>
      </c>
      <c r="W279" s="42">
        <v>378</v>
      </c>
      <c r="X279" s="43">
        <v>373</v>
      </c>
      <c r="Y279" s="38">
        <v>9150</v>
      </c>
      <c r="Z279" s="39">
        <v>332</v>
      </c>
      <c r="AA279" s="40">
        <v>318</v>
      </c>
      <c r="AB279" s="41">
        <v>420</v>
      </c>
      <c r="AC279" s="108">
        <v>351</v>
      </c>
      <c r="AD279" s="45">
        <v>0</v>
      </c>
      <c r="AE279" s="37">
        <v>100</v>
      </c>
      <c r="AF279" s="46">
        <v>0</v>
      </c>
    </row>
    <row r="280" spans="1:32" s="3" customFormat="1" ht="18.75" customHeight="1">
      <c r="A280" s="32">
        <v>278</v>
      </c>
      <c r="B280" s="33">
        <v>314</v>
      </c>
      <c r="C280" s="34" t="s">
        <v>3207</v>
      </c>
      <c r="D280" s="35" t="s">
        <v>3056</v>
      </c>
      <c r="E280" s="45" t="s">
        <v>3052</v>
      </c>
      <c r="F280" s="47">
        <v>267</v>
      </c>
      <c r="G280" s="38">
        <v>172569123</v>
      </c>
      <c r="H280" s="39">
        <v>305</v>
      </c>
      <c r="I280" s="40">
        <v>293</v>
      </c>
      <c r="J280" s="41">
        <v>174447209</v>
      </c>
      <c r="K280" s="42">
        <v>241</v>
      </c>
      <c r="L280" s="43">
        <v>226</v>
      </c>
      <c r="M280" s="38">
        <v>47572381</v>
      </c>
      <c r="N280" s="39">
        <v>104</v>
      </c>
      <c r="O280" s="40">
        <v>94</v>
      </c>
      <c r="P280" s="41">
        <v>215793102</v>
      </c>
      <c r="Q280" s="42">
        <v>195</v>
      </c>
      <c r="R280" s="43">
        <v>183</v>
      </c>
      <c r="S280" s="38">
        <v>243055978</v>
      </c>
      <c r="T280" s="39">
        <v>201</v>
      </c>
      <c r="U280" s="40">
        <v>193</v>
      </c>
      <c r="V280" s="41">
        <v>17802810</v>
      </c>
      <c r="W280" s="42">
        <v>337</v>
      </c>
      <c r="X280" s="43">
        <v>333</v>
      </c>
      <c r="Y280" s="38">
        <v>17220</v>
      </c>
      <c r="Z280" s="39">
        <v>344</v>
      </c>
      <c r="AA280" s="40">
        <v>330</v>
      </c>
      <c r="AB280" s="41">
        <v>383</v>
      </c>
      <c r="AC280" s="108">
        <v>369</v>
      </c>
      <c r="AD280" s="45">
        <v>0</v>
      </c>
      <c r="AE280" s="37">
        <v>66.03</v>
      </c>
      <c r="AF280" s="46">
        <v>33.97</v>
      </c>
    </row>
    <row r="281" spans="1:32" s="3" customFormat="1" ht="18.75" customHeight="1">
      <c r="A281" s="32">
        <v>279</v>
      </c>
      <c r="B281" s="33">
        <v>308</v>
      </c>
      <c r="C281" s="34" t="s">
        <v>646</v>
      </c>
      <c r="D281" s="35" t="s">
        <v>3051</v>
      </c>
      <c r="E281" s="45" t="s">
        <v>3052</v>
      </c>
      <c r="F281" s="47">
        <v>268</v>
      </c>
      <c r="G281" s="38">
        <v>172151668</v>
      </c>
      <c r="H281" s="39">
        <v>167</v>
      </c>
      <c r="I281" s="40">
        <v>157</v>
      </c>
      <c r="J281" s="41">
        <v>307833090</v>
      </c>
      <c r="K281" s="42">
        <v>291</v>
      </c>
      <c r="L281" s="43">
        <v>276</v>
      </c>
      <c r="M281" s="38">
        <v>36043364</v>
      </c>
      <c r="N281" s="39">
        <v>164</v>
      </c>
      <c r="O281" s="40">
        <v>154</v>
      </c>
      <c r="P281" s="41">
        <v>147068070</v>
      </c>
      <c r="Q281" s="42">
        <v>268</v>
      </c>
      <c r="R281" s="43">
        <v>256</v>
      </c>
      <c r="S281" s="38">
        <v>168110776</v>
      </c>
      <c r="T281" s="39">
        <v>127</v>
      </c>
      <c r="U281" s="40">
        <v>120</v>
      </c>
      <c r="V281" s="41">
        <v>34164599</v>
      </c>
      <c r="W281" s="42">
        <v>377</v>
      </c>
      <c r="X281" s="43">
        <v>372</v>
      </c>
      <c r="Y281" s="38">
        <v>9156</v>
      </c>
      <c r="Z281" s="39">
        <v>485</v>
      </c>
      <c r="AA281" s="40">
        <v>470</v>
      </c>
      <c r="AB281" s="41">
        <v>93</v>
      </c>
      <c r="AC281" s="108">
        <v>356</v>
      </c>
      <c r="AD281" s="45">
        <v>0</v>
      </c>
      <c r="AE281" s="37">
        <v>0</v>
      </c>
      <c r="AF281" s="46">
        <v>100</v>
      </c>
    </row>
    <row r="282" spans="1:32" s="3" customFormat="1" ht="18.75" customHeight="1">
      <c r="A282" s="152">
        <v>280</v>
      </c>
      <c r="B282" s="153">
        <v>243</v>
      </c>
      <c r="C282" s="154" t="s">
        <v>2148</v>
      </c>
      <c r="D282" s="155" t="s">
        <v>3056</v>
      </c>
      <c r="E282" s="156" t="s">
        <v>3052</v>
      </c>
      <c r="F282" s="157">
        <v>269</v>
      </c>
      <c r="G282" s="158">
        <v>172108167</v>
      </c>
      <c r="H282" s="159">
        <v>306</v>
      </c>
      <c r="I282" s="160">
        <v>294</v>
      </c>
      <c r="J282" s="161">
        <v>173858582</v>
      </c>
      <c r="K282" s="162" t="s">
        <v>3052</v>
      </c>
      <c r="L282" s="163" t="s">
        <v>3052</v>
      </c>
      <c r="M282" s="206" t="s">
        <v>3052</v>
      </c>
      <c r="N282" s="159" t="s">
        <v>3052</v>
      </c>
      <c r="O282" s="160" t="s">
        <v>3052</v>
      </c>
      <c r="P282" s="207" t="s">
        <v>3052</v>
      </c>
      <c r="Q282" s="162" t="s">
        <v>3052</v>
      </c>
      <c r="R282" s="163" t="s">
        <v>3052</v>
      </c>
      <c r="S282" s="206" t="s">
        <v>3052</v>
      </c>
      <c r="T282" s="159" t="s">
        <v>3052</v>
      </c>
      <c r="U282" s="160" t="s">
        <v>3052</v>
      </c>
      <c r="V282" s="207" t="s">
        <v>3052</v>
      </c>
      <c r="W282" s="162">
        <v>108</v>
      </c>
      <c r="X282" s="163">
        <v>106</v>
      </c>
      <c r="Y282" s="158">
        <v>101730</v>
      </c>
      <c r="Z282" s="159">
        <v>221</v>
      </c>
      <c r="AA282" s="160">
        <v>208</v>
      </c>
      <c r="AB282" s="161">
        <v>744</v>
      </c>
      <c r="AC282" s="164">
        <v>384</v>
      </c>
      <c r="AD282" s="156">
        <v>0</v>
      </c>
      <c r="AE282" s="165">
        <v>15</v>
      </c>
      <c r="AF282" s="166">
        <v>85</v>
      </c>
    </row>
    <row r="283" spans="1:32" s="3" customFormat="1" ht="18.75" customHeight="1">
      <c r="A283" s="167">
        <v>281</v>
      </c>
      <c r="B283" s="168" t="s">
        <v>3052</v>
      </c>
      <c r="C283" s="210" t="s">
        <v>3052</v>
      </c>
      <c r="D283" s="170" t="s">
        <v>3056</v>
      </c>
      <c r="E283" s="171" t="s">
        <v>3052</v>
      </c>
      <c r="F283" s="172">
        <v>270</v>
      </c>
      <c r="G283" s="184" t="s">
        <v>3052</v>
      </c>
      <c r="H283" s="174">
        <v>261</v>
      </c>
      <c r="I283" s="175">
        <v>249</v>
      </c>
      <c r="J283" s="183" t="s">
        <v>3052</v>
      </c>
      <c r="K283" s="177">
        <v>409</v>
      </c>
      <c r="L283" s="178">
        <v>394</v>
      </c>
      <c r="M283" s="184" t="s">
        <v>3052</v>
      </c>
      <c r="N283" s="174">
        <v>418</v>
      </c>
      <c r="O283" s="175">
        <v>404</v>
      </c>
      <c r="P283" s="183" t="s">
        <v>3052</v>
      </c>
      <c r="Q283" s="177">
        <v>343</v>
      </c>
      <c r="R283" s="178">
        <v>331</v>
      </c>
      <c r="S283" s="184" t="s">
        <v>3052</v>
      </c>
      <c r="T283" s="174">
        <v>440</v>
      </c>
      <c r="U283" s="175">
        <v>426</v>
      </c>
      <c r="V283" s="183" t="s">
        <v>3052</v>
      </c>
      <c r="W283" s="177">
        <v>166</v>
      </c>
      <c r="X283" s="178">
        <v>163</v>
      </c>
      <c r="Y283" s="184" t="s">
        <v>3052</v>
      </c>
      <c r="Z283" s="174">
        <v>427</v>
      </c>
      <c r="AA283" s="175">
        <v>412</v>
      </c>
      <c r="AB283" s="183" t="s">
        <v>3052</v>
      </c>
      <c r="AC283" s="179">
        <v>351</v>
      </c>
      <c r="AD283" s="171">
        <v>0</v>
      </c>
      <c r="AE283" s="180">
        <v>51</v>
      </c>
      <c r="AF283" s="181">
        <v>49</v>
      </c>
    </row>
    <row r="284" spans="1:32" s="3" customFormat="1" ht="18.75" customHeight="1">
      <c r="A284" s="32">
        <v>282</v>
      </c>
      <c r="B284" s="33">
        <v>345</v>
      </c>
      <c r="C284" s="34" t="s">
        <v>647</v>
      </c>
      <c r="D284" s="35" t="s">
        <v>1061</v>
      </c>
      <c r="E284" s="36" t="s">
        <v>3052</v>
      </c>
      <c r="F284" s="37">
        <v>271</v>
      </c>
      <c r="G284" s="38">
        <v>171640011</v>
      </c>
      <c r="H284" s="39">
        <v>285</v>
      </c>
      <c r="I284" s="40">
        <v>273</v>
      </c>
      <c r="J284" s="41">
        <v>189558947</v>
      </c>
      <c r="K284" s="42">
        <v>363</v>
      </c>
      <c r="L284" s="43">
        <v>348</v>
      </c>
      <c r="M284" s="38">
        <v>23739211</v>
      </c>
      <c r="N284" s="39">
        <v>426</v>
      </c>
      <c r="O284" s="40">
        <v>412</v>
      </c>
      <c r="P284" s="41">
        <v>28689376</v>
      </c>
      <c r="Q284" s="42">
        <v>448</v>
      </c>
      <c r="R284" s="43">
        <v>433</v>
      </c>
      <c r="S284" s="38">
        <v>64702351</v>
      </c>
      <c r="T284" s="39">
        <v>320</v>
      </c>
      <c r="U284" s="40">
        <v>309</v>
      </c>
      <c r="V284" s="41">
        <v>7069801</v>
      </c>
      <c r="W284" s="42">
        <v>441</v>
      </c>
      <c r="X284" s="43">
        <v>433</v>
      </c>
      <c r="Y284" s="38">
        <v>148</v>
      </c>
      <c r="Z284" s="39">
        <v>368</v>
      </c>
      <c r="AA284" s="40">
        <v>353</v>
      </c>
      <c r="AB284" s="41">
        <v>327</v>
      </c>
      <c r="AC284" s="108">
        <v>369</v>
      </c>
      <c r="AD284" s="45">
        <v>0</v>
      </c>
      <c r="AE284" s="37">
        <v>100</v>
      </c>
      <c r="AF284" s="46">
        <v>0</v>
      </c>
    </row>
    <row r="285" spans="1:32" s="3" customFormat="1" ht="18.75" customHeight="1">
      <c r="A285" s="32">
        <v>283</v>
      </c>
      <c r="B285" s="33">
        <v>301</v>
      </c>
      <c r="C285" s="34" t="s">
        <v>648</v>
      </c>
      <c r="D285" s="35" t="s">
        <v>1061</v>
      </c>
      <c r="E285" s="45" t="s">
        <v>3052</v>
      </c>
      <c r="F285" s="47">
        <v>272</v>
      </c>
      <c r="G285" s="38">
        <v>171294336</v>
      </c>
      <c r="H285" s="39">
        <v>295</v>
      </c>
      <c r="I285" s="40">
        <v>283</v>
      </c>
      <c r="J285" s="41">
        <v>178713138</v>
      </c>
      <c r="K285" s="42">
        <v>300</v>
      </c>
      <c r="L285" s="43">
        <v>285</v>
      </c>
      <c r="M285" s="38">
        <v>34143494</v>
      </c>
      <c r="N285" s="39" t="s">
        <v>3052</v>
      </c>
      <c r="O285" s="40" t="s">
        <v>3052</v>
      </c>
      <c r="P285" s="62" t="s">
        <v>3052</v>
      </c>
      <c r="Q285" s="42">
        <v>282</v>
      </c>
      <c r="R285" s="43">
        <v>270</v>
      </c>
      <c r="S285" s="38">
        <v>158998707</v>
      </c>
      <c r="T285" s="39">
        <v>239</v>
      </c>
      <c r="U285" s="40">
        <v>230</v>
      </c>
      <c r="V285" s="41">
        <v>13516569</v>
      </c>
      <c r="W285" s="42">
        <v>97</v>
      </c>
      <c r="X285" s="43">
        <v>95</v>
      </c>
      <c r="Y285" s="38">
        <v>111216</v>
      </c>
      <c r="Z285" s="39">
        <v>219</v>
      </c>
      <c r="AA285" s="40">
        <v>206</v>
      </c>
      <c r="AB285" s="41">
        <v>751</v>
      </c>
      <c r="AC285" s="108">
        <v>382</v>
      </c>
      <c r="AD285" s="45">
        <v>0</v>
      </c>
      <c r="AE285" s="37">
        <v>100</v>
      </c>
      <c r="AF285" s="46">
        <v>0</v>
      </c>
    </row>
    <row r="286" spans="1:32" s="3" customFormat="1" ht="18.75" customHeight="1">
      <c r="A286" s="32">
        <v>284</v>
      </c>
      <c r="B286" s="33">
        <v>277</v>
      </c>
      <c r="C286" s="34" t="s">
        <v>649</v>
      </c>
      <c r="D286" s="35" t="s">
        <v>88</v>
      </c>
      <c r="E286" s="45" t="s">
        <v>3052</v>
      </c>
      <c r="F286" s="47">
        <v>273</v>
      </c>
      <c r="G286" s="38">
        <v>171117209</v>
      </c>
      <c r="H286" s="39">
        <v>161</v>
      </c>
      <c r="I286" s="40">
        <v>151</v>
      </c>
      <c r="J286" s="41">
        <v>325180953</v>
      </c>
      <c r="K286" s="42">
        <v>209</v>
      </c>
      <c r="L286" s="43">
        <v>196</v>
      </c>
      <c r="M286" s="38">
        <v>54880186</v>
      </c>
      <c r="N286" s="39">
        <v>221</v>
      </c>
      <c r="O286" s="40">
        <v>211</v>
      </c>
      <c r="P286" s="41">
        <v>106226447</v>
      </c>
      <c r="Q286" s="42">
        <v>211</v>
      </c>
      <c r="R286" s="43">
        <v>199</v>
      </c>
      <c r="S286" s="38">
        <v>225826000</v>
      </c>
      <c r="T286" s="39">
        <v>136</v>
      </c>
      <c r="U286" s="40">
        <v>129</v>
      </c>
      <c r="V286" s="41">
        <v>30436086</v>
      </c>
      <c r="W286" s="42">
        <v>204</v>
      </c>
      <c r="X286" s="43">
        <v>201</v>
      </c>
      <c r="Y286" s="38">
        <v>53960</v>
      </c>
      <c r="Z286" s="39">
        <v>252</v>
      </c>
      <c r="AA286" s="40">
        <v>239</v>
      </c>
      <c r="AB286" s="41">
        <v>661</v>
      </c>
      <c r="AC286" s="108">
        <v>383</v>
      </c>
      <c r="AD286" s="45">
        <v>0</v>
      </c>
      <c r="AE286" s="37">
        <v>0.01</v>
      </c>
      <c r="AF286" s="46">
        <v>99.99</v>
      </c>
    </row>
    <row r="287" spans="1:32" s="3" customFormat="1" ht="18.75" customHeight="1">
      <c r="A287" s="48">
        <v>285</v>
      </c>
      <c r="B287" s="49">
        <v>360</v>
      </c>
      <c r="C287" s="50" t="s">
        <v>2271</v>
      </c>
      <c r="D287" s="51" t="s">
        <v>1049</v>
      </c>
      <c r="E287" s="52" t="s">
        <v>3052</v>
      </c>
      <c r="F287" s="53">
        <v>274</v>
      </c>
      <c r="G287" s="54">
        <v>170330567</v>
      </c>
      <c r="H287" s="55">
        <v>312</v>
      </c>
      <c r="I287" s="56">
        <v>300</v>
      </c>
      <c r="J287" s="57">
        <v>170558284</v>
      </c>
      <c r="K287" s="58">
        <v>255</v>
      </c>
      <c r="L287" s="59">
        <v>240</v>
      </c>
      <c r="M287" s="54">
        <v>44656207</v>
      </c>
      <c r="N287" s="55">
        <v>176</v>
      </c>
      <c r="O287" s="56">
        <v>166</v>
      </c>
      <c r="P287" s="57">
        <v>138959074</v>
      </c>
      <c r="Q287" s="58">
        <v>158</v>
      </c>
      <c r="R287" s="59">
        <v>147</v>
      </c>
      <c r="S287" s="54">
        <v>295513007</v>
      </c>
      <c r="T287" s="55">
        <v>275</v>
      </c>
      <c r="U287" s="56">
        <v>265</v>
      </c>
      <c r="V287" s="57">
        <v>10953099</v>
      </c>
      <c r="W287" s="58">
        <v>305</v>
      </c>
      <c r="X287" s="59">
        <v>302</v>
      </c>
      <c r="Y287" s="54">
        <v>24011</v>
      </c>
      <c r="Z287" s="55">
        <v>36</v>
      </c>
      <c r="AA287" s="56">
        <v>27</v>
      </c>
      <c r="AB287" s="57">
        <v>2900</v>
      </c>
      <c r="AC287" s="109">
        <v>321</v>
      </c>
      <c r="AD287" s="52">
        <v>0</v>
      </c>
      <c r="AE287" s="60">
        <v>100</v>
      </c>
      <c r="AF287" s="61">
        <v>0</v>
      </c>
    </row>
    <row r="288" spans="1:32" s="3" customFormat="1" ht="18.75" customHeight="1">
      <c r="A288" s="18">
        <v>286</v>
      </c>
      <c r="B288" s="19">
        <v>242</v>
      </c>
      <c r="C288" s="20" t="s">
        <v>1255</v>
      </c>
      <c r="D288" s="21" t="s">
        <v>3154</v>
      </c>
      <c r="E288" s="22" t="s">
        <v>3052</v>
      </c>
      <c r="F288" s="23">
        <v>275</v>
      </c>
      <c r="G288" s="24">
        <v>170160169</v>
      </c>
      <c r="H288" s="25">
        <v>271</v>
      </c>
      <c r="I288" s="26">
        <v>259</v>
      </c>
      <c r="J288" s="27">
        <v>197088814</v>
      </c>
      <c r="K288" s="28">
        <v>204</v>
      </c>
      <c r="L288" s="29">
        <v>191</v>
      </c>
      <c r="M288" s="24">
        <v>56403524</v>
      </c>
      <c r="N288" s="25">
        <v>142</v>
      </c>
      <c r="O288" s="26">
        <v>132</v>
      </c>
      <c r="P288" s="27">
        <v>168709324</v>
      </c>
      <c r="Q288" s="28">
        <v>204</v>
      </c>
      <c r="R288" s="29">
        <v>192</v>
      </c>
      <c r="S288" s="24">
        <v>231278347</v>
      </c>
      <c r="T288" s="25">
        <v>170</v>
      </c>
      <c r="U288" s="26">
        <v>163</v>
      </c>
      <c r="V288" s="27">
        <v>23098868</v>
      </c>
      <c r="W288" s="28">
        <v>231</v>
      </c>
      <c r="X288" s="29">
        <v>228</v>
      </c>
      <c r="Y288" s="24">
        <v>44972</v>
      </c>
      <c r="Z288" s="25">
        <v>67</v>
      </c>
      <c r="AA288" s="26">
        <v>58</v>
      </c>
      <c r="AB288" s="27">
        <v>1850</v>
      </c>
      <c r="AC288" s="107">
        <v>322</v>
      </c>
      <c r="AD288" s="22">
        <v>0</v>
      </c>
      <c r="AE288" s="30">
        <v>100</v>
      </c>
      <c r="AF288" s="31">
        <v>0</v>
      </c>
    </row>
    <row r="289" spans="1:32" s="3" customFormat="1" ht="18.75" customHeight="1">
      <c r="A289" s="32">
        <v>287</v>
      </c>
      <c r="B289" s="33">
        <v>336</v>
      </c>
      <c r="C289" s="34" t="s">
        <v>650</v>
      </c>
      <c r="D289" s="35" t="s">
        <v>2134</v>
      </c>
      <c r="E289" s="45" t="s">
        <v>3052</v>
      </c>
      <c r="F289" s="47">
        <v>276</v>
      </c>
      <c r="G289" s="38">
        <v>169934734</v>
      </c>
      <c r="H289" s="39">
        <v>307</v>
      </c>
      <c r="I289" s="40">
        <v>295</v>
      </c>
      <c r="J289" s="41">
        <v>171948862</v>
      </c>
      <c r="K289" s="42">
        <v>119</v>
      </c>
      <c r="L289" s="43">
        <v>108</v>
      </c>
      <c r="M289" s="38">
        <v>96133991</v>
      </c>
      <c r="N289" s="39">
        <v>191</v>
      </c>
      <c r="O289" s="40">
        <v>181</v>
      </c>
      <c r="P289" s="41">
        <v>127836645</v>
      </c>
      <c r="Q289" s="42">
        <v>186</v>
      </c>
      <c r="R289" s="43">
        <v>174</v>
      </c>
      <c r="S289" s="38">
        <v>254765765</v>
      </c>
      <c r="T289" s="39">
        <v>84</v>
      </c>
      <c r="U289" s="40">
        <v>78</v>
      </c>
      <c r="V289" s="41">
        <v>57850503</v>
      </c>
      <c r="W289" s="42">
        <v>271</v>
      </c>
      <c r="X289" s="43">
        <v>268</v>
      </c>
      <c r="Y289" s="38">
        <v>31045</v>
      </c>
      <c r="Z289" s="39">
        <v>304</v>
      </c>
      <c r="AA289" s="40">
        <v>290</v>
      </c>
      <c r="AB289" s="41">
        <v>465</v>
      </c>
      <c r="AC289" s="108">
        <v>369</v>
      </c>
      <c r="AD289" s="45">
        <v>0</v>
      </c>
      <c r="AE289" s="37">
        <v>100</v>
      </c>
      <c r="AF289" s="46">
        <v>0</v>
      </c>
    </row>
    <row r="290" spans="1:32" s="3" customFormat="1" ht="18.75" customHeight="1">
      <c r="A290" s="137">
        <v>288</v>
      </c>
      <c r="B290" s="138">
        <v>63</v>
      </c>
      <c r="C290" s="139" t="s">
        <v>651</v>
      </c>
      <c r="D290" s="140" t="s">
        <v>3056</v>
      </c>
      <c r="E290" s="141" t="s">
        <v>3052</v>
      </c>
      <c r="F290" s="142">
        <v>277</v>
      </c>
      <c r="G290" s="143">
        <v>169475191</v>
      </c>
      <c r="H290" s="144">
        <v>240</v>
      </c>
      <c r="I290" s="145">
        <v>229</v>
      </c>
      <c r="J290" s="146">
        <v>219783976</v>
      </c>
      <c r="K290" s="147">
        <v>499</v>
      </c>
      <c r="L290" s="148">
        <v>484</v>
      </c>
      <c r="M290" s="143">
        <v>-40065878</v>
      </c>
      <c r="N290" s="144">
        <v>500</v>
      </c>
      <c r="O290" s="145">
        <v>485</v>
      </c>
      <c r="P290" s="146">
        <v>-17526669</v>
      </c>
      <c r="Q290" s="147">
        <v>141</v>
      </c>
      <c r="R290" s="148">
        <v>130</v>
      </c>
      <c r="S290" s="143">
        <v>321170922</v>
      </c>
      <c r="T290" s="144">
        <v>500</v>
      </c>
      <c r="U290" s="145">
        <v>485</v>
      </c>
      <c r="V290" s="146">
        <v>-98921430</v>
      </c>
      <c r="W290" s="147">
        <v>162</v>
      </c>
      <c r="X290" s="148">
        <v>159</v>
      </c>
      <c r="Y290" s="143">
        <v>69376</v>
      </c>
      <c r="Z290" s="144">
        <v>196</v>
      </c>
      <c r="AA290" s="145">
        <v>183</v>
      </c>
      <c r="AB290" s="146">
        <v>843</v>
      </c>
      <c r="AC290" s="149">
        <v>383</v>
      </c>
      <c r="AD290" s="141">
        <v>0</v>
      </c>
      <c r="AE290" s="150">
        <v>99.9</v>
      </c>
      <c r="AF290" s="151">
        <v>0.1</v>
      </c>
    </row>
    <row r="291" spans="1:32" s="3" customFormat="1" ht="18.75" customHeight="1">
      <c r="A291" s="32">
        <v>289</v>
      </c>
      <c r="B291" s="33">
        <v>269</v>
      </c>
      <c r="C291" s="34" t="s">
        <v>322</v>
      </c>
      <c r="D291" s="35" t="s">
        <v>3154</v>
      </c>
      <c r="E291" s="45" t="s">
        <v>3052</v>
      </c>
      <c r="F291" s="47">
        <v>278</v>
      </c>
      <c r="G291" s="38">
        <v>169392895</v>
      </c>
      <c r="H291" s="39">
        <v>171</v>
      </c>
      <c r="I291" s="40">
        <v>161</v>
      </c>
      <c r="J291" s="41">
        <v>302030399</v>
      </c>
      <c r="K291" s="42">
        <v>186</v>
      </c>
      <c r="L291" s="43">
        <v>173</v>
      </c>
      <c r="M291" s="38">
        <v>64280815</v>
      </c>
      <c r="N291" s="39">
        <v>143</v>
      </c>
      <c r="O291" s="40">
        <v>133</v>
      </c>
      <c r="P291" s="41">
        <v>168607987</v>
      </c>
      <c r="Q291" s="42">
        <v>155</v>
      </c>
      <c r="R291" s="43">
        <v>144</v>
      </c>
      <c r="S291" s="38">
        <v>298407739</v>
      </c>
      <c r="T291" s="39">
        <v>156</v>
      </c>
      <c r="U291" s="40">
        <v>149</v>
      </c>
      <c r="V291" s="41">
        <v>26106988</v>
      </c>
      <c r="W291" s="42">
        <v>76</v>
      </c>
      <c r="X291" s="43">
        <v>74</v>
      </c>
      <c r="Y291" s="38">
        <v>134000</v>
      </c>
      <c r="Z291" s="39">
        <v>194</v>
      </c>
      <c r="AA291" s="40">
        <v>181</v>
      </c>
      <c r="AB291" s="41">
        <v>857</v>
      </c>
      <c r="AC291" s="108">
        <v>384</v>
      </c>
      <c r="AD291" s="45">
        <v>0</v>
      </c>
      <c r="AE291" s="37">
        <v>54</v>
      </c>
      <c r="AF291" s="46">
        <v>46</v>
      </c>
    </row>
    <row r="292" spans="1:32" s="3" customFormat="1" ht="18.75" customHeight="1">
      <c r="A292" s="48">
        <v>290</v>
      </c>
      <c r="B292" s="49">
        <v>282</v>
      </c>
      <c r="C292" s="50" t="s">
        <v>652</v>
      </c>
      <c r="D292" s="51" t="s">
        <v>3051</v>
      </c>
      <c r="E292" s="52" t="s">
        <v>3052</v>
      </c>
      <c r="F292" s="53">
        <v>279</v>
      </c>
      <c r="G292" s="54">
        <v>169273709</v>
      </c>
      <c r="H292" s="55">
        <v>283</v>
      </c>
      <c r="I292" s="56">
        <v>271</v>
      </c>
      <c r="J292" s="57">
        <v>190416201</v>
      </c>
      <c r="K292" s="58">
        <v>322</v>
      </c>
      <c r="L292" s="59">
        <v>307</v>
      </c>
      <c r="M292" s="54">
        <v>30366404</v>
      </c>
      <c r="N292" s="55">
        <v>241</v>
      </c>
      <c r="O292" s="56">
        <v>230</v>
      </c>
      <c r="P292" s="57">
        <v>92411316</v>
      </c>
      <c r="Q292" s="58">
        <v>301</v>
      </c>
      <c r="R292" s="59">
        <v>289</v>
      </c>
      <c r="S292" s="54">
        <v>141410642</v>
      </c>
      <c r="T292" s="55">
        <v>300</v>
      </c>
      <c r="U292" s="56">
        <v>289</v>
      </c>
      <c r="V292" s="57">
        <v>8918179</v>
      </c>
      <c r="W292" s="58">
        <v>332</v>
      </c>
      <c r="X292" s="59">
        <v>328</v>
      </c>
      <c r="Y292" s="54">
        <v>17606</v>
      </c>
      <c r="Z292" s="55">
        <v>366</v>
      </c>
      <c r="AA292" s="56">
        <v>351</v>
      </c>
      <c r="AB292" s="57">
        <v>329</v>
      </c>
      <c r="AC292" s="109">
        <v>371</v>
      </c>
      <c r="AD292" s="52">
        <v>0</v>
      </c>
      <c r="AE292" s="60">
        <v>100</v>
      </c>
      <c r="AF292" s="61">
        <v>0</v>
      </c>
    </row>
    <row r="293" spans="1:32" s="3" customFormat="1" ht="18.75" customHeight="1">
      <c r="A293" s="167">
        <v>291</v>
      </c>
      <c r="B293" s="168">
        <v>278</v>
      </c>
      <c r="C293" s="169" t="s">
        <v>653</v>
      </c>
      <c r="D293" s="170" t="s">
        <v>3056</v>
      </c>
      <c r="E293" s="171" t="s">
        <v>3052</v>
      </c>
      <c r="F293" s="172">
        <v>280</v>
      </c>
      <c r="G293" s="173">
        <v>168957282</v>
      </c>
      <c r="H293" s="174">
        <v>314</v>
      </c>
      <c r="I293" s="175">
        <v>302</v>
      </c>
      <c r="J293" s="176">
        <v>168957282</v>
      </c>
      <c r="K293" s="177">
        <v>348</v>
      </c>
      <c r="L293" s="178">
        <v>333</v>
      </c>
      <c r="M293" s="173">
        <v>25806903</v>
      </c>
      <c r="N293" s="174">
        <v>382</v>
      </c>
      <c r="O293" s="175">
        <v>368</v>
      </c>
      <c r="P293" s="176">
        <v>39381898</v>
      </c>
      <c r="Q293" s="177">
        <v>487</v>
      </c>
      <c r="R293" s="178">
        <v>472</v>
      </c>
      <c r="S293" s="173">
        <v>45349379</v>
      </c>
      <c r="T293" s="174">
        <v>192</v>
      </c>
      <c r="U293" s="175">
        <v>185</v>
      </c>
      <c r="V293" s="176">
        <v>18679150</v>
      </c>
      <c r="W293" s="177">
        <v>385</v>
      </c>
      <c r="X293" s="178">
        <v>380</v>
      </c>
      <c r="Y293" s="173">
        <v>6020</v>
      </c>
      <c r="Z293" s="174">
        <v>468</v>
      </c>
      <c r="AA293" s="175">
        <v>453</v>
      </c>
      <c r="AB293" s="176">
        <v>129</v>
      </c>
      <c r="AC293" s="179">
        <v>311</v>
      </c>
      <c r="AD293" s="171">
        <v>0</v>
      </c>
      <c r="AE293" s="180">
        <v>0</v>
      </c>
      <c r="AF293" s="181">
        <v>100</v>
      </c>
    </row>
    <row r="294" spans="1:32" s="3" customFormat="1" ht="18.75" customHeight="1">
      <c r="A294" s="32">
        <v>292</v>
      </c>
      <c r="B294" s="33">
        <v>237</v>
      </c>
      <c r="C294" s="34" t="s">
        <v>654</v>
      </c>
      <c r="D294" s="35" t="s">
        <v>88</v>
      </c>
      <c r="E294" s="45" t="s">
        <v>3052</v>
      </c>
      <c r="F294" s="47">
        <v>281</v>
      </c>
      <c r="G294" s="38">
        <v>168853236</v>
      </c>
      <c r="H294" s="39">
        <v>315</v>
      </c>
      <c r="I294" s="40">
        <v>303</v>
      </c>
      <c r="J294" s="41">
        <v>168882841</v>
      </c>
      <c r="K294" s="42">
        <v>87</v>
      </c>
      <c r="L294" s="43">
        <v>77</v>
      </c>
      <c r="M294" s="38">
        <v>119735813</v>
      </c>
      <c r="N294" s="39">
        <v>181</v>
      </c>
      <c r="O294" s="40">
        <v>171</v>
      </c>
      <c r="P294" s="41">
        <v>136067785</v>
      </c>
      <c r="Q294" s="42">
        <v>279</v>
      </c>
      <c r="R294" s="43">
        <v>267</v>
      </c>
      <c r="S294" s="38">
        <v>161427739</v>
      </c>
      <c r="T294" s="39">
        <v>47</v>
      </c>
      <c r="U294" s="40">
        <v>44</v>
      </c>
      <c r="V294" s="41">
        <v>88036785</v>
      </c>
      <c r="W294" s="42">
        <v>78</v>
      </c>
      <c r="X294" s="43">
        <v>76</v>
      </c>
      <c r="Y294" s="38">
        <v>128922</v>
      </c>
      <c r="Z294" s="39">
        <v>339</v>
      </c>
      <c r="AA294" s="40">
        <v>325</v>
      </c>
      <c r="AB294" s="41">
        <v>403</v>
      </c>
      <c r="AC294" s="108">
        <v>210</v>
      </c>
      <c r="AD294" s="45">
        <v>0</v>
      </c>
      <c r="AE294" s="37">
        <v>100</v>
      </c>
      <c r="AF294" s="46">
        <v>0</v>
      </c>
    </row>
    <row r="295" spans="1:32" s="3" customFormat="1" ht="18.75" customHeight="1">
      <c r="A295" s="137">
        <v>293</v>
      </c>
      <c r="B295" s="138">
        <v>244</v>
      </c>
      <c r="C295" s="139" t="s">
        <v>655</v>
      </c>
      <c r="D295" s="140" t="s">
        <v>3056</v>
      </c>
      <c r="E295" s="141" t="s">
        <v>3052</v>
      </c>
      <c r="F295" s="142">
        <v>282</v>
      </c>
      <c r="G295" s="143">
        <v>168477642</v>
      </c>
      <c r="H295" s="144">
        <v>313</v>
      </c>
      <c r="I295" s="145">
        <v>301</v>
      </c>
      <c r="J295" s="146">
        <v>170404984</v>
      </c>
      <c r="K295" s="147">
        <v>284</v>
      </c>
      <c r="L295" s="148">
        <v>269</v>
      </c>
      <c r="M295" s="143">
        <v>36976931</v>
      </c>
      <c r="N295" s="144">
        <v>372</v>
      </c>
      <c r="O295" s="145">
        <v>358</v>
      </c>
      <c r="P295" s="146">
        <v>42085883</v>
      </c>
      <c r="Q295" s="147">
        <v>436</v>
      </c>
      <c r="R295" s="148">
        <v>421</v>
      </c>
      <c r="S295" s="143">
        <v>70753223</v>
      </c>
      <c r="T295" s="144">
        <v>414</v>
      </c>
      <c r="U295" s="145">
        <v>402</v>
      </c>
      <c r="V295" s="146">
        <v>1738923</v>
      </c>
      <c r="W295" s="147">
        <v>81</v>
      </c>
      <c r="X295" s="148">
        <v>79</v>
      </c>
      <c r="Y295" s="143">
        <v>125693</v>
      </c>
      <c r="Z295" s="144">
        <v>33</v>
      </c>
      <c r="AA295" s="145">
        <v>24</v>
      </c>
      <c r="AB295" s="146">
        <v>3091</v>
      </c>
      <c r="AC295" s="149">
        <v>322</v>
      </c>
      <c r="AD295" s="141">
        <v>0</v>
      </c>
      <c r="AE295" s="150">
        <v>100</v>
      </c>
      <c r="AF295" s="151">
        <v>0</v>
      </c>
    </row>
    <row r="296" spans="1:32" s="3" customFormat="1" ht="18.75" customHeight="1">
      <c r="A296" s="32">
        <v>294</v>
      </c>
      <c r="B296" s="33">
        <v>304</v>
      </c>
      <c r="C296" s="34" t="s">
        <v>1194</v>
      </c>
      <c r="D296" s="35" t="s">
        <v>88</v>
      </c>
      <c r="E296" s="45" t="s">
        <v>3052</v>
      </c>
      <c r="F296" s="47">
        <v>283</v>
      </c>
      <c r="G296" s="38">
        <v>166537876</v>
      </c>
      <c r="H296" s="39">
        <v>259</v>
      </c>
      <c r="I296" s="40">
        <v>247</v>
      </c>
      <c r="J296" s="41">
        <v>203448494</v>
      </c>
      <c r="K296" s="42">
        <v>234</v>
      </c>
      <c r="L296" s="43">
        <v>219</v>
      </c>
      <c r="M296" s="38">
        <v>48688983</v>
      </c>
      <c r="N296" s="39">
        <v>301</v>
      </c>
      <c r="O296" s="40">
        <v>289</v>
      </c>
      <c r="P296" s="41">
        <v>63134343</v>
      </c>
      <c r="Q296" s="42">
        <v>234</v>
      </c>
      <c r="R296" s="43">
        <v>222</v>
      </c>
      <c r="S296" s="38">
        <v>196832930</v>
      </c>
      <c r="T296" s="39">
        <v>193</v>
      </c>
      <c r="U296" s="40">
        <v>186</v>
      </c>
      <c r="V296" s="41">
        <v>18448837</v>
      </c>
      <c r="W296" s="42">
        <v>291</v>
      </c>
      <c r="X296" s="43">
        <v>288</v>
      </c>
      <c r="Y296" s="38">
        <v>26013</v>
      </c>
      <c r="Z296" s="39">
        <v>338</v>
      </c>
      <c r="AA296" s="40">
        <v>324</v>
      </c>
      <c r="AB296" s="41">
        <v>403</v>
      </c>
      <c r="AC296" s="108">
        <v>356</v>
      </c>
      <c r="AD296" s="45">
        <v>0</v>
      </c>
      <c r="AE296" s="37">
        <v>2.4700000000000002</v>
      </c>
      <c r="AF296" s="46">
        <v>97.53</v>
      </c>
    </row>
    <row r="297" spans="1:32" s="3" customFormat="1" ht="18.75" customHeight="1">
      <c r="A297" s="152">
        <v>295</v>
      </c>
      <c r="B297" s="153">
        <v>402</v>
      </c>
      <c r="C297" s="154" t="s">
        <v>656</v>
      </c>
      <c r="D297" s="155" t="s">
        <v>3054</v>
      </c>
      <c r="E297" s="156">
        <v>12</v>
      </c>
      <c r="F297" s="157" t="s">
        <v>3052</v>
      </c>
      <c r="G297" s="158">
        <v>166483339</v>
      </c>
      <c r="H297" s="159">
        <v>258</v>
      </c>
      <c r="I297" s="160">
        <v>12</v>
      </c>
      <c r="J297" s="161">
        <v>203607988</v>
      </c>
      <c r="K297" s="162">
        <v>95</v>
      </c>
      <c r="L297" s="163">
        <v>11</v>
      </c>
      <c r="M297" s="158">
        <v>115207651</v>
      </c>
      <c r="N297" s="159">
        <v>229</v>
      </c>
      <c r="O297" s="160">
        <v>11</v>
      </c>
      <c r="P297" s="161">
        <v>100249450</v>
      </c>
      <c r="Q297" s="162">
        <v>172</v>
      </c>
      <c r="R297" s="163">
        <v>12</v>
      </c>
      <c r="S297" s="158">
        <v>273459735</v>
      </c>
      <c r="T297" s="159">
        <v>78</v>
      </c>
      <c r="U297" s="160">
        <v>6</v>
      </c>
      <c r="V297" s="161">
        <v>60636366</v>
      </c>
      <c r="W297" s="162">
        <v>424</v>
      </c>
      <c r="X297" s="163">
        <v>7</v>
      </c>
      <c r="Y297" s="158">
        <v>791</v>
      </c>
      <c r="Z297" s="159">
        <v>284</v>
      </c>
      <c r="AA297" s="160">
        <v>14</v>
      </c>
      <c r="AB297" s="161">
        <v>528</v>
      </c>
      <c r="AC297" s="164">
        <v>369</v>
      </c>
      <c r="AD297" s="156">
        <v>100</v>
      </c>
      <c r="AE297" s="165">
        <v>0</v>
      </c>
      <c r="AF297" s="166">
        <v>0</v>
      </c>
    </row>
    <row r="298" spans="1:32" s="3" customFormat="1" ht="18.75" customHeight="1">
      <c r="A298" s="18">
        <v>296</v>
      </c>
      <c r="B298" s="19">
        <v>309</v>
      </c>
      <c r="C298" s="20" t="s">
        <v>657</v>
      </c>
      <c r="D298" s="21" t="s">
        <v>902</v>
      </c>
      <c r="E298" s="22" t="s">
        <v>3052</v>
      </c>
      <c r="F298" s="23">
        <v>284</v>
      </c>
      <c r="G298" s="24">
        <v>166466065</v>
      </c>
      <c r="H298" s="25">
        <v>304</v>
      </c>
      <c r="I298" s="26">
        <v>292</v>
      </c>
      <c r="J298" s="27">
        <v>174958392</v>
      </c>
      <c r="K298" s="28">
        <v>106</v>
      </c>
      <c r="L298" s="29">
        <v>95</v>
      </c>
      <c r="M298" s="24">
        <v>104997587</v>
      </c>
      <c r="N298" s="25">
        <v>175</v>
      </c>
      <c r="O298" s="26">
        <v>165</v>
      </c>
      <c r="P298" s="27">
        <v>139006398</v>
      </c>
      <c r="Q298" s="28">
        <v>133</v>
      </c>
      <c r="R298" s="29">
        <v>122</v>
      </c>
      <c r="S298" s="24">
        <v>346466451</v>
      </c>
      <c r="T298" s="25">
        <v>57</v>
      </c>
      <c r="U298" s="26">
        <v>53</v>
      </c>
      <c r="V298" s="27">
        <v>76955787</v>
      </c>
      <c r="W298" s="28">
        <v>386</v>
      </c>
      <c r="X298" s="29">
        <v>381</v>
      </c>
      <c r="Y298" s="24">
        <v>5991</v>
      </c>
      <c r="Z298" s="25">
        <v>283</v>
      </c>
      <c r="AA298" s="26">
        <v>270</v>
      </c>
      <c r="AB298" s="27">
        <v>532</v>
      </c>
      <c r="AC298" s="107">
        <v>369</v>
      </c>
      <c r="AD298" s="22">
        <v>0</v>
      </c>
      <c r="AE298" s="30">
        <v>100</v>
      </c>
      <c r="AF298" s="31">
        <v>0</v>
      </c>
    </row>
    <row r="299" spans="1:32" s="3" customFormat="1" ht="18.75" customHeight="1">
      <c r="A299" s="137">
        <v>297</v>
      </c>
      <c r="B299" s="138">
        <v>216</v>
      </c>
      <c r="C299" s="139" t="s">
        <v>658</v>
      </c>
      <c r="D299" s="140" t="s">
        <v>3056</v>
      </c>
      <c r="E299" s="141" t="s">
        <v>3052</v>
      </c>
      <c r="F299" s="142">
        <v>285</v>
      </c>
      <c r="G299" s="143">
        <v>166300891</v>
      </c>
      <c r="H299" s="144">
        <v>317</v>
      </c>
      <c r="I299" s="145">
        <v>305</v>
      </c>
      <c r="J299" s="146">
        <v>166300891</v>
      </c>
      <c r="K299" s="147">
        <v>380</v>
      </c>
      <c r="L299" s="148">
        <v>365</v>
      </c>
      <c r="M299" s="143">
        <v>22009886</v>
      </c>
      <c r="N299" s="144">
        <v>373</v>
      </c>
      <c r="O299" s="145">
        <v>359</v>
      </c>
      <c r="P299" s="146">
        <v>41887154</v>
      </c>
      <c r="Q299" s="147">
        <v>376</v>
      </c>
      <c r="R299" s="148">
        <v>362</v>
      </c>
      <c r="S299" s="143">
        <v>104439566</v>
      </c>
      <c r="T299" s="144">
        <v>298</v>
      </c>
      <c r="U299" s="145">
        <v>287</v>
      </c>
      <c r="V299" s="146">
        <v>9410819</v>
      </c>
      <c r="W299" s="147">
        <v>372</v>
      </c>
      <c r="X299" s="148">
        <v>367</v>
      </c>
      <c r="Y299" s="143">
        <v>9650</v>
      </c>
      <c r="Z299" s="144">
        <v>351</v>
      </c>
      <c r="AA299" s="145">
        <v>337</v>
      </c>
      <c r="AB299" s="146">
        <v>365</v>
      </c>
      <c r="AC299" s="149">
        <v>382</v>
      </c>
      <c r="AD299" s="141">
        <v>0</v>
      </c>
      <c r="AE299" s="150">
        <v>50</v>
      </c>
      <c r="AF299" s="151">
        <v>50</v>
      </c>
    </row>
    <row r="300" spans="1:32" s="3" customFormat="1" ht="18.75" customHeight="1">
      <c r="A300" s="32">
        <v>298</v>
      </c>
      <c r="B300" s="33">
        <v>271</v>
      </c>
      <c r="C300" s="34" t="s">
        <v>2635</v>
      </c>
      <c r="D300" s="35" t="s">
        <v>88</v>
      </c>
      <c r="E300" s="45" t="s">
        <v>3052</v>
      </c>
      <c r="F300" s="47">
        <v>286</v>
      </c>
      <c r="G300" s="38">
        <v>164659095</v>
      </c>
      <c r="H300" s="39">
        <v>300</v>
      </c>
      <c r="I300" s="40">
        <v>288</v>
      </c>
      <c r="J300" s="41">
        <v>176036784</v>
      </c>
      <c r="K300" s="42">
        <v>262</v>
      </c>
      <c r="L300" s="43">
        <v>247</v>
      </c>
      <c r="M300" s="38">
        <v>42888696</v>
      </c>
      <c r="N300" s="39">
        <v>269</v>
      </c>
      <c r="O300" s="40">
        <v>258</v>
      </c>
      <c r="P300" s="41">
        <v>80190350</v>
      </c>
      <c r="Q300" s="42">
        <v>199</v>
      </c>
      <c r="R300" s="43">
        <v>187</v>
      </c>
      <c r="S300" s="38">
        <v>235794573</v>
      </c>
      <c r="T300" s="39">
        <v>251</v>
      </c>
      <c r="U300" s="40">
        <v>242</v>
      </c>
      <c r="V300" s="41">
        <v>12522989</v>
      </c>
      <c r="W300" s="42">
        <v>221</v>
      </c>
      <c r="X300" s="43">
        <v>218</v>
      </c>
      <c r="Y300" s="38">
        <v>48216</v>
      </c>
      <c r="Z300" s="39">
        <v>129</v>
      </c>
      <c r="AA300" s="40">
        <v>117</v>
      </c>
      <c r="AB300" s="41">
        <v>1182</v>
      </c>
      <c r="AC300" s="108">
        <v>361</v>
      </c>
      <c r="AD300" s="45">
        <v>0</v>
      </c>
      <c r="AE300" s="37">
        <v>100</v>
      </c>
      <c r="AF300" s="46">
        <v>0</v>
      </c>
    </row>
    <row r="301" spans="1:32" s="3" customFormat="1" ht="18.75" customHeight="1">
      <c r="A301" s="32">
        <v>299</v>
      </c>
      <c r="B301" s="33">
        <v>330</v>
      </c>
      <c r="C301" s="34" t="s">
        <v>2149</v>
      </c>
      <c r="D301" s="35" t="s">
        <v>1061</v>
      </c>
      <c r="E301" s="36" t="s">
        <v>3052</v>
      </c>
      <c r="F301" s="37">
        <v>287</v>
      </c>
      <c r="G301" s="38">
        <v>164308468</v>
      </c>
      <c r="H301" s="39">
        <v>308</v>
      </c>
      <c r="I301" s="40">
        <v>296</v>
      </c>
      <c r="J301" s="62">
        <v>171644769</v>
      </c>
      <c r="K301" s="42">
        <v>226</v>
      </c>
      <c r="L301" s="43">
        <v>211</v>
      </c>
      <c r="M301" s="38">
        <v>50965279</v>
      </c>
      <c r="N301" s="39">
        <v>323</v>
      </c>
      <c r="O301" s="40">
        <v>309</v>
      </c>
      <c r="P301" s="41">
        <v>59237913</v>
      </c>
      <c r="Q301" s="42">
        <v>321</v>
      </c>
      <c r="R301" s="43">
        <v>309</v>
      </c>
      <c r="S301" s="38">
        <v>130204821</v>
      </c>
      <c r="T301" s="39">
        <v>263</v>
      </c>
      <c r="U301" s="40">
        <v>254</v>
      </c>
      <c r="V301" s="41">
        <v>11867899</v>
      </c>
      <c r="W301" s="42">
        <v>351</v>
      </c>
      <c r="X301" s="43">
        <v>347</v>
      </c>
      <c r="Y301" s="38">
        <v>14487</v>
      </c>
      <c r="Z301" s="39">
        <v>176</v>
      </c>
      <c r="AA301" s="40">
        <v>163</v>
      </c>
      <c r="AB301" s="41">
        <v>932</v>
      </c>
      <c r="AC301" s="108">
        <v>384</v>
      </c>
      <c r="AD301" s="45">
        <v>0</v>
      </c>
      <c r="AE301" s="37">
        <v>100</v>
      </c>
      <c r="AF301" s="46">
        <v>0</v>
      </c>
    </row>
    <row r="302" spans="1:32" s="3" customFormat="1" ht="18.75" customHeight="1">
      <c r="A302" s="48">
        <v>300</v>
      </c>
      <c r="B302" s="49">
        <v>401</v>
      </c>
      <c r="C302" s="50" t="s">
        <v>659</v>
      </c>
      <c r="D302" s="51" t="s">
        <v>881</v>
      </c>
      <c r="E302" s="52" t="s">
        <v>3052</v>
      </c>
      <c r="F302" s="53">
        <v>288</v>
      </c>
      <c r="G302" s="54">
        <v>163774333</v>
      </c>
      <c r="H302" s="55">
        <v>320</v>
      </c>
      <c r="I302" s="56">
        <v>308</v>
      </c>
      <c r="J302" s="57">
        <v>165480236</v>
      </c>
      <c r="K302" s="58" t="s">
        <v>3052</v>
      </c>
      <c r="L302" s="59" t="s">
        <v>3052</v>
      </c>
      <c r="M302" s="65" t="s">
        <v>3052</v>
      </c>
      <c r="N302" s="55">
        <v>314</v>
      </c>
      <c r="O302" s="56">
        <v>302</v>
      </c>
      <c r="P302" s="57">
        <v>60325821</v>
      </c>
      <c r="Q302" s="58">
        <v>367</v>
      </c>
      <c r="R302" s="59">
        <v>354</v>
      </c>
      <c r="S302" s="54">
        <v>108100068</v>
      </c>
      <c r="T302" s="55" t="s">
        <v>3052</v>
      </c>
      <c r="U302" s="56" t="s">
        <v>3052</v>
      </c>
      <c r="V302" s="66" t="s">
        <v>3052</v>
      </c>
      <c r="W302" s="58">
        <v>169</v>
      </c>
      <c r="X302" s="59">
        <v>166</v>
      </c>
      <c r="Y302" s="54">
        <v>66067</v>
      </c>
      <c r="Z302" s="55">
        <v>305</v>
      </c>
      <c r="AA302" s="56">
        <v>291</v>
      </c>
      <c r="AB302" s="57">
        <v>465</v>
      </c>
      <c r="AC302" s="109">
        <v>384</v>
      </c>
      <c r="AD302" s="52">
        <v>0</v>
      </c>
      <c r="AE302" s="60">
        <v>40</v>
      </c>
      <c r="AF302" s="61">
        <v>60</v>
      </c>
    </row>
    <row r="303" spans="1:32" s="3" customFormat="1" ht="18.75" customHeight="1">
      <c r="A303" s="18">
        <v>301</v>
      </c>
      <c r="B303" s="19">
        <v>260</v>
      </c>
      <c r="C303" s="20" t="s">
        <v>215</v>
      </c>
      <c r="D303" s="21" t="s">
        <v>88</v>
      </c>
      <c r="E303" s="22" t="s">
        <v>3052</v>
      </c>
      <c r="F303" s="23">
        <v>289</v>
      </c>
      <c r="G303" s="24">
        <v>161561251</v>
      </c>
      <c r="H303" s="25">
        <v>311</v>
      </c>
      <c r="I303" s="26">
        <v>299</v>
      </c>
      <c r="J303" s="27">
        <v>171033239</v>
      </c>
      <c r="K303" s="28">
        <v>328</v>
      </c>
      <c r="L303" s="29">
        <v>313</v>
      </c>
      <c r="M303" s="24">
        <v>29309281</v>
      </c>
      <c r="N303" s="25">
        <v>308</v>
      </c>
      <c r="O303" s="26">
        <v>296</v>
      </c>
      <c r="P303" s="27">
        <v>61958005</v>
      </c>
      <c r="Q303" s="28">
        <v>290</v>
      </c>
      <c r="R303" s="29">
        <v>278</v>
      </c>
      <c r="S303" s="24">
        <v>150902593</v>
      </c>
      <c r="T303" s="25">
        <v>435</v>
      </c>
      <c r="U303" s="26">
        <v>421</v>
      </c>
      <c r="V303" s="27">
        <v>692127</v>
      </c>
      <c r="W303" s="28">
        <v>299</v>
      </c>
      <c r="X303" s="29">
        <v>296</v>
      </c>
      <c r="Y303" s="24">
        <v>24840</v>
      </c>
      <c r="Z303" s="25">
        <v>326</v>
      </c>
      <c r="AA303" s="26">
        <v>312</v>
      </c>
      <c r="AB303" s="27">
        <v>428</v>
      </c>
      <c r="AC303" s="107">
        <v>311</v>
      </c>
      <c r="AD303" s="22">
        <v>0</v>
      </c>
      <c r="AE303" s="30">
        <v>100</v>
      </c>
      <c r="AF303" s="31">
        <v>0</v>
      </c>
    </row>
    <row r="304" spans="1:32" s="3" customFormat="1" ht="18.75" customHeight="1">
      <c r="A304" s="32">
        <v>302</v>
      </c>
      <c r="B304" s="33">
        <v>235</v>
      </c>
      <c r="C304" s="34" t="s">
        <v>660</v>
      </c>
      <c r="D304" s="35" t="s">
        <v>3058</v>
      </c>
      <c r="E304" s="45" t="s">
        <v>3052</v>
      </c>
      <c r="F304" s="47">
        <v>290</v>
      </c>
      <c r="G304" s="38">
        <v>161433603</v>
      </c>
      <c r="H304" s="39">
        <v>252</v>
      </c>
      <c r="I304" s="40">
        <v>241</v>
      </c>
      <c r="J304" s="41">
        <v>208095593</v>
      </c>
      <c r="K304" s="42">
        <v>497</v>
      </c>
      <c r="L304" s="43">
        <v>482</v>
      </c>
      <c r="M304" s="38">
        <v>-9188049</v>
      </c>
      <c r="N304" s="39">
        <v>342</v>
      </c>
      <c r="O304" s="40">
        <v>328</v>
      </c>
      <c r="P304" s="41">
        <v>51841947</v>
      </c>
      <c r="Q304" s="42">
        <v>284</v>
      </c>
      <c r="R304" s="43">
        <v>272</v>
      </c>
      <c r="S304" s="38">
        <v>155878026</v>
      </c>
      <c r="T304" s="39">
        <v>475</v>
      </c>
      <c r="U304" s="40">
        <v>461</v>
      </c>
      <c r="V304" s="41">
        <v>-8226544</v>
      </c>
      <c r="W304" s="42">
        <v>115</v>
      </c>
      <c r="X304" s="43">
        <v>113</v>
      </c>
      <c r="Y304" s="38">
        <v>98492</v>
      </c>
      <c r="Z304" s="39">
        <v>258</v>
      </c>
      <c r="AA304" s="40">
        <v>245</v>
      </c>
      <c r="AB304" s="41">
        <v>614</v>
      </c>
      <c r="AC304" s="108">
        <v>371</v>
      </c>
      <c r="AD304" s="45">
        <v>0.01</v>
      </c>
      <c r="AE304" s="37">
        <v>99.99</v>
      </c>
      <c r="AF304" s="46">
        <v>0</v>
      </c>
    </row>
    <row r="305" spans="1:32" s="3" customFormat="1" ht="18.75" customHeight="1">
      <c r="A305" s="137">
        <v>303</v>
      </c>
      <c r="B305" s="188">
        <v>241</v>
      </c>
      <c r="C305" s="139" t="s">
        <v>661</v>
      </c>
      <c r="D305" s="140" t="s">
        <v>3056</v>
      </c>
      <c r="E305" s="141" t="s">
        <v>3052</v>
      </c>
      <c r="F305" s="142">
        <v>291</v>
      </c>
      <c r="G305" s="143">
        <v>161024017</v>
      </c>
      <c r="H305" s="144">
        <v>321</v>
      </c>
      <c r="I305" s="145">
        <v>309</v>
      </c>
      <c r="J305" s="146">
        <v>163603337</v>
      </c>
      <c r="K305" s="147">
        <v>464</v>
      </c>
      <c r="L305" s="148">
        <v>449</v>
      </c>
      <c r="M305" s="143">
        <v>7477577</v>
      </c>
      <c r="N305" s="144">
        <v>482</v>
      </c>
      <c r="O305" s="145">
        <v>468</v>
      </c>
      <c r="P305" s="146">
        <v>8256628</v>
      </c>
      <c r="Q305" s="147">
        <v>365</v>
      </c>
      <c r="R305" s="148">
        <v>352</v>
      </c>
      <c r="S305" s="143">
        <v>108519722</v>
      </c>
      <c r="T305" s="144">
        <v>368</v>
      </c>
      <c r="U305" s="145">
        <v>357</v>
      </c>
      <c r="V305" s="146">
        <v>3842129</v>
      </c>
      <c r="W305" s="147">
        <v>125</v>
      </c>
      <c r="X305" s="148">
        <v>123</v>
      </c>
      <c r="Y305" s="143">
        <v>89188</v>
      </c>
      <c r="Z305" s="144">
        <v>370</v>
      </c>
      <c r="AA305" s="145">
        <v>355</v>
      </c>
      <c r="AB305" s="146">
        <v>323</v>
      </c>
      <c r="AC305" s="149">
        <v>371</v>
      </c>
      <c r="AD305" s="141">
        <v>0</v>
      </c>
      <c r="AE305" s="150">
        <v>100</v>
      </c>
      <c r="AF305" s="151">
        <v>0</v>
      </c>
    </row>
    <row r="306" spans="1:32" s="3" customFormat="1" ht="18.75" customHeight="1">
      <c r="A306" s="32">
        <v>304</v>
      </c>
      <c r="B306" s="33">
        <v>259</v>
      </c>
      <c r="C306" s="34" t="s">
        <v>2642</v>
      </c>
      <c r="D306" s="35" t="s">
        <v>404</v>
      </c>
      <c r="E306" s="45" t="s">
        <v>3052</v>
      </c>
      <c r="F306" s="47">
        <v>292</v>
      </c>
      <c r="G306" s="38">
        <v>159819911</v>
      </c>
      <c r="H306" s="39">
        <v>327</v>
      </c>
      <c r="I306" s="40">
        <v>315</v>
      </c>
      <c r="J306" s="41">
        <v>159819911</v>
      </c>
      <c r="K306" s="42">
        <v>144</v>
      </c>
      <c r="L306" s="43">
        <v>132</v>
      </c>
      <c r="M306" s="38">
        <v>81153387</v>
      </c>
      <c r="N306" s="39">
        <v>107</v>
      </c>
      <c r="O306" s="40">
        <v>97</v>
      </c>
      <c r="P306" s="41">
        <v>215075434</v>
      </c>
      <c r="Q306" s="42">
        <v>202</v>
      </c>
      <c r="R306" s="43">
        <v>190</v>
      </c>
      <c r="S306" s="38">
        <v>232150838</v>
      </c>
      <c r="T306" s="39">
        <v>80</v>
      </c>
      <c r="U306" s="40">
        <v>74</v>
      </c>
      <c r="V306" s="41">
        <v>59888759</v>
      </c>
      <c r="W306" s="42" t="s">
        <v>3052</v>
      </c>
      <c r="X306" s="43" t="s">
        <v>3052</v>
      </c>
      <c r="Y306" s="44" t="s">
        <v>3052</v>
      </c>
      <c r="Z306" s="39">
        <v>405</v>
      </c>
      <c r="AA306" s="40">
        <v>390</v>
      </c>
      <c r="AB306" s="41">
        <v>248</v>
      </c>
      <c r="AC306" s="108">
        <v>369</v>
      </c>
      <c r="AD306" s="45">
        <v>0</v>
      </c>
      <c r="AE306" s="37">
        <v>100</v>
      </c>
      <c r="AF306" s="46">
        <v>0</v>
      </c>
    </row>
    <row r="307" spans="1:32" s="3" customFormat="1" ht="18.75" customHeight="1">
      <c r="A307" s="48">
        <v>305</v>
      </c>
      <c r="B307" s="49">
        <v>254</v>
      </c>
      <c r="C307" s="50" t="s">
        <v>2618</v>
      </c>
      <c r="D307" s="51" t="s">
        <v>3154</v>
      </c>
      <c r="E307" s="68" t="s">
        <v>3052</v>
      </c>
      <c r="F307" s="60">
        <v>293</v>
      </c>
      <c r="G307" s="54">
        <v>159129024</v>
      </c>
      <c r="H307" s="55">
        <v>328</v>
      </c>
      <c r="I307" s="56">
        <v>316</v>
      </c>
      <c r="J307" s="57">
        <v>159129024</v>
      </c>
      <c r="K307" s="58">
        <v>149</v>
      </c>
      <c r="L307" s="59">
        <v>137</v>
      </c>
      <c r="M307" s="54">
        <v>78000304</v>
      </c>
      <c r="N307" s="55">
        <v>166</v>
      </c>
      <c r="O307" s="56">
        <v>156</v>
      </c>
      <c r="P307" s="57">
        <v>143863918</v>
      </c>
      <c r="Q307" s="58">
        <v>223</v>
      </c>
      <c r="R307" s="59">
        <v>211</v>
      </c>
      <c r="S307" s="54">
        <v>211410425</v>
      </c>
      <c r="T307" s="55">
        <v>336</v>
      </c>
      <c r="U307" s="56">
        <v>325</v>
      </c>
      <c r="V307" s="57">
        <v>5942629</v>
      </c>
      <c r="W307" s="58">
        <v>124</v>
      </c>
      <c r="X307" s="59">
        <v>122</v>
      </c>
      <c r="Y307" s="54">
        <v>89743</v>
      </c>
      <c r="Z307" s="55">
        <v>169</v>
      </c>
      <c r="AA307" s="56">
        <v>156</v>
      </c>
      <c r="AB307" s="57">
        <v>970</v>
      </c>
      <c r="AC307" s="109">
        <v>362</v>
      </c>
      <c r="AD307" s="52">
        <v>0</v>
      </c>
      <c r="AE307" s="60">
        <v>100</v>
      </c>
      <c r="AF307" s="61">
        <v>0</v>
      </c>
    </row>
    <row r="308" spans="1:32" s="3" customFormat="1" ht="18.75" customHeight="1">
      <c r="A308" s="167">
        <v>306</v>
      </c>
      <c r="B308" s="168">
        <v>284</v>
      </c>
      <c r="C308" s="169" t="s">
        <v>3222</v>
      </c>
      <c r="D308" s="170" t="s">
        <v>3056</v>
      </c>
      <c r="E308" s="171" t="s">
        <v>3052</v>
      </c>
      <c r="F308" s="172">
        <v>294</v>
      </c>
      <c r="G308" s="173">
        <v>158491336</v>
      </c>
      <c r="H308" s="174">
        <v>329</v>
      </c>
      <c r="I308" s="175">
        <v>317</v>
      </c>
      <c r="J308" s="176">
        <v>159109863</v>
      </c>
      <c r="K308" s="177">
        <v>153</v>
      </c>
      <c r="L308" s="178">
        <v>141</v>
      </c>
      <c r="M308" s="173">
        <v>77109270</v>
      </c>
      <c r="N308" s="174">
        <v>138</v>
      </c>
      <c r="O308" s="175">
        <v>128</v>
      </c>
      <c r="P308" s="176">
        <v>172017490</v>
      </c>
      <c r="Q308" s="177">
        <v>227</v>
      </c>
      <c r="R308" s="178">
        <v>215</v>
      </c>
      <c r="S308" s="173">
        <v>208754596</v>
      </c>
      <c r="T308" s="174">
        <v>98</v>
      </c>
      <c r="U308" s="175">
        <v>92</v>
      </c>
      <c r="V308" s="176">
        <v>47687483</v>
      </c>
      <c r="W308" s="177">
        <v>434</v>
      </c>
      <c r="X308" s="178">
        <v>427</v>
      </c>
      <c r="Y308" s="173">
        <v>420</v>
      </c>
      <c r="Z308" s="174">
        <v>403</v>
      </c>
      <c r="AA308" s="175">
        <v>388</v>
      </c>
      <c r="AB308" s="176">
        <v>250</v>
      </c>
      <c r="AC308" s="179">
        <v>369</v>
      </c>
      <c r="AD308" s="171">
        <v>0</v>
      </c>
      <c r="AE308" s="180">
        <v>45.59</v>
      </c>
      <c r="AF308" s="181">
        <v>54.41</v>
      </c>
    </row>
    <row r="309" spans="1:32" s="3" customFormat="1" ht="18.75" customHeight="1">
      <c r="A309" s="32">
        <v>307</v>
      </c>
      <c r="B309" s="33">
        <v>350</v>
      </c>
      <c r="C309" s="34" t="s">
        <v>2282</v>
      </c>
      <c r="D309" s="35" t="s">
        <v>1061</v>
      </c>
      <c r="E309" s="45" t="s">
        <v>3052</v>
      </c>
      <c r="F309" s="47">
        <v>295</v>
      </c>
      <c r="G309" s="38">
        <v>158302591</v>
      </c>
      <c r="H309" s="39">
        <v>324</v>
      </c>
      <c r="I309" s="40">
        <v>312</v>
      </c>
      <c r="J309" s="41">
        <v>160482994</v>
      </c>
      <c r="K309" s="42">
        <v>370</v>
      </c>
      <c r="L309" s="43">
        <v>355</v>
      </c>
      <c r="M309" s="38">
        <v>23269874</v>
      </c>
      <c r="N309" s="39">
        <v>207</v>
      </c>
      <c r="O309" s="40">
        <v>197</v>
      </c>
      <c r="P309" s="41">
        <v>114072893</v>
      </c>
      <c r="Q309" s="42">
        <v>210</v>
      </c>
      <c r="R309" s="43">
        <v>198</v>
      </c>
      <c r="S309" s="38">
        <v>227422635</v>
      </c>
      <c r="T309" s="39">
        <v>313</v>
      </c>
      <c r="U309" s="40">
        <v>302</v>
      </c>
      <c r="V309" s="41">
        <v>7577782</v>
      </c>
      <c r="W309" s="42">
        <v>301</v>
      </c>
      <c r="X309" s="43">
        <v>298</v>
      </c>
      <c r="Y309" s="38">
        <v>24649</v>
      </c>
      <c r="Z309" s="39">
        <v>227</v>
      </c>
      <c r="AA309" s="40">
        <v>214</v>
      </c>
      <c r="AB309" s="41">
        <v>726</v>
      </c>
      <c r="AC309" s="108">
        <v>313</v>
      </c>
      <c r="AD309" s="45">
        <v>0</v>
      </c>
      <c r="AE309" s="37">
        <v>100</v>
      </c>
      <c r="AF309" s="46">
        <v>0</v>
      </c>
    </row>
    <row r="310" spans="1:32" s="3" customFormat="1" ht="18.75" customHeight="1">
      <c r="A310" s="32">
        <v>308</v>
      </c>
      <c r="B310" s="33" t="s">
        <v>3052</v>
      </c>
      <c r="C310" s="34" t="s">
        <v>662</v>
      </c>
      <c r="D310" s="35" t="s">
        <v>3051</v>
      </c>
      <c r="E310" s="45" t="s">
        <v>3052</v>
      </c>
      <c r="F310" s="47">
        <v>296</v>
      </c>
      <c r="G310" s="38">
        <v>157224850</v>
      </c>
      <c r="H310" s="39">
        <v>322</v>
      </c>
      <c r="I310" s="40">
        <v>310</v>
      </c>
      <c r="J310" s="41">
        <v>162873153</v>
      </c>
      <c r="K310" s="42">
        <v>429</v>
      </c>
      <c r="L310" s="43">
        <v>414</v>
      </c>
      <c r="M310" s="38">
        <v>14086761</v>
      </c>
      <c r="N310" s="39">
        <v>307</v>
      </c>
      <c r="O310" s="40">
        <v>295</v>
      </c>
      <c r="P310" s="41">
        <v>62028028</v>
      </c>
      <c r="Q310" s="42">
        <v>272</v>
      </c>
      <c r="R310" s="43">
        <v>260</v>
      </c>
      <c r="S310" s="38">
        <v>166501234</v>
      </c>
      <c r="T310" s="39">
        <v>429</v>
      </c>
      <c r="U310" s="40">
        <v>415</v>
      </c>
      <c r="V310" s="41">
        <v>996488</v>
      </c>
      <c r="W310" s="42">
        <v>252</v>
      </c>
      <c r="X310" s="43">
        <v>249</v>
      </c>
      <c r="Y310" s="38">
        <v>38077</v>
      </c>
      <c r="Z310" s="39">
        <v>381</v>
      </c>
      <c r="AA310" s="40">
        <v>366</v>
      </c>
      <c r="AB310" s="41">
        <v>297</v>
      </c>
      <c r="AC310" s="108">
        <v>372</v>
      </c>
      <c r="AD310" s="45">
        <v>0</v>
      </c>
      <c r="AE310" s="37">
        <v>100</v>
      </c>
      <c r="AF310" s="46">
        <v>0</v>
      </c>
    </row>
    <row r="311" spans="1:32" s="3" customFormat="1" ht="18.75" customHeight="1">
      <c r="A311" s="137">
        <v>309</v>
      </c>
      <c r="B311" s="138">
        <v>256</v>
      </c>
      <c r="C311" s="139" t="s">
        <v>2623</v>
      </c>
      <c r="D311" s="140" t="s">
        <v>3056</v>
      </c>
      <c r="E311" s="141" t="s">
        <v>3052</v>
      </c>
      <c r="F311" s="142">
        <v>297</v>
      </c>
      <c r="G311" s="143">
        <v>154720944</v>
      </c>
      <c r="H311" s="144">
        <v>316</v>
      </c>
      <c r="I311" s="145">
        <v>304</v>
      </c>
      <c r="J311" s="146">
        <v>167177622</v>
      </c>
      <c r="K311" s="147">
        <v>270</v>
      </c>
      <c r="L311" s="148">
        <v>255</v>
      </c>
      <c r="M311" s="143">
        <v>39761960</v>
      </c>
      <c r="N311" s="144">
        <v>253</v>
      </c>
      <c r="O311" s="145">
        <v>242</v>
      </c>
      <c r="P311" s="146">
        <v>85025174</v>
      </c>
      <c r="Q311" s="147">
        <v>247</v>
      </c>
      <c r="R311" s="148">
        <v>235</v>
      </c>
      <c r="S311" s="143">
        <v>186760530</v>
      </c>
      <c r="T311" s="144">
        <v>471</v>
      </c>
      <c r="U311" s="145">
        <v>457</v>
      </c>
      <c r="V311" s="146">
        <v>-5784266</v>
      </c>
      <c r="W311" s="147">
        <v>236</v>
      </c>
      <c r="X311" s="148">
        <v>233</v>
      </c>
      <c r="Y311" s="143">
        <v>43398</v>
      </c>
      <c r="Z311" s="144">
        <v>210</v>
      </c>
      <c r="AA311" s="145">
        <v>197</v>
      </c>
      <c r="AB311" s="146">
        <v>782</v>
      </c>
      <c r="AC311" s="149">
        <v>362</v>
      </c>
      <c r="AD311" s="141">
        <v>0</v>
      </c>
      <c r="AE311" s="150">
        <v>100</v>
      </c>
      <c r="AF311" s="151">
        <v>0</v>
      </c>
    </row>
    <row r="312" spans="1:32" s="3" customFormat="1" ht="18.75" customHeight="1">
      <c r="A312" s="152">
        <v>310</v>
      </c>
      <c r="B312" s="153">
        <v>246</v>
      </c>
      <c r="C312" s="154" t="s">
        <v>1625</v>
      </c>
      <c r="D312" s="155" t="s">
        <v>3056</v>
      </c>
      <c r="E312" s="156" t="s">
        <v>3052</v>
      </c>
      <c r="F312" s="157">
        <v>298</v>
      </c>
      <c r="G312" s="158">
        <v>154416534</v>
      </c>
      <c r="H312" s="159">
        <v>337</v>
      </c>
      <c r="I312" s="160">
        <v>324</v>
      </c>
      <c r="J312" s="207">
        <v>154570677</v>
      </c>
      <c r="K312" s="162">
        <v>359</v>
      </c>
      <c r="L312" s="163">
        <v>344</v>
      </c>
      <c r="M312" s="158">
        <v>24078944</v>
      </c>
      <c r="N312" s="159">
        <v>280</v>
      </c>
      <c r="O312" s="160">
        <v>269</v>
      </c>
      <c r="P312" s="161">
        <v>75041253</v>
      </c>
      <c r="Q312" s="162">
        <v>310</v>
      </c>
      <c r="R312" s="163">
        <v>298</v>
      </c>
      <c r="S312" s="158">
        <v>133705727</v>
      </c>
      <c r="T312" s="159">
        <v>465</v>
      </c>
      <c r="U312" s="160">
        <v>451</v>
      </c>
      <c r="V312" s="161">
        <v>-3459198</v>
      </c>
      <c r="W312" s="162">
        <v>121</v>
      </c>
      <c r="X312" s="163">
        <v>119</v>
      </c>
      <c r="Y312" s="158">
        <v>91124</v>
      </c>
      <c r="Z312" s="159">
        <v>124</v>
      </c>
      <c r="AA312" s="160">
        <v>112</v>
      </c>
      <c r="AB312" s="161">
        <v>1220</v>
      </c>
      <c r="AC312" s="164">
        <v>321</v>
      </c>
      <c r="AD312" s="156">
        <v>0</v>
      </c>
      <c r="AE312" s="165">
        <v>100</v>
      </c>
      <c r="AF312" s="166">
        <v>0</v>
      </c>
    </row>
    <row r="313" spans="1:32" s="3" customFormat="1" ht="18.75" customHeight="1">
      <c r="A313" s="167">
        <v>311</v>
      </c>
      <c r="B313" s="168">
        <v>286</v>
      </c>
      <c r="C313" s="169" t="s">
        <v>663</v>
      </c>
      <c r="D313" s="170" t="s">
        <v>3056</v>
      </c>
      <c r="E313" s="171" t="s">
        <v>3052</v>
      </c>
      <c r="F313" s="172">
        <v>299</v>
      </c>
      <c r="G313" s="173">
        <v>154178475</v>
      </c>
      <c r="H313" s="174">
        <v>323</v>
      </c>
      <c r="I313" s="175">
        <v>311</v>
      </c>
      <c r="J313" s="176">
        <v>160682249</v>
      </c>
      <c r="K313" s="177">
        <v>261</v>
      </c>
      <c r="L313" s="178">
        <v>246</v>
      </c>
      <c r="M313" s="173">
        <v>43578965</v>
      </c>
      <c r="N313" s="174">
        <v>239</v>
      </c>
      <c r="O313" s="175">
        <v>228</v>
      </c>
      <c r="P313" s="176">
        <v>93578241</v>
      </c>
      <c r="Q313" s="177">
        <v>382</v>
      </c>
      <c r="R313" s="178">
        <v>368</v>
      </c>
      <c r="S313" s="173">
        <v>101349952</v>
      </c>
      <c r="T313" s="174">
        <v>138</v>
      </c>
      <c r="U313" s="175">
        <v>131</v>
      </c>
      <c r="V313" s="176">
        <v>29797850</v>
      </c>
      <c r="W313" s="177">
        <v>180</v>
      </c>
      <c r="X313" s="178">
        <v>177</v>
      </c>
      <c r="Y313" s="173">
        <v>61978</v>
      </c>
      <c r="Z313" s="174">
        <v>361</v>
      </c>
      <c r="AA313" s="175">
        <v>346</v>
      </c>
      <c r="AB313" s="176">
        <v>338</v>
      </c>
      <c r="AC313" s="179">
        <v>372</v>
      </c>
      <c r="AD313" s="171">
        <v>0</v>
      </c>
      <c r="AE313" s="180">
        <v>100</v>
      </c>
      <c r="AF313" s="181">
        <v>0</v>
      </c>
    </row>
    <row r="314" spans="1:32" s="3" customFormat="1" ht="18.75" customHeight="1">
      <c r="A314" s="32">
        <v>312</v>
      </c>
      <c r="B314" s="33">
        <v>273</v>
      </c>
      <c r="C314" s="34" t="s">
        <v>1710</v>
      </c>
      <c r="D314" s="35" t="s">
        <v>1061</v>
      </c>
      <c r="E314" s="45" t="s">
        <v>3052</v>
      </c>
      <c r="F314" s="47">
        <v>300</v>
      </c>
      <c r="G314" s="38">
        <v>153426588</v>
      </c>
      <c r="H314" s="39">
        <v>340</v>
      </c>
      <c r="I314" s="40">
        <v>327</v>
      </c>
      <c r="J314" s="41">
        <v>153731005</v>
      </c>
      <c r="K314" s="42">
        <v>365</v>
      </c>
      <c r="L314" s="43">
        <v>350</v>
      </c>
      <c r="M314" s="38">
        <v>23725153</v>
      </c>
      <c r="N314" s="39">
        <v>288</v>
      </c>
      <c r="O314" s="40">
        <v>277</v>
      </c>
      <c r="P314" s="41">
        <v>70911915</v>
      </c>
      <c r="Q314" s="42">
        <v>337</v>
      </c>
      <c r="R314" s="43">
        <v>325</v>
      </c>
      <c r="S314" s="38">
        <v>120845729</v>
      </c>
      <c r="T314" s="39">
        <v>257</v>
      </c>
      <c r="U314" s="40">
        <v>248</v>
      </c>
      <c r="V314" s="41">
        <v>12130294</v>
      </c>
      <c r="W314" s="42">
        <v>208</v>
      </c>
      <c r="X314" s="43">
        <v>205</v>
      </c>
      <c r="Y314" s="38">
        <v>52392</v>
      </c>
      <c r="Z314" s="39">
        <v>147</v>
      </c>
      <c r="AA314" s="40">
        <v>134</v>
      </c>
      <c r="AB314" s="41">
        <v>1074</v>
      </c>
      <c r="AC314" s="108">
        <v>321</v>
      </c>
      <c r="AD314" s="45">
        <v>0</v>
      </c>
      <c r="AE314" s="37">
        <v>100</v>
      </c>
      <c r="AF314" s="46">
        <v>0</v>
      </c>
    </row>
    <row r="315" spans="1:32" s="3" customFormat="1" ht="18.75" customHeight="1">
      <c r="A315" s="32">
        <v>313</v>
      </c>
      <c r="B315" s="33">
        <v>310</v>
      </c>
      <c r="C315" s="34" t="s">
        <v>2254</v>
      </c>
      <c r="D315" s="35" t="s">
        <v>3054</v>
      </c>
      <c r="E315" s="45">
        <v>13</v>
      </c>
      <c r="F315" s="47" t="s">
        <v>3052</v>
      </c>
      <c r="G315" s="38">
        <v>152355064</v>
      </c>
      <c r="H315" s="39">
        <v>333</v>
      </c>
      <c r="I315" s="40">
        <v>13</v>
      </c>
      <c r="J315" s="41">
        <v>156749951</v>
      </c>
      <c r="K315" s="42">
        <v>173</v>
      </c>
      <c r="L315" s="43">
        <v>13</v>
      </c>
      <c r="M315" s="38">
        <v>69696031</v>
      </c>
      <c r="N315" s="39">
        <v>293</v>
      </c>
      <c r="O315" s="40">
        <v>12</v>
      </c>
      <c r="P315" s="41">
        <v>68601170</v>
      </c>
      <c r="Q315" s="42">
        <v>373</v>
      </c>
      <c r="R315" s="43">
        <v>14</v>
      </c>
      <c r="S315" s="38">
        <v>107030590</v>
      </c>
      <c r="T315" s="39">
        <v>418</v>
      </c>
      <c r="U315" s="40">
        <v>13</v>
      </c>
      <c r="V315" s="41">
        <v>1377942</v>
      </c>
      <c r="W315" s="42">
        <v>435</v>
      </c>
      <c r="X315" s="43">
        <v>8</v>
      </c>
      <c r="Y315" s="38">
        <v>386</v>
      </c>
      <c r="Z315" s="39">
        <v>70</v>
      </c>
      <c r="AA315" s="40">
        <v>10</v>
      </c>
      <c r="AB315" s="41">
        <v>1749</v>
      </c>
      <c r="AC315" s="108">
        <v>384</v>
      </c>
      <c r="AD315" s="45">
        <v>100</v>
      </c>
      <c r="AE315" s="37">
        <v>0</v>
      </c>
      <c r="AF315" s="46">
        <v>0</v>
      </c>
    </row>
    <row r="316" spans="1:32" s="3" customFormat="1" ht="18.75" customHeight="1">
      <c r="A316" s="32">
        <v>314</v>
      </c>
      <c r="B316" s="33">
        <v>324</v>
      </c>
      <c r="C316" s="34" t="s">
        <v>664</v>
      </c>
      <c r="D316" s="35" t="s">
        <v>3098</v>
      </c>
      <c r="E316" s="45" t="s">
        <v>3052</v>
      </c>
      <c r="F316" s="47">
        <v>301</v>
      </c>
      <c r="G316" s="38">
        <v>152226447</v>
      </c>
      <c r="H316" s="39">
        <v>332</v>
      </c>
      <c r="I316" s="40">
        <v>320</v>
      </c>
      <c r="J316" s="41">
        <v>157110015</v>
      </c>
      <c r="K316" s="42">
        <v>389</v>
      </c>
      <c r="L316" s="43">
        <v>374</v>
      </c>
      <c r="M316" s="38">
        <v>20804776</v>
      </c>
      <c r="N316" s="39">
        <v>371</v>
      </c>
      <c r="O316" s="40">
        <v>357</v>
      </c>
      <c r="P316" s="41">
        <v>42514506</v>
      </c>
      <c r="Q316" s="42">
        <v>432</v>
      </c>
      <c r="R316" s="43">
        <v>417</v>
      </c>
      <c r="S316" s="38">
        <v>73266392</v>
      </c>
      <c r="T316" s="39">
        <v>272</v>
      </c>
      <c r="U316" s="40">
        <v>262</v>
      </c>
      <c r="V316" s="41">
        <v>11169440</v>
      </c>
      <c r="W316" s="42">
        <v>256</v>
      </c>
      <c r="X316" s="43">
        <v>253</v>
      </c>
      <c r="Y316" s="38">
        <v>37229</v>
      </c>
      <c r="Z316" s="39">
        <v>341</v>
      </c>
      <c r="AA316" s="40">
        <v>327</v>
      </c>
      <c r="AB316" s="41">
        <v>390</v>
      </c>
      <c r="AC316" s="108">
        <v>371</v>
      </c>
      <c r="AD316" s="45">
        <v>0</v>
      </c>
      <c r="AE316" s="37">
        <v>100</v>
      </c>
      <c r="AF316" s="46">
        <v>0</v>
      </c>
    </row>
    <row r="317" spans="1:32" s="3" customFormat="1" ht="18.75" customHeight="1">
      <c r="A317" s="152">
        <v>315</v>
      </c>
      <c r="B317" s="153" t="s">
        <v>3052</v>
      </c>
      <c r="C317" s="190" t="s">
        <v>3052</v>
      </c>
      <c r="D317" s="155" t="s">
        <v>3056</v>
      </c>
      <c r="E317" s="156" t="s">
        <v>3052</v>
      </c>
      <c r="F317" s="157">
        <v>302</v>
      </c>
      <c r="G317" s="206" t="s">
        <v>3052</v>
      </c>
      <c r="H317" s="159">
        <v>338</v>
      </c>
      <c r="I317" s="160">
        <v>325</v>
      </c>
      <c r="J317" s="207" t="s">
        <v>3052</v>
      </c>
      <c r="K317" s="162">
        <v>335</v>
      </c>
      <c r="L317" s="163">
        <v>320</v>
      </c>
      <c r="M317" s="206" t="s">
        <v>3052</v>
      </c>
      <c r="N317" s="159">
        <v>458</v>
      </c>
      <c r="O317" s="160">
        <v>444</v>
      </c>
      <c r="P317" s="207" t="s">
        <v>3052</v>
      </c>
      <c r="Q317" s="162">
        <v>434</v>
      </c>
      <c r="R317" s="163">
        <v>419</v>
      </c>
      <c r="S317" s="206" t="s">
        <v>3052</v>
      </c>
      <c r="T317" s="159">
        <v>297</v>
      </c>
      <c r="U317" s="160">
        <v>286</v>
      </c>
      <c r="V317" s="207" t="s">
        <v>3052</v>
      </c>
      <c r="W317" s="162">
        <v>370</v>
      </c>
      <c r="X317" s="163">
        <v>365</v>
      </c>
      <c r="Y317" s="206" t="s">
        <v>3052</v>
      </c>
      <c r="Z317" s="159">
        <v>256</v>
      </c>
      <c r="AA317" s="160">
        <v>243</v>
      </c>
      <c r="AB317" s="207" t="s">
        <v>3052</v>
      </c>
      <c r="AC317" s="164">
        <v>384</v>
      </c>
      <c r="AD317" s="156">
        <v>0</v>
      </c>
      <c r="AE317" s="165">
        <v>100</v>
      </c>
      <c r="AF317" s="166">
        <v>0</v>
      </c>
    </row>
    <row r="318" spans="1:32" s="3" customFormat="1" ht="18.75" customHeight="1">
      <c r="A318" s="18">
        <v>316</v>
      </c>
      <c r="B318" s="19">
        <v>363</v>
      </c>
      <c r="C318" s="20" t="s">
        <v>665</v>
      </c>
      <c r="D318" s="21" t="s">
        <v>1061</v>
      </c>
      <c r="E318" s="22" t="s">
        <v>3052</v>
      </c>
      <c r="F318" s="23">
        <v>303</v>
      </c>
      <c r="G318" s="24">
        <v>152007951</v>
      </c>
      <c r="H318" s="25">
        <v>341</v>
      </c>
      <c r="I318" s="26">
        <v>328</v>
      </c>
      <c r="J318" s="27">
        <v>153666851</v>
      </c>
      <c r="K318" s="28" t="s">
        <v>3052</v>
      </c>
      <c r="L318" s="29" t="s">
        <v>3052</v>
      </c>
      <c r="M318" s="64" t="s">
        <v>3052</v>
      </c>
      <c r="N318" s="25">
        <v>334</v>
      </c>
      <c r="O318" s="26">
        <v>320</v>
      </c>
      <c r="P318" s="27">
        <v>53556010</v>
      </c>
      <c r="Q318" s="28">
        <v>328</v>
      </c>
      <c r="R318" s="29">
        <v>316</v>
      </c>
      <c r="S318" s="24">
        <v>126558468</v>
      </c>
      <c r="T318" s="25" t="s">
        <v>3052</v>
      </c>
      <c r="U318" s="26" t="s">
        <v>3052</v>
      </c>
      <c r="V318" s="69" t="s">
        <v>3052</v>
      </c>
      <c r="W318" s="28">
        <v>374</v>
      </c>
      <c r="X318" s="29">
        <v>369</v>
      </c>
      <c r="Y318" s="24">
        <v>9511</v>
      </c>
      <c r="Z318" s="25">
        <v>183</v>
      </c>
      <c r="AA318" s="26">
        <v>170</v>
      </c>
      <c r="AB318" s="27">
        <v>900</v>
      </c>
      <c r="AC318" s="107">
        <v>384</v>
      </c>
      <c r="AD318" s="22">
        <v>0</v>
      </c>
      <c r="AE318" s="30">
        <v>50</v>
      </c>
      <c r="AF318" s="31">
        <v>50</v>
      </c>
    </row>
    <row r="319" spans="1:32" s="3" customFormat="1" ht="18.75" customHeight="1">
      <c r="A319" s="32">
        <v>317</v>
      </c>
      <c r="B319" s="33" t="s">
        <v>3052</v>
      </c>
      <c r="C319" s="34" t="s">
        <v>666</v>
      </c>
      <c r="D319" s="35" t="s">
        <v>88</v>
      </c>
      <c r="E319" s="45" t="s">
        <v>3052</v>
      </c>
      <c r="F319" s="47">
        <v>304</v>
      </c>
      <c r="G319" s="38">
        <v>151484527</v>
      </c>
      <c r="H319" s="39">
        <v>334</v>
      </c>
      <c r="I319" s="40">
        <v>321</v>
      </c>
      <c r="J319" s="41">
        <v>156516523</v>
      </c>
      <c r="K319" s="42" t="s">
        <v>3052</v>
      </c>
      <c r="L319" s="43" t="s">
        <v>3052</v>
      </c>
      <c r="M319" s="44" t="s">
        <v>3052</v>
      </c>
      <c r="N319" s="39" t="s">
        <v>3052</v>
      </c>
      <c r="O319" s="40" t="s">
        <v>3052</v>
      </c>
      <c r="P319" s="62" t="s">
        <v>3052</v>
      </c>
      <c r="Q319" s="42">
        <v>460</v>
      </c>
      <c r="R319" s="43">
        <v>445</v>
      </c>
      <c r="S319" s="38">
        <v>60233231</v>
      </c>
      <c r="T319" s="39" t="s">
        <v>3052</v>
      </c>
      <c r="U319" s="40" t="s">
        <v>3052</v>
      </c>
      <c r="V319" s="62" t="s">
        <v>3052</v>
      </c>
      <c r="W319" s="42">
        <v>409</v>
      </c>
      <c r="X319" s="43">
        <v>403</v>
      </c>
      <c r="Y319" s="38">
        <v>2835</v>
      </c>
      <c r="Z319" s="39">
        <v>329</v>
      </c>
      <c r="AA319" s="40">
        <v>315</v>
      </c>
      <c r="AB319" s="41">
        <v>424</v>
      </c>
      <c r="AC319" s="108">
        <v>352</v>
      </c>
      <c r="AD319" s="45">
        <v>0</v>
      </c>
      <c r="AE319" s="37">
        <v>49</v>
      </c>
      <c r="AF319" s="46">
        <v>51</v>
      </c>
    </row>
    <row r="320" spans="1:32" s="3" customFormat="1" ht="18.75" customHeight="1">
      <c r="A320" s="137">
        <v>318</v>
      </c>
      <c r="B320" s="138">
        <v>319</v>
      </c>
      <c r="C320" s="139" t="s">
        <v>667</v>
      </c>
      <c r="D320" s="140" t="s">
        <v>3056</v>
      </c>
      <c r="E320" s="141" t="s">
        <v>3052</v>
      </c>
      <c r="F320" s="142">
        <v>305</v>
      </c>
      <c r="G320" s="143">
        <v>151064552</v>
      </c>
      <c r="H320" s="144">
        <v>325</v>
      </c>
      <c r="I320" s="145">
        <v>313</v>
      </c>
      <c r="J320" s="146">
        <v>160414477</v>
      </c>
      <c r="K320" s="147">
        <v>223</v>
      </c>
      <c r="L320" s="148">
        <v>208</v>
      </c>
      <c r="M320" s="143">
        <v>51464872</v>
      </c>
      <c r="N320" s="144">
        <v>222</v>
      </c>
      <c r="O320" s="145">
        <v>212</v>
      </c>
      <c r="P320" s="146">
        <v>104508352</v>
      </c>
      <c r="Q320" s="147">
        <v>229</v>
      </c>
      <c r="R320" s="148">
        <v>217</v>
      </c>
      <c r="S320" s="143">
        <v>205174674</v>
      </c>
      <c r="T320" s="144">
        <v>203</v>
      </c>
      <c r="U320" s="145">
        <v>195</v>
      </c>
      <c r="V320" s="146">
        <v>17763313</v>
      </c>
      <c r="W320" s="147">
        <v>218</v>
      </c>
      <c r="X320" s="148">
        <v>215</v>
      </c>
      <c r="Y320" s="143">
        <v>50161</v>
      </c>
      <c r="Z320" s="144">
        <v>68</v>
      </c>
      <c r="AA320" s="145">
        <v>59</v>
      </c>
      <c r="AB320" s="146">
        <v>1839</v>
      </c>
      <c r="AC320" s="149">
        <v>381</v>
      </c>
      <c r="AD320" s="141">
        <v>0</v>
      </c>
      <c r="AE320" s="150">
        <v>100</v>
      </c>
      <c r="AF320" s="151">
        <v>0</v>
      </c>
    </row>
    <row r="321" spans="1:32" s="3" customFormat="1" ht="18.75" customHeight="1">
      <c r="A321" s="137">
        <v>319</v>
      </c>
      <c r="B321" s="138" t="s">
        <v>3052</v>
      </c>
      <c r="C321" s="188" t="s">
        <v>3052</v>
      </c>
      <c r="D321" s="140" t="s">
        <v>3056</v>
      </c>
      <c r="E321" s="141" t="s">
        <v>3052</v>
      </c>
      <c r="F321" s="142">
        <v>306</v>
      </c>
      <c r="G321" s="186" t="s">
        <v>3052</v>
      </c>
      <c r="H321" s="144">
        <v>335</v>
      </c>
      <c r="I321" s="145">
        <v>322</v>
      </c>
      <c r="J321" s="187" t="s">
        <v>3052</v>
      </c>
      <c r="K321" s="147">
        <v>316</v>
      </c>
      <c r="L321" s="148">
        <v>301</v>
      </c>
      <c r="M321" s="186" t="s">
        <v>3052</v>
      </c>
      <c r="N321" s="144">
        <v>339</v>
      </c>
      <c r="O321" s="145">
        <v>325</v>
      </c>
      <c r="P321" s="187" t="s">
        <v>3052</v>
      </c>
      <c r="Q321" s="147">
        <v>355</v>
      </c>
      <c r="R321" s="148">
        <v>343</v>
      </c>
      <c r="S321" s="186" t="s">
        <v>3052</v>
      </c>
      <c r="T321" s="144">
        <v>384</v>
      </c>
      <c r="U321" s="145">
        <v>373</v>
      </c>
      <c r="V321" s="187" t="s">
        <v>3052</v>
      </c>
      <c r="W321" s="147">
        <v>122</v>
      </c>
      <c r="X321" s="148">
        <v>120</v>
      </c>
      <c r="Y321" s="186" t="s">
        <v>3052</v>
      </c>
      <c r="Z321" s="144">
        <v>116</v>
      </c>
      <c r="AA321" s="145">
        <v>105</v>
      </c>
      <c r="AB321" s="187" t="s">
        <v>3052</v>
      </c>
      <c r="AC321" s="149">
        <v>322</v>
      </c>
      <c r="AD321" s="141">
        <v>0</v>
      </c>
      <c r="AE321" s="150">
        <v>100</v>
      </c>
      <c r="AF321" s="151">
        <v>0</v>
      </c>
    </row>
    <row r="322" spans="1:32" s="3" customFormat="1" ht="18.75" customHeight="1">
      <c r="A322" s="152">
        <v>320</v>
      </c>
      <c r="B322" s="153">
        <v>298</v>
      </c>
      <c r="C322" s="154" t="s">
        <v>2622</v>
      </c>
      <c r="D322" s="155" t="s">
        <v>3056</v>
      </c>
      <c r="E322" s="156" t="s">
        <v>3052</v>
      </c>
      <c r="F322" s="157">
        <v>307</v>
      </c>
      <c r="G322" s="158">
        <v>150579594</v>
      </c>
      <c r="H322" s="159">
        <v>318</v>
      </c>
      <c r="I322" s="160">
        <v>306</v>
      </c>
      <c r="J322" s="161">
        <v>166042637</v>
      </c>
      <c r="K322" s="162">
        <v>143</v>
      </c>
      <c r="L322" s="163">
        <v>131</v>
      </c>
      <c r="M322" s="158">
        <v>81283116</v>
      </c>
      <c r="N322" s="159">
        <v>237</v>
      </c>
      <c r="O322" s="160">
        <v>226</v>
      </c>
      <c r="P322" s="161">
        <v>94039220</v>
      </c>
      <c r="Q322" s="162">
        <v>192</v>
      </c>
      <c r="R322" s="163">
        <v>180</v>
      </c>
      <c r="S322" s="158">
        <v>247816501</v>
      </c>
      <c r="T322" s="159">
        <v>315</v>
      </c>
      <c r="U322" s="160">
        <v>304</v>
      </c>
      <c r="V322" s="161">
        <v>7478653</v>
      </c>
      <c r="W322" s="162">
        <v>136</v>
      </c>
      <c r="X322" s="163">
        <v>134</v>
      </c>
      <c r="Y322" s="158">
        <v>81626</v>
      </c>
      <c r="Z322" s="159">
        <v>98</v>
      </c>
      <c r="AA322" s="160">
        <v>87</v>
      </c>
      <c r="AB322" s="161">
        <v>1418</v>
      </c>
      <c r="AC322" s="164">
        <v>384</v>
      </c>
      <c r="AD322" s="156">
        <v>0</v>
      </c>
      <c r="AE322" s="165">
        <v>0</v>
      </c>
      <c r="AF322" s="166">
        <v>100</v>
      </c>
    </row>
    <row r="323" spans="1:32" s="3" customFormat="1" ht="18.75" customHeight="1">
      <c r="A323" s="18">
        <v>321</v>
      </c>
      <c r="B323" s="19">
        <v>292</v>
      </c>
      <c r="C323" s="20" t="s">
        <v>1892</v>
      </c>
      <c r="D323" s="21" t="s">
        <v>3154</v>
      </c>
      <c r="E323" s="22" t="s">
        <v>3052</v>
      </c>
      <c r="F323" s="23">
        <v>308</v>
      </c>
      <c r="G323" s="24">
        <v>149479984</v>
      </c>
      <c r="H323" s="25">
        <v>345</v>
      </c>
      <c r="I323" s="26">
        <v>332</v>
      </c>
      <c r="J323" s="27">
        <v>151288598</v>
      </c>
      <c r="K323" s="28">
        <v>415</v>
      </c>
      <c r="L323" s="29">
        <v>400</v>
      </c>
      <c r="M323" s="24">
        <v>15976916</v>
      </c>
      <c r="N323" s="25">
        <v>377</v>
      </c>
      <c r="O323" s="26">
        <v>363</v>
      </c>
      <c r="P323" s="27">
        <v>41315758</v>
      </c>
      <c r="Q323" s="28">
        <v>298</v>
      </c>
      <c r="R323" s="29">
        <v>286</v>
      </c>
      <c r="S323" s="24">
        <v>142920270</v>
      </c>
      <c r="T323" s="25">
        <v>299</v>
      </c>
      <c r="U323" s="26">
        <v>288</v>
      </c>
      <c r="V323" s="27">
        <v>9259637</v>
      </c>
      <c r="W323" s="28">
        <v>102</v>
      </c>
      <c r="X323" s="29">
        <v>100</v>
      </c>
      <c r="Y323" s="24">
        <v>106644</v>
      </c>
      <c r="Z323" s="25">
        <v>417</v>
      </c>
      <c r="AA323" s="26">
        <v>402</v>
      </c>
      <c r="AB323" s="27">
        <v>223</v>
      </c>
      <c r="AC323" s="107">
        <v>383</v>
      </c>
      <c r="AD323" s="22">
        <v>0</v>
      </c>
      <c r="AE323" s="30">
        <v>97.75</v>
      </c>
      <c r="AF323" s="31">
        <v>2.25</v>
      </c>
    </row>
    <row r="324" spans="1:32" s="3" customFormat="1" ht="18.75" customHeight="1">
      <c r="A324" s="32">
        <v>322</v>
      </c>
      <c r="B324" s="33">
        <v>339</v>
      </c>
      <c r="C324" s="34" t="s">
        <v>392</v>
      </c>
      <c r="D324" s="35" t="s">
        <v>2187</v>
      </c>
      <c r="E324" s="45" t="s">
        <v>3052</v>
      </c>
      <c r="F324" s="47">
        <v>309</v>
      </c>
      <c r="G324" s="38">
        <v>149249796</v>
      </c>
      <c r="H324" s="39">
        <v>349</v>
      </c>
      <c r="I324" s="40">
        <v>336</v>
      </c>
      <c r="J324" s="41">
        <v>150196517</v>
      </c>
      <c r="K324" s="42">
        <v>308</v>
      </c>
      <c r="L324" s="43">
        <v>293</v>
      </c>
      <c r="M324" s="38">
        <v>32652550</v>
      </c>
      <c r="N324" s="39">
        <v>262</v>
      </c>
      <c r="O324" s="40">
        <v>251</v>
      </c>
      <c r="P324" s="41">
        <v>81836276</v>
      </c>
      <c r="Q324" s="42">
        <v>334</v>
      </c>
      <c r="R324" s="43">
        <v>322</v>
      </c>
      <c r="S324" s="38">
        <v>123878779</v>
      </c>
      <c r="T324" s="39">
        <v>221</v>
      </c>
      <c r="U324" s="40">
        <v>212</v>
      </c>
      <c r="V324" s="41">
        <v>15646264</v>
      </c>
      <c r="W324" s="42">
        <v>181</v>
      </c>
      <c r="X324" s="43">
        <v>178</v>
      </c>
      <c r="Y324" s="38">
        <v>61476</v>
      </c>
      <c r="Z324" s="39">
        <v>340</v>
      </c>
      <c r="AA324" s="40">
        <v>326</v>
      </c>
      <c r="AB324" s="41">
        <v>390</v>
      </c>
      <c r="AC324" s="108">
        <v>356</v>
      </c>
      <c r="AD324" s="45">
        <v>0</v>
      </c>
      <c r="AE324" s="37">
        <v>0</v>
      </c>
      <c r="AF324" s="46">
        <v>100</v>
      </c>
    </row>
    <row r="325" spans="1:32" s="3" customFormat="1" ht="18.75" customHeight="1">
      <c r="A325" s="137">
        <v>323</v>
      </c>
      <c r="B325" s="138">
        <v>294</v>
      </c>
      <c r="C325" s="139" t="s">
        <v>2634</v>
      </c>
      <c r="D325" s="140" t="s">
        <v>3056</v>
      </c>
      <c r="E325" s="141" t="s">
        <v>3052</v>
      </c>
      <c r="F325" s="142">
        <v>310</v>
      </c>
      <c r="G325" s="143">
        <v>148968586</v>
      </c>
      <c r="H325" s="144">
        <v>319</v>
      </c>
      <c r="I325" s="145">
        <v>307</v>
      </c>
      <c r="J325" s="146">
        <v>165679408</v>
      </c>
      <c r="K325" s="147">
        <v>331</v>
      </c>
      <c r="L325" s="148">
        <v>316</v>
      </c>
      <c r="M325" s="143">
        <v>28791588</v>
      </c>
      <c r="N325" s="144">
        <v>236</v>
      </c>
      <c r="O325" s="145">
        <v>225</v>
      </c>
      <c r="P325" s="146">
        <v>94376382</v>
      </c>
      <c r="Q325" s="147">
        <v>370</v>
      </c>
      <c r="R325" s="148">
        <v>357</v>
      </c>
      <c r="S325" s="143">
        <v>107734583</v>
      </c>
      <c r="T325" s="144">
        <v>371</v>
      </c>
      <c r="U325" s="145">
        <v>360</v>
      </c>
      <c r="V325" s="146">
        <v>3606873</v>
      </c>
      <c r="W325" s="147">
        <v>449</v>
      </c>
      <c r="X325" s="148">
        <v>441</v>
      </c>
      <c r="Y325" s="143">
        <v>26</v>
      </c>
      <c r="Z325" s="144">
        <v>373</v>
      </c>
      <c r="AA325" s="145">
        <v>358</v>
      </c>
      <c r="AB325" s="146">
        <v>320</v>
      </c>
      <c r="AC325" s="149">
        <v>351</v>
      </c>
      <c r="AD325" s="141">
        <v>0</v>
      </c>
      <c r="AE325" s="150">
        <v>100</v>
      </c>
      <c r="AF325" s="151">
        <v>0</v>
      </c>
    </row>
    <row r="326" spans="1:32" s="3" customFormat="1" ht="18.75" customHeight="1">
      <c r="A326" s="32">
        <v>324</v>
      </c>
      <c r="B326" s="33">
        <v>375</v>
      </c>
      <c r="C326" s="34" t="s">
        <v>1956</v>
      </c>
      <c r="D326" s="35" t="s">
        <v>885</v>
      </c>
      <c r="E326" s="45" t="s">
        <v>3052</v>
      </c>
      <c r="F326" s="47">
        <v>311</v>
      </c>
      <c r="G326" s="38">
        <v>148632162</v>
      </c>
      <c r="H326" s="39">
        <v>342</v>
      </c>
      <c r="I326" s="40">
        <v>329</v>
      </c>
      <c r="J326" s="41">
        <v>152805804</v>
      </c>
      <c r="K326" s="42">
        <v>97</v>
      </c>
      <c r="L326" s="43">
        <v>86</v>
      </c>
      <c r="M326" s="38">
        <v>112258228</v>
      </c>
      <c r="N326" s="39">
        <v>122</v>
      </c>
      <c r="O326" s="40">
        <v>112</v>
      </c>
      <c r="P326" s="41">
        <v>196771628</v>
      </c>
      <c r="Q326" s="42">
        <v>200</v>
      </c>
      <c r="R326" s="43">
        <v>188</v>
      </c>
      <c r="S326" s="38">
        <v>234323961</v>
      </c>
      <c r="T326" s="39">
        <v>45</v>
      </c>
      <c r="U326" s="40">
        <v>42</v>
      </c>
      <c r="V326" s="41">
        <v>96720948</v>
      </c>
      <c r="W326" s="42" t="s">
        <v>3052</v>
      </c>
      <c r="X326" s="43" t="s">
        <v>3052</v>
      </c>
      <c r="Y326" s="44" t="s">
        <v>3052</v>
      </c>
      <c r="Z326" s="39">
        <v>325</v>
      </c>
      <c r="AA326" s="40">
        <v>311</v>
      </c>
      <c r="AB326" s="41">
        <v>432</v>
      </c>
      <c r="AC326" s="108">
        <v>210</v>
      </c>
      <c r="AD326" s="45">
        <v>0</v>
      </c>
      <c r="AE326" s="37">
        <v>100</v>
      </c>
      <c r="AF326" s="46">
        <v>0</v>
      </c>
    </row>
    <row r="327" spans="1:32" s="3" customFormat="1" ht="18.75" customHeight="1">
      <c r="A327" s="48">
        <v>325</v>
      </c>
      <c r="B327" s="49" t="s">
        <v>3052</v>
      </c>
      <c r="C327" s="50" t="s">
        <v>1957</v>
      </c>
      <c r="D327" s="51" t="s">
        <v>3056</v>
      </c>
      <c r="E327" s="52" t="s">
        <v>3052</v>
      </c>
      <c r="F327" s="53">
        <v>312</v>
      </c>
      <c r="G327" s="54">
        <v>148603364</v>
      </c>
      <c r="H327" s="55">
        <v>352</v>
      </c>
      <c r="I327" s="56">
        <v>339</v>
      </c>
      <c r="J327" s="57">
        <v>148603364</v>
      </c>
      <c r="K327" s="58">
        <v>17</v>
      </c>
      <c r="L327" s="59">
        <v>15</v>
      </c>
      <c r="M327" s="54">
        <v>711557297</v>
      </c>
      <c r="N327" s="55">
        <v>200</v>
      </c>
      <c r="O327" s="56">
        <v>190</v>
      </c>
      <c r="P327" s="57">
        <v>117954945</v>
      </c>
      <c r="Q327" s="58">
        <v>226</v>
      </c>
      <c r="R327" s="59">
        <v>214</v>
      </c>
      <c r="S327" s="54">
        <v>209590742</v>
      </c>
      <c r="T327" s="55">
        <v>166</v>
      </c>
      <c r="U327" s="56">
        <v>159</v>
      </c>
      <c r="V327" s="57">
        <v>23752020</v>
      </c>
      <c r="W327" s="58">
        <v>292</v>
      </c>
      <c r="X327" s="59">
        <v>289</v>
      </c>
      <c r="Y327" s="54">
        <v>25933</v>
      </c>
      <c r="Z327" s="55">
        <v>410</v>
      </c>
      <c r="AA327" s="56">
        <v>395</v>
      </c>
      <c r="AB327" s="57">
        <v>232</v>
      </c>
      <c r="AC327" s="109">
        <v>314</v>
      </c>
      <c r="AD327" s="52">
        <v>0</v>
      </c>
      <c r="AE327" s="60">
        <v>7.5</v>
      </c>
      <c r="AF327" s="61">
        <v>92.5</v>
      </c>
    </row>
    <row r="328" spans="1:32" s="3" customFormat="1" ht="18.75" customHeight="1">
      <c r="A328" s="18">
        <v>326</v>
      </c>
      <c r="B328" s="19">
        <v>355</v>
      </c>
      <c r="C328" s="20" t="s">
        <v>1958</v>
      </c>
      <c r="D328" s="21" t="s">
        <v>3056</v>
      </c>
      <c r="E328" s="22" t="s">
        <v>3052</v>
      </c>
      <c r="F328" s="23">
        <v>313</v>
      </c>
      <c r="G328" s="24">
        <v>147545640</v>
      </c>
      <c r="H328" s="25">
        <v>353</v>
      </c>
      <c r="I328" s="26">
        <v>340</v>
      </c>
      <c r="J328" s="27">
        <v>147545640</v>
      </c>
      <c r="K328" s="28" t="s">
        <v>3052</v>
      </c>
      <c r="L328" s="29" t="s">
        <v>3052</v>
      </c>
      <c r="M328" s="64" t="s">
        <v>3052</v>
      </c>
      <c r="N328" s="25" t="s">
        <v>3052</v>
      </c>
      <c r="O328" s="26" t="s">
        <v>3052</v>
      </c>
      <c r="P328" s="69" t="s">
        <v>3052</v>
      </c>
      <c r="Q328" s="28" t="s">
        <v>3052</v>
      </c>
      <c r="R328" s="29" t="s">
        <v>3052</v>
      </c>
      <c r="S328" s="64" t="s">
        <v>3052</v>
      </c>
      <c r="T328" s="25" t="s">
        <v>3052</v>
      </c>
      <c r="U328" s="26" t="s">
        <v>3052</v>
      </c>
      <c r="V328" s="69" t="s">
        <v>3052</v>
      </c>
      <c r="W328" s="28">
        <v>223</v>
      </c>
      <c r="X328" s="29">
        <v>220</v>
      </c>
      <c r="Y328" s="24">
        <v>47622</v>
      </c>
      <c r="Z328" s="25" t="s">
        <v>3052</v>
      </c>
      <c r="AA328" s="26" t="s">
        <v>3052</v>
      </c>
      <c r="AB328" s="69" t="s">
        <v>3052</v>
      </c>
      <c r="AC328" s="107">
        <v>312</v>
      </c>
      <c r="AD328" s="22">
        <v>0</v>
      </c>
      <c r="AE328" s="30">
        <v>100</v>
      </c>
      <c r="AF328" s="31">
        <v>0</v>
      </c>
    </row>
    <row r="329" spans="1:32" s="3" customFormat="1" ht="18.75" customHeight="1">
      <c r="A329" s="137">
        <v>327</v>
      </c>
      <c r="B329" s="138">
        <v>347</v>
      </c>
      <c r="C329" s="139" t="s">
        <v>2705</v>
      </c>
      <c r="D329" s="140" t="s">
        <v>3056</v>
      </c>
      <c r="E329" s="141" t="s">
        <v>3052</v>
      </c>
      <c r="F329" s="142">
        <v>314</v>
      </c>
      <c r="G329" s="143">
        <v>147396338</v>
      </c>
      <c r="H329" s="144">
        <v>192</v>
      </c>
      <c r="I329" s="145">
        <v>182</v>
      </c>
      <c r="J329" s="146">
        <v>274823439</v>
      </c>
      <c r="K329" s="147">
        <v>272</v>
      </c>
      <c r="L329" s="148">
        <v>257</v>
      </c>
      <c r="M329" s="143">
        <v>39522774</v>
      </c>
      <c r="N329" s="144">
        <v>408</v>
      </c>
      <c r="O329" s="145">
        <v>394</v>
      </c>
      <c r="P329" s="146">
        <v>32695106</v>
      </c>
      <c r="Q329" s="147">
        <v>265</v>
      </c>
      <c r="R329" s="148">
        <v>253</v>
      </c>
      <c r="S329" s="143">
        <v>169788778</v>
      </c>
      <c r="T329" s="144">
        <v>386</v>
      </c>
      <c r="U329" s="145">
        <v>375</v>
      </c>
      <c r="V329" s="146">
        <v>3132316</v>
      </c>
      <c r="W329" s="147">
        <v>275</v>
      </c>
      <c r="X329" s="148">
        <v>272</v>
      </c>
      <c r="Y329" s="143">
        <v>29400</v>
      </c>
      <c r="Z329" s="144">
        <v>390</v>
      </c>
      <c r="AA329" s="145">
        <v>375</v>
      </c>
      <c r="AB329" s="146">
        <v>278</v>
      </c>
      <c r="AC329" s="149">
        <v>383</v>
      </c>
      <c r="AD329" s="141">
        <v>0</v>
      </c>
      <c r="AE329" s="150">
        <v>35</v>
      </c>
      <c r="AF329" s="151">
        <v>65</v>
      </c>
    </row>
    <row r="330" spans="1:32" s="3" customFormat="1" ht="18.75" customHeight="1">
      <c r="A330" s="137">
        <v>328</v>
      </c>
      <c r="B330" s="138">
        <v>311</v>
      </c>
      <c r="C330" s="139" t="s">
        <v>1959</v>
      </c>
      <c r="D330" s="140" t="s">
        <v>3056</v>
      </c>
      <c r="E330" s="141" t="s">
        <v>3052</v>
      </c>
      <c r="F330" s="142">
        <v>315</v>
      </c>
      <c r="G330" s="143">
        <v>146203294</v>
      </c>
      <c r="H330" s="144">
        <v>356</v>
      </c>
      <c r="I330" s="145">
        <v>343</v>
      </c>
      <c r="J330" s="146">
        <v>146203294</v>
      </c>
      <c r="K330" s="147">
        <v>230</v>
      </c>
      <c r="L330" s="148">
        <v>215</v>
      </c>
      <c r="M330" s="143">
        <v>50088381</v>
      </c>
      <c r="N330" s="144">
        <v>277</v>
      </c>
      <c r="O330" s="145">
        <v>266</v>
      </c>
      <c r="P330" s="146">
        <v>76785326</v>
      </c>
      <c r="Q330" s="147">
        <v>275</v>
      </c>
      <c r="R330" s="148">
        <v>263</v>
      </c>
      <c r="S330" s="143">
        <v>163559649</v>
      </c>
      <c r="T330" s="144">
        <v>302</v>
      </c>
      <c r="U330" s="145">
        <v>291</v>
      </c>
      <c r="V330" s="146">
        <v>8633842</v>
      </c>
      <c r="W330" s="147">
        <v>164</v>
      </c>
      <c r="X330" s="148">
        <v>161</v>
      </c>
      <c r="Y330" s="143">
        <v>69010</v>
      </c>
      <c r="Z330" s="144">
        <v>112</v>
      </c>
      <c r="AA330" s="145">
        <v>101</v>
      </c>
      <c r="AB330" s="146">
        <v>1307</v>
      </c>
      <c r="AC330" s="149">
        <v>321</v>
      </c>
      <c r="AD330" s="141">
        <v>0</v>
      </c>
      <c r="AE330" s="150">
        <v>100</v>
      </c>
      <c r="AF330" s="151">
        <v>0</v>
      </c>
    </row>
    <row r="331" spans="1:32" s="3" customFormat="1" ht="18.75" customHeight="1">
      <c r="A331" s="32">
        <v>329</v>
      </c>
      <c r="B331" s="33">
        <v>239</v>
      </c>
      <c r="C331" s="34" t="s">
        <v>1960</v>
      </c>
      <c r="D331" s="35" t="s">
        <v>3051</v>
      </c>
      <c r="E331" s="45" t="s">
        <v>3052</v>
      </c>
      <c r="F331" s="47">
        <v>316</v>
      </c>
      <c r="G331" s="38">
        <v>145978534</v>
      </c>
      <c r="H331" s="39">
        <v>275</v>
      </c>
      <c r="I331" s="40">
        <v>263</v>
      </c>
      <c r="J331" s="41">
        <v>194482459</v>
      </c>
      <c r="K331" s="42">
        <v>343</v>
      </c>
      <c r="L331" s="43">
        <v>328</v>
      </c>
      <c r="M331" s="38">
        <v>26618538</v>
      </c>
      <c r="N331" s="39">
        <v>325</v>
      </c>
      <c r="O331" s="40">
        <v>311</v>
      </c>
      <c r="P331" s="41">
        <v>57145165</v>
      </c>
      <c r="Q331" s="42">
        <v>406</v>
      </c>
      <c r="R331" s="43">
        <v>391</v>
      </c>
      <c r="S331" s="38">
        <v>85994286</v>
      </c>
      <c r="T331" s="39">
        <v>327</v>
      </c>
      <c r="U331" s="40">
        <v>316</v>
      </c>
      <c r="V331" s="41">
        <v>6554780</v>
      </c>
      <c r="W331" s="42">
        <v>290</v>
      </c>
      <c r="X331" s="43">
        <v>287</v>
      </c>
      <c r="Y331" s="38">
        <v>26074</v>
      </c>
      <c r="Z331" s="39">
        <v>426</v>
      </c>
      <c r="AA331" s="40">
        <v>411</v>
      </c>
      <c r="AB331" s="41">
        <v>201</v>
      </c>
      <c r="AC331" s="108">
        <v>351</v>
      </c>
      <c r="AD331" s="45">
        <v>0</v>
      </c>
      <c r="AE331" s="37">
        <v>0.01</v>
      </c>
      <c r="AF331" s="46">
        <v>99.99</v>
      </c>
    </row>
    <row r="332" spans="1:32" s="3" customFormat="1" ht="18.75" customHeight="1">
      <c r="A332" s="48">
        <v>330</v>
      </c>
      <c r="B332" s="49">
        <v>435</v>
      </c>
      <c r="C332" s="50" t="s">
        <v>1961</v>
      </c>
      <c r="D332" s="51" t="s">
        <v>3106</v>
      </c>
      <c r="E332" s="68" t="s">
        <v>3052</v>
      </c>
      <c r="F332" s="60">
        <v>317</v>
      </c>
      <c r="G332" s="54">
        <v>145779205</v>
      </c>
      <c r="H332" s="55">
        <v>343</v>
      </c>
      <c r="I332" s="56">
        <v>330</v>
      </c>
      <c r="J332" s="57">
        <v>151666900</v>
      </c>
      <c r="K332" s="58">
        <v>432</v>
      </c>
      <c r="L332" s="59">
        <v>417</v>
      </c>
      <c r="M332" s="54">
        <v>13428861</v>
      </c>
      <c r="N332" s="55">
        <v>450</v>
      </c>
      <c r="O332" s="56">
        <v>436</v>
      </c>
      <c r="P332" s="57">
        <v>20383798</v>
      </c>
      <c r="Q332" s="58">
        <v>458</v>
      </c>
      <c r="R332" s="59">
        <v>443</v>
      </c>
      <c r="S332" s="54">
        <v>60983478</v>
      </c>
      <c r="T332" s="55">
        <v>441</v>
      </c>
      <c r="U332" s="56">
        <v>427</v>
      </c>
      <c r="V332" s="57">
        <v>523934</v>
      </c>
      <c r="W332" s="58" t="s">
        <v>3052</v>
      </c>
      <c r="X332" s="59" t="s">
        <v>3052</v>
      </c>
      <c r="Y332" s="65" t="s">
        <v>3052</v>
      </c>
      <c r="Z332" s="55">
        <v>379</v>
      </c>
      <c r="AA332" s="56">
        <v>364</v>
      </c>
      <c r="AB332" s="57">
        <v>300</v>
      </c>
      <c r="AC332" s="109">
        <v>311</v>
      </c>
      <c r="AD332" s="52">
        <v>0</v>
      </c>
      <c r="AE332" s="60">
        <v>100</v>
      </c>
      <c r="AF332" s="61">
        <v>0</v>
      </c>
    </row>
    <row r="333" spans="1:32" s="3" customFormat="1" ht="18.75" customHeight="1">
      <c r="A333" s="18">
        <v>331</v>
      </c>
      <c r="B333" s="19">
        <v>397</v>
      </c>
      <c r="C333" s="20" t="s">
        <v>1962</v>
      </c>
      <c r="D333" s="21" t="s">
        <v>816</v>
      </c>
      <c r="E333" s="22" t="s">
        <v>3052</v>
      </c>
      <c r="F333" s="23">
        <v>318</v>
      </c>
      <c r="G333" s="24">
        <v>145250142</v>
      </c>
      <c r="H333" s="25">
        <v>359</v>
      </c>
      <c r="I333" s="26">
        <v>346</v>
      </c>
      <c r="J333" s="27">
        <v>145250142</v>
      </c>
      <c r="K333" s="28">
        <v>179</v>
      </c>
      <c r="L333" s="29">
        <v>166</v>
      </c>
      <c r="M333" s="24">
        <v>67389434</v>
      </c>
      <c r="N333" s="25">
        <v>258</v>
      </c>
      <c r="O333" s="26">
        <v>247</v>
      </c>
      <c r="P333" s="27">
        <v>82715328</v>
      </c>
      <c r="Q333" s="28">
        <v>386</v>
      </c>
      <c r="R333" s="29">
        <v>372</v>
      </c>
      <c r="S333" s="24">
        <v>99705895</v>
      </c>
      <c r="T333" s="25">
        <v>96</v>
      </c>
      <c r="U333" s="26">
        <v>90</v>
      </c>
      <c r="V333" s="27">
        <v>48050426</v>
      </c>
      <c r="W333" s="28">
        <v>368</v>
      </c>
      <c r="X333" s="29">
        <v>363</v>
      </c>
      <c r="Y333" s="24">
        <v>10071</v>
      </c>
      <c r="Z333" s="25">
        <v>313</v>
      </c>
      <c r="AA333" s="26">
        <v>299</v>
      </c>
      <c r="AB333" s="27">
        <v>446</v>
      </c>
      <c r="AC333" s="107">
        <v>382</v>
      </c>
      <c r="AD333" s="22">
        <v>0</v>
      </c>
      <c r="AE333" s="30">
        <v>100</v>
      </c>
      <c r="AF333" s="31">
        <v>0</v>
      </c>
    </row>
    <row r="334" spans="1:32" s="3" customFormat="1" ht="18.75" customHeight="1">
      <c r="A334" s="32">
        <v>332</v>
      </c>
      <c r="B334" s="33">
        <v>322</v>
      </c>
      <c r="C334" s="34" t="s">
        <v>1963</v>
      </c>
      <c r="D334" s="35" t="s">
        <v>2677</v>
      </c>
      <c r="E334" s="45" t="s">
        <v>3052</v>
      </c>
      <c r="F334" s="47">
        <v>319</v>
      </c>
      <c r="G334" s="38">
        <v>142816750</v>
      </c>
      <c r="H334" s="39">
        <v>363</v>
      </c>
      <c r="I334" s="40">
        <v>350</v>
      </c>
      <c r="J334" s="41">
        <v>143806764</v>
      </c>
      <c r="K334" s="42">
        <v>286</v>
      </c>
      <c r="L334" s="43">
        <v>271</v>
      </c>
      <c r="M334" s="38">
        <v>36769239</v>
      </c>
      <c r="N334" s="39">
        <v>133</v>
      </c>
      <c r="O334" s="40">
        <v>123</v>
      </c>
      <c r="P334" s="41">
        <v>179921206</v>
      </c>
      <c r="Q334" s="42">
        <v>246</v>
      </c>
      <c r="R334" s="43">
        <v>234</v>
      </c>
      <c r="S334" s="38">
        <v>187448528</v>
      </c>
      <c r="T334" s="39">
        <v>205</v>
      </c>
      <c r="U334" s="40">
        <v>197</v>
      </c>
      <c r="V334" s="41">
        <v>17361758</v>
      </c>
      <c r="W334" s="42">
        <v>145</v>
      </c>
      <c r="X334" s="43">
        <v>143</v>
      </c>
      <c r="Y334" s="38">
        <v>76158</v>
      </c>
      <c r="Z334" s="39">
        <v>156</v>
      </c>
      <c r="AA334" s="40">
        <v>143</v>
      </c>
      <c r="AB334" s="41">
        <v>1049</v>
      </c>
      <c r="AC334" s="108">
        <v>355</v>
      </c>
      <c r="AD334" s="45">
        <v>0.03</v>
      </c>
      <c r="AE334" s="37">
        <v>99.97</v>
      </c>
      <c r="AF334" s="46">
        <v>0</v>
      </c>
    </row>
    <row r="335" spans="1:32" s="3" customFormat="1" ht="18.75" customHeight="1">
      <c r="A335" s="32">
        <v>333</v>
      </c>
      <c r="B335" s="33">
        <v>396</v>
      </c>
      <c r="C335" s="34" t="s">
        <v>1964</v>
      </c>
      <c r="D335" s="35" t="s">
        <v>88</v>
      </c>
      <c r="E335" s="45" t="s">
        <v>3052</v>
      </c>
      <c r="F335" s="47">
        <v>320</v>
      </c>
      <c r="G335" s="38">
        <v>142709461</v>
      </c>
      <c r="H335" s="39">
        <v>284</v>
      </c>
      <c r="I335" s="40">
        <v>272</v>
      </c>
      <c r="J335" s="41">
        <v>190410427</v>
      </c>
      <c r="K335" s="42">
        <v>437</v>
      </c>
      <c r="L335" s="43">
        <v>422</v>
      </c>
      <c r="M335" s="38">
        <v>12564868</v>
      </c>
      <c r="N335" s="39">
        <v>459</v>
      </c>
      <c r="O335" s="40">
        <v>445</v>
      </c>
      <c r="P335" s="41">
        <v>17718700</v>
      </c>
      <c r="Q335" s="42">
        <v>481</v>
      </c>
      <c r="R335" s="43">
        <v>466</v>
      </c>
      <c r="S335" s="38">
        <v>47668301</v>
      </c>
      <c r="T335" s="39">
        <v>351</v>
      </c>
      <c r="U335" s="40">
        <v>340</v>
      </c>
      <c r="V335" s="41">
        <v>4974795</v>
      </c>
      <c r="W335" s="42">
        <v>87</v>
      </c>
      <c r="X335" s="43">
        <v>85</v>
      </c>
      <c r="Y335" s="38">
        <v>121215</v>
      </c>
      <c r="Z335" s="39">
        <v>355</v>
      </c>
      <c r="AA335" s="40">
        <v>341</v>
      </c>
      <c r="AB335" s="41">
        <v>350</v>
      </c>
      <c r="AC335" s="108">
        <v>321</v>
      </c>
      <c r="AD335" s="45">
        <v>0</v>
      </c>
      <c r="AE335" s="37">
        <v>80</v>
      </c>
      <c r="AF335" s="46">
        <v>20</v>
      </c>
    </row>
    <row r="336" spans="1:32" s="3" customFormat="1" ht="18.75" customHeight="1">
      <c r="A336" s="32">
        <v>334</v>
      </c>
      <c r="B336" s="33">
        <v>229</v>
      </c>
      <c r="C336" s="34" t="s">
        <v>1965</v>
      </c>
      <c r="D336" s="35" t="s">
        <v>993</v>
      </c>
      <c r="E336" s="45" t="s">
        <v>3052</v>
      </c>
      <c r="F336" s="47">
        <v>321</v>
      </c>
      <c r="G336" s="38">
        <v>142155358</v>
      </c>
      <c r="H336" s="39">
        <v>326</v>
      </c>
      <c r="I336" s="40">
        <v>314</v>
      </c>
      <c r="J336" s="41">
        <v>160118471</v>
      </c>
      <c r="K336" s="42">
        <v>468</v>
      </c>
      <c r="L336" s="43">
        <v>453</v>
      </c>
      <c r="M336" s="38">
        <v>6507458</v>
      </c>
      <c r="N336" s="39">
        <v>249</v>
      </c>
      <c r="O336" s="40">
        <v>238</v>
      </c>
      <c r="P336" s="41">
        <v>88686244</v>
      </c>
      <c r="Q336" s="42">
        <v>286</v>
      </c>
      <c r="R336" s="43">
        <v>274</v>
      </c>
      <c r="S336" s="38">
        <v>153929181</v>
      </c>
      <c r="T336" s="39">
        <v>483</v>
      </c>
      <c r="U336" s="40">
        <v>468</v>
      </c>
      <c r="V336" s="41">
        <v>-17994491</v>
      </c>
      <c r="W336" s="42">
        <v>437</v>
      </c>
      <c r="X336" s="43">
        <v>429</v>
      </c>
      <c r="Y336" s="38">
        <v>339</v>
      </c>
      <c r="Z336" s="39">
        <v>261</v>
      </c>
      <c r="AA336" s="40">
        <v>248</v>
      </c>
      <c r="AB336" s="41">
        <v>606</v>
      </c>
      <c r="AC336" s="108">
        <v>311</v>
      </c>
      <c r="AD336" s="45">
        <v>0</v>
      </c>
      <c r="AE336" s="37">
        <v>92</v>
      </c>
      <c r="AF336" s="46">
        <v>8</v>
      </c>
    </row>
    <row r="337" spans="1:32" s="3" customFormat="1" ht="18.75" customHeight="1">
      <c r="A337" s="152">
        <v>335</v>
      </c>
      <c r="B337" s="153">
        <v>333</v>
      </c>
      <c r="C337" s="154" t="s">
        <v>1966</v>
      </c>
      <c r="D337" s="155" t="s">
        <v>3056</v>
      </c>
      <c r="E337" s="156" t="s">
        <v>3052</v>
      </c>
      <c r="F337" s="157">
        <v>322</v>
      </c>
      <c r="G337" s="158">
        <v>142105732</v>
      </c>
      <c r="H337" s="159">
        <v>184</v>
      </c>
      <c r="I337" s="160">
        <v>174</v>
      </c>
      <c r="J337" s="161">
        <v>282936677</v>
      </c>
      <c r="K337" s="162">
        <v>160</v>
      </c>
      <c r="L337" s="163">
        <v>148</v>
      </c>
      <c r="M337" s="158">
        <v>73782453</v>
      </c>
      <c r="N337" s="159">
        <v>130</v>
      </c>
      <c r="O337" s="160">
        <v>120</v>
      </c>
      <c r="P337" s="161">
        <v>185408974</v>
      </c>
      <c r="Q337" s="162">
        <v>187</v>
      </c>
      <c r="R337" s="163">
        <v>175</v>
      </c>
      <c r="S337" s="158">
        <v>254141315</v>
      </c>
      <c r="T337" s="159">
        <v>151</v>
      </c>
      <c r="U337" s="160">
        <v>144</v>
      </c>
      <c r="V337" s="161">
        <v>27102854</v>
      </c>
      <c r="W337" s="162">
        <v>258</v>
      </c>
      <c r="X337" s="163">
        <v>255</v>
      </c>
      <c r="Y337" s="158">
        <v>37218</v>
      </c>
      <c r="Z337" s="159">
        <v>218</v>
      </c>
      <c r="AA337" s="160">
        <v>205</v>
      </c>
      <c r="AB337" s="161">
        <v>760</v>
      </c>
      <c r="AC337" s="164">
        <v>382</v>
      </c>
      <c r="AD337" s="156">
        <v>0</v>
      </c>
      <c r="AE337" s="165">
        <v>57.97</v>
      </c>
      <c r="AF337" s="166">
        <v>42.03</v>
      </c>
    </row>
    <row r="338" spans="1:32" s="3" customFormat="1" ht="18.75" customHeight="1">
      <c r="A338" s="167">
        <v>336</v>
      </c>
      <c r="B338" s="168">
        <v>492</v>
      </c>
      <c r="C338" s="169" t="s">
        <v>3042</v>
      </c>
      <c r="D338" s="170" t="s">
        <v>3056</v>
      </c>
      <c r="E338" s="171" t="s">
        <v>3052</v>
      </c>
      <c r="F338" s="172">
        <v>323</v>
      </c>
      <c r="G338" s="173">
        <v>142011061</v>
      </c>
      <c r="H338" s="174">
        <v>362</v>
      </c>
      <c r="I338" s="175">
        <v>349</v>
      </c>
      <c r="J338" s="176">
        <v>143937534</v>
      </c>
      <c r="K338" s="177">
        <v>387</v>
      </c>
      <c r="L338" s="178">
        <v>372</v>
      </c>
      <c r="M338" s="173">
        <v>20965339</v>
      </c>
      <c r="N338" s="174">
        <v>266</v>
      </c>
      <c r="O338" s="175">
        <v>255</v>
      </c>
      <c r="P338" s="176">
        <v>80562957</v>
      </c>
      <c r="Q338" s="177">
        <v>248</v>
      </c>
      <c r="R338" s="178">
        <v>236</v>
      </c>
      <c r="S338" s="173">
        <v>185337211</v>
      </c>
      <c r="T338" s="174">
        <v>305</v>
      </c>
      <c r="U338" s="175">
        <v>294</v>
      </c>
      <c r="V338" s="176">
        <v>8085344</v>
      </c>
      <c r="W338" s="177">
        <v>101</v>
      </c>
      <c r="X338" s="178">
        <v>99</v>
      </c>
      <c r="Y338" s="173">
        <v>108806</v>
      </c>
      <c r="Z338" s="174">
        <v>406</v>
      </c>
      <c r="AA338" s="175">
        <v>391</v>
      </c>
      <c r="AB338" s="176">
        <v>240</v>
      </c>
      <c r="AC338" s="179">
        <v>384</v>
      </c>
      <c r="AD338" s="171">
        <v>0</v>
      </c>
      <c r="AE338" s="180">
        <v>100</v>
      </c>
      <c r="AF338" s="181">
        <v>0</v>
      </c>
    </row>
    <row r="339" spans="1:32" s="3" customFormat="1" ht="18.75" customHeight="1">
      <c r="A339" s="137">
        <v>337</v>
      </c>
      <c r="B339" s="138">
        <v>361</v>
      </c>
      <c r="C339" s="139" t="s">
        <v>1967</v>
      </c>
      <c r="D339" s="140" t="s">
        <v>3056</v>
      </c>
      <c r="E339" s="141" t="s">
        <v>3052</v>
      </c>
      <c r="F339" s="142">
        <v>324</v>
      </c>
      <c r="G339" s="143">
        <v>141231209</v>
      </c>
      <c r="H339" s="144">
        <v>358</v>
      </c>
      <c r="I339" s="145">
        <v>345</v>
      </c>
      <c r="J339" s="146">
        <v>145794954</v>
      </c>
      <c r="K339" s="147">
        <v>374</v>
      </c>
      <c r="L339" s="148">
        <v>359</v>
      </c>
      <c r="M339" s="143">
        <v>22979919</v>
      </c>
      <c r="N339" s="144" t="s">
        <v>3052</v>
      </c>
      <c r="O339" s="145" t="s">
        <v>3052</v>
      </c>
      <c r="P339" s="187" t="s">
        <v>3052</v>
      </c>
      <c r="Q339" s="147" t="s">
        <v>3052</v>
      </c>
      <c r="R339" s="148" t="s">
        <v>3052</v>
      </c>
      <c r="S339" s="186" t="s">
        <v>3052</v>
      </c>
      <c r="T339" s="144">
        <v>244</v>
      </c>
      <c r="U339" s="145">
        <v>235</v>
      </c>
      <c r="V339" s="146">
        <v>12957648</v>
      </c>
      <c r="W339" s="147">
        <v>422</v>
      </c>
      <c r="X339" s="148">
        <v>416</v>
      </c>
      <c r="Y339" s="143">
        <v>1040</v>
      </c>
      <c r="Z339" s="144">
        <v>312</v>
      </c>
      <c r="AA339" s="145">
        <v>298</v>
      </c>
      <c r="AB339" s="146">
        <v>452</v>
      </c>
      <c r="AC339" s="149">
        <v>311</v>
      </c>
      <c r="AD339" s="141">
        <v>0</v>
      </c>
      <c r="AE339" s="150">
        <v>50</v>
      </c>
      <c r="AF339" s="151">
        <v>50</v>
      </c>
    </row>
    <row r="340" spans="1:32" s="3" customFormat="1" ht="18.75" customHeight="1">
      <c r="A340" s="32">
        <v>338</v>
      </c>
      <c r="B340" s="33" t="s">
        <v>3052</v>
      </c>
      <c r="C340" s="34" t="s">
        <v>1968</v>
      </c>
      <c r="D340" s="35" t="s">
        <v>3051</v>
      </c>
      <c r="E340" s="45" t="s">
        <v>3052</v>
      </c>
      <c r="F340" s="47">
        <v>325</v>
      </c>
      <c r="G340" s="38">
        <v>141106138</v>
      </c>
      <c r="H340" s="39">
        <v>364</v>
      </c>
      <c r="I340" s="40">
        <v>351</v>
      </c>
      <c r="J340" s="41">
        <v>142520562</v>
      </c>
      <c r="K340" s="42">
        <v>478</v>
      </c>
      <c r="L340" s="43">
        <v>463</v>
      </c>
      <c r="M340" s="38">
        <v>4943283</v>
      </c>
      <c r="N340" s="39">
        <v>415</v>
      </c>
      <c r="O340" s="40">
        <v>401</v>
      </c>
      <c r="P340" s="41">
        <v>31068395</v>
      </c>
      <c r="Q340" s="42">
        <v>405</v>
      </c>
      <c r="R340" s="43">
        <v>390</v>
      </c>
      <c r="S340" s="38">
        <v>89661269</v>
      </c>
      <c r="T340" s="39">
        <v>426</v>
      </c>
      <c r="U340" s="40">
        <v>413</v>
      </c>
      <c r="V340" s="41">
        <v>1033435</v>
      </c>
      <c r="W340" s="42">
        <v>283</v>
      </c>
      <c r="X340" s="43">
        <v>280</v>
      </c>
      <c r="Y340" s="38">
        <v>27635</v>
      </c>
      <c r="Z340" s="39">
        <v>464</v>
      </c>
      <c r="AA340" s="40">
        <v>449</v>
      </c>
      <c r="AB340" s="41">
        <v>132</v>
      </c>
      <c r="AC340" s="108">
        <v>371</v>
      </c>
      <c r="AD340" s="45">
        <v>0</v>
      </c>
      <c r="AE340" s="37">
        <v>100</v>
      </c>
      <c r="AF340" s="46">
        <v>0</v>
      </c>
    </row>
    <row r="341" spans="1:32" s="3" customFormat="1" ht="18.75" customHeight="1">
      <c r="A341" s="32">
        <v>339</v>
      </c>
      <c r="B341" s="33">
        <v>490</v>
      </c>
      <c r="C341" s="34" t="s">
        <v>1969</v>
      </c>
      <c r="D341" s="35" t="s">
        <v>881</v>
      </c>
      <c r="E341" s="45" t="s">
        <v>3052</v>
      </c>
      <c r="F341" s="47">
        <v>326</v>
      </c>
      <c r="G341" s="38">
        <v>140500532</v>
      </c>
      <c r="H341" s="39">
        <v>367</v>
      </c>
      <c r="I341" s="40">
        <v>354</v>
      </c>
      <c r="J341" s="41">
        <v>141079973</v>
      </c>
      <c r="K341" s="42">
        <v>405</v>
      </c>
      <c r="L341" s="43">
        <v>390</v>
      </c>
      <c r="M341" s="38">
        <v>17380410</v>
      </c>
      <c r="N341" s="39">
        <v>409</v>
      </c>
      <c r="O341" s="40">
        <v>395</v>
      </c>
      <c r="P341" s="41">
        <v>32185742</v>
      </c>
      <c r="Q341" s="42">
        <v>425</v>
      </c>
      <c r="R341" s="43">
        <v>410</v>
      </c>
      <c r="S341" s="38">
        <v>74807673</v>
      </c>
      <c r="T341" s="39">
        <v>340</v>
      </c>
      <c r="U341" s="40">
        <v>329</v>
      </c>
      <c r="V341" s="41">
        <v>5744564</v>
      </c>
      <c r="W341" s="42">
        <v>189</v>
      </c>
      <c r="X341" s="43">
        <v>186</v>
      </c>
      <c r="Y341" s="38">
        <v>58293</v>
      </c>
      <c r="Z341" s="39">
        <v>354</v>
      </c>
      <c r="AA341" s="40">
        <v>340</v>
      </c>
      <c r="AB341" s="41">
        <v>358</v>
      </c>
      <c r="AC341" s="108">
        <v>383</v>
      </c>
      <c r="AD341" s="45">
        <v>0</v>
      </c>
      <c r="AE341" s="37">
        <v>100</v>
      </c>
      <c r="AF341" s="46">
        <v>0</v>
      </c>
    </row>
    <row r="342" spans="1:32" s="3" customFormat="1" ht="18.75" customHeight="1">
      <c r="A342" s="48">
        <v>340</v>
      </c>
      <c r="B342" s="70" t="s">
        <v>3052</v>
      </c>
      <c r="C342" s="50" t="s">
        <v>1970</v>
      </c>
      <c r="D342" s="51" t="s">
        <v>3106</v>
      </c>
      <c r="E342" s="52" t="s">
        <v>3052</v>
      </c>
      <c r="F342" s="53">
        <v>327</v>
      </c>
      <c r="G342" s="54">
        <v>140213270</v>
      </c>
      <c r="H342" s="55">
        <v>369</v>
      </c>
      <c r="I342" s="56">
        <v>356</v>
      </c>
      <c r="J342" s="57">
        <v>140213270</v>
      </c>
      <c r="K342" s="58">
        <v>229</v>
      </c>
      <c r="L342" s="59">
        <v>214</v>
      </c>
      <c r="M342" s="54">
        <v>50376235</v>
      </c>
      <c r="N342" s="55">
        <v>353</v>
      </c>
      <c r="O342" s="56">
        <v>339</v>
      </c>
      <c r="P342" s="57">
        <v>48595970</v>
      </c>
      <c r="Q342" s="58">
        <v>345</v>
      </c>
      <c r="R342" s="59">
        <v>333</v>
      </c>
      <c r="S342" s="54">
        <v>116767630</v>
      </c>
      <c r="T342" s="55">
        <v>130</v>
      </c>
      <c r="U342" s="56">
        <v>123</v>
      </c>
      <c r="V342" s="57">
        <v>33711830</v>
      </c>
      <c r="W342" s="58">
        <v>172</v>
      </c>
      <c r="X342" s="59">
        <v>169</v>
      </c>
      <c r="Y342" s="54">
        <v>64800</v>
      </c>
      <c r="Z342" s="55">
        <v>320</v>
      </c>
      <c r="AA342" s="56">
        <v>306</v>
      </c>
      <c r="AB342" s="57">
        <v>435</v>
      </c>
      <c r="AC342" s="109">
        <v>383</v>
      </c>
      <c r="AD342" s="52">
        <v>0</v>
      </c>
      <c r="AE342" s="60">
        <v>100</v>
      </c>
      <c r="AF342" s="61">
        <v>0</v>
      </c>
    </row>
    <row r="343" spans="1:32" s="3" customFormat="1" ht="18.75" customHeight="1">
      <c r="A343" s="18">
        <v>341</v>
      </c>
      <c r="B343" s="19">
        <v>426</v>
      </c>
      <c r="C343" s="20" t="s">
        <v>1971</v>
      </c>
      <c r="D343" s="21" t="s">
        <v>1054</v>
      </c>
      <c r="E343" s="22" t="s">
        <v>3052</v>
      </c>
      <c r="F343" s="23">
        <v>328</v>
      </c>
      <c r="G343" s="24">
        <v>139890860</v>
      </c>
      <c r="H343" s="25">
        <v>309</v>
      </c>
      <c r="I343" s="26">
        <v>297</v>
      </c>
      <c r="J343" s="27">
        <v>171599202</v>
      </c>
      <c r="K343" s="28">
        <v>385</v>
      </c>
      <c r="L343" s="29">
        <v>370</v>
      </c>
      <c r="M343" s="24">
        <v>21418727</v>
      </c>
      <c r="N343" s="25">
        <v>421</v>
      </c>
      <c r="O343" s="26">
        <v>407</v>
      </c>
      <c r="P343" s="27">
        <v>29327975</v>
      </c>
      <c r="Q343" s="28">
        <v>412</v>
      </c>
      <c r="R343" s="29">
        <v>397</v>
      </c>
      <c r="S343" s="24">
        <v>82600752</v>
      </c>
      <c r="T343" s="25">
        <v>375</v>
      </c>
      <c r="U343" s="26">
        <v>364</v>
      </c>
      <c r="V343" s="27">
        <v>3434994</v>
      </c>
      <c r="W343" s="28">
        <v>130</v>
      </c>
      <c r="X343" s="29">
        <v>128</v>
      </c>
      <c r="Y343" s="24">
        <v>85084</v>
      </c>
      <c r="Z343" s="25">
        <v>404</v>
      </c>
      <c r="AA343" s="26">
        <v>389</v>
      </c>
      <c r="AB343" s="27">
        <v>250</v>
      </c>
      <c r="AC343" s="107">
        <v>371</v>
      </c>
      <c r="AD343" s="22">
        <v>0</v>
      </c>
      <c r="AE343" s="30">
        <v>100</v>
      </c>
      <c r="AF343" s="31">
        <v>0</v>
      </c>
    </row>
    <row r="344" spans="1:32" s="3" customFormat="1" ht="18.75" customHeight="1">
      <c r="A344" s="32">
        <v>342</v>
      </c>
      <c r="B344" s="33">
        <v>400</v>
      </c>
      <c r="C344" s="34" t="s">
        <v>1972</v>
      </c>
      <c r="D344" s="35" t="s">
        <v>3058</v>
      </c>
      <c r="E344" s="45" t="s">
        <v>3052</v>
      </c>
      <c r="F344" s="47">
        <v>329</v>
      </c>
      <c r="G344" s="38">
        <v>138460758</v>
      </c>
      <c r="H344" s="39">
        <v>238</v>
      </c>
      <c r="I344" s="40">
        <v>227</v>
      </c>
      <c r="J344" s="41">
        <v>220738628</v>
      </c>
      <c r="K344" s="42">
        <v>177</v>
      </c>
      <c r="L344" s="43">
        <v>164</v>
      </c>
      <c r="M344" s="38">
        <v>68457394</v>
      </c>
      <c r="N344" s="39">
        <v>101</v>
      </c>
      <c r="O344" s="40">
        <v>91</v>
      </c>
      <c r="P344" s="41">
        <v>225265718</v>
      </c>
      <c r="Q344" s="42">
        <v>85</v>
      </c>
      <c r="R344" s="43">
        <v>74</v>
      </c>
      <c r="S344" s="38">
        <v>493493540</v>
      </c>
      <c r="T344" s="39">
        <v>330</v>
      </c>
      <c r="U344" s="40">
        <v>319</v>
      </c>
      <c r="V344" s="41">
        <v>6385017</v>
      </c>
      <c r="W344" s="42">
        <v>433</v>
      </c>
      <c r="X344" s="43">
        <v>426</v>
      </c>
      <c r="Y344" s="38">
        <v>458</v>
      </c>
      <c r="Z344" s="39">
        <v>149</v>
      </c>
      <c r="AA344" s="40">
        <v>136</v>
      </c>
      <c r="AB344" s="41">
        <v>1070</v>
      </c>
      <c r="AC344" s="108">
        <v>369</v>
      </c>
      <c r="AD344" s="45">
        <v>0</v>
      </c>
      <c r="AE344" s="37">
        <v>100</v>
      </c>
      <c r="AF344" s="46">
        <v>0</v>
      </c>
    </row>
    <row r="345" spans="1:32" s="3" customFormat="1" ht="18.75" customHeight="1">
      <c r="A345" s="32">
        <v>343</v>
      </c>
      <c r="B345" s="33">
        <v>307</v>
      </c>
      <c r="C345" s="34" t="s">
        <v>1973</v>
      </c>
      <c r="D345" s="35" t="s">
        <v>3058</v>
      </c>
      <c r="E345" s="45" t="s">
        <v>3052</v>
      </c>
      <c r="F345" s="47">
        <v>330</v>
      </c>
      <c r="G345" s="38">
        <v>138033394</v>
      </c>
      <c r="H345" s="39">
        <v>370</v>
      </c>
      <c r="I345" s="40">
        <v>357</v>
      </c>
      <c r="J345" s="41">
        <v>140156013</v>
      </c>
      <c r="K345" s="42">
        <v>182</v>
      </c>
      <c r="L345" s="43">
        <v>169</v>
      </c>
      <c r="M345" s="38">
        <v>65674941</v>
      </c>
      <c r="N345" s="39">
        <v>178</v>
      </c>
      <c r="O345" s="40">
        <v>168</v>
      </c>
      <c r="P345" s="41">
        <v>138076887</v>
      </c>
      <c r="Q345" s="42">
        <v>220</v>
      </c>
      <c r="R345" s="43">
        <v>208</v>
      </c>
      <c r="S345" s="38">
        <v>215918153</v>
      </c>
      <c r="T345" s="39">
        <v>202</v>
      </c>
      <c r="U345" s="40">
        <v>194</v>
      </c>
      <c r="V345" s="41">
        <v>17788391</v>
      </c>
      <c r="W345" s="42">
        <v>173</v>
      </c>
      <c r="X345" s="43">
        <v>170</v>
      </c>
      <c r="Y345" s="38">
        <v>64790</v>
      </c>
      <c r="Z345" s="39">
        <v>87</v>
      </c>
      <c r="AA345" s="40">
        <v>76</v>
      </c>
      <c r="AB345" s="41">
        <v>1531</v>
      </c>
      <c r="AC345" s="108">
        <v>382</v>
      </c>
      <c r="AD345" s="45">
        <v>0</v>
      </c>
      <c r="AE345" s="37">
        <v>96.65</v>
      </c>
      <c r="AF345" s="46">
        <v>3.35</v>
      </c>
    </row>
    <row r="346" spans="1:32" s="3" customFormat="1" ht="18.75" customHeight="1">
      <c r="A346" s="137">
        <v>344</v>
      </c>
      <c r="B346" s="138">
        <v>288</v>
      </c>
      <c r="C346" s="139" t="s">
        <v>2644</v>
      </c>
      <c r="D346" s="140" t="s">
        <v>3056</v>
      </c>
      <c r="E346" s="141" t="s">
        <v>3052</v>
      </c>
      <c r="F346" s="142">
        <v>331</v>
      </c>
      <c r="G346" s="143">
        <v>137516831</v>
      </c>
      <c r="H346" s="144">
        <v>365</v>
      </c>
      <c r="I346" s="145">
        <v>352</v>
      </c>
      <c r="J346" s="146">
        <v>141815788</v>
      </c>
      <c r="K346" s="147">
        <v>334</v>
      </c>
      <c r="L346" s="148">
        <v>319</v>
      </c>
      <c r="M346" s="143">
        <v>28522078</v>
      </c>
      <c r="N346" s="144">
        <v>313</v>
      </c>
      <c r="O346" s="145">
        <v>301</v>
      </c>
      <c r="P346" s="146">
        <v>60450304</v>
      </c>
      <c r="Q346" s="147">
        <v>378</v>
      </c>
      <c r="R346" s="148">
        <v>364</v>
      </c>
      <c r="S346" s="143">
        <v>104000387</v>
      </c>
      <c r="T346" s="144">
        <v>256</v>
      </c>
      <c r="U346" s="145">
        <v>247</v>
      </c>
      <c r="V346" s="146">
        <v>12171933</v>
      </c>
      <c r="W346" s="147">
        <v>214</v>
      </c>
      <c r="X346" s="148">
        <v>211</v>
      </c>
      <c r="Y346" s="143">
        <v>51687</v>
      </c>
      <c r="Z346" s="144">
        <v>342</v>
      </c>
      <c r="AA346" s="145">
        <v>328</v>
      </c>
      <c r="AB346" s="146">
        <v>387</v>
      </c>
      <c r="AC346" s="149">
        <v>371</v>
      </c>
      <c r="AD346" s="141">
        <v>0</v>
      </c>
      <c r="AE346" s="150">
        <v>49</v>
      </c>
      <c r="AF346" s="151">
        <v>51</v>
      </c>
    </row>
    <row r="347" spans="1:32" s="3" customFormat="1" ht="18.75" customHeight="1">
      <c r="A347" s="152">
        <v>345</v>
      </c>
      <c r="B347" s="153">
        <v>351</v>
      </c>
      <c r="C347" s="154" t="s">
        <v>1974</v>
      </c>
      <c r="D347" s="155" t="s">
        <v>3056</v>
      </c>
      <c r="E347" s="156" t="s">
        <v>3052</v>
      </c>
      <c r="F347" s="157">
        <v>332</v>
      </c>
      <c r="G347" s="158">
        <v>137284272</v>
      </c>
      <c r="H347" s="159">
        <v>368</v>
      </c>
      <c r="I347" s="160">
        <v>355</v>
      </c>
      <c r="J347" s="161">
        <v>140720829</v>
      </c>
      <c r="K347" s="162">
        <v>423</v>
      </c>
      <c r="L347" s="163">
        <v>408</v>
      </c>
      <c r="M347" s="158">
        <v>14530189</v>
      </c>
      <c r="N347" s="159">
        <v>435</v>
      </c>
      <c r="O347" s="160">
        <v>421</v>
      </c>
      <c r="P347" s="161">
        <v>25575259</v>
      </c>
      <c r="Q347" s="162">
        <v>394</v>
      </c>
      <c r="R347" s="163">
        <v>379</v>
      </c>
      <c r="S347" s="158">
        <v>93555297</v>
      </c>
      <c r="T347" s="159">
        <v>334</v>
      </c>
      <c r="U347" s="160">
        <v>323</v>
      </c>
      <c r="V347" s="161">
        <v>5993521</v>
      </c>
      <c r="W347" s="162">
        <v>391</v>
      </c>
      <c r="X347" s="163">
        <v>385</v>
      </c>
      <c r="Y347" s="158">
        <v>5055</v>
      </c>
      <c r="Z347" s="159">
        <v>480</v>
      </c>
      <c r="AA347" s="160">
        <v>465</v>
      </c>
      <c r="AB347" s="161">
        <v>101</v>
      </c>
      <c r="AC347" s="164">
        <v>372</v>
      </c>
      <c r="AD347" s="156">
        <v>0</v>
      </c>
      <c r="AE347" s="165">
        <v>100</v>
      </c>
      <c r="AF347" s="166">
        <v>0</v>
      </c>
    </row>
    <row r="348" spans="1:32" s="3" customFormat="1" ht="18.75" customHeight="1">
      <c r="A348" s="18">
        <v>346</v>
      </c>
      <c r="B348" s="19">
        <v>411</v>
      </c>
      <c r="C348" s="20" t="s">
        <v>2249</v>
      </c>
      <c r="D348" s="21" t="s">
        <v>3106</v>
      </c>
      <c r="E348" s="22" t="s">
        <v>3052</v>
      </c>
      <c r="F348" s="23">
        <v>333</v>
      </c>
      <c r="G348" s="24">
        <v>136945905</v>
      </c>
      <c r="H348" s="25">
        <v>377</v>
      </c>
      <c r="I348" s="26">
        <v>364</v>
      </c>
      <c r="J348" s="69">
        <v>137187187</v>
      </c>
      <c r="K348" s="28">
        <v>394</v>
      </c>
      <c r="L348" s="29">
        <v>379</v>
      </c>
      <c r="M348" s="24">
        <v>20192577</v>
      </c>
      <c r="N348" s="25">
        <v>337</v>
      </c>
      <c r="O348" s="26">
        <v>323</v>
      </c>
      <c r="P348" s="27">
        <v>52463288</v>
      </c>
      <c r="Q348" s="28">
        <v>312</v>
      </c>
      <c r="R348" s="29">
        <v>300</v>
      </c>
      <c r="S348" s="24">
        <v>133326271</v>
      </c>
      <c r="T348" s="25">
        <v>307</v>
      </c>
      <c r="U348" s="26">
        <v>296</v>
      </c>
      <c r="V348" s="27">
        <v>7834158</v>
      </c>
      <c r="W348" s="28">
        <v>174</v>
      </c>
      <c r="X348" s="29">
        <v>171</v>
      </c>
      <c r="Y348" s="24">
        <v>64547</v>
      </c>
      <c r="Z348" s="25">
        <v>401</v>
      </c>
      <c r="AA348" s="26">
        <v>386</v>
      </c>
      <c r="AB348" s="27">
        <v>254</v>
      </c>
      <c r="AC348" s="107">
        <v>321</v>
      </c>
      <c r="AD348" s="22">
        <v>0</v>
      </c>
      <c r="AE348" s="30">
        <v>100</v>
      </c>
      <c r="AF348" s="31">
        <v>0</v>
      </c>
    </row>
    <row r="349" spans="1:32" s="3" customFormat="1" ht="18.75" customHeight="1">
      <c r="A349" s="137">
        <v>347</v>
      </c>
      <c r="B349" s="138">
        <v>197</v>
      </c>
      <c r="C349" s="139" t="s">
        <v>1975</v>
      </c>
      <c r="D349" s="140" t="s">
        <v>3056</v>
      </c>
      <c r="E349" s="141" t="s">
        <v>3052</v>
      </c>
      <c r="F349" s="142">
        <v>334</v>
      </c>
      <c r="G349" s="143">
        <v>136902953</v>
      </c>
      <c r="H349" s="144">
        <v>344</v>
      </c>
      <c r="I349" s="145">
        <v>331</v>
      </c>
      <c r="J349" s="146">
        <v>151340355</v>
      </c>
      <c r="K349" s="147">
        <v>480</v>
      </c>
      <c r="L349" s="148">
        <v>465</v>
      </c>
      <c r="M349" s="143">
        <v>4192442</v>
      </c>
      <c r="N349" s="144">
        <v>470</v>
      </c>
      <c r="O349" s="145">
        <v>456</v>
      </c>
      <c r="P349" s="146">
        <v>13421165</v>
      </c>
      <c r="Q349" s="147">
        <v>469</v>
      </c>
      <c r="R349" s="148">
        <v>454</v>
      </c>
      <c r="S349" s="143">
        <v>53937492</v>
      </c>
      <c r="T349" s="144">
        <v>450</v>
      </c>
      <c r="U349" s="145">
        <v>436</v>
      </c>
      <c r="V349" s="146">
        <v>51139</v>
      </c>
      <c r="W349" s="147">
        <v>129</v>
      </c>
      <c r="X349" s="148">
        <v>127</v>
      </c>
      <c r="Y349" s="143">
        <v>85203</v>
      </c>
      <c r="Z349" s="144">
        <v>353</v>
      </c>
      <c r="AA349" s="145">
        <v>339</v>
      </c>
      <c r="AB349" s="146">
        <v>359</v>
      </c>
      <c r="AC349" s="149">
        <v>312</v>
      </c>
      <c r="AD349" s="141">
        <v>0</v>
      </c>
      <c r="AE349" s="150">
        <v>30</v>
      </c>
      <c r="AF349" s="151">
        <v>70</v>
      </c>
    </row>
    <row r="350" spans="1:32" s="3" customFormat="1" ht="18.75" customHeight="1">
      <c r="A350" s="32">
        <v>348</v>
      </c>
      <c r="B350" s="33" t="s">
        <v>3052</v>
      </c>
      <c r="C350" s="67" t="s">
        <v>3052</v>
      </c>
      <c r="D350" s="35" t="s">
        <v>3056</v>
      </c>
      <c r="E350" s="36" t="s">
        <v>3052</v>
      </c>
      <c r="F350" s="37">
        <v>335</v>
      </c>
      <c r="G350" s="44" t="s">
        <v>3052</v>
      </c>
      <c r="H350" s="39">
        <v>347</v>
      </c>
      <c r="I350" s="40">
        <v>334</v>
      </c>
      <c r="J350" s="62" t="s">
        <v>3052</v>
      </c>
      <c r="K350" s="42">
        <v>456</v>
      </c>
      <c r="L350" s="43">
        <v>441</v>
      </c>
      <c r="M350" s="44" t="s">
        <v>3052</v>
      </c>
      <c r="N350" s="39">
        <v>493</v>
      </c>
      <c r="O350" s="40">
        <v>479</v>
      </c>
      <c r="P350" s="62" t="s">
        <v>3052</v>
      </c>
      <c r="Q350" s="42">
        <v>492</v>
      </c>
      <c r="R350" s="43">
        <v>477</v>
      </c>
      <c r="S350" s="44" t="s">
        <v>3052</v>
      </c>
      <c r="T350" s="39">
        <v>443</v>
      </c>
      <c r="U350" s="40">
        <v>429</v>
      </c>
      <c r="V350" s="62" t="s">
        <v>3052</v>
      </c>
      <c r="W350" s="42">
        <v>93</v>
      </c>
      <c r="X350" s="43">
        <v>91</v>
      </c>
      <c r="Y350" s="44" t="s">
        <v>3052</v>
      </c>
      <c r="Z350" s="39">
        <v>380</v>
      </c>
      <c r="AA350" s="40">
        <v>365</v>
      </c>
      <c r="AB350" s="62" t="s">
        <v>3052</v>
      </c>
      <c r="AC350" s="108">
        <v>312</v>
      </c>
      <c r="AD350" s="45">
        <v>0</v>
      </c>
      <c r="AE350" s="37">
        <v>100</v>
      </c>
      <c r="AF350" s="46">
        <v>0</v>
      </c>
    </row>
    <row r="351" spans="1:32" s="3" customFormat="1" ht="18.75" customHeight="1">
      <c r="A351" s="32">
        <v>349</v>
      </c>
      <c r="B351" s="67">
        <v>323</v>
      </c>
      <c r="C351" s="34" t="s">
        <v>2370</v>
      </c>
      <c r="D351" s="35" t="s">
        <v>3051</v>
      </c>
      <c r="E351" s="45" t="s">
        <v>3052</v>
      </c>
      <c r="F351" s="47">
        <v>336</v>
      </c>
      <c r="G351" s="38">
        <v>135355922</v>
      </c>
      <c r="H351" s="39">
        <v>375</v>
      </c>
      <c r="I351" s="40">
        <v>362</v>
      </c>
      <c r="J351" s="41">
        <v>138910882</v>
      </c>
      <c r="K351" s="42" t="s">
        <v>3052</v>
      </c>
      <c r="L351" s="43" t="s">
        <v>3052</v>
      </c>
      <c r="M351" s="44" t="s">
        <v>3052</v>
      </c>
      <c r="N351" s="39" t="s">
        <v>3052</v>
      </c>
      <c r="O351" s="40" t="s">
        <v>3052</v>
      </c>
      <c r="P351" s="62" t="s">
        <v>3052</v>
      </c>
      <c r="Q351" s="42" t="s">
        <v>3052</v>
      </c>
      <c r="R351" s="43" t="s">
        <v>3052</v>
      </c>
      <c r="S351" s="44" t="s">
        <v>3052</v>
      </c>
      <c r="T351" s="39" t="s">
        <v>3052</v>
      </c>
      <c r="U351" s="40" t="s">
        <v>3052</v>
      </c>
      <c r="V351" s="62" t="s">
        <v>3052</v>
      </c>
      <c r="W351" s="42" t="s">
        <v>3052</v>
      </c>
      <c r="X351" s="43" t="s">
        <v>3052</v>
      </c>
      <c r="Y351" s="44" t="s">
        <v>3052</v>
      </c>
      <c r="Z351" s="39" t="s">
        <v>3052</v>
      </c>
      <c r="AA351" s="40" t="s">
        <v>3052</v>
      </c>
      <c r="AB351" s="62" t="s">
        <v>3052</v>
      </c>
      <c r="AC351" s="108">
        <v>383</v>
      </c>
      <c r="AD351" s="45">
        <v>0</v>
      </c>
      <c r="AE351" s="37">
        <v>100</v>
      </c>
      <c r="AF351" s="46">
        <v>0</v>
      </c>
    </row>
    <row r="352" spans="1:32" s="3" customFormat="1" ht="18.75" customHeight="1">
      <c r="A352" s="48">
        <v>350</v>
      </c>
      <c r="B352" s="49" t="s">
        <v>3052</v>
      </c>
      <c r="C352" s="50" t="s">
        <v>2371</v>
      </c>
      <c r="D352" s="51" t="s">
        <v>3056</v>
      </c>
      <c r="E352" s="52" t="s">
        <v>3052</v>
      </c>
      <c r="F352" s="53">
        <v>337</v>
      </c>
      <c r="G352" s="54">
        <v>135332906</v>
      </c>
      <c r="H352" s="55">
        <v>378</v>
      </c>
      <c r="I352" s="56">
        <v>365</v>
      </c>
      <c r="J352" s="57">
        <v>136934885</v>
      </c>
      <c r="K352" s="58">
        <v>493</v>
      </c>
      <c r="L352" s="59">
        <v>478</v>
      </c>
      <c r="M352" s="54">
        <v>-594712</v>
      </c>
      <c r="N352" s="55">
        <v>494</v>
      </c>
      <c r="O352" s="56">
        <v>480</v>
      </c>
      <c r="P352" s="57">
        <v>-1743472</v>
      </c>
      <c r="Q352" s="58">
        <v>499</v>
      </c>
      <c r="R352" s="59">
        <v>484</v>
      </c>
      <c r="S352" s="54">
        <v>15055844</v>
      </c>
      <c r="T352" s="55">
        <v>460</v>
      </c>
      <c r="U352" s="56">
        <v>446</v>
      </c>
      <c r="V352" s="57">
        <v>-1800831</v>
      </c>
      <c r="W352" s="58" t="s">
        <v>3052</v>
      </c>
      <c r="X352" s="59" t="s">
        <v>3052</v>
      </c>
      <c r="Y352" s="65" t="s">
        <v>3052</v>
      </c>
      <c r="Z352" s="55">
        <v>433</v>
      </c>
      <c r="AA352" s="56">
        <v>418</v>
      </c>
      <c r="AB352" s="57">
        <v>192</v>
      </c>
      <c r="AC352" s="109">
        <v>383</v>
      </c>
      <c r="AD352" s="52">
        <v>0</v>
      </c>
      <c r="AE352" s="60">
        <v>100</v>
      </c>
      <c r="AF352" s="61">
        <v>0</v>
      </c>
    </row>
    <row r="353" spans="1:32" s="3" customFormat="1" ht="18.75" customHeight="1">
      <c r="A353" s="18">
        <v>351</v>
      </c>
      <c r="B353" s="19">
        <v>365</v>
      </c>
      <c r="C353" s="20" t="s">
        <v>2372</v>
      </c>
      <c r="D353" s="21" t="s">
        <v>88</v>
      </c>
      <c r="E353" s="22" t="s">
        <v>3052</v>
      </c>
      <c r="F353" s="23">
        <v>338</v>
      </c>
      <c r="G353" s="24">
        <v>135177808</v>
      </c>
      <c r="H353" s="25">
        <v>366</v>
      </c>
      <c r="I353" s="26">
        <v>353</v>
      </c>
      <c r="J353" s="27">
        <v>141206636</v>
      </c>
      <c r="K353" s="28">
        <v>347</v>
      </c>
      <c r="L353" s="29">
        <v>332</v>
      </c>
      <c r="M353" s="24">
        <v>26041982</v>
      </c>
      <c r="N353" s="25">
        <v>309</v>
      </c>
      <c r="O353" s="26">
        <v>297</v>
      </c>
      <c r="P353" s="27">
        <v>61472804</v>
      </c>
      <c r="Q353" s="28">
        <v>330</v>
      </c>
      <c r="R353" s="29">
        <v>318</v>
      </c>
      <c r="S353" s="24">
        <v>125857332</v>
      </c>
      <c r="T353" s="25">
        <v>233</v>
      </c>
      <c r="U353" s="26">
        <v>224</v>
      </c>
      <c r="V353" s="27">
        <v>14119115</v>
      </c>
      <c r="W353" s="28">
        <v>392</v>
      </c>
      <c r="X353" s="29">
        <v>386</v>
      </c>
      <c r="Y353" s="24">
        <v>4945</v>
      </c>
      <c r="Z353" s="25">
        <v>389</v>
      </c>
      <c r="AA353" s="26">
        <v>374</v>
      </c>
      <c r="AB353" s="27">
        <v>280</v>
      </c>
      <c r="AC353" s="107">
        <v>312</v>
      </c>
      <c r="AD353" s="22">
        <v>0</v>
      </c>
      <c r="AE353" s="30">
        <v>100</v>
      </c>
      <c r="AF353" s="31">
        <v>0</v>
      </c>
    </row>
    <row r="354" spans="1:32" s="3" customFormat="1" ht="18.75" customHeight="1">
      <c r="A354" s="32">
        <v>352</v>
      </c>
      <c r="B354" s="33">
        <v>416</v>
      </c>
      <c r="C354" s="34" t="s">
        <v>2373</v>
      </c>
      <c r="D354" s="35" t="s">
        <v>874</v>
      </c>
      <c r="E354" s="45" t="s">
        <v>3052</v>
      </c>
      <c r="F354" s="47">
        <v>339</v>
      </c>
      <c r="G354" s="38">
        <v>134414331</v>
      </c>
      <c r="H354" s="39">
        <v>382</v>
      </c>
      <c r="I354" s="40">
        <v>369</v>
      </c>
      <c r="J354" s="41">
        <v>135353891</v>
      </c>
      <c r="K354" s="42">
        <v>175</v>
      </c>
      <c r="L354" s="43">
        <v>162</v>
      </c>
      <c r="M354" s="38">
        <v>68874905</v>
      </c>
      <c r="N354" s="39">
        <v>159</v>
      </c>
      <c r="O354" s="40">
        <v>149</v>
      </c>
      <c r="P354" s="41">
        <v>149262774</v>
      </c>
      <c r="Q354" s="42">
        <v>122</v>
      </c>
      <c r="R354" s="43">
        <v>111</v>
      </c>
      <c r="S354" s="38">
        <v>375307096</v>
      </c>
      <c r="T354" s="39">
        <v>119</v>
      </c>
      <c r="U354" s="40">
        <v>112</v>
      </c>
      <c r="V354" s="41">
        <v>36920392</v>
      </c>
      <c r="W354" s="42">
        <v>295</v>
      </c>
      <c r="X354" s="43">
        <v>292</v>
      </c>
      <c r="Y354" s="38">
        <v>25619</v>
      </c>
      <c r="Z354" s="39">
        <v>288</v>
      </c>
      <c r="AA354" s="40">
        <v>274</v>
      </c>
      <c r="AB354" s="41">
        <v>509</v>
      </c>
      <c r="AC354" s="108">
        <v>369</v>
      </c>
      <c r="AD354" s="45">
        <v>0</v>
      </c>
      <c r="AE354" s="37">
        <v>100</v>
      </c>
      <c r="AF354" s="46">
        <v>0</v>
      </c>
    </row>
    <row r="355" spans="1:32" s="3" customFormat="1" ht="18.75" customHeight="1">
      <c r="A355" s="32">
        <v>353</v>
      </c>
      <c r="B355" s="67">
        <v>450</v>
      </c>
      <c r="C355" s="34" t="s">
        <v>3233</v>
      </c>
      <c r="D355" s="35" t="s">
        <v>3103</v>
      </c>
      <c r="E355" s="45" t="s">
        <v>3052</v>
      </c>
      <c r="F355" s="47">
        <v>340</v>
      </c>
      <c r="G355" s="38">
        <v>132546559</v>
      </c>
      <c r="H355" s="39">
        <v>360</v>
      </c>
      <c r="I355" s="40">
        <v>347</v>
      </c>
      <c r="J355" s="41">
        <v>145107357</v>
      </c>
      <c r="K355" s="42">
        <v>476</v>
      </c>
      <c r="L355" s="43">
        <v>461</v>
      </c>
      <c r="M355" s="38">
        <v>5107563</v>
      </c>
      <c r="N355" s="39">
        <v>461</v>
      </c>
      <c r="O355" s="40">
        <v>447</v>
      </c>
      <c r="P355" s="41">
        <v>17248243</v>
      </c>
      <c r="Q355" s="42">
        <v>455</v>
      </c>
      <c r="R355" s="43">
        <v>440</v>
      </c>
      <c r="S355" s="38">
        <v>62896387</v>
      </c>
      <c r="T355" s="39">
        <v>445</v>
      </c>
      <c r="U355" s="40">
        <v>431</v>
      </c>
      <c r="V355" s="41">
        <v>407289</v>
      </c>
      <c r="W355" s="42">
        <v>249</v>
      </c>
      <c r="X355" s="43">
        <v>246</v>
      </c>
      <c r="Y355" s="38">
        <v>38786</v>
      </c>
      <c r="Z355" s="39">
        <v>430</v>
      </c>
      <c r="AA355" s="40">
        <v>415</v>
      </c>
      <c r="AB355" s="41">
        <v>195</v>
      </c>
      <c r="AC355" s="108">
        <v>311</v>
      </c>
      <c r="AD355" s="45">
        <v>0</v>
      </c>
      <c r="AE355" s="37">
        <v>100</v>
      </c>
      <c r="AF355" s="46">
        <v>0</v>
      </c>
    </row>
    <row r="356" spans="1:32" s="3" customFormat="1" ht="18.75" customHeight="1">
      <c r="A356" s="32">
        <v>354</v>
      </c>
      <c r="B356" s="33">
        <v>326</v>
      </c>
      <c r="C356" s="34" t="s">
        <v>306</v>
      </c>
      <c r="D356" s="35" t="s">
        <v>1061</v>
      </c>
      <c r="E356" s="45" t="s">
        <v>3052</v>
      </c>
      <c r="F356" s="47">
        <v>341</v>
      </c>
      <c r="G356" s="38">
        <v>131878167</v>
      </c>
      <c r="H356" s="39">
        <v>134</v>
      </c>
      <c r="I356" s="40">
        <v>124</v>
      </c>
      <c r="J356" s="41">
        <v>398233389</v>
      </c>
      <c r="K356" s="42">
        <v>178</v>
      </c>
      <c r="L356" s="43">
        <v>165</v>
      </c>
      <c r="M356" s="38">
        <v>67947856</v>
      </c>
      <c r="N356" s="39">
        <v>77</v>
      </c>
      <c r="O356" s="40">
        <v>67</v>
      </c>
      <c r="P356" s="41">
        <v>293401366</v>
      </c>
      <c r="Q356" s="42">
        <v>93</v>
      </c>
      <c r="R356" s="43">
        <v>82</v>
      </c>
      <c r="S356" s="38">
        <v>436715992</v>
      </c>
      <c r="T356" s="39">
        <v>115</v>
      </c>
      <c r="U356" s="40">
        <v>108</v>
      </c>
      <c r="V356" s="41">
        <v>39479415</v>
      </c>
      <c r="W356" s="42">
        <v>274</v>
      </c>
      <c r="X356" s="43">
        <v>271</v>
      </c>
      <c r="Y356" s="38">
        <v>30086</v>
      </c>
      <c r="Z356" s="39">
        <v>60</v>
      </c>
      <c r="AA356" s="40">
        <v>51</v>
      </c>
      <c r="AB356" s="41">
        <v>1965</v>
      </c>
      <c r="AC356" s="108">
        <v>321</v>
      </c>
      <c r="AD356" s="45">
        <v>0</v>
      </c>
      <c r="AE356" s="37">
        <v>100</v>
      </c>
      <c r="AF356" s="46">
        <v>0</v>
      </c>
    </row>
    <row r="357" spans="1:32" s="3" customFormat="1" ht="18.75" customHeight="1">
      <c r="A357" s="152">
        <v>355</v>
      </c>
      <c r="B357" s="153">
        <v>338</v>
      </c>
      <c r="C357" s="154" t="s">
        <v>2374</v>
      </c>
      <c r="D357" s="155" t="s">
        <v>3056</v>
      </c>
      <c r="E357" s="156" t="s">
        <v>3052</v>
      </c>
      <c r="F357" s="157">
        <v>342</v>
      </c>
      <c r="G357" s="158">
        <v>131237141</v>
      </c>
      <c r="H357" s="159">
        <v>298</v>
      </c>
      <c r="I357" s="160">
        <v>286</v>
      </c>
      <c r="J357" s="161">
        <v>176966657</v>
      </c>
      <c r="K357" s="162">
        <v>354</v>
      </c>
      <c r="L357" s="163">
        <v>339</v>
      </c>
      <c r="M357" s="158">
        <v>25196441</v>
      </c>
      <c r="N357" s="159">
        <v>345</v>
      </c>
      <c r="O357" s="160">
        <v>331</v>
      </c>
      <c r="P357" s="161">
        <v>49821933</v>
      </c>
      <c r="Q357" s="162">
        <v>297</v>
      </c>
      <c r="R357" s="163">
        <v>285</v>
      </c>
      <c r="S357" s="158">
        <v>144778287</v>
      </c>
      <c r="T357" s="159">
        <v>377</v>
      </c>
      <c r="U357" s="160">
        <v>366</v>
      </c>
      <c r="V357" s="161">
        <v>3415019</v>
      </c>
      <c r="W357" s="162">
        <v>147</v>
      </c>
      <c r="X357" s="163">
        <v>145</v>
      </c>
      <c r="Y357" s="158">
        <v>75583</v>
      </c>
      <c r="Z357" s="159">
        <v>45</v>
      </c>
      <c r="AA357" s="160">
        <v>36</v>
      </c>
      <c r="AB357" s="161">
        <v>2415</v>
      </c>
      <c r="AC357" s="164">
        <v>322</v>
      </c>
      <c r="AD357" s="156">
        <v>0</v>
      </c>
      <c r="AE357" s="165">
        <v>100</v>
      </c>
      <c r="AF357" s="166">
        <v>0</v>
      </c>
    </row>
    <row r="358" spans="1:32" s="3" customFormat="1" ht="18.75" customHeight="1">
      <c r="A358" s="18">
        <v>356</v>
      </c>
      <c r="B358" s="19">
        <v>302</v>
      </c>
      <c r="C358" s="20" t="s">
        <v>2375</v>
      </c>
      <c r="D358" s="21" t="s">
        <v>3103</v>
      </c>
      <c r="E358" s="22" t="s">
        <v>3052</v>
      </c>
      <c r="F358" s="23">
        <v>343</v>
      </c>
      <c r="G358" s="24">
        <v>130996443</v>
      </c>
      <c r="H358" s="25">
        <v>394</v>
      </c>
      <c r="I358" s="26">
        <v>381</v>
      </c>
      <c r="J358" s="27">
        <v>131001854</v>
      </c>
      <c r="K358" s="28">
        <v>132</v>
      </c>
      <c r="L358" s="29">
        <v>120</v>
      </c>
      <c r="M358" s="24">
        <v>87113950</v>
      </c>
      <c r="N358" s="25">
        <v>93</v>
      </c>
      <c r="O358" s="26">
        <v>83</v>
      </c>
      <c r="P358" s="27">
        <v>237465389</v>
      </c>
      <c r="Q358" s="28">
        <v>113</v>
      </c>
      <c r="R358" s="29">
        <v>102</v>
      </c>
      <c r="S358" s="24">
        <v>400629737</v>
      </c>
      <c r="T358" s="25">
        <v>224</v>
      </c>
      <c r="U358" s="26">
        <v>215</v>
      </c>
      <c r="V358" s="27">
        <v>14939786</v>
      </c>
      <c r="W358" s="28">
        <v>419</v>
      </c>
      <c r="X358" s="29">
        <v>413</v>
      </c>
      <c r="Y358" s="24">
        <v>1552</v>
      </c>
      <c r="Z358" s="25">
        <v>255</v>
      </c>
      <c r="AA358" s="26">
        <v>242</v>
      </c>
      <c r="AB358" s="27">
        <v>652</v>
      </c>
      <c r="AC358" s="107">
        <v>369</v>
      </c>
      <c r="AD358" s="22">
        <v>0</v>
      </c>
      <c r="AE358" s="30">
        <v>70</v>
      </c>
      <c r="AF358" s="31">
        <v>30</v>
      </c>
    </row>
    <row r="359" spans="1:32" s="3" customFormat="1" ht="18.75" customHeight="1">
      <c r="A359" s="137">
        <v>357</v>
      </c>
      <c r="B359" s="138">
        <v>275</v>
      </c>
      <c r="C359" s="139" t="s">
        <v>217</v>
      </c>
      <c r="D359" s="140" t="s">
        <v>3056</v>
      </c>
      <c r="E359" s="141" t="s">
        <v>3052</v>
      </c>
      <c r="F359" s="142">
        <v>344</v>
      </c>
      <c r="G359" s="143">
        <v>130966262</v>
      </c>
      <c r="H359" s="144">
        <v>388</v>
      </c>
      <c r="I359" s="145">
        <v>375</v>
      </c>
      <c r="J359" s="146">
        <v>131929976</v>
      </c>
      <c r="K359" s="147">
        <v>312</v>
      </c>
      <c r="L359" s="148">
        <v>297</v>
      </c>
      <c r="M359" s="143">
        <v>32019441</v>
      </c>
      <c r="N359" s="144">
        <v>348</v>
      </c>
      <c r="O359" s="145">
        <v>334</v>
      </c>
      <c r="P359" s="146">
        <v>49332671</v>
      </c>
      <c r="Q359" s="147">
        <v>399</v>
      </c>
      <c r="R359" s="148">
        <v>384</v>
      </c>
      <c r="S359" s="143">
        <v>92012100</v>
      </c>
      <c r="T359" s="144">
        <v>396</v>
      </c>
      <c r="U359" s="145">
        <v>384</v>
      </c>
      <c r="V359" s="146">
        <v>2722534</v>
      </c>
      <c r="W359" s="147">
        <v>195</v>
      </c>
      <c r="X359" s="148">
        <v>192</v>
      </c>
      <c r="Y359" s="143">
        <v>56204</v>
      </c>
      <c r="Z359" s="144">
        <v>298</v>
      </c>
      <c r="AA359" s="145">
        <v>284</v>
      </c>
      <c r="AB359" s="146">
        <v>476</v>
      </c>
      <c r="AC359" s="149">
        <v>342</v>
      </c>
      <c r="AD359" s="141">
        <v>0</v>
      </c>
      <c r="AE359" s="150">
        <v>0</v>
      </c>
      <c r="AF359" s="151">
        <v>100</v>
      </c>
    </row>
    <row r="360" spans="1:32" s="3" customFormat="1" ht="18.75" customHeight="1">
      <c r="A360" s="32">
        <v>358</v>
      </c>
      <c r="B360" s="33">
        <v>346</v>
      </c>
      <c r="C360" s="34" t="s">
        <v>2376</v>
      </c>
      <c r="D360" s="35" t="s">
        <v>3058</v>
      </c>
      <c r="E360" s="45" t="s">
        <v>3052</v>
      </c>
      <c r="F360" s="47">
        <v>345</v>
      </c>
      <c r="G360" s="38">
        <v>130550863</v>
      </c>
      <c r="H360" s="39">
        <v>380</v>
      </c>
      <c r="I360" s="40">
        <v>367</v>
      </c>
      <c r="J360" s="41">
        <v>135811735</v>
      </c>
      <c r="K360" s="42">
        <v>200</v>
      </c>
      <c r="L360" s="43">
        <v>187</v>
      </c>
      <c r="M360" s="38">
        <v>57441870</v>
      </c>
      <c r="N360" s="39">
        <v>140</v>
      </c>
      <c r="O360" s="40">
        <v>130</v>
      </c>
      <c r="P360" s="41">
        <v>170129503</v>
      </c>
      <c r="Q360" s="42">
        <v>188</v>
      </c>
      <c r="R360" s="43">
        <v>176</v>
      </c>
      <c r="S360" s="38">
        <v>252815028</v>
      </c>
      <c r="T360" s="39">
        <v>134</v>
      </c>
      <c r="U360" s="40">
        <v>127</v>
      </c>
      <c r="V360" s="41">
        <v>31139242</v>
      </c>
      <c r="W360" s="42">
        <v>436</v>
      </c>
      <c r="X360" s="43">
        <v>428</v>
      </c>
      <c r="Y360" s="38">
        <v>350</v>
      </c>
      <c r="Z360" s="39">
        <v>428</v>
      </c>
      <c r="AA360" s="40">
        <v>413</v>
      </c>
      <c r="AB360" s="41">
        <v>198</v>
      </c>
      <c r="AC360" s="108">
        <v>369</v>
      </c>
      <c r="AD360" s="45">
        <v>0</v>
      </c>
      <c r="AE360" s="37">
        <v>18</v>
      </c>
      <c r="AF360" s="46">
        <v>82</v>
      </c>
    </row>
    <row r="361" spans="1:32" s="3" customFormat="1" ht="18.75" customHeight="1">
      <c r="A361" s="137">
        <v>359</v>
      </c>
      <c r="B361" s="138">
        <v>280</v>
      </c>
      <c r="C361" s="139" t="s">
        <v>718</v>
      </c>
      <c r="D361" s="140" t="s">
        <v>3056</v>
      </c>
      <c r="E361" s="141" t="s">
        <v>3052</v>
      </c>
      <c r="F361" s="142">
        <v>346</v>
      </c>
      <c r="G361" s="143">
        <v>130485216</v>
      </c>
      <c r="H361" s="144">
        <v>221</v>
      </c>
      <c r="I361" s="145">
        <v>211</v>
      </c>
      <c r="J361" s="146">
        <v>240824429</v>
      </c>
      <c r="K361" s="147">
        <v>163</v>
      </c>
      <c r="L361" s="148">
        <v>151</v>
      </c>
      <c r="M361" s="143">
        <v>73190822</v>
      </c>
      <c r="N361" s="144">
        <v>187</v>
      </c>
      <c r="O361" s="145">
        <v>177</v>
      </c>
      <c r="P361" s="146">
        <v>129642285</v>
      </c>
      <c r="Q361" s="147">
        <v>250</v>
      </c>
      <c r="R361" s="148">
        <v>238</v>
      </c>
      <c r="S361" s="143">
        <v>183569406</v>
      </c>
      <c r="T361" s="144">
        <v>140</v>
      </c>
      <c r="U361" s="145">
        <v>133</v>
      </c>
      <c r="V361" s="146">
        <v>28973496</v>
      </c>
      <c r="W361" s="147">
        <v>430</v>
      </c>
      <c r="X361" s="148">
        <v>423</v>
      </c>
      <c r="Y361" s="143">
        <v>570</v>
      </c>
      <c r="Z361" s="144">
        <v>280</v>
      </c>
      <c r="AA361" s="145">
        <v>267</v>
      </c>
      <c r="AB361" s="146">
        <v>546</v>
      </c>
      <c r="AC361" s="149">
        <v>352</v>
      </c>
      <c r="AD361" s="141">
        <v>0</v>
      </c>
      <c r="AE361" s="150">
        <v>50</v>
      </c>
      <c r="AF361" s="151">
        <v>50</v>
      </c>
    </row>
    <row r="362" spans="1:32" s="3" customFormat="1" ht="18.75" customHeight="1">
      <c r="A362" s="152">
        <v>360</v>
      </c>
      <c r="B362" s="153">
        <v>366</v>
      </c>
      <c r="C362" s="154" t="s">
        <v>1034</v>
      </c>
      <c r="D362" s="155" t="s">
        <v>3056</v>
      </c>
      <c r="E362" s="156" t="s">
        <v>3052</v>
      </c>
      <c r="F362" s="157">
        <v>347</v>
      </c>
      <c r="G362" s="158">
        <v>130399251</v>
      </c>
      <c r="H362" s="159">
        <v>385</v>
      </c>
      <c r="I362" s="160">
        <v>372</v>
      </c>
      <c r="J362" s="161">
        <v>133095753</v>
      </c>
      <c r="K362" s="162">
        <v>264</v>
      </c>
      <c r="L362" s="163">
        <v>249</v>
      </c>
      <c r="M362" s="158">
        <v>41931764</v>
      </c>
      <c r="N362" s="159">
        <v>230</v>
      </c>
      <c r="O362" s="160">
        <v>219</v>
      </c>
      <c r="P362" s="161">
        <v>98999348</v>
      </c>
      <c r="Q362" s="162">
        <v>196</v>
      </c>
      <c r="R362" s="163">
        <v>184</v>
      </c>
      <c r="S362" s="158">
        <v>242158819</v>
      </c>
      <c r="T362" s="159">
        <v>412</v>
      </c>
      <c r="U362" s="160">
        <v>400</v>
      </c>
      <c r="V362" s="161">
        <v>1864883</v>
      </c>
      <c r="W362" s="162">
        <v>342</v>
      </c>
      <c r="X362" s="163">
        <v>338</v>
      </c>
      <c r="Y362" s="158">
        <v>16682</v>
      </c>
      <c r="Z362" s="159">
        <v>101</v>
      </c>
      <c r="AA362" s="160">
        <v>90</v>
      </c>
      <c r="AB362" s="161">
        <v>1400</v>
      </c>
      <c r="AC362" s="164">
        <v>321</v>
      </c>
      <c r="AD362" s="156">
        <v>0</v>
      </c>
      <c r="AE362" s="165">
        <v>100</v>
      </c>
      <c r="AF362" s="166">
        <v>0</v>
      </c>
    </row>
    <row r="363" spans="1:32" s="3" customFormat="1" ht="18.75" customHeight="1">
      <c r="A363" s="18">
        <v>361</v>
      </c>
      <c r="B363" s="19">
        <v>354</v>
      </c>
      <c r="C363" s="20" t="s">
        <v>2629</v>
      </c>
      <c r="D363" s="21" t="s">
        <v>1054</v>
      </c>
      <c r="E363" s="22" t="s">
        <v>3052</v>
      </c>
      <c r="F363" s="23">
        <v>348</v>
      </c>
      <c r="G363" s="24">
        <v>130057527</v>
      </c>
      <c r="H363" s="25">
        <v>383</v>
      </c>
      <c r="I363" s="26">
        <v>370</v>
      </c>
      <c r="J363" s="27">
        <v>135349653</v>
      </c>
      <c r="K363" s="28">
        <v>384</v>
      </c>
      <c r="L363" s="29">
        <v>369</v>
      </c>
      <c r="M363" s="24">
        <v>21594045</v>
      </c>
      <c r="N363" s="25">
        <v>452</v>
      </c>
      <c r="O363" s="26">
        <v>438</v>
      </c>
      <c r="P363" s="27">
        <v>19771082</v>
      </c>
      <c r="Q363" s="28">
        <v>289</v>
      </c>
      <c r="R363" s="29">
        <v>277</v>
      </c>
      <c r="S363" s="24">
        <v>151708438</v>
      </c>
      <c r="T363" s="25">
        <v>468</v>
      </c>
      <c r="U363" s="26">
        <v>454</v>
      </c>
      <c r="V363" s="27">
        <v>-4541019</v>
      </c>
      <c r="W363" s="28">
        <v>198</v>
      </c>
      <c r="X363" s="29">
        <v>195</v>
      </c>
      <c r="Y363" s="24">
        <v>54812</v>
      </c>
      <c r="Z363" s="25">
        <v>249</v>
      </c>
      <c r="AA363" s="26">
        <v>236</v>
      </c>
      <c r="AB363" s="27">
        <v>665</v>
      </c>
      <c r="AC363" s="107">
        <v>321</v>
      </c>
      <c r="AD363" s="22">
        <v>0</v>
      </c>
      <c r="AE363" s="30">
        <v>100</v>
      </c>
      <c r="AF363" s="31">
        <v>0</v>
      </c>
    </row>
    <row r="364" spans="1:32" s="3" customFormat="1" ht="18.75" customHeight="1">
      <c r="A364" s="137">
        <v>362</v>
      </c>
      <c r="B364" s="138" t="s">
        <v>3052</v>
      </c>
      <c r="C364" s="139" t="s">
        <v>2377</v>
      </c>
      <c r="D364" s="140" t="s">
        <v>3056</v>
      </c>
      <c r="E364" s="141" t="s">
        <v>3052</v>
      </c>
      <c r="F364" s="142">
        <v>349</v>
      </c>
      <c r="G364" s="143">
        <v>129769926</v>
      </c>
      <c r="H364" s="144">
        <v>390</v>
      </c>
      <c r="I364" s="145">
        <v>377</v>
      </c>
      <c r="J364" s="146">
        <v>131813826</v>
      </c>
      <c r="K364" s="147">
        <v>324</v>
      </c>
      <c r="L364" s="148">
        <v>309</v>
      </c>
      <c r="M364" s="143">
        <v>30250601</v>
      </c>
      <c r="N364" s="144">
        <v>360</v>
      </c>
      <c r="O364" s="145">
        <v>346</v>
      </c>
      <c r="P364" s="146">
        <v>45295250</v>
      </c>
      <c r="Q364" s="147">
        <v>354</v>
      </c>
      <c r="R364" s="148">
        <v>342</v>
      </c>
      <c r="S364" s="143">
        <v>113353078</v>
      </c>
      <c r="T364" s="144">
        <v>148</v>
      </c>
      <c r="U364" s="145">
        <v>141</v>
      </c>
      <c r="V364" s="146">
        <v>27566577</v>
      </c>
      <c r="W364" s="147">
        <v>117</v>
      </c>
      <c r="X364" s="148">
        <v>115</v>
      </c>
      <c r="Y364" s="143">
        <v>96512</v>
      </c>
      <c r="Z364" s="144">
        <v>496</v>
      </c>
      <c r="AA364" s="145">
        <v>481</v>
      </c>
      <c r="AB364" s="146">
        <v>44</v>
      </c>
      <c r="AC364" s="149">
        <v>384</v>
      </c>
      <c r="AD364" s="141">
        <v>0</v>
      </c>
      <c r="AE364" s="150">
        <v>100</v>
      </c>
      <c r="AF364" s="151">
        <v>0</v>
      </c>
    </row>
    <row r="365" spans="1:32" s="3" customFormat="1" ht="18.75" customHeight="1">
      <c r="A365" s="32">
        <v>363</v>
      </c>
      <c r="B365" s="33">
        <v>487</v>
      </c>
      <c r="C365" s="34" t="s">
        <v>1281</v>
      </c>
      <c r="D365" s="35" t="s">
        <v>1061</v>
      </c>
      <c r="E365" s="45" t="s">
        <v>3052</v>
      </c>
      <c r="F365" s="47">
        <v>350</v>
      </c>
      <c r="G365" s="38">
        <v>129490705</v>
      </c>
      <c r="H365" s="39">
        <v>389</v>
      </c>
      <c r="I365" s="40">
        <v>376</v>
      </c>
      <c r="J365" s="41">
        <v>131865826</v>
      </c>
      <c r="K365" s="42">
        <v>393</v>
      </c>
      <c r="L365" s="43">
        <v>378</v>
      </c>
      <c r="M365" s="38">
        <v>20249905</v>
      </c>
      <c r="N365" s="39">
        <v>432</v>
      </c>
      <c r="O365" s="40">
        <v>418</v>
      </c>
      <c r="P365" s="41">
        <v>26223346</v>
      </c>
      <c r="Q365" s="42">
        <v>420</v>
      </c>
      <c r="R365" s="43">
        <v>405</v>
      </c>
      <c r="S365" s="38">
        <v>79575898</v>
      </c>
      <c r="T365" s="39">
        <v>365</v>
      </c>
      <c r="U365" s="40">
        <v>354</v>
      </c>
      <c r="V365" s="41">
        <v>4044451</v>
      </c>
      <c r="W365" s="42">
        <v>353</v>
      </c>
      <c r="X365" s="43">
        <v>349</v>
      </c>
      <c r="Y365" s="38">
        <v>14046</v>
      </c>
      <c r="Z365" s="39">
        <v>384</v>
      </c>
      <c r="AA365" s="40">
        <v>369</v>
      </c>
      <c r="AB365" s="41">
        <v>291</v>
      </c>
      <c r="AC365" s="108">
        <v>384</v>
      </c>
      <c r="AD365" s="45">
        <v>0</v>
      </c>
      <c r="AE365" s="37">
        <v>15.5</v>
      </c>
      <c r="AF365" s="46">
        <v>84.5</v>
      </c>
    </row>
    <row r="366" spans="1:32" s="3" customFormat="1" ht="18.75" customHeight="1">
      <c r="A366" s="32">
        <v>364</v>
      </c>
      <c r="B366" s="33">
        <v>331</v>
      </c>
      <c r="C366" s="34" t="s">
        <v>2378</v>
      </c>
      <c r="D366" s="35" t="s">
        <v>3103</v>
      </c>
      <c r="E366" s="45" t="s">
        <v>3052</v>
      </c>
      <c r="F366" s="47">
        <v>351</v>
      </c>
      <c r="G366" s="38">
        <v>129487371</v>
      </c>
      <c r="H366" s="39">
        <v>293</v>
      </c>
      <c r="I366" s="40">
        <v>281</v>
      </c>
      <c r="J366" s="41">
        <v>179251525</v>
      </c>
      <c r="K366" s="42">
        <v>364</v>
      </c>
      <c r="L366" s="43">
        <v>349</v>
      </c>
      <c r="M366" s="38">
        <v>23737029</v>
      </c>
      <c r="N366" s="39">
        <v>287</v>
      </c>
      <c r="O366" s="40">
        <v>276</v>
      </c>
      <c r="P366" s="41">
        <v>71407417</v>
      </c>
      <c r="Q366" s="42">
        <v>197</v>
      </c>
      <c r="R366" s="43">
        <v>185</v>
      </c>
      <c r="S366" s="38">
        <v>239665882</v>
      </c>
      <c r="T366" s="39">
        <v>319</v>
      </c>
      <c r="U366" s="40">
        <v>308</v>
      </c>
      <c r="V366" s="41">
        <v>7108759</v>
      </c>
      <c r="W366" s="42">
        <v>191</v>
      </c>
      <c r="X366" s="43">
        <v>188</v>
      </c>
      <c r="Y366" s="38">
        <v>57314</v>
      </c>
      <c r="Z366" s="39">
        <v>163</v>
      </c>
      <c r="AA366" s="40">
        <v>150</v>
      </c>
      <c r="AB366" s="41">
        <v>1010</v>
      </c>
      <c r="AC366" s="108">
        <v>321</v>
      </c>
      <c r="AD366" s="45">
        <v>0</v>
      </c>
      <c r="AE366" s="37">
        <v>100</v>
      </c>
      <c r="AF366" s="46">
        <v>0</v>
      </c>
    </row>
    <row r="367" spans="1:32" s="3" customFormat="1" ht="18.75" customHeight="1">
      <c r="A367" s="152">
        <v>365</v>
      </c>
      <c r="B367" s="153">
        <v>454</v>
      </c>
      <c r="C367" s="154" t="s">
        <v>2379</v>
      </c>
      <c r="D367" s="155" t="s">
        <v>3056</v>
      </c>
      <c r="E367" s="156" t="s">
        <v>3052</v>
      </c>
      <c r="F367" s="157">
        <v>352</v>
      </c>
      <c r="G367" s="158">
        <v>129323507</v>
      </c>
      <c r="H367" s="159">
        <v>387</v>
      </c>
      <c r="I367" s="160">
        <v>374</v>
      </c>
      <c r="J367" s="161">
        <v>132304565</v>
      </c>
      <c r="K367" s="162">
        <v>350</v>
      </c>
      <c r="L367" s="163">
        <v>335</v>
      </c>
      <c r="M367" s="158">
        <v>25544838</v>
      </c>
      <c r="N367" s="159">
        <v>468</v>
      </c>
      <c r="O367" s="160">
        <v>454</v>
      </c>
      <c r="P367" s="161">
        <v>14491709</v>
      </c>
      <c r="Q367" s="162">
        <v>489</v>
      </c>
      <c r="R367" s="163">
        <v>474</v>
      </c>
      <c r="S367" s="158">
        <v>43355232</v>
      </c>
      <c r="T367" s="159">
        <v>362</v>
      </c>
      <c r="U367" s="160">
        <v>351</v>
      </c>
      <c r="V367" s="161">
        <v>4211283</v>
      </c>
      <c r="W367" s="162">
        <v>177</v>
      </c>
      <c r="X367" s="163">
        <v>174</v>
      </c>
      <c r="Y367" s="158">
        <v>63500</v>
      </c>
      <c r="Z367" s="159">
        <v>453</v>
      </c>
      <c r="AA367" s="160">
        <v>438</v>
      </c>
      <c r="AB367" s="161">
        <v>150</v>
      </c>
      <c r="AC367" s="164">
        <v>383</v>
      </c>
      <c r="AD367" s="156">
        <v>0</v>
      </c>
      <c r="AE367" s="165">
        <v>100</v>
      </c>
      <c r="AF367" s="166">
        <v>0</v>
      </c>
    </row>
    <row r="368" spans="1:32" s="3" customFormat="1" ht="18.75" customHeight="1">
      <c r="A368" s="18">
        <v>366</v>
      </c>
      <c r="B368" s="19">
        <v>226</v>
      </c>
      <c r="C368" s="20" t="s">
        <v>2380</v>
      </c>
      <c r="D368" s="21" t="s">
        <v>88</v>
      </c>
      <c r="E368" s="22" t="s">
        <v>3052</v>
      </c>
      <c r="F368" s="23">
        <v>353</v>
      </c>
      <c r="G368" s="24">
        <v>129182730</v>
      </c>
      <c r="H368" s="25">
        <v>398</v>
      </c>
      <c r="I368" s="26">
        <v>385</v>
      </c>
      <c r="J368" s="27">
        <v>129182730</v>
      </c>
      <c r="K368" s="28">
        <v>341</v>
      </c>
      <c r="L368" s="29">
        <v>326</v>
      </c>
      <c r="M368" s="24">
        <v>26819989</v>
      </c>
      <c r="N368" s="25">
        <v>243</v>
      </c>
      <c r="O368" s="26">
        <v>232</v>
      </c>
      <c r="P368" s="27">
        <v>91032995</v>
      </c>
      <c r="Q368" s="28">
        <v>260</v>
      </c>
      <c r="R368" s="29">
        <v>248</v>
      </c>
      <c r="S368" s="24">
        <v>173523711</v>
      </c>
      <c r="T368" s="25">
        <v>335</v>
      </c>
      <c r="U368" s="26">
        <v>324</v>
      </c>
      <c r="V368" s="27">
        <v>5952247</v>
      </c>
      <c r="W368" s="28">
        <v>134</v>
      </c>
      <c r="X368" s="29">
        <v>132</v>
      </c>
      <c r="Y368" s="24">
        <v>81915</v>
      </c>
      <c r="Z368" s="25">
        <v>177</v>
      </c>
      <c r="AA368" s="26">
        <v>164</v>
      </c>
      <c r="AB368" s="27">
        <v>932</v>
      </c>
      <c r="AC368" s="107">
        <v>314</v>
      </c>
      <c r="AD368" s="22">
        <v>0</v>
      </c>
      <c r="AE368" s="30">
        <v>0.65</v>
      </c>
      <c r="AF368" s="31">
        <v>99.35</v>
      </c>
    </row>
    <row r="369" spans="1:32" s="3" customFormat="1" ht="18.75" customHeight="1">
      <c r="A369" s="32">
        <v>367</v>
      </c>
      <c r="B369" s="33">
        <v>341</v>
      </c>
      <c r="C369" s="34" t="s">
        <v>2381</v>
      </c>
      <c r="D369" s="35" t="s">
        <v>1061</v>
      </c>
      <c r="E369" s="45" t="s">
        <v>3052</v>
      </c>
      <c r="F369" s="47">
        <v>354</v>
      </c>
      <c r="G369" s="38">
        <v>128382876</v>
      </c>
      <c r="H369" s="39">
        <v>357</v>
      </c>
      <c r="I369" s="40">
        <v>344</v>
      </c>
      <c r="J369" s="41">
        <v>145946016</v>
      </c>
      <c r="K369" s="42">
        <v>441</v>
      </c>
      <c r="L369" s="43">
        <v>426</v>
      </c>
      <c r="M369" s="38">
        <v>12304615</v>
      </c>
      <c r="N369" s="39">
        <v>375</v>
      </c>
      <c r="O369" s="40">
        <v>361</v>
      </c>
      <c r="P369" s="41">
        <v>41680422</v>
      </c>
      <c r="Q369" s="42">
        <v>362</v>
      </c>
      <c r="R369" s="43">
        <v>350</v>
      </c>
      <c r="S369" s="38">
        <v>109167440</v>
      </c>
      <c r="T369" s="39">
        <v>409</v>
      </c>
      <c r="U369" s="40">
        <v>397</v>
      </c>
      <c r="V369" s="41">
        <v>1934748</v>
      </c>
      <c r="W369" s="42">
        <v>314</v>
      </c>
      <c r="X369" s="43">
        <v>311</v>
      </c>
      <c r="Y369" s="38">
        <v>21642</v>
      </c>
      <c r="Z369" s="39">
        <v>135</v>
      </c>
      <c r="AA369" s="40">
        <v>123</v>
      </c>
      <c r="AB369" s="41">
        <v>1140</v>
      </c>
      <c r="AC369" s="108">
        <v>321</v>
      </c>
      <c r="AD369" s="45">
        <v>0</v>
      </c>
      <c r="AE369" s="37">
        <v>100</v>
      </c>
      <c r="AF369" s="46">
        <v>0</v>
      </c>
    </row>
    <row r="370" spans="1:32" s="3" customFormat="1" ht="18.75" customHeight="1">
      <c r="A370" s="32">
        <v>368</v>
      </c>
      <c r="B370" s="67">
        <v>382</v>
      </c>
      <c r="C370" s="34" t="s">
        <v>2382</v>
      </c>
      <c r="D370" s="35" t="s">
        <v>881</v>
      </c>
      <c r="E370" s="45" t="s">
        <v>3052</v>
      </c>
      <c r="F370" s="47">
        <v>355</v>
      </c>
      <c r="G370" s="38">
        <v>127207308</v>
      </c>
      <c r="H370" s="39">
        <v>351</v>
      </c>
      <c r="I370" s="40">
        <v>338</v>
      </c>
      <c r="J370" s="41">
        <v>149378383</v>
      </c>
      <c r="K370" s="42">
        <v>413</v>
      </c>
      <c r="L370" s="43">
        <v>398</v>
      </c>
      <c r="M370" s="38">
        <v>16239268</v>
      </c>
      <c r="N370" s="39">
        <v>358</v>
      </c>
      <c r="O370" s="40">
        <v>344</v>
      </c>
      <c r="P370" s="41">
        <v>45842051</v>
      </c>
      <c r="Q370" s="42">
        <v>395</v>
      </c>
      <c r="R370" s="43">
        <v>380</v>
      </c>
      <c r="S370" s="38">
        <v>93536256</v>
      </c>
      <c r="T370" s="39">
        <v>348</v>
      </c>
      <c r="U370" s="40">
        <v>337</v>
      </c>
      <c r="V370" s="41">
        <v>5048123</v>
      </c>
      <c r="W370" s="42">
        <v>270</v>
      </c>
      <c r="X370" s="43">
        <v>267</v>
      </c>
      <c r="Y370" s="38">
        <v>31464</v>
      </c>
      <c r="Z370" s="39">
        <v>400</v>
      </c>
      <c r="AA370" s="40">
        <v>385</v>
      </c>
      <c r="AB370" s="41">
        <v>255</v>
      </c>
      <c r="AC370" s="108">
        <v>311</v>
      </c>
      <c r="AD370" s="45">
        <v>0</v>
      </c>
      <c r="AE370" s="37">
        <v>100</v>
      </c>
      <c r="AF370" s="46">
        <v>0</v>
      </c>
    </row>
    <row r="371" spans="1:32" s="3" customFormat="1" ht="18.75" customHeight="1">
      <c r="A371" s="32">
        <v>369</v>
      </c>
      <c r="B371" s="67">
        <v>415</v>
      </c>
      <c r="C371" s="34" t="s">
        <v>2383</v>
      </c>
      <c r="D371" s="35" t="s">
        <v>3058</v>
      </c>
      <c r="E371" s="45" t="s">
        <v>3052</v>
      </c>
      <c r="F371" s="47">
        <v>356</v>
      </c>
      <c r="G371" s="38">
        <v>127205187</v>
      </c>
      <c r="H371" s="39">
        <v>403</v>
      </c>
      <c r="I371" s="40">
        <v>390</v>
      </c>
      <c r="J371" s="41">
        <v>127205187</v>
      </c>
      <c r="K371" s="42">
        <v>295</v>
      </c>
      <c r="L371" s="43">
        <v>280</v>
      </c>
      <c r="M371" s="38">
        <v>35099754</v>
      </c>
      <c r="N371" s="39">
        <v>352</v>
      </c>
      <c r="O371" s="40">
        <v>338</v>
      </c>
      <c r="P371" s="41">
        <v>48629675</v>
      </c>
      <c r="Q371" s="42">
        <v>403</v>
      </c>
      <c r="R371" s="43">
        <v>388</v>
      </c>
      <c r="S371" s="38">
        <v>90778800</v>
      </c>
      <c r="T371" s="39">
        <v>236</v>
      </c>
      <c r="U371" s="40">
        <v>227</v>
      </c>
      <c r="V371" s="41">
        <v>13821885</v>
      </c>
      <c r="W371" s="42">
        <v>394</v>
      </c>
      <c r="X371" s="43">
        <v>388</v>
      </c>
      <c r="Y371" s="38">
        <v>4508</v>
      </c>
      <c r="Z371" s="39">
        <v>314</v>
      </c>
      <c r="AA371" s="40">
        <v>300</v>
      </c>
      <c r="AB371" s="41">
        <v>445</v>
      </c>
      <c r="AC371" s="108">
        <v>311</v>
      </c>
      <c r="AD371" s="45">
        <v>0</v>
      </c>
      <c r="AE371" s="37">
        <v>100</v>
      </c>
      <c r="AF371" s="46">
        <v>0</v>
      </c>
    </row>
    <row r="372" spans="1:32" s="3" customFormat="1" ht="18.75" customHeight="1">
      <c r="A372" s="48">
        <v>370</v>
      </c>
      <c r="B372" s="49">
        <v>372</v>
      </c>
      <c r="C372" s="50" t="s">
        <v>2384</v>
      </c>
      <c r="D372" s="51" t="s">
        <v>3098</v>
      </c>
      <c r="E372" s="52" t="s">
        <v>3052</v>
      </c>
      <c r="F372" s="53">
        <v>357</v>
      </c>
      <c r="G372" s="54">
        <v>127057845</v>
      </c>
      <c r="H372" s="55">
        <v>392</v>
      </c>
      <c r="I372" s="56">
        <v>379</v>
      </c>
      <c r="J372" s="57">
        <v>131573119</v>
      </c>
      <c r="K372" s="58">
        <v>269</v>
      </c>
      <c r="L372" s="59">
        <v>254</v>
      </c>
      <c r="M372" s="54">
        <v>40117821</v>
      </c>
      <c r="N372" s="55">
        <v>247</v>
      </c>
      <c r="O372" s="56">
        <v>236</v>
      </c>
      <c r="P372" s="57">
        <v>89936936</v>
      </c>
      <c r="Q372" s="58">
        <v>319</v>
      </c>
      <c r="R372" s="59">
        <v>307</v>
      </c>
      <c r="S372" s="54">
        <v>130619204</v>
      </c>
      <c r="T372" s="55">
        <v>260</v>
      </c>
      <c r="U372" s="56">
        <v>251</v>
      </c>
      <c r="V372" s="57">
        <v>12072182</v>
      </c>
      <c r="W372" s="58">
        <v>213</v>
      </c>
      <c r="X372" s="59">
        <v>210</v>
      </c>
      <c r="Y372" s="54">
        <v>51748</v>
      </c>
      <c r="Z372" s="55">
        <v>214</v>
      </c>
      <c r="AA372" s="56">
        <v>201</v>
      </c>
      <c r="AB372" s="57">
        <v>774</v>
      </c>
      <c r="AC372" s="109">
        <v>321</v>
      </c>
      <c r="AD372" s="52">
        <v>0</v>
      </c>
      <c r="AE372" s="60">
        <v>100</v>
      </c>
      <c r="AF372" s="61">
        <v>0</v>
      </c>
    </row>
    <row r="373" spans="1:32" s="3" customFormat="1" ht="18.75" customHeight="1">
      <c r="A373" s="167">
        <v>371</v>
      </c>
      <c r="B373" s="168">
        <v>318</v>
      </c>
      <c r="C373" s="169" t="s">
        <v>2385</v>
      </c>
      <c r="D373" s="170" t="s">
        <v>3056</v>
      </c>
      <c r="E373" s="171" t="s">
        <v>3052</v>
      </c>
      <c r="F373" s="172">
        <v>358</v>
      </c>
      <c r="G373" s="173">
        <v>126791650</v>
      </c>
      <c r="H373" s="174">
        <v>396</v>
      </c>
      <c r="I373" s="175">
        <v>383</v>
      </c>
      <c r="J373" s="176">
        <v>130902501</v>
      </c>
      <c r="K373" s="177">
        <v>420</v>
      </c>
      <c r="L373" s="178">
        <v>405</v>
      </c>
      <c r="M373" s="173">
        <v>14897283</v>
      </c>
      <c r="N373" s="174">
        <v>391</v>
      </c>
      <c r="O373" s="175">
        <v>377</v>
      </c>
      <c r="P373" s="176">
        <v>37908879</v>
      </c>
      <c r="Q373" s="177">
        <v>384</v>
      </c>
      <c r="R373" s="178">
        <v>370</v>
      </c>
      <c r="S373" s="173">
        <v>100158111</v>
      </c>
      <c r="T373" s="174">
        <v>349</v>
      </c>
      <c r="U373" s="175">
        <v>338</v>
      </c>
      <c r="V373" s="176">
        <v>5032469</v>
      </c>
      <c r="W373" s="177">
        <v>94</v>
      </c>
      <c r="X373" s="178">
        <v>92</v>
      </c>
      <c r="Y373" s="173">
        <v>112391</v>
      </c>
      <c r="Z373" s="174">
        <v>118</v>
      </c>
      <c r="AA373" s="175">
        <v>106</v>
      </c>
      <c r="AB373" s="176">
        <v>1253</v>
      </c>
      <c r="AC373" s="179">
        <v>322</v>
      </c>
      <c r="AD373" s="171">
        <v>0</v>
      </c>
      <c r="AE373" s="180">
        <v>100</v>
      </c>
      <c r="AF373" s="181">
        <v>0</v>
      </c>
    </row>
    <row r="374" spans="1:32" s="3" customFormat="1" ht="18.75" customHeight="1">
      <c r="A374" s="137">
        <v>372</v>
      </c>
      <c r="B374" s="138">
        <v>321</v>
      </c>
      <c r="C374" s="139" t="s">
        <v>2386</v>
      </c>
      <c r="D374" s="140" t="s">
        <v>3056</v>
      </c>
      <c r="E374" s="141" t="s">
        <v>3052</v>
      </c>
      <c r="F374" s="142">
        <v>359</v>
      </c>
      <c r="G374" s="143">
        <v>126678887</v>
      </c>
      <c r="H374" s="144">
        <v>401</v>
      </c>
      <c r="I374" s="145">
        <v>388</v>
      </c>
      <c r="J374" s="146">
        <v>128700165</v>
      </c>
      <c r="K374" s="147">
        <v>401</v>
      </c>
      <c r="L374" s="148">
        <v>386</v>
      </c>
      <c r="M374" s="143">
        <v>18163366</v>
      </c>
      <c r="N374" s="144">
        <v>332</v>
      </c>
      <c r="O374" s="145">
        <v>318</v>
      </c>
      <c r="P374" s="146">
        <v>53768258</v>
      </c>
      <c r="Q374" s="147">
        <v>332</v>
      </c>
      <c r="R374" s="148">
        <v>320</v>
      </c>
      <c r="S374" s="143">
        <v>124602298</v>
      </c>
      <c r="T374" s="144">
        <v>436</v>
      </c>
      <c r="U374" s="145">
        <v>422</v>
      </c>
      <c r="V374" s="146">
        <v>674006</v>
      </c>
      <c r="W374" s="147">
        <v>112</v>
      </c>
      <c r="X374" s="148">
        <v>110</v>
      </c>
      <c r="Y374" s="143">
        <v>99414</v>
      </c>
      <c r="Z374" s="144">
        <v>138</v>
      </c>
      <c r="AA374" s="145">
        <v>125</v>
      </c>
      <c r="AB374" s="146">
        <v>1126</v>
      </c>
      <c r="AC374" s="149">
        <v>390</v>
      </c>
      <c r="AD374" s="141">
        <v>0</v>
      </c>
      <c r="AE374" s="150">
        <v>100</v>
      </c>
      <c r="AF374" s="151">
        <v>0</v>
      </c>
    </row>
    <row r="375" spans="1:32" s="3" customFormat="1" ht="18.75" customHeight="1">
      <c r="A375" s="137">
        <v>373</v>
      </c>
      <c r="B375" s="138">
        <v>477</v>
      </c>
      <c r="C375" s="139" t="s">
        <v>2387</v>
      </c>
      <c r="D375" s="140" t="s">
        <v>3056</v>
      </c>
      <c r="E375" s="141" t="s">
        <v>3052</v>
      </c>
      <c r="F375" s="142">
        <v>360</v>
      </c>
      <c r="G375" s="143">
        <v>126634203</v>
      </c>
      <c r="H375" s="144">
        <v>399</v>
      </c>
      <c r="I375" s="145">
        <v>386</v>
      </c>
      <c r="J375" s="146">
        <v>128885343</v>
      </c>
      <c r="K375" s="147">
        <v>267</v>
      </c>
      <c r="L375" s="148">
        <v>252</v>
      </c>
      <c r="M375" s="143">
        <v>41056838</v>
      </c>
      <c r="N375" s="144">
        <v>497</v>
      </c>
      <c r="O375" s="145">
        <v>482</v>
      </c>
      <c r="P375" s="146">
        <v>-3917670</v>
      </c>
      <c r="Q375" s="147">
        <v>357</v>
      </c>
      <c r="R375" s="148">
        <v>345</v>
      </c>
      <c r="S375" s="143">
        <v>112972103</v>
      </c>
      <c r="T375" s="144">
        <v>200</v>
      </c>
      <c r="U375" s="145">
        <v>192</v>
      </c>
      <c r="V375" s="146">
        <v>17936521</v>
      </c>
      <c r="W375" s="147">
        <v>412</v>
      </c>
      <c r="X375" s="148">
        <v>406</v>
      </c>
      <c r="Y375" s="143">
        <v>2396</v>
      </c>
      <c r="Z375" s="144">
        <v>294</v>
      </c>
      <c r="AA375" s="145">
        <v>280</v>
      </c>
      <c r="AB375" s="146">
        <v>488</v>
      </c>
      <c r="AC375" s="149">
        <v>311</v>
      </c>
      <c r="AD375" s="141">
        <v>0</v>
      </c>
      <c r="AE375" s="150">
        <v>100</v>
      </c>
      <c r="AF375" s="151">
        <v>0</v>
      </c>
    </row>
    <row r="376" spans="1:32" s="3" customFormat="1" ht="18.75" customHeight="1">
      <c r="A376" s="137">
        <v>374</v>
      </c>
      <c r="B376" s="138">
        <v>334</v>
      </c>
      <c r="C376" s="139" t="s">
        <v>2619</v>
      </c>
      <c r="D376" s="140" t="s">
        <v>3056</v>
      </c>
      <c r="E376" s="141" t="s">
        <v>3052</v>
      </c>
      <c r="F376" s="142">
        <v>361</v>
      </c>
      <c r="G376" s="143">
        <v>126612566</v>
      </c>
      <c r="H376" s="144">
        <v>406</v>
      </c>
      <c r="I376" s="145">
        <v>393</v>
      </c>
      <c r="J376" s="146">
        <v>126839136</v>
      </c>
      <c r="K376" s="147">
        <v>277</v>
      </c>
      <c r="L376" s="148">
        <v>262</v>
      </c>
      <c r="M376" s="143">
        <v>38463719</v>
      </c>
      <c r="N376" s="144">
        <v>173</v>
      </c>
      <c r="O376" s="145">
        <v>163</v>
      </c>
      <c r="P376" s="146">
        <v>139715607</v>
      </c>
      <c r="Q376" s="147">
        <v>277</v>
      </c>
      <c r="R376" s="148">
        <v>265</v>
      </c>
      <c r="S376" s="143">
        <v>161780691</v>
      </c>
      <c r="T376" s="144">
        <v>175</v>
      </c>
      <c r="U376" s="145">
        <v>168</v>
      </c>
      <c r="V376" s="146">
        <v>22079044</v>
      </c>
      <c r="W376" s="147">
        <v>297</v>
      </c>
      <c r="X376" s="148">
        <v>294</v>
      </c>
      <c r="Y376" s="143">
        <v>25095</v>
      </c>
      <c r="Z376" s="144">
        <v>386</v>
      </c>
      <c r="AA376" s="145">
        <v>371</v>
      </c>
      <c r="AB376" s="146">
        <v>283</v>
      </c>
      <c r="AC376" s="149">
        <v>341</v>
      </c>
      <c r="AD376" s="141">
        <v>0</v>
      </c>
      <c r="AE376" s="150">
        <v>100</v>
      </c>
      <c r="AF376" s="151">
        <v>0</v>
      </c>
    </row>
    <row r="377" spans="1:32" s="3" customFormat="1" ht="18.75" customHeight="1">
      <c r="A377" s="71">
        <v>375</v>
      </c>
      <c r="B377" s="72">
        <v>387</v>
      </c>
      <c r="C377" s="73" t="s">
        <v>2388</v>
      </c>
      <c r="D377" s="74" t="s">
        <v>3058</v>
      </c>
      <c r="E377" s="75" t="s">
        <v>3052</v>
      </c>
      <c r="F377" s="76">
        <v>362</v>
      </c>
      <c r="G377" s="77">
        <v>126160127</v>
      </c>
      <c r="H377" s="78">
        <v>384</v>
      </c>
      <c r="I377" s="79">
        <v>371</v>
      </c>
      <c r="J377" s="80">
        <v>134179677</v>
      </c>
      <c r="K377" s="81">
        <v>403</v>
      </c>
      <c r="L377" s="82">
        <v>388</v>
      </c>
      <c r="M377" s="77">
        <v>17693330</v>
      </c>
      <c r="N377" s="78">
        <v>294</v>
      </c>
      <c r="O377" s="79">
        <v>282</v>
      </c>
      <c r="P377" s="80">
        <v>68387651</v>
      </c>
      <c r="Q377" s="81">
        <v>353</v>
      </c>
      <c r="R377" s="82">
        <v>341</v>
      </c>
      <c r="S377" s="77">
        <v>113743260</v>
      </c>
      <c r="T377" s="78">
        <v>326</v>
      </c>
      <c r="U377" s="79">
        <v>315</v>
      </c>
      <c r="V377" s="80">
        <v>6583576</v>
      </c>
      <c r="W377" s="81">
        <v>312</v>
      </c>
      <c r="X377" s="82">
        <v>309</v>
      </c>
      <c r="Y377" s="77">
        <v>22040</v>
      </c>
      <c r="Z377" s="78">
        <v>145</v>
      </c>
      <c r="AA377" s="79">
        <v>132</v>
      </c>
      <c r="AB377" s="80">
        <v>1087</v>
      </c>
      <c r="AC377" s="110">
        <v>324</v>
      </c>
      <c r="AD377" s="75">
        <v>0</v>
      </c>
      <c r="AE377" s="83">
        <v>100</v>
      </c>
      <c r="AF377" s="84">
        <v>0</v>
      </c>
    </row>
    <row r="378" spans="1:32" s="3" customFormat="1" ht="18.75" customHeight="1">
      <c r="A378" s="167">
        <v>376</v>
      </c>
      <c r="B378" s="168">
        <v>357</v>
      </c>
      <c r="C378" s="169" t="s">
        <v>2389</v>
      </c>
      <c r="D378" s="170" t="s">
        <v>3056</v>
      </c>
      <c r="E378" s="171" t="s">
        <v>3052</v>
      </c>
      <c r="F378" s="172">
        <v>363</v>
      </c>
      <c r="G378" s="173">
        <v>125761773</v>
      </c>
      <c r="H378" s="174">
        <v>409</v>
      </c>
      <c r="I378" s="175">
        <v>396</v>
      </c>
      <c r="J378" s="176">
        <v>125763691</v>
      </c>
      <c r="K378" s="177">
        <v>319</v>
      </c>
      <c r="L378" s="178">
        <v>304</v>
      </c>
      <c r="M378" s="173">
        <v>31162467</v>
      </c>
      <c r="N378" s="174">
        <v>274</v>
      </c>
      <c r="O378" s="175">
        <v>263</v>
      </c>
      <c r="P378" s="176">
        <v>78106594</v>
      </c>
      <c r="Q378" s="177">
        <v>391</v>
      </c>
      <c r="R378" s="178">
        <v>376</v>
      </c>
      <c r="S378" s="173">
        <v>95575051</v>
      </c>
      <c r="T378" s="174">
        <v>354</v>
      </c>
      <c r="U378" s="175">
        <v>343</v>
      </c>
      <c r="V378" s="176">
        <v>4820067</v>
      </c>
      <c r="W378" s="177">
        <v>396</v>
      </c>
      <c r="X378" s="178">
        <v>390</v>
      </c>
      <c r="Y378" s="173">
        <v>4182</v>
      </c>
      <c r="Z378" s="174">
        <v>337</v>
      </c>
      <c r="AA378" s="175">
        <v>323</v>
      </c>
      <c r="AB378" s="176">
        <v>404</v>
      </c>
      <c r="AC378" s="179">
        <v>341</v>
      </c>
      <c r="AD378" s="171">
        <v>0</v>
      </c>
      <c r="AE378" s="180">
        <v>100</v>
      </c>
      <c r="AF378" s="181">
        <v>0</v>
      </c>
    </row>
    <row r="379" spans="1:32" s="3" customFormat="1" ht="18.75" customHeight="1">
      <c r="A379" s="32">
        <v>377</v>
      </c>
      <c r="B379" s="33">
        <v>263</v>
      </c>
      <c r="C379" s="34" t="s">
        <v>2390</v>
      </c>
      <c r="D379" s="35" t="s">
        <v>3164</v>
      </c>
      <c r="E379" s="36" t="s">
        <v>3052</v>
      </c>
      <c r="F379" s="37">
        <v>364</v>
      </c>
      <c r="G379" s="38">
        <v>125546482</v>
      </c>
      <c r="H379" s="39">
        <v>412</v>
      </c>
      <c r="I379" s="40">
        <v>399</v>
      </c>
      <c r="J379" s="41">
        <v>125546482</v>
      </c>
      <c r="K379" s="42">
        <v>485</v>
      </c>
      <c r="L379" s="43">
        <v>470</v>
      </c>
      <c r="M379" s="38">
        <v>2969882</v>
      </c>
      <c r="N379" s="39">
        <v>480</v>
      </c>
      <c r="O379" s="40">
        <v>466</v>
      </c>
      <c r="P379" s="41">
        <v>8614597</v>
      </c>
      <c r="Q379" s="42">
        <v>442</v>
      </c>
      <c r="R379" s="43">
        <v>427</v>
      </c>
      <c r="S379" s="38">
        <v>66661925</v>
      </c>
      <c r="T379" s="39">
        <v>428</v>
      </c>
      <c r="U379" s="40">
        <v>414</v>
      </c>
      <c r="V379" s="41">
        <v>1012205</v>
      </c>
      <c r="W379" s="42">
        <v>158</v>
      </c>
      <c r="X379" s="43">
        <v>155</v>
      </c>
      <c r="Y379" s="38">
        <v>70970</v>
      </c>
      <c r="Z379" s="39">
        <v>477</v>
      </c>
      <c r="AA379" s="40">
        <v>462</v>
      </c>
      <c r="AB379" s="41">
        <v>106</v>
      </c>
      <c r="AC379" s="108">
        <v>312</v>
      </c>
      <c r="AD379" s="45">
        <v>0</v>
      </c>
      <c r="AE379" s="37">
        <v>100</v>
      </c>
      <c r="AF379" s="46">
        <v>0</v>
      </c>
    </row>
    <row r="380" spans="1:32" s="3" customFormat="1" ht="18.75" customHeight="1">
      <c r="A380" s="137">
        <v>378</v>
      </c>
      <c r="B380" s="138">
        <v>409</v>
      </c>
      <c r="C380" s="139" t="s">
        <v>2391</v>
      </c>
      <c r="D380" s="140" t="s">
        <v>3056</v>
      </c>
      <c r="E380" s="141" t="s">
        <v>3052</v>
      </c>
      <c r="F380" s="142">
        <v>365</v>
      </c>
      <c r="G380" s="143">
        <v>125197802</v>
      </c>
      <c r="H380" s="144">
        <v>405</v>
      </c>
      <c r="I380" s="145">
        <v>392</v>
      </c>
      <c r="J380" s="146">
        <v>126840400</v>
      </c>
      <c r="K380" s="147">
        <v>425</v>
      </c>
      <c r="L380" s="148">
        <v>410</v>
      </c>
      <c r="M380" s="143">
        <v>14303228</v>
      </c>
      <c r="N380" s="144">
        <v>362</v>
      </c>
      <c r="O380" s="145">
        <v>348</v>
      </c>
      <c r="P380" s="146">
        <v>44677213</v>
      </c>
      <c r="Q380" s="147">
        <v>414</v>
      </c>
      <c r="R380" s="148">
        <v>399</v>
      </c>
      <c r="S380" s="143">
        <v>82110386</v>
      </c>
      <c r="T380" s="144">
        <v>363</v>
      </c>
      <c r="U380" s="145">
        <v>352</v>
      </c>
      <c r="V380" s="146">
        <v>4187851</v>
      </c>
      <c r="W380" s="147">
        <v>313</v>
      </c>
      <c r="X380" s="148">
        <v>310</v>
      </c>
      <c r="Y380" s="143">
        <v>21837</v>
      </c>
      <c r="Z380" s="144">
        <v>473</v>
      </c>
      <c r="AA380" s="145">
        <v>458</v>
      </c>
      <c r="AB380" s="146">
        <v>115</v>
      </c>
      <c r="AC380" s="149">
        <v>372</v>
      </c>
      <c r="AD380" s="141">
        <v>0</v>
      </c>
      <c r="AE380" s="150">
        <v>100</v>
      </c>
      <c r="AF380" s="151">
        <v>0</v>
      </c>
    </row>
    <row r="381" spans="1:32" s="3" customFormat="1" ht="18.75" customHeight="1">
      <c r="A381" s="32">
        <v>379</v>
      </c>
      <c r="B381" s="33">
        <v>327</v>
      </c>
      <c r="C381" s="34" t="s">
        <v>2392</v>
      </c>
      <c r="D381" s="35" t="s">
        <v>3058</v>
      </c>
      <c r="E381" s="45" t="s">
        <v>3052</v>
      </c>
      <c r="F381" s="47">
        <v>366</v>
      </c>
      <c r="G381" s="38">
        <v>124845388</v>
      </c>
      <c r="H381" s="39">
        <v>400</v>
      </c>
      <c r="I381" s="40">
        <v>387</v>
      </c>
      <c r="J381" s="41">
        <v>128870759</v>
      </c>
      <c r="K381" s="42" t="s">
        <v>3052</v>
      </c>
      <c r="L381" s="43" t="s">
        <v>3052</v>
      </c>
      <c r="M381" s="44" t="s">
        <v>3052</v>
      </c>
      <c r="N381" s="39">
        <v>119</v>
      </c>
      <c r="O381" s="40">
        <v>109</v>
      </c>
      <c r="P381" s="41">
        <v>200962780</v>
      </c>
      <c r="Q381" s="42">
        <v>224</v>
      </c>
      <c r="R381" s="43">
        <v>212</v>
      </c>
      <c r="S381" s="38">
        <v>210082415</v>
      </c>
      <c r="T381" s="39" t="s">
        <v>3052</v>
      </c>
      <c r="U381" s="40" t="s">
        <v>3052</v>
      </c>
      <c r="V381" s="62" t="s">
        <v>3052</v>
      </c>
      <c r="W381" s="42">
        <v>395</v>
      </c>
      <c r="X381" s="43">
        <v>389</v>
      </c>
      <c r="Y381" s="38">
        <v>4475</v>
      </c>
      <c r="Z381" s="39">
        <v>286</v>
      </c>
      <c r="AA381" s="40">
        <v>272</v>
      </c>
      <c r="AB381" s="41">
        <v>522</v>
      </c>
      <c r="AC381" s="108">
        <v>342</v>
      </c>
      <c r="AD381" s="45">
        <v>0</v>
      </c>
      <c r="AE381" s="37">
        <v>100</v>
      </c>
      <c r="AF381" s="46">
        <v>0</v>
      </c>
    </row>
    <row r="382" spans="1:32" s="3" customFormat="1" ht="18.75" customHeight="1">
      <c r="A382" s="48">
        <v>380</v>
      </c>
      <c r="B382" s="49" t="s">
        <v>3052</v>
      </c>
      <c r="C382" s="50" t="s">
        <v>2393</v>
      </c>
      <c r="D382" s="51" t="s">
        <v>3164</v>
      </c>
      <c r="E382" s="52" t="s">
        <v>3052</v>
      </c>
      <c r="F382" s="53">
        <v>367</v>
      </c>
      <c r="G382" s="54">
        <v>124730000</v>
      </c>
      <c r="H382" s="55">
        <v>393</v>
      </c>
      <c r="I382" s="56">
        <v>380</v>
      </c>
      <c r="J382" s="57">
        <v>131415812</v>
      </c>
      <c r="K382" s="58">
        <v>492</v>
      </c>
      <c r="L382" s="59">
        <v>477</v>
      </c>
      <c r="M382" s="54">
        <v>790769</v>
      </c>
      <c r="N382" s="55">
        <v>479</v>
      </c>
      <c r="O382" s="56">
        <v>465</v>
      </c>
      <c r="P382" s="57">
        <v>9144116</v>
      </c>
      <c r="Q382" s="58">
        <v>494</v>
      </c>
      <c r="R382" s="59">
        <v>479</v>
      </c>
      <c r="S382" s="54">
        <v>37472151</v>
      </c>
      <c r="T382" s="55">
        <v>432</v>
      </c>
      <c r="U382" s="56">
        <v>418</v>
      </c>
      <c r="V382" s="57">
        <v>926519</v>
      </c>
      <c r="W382" s="58">
        <v>186</v>
      </c>
      <c r="X382" s="59">
        <v>183</v>
      </c>
      <c r="Y382" s="54">
        <v>59190</v>
      </c>
      <c r="Z382" s="55">
        <v>489</v>
      </c>
      <c r="AA382" s="56">
        <v>474</v>
      </c>
      <c r="AB382" s="57">
        <v>85</v>
      </c>
      <c r="AC382" s="109">
        <v>312</v>
      </c>
      <c r="AD382" s="52">
        <v>0</v>
      </c>
      <c r="AE382" s="60">
        <v>100</v>
      </c>
      <c r="AF382" s="61">
        <v>0</v>
      </c>
    </row>
    <row r="383" spans="1:32" s="3" customFormat="1" ht="18.75" customHeight="1">
      <c r="A383" s="167">
        <v>381</v>
      </c>
      <c r="B383" s="168">
        <v>388</v>
      </c>
      <c r="C383" s="169" t="s">
        <v>2394</v>
      </c>
      <c r="D383" s="170" t="s">
        <v>3056</v>
      </c>
      <c r="E383" s="171" t="s">
        <v>3052</v>
      </c>
      <c r="F383" s="172">
        <v>368</v>
      </c>
      <c r="G383" s="173">
        <v>124689401</v>
      </c>
      <c r="H383" s="174">
        <v>381</v>
      </c>
      <c r="I383" s="175">
        <v>368</v>
      </c>
      <c r="J383" s="176">
        <v>135701115</v>
      </c>
      <c r="K383" s="177">
        <v>285</v>
      </c>
      <c r="L383" s="178">
        <v>270</v>
      </c>
      <c r="M383" s="173">
        <v>36944507</v>
      </c>
      <c r="N383" s="174">
        <v>302</v>
      </c>
      <c r="O383" s="175">
        <v>290</v>
      </c>
      <c r="P383" s="176">
        <v>63132867</v>
      </c>
      <c r="Q383" s="177">
        <v>326</v>
      </c>
      <c r="R383" s="178">
        <v>314</v>
      </c>
      <c r="S383" s="173">
        <v>128576365</v>
      </c>
      <c r="T383" s="174">
        <v>214</v>
      </c>
      <c r="U383" s="175">
        <v>206</v>
      </c>
      <c r="V383" s="176">
        <v>16606363</v>
      </c>
      <c r="W383" s="177">
        <v>233</v>
      </c>
      <c r="X383" s="178">
        <v>230</v>
      </c>
      <c r="Y383" s="173">
        <v>44051</v>
      </c>
      <c r="Z383" s="174">
        <v>264</v>
      </c>
      <c r="AA383" s="175">
        <v>251</v>
      </c>
      <c r="AB383" s="176">
        <v>590</v>
      </c>
      <c r="AC383" s="179">
        <v>383</v>
      </c>
      <c r="AD383" s="171">
        <v>0</v>
      </c>
      <c r="AE383" s="180">
        <v>100</v>
      </c>
      <c r="AF383" s="181">
        <v>0</v>
      </c>
    </row>
    <row r="384" spans="1:32" s="3" customFormat="1" ht="18.75" customHeight="1">
      <c r="A384" s="32">
        <v>382</v>
      </c>
      <c r="B384" s="33" t="s">
        <v>3052</v>
      </c>
      <c r="C384" s="34" t="s">
        <v>928</v>
      </c>
      <c r="D384" s="35" t="s">
        <v>3152</v>
      </c>
      <c r="E384" s="45" t="s">
        <v>3052</v>
      </c>
      <c r="F384" s="47">
        <v>369</v>
      </c>
      <c r="G384" s="38">
        <v>124559059</v>
      </c>
      <c r="H384" s="39">
        <v>289</v>
      </c>
      <c r="I384" s="40">
        <v>277</v>
      </c>
      <c r="J384" s="41">
        <v>185762794</v>
      </c>
      <c r="K384" s="42">
        <v>465</v>
      </c>
      <c r="L384" s="43">
        <v>450</v>
      </c>
      <c r="M384" s="38">
        <v>6998321</v>
      </c>
      <c r="N384" s="39">
        <v>417</v>
      </c>
      <c r="O384" s="40">
        <v>403</v>
      </c>
      <c r="P384" s="41">
        <v>30421412</v>
      </c>
      <c r="Q384" s="42">
        <v>472</v>
      </c>
      <c r="R384" s="43">
        <v>457</v>
      </c>
      <c r="S384" s="38">
        <v>52738309</v>
      </c>
      <c r="T384" s="39">
        <v>395</v>
      </c>
      <c r="U384" s="40">
        <v>383</v>
      </c>
      <c r="V384" s="41">
        <v>2810430</v>
      </c>
      <c r="W384" s="42">
        <v>406</v>
      </c>
      <c r="X384" s="43">
        <v>400</v>
      </c>
      <c r="Y384" s="38">
        <v>3177</v>
      </c>
      <c r="Z384" s="39">
        <v>454</v>
      </c>
      <c r="AA384" s="40">
        <v>439</v>
      </c>
      <c r="AB384" s="41">
        <v>147</v>
      </c>
      <c r="AC384" s="108">
        <v>371</v>
      </c>
      <c r="AD384" s="45">
        <v>0</v>
      </c>
      <c r="AE384" s="37">
        <v>100</v>
      </c>
      <c r="AF384" s="46">
        <v>0</v>
      </c>
    </row>
    <row r="385" spans="1:32" s="3" customFormat="1" ht="18.75" customHeight="1">
      <c r="A385" s="137">
        <v>383</v>
      </c>
      <c r="B385" s="138">
        <v>498</v>
      </c>
      <c r="C385" s="139" t="s">
        <v>2273</v>
      </c>
      <c r="D385" s="140" t="s">
        <v>3056</v>
      </c>
      <c r="E385" s="141" t="s">
        <v>3052</v>
      </c>
      <c r="F385" s="142">
        <v>370</v>
      </c>
      <c r="G385" s="143">
        <v>124280313</v>
      </c>
      <c r="H385" s="144">
        <v>237</v>
      </c>
      <c r="I385" s="145">
        <v>226</v>
      </c>
      <c r="J385" s="146">
        <v>223237778</v>
      </c>
      <c r="K385" s="147">
        <v>271</v>
      </c>
      <c r="L385" s="148">
        <v>256</v>
      </c>
      <c r="M385" s="143">
        <v>39556291</v>
      </c>
      <c r="N385" s="144">
        <v>202</v>
      </c>
      <c r="O385" s="145">
        <v>192</v>
      </c>
      <c r="P385" s="146">
        <v>117345533</v>
      </c>
      <c r="Q385" s="147">
        <v>111</v>
      </c>
      <c r="R385" s="148">
        <v>100</v>
      </c>
      <c r="S385" s="143">
        <v>405600717</v>
      </c>
      <c r="T385" s="144">
        <v>225</v>
      </c>
      <c r="U385" s="145">
        <v>216</v>
      </c>
      <c r="V385" s="146">
        <v>14912645</v>
      </c>
      <c r="W385" s="147">
        <v>210</v>
      </c>
      <c r="X385" s="148">
        <v>207</v>
      </c>
      <c r="Y385" s="143">
        <v>51934</v>
      </c>
      <c r="Z385" s="144">
        <v>474</v>
      </c>
      <c r="AA385" s="145">
        <v>459</v>
      </c>
      <c r="AB385" s="146">
        <v>113</v>
      </c>
      <c r="AC385" s="149">
        <v>400</v>
      </c>
      <c r="AD385" s="141">
        <v>0</v>
      </c>
      <c r="AE385" s="150">
        <v>100</v>
      </c>
      <c r="AF385" s="151">
        <v>0</v>
      </c>
    </row>
    <row r="386" spans="1:32" s="3" customFormat="1" ht="18.75" customHeight="1">
      <c r="A386" s="32">
        <v>384</v>
      </c>
      <c r="B386" s="33" t="s">
        <v>3052</v>
      </c>
      <c r="C386" s="34" t="s">
        <v>929</v>
      </c>
      <c r="D386" s="35" t="s">
        <v>3058</v>
      </c>
      <c r="E386" s="45" t="s">
        <v>3052</v>
      </c>
      <c r="F386" s="47">
        <v>371</v>
      </c>
      <c r="G386" s="38">
        <v>124055352</v>
      </c>
      <c r="H386" s="39">
        <v>417</v>
      </c>
      <c r="I386" s="40">
        <v>404</v>
      </c>
      <c r="J386" s="41">
        <v>124055352</v>
      </c>
      <c r="K386" s="42">
        <v>303</v>
      </c>
      <c r="L386" s="43">
        <v>288</v>
      </c>
      <c r="M386" s="38">
        <v>33426197</v>
      </c>
      <c r="N386" s="39">
        <v>180</v>
      </c>
      <c r="O386" s="40">
        <v>170</v>
      </c>
      <c r="P386" s="41">
        <v>136408445</v>
      </c>
      <c r="Q386" s="42">
        <v>147</v>
      </c>
      <c r="R386" s="43">
        <v>136</v>
      </c>
      <c r="S386" s="38">
        <v>308861169</v>
      </c>
      <c r="T386" s="39">
        <v>466</v>
      </c>
      <c r="U386" s="40">
        <v>452</v>
      </c>
      <c r="V386" s="41">
        <v>-3642118</v>
      </c>
      <c r="W386" s="42">
        <v>333</v>
      </c>
      <c r="X386" s="43">
        <v>329</v>
      </c>
      <c r="Y386" s="38">
        <v>17604</v>
      </c>
      <c r="Z386" s="39">
        <v>204</v>
      </c>
      <c r="AA386" s="40">
        <v>191</v>
      </c>
      <c r="AB386" s="41">
        <v>803</v>
      </c>
      <c r="AC386" s="108">
        <v>382</v>
      </c>
      <c r="AD386" s="45">
        <v>15</v>
      </c>
      <c r="AE386" s="37">
        <v>85</v>
      </c>
      <c r="AF386" s="46">
        <v>0</v>
      </c>
    </row>
    <row r="387" spans="1:32" s="3" customFormat="1" ht="18.75" customHeight="1">
      <c r="A387" s="152">
        <v>385</v>
      </c>
      <c r="B387" s="153">
        <v>279</v>
      </c>
      <c r="C387" s="154" t="s">
        <v>324</v>
      </c>
      <c r="D387" s="155" t="s">
        <v>3056</v>
      </c>
      <c r="E387" s="156" t="s">
        <v>3052</v>
      </c>
      <c r="F387" s="157">
        <v>372</v>
      </c>
      <c r="G387" s="158">
        <v>123890126</v>
      </c>
      <c r="H387" s="159">
        <v>416</v>
      </c>
      <c r="I387" s="160">
        <v>403</v>
      </c>
      <c r="J387" s="161">
        <v>124700259</v>
      </c>
      <c r="K387" s="162">
        <v>390</v>
      </c>
      <c r="L387" s="163">
        <v>375</v>
      </c>
      <c r="M387" s="158">
        <v>20450356</v>
      </c>
      <c r="N387" s="159">
        <v>179</v>
      </c>
      <c r="O387" s="160">
        <v>169</v>
      </c>
      <c r="P387" s="161">
        <v>137948164</v>
      </c>
      <c r="Q387" s="162">
        <v>292</v>
      </c>
      <c r="R387" s="163">
        <v>280</v>
      </c>
      <c r="S387" s="158">
        <v>148227479</v>
      </c>
      <c r="T387" s="159">
        <v>437</v>
      </c>
      <c r="U387" s="160">
        <v>423</v>
      </c>
      <c r="V387" s="161">
        <v>663304</v>
      </c>
      <c r="W387" s="162">
        <v>247</v>
      </c>
      <c r="X387" s="163">
        <v>244</v>
      </c>
      <c r="Y387" s="158">
        <v>39018</v>
      </c>
      <c r="Z387" s="159">
        <v>193</v>
      </c>
      <c r="AA387" s="160">
        <v>180</v>
      </c>
      <c r="AB387" s="161">
        <v>863</v>
      </c>
      <c r="AC387" s="164">
        <v>321</v>
      </c>
      <c r="AD387" s="156">
        <v>0</v>
      </c>
      <c r="AE387" s="165">
        <v>100</v>
      </c>
      <c r="AF387" s="166">
        <v>0</v>
      </c>
    </row>
    <row r="388" spans="1:32" s="3" customFormat="1" ht="18.75" customHeight="1">
      <c r="A388" s="18">
        <v>386</v>
      </c>
      <c r="B388" s="19">
        <v>316</v>
      </c>
      <c r="C388" s="20" t="s">
        <v>3136</v>
      </c>
      <c r="D388" s="21" t="s">
        <v>88</v>
      </c>
      <c r="E388" s="22" t="s">
        <v>3052</v>
      </c>
      <c r="F388" s="23">
        <v>373</v>
      </c>
      <c r="G388" s="24">
        <v>123276964</v>
      </c>
      <c r="H388" s="25">
        <v>418</v>
      </c>
      <c r="I388" s="26">
        <v>405</v>
      </c>
      <c r="J388" s="27">
        <v>123687136</v>
      </c>
      <c r="K388" s="28">
        <v>371</v>
      </c>
      <c r="L388" s="29">
        <v>356</v>
      </c>
      <c r="M388" s="24">
        <v>23103258</v>
      </c>
      <c r="N388" s="25">
        <v>440</v>
      </c>
      <c r="O388" s="26">
        <v>426</v>
      </c>
      <c r="P388" s="27">
        <v>24994860</v>
      </c>
      <c r="Q388" s="28">
        <v>322</v>
      </c>
      <c r="R388" s="29">
        <v>310</v>
      </c>
      <c r="S388" s="24">
        <v>130175279</v>
      </c>
      <c r="T388" s="25">
        <v>444</v>
      </c>
      <c r="U388" s="26">
        <v>430</v>
      </c>
      <c r="V388" s="27">
        <v>440486</v>
      </c>
      <c r="W388" s="28">
        <v>138</v>
      </c>
      <c r="X388" s="29">
        <v>136</v>
      </c>
      <c r="Y388" s="24">
        <v>81222</v>
      </c>
      <c r="Z388" s="25">
        <v>238</v>
      </c>
      <c r="AA388" s="26">
        <v>225</v>
      </c>
      <c r="AB388" s="27">
        <v>703</v>
      </c>
      <c r="AC388" s="107">
        <v>372</v>
      </c>
      <c r="AD388" s="22">
        <v>0</v>
      </c>
      <c r="AE388" s="30">
        <v>100</v>
      </c>
      <c r="AF388" s="31">
        <v>0</v>
      </c>
    </row>
    <row r="389" spans="1:32" s="3" customFormat="1" ht="18.75" customHeight="1">
      <c r="A389" s="137">
        <v>387</v>
      </c>
      <c r="B389" s="138" t="s">
        <v>3052</v>
      </c>
      <c r="C389" s="139" t="s">
        <v>389</v>
      </c>
      <c r="D389" s="140" t="s">
        <v>3056</v>
      </c>
      <c r="E389" s="141" t="s">
        <v>3052</v>
      </c>
      <c r="F389" s="142">
        <v>374</v>
      </c>
      <c r="G389" s="143">
        <v>123261996</v>
      </c>
      <c r="H389" s="144">
        <v>422</v>
      </c>
      <c r="I389" s="145">
        <v>409</v>
      </c>
      <c r="J389" s="146">
        <v>123261996</v>
      </c>
      <c r="K389" s="147">
        <v>376</v>
      </c>
      <c r="L389" s="148">
        <v>361</v>
      </c>
      <c r="M389" s="143">
        <v>22727017</v>
      </c>
      <c r="N389" s="144">
        <v>347</v>
      </c>
      <c r="O389" s="145">
        <v>333</v>
      </c>
      <c r="P389" s="146">
        <v>49519613</v>
      </c>
      <c r="Q389" s="147">
        <v>385</v>
      </c>
      <c r="R389" s="148">
        <v>371</v>
      </c>
      <c r="S389" s="143">
        <v>100104173</v>
      </c>
      <c r="T389" s="144">
        <v>245</v>
      </c>
      <c r="U389" s="145">
        <v>236</v>
      </c>
      <c r="V389" s="146">
        <v>12839028</v>
      </c>
      <c r="W389" s="147">
        <v>139</v>
      </c>
      <c r="X389" s="148">
        <v>137</v>
      </c>
      <c r="Y389" s="143">
        <v>81000</v>
      </c>
      <c r="Z389" s="144">
        <v>391</v>
      </c>
      <c r="AA389" s="145">
        <v>376</v>
      </c>
      <c r="AB389" s="146">
        <v>276</v>
      </c>
      <c r="AC389" s="149">
        <v>321</v>
      </c>
      <c r="AD389" s="141">
        <v>0</v>
      </c>
      <c r="AE389" s="150">
        <v>100</v>
      </c>
      <c r="AF389" s="151">
        <v>0</v>
      </c>
    </row>
    <row r="390" spans="1:32" s="3" customFormat="1" ht="18.75" customHeight="1">
      <c r="A390" s="32">
        <v>388</v>
      </c>
      <c r="B390" s="33">
        <v>364</v>
      </c>
      <c r="C390" s="34" t="s">
        <v>2277</v>
      </c>
      <c r="D390" s="35" t="s">
        <v>1061</v>
      </c>
      <c r="E390" s="45" t="s">
        <v>3052</v>
      </c>
      <c r="F390" s="47">
        <v>375</v>
      </c>
      <c r="G390" s="38">
        <v>122042901</v>
      </c>
      <c r="H390" s="39">
        <v>419</v>
      </c>
      <c r="I390" s="40">
        <v>406</v>
      </c>
      <c r="J390" s="41">
        <v>123574456</v>
      </c>
      <c r="K390" s="42">
        <v>487</v>
      </c>
      <c r="L390" s="43">
        <v>472</v>
      </c>
      <c r="M390" s="38">
        <v>2585804</v>
      </c>
      <c r="N390" s="39">
        <v>233</v>
      </c>
      <c r="O390" s="40">
        <v>222</v>
      </c>
      <c r="P390" s="41">
        <v>95888629</v>
      </c>
      <c r="Q390" s="42">
        <v>351</v>
      </c>
      <c r="R390" s="43">
        <v>339</v>
      </c>
      <c r="S390" s="38">
        <v>114417881</v>
      </c>
      <c r="T390" s="39">
        <v>463</v>
      </c>
      <c r="U390" s="40">
        <v>449</v>
      </c>
      <c r="V390" s="41">
        <v>-1996016</v>
      </c>
      <c r="W390" s="42">
        <v>354</v>
      </c>
      <c r="X390" s="43">
        <v>350</v>
      </c>
      <c r="Y390" s="38">
        <v>13734</v>
      </c>
      <c r="Z390" s="39">
        <v>336</v>
      </c>
      <c r="AA390" s="40">
        <v>322</v>
      </c>
      <c r="AB390" s="41">
        <v>409</v>
      </c>
      <c r="AC390" s="108">
        <v>311</v>
      </c>
      <c r="AD390" s="45">
        <v>0</v>
      </c>
      <c r="AE390" s="37">
        <v>100</v>
      </c>
      <c r="AF390" s="46">
        <v>0</v>
      </c>
    </row>
    <row r="391" spans="1:32" s="3" customFormat="1" ht="18.75" customHeight="1">
      <c r="A391" s="32">
        <v>389</v>
      </c>
      <c r="B391" s="33">
        <v>413</v>
      </c>
      <c r="C391" s="34" t="s">
        <v>930</v>
      </c>
      <c r="D391" s="35" t="s">
        <v>3154</v>
      </c>
      <c r="E391" s="45" t="s">
        <v>3052</v>
      </c>
      <c r="F391" s="47">
        <v>376</v>
      </c>
      <c r="G391" s="38">
        <v>121825629</v>
      </c>
      <c r="H391" s="39">
        <v>424</v>
      </c>
      <c r="I391" s="40">
        <v>411</v>
      </c>
      <c r="J391" s="41">
        <v>122802902</v>
      </c>
      <c r="K391" s="42">
        <v>275</v>
      </c>
      <c r="L391" s="43">
        <v>260</v>
      </c>
      <c r="M391" s="38">
        <v>38500748</v>
      </c>
      <c r="N391" s="39">
        <v>407</v>
      </c>
      <c r="O391" s="40">
        <v>393</v>
      </c>
      <c r="P391" s="41">
        <v>32912217</v>
      </c>
      <c r="Q391" s="42">
        <v>470</v>
      </c>
      <c r="R391" s="43">
        <v>455</v>
      </c>
      <c r="S391" s="38">
        <v>52916357</v>
      </c>
      <c r="T391" s="39">
        <v>253</v>
      </c>
      <c r="U391" s="40">
        <v>244</v>
      </c>
      <c r="V391" s="41">
        <v>12413029</v>
      </c>
      <c r="W391" s="42">
        <v>358</v>
      </c>
      <c r="X391" s="43">
        <v>354</v>
      </c>
      <c r="Y391" s="38">
        <v>12105</v>
      </c>
      <c r="Z391" s="39">
        <v>209</v>
      </c>
      <c r="AA391" s="40">
        <v>196</v>
      </c>
      <c r="AB391" s="41">
        <v>782</v>
      </c>
      <c r="AC391" s="108">
        <v>311</v>
      </c>
      <c r="AD391" s="45">
        <v>0</v>
      </c>
      <c r="AE391" s="37">
        <v>93.78</v>
      </c>
      <c r="AF391" s="46">
        <v>6.22</v>
      </c>
    </row>
    <row r="392" spans="1:32" s="3" customFormat="1" ht="18.75" customHeight="1">
      <c r="A392" s="152">
        <v>390</v>
      </c>
      <c r="B392" s="153">
        <v>370</v>
      </c>
      <c r="C392" s="154" t="s">
        <v>931</v>
      </c>
      <c r="D392" s="155" t="s">
        <v>3056</v>
      </c>
      <c r="E392" s="156" t="s">
        <v>3052</v>
      </c>
      <c r="F392" s="157">
        <v>377</v>
      </c>
      <c r="G392" s="158">
        <v>121779165</v>
      </c>
      <c r="H392" s="159">
        <v>413</v>
      </c>
      <c r="I392" s="160">
        <v>400</v>
      </c>
      <c r="J392" s="161">
        <v>125385681</v>
      </c>
      <c r="K392" s="162">
        <v>444</v>
      </c>
      <c r="L392" s="163">
        <v>429</v>
      </c>
      <c r="M392" s="158">
        <v>11835275</v>
      </c>
      <c r="N392" s="159">
        <v>449</v>
      </c>
      <c r="O392" s="160">
        <v>435</v>
      </c>
      <c r="P392" s="161">
        <v>20423917</v>
      </c>
      <c r="Q392" s="162">
        <v>462</v>
      </c>
      <c r="R392" s="163">
        <v>447</v>
      </c>
      <c r="S392" s="158">
        <v>59481846</v>
      </c>
      <c r="T392" s="159">
        <v>393</v>
      </c>
      <c r="U392" s="160">
        <v>381</v>
      </c>
      <c r="V392" s="161">
        <v>2889739</v>
      </c>
      <c r="W392" s="162" t="s">
        <v>3052</v>
      </c>
      <c r="X392" s="163" t="s">
        <v>3052</v>
      </c>
      <c r="Y392" s="206" t="s">
        <v>3052</v>
      </c>
      <c r="Z392" s="159">
        <v>301</v>
      </c>
      <c r="AA392" s="160">
        <v>287</v>
      </c>
      <c r="AB392" s="161">
        <v>472</v>
      </c>
      <c r="AC392" s="164">
        <v>322</v>
      </c>
      <c r="AD392" s="156">
        <v>0</v>
      </c>
      <c r="AE392" s="165">
        <v>100</v>
      </c>
      <c r="AF392" s="166">
        <v>0</v>
      </c>
    </row>
    <row r="393" spans="1:32" s="3" customFormat="1" ht="18.75" customHeight="1">
      <c r="A393" s="18">
        <v>391</v>
      </c>
      <c r="B393" s="19">
        <v>410</v>
      </c>
      <c r="C393" s="20" t="s">
        <v>3231</v>
      </c>
      <c r="D393" s="21" t="s">
        <v>3098</v>
      </c>
      <c r="E393" s="63" t="s">
        <v>3052</v>
      </c>
      <c r="F393" s="30">
        <v>378</v>
      </c>
      <c r="G393" s="24">
        <v>121724154</v>
      </c>
      <c r="H393" s="25">
        <v>371</v>
      </c>
      <c r="I393" s="26">
        <v>358</v>
      </c>
      <c r="J393" s="27">
        <v>140006653</v>
      </c>
      <c r="K393" s="28">
        <v>461</v>
      </c>
      <c r="L393" s="29">
        <v>446</v>
      </c>
      <c r="M393" s="24">
        <v>7554107</v>
      </c>
      <c r="N393" s="25">
        <v>419</v>
      </c>
      <c r="O393" s="26">
        <v>405</v>
      </c>
      <c r="P393" s="27">
        <v>30348885</v>
      </c>
      <c r="Q393" s="28">
        <v>446</v>
      </c>
      <c r="R393" s="29">
        <v>431</v>
      </c>
      <c r="S393" s="24">
        <v>65041795</v>
      </c>
      <c r="T393" s="25">
        <v>343</v>
      </c>
      <c r="U393" s="26">
        <v>332</v>
      </c>
      <c r="V393" s="27">
        <v>5507429</v>
      </c>
      <c r="W393" s="28">
        <v>442</v>
      </c>
      <c r="X393" s="29">
        <v>434</v>
      </c>
      <c r="Y393" s="24">
        <v>136</v>
      </c>
      <c r="Z393" s="25">
        <v>463</v>
      </c>
      <c r="AA393" s="26">
        <v>448</v>
      </c>
      <c r="AB393" s="27">
        <v>133</v>
      </c>
      <c r="AC393" s="107">
        <v>311</v>
      </c>
      <c r="AD393" s="22">
        <v>0</v>
      </c>
      <c r="AE393" s="30">
        <v>100</v>
      </c>
      <c r="AF393" s="31">
        <v>0</v>
      </c>
    </row>
    <row r="394" spans="1:32" s="3" customFormat="1" ht="18.75" customHeight="1">
      <c r="A394" s="32">
        <v>392</v>
      </c>
      <c r="B394" s="33">
        <v>384</v>
      </c>
      <c r="C394" s="34" t="s">
        <v>932</v>
      </c>
      <c r="D394" s="35" t="s">
        <v>3051</v>
      </c>
      <c r="E394" s="45" t="s">
        <v>3052</v>
      </c>
      <c r="F394" s="47">
        <v>379</v>
      </c>
      <c r="G394" s="38">
        <v>121501101</v>
      </c>
      <c r="H394" s="39">
        <v>310</v>
      </c>
      <c r="I394" s="40">
        <v>298</v>
      </c>
      <c r="J394" s="41">
        <v>171191405</v>
      </c>
      <c r="K394" s="42">
        <v>402</v>
      </c>
      <c r="L394" s="43">
        <v>387</v>
      </c>
      <c r="M394" s="38">
        <v>17947624</v>
      </c>
      <c r="N394" s="39">
        <v>321</v>
      </c>
      <c r="O394" s="40">
        <v>307</v>
      </c>
      <c r="P394" s="41">
        <v>59535338</v>
      </c>
      <c r="Q394" s="42">
        <v>415</v>
      </c>
      <c r="R394" s="43">
        <v>400</v>
      </c>
      <c r="S394" s="38">
        <v>81749602</v>
      </c>
      <c r="T394" s="39">
        <v>329</v>
      </c>
      <c r="U394" s="40">
        <v>318</v>
      </c>
      <c r="V394" s="41">
        <v>6498323</v>
      </c>
      <c r="W394" s="42">
        <v>203</v>
      </c>
      <c r="X394" s="43">
        <v>200</v>
      </c>
      <c r="Y394" s="38">
        <v>54093</v>
      </c>
      <c r="Z394" s="39">
        <v>482</v>
      </c>
      <c r="AA394" s="40">
        <v>467</v>
      </c>
      <c r="AB394" s="41">
        <v>98</v>
      </c>
      <c r="AC394" s="108">
        <v>381</v>
      </c>
      <c r="AD394" s="45">
        <v>0</v>
      </c>
      <c r="AE394" s="37">
        <v>0</v>
      </c>
      <c r="AF394" s="46">
        <v>100</v>
      </c>
    </row>
    <row r="395" spans="1:32" s="3" customFormat="1" ht="18.75" customHeight="1">
      <c r="A395" s="137">
        <v>393</v>
      </c>
      <c r="B395" s="138">
        <v>464</v>
      </c>
      <c r="C395" s="139" t="s">
        <v>1751</v>
      </c>
      <c r="D395" s="140" t="s">
        <v>3056</v>
      </c>
      <c r="E395" s="141" t="s">
        <v>3052</v>
      </c>
      <c r="F395" s="142">
        <v>380</v>
      </c>
      <c r="G395" s="143">
        <v>121439532</v>
      </c>
      <c r="H395" s="144">
        <v>429</v>
      </c>
      <c r="I395" s="145">
        <v>416</v>
      </c>
      <c r="J395" s="146">
        <v>121635872</v>
      </c>
      <c r="K395" s="147">
        <v>330</v>
      </c>
      <c r="L395" s="148">
        <v>315</v>
      </c>
      <c r="M395" s="143">
        <v>29124465</v>
      </c>
      <c r="N395" s="144">
        <v>224</v>
      </c>
      <c r="O395" s="145">
        <v>214</v>
      </c>
      <c r="P395" s="146">
        <v>103389980</v>
      </c>
      <c r="Q395" s="147">
        <v>241</v>
      </c>
      <c r="R395" s="148">
        <v>229</v>
      </c>
      <c r="S395" s="143">
        <v>189865193</v>
      </c>
      <c r="T395" s="144">
        <v>206</v>
      </c>
      <c r="U395" s="145">
        <v>198</v>
      </c>
      <c r="V395" s="146">
        <v>17237192</v>
      </c>
      <c r="W395" s="147">
        <v>185</v>
      </c>
      <c r="X395" s="148">
        <v>182</v>
      </c>
      <c r="Y395" s="143">
        <v>59374</v>
      </c>
      <c r="Z395" s="144">
        <v>387</v>
      </c>
      <c r="AA395" s="145">
        <v>372</v>
      </c>
      <c r="AB395" s="146">
        <v>282</v>
      </c>
      <c r="AC395" s="149">
        <v>371</v>
      </c>
      <c r="AD395" s="141">
        <v>0</v>
      </c>
      <c r="AE395" s="150">
        <v>100</v>
      </c>
      <c r="AF395" s="151">
        <v>0</v>
      </c>
    </row>
    <row r="396" spans="1:32" s="3" customFormat="1" ht="18.75" customHeight="1">
      <c r="A396" s="32">
        <v>394</v>
      </c>
      <c r="B396" s="33">
        <v>320</v>
      </c>
      <c r="C396" s="34" t="s">
        <v>2627</v>
      </c>
      <c r="D396" s="35" t="s">
        <v>2657</v>
      </c>
      <c r="E396" s="36" t="s">
        <v>3052</v>
      </c>
      <c r="F396" s="37">
        <v>381</v>
      </c>
      <c r="G396" s="38">
        <v>121383065</v>
      </c>
      <c r="H396" s="39">
        <v>372</v>
      </c>
      <c r="I396" s="40">
        <v>359</v>
      </c>
      <c r="J396" s="41">
        <v>139980247</v>
      </c>
      <c r="K396" s="42">
        <v>309</v>
      </c>
      <c r="L396" s="43">
        <v>294</v>
      </c>
      <c r="M396" s="38">
        <v>32463356</v>
      </c>
      <c r="N396" s="39">
        <v>267</v>
      </c>
      <c r="O396" s="40">
        <v>256</v>
      </c>
      <c r="P396" s="41">
        <v>80434213</v>
      </c>
      <c r="Q396" s="42">
        <v>151</v>
      </c>
      <c r="R396" s="43">
        <v>140</v>
      </c>
      <c r="S396" s="38">
        <v>306191759</v>
      </c>
      <c r="T396" s="39">
        <v>469</v>
      </c>
      <c r="U396" s="40">
        <v>455</v>
      </c>
      <c r="V396" s="41">
        <v>-5048874</v>
      </c>
      <c r="W396" s="42">
        <v>197</v>
      </c>
      <c r="X396" s="43">
        <v>194</v>
      </c>
      <c r="Y396" s="38">
        <v>55246</v>
      </c>
      <c r="Z396" s="39">
        <v>86</v>
      </c>
      <c r="AA396" s="40">
        <v>75</v>
      </c>
      <c r="AB396" s="41">
        <v>1534</v>
      </c>
      <c r="AC396" s="108">
        <v>321</v>
      </c>
      <c r="AD396" s="45">
        <v>0</v>
      </c>
      <c r="AE396" s="37">
        <v>100</v>
      </c>
      <c r="AF396" s="46">
        <v>0</v>
      </c>
    </row>
    <row r="397" spans="1:32" s="3" customFormat="1" ht="18.75" customHeight="1">
      <c r="A397" s="48">
        <v>395</v>
      </c>
      <c r="B397" s="49" t="s">
        <v>3052</v>
      </c>
      <c r="C397" s="50" t="s">
        <v>2001</v>
      </c>
      <c r="D397" s="51" t="s">
        <v>1503</v>
      </c>
      <c r="E397" s="52" t="s">
        <v>3052</v>
      </c>
      <c r="F397" s="53">
        <v>382</v>
      </c>
      <c r="G397" s="54">
        <v>120640600</v>
      </c>
      <c r="H397" s="55">
        <v>433</v>
      </c>
      <c r="I397" s="56">
        <v>420</v>
      </c>
      <c r="J397" s="57">
        <v>121230449</v>
      </c>
      <c r="K397" s="58">
        <v>463</v>
      </c>
      <c r="L397" s="59">
        <v>448</v>
      </c>
      <c r="M397" s="54">
        <v>7514620</v>
      </c>
      <c r="N397" s="55">
        <v>442</v>
      </c>
      <c r="O397" s="56">
        <v>428</v>
      </c>
      <c r="P397" s="57">
        <v>24847907</v>
      </c>
      <c r="Q397" s="58">
        <v>471</v>
      </c>
      <c r="R397" s="59">
        <v>456</v>
      </c>
      <c r="S397" s="54">
        <v>52866985</v>
      </c>
      <c r="T397" s="55">
        <v>376</v>
      </c>
      <c r="U397" s="56">
        <v>365</v>
      </c>
      <c r="V397" s="57">
        <v>3423205</v>
      </c>
      <c r="W397" s="58">
        <v>339</v>
      </c>
      <c r="X397" s="59">
        <v>335</v>
      </c>
      <c r="Y397" s="54">
        <v>16943</v>
      </c>
      <c r="Z397" s="55">
        <v>467</v>
      </c>
      <c r="AA397" s="56">
        <v>452</v>
      </c>
      <c r="AB397" s="57">
        <v>130</v>
      </c>
      <c r="AC397" s="109">
        <v>383</v>
      </c>
      <c r="AD397" s="52">
        <v>0</v>
      </c>
      <c r="AE397" s="60">
        <v>100</v>
      </c>
      <c r="AF397" s="61">
        <v>0</v>
      </c>
    </row>
    <row r="398" spans="1:32" s="3" customFormat="1" ht="18.75" customHeight="1">
      <c r="A398" s="167">
        <v>396</v>
      </c>
      <c r="B398" s="168">
        <v>379</v>
      </c>
      <c r="C398" s="169" t="s">
        <v>2002</v>
      </c>
      <c r="D398" s="170" t="s">
        <v>3056</v>
      </c>
      <c r="E398" s="171" t="s">
        <v>3052</v>
      </c>
      <c r="F398" s="172">
        <v>383</v>
      </c>
      <c r="G398" s="173">
        <v>120420021</v>
      </c>
      <c r="H398" s="174">
        <v>425</v>
      </c>
      <c r="I398" s="175">
        <v>412</v>
      </c>
      <c r="J398" s="176">
        <v>122567247</v>
      </c>
      <c r="K398" s="177">
        <v>236</v>
      </c>
      <c r="L398" s="178">
        <v>221</v>
      </c>
      <c r="M398" s="173">
        <v>48551373</v>
      </c>
      <c r="N398" s="174">
        <v>231</v>
      </c>
      <c r="O398" s="175">
        <v>220</v>
      </c>
      <c r="P398" s="176">
        <v>96881446</v>
      </c>
      <c r="Q398" s="177">
        <v>176</v>
      </c>
      <c r="R398" s="178">
        <v>164</v>
      </c>
      <c r="S398" s="173">
        <v>266291620</v>
      </c>
      <c r="T398" s="174">
        <v>229</v>
      </c>
      <c r="U398" s="175">
        <v>220</v>
      </c>
      <c r="V398" s="176">
        <v>14434257</v>
      </c>
      <c r="W398" s="177">
        <v>405</v>
      </c>
      <c r="X398" s="178">
        <v>399</v>
      </c>
      <c r="Y398" s="173">
        <v>3280</v>
      </c>
      <c r="Z398" s="174">
        <v>216</v>
      </c>
      <c r="AA398" s="175">
        <v>203</v>
      </c>
      <c r="AB398" s="176">
        <v>767</v>
      </c>
      <c r="AC398" s="179">
        <v>352</v>
      </c>
      <c r="AD398" s="171">
        <v>0</v>
      </c>
      <c r="AE398" s="180">
        <v>100</v>
      </c>
      <c r="AF398" s="181">
        <v>0</v>
      </c>
    </row>
    <row r="399" spans="1:32" s="3" customFormat="1" ht="18.75" customHeight="1">
      <c r="A399" s="32">
        <v>397</v>
      </c>
      <c r="B399" s="33">
        <v>403</v>
      </c>
      <c r="C399" s="34" t="s">
        <v>3234</v>
      </c>
      <c r="D399" s="35" t="s">
        <v>3098</v>
      </c>
      <c r="E399" s="45" t="s">
        <v>3052</v>
      </c>
      <c r="F399" s="47">
        <v>384</v>
      </c>
      <c r="G399" s="38">
        <v>120280010</v>
      </c>
      <c r="H399" s="39">
        <v>408</v>
      </c>
      <c r="I399" s="40">
        <v>395</v>
      </c>
      <c r="J399" s="41">
        <v>125830672</v>
      </c>
      <c r="K399" s="42">
        <v>431</v>
      </c>
      <c r="L399" s="43">
        <v>416</v>
      </c>
      <c r="M399" s="38">
        <v>13779926</v>
      </c>
      <c r="N399" s="39">
        <v>340</v>
      </c>
      <c r="O399" s="40">
        <v>326</v>
      </c>
      <c r="P399" s="41">
        <v>52141139</v>
      </c>
      <c r="Q399" s="42">
        <v>276</v>
      </c>
      <c r="R399" s="43">
        <v>264</v>
      </c>
      <c r="S399" s="38">
        <v>162155756</v>
      </c>
      <c r="T399" s="39">
        <v>372</v>
      </c>
      <c r="U399" s="40">
        <v>361</v>
      </c>
      <c r="V399" s="41">
        <v>3577256</v>
      </c>
      <c r="W399" s="42">
        <v>240</v>
      </c>
      <c r="X399" s="43">
        <v>237</v>
      </c>
      <c r="Y399" s="38">
        <v>42450</v>
      </c>
      <c r="Z399" s="39">
        <v>269</v>
      </c>
      <c r="AA399" s="40">
        <v>256</v>
      </c>
      <c r="AB399" s="41">
        <v>577</v>
      </c>
      <c r="AC399" s="108">
        <v>382</v>
      </c>
      <c r="AD399" s="45">
        <v>0</v>
      </c>
      <c r="AE399" s="37">
        <v>97</v>
      </c>
      <c r="AF399" s="46">
        <v>3</v>
      </c>
    </row>
    <row r="400" spans="1:32" s="3" customFormat="1" ht="18.75" customHeight="1">
      <c r="A400" s="32">
        <v>398</v>
      </c>
      <c r="B400" s="33">
        <v>377</v>
      </c>
      <c r="C400" s="34" t="s">
        <v>3212</v>
      </c>
      <c r="D400" s="35" t="s">
        <v>3051</v>
      </c>
      <c r="E400" s="45" t="s">
        <v>3052</v>
      </c>
      <c r="F400" s="47">
        <v>385</v>
      </c>
      <c r="G400" s="38">
        <v>119940893</v>
      </c>
      <c r="H400" s="39">
        <v>426</v>
      </c>
      <c r="I400" s="40">
        <v>413</v>
      </c>
      <c r="J400" s="41">
        <v>122319934</v>
      </c>
      <c r="K400" s="42">
        <v>263</v>
      </c>
      <c r="L400" s="43">
        <v>248</v>
      </c>
      <c r="M400" s="38">
        <v>42007102</v>
      </c>
      <c r="N400" s="39">
        <v>389</v>
      </c>
      <c r="O400" s="40">
        <v>375</v>
      </c>
      <c r="P400" s="41">
        <v>38147746</v>
      </c>
      <c r="Q400" s="42">
        <v>419</v>
      </c>
      <c r="R400" s="43">
        <v>404</v>
      </c>
      <c r="S400" s="38">
        <v>79672272</v>
      </c>
      <c r="T400" s="39">
        <v>139</v>
      </c>
      <c r="U400" s="40">
        <v>132</v>
      </c>
      <c r="V400" s="41">
        <v>29592259</v>
      </c>
      <c r="W400" s="42">
        <v>363</v>
      </c>
      <c r="X400" s="43">
        <v>359</v>
      </c>
      <c r="Y400" s="38">
        <v>11395</v>
      </c>
      <c r="Z400" s="39">
        <v>365</v>
      </c>
      <c r="AA400" s="40">
        <v>350</v>
      </c>
      <c r="AB400" s="41">
        <v>331</v>
      </c>
      <c r="AC400" s="108">
        <v>311</v>
      </c>
      <c r="AD400" s="45">
        <v>0</v>
      </c>
      <c r="AE400" s="37">
        <v>100</v>
      </c>
      <c r="AF400" s="46">
        <v>0</v>
      </c>
    </row>
    <row r="401" spans="1:32" s="3" customFormat="1" ht="18.75" customHeight="1">
      <c r="A401" s="137">
        <v>399</v>
      </c>
      <c r="B401" s="138" t="s">
        <v>3052</v>
      </c>
      <c r="C401" s="188" t="s">
        <v>3052</v>
      </c>
      <c r="D401" s="140" t="s">
        <v>3056</v>
      </c>
      <c r="E401" s="141" t="s">
        <v>3052</v>
      </c>
      <c r="F401" s="142">
        <v>386</v>
      </c>
      <c r="G401" s="186" t="s">
        <v>3052</v>
      </c>
      <c r="H401" s="144">
        <v>331</v>
      </c>
      <c r="I401" s="145">
        <v>319</v>
      </c>
      <c r="J401" s="187" t="s">
        <v>3052</v>
      </c>
      <c r="K401" s="147">
        <v>346</v>
      </c>
      <c r="L401" s="148">
        <v>331</v>
      </c>
      <c r="M401" s="186" t="s">
        <v>3052</v>
      </c>
      <c r="N401" s="144">
        <v>381</v>
      </c>
      <c r="O401" s="145">
        <v>367</v>
      </c>
      <c r="P401" s="187" t="s">
        <v>3052</v>
      </c>
      <c r="Q401" s="147">
        <v>230</v>
      </c>
      <c r="R401" s="148">
        <v>218</v>
      </c>
      <c r="S401" s="186" t="s">
        <v>3052</v>
      </c>
      <c r="T401" s="144">
        <v>310</v>
      </c>
      <c r="U401" s="145">
        <v>299</v>
      </c>
      <c r="V401" s="187" t="s">
        <v>3052</v>
      </c>
      <c r="W401" s="147">
        <v>345</v>
      </c>
      <c r="X401" s="148">
        <v>341</v>
      </c>
      <c r="Y401" s="186" t="s">
        <v>3052</v>
      </c>
      <c r="Z401" s="144">
        <v>416</v>
      </c>
      <c r="AA401" s="145">
        <v>401</v>
      </c>
      <c r="AB401" s="187" t="s">
        <v>3052</v>
      </c>
      <c r="AC401" s="149">
        <v>351</v>
      </c>
      <c r="AD401" s="141">
        <v>0</v>
      </c>
      <c r="AE401" s="150">
        <v>100</v>
      </c>
      <c r="AF401" s="151">
        <v>0</v>
      </c>
    </row>
    <row r="402" spans="1:32" s="3" customFormat="1" ht="18.75" customHeight="1">
      <c r="A402" s="48">
        <v>400</v>
      </c>
      <c r="B402" s="49">
        <v>420</v>
      </c>
      <c r="C402" s="50" t="s">
        <v>2003</v>
      </c>
      <c r="D402" s="51" t="s">
        <v>2657</v>
      </c>
      <c r="E402" s="52" t="s">
        <v>3052</v>
      </c>
      <c r="F402" s="53">
        <v>387</v>
      </c>
      <c r="G402" s="54">
        <v>119444485</v>
      </c>
      <c r="H402" s="55">
        <v>427</v>
      </c>
      <c r="I402" s="56">
        <v>414</v>
      </c>
      <c r="J402" s="57">
        <v>122280480</v>
      </c>
      <c r="K402" s="58">
        <v>372</v>
      </c>
      <c r="L402" s="59">
        <v>357</v>
      </c>
      <c r="M402" s="54">
        <v>23045171</v>
      </c>
      <c r="N402" s="55">
        <v>300</v>
      </c>
      <c r="O402" s="56">
        <v>288</v>
      </c>
      <c r="P402" s="57">
        <v>63616317</v>
      </c>
      <c r="Q402" s="58">
        <v>411</v>
      </c>
      <c r="R402" s="59">
        <v>396</v>
      </c>
      <c r="S402" s="54">
        <v>82864954</v>
      </c>
      <c r="T402" s="55">
        <v>237</v>
      </c>
      <c r="U402" s="56">
        <v>228</v>
      </c>
      <c r="V402" s="57">
        <v>13663936</v>
      </c>
      <c r="W402" s="58">
        <v>248</v>
      </c>
      <c r="X402" s="59">
        <v>245</v>
      </c>
      <c r="Y402" s="54">
        <v>38897</v>
      </c>
      <c r="Z402" s="55">
        <v>493</v>
      </c>
      <c r="AA402" s="56">
        <v>478</v>
      </c>
      <c r="AB402" s="57">
        <v>49</v>
      </c>
      <c r="AC402" s="109">
        <v>331</v>
      </c>
      <c r="AD402" s="52">
        <v>0</v>
      </c>
      <c r="AE402" s="60">
        <v>100</v>
      </c>
      <c r="AF402" s="61">
        <v>0</v>
      </c>
    </row>
    <row r="403" spans="1:32" s="3" customFormat="1" ht="18.75" customHeight="1">
      <c r="A403" s="18">
        <v>401</v>
      </c>
      <c r="B403" s="19">
        <v>342</v>
      </c>
      <c r="C403" s="20" t="s">
        <v>1028</v>
      </c>
      <c r="D403" s="21" t="s">
        <v>1049</v>
      </c>
      <c r="E403" s="22" t="s">
        <v>3052</v>
      </c>
      <c r="F403" s="23">
        <v>388</v>
      </c>
      <c r="G403" s="24">
        <v>119416484</v>
      </c>
      <c r="H403" s="25">
        <v>411</v>
      </c>
      <c r="I403" s="26">
        <v>398</v>
      </c>
      <c r="J403" s="27">
        <v>125681225</v>
      </c>
      <c r="K403" s="28">
        <v>436</v>
      </c>
      <c r="L403" s="29">
        <v>421</v>
      </c>
      <c r="M403" s="24">
        <v>12617449</v>
      </c>
      <c r="N403" s="25">
        <v>306</v>
      </c>
      <c r="O403" s="26">
        <v>294</v>
      </c>
      <c r="P403" s="27">
        <v>62402695</v>
      </c>
      <c r="Q403" s="28">
        <v>331</v>
      </c>
      <c r="R403" s="29">
        <v>319</v>
      </c>
      <c r="S403" s="24">
        <v>125384858</v>
      </c>
      <c r="T403" s="25">
        <v>454</v>
      </c>
      <c r="U403" s="26">
        <v>440</v>
      </c>
      <c r="V403" s="27">
        <v>-761098</v>
      </c>
      <c r="W403" s="28">
        <v>289</v>
      </c>
      <c r="X403" s="29">
        <v>286</v>
      </c>
      <c r="Y403" s="24">
        <v>26412</v>
      </c>
      <c r="Z403" s="25">
        <v>84</v>
      </c>
      <c r="AA403" s="26">
        <v>73</v>
      </c>
      <c r="AB403" s="27">
        <v>1586</v>
      </c>
      <c r="AC403" s="107">
        <v>321</v>
      </c>
      <c r="AD403" s="22">
        <v>0</v>
      </c>
      <c r="AE403" s="30">
        <v>100</v>
      </c>
      <c r="AF403" s="31">
        <v>0</v>
      </c>
    </row>
    <row r="404" spans="1:32" s="3" customFormat="1" ht="18.75" customHeight="1">
      <c r="A404" s="137">
        <v>402</v>
      </c>
      <c r="B404" s="138">
        <v>391</v>
      </c>
      <c r="C404" s="139" t="s">
        <v>2004</v>
      </c>
      <c r="D404" s="140" t="s">
        <v>3056</v>
      </c>
      <c r="E404" s="141" t="s">
        <v>3052</v>
      </c>
      <c r="F404" s="142">
        <v>389</v>
      </c>
      <c r="G404" s="143">
        <v>119083432</v>
      </c>
      <c r="H404" s="144">
        <v>431</v>
      </c>
      <c r="I404" s="145">
        <v>418</v>
      </c>
      <c r="J404" s="146">
        <v>121303391</v>
      </c>
      <c r="K404" s="147">
        <v>416</v>
      </c>
      <c r="L404" s="148">
        <v>401</v>
      </c>
      <c r="M404" s="143">
        <v>15746373</v>
      </c>
      <c r="N404" s="144">
        <v>436</v>
      </c>
      <c r="O404" s="145">
        <v>422</v>
      </c>
      <c r="P404" s="146">
        <v>25506115</v>
      </c>
      <c r="Q404" s="147">
        <v>486</v>
      </c>
      <c r="R404" s="148">
        <v>471</v>
      </c>
      <c r="S404" s="143">
        <v>45703774</v>
      </c>
      <c r="T404" s="144">
        <v>387</v>
      </c>
      <c r="U404" s="145">
        <v>376</v>
      </c>
      <c r="V404" s="146">
        <v>3113821</v>
      </c>
      <c r="W404" s="147">
        <v>253</v>
      </c>
      <c r="X404" s="148">
        <v>250</v>
      </c>
      <c r="Y404" s="143">
        <v>38036</v>
      </c>
      <c r="Z404" s="144">
        <v>442</v>
      </c>
      <c r="AA404" s="145">
        <v>427</v>
      </c>
      <c r="AB404" s="146">
        <v>175</v>
      </c>
      <c r="AC404" s="149">
        <v>372</v>
      </c>
      <c r="AD404" s="141">
        <v>0</v>
      </c>
      <c r="AE404" s="150">
        <v>100</v>
      </c>
      <c r="AF404" s="151">
        <v>0</v>
      </c>
    </row>
    <row r="405" spans="1:32" s="3" customFormat="1" ht="18.75" customHeight="1">
      <c r="A405" s="32">
        <v>403</v>
      </c>
      <c r="B405" s="33">
        <v>385</v>
      </c>
      <c r="C405" s="34" t="s">
        <v>2005</v>
      </c>
      <c r="D405" s="35" t="s">
        <v>881</v>
      </c>
      <c r="E405" s="45" t="s">
        <v>3052</v>
      </c>
      <c r="F405" s="47">
        <v>390</v>
      </c>
      <c r="G405" s="38">
        <v>118188463</v>
      </c>
      <c r="H405" s="39">
        <v>440</v>
      </c>
      <c r="I405" s="40">
        <v>427</v>
      </c>
      <c r="J405" s="41">
        <v>118188463</v>
      </c>
      <c r="K405" s="42">
        <v>397</v>
      </c>
      <c r="L405" s="43">
        <v>382</v>
      </c>
      <c r="M405" s="38">
        <v>19580004</v>
      </c>
      <c r="N405" s="39">
        <v>361</v>
      </c>
      <c r="O405" s="40">
        <v>347</v>
      </c>
      <c r="P405" s="41">
        <v>45190495</v>
      </c>
      <c r="Q405" s="42">
        <v>398</v>
      </c>
      <c r="R405" s="43">
        <v>383</v>
      </c>
      <c r="S405" s="38">
        <v>92710212</v>
      </c>
      <c r="T405" s="39">
        <v>293</v>
      </c>
      <c r="U405" s="40">
        <v>283</v>
      </c>
      <c r="V405" s="41">
        <v>9700390</v>
      </c>
      <c r="W405" s="42">
        <v>211</v>
      </c>
      <c r="X405" s="43">
        <v>208</v>
      </c>
      <c r="Y405" s="38">
        <v>51890</v>
      </c>
      <c r="Z405" s="39">
        <v>359</v>
      </c>
      <c r="AA405" s="40">
        <v>344</v>
      </c>
      <c r="AB405" s="41">
        <v>342</v>
      </c>
      <c r="AC405" s="108">
        <v>381</v>
      </c>
      <c r="AD405" s="45">
        <v>0</v>
      </c>
      <c r="AE405" s="37">
        <v>100</v>
      </c>
      <c r="AF405" s="46">
        <v>0</v>
      </c>
    </row>
    <row r="406" spans="1:32" s="3" customFormat="1" ht="18.75" customHeight="1">
      <c r="A406" s="32">
        <v>404</v>
      </c>
      <c r="B406" s="33">
        <v>367</v>
      </c>
      <c r="C406" s="34" t="s">
        <v>2006</v>
      </c>
      <c r="D406" s="35" t="s">
        <v>1061</v>
      </c>
      <c r="E406" s="45" t="s">
        <v>3052</v>
      </c>
      <c r="F406" s="47">
        <v>391</v>
      </c>
      <c r="G406" s="38">
        <v>118133583</v>
      </c>
      <c r="H406" s="39">
        <v>439</v>
      </c>
      <c r="I406" s="40">
        <v>426</v>
      </c>
      <c r="J406" s="41">
        <v>118833661</v>
      </c>
      <c r="K406" s="42">
        <v>388</v>
      </c>
      <c r="L406" s="43">
        <v>373</v>
      </c>
      <c r="M406" s="38">
        <v>20806191</v>
      </c>
      <c r="N406" s="39">
        <v>441</v>
      </c>
      <c r="O406" s="40">
        <v>427</v>
      </c>
      <c r="P406" s="41">
        <v>24968571</v>
      </c>
      <c r="Q406" s="42">
        <v>476</v>
      </c>
      <c r="R406" s="43">
        <v>461</v>
      </c>
      <c r="S406" s="38">
        <v>50931494</v>
      </c>
      <c r="T406" s="39">
        <v>459</v>
      </c>
      <c r="U406" s="40">
        <v>445</v>
      </c>
      <c r="V406" s="41">
        <v>-1608406</v>
      </c>
      <c r="W406" s="42">
        <v>170</v>
      </c>
      <c r="X406" s="43">
        <v>167</v>
      </c>
      <c r="Y406" s="38">
        <v>65840</v>
      </c>
      <c r="Z406" s="39">
        <v>236</v>
      </c>
      <c r="AA406" s="40">
        <v>223</v>
      </c>
      <c r="AB406" s="41">
        <v>710</v>
      </c>
      <c r="AC406" s="108">
        <v>332</v>
      </c>
      <c r="AD406" s="45">
        <v>0</v>
      </c>
      <c r="AE406" s="37">
        <v>0</v>
      </c>
      <c r="AF406" s="46">
        <v>100</v>
      </c>
    </row>
    <row r="407" spans="1:32" s="3" customFormat="1" ht="18.75" customHeight="1">
      <c r="A407" s="48">
        <v>405</v>
      </c>
      <c r="B407" s="49" t="s">
        <v>3052</v>
      </c>
      <c r="C407" s="50" t="s">
        <v>2007</v>
      </c>
      <c r="D407" s="51" t="s">
        <v>1056</v>
      </c>
      <c r="E407" s="52" t="s">
        <v>3052</v>
      </c>
      <c r="F407" s="53">
        <v>392</v>
      </c>
      <c r="G407" s="54">
        <v>118132504</v>
      </c>
      <c r="H407" s="55">
        <v>348</v>
      </c>
      <c r="I407" s="56">
        <v>335</v>
      </c>
      <c r="J407" s="57">
        <v>150216050</v>
      </c>
      <c r="K407" s="58">
        <v>471</v>
      </c>
      <c r="L407" s="59">
        <v>456</v>
      </c>
      <c r="M407" s="54">
        <v>5950651</v>
      </c>
      <c r="N407" s="55">
        <v>439</v>
      </c>
      <c r="O407" s="56">
        <v>425</v>
      </c>
      <c r="P407" s="57">
        <v>25118757</v>
      </c>
      <c r="Q407" s="58">
        <v>456</v>
      </c>
      <c r="R407" s="59">
        <v>441</v>
      </c>
      <c r="S407" s="54">
        <v>62448477</v>
      </c>
      <c r="T407" s="55">
        <v>433</v>
      </c>
      <c r="U407" s="56">
        <v>419</v>
      </c>
      <c r="V407" s="57">
        <v>846850</v>
      </c>
      <c r="W407" s="58">
        <v>319</v>
      </c>
      <c r="X407" s="59">
        <v>316</v>
      </c>
      <c r="Y407" s="54">
        <v>20283</v>
      </c>
      <c r="Z407" s="55">
        <v>461</v>
      </c>
      <c r="AA407" s="56">
        <v>446</v>
      </c>
      <c r="AB407" s="57">
        <v>139</v>
      </c>
      <c r="AC407" s="109">
        <v>371</v>
      </c>
      <c r="AD407" s="52">
        <v>0</v>
      </c>
      <c r="AE407" s="60">
        <v>100</v>
      </c>
      <c r="AF407" s="61">
        <v>0</v>
      </c>
    </row>
    <row r="408" spans="1:32" s="3" customFormat="1" ht="18.75" customHeight="1">
      <c r="A408" s="167">
        <v>406</v>
      </c>
      <c r="B408" s="168">
        <v>369</v>
      </c>
      <c r="C408" s="169" t="s">
        <v>1044</v>
      </c>
      <c r="D408" s="170" t="s">
        <v>3056</v>
      </c>
      <c r="E408" s="171" t="s">
        <v>3052</v>
      </c>
      <c r="F408" s="172">
        <v>393</v>
      </c>
      <c r="G408" s="173">
        <v>117978980</v>
      </c>
      <c r="H408" s="174">
        <v>441</v>
      </c>
      <c r="I408" s="175">
        <v>428</v>
      </c>
      <c r="J408" s="176">
        <v>117978980</v>
      </c>
      <c r="K408" s="177">
        <v>307</v>
      </c>
      <c r="L408" s="178">
        <v>292</v>
      </c>
      <c r="M408" s="173">
        <v>32728852</v>
      </c>
      <c r="N408" s="174">
        <v>330</v>
      </c>
      <c r="O408" s="175">
        <v>316</v>
      </c>
      <c r="P408" s="176">
        <v>54344709</v>
      </c>
      <c r="Q408" s="177">
        <v>383</v>
      </c>
      <c r="R408" s="178">
        <v>369</v>
      </c>
      <c r="S408" s="173">
        <v>101319459</v>
      </c>
      <c r="T408" s="174">
        <v>390</v>
      </c>
      <c r="U408" s="175">
        <v>378</v>
      </c>
      <c r="V408" s="176">
        <v>3022009</v>
      </c>
      <c r="W408" s="177">
        <v>212</v>
      </c>
      <c r="X408" s="178">
        <v>209</v>
      </c>
      <c r="Y408" s="173">
        <v>51848</v>
      </c>
      <c r="Z408" s="174">
        <v>259</v>
      </c>
      <c r="AA408" s="175">
        <v>246</v>
      </c>
      <c r="AB408" s="176">
        <v>611</v>
      </c>
      <c r="AC408" s="179">
        <v>371</v>
      </c>
      <c r="AD408" s="171">
        <v>0</v>
      </c>
      <c r="AE408" s="180">
        <v>100</v>
      </c>
      <c r="AF408" s="181">
        <v>0</v>
      </c>
    </row>
    <row r="409" spans="1:32" s="3" customFormat="1" ht="18.75" customHeight="1">
      <c r="A409" s="32">
        <v>407</v>
      </c>
      <c r="B409" s="33">
        <v>337</v>
      </c>
      <c r="C409" s="34" t="s">
        <v>1254</v>
      </c>
      <c r="D409" s="35" t="s">
        <v>1061</v>
      </c>
      <c r="E409" s="36" t="s">
        <v>3052</v>
      </c>
      <c r="F409" s="37">
        <v>394</v>
      </c>
      <c r="G409" s="38">
        <v>117259866</v>
      </c>
      <c r="H409" s="39">
        <v>379</v>
      </c>
      <c r="I409" s="40">
        <v>366</v>
      </c>
      <c r="J409" s="41">
        <v>136490423</v>
      </c>
      <c r="K409" s="42">
        <v>445</v>
      </c>
      <c r="L409" s="43">
        <v>430</v>
      </c>
      <c r="M409" s="38">
        <v>11438840</v>
      </c>
      <c r="N409" s="39">
        <v>406</v>
      </c>
      <c r="O409" s="40">
        <v>392</v>
      </c>
      <c r="P409" s="41">
        <v>33008625</v>
      </c>
      <c r="Q409" s="42">
        <v>163</v>
      </c>
      <c r="R409" s="43">
        <v>152</v>
      </c>
      <c r="S409" s="38">
        <v>289373426</v>
      </c>
      <c r="T409" s="39">
        <v>487</v>
      </c>
      <c r="U409" s="40">
        <v>472</v>
      </c>
      <c r="V409" s="41">
        <v>-27708344</v>
      </c>
      <c r="W409" s="42" t="s">
        <v>3052</v>
      </c>
      <c r="X409" s="43" t="s">
        <v>3052</v>
      </c>
      <c r="Y409" s="44" t="s">
        <v>3052</v>
      </c>
      <c r="Z409" s="39">
        <v>94</v>
      </c>
      <c r="AA409" s="40">
        <v>83</v>
      </c>
      <c r="AB409" s="41">
        <v>1462</v>
      </c>
      <c r="AC409" s="108">
        <v>321</v>
      </c>
      <c r="AD409" s="45">
        <v>20</v>
      </c>
      <c r="AE409" s="37">
        <v>80</v>
      </c>
      <c r="AF409" s="46">
        <v>0</v>
      </c>
    </row>
    <row r="410" spans="1:32" s="3" customFormat="1" ht="18.75" customHeight="1">
      <c r="A410" s="32">
        <v>408</v>
      </c>
      <c r="B410" s="33">
        <v>325</v>
      </c>
      <c r="C410" s="34" t="s">
        <v>2008</v>
      </c>
      <c r="D410" s="35" t="s">
        <v>3010</v>
      </c>
      <c r="E410" s="45" t="s">
        <v>3052</v>
      </c>
      <c r="F410" s="47">
        <v>395</v>
      </c>
      <c r="G410" s="38">
        <v>116941358</v>
      </c>
      <c r="H410" s="39">
        <v>407</v>
      </c>
      <c r="I410" s="40">
        <v>394</v>
      </c>
      <c r="J410" s="41">
        <v>126711295</v>
      </c>
      <c r="K410" s="42">
        <v>442</v>
      </c>
      <c r="L410" s="43">
        <v>427</v>
      </c>
      <c r="M410" s="38">
        <v>12271198</v>
      </c>
      <c r="N410" s="39">
        <v>481</v>
      </c>
      <c r="O410" s="40">
        <v>467</v>
      </c>
      <c r="P410" s="41">
        <v>8524448</v>
      </c>
      <c r="Q410" s="42">
        <v>390</v>
      </c>
      <c r="R410" s="43">
        <v>375</v>
      </c>
      <c r="S410" s="38">
        <v>96162525</v>
      </c>
      <c r="T410" s="39">
        <v>424</v>
      </c>
      <c r="U410" s="40">
        <v>411</v>
      </c>
      <c r="V410" s="41">
        <v>1138702</v>
      </c>
      <c r="W410" s="42" t="s">
        <v>3052</v>
      </c>
      <c r="X410" s="43" t="s">
        <v>3052</v>
      </c>
      <c r="Y410" s="44" t="s">
        <v>3052</v>
      </c>
      <c r="Z410" s="39">
        <v>281</v>
      </c>
      <c r="AA410" s="40">
        <v>268</v>
      </c>
      <c r="AB410" s="41">
        <v>539</v>
      </c>
      <c r="AC410" s="108">
        <v>312</v>
      </c>
      <c r="AD410" s="45">
        <v>0</v>
      </c>
      <c r="AE410" s="37">
        <v>100</v>
      </c>
      <c r="AF410" s="46">
        <v>0</v>
      </c>
    </row>
    <row r="411" spans="1:32" s="3" customFormat="1" ht="18.75" customHeight="1">
      <c r="A411" s="137">
        <v>409</v>
      </c>
      <c r="B411" s="138" t="s">
        <v>3052</v>
      </c>
      <c r="C411" s="188" t="s">
        <v>3052</v>
      </c>
      <c r="D411" s="140" t="s">
        <v>3056</v>
      </c>
      <c r="E411" s="141" t="s">
        <v>3052</v>
      </c>
      <c r="F411" s="142">
        <v>396</v>
      </c>
      <c r="G411" s="186" t="s">
        <v>3052</v>
      </c>
      <c r="H411" s="144">
        <v>444</v>
      </c>
      <c r="I411" s="145">
        <v>431</v>
      </c>
      <c r="J411" s="187" t="s">
        <v>3052</v>
      </c>
      <c r="K411" s="147">
        <v>170</v>
      </c>
      <c r="L411" s="148">
        <v>158</v>
      </c>
      <c r="M411" s="186" t="s">
        <v>3052</v>
      </c>
      <c r="N411" s="144">
        <v>296</v>
      </c>
      <c r="O411" s="145">
        <v>284</v>
      </c>
      <c r="P411" s="187" t="s">
        <v>3052</v>
      </c>
      <c r="Q411" s="147">
        <v>429</v>
      </c>
      <c r="R411" s="148">
        <v>414</v>
      </c>
      <c r="S411" s="186" t="s">
        <v>3052</v>
      </c>
      <c r="T411" s="144">
        <v>118</v>
      </c>
      <c r="U411" s="145">
        <v>111</v>
      </c>
      <c r="V411" s="187" t="s">
        <v>3052</v>
      </c>
      <c r="W411" s="147">
        <v>402</v>
      </c>
      <c r="X411" s="148">
        <v>396</v>
      </c>
      <c r="Y411" s="186" t="s">
        <v>3052</v>
      </c>
      <c r="Z411" s="144">
        <v>202</v>
      </c>
      <c r="AA411" s="145">
        <v>189</v>
      </c>
      <c r="AB411" s="187" t="s">
        <v>3052</v>
      </c>
      <c r="AC411" s="149">
        <v>383</v>
      </c>
      <c r="AD411" s="141">
        <v>0</v>
      </c>
      <c r="AE411" s="150">
        <v>100</v>
      </c>
      <c r="AF411" s="151">
        <v>0</v>
      </c>
    </row>
    <row r="412" spans="1:32" s="3" customFormat="1" ht="18.75" customHeight="1">
      <c r="A412" s="152">
        <v>410</v>
      </c>
      <c r="B412" s="153">
        <v>362</v>
      </c>
      <c r="C412" s="154" t="s">
        <v>2009</v>
      </c>
      <c r="D412" s="155" t="s">
        <v>3056</v>
      </c>
      <c r="E412" s="156" t="s">
        <v>3052</v>
      </c>
      <c r="F412" s="157">
        <v>397</v>
      </c>
      <c r="G412" s="158">
        <v>116153806</v>
      </c>
      <c r="H412" s="159">
        <v>420</v>
      </c>
      <c r="I412" s="160">
        <v>407</v>
      </c>
      <c r="J412" s="161">
        <v>123566475</v>
      </c>
      <c r="K412" s="162">
        <v>459</v>
      </c>
      <c r="L412" s="163">
        <v>444</v>
      </c>
      <c r="M412" s="158">
        <v>8100805</v>
      </c>
      <c r="N412" s="159">
        <v>413</v>
      </c>
      <c r="O412" s="160">
        <v>399</v>
      </c>
      <c r="P412" s="161">
        <v>31294700</v>
      </c>
      <c r="Q412" s="162">
        <v>402</v>
      </c>
      <c r="R412" s="163">
        <v>387</v>
      </c>
      <c r="S412" s="158">
        <v>91359097</v>
      </c>
      <c r="T412" s="159">
        <v>282</v>
      </c>
      <c r="U412" s="160">
        <v>272</v>
      </c>
      <c r="V412" s="161">
        <v>10446824</v>
      </c>
      <c r="W412" s="162">
        <v>206</v>
      </c>
      <c r="X412" s="163">
        <v>203</v>
      </c>
      <c r="Y412" s="158">
        <v>53231</v>
      </c>
      <c r="Z412" s="159">
        <v>471</v>
      </c>
      <c r="AA412" s="160">
        <v>456</v>
      </c>
      <c r="AB412" s="161">
        <v>118</v>
      </c>
      <c r="AC412" s="164">
        <v>372</v>
      </c>
      <c r="AD412" s="156">
        <v>0</v>
      </c>
      <c r="AE412" s="165">
        <v>100</v>
      </c>
      <c r="AF412" s="166">
        <v>0</v>
      </c>
    </row>
    <row r="413" spans="1:32" s="3" customFormat="1" ht="18.75" customHeight="1">
      <c r="A413" s="18">
        <v>411</v>
      </c>
      <c r="B413" s="19" t="s">
        <v>3052</v>
      </c>
      <c r="C413" s="20" t="s">
        <v>2010</v>
      </c>
      <c r="D413" s="21" t="s">
        <v>275</v>
      </c>
      <c r="E413" s="22" t="s">
        <v>3052</v>
      </c>
      <c r="F413" s="23">
        <v>398</v>
      </c>
      <c r="G413" s="24">
        <v>116130910</v>
      </c>
      <c r="H413" s="25">
        <v>446</v>
      </c>
      <c r="I413" s="26">
        <v>433</v>
      </c>
      <c r="J413" s="27">
        <v>116981513</v>
      </c>
      <c r="K413" s="28">
        <v>278</v>
      </c>
      <c r="L413" s="29">
        <v>263</v>
      </c>
      <c r="M413" s="24">
        <v>38230917</v>
      </c>
      <c r="N413" s="25">
        <v>385</v>
      </c>
      <c r="O413" s="26">
        <v>371</v>
      </c>
      <c r="P413" s="27">
        <v>38582993</v>
      </c>
      <c r="Q413" s="28">
        <v>369</v>
      </c>
      <c r="R413" s="29">
        <v>356</v>
      </c>
      <c r="S413" s="24">
        <v>107833088</v>
      </c>
      <c r="T413" s="25">
        <v>171</v>
      </c>
      <c r="U413" s="26">
        <v>164</v>
      </c>
      <c r="V413" s="27">
        <v>23053177</v>
      </c>
      <c r="W413" s="28">
        <v>184</v>
      </c>
      <c r="X413" s="29">
        <v>181</v>
      </c>
      <c r="Y413" s="24">
        <v>59448</v>
      </c>
      <c r="Z413" s="25">
        <v>231</v>
      </c>
      <c r="AA413" s="26">
        <v>218</v>
      </c>
      <c r="AB413" s="27">
        <v>717</v>
      </c>
      <c r="AC413" s="107">
        <v>384</v>
      </c>
      <c r="AD413" s="22">
        <v>0</v>
      </c>
      <c r="AE413" s="30">
        <v>100</v>
      </c>
      <c r="AF413" s="31">
        <v>0</v>
      </c>
    </row>
    <row r="414" spans="1:32" s="3" customFormat="1" ht="18.75" customHeight="1">
      <c r="A414" s="32">
        <v>412</v>
      </c>
      <c r="B414" s="33">
        <v>443</v>
      </c>
      <c r="C414" s="34" t="s">
        <v>26</v>
      </c>
      <c r="D414" s="35" t="s">
        <v>1061</v>
      </c>
      <c r="E414" s="45" t="s">
        <v>3052</v>
      </c>
      <c r="F414" s="47">
        <v>399</v>
      </c>
      <c r="G414" s="38">
        <v>116007893</v>
      </c>
      <c r="H414" s="39">
        <v>445</v>
      </c>
      <c r="I414" s="40">
        <v>432</v>
      </c>
      <c r="J414" s="41">
        <v>117178922</v>
      </c>
      <c r="K414" s="42">
        <v>301</v>
      </c>
      <c r="L414" s="43">
        <v>286</v>
      </c>
      <c r="M414" s="38">
        <v>33817238</v>
      </c>
      <c r="N414" s="39">
        <v>484</v>
      </c>
      <c r="O414" s="40">
        <v>470</v>
      </c>
      <c r="P414" s="41">
        <v>7737579</v>
      </c>
      <c r="Q414" s="42">
        <v>407</v>
      </c>
      <c r="R414" s="43">
        <v>392</v>
      </c>
      <c r="S414" s="38">
        <v>84997574</v>
      </c>
      <c r="T414" s="39">
        <v>480</v>
      </c>
      <c r="U414" s="40">
        <v>465</v>
      </c>
      <c r="V414" s="41">
        <v>-15307598</v>
      </c>
      <c r="W414" s="42">
        <v>367</v>
      </c>
      <c r="X414" s="43">
        <v>362</v>
      </c>
      <c r="Y414" s="38">
        <v>10079</v>
      </c>
      <c r="Z414" s="39">
        <v>75</v>
      </c>
      <c r="AA414" s="40">
        <v>65</v>
      </c>
      <c r="AB414" s="41">
        <v>1695</v>
      </c>
      <c r="AC414" s="108">
        <v>384</v>
      </c>
      <c r="AD414" s="45">
        <v>0</v>
      </c>
      <c r="AE414" s="37">
        <v>0</v>
      </c>
      <c r="AF414" s="46">
        <v>100</v>
      </c>
    </row>
    <row r="415" spans="1:32" s="3" customFormat="1" ht="18.75" customHeight="1">
      <c r="A415" s="137">
        <v>413</v>
      </c>
      <c r="B415" s="138">
        <v>445</v>
      </c>
      <c r="C415" s="139" t="s">
        <v>1712</v>
      </c>
      <c r="D415" s="140" t="s">
        <v>3056</v>
      </c>
      <c r="E415" s="141" t="s">
        <v>3052</v>
      </c>
      <c r="F415" s="142">
        <v>400</v>
      </c>
      <c r="G415" s="143">
        <v>115852988</v>
      </c>
      <c r="H415" s="144">
        <v>436</v>
      </c>
      <c r="I415" s="145">
        <v>423</v>
      </c>
      <c r="J415" s="146">
        <v>119975962</v>
      </c>
      <c r="K415" s="147">
        <v>237</v>
      </c>
      <c r="L415" s="148">
        <v>222</v>
      </c>
      <c r="M415" s="143">
        <v>48477732</v>
      </c>
      <c r="N415" s="144">
        <v>427</v>
      </c>
      <c r="O415" s="145">
        <v>413</v>
      </c>
      <c r="P415" s="146">
        <v>28379343</v>
      </c>
      <c r="Q415" s="147">
        <v>413</v>
      </c>
      <c r="R415" s="148">
        <v>398</v>
      </c>
      <c r="S415" s="143">
        <v>82382538</v>
      </c>
      <c r="T415" s="144">
        <v>301</v>
      </c>
      <c r="U415" s="145">
        <v>290</v>
      </c>
      <c r="V415" s="146">
        <v>8742348</v>
      </c>
      <c r="W415" s="147">
        <v>429</v>
      </c>
      <c r="X415" s="148">
        <v>422</v>
      </c>
      <c r="Y415" s="143">
        <v>609</v>
      </c>
      <c r="Z415" s="144">
        <v>186</v>
      </c>
      <c r="AA415" s="145">
        <v>173</v>
      </c>
      <c r="AB415" s="146">
        <v>898</v>
      </c>
      <c r="AC415" s="149">
        <v>352</v>
      </c>
      <c r="AD415" s="141">
        <v>0</v>
      </c>
      <c r="AE415" s="150">
        <v>100</v>
      </c>
      <c r="AF415" s="151">
        <v>0</v>
      </c>
    </row>
    <row r="416" spans="1:32" s="3" customFormat="1" ht="18.75" customHeight="1">
      <c r="A416" s="32">
        <v>414</v>
      </c>
      <c r="B416" s="33">
        <v>468</v>
      </c>
      <c r="C416" s="34" t="s">
        <v>545</v>
      </c>
      <c r="D416" s="35" t="s">
        <v>88</v>
      </c>
      <c r="E416" s="45" t="s">
        <v>3052</v>
      </c>
      <c r="F416" s="47">
        <v>401</v>
      </c>
      <c r="G416" s="38">
        <v>114852459</v>
      </c>
      <c r="H416" s="39">
        <v>448</v>
      </c>
      <c r="I416" s="40">
        <v>435</v>
      </c>
      <c r="J416" s="41">
        <v>116347425</v>
      </c>
      <c r="K416" s="42">
        <v>161</v>
      </c>
      <c r="L416" s="43">
        <v>149</v>
      </c>
      <c r="M416" s="38">
        <v>73221340</v>
      </c>
      <c r="N416" s="39">
        <v>433</v>
      </c>
      <c r="O416" s="40">
        <v>419</v>
      </c>
      <c r="P416" s="41">
        <v>25997130</v>
      </c>
      <c r="Q416" s="42">
        <v>441</v>
      </c>
      <c r="R416" s="43">
        <v>426</v>
      </c>
      <c r="S416" s="38">
        <v>69366402</v>
      </c>
      <c r="T416" s="39">
        <v>358</v>
      </c>
      <c r="U416" s="40">
        <v>347</v>
      </c>
      <c r="V416" s="41">
        <v>4539082</v>
      </c>
      <c r="W416" s="42">
        <v>114</v>
      </c>
      <c r="X416" s="43">
        <v>112</v>
      </c>
      <c r="Y416" s="38">
        <v>98611</v>
      </c>
      <c r="Z416" s="39">
        <v>31</v>
      </c>
      <c r="AA416" s="40">
        <v>22</v>
      </c>
      <c r="AB416" s="41">
        <v>3166</v>
      </c>
      <c r="AC416" s="108">
        <v>322</v>
      </c>
      <c r="AD416" s="45">
        <v>0</v>
      </c>
      <c r="AE416" s="37">
        <v>0</v>
      </c>
      <c r="AF416" s="46">
        <v>100</v>
      </c>
    </row>
    <row r="417" spans="1:32" s="3" customFormat="1" ht="18.75" customHeight="1">
      <c r="A417" s="152">
        <v>415</v>
      </c>
      <c r="B417" s="153" t="s">
        <v>3052</v>
      </c>
      <c r="C417" s="154" t="s">
        <v>546</v>
      </c>
      <c r="D417" s="155" t="s">
        <v>3056</v>
      </c>
      <c r="E417" s="156" t="s">
        <v>3052</v>
      </c>
      <c r="F417" s="157">
        <v>402</v>
      </c>
      <c r="G417" s="158">
        <v>114526641</v>
      </c>
      <c r="H417" s="159">
        <v>449</v>
      </c>
      <c r="I417" s="160">
        <v>436</v>
      </c>
      <c r="J417" s="161">
        <v>115475512</v>
      </c>
      <c r="K417" s="162">
        <v>418</v>
      </c>
      <c r="L417" s="163">
        <v>403</v>
      </c>
      <c r="M417" s="158">
        <v>15391308</v>
      </c>
      <c r="N417" s="159">
        <v>392</v>
      </c>
      <c r="O417" s="160">
        <v>378</v>
      </c>
      <c r="P417" s="161">
        <v>37417787</v>
      </c>
      <c r="Q417" s="162">
        <v>381</v>
      </c>
      <c r="R417" s="163">
        <v>367</v>
      </c>
      <c r="S417" s="158">
        <v>102143153</v>
      </c>
      <c r="T417" s="159">
        <v>415</v>
      </c>
      <c r="U417" s="160">
        <v>403</v>
      </c>
      <c r="V417" s="161">
        <v>1687418</v>
      </c>
      <c r="W417" s="162">
        <v>304</v>
      </c>
      <c r="X417" s="163">
        <v>301</v>
      </c>
      <c r="Y417" s="158">
        <v>24065</v>
      </c>
      <c r="Z417" s="159">
        <v>481</v>
      </c>
      <c r="AA417" s="160">
        <v>466</v>
      </c>
      <c r="AB417" s="161">
        <v>99</v>
      </c>
      <c r="AC417" s="164">
        <v>356</v>
      </c>
      <c r="AD417" s="156">
        <v>0</v>
      </c>
      <c r="AE417" s="165">
        <v>100</v>
      </c>
      <c r="AF417" s="166">
        <v>0</v>
      </c>
    </row>
    <row r="418" spans="1:32" s="3" customFormat="1" ht="18.75" customHeight="1">
      <c r="A418" s="18">
        <v>416</v>
      </c>
      <c r="B418" s="19">
        <v>428</v>
      </c>
      <c r="C418" s="20" t="s">
        <v>2259</v>
      </c>
      <c r="D418" s="21" t="s">
        <v>1054</v>
      </c>
      <c r="E418" s="22" t="s">
        <v>3052</v>
      </c>
      <c r="F418" s="23">
        <v>403</v>
      </c>
      <c r="G418" s="24">
        <v>114490549</v>
      </c>
      <c r="H418" s="25">
        <v>395</v>
      </c>
      <c r="I418" s="26">
        <v>382</v>
      </c>
      <c r="J418" s="27">
        <v>130950539</v>
      </c>
      <c r="K418" s="28">
        <v>395</v>
      </c>
      <c r="L418" s="29">
        <v>380</v>
      </c>
      <c r="M418" s="24">
        <v>20150725</v>
      </c>
      <c r="N418" s="25">
        <v>329</v>
      </c>
      <c r="O418" s="26">
        <v>315</v>
      </c>
      <c r="P418" s="27">
        <v>55530383</v>
      </c>
      <c r="Q418" s="28">
        <v>374</v>
      </c>
      <c r="R418" s="29">
        <v>360</v>
      </c>
      <c r="S418" s="24">
        <v>107027515</v>
      </c>
      <c r="T418" s="25">
        <v>249</v>
      </c>
      <c r="U418" s="26">
        <v>240</v>
      </c>
      <c r="V418" s="27">
        <v>12583890</v>
      </c>
      <c r="W418" s="28">
        <v>159</v>
      </c>
      <c r="X418" s="29">
        <v>156</v>
      </c>
      <c r="Y418" s="24">
        <v>70475</v>
      </c>
      <c r="Z418" s="25">
        <v>89</v>
      </c>
      <c r="AA418" s="26">
        <v>78</v>
      </c>
      <c r="AB418" s="27">
        <v>1514</v>
      </c>
      <c r="AC418" s="107">
        <v>322</v>
      </c>
      <c r="AD418" s="22">
        <v>0</v>
      </c>
      <c r="AE418" s="30">
        <v>100</v>
      </c>
      <c r="AF418" s="31">
        <v>0</v>
      </c>
    </row>
    <row r="419" spans="1:32" s="3" customFormat="1" ht="18.75" customHeight="1">
      <c r="A419" s="32">
        <v>417</v>
      </c>
      <c r="B419" s="33">
        <v>293</v>
      </c>
      <c r="C419" s="34" t="s">
        <v>547</v>
      </c>
      <c r="D419" s="35" t="s">
        <v>3092</v>
      </c>
      <c r="E419" s="45" t="s">
        <v>3052</v>
      </c>
      <c r="F419" s="47">
        <v>404</v>
      </c>
      <c r="G419" s="38">
        <v>114374493</v>
      </c>
      <c r="H419" s="39">
        <v>438</v>
      </c>
      <c r="I419" s="40">
        <v>425</v>
      </c>
      <c r="J419" s="62">
        <v>119185109</v>
      </c>
      <c r="K419" s="42">
        <v>338</v>
      </c>
      <c r="L419" s="43">
        <v>323</v>
      </c>
      <c r="M419" s="38">
        <v>27816447</v>
      </c>
      <c r="N419" s="39">
        <v>65</v>
      </c>
      <c r="O419" s="40">
        <v>55</v>
      </c>
      <c r="P419" s="41">
        <v>360680943</v>
      </c>
      <c r="Q419" s="42">
        <v>112</v>
      </c>
      <c r="R419" s="43">
        <v>101</v>
      </c>
      <c r="S419" s="38">
        <v>401718190</v>
      </c>
      <c r="T419" s="39">
        <v>280</v>
      </c>
      <c r="U419" s="40">
        <v>270</v>
      </c>
      <c r="V419" s="41">
        <v>10714004</v>
      </c>
      <c r="W419" s="42">
        <v>383</v>
      </c>
      <c r="X419" s="43">
        <v>378</v>
      </c>
      <c r="Y419" s="38">
        <v>7067</v>
      </c>
      <c r="Z419" s="39">
        <v>188</v>
      </c>
      <c r="AA419" s="40">
        <v>175</v>
      </c>
      <c r="AB419" s="41">
        <v>896</v>
      </c>
      <c r="AC419" s="108">
        <v>341</v>
      </c>
      <c r="AD419" s="45">
        <v>0</v>
      </c>
      <c r="AE419" s="37">
        <v>100</v>
      </c>
      <c r="AF419" s="46">
        <v>0</v>
      </c>
    </row>
    <row r="420" spans="1:32" s="3" customFormat="1" ht="18.75" customHeight="1">
      <c r="A420" s="137">
        <v>418</v>
      </c>
      <c r="B420" s="138" t="s">
        <v>3052</v>
      </c>
      <c r="C420" s="139" t="s">
        <v>548</v>
      </c>
      <c r="D420" s="140" t="s">
        <v>3056</v>
      </c>
      <c r="E420" s="141" t="s">
        <v>3052</v>
      </c>
      <c r="F420" s="142">
        <v>405</v>
      </c>
      <c r="G420" s="143">
        <v>113992281</v>
      </c>
      <c r="H420" s="144">
        <v>346</v>
      </c>
      <c r="I420" s="145">
        <v>333</v>
      </c>
      <c r="J420" s="146">
        <v>151192511</v>
      </c>
      <c r="K420" s="147">
        <v>479</v>
      </c>
      <c r="L420" s="148">
        <v>464</v>
      </c>
      <c r="M420" s="143">
        <v>4267920</v>
      </c>
      <c r="N420" s="144">
        <v>447</v>
      </c>
      <c r="O420" s="145">
        <v>433</v>
      </c>
      <c r="P420" s="146">
        <v>22190302</v>
      </c>
      <c r="Q420" s="147">
        <v>447</v>
      </c>
      <c r="R420" s="148">
        <v>432</v>
      </c>
      <c r="S420" s="143">
        <v>64947272</v>
      </c>
      <c r="T420" s="144">
        <v>417</v>
      </c>
      <c r="U420" s="145">
        <v>405</v>
      </c>
      <c r="V420" s="146">
        <v>1401865</v>
      </c>
      <c r="W420" s="147">
        <v>246</v>
      </c>
      <c r="X420" s="148">
        <v>243</v>
      </c>
      <c r="Y420" s="143">
        <v>39453</v>
      </c>
      <c r="Z420" s="144">
        <v>483</v>
      </c>
      <c r="AA420" s="145">
        <v>468</v>
      </c>
      <c r="AB420" s="146">
        <v>95</v>
      </c>
      <c r="AC420" s="149">
        <v>371</v>
      </c>
      <c r="AD420" s="141">
        <v>0</v>
      </c>
      <c r="AE420" s="150">
        <v>100</v>
      </c>
      <c r="AF420" s="151">
        <v>0</v>
      </c>
    </row>
    <row r="421" spans="1:32" s="3" customFormat="1" ht="18.75" customHeight="1">
      <c r="A421" s="32">
        <v>419</v>
      </c>
      <c r="B421" s="33">
        <v>405</v>
      </c>
      <c r="C421" s="34" t="s">
        <v>549</v>
      </c>
      <c r="D421" s="35" t="s">
        <v>3056</v>
      </c>
      <c r="E421" s="45" t="s">
        <v>3052</v>
      </c>
      <c r="F421" s="47">
        <v>406</v>
      </c>
      <c r="G421" s="38">
        <v>113504025</v>
      </c>
      <c r="H421" s="39">
        <v>428</v>
      </c>
      <c r="I421" s="40">
        <v>415</v>
      </c>
      <c r="J421" s="41">
        <v>121712431</v>
      </c>
      <c r="K421" s="42">
        <v>433</v>
      </c>
      <c r="L421" s="43">
        <v>418</v>
      </c>
      <c r="M421" s="38">
        <v>12984177</v>
      </c>
      <c r="N421" s="39">
        <v>448</v>
      </c>
      <c r="O421" s="40">
        <v>434</v>
      </c>
      <c r="P421" s="41">
        <v>21769196</v>
      </c>
      <c r="Q421" s="42">
        <v>438</v>
      </c>
      <c r="R421" s="43">
        <v>423</v>
      </c>
      <c r="S421" s="38">
        <v>70351138</v>
      </c>
      <c r="T421" s="39">
        <v>314</v>
      </c>
      <c r="U421" s="40">
        <v>303</v>
      </c>
      <c r="V421" s="41">
        <v>7489960</v>
      </c>
      <c r="W421" s="42">
        <v>224</v>
      </c>
      <c r="X421" s="43">
        <v>221</v>
      </c>
      <c r="Y421" s="38">
        <v>47478</v>
      </c>
      <c r="Z421" s="39">
        <v>407</v>
      </c>
      <c r="AA421" s="40">
        <v>392</v>
      </c>
      <c r="AB421" s="41">
        <v>238</v>
      </c>
      <c r="AC421" s="108">
        <v>371</v>
      </c>
      <c r="AD421" s="45">
        <v>0</v>
      </c>
      <c r="AE421" s="37">
        <v>100</v>
      </c>
      <c r="AF421" s="46">
        <v>0</v>
      </c>
    </row>
    <row r="422" spans="1:32" s="3" customFormat="1" ht="18.75" customHeight="1">
      <c r="A422" s="48">
        <v>420</v>
      </c>
      <c r="B422" s="49">
        <v>475</v>
      </c>
      <c r="C422" s="50" t="s">
        <v>2266</v>
      </c>
      <c r="D422" s="51" t="s">
        <v>3056</v>
      </c>
      <c r="E422" s="52" t="s">
        <v>3052</v>
      </c>
      <c r="F422" s="53">
        <v>407</v>
      </c>
      <c r="G422" s="54">
        <v>113356425</v>
      </c>
      <c r="H422" s="55">
        <v>455</v>
      </c>
      <c r="I422" s="56">
        <v>442</v>
      </c>
      <c r="J422" s="57">
        <v>113356425</v>
      </c>
      <c r="K422" s="58">
        <v>382</v>
      </c>
      <c r="L422" s="59">
        <v>367</v>
      </c>
      <c r="M422" s="54">
        <v>21966365</v>
      </c>
      <c r="N422" s="55">
        <v>455</v>
      </c>
      <c r="O422" s="56">
        <v>441</v>
      </c>
      <c r="P422" s="57">
        <v>19532200</v>
      </c>
      <c r="Q422" s="58">
        <v>463</v>
      </c>
      <c r="R422" s="59">
        <v>448</v>
      </c>
      <c r="S422" s="54">
        <v>58223043</v>
      </c>
      <c r="T422" s="55">
        <v>306</v>
      </c>
      <c r="U422" s="56">
        <v>295</v>
      </c>
      <c r="V422" s="57">
        <v>7847160</v>
      </c>
      <c r="W422" s="58" t="s">
        <v>3052</v>
      </c>
      <c r="X422" s="59" t="s">
        <v>3052</v>
      </c>
      <c r="Y422" s="65" t="s">
        <v>3052</v>
      </c>
      <c r="Z422" s="55">
        <v>491</v>
      </c>
      <c r="AA422" s="56">
        <v>476</v>
      </c>
      <c r="AB422" s="57">
        <v>59</v>
      </c>
      <c r="AC422" s="109">
        <v>400</v>
      </c>
      <c r="AD422" s="52">
        <v>0</v>
      </c>
      <c r="AE422" s="60">
        <v>100</v>
      </c>
      <c r="AF422" s="61">
        <v>0</v>
      </c>
    </row>
    <row r="423" spans="1:32" s="3" customFormat="1" ht="18.75" customHeight="1">
      <c r="A423" s="18">
        <v>421</v>
      </c>
      <c r="B423" s="19">
        <v>471</v>
      </c>
      <c r="C423" s="20" t="s">
        <v>550</v>
      </c>
      <c r="D423" s="21" t="s">
        <v>88</v>
      </c>
      <c r="E423" s="22" t="s">
        <v>3052</v>
      </c>
      <c r="F423" s="23">
        <v>408</v>
      </c>
      <c r="G423" s="24">
        <v>113181286</v>
      </c>
      <c r="H423" s="25">
        <v>453</v>
      </c>
      <c r="I423" s="26">
        <v>440</v>
      </c>
      <c r="J423" s="27">
        <v>113432442</v>
      </c>
      <c r="K423" s="28">
        <v>214</v>
      </c>
      <c r="L423" s="29">
        <v>201</v>
      </c>
      <c r="M423" s="24">
        <v>52891381</v>
      </c>
      <c r="N423" s="25">
        <v>272</v>
      </c>
      <c r="O423" s="26">
        <v>261</v>
      </c>
      <c r="P423" s="27">
        <v>78256963</v>
      </c>
      <c r="Q423" s="28">
        <v>283</v>
      </c>
      <c r="R423" s="29">
        <v>271</v>
      </c>
      <c r="S423" s="24">
        <v>155904672</v>
      </c>
      <c r="T423" s="25">
        <v>250</v>
      </c>
      <c r="U423" s="26">
        <v>241</v>
      </c>
      <c r="V423" s="27">
        <v>12553957</v>
      </c>
      <c r="W423" s="28">
        <v>153</v>
      </c>
      <c r="X423" s="29">
        <v>150</v>
      </c>
      <c r="Y423" s="24">
        <v>72300</v>
      </c>
      <c r="Z423" s="25">
        <v>126</v>
      </c>
      <c r="AA423" s="26">
        <v>114</v>
      </c>
      <c r="AB423" s="27">
        <v>1206</v>
      </c>
      <c r="AC423" s="107">
        <v>321</v>
      </c>
      <c r="AD423" s="22">
        <v>0</v>
      </c>
      <c r="AE423" s="30">
        <v>100</v>
      </c>
      <c r="AF423" s="31">
        <v>0</v>
      </c>
    </row>
    <row r="424" spans="1:32" s="3" customFormat="1" ht="18.75" customHeight="1">
      <c r="A424" s="32">
        <v>422</v>
      </c>
      <c r="B424" s="33" t="s">
        <v>3052</v>
      </c>
      <c r="C424" s="34" t="s">
        <v>551</v>
      </c>
      <c r="D424" s="35" t="s">
        <v>3098</v>
      </c>
      <c r="E424" s="45" t="s">
        <v>3052</v>
      </c>
      <c r="F424" s="47">
        <v>409</v>
      </c>
      <c r="G424" s="38">
        <v>113035193</v>
      </c>
      <c r="H424" s="39">
        <v>374</v>
      </c>
      <c r="I424" s="40">
        <v>361</v>
      </c>
      <c r="J424" s="41">
        <v>139680524</v>
      </c>
      <c r="K424" s="42">
        <v>232</v>
      </c>
      <c r="L424" s="43">
        <v>217</v>
      </c>
      <c r="M424" s="38">
        <v>49573994</v>
      </c>
      <c r="N424" s="39">
        <v>234</v>
      </c>
      <c r="O424" s="40">
        <v>223</v>
      </c>
      <c r="P424" s="41">
        <v>95357523</v>
      </c>
      <c r="Q424" s="42">
        <v>300</v>
      </c>
      <c r="R424" s="43">
        <v>288</v>
      </c>
      <c r="S424" s="38">
        <v>141638163</v>
      </c>
      <c r="T424" s="39">
        <v>145</v>
      </c>
      <c r="U424" s="40">
        <v>138</v>
      </c>
      <c r="V424" s="41">
        <v>27693621</v>
      </c>
      <c r="W424" s="42" t="s">
        <v>3052</v>
      </c>
      <c r="X424" s="43" t="s">
        <v>3052</v>
      </c>
      <c r="Y424" s="44" t="s">
        <v>3052</v>
      </c>
      <c r="Z424" s="39">
        <v>364</v>
      </c>
      <c r="AA424" s="40">
        <v>349</v>
      </c>
      <c r="AB424" s="41">
        <v>331</v>
      </c>
      <c r="AC424" s="108">
        <v>311</v>
      </c>
      <c r="AD424" s="45">
        <v>0</v>
      </c>
      <c r="AE424" s="37">
        <v>100</v>
      </c>
      <c r="AF424" s="46">
        <v>0</v>
      </c>
    </row>
    <row r="425" spans="1:32" s="3" customFormat="1" ht="18.75" customHeight="1">
      <c r="A425" s="32">
        <v>423</v>
      </c>
      <c r="B425" s="33">
        <v>481</v>
      </c>
      <c r="C425" s="34" t="s">
        <v>552</v>
      </c>
      <c r="D425" s="35" t="s">
        <v>2976</v>
      </c>
      <c r="E425" s="45" t="s">
        <v>3052</v>
      </c>
      <c r="F425" s="47">
        <v>410</v>
      </c>
      <c r="G425" s="38">
        <v>112264493</v>
      </c>
      <c r="H425" s="39">
        <v>447</v>
      </c>
      <c r="I425" s="40">
        <v>434</v>
      </c>
      <c r="J425" s="41">
        <v>116428624</v>
      </c>
      <c r="K425" s="42">
        <v>197</v>
      </c>
      <c r="L425" s="43">
        <v>184</v>
      </c>
      <c r="M425" s="38">
        <v>58743286</v>
      </c>
      <c r="N425" s="39">
        <v>156</v>
      </c>
      <c r="O425" s="40">
        <v>146</v>
      </c>
      <c r="P425" s="41">
        <v>153217321</v>
      </c>
      <c r="Q425" s="42">
        <v>212</v>
      </c>
      <c r="R425" s="43">
        <v>200</v>
      </c>
      <c r="S425" s="38">
        <v>224368545</v>
      </c>
      <c r="T425" s="39">
        <v>149</v>
      </c>
      <c r="U425" s="40">
        <v>142</v>
      </c>
      <c r="V425" s="41">
        <v>27516197</v>
      </c>
      <c r="W425" s="42" t="s">
        <v>3052</v>
      </c>
      <c r="X425" s="43" t="s">
        <v>3052</v>
      </c>
      <c r="Y425" s="44" t="s">
        <v>3052</v>
      </c>
      <c r="Z425" s="39">
        <v>414</v>
      </c>
      <c r="AA425" s="40">
        <v>399</v>
      </c>
      <c r="AB425" s="41">
        <v>228</v>
      </c>
      <c r="AC425" s="108">
        <v>210</v>
      </c>
      <c r="AD425" s="45">
        <v>0</v>
      </c>
      <c r="AE425" s="37">
        <v>100</v>
      </c>
      <c r="AF425" s="46">
        <v>0</v>
      </c>
    </row>
    <row r="426" spans="1:32" s="3" customFormat="1" ht="18.75" customHeight="1">
      <c r="A426" s="32">
        <v>424</v>
      </c>
      <c r="B426" s="33" t="s">
        <v>3052</v>
      </c>
      <c r="C426" s="34" t="s">
        <v>553</v>
      </c>
      <c r="D426" s="35" t="s">
        <v>1061</v>
      </c>
      <c r="E426" s="36" t="s">
        <v>3052</v>
      </c>
      <c r="F426" s="37">
        <v>411</v>
      </c>
      <c r="G426" s="38">
        <v>111684901</v>
      </c>
      <c r="H426" s="39">
        <v>443</v>
      </c>
      <c r="I426" s="40">
        <v>430</v>
      </c>
      <c r="J426" s="41">
        <v>117758055</v>
      </c>
      <c r="K426" s="42">
        <v>434</v>
      </c>
      <c r="L426" s="43">
        <v>419</v>
      </c>
      <c r="M426" s="38">
        <v>12970599</v>
      </c>
      <c r="N426" s="39">
        <v>264</v>
      </c>
      <c r="O426" s="40">
        <v>253</v>
      </c>
      <c r="P426" s="41">
        <v>81222411</v>
      </c>
      <c r="Q426" s="42">
        <v>366</v>
      </c>
      <c r="R426" s="43">
        <v>353</v>
      </c>
      <c r="S426" s="38">
        <v>108148705</v>
      </c>
      <c r="T426" s="39">
        <v>338</v>
      </c>
      <c r="U426" s="40">
        <v>327</v>
      </c>
      <c r="V426" s="41">
        <v>5820972</v>
      </c>
      <c r="W426" s="42">
        <v>451</v>
      </c>
      <c r="X426" s="43">
        <v>443</v>
      </c>
      <c r="Y426" s="38">
        <v>12</v>
      </c>
      <c r="Z426" s="39">
        <v>498</v>
      </c>
      <c r="AA426" s="40">
        <v>483</v>
      </c>
      <c r="AB426" s="41">
        <v>39</v>
      </c>
      <c r="AC426" s="108">
        <v>400</v>
      </c>
      <c r="AD426" s="45">
        <v>0</v>
      </c>
      <c r="AE426" s="37">
        <v>100</v>
      </c>
      <c r="AF426" s="46">
        <v>0</v>
      </c>
    </row>
    <row r="427" spans="1:32" s="3" customFormat="1" ht="18.75" customHeight="1">
      <c r="A427" s="48">
        <v>425</v>
      </c>
      <c r="B427" s="49" t="s">
        <v>3052</v>
      </c>
      <c r="C427" s="50" t="s">
        <v>554</v>
      </c>
      <c r="D427" s="51" t="s">
        <v>3058</v>
      </c>
      <c r="E427" s="52" t="s">
        <v>3052</v>
      </c>
      <c r="F427" s="53">
        <v>412</v>
      </c>
      <c r="G427" s="54">
        <v>111452868</v>
      </c>
      <c r="H427" s="55">
        <v>459</v>
      </c>
      <c r="I427" s="56">
        <v>446</v>
      </c>
      <c r="J427" s="57">
        <v>111452868</v>
      </c>
      <c r="K427" s="58">
        <v>166</v>
      </c>
      <c r="L427" s="59">
        <v>154</v>
      </c>
      <c r="M427" s="54">
        <v>72127948</v>
      </c>
      <c r="N427" s="55">
        <v>84</v>
      </c>
      <c r="O427" s="56">
        <v>74</v>
      </c>
      <c r="P427" s="57">
        <v>258234105</v>
      </c>
      <c r="Q427" s="58">
        <v>138</v>
      </c>
      <c r="R427" s="59">
        <v>127</v>
      </c>
      <c r="S427" s="54">
        <v>331689174</v>
      </c>
      <c r="T427" s="55">
        <v>105</v>
      </c>
      <c r="U427" s="56">
        <v>99</v>
      </c>
      <c r="V427" s="57">
        <v>44528721</v>
      </c>
      <c r="W427" s="58">
        <v>200</v>
      </c>
      <c r="X427" s="59">
        <v>197</v>
      </c>
      <c r="Y427" s="54">
        <v>54376</v>
      </c>
      <c r="Z427" s="55">
        <v>348</v>
      </c>
      <c r="AA427" s="56">
        <v>334</v>
      </c>
      <c r="AB427" s="57">
        <v>374</v>
      </c>
      <c r="AC427" s="109">
        <v>210</v>
      </c>
      <c r="AD427" s="52">
        <v>0</v>
      </c>
      <c r="AE427" s="60">
        <v>0</v>
      </c>
      <c r="AF427" s="61">
        <v>100</v>
      </c>
    </row>
    <row r="428" spans="1:32" s="3" customFormat="1" ht="18.75" customHeight="1">
      <c r="A428" s="18">
        <v>426</v>
      </c>
      <c r="B428" s="19">
        <v>390</v>
      </c>
      <c r="C428" s="20" t="s">
        <v>555</v>
      </c>
      <c r="D428" s="21" t="s">
        <v>88</v>
      </c>
      <c r="E428" s="22" t="s">
        <v>3052</v>
      </c>
      <c r="F428" s="23">
        <v>413</v>
      </c>
      <c r="G428" s="24">
        <v>111413388</v>
      </c>
      <c r="H428" s="25">
        <v>458</v>
      </c>
      <c r="I428" s="26">
        <v>445</v>
      </c>
      <c r="J428" s="27">
        <v>111558963</v>
      </c>
      <c r="K428" s="28">
        <v>448</v>
      </c>
      <c r="L428" s="29">
        <v>433</v>
      </c>
      <c r="M428" s="24">
        <v>11358230</v>
      </c>
      <c r="N428" s="25">
        <v>411</v>
      </c>
      <c r="O428" s="26">
        <v>397</v>
      </c>
      <c r="P428" s="27">
        <v>31590527</v>
      </c>
      <c r="Q428" s="28">
        <v>478</v>
      </c>
      <c r="R428" s="29">
        <v>463</v>
      </c>
      <c r="S428" s="24">
        <v>49178350</v>
      </c>
      <c r="T428" s="25">
        <v>381</v>
      </c>
      <c r="U428" s="26">
        <v>370</v>
      </c>
      <c r="V428" s="27">
        <v>3316564</v>
      </c>
      <c r="W428" s="28">
        <v>440</v>
      </c>
      <c r="X428" s="29">
        <v>432</v>
      </c>
      <c r="Y428" s="24">
        <v>169</v>
      </c>
      <c r="Z428" s="25">
        <v>470</v>
      </c>
      <c r="AA428" s="26">
        <v>455</v>
      </c>
      <c r="AB428" s="27">
        <v>120</v>
      </c>
      <c r="AC428" s="107">
        <v>369</v>
      </c>
      <c r="AD428" s="22">
        <v>0</v>
      </c>
      <c r="AE428" s="30">
        <v>100</v>
      </c>
      <c r="AF428" s="31">
        <v>0</v>
      </c>
    </row>
    <row r="429" spans="1:32" s="3" customFormat="1" ht="18.75" customHeight="1">
      <c r="A429" s="32">
        <v>427</v>
      </c>
      <c r="B429" s="33">
        <v>395</v>
      </c>
      <c r="C429" s="34" t="s">
        <v>556</v>
      </c>
      <c r="D429" s="35" t="s">
        <v>889</v>
      </c>
      <c r="E429" s="45" t="s">
        <v>3052</v>
      </c>
      <c r="F429" s="47">
        <v>414</v>
      </c>
      <c r="G429" s="38">
        <v>111341405</v>
      </c>
      <c r="H429" s="39">
        <v>460</v>
      </c>
      <c r="I429" s="40">
        <v>447</v>
      </c>
      <c r="J429" s="41">
        <v>111341405</v>
      </c>
      <c r="K429" s="42">
        <v>472</v>
      </c>
      <c r="L429" s="43">
        <v>457</v>
      </c>
      <c r="M429" s="38">
        <v>5820299</v>
      </c>
      <c r="N429" s="39">
        <v>472</v>
      </c>
      <c r="O429" s="40">
        <v>458</v>
      </c>
      <c r="P429" s="41">
        <v>13336659</v>
      </c>
      <c r="Q429" s="42">
        <v>490</v>
      </c>
      <c r="R429" s="43">
        <v>475</v>
      </c>
      <c r="S429" s="38">
        <v>42428654</v>
      </c>
      <c r="T429" s="39">
        <v>431</v>
      </c>
      <c r="U429" s="40">
        <v>417</v>
      </c>
      <c r="V429" s="41">
        <v>939414</v>
      </c>
      <c r="W429" s="42">
        <v>176</v>
      </c>
      <c r="X429" s="43">
        <v>173</v>
      </c>
      <c r="Y429" s="38">
        <v>63681</v>
      </c>
      <c r="Z429" s="39">
        <v>385</v>
      </c>
      <c r="AA429" s="40">
        <v>370</v>
      </c>
      <c r="AB429" s="41">
        <v>285</v>
      </c>
      <c r="AC429" s="108">
        <v>312</v>
      </c>
      <c r="AD429" s="45">
        <v>0</v>
      </c>
      <c r="AE429" s="37">
        <v>100</v>
      </c>
      <c r="AF429" s="46">
        <v>0</v>
      </c>
    </row>
    <row r="430" spans="1:32" s="3" customFormat="1" ht="18.75" customHeight="1">
      <c r="A430" s="137">
        <v>428</v>
      </c>
      <c r="B430" s="188">
        <v>398</v>
      </c>
      <c r="C430" s="139" t="s">
        <v>557</v>
      </c>
      <c r="D430" s="140" t="s">
        <v>3056</v>
      </c>
      <c r="E430" s="141" t="s">
        <v>3052</v>
      </c>
      <c r="F430" s="142">
        <v>415</v>
      </c>
      <c r="G430" s="143">
        <v>111312401</v>
      </c>
      <c r="H430" s="144">
        <v>336</v>
      </c>
      <c r="I430" s="145">
        <v>323</v>
      </c>
      <c r="J430" s="146">
        <v>155067573</v>
      </c>
      <c r="K430" s="147">
        <v>196</v>
      </c>
      <c r="L430" s="148">
        <v>183</v>
      </c>
      <c r="M430" s="143">
        <v>58775538</v>
      </c>
      <c r="N430" s="144">
        <v>327</v>
      </c>
      <c r="O430" s="145">
        <v>313</v>
      </c>
      <c r="P430" s="146">
        <v>56758834</v>
      </c>
      <c r="Q430" s="147">
        <v>287</v>
      </c>
      <c r="R430" s="148">
        <v>275</v>
      </c>
      <c r="S430" s="143">
        <v>153468690</v>
      </c>
      <c r="T430" s="144">
        <v>246</v>
      </c>
      <c r="U430" s="145">
        <v>237</v>
      </c>
      <c r="V430" s="146">
        <v>12820041</v>
      </c>
      <c r="W430" s="147">
        <v>341</v>
      </c>
      <c r="X430" s="148">
        <v>337</v>
      </c>
      <c r="Y430" s="143">
        <v>16865</v>
      </c>
      <c r="Z430" s="144">
        <v>55</v>
      </c>
      <c r="AA430" s="145">
        <v>46</v>
      </c>
      <c r="AB430" s="146">
        <v>2061</v>
      </c>
      <c r="AC430" s="149">
        <v>322</v>
      </c>
      <c r="AD430" s="141">
        <v>0</v>
      </c>
      <c r="AE430" s="150">
        <v>96</v>
      </c>
      <c r="AF430" s="151">
        <v>4</v>
      </c>
    </row>
    <row r="431" spans="1:32" s="3" customFormat="1" ht="18.75" customHeight="1">
      <c r="A431" s="137">
        <v>429</v>
      </c>
      <c r="B431" s="138">
        <v>378</v>
      </c>
      <c r="C431" s="139" t="s">
        <v>54</v>
      </c>
      <c r="D431" s="140" t="s">
        <v>3056</v>
      </c>
      <c r="E431" s="141" t="s">
        <v>3052</v>
      </c>
      <c r="F431" s="142">
        <v>416</v>
      </c>
      <c r="G431" s="143">
        <v>111238938</v>
      </c>
      <c r="H431" s="144">
        <v>386</v>
      </c>
      <c r="I431" s="145">
        <v>373</v>
      </c>
      <c r="J431" s="146">
        <v>132954803</v>
      </c>
      <c r="K431" s="147">
        <v>336</v>
      </c>
      <c r="L431" s="148">
        <v>321</v>
      </c>
      <c r="M431" s="143">
        <v>28048788</v>
      </c>
      <c r="N431" s="144">
        <v>303</v>
      </c>
      <c r="O431" s="145">
        <v>291</v>
      </c>
      <c r="P431" s="146">
        <v>63020258</v>
      </c>
      <c r="Q431" s="147">
        <v>341</v>
      </c>
      <c r="R431" s="148">
        <v>329</v>
      </c>
      <c r="S431" s="143">
        <v>118412633</v>
      </c>
      <c r="T431" s="144">
        <v>321</v>
      </c>
      <c r="U431" s="145">
        <v>310</v>
      </c>
      <c r="V431" s="146">
        <v>7044300</v>
      </c>
      <c r="W431" s="147">
        <v>154</v>
      </c>
      <c r="X431" s="148">
        <v>151</v>
      </c>
      <c r="Y431" s="143">
        <v>72022</v>
      </c>
      <c r="Z431" s="144">
        <v>363</v>
      </c>
      <c r="AA431" s="145">
        <v>348</v>
      </c>
      <c r="AB431" s="146">
        <v>333</v>
      </c>
      <c r="AC431" s="149">
        <v>384</v>
      </c>
      <c r="AD431" s="141">
        <v>0</v>
      </c>
      <c r="AE431" s="150">
        <v>100</v>
      </c>
      <c r="AF431" s="151">
        <v>0</v>
      </c>
    </row>
    <row r="432" spans="1:32" s="3" customFormat="1" ht="18.75" customHeight="1">
      <c r="A432" s="48">
        <v>430</v>
      </c>
      <c r="B432" s="49">
        <v>408</v>
      </c>
      <c r="C432" s="50" t="s">
        <v>55</v>
      </c>
      <c r="D432" s="51" t="s">
        <v>270</v>
      </c>
      <c r="E432" s="68" t="s">
        <v>3052</v>
      </c>
      <c r="F432" s="60">
        <v>417</v>
      </c>
      <c r="G432" s="54">
        <v>111013445</v>
      </c>
      <c r="H432" s="55">
        <v>461</v>
      </c>
      <c r="I432" s="56">
        <v>448</v>
      </c>
      <c r="J432" s="57">
        <v>111013445</v>
      </c>
      <c r="K432" s="58">
        <v>470</v>
      </c>
      <c r="L432" s="59">
        <v>455</v>
      </c>
      <c r="M432" s="54">
        <v>6233960</v>
      </c>
      <c r="N432" s="55">
        <v>453</v>
      </c>
      <c r="O432" s="56">
        <v>439</v>
      </c>
      <c r="P432" s="57">
        <v>19684716</v>
      </c>
      <c r="Q432" s="58">
        <v>495</v>
      </c>
      <c r="R432" s="59">
        <v>480</v>
      </c>
      <c r="S432" s="54">
        <v>37419090</v>
      </c>
      <c r="T432" s="55">
        <v>410</v>
      </c>
      <c r="U432" s="56">
        <v>398</v>
      </c>
      <c r="V432" s="57">
        <v>1901345</v>
      </c>
      <c r="W432" s="58">
        <v>438</v>
      </c>
      <c r="X432" s="59">
        <v>430</v>
      </c>
      <c r="Y432" s="54">
        <v>250</v>
      </c>
      <c r="Z432" s="55">
        <v>440</v>
      </c>
      <c r="AA432" s="56">
        <v>425</v>
      </c>
      <c r="AB432" s="57">
        <v>183</v>
      </c>
      <c r="AC432" s="109">
        <v>384</v>
      </c>
      <c r="AD432" s="52">
        <v>0</v>
      </c>
      <c r="AE432" s="60">
        <v>80</v>
      </c>
      <c r="AF432" s="61">
        <v>20</v>
      </c>
    </row>
    <row r="433" spans="1:32" s="3" customFormat="1" ht="18.75" customHeight="1">
      <c r="A433" s="167">
        <v>431</v>
      </c>
      <c r="B433" s="168">
        <v>407</v>
      </c>
      <c r="C433" s="169" t="s">
        <v>56</v>
      </c>
      <c r="D433" s="170" t="s">
        <v>3056</v>
      </c>
      <c r="E433" s="171" t="s">
        <v>3052</v>
      </c>
      <c r="F433" s="172">
        <v>418</v>
      </c>
      <c r="G433" s="173">
        <v>110797500</v>
      </c>
      <c r="H433" s="174">
        <v>457</v>
      </c>
      <c r="I433" s="175">
        <v>444</v>
      </c>
      <c r="J433" s="176">
        <v>112006006</v>
      </c>
      <c r="K433" s="177">
        <v>391</v>
      </c>
      <c r="L433" s="178">
        <v>376</v>
      </c>
      <c r="M433" s="173">
        <v>20443676</v>
      </c>
      <c r="N433" s="174">
        <v>268</v>
      </c>
      <c r="O433" s="175">
        <v>257</v>
      </c>
      <c r="P433" s="176">
        <v>80228557</v>
      </c>
      <c r="Q433" s="177">
        <v>379</v>
      </c>
      <c r="R433" s="178">
        <v>365</v>
      </c>
      <c r="S433" s="173">
        <v>103773458</v>
      </c>
      <c r="T433" s="174">
        <v>337</v>
      </c>
      <c r="U433" s="175">
        <v>326</v>
      </c>
      <c r="V433" s="176">
        <v>5928655</v>
      </c>
      <c r="W433" s="177">
        <v>244</v>
      </c>
      <c r="X433" s="178">
        <v>241</v>
      </c>
      <c r="Y433" s="173">
        <v>41396</v>
      </c>
      <c r="Z433" s="174">
        <v>394</v>
      </c>
      <c r="AA433" s="175">
        <v>379</v>
      </c>
      <c r="AB433" s="176">
        <v>272</v>
      </c>
      <c r="AC433" s="179">
        <v>356</v>
      </c>
      <c r="AD433" s="171">
        <v>0</v>
      </c>
      <c r="AE433" s="180">
        <v>100</v>
      </c>
      <c r="AF433" s="181">
        <v>0</v>
      </c>
    </row>
    <row r="434" spans="1:32" s="3" customFormat="1" ht="18.75" customHeight="1">
      <c r="A434" s="137">
        <v>432</v>
      </c>
      <c r="B434" s="138">
        <v>393</v>
      </c>
      <c r="C434" s="139" t="s">
        <v>315</v>
      </c>
      <c r="D434" s="140" t="s">
        <v>3056</v>
      </c>
      <c r="E434" s="141" t="s">
        <v>3052</v>
      </c>
      <c r="F434" s="142">
        <v>419</v>
      </c>
      <c r="G434" s="143">
        <v>109951577</v>
      </c>
      <c r="H434" s="144">
        <v>402</v>
      </c>
      <c r="I434" s="145">
        <v>389</v>
      </c>
      <c r="J434" s="146">
        <v>127894998</v>
      </c>
      <c r="K434" s="147">
        <v>339</v>
      </c>
      <c r="L434" s="148">
        <v>324</v>
      </c>
      <c r="M434" s="143">
        <v>27570062</v>
      </c>
      <c r="N434" s="144">
        <v>312</v>
      </c>
      <c r="O434" s="145">
        <v>300</v>
      </c>
      <c r="P434" s="146">
        <v>60742392</v>
      </c>
      <c r="Q434" s="147">
        <v>240</v>
      </c>
      <c r="R434" s="148">
        <v>228</v>
      </c>
      <c r="S434" s="143">
        <v>192035417</v>
      </c>
      <c r="T434" s="144">
        <v>398</v>
      </c>
      <c r="U434" s="145">
        <v>386</v>
      </c>
      <c r="V434" s="146">
        <v>2618930</v>
      </c>
      <c r="W434" s="147">
        <v>281</v>
      </c>
      <c r="X434" s="148">
        <v>278</v>
      </c>
      <c r="Y434" s="143">
        <v>28325</v>
      </c>
      <c r="Z434" s="144">
        <v>161</v>
      </c>
      <c r="AA434" s="145">
        <v>148</v>
      </c>
      <c r="AB434" s="146">
        <v>1016</v>
      </c>
      <c r="AC434" s="149">
        <v>321</v>
      </c>
      <c r="AD434" s="141">
        <v>0</v>
      </c>
      <c r="AE434" s="150">
        <v>100</v>
      </c>
      <c r="AF434" s="151">
        <v>0</v>
      </c>
    </row>
    <row r="435" spans="1:32" s="3" customFormat="1" ht="18.75" customHeight="1">
      <c r="A435" s="137">
        <v>433</v>
      </c>
      <c r="B435" s="138">
        <v>472</v>
      </c>
      <c r="C435" s="139" t="s">
        <v>57</v>
      </c>
      <c r="D435" s="140" t="s">
        <v>3056</v>
      </c>
      <c r="E435" s="141" t="s">
        <v>3052</v>
      </c>
      <c r="F435" s="142">
        <v>420</v>
      </c>
      <c r="G435" s="143">
        <v>109830577</v>
      </c>
      <c r="H435" s="144">
        <v>456</v>
      </c>
      <c r="I435" s="145">
        <v>443</v>
      </c>
      <c r="J435" s="146">
        <v>112152397</v>
      </c>
      <c r="K435" s="147">
        <v>361</v>
      </c>
      <c r="L435" s="148">
        <v>346</v>
      </c>
      <c r="M435" s="143">
        <v>23927646</v>
      </c>
      <c r="N435" s="144">
        <v>499</v>
      </c>
      <c r="O435" s="145">
        <v>484</v>
      </c>
      <c r="P435" s="146">
        <v>-12196469</v>
      </c>
      <c r="Q435" s="147">
        <v>424</v>
      </c>
      <c r="R435" s="148">
        <v>409</v>
      </c>
      <c r="S435" s="143">
        <v>74837653</v>
      </c>
      <c r="T435" s="144">
        <v>188</v>
      </c>
      <c r="U435" s="145">
        <v>181</v>
      </c>
      <c r="V435" s="146">
        <v>19394404</v>
      </c>
      <c r="W435" s="147">
        <v>398</v>
      </c>
      <c r="X435" s="148">
        <v>392</v>
      </c>
      <c r="Y435" s="143">
        <v>4056</v>
      </c>
      <c r="Z435" s="144">
        <v>173</v>
      </c>
      <c r="AA435" s="145">
        <v>160</v>
      </c>
      <c r="AB435" s="146">
        <v>960</v>
      </c>
      <c r="AC435" s="149">
        <v>311</v>
      </c>
      <c r="AD435" s="141">
        <v>0</v>
      </c>
      <c r="AE435" s="150">
        <v>74.83</v>
      </c>
      <c r="AF435" s="151">
        <v>25.17</v>
      </c>
    </row>
    <row r="436" spans="1:32" s="3" customFormat="1" ht="18.75" customHeight="1">
      <c r="A436" s="32">
        <v>434</v>
      </c>
      <c r="B436" s="33">
        <v>332</v>
      </c>
      <c r="C436" s="34" t="s">
        <v>303</v>
      </c>
      <c r="D436" s="35" t="s">
        <v>3098</v>
      </c>
      <c r="E436" s="45" t="s">
        <v>3052</v>
      </c>
      <c r="F436" s="47">
        <v>421</v>
      </c>
      <c r="G436" s="38">
        <v>109569243</v>
      </c>
      <c r="H436" s="39">
        <v>437</v>
      </c>
      <c r="I436" s="40">
        <v>424</v>
      </c>
      <c r="J436" s="41">
        <v>119671708</v>
      </c>
      <c r="K436" s="42">
        <v>327</v>
      </c>
      <c r="L436" s="43">
        <v>312</v>
      </c>
      <c r="M436" s="38">
        <v>29665376</v>
      </c>
      <c r="N436" s="39">
        <v>346</v>
      </c>
      <c r="O436" s="40">
        <v>332</v>
      </c>
      <c r="P436" s="41">
        <v>49756680</v>
      </c>
      <c r="Q436" s="42">
        <v>281</v>
      </c>
      <c r="R436" s="43">
        <v>269</v>
      </c>
      <c r="S436" s="38">
        <v>159862580</v>
      </c>
      <c r="T436" s="39">
        <v>400</v>
      </c>
      <c r="U436" s="40">
        <v>388</v>
      </c>
      <c r="V436" s="41">
        <v>2547054</v>
      </c>
      <c r="W436" s="42">
        <v>284</v>
      </c>
      <c r="X436" s="43">
        <v>281</v>
      </c>
      <c r="Y436" s="38">
        <v>27392</v>
      </c>
      <c r="Z436" s="39">
        <v>123</v>
      </c>
      <c r="AA436" s="40">
        <v>111</v>
      </c>
      <c r="AB436" s="41">
        <v>1221</v>
      </c>
      <c r="AC436" s="108">
        <v>321</v>
      </c>
      <c r="AD436" s="45">
        <v>0</v>
      </c>
      <c r="AE436" s="37">
        <v>100</v>
      </c>
      <c r="AF436" s="46">
        <v>0</v>
      </c>
    </row>
    <row r="437" spans="1:32" s="3" customFormat="1" ht="18.75" customHeight="1">
      <c r="A437" s="48">
        <v>435</v>
      </c>
      <c r="B437" s="49">
        <v>483</v>
      </c>
      <c r="C437" s="50" t="s">
        <v>58</v>
      </c>
      <c r="D437" s="51" t="s">
        <v>1061</v>
      </c>
      <c r="E437" s="52" t="s">
        <v>3052</v>
      </c>
      <c r="F437" s="53">
        <v>422</v>
      </c>
      <c r="G437" s="54">
        <v>109538636</v>
      </c>
      <c r="H437" s="55">
        <v>435</v>
      </c>
      <c r="I437" s="56">
        <v>422</v>
      </c>
      <c r="J437" s="57">
        <v>120823252</v>
      </c>
      <c r="K437" s="58">
        <v>373</v>
      </c>
      <c r="L437" s="59">
        <v>358</v>
      </c>
      <c r="M437" s="54">
        <v>23020395</v>
      </c>
      <c r="N437" s="55">
        <v>282</v>
      </c>
      <c r="O437" s="56">
        <v>271</v>
      </c>
      <c r="P437" s="57">
        <v>74764298</v>
      </c>
      <c r="Q437" s="58">
        <v>336</v>
      </c>
      <c r="R437" s="59">
        <v>324</v>
      </c>
      <c r="S437" s="54">
        <v>123033390</v>
      </c>
      <c r="T437" s="55">
        <v>273</v>
      </c>
      <c r="U437" s="56">
        <v>263</v>
      </c>
      <c r="V437" s="57">
        <v>11164452</v>
      </c>
      <c r="W437" s="58">
        <v>265</v>
      </c>
      <c r="X437" s="59">
        <v>262</v>
      </c>
      <c r="Y437" s="54">
        <v>34542</v>
      </c>
      <c r="Z437" s="55">
        <v>274</v>
      </c>
      <c r="AA437" s="56">
        <v>261</v>
      </c>
      <c r="AB437" s="57">
        <v>560</v>
      </c>
      <c r="AC437" s="109">
        <v>321</v>
      </c>
      <c r="AD437" s="52">
        <v>0</v>
      </c>
      <c r="AE437" s="60">
        <v>100</v>
      </c>
      <c r="AF437" s="61">
        <v>0</v>
      </c>
    </row>
    <row r="438" spans="1:32" s="3" customFormat="1" ht="18.75" customHeight="1">
      <c r="A438" s="18">
        <v>436</v>
      </c>
      <c r="B438" s="19">
        <v>368</v>
      </c>
      <c r="C438" s="20" t="s">
        <v>1025</v>
      </c>
      <c r="D438" s="21" t="s">
        <v>3098</v>
      </c>
      <c r="E438" s="22" t="s">
        <v>3052</v>
      </c>
      <c r="F438" s="23">
        <v>423</v>
      </c>
      <c r="G438" s="24">
        <v>109245328</v>
      </c>
      <c r="H438" s="25">
        <v>330</v>
      </c>
      <c r="I438" s="26">
        <v>318</v>
      </c>
      <c r="J438" s="27">
        <v>159083250</v>
      </c>
      <c r="K438" s="28">
        <v>340</v>
      </c>
      <c r="L438" s="29">
        <v>325</v>
      </c>
      <c r="M438" s="24">
        <v>26940821</v>
      </c>
      <c r="N438" s="25">
        <v>387</v>
      </c>
      <c r="O438" s="26">
        <v>373</v>
      </c>
      <c r="P438" s="27">
        <v>38403157</v>
      </c>
      <c r="Q438" s="28">
        <v>340</v>
      </c>
      <c r="R438" s="29">
        <v>328</v>
      </c>
      <c r="S438" s="24">
        <v>119020007</v>
      </c>
      <c r="T438" s="25">
        <v>383</v>
      </c>
      <c r="U438" s="26">
        <v>372</v>
      </c>
      <c r="V438" s="27">
        <v>3281600</v>
      </c>
      <c r="W438" s="28">
        <v>352</v>
      </c>
      <c r="X438" s="29">
        <v>348</v>
      </c>
      <c r="Y438" s="24">
        <v>14290</v>
      </c>
      <c r="Z438" s="25">
        <v>133</v>
      </c>
      <c r="AA438" s="26">
        <v>121</v>
      </c>
      <c r="AB438" s="27">
        <v>1141</v>
      </c>
      <c r="AC438" s="107">
        <v>332</v>
      </c>
      <c r="AD438" s="22">
        <v>0</v>
      </c>
      <c r="AE438" s="30">
        <v>100</v>
      </c>
      <c r="AF438" s="31">
        <v>0</v>
      </c>
    </row>
    <row r="439" spans="1:32" s="3" customFormat="1" ht="18.75" customHeight="1">
      <c r="A439" s="137">
        <v>437</v>
      </c>
      <c r="B439" s="138">
        <v>489</v>
      </c>
      <c r="C439" s="139" t="s">
        <v>59</v>
      </c>
      <c r="D439" s="140" t="s">
        <v>3056</v>
      </c>
      <c r="E439" s="141" t="s">
        <v>3052</v>
      </c>
      <c r="F439" s="142">
        <v>424</v>
      </c>
      <c r="G439" s="143">
        <v>109182560</v>
      </c>
      <c r="H439" s="144">
        <v>423</v>
      </c>
      <c r="I439" s="145">
        <v>410</v>
      </c>
      <c r="J439" s="146">
        <v>122864670</v>
      </c>
      <c r="K439" s="147">
        <v>435</v>
      </c>
      <c r="L439" s="148">
        <v>420</v>
      </c>
      <c r="M439" s="143">
        <v>12837344</v>
      </c>
      <c r="N439" s="144">
        <v>460</v>
      </c>
      <c r="O439" s="145">
        <v>446</v>
      </c>
      <c r="P439" s="146">
        <v>17370527</v>
      </c>
      <c r="Q439" s="147">
        <v>428</v>
      </c>
      <c r="R439" s="148">
        <v>413</v>
      </c>
      <c r="S439" s="143">
        <v>74614640</v>
      </c>
      <c r="T439" s="144">
        <v>367</v>
      </c>
      <c r="U439" s="145">
        <v>356</v>
      </c>
      <c r="V439" s="146">
        <v>3923965</v>
      </c>
      <c r="W439" s="147">
        <v>350</v>
      </c>
      <c r="X439" s="148">
        <v>346</v>
      </c>
      <c r="Y439" s="143">
        <v>14534</v>
      </c>
      <c r="Z439" s="144">
        <v>396</v>
      </c>
      <c r="AA439" s="145">
        <v>381</v>
      </c>
      <c r="AB439" s="146">
        <v>262</v>
      </c>
      <c r="AC439" s="149">
        <v>356</v>
      </c>
      <c r="AD439" s="141">
        <v>0</v>
      </c>
      <c r="AE439" s="150">
        <v>100</v>
      </c>
      <c r="AF439" s="151">
        <v>0</v>
      </c>
    </row>
    <row r="440" spans="1:32" s="3" customFormat="1" ht="18.75" customHeight="1">
      <c r="A440" s="32">
        <v>438</v>
      </c>
      <c r="B440" s="33" t="s">
        <v>3052</v>
      </c>
      <c r="C440" s="34" t="s">
        <v>60</v>
      </c>
      <c r="D440" s="35" t="s">
        <v>86</v>
      </c>
      <c r="E440" s="45" t="s">
        <v>3052</v>
      </c>
      <c r="F440" s="47">
        <v>425</v>
      </c>
      <c r="G440" s="38">
        <v>109159404</v>
      </c>
      <c r="H440" s="39">
        <v>454</v>
      </c>
      <c r="I440" s="40">
        <v>441</v>
      </c>
      <c r="J440" s="41">
        <v>113362038</v>
      </c>
      <c r="K440" s="42">
        <v>377</v>
      </c>
      <c r="L440" s="43">
        <v>362</v>
      </c>
      <c r="M440" s="38">
        <v>22623260</v>
      </c>
      <c r="N440" s="39">
        <v>465</v>
      </c>
      <c r="O440" s="40">
        <v>451</v>
      </c>
      <c r="P440" s="41">
        <v>16159405</v>
      </c>
      <c r="Q440" s="42">
        <v>483</v>
      </c>
      <c r="R440" s="43">
        <v>468</v>
      </c>
      <c r="S440" s="38">
        <v>46464177</v>
      </c>
      <c r="T440" s="39">
        <v>333</v>
      </c>
      <c r="U440" s="40">
        <v>322</v>
      </c>
      <c r="V440" s="41">
        <v>6064124</v>
      </c>
      <c r="W440" s="42">
        <v>132</v>
      </c>
      <c r="X440" s="43">
        <v>130</v>
      </c>
      <c r="Y440" s="38">
        <v>83586</v>
      </c>
      <c r="Z440" s="39">
        <v>225</v>
      </c>
      <c r="AA440" s="40">
        <v>212</v>
      </c>
      <c r="AB440" s="41">
        <v>731</v>
      </c>
      <c r="AC440" s="108">
        <v>322</v>
      </c>
      <c r="AD440" s="45">
        <v>0</v>
      </c>
      <c r="AE440" s="37">
        <v>100</v>
      </c>
      <c r="AF440" s="46">
        <v>0</v>
      </c>
    </row>
    <row r="441" spans="1:32" s="3" customFormat="1" ht="18.75" customHeight="1">
      <c r="A441" s="32">
        <v>439</v>
      </c>
      <c r="B441" s="33" t="s">
        <v>3052</v>
      </c>
      <c r="C441" s="34" t="s">
        <v>61</v>
      </c>
      <c r="D441" s="35" t="s">
        <v>3098</v>
      </c>
      <c r="E441" s="45" t="s">
        <v>3052</v>
      </c>
      <c r="F441" s="47">
        <v>426</v>
      </c>
      <c r="G441" s="38">
        <v>109149483</v>
      </c>
      <c r="H441" s="39">
        <v>463</v>
      </c>
      <c r="I441" s="40">
        <v>450</v>
      </c>
      <c r="J441" s="41">
        <v>110775551</v>
      </c>
      <c r="K441" s="42">
        <v>355</v>
      </c>
      <c r="L441" s="43">
        <v>340</v>
      </c>
      <c r="M441" s="38">
        <v>25034177</v>
      </c>
      <c r="N441" s="39">
        <v>333</v>
      </c>
      <c r="O441" s="40">
        <v>319</v>
      </c>
      <c r="P441" s="41">
        <v>53624172</v>
      </c>
      <c r="Q441" s="42">
        <v>401</v>
      </c>
      <c r="R441" s="43">
        <v>386</v>
      </c>
      <c r="S441" s="38">
        <v>91405244</v>
      </c>
      <c r="T441" s="39">
        <v>309</v>
      </c>
      <c r="U441" s="40">
        <v>298</v>
      </c>
      <c r="V441" s="41">
        <v>7786499</v>
      </c>
      <c r="W441" s="42">
        <v>375</v>
      </c>
      <c r="X441" s="43">
        <v>370</v>
      </c>
      <c r="Y441" s="38">
        <v>9368</v>
      </c>
      <c r="Z441" s="39">
        <v>310</v>
      </c>
      <c r="AA441" s="40">
        <v>296</v>
      </c>
      <c r="AB441" s="41">
        <v>455</v>
      </c>
      <c r="AC441" s="108">
        <v>371</v>
      </c>
      <c r="AD441" s="45">
        <v>0</v>
      </c>
      <c r="AE441" s="37">
        <v>100</v>
      </c>
      <c r="AF441" s="46">
        <v>0</v>
      </c>
    </row>
    <row r="442" spans="1:32" s="3" customFormat="1" ht="18.75" customHeight="1">
      <c r="A442" s="152">
        <v>440</v>
      </c>
      <c r="B442" s="153">
        <v>299</v>
      </c>
      <c r="C442" s="154" t="s">
        <v>323</v>
      </c>
      <c r="D442" s="155" t="s">
        <v>3056</v>
      </c>
      <c r="E442" s="156" t="s">
        <v>3052</v>
      </c>
      <c r="F442" s="157">
        <v>427</v>
      </c>
      <c r="G442" s="158">
        <v>108688999</v>
      </c>
      <c r="H442" s="159">
        <v>452</v>
      </c>
      <c r="I442" s="160">
        <v>439</v>
      </c>
      <c r="J442" s="161">
        <v>114004752</v>
      </c>
      <c r="K442" s="162">
        <v>297</v>
      </c>
      <c r="L442" s="163">
        <v>282</v>
      </c>
      <c r="M442" s="158">
        <v>34890021</v>
      </c>
      <c r="N442" s="159">
        <v>245</v>
      </c>
      <c r="O442" s="160">
        <v>234</v>
      </c>
      <c r="P442" s="161">
        <v>90235289</v>
      </c>
      <c r="Q442" s="162">
        <v>324</v>
      </c>
      <c r="R442" s="163">
        <v>312</v>
      </c>
      <c r="S442" s="158">
        <v>129390036</v>
      </c>
      <c r="T442" s="159">
        <v>476</v>
      </c>
      <c r="U442" s="160">
        <v>462</v>
      </c>
      <c r="V442" s="161">
        <v>-8317891</v>
      </c>
      <c r="W442" s="162">
        <v>288</v>
      </c>
      <c r="X442" s="163">
        <v>285</v>
      </c>
      <c r="Y442" s="158">
        <v>26793</v>
      </c>
      <c r="Z442" s="159">
        <v>352</v>
      </c>
      <c r="AA442" s="160">
        <v>338</v>
      </c>
      <c r="AB442" s="161">
        <v>359</v>
      </c>
      <c r="AC442" s="164">
        <v>371</v>
      </c>
      <c r="AD442" s="156">
        <v>0</v>
      </c>
      <c r="AE442" s="165">
        <v>50</v>
      </c>
      <c r="AF442" s="166">
        <v>50</v>
      </c>
    </row>
    <row r="443" spans="1:32" s="3" customFormat="1" ht="18.75" customHeight="1">
      <c r="A443" s="167">
        <v>441</v>
      </c>
      <c r="B443" s="168">
        <v>374</v>
      </c>
      <c r="C443" s="169" t="s">
        <v>191</v>
      </c>
      <c r="D443" s="170" t="s">
        <v>3056</v>
      </c>
      <c r="E443" s="171" t="s">
        <v>3052</v>
      </c>
      <c r="F443" s="172">
        <v>428</v>
      </c>
      <c r="G443" s="173">
        <v>108678337</v>
      </c>
      <c r="H443" s="174">
        <v>376</v>
      </c>
      <c r="I443" s="175">
        <v>363</v>
      </c>
      <c r="J443" s="176">
        <v>137460457</v>
      </c>
      <c r="K443" s="177">
        <v>198</v>
      </c>
      <c r="L443" s="178">
        <v>185</v>
      </c>
      <c r="M443" s="173">
        <v>58376380</v>
      </c>
      <c r="N443" s="174">
        <v>193</v>
      </c>
      <c r="O443" s="175">
        <v>183</v>
      </c>
      <c r="P443" s="176">
        <v>127489523</v>
      </c>
      <c r="Q443" s="177">
        <v>244</v>
      </c>
      <c r="R443" s="178">
        <v>232</v>
      </c>
      <c r="S443" s="173">
        <v>189380682</v>
      </c>
      <c r="T443" s="174">
        <v>482</v>
      </c>
      <c r="U443" s="175">
        <v>467</v>
      </c>
      <c r="V443" s="176">
        <v>-16738543</v>
      </c>
      <c r="W443" s="177">
        <v>227</v>
      </c>
      <c r="X443" s="178">
        <v>224</v>
      </c>
      <c r="Y443" s="173">
        <v>46048</v>
      </c>
      <c r="Z443" s="174">
        <v>179</v>
      </c>
      <c r="AA443" s="175">
        <v>166</v>
      </c>
      <c r="AB443" s="176">
        <v>923</v>
      </c>
      <c r="AC443" s="179">
        <v>383</v>
      </c>
      <c r="AD443" s="171">
        <v>0</v>
      </c>
      <c r="AE443" s="180">
        <v>46.87</v>
      </c>
      <c r="AF443" s="181">
        <v>53.13</v>
      </c>
    </row>
    <row r="444" spans="1:32" s="3" customFormat="1" ht="18.75" customHeight="1">
      <c r="A444" s="137">
        <v>442</v>
      </c>
      <c r="B444" s="138">
        <v>446</v>
      </c>
      <c r="C444" s="139" t="s">
        <v>62</v>
      </c>
      <c r="D444" s="140" t="s">
        <v>3056</v>
      </c>
      <c r="E444" s="141" t="s">
        <v>3052</v>
      </c>
      <c r="F444" s="142">
        <v>429</v>
      </c>
      <c r="G444" s="143">
        <v>108593003</v>
      </c>
      <c r="H444" s="144">
        <v>354</v>
      </c>
      <c r="I444" s="145">
        <v>341</v>
      </c>
      <c r="J444" s="187">
        <v>147257457</v>
      </c>
      <c r="K444" s="147">
        <v>417</v>
      </c>
      <c r="L444" s="148">
        <v>402</v>
      </c>
      <c r="M444" s="143">
        <v>15490852</v>
      </c>
      <c r="N444" s="144">
        <v>367</v>
      </c>
      <c r="O444" s="145">
        <v>353</v>
      </c>
      <c r="P444" s="146">
        <v>43084828</v>
      </c>
      <c r="Q444" s="147">
        <v>453</v>
      </c>
      <c r="R444" s="148">
        <v>438</v>
      </c>
      <c r="S444" s="143">
        <v>63374131</v>
      </c>
      <c r="T444" s="144">
        <v>439</v>
      </c>
      <c r="U444" s="145">
        <v>425</v>
      </c>
      <c r="V444" s="146">
        <v>539565</v>
      </c>
      <c r="W444" s="147">
        <v>397</v>
      </c>
      <c r="X444" s="148">
        <v>391</v>
      </c>
      <c r="Y444" s="143">
        <v>4136</v>
      </c>
      <c r="Z444" s="144">
        <v>166</v>
      </c>
      <c r="AA444" s="145">
        <v>153</v>
      </c>
      <c r="AB444" s="146">
        <v>983</v>
      </c>
      <c r="AC444" s="149">
        <v>321</v>
      </c>
      <c r="AD444" s="141">
        <v>0</v>
      </c>
      <c r="AE444" s="150">
        <v>100</v>
      </c>
      <c r="AF444" s="151">
        <v>0</v>
      </c>
    </row>
    <row r="445" spans="1:32" s="3" customFormat="1" ht="18.75" customHeight="1">
      <c r="A445" s="32">
        <v>443</v>
      </c>
      <c r="B445" s="33">
        <v>381</v>
      </c>
      <c r="C445" s="34" t="s">
        <v>2911</v>
      </c>
      <c r="D445" s="35" t="s">
        <v>88</v>
      </c>
      <c r="E445" s="45" t="s">
        <v>3052</v>
      </c>
      <c r="F445" s="47">
        <v>430</v>
      </c>
      <c r="G445" s="38">
        <v>108349395</v>
      </c>
      <c r="H445" s="39">
        <v>468</v>
      </c>
      <c r="I445" s="40">
        <v>455</v>
      </c>
      <c r="J445" s="62">
        <v>108373532</v>
      </c>
      <c r="K445" s="42">
        <v>424</v>
      </c>
      <c r="L445" s="43">
        <v>409</v>
      </c>
      <c r="M445" s="38">
        <v>14457315</v>
      </c>
      <c r="N445" s="39">
        <v>390</v>
      </c>
      <c r="O445" s="40">
        <v>376</v>
      </c>
      <c r="P445" s="41">
        <v>38030813</v>
      </c>
      <c r="Q445" s="42">
        <v>440</v>
      </c>
      <c r="R445" s="43">
        <v>425</v>
      </c>
      <c r="S445" s="38">
        <v>70168928</v>
      </c>
      <c r="T445" s="39">
        <v>356</v>
      </c>
      <c r="U445" s="40">
        <v>345</v>
      </c>
      <c r="V445" s="41">
        <v>4767141</v>
      </c>
      <c r="W445" s="42">
        <v>317</v>
      </c>
      <c r="X445" s="43">
        <v>314</v>
      </c>
      <c r="Y445" s="38">
        <v>21348</v>
      </c>
      <c r="Z445" s="39">
        <v>431</v>
      </c>
      <c r="AA445" s="40">
        <v>416</v>
      </c>
      <c r="AB445" s="41">
        <v>194</v>
      </c>
      <c r="AC445" s="108">
        <v>356</v>
      </c>
      <c r="AD445" s="45">
        <v>0</v>
      </c>
      <c r="AE445" s="37">
        <v>100</v>
      </c>
      <c r="AF445" s="46">
        <v>0</v>
      </c>
    </row>
    <row r="446" spans="1:32" s="3" customFormat="1" ht="18.75" customHeight="1">
      <c r="A446" s="32">
        <v>444</v>
      </c>
      <c r="B446" s="33">
        <v>376</v>
      </c>
      <c r="C446" s="34" t="s">
        <v>2292</v>
      </c>
      <c r="D446" s="35" t="s">
        <v>1054</v>
      </c>
      <c r="E446" s="45" t="s">
        <v>3052</v>
      </c>
      <c r="F446" s="47">
        <v>431</v>
      </c>
      <c r="G446" s="38">
        <v>108251724</v>
      </c>
      <c r="H446" s="39">
        <v>470</v>
      </c>
      <c r="I446" s="40">
        <v>457</v>
      </c>
      <c r="J446" s="41">
        <v>108251724</v>
      </c>
      <c r="K446" s="42">
        <v>342</v>
      </c>
      <c r="L446" s="43">
        <v>327</v>
      </c>
      <c r="M446" s="38">
        <v>26721823</v>
      </c>
      <c r="N446" s="39">
        <v>259</v>
      </c>
      <c r="O446" s="40">
        <v>248</v>
      </c>
      <c r="P446" s="41">
        <v>82311754</v>
      </c>
      <c r="Q446" s="42">
        <v>348</v>
      </c>
      <c r="R446" s="43">
        <v>336</v>
      </c>
      <c r="S446" s="38">
        <v>114996638</v>
      </c>
      <c r="T446" s="39">
        <v>461</v>
      </c>
      <c r="U446" s="40">
        <v>447</v>
      </c>
      <c r="V446" s="41">
        <v>-1829592</v>
      </c>
      <c r="W446" s="42">
        <v>399</v>
      </c>
      <c r="X446" s="43">
        <v>393</v>
      </c>
      <c r="Y446" s="38">
        <v>4045</v>
      </c>
      <c r="Z446" s="39">
        <v>257</v>
      </c>
      <c r="AA446" s="40">
        <v>244</v>
      </c>
      <c r="AB446" s="41">
        <v>615</v>
      </c>
      <c r="AC446" s="108">
        <v>341</v>
      </c>
      <c r="AD446" s="45">
        <v>0</v>
      </c>
      <c r="AE446" s="37">
        <v>100</v>
      </c>
      <c r="AF446" s="46">
        <v>0</v>
      </c>
    </row>
    <row r="447" spans="1:32" s="3" customFormat="1" ht="18.75" customHeight="1">
      <c r="A447" s="152">
        <v>445</v>
      </c>
      <c r="B447" s="153">
        <v>359</v>
      </c>
      <c r="C447" s="154" t="s">
        <v>63</v>
      </c>
      <c r="D447" s="155" t="s">
        <v>3056</v>
      </c>
      <c r="E447" s="156" t="s">
        <v>3052</v>
      </c>
      <c r="F447" s="157">
        <v>432</v>
      </c>
      <c r="G447" s="158">
        <v>108064087</v>
      </c>
      <c r="H447" s="159">
        <v>469</v>
      </c>
      <c r="I447" s="160">
        <v>456</v>
      </c>
      <c r="J447" s="161">
        <v>108317778</v>
      </c>
      <c r="K447" s="162">
        <v>410</v>
      </c>
      <c r="L447" s="163">
        <v>395</v>
      </c>
      <c r="M447" s="158">
        <v>16713128</v>
      </c>
      <c r="N447" s="159">
        <v>386</v>
      </c>
      <c r="O447" s="160">
        <v>372</v>
      </c>
      <c r="P447" s="161">
        <v>38458869</v>
      </c>
      <c r="Q447" s="162">
        <v>477</v>
      </c>
      <c r="R447" s="163">
        <v>462</v>
      </c>
      <c r="S447" s="158">
        <v>50321664</v>
      </c>
      <c r="T447" s="159">
        <v>385</v>
      </c>
      <c r="U447" s="160">
        <v>374</v>
      </c>
      <c r="V447" s="161">
        <v>3135464</v>
      </c>
      <c r="W447" s="162" t="s">
        <v>3052</v>
      </c>
      <c r="X447" s="163" t="s">
        <v>3052</v>
      </c>
      <c r="Y447" s="206" t="s">
        <v>3052</v>
      </c>
      <c r="Z447" s="159">
        <v>408</v>
      </c>
      <c r="AA447" s="160">
        <v>393</v>
      </c>
      <c r="AB447" s="161">
        <v>236</v>
      </c>
      <c r="AC447" s="164">
        <v>354</v>
      </c>
      <c r="AD447" s="156">
        <v>0</v>
      </c>
      <c r="AE447" s="165">
        <v>100</v>
      </c>
      <c r="AF447" s="166">
        <v>0</v>
      </c>
    </row>
    <row r="448" spans="1:32" s="3" customFormat="1" ht="18.75" customHeight="1">
      <c r="A448" s="167">
        <v>446</v>
      </c>
      <c r="B448" s="168">
        <v>436</v>
      </c>
      <c r="C448" s="169" t="s">
        <v>2280</v>
      </c>
      <c r="D448" s="170" t="s">
        <v>3056</v>
      </c>
      <c r="E448" s="171" t="s">
        <v>3052</v>
      </c>
      <c r="F448" s="172">
        <v>433</v>
      </c>
      <c r="G448" s="173">
        <v>107147686</v>
      </c>
      <c r="H448" s="174">
        <v>465</v>
      </c>
      <c r="I448" s="175">
        <v>452</v>
      </c>
      <c r="J448" s="176">
        <v>110293515</v>
      </c>
      <c r="K448" s="177">
        <v>246</v>
      </c>
      <c r="L448" s="178">
        <v>231</v>
      </c>
      <c r="M448" s="173">
        <v>46694917</v>
      </c>
      <c r="N448" s="174">
        <v>370</v>
      </c>
      <c r="O448" s="175">
        <v>356</v>
      </c>
      <c r="P448" s="176">
        <v>42740013</v>
      </c>
      <c r="Q448" s="177">
        <v>400</v>
      </c>
      <c r="R448" s="178">
        <v>385</v>
      </c>
      <c r="S448" s="173">
        <v>91971473</v>
      </c>
      <c r="T448" s="174">
        <v>212</v>
      </c>
      <c r="U448" s="175">
        <v>204</v>
      </c>
      <c r="V448" s="176">
        <v>16938212</v>
      </c>
      <c r="W448" s="177">
        <v>278</v>
      </c>
      <c r="X448" s="178">
        <v>275</v>
      </c>
      <c r="Y448" s="173">
        <v>28970</v>
      </c>
      <c r="Z448" s="174">
        <v>242</v>
      </c>
      <c r="AA448" s="175">
        <v>229</v>
      </c>
      <c r="AB448" s="176">
        <v>685</v>
      </c>
      <c r="AC448" s="179">
        <v>371</v>
      </c>
      <c r="AD448" s="171">
        <v>0</v>
      </c>
      <c r="AE448" s="180">
        <v>100</v>
      </c>
      <c r="AF448" s="181">
        <v>0</v>
      </c>
    </row>
    <row r="449" spans="1:32" s="3" customFormat="1" ht="18.75" customHeight="1">
      <c r="A449" s="32">
        <v>447</v>
      </c>
      <c r="B449" s="33" t="s">
        <v>3052</v>
      </c>
      <c r="C449" s="34" t="s">
        <v>64</v>
      </c>
      <c r="D449" s="35" t="s">
        <v>1061</v>
      </c>
      <c r="E449" s="45" t="s">
        <v>3052</v>
      </c>
      <c r="F449" s="47">
        <v>434</v>
      </c>
      <c r="G449" s="38">
        <v>107021295</v>
      </c>
      <c r="H449" s="39">
        <v>472</v>
      </c>
      <c r="I449" s="40">
        <v>459</v>
      </c>
      <c r="J449" s="41">
        <v>107067327</v>
      </c>
      <c r="K449" s="42">
        <v>366</v>
      </c>
      <c r="L449" s="43">
        <v>351</v>
      </c>
      <c r="M449" s="38">
        <v>23576734</v>
      </c>
      <c r="N449" s="39">
        <v>486</v>
      </c>
      <c r="O449" s="40">
        <v>472</v>
      </c>
      <c r="P449" s="41">
        <v>6900945</v>
      </c>
      <c r="Q449" s="42">
        <v>498</v>
      </c>
      <c r="R449" s="43">
        <v>483</v>
      </c>
      <c r="S449" s="38">
        <v>24761812</v>
      </c>
      <c r="T449" s="39">
        <v>344</v>
      </c>
      <c r="U449" s="40">
        <v>333</v>
      </c>
      <c r="V449" s="41">
        <v>5441338</v>
      </c>
      <c r="W449" s="42">
        <v>423</v>
      </c>
      <c r="X449" s="43">
        <v>417</v>
      </c>
      <c r="Y449" s="38">
        <v>842</v>
      </c>
      <c r="Z449" s="39">
        <v>293</v>
      </c>
      <c r="AA449" s="40">
        <v>279</v>
      </c>
      <c r="AB449" s="41">
        <v>494</v>
      </c>
      <c r="AC449" s="108">
        <v>384</v>
      </c>
      <c r="AD449" s="45">
        <v>0</v>
      </c>
      <c r="AE449" s="37">
        <v>50</v>
      </c>
      <c r="AF449" s="46">
        <v>50</v>
      </c>
    </row>
    <row r="450" spans="1:32" s="3" customFormat="1" ht="18.75" customHeight="1">
      <c r="A450" s="137">
        <v>448</v>
      </c>
      <c r="B450" s="138">
        <v>406</v>
      </c>
      <c r="C450" s="139" t="s">
        <v>65</v>
      </c>
      <c r="D450" s="140" t="s">
        <v>3056</v>
      </c>
      <c r="E450" s="141" t="s">
        <v>3052</v>
      </c>
      <c r="F450" s="142">
        <v>435</v>
      </c>
      <c r="G450" s="143">
        <v>107019835</v>
      </c>
      <c r="H450" s="144">
        <v>391</v>
      </c>
      <c r="I450" s="145">
        <v>378</v>
      </c>
      <c r="J450" s="146">
        <v>131686821</v>
      </c>
      <c r="K450" s="147">
        <v>321</v>
      </c>
      <c r="L450" s="148">
        <v>306</v>
      </c>
      <c r="M450" s="143">
        <v>30876600</v>
      </c>
      <c r="N450" s="144">
        <v>394</v>
      </c>
      <c r="O450" s="145">
        <v>380</v>
      </c>
      <c r="P450" s="146">
        <v>36818421</v>
      </c>
      <c r="Q450" s="147">
        <v>375</v>
      </c>
      <c r="R450" s="148">
        <v>361</v>
      </c>
      <c r="S450" s="143">
        <v>105372543</v>
      </c>
      <c r="T450" s="144">
        <v>325</v>
      </c>
      <c r="U450" s="145">
        <v>314</v>
      </c>
      <c r="V450" s="146">
        <v>6721443</v>
      </c>
      <c r="W450" s="147">
        <v>257</v>
      </c>
      <c r="X450" s="148">
        <v>254</v>
      </c>
      <c r="Y450" s="143">
        <v>37225</v>
      </c>
      <c r="Z450" s="144">
        <v>421</v>
      </c>
      <c r="AA450" s="145">
        <v>406</v>
      </c>
      <c r="AB450" s="146">
        <v>209</v>
      </c>
      <c r="AC450" s="149">
        <v>356</v>
      </c>
      <c r="AD450" s="141">
        <v>0</v>
      </c>
      <c r="AE450" s="150">
        <v>100</v>
      </c>
      <c r="AF450" s="151">
        <v>0</v>
      </c>
    </row>
    <row r="451" spans="1:32" s="3" customFormat="1" ht="18.75" customHeight="1">
      <c r="A451" s="32">
        <v>449</v>
      </c>
      <c r="B451" s="33" t="s">
        <v>3052</v>
      </c>
      <c r="C451" s="34" t="s">
        <v>66</v>
      </c>
      <c r="D451" s="35" t="s">
        <v>1662</v>
      </c>
      <c r="E451" s="45" t="s">
        <v>3052</v>
      </c>
      <c r="F451" s="47">
        <v>436</v>
      </c>
      <c r="G451" s="38">
        <v>106900572</v>
      </c>
      <c r="H451" s="39">
        <v>301</v>
      </c>
      <c r="I451" s="40">
        <v>289</v>
      </c>
      <c r="J451" s="41">
        <v>175657601</v>
      </c>
      <c r="K451" s="42">
        <v>421</v>
      </c>
      <c r="L451" s="43">
        <v>406</v>
      </c>
      <c r="M451" s="38">
        <v>14653076</v>
      </c>
      <c r="N451" s="39">
        <v>393</v>
      </c>
      <c r="O451" s="40">
        <v>379</v>
      </c>
      <c r="P451" s="41">
        <v>37175550</v>
      </c>
      <c r="Q451" s="42">
        <v>451</v>
      </c>
      <c r="R451" s="43">
        <v>436</v>
      </c>
      <c r="S451" s="38">
        <v>63730944</v>
      </c>
      <c r="T451" s="39">
        <v>292</v>
      </c>
      <c r="U451" s="40">
        <v>282</v>
      </c>
      <c r="V451" s="41">
        <v>9776679</v>
      </c>
      <c r="W451" s="42" t="s">
        <v>3052</v>
      </c>
      <c r="X451" s="43" t="s">
        <v>3052</v>
      </c>
      <c r="Y451" s="44" t="s">
        <v>3052</v>
      </c>
      <c r="Z451" s="39">
        <v>424</v>
      </c>
      <c r="AA451" s="40">
        <v>409</v>
      </c>
      <c r="AB451" s="41">
        <v>205</v>
      </c>
      <c r="AC451" s="108">
        <v>312</v>
      </c>
      <c r="AD451" s="45">
        <v>0</v>
      </c>
      <c r="AE451" s="37">
        <v>100</v>
      </c>
      <c r="AF451" s="46">
        <v>0</v>
      </c>
    </row>
    <row r="452" spans="1:32" s="3" customFormat="1" ht="18.75" customHeight="1">
      <c r="A452" s="152">
        <v>450</v>
      </c>
      <c r="B452" s="153" t="s">
        <v>3052</v>
      </c>
      <c r="C452" s="154" t="s">
        <v>67</v>
      </c>
      <c r="D452" s="155" t="s">
        <v>3056</v>
      </c>
      <c r="E452" s="156" t="s">
        <v>3052</v>
      </c>
      <c r="F452" s="157">
        <v>437</v>
      </c>
      <c r="G452" s="158">
        <v>106874588</v>
      </c>
      <c r="H452" s="159">
        <v>474</v>
      </c>
      <c r="I452" s="160">
        <v>461</v>
      </c>
      <c r="J452" s="161">
        <v>106874588</v>
      </c>
      <c r="K452" s="162">
        <v>207</v>
      </c>
      <c r="L452" s="163">
        <v>194</v>
      </c>
      <c r="M452" s="158">
        <v>55404589</v>
      </c>
      <c r="N452" s="159">
        <v>246</v>
      </c>
      <c r="O452" s="160">
        <v>235</v>
      </c>
      <c r="P452" s="161">
        <v>89999089</v>
      </c>
      <c r="Q452" s="162">
        <v>232</v>
      </c>
      <c r="R452" s="163">
        <v>220</v>
      </c>
      <c r="S452" s="158">
        <v>199868228</v>
      </c>
      <c r="T452" s="159">
        <v>208</v>
      </c>
      <c r="U452" s="160">
        <v>200</v>
      </c>
      <c r="V452" s="161">
        <v>17084934</v>
      </c>
      <c r="W452" s="162" t="s">
        <v>3052</v>
      </c>
      <c r="X452" s="163" t="s">
        <v>3052</v>
      </c>
      <c r="Y452" s="206" t="s">
        <v>3052</v>
      </c>
      <c r="Z452" s="159">
        <v>302</v>
      </c>
      <c r="AA452" s="160">
        <v>288</v>
      </c>
      <c r="AB452" s="161">
        <v>471</v>
      </c>
      <c r="AC452" s="164">
        <v>362</v>
      </c>
      <c r="AD452" s="156">
        <v>0</v>
      </c>
      <c r="AE452" s="165">
        <v>100</v>
      </c>
      <c r="AF452" s="166">
        <v>0</v>
      </c>
    </row>
    <row r="453" spans="1:32" s="3" customFormat="1" ht="18.75" customHeight="1">
      <c r="A453" s="18">
        <v>451</v>
      </c>
      <c r="B453" s="19" t="s">
        <v>3052</v>
      </c>
      <c r="C453" s="20" t="s">
        <v>68</v>
      </c>
      <c r="D453" s="21" t="s">
        <v>829</v>
      </c>
      <c r="E453" s="22" t="s">
        <v>3052</v>
      </c>
      <c r="F453" s="23">
        <v>438</v>
      </c>
      <c r="G453" s="24">
        <v>106590203</v>
      </c>
      <c r="H453" s="25">
        <v>451</v>
      </c>
      <c r="I453" s="26">
        <v>438</v>
      </c>
      <c r="J453" s="27">
        <v>114243317</v>
      </c>
      <c r="K453" s="28">
        <v>360</v>
      </c>
      <c r="L453" s="29">
        <v>345</v>
      </c>
      <c r="M453" s="24">
        <v>23996140</v>
      </c>
      <c r="N453" s="25">
        <v>412</v>
      </c>
      <c r="O453" s="26">
        <v>398</v>
      </c>
      <c r="P453" s="27">
        <v>31415517</v>
      </c>
      <c r="Q453" s="28">
        <v>408</v>
      </c>
      <c r="R453" s="29">
        <v>393</v>
      </c>
      <c r="S453" s="24">
        <v>84759895</v>
      </c>
      <c r="T453" s="25">
        <v>403</v>
      </c>
      <c r="U453" s="26">
        <v>391</v>
      </c>
      <c r="V453" s="27">
        <v>2500108</v>
      </c>
      <c r="W453" s="28">
        <v>276</v>
      </c>
      <c r="X453" s="29">
        <v>273</v>
      </c>
      <c r="Y453" s="24">
        <v>29321</v>
      </c>
      <c r="Z453" s="25">
        <v>111</v>
      </c>
      <c r="AA453" s="26">
        <v>100</v>
      </c>
      <c r="AB453" s="27">
        <v>1315</v>
      </c>
      <c r="AC453" s="107">
        <v>311</v>
      </c>
      <c r="AD453" s="22">
        <v>0</v>
      </c>
      <c r="AE453" s="30">
        <v>100</v>
      </c>
      <c r="AF453" s="31">
        <v>0</v>
      </c>
    </row>
    <row r="454" spans="1:32" s="3" customFormat="1" ht="18.75" customHeight="1">
      <c r="A454" s="137">
        <v>452</v>
      </c>
      <c r="B454" s="138" t="s">
        <v>3052</v>
      </c>
      <c r="C454" s="139" t="s">
        <v>69</v>
      </c>
      <c r="D454" s="140" t="s">
        <v>3056</v>
      </c>
      <c r="E454" s="141" t="s">
        <v>3052</v>
      </c>
      <c r="F454" s="142">
        <v>439</v>
      </c>
      <c r="G454" s="143">
        <v>106222395</v>
      </c>
      <c r="H454" s="144">
        <v>467</v>
      </c>
      <c r="I454" s="145">
        <v>454</v>
      </c>
      <c r="J454" s="146">
        <v>109643513</v>
      </c>
      <c r="K454" s="147">
        <v>422</v>
      </c>
      <c r="L454" s="148">
        <v>407</v>
      </c>
      <c r="M454" s="143">
        <v>14572203</v>
      </c>
      <c r="N454" s="144">
        <v>428</v>
      </c>
      <c r="O454" s="145">
        <v>414</v>
      </c>
      <c r="P454" s="146">
        <v>28249357</v>
      </c>
      <c r="Q454" s="147">
        <v>430</v>
      </c>
      <c r="R454" s="148">
        <v>415</v>
      </c>
      <c r="S454" s="143">
        <v>74111741</v>
      </c>
      <c r="T454" s="144">
        <v>389</v>
      </c>
      <c r="U454" s="145">
        <v>377</v>
      </c>
      <c r="V454" s="146">
        <v>3035519</v>
      </c>
      <c r="W454" s="147">
        <v>161</v>
      </c>
      <c r="X454" s="148">
        <v>158</v>
      </c>
      <c r="Y454" s="143">
        <v>69541</v>
      </c>
      <c r="Z454" s="144">
        <v>160</v>
      </c>
      <c r="AA454" s="145">
        <v>147</v>
      </c>
      <c r="AB454" s="146">
        <v>1044</v>
      </c>
      <c r="AC454" s="149">
        <v>322</v>
      </c>
      <c r="AD454" s="141">
        <v>0</v>
      </c>
      <c r="AE454" s="150">
        <v>100</v>
      </c>
      <c r="AF454" s="151">
        <v>0</v>
      </c>
    </row>
    <row r="455" spans="1:32" s="3" customFormat="1" ht="18.75" customHeight="1">
      <c r="A455" s="32">
        <v>453</v>
      </c>
      <c r="B455" s="33" t="s">
        <v>3052</v>
      </c>
      <c r="C455" s="34" t="s">
        <v>1915</v>
      </c>
      <c r="D455" s="35" t="s">
        <v>3054</v>
      </c>
      <c r="E455" s="45">
        <v>14</v>
      </c>
      <c r="F455" s="47" t="s">
        <v>3052</v>
      </c>
      <c r="G455" s="38">
        <v>105812145</v>
      </c>
      <c r="H455" s="39">
        <v>476</v>
      </c>
      <c r="I455" s="40">
        <v>14</v>
      </c>
      <c r="J455" s="41">
        <v>105812145</v>
      </c>
      <c r="K455" s="42">
        <v>219</v>
      </c>
      <c r="L455" s="43">
        <v>15</v>
      </c>
      <c r="M455" s="38">
        <v>52277518</v>
      </c>
      <c r="N455" s="39">
        <v>316</v>
      </c>
      <c r="O455" s="40">
        <v>13</v>
      </c>
      <c r="P455" s="41">
        <v>60129029</v>
      </c>
      <c r="Q455" s="42">
        <v>388</v>
      </c>
      <c r="R455" s="43">
        <v>15</v>
      </c>
      <c r="S455" s="38">
        <v>97115452</v>
      </c>
      <c r="T455" s="39">
        <v>427</v>
      </c>
      <c r="U455" s="40">
        <v>14</v>
      </c>
      <c r="V455" s="41">
        <v>1013334</v>
      </c>
      <c r="W455" s="42" t="s">
        <v>3052</v>
      </c>
      <c r="X455" s="43" t="s">
        <v>3052</v>
      </c>
      <c r="Y455" s="44" t="s">
        <v>3052</v>
      </c>
      <c r="Z455" s="39">
        <v>117</v>
      </c>
      <c r="AA455" s="40">
        <v>12</v>
      </c>
      <c r="AB455" s="41">
        <v>1255</v>
      </c>
      <c r="AC455" s="108">
        <v>384</v>
      </c>
      <c r="AD455" s="45">
        <v>99.99</v>
      </c>
      <c r="AE455" s="37">
        <v>0.01</v>
      </c>
      <c r="AF455" s="46">
        <v>0</v>
      </c>
    </row>
    <row r="456" spans="1:32" s="3" customFormat="1" ht="18.75" customHeight="1">
      <c r="A456" s="32">
        <v>454</v>
      </c>
      <c r="B456" s="33" t="s">
        <v>3052</v>
      </c>
      <c r="C456" s="34" t="s">
        <v>70</v>
      </c>
      <c r="D456" s="35" t="s">
        <v>2657</v>
      </c>
      <c r="E456" s="45" t="s">
        <v>3052</v>
      </c>
      <c r="F456" s="47">
        <v>440</v>
      </c>
      <c r="G456" s="38">
        <v>105739811</v>
      </c>
      <c r="H456" s="39">
        <v>410</v>
      </c>
      <c r="I456" s="40">
        <v>397</v>
      </c>
      <c r="J456" s="41">
        <v>125709087</v>
      </c>
      <c r="K456" s="42">
        <v>406</v>
      </c>
      <c r="L456" s="43">
        <v>391</v>
      </c>
      <c r="M456" s="38">
        <v>17213525</v>
      </c>
      <c r="N456" s="39">
        <v>471</v>
      </c>
      <c r="O456" s="40">
        <v>457</v>
      </c>
      <c r="P456" s="41">
        <v>13384811</v>
      </c>
      <c r="Q456" s="42">
        <v>467</v>
      </c>
      <c r="R456" s="43">
        <v>452</v>
      </c>
      <c r="S456" s="38">
        <v>56205077</v>
      </c>
      <c r="T456" s="39">
        <v>378</v>
      </c>
      <c r="U456" s="40">
        <v>367</v>
      </c>
      <c r="V456" s="41">
        <v>3394575</v>
      </c>
      <c r="W456" s="42">
        <v>444</v>
      </c>
      <c r="X456" s="43">
        <v>436</v>
      </c>
      <c r="Y456" s="38">
        <v>127</v>
      </c>
      <c r="Z456" s="39">
        <v>378</v>
      </c>
      <c r="AA456" s="40">
        <v>363</v>
      </c>
      <c r="AB456" s="41">
        <v>300</v>
      </c>
      <c r="AC456" s="108">
        <v>311</v>
      </c>
      <c r="AD456" s="45">
        <v>0</v>
      </c>
      <c r="AE456" s="37">
        <v>100</v>
      </c>
      <c r="AF456" s="46">
        <v>0</v>
      </c>
    </row>
    <row r="457" spans="1:32" s="3" customFormat="1" ht="18.75" customHeight="1">
      <c r="A457" s="48">
        <v>455</v>
      </c>
      <c r="B457" s="49">
        <v>392</v>
      </c>
      <c r="C457" s="50" t="s">
        <v>2269</v>
      </c>
      <c r="D457" s="51" t="s">
        <v>3106</v>
      </c>
      <c r="E457" s="68" t="s">
        <v>3052</v>
      </c>
      <c r="F457" s="60">
        <v>441</v>
      </c>
      <c r="G457" s="54">
        <v>105498199</v>
      </c>
      <c r="H457" s="55">
        <v>404</v>
      </c>
      <c r="I457" s="56">
        <v>391</v>
      </c>
      <c r="J457" s="57">
        <v>126909333</v>
      </c>
      <c r="K457" s="58">
        <v>449</v>
      </c>
      <c r="L457" s="59">
        <v>434</v>
      </c>
      <c r="M457" s="54">
        <v>11006654</v>
      </c>
      <c r="N457" s="55">
        <v>410</v>
      </c>
      <c r="O457" s="56">
        <v>396</v>
      </c>
      <c r="P457" s="57">
        <v>32050347</v>
      </c>
      <c r="Q457" s="58">
        <v>454</v>
      </c>
      <c r="R457" s="59">
        <v>439</v>
      </c>
      <c r="S457" s="54">
        <v>63326026</v>
      </c>
      <c r="T457" s="55">
        <v>296</v>
      </c>
      <c r="U457" s="56">
        <v>285</v>
      </c>
      <c r="V457" s="57">
        <v>9511139</v>
      </c>
      <c r="W457" s="58">
        <v>415</v>
      </c>
      <c r="X457" s="59">
        <v>409</v>
      </c>
      <c r="Y457" s="54">
        <v>2169</v>
      </c>
      <c r="Z457" s="55">
        <v>465</v>
      </c>
      <c r="AA457" s="56">
        <v>450</v>
      </c>
      <c r="AB457" s="57">
        <v>132</v>
      </c>
      <c r="AC457" s="109">
        <v>311</v>
      </c>
      <c r="AD457" s="52">
        <v>0</v>
      </c>
      <c r="AE457" s="60">
        <v>100</v>
      </c>
      <c r="AF457" s="61">
        <v>0</v>
      </c>
    </row>
    <row r="458" spans="1:32" s="3" customFormat="1" ht="18.75" customHeight="1">
      <c r="A458" s="18">
        <v>456</v>
      </c>
      <c r="B458" s="19">
        <v>447</v>
      </c>
      <c r="C458" s="20" t="s">
        <v>71</v>
      </c>
      <c r="D458" s="21" t="s">
        <v>3051</v>
      </c>
      <c r="E458" s="22" t="s">
        <v>3052</v>
      </c>
      <c r="F458" s="23">
        <v>442</v>
      </c>
      <c r="G458" s="24">
        <v>105484398</v>
      </c>
      <c r="H458" s="25">
        <v>473</v>
      </c>
      <c r="I458" s="26">
        <v>460</v>
      </c>
      <c r="J458" s="27">
        <v>107034096</v>
      </c>
      <c r="K458" s="28">
        <v>367</v>
      </c>
      <c r="L458" s="29">
        <v>352</v>
      </c>
      <c r="M458" s="24">
        <v>23395391</v>
      </c>
      <c r="N458" s="25">
        <v>425</v>
      </c>
      <c r="O458" s="26">
        <v>411</v>
      </c>
      <c r="P458" s="27">
        <v>28889320</v>
      </c>
      <c r="Q458" s="28">
        <v>404</v>
      </c>
      <c r="R458" s="29">
        <v>389</v>
      </c>
      <c r="S458" s="24">
        <v>90156101</v>
      </c>
      <c r="T458" s="25">
        <v>347</v>
      </c>
      <c r="U458" s="26">
        <v>336</v>
      </c>
      <c r="V458" s="27">
        <v>5178976</v>
      </c>
      <c r="W458" s="28">
        <v>230</v>
      </c>
      <c r="X458" s="29">
        <v>227</v>
      </c>
      <c r="Y458" s="24">
        <v>45542</v>
      </c>
      <c r="Z458" s="25">
        <v>324</v>
      </c>
      <c r="AA458" s="26">
        <v>310</v>
      </c>
      <c r="AB458" s="27">
        <v>433</v>
      </c>
      <c r="AC458" s="107">
        <v>372</v>
      </c>
      <c r="AD458" s="22">
        <v>0</v>
      </c>
      <c r="AE458" s="30">
        <v>100</v>
      </c>
      <c r="AF458" s="31">
        <v>0</v>
      </c>
    </row>
    <row r="459" spans="1:32" s="3" customFormat="1" ht="18.75" customHeight="1">
      <c r="A459" s="32">
        <v>457</v>
      </c>
      <c r="B459" s="33">
        <v>356</v>
      </c>
      <c r="C459" s="34" t="s">
        <v>2272</v>
      </c>
      <c r="D459" s="35" t="s">
        <v>3098</v>
      </c>
      <c r="E459" s="45" t="s">
        <v>3052</v>
      </c>
      <c r="F459" s="47">
        <v>443</v>
      </c>
      <c r="G459" s="38">
        <v>104936628</v>
      </c>
      <c r="H459" s="39">
        <v>471</v>
      </c>
      <c r="I459" s="40">
        <v>458</v>
      </c>
      <c r="J459" s="41">
        <v>107902901</v>
      </c>
      <c r="K459" s="42">
        <v>412</v>
      </c>
      <c r="L459" s="43">
        <v>397</v>
      </c>
      <c r="M459" s="38">
        <v>16295652</v>
      </c>
      <c r="N459" s="39">
        <v>374</v>
      </c>
      <c r="O459" s="40">
        <v>360</v>
      </c>
      <c r="P459" s="41">
        <v>41835747</v>
      </c>
      <c r="Q459" s="42">
        <v>396</v>
      </c>
      <c r="R459" s="43">
        <v>381</v>
      </c>
      <c r="S459" s="38">
        <v>93450419</v>
      </c>
      <c r="T459" s="39">
        <v>295</v>
      </c>
      <c r="U459" s="40">
        <v>284</v>
      </c>
      <c r="V459" s="41">
        <v>9629627</v>
      </c>
      <c r="W459" s="42">
        <v>260</v>
      </c>
      <c r="X459" s="43">
        <v>257</v>
      </c>
      <c r="Y459" s="38">
        <v>35586</v>
      </c>
      <c r="Z459" s="39">
        <v>333</v>
      </c>
      <c r="AA459" s="40">
        <v>319</v>
      </c>
      <c r="AB459" s="41">
        <v>414</v>
      </c>
      <c r="AC459" s="108">
        <v>371</v>
      </c>
      <c r="AD459" s="45">
        <v>0</v>
      </c>
      <c r="AE459" s="37">
        <v>100</v>
      </c>
      <c r="AF459" s="46">
        <v>0</v>
      </c>
    </row>
    <row r="460" spans="1:32" s="3" customFormat="1" ht="18.75" customHeight="1">
      <c r="A460" s="32">
        <v>458</v>
      </c>
      <c r="B460" s="33">
        <v>480</v>
      </c>
      <c r="C460" s="34" t="s">
        <v>1195</v>
      </c>
      <c r="D460" s="35" t="s">
        <v>88</v>
      </c>
      <c r="E460" s="45" t="s">
        <v>3052</v>
      </c>
      <c r="F460" s="47">
        <v>444</v>
      </c>
      <c r="G460" s="38">
        <v>104225157</v>
      </c>
      <c r="H460" s="39">
        <v>415</v>
      </c>
      <c r="I460" s="40">
        <v>402</v>
      </c>
      <c r="J460" s="41">
        <v>124946927</v>
      </c>
      <c r="K460" s="42">
        <v>482</v>
      </c>
      <c r="L460" s="43">
        <v>467</v>
      </c>
      <c r="M460" s="38">
        <v>3517997</v>
      </c>
      <c r="N460" s="39">
        <v>475</v>
      </c>
      <c r="O460" s="40">
        <v>461</v>
      </c>
      <c r="P460" s="41">
        <v>12589142</v>
      </c>
      <c r="Q460" s="42">
        <v>491</v>
      </c>
      <c r="R460" s="43">
        <v>476</v>
      </c>
      <c r="S460" s="38">
        <v>41908599</v>
      </c>
      <c r="T460" s="39">
        <v>422</v>
      </c>
      <c r="U460" s="40">
        <v>409</v>
      </c>
      <c r="V460" s="41">
        <v>1211625</v>
      </c>
      <c r="W460" s="42">
        <v>443</v>
      </c>
      <c r="X460" s="43">
        <v>435</v>
      </c>
      <c r="Y460" s="38">
        <v>128</v>
      </c>
      <c r="Z460" s="39">
        <v>450</v>
      </c>
      <c r="AA460" s="40">
        <v>435</v>
      </c>
      <c r="AB460" s="41">
        <v>156</v>
      </c>
      <c r="AC460" s="108">
        <v>322</v>
      </c>
      <c r="AD460" s="45">
        <v>0</v>
      </c>
      <c r="AE460" s="37">
        <v>100</v>
      </c>
      <c r="AF460" s="46">
        <v>0</v>
      </c>
    </row>
    <row r="461" spans="1:32" s="3" customFormat="1" ht="18.75" customHeight="1">
      <c r="A461" s="137">
        <v>459</v>
      </c>
      <c r="B461" s="138" t="s">
        <v>3052</v>
      </c>
      <c r="C461" s="139" t="s">
        <v>72</v>
      </c>
      <c r="D461" s="140" t="s">
        <v>3056</v>
      </c>
      <c r="E461" s="141" t="s">
        <v>3052</v>
      </c>
      <c r="F461" s="142">
        <v>445</v>
      </c>
      <c r="G461" s="143">
        <v>104189509</v>
      </c>
      <c r="H461" s="144">
        <v>480</v>
      </c>
      <c r="I461" s="145">
        <v>466</v>
      </c>
      <c r="J461" s="146">
        <v>104189509</v>
      </c>
      <c r="K461" s="147">
        <v>333</v>
      </c>
      <c r="L461" s="148">
        <v>318</v>
      </c>
      <c r="M461" s="143">
        <v>28730684</v>
      </c>
      <c r="N461" s="144">
        <v>473</v>
      </c>
      <c r="O461" s="145">
        <v>459</v>
      </c>
      <c r="P461" s="146">
        <v>12694370</v>
      </c>
      <c r="Q461" s="147">
        <v>445</v>
      </c>
      <c r="R461" s="148">
        <v>430</v>
      </c>
      <c r="S461" s="143">
        <v>65428035</v>
      </c>
      <c r="T461" s="144">
        <v>413</v>
      </c>
      <c r="U461" s="145">
        <v>401</v>
      </c>
      <c r="V461" s="146">
        <v>1847638</v>
      </c>
      <c r="W461" s="147">
        <v>141</v>
      </c>
      <c r="X461" s="148">
        <v>139</v>
      </c>
      <c r="Y461" s="143">
        <v>79795</v>
      </c>
      <c r="Z461" s="144">
        <v>115</v>
      </c>
      <c r="AA461" s="145">
        <v>104</v>
      </c>
      <c r="AB461" s="146">
        <v>1277</v>
      </c>
      <c r="AC461" s="149">
        <v>322</v>
      </c>
      <c r="AD461" s="141">
        <v>0</v>
      </c>
      <c r="AE461" s="150">
        <v>100</v>
      </c>
      <c r="AF461" s="151">
        <v>0</v>
      </c>
    </row>
    <row r="462" spans="1:32" s="3" customFormat="1" ht="18.75" customHeight="1">
      <c r="A462" s="48">
        <v>460</v>
      </c>
      <c r="B462" s="49">
        <v>432</v>
      </c>
      <c r="C462" s="50" t="s">
        <v>2250</v>
      </c>
      <c r="D462" s="51" t="s">
        <v>3113</v>
      </c>
      <c r="E462" s="52" t="s">
        <v>3052</v>
      </c>
      <c r="F462" s="53">
        <v>446</v>
      </c>
      <c r="G462" s="54">
        <v>103747982</v>
      </c>
      <c r="H462" s="55">
        <v>482</v>
      </c>
      <c r="I462" s="56">
        <v>468</v>
      </c>
      <c r="J462" s="57">
        <v>103747982</v>
      </c>
      <c r="K462" s="58">
        <v>351</v>
      </c>
      <c r="L462" s="59">
        <v>336</v>
      </c>
      <c r="M462" s="54">
        <v>25448013</v>
      </c>
      <c r="N462" s="55">
        <v>87</v>
      </c>
      <c r="O462" s="56">
        <v>77</v>
      </c>
      <c r="P462" s="57">
        <v>248207017</v>
      </c>
      <c r="Q462" s="58">
        <v>157</v>
      </c>
      <c r="R462" s="59">
        <v>146</v>
      </c>
      <c r="S462" s="54">
        <v>296643051</v>
      </c>
      <c r="T462" s="55">
        <v>364</v>
      </c>
      <c r="U462" s="56">
        <v>353</v>
      </c>
      <c r="V462" s="57">
        <v>4093081</v>
      </c>
      <c r="W462" s="58">
        <v>239</v>
      </c>
      <c r="X462" s="59">
        <v>236</v>
      </c>
      <c r="Y462" s="54">
        <v>42694</v>
      </c>
      <c r="Z462" s="55">
        <v>229</v>
      </c>
      <c r="AA462" s="56">
        <v>216</v>
      </c>
      <c r="AB462" s="57">
        <v>723</v>
      </c>
      <c r="AC462" s="109">
        <v>382</v>
      </c>
      <c r="AD462" s="52">
        <v>0</v>
      </c>
      <c r="AE462" s="60">
        <v>100</v>
      </c>
      <c r="AF462" s="61">
        <v>0</v>
      </c>
    </row>
    <row r="463" spans="1:32" s="3" customFormat="1" ht="18.75" customHeight="1">
      <c r="A463" s="18">
        <v>461</v>
      </c>
      <c r="B463" s="19" t="s">
        <v>3052</v>
      </c>
      <c r="C463" s="20" t="s">
        <v>73</v>
      </c>
      <c r="D463" s="21" t="s">
        <v>3106</v>
      </c>
      <c r="E463" s="22" t="s">
        <v>3052</v>
      </c>
      <c r="F463" s="23">
        <v>447</v>
      </c>
      <c r="G463" s="24">
        <v>103695474</v>
      </c>
      <c r="H463" s="25">
        <v>466</v>
      </c>
      <c r="I463" s="26">
        <v>453</v>
      </c>
      <c r="J463" s="27">
        <v>110219139</v>
      </c>
      <c r="K463" s="28">
        <v>462</v>
      </c>
      <c r="L463" s="29">
        <v>447</v>
      </c>
      <c r="M463" s="24">
        <v>7524448</v>
      </c>
      <c r="N463" s="25">
        <v>379</v>
      </c>
      <c r="O463" s="26">
        <v>365</v>
      </c>
      <c r="P463" s="27">
        <v>41208941</v>
      </c>
      <c r="Q463" s="28">
        <v>360</v>
      </c>
      <c r="R463" s="29">
        <v>348</v>
      </c>
      <c r="S463" s="24">
        <v>112678053</v>
      </c>
      <c r="T463" s="25">
        <v>392</v>
      </c>
      <c r="U463" s="26">
        <v>380</v>
      </c>
      <c r="V463" s="27">
        <v>2962712</v>
      </c>
      <c r="W463" s="28">
        <v>400</v>
      </c>
      <c r="X463" s="29">
        <v>394</v>
      </c>
      <c r="Y463" s="24">
        <v>3983</v>
      </c>
      <c r="Z463" s="25">
        <v>492</v>
      </c>
      <c r="AA463" s="26">
        <v>477</v>
      </c>
      <c r="AB463" s="27">
        <v>50</v>
      </c>
      <c r="AC463" s="107">
        <v>311</v>
      </c>
      <c r="AD463" s="22">
        <v>0</v>
      </c>
      <c r="AE463" s="30">
        <v>100</v>
      </c>
      <c r="AF463" s="31">
        <v>0</v>
      </c>
    </row>
    <row r="464" spans="1:32" s="3" customFormat="1" ht="18.75" customHeight="1">
      <c r="A464" s="137">
        <v>462</v>
      </c>
      <c r="B464" s="138">
        <v>437</v>
      </c>
      <c r="C464" s="139" t="s">
        <v>74</v>
      </c>
      <c r="D464" s="140" t="s">
        <v>3056</v>
      </c>
      <c r="E464" s="141" t="s">
        <v>3052</v>
      </c>
      <c r="F464" s="142">
        <v>448</v>
      </c>
      <c r="G464" s="143">
        <v>103460400</v>
      </c>
      <c r="H464" s="144">
        <v>339</v>
      </c>
      <c r="I464" s="145">
        <v>326</v>
      </c>
      <c r="J464" s="146">
        <v>154203598</v>
      </c>
      <c r="K464" s="147">
        <v>500</v>
      </c>
      <c r="L464" s="148">
        <v>485</v>
      </c>
      <c r="M464" s="143">
        <v>-40879754</v>
      </c>
      <c r="N464" s="144">
        <v>403</v>
      </c>
      <c r="O464" s="145">
        <v>389</v>
      </c>
      <c r="P464" s="146">
        <v>33789436</v>
      </c>
      <c r="Q464" s="147">
        <v>397</v>
      </c>
      <c r="R464" s="148">
        <v>382</v>
      </c>
      <c r="S464" s="143">
        <v>92792897</v>
      </c>
      <c r="T464" s="144">
        <v>382</v>
      </c>
      <c r="U464" s="145">
        <v>371</v>
      </c>
      <c r="V464" s="146">
        <v>3290421</v>
      </c>
      <c r="W464" s="147">
        <v>143</v>
      </c>
      <c r="X464" s="148">
        <v>141</v>
      </c>
      <c r="Y464" s="143">
        <v>77201</v>
      </c>
      <c r="Z464" s="144">
        <v>323</v>
      </c>
      <c r="AA464" s="145">
        <v>309</v>
      </c>
      <c r="AB464" s="146">
        <v>433</v>
      </c>
      <c r="AC464" s="149">
        <v>390</v>
      </c>
      <c r="AD464" s="141">
        <v>0</v>
      </c>
      <c r="AE464" s="150">
        <v>100</v>
      </c>
      <c r="AF464" s="151">
        <v>0</v>
      </c>
    </row>
    <row r="465" spans="1:32" s="3" customFormat="1" ht="18.75" customHeight="1">
      <c r="A465" s="137">
        <v>463</v>
      </c>
      <c r="B465" s="138">
        <v>399</v>
      </c>
      <c r="C465" s="139" t="s">
        <v>75</v>
      </c>
      <c r="D465" s="140" t="s">
        <v>3056</v>
      </c>
      <c r="E465" s="141" t="s">
        <v>3052</v>
      </c>
      <c r="F465" s="142">
        <v>449</v>
      </c>
      <c r="G465" s="143">
        <v>103312706</v>
      </c>
      <c r="H465" s="144">
        <v>442</v>
      </c>
      <c r="I465" s="145">
        <v>429</v>
      </c>
      <c r="J465" s="146">
        <v>117815845</v>
      </c>
      <c r="K465" s="147">
        <v>440</v>
      </c>
      <c r="L465" s="148">
        <v>425</v>
      </c>
      <c r="M465" s="143">
        <v>12440463</v>
      </c>
      <c r="N465" s="144">
        <v>225</v>
      </c>
      <c r="O465" s="145">
        <v>215</v>
      </c>
      <c r="P465" s="146">
        <v>103168950</v>
      </c>
      <c r="Q465" s="147">
        <v>347</v>
      </c>
      <c r="R465" s="148">
        <v>335</v>
      </c>
      <c r="S465" s="143">
        <v>115517342</v>
      </c>
      <c r="T465" s="144">
        <v>391</v>
      </c>
      <c r="U465" s="145">
        <v>379</v>
      </c>
      <c r="V465" s="146">
        <v>2977043</v>
      </c>
      <c r="W465" s="147">
        <v>207</v>
      </c>
      <c r="X465" s="148">
        <v>204</v>
      </c>
      <c r="Y465" s="143">
        <v>52731</v>
      </c>
      <c r="Z465" s="144">
        <v>226</v>
      </c>
      <c r="AA465" s="145">
        <v>213</v>
      </c>
      <c r="AB465" s="146">
        <v>727</v>
      </c>
      <c r="AC465" s="149">
        <v>321</v>
      </c>
      <c r="AD465" s="141">
        <v>0</v>
      </c>
      <c r="AE465" s="150">
        <v>100</v>
      </c>
      <c r="AF465" s="151">
        <v>0</v>
      </c>
    </row>
    <row r="466" spans="1:32" s="3" customFormat="1" ht="18.75" customHeight="1">
      <c r="A466" s="137">
        <v>464</v>
      </c>
      <c r="B466" s="138" t="s">
        <v>3052</v>
      </c>
      <c r="C466" s="139" t="s">
        <v>76</v>
      </c>
      <c r="D466" s="140" t="s">
        <v>3056</v>
      </c>
      <c r="E466" s="141" t="s">
        <v>3052</v>
      </c>
      <c r="F466" s="142">
        <v>450</v>
      </c>
      <c r="G466" s="143">
        <v>103009177</v>
      </c>
      <c r="H466" s="144">
        <v>434</v>
      </c>
      <c r="I466" s="145">
        <v>421</v>
      </c>
      <c r="J466" s="146">
        <v>121229852</v>
      </c>
      <c r="K466" s="147">
        <v>265</v>
      </c>
      <c r="L466" s="148">
        <v>250</v>
      </c>
      <c r="M466" s="143">
        <v>41586619</v>
      </c>
      <c r="N466" s="144">
        <v>357</v>
      </c>
      <c r="O466" s="145">
        <v>343</v>
      </c>
      <c r="P466" s="146">
        <v>46275708</v>
      </c>
      <c r="Q466" s="147">
        <v>421</v>
      </c>
      <c r="R466" s="148">
        <v>406</v>
      </c>
      <c r="S466" s="143">
        <v>77648919</v>
      </c>
      <c r="T466" s="144">
        <v>213</v>
      </c>
      <c r="U466" s="145">
        <v>205</v>
      </c>
      <c r="V466" s="146">
        <v>16806058</v>
      </c>
      <c r="W466" s="147">
        <v>338</v>
      </c>
      <c r="X466" s="148">
        <v>334</v>
      </c>
      <c r="Y466" s="143">
        <v>17000</v>
      </c>
      <c r="Z466" s="144">
        <v>419</v>
      </c>
      <c r="AA466" s="145">
        <v>404</v>
      </c>
      <c r="AB466" s="146">
        <v>220</v>
      </c>
      <c r="AC466" s="149">
        <v>369</v>
      </c>
      <c r="AD466" s="141">
        <v>0</v>
      </c>
      <c r="AE466" s="150">
        <v>0</v>
      </c>
      <c r="AF466" s="151">
        <v>100</v>
      </c>
    </row>
    <row r="467" spans="1:32" s="3" customFormat="1" ht="18.75" customHeight="1">
      <c r="A467" s="152">
        <v>465</v>
      </c>
      <c r="B467" s="190">
        <v>482</v>
      </c>
      <c r="C467" s="154" t="s">
        <v>77</v>
      </c>
      <c r="D467" s="155" t="s">
        <v>3056</v>
      </c>
      <c r="E467" s="156" t="s">
        <v>3052</v>
      </c>
      <c r="F467" s="157">
        <v>451</v>
      </c>
      <c r="G467" s="158">
        <v>102960403</v>
      </c>
      <c r="H467" s="159">
        <v>235</v>
      </c>
      <c r="I467" s="160">
        <v>224</v>
      </c>
      <c r="J467" s="161">
        <v>226756773</v>
      </c>
      <c r="K467" s="162">
        <v>202</v>
      </c>
      <c r="L467" s="163">
        <v>189</v>
      </c>
      <c r="M467" s="158">
        <v>57057615</v>
      </c>
      <c r="N467" s="159">
        <v>437</v>
      </c>
      <c r="O467" s="160">
        <v>423</v>
      </c>
      <c r="P467" s="161">
        <v>25260336</v>
      </c>
      <c r="Q467" s="162">
        <v>318</v>
      </c>
      <c r="R467" s="163">
        <v>306</v>
      </c>
      <c r="S467" s="158">
        <v>130808450</v>
      </c>
      <c r="T467" s="159">
        <v>177</v>
      </c>
      <c r="U467" s="160">
        <v>170</v>
      </c>
      <c r="V467" s="161">
        <v>21921379</v>
      </c>
      <c r="W467" s="162">
        <v>427</v>
      </c>
      <c r="X467" s="163">
        <v>420</v>
      </c>
      <c r="Y467" s="158">
        <v>649</v>
      </c>
      <c r="Z467" s="159">
        <v>157</v>
      </c>
      <c r="AA467" s="160">
        <v>144</v>
      </c>
      <c r="AB467" s="161">
        <v>1048</v>
      </c>
      <c r="AC467" s="164">
        <v>352</v>
      </c>
      <c r="AD467" s="156">
        <v>0</v>
      </c>
      <c r="AE467" s="165">
        <v>12</v>
      </c>
      <c r="AF467" s="166">
        <v>88</v>
      </c>
    </row>
    <row r="468" spans="1:32" s="3" customFormat="1" ht="18.75" customHeight="1">
      <c r="A468" s="167">
        <v>466</v>
      </c>
      <c r="B468" s="168">
        <v>457</v>
      </c>
      <c r="C468" s="169" t="s">
        <v>78</v>
      </c>
      <c r="D468" s="170" t="s">
        <v>3056</v>
      </c>
      <c r="E468" s="171" t="s">
        <v>3052</v>
      </c>
      <c r="F468" s="172">
        <v>452</v>
      </c>
      <c r="G468" s="173">
        <v>102927864</v>
      </c>
      <c r="H468" s="174">
        <v>484</v>
      </c>
      <c r="I468" s="175">
        <v>470</v>
      </c>
      <c r="J468" s="176">
        <v>102927864</v>
      </c>
      <c r="K468" s="177">
        <v>356</v>
      </c>
      <c r="L468" s="178">
        <v>341</v>
      </c>
      <c r="M468" s="173">
        <v>24975210</v>
      </c>
      <c r="N468" s="174">
        <v>363</v>
      </c>
      <c r="O468" s="175">
        <v>349</v>
      </c>
      <c r="P468" s="176">
        <v>44629359</v>
      </c>
      <c r="Q468" s="177">
        <v>450</v>
      </c>
      <c r="R468" s="178">
        <v>435</v>
      </c>
      <c r="S468" s="173">
        <v>63937212</v>
      </c>
      <c r="T468" s="174">
        <v>248</v>
      </c>
      <c r="U468" s="175">
        <v>239</v>
      </c>
      <c r="V468" s="176">
        <v>12594103</v>
      </c>
      <c r="W468" s="177">
        <v>417</v>
      </c>
      <c r="X468" s="178">
        <v>411</v>
      </c>
      <c r="Y468" s="173">
        <v>2027</v>
      </c>
      <c r="Z468" s="174">
        <v>383</v>
      </c>
      <c r="AA468" s="175">
        <v>368</v>
      </c>
      <c r="AB468" s="176">
        <v>295</v>
      </c>
      <c r="AC468" s="179">
        <v>341</v>
      </c>
      <c r="AD468" s="171">
        <v>0</v>
      </c>
      <c r="AE468" s="180">
        <v>100</v>
      </c>
      <c r="AF468" s="181">
        <v>0</v>
      </c>
    </row>
    <row r="469" spans="1:32" s="3" customFormat="1" ht="18.75" customHeight="1">
      <c r="A469" s="137">
        <v>467</v>
      </c>
      <c r="B469" s="138">
        <v>414</v>
      </c>
      <c r="C469" s="139" t="s">
        <v>79</v>
      </c>
      <c r="D469" s="140" t="s">
        <v>3056</v>
      </c>
      <c r="E469" s="141" t="s">
        <v>3052</v>
      </c>
      <c r="F469" s="142">
        <v>453</v>
      </c>
      <c r="G469" s="143">
        <v>102720665</v>
      </c>
      <c r="H469" s="144">
        <v>475</v>
      </c>
      <c r="I469" s="145">
        <v>462</v>
      </c>
      <c r="J469" s="146">
        <v>106071984</v>
      </c>
      <c r="K469" s="147">
        <v>469</v>
      </c>
      <c r="L469" s="148">
        <v>454</v>
      </c>
      <c r="M469" s="143">
        <v>6384238</v>
      </c>
      <c r="N469" s="144">
        <v>476</v>
      </c>
      <c r="O469" s="145">
        <v>462</v>
      </c>
      <c r="P469" s="146">
        <v>12323871</v>
      </c>
      <c r="Q469" s="147">
        <v>484</v>
      </c>
      <c r="R469" s="148">
        <v>469</v>
      </c>
      <c r="S469" s="143">
        <v>46011179</v>
      </c>
      <c r="T469" s="144">
        <v>423</v>
      </c>
      <c r="U469" s="145">
        <v>410</v>
      </c>
      <c r="V469" s="146">
        <v>1196112</v>
      </c>
      <c r="W469" s="147">
        <v>148</v>
      </c>
      <c r="X469" s="148">
        <v>146</v>
      </c>
      <c r="Y469" s="143">
        <v>75279</v>
      </c>
      <c r="Z469" s="144">
        <v>307</v>
      </c>
      <c r="AA469" s="145">
        <v>293</v>
      </c>
      <c r="AB469" s="146">
        <v>458</v>
      </c>
      <c r="AC469" s="149">
        <v>322</v>
      </c>
      <c r="AD469" s="141">
        <v>0</v>
      </c>
      <c r="AE469" s="150">
        <v>100</v>
      </c>
      <c r="AF469" s="151">
        <v>0</v>
      </c>
    </row>
    <row r="470" spans="1:32" s="3" customFormat="1" ht="18.75" customHeight="1">
      <c r="A470" s="32">
        <v>468</v>
      </c>
      <c r="B470" s="33">
        <v>429</v>
      </c>
      <c r="C470" s="34" t="s">
        <v>1031</v>
      </c>
      <c r="D470" s="35" t="s">
        <v>87</v>
      </c>
      <c r="E470" s="45" t="s">
        <v>3052</v>
      </c>
      <c r="F470" s="47">
        <v>454</v>
      </c>
      <c r="G470" s="38">
        <v>102639564</v>
      </c>
      <c r="H470" s="39">
        <v>483</v>
      </c>
      <c r="I470" s="40">
        <v>469</v>
      </c>
      <c r="J470" s="41">
        <v>103130944</v>
      </c>
      <c r="K470" s="42">
        <v>289</v>
      </c>
      <c r="L470" s="43">
        <v>274</v>
      </c>
      <c r="M470" s="38">
        <v>36294140</v>
      </c>
      <c r="N470" s="39">
        <v>271</v>
      </c>
      <c r="O470" s="40">
        <v>260</v>
      </c>
      <c r="P470" s="41">
        <v>78978431</v>
      </c>
      <c r="Q470" s="42">
        <v>325</v>
      </c>
      <c r="R470" s="43">
        <v>313</v>
      </c>
      <c r="S470" s="38">
        <v>129226680</v>
      </c>
      <c r="T470" s="39">
        <v>271</v>
      </c>
      <c r="U470" s="40">
        <v>261</v>
      </c>
      <c r="V470" s="41">
        <v>11177814</v>
      </c>
      <c r="W470" s="42">
        <v>325</v>
      </c>
      <c r="X470" s="43">
        <v>321</v>
      </c>
      <c r="Y470" s="38">
        <v>19082</v>
      </c>
      <c r="Z470" s="39">
        <v>144</v>
      </c>
      <c r="AA470" s="40">
        <v>131</v>
      </c>
      <c r="AB470" s="41">
        <v>1090</v>
      </c>
      <c r="AC470" s="108">
        <v>321</v>
      </c>
      <c r="AD470" s="45">
        <v>0</v>
      </c>
      <c r="AE470" s="37">
        <v>100</v>
      </c>
      <c r="AF470" s="46">
        <v>0</v>
      </c>
    </row>
    <row r="471" spans="1:32" s="3" customFormat="1" ht="18.75" customHeight="1">
      <c r="A471" s="32">
        <v>469</v>
      </c>
      <c r="B471" s="33">
        <v>386</v>
      </c>
      <c r="C471" s="34" t="s">
        <v>80</v>
      </c>
      <c r="D471" s="35" t="s">
        <v>3058</v>
      </c>
      <c r="E471" s="45" t="s">
        <v>3052</v>
      </c>
      <c r="F471" s="47">
        <v>455</v>
      </c>
      <c r="G471" s="38">
        <v>102535170</v>
      </c>
      <c r="H471" s="39">
        <v>477</v>
      </c>
      <c r="I471" s="40">
        <v>463</v>
      </c>
      <c r="J471" s="41">
        <v>104848288</v>
      </c>
      <c r="K471" s="42" t="s">
        <v>3052</v>
      </c>
      <c r="L471" s="43" t="s">
        <v>3052</v>
      </c>
      <c r="M471" s="44" t="s">
        <v>3052</v>
      </c>
      <c r="N471" s="39" t="s">
        <v>3052</v>
      </c>
      <c r="O471" s="40" t="s">
        <v>3052</v>
      </c>
      <c r="P471" s="62" t="s">
        <v>3052</v>
      </c>
      <c r="Q471" s="42" t="s">
        <v>3052</v>
      </c>
      <c r="R471" s="43" t="s">
        <v>3052</v>
      </c>
      <c r="S471" s="44" t="s">
        <v>3052</v>
      </c>
      <c r="T471" s="39" t="s">
        <v>3052</v>
      </c>
      <c r="U471" s="40" t="s">
        <v>3052</v>
      </c>
      <c r="V471" s="62" t="s">
        <v>3052</v>
      </c>
      <c r="W471" s="42" t="s">
        <v>3052</v>
      </c>
      <c r="X471" s="43" t="s">
        <v>3052</v>
      </c>
      <c r="Y471" s="44" t="s">
        <v>3052</v>
      </c>
      <c r="Z471" s="39">
        <v>469</v>
      </c>
      <c r="AA471" s="40">
        <v>454</v>
      </c>
      <c r="AB471" s="41">
        <v>128</v>
      </c>
      <c r="AC471" s="108">
        <v>372</v>
      </c>
      <c r="AD471" s="45">
        <v>0</v>
      </c>
      <c r="AE471" s="37">
        <v>100</v>
      </c>
      <c r="AF471" s="46">
        <v>0</v>
      </c>
    </row>
    <row r="472" spans="1:32" s="3" customFormat="1" ht="18.75" customHeight="1">
      <c r="A472" s="48">
        <v>470</v>
      </c>
      <c r="B472" s="49">
        <v>335</v>
      </c>
      <c r="C472" s="50" t="s">
        <v>2285</v>
      </c>
      <c r="D472" s="51" t="s">
        <v>88</v>
      </c>
      <c r="E472" s="52" t="s">
        <v>3052</v>
      </c>
      <c r="F472" s="53">
        <v>456</v>
      </c>
      <c r="G472" s="54">
        <v>102511200</v>
      </c>
      <c r="H472" s="55">
        <v>462</v>
      </c>
      <c r="I472" s="56">
        <v>449</v>
      </c>
      <c r="J472" s="57">
        <v>110996658</v>
      </c>
      <c r="K472" s="58">
        <v>392</v>
      </c>
      <c r="L472" s="59">
        <v>377</v>
      </c>
      <c r="M472" s="54">
        <v>20308737</v>
      </c>
      <c r="N472" s="55">
        <v>380</v>
      </c>
      <c r="O472" s="56">
        <v>366</v>
      </c>
      <c r="P472" s="57">
        <v>40225968</v>
      </c>
      <c r="Q472" s="58">
        <v>356</v>
      </c>
      <c r="R472" s="59">
        <v>344</v>
      </c>
      <c r="S472" s="54">
        <v>113036622</v>
      </c>
      <c r="T472" s="55">
        <v>222</v>
      </c>
      <c r="U472" s="56">
        <v>213</v>
      </c>
      <c r="V472" s="57">
        <v>15425631</v>
      </c>
      <c r="W472" s="58">
        <v>149</v>
      </c>
      <c r="X472" s="59">
        <v>147</v>
      </c>
      <c r="Y472" s="54">
        <v>74046</v>
      </c>
      <c r="Z472" s="55">
        <v>291</v>
      </c>
      <c r="AA472" s="56">
        <v>277</v>
      </c>
      <c r="AB472" s="57">
        <v>498</v>
      </c>
      <c r="AC472" s="109">
        <v>314</v>
      </c>
      <c r="AD472" s="52">
        <v>0</v>
      </c>
      <c r="AE472" s="60">
        <v>100</v>
      </c>
      <c r="AF472" s="61">
        <v>0</v>
      </c>
    </row>
    <row r="473" spans="1:32" s="3" customFormat="1" ht="18.75" customHeight="1">
      <c r="A473" s="18">
        <v>471</v>
      </c>
      <c r="B473" s="19">
        <v>303</v>
      </c>
      <c r="C473" s="20" t="s">
        <v>81</v>
      </c>
      <c r="D473" s="21" t="s">
        <v>270</v>
      </c>
      <c r="E473" s="22" t="s">
        <v>3052</v>
      </c>
      <c r="F473" s="23">
        <v>457</v>
      </c>
      <c r="G473" s="24">
        <v>102417314</v>
      </c>
      <c r="H473" s="25">
        <v>481</v>
      </c>
      <c r="I473" s="26">
        <v>467</v>
      </c>
      <c r="J473" s="27">
        <v>103962643</v>
      </c>
      <c r="K473" s="28">
        <v>349</v>
      </c>
      <c r="L473" s="29">
        <v>334</v>
      </c>
      <c r="M473" s="24">
        <v>25796197</v>
      </c>
      <c r="N473" s="25">
        <v>454</v>
      </c>
      <c r="O473" s="26">
        <v>440</v>
      </c>
      <c r="P473" s="27">
        <v>19592036</v>
      </c>
      <c r="Q473" s="28">
        <v>459</v>
      </c>
      <c r="R473" s="29">
        <v>444</v>
      </c>
      <c r="S473" s="24">
        <v>60786783</v>
      </c>
      <c r="T473" s="25">
        <v>399</v>
      </c>
      <c r="U473" s="26">
        <v>387</v>
      </c>
      <c r="V473" s="27">
        <v>2569470</v>
      </c>
      <c r="W473" s="28">
        <v>128</v>
      </c>
      <c r="X473" s="29">
        <v>126</v>
      </c>
      <c r="Y473" s="24">
        <v>87746</v>
      </c>
      <c r="Z473" s="25">
        <v>150</v>
      </c>
      <c r="AA473" s="26">
        <v>137</v>
      </c>
      <c r="AB473" s="27">
        <v>1068</v>
      </c>
      <c r="AC473" s="107">
        <v>384</v>
      </c>
      <c r="AD473" s="22">
        <v>0</v>
      </c>
      <c r="AE473" s="30">
        <v>0</v>
      </c>
      <c r="AF473" s="31">
        <v>100</v>
      </c>
    </row>
    <row r="474" spans="1:32" s="3" customFormat="1" ht="18.75" customHeight="1">
      <c r="A474" s="32">
        <v>472</v>
      </c>
      <c r="B474" s="33" t="s">
        <v>3052</v>
      </c>
      <c r="C474" s="34" t="s">
        <v>82</v>
      </c>
      <c r="D474" s="35" t="s">
        <v>1061</v>
      </c>
      <c r="E474" s="45" t="s">
        <v>3052</v>
      </c>
      <c r="F474" s="47">
        <v>458</v>
      </c>
      <c r="G474" s="38">
        <v>101987598</v>
      </c>
      <c r="H474" s="39">
        <v>450</v>
      </c>
      <c r="I474" s="40">
        <v>437</v>
      </c>
      <c r="J474" s="41">
        <v>115300882</v>
      </c>
      <c r="K474" s="42" t="s">
        <v>3052</v>
      </c>
      <c r="L474" s="43" t="s">
        <v>3052</v>
      </c>
      <c r="M474" s="44" t="s">
        <v>3052</v>
      </c>
      <c r="N474" s="39" t="s">
        <v>3052</v>
      </c>
      <c r="O474" s="40" t="s">
        <v>3052</v>
      </c>
      <c r="P474" s="62" t="s">
        <v>3052</v>
      </c>
      <c r="Q474" s="42" t="s">
        <v>3052</v>
      </c>
      <c r="R474" s="43" t="s">
        <v>3052</v>
      </c>
      <c r="S474" s="44" t="s">
        <v>3052</v>
      </c>
      <c r="T474" s="39" t="s">
        <v>3052</v>
      </c>
      <c r="U474" s="40" t="s">
        <v>3052</v>
      </c>
      <c r="V474" s="62" t="s">
        <v>3052</v>
      </c>
      <c r="W474" s="42">
        <v>382</v>
      </c>
      <c r="X474" s="43">
        <v>377</v>
      </c>
      <c r="Y474" s="38">
        <v>7937</v>
      </c>
      <c r="Z474" s="39" t="s">
        <v>3052</v>
      </c>
      <c r="AA474" s="40" t="s">
        <v>3052</v>
      </c>
      <c r="AB474" s="62" t="s">
        <v>3052</v>
      </c>
      <c r="AC474" s="108">
        <v>384</v>
      </c>
      <c r="AD474" s="45">
        <v>0</v>
      </c>
      <c r="AE474" s="37">
        <v>100</v>
      </c>
      <c r="AF474" s="46">
        <v>0</v>
      </c>
    </row>
    <row r="475" spans="1:32" s="3" customFormat="1" ht="18.75" customHeight="1">
      <c r="A475" s="32">
        <v>473</v>
      </c>
      <c r="B475" s="33">
        <v>448</v>
      </c>
      <c r="C475" s="34" t="s">
        <v>2762</v>
      </c>
      <c r="D475" s="35" t="s">
        <v>3054</v>
      </c>
      <c r="E475" s="36">
        <v>15</v>
      </c>
      <c r="F475" s="37" t="s">
        <v>3052</v>
      </c>
      <c r="G475" s="38">
        <v>101560673</v>
      </c>
      <c r="H475" s="39">
        <v>489</v>
      </c>
      <c r="I475" s="40">
        <v>15</v>
      </c>
      <c r="J475" s="41">
        <v>101560673</v>
      </c>
      <c r="K475" s="42">
        <v>218</v>
      </c>
      <c r="L475" s="43">
        <v>14</v>
      </c>
      <c r="M475" s="38">
        <v>52336114</v>
      </c>
      <c r="N475" s="39">
        <v>496</v>
      </c>
      <c r="O475" s="40">
        <v>15</v>
      </c>
      <c r="P475" s="41">
        <v>-2906556</v>
      </c>
      <c r="Q475" s="42">
        <v>364</v>
      </c>
      <c r="R475" s="43">
        <v>13</v>
      </c>
      <c r="S475" s="38">
        <v>108741512</v>
      </c>
      <c r="T475" s="39">
        <v>479</v>
      </c>
      <c r="U475" s="40">
        <v>15</v>
      </c>
      <c r="V475" s="41">
        <v>-14348113</v>
      </c>
      <c r="W475" s="42" t="s">
        <v>3052</v>
      </c>
      <c r="X475" s="43" t="s">
        <v>3052</v>
      </c>
      <c r="Y475" s="44" t="s">
        <v>3052</v>
      </c>
      <c r="Z475" s="39">
        <v>76</v>
      </c>
      <c r="AA475" s="40">
        <v>11</v>
      </c>
      <c r="AB475" s="41">
        <v>1687</v>
      </c>
      <c r="AC475" s="108">
        <v>384</v>
      </c>
      <c r="AD475" s="45">
        <v>100</v>
      </c>
      <c r="AE475" s="37">
        <v>0</v>
      </c>
      <c r="AF475" s="46">
        <v>0</v>
      </c>
    </row>
    <row r="476" spans="1:32" s="3" customFormat="1" ht="18.75" customHeight="1">
      <c r="A476" s="32">
        <v>474</v>
      </c>
      <c r="B476" s="67" t="s">
        <v>3052</v>
      </c>
      <c r="C476" s="34" t="s">
        <v>2763</v>
      </c>
      <c r="D476" s="35" t="s">
        <v>3056</v>
      </c>
      <c r="E476" s="45" t="s">
        <v>3052</v>
      </c>
      <c r="F476" s="47">
        <v>459</v>
      </c>
      <c r="G476" s="38">
        <v>101527602</v>
      </c>
      <c r="H476" s="39">
        <v>479</v>
      </c>
      <c r="I476" s="40">
        <v>465</v>
      </c>
      <c r="J476" s="41">
        <v>104368794</v>
      </c>
      <c r="K476" s="42">
        <v>313</v>
      </c>
      <c r="L476" s="43">
        <v>298</v>
      </c>
      <c r="M476" s="38">
        <v>31973177</v>
      </c>
      <c r="N476" s="39">
        <v>364</v>
      </c>
      <c r="O476" s="40">
        <v>350</v>
      </c>
      <c r="P476" s="41">
        <v>44353695</v>
      </c>
      <c r="Q476" s="42">
        <v>350</v>
      </c>
      <c r="R476" s="43">
        <v>338</v>
      </c>
      <c r="S476" s="38">
        <v>114651090</v>
      </c>
      <c r="T476" s="39">
        <v>207</v>
      </c>
      <c r="U476" s="40">
        <v>199</v>
      </c>
      <c r="V476" s="41">
        <v>17137858</v>
      </c>
      <c r="W476" s="42">
        <v>410</v>
      </c>
      <c r="X476" s="43">
        <v>404</v>
      </c>
      <c r="Y476" s="38">
        <v>2765</v>
      </c>
      <c r="Z476" s="39">
        <v>434</v>
      </c>
      <c r="AA476" s="40">
        <v>419</v>
      </c>
      <c r="AB476" s="41">
        <v>188</v>
      </c>
      <c r="AC476" s="108">
        <v>331</v>
      </c>
      <c r="AD476" s="45">
        <v>0</v>
      </c>
      <c r="AE476" s="37">
        <v>100</v>
      </c>
      <c r="AF476" s="46">
        <v>0</v>
      </c>
    </row>
    <row r="477" spans="1:32" s="3" customFormat="1" ht="18.75" customHeight="1">
      <c r="A477" s="48">
        <v>475</v>
      </c>
      <c r="B477" s="49" t="s">
        <v>3052</v>
      </c>
      <c r="C477" s="50" t="s">
        <v>2764</v>
      </c>
      <c r="D477" s="51" t="s">
        <v>3051</v>
      </c>
      <c r="E477" s="52" t="s">
        <v>3052</v>
      </c>
      <c r="F477" s="53">
        <v>460</v>
      </c>
      <c r="G477" s="54">
        <v>101495461</v>
      </c>
      <c r="H477" s="55">
        <v>490</v>
      </c>
      <c r="I477" s="56">
        <v>475</v>
      </c>
      <c r="J477" s="57">
        <v>101495461</v>
      </c>
      <c r="K477" s="58">
        <v>344</v>
      </c>
      <c r="L477" s="59">
        <v>329</v>
      </c>
      <c r="M477" s="54">
        <v>26474593</v>
      </c>
      <c r="N477" s="55">
        <v>469</v>
      </c>
      <c r="O477" s="56">
        <v>455</v>
      </c>
      <c r="P477" s="57">
        <v>13961685</v>
      </c>
      <c r="Q477" s="58">
        <v>444</v>
      </c>
      <c r="R477" s="59">
        <v>429</v>
      </c>
      <c r="S477" s="54">
        <v>65744300</v>
      </c>
      <c r="T477" s="55">
        <v>453</v>
      </c>
      <c r="U477" s="56">
        <v>439</v>
      </c>
      <c r="V477" s="57">
        <v>-706120</v>
      </c>
      <c r="W477" s="58">
        <v>251</v>
      </c>
      <c r="X477" s="59">
        <v>248</v>
      </c>
      <c r="Y477" s="54">
        <v>38387</v>
      </c>
      <c r="Z477" s="55">
        <v>241</v>
      </c>
      <c r="AA477" s="56">
        <v>228</v>
      </c>
      <c r="AB477" s="57">
        <v>687</v>
      </c>
      <c r="AC477" s="109">
        <v>384</v>
      </c>
      <c r="AD477" s="52">
        <v>0</v>
      </c>
      <c r="AE477" s="60">
        <v>0</v>
      </c>
      <c r="AF477" s="61">
        <v>100</v>
      </c>
    </row>
    <row r="478" spans="1:32" s="3" customFormat="1" ht="18.75" customHeight="1">
      <c r="A478" s="167">
        <v>476</v>
      </c>
      <c r="B478" s="168">
        <v>419</v>
      </c>
      <c r="C478" s="169" t="s">
        <v>2772</v>
      </c>
      <c r="D478" s="170" t="s">
        <v>3056</v>
      </c>
      <c r="E478" s="171" t="s">
        <v>3052</v>
      </c>
      <c r="F478" s="172">
        <v>461</v>
      </c>
      <c r="G478" s="173">
        <v>101307086</v>
      </c>
      <c r="H478" s="174">
        <v>361</v>
      </c>
      <c r="I478" s="175">
        <v>348</v>
      </c>
      <c r="J478" s="176">
        <v>144955253</v>
      </c>
      <c r="K478" s="177">
        <v>245</v>
      </c>
      <c r="L478" s="178">
        <v>230</v>
      </c>
      <c r="M478" s="173">
        <v>46703092</v>
      </c>
      <c r="N478" s="174">
        <v>270</v>
      </c>
      <c r="O478" s="175">
        <v>259</v>
      </c>
      <c r="P478" s="176">
        <v>79758024</v>
      </c>
      <c r="Q478" s="177">
        <v>392</v>
      </c>
      <c r="R478" s="178">
        <v>377</v>
      </c>
      <c r="S478" s="173">
        <v>95344730</v>
      </c>
      <c r="T478" s="174">
        <v>150</v>
      </c>
      <c r="U478" s="175">
        <v>143</v>
      </c>
      <c r="V478" s="176">
        <v>27291610</v>
      </c>
      <c r="W478" s="177">
        <v>355</v>
      </c>
      <c r="X478" s="178">
        <v>351</v>
      </c>
      <c r="Y478" s="173">
        <v>12616</v>
      </c>
      <c r="Z478" s="174">
        <v>438</v>
      </c>
      <c r="AA478" s="175">
        <v>423</v>
      </c>
      <c r="AB478" s="176">
        <v>184</v>
      </c>
      <c r="AC478" s="179">
        <v>352</v>
      </c>
      <c r="AD478" s="171">
        <v>0</v>
      </c>
      <c r="AE478" s="180">
        <v>0</v>
      </c>
      <c r="AF478" s="181">
        <v>100</v>
      </c>
    </row>
    <row r="479" spans="1:32" s="3" customFormat="1" ht="18.75" customHeight="1">
      <c r="A479" s="32">
        <v>477</v>
      </c>
      <c r="B479" s="33">
        <v>349</v>
      </c>
      <c r="C479" s="34" t="s">
        <v>2765</v>
      </c>
      <c r="D479" s="35" t="s">
        <v>889</v>
      </c>
      <c r="E479" s="45" t="s">
        <v>3052</v>
      </c>
      <c r="F479" s="47">
        <v>462</v>
      </c>
      <c r="G479" s="38">
        <v>101306987</v>
      </c>
      <c r="H479" s="39">
        <v>487</v>
      </c>
      <c r="I479" s="40">
        <v>473</v>
      </c>
      <c r="J479" s="41">
        <v>101729149</v>
      </c>
      <c r="K479" s="42">
        <v>451</v>
      </c>
      <c r="L479" s="43">
        <v>436</v>
      </c>
      <c r="M479" s="38">
        <v>10484453</v>
      </c>
      <c r="N479" s="39">
        <v>315</v>
      </c>
      <c r="O479" s="40">
        <v>303</v>
      </c>
      <c r="P479" s="41">
        <v>60256356</v>
      </c>
      <c r="Q479" s="42">
        <v>422</v>
      </c>
      <c r="R479" s="43">
        <v>407</v>
      </c>
      <c r="S479" s="38">
        <v>77403889</v>
      </c>
      <c r="T479" s="39">
        <v>312</v>
      </c>
      <c r="U479" s="40">
        <v>301</v>
      </c>
      <c r="V479" s="41">
        <v>7617314</v>
      </c>
      <c r="W479" s="42">
        <v>447</v>
      </c>
      <c r="X479" s="43">
        <v>439</v>
      </c>
      <c r="Y479" s="38">
        <v>45</v>
      </c>
      <c r="Z479" s="39">
        <v>432</v>
      </c>
      <c r="AA479" s="40">
        <v>417</v>
      </c>
      <c r="AB479" s="41">
        <v>194</v>
      </c>
      <c r="AC479" s="108">
        <v>312</v>
      </c>
      <c r="AD479" s="45">
        <v>0</v>
      </c>
      <c r="AE479" s="37">
        <v>100</v>
      </c>
      <c r="AF479" s="46">
        <v>0</v>
      </c>
    </row>
    <row r="480" spans="1:32" s="3" customFormat="1" ht="18.75" customHeight="1">
      <c r="A480" s="32">
        <v>478</v>
      </c>
      <c r="B480" s="67" t="s">
        <v>3052</v>
      </c>
      <c r="C480" s="34" t="s">
        <v>2766</v>
      </c>
      <c r="D480" s="35" t="s">
        <v>3103</v>
      </c>
      <c r="E480" s="45" t="s">
        <v>3052</v>
      </c>
      <c r="F480" s="47">
        <v>463</v>
      </c>
      <c r="G480" s="38">
        <v>101151584</v>
      </c>
      <c r="H480" s="39">
        <v>478</v>
      </c>
      <c r="I480" s="40">
        <v>464</v>
      </c>
      <c r="J480" s="41">
        <v>104751626</v>
      </c>
      <c r="K480" s="42">
        <v>353</v>
      </c>
      <c r="L480" s="43">
        <v>338</v>
      </c>
      <c r="M480" s="38">
        <v>25212793</v>
      </c>
      <c r="N480" s="39">
        <v>322</v>
      </c>
      <c r="O480" s="40">
        <v>308</v>
      </c>
      <c r="P480" s="41">
        <v>59421954</v>
      </c>
      <c r="Q480" s="42">
        <v>316</v>
      </c>
      <c r="R480" s="43">
        <v>304</v>
      </c>
      <c r="S480" s="38">
        <v>132071828</v>
      </c>
      <c r="T480" s="39">
        <v>322</v>
      </c>
      <c r="U480" s="40">
        <v>311</v>
      </c>
      <c r="V480" s="41">
        <v>6955746</v>
      </c>
      <c r="W480" s="42">
        <v>300</v>
      </c>
      <c r="X480" s="43">
        <v>297</v>
      </c>
      <c r="Y480" s="38">
        <v>24682</v>
      </c>
      <c r="Z480" s="39">
        <v>217</v>
      </c>
      <c r="AA480" s="40">
        <v>204</v>
      </c>
      <c r="AB480" s="41">
        <v>763</v>
      </c>
      <c r="AC480" s="108">
        <v>321</v>
      </c>
      <c r="AD480" s="45">
        <v>0</v>
      </c>
      <c r="AE480" s="37">
        <v>100</v>
      </c>
      <c r="AF480" s="46">
        <v>0</v>
      </c>
    </row>
    <row r="481" spans="1:32" s="3" customFormat="1" ht="18.75" customHeight="1">
      <c r="A481" s="32">
        <v>479</v>
      </c>
      <c r="B481" s="33" t="s">
        <v>3052</v>
      </c>
      <c r="C481" s="34" t="s">
        <v>2767</v>
      </c>
      <c r="D481" s="35" t="s">
        <v>2187</v>
      </c>
      <c r="E481" s="45" t="s">
        <v>3052</v>
      </c>
      <c r="F481" s="47">
        <v>464</v>
      </c>
      <c r="G481" s="38">
        <v>100751864</v>
      </c>
      <c r="H481" s="39">
        <v>355</v>
      </c>
      <c r="I481" s="40">
        <v>342</v>
      </c>
      <c r="J481" s="41">
        <v>147253805</v>
      </c>
      <c r="K481" s="42">
        <v>396</v>
      </c>
      <c r="L481" s="43">
        <v>381</v>
      </c>
      <c r="M481" s="38">
        <v>20098680</v>
      </c>
      <c r="N481" s="39">
        <v>341</v>
      </c>
      <c r="O481" s="40">
        <v>327</v>
      </c>
      <c r="P481" s="41">
        <v>52112439</v>
      </c>
      <c r="Q481" s="42">
        <v>262</v>
      </c>
      <c r="R481" s="43">
        <v>250</v>
      </c>
      <c r="S481" s="38">
        <v>171670864</v>
      </c>
      <c r="T481" s="39">
        <v>447</v>
      </c>
      <c r="U481" s="40">
        <v>433</v>
      </c>
      <c r="V481" s="41">
        <v>254350</v>
      </c>
      <c r="W481" s="42" t="s">
        <v>3052</v>
      </c>
      <c r="X481" s="43" t="s">
        <v>3052</v>
      </c>
      <c r="Y481" s="44" t="s">
        <v>3052</v>
      </c>
      <c r="Z481" s="39">
        <v>319</v>
      </c>
      <c r="AA481" s="40">
        <v>305</v>
      </c>
      <c r="AB481" s="41">
        <v>435</v>
      </c>
      <c r="AC481" s="108">
        <v>321</v>
      </c>
      <c r="AD481" s="45">
        <v>0</v>
      </c>
      <c r="AE481" s="37">
        <v>100</v>
      </c>
      <c r="AF481" s="46">
        <v>0</v>
      </c>
    </row>
    <row r="482" spans="1:32" s="3" customFormat="1" ht="18.75" customHeight="1">
      <c r="A482" s="152">
        <v>480</v>
      </c>
      <c r="B482" s="153" t="s">
        <v>3052</v>
      </c>
      <c r="C482" s="154" t="s">
        <v>118</v>
      </c>
      <c r="D482" s="155" t="s">
        <v>3056</v>
      </c>
      <c r="E482" s="156" t="s">
        <v>3052</v>
      </c>
      <c r="F482" s="157">
        <v>465</v>
      </c>
      <c r="G482" s="158">
        <v>100438967</v>
      </c>
      <c r="H482" s="159">
        <v>493</v>
      </c>
      <c r="I482" s="160">
        <v>478</v>
      </c>
      <c r="J482" s="161">
        <v>100471778</v>
      </c>
      <c r="K482" s="162">
        <v>466</v>
      </c>
      <c r="L482" s="163">
        <v>451</v>
      </c>
      <c r="M482" s="158">
        <v>6913383</v>
      </c>
      <c r="N482" s="159">
        <v>485</v>
      </c>
      <c r="O482" s="160">
        <v>471</v>
      </c>
      <c r="P482" s="161">
        <v>6921074</v>
      </c>
      <c r="Q482" s="162">
        <v>497</v>
      </c>
      <c r="R482" s="163">
        <v>482</v>
      </c>
      <c r="S482" s="158">
        <v>32562313</v>
      </c>
      <c r="T482" s="159">
        <v>438</v>
      </c>
      <c r="U482" s="160">
        <v>424</v>
      </c>
      <c r="V482" s="161">
        <v>560414</v>
      </c>
      <c r="W482" s="162">
        <v>264</v>
      </c>
      <c r="X482" s="163">
        <v>261</v>
      </c>
      <c r="Y482" s="158">
        <v>34816</v>
      </c>
      <c r="Z482" s="159">
        <v>486</v>
      </c>
      <c r="AA482" s="160">
        <v>471</v>
      </c>
      <c r="AB482" s="161">
        <v>90</v>
      </c>
      <c r="AC482" s="164">
        <v>383</v>
      </c>
      <c r="AD482" s="156">
        <v>0</v>
      </c>
      <c r="AE482" s="165">
        <v>100</v>
      </c>
      <c r="AF482" s="166">
        <v>0</v>
      </c>
    </row>
    <row r="483" spans="1:32" s="3" customFormat="1" ht="18.75" customHeight="1">
      <c r="A483" s="18">
        <v>481</v>
      </c>
      <c r="B483" s="19">
        <v>404</v>
      </c>
      <c r="C483" s="20" t="s">
        <v>2680</v>
      </c>
      <c r="D483" s="21" t="s">
        <v>3058</v>
      </c>
      <c r="E483" s="22" t="s">
        <v>3052</v>
      </c>
      <c r="F483" s="23">
        <v>466</v>
      </c>
      <c r="G483" s="24">
        <v>100289973</v>
      </c>
      <c r="H483" s="25">
        <v>485</v>
      </c>
      <c r="I483" s="26">
        <v>471</v>
      </c>
      <c r="J483" s="69">
        <v>102873846</v>
      </c>
      <c r="K483" s="28">
        <v>443</v>
      </c>
      <c r="L483" s="29">
        <v>428</v>
      </c>
      <c r="M483" s="24">
        <v>12196197</v>
      </c>
      <c r="N483" s="25">
        <v>251</v>
      </c>
      <c r="O483" s="26">
        <v>240</v>
      </c>
      <c r="P483" s="27">
        <v>85802484</v>
      </c>
      <c r="Q483" s="28">
        <v>315</v>
      </c>
      <c r="R483" s="29">
        <v>303</v>
      </c>
      <c r="S483" s="24">
        <v>132644692</v>
      </c>
      <c r="T483" s="25">
        <v>405</v>
      </c>
      <c r="U483" s="26">
        <v>393</v>
      </c>
      <c r="V483" s="27">
        <v>2403194</v>
      </c>
      <c r="W483" s="28">
        <v>348</v>
      </c>
      <c r="X483" s="29">
        <v>344</v>
      </c>
      <c r="Y483" s="24">
        <v>14653</v>
      </c>
      <c r="Z483" s="25">
        <v>402</v>
      </c>
      <c r="AA483" s="26">
        <v>387</v>
      </c>
      <c r="AB483" s="27">
        <v>251</v>
      </c>
      <c r="AC483" s="107">
        <v>311</v>
      </c>
      <c r="AD483" s="22">
        <v>0</v>
      </c>
      <c r="AE483" s="30">
        <v>100</v>
      </c>
      <c r="AF483" s="31">
        <v>0</v>
      </c>
    </row>
    <row r="484" spans="1:32" s="3" customFormat="1" ht="18.75" customHeight="1">
      <c r="A484" s="137">
        <v>482</v>
      </c>
      <c r="B484" s="138">
        <v>417</v>
      </c>
      <c r="C484" s="139" t="s">
        <v>119</v>
      </c>
      <c r="D484" s="140" t="s">
        <v>3056</v>
      </c>
      <c r="E484" s="141" t="s">
        <v>3052</v>
      </c>
      <c r="F484" s="142">
        <v>467</v>
      </c>
      <c r="G484" s="143">
        <v>100176854</v>
      </c>
      <c r="H484" s="144">
        <v>491</v>
      </c>
      <c r="I484" s="145">
        <v>476</v>
      </c>
      <c r="J484" s="146">
        <v>100862206</v>
      </c>
      <c r="K484" s="147">
        <v>407</v>
      </c>
      <c r="L484" s="148">
        <v>392</v>
      </c>
      <c r="M484" s="143">
        <v>17099446</v>
      </c>
      <c r="N484" s="144">
        <v>483</v>
      </c>
      <c r="O484" s="145">
        <v>469</v>
      </c>
      <c r="P484" s="146">
        <v>8164091</v>
      </c>
      <c r="Q484" s="147">
        <v>466</v>
      </c>
      <c r="R484" s="148">
        <v>451</v>
      </c>
      <c r="S484" s="143">
        <v>56497368</v>
      </c>
      <c r="T484" s="144">
        <v>448</v>
      </c>
      <c r="U484" s="145">
        <v>434</v>
      </c>
      <c r="V484" s="146">
        <v>136262</v>
      </c>
      <c r="W484" s="147" t="s">
        <v>3052</v>
      </c>
      <c r="X484" s="148" t="s">
        <v>3052</v>
      </c>
      <c r="Y484" s="186" t="s">
        <v>3052</v>
      </c>
      <c r="Z484" s="144">
        <v>412</v>
      </c>
      <c r="AA484" s="145">
        <v>397</v>
      </c>
      <c r="AB484" s="146">
        <v>231</v>
      </c>
      <c r="AC484" s="149">
        <v>369</v>
      </c>
      <c r="AD484" s="141">
        <v>0</v>
      </c>
      <c r="AE484" s="150">
        <v>100</v>
      </c>
      <c r="AF484" s="151">
        <v>0</v>
      </c>
    </row>
    <row r="485" spans="1:32" s="3" customFormat="1" ht="18.75" customHeight="1">
      <c r="A485" s="32">
        <v>483</v>
      </c>
      <c r="B485" s="33">
        <v>394</v>
      </c>
      <c r="C485" s="34" t="s">
        <v>120</v>
      </c>
      <c r="D485" s="35" t="s">
        <v>3058</v>
      </c>
      <c r="E485" s="45" t="s">
        <v>3052</v>
      </c>
      <c r="F485" s="47">
        <v>468</v>
      </c>
      <c r="G485" s="38">
        <v>100078480</v>
      </c>
      <c r="H485" s="39">
        <v>494</v>
      </c>
      <c r="I485" s="40">
        <v>479</v>
      </c>
      <c r="J485" s="41">
        <v>100078480</v>
      </c>
      <c r="K485" s="42">
        <v>253</v>
      </c>
      <c r="L485" s="43">
        <v>238</v>
      </c>
      <c r="M485" s="38">
        <v>44670025</v>
      </c>
      <c r="N485" s="39">
        <v>320</v>
      </c>
      <c r="O485" s="40">
        <v>306</v>
      </c>
      <c r="P485" s="41">
        <v>59674597</v>
      </c>
      <c r="Q485" s="42">
        <v>380</v>
      </c>
      <c r="R485" s="43">
        <v>366</v>
      </c>
      <c r="S485" s="38">
        <v>102748084</v>
      </c>
      <c r="T485" s="39">
        <v>264</v>
      </c>
      <c r="U485" s="40">
        <v>255</v>
      </c>
      <c r="V485" s="41">
        <v>11831439</v>
      </c>
      <c r="W485" s="42">
        <v>179</v>
      </c>
      <c r="X485" s="43">
        <v>176</v>
      </c>
      <c r="Y485" s="38">
        <v>62107</v>
      </c>
      <c r="Z485" s="39">
        <v>139</v>
      </c>
      <c r="AA485" s="40">
        <v>126</v>
      </c>
      <c r="AB485" s="41">
        <v>1122</v>
      </c>
      <c r="AC485" s="108">
        <v>384</v>
      </c>
      <c r="AD485" s="45">
        <v>0</v>
      </c>
      <c r="AE485" s="37">
        <v>100</v>
      </c>
      <c r="AF485" s="46">
        <v>0</v>
      </c>
    </row>
    <row r="486" spans="1:32" s="3" customFormat="1" ht="18.75" customHeight="1">
      <c r="A486" s="32">
        <v>484</v>
      </c>
      <c r="B486" s="33" t="s">
        <v>3052</v>
      </c>
      <c r="C486" s="34" t="s">
        <v>121</v>
      </c>
      <c r="D486" s="35" t="s">
        <v>1061</v>
      </c>
      <c r="E486" s="45" t="s">
        <v>3052</v>
      </c>
      <c r="F486" s="47">
        <v>469</v>
      </c>
      <c r="G486" s="38">
        <v>100062244</v>
      </c>
      <c r="H486" s="39">
        <v>486</v>
      </c>
      <c r="I486" s="40">
        <v>472</v>
      </c>
      <c r="J486" s="41">
        <v>102164767</v>
      </c>
      <c r="K486" s="42">
        <v>310</v>
      </c>
      <c r="L486" s="43">
        <v>295</v>
      </c>
      <c r="M486" s="38">
        <v>32201625</v>
      </c>
      <c r="N486" s="39">
        <v>365</v>
      </c>
      <c r="O486" s="40">
        <v>351</v>
      </c>
      <c r="P486" s="41">
        <v>44207409</v>
      </c>
      <c r="Q486" s="42">
        <v>342</v>
      </c>
      <c r="R486" s="43">
        <v>330</v>
      </c>
      <c r="S486" s="38">
        <v>118325189</v>
      </c>
      <c r="T486" s="39">
        <v>268</v>
      </c>
      <c r="U486" s="40">
        <v>258</v>
      </c>
      <c r="V486" s="41">
        <v>11539907</v>
      </c>
      <c r="W486" s="42">
        <v>196</v>
      </c>
      <c r="X486" s="43">
        <v>193</v>
      </c>
      <c r="Y486" s="38">
        <v>55368</v>
      </c>
      <c r="Z486" s="39">
        <v>268</v>
      </c>
      <c r="AA486" s="40">
        <v>255</v>
      </c>
      <c r="AB486" s="41">
        <v>578</v>
      </c>
      <c r="AC486" s="108">
        <v>382</v>
      </c>
      <c r="AD486" s="45">
        <v>0</v>
      </c>
      <c r="AE486" s="37">
        <v>100</v>
      </c>
      <c r="AF486" s="46">
        <v>0</v>
      </c>
    </row>
    <row r="487" spans="1:32" s="3" customFormat="1" ht="18.75" customHeight="1">
      <c r="A487" s="48">
        <v>485</v>
      </c>
      <c r="B487" s="49" t="s">
        <v>3052</v>
      </c>
      <c r="C487" s="50" t="s">
        <v>122</v>
      </c>
      <c r="D487" s="51" t="s">
        <v>3056</v>
      </c>
      <c r="E487" s="52" t="s">
        <v>3052</v>
      </c>
      <c r="F487" s="53">
        <v>470</v>
      </c>
      <c r="G487" s="54">
        <v>99673045</v>
      </c>
      <c r="H487" s="55">
        <v>430</v>
      </c>
      <c r="I487" s="56">
        <v>417</v>
      </c>
      <c r="J487" s="57">
        <v>121543704</v>
      </c>
      <c r="K487" s="58">
        <v>411</v>
      </c>
      <c r="L487" s="59">
        <v>396</v>
      </c>
      <c r="M487" s="54">
        <v>16552585</v>
      </c>
      <c r="N487" s="55">
        <v>431</v>
      </c>
      <c r="O487" s="56">
        <v>417</v>
      </c>
      <c r="P487" s="57">
        <v>26704992</v>
      </c>
      <c r="Q487" s="58">
        <v>426</v>
      </c>
      <c r="R487" s="59">
        <v>411</v>
      </c>
      <c r="S487" s="54">
        <v>74728446</v>
      </c>
      <c r="T487" s="55">
        <v>285</v>
      </c>
      <c r="U487" s="56">
        <v>275</v>
      </c>
      <c r="V487" s="57">
        <v>10230628</v>
      </c>
      <c r="W487" s="58">
        <v>344</v>
      </c>
      <c r="X487" s="59">
        <v>340</v>
      </c>
      <c r="Y487" s="54">
        <v>16148</v>
      </c>
      <c r="Z487" s="55">
        <v>420</v>
      </c>
      <c r="AA487" s="56">
        <v>405</v>
      </c>
      <c r="AB487" s="57">
        <v>214</v>
      </c>
      <c r="AC487" s="109">
        <v>371</v>
      </c>
      <c r="AD487" s="52">
        <v>0</v>
      </c>
      <c r="AE487" s="60">
        <v>50</v>
      </c>
      <c r="AF487" s="61">
        <v>50</v>
      </c>
    </row>
    <row r="488" spans="1:32" s="3" customFormat="1" ht="18.75" customHeight="1">
      <c r="A488" s="18">
        <v>486</v>
      </c>
      <c r="B488" s="19" t="s">
        <v>3052</v>
      </c>
      <c r="C488" s="20" t="s">
        <v>123</v>
      </c>
      <c r="D488" s="21" t="s">
        <v>3056</v>
      </c>
      <c r="E488" s="22" t="s">
        <v>3052</v>
      </c>
      <c r="F488" s="23">
        <v>471</v>
      </c>
      <c r="G488" s="24">
        <v>99314360</v>
      </c>
      <c r="H488" s="25">
        <v>421</v>
      </c>
      <c r="I488" s="26">
        <v>408</v>
      </c>
      <c r="J488" s="27">
        <v>123407930</v>
      </c>
      <c r="K488" s="28">
        <v>386</v>
      </c>
      <c r="L488" s="29">
        <v>371</v>
      </c>
      <c r="M488" s="24">
        <v>21146902</v>
      </c>
      <c r="N488" s="25">
        <v>434</v>
      </c>
      <c r="O488" s="26">
        <v>420</v>
      </c>
      <c r="P488" s="27">
        <v>25844881</v>
      </c>
      <c r="Q488" s="28">
        <v>389</v>
      </c>
      <c r="R488" s="29">
        <v>374</v>
      </c>
      <c r="S488" s="24">
        <v>97069591</v>
      </c>
      <c r="T488" s="25">
        <v>277</v>
      </c>
      <c r="U488" s="26">
        <v>267</v>
      </c>
      <c r="V488" s="27">
        <v>10836788</v>
      </c>
      <c r="W488" s="28">
        <v>349</v>
      </c>
      <c r="X488" s="29">
        <v>345</v>
      </c>
      <c r="Y488" s="24">
        <v>14641</v>
      </c>
      <c r="Z488" s="25">
        <v>441</v>
      </c>
      <c r="AA488" s="26">
        <v>426</v>
      </c>
      <c r="AB488" s="27">
        <v>177</v>
      </c>
      <c r="AC488" s="107">
        <v>331</v>
      </c>
      <c r="AD488" s="22">
        <v>0</v>
      </c>
      <c r="AE488" s="30">
        <v>100</v>
      </c>
      <c r="AF488" s="31">
        <v>0</v>
      </c>
    </row>
    <row r="489" spans="1:32" s="3" customFormat="1" ht="18.75" customHeight="1">
      <c r="A489" s="32">
        <v>487</v>
      </c>
      <c r="B489" s="33" t="s">
        <v>3052</v>
      </c>
      <c r="C489" s="34" t="s">
        <v>124</v>
      </c>
      <c r="D489" s="35" t="s">
        <v>3058</v>
      </c>
      <c r="E489" s="45" t="s">
        <v>3052</v>
      </c>
      <c r="F489" s="47">
        <v>472</v>
      </c>
      <c r="G489" s="38">
        <v>99283668</v>
      </c>
      <c r="H489" s="39">
        <v>495</v>
      </c>
      <c r="I489" s="40">
        <v>480</v>
      </c>
      <c r="J489" s="62">
        <v>99721415</v>
      </c>
      <c r="K489" s="42">
        <v>452</v>
      </c>
      <c r="L489" s="43">
        <v>437</v>
      </c>
      <c r="M489" s="38">
        <v>10204285</v>
      </c>
      <c r="N489" s="39">
        <v>423</v>
      </c>
      <c r="O489" s="40">
        <v>409</v>
      </c>
      <c r="P489" s="41">
        <v>29219821</v>
      </c>
      <c r="Q489" s="42">
        <v>452</v>
      </c>
      <c r="R489" s="43">
        <v>437</v>
      </c>
      <c r="S489" s="38">
        <v>63410439</v>
      </c>
      <c r="T489" s="39">
        <v>346</v>
      </c>
      <c r="U489" s="40">
        <v>335</v>
      </c>
      <c r="V489" s="41">
        <v>5196747</v>
      </c>
      <c r="W489" s="42">
        <v>241</v>
      </c>
      <c r="X489" s="43">
        <v>238</v>
      </c>
      <c r="Y489" s="38">
        <v>42079</v>
      </c>
      <c r="Z489" s="39">
        <v>475</v>
      </c>
      <c r="AA489" s="40">
        <v>460</v>
      </c>
      <c r="AB489" s="41">
        <v>111</v>
      </c>
      <c r="AC489" s="108">
        <v>383</v>
      </c>
      <c r="AD489" s="45">
        <v>0</v>
      </c>
      <c r="AE489" s="37">
        <v>100</v>
      </c>
      <c r="AF489" s="46">
        <v>0</v>
      </c>
    </row>
    <row r="490" spans="1:32" s="3" customFormat="1" ht="18.75" customHeight="1">
      <c r="A490" s="32">
        <v>488</v>
      </c>
      <c r="B490" s="33" t="s">
        <v>3052</v>
      </c>
      <c r="C490" s="34" t="s">
        <v>125</v>
      </c>
      <c r="D490" s="35" t="s">
        <v>2187</v>
      </c>
      <c r="E490" s="45" t="s">
        <v>3052</v>
      </c>
      <c r="F490" s="47">
        <v>473</v>
      </c>
      <c r="G490" s="38">
        <v>99223835</v>
      </c>
      <c r="H490" s="39">
        <v>488</v>
      </c>
      <c r="I490" s="40">
        <v>474</v>
      </c>
      <c r="J490" s="41">
        <v>101585665</v>
      </c>
      <c r="K490" s="42">
        <v>317</v>
      </c>
      <c r="L490" s="43">
        <v>302</v>
      </c>
      <c r="M490" s="38">
        <v>31235090</v>
      </c>
      <c r="N490" s="39">
        <v>284</v>
      </c>
      <c r="O490" s="40">
        <v>273</v>
      </c>
      <c r="P490" s="41">
        <v>73123338</v>
      </c>
      <c r="Q490" s="42">
        <v>410</v>
      </c>
      <c r="R490" s="43">
        <v>395</v>
      </c>
      <c r="S490" s="38">
        <v>82966946</v>
      </c>
      <c r="T490" s="39">
        <v>216</v>
      </c>
      <c r="U490" s="40">
        <v>207</v>
      </c>
      <c r="V490" s="41">
        <v>16407105</v>
      </c>
      <c r="W490" s="42">
        <v>334</v>
      </c>
      <c r="X490" s="43">
        <v>330</v>
      </c>
      <c r="Y490" s="38">
        <v>17562</v>
      </c>
      <c r="Z490" s="39">
        <v>375</v>
      </c>
      <c r="AA490" s="40">
        <v>360</v>
      </c>
      <c r="AB490" s="41">
        <v>314</v>
      </c>
      <c r="AC490" s="108">
        <v>341</v>
      </c>
      <c r="AD490" s="45">
        <v>0</v>
      </c>
      <c r="AE490" s="37">
        <v>100</v>
      </c>
      <c r="AF490" s="46">
        <v>0</v>
      </c>
    </row>
    <row r="491" spans="1:32" s="3" customFormat="1" ht="18.75" customHeight="1">
      <c r="A491" s="137">
        <v>489</v>
      </c>
      <c r="B491" s="138">
        <v>441</v>
      </c>
      <c r="C491" s="139" t="s">
        <v>126</v>
      </c>
      <c r="D491" s="140" t="s">
        <v>3056</v>
      </c>
      <c r="E491" s="141" t="s">
        <v>3052</v>
      </c>
      <c r="F491" s="142">
        <v>474</v>
      </c>
      <c r="G491" s="143">
        <v>98716395</v>
      </c>
      <c r="H491" s="144">
        <v>397</v>
      </c>
      <c r="I491" s="145">
        <v>384</v>
      </c>
      <c r="J491" s="146">
        <v>130053896</v>
      </c>
      <c r="K491" s="147">
        <v>362</v>
      </c>
      <c r="L491" s="148">
        <v>347</v>
      </c>
      <c r="M491" s="143">
        <v>23809418</v>
      </c>
      <c r="N491" s="144">
        <v>444</v>
      </c>
      <c r="O491" s="145">
        <v>430</v>
      </c>
      <c r="P491" s="146">
        <v>23640876</v>
      </c>
      <c r="Q491" s="147">
        <v>493</v>
      </c>
      <c r="R491" s="148">
        <v>478</v>
      </c>
      <c r="S491" s="143">
        <v>39111563</v>
      </c>
      <c r="T491" s="144">
        <v>238</v>
      </c>
      <c r="U491" s="145">
        <v>229</v>
      </c>
      <c r="V491" s="146">
        <v>13649202</v>
      </c>
      <c r="W491" s="147">
        <v>279</v>
      </c>
      <c r="X491" s="148">
        <v>276</v>
      </c>
      <c r="Y491" s="143">
        <v>28584</v>
      </c>
      <c r="Z491" s="144">
        <v>448</v>
      </c>
      <c r="AA491" s="145">
        <v>433</v>
      </c>
      <c r="AB491" s="146">
        <v>164</v>
      </c>
      <c r="AC491" s="149">
        <v>382</v>
      </c>
      <c r="AD491" s="141">
        <v>0</v>
      </c>
      <c r="AE491" s="150">
        <v>0</v>
      </c>
      <c r="AF491" s="151">
        <v>100</v>
      </c>
    </row>
    <row r="492" spans="1:32" s="3" customFormat="1" ht="18.75" customHeight="1">
      <c r="A492" s="48">
        <v>490</v>
      </c>
      <c r="B492" s="49" t="s">
        <v>3052</v>
      </c>
      <c r="C492" s="50" t="s">
        <v>127</v>
      </c>
      <c r="D492" s="51" t="s">
        <v>359</v>
      </c>
      <c r="E492" s="52" t="s">
        <v>3052</v>
      </c>
      <c r="F492" s="53">
        <v>475</v>
      </c>
      <c r="G492" s="54">
        <v>98416168</v>
      </c>
      <c r="H492" s="55">
        <v>492</v>
      </c>
      <c r="I492" s="56">
        <v>477</v>
      </c>
      <c r="J492" s="57">
        <v>100736952</v>
      </c>
      <c r="K492" s="58" t="s">
        <v>3052</v>
      </c>
      <c r="L492" s="59" t="s">
        <v>3052</v>
      </c>
      <c r="M492" s="65" t="s">
        <v>3052</v>
      </c>
      <c r="N492" s="55" t="s">
        <v>3052</v>
      </c>
      <c r="O492" s="56" t="s">
        <v>3052</v>
      </c>
      <c r="P492" s="66" t="s">
        <v>3052</v>
      </c>
      <c r="Q492" s="58" t="s">
        <v>3052</v>
      </c>
      <c r="R492" s="59" t="s">
        <v>3052</v>
      </c>
      <c r="S492" s="65" t="s">
        <v>3052</v>
      </c>
      <c r="T492" s="55" t="s">
        <v>3052</v>
      </c>
      <c r="U492" s="56" t="s">
        <v>3052</v>
      </c>
      <c r="V492" s="66" t="s">
        <v>3052</v>
      </c>
      <c r="W492" s="58">
        <v>403</v>
      </c>
      <c r="X492" s="59">
        <v>397</v>
      </c>
      <c r="Y492" s="54">
        <v>3417</v>
      </c>
      <c r="Z492" s="55">
        <v>479</v>
      </c>
      <c r="AA492" s="56">
        <v>464</v>
      </c>
      <c r="AB492" s="57">
        <v>105</v>
      </c>
      <c r="AC492" s="109">
        <v>390</v>
      </c>
      <c r="AD492" s="52">
        <v>0</v>
      </c>
      <c r="AE492" s="60">
        <v>100</v>
      </c>
      <c r="AF492" s="61">
        <v>0</v>
      </c>
    </row>
    <row r="493" spans="1:32" s="3" customFormat="1" ht="18.75" customHeight="1">
      <c r="A493" s="18">
        <v>491</v>
      </c>
      <c r="B493" s="19" t="s">
        <v>3052</v>
      </c>
      <c r="C493" s="20" t="s">
        <v>1206</v>
      </c>
      <c r="D493" s="21" t="s">
        <v>3092</v>
      </c>
      <c r="E493" s="22" t="s">
        <v>3052</v>
      </c>
      <c r="F493" s="23">
        <v>476</v>
      </c>
      <c r="G493" s="24">
        <v>97829102</v>
      </c>
      <c r="H493" s="25">
        <v>499</v>
      </c>
      <c r="I493" s="26">
        <v>484</v>
      </c>
      <c r="J493" s="27">
        <v>97829102</v>
      </c>
      <c r="K493" s="28">
        <v>438</v>
      </c>
      <c r="L493" s="29">
        <v>423</v>
      </c>
      <c r="M493" s="24">
        <v>12559286</v>
      </c>
      <c r="N493" s="25">
        <v>402</v>
      </c>
      <c r="O493" s="26">
        <v>388</v>
      </c>
      <c r="P493" s="27">
        <v>34219158</v>
      </c>
      <c r="Q493" s="28">
        <v>474</v>
      </c>
      <c r="R493" s="29">
        <v>459</v>
      </c>
      <c r="S493" s="24">
        <v>51216539</v>
      </c>
      <c r="T493" s="25">
        <v>308</v>
      </c>
      <c r="U493" s="26">
        <v>297</v>
      </c>
      <c r="V493" s="27">
        <v>7827421</v>
      </c>
      <c r="W493" s="28" t="s">
        <v>3052</v>
      </c>
      <c r="X493" s="29" t="s">
        <v>3052</v>
      </c>
      <c r="Y493" s="64" t="s">
        <v>3052</v>
      </c>
      <c r="Z493" s="25">
        <v>451</v>
      </c>
      <c r="AA493" s="26">
        <v>436</v>
      </c>
      <c r="AB493" s="27">
        <v>156</v>
      </c>
      <c r="AC493" s="107">
        <v>311</v>
      </c>
      <c r="AD493" s="22">
        <v>0</v>
      </c>
      <c r="AE493" s="30">
        <v>100</v>
      </c>
      <c r="AF493" s="31">
        <v>0</v>
      </c>
    </row>
    <row r="494" spans="1:32" s="3" customFormat="1" ht="18.75" customHeight="1">
      <c r="A494" s="137">
        <v>492</v>
      </c>
      <c r="B494" s="138">
        <v>462</v>
      </c>
      <c r="C494" s="139" t="s">
        <v>128</v>
      </c>
      <c r="D494" s="140" t="s">
        <v>3056</v>
      </c>
      <c r="E494" s="141" t="s">
        <v>3052</v>
      </c>
      <c r="F494" s="142">
        <v>477</v>
      </c>
      <c r="G494" s="143">
        <v>97677758</v>
      </c>
      <c r="H494" s="144">
        <v>496</v>
      </c>
      <c r="I494" s="145">
        <v>481</v>
      </c>
      <c r="J494" s="146">
        <v>98944118</v>
      </c>
      <c r="K494" s="147">
        <v>486</v>
      </c>
      <c r="L494" s="148">
        <v>471</v>
      </c>
      <c r="M494" s="143">
        <v>2925191</v>
      </c>
      <c r="N494" s="144">
        <v>451</v>
      </c>
      <c r="O494" s="145">
        <v>437</v>
      </c>
      <c r="P494" s="146">
        <v>20098515</v>
      </c>
      <c r="Q494" s="147">
        <v>488</v>
      </c>
      <c r="R494" s="148">
        <v>473</v>
      </c>
      <c r="S494" s="143">
        <v>43769970</v>
      </c>
      <c r="T494" s="144">
        <v>452</v>
      </c>
      <c r="U494" s="145">
        <v>438</v>
      </c>
      <c r="V494" s="146">
        <v>-230442</v>
      </c>
      <c r="W494" s="147">
        <v>225</v>
      </c>
      <c r="X494" s="148">
        <v>222</v>
      </c>
      <c r="Y494" s="143">
        <v>46934</v>
      </c>
      <c r="Z494" s="144">
        <v>328</v>
      </c>
      <c r="AA494" s="145">
        <v>314</v>
      </c>
      <c r="AB494" s="146">
        <v>425</v>
      </c>
      <c r="AC494" s="149">
        <v>312</v>
      </c>
      <c r="AD494" s="141">
        <v>0</v>
      </c>
      <c r="AE494" s="150">
        <v>94</v>
      </c>
      <c r="AF494" s="151">
        <v>6</v>
      </c>
    </row>
    <row r="495" spans="1:32" s="3" customFormat="1" ht="18.75" customHeight="1">
      <c r="A495" s="137">
        <v>493</v>
      </c>
      <c r="B495" s="188" t="s">
        <v>3052</v>
      </c>
      <c r="C495" s="139" t="s">
        <v>129</v>
      </c>
      <c r="D495" s="140" t="s">
        <v>3056</v>
      </c>
      <c r="E495" s="141" t="s">
        <v>3052</v>
      </c>
      <c r="F495" s="142">
        <v>478</v>
      </c>
      <c r="G495" s="143">
        <v>97644836</v>
      </c>
      <c r="H495" s="144">
        <v>432</v>
      </c>
      <c r="I495" s="145">
        <v>419</v>
      </c>
      <c r="J495" s="146">
        <v>121249735</v>
      </c>
      <c r="K495" s="147">
        <v>283</v>
      </c>
      <c r="L495" s="148">
        <v>268</v>
      </c>
      <c r="M495" s="143">
        <v>36980814</v>
      </c>
      <c r="N495" s="144">
        <v>356</v>
      </c>
      <c r="O495" s="145">
        <v>342</v>
      </c>
      <c r="P495" s="146">
        <v>47287084</v>
      </c>
      <c r="Q495" s="147">
        <v>427</v>
      </c>
      <c r="R495" s="148">
        <v>412</v>
      </c>
      <c r="S495" s="143">
        <v>74662779</v>
      </c>
      <c r="T495" s="144">
        <v>197</v>
      </c>
      <c r="U495" s="145">
        <v>189</v>
      </c>
      <c r="V495" s="146">
        <v>18261966</v>
      </c>
      <c r="W495" s="147">
        <v>384</v>
      </c>
      <c r="X495" s="148">
        <v>379</v>
      </c>
      <c r="Y495" s="143">
        <v>6398</v>
      </c>
      <c r="Z495" s="144">
        <v>459</v>
      </c>
      <c r="AA495" s="145">
        <v>444</v>
      </c>
      <c r="AB495" s="146">
        <v>139</v>
      </c>
      <c r="AC495" s="149">
        <v>352</v>
      </c>
      <c r="AD495" s="141">
        <v>0</v>
      </c>
      <c r="AE495" s="150">
        <v>0</v>
      </c>
      <c r="AF495" s="151">
        <v>100</v>
      </c>
    </row>
    <row r="496" spans="1:32" s="3" customFormat="1" ht="18.75" customHeight="1">
      <c r="A496" s="32">
        <v>494</v>
      </c>
      <c r="B496" s="67">
        <v>297</v>
      </c>
      <c r="C496" s="34" t="s">
        <v>130</v>
      </c>
      <c r="D496" s="35" t="s">
        <v>3164</v>
      </c>
      <c r="E496" s="45" t="s">
        <v>3052</v>
      </c>
      <c r="F496" s="47">
        <v>479</v>
      </c>
      <c r="G496" s="38">
        <v>97441614</v>
      </c>
      <c r="H496" s="39">
        <v>498</v>
      </c>
      <c r="I496" s="40">
        <v>483</v>
      </c>
      <c r="J496" s="41">
        <v>97835322</v>
      </c>
      <c r="K496" s="42">
        <v>474</v>
      </c>
      <c r="L496" s="43">
        <v>459</v>
      </c>
      <c r="M496" s="38">
        <v>5381732</v>
      </c>
      <c r="N496" s="39">
        <v>416</v>
      </c>
      <c r="O496" s="40">
        <v>402</v>
      </c>
      <c r="P496" s="41">
        <v>30427660</v>
      </c>
      <c r="Q496" s="42">
        <v>485</v>
      </c>
      <c r="R496" s="43">
        <v>470</v>
      </c>
      <c r="S496" s="38">
        <v>45707115</v>
      </c>
      <c r="T496" s="39">
        <v>404</v>
      </c>
      <c r="U496" s="40">
        <v>392</v>
      </c>
      <c r="V496" s="41">
        <v>2457404</v>
      </c>
      <c r="W496" s="42">
        <v>171</v>
      </c>
      <c r="X496" s="43">
        <v>168</v>
      </c>
      <c r="Y496" s="38">
        <v>64810</v>
      </c>
      <c r="Z496" s="39">
        <v>488</v>
      </c>
      <c r="AA496" s="40">
        <v>473</v>
      </c>
      <c r="AB496" s="41">
        <v>88</v>
      </c>
      <c r="AC496" s="108">
        <v>312</v>
      </c>
      <c r="AD496" s="45">
        <v>0</v>
      </c>
      <c r="AE496" s="37">
        <v>100</v>
      </c>
      <c r="AF496" s="46">
        <v>0</v>
      </c>
    </row>
    <row r="497" spans="1:32" s="3" customFormat="1" ht="18.75" customHeight="1">
      <c r="A497" s="152">
        <v>495</v>
      </c>
      <c r="B497" s="153">
        <v>442</v>
      </c>
      <c r="C497" s="154" t="s">
        <v>131</v>
      </c>
      <c r="D497" s="155" t="s">
        <v>3056</v>
      </c>
      <c r="E497" s="156" t="s">
        <v>3052</v>
      </c>
      <c r="F497" s="157">
        <v>480</v>
      </c>
      <c r="G497" s="158">
        <v>97060983</v>
      </c>
      <c r="H497" s="159">
        <v>414</v>
      </c>
      <c r="I497" s="160">
        <v>401</v>
      </c>
      <c r="J497" s="161">
        <v>125278814</v>
      </c>
      <c r="K497" s="162">
        <v>381</v>
      </c>
      <c r="L497" s="163">
        <v>366</v>
      </c>
      <c r="M497" s="158">
        <v>21986703</v>
      </c>
      <c r="N497" s="159">
        <v>474</v>
      </c>
      <c r="O497" s="160">
        <v>460</v>
      </c>
      <c r="P497" s="161">
        <v>12602172</v>
      </c>
      <c r="Q497" s="162">
        <v>449</v>
      </c>
      <c r="R497" s="163">
        <v>434</v>
      </c>
      <c r="S497" s="158">
        <v>64347186</v>
      </c>
      <c r="T497" s="159">
        <v>442</v>
      </c>
      <c r="U497" s="160">
        <v>428</v>
      </c>
      <c r="V497" s="161">
        <v>502334</v>
      </c>
      <c r="W497" s="162">
        <v>329</v>
      </c>
      <c r="X497" s="163">
        <v>325</v>
      </c>
      <c r="Y497" s="158">
        <v>17855</v>
      </c>
      <c r="Z497" s="159">
        <v>185</v>
      </c>
      <c r="AA497" s="160">
        <v>172</v>
      </c>
      <c r="AB497" s="161">
        <v>899</v>
      </c>
      <c r="AC497" s="164">
        <v>382</v>
      </c>
      <c r="AD497" s="156">
        <v>0</v>
      </c>
      <c r="AE497" s="165">
        <v>100</v>
      </c>
      <c r="AF497" s="166">
        <v>0</v>
      </c>
    </row>
    <row r="498" spans="1:32" s="3" customFormat="1" ht="18.75" customHeight="1">
      <c r="A498" s="18">
        <v>496</v>
      </c>
      <c r="B498" s="19">
        <v>466</v>
      </c>
      <c r="C498" s="20" t="s">
        <v>2257</v>
      </c>
      <c r="D498" s="21" t="s">
        <v>2976</v>
      </c>
      <c r="E498" s="22" t="s">
        <v>3052</v>
      </c>
      <c r="F498" s="23">
        <v>481</v>
      </c>
      <c r="G498" s="24">
        <v>97057560</v>
      </c>
      <c r="H498" s="25">
        <v>497</v>
      </c>
      <c r="I498" s="26">
        <v>482</v>
      </c>
      <c r="J498" s="27">
        <v>98043378</v>
      </c>
      <c r="K498" s="28">
        <v>400</v>
      </c>
      <c r="L498" s="29">
        <v>385</v>
      </c>
      <c r="M498" s="24">
        <v>18593639</v>
      </c>
      <c r="N498" s="25">
        <v>376</v>
      </c>
      <c r="O498" s="26">
        <v>362</v>
      </c>
      <c r="P498" s="27">
        <v>41537727</v>
      </c>
      <c r="Q498" s="28">
        <v>307</v>
      </c>
      <c r="R498" s="29">
        <v>295</v>
      </c>
      <c r="S498" s="24">
        <v>135030665</v>
      </c>
      <c r="T498" s="25">
        <v>243</v>
      </c>
      <c r="U498" s="26">
        <v>234</v>
      </c>
      <c r="V498" s="27">
        <v>13150240</v>
      </c>
      <c r="W498" s="28">
        <v>237</v>
      </c>
      <c r="X498" s="29">
        <v>234</v>
      </c>
      <c r="Y498" s="24">
        <v>42792</v>
      </c>
      <c r="Z498" s="25">
        <v>330</v>
      </c>
      <c r="AA498" s="26">
        <v>316</v>
      </c>
      <c r="AB498" s="27">
        <v>421</v>
      </c>
      <c r="AC498" s="107">
        <v>210</v>
      </c>
      <c r="AD498" s="22">
        <v>0</v>
      </c>
      <c r="AE498" s="30">
        <v>100</v>
      </c>
      <c r="AF498" s="31">
        <v>0</v>
      </c>
    </row>
    <row r="499" spans="1:32" s="3" customFormat="1" ht="18.75" customHeight="1">
      <c r="A499" s="137">
        <v>497</v>
      </c>
      <c r="B499" s="138">
        <v>424</v>
      </c>
      <c r="C499" s="139" t="s">
        <v>132</v>
      </c>
      <c r="D499" s="140" t="s">
        <v>3056</v>
      </c>
      <c r="E499" s="141" t="s">
        <v>3052</v>
      </c>
      <c r="F499" s="142">
        <v>482</v>
      </c>
      <c r="G499" s="143">
        <v>97045025</v>
      </c>
      <c r="H499" s="144">
        <v>350</v>
      </c>
      <c r="I499" s="145">
        <v>337</v>
      </c>
      <c r="J499" s="146">
        <v>149661602</v>
      </c>
      <c r="K499" s="147">
        <v>457</v>
      </c>
      <c r="L499" s="148">
        <v>442</v>
      </c>
      <c r="M499" s="143">
        <v>8781995</v>
      </c>
      <c r="N499" s="144">
        <v>326</v>
      </c>
      <c r="O499" s="145">
        <v>312</v>
      </c>
      <c r="P499" s="146">
        <v>57003507</v>
      </c>
      <c r="Q499" s="147">
        <v>368</v>
      </c>
      <c r="R499" s="148">
        <v>355</v>
      </c>
      <c r="S499" s="143">
        <v>107994193</v>
      </c>
      <c r="T499" s="144">
        <v>352</v>
      </c>
      <c r="U499" s="145">
        <v>341</v>
      </c>
      <c r="V499" s="146">
        <v>4944638</v>
      </c>
      <c r="W499" s="147">
        <v>183</v>
      </c>
      <c r="X499" s="148">
        <v>180</v>
      </c>
      <c r="Y499" s="143">
        <v>59597</v>
      </c>
      <c r="Z499" s="144">
        <v>435</v>
      </c>
      <c r="AA499" s="145">
        <v>420</v>
      </c>
      <c r="AB499" s="146">
        <v>187</v>
      </c>
      <c r="AC499" s="149">
        <v>210</v>
      </c>
      <c r="AD499" s="141">
        <v>0</v>
      </c>
      <c r="AE499" s="150">
        <v>100</v>
      </c>
      <c r="AF499" s="151">
        <v>0</v>
      </c>
    </row>
    <row r="500" spans="1:32" s="3" customFormat="1" ht="18.75" customHeight="1">
      <c r="A500" s="137">
        <v>498</v>
      </c>
      <c r="B500" s="138" t="s">
        <v>3052</v>
      </c>
      <c r="C500" s="139" t="s">
        <v>133</v>
      </c>
      <c r="D500" s="140" t="s">
        <v>3056</v>
      </c>
      <c r="E500" s="141" t="s">
        <v>3052</v>
      </c>
      <c r="F500" s="142">
        <v>483</v>
      </c>
      <c r="G500" s="143">
        <v>96855175</v>
      </c>
      <c r="H500" s="144">
        <v>464</v>
      </c>
      <c r="I500" s="145">
        <v>451</v>
      </c>
      <c r="J500" s="146">
        <v>110430936</v>
      </c>
      <c r="K500" s="147">
        <v>427</v>
      </c>
      <c r="L500" s="148">
        <v>412</v>
      </c>
      <c r="M500" s="143">
        <v>14131779</v>
      </c>
      <c r="N500" s="144">
        <v>491</v>
      </c>
      <c r="O500" s="145">
        <v>477</v>
      </c>
      <c r="P500" s="146">
        <v>4106937</v>
      </c>
      <c r="Q500" s="147">
        <v>423</v>
      </c>
      <c r="R500" s="148">
        <v>408</v>
      </c>
      <c r="S500" s="143">
        <v>76767820</v>
      </c>
      <c r="T500" s="144">
        <v>416</v>
      </c>
      <c r="U500" s="145">
        <v>404</v>
      </c>
      <c r="V500" s="146">
        <v>1495518</v>
      </c>
      <c r="W500" s="147">
        <v>340</v>
      </c>
      <c r="X500" s="148">
        <v>336</v>
      </c>
      <c r="Y500" s="143">
        <v>16884</v>
      </c>
      <c r="Z500" s="144">
        <v>300</v>
      </c>
      <c r="AA500" s="145">
        <v>286</v>
      </c>
      <c r="AB500" s="146">
        <v>474</v>
      </c>
      <c r="AC500" s="149">
        <v>321</v>
      </c>
      <c r="AD500" s="141">
        <v>0</v>
      </c>
      <c r="AE500" s="150">
        <v>100</v>
      </c>
      <c r="AF500" s="151">
        <v>0</v>
      </c>
    </row>
    <row r="501" spans="1:32" s="3" customFormat="1" ht="18.75" customHeight="1">
      <c r="A501" s="32">
        <v>499</v>
      </c>
      <c r="B501" s="33">
        <v>421</v>
      </c>
      <c r="C501" s="34" t="s">
        <v>1214</v>
      </c>
      <c r="D501" s="35" t="s">
        <v>275</v>
      </c>
      <c r="E501" s="45" t="s">
        <v>3052</v>
      </c>
      <c r="F501" s="47">
        <v>484</v>
      </c>
      <c r="G501" s="38">
        <v>96775335</v>
      </c>
      <c r="H501" s="39">
        <v>500</v>
      </c>
      <c r="I501" s="40">
        <v>485</v>
      </c>
      <c r="J501" s="41">
        <v>97397047</v>
      </c>
      <c r="K501" s="42">
        <v>254</v>
      </c>
      <c r="L501" s="43">
        <v>239</v>
      </c>
      <c r="M501" s="38">
        <v>44656378</v>
      </c>
      <c r="N501" s="39">
        <v>154</v>
      </c>
      <c r="O501" s="40">
        <v>144</v>
      </c>
      <c r="P501" s="41">
        <v>157703626</v>
      </c>
      <c r="Q501" s="42">
        <v>269</v>
      </c>
      <c r="R501" s="43">
        <v>257</v>
      </c>
      <c r="S501" s="38">
        <v>167517087</v>
      </c>
      <c r="T501" s="39">
        <v>146</v>
      </c>
      <c r="U501" s="40">
        <v>139</v>
      </c>
      <c r="V501" s="41">
        <v>27576625</v>
      </c>
      <c r="W501" s="42">
        <v>336</v>
      </c>
      <c r="X501" s="43">
        <v>332</v>
      </c>
      <c r="Y501" s="38">
        <v>17300</v>
      </c>
      <c r="Z501" s="39">
        <v>374</v>
      </c>
      <c r="AA501" s="40">
        <v>359</v>
      </c>
      <c r="AB501" s="41">
        <v>314</v>
      </c>
      <c r="AC501" s="108">
        <v>369</v>
      </c>
      <c r="AD501" s="45">
        <v>0</v>
      </c>
      <c r="AE501" s="37">
        <v>100</v>
      </c>
      <c r="AF501" s="46">
        <v>0</v>
      </c>
    </row>
    <row r="502" spans="1:32" s="3" customFormat="1" ht="18.75" customHeight="1">
      <c r="A502" s="191">
        <v>500</v>
      </c>
      <c r="B502" s="192" t="s">
        <v>3052</v>
      </c>
      <c r="C502" s="193" t="s">
        <v>134</v>
      </c>
      <c r="D502" s="194" t="s">
        <v>3056</v>
      </c>
      <c r="E502" s="195" t="s">
        <v>3052</v>
      </c>
      <c r="F502" s="196">
        <v>485</v>
      </c>
      <c r="G502" s="197">
        <v>96638642</v>
      </c>
      <c r="H502" s="198">
        <v>373</v>
      </c>
      <c r="I502" s="199">
        <v>360</v>
      </c>
      <c r="J502" s="200">
        <v>139849840</v>
      </c>
      <c r="K502" s="201" t="s">
        <v>3052</v>
      </c>
      <c r="L502" s="202" t="s">
        <v>3052</v>
      </c>
      <c r="M502" s="208" t="s">
        <v>3052</v>
      </c>
      <c r="N502" s="198" t="s">
        <v>3052</v>
      </c>
      <c r="O502" s="199" t="s">
        <v>3052</v>
      </c>
      <c r="P502" s="209" t="s">
        <v>3052</v>
      </c>
      <c r="Q502" s="201" t="s">
        <v>3052</v>
      </c>
      <c r="R502" s="202" t="s">
        <v>3052</v>
      </c>
      <c r="S502" s="208" t="s">
        <v>3052</v>
      </c>
      <c r="T502" s="198" t="s">
        <v>3052</v>
      </c>
      <c r="U502" s="199" t="s">
        <v>3052</v>
      </c>
      <c r="V502" s="209" t="s">
        <v>3052</v>
      </c>
      <c r="W502" s="201">
        <v>277</v>
      </c>
      <c r="X502" s="202">
        <v>274</v>
      </c>
      <c r="Y502" s="197">
        <v>29274</v>
      </c>
      <c r="Z502" s="198" t="s">
        <v>3052</v>
      </c>
      <c r="AA502" s="199" t="s">
        <v>3052</v>
      </c>
      <c r="AB502" s="209" t="s">
        <v>3052</v>
      </c>
      <c r="AC502" s="203">
        <v>351</v>
      </c>
      <c r="AD502" s="195">
        <v>0</v>
      </c>
      <c r="AE502" s="204">
        <v>100</v>
      </c>
      <c r="AF502" s="205">
        <v>0</v>
      </c>
    </row>
    <row r="503" spans="1:32" s="3" customFormat="1">
      <c r="A503" s="658" t="s">
        <v>3203</v>
      </c>
      <c r="B503" s="659"/>
      <c r="C503" s="659"/>
      <c r="Y503" s="92"/>
    </row>
    <row r="504" spans="1:32" ht="22.5" customHeight="1">
      <c r="A504" s="660"/>
      <c r="B504" s="660"/>
      <c r="C504" s="660"/>
      <c r="D504" s="661" t="s">
        <v>3204</v>
      </c>
      <c r="E504" s="661"/>
      <c r="F504" s="704">
        <v>203544984622</v>
      </c>
      <c r="G504" s="704"/>
      <c r="I504" s="704">
        <v>253262845807</v>
      </c>
      <c r="J504" s="663"/>
      <c r="L504" s="704">
        <v>79664619120</v>
      </c>
      <c r="M504" s="663"/>
      <c r="O504" s="704">
        <v>114825844817</v>
      </c>
      <c r="P504" s="663"/>
      <c r="R504" s="704">
        <v>209675157862</v>
      </c>
      <c r="S504" s="663"/>
      <c r="U504" s="704">
        <v>18264350955</v>
      </c>
      <c r="V504" s="663"/>
      <c r="X504" s="704">
        <v>54525768</v>
      </c>
      <c r="Y504" s="663"/>
      <c r="AA504" s="704">
        <v>552758</v>
      </c>
      <c r="AB504" s="663"/>
      <c r="AC504" s="90"/>
      <c r="AD504" s="90"/>
      <c r="AE504" s="90"/>
      <c r="AF504" s="90"/>
    </row>
    <row r="505" spans="1:32" hidden="1">
      <c r="A505" s="3"/>
      <c r="B505" s="3"/>
      <c r="C505" s="3"/>
      <c r="E505" s="88"/>
      <c r="G505" s="90"/>
      <c r="J505" s="90"/>
      <c r="M505" s="90"/>
      <c r="P505" s="90"/>
      <c r="S505" s="90"/>
      <c r="V505" s="90"/>
      <c r="Y505" s="90"/>
      <c r="AB505" s="90"/>
      <c r="AC505" s="90"/>
      <c r="AD505" s="90"/>
      <c r="AE505" s="90"/>
      <c r="AF505" s="90"/>
    </row>
    <row r="506" spans="1:32" hidden="1">
      <c r="D506" s="87">
        <f>SUM(F504:AA504)</f>
        <v>879292881709</v>
      </c>
      <c r="E506" s="88" t="s">
        <v>1316</v>
      </c>
      <c r="G506" s="90">
        <f>F504/500</f>
        <v>407089969.24400002</v>
      </c>
      <c r="J506" s="90">
        <f>I504/500</f>
        <v>506525691.61400002</v>
      </c>
      <c r="M506" s="90">
        <f>L504/500</f>
        <v>159329238.24000001</v>
      </c>
      <c r="P506" s="90">
        <f>O504/500</f>
        <v>229651689.634</v>
      </c>
      <c r="S506" s="90">
        <f>R504/500</f>
        <v>419350315.72399998</v>
      </c>
      <c r="V506" s="90">
        <f>U504/500</f>
        <v>36528701.909999996</v>
      </c>
      <c r="Y506" s="90">
        <f>X504/500</f>
        <v>109051.53599999999</v>
      </c>
      <c r="AB506" s="90">
        <f>AA504/500</f>
        <v>1105.5160000000001</v>
      </c>
      <c r="AC506" s="90"/>
    </row>
  </sheetData>
  <sheetProtection password="CFD1" sheet="1" objects="1" scenarios="1" autoFilter="0"/>
  <autoFilter ref="A2:AF504"/>
  <mergeCells count="27">
    <mergeCell ref="W1:Y1"/>
    <mergeCell ref="A1:B1"/>
    <mergeCell ref="C1:C2"/>
    <mergeCell ref="D1:D2"/>
    <mergeCell ref="E1:E2"/>
    <mergeCell ref="F1:F2"/>
    <mergeCell ref="G1:G2"/>
    <mergeCell ref="K1:M1"/>
    <mergeCell ref="N1:P1"/>
    <mergeCell ref="Q1:S1"/>
    <mergeCell ref="T1:V1"/>
    <mergeCell ref="AF1:AF2"/>
    <mergeCell ref="AD1:AD2"/>
    <mergeCell ref="Z1:AB1"/>
    <mergeCell ref="AC1:AC2"/>
    <mergeCell ref="A503:C504"/>
    <mergeCell ref="D504:E504"/>
    <mergeCell ref="F504:G504"/>
    <mergeCell ref="I504:J504"/>
    <mergeCell ref="X504:Y504"/>
    <mergeCell ref="H1:J1"/>
    <mergeCell ref="AA504:AB504"/>
    <mergeCell ref="L504:M504"/>
    <mergeCell ref="O504:P504"/>
    <mergeCell ref="R504:S504"/>
    <mergeCell ref="U504:V504"/>
    <mergeCell ref="AE1:AE2"/>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31" man="1"/>
    <brk id="302" max="31" man="1"/>
    <brk id="352" max="31" man="1"/>
    <brk id="402" max="31" man="1"/>
    <brk id="452" max="31" man="1"/>
  </rowBreaks>
  <colBreaks count="1" manualBreakCount="1">
    <brk id="19" max="503"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
    <tabColor indexed="43"/>
  </sheetPr>
  <dimension ref="A1:IU513"/>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cols>
    <col min="1" max="2" width="7.85546875" style="89" customWidth="1"/>
    <col min="3" max="3" width="52.42578125" style="89" customWidth="1"/>
    <col min="4" max="4" width="15.7109375" style="89" customWidth="1"/>
    <col min="5" max="6" width="7.85546875" style="89" customWidth="1"/>
    <col min="7" max="7" width="15.28515625" style="89" bestFit="1" customWidth="1"/>
    <col min="8" max="9" width="11" style="89" customWidth="1"/>
    <col min="10" max="10" width="15.28515625" style="89" bestFit="1" customWidth="1"/>
    <col min="11" max="12" width="11" style="89" customWidth="1"/>
    <col min="13" max="13" width="15.28515625" style="89" bestFit="1" customWidth="1"/>
    <col min="14" max="15" width="11" style="89" customWidth="1"/>
    <col min="16" max="16" width="15.28515625" style="89" bestFit="1" customWidth="1"/>
    <col min="17" max="18" width="11" style="89" customWidth="1"/>
    <col min="19" max="19" width="15.28515625" style="89" bestFit="1" customWidth="1"/>
    <col min="20" max="21" width="11" style="89" customWidth="1"/>
    <col min="22" max="22" width="13.85546875" style="89" customWidth="1"/>
    <col min="23" max="24" width="11" style="89" customWidth="1"/>
    <col min="25" max="25" width="13.85546875" style="89" customWidth="1"/>
    <col min="26" max="27" width="11" style="89" customWidth="1"/>
    <col min="28" max="29" width="13.85546875" style="89" customWidth="1"/>
    <col min="30" max="31" width="14" style="89" customWidth="1"/>
    <col min="32" max="32" width="13.85546875" style="89" customWidth="1"/>
    <col min="33" max="255" width="9.140625" style="89" hidden="1" customWidth="1"/>
    <col min="256" max="16384" width="0" style="89" hidden="1"/>
  </cols>
  <sheetData>
    <row r="1" spans="1:32" s="16" customFormat="1" ht="37.5" customHeight="1">
      <c r="A1" s="705" t="s">
        <v>3033</v>
      </c>
      <c r="B1" s="706"/>
      <c r="C1" s="686" t="s">
        <v>3034</v>
      </c>
      <c r="D1" s="688" t="s">
        <v>3035</v>
      </c>
      <c r="E1" s="690" t="s">
        <v>3036</v>
      </c>
      <c r="F1" s="686" t="s">
        <v>3037</v>
      </c>
      <c r="G1" s="688" t="s">
        <v>2197</v>
      </c>
      <c r="H1" s="690" t="s">
        <v>3039</v>
      </c>
      <c r="I1" s="703"/>
      <c r="J1" s="697"/>
      <c r="K1" s="690" t="s">
        <v>3176</v>
      </c>
      <c r="L1" s="703"/>
      <c r="M1" s="697"/>
      <c r="N1" s="694" t="s">
        <v>2768</v>
      </c>
      <c r="O1" s="699"/>
      <c r="P1" s="700"/>
      <c r="Q1" s="694" t="s">
        <v>3043</v>
      </c>
      <c r="R1" s="699"/>
      <c r="S1" s="700"/>
      <c r="T1" s="672" t="s">
        <v>85</v>
      </c>
      <c r="U1" s="708"/>
      <c r="V1" s="709"/>
      <c r="W1" s="672" t="s">
        <v>83</v>
      </c>
      <c r="X1" s="701"/>
      <c r="Y1" s="702"/>
      <c r="Z1" s="672" t="s">
        <v>3032</v>
      </c>
      <c r="AA1" s="673"/>
      <c r="AB1" s="674"/>
      <c r="AC1" s="675" t="s">
        <v>935</v>
      </c>
      <c r="AD1" s="670" t="s">
        <v>3044</v>
      </c>
      <c r="AE1" s="682" t="s">
        <v>3045</v>
      </c>
      <c r="AF1" s="668" t="s">
        <v>3046</v>
      </c>
    </row>
    <row r="2" spans="1:32" s="17" customFormat="1" ht="24" customHeight="1">
      <c r="A2" s="126">
        <v>2006</v>
      </c>
      <c r="B2" s="127">
        <v>2005</v>
      </c>
      <c r="C2" s="687"/>
      <c r="D2" s="697"/>
      <c r="E2" s="698"/>
      <c r="F2" s="703"/>
      <c r="G2" s="693"/>
      <c r="H2" s="118" t="s">
        <v>933</v>
      </c>
      <c r="I2" s="119" t="s">
        <v>934</v>
      </c>
      <c r="J2" s="129" t="s">
        <v>2198</v>
      </c>
      <c r="K2" s="118" t="s">
        <v>933</v>
      </c>
      <c r="L2" s="119" t="s">
        <v>934</v>
      </c>
      <c r="M2" s="129" t="s">
        <v>2198</v>
      </c>
      <c r="N2" s="118" t="s">
        <v>933</v>
      </c>
      <c r="O2" s="119" t="s">
        <v>934</v>
      </c>
      <c r="P2" s="129" t="s">
        <v>2199</v>
      </c>
      <c r="Q2" s="118" t="s">
        <v>933</v>
      </c>
      <c r="R2" s="119" t="s">
        <v>934</v>
      </c>
      <c r="S2" s="129" t="s">
        <v>2198</v>
      </c>
      <c r="T2" s="118" t="s">
        <v>933</v>
      </c>
      <c r="U2" s="119" t="s">
        <v>934</v>
      </c>
      <c r="V2" s="129" t="s">
        <v>2198</v>
      </c>
      <c r="W2" s="118" t="s">
        <v>933</v>
      </c>
      <c r="X2" s="119" t="s">
        <v>934</v>
      </c>
      <c r="Y2" s="129" t="s">
        <v>84</v>
      </c>
      <c r="Z2" s="118" t="s">
        <v>933</v>
      </c>
      <c r="AA2" s="119" t="s">
        <v>934</v>
      </c>
      <c r="AB2" s="129" t="s">
        <v>3049</v>
      </c>
      <c r="AC2" s="676"/>
      <c r="AD2" s="671"/>
      <c r="AE2" s="683"/>
      <c r="AF2" s="669"/>
    </row>
    <row r="3" spans="1:32" s="3" customFormat="1" ht="18.75" customHeight="1">
      <c r="A3" s="18">
        <v>1</v>
      </c>
      <c r="B3" s="19">
        <v>1</v>
      </c>
      <c r="C3" s="20" t="s">
        <v>3050</v>
      </c>
      <c r="D3" s="21" t="s">
        <v>3051</v>
      </c>
      <c r="E3" s="22" t="s">
        <v>3052</v>
      </c>
      <c r="F3" s="23">
        <v>1</v>
      </c>
      <c r="G3" s="24">
        <v>18673722100</v>
      </c>
      <c r="H3" s="25">
        <v>1</v>
      </c>
      <c r="I3" s="26">
        <v>1</v>
      </c>
      <c r="J3" s="27">
        <v>20186738094</v>
      </c>
      <c r="K3" s="28">
        <v>1</v>
      </c>
      <c r="L3" s="29">
        <v>1</v>
      </c>
      <c r="M3" s="24">
        <v>13906513957</v>
      </c>
      <c r="N3" s="25">
        <v>3</v>
      </c>
      <c r="O3" s="26">
        <v>2</v>
      </c>
      <c r="P3" s="27">
        <v>2986809898</v>
      </c>
      <c r="Q3" s="28">
        <v>3</v>
      </c>
      <c r="R3" s="29">
        <v>2</v>
      </c>
      <c r="S3" s="24">
        <v>6054007124</v>
      </c>
      <c r="T3" s="25">
        <v>1</v>
      </c>
      <c r="U3" s="26">
        <v>1</v>
      </c>
      <c r="V3" s="27">
        <v>884735990</v>
      </c>
      <c r="W3" s="28">
        <v>1</v>
      </c>
      <c r="X3" s="29">
        <v>1</v>
      </c>
      <c r="Y3" s="24">
        <v>3044360</v>
      </c>
      <c r="Z3" s="25">
        <v>14</v>
      </c>
      <c r="AA3" s="26">
        <v>9</v>
      </c>
      <c r="AB3" s="27">
        <v>4682</v>
      </c>
      <c r="AC3" s="107">
        <v>353</v>
      </c>
      <c r="AD3" s="22">
        <v>0</v>
      </c>
      <c r="AE3" s="30">
        <v>100</v>
      </c>
      <c r="AF3" s="31">
        <v>0</v>
      </c>
    </row>
    <row r="4" spans="1:32" s="3" customFormat="1" ht="18.75" customHeight="1">
      <c r="A4" s="137">
        <v>2</v>
      </c>
      <c r="B4" s="138">
        <v>2</v>
      </c>
      <c r="C4" s="139" t="s">
        <v>1525</v>
      </c>
      <c r="D4" s="140" t="s">
        <v>3056</v>
      </c>
      <c r="E4" s="185" t="s">
        <v>3052</v>
      </c>
      <c r="F4" s="150">
        <v>2</v>
      </c>
      <c r="G4" s="143">
        <v>5605701061</v>
      </c>
      <c r="H4" s="144">
        <v>3</v>
      </c>
      <c r="I4" s="145">
        <v>3</v>
      </c>
      <c r="J4" s="146">
        <v>6545708581</v>
      </c>
      <c r="K4" s="147">
        <v>12</v>
      </c>
      <c r="L4" s="148">
        <v>10</v>
      </c>
      <c r="M4" s="143">
        <v>1030514926</v>
      </c>
      <c r="N4" s="144">
        <v>17</v>
      </c>
      <c r="O4" s="145">
        <v>10</v>
      </c>
      <c r="P4" s="146">
        <v>969590248</v>
      </c>
      <c r="Q4" s="147">
        <v>11</v>
      </c>
      <c r="R4" s="148">
        <v>7</v>
      </c>
      <c r="S4" s="143">
        <v>2173558664</v>
      </c>
      <c r="T4" s="144">
        <v>4</v>
      </c>
      <c r="U4" s="145">
        <v>3</v>
      </c>
      <c r="V4" s="146">
        <v>547089178</v>
      </c>
      <c r="W4" s="147">
        <v>3</v>
      </c>
      <c r="X4" s="148">
        <v>3</v>
      </c>
      <c r="Y4" s="143">
        <v>2461605</v>
      </c>
      <c r="Z4" s="144">
        <v>7</v>
      </c>
      <c r="AA4" s="145">
        <v>2</v>
      </c>
      <c r="AB4" s="146">
        <v>7991</v>
      </c>
      <c r="AC4" s="149">
        <v>384</v>
      </c>
      <c r="AD4" s="141">
        <v>0</v>
      </c>
      <c r="AE4" s="150">
        <v>58.96</v>
      </c>
      <c r="AF4" s="151">
        <v>41.04</v>
      </c>
    </row>
    <row r="5" spans="1:32" s="3" customFormat="1" ht="18.75" customHeight="1">
      <c r="A5" s="32">
        <v>3</v>
      </c>
      <c r="B5" s="33">
        <v>4</v>
      </c>
      <c r="C5" s="34" t="s">
        <v>1526</v>
      </c>
      <c r="D5" s="35" t="s">
        <v>3054</v>
      </c>
      <c r="E5" s="45">
        <v>1</v>
      </c>
      <c r="F5" s="47" t="s">
        <v>3052</v>
      </c>
      <c r="G5" s="38">
        <v>3954375080</v>
      </c>
      <c r="H5" s="39">
        <v>6</v>
      </c>
      <c r="I5" s="40">
        <v>1</v>
      </c>
      <c r="J5" s="41">
        <v>4167728398</v>
      </c>
      <c r="K5" s="42">
        <v>8</v>
      </c>
      <c r="L5" s="43">
        <v>2</v>
      </c>
      <c r="M5" s="38">
        <v>1229425447</v>
      </c>
      <c r="N5" s="39">
        <v>1</v>
      </c>
      <c r="O5" s="40">
        <v>1</v>
      </c>
      <c r="P5" s="41">
        <v>8295495241</v>
      </c>
      <c r="Q5" s="42">
        <v>1</v>
      </c>
      <c r="R5" s="43">
        <v>1</v>
      </c>
      <c r="S5" s="38">
        <v>16295751998</v>
      </c>
      <c r="T5" s="39">
        <v>11</v>
      </c>
      <c r="U5" s="40">
        <v>2</v>
      </c>
      <c r="V5" s="41">
        <v>215594829</v>
      </c>
      <c r="W5" s="42" t="s">
        <v>3052</v>
      </c>
      <c r="X5" s="43" t="s">
        <v>3052</v>
      </c>
      <c r="Y5" s="44" t="s">
        <v>3052</v>
      </c>
      <c r="Z5" s="39">
        <v>4</v>
      </c>
      <c r="AA5" s="40">
        <v>4</v>
      </c>
      <c r="AB5" s="41">
        <v>9922</v>
      </c>
      <c r="AC5" s="108">
        <v>400</v>
      </c>
      <c r="AD5" s="45">
        <v>100</v>
      </c>
      <c r="AE5" s="37">
        <v>0</v>
      </c>
      <c r="AF5" s="46">
        <v>0</v>
      </c>
    </row>
    <row r="6" spans="1:32" s="3" customFormat="1" ht="18.75" customHeight="1">
      <c r="A6" s="32">
        <v>4</v>
      </c>
      <c r="B6" s="33">
        <v>3</v>
      </c>
      <c r="C6" s="34" t="s">
        <v>1534</v>
      </c>
      <c r="D6" s="35" t="s">
        <v>1699</v>
      </c>
      <c r="E6" s="45" t="s">
        <v>3052</v>
      </c>
      <c r="F6" s="47">
        <v>3</v>
      </c>
      <c r="G6" s="38">
        <v>3942941943</v>
      </c>
      <c r="H6" s="39">
        <v>9</v>
      </c>
      <c r="I6" s="40">
        <v>8</v>
      </c>
      <c r="J6" s="41">
        <v>3961915252</v>
      </c>
      <c r="K6" s="42" t="s">
        <v>3052</v>
      </c>
      <c r="L6" s="43" t="s">
        <v>3052</v>
      </c>
      <c r="M6" s="44" t="s">
        <v>3052</v>
      </c>
      <c r="N6" s="39" t="s">
        <v>3052</v>
      </c>
      <c r="O6" s="40" t="s">
        <v>3052</v>
      </c>
      <c r="P6" s="62" t="s">
        <v>3052</v>
      </c>
      <c r="Q6" s="42" t="s">
        <v>3052</v>
      </c>
      <c r="R6" s="43" t="s">
        <v>3052</v>
      </c>
      <c r="S6" s="44" t="s">
        <v>3052</v>
      </c>
      <c r="T6" s="39" t="s">
        <v>3052</v>
      </c>
      <c r="U6" s="40" t="s">
        <v>3052</v>
      </c>
      <c r="V6" s="62" t="s">
        <v>3052</v>
      </c>
      <c r="W6" s="42">
        <v>2</v>
      </c>
      <c r="X6" s="43">
        <v>2</v>
      </c>
      <c r="Y6" s="38">
        <v>2545866</v>
      </c>
      <c r="Z6" s="39" t="s">
        <v>3052</v>
      </c>
      <c r="AA6" s="40" t="s">
        <v>3052</v>
      </c>
      <c r="AB6" s="62" t="s">
        <v>3052</v>
      </c>
      <c r="AC6" s="108">
        <v>384</v>
      </c>
      <c r="AD6" s="45">
        <v>0</v>
      </c>
      <c r="AE6" s="37">
        <v>0</v>
      </c>
      <c r="AF6" s="46">
        <v>100</v>
      </c>
    </row>
    <row r="7" spans="1:32" s="3" customFormat="1" ht="18.75" customHeight="1">
      <c r="A7" s="152">
        <v>5</v>
      </c>
      <c r="B7" s="153">
        <v>7</v>
      </c>
      <c r="C7" s="154" t="s">
        <v>1527</v>
      </c>
      <c r="D7" s="155" t="s">
        <v>3056</v>
      </c>
      <c r="E7" s="156" t="s">
        <v>3052</v>
      </c>
      <c r="F7" s="157">
        <v>4</v>
      </c>
      <c r="G7" s="158">
        <v>3900653598</v>
      </c>
      <c r="H7" s="159">
        <v>7</v>
      </c>
      <c r="I7" s="160">
        <v>6</v>
      </c>
      <c r="J7" s="161">
        <v>4035798791</v>
      </c>
      <c r="K7" s="162">
        <v>23</v>
      </c>
      <c r="L7" s="163">
        <v>18</v>
      </c>
      <c r="M7" s="158">
        <v>477400832</v>
      </c>
      <c r="N7" s="159">
        <v>28</v>
      </c>
      <c r="O7" s="160">
        <v>21</v>
      </c>
      <c r="P7" s="161">
        <v>629077187</v>
      </c>
      <c r="Q7" s="162">
        <v>30</v>
      </c>
      <c r="R7" s="163">
        <v>22</v>
      </c>
      <c r="S7" s="158">
        <v>1008789948</v>
      </c>
      <c r="T7" s="159">
        <v>12</v>
      </c>
      <c r="U7" s="160">
        <v>10</v>
      </c>
      <c r="V7" s="161">
        <v>213403823</v>
      </c>
      <c r="W7" s="162">
        <v>4</v>
      </c>
      <c r="X7" s="163">
        <v>4</v>
      </c>
      <c r="Y7" s="158">
        <v>2176508</v>
      </c>
      <c r="Z7" s="159">
        <v>11</v>
      </c>
      <c r="AA7" s="160">
        <v>6</v>
      </c>
      <c r="AB7" s="161">
        <v>5448</v>
      </c>
      <c r="AC7" s="164">
        <v>384</v>
      </c>
      <c r="AD7" s="156">
        <v>0</v>
      </c>
      <c r="AE7" s="165">
        <v>49</v>
      </c>
      <c r="AF7" s="166">
        <v>51</v>
      </c>
    </row>
    <row r="8" spans="1:32" s="3" customFormat="1" ht="18.75" customHeight="1">
      <c r="A8" s="167">
        <v>6</v>
      </c>
      <c r="B8" s="168">
        <v>5</v>
      </c>
      <c r="C8" s="169" t="s">
        <v>1528</v>
      </c>
      <c r="D8" s="170" t="s">
        <v>3056</v>
      </c>
      <c r="E8" s="171" t="s">
        <v>3052</v>
      </c>
      <c r="F8" s="172">
        <v>5</v>
      </c>
      <c r="G8" s="173">
        <v>3825143916</v>
      </c>
      <c r="H8" s="174">
        <v>4</v>
      </c>
      <c r="I8" s="175">
        <v>4</v>
      </c>
      <c r="J8" s="176">
        <v>5439615292</v>
      </c>
      <c r="K8" s="177">
        <v>7</v>
      </c>
      <c r="L8" s="178">
        <v>6</v>
      </c>
      <c r="M8" s="173">
        <v>1268858278</v>
      </c>
      <c r="N8" s="174">
        <v>8</v>
      </c>
      <c r="O8" s="175">
        <v>4</v>
      </c>
      <c r="P8" s="176">
        <v>1579457615</v>
      </c>
      <c r="Q8" s="177">
        <v>5</v>
      </c>
      <c r="R8" s="178">
        <v>4</v>
      </c>
      <c r="S8" s="173">
        <v>4329051521</v>
      </c>
      <c r="T8" s="174">
        <v>5</v>
      </c>
      <c r="U8" s="175">
        <v>4</v>
      </c>
      <c r="V8" s="176">
        <v>460770796</v>
      </c>
      <c r="W8" s="177">
        <v>7</v>
      </c>
      <c r="X8" s="178">
        <v>7</v>
      </c>
      <c r="Y8" s="173">
        <v>1166345</v>
      </c>
      <c r="Z8" s="174">
        <v>5</v>
      </c>
      <c r="AA8" s="175">
        <v>1</v>
      </c>
      <c r="AB8" s="176">
        <v>9780</v>
      </c>
      <c r="AC8" s="179">
        <v>382</v>
      </c>
      <c r="AD8" s="171">
        <v>0</v>
      </c>
      <c r="AE8" s="180">
        <v>100</v>
      </c>
      <c r="AF8" s="181">
        <v>0</v>
      </c>
    </row>
    <row r="9" spans="1:32" s="3" customFormat="1" ht="18.75" customHeight="1">
      <c r="A9" s="32">
        <v>7</v>
      </c>
      <c r="B9" s="33">
        <v>6</v>
      </c>
      <c r="C9" s="34" t="s">
        <v>1529</v>
      </c>
      <c r="D9" s="35" t="s">
        <v>3058</v>
      </c>
      <c r="E9" s="45" t="s">
        <v>3052</v>
      </c>
      <c r="F9" s="47">
        <v>6</v>
      </c>
      <c r="G9" s="38">
        <v>3458649822</v>
      </c>
      <c r="H9" s="39">
        <v>10</v>
      </c>
      <c r="I9" s="40">
        <v>9</v>
      </c>
      <c r="J9" s="41">
        <v>3458649822</v>
      </c>
      <c r="K9" s="42">
        <v>6</v>
      </c>
      <c r="L9" s="43">
        <v>5</v>
      </c>
      <c r="M9" s="38">
        <v>1328596506</v>
      </c>
      <c r="N9" s="39">
        <v>2</v>
      </c>
      <c r="O9" s="40">
        <v>1</v>
      </c>
      <c r="P9" s="41">
        <v>4743248889</v>
      </c>
      <c r="Q9" s="42">
        <v>2</v>
      </c>
      <c r="R9" s="43">
        <v>1</v>
      </c>
      <c r="S9" s="38">
        <v>6609423857</v>
      </c>
      <c r="T9" s="39">
        <v>2</v>
      </c>
      <c r="U9" s="40">
        <v>2</v>
      </c>
      <c r="V9" s="41">
        <v>570874502</v>
      </c>
      <c r="W9" s="42">
        <v>12</v>
      </c>
      <c r="X9" s="43">
        <v>12</v>
      </c>
      <c r="Y9" s="38">
        <v>510000</v>
      </c>
      <c r="Z9" s="39">
        <v>8</v>
      </c>
      <c r="AA9" s="40">
        <v>3</v>
      </c>
      <c r="AB9" s="41">
        <v>6674</v>
      </c>
      <c r="AC9" s="108">
        <v>371</v>
      </c>
      <c r="AD9" s="45">
        <v>0</v>
      </c>
      <c r="AE9" s="37">
        <v>100</v>
      </c>
      <c r="AF9" s="46">
        <v>0</v>
      </c>
    </row>
    <row r="10" spans="1:32" s="3" customFormat="1" ht="18.75" customHeight="1">
      <c r="A10" s="137">
        <v>8</v>
      </c>
      <c r="B10" s="138">
        <v>8</v>
      </c>
      <c r="C10" s="139" t="s">
        <v>1532</v>
      </c>
      <c r="D10" s="140" t="s">
        <v>3056</v>
      </c>
      <c r="E10" s="141" t="s">
        <v>3052</v>
      </c>
      <c r="F10" s="142">
        <v>7</v>
      </c>
      <c r="G10" s="143">
        <v>3068966817</v>
      </c>
      <c r="H10" s="144">
        <v>12</v>
      </c>
      <c r="I10" s="145">
        <v>11</v>
      </c>
      <c r="J10" s="146">
        <v>3085845600</v>
      </c>
      <c r="K10" s="147">
        <v>27</v>
      </c>
      <c r="L10" s="148">
        <v>22</v>
      </c>
      <c r="M10" s="143">
        <v>391527010</v>
      </c>
      <c r="N10" s="144">
        <v>18</v>
      </c>
      <c r="O10" s="145">
        <v>11</v>
      </c>
      <c r="P10" s="146">
        <v>916130986</v>
      </c>
      <c r="Q10" s="147">
        <v>8</v>
      </c>
      <c r="R10" s="148">
        <v>6</v>
      </c>
      <c r="S10" s="143">
        <v>2973824232</v>
      </c>
      <c r="T10" s="144">
        <v>122</v>
      </c>
      <c r="U10" s="145">
        <v>116</v>
      </c>
      <c r="V10" s="146">
        <v>31446701</v>
      </c>
      <c r="W10" s="147">
        <v>5</v>
      </c>
      <c r="X10" s="148">
        <v>5</v>
      </c>
      <c r="Y10" s="143">
        <v>1816954</v>
      </c>
      <c r="Z10" s="144">
        <v>10</v>
      </c>
      <c r="AA10" s="145">
        <v>5</v>
      </c>
      <c r="AB10" s="146">
        <v>5620</v>
      </c>
      <c r="AC10" s="149">
        <v>383</v>
      </c>
      <c r="AD10" s="141">
        <v>0</v>
      </c>
      <c r="AE10" s="150">
        <v>48.41</v>
      </c>
      <c r="AF10" s="151">
        <v>51.59</v>
      </c>
    </row>
    <row r="11" spans="1:32" s="3" customFormat="1" ht="18.75" customHeight="1">
      <c r="A11" s="137">
        <v>9</v>
      </c>
      <c r="B11" s="138">
        <v>9</v>
      </c>
      <c r="C11" s="139" t="s">
        <v>1530</v>
      </c>
      <c r="D11" s="140" t="s">
        <v>3056</v>
      </c>
      <c r="E11" s="141" t="s">
        <v>3052</v>
      </c>
      <c r="F11" s="142">
        <v>8</v>
      </c>
      <c r="G11" s="143">
        <v>2672941532</v>
      </c>
      <c r="H11" s="144">
        <v>11</v>
      </c>
      <c r="I11" s="145">
        <v>10</v>
      </c>
      <c r="J11" s="146">
        <v>3137678426</v>
      </c>
      <c r="K11" s="147">
        <v>26</v>
      </c>
      <c r="L11" s="148">
        <v>21</v>
      </c>
      <c r="M11" s="143">
        <v>447519966</v>
      </c>
      <c r="N11" s="144">
        <v>27</v>
      </c>
      <c r="O11" s="145">
        <v>20</v>
      </c>
      <c r="P11" s="146">
        <v>633380323</v>
      </c>
      <c r="Q11" s="147">
        <v>12</v>
      </c>
      <c r="R11" s="148">
        <v>8</v>
      </c>
      <c r="S11" s="143">
        <v>2010594411</v>
      </c>
      <c r="T11" s="144">
        <v>45</v>
      </c>
      <c r="U11" s="145">
        <v>42</v>
      </c>
      <c r="V11" s="146">
        <v>84304867</v>
      </c>
      <c r="W11" s="147">
        <v>6</v>
      </c>
      <c r="X11" s="148">
        <v>6</v>
      </c>
      <c r="Y11" s="143">
        <v>1218021</v>
      </c>
      <c r="Z11" s="144">
        <v>13</v>
      </c>
      <c r="AA11" s="145">
        <v>8</v>
      </c>
      <c r="AB11" s="146">
        <v>5002</v>
      </c>
      <c r="AC11" s="149">
        <v>384</v>
      </c>
      <c r="AD11" s="141">
        <v>0</v>
      </c>
      <c r="AE11" s="150">
        <v>62.14</v>
      </c>
      <c r="AF11" s="151">
        <v>37.86</v>
      </c>
    </row>
    <row r="12" spans="1:32" s="3" customFormat="1" ht="18.75" customHeight="1">
      <c r="A12" s="152">
        <v>10</v>
      </c>
      <c r="B12" s="153">
        <v>10</v>
      </c>
      <c r="C12" s="154" t="s">
        <v>1533</v>
      </c>
      <c r="D12" s="155" t="s">
        <v>3056</v>
      </c>
      <c r="E12" s="156" t="s">
        <v>3052</v>
      </c>
      <c r="F12" s="157">
        <v>9</v>
      </c>
      <c r="G12" s="158">
        <v>2495107422</v>
      </c>
      <c r="H12" s="159">
        <v>14</v>
      </c>
      <c r="I12" s="160">
        <v>13</v>
      </c>
      <c r="J12" s="161">
        <v>2593486203</v>
      </c>
      <c r="K12" s="162">
        <v>10</v>
      </c>
      <c r="L12" s="163">
        <v>8</v>
      </c>
      <c r="M12" s="158">
        <v>1106997676</v>
      </c>
      <c r="N12" s="159">
        <v>15</v>
      </c>
      <c r="O12" s="160">
        <v>9</v>
      </c>
      <c r="P12" s="161">
        <v>1027763033</v>
      </c>
      <c r="Q12" s="162">
        <v>13</v>
      </c>
      <c r="R12" s="163">
        <v>9</v>
      </c>
      <c r="S12" s="158">
        <v>1993703579</v>
      </c>
      <c r="T12" s="159">
        <v>21</v>
      </c>
      <c r="U12" s="160">
        <v>18</v>
      </c>
      <c r="V12" s="161">
        <v>143389529</v>
      </c>
      <c r="W12" s="162">
        <v>95</v>
      </c>
      <c r="X12" s="163">
        <v>93</v>
      </c>
      <c r="Y12" s="158">
        <v>90302</v>
      </c>
      <c r="Z12" s="159">
        <v>124</v>
      </c>
      <c r="AA12" s="160">
        <v>114</v>
      </c>
      <c r="AB12" s="161">
        <v>1203</v>
      </c>
      <c r="AC12" s="164">
        <v>354</v>
      </c>
      <c r="AD12" s="156">
        <v>0</v>
      </c>
      <c r="AE12" s="165">
        <v>100</v>
      </c>
      <c r="AF12" s="166">
        <v>0</v>
      </c>
    </row>
    <row r="13" spans="1:32" s="3" customFormat="1" ht="18.75" customHeight="1">
      <c r="A13" s="18">
        <v>11</v>
      </c>
      <c r="B13" s="19">
        <v>14</v>
      </c>
      <c r="C13" s="20" t="s">
        <v>1536</v>
      </c>
      <c r="D13" s="21" t="s">
        <v>3054</v>
      </c>
      <c r="E13" s="22">
        <v>2</v>
      </c>
      <c r="F13" s="23" t="s">
        <v>3052</v>
      </c>
      <c r="G13" s="24">
        <v>2227252845</v>
      </c>
      <c r="H13" s="25">
        <v>16</v>
      </c>
      <c r="I13" s="26">
        <v>2</v>
      </c>
      <c r="J13" s="27">
        <v>2227252845</v>
      </c>
      <c r="K13" s="28">
        <v>30</v>
      </c>
      <c r="L13" s="29">
        <v>7</v>
      </c>
      <c r="M13" s="24">
        <v>337006967</v>
      </c>
      <c r="N13" s="25">
        <v>16</v>
      </c>
      <c r="O13" s="26">
        <v>7</v>
      </c>
      <c r="P13" s="27">
        <v>1027499532</v>
      </c>
      <c r="Q13" s="28">
        <v>17</v>
      </c>
      <c r="R13" s="29">
        <v>5</v>
      </c>
      <c r="S13" s="24">
        <v>1411350956</v>
      </c>
      <c r="T13" s="25">
        <v>287</v>
      </c>
      <c r="U13" s="26">
        <v>8</v>
      </c>
      <c r="V13" s="27">
        <v>5753208</v>
      </c>
      <c r="W13" s="28">
        <v>18</v>
      </c>
      <c r="X13" s="29">
        <v>1</v>
      </c>
      <c r="Y13" s="24">
        <v>410413</v>
      </c>
      <c r="Z13" s="25">
        <v>21</v>
      </c>
      <c r="AA13" s="26">
        <v>8</v>
      </c>
      <c r="AB13" s="27">
        <v>3700</v>
      </c>
      <c r="AC13" s="107">
        <v>351</v>
      </c>
      <c r="AD13" s="22">
        <v>61.32</v>
      </c>
      <c r="AE13" s="30">
        <v>38.68</v>
      </c>
      <c r="AF13" s="31">
        <v>0</v>
      </c>
    </row>
    <row r="14" spans="1:32" s="3" customFormat="1" ht="18.75" customHeight="1">
      <c r="A14" s="32">
        <v>12</v>
      </c>
      <c r="B14" s="33">
        <v>11</v>
      </c>
      <c r="C14" s="34" t="s">
        <v>1531</v>
      </c>
      <c r="D14" s="35" t="s">
        <v>3054</v>
      </c>
      <c r="E14" s="45">
        <v>3</v>
      </c>
      <c r="F14" s="47" t="s">
        <v>3052</v>
      </c>
      <c r="G14" s="38">
        <v>1948981225</v>
      </c>
      <c r="H14" s="39">
        <v>17</v>
      </c>
      <c r="I14" s="40">
        <v>3</v>
      </c>
      <c r="J14" s="41">
        <v>1956547186</v>
      </c>
      <c r="K14" s="42">
        <v>16</v>
      </c>
      <c r="L14" s="43">
        <v>4</v>
      </c>
      <c r="M14" s="38">
        <v>550814463</v>
      </c>
      <c r="N14" s="39">
        <v>5</v>
      </c>
      <c r="O14" s="40">
        <v>3</v>
      </c>
      <c r="P14" s="41">
        <v>2564028067</v>
      </c>
      <c r="Q14" s="42">
        <v>9</v>
      </c>
      <c r="R14" s="43">
        <v>3</v>
      </c>
      <c r="S14" s="38">
        <v>2892044172</v>
      </c>
      <c r="T14" s="39">
        <v>493</v>
      </c>
      <c r="U14" s="40">
        <v>12</v>
      </c>
      <c r="V14" s="41">
        <v>-60876723</v>
      </c>
      <c r="W14" s="42">
        <v>206</v>
      </c>
      <c r="X14" s="43">
        <v>4</v>
      </c>
      <c r="Y14" s="38">
        <v>40441</v>
      </c>
      <c r="Z14" s="39">
        <v>2</v>
      </c>
      <c r="AA14" s="40">
        <v>2</v>
      </c>
      <c r="AB14" s="41">
        <v>13781</v>
      </c>
      <c r="AC14" s="108">
        <v>311</v>
      </c>
      <c r="AD14" s="45">
        <v>100</v>
      </c>
      <c r="AE14" s="37">
        <v>0</v>
      </c>
      <c r="AF14" s="46">
        <v>0</v>
      </c>
    </row>
    <row r="15" spans="1:32" s="3" customFormat="1" ht="18.75" customHeight="1">
      <c r="A15" s="137">
        <v>13</v>
      </c>
      <c r="B15" s="138">
        <v>15</v>
      </c>
      <c r="C15" s="139" t="s">
        <v>1544</v>
      </c>
      <c r="D15" s="140" t="s">
        <v>3056</v>
      </c>
      <c r="E15" s="141" t="s">
        <v>3052</v>
      </c>
      <c r="F15" s="142">
        <v>10</v>
      </c>
      <c r="G15" s="143">
        <v>1922009113</v>
      </c>
      <c r="H15" s="144">
        <v>18</v>
      </c>
      <c r="I15" s="145">
        <v>15</v>
      </c>
      <c r="J15" s="146">
        <v>1923933046</v>
      </c>
      <c r="K15" s="147">
        <v>32</v>
      </c>
      <c r="L15" s="148">
        <v>25</v>
      </c>
      <c r="M15" s="143">
        <v>309376405</v>
      </c>
      <c r="N15" s="144">
        <v>53</v>
      </c>
      <c r="O15" s="145">
        <v>44</v>
      </c>
      <c r="P15" s="146">
        <v>387469700</v>
      </c>
      <c r="Q15" s="147">
        <v>40</v>
      </c>
      <c r="R15" s="148">
        <v>32</v>
      </c>
      <c r="S15" s="143">
        <v>825122905</v>
      </c>
      <c r="T15" s="144">
        <v>22</v>
      </c>
      <c r="U15" s="145">
        <v>19</v>
      </c>
      <c r="V15" s="146">
        <v>142597814</v>
      </c>
      <c r="W15" s="147">
        <v>11</v>
      </c>
      <c r="X15" s="148">
        <v>11</v>
      </c>
      <c r="Y15" s="143">
        <v>604452</v>
      </c>
      <c r="Z15" s="144">
        <v>41</v>
      </c>
      <c r="AA15" s="145">
        <v>33</v>
      </c>
      <c r="AB15" s="146">
        <v>2605</v>
      </c>
      <c r="AC15" s="149">
        <v>371</v>
      </c>
      <c r="AD15" s="141">
        <v>0</v>
      </c>
      <c r="AE15" s="150">
        <v>100</v>
      </c>
      <c r="AF15" s="151">
        <v>0</v>
      </c>
    </row>
    <row r="16" spans="1:32" s="3" customFormat="1" ht="18.75" customHeight="1">
      <c r="A16" s="137">
        <v>14</v>
      </c>
      <c r="B16" s="138">
        <v>18</v>
      </c>
      <c r="C16" s="139" t="s">
        <v>1542</v>
      </c>
      <c r="D16" s="140" t="s">
        <v>3056</v>
      </c>
      <c r="E16" s="141" t="s">
        <v>3052</v>
      </c>
      <c r="F16" s="142">
        <v>11</v>
      </c>
      <c r="G16" s="143">
        <v>1774344107</v>
      </c>
      <c r="H16" s="144">
        <v>21</v>
      </c>
      <c r="I16" s="145">
        <v>18</v>
      </c>
      <c r="J16" s="146">
        <v>1789912978</v>
      </c>
      <c r="K16" s="147">
        <v>44</v>
      </c>
      <c r="L16" s="148">
        <v>36</v>
      </c>
      <c r="M16" s="143">
        <v>205103285</v>
      </c>
      <c r="N16" s="144">
        <v>37</v>
      </c>
      <c r="O16" s="145">
        <v>29</v>
      </c>
      <c r="P16" s="146">
        <v>500385502</v>
      </c>
      <c r="Q16" s="147">
        <v>36</v>
      </c>
      <c r="R16" s="148">
        <v>28</v>
      </c>
      <c r="S16" s="143">
        <v>915011419</v>
      </c>
      <c r="T16" s="144">
        <v>30</v>
      </c>
      <c r="U16" s="145">
        <v>27</v>
      </c>
      <c r="V16" s="146">
        <v>119582412</v>
      </c>
      <c r="W16" s="147">
        <v>9</v>
      </c>
      <c r="X16" s="148">
        <v>9</v>
      </c>
      <c r="Y16" s="143">
        <v>674367</v>
      </c>
      <c r="Z16" s="144">
        <v>106</v>
      </c>
      <c r="AA16" s="145">
        <v>96</v>
      </c>
      <c r="AB16" s="146">
        <v>1332</v>
      </c>
      <c r="AC16" s="149">
        <v>371</v>
      </c>
      <c r="AD16" s="141">
        <v>0</v>
      </c>
      <c r="AE16" s="150">
        <v>100</v>
      </c>
      <c r="AF16" s="151">
        <v>0</v>
      </c>
    </row>
    <row r="17" spans="1:32" s="3" customFormat="1" ht="18.75" customHeight="1">
      <c r="A17" s="152">
        <v>15</v>
      </c>
      <c r="B17" s="153">
        <v>13</v>
      </c>
      <c r="C17" s="154" t="s">
        <v>1540</v>
      </c>
      <c r="D17" s="155" t="s">
        <v>3056</v>
      </c>
      <c r="E17" s="156" t="s">
        <v>3052</v>
      </c>
      <c r="F17" s="157">
        <v>12</v>
      </c>
      <c r="G17" s="158">
        <v>1717694209</v>
      </c>
      <c r="H17" s="159">
        <v>15</v>
      </c>
      <c r="I17" s="160">
        <v>14</v>
      </c>
      <c r="J17" s="161">
        <v>2428677744</v>
      </c>
      <c r="K17" s="162">
        <v>19</v>
      </c>
      <c r="L17" s="163">
        <v>15</v>
      </c>
      <c r="M17" s="158">
        <v>505992473</v>
      </c>
      <c r="N17" s="159">
        <v>31</v>
      </c>
      <c r="O17" s="160">
        <v>24</v>
      </c>
      <c r="P17" s="161">
        <v>559238967</v>
      </c>
      <c r="Q17" s="162">
        <v>31</v>
      </c>
      <c r="R17" s="163">
        <v>23</v>
      </c>
      <c r="S17" s="158">
        <v>1004409785</v>
      </c>
      <c r="T17" s="159">
        <v>9</v>
      </c>
      <c r="U17" s="160">
        <v>8</v>
      </c>
      <c r="V17" s="161">
        <v>238158818</v>
      </c>
      <c r="W17" s="162">
        <v>16</v>
      </c>
      <c r="X17" s="163">
        <v>16</v>
      </c>
      <c r="Y17" s="158">
        <v>412634</v>
      </c>
      <c r="Z17" s="159">
        <v>18</v>
      </c>
      <c r="AA17" s="160">
        <v>12</v>
      </c>
      <c r="AB17" s="161">
        <v>3873</v>
      </c>
      <c r="AC17" s="164">
        <v>384</v>
      </c>
      <c r="AD17" s="156">
        <v>2.96</v>
      </c>
      <c r="AE17" s="165">
        <v>12.05</v>
      </c>
      <c r="AF17" s="166">
        <v>84.99</v>
      </c>
    </row>
    <row r="18" spans="1:32" s="3" customFormat="1" ht="18.75" customHeight="1">
      <c r="A18" s="167">
        <v>16</v>
      </c>
      <c r="B18" s="168">
        <v>12</v>
      </c>
      <c r="C18" s="169" t="s">
        <v>1535</v>
      </c>
      <c r="D18" s="170" t="s">
        <v>3056</v>
      </c>
      <c r="E18" s="182" t="s">
        <v>3052</v>
      </c>
      <c r="F18" s="180">
        <v>13</v>
      </c>
      <c r="G18" s="173">
        <v>1580838700</v>
      </c>
      <c r="H18" s="174">
        <v>23</v>
      </c>
      <c r="I18" s="175">
        <v>20</v>
      </c>
      <c r="J18" s="176">
        <v>1702090406</v>
      </c>
      <c r="K18" s="177">
        <v>195</v>
      </c>
      <c r="L18" s="178">
        <v>183</v>
      </c>
      <c r="M18" s="173">
        <v>50548631</v>
      </c>
      <c r="N18" s="174">
        <v>173</v>
      </c>
      <c r="O18" s="175">
        <v>164</v>
      </c>
      <c r="P18" s="176">
        <v>121942969</v>
      </c>
      <c r="Q18" s="177">
        <v>19</v>
      </c>
      <c r="R18" s="178">
        <v>13</v>
      </c>
      <c r="S18" s="173">
        <v>1348237058</v>
      </c>
      <c r="T18" s="174">
        <v>498</v>
      </c>
      <c r="U18" s="175">
        <v>486</v>
      </c>
      <c r="V18" s="176">
        <v>-133519830</v>
      </c>
      <c r="W18" s="177">
        <v>8</v>
      </c>
      <c r="X18" s="178">
        <v>8</v>
      </c>
      <c r="Y18" s="173">
        <v>757384</v>
      </c>
      <c r="Z18" s="174">
        <v>26</v>
      </c>
      <c r="AA18" s="175">
        <v>18</v>
      </c>
      <c r="AB18" s="176">
        <v>3446</v>
      </c>
      <c r="AC18" s="179">
        <v>383</v>
      </c>
      <c r="AD18" s="171">
        <v>0</v>
      </c>
      <c r="AE18" s="180">
        <v>100</v>
      </c>
      <c r="AF18" s="181">
        <v>0</v>
      </c>
    </row>
    <row r="19" spans="1:32" s="3" customFormat="1" ht="18.75" customHeight="1">
      <c r="A19" s="137">
        <v>17</v>
      </c>
      <c r="B19" s="138">
        <v>16</v>
      </c>
      <c r="C19" s="139" t="s">
        <v>678</v>
      </c>
      <c r="D19" s="140" t="s">
        <v>3056</v>
      </c>
      <c r="E19" s="141" t="s">
        <v>3052</v>
      </c>
      <c r="F19" s="142">
        <v>14</v>
      </c>
      <c r="G19" s="143">
        <v>1495204189</v>
      </c>
      <c r="H19" s="144">
        <v>22</v>
      </c>
      <c r="I19" s="145">
        <v>19</v>
      </c>
      <c r="J19" s="146">
        <v>1730434505</v>
      </c>
      <c r="K19" s="147">
        <v>25</v>
      </c>
      <c r="L19" s="148">
        <v>20</v>
      </c>
      <c r="M19" s="143">
        <v>455663982</v>
      </c>
      <c r="N19" s="144">
        <v>43</v>
      </c>
      <c r="O19" s="145">
        <v>34</v>
      </c>
      <c r="P19" s="146">
        <v>439261148</v>
      </c>
      <c r="Q19" s="147">
        <v>48</v>
      </c>
      <c r="R19" s="148">
        <v>40</v>
      </c>
      <c r="S19" s="143">
        <v>751940262</v>
      </c>
      <c r="T19" s="144">
        <v>10</v>
      </c>
      <c r="U19" s="145">
        <v>9</v>
      </c>
      <c r="V19" s="146">
        <v>236860360</v>
      </c>
      <c r="W19" s="147">
        <v>191</v>
      </c>
      <c r="X19" s="148">
        <v>188</v>
      </c>
      <c r="Y19" s="143">
        <v>45564</v>
      </c>
      <c r="Z19" s="144">
        <v>52</v>
      </c>
      <c r="AA19" s="145">
        <v>44</v>
      </c>
      <c r="AB19" s="146">
        <v>2030</v>
      </c>
      <c r="AC19" s="149">
        <v>311</v>
      </c>
      <c r="AD19" s="141">
        <v>0</v>
      </c>
      <c r="AE19" s="150">
        <v>0.02</v>
      </c>
      <c r="AF19" s="151">
        <v>99.98</v>
      </c>
    </row>
    <row r="20" spans="1:32" s="3" customFormat="1" ht="18.75" customHeight="1">
      <c r="A20" s="137">
        <v>18</v>
      </c>
      <c r="B20" s="138">
        <v>36</v>
      </c>
      <c r="C20" s="139" t="s">
        <v>763</v>
      </c>
      <c r="D20" s="140" t="s">
        <v>3056</v>
      </c>
      <c r="E20" s="141" t="s">
        <v>3052</v>
      </c>
      <c r="F20" s="142">
        <v>15</v>
      </c>
      <c r="G20" s="143">
        <v>1386138052</v>
      </c>
      <c r="H20" s="144">
        <v>25</v>
      </c>
      <c r="I20" s="145">
        <v>22</v>
      </c>
      <c r="J20" s="146">
        <v>1389669870</v>
      </c>
      <c r="K20" s="147">
        <v>105</v>
      </c>
      <c r="L20" s="148">
        <v>96</v>
      </c>
      <c r="M20" s="143">
        <v>94279337</v>
      </c>
      <c r="N20" s="144">
        <v>122</v>
      </c>
      <c r="O20" s="145">
        <v>113</v>
      </c>
      <c r="P20" s="146">
        <v>167825481</v>
      </c>
      <c r="Q20" s="147">
        <v>75</v>
      </c>
      <c r="R20" s="148">
        <v>66</v>
      </c>
      <c r="S20" s="143">
        <v>481390987</v>
      </c>
      <c r="T20" s="144">
        <v>93</v>
      </c>
      <c r="U20" s="145">
        <v>90</v>
      </c>
      <c r="V20" s="146">
        <v>40155876</v>
      </c>
      <c r="W20" s="147">
        <v>14</v>
      </c>
      <c r="X20" s="148">
        <v>14</v>
      </c>
      <c r="Y20" s="143">
        <v>459372</v>
      </c>
      <c r="Z20" s="144">
        <v>260</v>
      </c>
      <c r="AA20" s="145">
        <v>249</v>
      </c>
      <c r="AB20" s="146">
        <v>616</v>
      </c>
      <c r="AC20" s="149">
        <v>372</v>
      </c>
      <c r="AD20" s="141">
        <v>0</v>
      </c>
      <c r="AE20" s="150">
        <v>100</v>
      </c>
      <c r="AF20" s="151">
        <v>0</v>
      </c>
    </row>
    <row r="21" spans="1:32" s="3" customFormat="1" ht="18.75" customHeight="1">
      <c r="A21" s="32">
        <v>19</v>
      </c>
      <c r="B21" s="33">
        <v>19</v>
      </c>
      <c r="C21" s="34" t="s">
        <v>1538</v>
      </c>
      <c r="D21" s="35" t="s">
        <v>3054</v>
      </c>
      <c r="E21" s="36">
        <v>4</v>
      </c>
      <c r="F21" s="37" t="s">
        <v>3052</v>
      </c>
      <c r="G21" s="38">
        <v>1381968082</v>
      </c>
      <c r="H21" s="39">
        <v>26</v>
      </c>
      <c r="I21" s="40">
        <v>4</v>
      </c>
      <c r="J21" s="41">
        <v>1381968082</v>
      </c>
      <c r="K21" s="42">
        <v>21</v>
      </c>
      <c r="L21" s="43">
        <v>5</v>
      </c>
      <c r="M21" s="38">
        <v>501679057</v>
      </c>
      <c r="N21" s="39">
        <v>34</v>
      </c>
      <c r="O21" s="40">
        <v>8</v>
      </c>
      <c r="P21" s="41">
        <v>539722052</v>
      </c>
      <c r="Q21" s="42">
        <v>18</v>
      </c>
      <c r="R21" s="43">
        <v>6</v>
      </c>
      <c r="S21" s="38">
        <v>1365646048</v>
      </c>
      <c r="T21" s="39">
        <v>98</v>
      </c>
      <c r="U21" s="40">
        <v>4</v>
      </c>
      <c r="V21" s="41">
        <v>39570846</v>
      </c>
      <c r="W21" s="42" t="s">
        <v>3052</v>
      </c>
      <c r="X21" s="43" t="s">
        <v>3052</v>
      </c>
      <c r="Y21" s="44" t="s">
        <v>3052</v>
      </c>
      <c r="Z21" s="39">
        <v>3</v>
      </c>
      <c r="AA21" s="40">
        <v>3</v>
      </c>
      <c r="AB21" s="41">
        <v>11594</v>
      </c>
      <c r="AC21" s="108">
        <v>210</v>
      </c>
      <c r="AD21" s="45">
        <v>100</v>
      </c>
      <c r="AE21" s="37">
        <v>0</v>
      </c>
      <c r="AF21" s="46">
        <v>0</v>
      </c>
    </row>
    <row r="22" spans="1:32" s="3" customFormat="1" ht="18.75" customHeight="1">
      <c r="A22" s="48">
        <v>20</v>
      </c>
      <c r="B22" s="49">
        <v>20</v>
      </c>
      <c r="C22" s="50" t="s">
        <v>1543</v>
      </c>
      <c r="D22" s="51" t="s">
        <v>1696</v>
      </c>
      <c r="E22" s="52" t="s">
        <v>3052</v>
      </c>
      <c r="F22" s="53">
        <v>16</v>
      </c>
      <c r="G22" s="54">
        <v>1332851000</v>
      </c>
      <c r="H22" s="55">
        <v>27</v>
      </c>
      <c r="I22" s="56">
        <v>23</v>
      </c>
      <c r="J22" s="57">
        <v>1374993194</v>
      </c>
      <c r="K22" s="58">
        <v>20</v>
      </c>
      <c r="L22" s="59">
        <v>16</v>
      </c>
      <c r="M22" s="54">
        <v>504570961</v>
      </c>
      <c r="N22" s="55">
        <v>7</v>
      </c>
      <c r="O22" s="56">
        <v>3</v>
      </c>
      <c r="P22" s="57">
        <v>2189323751</v>
      </c>
      <c r="Q22" s="58">
        <v>6</v>
      </c>
      <c r="R22" s="59">
        <v>5</v>
      </c>
      <c r="S22" s="54">
        <v>3648620000</v>
      </c>
      <c r="T22" s="55">
        <v>16</v>
      </c>
      <c r="U22" s="56">
        <v>13</v>
      </c>
      <c r="V22" s="57">
        <v>168764961</v>
      </c>
      <c r="W22" s="58">
        <v>37</v>
      </c>
      <c r="X22" s="59">
        <v>35</v>
      </c>
      <c r="Y22" s="54">
        <v>204136</v>
      </c>
      <c r="Z22" s="55">
        <v>9</v>
      </c>
      <c r="AA22" s="56">
        <v>4</v>
      </c>
      <c r="AB22" s="57">
        <v>5980</v>
      </c>
      <c r="AC22" s="109">
        <v>371</v>
      </c>
      <c r="AD22" s="52">
        <v>0</v>
      </c>
      <c r="AE22" s="60">
        <v>100</v>
      </c>
      <c r="AF22" s="61">
        <v>0</v>
      </c>
    </row>
    <row r="23" spans="1:32" s="3" customFormat="1" ht="18.75" customHeight="1">
      <c r="A23" s="167">
        <v>21</v>
      </c>
      <c r="B23" s="168">
        <v>22</v>
      </c>
      <c r="C23" s="169" t="s">
        <v>1541</v>
      </c>
      <c r="D23" s="170" t="s">
        <v>3056</v>
      </c>
      <c r="E23" s="171" t="s">
        <v>3052</v>
      </c>
      <c r="F23" s="172">
        <v>17</v>
      </c>
      <c r="G23" s="173">
        <v>1278370508</v>
      </c>
      <c r="H23" s="174">
        <v>28</v>
      </c>
      <c r="I23" s="175">
        <v>24</v>
      </c>
      <c r="J23" s="176">
        <v>1279830501</v>
      </c>
      <c r="K23" s="177">
        <v>36</v>
      </c>
      <c r="L23" s="178">
        <v>28</v>
      </c>
      <c r="M23" s="173">
        <v>270927796</v>
      </c>
      <c r="N23" s="174">
        <v>14</v>
      </c>
      <c r="O23" s="175">
        <v>8</v>
      </c>
      <c r="P23" s="176">
        <v>1121900858</v>
      </c>
      <c r="Q23" s="177">
        <v>20</v>
      </c>
      <c r="R23" s="178">
        <v>14</v>
      </c>
      <c r="S23" s="173">
        <v>1311439755</v>
      </c>
      <c r="T23" s="174">
        <v>28</v>
      </c>
      <c r="U23" s="175">
        <v>25</v>
      </c>
      <c r="V23" s="176">
        <v>126847552</v>
      </c>
      <c r="W23" s="177">
        <v>17</v>
      </c>
      <c r="X23" s="178">
        <v>17</v>
      </c>
      <c r="Y23" s="173">
        <v>412284</v>
      </c>
      <c r="Z23" s="174">
        <v>117</v>
      </c>
      <c r="AA23" s="175">
        <v>107</v>
      </c>
      <c r="AB23" s="176">
        <v>1261</v>
      </c>
      <c r="AC23" s="179">
        <v>371</v>
      </c>
      <c r="AD23" s="171">
        <v>0</v>
      </c>
      <c r="AE23" s="180">
        <v>100</v>
      </c>
      <c r="AF23" s="181">
        <v>0</v>
      </c>
    </row>
    <row r="24" spans="1:32" s="3" customFormat="1" ht="18.75" customHeight="1">
      <c r="A24" s="137">
        <v>22</v>
      </c>
      <c r="B24" s="138">
        <v>23</v>
      </c>
      <c r="C24" s="139" t="s">
        <v>1539</v>
      </c>
      <c r="D24" s="140" t="s">
        <v>3056</v>
      </c>
      <c r="E24" s="141" t="s">
        <v>3052</v>
      </c>
      <c r="F24" s="142">
        <v>18</v>
      </c>
      <c r="G24" s="143">
        <v>1169143125</v>
      </c>
      <c r="H24" s="144">
        <v>30</v>
      </c>
      <c r="I24" s="145">
        <v>26</v>
      </c>
      <c r="J24" s="146">
        <v>1181950675</v>
      </c>
      <c r="K24" s="147">
        <v>22</v>
      </c>
      <c r="L24" s="148">
        <v>17</v>
      </c>
      <c r="M24" s="143">
        <v>484813800</v>
      </c>
      <c r="N24" s="144">
        <v>99</v>
      </c>
      <c r="O24" s="145">
        <v>90</v>
      </c>
      <c r="P24" s="146">
        <v>202369721</v>
      </c>
      <c r="Q24" s="147">
        <v>125</v>
      </c>
      <c r="R24" s="148">
        <v>116</v>
      </c>
      <c r="S24" s="143">
        <v>319510093</v>
      </c>
      <c r="T24" s="144">
        <v>60</v>
      </c>
      <c r="U24" s="145">
        <v>57</v>
      </c>
      <c r="V24" s="146">
        <v>66307908</v>
      </c>
      <c r="W24" s="147">
        <v>427</v>
      </c>
      <c r="X24" s="148">
        <v>422</v>
      </c>
      <c r="Y24" s="143">
        <v>1271</v>
      </c>
      <c r="Z24" s="144">
        <v>253</v>
      </c>
      <c r="AA24" s="145">
        <v>242</v>
      </c>
      <c r="AB24" s="146">
        <v>641</v>
      </c>
      <c r="AC24" s="149">
        <v>354</v>
      </c>
      <c r="AD24" s="141">
        <v>0</v>
      </c>
      <c r="AE24" s="150">
        <v>0</v>
      </c>
      <c r="AF24" s="151">
        <v>100</v>
      </c>
    </row>
    <row r="25" spans="1:32" s="3" customFormat="1" ht="18.75" customHeight="1">
      <c r="A25" s="137">
        <v>23</v>
      </c>
      <c r="B25" s="138">
        <v>17</v>
      </c>
      <c r="C25" s="139" t="s">
        <v>1547</v>
      </c>
      <c r="D25" s="140" t="s">
        <v>3056</v>
      </c>
      <c r="E25" s="141" t="s">
        <v>3052</v>
      </c>
      <c r="F25" s="142">
        <v>19</v>
      </c>
      <c r="G25" s="143">
        <v>1156178245</v>
      </c>
      <c r="H25" s="144">
        <v>31</v>
      </c>
      <c r="I25" s="145">
        <v>27</v>
      </c>
      <c r="J25" s="146">
        <v>1169650865</v>
      </c>
      <c r="K25" s="147">
        <v>17</v>
      </c>
      <c r="L25" s="148">
        <v>13</v>
      </c>
      <c r="M25" s="143">
        <v>540010424</v>
      </c>
      <c r="N25" s="144">
        <v>171</v>
      </c>
      <c r="O25" s="145">
        <v>162</v>
      </c>
      <c r="P25" s="146">
        <v>122646930</v>
      </c>
      <c r="Q25" s="147">
        <v>103</v>
      </c>
      <c r="R25" s="148">
        <v>94</v>
      </c>
      <c r="S25" s="143">
        <v>386520186</v>
      </c>
      <c r="T25" s="144">
        <v>77</v>
      </c>
      <c r="U25" s="145">
        <v>74</v>
      </c>
      <c r="V25" s="146">
        <v>48108789</v>
      </c>
      <c r="W25" s="147">
        <v>210</v>
      </c>
      <c r="X25" s="148">
        <v>206</v>
      </c>
      <c r="Y25" s="143">
        <v>39779</v>
      </c>
      <c r="Z25" s="144">
        <v>136</v>
      </c>
      <c r="AA25" s="145">
        <v>125</v>
      </c>
      <c r="AB25" s="146">
        <v>1135</v>
      </c>
      <c r="AC25" s="149">
        <v>354</v>
      </c>
      <c r="AD25" s="141">
        <v>0</v>
      </c>
      <c r="AE25" s="150">
        <v>100</v>
      </c>
      <c r="AF25" s="151">
        <v>0</v>
      </c>
    </row>
    <row r="26" spans="1:32" s="3" customFormat="1" ht="18.75" customHeight="1">
      <c r="A26" s="137">
        <v>24</v>
      </c>
      <c r="B26" s="138">
        <v>24</v>
      </c>
      <c r="C26" s="139" t="s">
        <v>679</v>
      </c>
      <c r="D26" s="140" t="s">
        <v>3056</v>
      </c>
      <c r="E26" s="141" t="s">
        <v>3052</v>
      </c>
      <c r="F26" s="142">
        <v>20</v>
      </c>
      <c r="G26" s="143">
        <v>1129068414</v>
      </c>
      <c r="H26" s="144">
        <v>19</v>
      </c>
      <c r="I26" s="145">
        <v>16</v>
      </c>
      <c r="J26" s="146">
        <v>1843612275</v>
      </c>
      <c r="K26" s="147">
        <v>28</v>
      </c>
      <c r="L26" s="148">
        <v>23</v>
      </c>
      <c r="M26" s="143">
        <v>379353088</v>
      </c>
      <c r="N26" s="144">
        <v>56</v>
      </c>
      <c r="O26" s="145">
        <v>47</v>
      </c>
      <c r="P26" s="146">
        <v>357339576</v>
      </c>
      <c r="Q26" s="147">
        <v>34</v>
      </c>
      <c r="R26" s="148">
        <v>26</v>
      </c>
      <c r="S26" s="143">
        <v>951603285</v>
      </c>
      <c r="T26" s="144">
        <v>27</v>
      </c>
      <c r="U26" s="145">
        <v>24</v>
      </c>
      <c r="V26" s="146">
        <v>131058234</v>
      </c>
      <c r="W26" s="147">
        <v>19</v>
      </c>
      <c r="X26" s="148">
        <v>18</v>
      </c>
      <c r="Y26" s="143">
        <v>392862</v>
      </c>
      <c r="Z26" s="144">
        <v>30</v>
      </c>
      <c r="AA26" s="145">
        <v>22</v>
      </c>
      <c r="AB26" s="146">
        <v>3103</v>
      </c>
      <c r="AC26" s="149">
        <v>382</v>
      </c>
      <c r="AD26" s="141">
        <v>0</v>
      </c>
      <c r="AE26" s="150">
        <v>4.6900000000000004</v>
      </c>
      <c r="AF26" s="151">
        <v>95.31</v>
      </c>
    </row>
    <row r="27" spans="1:32" s="3" customFormat="1" ht="18.75" customHeight="1">
      <c r="A27" s="48">
        <v>25</v>
      </c>
      <c r="B27" s="49">
        <v>21</v>
      </c>
      <c r="C27" s="50" t="s">
        <v>1843</v>
      </c>
      <c r="D27" s="51" t="s">
        <v>3051</v>
      </c>
      <c r="E27" s="52" t="s">
        <v>3052</v>
      </c>
      <c r="F27" s="53">
        <v>21</v>
      </c>
      <c r="G27" s="54">
        <v>1111301578</v>
      </c>
      <c r="H27" s="55">
        <v>24</v>
      </c>
      <c r="I27" s="56">
        <v>21</v>
      </c>
      <c r="J27" s="57">
        <v>1415634002</v>
      </c>
      <c r="K27" s="58" t="s">
        <v>3052</v>
      </c>
      <c r="L27" s="59" t="s">
        <v>3052</v>
      </c>
      <c r="M27" s="65" t="s">
        <v>3052</v>
      </c>
      <c r="N27" s="55" t="s">
        <v>3052</v>
      </c>
      <c r="O27" s="56" t="s">
        <v>3052</v>
      </c>
      <c r="P27" s="66" t="s">
        <v>3052</v>
      </c>
      <c r="Q27" s="58" t="s">
        <v>3052</v>
      </c>
      <c r="R27" s="59" t="s">
        <v>3052</v>
      </c>
      <c r="S27" s="65" t="s">
        <v>3052</v>
      </c>
      <c r="T27" s="55" t="s">
        <v>3052</v>
      </c>
      <c r="U27" s="56" t="s">
        <v>3052</v>
      </c>
      <c r="V27" s="66" t="s">
        <v>3052</v>
      </c>
      <c r="W27" s="58">
        <v>22</v>
      </c>
      <c r="X27" s="59">
        <v>20</v>
      </c>
      <c r="Y27" s="54">
        <v>356265</v>
      </c>
      <c r="Z27" s="55">
        <v>54</v>
      </c>
      <c r="AA27" s="56">
        <v>46</v>
      </c>
      <c r="AB27" s="57">
        <v>1995</v>
      </c>
      <c r="AC27" s="109">
        <v>384</v>
      </c>
      <c r="AD27" s="52">
        <v>0</v>
      </c>
      <c r="AE27" s="60">
        <v>30</v>
      </c>
      <c r="AF27" s="61">
        <v>70</v>
      </c>
    </row>
    <row r="28" spans="1:32" s="3" customFormat="1" ht="18.75" customHeight="1">
      <c r="A28" s="167">
        <v>26</v>
      </c>
      <c r="B28" s="168" t="s">
        <v>3052</v>
      </c>
      <c r="C28" s="169" t="s">
        <v>1016</v>
      </c>
      <c r="D28" s="170" t="s">
        <v>3056</v>
      </c>
      <c r="E28" s="171" t="s">
        <v>3052</v>
      </c>
      <c r="F28" s="172">
        <v>22</v>
      </c>
      <c r="G28" s="173">
        <v>1092706129</v>
      </c>
      <c r="H28" s="174">
        <v>33</v>
      </c>
      <c r="I28" s="175">
        <v>29</v>
      </c>
      <c r="J28" s="176">
        <v>1107209946</v>
      </c>
      <c r="K28" s="177">
        <v>4</v>
      </c>
      <c r="L28" s="178">
        <v>3</v>
      </c>
      <c r="M28" s="173">
        <v>5485197619</v>
      </c>
      <c r="N28" s="174">
        <v>29</v>
      </c>
      <c r="O28" s="175">
        <v>22</v>
      </c>
      <c r="P28" s="176">
        <v>614364841</v>
      </c>
      <c r="Q28" s="177">
        <v>25</v>
      </c>
      <c r="R28" s="178">
        <v>17</v>
      </c>
      <c r="S28" s="173">
        <v>1159977377</v>
      </c>
      <c r="T28" s="174">
        <v>6</v>
      </c>
      <c r="U28" s="175">
        <v>5</v>
      </c>
      <c r="V28" s="176">
        <v>420362099</v>
      </c>
      <c r="W28" s="177">
        <v>332</v>
      </c>
      <c r="X28" s="178">
        <v>328</v>
      </c>
      <c r="Y28" s="173">
        <v>14217</v>
      </c>
      <c r="Z28" s="174">
        <v>214</v>
      </c>
      <c r="AA28" s="175">
        <v>203</v>
      </c>
      <c r="AB28" s="176">
        <v>736</v>
      </c>
      <c r="AC28" s="179">
        <v>314</v>
      </c>
      <c r="AD28" s="171">
        <v>0</v>
      </c>
      <c r="AE28" s="180">
        <v>25</v>
      </c>
      <c r="AF28" s="181">
        <v>75</v>
      </c>
    </row>
    <row r="29" spans="1:32" s="3" customFormat="1" ht="18.75" customHeight="1">
      <c r="A29" s="32">
        <v>27</v>
      </c>
      <c r="B29" s="33">
        <v>27</v>
      </c>
      <c r="C29" s="34" t="s">
        <v>1684</v>
      </c>
      <c r="D29" s="35" t="s">
        <v>881</v>
      </c>
      <c r="E29" s="45" t="s">
        <v>3052</v>
      </c>
      <c r="F29" s="47">
        <v>23</v>
      </c>
      <c r="G29" s="38">
        <v>1025784454</v>
      </c>
      <c r="H29" s="39">
        <v>32</v>
      </c>
      <c r="I29" s="40">
        <v>28</v>
      </c>
      <c r="J29" s="41">
        <v>1125429853</v>
      </c>
      <c r="K29" s="42">
        <v>31</v>
      </c>
      <c r="L29" s="43">
        <v>24</v>
      </c>
      <c r="M29" s="38">
        <v>311423476</v>
      </c>
      <c r="N29" s="39">
        <v>47</v>
      </c>
      <c r="O29" s="40">
        <v>38</v>
      </c>
      <c r="P29" s="41">
        <v>415319685</v>
      </c>
      <c r="Q29" s="42">
        <v>41</v>
      </c>
      <c r="R29" s="43">
        <v>33</v>
      </c>
      <c r="S29" s="38">
        <v>820876717</v>
      </c>
      <c r="T29" s="39">
        <v>63</v>
      </c>
      <c r="U29" s="40">
        <v>60</v>
      </c>
      <c r="V29" s="41">
        <v>63999087</v>
      </c>
      <c r="W29" s="42">
        <v>13</v>
      </c>
      <c r="X29" s="43">
        <v>13</v>
      </c>
      <c r="Y29" s="38">
        <v>485362</v>
      </c>
      <c r="Z29" s="39">
        <v>34</v>
      </c>
      <c r="AA29" s="40">
        <v>26</v>
      </c>
      <c r="AB29" s="41">
        <v>2931</v>
      </c>
      <c r="AC29" s="108">
        <v>382</v>
      </c>
      <c r="AD29" s="45">
        <v>0</v>
      </c>
      <c r="AE29" s="37">
        <v>100</v>
      </c>
      <c r="AF29" s="46">
        <v>0</v>
      </c>
    </row>
    <row r="30" spans="1:32" s="3" customFormat="1" ht="18.75" customHeight="1">
      <c r="A30" s="137">
        <v>28</v>
      </c>
      <c r="B30" s="138">
        <v>31</v>
      </c>
      <c r="C30" s="139" t="s">
        <v>1549</v>
      </c>
      <c r="D30" s="140" t="s">
        <v>3056</v>
      </c>
      <c r="E30" s="141" t="s">
        <v>3052</v>
      </c>
      <c r="F30" s="142">
        <v>24</v>
      </c>
      <c r="G30" s="143">
        <v>973730889</v>
      </c>
      <c r="H30" s="144">
        <v>37</v>
      </c>
      <c r="I30" s="145">
        <v>33</v>
      </c>
      <c r="J30" s="146">
        <v>996049034</v>
      </c>
      <c r="K30" s="147">
        <v>53</v>
      </c>
      <c r="L30" s="148">
        <v>44</v>
      </c>
      <c r="M30" s="143">
        <v>168604711</v>
      </c>
      <c r="N30" s="144">
        <v>33</v>
      </c>
      <c r="O30" s="145">
        <v>26</v>
      </c>
      <c r="P30" s="146">
        <v>540358445</v>
      </c>
      <c r="Q30" s="147">
        <v>38</v>
      </c>
      <c r="R30" s="148">
        <v>30</v>
      </c>
      <c r="S30" s="143">
        <v>850877849</v>
      </c>
      <c r="T30" s="144">
        <v>41</v>
      </c>
      <c r="U30" s="145">
        <v>38</v>
      </c>
      <c r="V30" s="146">
        <v>90313529</v>
      </c>
      <c r="W30" s="147">
        <v>31</v>
      </c>
      <c r="X30" s="148">
        <v>29</v>
      </c>
      <c r="Y30" s="143">
        <v>259458</v>
      </c>
      <c r="Z30" s="144" t="s">
        <v>3052</v>
      </c>
      <c r="AA30" s="145" t="s">
        <v>3052</v>
      </c>
      <c r="AB30" s="187" t="s">
        <v>3052</v>
      </c>
      <c r="AC30" s="149">
        <v>351</v>
      </c>
      <c r="AD30" s="141">
        <v>0</v>
      </c>
      <c r="AE30" s="150">
        <v>100</v>
      </c>
      <c r="AF30" s="151">
        <v>0</v>
      </c>
    </row>
    <row r="31" spans="1:32" s="3" customFormat="1" ht="18.75" customHeight="1">
      <c r="A31" s="32">
        <v>29</v>
      </c>
      <c r="B31" s="33">
        <v>63</v>
      </c>
      <c r="C31" s="34" t="s">
        <v>2182</v>
      </c>
      <c r="D31" s="35" t="s">
        <v>1054</v>
      </c>
      <c r="E31" s="45" t="s">
        <v>3052</v>
      </c>
      <c r="F31" s="47">
        <v>25</v>
      </c>
      <c r="G31" s="38">
        <v>965318327</v>
      </c>
      <c r="H31" s="39">
        <v>38</v>
      </c>
      <c r="I31" s="40">
        <v>34</v>
      </c>
      <c r="J31" s="41">
        <v>965318327</v>
      </c>
      <c r="K31" s="42">
        <v>180</v>
      </c>
      <c r="L31" s="43">
        <v>169</v>
      </c>
      <c r="M31" s="38">
        <v>56008748</v>
      </c>
      <c r="N31" s="39">
        <v>315</v>
      </c>
      <c r="O31" s="40">
        <v>304</v>
      </c>
      <c r="P31" s="41">
        <v>53162363</v>
      </c>
      <c r="Q31" s="42">
        <v>115</v>
      </c>
      <c r="R31" s="43">
        <v>106</v>
      </c>
      <c r="S31" s="38">
        <v>354236080</v>
      </c>
      <c r="T31" s="39">
        <v>201</v>
      </c>
      <c r="U31" s="40">
        <v>195</v>
      </c>
      <c r="V31" s="41">
        <v>13690897</v>
      </c>
      <c r="W31" s="42">
        <v>45</v>
      </c>
      <c r="X31" s="43">
        <v>43</v>
      </c>
      <c r="Y31" s="38">
        <v>168121</v>
      </c>
      <c r="Z31" s="39">
        <v>318</v>
      </c>
      <c r="AA31" s="40">
        <v>306</v>
      </c>
      <c r="AB31" s="41">
        <v>446</v>
      </c>
      <c r="AC31" s="108">
        <v>372</v>
      </c>
      <c r="AD31" s="45">
        <v>0</v>
      </c>
      <c r="AE31" s="37">
        <v>100</v>
      </c>
      <c r="AF31" s="46">
        <v>0</v>
      </c>
    </row>
    <row r="32" spans="1:32" s="3" customFormat="1" ht="18.75" customHeight="1">
      <c r="A32" s="48">
        <v>30</v>
      </c>
      <c r="B32" s="49">
        <v>30</v>
      </c>
      <c r="C32" s="50" t="s">
        <v>1548</v>
      </c>
      <c r="D32" s="51" t="s">
        <v>1061</v>
      </c>
      <c r="E32" s="52" t="s">
        <v>3052</v>
      </c>
      <c r="F32" s="53">
        <v>26</v>
      </c>
      <c r="G32" s="54">
        <v>947003576</v>
      </c>
      <c r="H32" s="55">
        <v>29</v>
      </c>
      <c r="I32" s="56">
        <v>25</v>
      </c>
      <c r="J32" s="57">
        <v>1187579182</v>
      </c>
      <c r="K32" s="58" t="s">
        <v>3052</v>
      </c>
      <c r="L32" s="59" t="s">
        <v>3052</v>
      </c>
      <c r="M32" s="65" t="s">
        <v>3052</v>
      </c>
      <c r="N32" s="55">
        <v>36</v>
      </c>
      <c r="O32" s="56">
        <v>28</v>
      </c>
      <c r="P32" s="57">
        <v>535851587</v>
      </c>
      <c r="Q32" s="58">
        <v>33</v>
      </c>
      <c r="R32" s="59">
        <v>25</v>
      </c>
      <c r="S32" s="54">
        <v>963272546</v>
      </c>
      <c r="T32" s="55" t="s">
        <v>3052</v>
      </c>
      <c r="U32" s="56" t="s">
        <v>3052</v>
      </c>
      <c r="V32" s="66" t="s">
        <v>3052</v>
      </c>
      <c r="W32" s="58">
        <v>10</v>
      </c>
      <c r="X32" s="59">
        <v>10</v>
      </c>
      <c r="Y32" s="54">
        <v>650742</v>
      </c>
      <c r="Z32" s="55">
        <v>17</v>
      </c>
      <c r="AA32" s="56">
        <v>11</v>
      </c>
      <c r="AB32" s="57">
        <v>4394</v>
      </c>
      <c r="AC32" s="109">
        <v>384</v>
      </c>
      <c r="AD32" s="52">
        <v>0</v>
      </c>
      <c r="AE32" s="60">
        <v>0</v>
      </c>
      <c r="AF32" s="61">
        <v>100</v>
      </c>
    </row>
    <row r="33" spans="1:32" s="3" customFormat="1" ht="18.75" customHeight="1">
      <c r="A33" s="167">
        <v>31</v>
      </c>
      <c r="B33" s="168">
        <v>29</v>
      </c>
      <c r="C33" s="169" t="s">
        <v>761</v>
      </c>
      <c r="D33" s="170" t="s">
        <v>3056</v>
      </c>
      <c r="E33" s="171" t="s">
        <v>3052</v>
      </c>
      <c r="F33" s="172">
        <v>27</v>
      </c>
      <c r="G33" s="173">
        <v>934371608</v>
      </c>
      <c r="H33" s="174">
        <v>41</v>
      </c>
      <c r="I33" s="175">
        <v>36</v>
      </c>
      <c r="J33" s="176">
        <v>935520117</v>
      </c>
      <c r="K33" s="177">
        <v>85</v>
      </c>
      <c r="L33" s="178">
        <v>76</v>
      </c>
      <c r="M33" s="173">
        <v>110355368</v>
      </c>
      <c r="N33" s="174">
        <v>39</v>
      </c>
      <c r="O33" s="175">
        <v>31</v>
      </c>
      <c r="P33" s="176">
        <v>491096101</v>
      </c>
      <c r="Q33" s="177">
        <v>42</v>
      </c>
      <c r="R33" s="178">
        <v>34</v>
      </c>
      <c r="S33" s="173">
        <v>809259922</v>
      </c>
      <c r="T33" s="174">
        <v>286</v>
      </c>
      <c r="U33" s="175">
        <v>279</v>
      </c>
      <c r="V33" s="176">
        <v>5780589</v>
      </c>
      <c r="W33" s="177">
        <v>86</v>
      </c>
      <c r="X33" s="178">
        <v>84</v>
      </c>
      <c r="Y33" s="173">
        <v>96081</v>
      </c>
      <c r="Z33" s="174">
        <v>278</v>
      </c>
      <c r="AA33" s="175">
        <v>266</v>
      </c>
      <c r="AB33" s="176">
        <v>550</v>
      </c>
      <c r="AC33" s="179">
        <v>371</v>
      </c>
      <c r="AD33" s="171">
        <v>0</v>
      </c>
      <c r="AE33" s="180">
        <v>48.03</v>
      </c>
      <c r="AF33" s="181">
        <v>51.97</v>
      </c>
    </row>
    <row r="34" spans="1:32" s="3" customFormat="1" ht="18.75" customHeight="1">
      <c r="A34" s="32">
        <v>32</v>
      </c>
      <c r="B34" s="33">
        <v>28</v>
      </c>
      <c r="C34" s="34" t="s">
        <v>3069</v>
      </c>
      <c r="D34" s="35" t="s">
        <v>88</v>
      </c>
      <c r="E34" s="36" t="s">
        <v>3052</v>
      </c>
      <c r="F34" s="37">
        <v>28</v>
      </c>
      <c r="G34" s="38">
        <v>892524542</v>
      </c>
      <c r="H34" s="39">
        <v>46</v>
      </c>
      <c r="I34" s="40">
        <v>40</v>
      </c>
      <c r="J34" s="41">
        <v>892555492</v>
      </c>
      <c r="K34" s="42">
        <v>71</v>
      </c>
      <c r="L34" s="43">
        <v>62</v>
      </c>
      <c r="M34" s="38">
        <v>131965693</v>
      </c>
      <c r="N34" s="39">
        <v>9</v>
      </c>
      <c r="O34" s="40">
        <v>5</v>
      </c>
      <c r="P34" s="41">
        <v>1430391326</v>
      </c>
      <c r="Q34" s="42">
        <v>15</v>
      </c>
      <c r="R34" s="43">
        <v>11</v>
      </c>
      <c r="S34" s="38">
        <v>1827925946</v>
      </c>
      <c r="T34" s="39">
        <v>149</v>
      </c>
      <c r="U34" s="40">
        <v>143</v>
      </c>
      <c r="V34" s="41">
        <v>24629716</v>
      </c>
      <c r="W34" s="42">
        <v>121</v>
      </c>
      <c r="X34" s="43">
        <v>119</v>
      </c>
      <c r="Y34" s="38">
        <v>68671</v>
      </c>
      <c r="Z34" s="39">
        <v>28</v>
      </c>
      <c r="AA34" s="40">
        <v>20</v>
      </c>
      <c r="AB34" s="41">
        <v>3206</v>
      </c>
      <c r="AC34" s="108">
        <v>384</v>
      </c>
      <c r="AD34" s="45">
        <v>0</v>
      </c>
      <c r="AE34" s="37">
        <v>100</v>
      </c>
      <c r="AF34" s="46">
        <v>0</v>
      </c>
    </row>
    <row r="35" spans="1:32" s="3" customFormat="1" ht="18.75" customHeight="1">
      <c r="A35" s="137">
        <v>33</v>
      </c>
      <c r="B35" s="138">
        <v>26</v>
      </c>
      <c r="C35" s="139" t="s">
        <v>1842</v>
      </c>
      <c r="D35" s="140" t="s">
        <v>3056</v>
      </c>
      <c r="E35" s="141" t="s">
        <v>3052</v>
      </c>
      <c r="F35" s="142">
        <v>29</v>
      </c>
      <c r="G35" s="143">
        <v>891816919</v>
      </c>
      <c r="H35" s="144">
        <v>45</v>
      </c>
      <c r="I35" s="145">
        <v>39</v>
      </c>
      <c r="J35" s="146">
        <v>898560100</v>
      </c>
      <c r="K35" s="147">
        <v>39</v>
      </c>
      <c r="L35" s="148">
        <v>31</v>
      </c>
      <c r="M35" s="143">
        <v>247827526</v>
      </c>
      <c r="N35" s="144">
        <v>19</v>
      </c>
      <c r="O35" s="145">
        <v>12</v>
      </c>
      <c r="P35" s="146">
        <v>796980154</v>
      </c>
      <c r="Q35" s="147">
        <v>27</v>
      </c>
      <c r="R35" s="148">
        <v>19</v>
      </c>
      <c r="S35" s="143">
        <v>1090572046</v>
      </c>
      <c r="T35" s="144">
        <v>56</v>
      </c>
      <c r="U35" s="145">
        <v>53</v>
      </c>
      <c r="V35" s="146">
        <v>69113592</v>
      </c>
      <c r="W35" s="147">
        <v>368</v>
      </c>
      <c r="X35" s="148">
        <v>364</v>
      </c>
      <c r="Y35" s="143">
        <v>10112</v>
      </c>
      <c r="Z35" s="144">
        <v>184</v>
      </c>
      <c r="AA35" s="145">
        <v>173</v>
      </c>
      <c r="AB35" s="146">
        <v>852</v>
      </c>
      <c r="AC35" s="149">
        <v>313</v>
      </c>
      <c r="AD35" s="141">
        <v>0</v>
      </c>
      <c r="AE35" s="150">
        <v>80</v>
      </c>
      <c r="AF35" s="151">
        <v>20</v>
      </c>
    </row>
    <row r="36" spans="1:32" s="3" customFormat="1" ht="18.75" customHeight="1">
      <c r="A36" s="32">
        <v>34</v>
      </c>
      <c r="B36" s="33" t="s">
        <v>3052</v>
      </c>
      <c r="C36" s="67" t="s">
        <v>3052</v>
      </c>
      <c r="D36" s="35" t="s">
        <v>3054</v>
      </c>
      <c r="E36" s="45">
        <v>5</v>
      </c>
      <c r="F36" s="47" t="s">
        <v>3052</v>
      </c>
      <c r="G36" s="44" t="s">
        <v>3052</v>
      </c>
      <c r="H36" s="39">
        <v>42</v>
      </c>
      <c r="I36" s="40">
        <v>6</v>
      </c>
      <c r="J36" s="62" t="s">
        <v>3052</v>
      </c>
      <c r="K36" s="42">
        <v>3</v>
      </c>
      <c r="L36" s="43">
        <v>1</v>
      </c>
      <c r="M36" s="44" t="s">
        <v>3052</v>
      </c>
      <c r="N36" s="39">
        <v>4</v>
      </c>
      <c r="O36" s="40">
        <v>2</v>
      </c>
      <c r="P36" s="62" t="s">
        <v>3052</v>
      </c>
      <c r="Q36" s="42">
        <v>7</v>
      </c>
      <c r="R36" s="43">
        <v>2</v>
      </c>
      <c r="S36" s="44" t="s">
        <v>3052</v>
      </c>
      <c r="T36" s="39">
        <v>500</v>
      </c>
      <c r="U36" s="40">
        <v>13</v>
      </c>
      <c r="V36" s="62" t="s">
        <v>3052</v>
      </c>
      <c r="W36" s="42">
        <v>170</v>
      </c>
      <c r="X36" s="43">
        <v>3</v>
      </c>
      <c r="Y36" s="44" t="s">
        <v>3052</v>
      </c>
      <c r="Z36" s="39">
        <v>1</v>
      </c>
      <c r="AA36" s="40">
        <v>1</v>
      </c>
      <c r="AB36" s="62" t="s">
        <v>3052</v>
      </c>
      <c r="AC36" s="108">
        <v>314</v>
      </c>
      <c r="AD36" s="45">
        <v>100</v>
      </c>
      <c r="AE36" s="37">
        <v>0</v>
      </c>
      <c r="AF36" s="46">
        <v>0</v>
      </c>
    </row>
    <row r="37" spans="1:32" s="3" customFormat="1" ht="18.75" customHeight="1">
      <c r="A37" s="48">
        <v>35</v>
      </c>
      <c r="B37" s="49">
        <v>46</v>
      </c>
      <c r="C37" s="50" t="s">
        <v>1666</v>
      </c>
      <c r="D37" s="51" t="s">
        <v>3054</v>
      </c>
      <c r="E37" s="52">
        <v>6</v>
      </c>
      <c r="F37" s="53" t="s">
        <v>3052</v>
      </c>
      <c r="G37" s="54">
        <v>882660287</v>
      </c>
      <c r="H37" s="55">
        <v>39</v>
      </c>
      <c r="I37" s="56">
        <v>5</v>
      </c>
      <c r="J37" s="57">
        <v>961366627</v>
      </c>
      <c r="K37" s="58">
        <v>14</v>
      </c>
      <c r="L37" s="59">
        <v>3</v>
      </c>
      <c r="M37" s="54">
        <v>773127218</v>
      </c>
      <c r="N37" s="55">
        <v>6</v>
      </c>
      <c r="O37" s="56">
        <v>4</v>
      </c>
      <c r="P37" s="57">
        <v>2253317730</v>
      </c>
      <c r="Q37" s="58">
        <v>10</v>
      </c>
      <c r="R37" s="59">
        <v>4</v>
      </c>
      <c r="S37" s="54">
        <v>2762775036</v>
      </c>
      <c r="T37" s="55">
        <v>3</v>
      </c>
      <c r="U37" s="56">
        <v>1</v>
      </c>
      <c r="V37" s="57">
        <v>559932854</v>
      </c>
      <c r="W37" s="58" t="s">
        <v>3052</v>
      </c>
      <c r="X37" s="59" t="s">
        <v>3052</v>
      </c>
      <c r="Y37" s="65" t="s">
        <v>3052</v>
      </c>
      <c r="Z37" s="55">
        <v>16</v>
      </c>
      <c r="AA37" s="56">
        <v>6</v>
      </c>
      <c r="AB37" s="57">
        <v>4572</v>
      </c>
      <c r="AC37" s="109">
        <v>353</v>
      </c>
      <c r="AD37" s="52">
        <v>99.99</v>
      </c>
      <c r="AE37" s="60">
        <v>0.01</v>
      </c>
      <c r="AF37" s="61">
        <v>0</v>
      </c>
    </row>
    <row r="38" spans="1:32" s="3" customFormat="1" ht="18.75" customHeight="1">
      <c r="A38" s="167">
        <v>36</v>
      </c>
      <c r="B38" s="168" t="s">
        <v>3052</v>
      </c>
      <c r="C38" s="210" t="s">
        <v>3052</v>
      </c>
      <c r="D38" s="170" t="s">
        <v>3056</v>
      </c>
      <c r="E38" s="171" t="s">
        <v>3052</v>
      </c>
      <c r="F38" s="172">
        <v>30</v>
      </c>
      <c r="G38" s="184" t="s">
        <v>3052</v>
      </c>
      <c r="H38" s="174">
        <v>34</v>
      </c>
      <c r="I38" s="175">
        <v>30</v>
      </c>
      <c r="J38" s="183" t="s">
        <v>3052</v>
      </c>
      <c r="K38" s="177">
        <v>38</v>
      </c>
      <c r="L38" s="178">
        <v>30</v>
      </c>
      <c r="M38" s="184" t="s">
        <v>3052</v>
      </c>
      <c r="N38" s="174">
        <v>60</v>
      </c>
      <c r="O38" s="175">
        <v>51</v>
      </c>
      <c r="P38" s="183" t="s">
        <v>3052</v>
      </c>
      <c r="Q38" s="177">
        <v>84</v>
      </c>
      <c r="R38" s="178">
        <v>75</v>
      </c>
      <c r="S38" s="184" t="s">
        <v>3052</v>
      </c>
      <c r="T38" s="174">
        <v>26</v>
      </c>
      <c r="U38" s="175">
        <v>23</v>
      </c>
      <c r="V38" s="183" t="s">
        <v>3052</v>
      </c>
      <c r="W38" s="177">
        <v>44</v>
      </c>
      <c r="X38" s="178">
        <v>42</v>
      </c>
      <c r="Y38" s="184" t="s">
        <v>3052</v>
      </c>
      <c r="Z38" s="174">
        <v>207</v>
      </c>
      <c r="AA38" s="175">
        <v>196</v>
      </c>
      <c r="AB38" s="183" t="s">
        <v>3052</v>
      </c>
      <c r="AC38" s="179">
        <v>352</v>
      </c>
      <c r="AD38" s="171">
        <v>0</v>
      </c>
      <c r="AE38" s="180">
        <v>0</v>
      </c>
      <c r="AF38" s="181">
        <v>100</v>
      </c>
    </row>
    <row r="39" spans="1:32" s="3" customFormat="1" ht="18.75" customHeight="1">
      <c r="A39" s="137">
        <v>37</v>
      </c>
      <c r="B39" s="138">
        <v>34</v>
      </c>
      <c r="C39" s="139" t="s">
        <v>3065</v>
      </c>
      <c r="D39" s="140" t="s">
        <v>3056</v>
      </c>
      <c r="E39" s="141" t="s">
        <v>3052</v>
      </c>
      <c r="F39" s="142">
        <v>31</v>
      </c>
      <c r="G39" s="143">
        <v>850124573</v>
      </c>
      <c r="H39" s="144">
        <v>47</v>
      </c>
      <c r="I39" s="145">
        <v>41</v>
      </c>
      <c r="J39" s="146">
        <v>851834381</v>
      </c>
      <c r="K39" s="147">
        <v>64</v>
      </c>
      <c r="L39" s="148">
        <v>55</v>
      </c>
      <c r="M39" s="143">
        <v>144569209</v>
      </c>
      <c r="N39" s="144">
        <v>66</v>
      </c>
      <c r="O39" s="145">
        <v>57</v>
      </c>
      <c r="P39" s="146">
        <v>312553863</v>
      </c>
      <c r="Q39" s="147">
        <v>81</v>
      </c>
      <c r="R39" s="148">
        <v>72</v>
      </c>
      <c r="S39" s="143">
        <v>461617891</v>
      </c>
      <c r="T39" s="144">
        <v>33</v>
      </c>
      <c r="U39" s="145">
        <v>30</v>
      </c>
      <c r="V39" s="146">
        <v>106328131</v>
      </c>
      <c r="W39" s="147">
        <v>20</v>
      </c>
      <c r="X39" s="148">
        <v>19</v>
      </c>
      <c r="Y39" s="143">
        <v>384504</v>
      </c>
      <c r="Z39" s="144">
        <v>178</v>
      </c>
      <c r="AA39" s="145">
        <v>167</v>
      </c>
      <c r="AB39" s="146">
        <v>892</v>
      </c>
      <c r="AC39" s="149">
        <v>371</v>
      </c>
      <c r="AD39" s="141">
        <v>0</v>
      </c>
      <c r="AE39" s="150">
        <v>88</v>
      </c>
      <c r="AF39" s="151">
        <v>12</v>
      </c>
    </row>
    <row r="40" spans="1:32" s="3" customFormat="1" ht="18.75" customHeight="1">
      <c r="A40" s="137">
        <v>38</v>
      </c>
      <c r="B40" s="138">
        <v>37</v>
      </c>
      <c r="C40" s="139" t="s">
        <v>1664</v>
      </c>
      <c r="D40" s="140" t="s">
        <v>3056</v>
      </c>
      <c r="E40" s="141" t="s">
        <v>3052</v>
      </c>
      <c r="F40" s="142">
        <v>32</v>
      </c>
      <c r="G40" s="143">
        <v>841868823</v>
      </c>
      <c r="H40" s="144">
        <v>44</v>
      </c>
      <c r="I40" s="145">
        <v>38</v>
      </c>
      <c r="J40" s="146">
        <v>901574745</v>
      </c>
      <c r="K40" s="147">
        <v>79</v>
      </c>
      <c r="L40" s="148">
        <v>70</v>
      </c>
      <c r="M40" s="143">
        <v>119445646</v>
      </c>
      <c r="N40" s="144">
        <v>131</v>
      </c>
      <c r="O40" s="145">
        <v>122</v>
      </c>
      <c r="P40" s="146">
        <v>158647790</v>
      </c>
      <c r="Q40" s="147">
        <v>91</v>
      </c>
      <c r="R40" s="148">
        <v>82</v>
      </c>
      <c r="S40" s="143">
        <v>428301675</v>
      </c>
      <c r="T40" s="144">
        <v>96</v>
      </c>
      <c r="U40" s="145">
        <v>93</v>
      </c>
      <c r="V40" s="146">
        <v>39862207</v>
      </c>
      <c r="W40" s="147">
        <v>26</v>
      </c>
      <c r="X40" s="148">
        <v>24</v>
      </c>
      <c r="Y40" s="143">
        <v>305658</v>
      </c>
      <c r="Z40" s="144">
        <v>243</v>
      </c>
      <c r="AA40" s="145">
        <v>232</v>
      </c>
      <c r="AB40" s="146">
        <v>672</v>
      </c>
      <c r="AC40" s="149">
        <v>371</v>
      </c>
      <c r="AD40" s="141">
        <v>0</v>
      </c>
      <c r="AE40" s="150">
        <v>100</v>
      </c>
      <c r="AF40" s="151">
        <v>0</v>
      </c>
    </row>
    <row r="41" spans="1:32" s="3" customFormat="1" ht="18.75" customHeight="1">
      <c r="A41" s="32">
        <v>39</v>
      </c>
      <c r="B41" s="33">
        <v>49</v>
      </c>
      <c r="C41" s="34" t="s">
        <v>1674</v>
      </c>
      <c r="D41" s="35" t="s">
        <v>3051</v>
      </c>
      <c r="E41" s="45" t="s">
        <v>3052</v>
      </c>
      <c r="F41" s="47">
        <v>33</v>
      </c>
      <c r="G41" s="38">
        <v>811156824</v>
      </c>
      <c r="H41" s="39">
        <v>43</v>
      </c>
      <c r="I41" s="40">
        <v>37</v>
      </c>
      <c r="J41" s="41">
        <v>903802866</v>
      </c>
      <c r="K41" s="42">
        <v>65</v>
      </c>
      <c r="L41" s="43">
        <v>56</v>
      </c>
      <c r="M41" s="38">
        <v>143409289</v>
      </c>
      <c r="N41" s="39">
        <v>93</v>
      </c>
      <c r="O41" s="40">
        <v>84</v>
      </c>
      <c r="P41" s="41">
        <v>211302979</v>
      </c>
      <c r="Q41" s="42">
        <v>95</v>
      </c>
      <c r="R41" s="43">
        <v>86</v>
      </c>
      <c r="S41" s="38">
        <v>405990578</v>
      </c>
      <c r="T41" s="39">
        <v>42</v>
      </c>
      <c r="U41" s="40">
        <v>39</v>
      </c>
      <c r="V41" s="41">
        <v>86659554</v>
      </c>
      <c r="W41" s="42">
        <v>25</v>
      </c>
      <c r="X41" s="43">
        <v>23</v>
      </c>
      <c r="Y41" s="38">
        <v>306711</v>
      </c>
      <c r="Z41" s="39">
        <v>195</v>
      </c>
      <c r="AA41" s="40">
        <v>184</v>
      </c>
      <c r="AB41" s="41">
        <v>805</v>
      </c>
      <c r="AC41" s="108">
        <v>371</v>
      </c>
      <c r="AD41" s="45">
        <v>0</v>
      </c>
      <c r="AE41" s="37">
        <v>100</v>
      </c>
      <c r="AF41" s="46">
        <v>0</v>
      </c>
    </row>
    <row r="42" spans="1:32" s="3" customFormat="1" ht="18.75" customHeight="1">
      <c r="A42" s="152">
        <v>40</v>
      </c>
      <c r="B42" s="153">
        <v>41</v>
      </c>
      <c r="C42" s="154" t="s">
        <v>1898</v>
      </c>
      <c r="D42" s="155" t="s">
        <v>3056</v>
      </c>
      <c r="E42" s="156" t="s">
        <v>3052</v>
      </c>
      <c r="F42" s="157">
        <v>34</v>
      </c>
      <c r="G42" s="158">
        <v>801124910</v>
      </c>
      <c r="H42" s="159">
        <v>35</v>
      </c>
      <c r="I42" s="160">
        <v>31</v>
      </c>
      <c r="J42" s="161">
        <v>1044996114</v>
      </c>
      <c r="K42" s="162">
        <v>57</v>
      </c>
      <c r="L42" s="163">
        <v>48</v>
      </c>
      <c r="M42" s="158">
        <v>157108543</v>
      </c>
      <c r="N42" s="159">
        <v>63</v>
      </c>
      <c r="O42" s="160">
        <v>54</v>
      </c>
      <c r="P42" s="161">
        <v>319870439</v>
      </c>
      <c r="Q42" s="162">
        <v>60</v>
      </c>
      <c r="R42" s="163">
        <v>52</v>
      </c>
      <c r="S42" s="158">
        <v>601426943</v>
      </c>
      <c r="T42" s="159">
        <v>130</v>
      </c>
      <c r="U42" s="160">
        <v>124</v>
      </c>
      <c r="V42" s="161">
        <v>29402822</v>
      </c>
      <c r="W42" s="162">
        <v>33</v>
      </c>
      <c r="X42" s="163">
        <v>31</v>
      </c>
      <c r="Y42" s="158">
        <v>240996</v>
      </c>
      <c r="Z42" s="159">
        <v>201</v>
      </c>
      <c r="AA42" s="160">
        <v>190</v>
      </c>
      <c r="AB42" s="161">
        <v>786</v>
      </c>
      <c r="AC42" s="164">
        <v>371</v>
      </c>
      <c r="AD42" s="156">
        <v>0</v>
      </c>
      <c r="AE42" s="165">
        <v>100</v>
      </c>
      <c r="AF42" s="166">
        <v>0</v>
      </c>
    </row>
    <row r="43" spans="1:32" s="3" customFormat="1" ht="18.75" customHeight="1">
      <c r="A43" s="167">
        <v>41</v>
      </c>
      <c r="B43" s="168">
        <v>39</v>
      </c>
      <c r="C43" s="169" t="s">
        <v>2702</v>
      </c>
      <c r="D43" s="170" t="s">
        <v>3056</v>
      </c>
      <c r="E43" s="171" t="s">
        <v>3052</v>
      </c>
      <c r="F43" s="172">
        <v>35</v>
      </c>
      <c r="G43" s="173">
        <v>779787794</v>
      </c>
      <c r="H43" s="174">
        <v>48</v>
      </c>
      <c r="I43" s="175">
        <v>42</v>
      </c>
      <c r="J43" s="176">
        <v>835178679</v>
      </c>
      <c r="K43" s="177">
        <v>67</v>
      </c>
      <c r="L43" s="178">
        <v>58</v>
      </c>
      <c r="M43" s="173">
        <v>135283190</v>
      </c>
      <c r="N43" s="174">
        <v>48</v>
      </c>
      <c r="O43" s="175">
        <v>39</v>
      </c>
      <c r="P43" s="176">
        <v>412801194</v>
      </c>
      <c r="Q43" s="177">
        <v>39</v>
      </c>
      <c r="R43" s="178">
        <v>31</v>
      </c>
      <c r="S43" s="173">
        <v>828782308</v>
      </c>
      <c r="T43" s="174">
        <v>29</v>
      </c>
      <c r="U43" s="175">
        <v>26</v>
      </c>
      <c r="V43" s="176">
        <v>122611627</v>
      </c>
      <c r="W43" s="177">
        <v>106</v>
      </c>
      <c r="X43" s="178">
        <v>104</v>
      </c>
      <c r="Y43" s="173">
        <v>80650</v>
      </c>
      <c r="Z43" s="174">
        <v>101</v>
      </c>
      <c r="AA43" s="175">
        <v>91</v>
      </c>
      <c r="AB43" s="176">
        <v>1352</v>
      </c>
      <c r="AC43" s="179">
        <v>356</v>
      </c>
      <c r="AD43" s="171">
        <v>0</v>
      </c>
      <c r="AE43" s="180">
        <v>100</v>
      </c>
      <c r="AF43" s="181">
        <v>0</v>
      </c>
    </row>
    <row r="44" spans="1:32" s="3" customFormat="1" ht="18.75" customHeight="1">
      <c r="A44" s="32">
        <v>42</v>
      </c>
      <c r="B44" s="33">
        <v>64</v>
      </c>
      <c r="C44" s="34" t="s">
        <v>765</v>
      </c>
      <c r="D44" s="35" t="s">
        <v>88</v>
      </c>
      <c r="E44" s="45" t="s">
        <v>3052</v>
      </c>
      <c r="F44" s="47">
        <v>36</v>
      </c>
      <c r="G44" s="38">
        <v>753996742</v>
      </c>
      <c r="H44" s="39">
        <v>49</v>
      </c>
      <c r="I44" s="40">
        <v>43</v>
      </c>
      <c r="J44" s="41">
        <v>791469940</v>
      </c>
      <c r="K44" s="42">
        <v>86</v>
      </c>
      <c r="L44" s="43">
        <v>77</v>
      </c>
      <c r="M44" s="38">
        <v>110232543</v>
      </c>
      <c r="N44" s="39">
        <v>67</v>
      </c>
      <c r="O44" s="40">
        <v>58</v>
      </c>
      <c r="P44" s="41">
        <v>310135957</v>
      </c>
      <c r="Q44" s="42">
        <v>87</v>
      </c>
      <c r="R44" s="43">
        <v>78</v>
      </c>
      <c r="S44" s="38">
        <v>437014935</v>
      </c>
      <c r="T44" s="39">
        <v>53</v>
      </c>
      <c r="U44" s="40">
        <v>50</v>
      </c>
      <c r="V44" s="41">
        <v>71987118</v>
      </c>
      <c r="W44" s="42">
        <v>15</v>
      </c>
      <c r="X44" s="43">
        <v>15</v>
      </c>
      <c r="Y44" s="38">
        <v>438145</v>
      </c>
      <c r="Z44" s="39">
        <v>220</v>
      </c>
      <c r="AA44" s="40">
        <v>209</v>
      </c>
      <c r="AB44" s="41">
        <v>726</v>
      </c>
      <c r="AC44" s="108">
        <v>371</v>
      </c>
      <c r="AD44" s="45">
        <v>0</v>
      </c>
      <c r="AE44" s="37">
        <v>94.85</v>
      </c>
      <c r="AF44" s="46">
        <v>5.15</v>
      </c>
    </row>
    <row r="45" spans="1:32" s="3" customFormat="1" ht="18.75" customHeight="1">
      <c r="A45" s="32">
        <v>43</v>
      </c>
      <c r="B45" s="33">
        <v>32</v>
      </c>
      <c r="C45" s="34" t="s">
        <v>3066</v>
      </c>
      <c r="D45" s="35" t="s">
        <v>3054</v>
      </c>
      <c r="E45" s="45">
        <v>7</v>
      </c>
      <c r="F45" s="47" t="s">
        <v>3052</v>
      </c>
      <c r="G45" s="38">
        <v>747940727</v>
      </c>
      <c r="H45" s="39">
        <v>54</v>
      </c>
      <c r="I45" s="40">
        <v>7</v>
      </c>
      <c r="J45" s="41">
        <v>747940727</v>
      </c>
      <c r="K45" s="42">
        <v>35</v>
      </c>
      <c r="L45" s="43">
        <v>8</v>
      </c>
      <c r="M45" s="38">
        <v>282850317</v>
      </c>
      <c r="N45" s="39">
        <v>40</v>
      </c>
      <c r="O45" s="40">
        <v>9</v>
      </c>
      <c r="P45" s="41">
        <v>473915291</v>
      </c>
      <c r="Q45" s="42">
        <v>68</v>
      </c>
      <c r="R45" s="43">
        <v>9</v>
      </c>
      <c r="S45" s="38">
        <v>527124750</v>
      </c>
      <c r="T45" s="39">
        <v>114</v>
      </c>
      <c r="U45" s="40">
        <v>6</v>
      </c>
      <c r="V45" s="41">
        <v>32258451</v>
      </c>
      <c r="W45" s="42">
        <v>398</v>
      </c>
      <c r="X45" s="43">
        <v>5</v>
      </c>
      <c r="Y45" s="38">
        <v>4936</v>
      </c>
      <c r="Z45" s="39">
        <v>6</v>
      </c>
      <c r="AA45" s="40">
        <v>5</v>
      </c>
      <c r="AB45" s="41">
        <v>9704</v>
      </c>
      <c r="AC45" s="108">
        <v>312</v>
      </c>
      <c r="AD45" s="45">
        <v>100</v>
      </c>
      <c r="AE45" s="37">
        <v>0</v>
      </c>
      <c r="AF45" s="46">
        <v>0</v>
      </c>
    </row>
    <row r="46" spans="1:32" s="3" customFormat="1" ht="18.75" customHeight="1">
      <c r="A46" s="137">
        <v>44</v>
      </c>
      <c r="B46" s="138">
        <v>35</v>
      </c>
      <c r="C46" s="139" t="s">
        <v>3071</v>
      </c>
      <c r="D46" s="140" t="s">
        <v>3056</v>
      </c>
      <c r="E46" s="141" t="s">
        <v>3052</v>
      </c>
      <c r="F46" s="142">
        <v>37</v>
      </c>
      <c r="G46" s="143">
        <v>745907370</v>
      </c>
      <c r="H46" s="144">
        <v>53</v>
      </c>
      <c r="I46" s="145">
        <v>47</v>
      </c>
      <c r="J46" s="146">
        <v>748084941</v>
      </c>
      <c r="K46" s="147">
        <v>84</v>
      </c>
      <c r="L46" s="148">
        <v>75</v>
      </c>
      <c r="M46" s="143">
        <v>112066278</v>
      </c>
      <c r="N46" s="144">
        <v>120</v>
      </c>
      <c r="O46" s="145">
        <v>111</v>
      </c>
      <c r="P46" s="146">
        <v>169907691</v>
      </c>
      <c r="Q46" s="147">
        <v>88</v>
      </c>
      <c r="R46" s="148">
        <v>79</v>
      </c>
      <c r="S46" s="143">
        <v>436700729</v>
      </c>
      <c r="T46" s="144">
        <v>208</v>
      </c>
      <c r="U46" s="145">
        <v>202</v>
      </c>
      <c r="V46" s="146">
        <v>12748323</v>
      </c>
      <c r="W46" s="147">
        <v>78</v>
      </c>
      <c r="X46" s="148">
        <v>76</v>
      </c>
      <c r="Y46" s="143">
        <v>107231</v>
      </c>
      <c r="Z46" s="144">
        <v>223</v>
      </c>
      <c r="AA46" s="145">
        <v>212</v>
      </c>
      <c r="AB46" s="146">
        <v>716</v>
      </c>
      <c r="AC46" s="149">
        <v>371</v>
      </c>
      <c r="AD46" s="141">
        <v>0</v>
      </c>
      <c r="AE46" s="150">
        <v>100</v>
      </c>
      <c r="AF46" s="151">
        <v>0</v>
      </c>
    </row>
    <row r="47" spans="1:32" s="3" customFormat="1" ht="18.75" customHeight="1">
      <c r="A47" s="152">
        <v>45</v>
      </c>
      <c r="B47" s="153">
        <v>42</v>
      </c>
      <c r="C47" s="154" t="s">
        <v>1897</v>
      </c>
      <c r="D47" s="155" t="s">
        <v>3056</v>
      </c>
      <c r="E47" s="156" t="s">
        <v>3052</v>
      </c>
      <c r="F47" s="157">
        <v>38</v>
      </c>
      <c r="G47" s="158">
        <v>736588707</v>
      </c>
      <c r="H47" s="159">
        <v>50</v>
      </c>
      <c r="I47" s="160">
        <v>44</v>
      </c>
      <c r="J47" s="161">
        <v>763640609</v>
      </c>
      <c r="K47" s="162">
        <v>60</v>
      </c>
      <c r="L47" s="163">
        <v>51</v>
      </c>
      <c r="M47" s="158">
        <v>148931265</v>
      </c>
      <c r="N47" s="159">
        <v>89</v>
      </c>
      <c r="O47" s="160">
        <v>80</v>
      </c>
      <c r="P47" s="161">
        <v>221412870</v>
      </c>
      <c r="Q47" s="162">
        <v>78</v>
      </c>
      <c r="R47" s="163">
        <v>69</v>
      </c>
      <c r="S47" s="158">
        <v>471973508</v>
      </c>
      <c r="T47" s="159">
        <v>70</v>
      </c>
      <c r="U47" s="160">
        <v>67</v>
      </c>
      <c r="V47" s="161">
        <v>54663696</v>
      </c>
      <c r="W47" s="162">
        <v>38</v>
      </c>
      <c r="X47" s="163">
        <v>36</v>
      </c>
      <c r="Y47" s="158">
        <v>203069</v>
      </c>
      <c r="Z47" s="159">
        <v>104</v>
      </c>
      <c r="AA47" s="160">
        <v>94</v>
      </c>
      <c r="AB47" s="161">
        <v>1343</v>
      </c>
      <c r="AC47" s="164">
        <v>371</v>
      </c>
      <c r="AD47" s="156">
        <v>1.35</v>
      </c>
      <c r="AE47" s="165">
        <v>91.98</v>
      </c>
      <c r="AF47" s="166">
        <v>6.67</v>
      </c>
    </row>
    <row r="48" spans="1:32" s="3" customFormat="1" ht="18.75" customHeight="1">
      <c r="A48" s="18">
        <v>46</v>
      </c>
      <c r="B48" s="19">
        <v>54</v>
      </c>
      <c r="C48" s="20" t="s">
        <v>762</v>
      </c>
      <c r="D48" s="21" t="s">
        <v>1064</v>
      </c>
      <c r="E48" s="22" t="s">
        <v>3052</v>
      </c>
      <c r="F48" s="23">
        <v>39</v>
      </c>
      <c r="G48" s="24">
        <v>689760110</v>
      </c>
      <c r="H48" s="25">
        <v>58</v>
      </c>
      <c r="I48" s="26">
        <v>51</v>
      </c>
      <c r="J48" s="27">
        <v>691772720</v>
      </c>
      <c r="K48" s="28">
        <v>40</v>
      </c>
      <c r="L48" s="29">
        <v>32</v>
      </c>
      <c r="M48" s="24">
        <v>246535853</v>
      </c>
      <c r="N48" s="25">
        <v>44</v>
      </c>
      <c r="O48" s="26">
        <v>35</v>
      </c>
      <c r="P48" s="27">
        <v>438781805</v>
      </c>
      <c r="Q48" s="28">
        <v>43</v>
      </c>
      <c r="R48" s="29">
        <v>35</v>
      </c>
      <c r="S48" s="24">
        <v>803008350</v>
      </c>
      <c r="T48" s="25">
        <v>40</v>
      </c>
      <c r="U48" s="26">
        <v>37</v>
      </c>
      <c r="V48" s="27">
        <v>90767211</v>
      </c>
      <c r="W48" s="28">
        <v>334</v>
      </c>
      <c r="X48" s="29">
        <v>330</v>
      </c>
      <c r="Y48" s="24">
        <v>14195</v>
      </c>
      <c r="Z48" s="25">
        <v>27</v>
      </c>
      <c r="AA48" s="26">
        <v>19</v>
      </c>
      <c r="AB48" s="27">
        <v>3408</v>
      </c>
      <c r="AC48" s="107">
        <v>371</v>
      </c>
      <c r="AD48" s="22">
        <v>0</v>
      </c>
      <c r="AE48" s="30">
        <v>100</v>
      </c>
      <c r="AF48" s="31">
        <v>0</v>
      </c>
    </row>
    <row r="49" spans="1:32" s="3" customFormat="1" ht="18.75" customHeight="1">
      <c r="A49" s="137">
        <v>47</v>
      </c>
      <c r="B49" s="138">
        <v>44</v>
      </c>
      <c r="C49" s="139" t="s">
        <v>3070</v>
      </c>
      <c r="D49" s="140" t="s">
        <v>3056</v>
      </c>
      <c r="E49" s="141" t="s">
        <v>3052</v>
      </c>
      <c r="F49" s="142">
        <v>40</v>
      </c>
      <c r="G49" s="143">
        <v>663481756</v>
      </c>
      <c r="H49" s="144">
        <v>56</v>
      </c>
      <c r="I49" s="145">
        <v>49</v>
      </c>
      <c r="J49" s="146">
        <v>716697940</v>
      </c>
      <c r="K49" s="147">
        <v>41</v>
      </c>
      <c r="L49" s="148">
        <v>33</v>
      </c>
      <c r="M49" s="143">
        <v>241335118</v>
      </c>
      <c r="N49" s="144">
        <v>52</v>
      </c>
      <c r="O49" s="145">
        <v>43</v>
      </c>
      <c r="P49" s="146">
        <v>387878204</v>
      </c>
      <c r="Q49" s="147">
        <v>67</v>
      </c>
      <c r="R49" s="148">
        <v>59</v>
      </c>
      <c r="S49" s="143">
        <v>528487285</v>
      </c>
      <c r="T49" s="144">
        <v>55</v>
      </c>
      <c r="U49" s="145">
        <v>52</v>
      </c>
      <c r="V49" s="146">
        <v>69430858</v>
      </c>
      <c r="W49" s="147">
        <v>54</v>
      </c>
      <c r="X49" s="148">
        <v>52</v>
      </c>
      <c r="Y49" s="143">
        <v>150155</v>
      </c>
      <c r="Z49" s="144">
        <v>89</v>
      </c>
      <c r="AA49" s="145">
        <v>79</v>
      </c>
      <c r="AB49" s="146">
        <v>1506</v>
      </c>
      <c r="AC49" s="149">
        <v>355</v>
      </c>
      <c r="AD49" s="141">
        <v>0</v>
      </c>
      <c r="AE49" s="150">
        <v>56.37</v>
      </c>
      <c r="AF49" s="151">
        <v>43.63</v>
      </c>
    </row>
    <row r="50" spans="1:32" s="3" customFormat="1" ht="18.75" customHeight="1">
      <c r="A50" s="137">
        <v>48</v>
      </c>
      <c r="B50" s="138">
        <v>51</v>
      </c>
      <c r="C50" s="139" t="s">
        <v>1676</v>
      </c>
      <c r="D50" s="140" t="s">
        <v>3056</v>
      </c>
      <c r="E50" s="141" t="s">
        <v>3052</v>
      </c>
      <c r="F50" s="142">
        <v>41</v>
      </c>
      <c r="G50" s="143">
        <v>652984775</v>
      </c>
      <c r="H50" s="144">
        <v>59</v>
      </c>
      <c r="I50" s="145">
        <v>52</v>
      </c>
      <c r="J50" s="146">
        <v>678111599</v>
      </c>
      <c r="K50" s="147">
        <v>98</v>
      </c>
      <c r="L50" s="148">
        <v>89</v>
      </c>
      <c r="M50" s="143">
        <v>102810939</v>
      </c>
      <c r="N50" s="144">
        <v>64</v>
      </c>
      <c r="O50" s="145">
        <v>55</v>
      </c>
      <c r="P50" s="146">
        <v>316196173</v>
      </c>
      <c r="Q50" s="147">
        <v>64</v>
      </c>
      <c r="R50" s="148">
        <v>56</v>
      </c>
      <c r="S50" s="143">
        <v>569469266</v>
      </c>
      <c r="T50" s="144">
        <v>44</v>
      </c>
      <c r="U50" s="145">
        <v>41</v>
      </c>
      <c r="V50" s="146">
        <v>84727763</v>
      </c>
      <c r="W50" s="147">
        <v>24</v>
      </c>
      <c r="X50" s="148">
        <v>22</v>
      </c>
      <c r="Y50" s="143">
        <v>330609</v>
      </c>
      <c r="Z50" s="144">
        <v>86</v>
      </c>
      <c r="AA50" s="145">
        <v>76</v>
      </c>
      <c r="AB50" s="146">
        <v>1531</v>
      </c>
      <c r="AC50" s="149">
        <v>371</v>
      </c>
      <c r="AD50" s="141">
        <v>0</v>
      </c>
      <c r="AE50" s="150">
        <v>100</v>
      </c>
      <c r="AF50" s="151">
        <v>0</v>
      </c>
    </row>
    <row r="51" spans="1:32" s="3" customFormat="1" ht="18.75" customHeight="1">
      <c r="A51" s="137">
        <v>49</v>
      </c>
      <c r="B51" s="138">
        <v>57</v>
      </c>
      <c r="C51" s="139" t="s">
        <v>2695</v>
      </c>
      <c r="D51" s="140" t="s">
        <v>3056</v>
      </c>
      <c r="E51" s="185" t="s">
        <v>3052</v>
      </c>
      <c r="F51" s="150">
        <v>42</v>
      </c>
      <c r="G51" s="143">
        <v>615123792</v>
      </c>
      <c r="H51" s="144">
        <v>52</v>
      </c>
      <c r="I51" s="145">
        <v>46</v>
      </c>
      <c r="J51" s="146">
        <v>758920431</v>
      </c>
      <c r="K51" s="147">
        <v>87</v>
      </c>
      <c r="L51" s="148">
        <v>78</v>
      </c>
      <c r="M51" s="143">
        <v>110152801</v>
      </c>
      <c r="N51" s="144">
        <v>151</v>
      </c>
      <c r="O51" s="145">
        <v>142</v>
      </c>
      <c r="P51" s="146">
        <v>141634813</v>
      </c>
      <c r="Q51" s="147">
        <v>83</v>
      </c>
      <c r="R51" s="148">
        <v>74</v>
      </c>
      <c r="S51" s="143">
        <v>452853875</v>
      </c>
      <c r="T51" s="144">
        <v>87</v>
      </c>
      <c r="U51" s="145">
        <v>84</v>
      </c>
      <c r="V51" s="146">
        <v>43034555</v>
      </c>
      <c r="W51" s="147">
        <v>46</v>
      </c>
      <c r="X51" s="148">
        <v>44</v>
      </c>
      <c r="Y51" s="143">
        <v>166413</v>
      </c>
      <c r="Z51" s="144">
        <v>187</v>
      </c>
      <c r="AA51" s="145">
        <v>176</v>
      </c>
      <c r="AB51" s="146">
        <v>824</v>
      </c>
      <c r="AC51" s="149">
        <v>381</v>
      </c>
      <c r="AD51" s="141">
        <v>0</v>
      </c>
      <c r="AE51" s="150">
        <v>100</v>
      </c>
      <c r="AF51" s="151">
        <v>0</v>
      </c>
    </row>
    <row r="52" spans="1:32" s="3" customFormat="1" ht="18.75" customHeight="1">
      <c r="A52" s="152">
        <v>50</v>
      </c>
      <c r="B52" s="153">
        <v>40</v>
      </c>
      <c r="C52" s="154" t="s">
        <v>1841</v>
      </c>
      <c r="D52" s="155" t="s">
        <v>3056</v>
      </c>
      <c r="E52" s="156" t="s">
        <v>3052</v>
      </c>
      <c r="F52" s="157">
        <v>43</v>
      </c>
      <c r="G52" s="158">
        <v>614689900</v>
      </c>
      <c r="H52" s="159">
        <v>63</v>
      </c>
      <c r="I52" s="160">
        <v>56</v>
      </c>
      <c r="J52" s="161">
        <v>625635864</v>
      </c>
      <c r="K52" s="162">
        <v>299</v>
      </c>
      <c r="L52" s="163">
        <v>287</v>
      </c>
      <c r="M52" s="158">
        <v>30098679</v>
      </c>
      <c r="N52" s="159">
        <v>22</v>
      </c>
      <c r="O52" s="160">
        <v>15</v>
      </c>
      <c r="P52" s="161">
        <v>742461660</v>
      </c>
      <c r="Q52" s="162">
        <v>21</v>
      </c>
      <c r="R52" s="163">
        <v>15</v>
      </c>
      <c r="S52" s="158">
        <v>1282117255</v>
      </c>
      <c r="T52" s="159">
        <v>495</v>
      </c>
      <c r="U52" s="160">
        <v>483</v>
      </c>
      <c r="V52" s="161">
        <v>-63190494</v>
      </c>
      <c r="W52" s="162">
        <v>92</v>
      </c>
      <c r="X52" s="163">
        <v>90</v>
      </c>
      <c r="Y52" s="158">
        <v>92902</v>
      </c>
      <c r="Z52" s="159">
        <v>31</v>
      </c>
      <c r="AA52" s="160">
        <v>23</v>
      </c>
      <c r="AB52" s="161">
        <v>3060</v>
      </c>
      <c r="AC52" s="164">
        <v>321</v>
      </c>
      <c r="AD52" s="156">
        <v>0</v>
      </c>
      <c r="AE52" s="165">
        <v>100</v>
      </c>
      <c r="AF52" s="166">
        <v>0</v>
      </c>
    </row>
    <row r="53" spans="1:32" s="3" customFormat="1" ht="18.75" customHeight="1">
      <c r="A53" s="167">
        <v>51</v>
      </c>
      <c r="B53" s="168">
        <v>45</v>
      </c>
      <c r="C53" s="169" t="s">
        <v>1667</v>
      </c>
      <c r="D53" s="170" t="s">
        <v>3056</v>
      </c>
      <c r="E53" s="171" t="s">
        <v>3052</v>
      </c>
      <c r="F53" s="172">
        <v>44</v>
      </c>
      <c r="G53" s="173">
        <v>605649722</v>
      </c>
      <c r="H53" s="174">
        <v>66</v>
      </c>
      <c r="I53" s="175">
        <v>59</v>
      </c>
      <c r="J53" s="176">
        <v>607448745</v>
      </c>
      <c r="K53" s="177">
        <v>5</v>
      </c>
      <c r="L53" s="178">
        <v>4</v>
      </c>
      <c r="M53" s="173">
        <v>1331498016</v>
      </c>
      <c r="N53" s="174">
        <v>11</v>
      </c>
      <c r="O53" s="175">
        <v>7</v>
      </c>
      <c r="P53" s="176">
        <v>1264527116</v>
      </c>
      <c r="Q53" s="177">
        <v>14</v>
      </c>
      <c r="R53" s="178">
        <v>10</v>
      </c>
      <c r="S53" s="173">
        <v>1874423732</v>
      </c>
      <c r="T53" s="174">
        <v>7</v>
      </c>
      <c r="U53" s="175">
        <v>6</v>
      </c>
      <c r="V53" s="176">
        <v>241523606</v>
      </c>
      <c r="W53" s="177">
        <v>253</v>
      </c>
      <c r="X53" s="178">
        <v>249</v>
      </c>
      <c r="Y53" s="173">
        <v>30252</v>
      </c>
      <c r="Z53" s="174">
        <v>150</v>
      </c>
      <c r="AA53" s="175">
        <v>139</v>
      </c>
      <c r="AB53" s="176">
        <v>1029</v>
      </c>
      <c r="AC53" s="179">
        <v>313</v>
      </c>
      <c r="AD53" s="171">
        <v>0</v>
      </c>
      <c r="AE53" s="180">
        <v>100</v>
      </c>
      <c r="AF53" s="181">
        <v>0</v>
      </c>
    </row>
    <row r="54" spans="1:32" s="3" customFormat="1" ht="18.75" customHeight="1">
      <c r="A54" s="137">
        <v>52</v>
      </c>
      <c r="B54" s="138">
        <v>59</v>
      </c>
      <c r="C54" s="139" t="s">
        <v>1671</v>
      </c>
      <c r="D54" s="140" t="s">
        <v>3056</v>
      </c>
      <c r="E54" s="141" t="s">
        <v>3052</v>
      </c>
      <c r="F54" s="142">
        <v>45</v>
      </c>
      <c r="G54" s="143">
        <v>603442356</v>
      </c>
      <c r="H54" s="144">
        <v>57</v>
      </c>
      <c r="I54" s="145">
        <v>50</v>
      </c>
      <c r="J54" s="146">
        <v>702119665</v>
      </c>
      <c r="K54" s="147">
        <v>58</v>
      </c>
      <c r="L54" s="148">
        <v>49</v>
      </c>
      <c r="M54" s="143">
        <v>152622346</v>
      </c>
      <c r="N54" s="144">
        <v>162</v>
      </c>
      <c r="O54" s="145">
        <v>153</v>
      </c>
      <c r="P54" s="146">
        <v>130486562</v>
      </c>
      <c r="Q54" s="147">
        <v>132</v>
      </c>
      <c r="R54" s="148">
        <v>123</v>
      </c>
      <c r="S54" s="143">
        <v>304255277</v>
      </c>
      <c r="T54" s="144">
        <v>119</v>
      </c>
      <c r="U54" s="145">
        <v>113</v>
      </c>
      <c r="V54" s="146">
        <v>31525988</v>
      </c>
      <c r="W54" s="147">
        <v>27</v>
      </c>
      <c r="X54" s="148">
        <v>25</v>
      </c>
      <c r="Y54" s="143">
        <v>299069</v>
      </c>
      <c r="Z54" s="144">
        <v>98</v>
      </c>
      <c r="AA54" s="145">
        <v>88</v>
      </c>
      <c r="AB54" s="146">
        <v>1367</v>
      </c>
      <c r="AC54" s="149">
        <v>355</v>
      </c>
      <c r="AD54" s="141">
        <v>0</v>
      </c>
      <c r="AE54" s="150">
        <v>25.4</v>
      </c>
      <c r="AF54" s="151">
        <v>74.599999999999994</v>
      </c>
    </row>
    <row r="55" spans="1:32" s="3" customFormat="1" ht="18.75" customHeight="1">
      <c r="A55" s="137">
        <v>53</v>
      </c>
      <c r="B55" s="188">
        <v>43</v>
      </c>
      <c r="C55" s="139" t="s">
        <v>3073</v>
      </c>
      <c r="D55" s="140" t="s">
        <v>3056</v>
      </c>
      <c r="E55" s="141" t="s">
        <v>3052</v>
      </c>
      <c r="F55" s="142">
        <v>46</v>
      </c>
      <c r="G55" s="143">
        <v>591655035</v>
      </c>
      <c r="H55" s="144">
        <v>60</v>
      </c>
      <c r="I55" s="145">
        <v>53</v>
      </c>
      <c r="J55" s="146">
        <v>653818653</v>
      </c>
      <c r="K55" s="147">
        <v>37</v>
      </c>
      <c r="L55" s="148">
        <v>29</v>
      </c>
      <c r="M55" s="143">
        <v>265119803</v>
      </c>
      <c r="N55" s="144">
        <v>24</v>
      </c>
      <c r="O55" s="145">
        <v>17</v>
      </c>
      <c r="P55" s="146">
        <v>703533041</v>
      </c>
      <c r="Q55" s="147">
        <v>32</v>
      </c>
      <c r="R55" s="148">
        <v>24</v>
      </c>
      <c r="S55" s="143">
        <v>986349907</v>
      </c>
      <c r="T55" s="144">
        <v>24</v>
      </c>
      <c r="U55" s="145">
        <v>21</v>
      </c>
      <c r="V55" s="146">
        <v>136487364</v>
      </c>
      <c r="W55" s="147">
        <v>66</v>
      </c>
      <c r="X55" s="148">
        <v>64</v>
      </c>
      <c r="Y55" s="143">
        <v>118730</v>
      </c>
      <c r="Z55" s="144">
        <v>48</v>
      </c>
      <c r="AA55" s="145">
        <v>40</v>
      </c>
      <c r="AB55" s="146">
        <v>2172</v>
      </c>
      <c r="AC55" s="149">
        <v>362</v>
      </c>
      <c r="AD55" s="141">
        <v>0</v>
      </c>
      <c r="AE55" s="150">
        <v>99.93</v>
      </c>
      <c r="AF55" s="151">
        <v>7.0000000000000007E-2</v>
      </c>
    </row>
    <row r="56" spans="1:32" s="3" customFormat="1" ht="18.75" customHeight="1">
      <c r="A56" s="32">
        <v>54</v>
      </c>
      <c r="B56" s="33">
        <v>55</v>
      </c>
      <c r="C56" s="34" t="s">
        <v>1900</v>
      </c>
      <c r="D56" s="35" t="s">
        <v>3092</v>
      </c>
      <c r="E56" s="45" t="s">
        <v>3052</v>
      </c>
      <c r="F56" s="47">
        <v>47</v>
      </c>
      <c r="G56" s="38">
        <v>590076481</v>
      </c>
      <c r="H56" s="39">
        <v>65</v>
      </c>
      <c r="I56" s="40">
        <v>58</v>
      </c>
      <c r="J56" s="41">
        <v>611647108</v>
      </c>
      <c r="K56" s="42">
        <v>46</v>
      </c>
      <c r="L56" s="43">
        <v>38</v>
      </c>
      <c r="M56" s="38">
        <v>189979744</v>
      </c>
      <c r="N56" s="39">
        <v>46</v>
      </c>
      <c r="O56" s="40">
        <v>37</v>
      </c>
      <c r="P56" s="41">
        <v>417751746</v>
      </c>
      <c r="Q56" s="42">
        <v>61</v>
      </c>
      <c r="R56" s="43">
        <v>53</v>
      </c>
      <c r="S56" s="38">
        <v>598883071</v>
      </c>
      <c r="T56" s="39">
        <v>58</v>
      </c>
      <c r="U56" s="40">
        <v>55</v>
      </c>
      <c r="V56" s="41">
        <v>68418680</v>
      </c>
      <c r="W56" s="42" t="s">
        <v>3052</v>
      </c>
      <c r="X56" s="43" t="s">
        <v>3052</v>
      </c>
      <c r="Y56" s="44" t="s">
        <v>3052</v>
      </c>
      <c r="Z56" s="39">
        <v>118</v>
      </c>
      <c r="AA56" s="40">
        <v>108</v>
      </c>
      <c r="AB56" s="41">
        <v>1259</v>
      </c>
      <c r="AC56" s="108">
        <v>311</v>
      </c>
      <c r="AD56" s="45">
        <v>0</v>
      </c>
      <c r="AE56" s="37">
        <v>100</v>
      </c>
      <c r="AF56" s="46">
        <v>0</v>
      </c>
    </row>
    <row r="57" spans="1:32" s="3" customFormat="1" ht="18.75" customHeight="1">
      <c r="A57" s="48">
        <v>55</v>
      </c>
      <c r="B57" s="49">
        <v>74</v>
      </c>
      <c r="C57" s="50" t="s">
        <v>1675</v>
      </c>
      <c r="D57" s="51" t="s">
        <v>3058</v>
      </c>
      <c r="E57" s="68" t="s">
        <v>3052</v>
      </c>
      <c r="F57" s="60">
        <v>48</v>
      </c>
      <c r="G57" s="54">
        <v>575316846</v>
      </c>
      <c r="H57" s="55">
        <v>70</v>
      </c>
      <c r="I57" s="56">
        <v>63</v>
      </c>
      <c r="J57" s="57">
        <v>594042584</v>
      </c>
      <c r="K57" s="58">
        <v>77</v>
      </c>
      <c r="L57" s="59">
        <v>68</v>
      </c>
      <c r="M57" s="54">
        <v>121343282</v>
      </c>
      <c r="N57" s="55">
        <v>82</v>
      </c>
      <c r="O57" s="56">
        <v>73</v>
      </c>
      <c r="P57" s="57">
        <v>239099389</v>
      </c>
      <c r="Q57" s="58">
        <v>93</v>
      </c>
      <c r="R57" s="59">
        <v>84</v>
      </c>
      <c r="S57" s="54">
        <v>424537919</v>
      </c>
      <c r="T57" s="55">
        <v>442</v>
      </c>
      <c r="U57" s="56">
        <v>432</v>
      </c>
      <c r="V57" s="57">
        <v>-4046082</v>
      </c>
      <c r="W57" s="58">
        <v>28</v>
      </c>
      <c r="X57" s="59">
        <v>26</v>
      </c>
      <c r="Y57" s="54">
        <v>292370</v>
      </c>
      <c r="Z57" s="55">
        <v>36</v>
      </c>
      <c r="AA57" s="56">
        <v>28</v>
      </c>
      <c r="AB57" s="57">
        <v>2871</v>
      </c>
      <c r="AC57" s="109">
        <v>384</v>
      </c>
      <c r="AD57" s="52">
        <v>0</v>
      </c>
      <c r="AE57" s="60">
        <v>0.01</v>
      </c>
      <c r="AF57" s="61">
        <v>99.99</v>
      </c>
    </row>
    <row r="58" spans="1:32" s="3" customFormat="1" ht="18.75" customHeight="1">
      <c r="A58" s="167">
        <v>56</v>
      </c>
      <c r="B58" s="168">
        <v>50</v>
      </c>
      <c r="C58" s="169" t="s">
        <v>1911</v>
      </c>
      <c r="D58" s="170" t="s">
        <v>3056</v>
      </c>
      <c r="E58" s="171" t="s">
        <v>3052</v>
      </c>
      <c r="F58" s="172">
        <v>49</v>
      </c>
      <c r="G58" s="173">
        <v>573317599</v>
      </c>
      <c r="H58" s="174">
        <v>51</v>
      </c>
      <c r="I58" s="175">
        <v>45</v>
      </c>
      <c r="J58" s="176">
        <v>760216449</v>
      </c>
      <c r="K58" s="177">
        <v>63</v>
      </c>
      <c r="L58" s="178">
        <v>54</v>
      </c>
      <c r="M58" s="173">
        <v>145353250</v>
      </c>
      <c r="N58" s="174">
        <v>137</v>
      </c>
      <c r="O58" s="175">
        <v>128</v>
      </c>
      <c r="P58" s="176">
        <v>151363192</v>
      </c>
      <c r="Q58" s="177">
        <v>133</v>
      </c>
      <c r="R58" s="178">
        <v>124</v>
      </c>
      <c r="S58" s="173">
        <v>301861126</v>
      </c>
      <c r="T58" s="174">
        <v>65</v>
      </c>
      <c r="U58" s="175">
        <v>62</v>
      </c>
      <c r="V58" s="176">
        <v>61548011</v>
      </c>
      <c r="W58" s="177">
        <v>189</v>
      </c>
      <c r="X58" s="178">
        <v>186</v>
      </c>
      <c r="Y58" s="173">
        <v>45842</v>
      </c>
      <c r="Z58" s="174">
        <v>160</v>
      </c>
      <c r="AA58" s="175">
        <v>149</v>
      </c>
      <c r="AB58" s="176">
        <v>976</v>
      </c>
      <c r="AC58" s="179">
        <v>311</v>
      </c>
      <c r="AD58" s="171">
        <v>0</v>
      </c>
      <c r="AE58" s="180">
        <v>62</v>
      </c>
      <c r="AF58" s="181">
        <v>38</v>
      </c>
    </row>
    <row r="59" spans="1:32" s="3" customFormat="1" ht="18.75" customHeight="1">
      <c r="A59" s="137">
        <v>57</v>
      </c>
      <c r="B59" s="138">
        <v>52</v>
      </c>
      <c r="C59" s="139" t="s">
        <v>1899</v>
      </c>
      <c r="D59" s="140" t="s">
        <v>3056</v>
      </c>
      <c r="E59" s="141" t="s">
        <v>3052</v>
      </c>
      <c r="F59" s="142">
        <v>50</v>
      </c>
      <c r="G59" s="143">
        <v>569617106</v>
      </c>
      <c r="H59" s="144">
        <v>72</v>
      </c>
      <c r="I59" s="145">
        <v>65</v>
      </c>
      <c r="J59" s="146">
        <v>586766151</v>
      </c>
      <c r="K59" s="147">
        <v>118</v>
      </c>
      <c r="L59" s="148">
        <v>109</v>
      </c>
      <c r="M59" s="143">
        <v>84496971</v>
      </c>
      <c r="N59" s="144">
        <v>179</v>
      </c>
      <c r="O59" s="145">
        <v>170</v>
      </c>
      <c r="P59" s="146">
        <v>118309657</v>
      </c>
      <c r="Q59" s="147">
        <v>178</v>
      </c>
      <c r="R59" s="148">
        <v>168</v>
      </c>
      <c r="S59" s="143">
        <v>229025426</v>
      </c>
      <c r="T59" s="144">
        <v>90</v>
      </c>
      <c r="U59" s="145">
        <v>87</v>
      </c>
      <c r="V59" s="146">
        <v>41903046</v>
      </c>
      <c r="W59" s="147">
        <v>297</v>
      </c>
      <c r="X59" s="148">
        <v>293</v>
      </c>
      <c r="Y59" s="143">
        <v>20886</v>
      </c>
      <c r="Z59" s="144">
        <v>107</v>
      </c>
      <c r="AA59" s="145">
        <v>97</v>
      </c>
      <c r="AB59" s="146">
        <v>1325</v>
      </c>
      <c r="AC59" s="149">
        <v>311</v>
      </c>
      <c r="AD59" s="141">
        <v>0</v>
      </c>
      <c r="AE59" s="150">
        <v>100</v>
      </c>
      <c r="AF59" s="151">
        <v>0</v>
      </c>
    </row>
    <row r="60" spans="1:32" s="3" customFormat="1" ht="18.75" customHeight="1">
      <c r="A60" s="32">
        <v>58</v>
      </c>
      <c r="B60" s="33">
        <v>65</v>
      </c>
      <c r="C60" s="34" t="s">
        <v>1907</v>
      </c>
      <c r="D60" s="35" t="s">
        <v>3054</v>
      </c>
      <c r="E60" s="45">
        <v>8</v>
      </c>
      <c r="F60" s="47" t="s">
        <v>3052</v>
      </c>
      <c r="G60" s="38">
        <v>568121949</v>
      </c>
      <c r="H60" s="39">
        <v>76</v>
      </c>
      <c r="I60" s="40">
        <v>8</v>
      </c>
      <c r="J60" s="41">
        <v>568121949</v>
      </c>
      <c r="K60" s="42">
        <v>29</v>
      </c>
      <c r="L60" s="43">
        <v>6</v>
      </c>
      <c r="M60" s="38">
        <v>364143019</v>
      </c>
      <c r="N60" s="39">
        <v>12</v>
      </c>
      <c r="O60" s="40">
        <v>5</v>
      </c>
      <c r="P60" s="41">
        <v>1174309055</v>
      </c>
      <c r="Q60" s="42">
        <v>23</v>
      </c>
      <c r="R60" s="43">
        <v>7</v>
      </c>
      <c r="S60" s="38">
        <v>1240826084</v>
      </c>
      <c r="T60" s="39">
        <v>15</v>
      </c>
      <c r="U60" s="40">
        <v>3</v>
      </c>
      <c r="V60" s="41">
        <v>193074213</v>
      </c>
      <c r="W60" s="42">
        <v>21</v>
      </c>
      <c r="X60" s="43">
        <v>2</v>
      </c>
      <c r="Y60" s="38">
        <v>365094</v>
      </c>
      <c r="Z60" s="39">
        <v>19</v>
      </c>
      <c r="AA60" s="40">
        <v>7</v>
      </c>
      <c r="AB60" s="41">
        <v>3850</v>
      </c>
      <c r="AC60" s="108">
        <v>210</v>
      </c>
      <c r="AD60" s="45">
        <v>100</v>
      </c>
      <c r="AE60" s="37">
        <v>0</v>
      </c>
      <c r="AF60" s="46">
        <v>0</v>
      </c>
    </row>
    <row r="61" spans="1:32" s="3" customFormat="1" ht="18.75" customHeight="1">
      <c r="A61" s="137">
        <v>59</v>
      </c>
      <c r="B61" s="138">
        <v>71</v>
      </c>
      <c r="C61" s="139" t="s">
        <v>2696</v>
      </c>
      <c r="D61" s="140" t="s">
        <v>3056</v>
      </c>
      <c r="E61" s="141" t="s">
        <v>3052</v>
      </c>
      <c r="F61" s="142">
        <v>51</v>
      </c>
      <c r="G61" s="143">
        <v>561493182</v>
      </c>
      <c r="H61" s="144">
        <v>74</v>
      </c>
      <c r="I61" s="145">
        <v>67</v>
      </c>
      <c r="J61" s="146">
        <v>573688998</v>
      </c>
      <c r="K61" s="147">
        <v>34</v>
      </c>
      <c r="L61" s="148">
        <v>27</v>
      </c>
      <c r="M61" s="143">
        <v>288247775</v>
      </c>
      <c r="N61" s="144">
        <v>30</v>
      </c>
      <c r="O61" s="145">
        <v>23</v>
      </c>
      <c r="P61" s="146">
        <v>605551552</v>
      </c>
      <c r="Q61" s="147">
        <v>52</v>
      </c>
      <c r="R61" s="148">
        <v>44</v>
      </c>
      <c r="S61" s="143">
        <v>692435313</v>
      </c>
      <c r="T61" s="144">
        <v>14</v>
      </c>
      <c r="U61" s="145">
        <v>12</v>
      </c>
      <c r="V61" s="146">
        <v>208740138</v>
      </c>
      <c r="W61" s="147">
        <v>269</v>
      </c>
      <c r="X61" s="148">
        <v>265</v>
      </c>
      <c r="Y61" s="143">
        <v>25847</v>
      </c>
      <c r="Z61" s="144">
        <v>192</v>
      </c>
      <c r="AA61" s="145">
        <v>181</v>
      </c>
      <c r="AB61" s="146">
        <v>816</v>
      </c>
      <c r="AC61" s="149">
        <v>369</v>
      </c>
      <c r="AD61" s="141">
        <v>0</v>
      </c>
      <c r="AE61" s="150">
        <v>60.28</v>
      </c>
      <c r="AF61" s="151">
        <v>39.72</v>
      </c>
    </row>
    <row r="62" spans="1:32" s="3" customFormat="1" ht="18.75" customHeight="1">
      <c r="A62" s="48">
        <v>60</v>
      </c>
      <c r="B62" s="49">
        <v>38</v>
      </c>
      <c r="C62" s="50" t="s">
        <v>428</v>
      </c>
      <c r="D62" s="51" t="s">
        <v>2187</v>
      </c>
      <c r="E62" s="52" t="s">
        <v>3052</v>
      </c>
      <c r="F62" s="53">
        <v>52</v>
      </c>
      <c r="G62" s="54">
        <v>554962793</v>
      </c>
      <c r="H62" s="55">
        <v>75</v>
      </c>
      <c r="I62" s="56">
        <v>68</v>
      </c>
      <c r="J62" s="57">
        <v>569975611</v>
      </c>
      <c r="K62" s="58" t="s">
        <v>3052</v>
      </c>
      <c r="L62" s="59" t="s">
        <v>3052</v>
      </c>
      <c r="M62" s="65" t="s">
        <v>3052</v>
      </c>
      <c r="N62" s="55">
        <v>57</v>
      </c>
      <c r="O62" s="56">
        <v>48</v>
      </c>
      <c r="P62" s="57">
        <v>353775488</v>
      </c>
      <c r="Q62" s="58">
        <v>71</v>
      </c>
      <c r="R62" s="59">
        <v>62</v>
      </c>
      <c r="S62" s="54">
        <v>508977324</v>
      </c>
      <c r="T62" s="55" t="s">
        <v>3052</v>
      </c>
      <c r="U62" s="56" t="s">
        <v>3052</v>
      </c>
      <c r="V62" s="66" t="s">
        <v>3052</v>
      </c>
      <c r="W62" s="58">
        <v>64</v>
      </c>
      <c r="X62" s="59">
        <v>62</v>
      </c>
      <c r="Y62" s="54">
        <v>130636</v>
      </c>
      <c r="Z62" s="55">
        <v>72</v>
      </c>
      <c r="AA62" s="56">
        <v>63</v>
      </c>
      <c r="AB62" s="57">
        <v>1690</v>
      </c>
      <c r="AC62" s="109">
        <v>356</v>
      </c>
      <c r="AD62" s="52">
        <v>0</v>
      </c>
      <c r="AE62" s="60">
        <v>33.68</v>
      </c>
      <c r="AF62" s="61">
        <v>66.319999999999993</v>
      </c>
    </row>
    <row r="63" spans="1:32" s="3" customFormat="1" ht="18.75" customHeight="1">
      <c r="A63" s="167">
        <v>61</v>
      </c>
      <c r="B63" s="168">
        <v>76</v>
      </c>
      <c r="C63" s="169" t="s">
        <v>1901</v>
      </c>
      <c r="D63" s="170" t="s">
        <v>3056</v>
      </c>
      <c r="E63" s="171" t="s">
        <v>3052</v>
      </c>
      <c r="F63" s="172">
        <v>53</v>
      </c>
      <c r="G63" s="173">
        <v>550764992</v>
      </c>
      <c r="H63" s="174">
        <v>79</v>
      </c>
      <c r="I63" s="175">
        <v>71</v>
      </c>
      <c r="J63" s="176">
        <v>552309453</v>
      </c>
      <c r="K63" s="177">
        <v>138</v>
      </c>
      <c r="L63" s="178">
        <v>129</v>
      </c>
      <c r="M63" s="173">
        <v>75382398</v>
      </c>
      <c r="N63" s="174">
        <v>113</v>
      </c>
      <c r="O63" s="175">
        <v>104</v>
      </c>
      <c r="P63" s="176">
        <v>180860540</v>
      </c>
      <c r="Q63" s="177">
        <v>104</v>
      </c>
      <c r="R63" s="178">
        <v>95</v>
      </c>
      <c r="S63" s="173">
        <v>383203174</v>
      </c>
      <c r="T63" s="174">
        <v>78</v>
      </c>
      <c r="U63" s="175">
        <v>75</v>
      </c>
      <c r="V63" s="176">
        <v>47177969</v>
      </c>
      <c r="W63" s="177">
        <v>30</v>
      </c>
      <c r="X63" s="178">
        <v>28</v>
      </c>
      <c r="Y63" s="173">
        <v>264824</v>
      </c>
      <c r="Z63" s="174">
        <v>196</v>
      </c>
      <c r="AA63" s="175">
        <v>185</v>
      </c>
      <c r="AB63" s="176">
        <v>801</v>
      </c>
      <c r="AC63" s="179">
        <v>371</v>
      </c>
      <c r="AD63" s="171">
        <v>0</v>
      </c>
      <c r="AE63" s="180">
        <v>100</v>
      </c>
      <c r="AF63" s="181">
        <v>0</v>
      </c>
    </row>
    <row r="64" spans="1:32" s="3" customFormat="1" ht="18.75" customHeight="1">
      <c r="A64" s="137">
        <v>62</v>
      </c>
      <c r="B64" s="138">
        <v>70</v>
      </c>
      <c r="C64" s="139" t="s">
        <v>1550</v>
      </c>
      <c r="D64" s="140" t="s">
        <v>3056</v>
      </c>
      <c r="E64" s="141" t="s">
        <v>3052</v>
      </c>
      <c r="F64" s="142">
        <v>54</v>
      </c>
      <c r="G64" s="143">
        <v>548883824</v>
      </c>
      <c r="H64" s="144">
        <v>73</v>
      </c>
      <c r="I64" s="145">
        <v>66</v>
      </c>
      <c r="J64" s="146">
        <v>574340237</v>
      </c>
      <c r="K64" s="147">
        <v>90</v>
      </c>
      <c r="L64" s="148">
        <v>81</v>
      </c>
      <c r="M64" s="143">
        <v>109197304</v>
      </c>
      <c r="N64" s="144">
        <v>78</v>
      </c>
      <c r="O64" s="145">
        <v>69</v>
      </c>
      <c r="P64" s="146">
        <v>246188623</v>
      </c>
      <c r="Q64" s="147">
        <v>102</v>
      </c>
      <c r="R64" s="148">
        <v>93</v>
      </c>
      <c r="S64" s="143">
        <v>387656596</v>
      </c>
      <c r="T64" s="144">
        <v>64</v>
      </c>
      <c r="U64" s="145">
        <v>61</v>
      </c>
      <c r="V64" s="146">
        <v>63736161</v>
      </c>
      <c r="W64" s="147">
        <v>76</v>
      </c>
      <c r="X64" s="148">
        <v>74</v>
      </c>
      <c r="Y64" s="143">
        <v>107714</v>
      </c>
      <c r="Z64" s="144">
        <v>283</v>
      </c>
      <c r="AA64" s="145">
        <v>271</v>
      </c>
      <c r="AB64" s="146">
        <v>531</v>
      </c>
      <c r="AC64" s="149">
        <v>371</v>
      </c>
      <c r="AD64" s="141">
        <v>0</v>
      </c>
      <c r="AE64" s="150">
        <v>100</v>
      </c>
      <c r="AF64" s="151">
        <v>0</v>
      </c>
    </row>
    <row r="65" spans="1:32" s="3" customFormat="1" ht="18.75" customHeight="1">
      <c r="A65" s="137">
        <v>63</v>
      </c>
      <c r="B65" s="138">
        <v>33</v>
      </c>
      <c r="C65" s="139" t="s">
        <v>3064</v>
      </c>
      <c r="D65" s="140" t="s">
        <v>3056</v>
      </c>
      <c r="E65" s="141" t="s">
        <v>3052</v>
      </c>
      <c r="F65" s="142">
        <v>55</v>
      </c>
      <c r="G65" s="143">
        <v>544973259</v>
      </c>
      <c r="H65" s="144">
        <v>67</v>
      </c>
      <c r="I65" s="145">
        <v>60</v>
      </c>
      <c r="J65" s="146">
        <v>604799832</v>
      </c>
      <c r="K65" s="147">
        <v>126</v>
      </c>
      <c r="L65" s="148">
        <v>117</v>
      </c>
      <c r="M65" s="143">
        <v>80853206</v>
      </c>
      <c r="N65" s="144">
        <v>236</v>
      </c>
      <c r="O65" s="145">
        <v>227</v>
      </c>
      <c r="P65" s="146">
        <v>83008297</v>
      </c>
      <c r="Q65" s="147">
        <v>57</v>
      </c>
      <c r="R65" s="148">
        <v>49</v>
      </c>
      <c r="S65" s="143">
        <v>622910221</v>
      </c>
      <c r="T65" s="144">
        <v>461</v>
      </c>
      <c r="U65" s="145">
        <v>451</v>
      </c>
      <c r="V65" s="146">
        <v>-10475183</v>
      </c>
      <c r="W65" s="147">
        <v>29</v>
      </c>
      <c r="X65" s="148">
        <v>27</v>
      </c>
      <c r="Y65" s="143">
        <v>285735</v>
      </c>
      <c r="Z65" s="144">
        <v>65</v>
      </c>
      <c r="AA65" s="145">
        <v>57</v>
      </c>
      <c r="AB65" s="146">
        <v>1826</v>
      </c>
      <c r="AC65" s="149">
        <v>383</v>
      </c>
      <c r="AD65" s="141">
        <v>0</v>
      </c>
      <c r="AE65" s="150">
        <v>99.9</v>
      </c>
      <c r="AF65" s="151">
        <v>0.1</v>
      </c>
    </row>
    <row r="66" spans="1:32" s="3" customFormat="1" ht="18.75" customHeight="1">
      <c r="A66" s="137">
        <v>64</v>
      </c>
      <c r="B66" s="138">
        <v>60</v>
      </c>
      <c r="C66" s="139" t="s">
        <v>1665</v>
      </c>
      <c r="D66" s="140" t="s">
        <v>3056</v>
      </c>
      <c r="E66" s="141" t="s">
        <v>3052</v>
      </c>
      <c r="F66" s="142">
        <v>56</v>
      </c>
      <c r="G66" s="143">
        <v>531515759</v>
      </c>
      <c r="H66" s="144">
        <v>68</v>
      </c>
      <c r="I66" s="145">
        <v>61</v>
      </c>
      <c r="J66" s="146">
        <v>600447064</v>
      </c>
      <c r="K66" s="147">
        <v>78</v>
      </c>
      <c r="L66" s="148">
        <v>69</v>
      </c>
      <c r="M66" s="143">
        <v>120716285</v>
      </c>
      <c r="N66" s="144">
        <v>84</v>
      </c>
      <c r="O66" s="145">
        <v>75</v>
      </c>
      <c r="P66" s="146">
        <v>234444815</v>
      </c>
      <c r="Q66" s="147">
        <v>101</v>
      </c>
      <c r="R66" s="148">
        <v>92</v>
      </c>
      <c r="S66" s="143">
        <v>387704434</v>
      </c>
      <c r="T66" s="144">
        <v>153</v>
      </c>
      <c r="U66" s="145">
        <v>147</v>
      </c>
      <c r="V66" s="146">
        <v>23132484</v>
      </c>
      <c r="W66" s="147">
        <v>35</v>
      </c>
      <c r="X66" s="148">
        <v>33</v>
      </c>
      <c r="Y66" s="143">
        <v>218014</v>
      </c>
      <c r="Z66" s="144">
        <v>91</v>
      </c>
      <c r="AA66" s="145">
        <v>81</v>
      </c>
      <c r="AB66" s="146">
        <v>1493</v>
      </c>
      <c r="AC66" s="149">
        <v>355</v>
      </c>
      <c r="AD66" s="141">
        <v>0</v>
      </c>
      <c r="AE66" s="150">
        <v>34.409999999999997</v>
      </c>
      <c r="AF66" s="151">
        <v>65.59</v>
      </c>
    </row>
    <row r="67" spans="1:32" s="3" customFormat="1" ht="18.75" customHeight="1">
      <c r="A67" s="48">
        <v>65</v>
      </c>
      <c r="B67" s="49">
        <v>25</v>
      </c>
      <c r="C67" s="50" t="s">
        <v>2704</v>
      </c>
      <c r="D67" s="51" t="s">
        <v>3164</v>
      </c>
      <c r="E67" s="52" t="s">
        <v>3052</v>
      </c>
      <c r="F67" s="53">
        <v>57</v>
      </c>
      <c r="G67" s="54">
        <v>525185097</v>
      </c>
      <c r="H67" s="55">
        <v>81</v>
      </c>
      <c r="I67" s="56">
        <v>73</v>
      </c>
      <c r="J67" s="57">
        <v>536369793</v>
      </c>
      <c r="K67" s="58">
        <v>490</v>
      </c>
      <c r="L67" s="59">
        <v>477</v>
      </c>
      <c r="M67" s="54">
        <v>3478583</v>
      </c>
      <c r="N67" s="55">
        <v>401</v>
      </c>
      <c r="O67" s="56">
        <v>389</v>
      </c>
      <c r="P67" s="57">
        <v>27450269</v>
      </c>
      <c r="Q67" s="58">
        <v>351</v>
      </c>
      <c r="R67" s="59">
        <v>340</v>
      </c>
      <c r="S67" s="54">
        <v>104356987</v>
      </c>
      <c r="T67" s="55">
        <v>332</v>
      </c>
      <c r="U67" s="56">
        <v>324</v>
      </c>
      <c r="V67" s="57">
        <v>3534885</v>
      </c>
      <c r="W67" s="58">
        <v>23</v>
      </c>
      <c r="X67" s="59">
        <v>21</v>
      </c>
      <c r="Y67" s="54">
        <v>330663</v>
      </c>
      <c r="Z67" s="55">
        <v>412</v>
      </c>
      <c r="AA67" s="56">
        <v>399</v>
      </c>
      <c r="AB67" s="57">
        <v>250</v>
      </c>
      <c r="AC67" s="109">
        <v>312</v>
      </c>
      <c r="AD67" s="52">
        <v>0</v>
      </c>
      <c r="AE67" s="60">
        <v>100</v>
      </c>
      <c r="AF67" s="61">
        <v>0</v>
      </c>
    </row>
    <row r="68" spans="1:32" s="3" customFormat="1" ht="18.75" customHeight="1">
      <c r="A68" s="18">
        <v>66</v>
      </c>
      <c r="B68" s="19">
        <v>58</v>
      </c>
      <c r="C68" s="20" t="s">
        <v>3078</v>
      </c>
      <c r="D68" s="21" t="s">
        <v>2187</v>
      </c>
      <c r="E68" s="22" t="s">
        <v>3052</v>
      </c>
      <c r="F68" s="23">
        <v>58</v>
      </c>
      <c r="G68" s="24">
        <v>510844351</v>
      </c>
      <c r="H68" s="25">
        <v>40</v>
      </c>
      <c r="I68" s="26">
        <v>35</v>
      </c>
      <c r="J68" s="27">
        <v>939629316</v>
      </c>
      <c r="K68" s="28" t="s">
        <v>3052</v>
      </c>
      <c r="L68" s="29" t="s">
        <v>3052</v>
      </c>
      <c r="M68" s="64" t="s">
        <v>3052</v>
      </c>
      <c r="N68" s="25">
        <v>142</v>
      </c>
      <c r="O68" s="26">
        <v>133</v>
      </c>
      <c r="P68" s="27">
        <v>147758412</v>
      </c>
      <c r="Q68" s="28">
        <v>70</v>
      </c>
      <c r="R68" s="29">
        <v>61</v>
      </c>
      <c r="S68" s="24">
        <v>516570559</v>
      </c>
      <c r="T68" s="25" t="s">
        <v>3052</v>
      </c>
      <c r="U68" s="26" t="s">
        <v>3052</v>
      </c>
      <c r="V68" s="69" t="s">
        <v>3052</v>
      </c>
      <c r="W68" s="28">
        <v>42</v>
      </c>
      <c r="X68" s="29">
        <v>40</v>
      </c>
      <c r="Y68" s="24">
        <v>176789</v>
      </c>
      <c r="Z68" s="25">
        <v>84</v>
      </c>
      <c r="AA68" s="26">
        <v>74</v>
      </c>
      <c r="AB68" s="27">
        <v>1554</v>
      </c>
      <c r="AC68" s="107">
        <v>384</v>
      </c>
      <c r="AD68" s="22">
        <v>0</v>
      </c>
      <c r="AE68" s="30">
        <v>100</v>
      </c>
      <c r="AF68" s="31">
        <v>0</v>
      </c>
    </row>
    <row r="69" spans="1:32" s="3" customFormat="1" ht="18.75" customHeight="1">
      <c r="A69" s="137">
        <v>67</v>
      </c>
      <c r="B69" s="138">
        <v>61</v>
      </c>
      <c r="C69" s="139" t="s">
        <v>1519</v>
      </c>
      <c r="D69" s="140" t="s">
        <v>3056</v>
      </c>
      <c r="E69" s="141" t="s">
        <v>3052</v>
      </c>
      <c r="F69" s="142">
        <v>59</v>
      </c>
      <c r="G69" s="143">
        <v>510363593</v>
      </c>
      <c r="H69" s="144">
        <v>84</v>
      </c>
      <c r="I69" s="145">
        <v>76</v>
      </c>
      <c r="J69" s="146">
        <v>512997996</v>
      </c>
      <c r="K69" s="147">
        <v>52</v>
      </c>
      <c r="L69" s="148">
        <v>43</v>
      </c>
      <c r="M69" s="143">
        <v>177660408</v>
      </c>
      <c r="N69" s="144">
        <v>25</v>
      </c>
      <c r="O69" s="145">
        <v>18</v>
      </c>
      <c r="P69" s="146">
        <v>660072605</v>
      </c>
      <c r="Q69" s="147">
        <v>45</v>
      </c>
      <c r="R69" s="148">
        <v>37</v>
      </c>
      <c r="S69" s="143">
        <v>800621129</v>
      </c>
      <c r="T69" s="144">
        <v>35</v>
      </c>
      <c r="U69" s="145">
        <v>32</v>
      </c>
      <c r="V69" s="146">
        <v>101419016</v>
      </c>
      <c r="W69" s="147" t="s">
        <v>3052</v>
      </c>
      <c r="X69" s="148" t="s">
        <v>3052</v>
      </c>
      <c r="Y69" s="186" t="s">
        <v>3052</v>
      </c>
      <c r="Z69" s="144">
        <v>272</v>
      </c>
      <c r="AA69" s="145">
        <v>261</v>
      </c>
      <c r="AB69" s="146">
        <v>571</v>
      </c>
      <c r="AC69" s="149">
        <v>342</v>
      </c>
      <c r="AD69" s="141">
        <v>0</v>
      </c>
      <c r="AE69" s="150">
        <v>100</v>
      </c>
      <c r="AF69" s="151">
        <v>0</v>
      </c>
    </row>
    <row r="70" spans="1:32" s="3" customFormat="1" ht="18.75" customHeight="1">
      <c r="A70" s="32">
        <v>68</v>
      </c>
      <c r="B70" s="33">
        <v>53</v>
      </c>
      <c r="C70" s="34" t="s">
        <v>1669</v>
      </c>
      <c r="D70" s="35" t="s">
        <v>3058</v>
      </c>
      <c r="E70" s="45" t="s">
        <v>3052</v>
      </c>
      <c r="F70" s="47">
        <v>60</v>
      </c>
      <c r="G70" s="38">
        <v>508827104</v>
      </c>
      <c r="H70" s="39">
        <v>86</v>
      </c>
      <c r="I70" s="40">
        <v>78</v>
      </c>
      <c r="J70" s="41">
        <v>508827104</v>
      </c>
      <c r="K70" s="42">
        <v>50</v>
      </c>
      <c r="L70" s="43">
        <v>41</v>
      </c>
      <c r="M70" s="38">
        <v>181172064</v>
      </c>
      <c r="N70" s="39">
        <v>73</v>
      </c>
      <c r="O70" s="40">
        <v>64</v>
      </c>
      <c r="P70" s="41">
        <v>281921153</v>
      </c>
      <c r="Q70" s="42">
        <v>98</v>
      </c>
      <c r="R70" s="43">
        <v>89</v>
      </c>
      <c r="S70" s="38">
        <v>398788985</v>
      </c>
      <c r="T70" s="39">
        <v>23</v>
      </c>
      <c r="U70" s="40">
        <v>20</v>
      </c>
      <c r="V70" s="41">
        <v>138549338</v>
      </c>
      <c r="W70" s="42">
        <v>73</v>
      </c>
      <c r="X70" s="43">
        <v>71</v>
      </c>
      <c r="Y70" s="38">
        <v>112336</v>
      </c>
      <c r="Z70" s="39">
        <v>155</v>
      </c>
      <c r="AA70" s="40">
        <v>144</v>
      </c>
      <c r="AB70" s="41">
        <v>996</v>
      </c>
      <c r="AC70" s="108">
        <v>382</v>
      </c>
      <c r="AD70" s="45">
        <v>0</v>
      </c>
      <c r="AE70" s="37">
        <v>62.5</v>
      </c>
      <c r="AF70" s="46">
        <v>37.5</v>
      </c>
    </row>
    <row r="71" spans="1:32" s="3" customFormat="1" ht="18.75" customHeight="1">
      <c r="A71" s="32">
        <v>69</v>
      </c>
      <c r="B71" s="33">
        <v>83</v>
      </c>
      <c r="C71" s="34" t="s">
        <v>1904</v>
      </c>
      <c r="D71" s="35" t="s">
        <v>3103</v>
      </c>
      <c r="E71" s="45" t="s">
        <v>3052</v>
      </c>
      <c r="F71" s="47">
        <v>61</v>
      </c>
      <c r="G71" s="38">
        <v>501111167</v>
      </c>
      <c r="H71" s="39">
        <v>62</v>
      </c>
      <c r="I71" s="40">
        <v>55</v>
      </c>
      <c r="J71" s="41">
        <v>632199382</v>
      </c>
      <c r="K71" s="42" t="s">
        <v>3052</v>
      </c>
      <c r="L71" s="43" t="s">
        <v>3052</v>
      </c>
      <c r="M71" s="44" t="s">
        <v>3052</v>
      </c>
      <c r="N71" s="39">
        <v>23</v>
      </c>
      <c r="O71" s="40">
        <v>16</v>
      </c>
      <c r="P71" s="41">
        <v>706575644</v>
      </c>
      <c r="Q71" s="42" t="s">
        <v>3052</v>
      </c>
      <c r="R71" s="43" t="s">
        <v>3052</v>
      </c>
      <c r="S71" s="44" t="s">
        <v>3052</v>
      </c>
      <c r="T71" s="39" t="s">
        <v>3052</v>
      </c>
      <c r="U71" s="40" t="s">
        <v>3052</v>
      </c>
      <c r="V71" s="62" t="s">
        <v>3052</v>
      </c>
      <c r="W71" s="42">
        <v>75</v>
      </c>
      <c r="X71" s="43">
        <v>73</v>
      </c>
      <c r="Y71" s="38">
        <v>109243</v>
      </c>
      <c r="Z71" s="39">
        <v>12</v>
      </c>
      <c r="AA71" s="40">
        <v>7</v>
      </c>
      <c r="AB71" s="41">
        <v>5050</v>
      </c>
      <c r="AC71" s="108">
        <v>321</v>
      </c>
      <c r="AD71" s="45">
        <v>0</v>
      </c>
      <c r="AE71" s="37">
        <v>100</v>
      </c>
      <c r="AF71" s="46">
        <v>0</v>
      </c>
    </row>
    <row r="72" spans="1:32" s="3" customFormat="1" ht="18.75" customHeight="1">
      <c r="A72" s="48">
        <v>70</v>
      </c>
      <c r="B72" s="49">
        <v>91</v>
      </c>
      <c r="C72" s="50" t="s">
        <v>193</v>
      </c>
      <c r="D72" s="51" t="s">
        <v>3098</v>
      </c>
      <c r="E72" s="52" t="s">
        <v>3052</v>
      </c>
      <c r="F72" s="53">
        <v>62</v>
      </c>
      <c r="G72" s="54">
        <v>501095377</v>
      </c>
      <c r="H72" s="55">
        <v>87</v>
      </c>
      <c r="I72" s="56">
        <v>79</v>
      </c>
      <c r="J72" s="57">
        <v>501359918</v>
      </c>
      <c r="K72" s="58">
        <v>188</v>
      </c>
      <c r="L72" s="59">
        <v>177</v>
      </c>
      <c r="M72" s="54">
        <v>53724008</v>
      </c>
      <c r="N72" s="55">
        <v>232</v>
      </c>
      <c r="O72" s="56">
        <v>223</v>
      </c>
      <c r="P72" s="57">
        <v>84052568</v>
      </c>
      <c r="Q72" s="58">
        <v>149</v>
      </c>
      <c r="R72" s="59">
        <v>139</v>
      </c>
      <c r="S72" s="54">
        <v>279625874</v>
      </c>
      <c r="T72" s="55">
        <v>192</v>
      </c>
      <c r="U72" s="56">
        <v>186</v>
      </c>
      <c r="V72" s="57">
        <v>15055440</v>
      </c>
      <c r="W72" s="58">
        <v>142</v>
      </c>
      <c r="X72" s="59">
        <v>140</v>
      </c>
      <c r="Y72" s="54">
        <v>58281</v>
      </c>
      <c r="Z72" s="55">
        <v>211</v>
      </c>
      <c r="AA72" s="56">
        <v>200</v>
      </c>
      <c r="AB72" s="57">
        <v>750</v>
      </c>
      <c r="AC72" s="109">
        <v>383</v>
      </c>
      <c r="AD72" s="52">
        <v>0</v>
      </c>
      <c r="AE72" s="60">
        <v>100</v>
      </c>
      <c r="AF72" s="61">
        <v>0</v>
      </c>
    </row>
    <row r="73" spans="1:32" s="3" customFormat="1" ht="18.75" customHeight="1">
      <c r="A73" s="167">
        <v>71</v>
      </c>
      <c r="B73" s="168">
        <v>73</v>
      </c>
      <c r="C73" s="169" t="s">
        <v>1902</v>
      </c>
      <c r="D73" s="170" t="s">
        <v>3056</v>
      </c>
      <c r="E73" s="171" t="s">
        <v>3052</v>
      </c>
      <c r="F73" s="172">
        <v>63</v>
      </c>
      <c r="G73" s="173">
        <v>485642045</v>
      </c>
      <c r="H73" s="174">
        <v>71</v>
      </c>
      <c r="I73" s="175">
        <v>64</v>
      </c>
      <c r="J73" s="176">
        <v>590692900</v>
      </c>
      <c r="K73" s="177">
        <v>153</v>
      </c>
      <c r="L73" s="178">
        <v>144</v>
      </c>
      <c r="M73" s="173">
        <v>67259580</v>
      </c>
      <c r="N73" s="174">
        <v>49</v>
      </c>
      <c r="O73" s="175">
        <v>40</v>
      </c>
      <c r="P73" s="176">
        <v>401777207</v>
      </c>
      <c r="Q73" s="177">
        <v>51</v>
      </c>
      <c r="R73" s="178">
        <v>43</v>
      </c>
      <c r="S73" s="173">
        <v>725907067</v>
      </c>
      <c r="T73" s="174">
        <v>328</v>
      </c>
      <c r="U73" s="175">
        <v>320</v>
      </c>
      <c r="V73" s="176">
        <v>3827948</v>
      </c>
      <c r="W73" s="177">
        <v>327</v>
      </c>
      <c r="X73" s="178">
        <v>323</v>
      </c>
      <c r="Y73" s="173">
        <v>15277</v>
      </c>
      <c r="Z73" s="174">
        <v>258</v>
      </c>
      <c r="AA73" s="175">
        <v>247</v>
      </c>
      <c r="AB73" s="176">
        <v>625</v>
      </c>
      <c r="AC73" s="179">
        <v>351</v>
      </c>
      <c r="AD73" s="171">
        <v>0</v>
      </c>
      <c r="AE73" s="180">
        <v>22.8</v>
      </c>
      <c r="AF73" s="181">
        <v>77.2</v>
      </c>
    </row>
    <row r="74" spans="1:32" s="3" customFormat="1" ht="18.75" customHeight="1">
      <c r="A74" s="137">
        <v>72</v>
      </c>
      <c r="B74" s="138">
        <v>47</v>
      </c>
      <c r="C74" s="139" t="s">
        <v>339</v>
      </c>
      <c r="D74" s="140" t="s">
        <v>3056</v>
      </c>
      <c r="E74" s="141" t="s">
        <v>3052</v>
      </c>
      <c r="F74" s="142">
        <v>64</v>
      </c>
      <c r="G74" s="143">
        <v>479959540</v>
      </c>
      <c r="H74" s="144">
        <v>36</v>
      </c>
      <c r="I74" s="145">
        <v>32</v>
      </c>
      <c r="J74" s="146">
        <v>1037439596</v>
      </c>
      <c r="K74" s="147">
        <v>43</v>
      </c>
      <c r="L74" s="148">
        <v>35</v>
      </c>
      <c r="M74" s="143">
        <v>231592728</v>
      </c>
      <c r="N74" s="144">
        <v>107</v>
      </c>
      <c r="O74" s="145">
        <v>98</v>
      </c>
      <c r="P74" s="146">
        <v>192824844</v>
      </c>
      <c r="Q74" s="147">
        <v>44</v>
      </c>
      <c r="R74" s="148">
        <v>36</v>
      </c>
      <c r="S74" s="143">
        <v>801084292</v>
      </c>
      <c r="T74" s="144">
        <v>80</v>
      </c>
      <c r="U74" s="145">
        <v>77</v>
      </c>
      <c r="V74" s="146">
        <v>46505431</v>
      </c>
      <c r="W74" s="147">
        <v>55</v>
      </c>
      <c r="X74" s="148">
        <v>53</v>
      </c>
      <c r="Y74" s="143">
        <v>148971</v>
      </c>
      <c r="Z74" s="144">
        <v>38</v>
      </c>
      <c r="AA74" s="145">
        <v>30</v>
      </c>
      <c r="AB74" s="146">
        <v>2810</v>
      </c>
      <c r="AC74" s="149">
        <v>383</v>
      </c>
      <c r="AD74" s="141">
        <v>0</v>
      </c>
      <c r="AE74" s="150">
        <v>0.21</v>
      </c>
      <c r="AF74" s="151">
        <v>99.79</v>
      </c>
    </row>
    <row r="75" spans="1:32" s="3" customFormat="1" ht="18.75" customHeight="1">
      <c r="A75" s="32">
        <v>73</v>
      </c>
      <c r="B75" s="33">
        <v>124</v>
      </c>
      <c r="C75" s="34" t="s">
        <v>1903</v>
      </c>
      <c r="D75" s="35" t="s">
        <v>1061</v>
      </c>
      <c r="E75" s="45" t="s">
        <v>3052</v>
      </c>
      <c r="F75" s="47">
        <v>65</v>
      </c>
      <c r="G75" s="38">
        <v>475147612</v>
      </c>
      <c r="H75" s="39">
        <v>90</v>
      </c>
      <c r="I75" s="40">
        <v>82</v>
      </c>
      <c r="J75" s="41">
        <v>488975811</v>
      </c>
      <c r="K75" s="42">
        <v>166</v>
      </c>
      <c r="L75" s="43">
        <v>156</v>
      </c>
      <c r="M75" s="38">
        <v>62913298</v>
      </c>
      <c r="N75" s="39">
        <v>205</v>
      </c>
      <c r="O75" s="40">
        <v>196</v>
      </c>
      <c r="P75" s="41">
        <v>98176957</v>
      </c>
      <c r="Q75" s="42">
        <v>152</v>
      </c>
      <c r="R75" s="43">
        <v>142</v>
      </c>
      <c r="S75" s="38">
        <v>274451060</v>
      </c>
      <c r="T75" s="39">
        <v>190</v>
      </c>
      <c r="U75" s="40">
        <v>184</v>
      </c>
      <c r="V75" s="41">
        <v>15448452</v>
      </c>
      <c r="W75" s="42">
        <v>77</v>
      </c>
      <c r="X75" s="43">
        <v>75</v>
      </c>
      <c r="Y75" s="38">
        <v>107253</v>
      </c>
      <c r="Z75" s="39">
        <v>323</v>
      </c>
      <c r="AA75" s="40">
        <v>311</v>
      </c>
      <c r="AB75" s="41">
        <v>429</v>
      </c>
      <c r="AC75" s="108">
        <v>383</v>
      </c>
      <c r="AD75" s="45">
        <v>0</v>
      </c>
      <c r="AE75" s="37">
        <v>16.3</v>
      </c>
      <c r="AF75" s="46">
        <v>83.7</v>
      </c>
    </row>
    <row r="76" spans="1:32" s="3" customFormat="1" ht="18.75" customHeight="1">
      <c r="A76" s="137">
        <v>74</v>
      </c>
      <c r="B76" s="138">
        <v>84</v>
      </c>
      <c r="C76" s="139" t="s">
        <v>1617</v>
      </c>
      <c r="D76" s="140" t="s">
        <v>3056</v>
      </c>
      <c r="E76" s="141" t="s">
        <v>3052</v>
      </c>
      <c r="F76" s="142">
        <v>66</v>
      </c>
      <c r="G76" s="143">
        <v>474069005</v>
      </c>
      <c r="H76" s="144">
        <v>20</v>
      </c>
      <c r="I76" s="145">
        <v>17</v>
      </c>
      <c r="J76" s="146">
        <v>1804673685</v>
      </c>
      <c r="K76" s="147" t="s">
        <v>3052</v>
      </c>
      <c r="L76" s="148" t="s">
        <v>3052</v>
      </c>
      <c r="M76" s="186" t="s">
        <v>3052</v>
      </c>
      <c r="N76" s="144">
        <v>147</v>
      </c>
      <c r="O76" s="145">
        <v>138</v>
      </c>
      <c r="P76" s="146">
        <v>145102024</v>
      </c>
      <c r="Q76" s="147">
        <v>128</v>
      </c>
      <c r="R76" s="148">
        <v>119</v>
      </c>
      <c r="S76" s="143">
        <v>316303586</v>
      </c>
      <c r="T76" s="144" t="s">
        <v>3052</v>
      </c>
      <c r="U76" s="145" t="s">
        <v>3052</v>
      </c>
      <c r="V76" s="187" t="s">
        <v>3052</v>
      </c>
      <c r="W76" s="147">
        <v>67</v>
      </c>
      <c r="X76" s="148">
        <v>65</v>
      </c>
      <c r="Y76" s="143">
        <v>117419</v>
      </c>
      <c r="Z76" s="144">
        <v>267</v>
      </c>
      <c r="AA76" s="145">
        <v>256</v>
      </c>
      <c r="AB76" s="146">
        <v>589</v>
      </c>
      <c r="AC76" s="149">
        <v>390</v>
      </c>
      <c r="AD76" s="141">
        <v>0</v>
      </c>
      <c r="AE76" s="150">
        <v>100</v>
      </c>
      <c r="AF76" s="151">
        <v>0</v>
      </c>
    </row>
    <row r="77" spans="1:32" s="3" customFormat="1" ht="18.75" customHeight="1">
      <c r="A77" s="48">
        <v>75</v>
      </c>
      <c r="B77" s="49">
        <v>68</v>
      </c>
      <c r="C77" s="50" t="s">
        <v>772</v>
      </c>
      <c r="D77" s="51" t="s">
        <v>3058</v>
      </c>
      <c r="E77" s="52" t="s">
        <v>3052</v>
      </c>
      <c r="F77" s="53">
        <v>67</v>
      </c>
      <c r="G77" s="54">
        <v>468508917</v>
      </c>
      <c r="H77" s="55">
        <v>89</v>
      </c>
      <c r="I77" s="56">
        <v>81</v>
      </c>
      <c r="J77" s="57">
        <v>489330593</v>
      </c>
      <c r="K77" s="58">
        <v>33</v>
      </c>
      <c r="L77" s="59">
        <v>26</v>
      </c>
      <c r="M77" s="54">
        <v>304079802</v>
      </c>
      <c r="N77" s="55">
        <v>55</v>
      </c>
      <c r="O77" s="56">
        <v>46</v>
      </c>
      <c r="P77" s="57">
        <v>365459534</v>
      </c>
      <c r="Q77" s="58">
        <v>22</v>
      </c>
      <c r="R77" s="59">
        <v>16</v>
      </c>
      <c r="S77" s="54">
        <v>1241133335</v>
      </c>
      <c r="T77" s="55">
        <v>36</v>
      </c>
      <c r="U77" s="56">
        <v>33</v>
      </c>
      <c r="V77" s="57">
        <v>98216792</v>
      </c>
      <c r="W77" s="58">
        <v>377</v>
      </c>
      <c r="X77" s="59">
        <v>373</v>
      </c>
      <c r="Y77" s="54">
        <v>9117</v>
      </c>
      <c r="Z77" s="55">
        <v>32</v>
      </c>
      <c r="AA77" s="56">
        <v>24</v>
      </c>
      <c r="AB77" s="57">
        <v>3025</v>
      </c>
      <c r="AC77" s="109">
        <v>383</v>
      </c>
      <c r="AD77" s="52">
        <v>0</v>
      </c>
      <c r="AE77" s="60">
        <v>100</v>
      </c>
      <c r="AF77" s="61">
        <v>0</v>
      </c>
    </row>
    <row r="78" spans="1:32" s="3" customFormat="1" ht="18.75" customHeight="1">
      <c r="A78" s="167">
        <v>76</v>
      </c>
      <c r="B78" s="168">
        <v>103</v>
      </c>
      <c r="C78" s="169" t="s">
        <v>423</v>
      </c>
      <c r="D78" s="170" t="s">
        <v>3056</v>
      </c>
      <c r="E78" s="171" t="s">
        <v>3052</v>
      </c>
      <c r="F78" s="172">
        <v>68</v>
      </c>
      <c r="G78" s="173">
        <v>460269614</v>
      </c>
      <c r="H78" s="174">
        <v>96</v>
      </c>
      <c r="I78" s="175">
        <v>88</v>
      </c>
      <c r="J78" s="176">
        <v>463196870</v>
      </c>
      <c r="K78" s="177">
        <v>62</v>
      </c>
      <c r="L78" s="178">
        <v>53</v>
      </c>
      <c r="M78" s="173">
        <v>148318912</v>
      </c>
      <c r="N78" s="174">
        <v>21</v>
      </c>
      <c r="O78" s="175">
        <v>14</v>
      </c>
      <c r="P78" s="176">
        <v>755744997</v>
      </c>
      <c r="Q78" s="177">
        <v>37</v>
      </c>
      <c r="R78" s="178">
        <v>29</v>
      </c>
      <c r="S78" s="173">
        <v>908273410</v>
      </c>
      <c r="T78" s="174">
        <v>67</v>
      </c>
      <c r="U78" s="175">
        <v>64</v>
      </c>
      <c r="V78" s="176">
        <v>61185414</v>
      </c>
      <c r="W78" s="177">
        <v>32</v>
      </c>
      <c r="X78" s="178">
        <v>30</v>
      </c>
      <c r="Y78" s="173">
        <v>241240</v>
      </c>
      <c r="Z78" s="174">
        <v>119</v>
      </c>
      <c r="AA78" s="175">
        <v>109</v>
      </c>
      <c r="AB78" s="176">
        <v>1255</v>
      </c>
      <c r="AC78" s="179">
        <v>321</v>
      </c>
      <c r="AD78" s="171">
        <v>0</v>
      </c>
      <c r="AE78" s="180">
        <v>100</v>
      </c>
      <c r="AF78" s="181">
        <v>0</v>
      </c>
    </row>
    <row r="79" spans="1:32" s="3" customFormat="1" ht="18.75" customHeight="1">
      <c r="A79" s="137">
        <v>77</v>
      </c>
      <c r="B79" s="138">
        <v>69</v>
      </c>
      <c r="C79" s="139" t="s">
        <v>1682</v>
      </c>
      <c r="D79" s="140" t="s">
        <v>3056</v>
      </c>
      <c r="E79" s="141" t="s">
        <v>3052</v>
      </c>
      <c r="F79" s="142">
        <v>69</v>
      </c>
      <c r="G79" s="143">
        <v>453419434</v>
      </c>
      <c r="H79" s="144">
        <v>94</v>
      </c>
      <c r="I79" s="145">
        <v>86</v>
      </c>
      <c r="J79" s="146">
        <v>477197463</v>
      </c>
      <c r="K79" s="147">
        <v>76</v>
      </c>
      <c r="L79" s="148">
        <v>67</v>
      </c>
      <c r="M79" s="143">
        <v>122059308</v>
      </c>
      <c r="N79" s="144">
        <v>72</v>
      </c>
      <c r="O79" s="145">
        <v>63</v>
      </c>
      <c r="P79" s="146">
        <v>282947664</v>
      </c>
      <c r="Q79" s="147">
        <v>107</v>
      </c>
      <c r="R79" s="148">
        <v>98</v>
      </c>
      <c r="S79" s="143">
        <v>378874574</v>
      </c>
      <c r="T79" s="144">
        <v>99</v>
      </c>
      <c r="U79" s="145">
        <v>95</v>
      </c>
      <c r="V79" s="146">
        <v>38931067</v>
      </c>
      <c r="W79" s="147">
        <v>354</v>
      </c>
      <c r="X79" s="148">
        <v>350</v>
      </c>
      <c r="Y79" s="143">
        <v>11374</v>
      </c>
      <c r="Z79" s="144">
        <v>146</v>
      </c>
      <c r="AA79" s="145">
        <v>135</v>
      </c>
      <c r="AB79" s="146">
        <v>1077</v>
      </c>
      <c r="AC79" s="149">
        <v>352</v>
      </c>
      <c r="AD79" s="141">
        <v>0</v>
      </c>
      <c r="AE79" s="150">
        <v>100</v>
      </c>
      <c r="AF79" s="151">
        <v>0</v>
      </c>
    </row>
    <row r="80" spans="1:32" s="3" customFormat="1" ht="18.75" customHeight="1">
      <c r="A80" s="137">
        <v>78</v>
      </c>
      <c r="B80" s="138">
        <v>155</v>
      </c>
      <c r="C80" s="139" t="s">
        <v>668</v>
      </c>
      <c r="D80" s="140" t="s">
        <v>3056</v>
      </c>
      <c r="E80" s="141" t="s">
        <v>3052</v>
      </c>
      <c r="F80" s="142">
        <v>70</v>
      </c>
      <c r="G80" s="143">
        <v>451820038</v>
      </c>
      <c r="H80" s="144">
        <v>98</v>
      </c>
      <c r="I80" s="145">
        <v>90</v>
      </c>
      <c r="J80" s="146">
        <v>452121003</v>
      </c>
      <c r="K80" s="147">
        <v>162</v>
      </c>
      <c r="L80" s="148">
        <v>152</v>
      </c>
      <c r="M80" s="143">
        <v>64077997</v>
      </c>
      <c r="N80" s="144">
        <v>169</v>
      </c>
      <c r="O80" s="145">
        <v>160</v>
      </c>
      <c r="P80" s="146">
        <v>124820865</v>
      </c>
      <c r="Q80" s="147">
        <v>274</v>
      </c>
      <c r="R80" s="148">
        <v>263</v>
      </c>
      <c r="S80" s="143">
        <v>146459703</v>
      </c>
      <c r="T80" s="144">
        <v>91</v>
      </c>
      <c r="U80" s="145">
        <v>88</v>
      </c>
      <c r="V80" s="146">
        <v>41049379</v>
      </c>
      <c r="W80" s="147">
        <v>39</v>
      </c>
      <c r="X80" s="148">
        <v>37</v>
      </c>
      <c r="Y80" s="143">
        <v>193863</v>
      </c>
      <c r="Z80" s="144">
        <v>321</v>
      </c>
      <c r="AA80" s="145">
        <v>309</v>
      </c>
      <c r="AB80" s="146">
        <v>438</v>
      </c>
      <c r="AC80" s="149">
        <v>371</v>
      </c>
      <c r="AD80" s="141">
        <v>0</v>
      </c>
      <c r="AE80" s="150">
        <v>100</v>
      </c>
      <c r="AF80" s="151">
        <v>0</v>
      </c>
    </row>
    <row r="81" spans="1:32" s="3" customFormat="1" ht="18.75" customHeight="1">
      <c r="A81" s="32">
        <v>79</v>
      </c>
      <c r="B81" s="33">
        <v>106</v>
      </c>
      <c r="C81" s="34" t="s">
        <v>1555</v>
      </c>
      <c r="D81" s="35" t="s">
        <v>3113</v>
      </c>
      <c r="E81" s="45" t="s">
        <v>3052</v>
      </c>
      <c r="F81" s="47">
        <v>71</v>
      </c>
      <c r="G81" s="38">
        <v>451240195</v>
      </c>
      <c r="H81" s="39">
        <v>99</v>
      </c>
      <c r="I81" s="40">
        <v>91</v>
      </c>
      <c r="J81" s="41">
        <v>451650447</v>
      </c>
      <c r="K81" s="42">
        <v>42</v>
      </c>
      <c r="L81" s="43">
        <v>34</v>
      </c>
      <c r="M81" s="38">
        <v>235646345</v>
      </c>
      <c r="N81" s="39">
        <v>32</v>
      </c>
      <c r="O81" s="40">
        <v>25</v>
      </c>
      <c r="P81" s="41">
        <v>549613201</v>
      </c>
      <c r="Q81" s="42">
        <v>47</v>
      </c>
      <c r="R81" s="43">
        <v>39</v>
      </c>
      <c r="S81" s="38">
        <v>785602410</v>
      </c>
      <c r="T81" s="39">
        <v>17</v>
      </c>
      <c r="U81" s="40">
        <v>14</v>
      </c>
      <c r="V81" s="41">
        <v>159722442</v>
      </c>
      <c r="W81" s="42">
        <v>104</v>
      </c>
      <c r="X81" s="43">
        <v>102</v>
      </c>
      <c r="Y81" s="38">
        <v>81218</v>
      </c>
      <c r="Z81" s="39">
        <v>236</v>
      </c>
      <c r="AA81" s="40">
        <v>225</v>
      </c>
      <c r="AB81" s="41">
        <v>697</v>
      </c>
      <c r="AC81" s="108">
        <v>369</v>
      </c>
      <c r="AD81" s="45">
        <v>0</v>
      </c>
      <c r="AE81" s="37">
        <v>100</v>
      </c>
      <c r="AF81" s="46">
        <v>0</v>
      </c>
    </row>
    <row r="82" spans="1:32" s="3" customFormat="1" ht="18.75" customHeight="1">
      <c r="A82" s="48">
        <v>80</v>
      </c>
      <c r="B82" s="49">
        <v>90</v>
      </c>
      <c r="C82" s="50" t="s">
        <v>1905</v>
      </c>
      <c r="D82" s="51" t="s">
        <v>1696</v>
      </c>
      <c r="E82" s="68" t="s">
        <v>3052</v>
      </c>
      <c r="F82" s="60">
        <v>72</v>
      </c>
      <c r="G82" s="54">
        <v>450531332</v>
      </c>
      <c r="H82" s="55">
        <v>95</v>
      </c>
      <c r="I82" s="56">
        <v>87</v>
      </c>
      <c r="J82" s="57">
        <v>475695001</v>
      </c>
      <c r="K82" s="58">
        <v>222</v>
      </c>
      <c r="L82" s="59">
        <v>210</v>
      </c>
      <c r="M82" s="54">
        <v>44350790</v>
      </c>
      <c r="N82" s="55">
        <v>264</v>
      </c>
      <c r="O82" s="56">
        <v>255</v>
      </c>
      <c r="P82" s="57">
        <v>71638233</v>
      </c>
      <c r="Q82" s="58" t="s">
        <v>3052</v>
      </c>
      <c r="R82" s="59" t="s">
        <v>3052</v>
      </c>
      <c r="S82" s="65" t="s">
        <v>3052</v>
      </c>
      <c r="T82" s="55">
        <v>271</v>
      </c>
      <c r="U82" s="56">
        <v>264</v>
      </c>
      <c r="V82" s="57">
        <v>6638233</v>
      </c>
      <c r="W82" s="58">
        <v>147</v>
      </c>
      <c r="X82" s="59">
        <v>145</v>
      </c>
      <c r="Y82" s="54">
        <v>57527</v>
      </c>
      <c r="Z82" s="55" t="s">
        <v>3052</v>
      </c>
      <c r="AA82" s="56" t="s">
        <v>3052</v>
      </c>
      <c r="AB82" s="66" t="s">
        <v>3052</v>
      </c>
      <c r="AC82" s="109">
        <v>371</v>
      </c>
      <c r="AD82" s="52">
        <v>0</v>
      </c>
      <c r="AE82" s="60">
        <v>100</v>
      </c>
      <c r="AF82" s="61">
        <v>0</v>
      </c>
    </row>
    <row r="83" spans="1:32" s="3" customFormat="1" ht="18.75" customHeight="1">
      <c r="A83" s="167">
        <v>81</v>
      </c>
      <c r="B83" s="168">
        <v>94</v>
      </c>
      <c r="C83" s="169" t="s">
        <v>2177</v>
      </c>
      <c r="D83" s="170" t="s">
        <v>3056</v>
      </c>
      <c r="E83" s="171" t="s">
        <v>3052</v>
      </c>
      <c r="F83" s="172">
        <v>73</v>
      </c>
      <c r="G83" s="173">
        <v>438966376</v>
      </c>
      <c r="H83" s="174">
        <v>100</v>
      </c>
      <c r="I83" s="175">
        <v>92</v>
      </c>
      <c r="J83" s="176">
        <v>440467537</v>
      </c>
      <c r="K83" s="177">
        <v>209</v>
      </c>
      <c r="L83" s="178">
        <v>197</v>
      </c>
      <c r="M83" s="173">
        <v>47182573</v>
      </c>
      <c r="N83" s="174">
        <v>238</v>
      </c>
      <c r="O83" s="175">
        <v>229</v>
      </c>
      <c r="P83" s="176">
        <v>82070643</v>
      </c>
      <c r="Q83" s="177">
        <v>303</v>
      </c>
      <c r="R83" s="178">
        <v>292</v>
      </c>
      <c r="S83" s="173">
        <v>123772111</v>
      </c>
      <c r="T83" s="174">
        <v>159</v>
      </c>
      <c r="U83" s="175">
        <v>153</v>
      </c>
      <c r="V83" s="176">
        <v>21564092</v>
      </c>
      <c r="W83" s="177">
        <v>431</v>
      </c>
      <c r="X83" s="178">
        <v>426</v>
      </c>
      <c r="Y83" s="173">
        <v>958</v>
      </c>
      <c r="Z83" s="174">
        <v>477</v>
      </c>
      <c r="AA83" s="175">
        <v>464</v>
      </c>
      <c r="AB83" s="176">
        <v>113</v>
      </c>
      <c r="AC83" s="179">
        <v>354</v>
      </c>
      <c r="AD83" s="171">
        <v>0</v>
      </c>
      <c r="AE83" s="180">
        <v>100</v>
      </c>
      <c r="AF83" s="181">
        <v>0</v>
      </c>
    </row>
    <row r="84" spans="1:32" s="3" customFormat="1" ht="18.75" customHeight="1">
      <c r="A84" s="137">
        <v>82</v>
      </c>
      <c r="B84" s="138">
        <v>80</v>
      </c>
      <c r="C84" s="139" t="s">
        <v>2703</v>
      </c>
      <c r="D84" s="140" t="s">
        <v>3056</v>
      </c>
      <c r="E84" s="141" t="s">
        <v>3052</v>
      </c>
      <c r="F84" s="142">
        <v>74</v>
      </c>
      <c r="G84" s="143">
        <v>437679083</v>
      </c>
      <c r="H84" s="144">
        <v>77</v>
      </c>
      <c r="I84" s="145">
        <v>69</v>
      </c>
      <c r="J84" s="146">
        <v>563299172</v>
      </c>
      <c r="K84" s="147">
        <v>207</v>
      </c>
      <c r="L84" s="148">
        <v>195</v>
      </c>
      <c r="M84" s="143">
        <v>47453299</v>
      </c>
      <c r="N84" s="144">
        <v>104</v>
      </c>
      <c r="O84" s="145">
        <v>95</v>
      </c>
      <c r="P84" s="146">
        <v>197582090</v>
      </c>
      <c r="Q84" s="147">
        <v>106</v>
      </c>
      <c r="R84" s="148">
        <v>97</v>
      </c>
      <c r="S84" s="143">
        <v>381201956</v>
      </c>
      <c r="T84" s="144">
        <v>480</v>
      </c>
      <c r="U84" s="145">
        <v>469</v>
      </c>
      <c r="V84" s="146">
        <v>-29311422</v>
      </c>
      <c r="W84" s="147">
        <v>282</v>
      </c>
      <c r="X84" s="148">
        <v>278</v>
      </c>
      <c r="Y84" s="143">
        <v>23500</v>
      </c>
      <c r="Z84" s="144">
        <v>228</v>
      </c>
      <c r="AA84" s="145">
        <v>217</v>
      </c>
      <c r="AB84" s="146">
        <v>706</v>
      </c>
      <c r="AC84" s="149">
        <v>351</v>
      </c>
      <c r="AD84" s="141">
        <v>0</v>
      </c>
      <c r="AE84" s="150">
        <v>0.01</v>
      </c>
      <c r="AF84" s="151">
        <v>99.99</v>
      </c>
    </row>
    <row r="85" spans="1:32" s="3" customFormat="1" ht="18.75" customHeight="1">
      <c r="A85" s="32">
        <v>83</v>
      </c>
      <c r="B85" s="33">
        <v>129</v>
      </c>
      <c r="C85" s="34" t="s">
        <v>299</v>
      </c>
      <c r="D85" s="35" t="s">
        <v>1056</v>
      </c>
      <c r="E85" s="45" t="s">
        <v>3052</v>
      </c>
      <c r="F85" s="47">
        <v>75</v>
      </c>
      <c r="G85" s="38">
        <v>436480408</v>
      </c>
      <c r="H85" s="39">
        <v>69</v>
      </c>
      <c r="I85" s="40">
        <v>62</v>
      </c>
      <c r="J85" s="41">
        <v>600321134</v>
      </c>
      <c r="K85" s="42">
        <v>377</v>
      </c>
      <c r="L85" s="43">
        <v>364</v>
      </c>
      <c r="M85" s="38">
        <v>19067048</v>
      </c>
      <c r="N85" s="39">
        <v>405</v>
      </c>
      <c r="O85" s="40">
        <v>393</v>
      </c>
      <c r="P85" s="41">
        <v>26727638</v>
      </c>
      <c r="Q85" s="42">
        <v>330</v>
      </c>
      <c r="R85" s="43">
        <v>319</v>
      </c>
      <c r="S85" s="38">
        <v>112074236</v>
      </c>
      <c r="T85" s="39">
        <v>309</v>
      </c>
      <c r="U85" s="40">
        <v>301</v>
      </c>
      <c r="V85" s="41">
        <v>4802492</v>
      </c>
      <c r="W85" s="42">
        <v>61</v>
      </c>
      <c r="X85" s="43">
        <v>59</v>
      </c>
      <c r="Y85" s="38">
        <v>135200</v>
      </c>
      <c r="Z85" s="39">
        <v>447</v>
      </c>
      <c r="AA85" s="40">
        <v>434</v>
      </c>
      <c r="AB85" s="41">
        <v>170</v>
      </c>
      <c r="AC85" s="108">
        <v>371</v>
      </c>
      <c r="AD85" s="45">
        <v>0</v>
      </c>
      <c r="AE85" s="37">
        <v>100</v>
      </c>
      <c r="AF85" s="46">
        <v>0</v>
      </c>
    </row>
    <row r="86" spans="1:32" s="3" customFormat="1" ht="18.75" customHeight="1">
      <c r="A86" s="137">
        <v>84</v>
      </c>
      <c r="B86" s="138">
        <v>85</v>
      </c>
      <c r="C86" s="139" t="s">
        <v>1685</v>
      </c>
      <c r="D86" s="140" t="s">
        <v>3056</v>
      </c>
      <c r="E86" s="141" t="s">
        <v>3052</v>
      </c>
      <c r="F86" s="142">
        <v>76</v>
      </c>
      <c r="G86" s="143">
        <v>429595820</v>
      </c>
      <c r="H86" s="144">
        <v>97</v>
      </c>
      <c r="I86" s="145">
        <v>89</v>
      </c>
      <c r="J86" s="146">
        <v>456984845</v>
      </c>
      <c r="K86" s="147">
        <v>147</v>
      </c>
      <c r="L86" s="148">
        <v>138</v>
      </c>
      <c r="M86" s="143">
        <v>69878743</v>
      </c>
      <c r="N86" s="144">
        <v>370</v>
      </c>
      <c r="O86" s="145">
        <v>358</v>
      </c>
      <c r="P86" s="146">
        <v>36107599</v>
      </c>
      <c r="Q86" s="147">
        <v>135</v>
      </c>
      <c r="R86" s="148">
        <v>126</v>
      </c>
      <c r="S86" s="143">
        <v>296293311</v>
      </c>
      <c r="T86" s="144">
        <v>463</v>
      </c>
      <c r="U86" s="145">
        <v>453</v>
      </c>
      <c r="V86" s="146">
        <v>-11859593</v>
      </c>
      <c r="W86" s="147">
        <v>280</v>
      </c>
      <c r="X86" s="148">
        <v>276</v>
      </c>
      <c r="Y86" s="143">
        <v>23786</v>
      </c>
      <c r="Z86" s="144">
        <v>105</v>
      </c>
      <c r="AA86" s="145">
        <v>95</v>
      </c>
      <c r="AB86" s="146">
        <v>1342</v>
      </c>
      <c r="AC86" s="149">
        <v>311</v>
      </c>
      <c r="AD86" s="141">
        <v>0</v>
      </c>
      <c r="AE86" s="150">
        <v>92</v>
      </c>
      <c r="AF86" s="151">
        <v>8</v>
      </c>
    </row>
    <row r="87" spans="1:32" s="3" customFormat="1" ht="18.75" customHeight="1">
      <c r="A87" s="48">
        <v>85</v>
      </c>
      <c r="B87" s="49" t="s">
        <v>3052</v>
      </c>
      <c r="C87" s="50" t="s">
        <v>1912</v>
      </c>
      <c r="D87" s="51" t="s">
        <v>3054</v>
      </c>
      <c r="E87" s="52">
        <v>9</v>
      </c>
      <c r="F87" s="53" t="s">
        <v>3052</v>
      </c>
      <c r="G87" s="54">
        <v>424975641</v>
      </c>
      <c r="H87" s="55">
        <v>106</v>
      </c>
      <c r="I87" s="56">
        <v>9</v>
      </c>
      <c r="J87" s="57">
        <v>424975641</v>
      </c>
      <c r="K87" s="58">
        <v>48</v>
      </c>
      <c r="L87" s="59">
        <v>9</v>
      </c>
      <c r="M87" s="54">
        <v>188126879</v>
      </c>
      <c r="N87" s="55">
        <v>13</v>
      </c>
      <c r="O87" s="56">
        <v>6</v>
      </c>
      <c r="P87" s="57">
        <v>1128893188</v>
      </c>
      <c r="Q87" s="58">
        <v>24</v>
      </c>
      <c r="R87" s="59">
        <v>8</v>
      </c>
      <c r="S87" s="54">
        <v>1187253625</v>
      </c>
      <c r="T87" s="55">
        <v>385</v>
      </c>
      <c r="U87" s="56">
        <v>10</v>
      </c>
      <c r="V87" s="57">
        <v>1369523</v>
      </c>
      <c r="W87" s="58" t="s">
        <v>3052</v>
      </c>
      <c r="X87" s="59" t="s">
        <v>3052</v>
      </c>
      <c r="Y87" s="65" t="s">
        <v>3052</v>
      </c>
      <c r="Z87" s="55">
        <v>135</v>
      </c>
      <c r="AA87" s="56">
        <v>11</v>
      </c>
      <c r="AB87" s="57">
        <v>1144</v>
      </c>
      <c r="AC87" s="109">
        <v>400</v>
      </c>
      <c r="AD87" s="52">
        <v>100</v>
      </c>
      <c r="AE87" s="60">
        <v>0</v>
      </c>
      <c r="AF87" s="61">
        <v>0</v>
      </c>
    </row>
    <row r="88" spans="1:32" s="3" customFormat="1" ht="18.75" customHeight="1">
      <c r="A88" s="167">
        <v>86</v>
      </c>
      <c r="B88" s="168">
        <v>66</v>
      </c>
      <c r="C88" s="169" t="s">
        <v>1517</v>
      </c>
      <c r="D88" s="170" t="s">
        <v>3056</v>
      </c>
      <c r="E88" s="171" t="s">
        <v>3052</v>
      </c>
      <c r="F88" s="172">
        <v>77</v>
      </c>
      <c r="G88" s="173">
        <v>422938678</v>
      </c>
      <c r="H88" s="174">
        <v>101</v>
      </c>
      <c r="I88" s="175">
        <v>93</v>
      </c>
      <c r="J88" s="176">
        <v>433035719</v>
      </c>
      <c r="K88" s="177">
        <v>345</v>
      </c>
      <c r="L88" s="178">
        <v>332</v>
      </c>
      <c r="M88" s="173">
        <v>22619926</v>
      </c>
      <c r="N88" s="174">
        <v>168</v>
      </c>
      <c r="O88" s="175">
        <v>159</v>
      </c>
      <c r="P88" s="176">
        <v>126635851</v>
      </c>
      <c r="Q88" s="177">
        <v>123</v>
      </c>
      <c r="R88" s="178">
        <v>114</v>
      </c>
      <c r="S88" s="173">
        <v>329611377</v>
      </c>
      <c r="T88" s="174">
        <v>86</v>
      </c>
      <c r="U88" s="175">
        <v>83</v>
      </c>
      <c r="V88" s="176">
        <v>43733181</v>
      </c>
      <c r="W88" s="177">
        <v>309</v>
      </c>
      <c r="X88" s="178">
        <v>305</v>
      </c>
      <c r="Y88" s="173">
        <v>17755</v>
      </c>
      <c r="Z88" s="174">
        <v>472</v>
      </c>
      <c r="AA88" s="175">
        <v>459</v>
      </c>
      <c r="AB88" s="176">
        <v>124</v>
      </c>
      <c r="AC88" s="179">
        <v>311</v>
      </c>
      <c r="AD88" s="171">
        <v>0</v>
      </c>
      <c r="AE88" s="180">
        <v>100</v>
      </c>
      <c r="AF88" s="181">
        <v>0</v>
      </c>
    </row>
    <row r="89" spans="1:32" s="3" customFormat="1" ht="18.75" customHeight="1">
      <c r="A89" s="32">
        <v>87</v>
      </c>
      <c r="B89" s="33">
        <v>133</v>
      </c>
      <c r="C89" s="34" t="s">
        <v>199</v>
      </c>
      <c r="D89" s="35" t="s">
        <v>816</v>
      </c>
      <c r="E89" s="45" t="s">
        <v>3052</v>
      </c>
      <c r="F89" s="47">
        <v>78</v>
      </c>
      <c r="G89" s="38">
        <v>417261708</v>
      </c>
      <c r="H89" s="39">
        <v>61</v>
      </c>
      <c r="I89" s="40">
        <v>54</v>
      </c>
      <c r="J89" s="41">
        <v>632412440</v>
      </c>
      <c r="K89" s="42">
        <v>69</v>
      </c>
      <c r="L89" s="43">
        <v>60</v>
      </c>
      <c r="M89" s="38">
        <v>134241502</v>
      </c>
      <c r="N89" s="39">
        <v>145</v>
      </c>
      <c r="O89" s="40">
        <v>136</v>
      </c>
      <c r="P89" s="41">
        <v>146903413</v>
      </c>
      <c r="Q89" s="42">
        <v>116</v>
      </c>
      <c r="R89" s="43">
        <v>107</v>
      </c>
      <c r="S89" s="38">
        <v>353474635</v>
      </c>
      <c r="T89" s="39">
        <v>51</v>
      </c>
      <c r="U89" s="40">
        <v>48</v>
      </c>
      <c r="V89" s="41">
        <v>73180089</v>
      </c>
      <c r="W89" s="42">
        <v>308</v>
      </c>
      <c r="X89" s="43">
        <v>304</v>
      </c>
      <c r="Y89" s="38">
        <v>17888</v>
      </c>
      <c r="Z89" s="39">
        <v>286</v>
      </c>
      <c r="AA89" s="40">
        <v>274</v>
      </c>
      <c r="AB89" s="41">
        <v>526</v>
      </c>
      <c r="AC89" s="108">
        <v>331</v>
      </c>
      <c r="AD89" s="45">
        <v>0</v>
      </c>
      <c r="AE89" s="37">
        <v>100</v>
      </c>
      <c r="AF89" s="46">
        <v>0</v>
      </c>
    </row>
    <row r="90" spans="1:32" s="3" customFormat="1" ht="18.75" customHeight="1">
      <c r="A90" s="137">
        <v>88</v>
      </c>
      <c r="B90" s="138">
        <v>62</v>
      </c>
      <c r="C90" s="139" t="s">
        <v>2701</v>
      </c>
      <c r="D90" s="140" t="s">
        <v>3056</v>
      </c>
      <c r="E90" s="141" t="s">
        <v>3052</v>
      </c>
      <c r="F90" s="142">
        <v>79</v>
      </c>
      <c r="G90" s="143">
        <v>415781953</v>
      </c>
      <c r="H90" s="144">
        <v>80</v>
      </c>
      <c r="I90" s="145">
        <v>72</v>
      </c>
      <c r="J90" s="146">
        <v>540393857</v>
      </c>
      <c r="K90" s="147">
        <v>54</v>
      </c>
      <c r="L90" s="148">
        <v>45</v>
      </c>
      <c r="M90" s="143">
        <v>167136800</v>
      </c>
      <c r="N90" s="144">
        <v>133</v>
      </c>
      <c r="O90" s="145">
        <v>124</v>
      </c>
      <c r="P90" s="146">
        <v>156191998</v>
      </c>
      <c r="Q90" s="147">
        <v>99</v>
      </c>
      <c r="R90" s="148">
        <v>90</v>
      </c>
      <c r="S90" s="143">
        <v>397438188</v>
      </c>
      <c r="T90" s="144">
        <v>210</v>
      </c>
      <c r="U90" s="145">
        <v>204</v>
      </c>
      <c r="V90" s="146">
        <v>12180959</v>
      </c>
      <c r="W90" s="147">
        <v>119</v>
      </c>
      <c r="X90" s="148">
        <v>117</v>
      </c>
      <c r="Y90" s="143">
        <v>71400</v>
      </c>
      <c r="Z90" s="144">
        <v>159</v>
      </c>
      <c r="AA90" s="145">
        <v>148</v>
      </c>
      <c r="AB90" s="146">
        <v>978</v>
      </c>
      <c r="AC90" s="149">
        <v>382</v>
      </c>
      <c r="AD90" s="141">
        <v>0</v>
      </c>
      <c r="AE90" s="150">
        <v>100</v>
      </c>
      <c r="AF90" s="151">
        <v>0</v>
      </c>
    </row>
    <row r="91" spans="1:32" s="3" customFormat="1" ht="18.75" customHeight="1">
      <c r="A91" s="137">
        <v>89</v>
      </c>
      <c r="B91" s="138">
        <v>78</v>
      </c>
      <c r="C91" s="139" t="s">
        <v>724</v>
      </c>
      <c r="D91" s="140" t="s">
        <v>3056</v>
      </c>
      <c r="E91" s="141" t="s">
        <v>3052</v>
      </c>
      <c r="F91" s="142">
        <v>80</v>
      </c>
      <c r="G91" s="143">
        <v>400829220</v>
      </c>
      <c r="H91" s="144">
        <v>83</v>
      </c>
      <c r="I91" s="145">
        <v>75</v>
      </c>
      <c r="J91" s="146">
        <v>516510031</v>
      </c>
      <c r="K91" s="147">
        <v>83</v>
      </c>
      <c r="L91" s="148">
        <v>74</v>
      </c>
      <c r="M91" s="143">
        <v>112372227</v>
      </c>
      <c r="N91" s="144">
        <v>62</v>
      </c>
      <c r="O91" s="145">
        <v>53</v>
      </c>
      <c r="P91" s="146">
        <v>323510308</v>
      </c>
      <c r="Q91" s="147">
        <v>55</v>
      </c>
      <c r="R91" s="148">
        <v>47</v>
      </c>
      <c r="S91" s="143">
        <v>642599895</v>
      </c>
      <c r="T91" s="144">
        <v>177</v>
      </c>
      <c r="U91" s="145">
        <v>171</v>
      </c>
      <c r="V91" s="146">
        <v>17447158</v>
      </c>
      <c r="W91" s="147">
        <v>52</v>
      </c>
      <c r="X91" s="148">
        <v>50</v>
      </c>
      <c r="Y91" s="143">
        <v>154233</v>
      </c>
      <c r="Z91" s="144">
        <v>47</v>
      </c>
      <c r="AA91" s="145">
        <v>39</v>
      </c>
      <c r="AB91" s="146">
        <v>2188</v>
      </c>
      <c r="AC91" s="149">
        <v>362</v>
      </c>
      <c r="AD91" s="141">
        <v>0</v>
      </c>
      <c r="AE91" s="150">
        <v>99.42</v>
      </c>
      <c r="AF91" s="151">
        <v>0.57999999999999996</v>
      </c>
    </row>
    <row r="92" spans="1:32" s="3" customFormat="1" ht="18.75" customHeight="1">
      <c r="A92" s="48">
        <v>90</v>
      </c>
      <c r="B92" s="70">
        <v>104</v>
      </c>
      <c r="C92" s="50" t="s">
        <v>3089</v>
      </c>
      <c r="D92" s="51" t="s">
        <v>3051</v>
      </c>
      <c r="E92" s="52" t="s">
        <v>3052</v>
      </c>
      <c r="F92" s="53">
        <v>81</v>
      </c>
      <c r="G92" s="54">
        <v>398556110</v>
      </c>
      <c r="H92" s="55">
        <v>112</v>
      </c>
      <c r="I92" s="56">
        <v>103</v>
      </c>
      <c r="J92" s="57">
        <v>398556110</v>
      </c>
      <c r="K92" s="58">
        <v>143</v>
      </c>
      <c r="L92" s="59">
        <v>134</v>
      </c>
      <c r="M92" s="54">
        <v>72295213</v>
      </c>
      <c r="N92" s="55">
        <v>191</v>
      </c>
      <c r="O92" s="56">
        <v>182</v>
      </c>
      <c r="P92" s="57">
        <v>109965986</v>
      </c>
      <c r="Q92" s="58">
        <v>151</v>
      </c>
      <c r="R92" s="59">
        <v>141</v>
      </c>
      <c r="S92" s="54">
        <v>277960458</v>
      </c>
      <c r="T92" s="55">
        <v>136</v>
      </c>
      <c r="U92" s="56">
        <v>130</v>
      </c>
      <c r="V92" s="57">
        <v>28037250</v>
      </c>
      <c r="W92" s="58">
        <v>120</v>
      </c>
      <c r="X92" s="59">
        <v>118</v>
      </c>
      <c r="Y92" s="54">
        <v>69353</v>
      </c>
      <c r="Z92" s="55">
        <v>373</v>
      </c>
      <c r="AA92" s="56">
        <v>360</v>
      </c>
      <c r="AB92" s="57">
        <v>313</v>
      </c>
      <c r="AC92" s="109">
        <v>371</v>
      </c>
      <c r="AD92" s="52">
        <v>0</v>
      </c>
      <c r="AE92" s="60">
        <v>100</v>
      </c>
      <c r="AF92" s="61">
        <v>0</v>
      </c>
    </row>
    <row r="93" spans="1:32" s="3" customFormat="1" ht="18.75" customHeight="1">
      <c r="A93" s="18">
        <v>91</v>
      </c>
      <c r="B93" s="19">
        <v>109</v>
      </c>
      <c r="C93" s="20" t="s">
        <v>1017</v>
      </c>
      <c r="D93" s="21" t="s">
        <v>3051</v>
      </c>
      <c r="E93" s="22" t="s">
        <v>3052</v>
      </c>
      <c r="F93" s="23">
        <v>82</v>
      </c>
      <c r="G93" s="24">
        <v>391592542</v>
      </c>
      <c r="H93" s="25">
        <v>115</v>
      </c>
      <c r="I93" s="26">
        <v>106</v>
      </c>
      <c r="J93" s="27">
        <v>391592542</v>
      </c>
      <c r="K93" s="28" t="s">
        <v>3052</v>
      </c>
      <c r="L93" s="29" t="s">
        <v>3052</v>
      </c>
      <c r="M93" s="64" t="s">
        <v>3052</v>
      </c>
      <c r="N93" s="25" t="s">
        <v>3052</v>
      </c>
      <c r="O93" s="26" t="s">
        <v>3052</v>
      </c>
      <c r="P93" s="69" t="s">
        <v>3052</v>
      </c>
      <c r="Q93" s="28" t="s">
        <v>3052</v>
      </c>
      <c r="R93" s="29" t="s">
        <v>3052</v>
      </c>
      <c r="S93" s="64" t="s">
        <v>3052</v>
      </c>
      <c r="T93" s="25" t="s">
        <v>3052</v>
      </c>
      <c r="U93" s="26" t="s">
        <v>3052</v>
      </c>
      <c r="V93" s="69" t="s">
        <v>3052</v>
      </c>
      <c r="W93" s="28" t="s">
        <v>3052</v>
      </c>
      <c r="X93" s="29" t="s">
        <v>3052</v>
      </c>
      <c r="Y93" s="64" t="s">
        <v>3052</v>
      </c>
      <c r="Z93" s="25" t="s">
        <v>3052</v>
      </c>
      <c r="AA93" s="26" t="s">
        <v>3052</v>
      </c>
      <c r="AB93" s="69" t="s">
        <v>3052</v>
      </c>
      <c r="AC93" s="107">
        <v>383</v>
      </c>
      <c r="AD93" s="22">
        <v>0</v>
      </c>
      <c r="AE93" s="30">
        <v>0.1</v>
      </c>
      <c r="AF93" s="31">
        <v>99.9</v>
      </c>
    </row>
    <row r="94" spans="1:32" s="3" customFormat="1" ht="18.75" customHeight="1">
      <c r="A94" s="137">
        <v>92</v>
      </c>
      <c r="B94" s="138">
        <v>86</v>
      </c>
      <c r="C94" s="139" t="s">
        <v>1552</v>
      </c>
      <c r="D94" s="140" t="s">
        <v>3056</v>
      </c>
      <c r="E94" s="141" t="s">
        <v>3052</v>
      </c>
      <c r="F94" s="142">
        <v>83</v>
      </c>
      <c r="G94" s="143">
        <v>390371951</v>
      </c>
      <c r="H94" s="144">
        <v>116</v>
      </c>
      <c r="I94" s="145">
        <v>107</v>
      </c>
      <c r="J94" s="146">
        <v>391585640</v>
      </c>
      <c r="K94" s="147">
        <v>66</v>
      </c>
      <c r="L94" s="148">
        <v>57</v>
      </c>
      <c r="M94" s="143">
        <v>142303762</v>
      </c>
      <c r="N94" s="144">
        <v>175</v>
      </c>
      <c r="O94" s="145">
        <v>166</v>
      </c>
      <c r="P94" s="146">
        <v>120127278</v>
      </c>
      <c r="Q94" s="147">
        <v>124</v>
      </c>
      <c r="R94" s="148">
        <v>115</v>
      </c>
      <c r="S94" s="143">
        <v>323016632</v>
      </c>
      <c r="T94" s="144">
        <v>289</v>
      </c>
      <c r="U94" s="145">
        <v>281</v>
      </c>
      <c r="V94" s="146">
        <v>5665587</v>
      </c>
      <c r="W94" s="147">
        <v>49</v>
      </c>
      <c r="X94" s="148">
        <v>47</v>
      </c>
      <c r="Y94" s="143">
        <v>161841</v>
      </c>
      <c r="Z94" s="144">
        <v>51</v>
      </c>
      <c r="AA94" s="145">
        <v>43</v>
      </c>
      <c r="AB94" s="146">
        <v>2110</v>
      </c>
      <c r="AC94" s="149">
        <v>361</v>
      </c>
      <c r="AD94" s="141">
        <v>0</v>
      </c>
      <c r="AE94" s="150">
        <v>100</v>
      </c>
      <c r="AF94" s="151">
        <v>0</v>
      </c>
    </row>
    <row r="95" spans="1:32" s="3" customFormat="1" ht="18.75" customHeight="1">
      <c r="A95" s="32">
        <v>93</v>
      </c>
      <c r="B95" s="33">
        <v>95</v>
      </c>
      <c r="C95" s="34" t="s">
        <v>727</v>
      </c>
      <c r="D95" s="35" t="s">
        <v>3162</v>
      </c>
      <c r="E95" s="45" t="s">
        <v>3052</v>
      </c>
      <c r="F95" s="47">
        <v>84</v>
      </c>
      <c r="G95" s="38">
        <v>390320958</v>
      </c>
      <c r="H95" s="39">
        <v>107</v>
      </c>
      <c r="I95" s="40">
        <v>98</v>
      </c>
      <c r="J95" s="41">
        <v>420725271</v>
      </c>
      <c r="K95" s="42">
        <v>91</v>
      </c>
      <c r="L95" s="43">
        <v>82</v>
      </c>
      <c r="M95" s="38">
        <v>108998890</v>
      </c>
      <c r="N95" s="39">
        <v>132</v>
      </c>
      <c r="O95" s="40">
        <v>123</v>
      </c>
      <c r="P95" s="41">
        <v>156816323</v>
      </c>
      <c r="Q95" s="42">
        <v>156</v>
      </c>
      <c r="R95" s="43">
        <v>146</v>
      </c>
      <c r="S95" s="38">
        <v>265308190</v>
      </c>
      <c r="T95" s="39">
        <v>100</v>
      </c>
      <c r="U95" s="40">
        <v>96</v>
      </c>
      <c r="V95" s="41">
        <v>38129154</v>
      </c>
      <c r="W95" s="42">
        <v>47</v>
      </c>
      <c r="X95" s="43">
        <v>45</v>
      </c>
      <c r="Y95" s="38">
        <v>165851</v>
      </c>
      <c r="Z95" s="39">
        <v>57</v>
      </c>
      <c r="AA95" s="40">
        <v>49</v>
      </c>
      <c r="AB95" s="41">
        <v>1897</v>
      </c>
      <c r="AC95" s="108">
        <v>371</v>
      </c>
      <c r="AD95" s="45">
        <v>0</v>
      </c>
      <c r="AE95" s="37">
        <v>7.43</v>
      </c>
      <c r="AF95" s="46">
        <v>92.57</v>
      </c>
    </row>
    <row r="96" spans="1:32" s="3" customFormat="1" ht="18.75" customHeight="1">
      <c r="A96" s="32">
        <v>94</v>
      </c>
      <c r="B96" s="33">
        <v>112</v>
      </c>
      <c r="C96" s="34" t="s">
        <v>767</v>
      </c>
      <c r="D96" s="35" t="s">
        <v>88</v>
      </c>
      <c r="E96" s="45" t="s">
        <v>3052</v>
      </c>
      <c r="F96" s="47">
        <v>85</v>
      </c>
      <c r="G96" s="38">
        <v>383787743</v>
      </c>
      <c r="H96" s="39">
        <v>114</v>
      </c>
      <c r="I96" s="40">
        <v>105</v>
      </c>
      <c r="J96" s="41">
        <v>392646656</v>
      </c>
      <c r="K96" s="42">
        <v>9</v>
      </c>
      <c r="L96" s="43">
        <v>7</v>
      </c>
      <c r="M96" s="38">
        <v>1198802395</v>
      </c>
      <c r="N96" s="39">
        <v>102</v>
      </c>
      <c r="O96" s="40">
        <v>93</v>
      </c>
      <c r="P96" s="41">
        <v>200411878</v>
      </c>
      <c r="Q96" s="42">
        <v>122</v>
      </c>
      <c r="R96" s="43">
        <v>113</v>
      </c>
      <c r="S96" s="38">
        <v>332426745</v>
      </c>
      <c r="T96" s="39">
        <v>101</v>
      </c>
      <c r="U96" s="40">
        <v>97</v>
      </c>
      <c r="V96" s="41">
        <v>36938299</v>
      </c>
      <c r="W96" s="42">
        <v>56</v>
      </c>
      <c r="X96" s="43">
        <v>54</v>
      </c>
      <c r="Y96" s="38">
        <v>146147</v>
      </c>
      <c r="Z96" s="39">
        <v>335</v>
      </c>
      <c r="AA96" s="40">
        <v>323</v>
      </c>
      <c r="AB96" s="41">
        <v>400</v>
      </c>
      <c r="AC96" s="108">
        <v>314</v>
      </c>
      <c r="AD96" s="45">
        <v>0</v>
      </c>
      <c r="AE96" s="37">
        <v>0</v>
      </c>
      <c r="AF96" s="46">
        <v>100</v>
      </c>
    </row>
    <row r="97" spans="1:32" s="3" customFormat="1" ht="18.75" customHeight="1">
      <c r="A97" s="152">
        <v>95</v>
      </c>
      <c r="B97" s="153">
        <v>75</v>
      </c>
      <c r="C97" s="154" t="s">
        <v>1672</v>
      </c>
      <c r="D97" s="155" t="s">
        <v>3056</v>
      </c>
      <c r="E97" s="156" t="s">
        <v>3052</v>
      </c>
      <c r="F97" s="157">
        <v>86</v>
      </c>
      <c r="G97" s="158">
        <v>383185460</v>
      </c>
      <c r="H97" s="159">
        <v>102</v>
      </c>
      <c r="I97" s="160">
        <v>94</v>
      </c>
      <c r="J97" s="161">
        <v>432018884</v>
      </c>
      <c r="K97" s="162">
        <v>68</v>
      </c>
      <c r="L97" s="163">
        <v>59</v>
      </c>
      <c r="M97" s="158">
        <v>135058933</v>
      </c>
      <c r="N97" s="159">
        <v>38</v>
      </c>
      <c r="O97" s="160">
        <v>30</v>
      </c>
      <c r="P97" s="161">
        <v>494148117</v>
      </c>
      <c r="Q97" s="162">
        <v>53</v>
      </c>
      <c r="R97" s="163">
        <v>45</v>
      </c>
      <c r="S97" s="158">
        <v>691931159</v>
      </c>
      <c r="T97" s="159">
        <v>39</v>
      </c>
      <c r="U97" s="160">
        <v>36</v>
      </c>
      <c r="V97" s="161">
        <v>93022231</v>
      </c>
      <c r="W97" s="162">
        <v>169</v>
      </c>
      <c r="X97" s="163">
        <v>167</v>
      </c>
      <c r="Y97" s="158">
        <v>51869</v>
      </c>
      <c r="Z97" s="159">
        <v>110</v>
      </c>
      <c r="AA97" s="160">
        <v>100</v>
      </c>
      <c r="AB97" s="161">
        <v>1307</v>
      </c>
      <c r="AC97" s="164">
        <v>311</v>
      </c>
      <c r="AD97" s="156">
        <v>0</v>
      </c>
      <c r="AE97" s="165">
        <v>73</v>
      </c>
      <c r="AF97" s="166">
        <v>27</v>
      </c>
    </row>
    <row r="98" spans="1:32" s="3" customFormat="1" ht="18.75" customHeight="1">
      <c r="A98" s="18">
        <v>96</v>
      </c>
      <c r="B98" s="19">
        <v>93</v>
      </c>
      <c r="C98" s="20" t="s">
        <v>2173</v>
      </c>
      <c r="D98" s="21" t="s">
        <v>1662</v>
      </c>
      <c r="E98" s="22" t="s">
        <v>3052</v>
      </c>
      <c r="F98" s="23">
        <v>87</v>
      </c>
      <c r="G98" s="24">
        <v>381544623</v>
      </c>
      <c r="H98" s="25">
        <v>117</v>
      </c>
      <c r="I98" s="26">
        <v>108</v>
      </c>
      <c r="J98" s="27">
        <v>387127887</v>
      </c>
      <c r="K98" s="28">
        <v>134</v>
      </c>
      <c r="L98" s="29">
        <v>125</v>
      </c>
      <c r="M98" s="24">
        <v>76933016</v>
      </c>
      <c r="N98" s="25">
        <v>293</v>
      </c>
      <c r="O98" s="26">
        <v>283</v>
      </c>
      <c r="P98" s="27">
        <v>58557170</v>
      </c>
      <c r="Q98" s="28">
        <v>229</v>
      </c>
      <c r="R98" s="29">
        <v>218</v>
      </c>
      <c r="S98" s="24">
        <v>179815330</v>
      </c>
      <c r="T98" s="25">
        <v>216</v>
      </c>
      <c r="U98" s="26">
        <v>210</v>
      </c>
      <c r="V98" s="27">
        <v>11615670</v>
      </c>
      <c r="W98" s="28">
        <v>428</v>
      </c>
      <c r="X98" s="29">
        <v>423</v>
      </c>
      <c r="Y98" s="24">
        <v>1142</v>
      </c>
      <c r="Z98" s="25">
        <v>55</v>
      </c>
      <c r="AA98" s="26">
        <v>47</v>
      </c>
      <c r="AB98" s="27">
        <v>1958</v>
      </c>
      <c r="AC98" s="107">
        <v>311</v>
      </c>
      <c r="AD98" s="22">
        <v>0</v>
      </c>
      <c r="AE98" s="30">
        <v>100</v>
      </c>
      <c r="AF98" s="31">
        <v>0</v>
      </c>
    </row>
    <row r="99" spans="1:32" s="3" customFormat="1" ht="18.75" customHeight="1">
      <c r="A99" s="32">
        <v>97</v>
      </c>
      <c r="B99" s="33">
        <v>125</v>
      </c>
      <c r="C99" s="34" t="s">
        <v>2175</v>
      </c>
      <c r="D99" s="35" t="s">
        <v>3058</v>
      </c>
      <c r="E99" s="45" t="s">
        <v>3052</v>
      </c>
      <c r="F99" s="47">
        <v>88</v>
      </c>
      <c r="G99" s="38">
        <v>380598141</v>
      </c>
      <c r="H99" s="39">
        <v>120</v>
      </c>
      <c r="I99" s="40">
        <v>111</v>
      </c>
      <c r="J99" s="41">
        <v>382306834</v>
      </c>
      <c r="K99" s="42">
        <v>101</v>
      </c>
      <c r="L99" s="43">
        <v>92</v>
      </c>
      <c r="M99" s="38">
        <v>96462638</v>
      </c>
      <c r="N99" s="39">
        <v>136</v>
      </c>
      <c r="O99" s="40">
        <v>127</v>
      </c>
      <c r="P99" s="41">
        <v>151626126</v>
      </c>
      <c r="Q99" s="42">
        <v>198</v>
      </c>
      <c r="R99" s="43">
        <v>188</v>
      </c>
      <c r="S99" s="38">
        <v>207212434</v>
      </c>
      <c r="T99" s="39">
        <v>57</v>
      </c>
      <c r="U99" s="40">
        <v>54</v>
      </c>
      <c r="V99" s="41">
        <v>68964958</v>
      </c>
      <c r="W99" s="42">
        <v>58</v>
      </c>
      <c r="X99" s="43">
        <v>56</v>
      </c>
      <c r="Y99" s="38">
        <v>139825</v>
      </c>
      <c r="Z99" s="39">
        <v>250</v>
      </c>
      <c r="AA99" s="40">
        <v>239</v>
      </c>
      <c r="AB99" s="41">
        <v>650</v>
      </c>
      <c r="AC99" s="108">
        <v>371</v>
      </c>
      <c r="AD99" s="45">
        <v>0</v>
      </c>
      <c r="AE99" s="37">
        <v>60</v>
      </c>
      <c r="AF99" s="46">
        <v>40</v>
      </c>
    </row>
    <row r="100" spans="1:32" s="3" customFormat="1" ht="18.75" customHeight="1">
      <c r="A100" s="32">
        <v>98</v>
      </c>
      <c r="B100" s="33">
        <v>87</v>
      </c>
      <c r="C100" s="34" t="s">
        <v>3075</v>
      </c>
      <c r="D100" s="35" t="s">
        <v>3098</v>
      </c>
      <c r="E100" s="36" t="s">
        <v>3052</v>
      </c>
      <c r="F100" s="37">
        <v>89</v>
      </c>
      <c r="G100" s="38">
        <v>378177634</v>
      </c>
      <c r="H100" s="39">
        <v>91</v>
      </c>
      <c r="I100" s="40">
        <v>83</v>
      </c>
      <c r="J100" s="41">
        <v>487564949</v>
      </c>
      <c r="K100" s="42">
        <v>80</v>
      </c>
      <c r="L100" s="43">
        <v>71</v>
      </c>
      <c r="M100" s="38">
        <v>117688291</v>
      </c>
      <c r="N100" s="39">
        <v>98</v>
      </c>
      <c r="O100" s="40">
        <v>89</v>
      </c>
      <c r="P100" s="41">
        <v>203473749</v>
      </c>
      <c r="Q100" s="42">
        <v>109</v>
      </c>
      <c r="R100" s="43">
        <v>100</v>
      </c>
      <c r="S100" s="38">
        <v>370465578</v>
      </c>
      <c r="T100" s="39">
        <v>75</v>
      </c>
      <c r="U100" s="40">
        <v>72</v>
      </c>
      <c r="V100" s="41">
        <v>50053493</v>
      </c>
      <c r="W100" s="42">
        <v>255</v>
      </c>
      <c r="X100" s="43">
        <v>251</v>
      </c>
      <c r="Y100" s="38">
        <v>30089</v>
      </c>
      <c r="Z100" s="39">
        <v>29</v>
      </c>
      <c r="AA100" s="40">
        <v>21</v>
      </c>
      <c r="AB100" s="41">
        <v>3150</v>
      </c>
      <c r="AC100" s="108">
        <v>332</v>
      </c>
      <c r="AD100" s="45">
        <v>0</v>
      </c>
      <c r="AE100" s="37">
        <v>100</v>
      </c>
      <c r="AF100" s="46">
        <v>0</v>
      </c>
    </row>
    <row r="101" spans="1:32" s="3" customFormat="1" ht="18.75" customHeight="1">
      <c r="A101" s="137">
        <v>99</v>
      </c>
      <c r="B101" s="188">
        <v>134</v>
      </c>
      <c r="C101" s="139" t="s">
        <v>1622</v>
      </c>
      <c r="D101" s="140" t="s">
        <v>3056</v>
      </c>
      <c r="E101" s="141" t="s">
        <v>3052</v>
      </c>
      <c r="F101" s="142">
        <v>90</v>
      </c>
      <c r="G101" s="143">
        <v>377312962</v>
      </c>
      <c r="H101" s="144">
        <v>123</v>
      </c>
      <c r="I101" s="145">
        <v>114</v>
      </c>
      <c r="J101" s="146">
        <v>377312962</v>
      </c>
      <c r="K101" s="147">
        <v>132</v>
      </c>
      <c r="L101" s="148">
        <v>123</v>
      </c>
      <c r="M101" s="143">
        <v>77436216</v>
      </c>
      <c r="N101" s="144">
        <v>294</v>
      </c>
      <c r="O101" s="145">
        <v>284</v>
      </c>
      <c r="P101" s="146">
        <v>58492234</v>
      </c>
      <c r="Q101" s="147">
        <v>215</v>
      </c>
      <c r="R101" s="148">
        <v>205</v>
      </c>
      <c r="S101" s="143">
        <v>196728203</v>
      </c>
      <c r="T101" s="144">
        <v>453</v>
      </c>
      <c r="U101" s="145">
        <v>443</v>
      </c>
      <c r="V101" s="146">
        <v>-7890725</v>
      </c>
      <c r="W101" s="147">
        <v>40</v>
      </c>
      <c r="X101" s="148">
        <v>38</v>
      </c>
      <c r="Y101" s="143">
        <v>190765</v>
      </c>
      <c r="Z101" s="144">
        <v>24</v>
      </c>
      <c r="AA101" s="145">
        <v>16</v>
      </c>
      <c r="AB101" s="146">
        <v>3456</v>
      </c>
      <c r="AC101" s="149">
        <v>384</v>
      </c>
      <c r="AD101" s="141">
        <v>0</v>
      </c>
      <c r="AE101" s="150">
        <v>0</v>
      </c>
      <c r="AF101" s="151">
        <v>100</v>
      </c>
    </row>
    <row r="102" spans="1:32" s="3" customFormat="1" ht="18.75" customHeight="1">
      <c r="A102" s="48">
        <v>100</v>
      </c>
      <c r="B102" s="49">
        <v>110</v>
      </c>
      <c r="C102" s="50" t="s">
        <v>1018</v>
      </c>
      <c r="D102" s="51" t="s">
        <v>2187</v>
      </c>
      <c r="E102" s="52" t="s">
        <v>3052</v>
      </c>
      <c r="F102" s="53">
        <v>91</v>
      </c>
      <c r="G102" s="54">
        <v>374472306</v>
      </c>
      <c r="H102" s="55">
        <v>121</v>
      </c>
      <c r="I102" s="56">
        <v>112</v>
      </c>
      <c r="J102" s="57">
        <v>381120549</v>
      </c>
      <c r="K102" s="58" t="s">
        <v>3052</v>
      </c>
      <c r="L102" s="59" t="s">
        <v>3052</v>
      </c>
      <c r="M102" s="65" t="s">
        <v>3052</v>
      </c>
      <c r="N102" s="55">
        <v>258</v>
      </c>
      <c r="O102" s="56">
        <v>249</v>
      </c>
      <c r="P102" s="57">
        <v>72903547</v>
      </c>
      <c r="Q102" s="58">
        <v>143</v>
      </c>
      <c r="R102" s="59">
        <v>133</v>
      </c>
      <c r="S102" s="54">
        <v>283716704</v>
      </c>
      <c r="T102" s="55" t="s">
        <v>3052</v>
      </c>
      <c r="U102" s="56" t="s">
        <v>3052</v>
      </c>
      <c r="V102" s="66" t="s">
        <v>3052</v>
      </c>
      <c r="W102" s="58">
        <v>154</v>
      </c>
      <c r="X102" s="59">
        <v>152</v>
      </c>
      <c r="Y102" s="54">
        <v>56138</v>
      </c>
      <c r="Z102" s="55">
        <v>169</v>
      </c>
      <c r="AA102" s="56">
        <v>158</v>
      </c>
      <c r="AB102" s="57">
        <v>946</v>
      </c>
      <c r="AC102" s="109">
        <v>311</v>
      </c>
      <c r="AD102" s="52">
        <v>0</v>
      </c>
      <c r="AE102" s="60">
        <v>100</v>
      </c>
      <c r="AF102" s="61">
        <v>0</v>
      </c>
    </row>
    <row r="103" spans="1:32" s="3" customFormat="1" ht="18.75" customHeight="1">
      <c r="A103" s="167">
        <v>101</v>
      </c>
      <c r="B103" s="168">
        <v>140</v>
      </c>
      <c r="C103" s="169" t="s">
        <v>205</v>
      </c>
      <c r="D103" s="170" t="s">
        <v>3056</v>
      </c>
      <c r="E103" s="171" t="s">
        <v>3052</v>
      </c>
      <c r="F103" s="172">
        <v>92</v>
      </c>
      <c r="G103" s="173">
        <v>374267378</v>
      </c>
      <c r="H103" s="174">
        <v>103</v>
      </c>
      <c r="I103" s="175">
        <v>95</v>
      </c>
      <c r="J103" s="176">
        <v>426241645</v>
      </c>
      <c r="K103" s="177">
        <v>229</v>
      </c>
      <c r="L103" s="178">
        <v>217</v>
      </c>
      <c r="M103" s="173">
        <v>43364311</v>
      </c>
      <c r="N103" s="174">
        <v>211</v>
      </c>
      <c r="O103" s="175">
        <v>202</v>
      </c>
      <c r="P103" s="176">
        <v>95381996</v>
      </c>
      <c r="Q103" s="177">
        <v>58</v>
      </c>
      <c r="R103" s="178">
        <v>50</v>
      </c>
      <c r="S103" s="173">
        <v>619953465</v>
      </c>
      <c r="T103" s="174">
        <v>485</v>
      </c>
      <c r="U103" s="175">
        <v>474</v>
      </c>
      <c r="V103" s="176">
        <v>-37311249</v>
      </c>
      <c r="W103" s="177">
        <v>236</v>
      </c>
      <c r="X103" s="178">
        <v>232</v>
      </c>
      <c r="Y103" s="173">
        <v>33520</v>
      </c>
      <c r="Z103" s="174">
        <v>199</v>
      </c>
      <c r="AA103" s="175">
        <v>188</v>
      </c>
      <c r="AB103" s="176">
        <v>788</v>
      </c>
      <c r="AC103" s="179">
        <v>331</v>
      </c>
      <c r="AD103" s="171">
        <v>0</v>
      </c>
      <c r="AE103" s="180">
        <v>100</v>
      </c>
      <c r="AF103" s="181">
        <v>0</v>
      </c>
    </row>
    <row r="104" spans="1:32" s="3" customFormat="1" ht="18.75" customHeight="1">
      <c r="A104" s="32">
        <v>102</v>
      </c>
      <c r="B104" s="33">
        <v>463</v>
      </c>
      <c r="C104" s="34" t="s">
        <v>722</v>
      </c>
      <c r="D104" s="35" t="s">
        <v>1056</v>
      </c>
      <c r="E104" s="45" t="s">
        <v>3052</v>
      </c>
      <c r="F104" s="47">
        <v>93</v>
      </c>
      <c r="G104" s="38">
        <v>374146610</v>
      </c>
      <c r="H104" s="39">
        <v>122</v>
      </c>
      <c r="I104" s="40">
        <v>113</v>
      </c>
      <c r="J104" s="41">
        <v>377863979</v>
      </c>
      <c r="K104" s="42">
        <v>149</v>
      </c>
      <c r="L104" s="43">
        <v>140</v>
      </c>
      <c r="M104" s="38">
        <v>69515647</v>
      </c>
      <c r="N104" s="39">
        <v>321</v>
      </c>
      <c r="O104" s="40">
        <v>310</v>
      </c>
      <c r="P104" s="41">
        <v>51944006</v>
      </c>
      <c r="Q104" s="42">
        <v>209</v>
      </c>
      <c r="R104" s="43">
        <v>199</v>
      </c>
      <c r="S104" s="38">
        <v>199288797</v>
      </c>
      <c r="T104" s="39">
        <v>117</v>
      </c>
      <c r="U104" s="40">
        <v>111</v>
      </c>
      <c r="V104" s="41">
        <v>31790857</v>
      </c>
      <c r="W104" s="42">
        <v>125</v>
      </c>
      <c r="X104" s="43">
        <v>123</v>
      </c>
      <c r="Y104" s="38">
        <v>67162</v>
      </c>
      <c r="Z104" s="39">
        <v>313</v>
      </c>
      <c r="AA104" s="40">
        <v>301</v>
      </c>
      <c r="AB104" s="41">
        <v>449</v>
      </c>
      <c r="AC104" s="108">
        <v>371</v>
      </c>
      <c r="AD104" s="45">
        <v>0</v>
      </c>
      <c r="AE104" s="37">
        <v>100</v>
      </c>
      <c r="AF104" s="46">
        <v>0</v>
      </c>
    </row>
    <row r="105" spans="1:32" s="3" customFormat="1" ht="18.75" customHeight="1">
      <c r="A105" s="137">
        <v>103</v>
      </c>
      <c r="B105" s="188">
        <v>72</v>
      </c>
      <c r="C105" s="139" t="s">
        <v>424</v>
      </c>
      <c r="D105" s="140" t="s">
        <v>3056</v>
      </c>
      <c r="E105" s="141" t="s">
        <v>3052</v>
      </c>
      <c r="F105" s="142">
        <v>94</v>
      </c>
      <c r="G105" s="143">
        <v>371673926</v>
      </c>
      <c r="H105" s="144">
        <v>109</v>
      </c>
      <c r="I105" s="145">
        <v>100</v>
      </c>
      <c r="J105" s="146">
        <v>403653597</v>
      </c>
      <c r="K105" s="147">
        <v>497</v>
      </c>
      <c r="L105" s="148">
        <v>484</v>
      </c>
      <c r="M105" s="143">
        <v>-14479242</v>
      </c>
      <c r="N105" s="144">
        <v>65</v>
      </c>
      <c r="O105" s="145">
        <v>56</v>
      </c>
      <c r="P105" s="146">
        <v>314779747</v>
      </c>
      <c r="Q105" s="147">
        <v>72</v>
      </c>
      <c r="R105" s="148">
        <v>63</v>
      </c>
      <c r="S105" s="143">
        <v>506918004</v>
      </c>
      <c r="T105" s="144">
        <v>490</v>
      </c>
      <c r="U105" s="145">
        <v>479</v>
      </c>
      <c r="V105" s="146">
        <v>-56157138</v>
      </c>
      <c r="W105" s="147" t="s">
        <v>3052</v>
      </c>
      <c r="X105" s="148" t="s">
        <v>3052</v>
      </c>
      <c r="Y105" s="186" t="s">
        <v>3052</v>
      </c>
      <c r="Z105" s="144">
        <v>399</v>
      </c>
      <c r="AA105" s="145">
        <v>386</v>
      </c>
      <c r="AB105" s="146">
        <v>268</v>
      </c>
      <c r="AC105" s="149">
        <v>400</v>
      </c>
      <c r="AD105" s="141">
        <v>0</v>
      </c>
      <c r="AE105" s="150">
        <v>100</v>
      </c>
      <c r="AF105" s="151">
        <v>0</v>
      </c>
    </row>
    <row r="106" spans="1:32" s="3" customFormat="1" ht="18.75" customHeight="1">
      <c r="A106" s="32">
        <v>104</v>
      </c>
      <c r="B106" s="33">
        <v>136</v>
      </c>
      <c r="C106" s="34" t="s">
        <v>202</v>
      </c>
      <c r="D106" s="35" t="s">
        <v>3103</v>
      </c>
      <c r="E106" s="45" t="s">
        <v>3052</v>
      </c>
      <c r="F106" s="47">
        <v>95</v>
      </c>
      <c r="G106" s="38">
        <v>369607062</v>
      </c>
      <c r="H106" s="39">
        <v>118</v>
      </c>
      <c r="I106" s="40">
        <v>109</v>
      </c>
      <c r="J106" s="41">
        <v>384228145</v>
      </c>
      <c r="K106" s="42">
        <v>114</v>
      </c>
      <c r="L106" s="43">
        <v>105</v>
      </c>
      <c r="M106" s="38">
        <v>86262021</v>
      </c>
      <c r="N106" s="39">
        <v>148</v>
      </c>
      <c r="O106" s="40">
        <v>139</v>
      </c>
      <c r="P106" s="41">
        <v>144455305</v>
      </c>
      <c r="Q106" s="42">
        <v>118</v>
      </c>
      <c r="R106" s="43">
        <v>109</v>
      </c>
      <c r="S106" s="38">
        <v>348621259</v>
      </c>
      <c r="T106" s="39">
        <v>148</v>
      </c>
      <c r="U106" s="40">
        <v>142</v>
      </c>
      <c r="V106" s="41">
        <v>25181406</v>
      </c>
      <c r="W106" s="42">
        <v>68</v>
      </c>
      <c r="X106" s="43">
        <v>66</v>
      </c>
      <c r="Y106" s="38">
        <v>117000</v>
      </c>
      <c r="Z106" s="39">
        <v>97</v>
      </c>
      <c r="AA106" s="40">
        <v>87</v>
      </c>
      <c r="AB106" s="41">
        <v>1400</v>
      </c>
      <c r="AC106" s="108">
        <v>321</v>
      </c>
      <c r="AD106" s="45">
        <v>0</v>
      </c>
      <c r="AE106" s="37">
        <v>100</v>
      </c>
      <c r="AF106" s="46">
        <v>0</v>
      </c>
    </row>
    <row r="107" spans="1:32" s="3" customFormat="1" ht="18.75" customHeight="1">
      <c r="A107" s="48">
        <v>105</v>
      </c>
      <c r="B107" s="49">
        <v>156</v>
      </c>
      <c r="C107" s="50" t="s">
        <v>3083</v>
      </c>
      <c r="D107" s="51" t="s">
        <v>3051</v>
      </c>
      <c r="E107" s="52" t="s">
        <v>3052</v>
      </c>
      <c r="F107" s="53">
        <v>96</v>
      </c>
      <c r="G107" s="54">
        <v>366465964</v>
      </c>
      <c r="H107" s="55">
        <v>64</v>
      </c>
      <c r="I107" s="56">
        <v>57</v>
      </c>
      <c r="J107" s="57">
        <v>612155227</v>
      </c>
      <c r="K107" s="58">
        <v>284</v>
      </c>
      <c r="L107" s="59">
        <v>272</v>
      </c>
      <c r="M107" s="54">
        <v>33586046</v>
      </c>
      <c r="N107" s="55">
        <v>199</v>
      </c>
      <c r="O107" s="56">
        <v>190</v>
      </c>
      <c r="P107" s="57">
        <v>104659637</v>
      </c>
      <c r="Q107" s="58">
        <v>208</v>
      </c>
      <c r="R107" s="59">
        <v>198</v>
      </c>
      <c r="S107" s="54">
        <v>200117608</v>
      </c>
      <c r="T107" s="55">
        <v>426</v>
      </c>
      <c r="U107" s="56">
        <v>416</v>
      </c>
      <c r="V107" s="57">
        <v>-619546</v>
      </c>
      <c r="W107" s="58">
        <v>81</v>
      </c>
      <c r="X107" s="59">
        <v>79</v>
      </c>
      <c r="Y107" s="54">
        <v>103048</v>
      </c>
      <c r="Z107" s="55">
        <v>240</v>
      </c>
      <c r="AA107" s="56">
        <v>229</v>
      </c>
      <c r="AB107" s="57">
        <v>685</v>
      </c>
      <c r="AC107" s="109">
        <v>384</v>
      </c>
      <c r="AD107" s="52">
        <v>0</v>
      </c>
      <c r="AE107" s="60">
        <v>0</v>
      </c>
      <c r="AF107" s="61">
        <v>100</v>
      </c>
    </row>
    <row r="108" spans="1:32" s="3" customFormat="1" ht="18.75" customHeight="1">
      <c r="A108" s="18">
        <v>106</v>
      </c>
      <c r="B108" s="19">
        <v>151</v>
      </c>
      <c r="C108" s="20" t="s">
        <v>426</v>
      </c>
      <c r="D108" s="21" t="s">
        <v>3051</v>
      </c>
      <c r="E108" s="22" t="s">
        <v>3052</v>
      </c>
      <c r="F108" s="23">
        <v>97</v>
      </c>
      <c r="G108" s="24">
        <v>363938841</v>
      </c>
      <c r="H108" s="25">
        <v>108</v>
      </c>
      <c r="I108" s="26">
        <v>99</v>
      </c>
      <c r="J108" s="27">
        <v>412069037</v>
      </c>
      <c r="K108" s="28">
        <v>127</v>
      </c>
      <c r="L108" s="29">
        <v>118</v>
      </c>
      <c r="M108" s="24">
        <v>79246120</v>
      </c>
      <c r="N108" s="25">
        <v>225</v>
      </c>
      <c r="O108" s="26">
        <v>216</v>
      </c>
      <c r="P108" s="27">
        <v>86652723</v>
      </c>
      <c r="Q108" s="28">
        <v>214</v>
      </c>
      <c r="R108" s="29">
        <v>204</v>
      </c>
      <c r="S108" s="24">
        <v>198213519</v>
      </c>
      <c r="T108" s="25">
        <v>156</v>
      </c>
      <c r="U108" s="26">
        <v>150</v>
      </c>
      <c r="V108" s="27">
        <v>22801903</v>
      </c>
      <c r="W108" s="28">
        <v>135</v>
      </c>
      <c r="X108" s="29">
        <v>133</v>
      </c>
      <c r="Y108" s="24">
        <v>61245</v>
      </c>
      <c r="Z108" s="25">
        <v>217</v>
      </c>
      <c r="AA108" s="26">
        <v>206</v>
      </c>
      <c r="AB108" s="27">
        <v>727</v>
      </c>
      <c r="AC108" s="107">
        <v>382</v>
      </c>
      <c r="AD108" s="22">
        <v>0</v>
      </c>
      <c r="AE108" s="30">
        <v>50</v>
      </c>
      <c r="AF108" s="31">
        <v>50</v>
      </c>
    </row>
    <row r="109" spans="1:32" s="3" customFormat="1" ht="18.75" customHeight="1">
      <c r="A109" s="32">
        <v>107</v>
      </c>
      <c r="B109" s="33">
        <v>115</v>
      </c>
      <c r="C109" s="34" t="s">
        <v>195</v>
      </c>
      <c r="D109" s="35" t="s">
        <v>3051</v>
      </c>
      <c r="E109" s="45" t="s">
        <v>3052</v>
      </c>
      <c r="F109" s="47">
        <v>98</v>
      </c>
      <c r="G109" s="38">
        <v>362949993</v>
      </c>
      <c r="H109" s="39">
        <v>125</v>
      </c>
      <c r="I109" s="40">
        <v>116</v>
      </c>
      <c r="J109" s="41">
        <v>364622412</v>
      </c>
      <c r="K109" s="42">
        <v>45</v>
      </c>
      <c r="L109" s="43">
        <v>37</v>
      </c>
      <c r="M109" s="38">
        <v>197646508</v>
      </c>
      <c r="N109" s="39">
        <v>35</v>
      </c>
      <c r="O109" s="40">
        <v>27</v>
      </c>
      <c r="P109" s="41">
        <v>537076407</v>
      </c>
      <c r="Q109" s="42">
        <v>54</v>
      </c>
      <c r="R109" s="43">
        <v>46</v>
      </c>
      <c r="S109" s="38">
        <v>649782886</v>
      </c>
      <c r="T109" s="39">
        <v>25</v>
      </c>
      <c r="U109" s="40">
        <v>22</v>
      </c>
      <c r="V109" s="41">
        <v>136330973</v>
      </c>
      <c r="W109" s="42">
        <v>172</v>
      </c>
      <c r="X109" s="43">
        <v>169</v>
      </c>
      <c r="Y109" s="38">
        <v>50147</v>
      </c>
      <c r="Z109" s="39">
        <v>316</v>
      </c>
      <c r="AA109" s="40">
        <v>304</v>
      </c>
      <c r="AB109" s="41">
        <v>447</v>
      </c>
      <c r="AC109" s="108">
        <v>369</v>
      </c>
      <c r="AD109" s="45">
        <v>0</v>
      </c>
      <c r="AE109" s="37">
        <v>100</v>
      </c>
      <c r="AF109" s="46">
        <v>0</v>
      </c>
    </row>
    <row r="110" spans="1:32" s="3" customFormat="1" ht="18.75" customHeight="1">
      <c r="A110" s="32">
        <v>108</v>
      </c>
      <c r="B110" s="33">
        <v>97</v>
      </c>
      <c r="C110" s="34" t="s">
        <v>2694</v>
      </c>
      <c r="D110" s="35" t="s">
        <v>3106</v>
      </c>
      <c r="E110" s="45" t="s">
        <v>3052</v>
      </c>
      <c r="F110" s="47">
        <v>99</v>
      </c>
      <c r="G110" s="38">
        <v>361162031</v>
      </c>
      <c r="H110" s="39">
        <v>126</v>
      </c>
      <c r="I110" s="40">
        <v>117</v>
      </c>
      <c r="J110" s="41">
        <v>363989010</v>
      </c>
      <c r="K110" s="42">
        <v>161</v>
      </c>
      <c r="L110" s="43">
        <v>151</v>
      </c>
      <c r="M110" s="38">
        <v>64109960</v>
      </c>
      <c r="N110" s="39">
        <v>235</v>
      </c>
      <c r="O110" s="40">
        <v>226</v>
      </c>
      <c r="P110" s="41">
        <v>83157040</v>
      </c>
      <c r="Q110" s="42">
        <v>196</v>
      </c>
      <c r="R110" s="43">
        <v>186</v>
      </c>
      <c r="S110" s="38">
        <v>208071880</v>
      </c>
      <c r="T110" s="39">
        <v>303</v>
      </c>
      <c r="U110" s="40">
        <v>295</v>
      </c>
      <c r="V110" s="41">
        <v>5165050</v>
      </c>
      <c r="W110" s="42">
        <v>399</v>
      </c>
      <c r="X110" s="43">
        <v>394</v>
      </c>
      <c r="Y110" s="38">
        <v>4893</v>
      </c>
      <c r="Z110" s="39">
        <v>58</v>
      </c>
      <c r="AA110" s="40">
        <v>50</v>
      </c>
      <c r="AB110" s="41">
        <v>1897</v>
      </c>
      <c r="AC110" s="108">
        <v>312</v>
      </c>
      <c r="AD110" s="45">
        <v>0</v>
      </c>
      <c r="AE110" s="37">
        <v>97.5</v>
      </c>
      <c r="AF110" s="46">
        <v>2.5</v>
      </c>
    </row>
    <row r="111" spans="1:32" s="3" customFormat="1" ht="18.75" customHeight="1">
      <c r="A111" s="32">
        <v>109</v>
      </c>
      <c r="B111" s="33">
        <v>119</v>
      </c>
      <c r="C111" s="34" t="s">
        <v>1623</v>
      </c>
      <c r="D111" s="35" t="s">
        <v>3051</v>
      </c>
      <c r="E111" s="45" t="s">
        <v>3052</v>
      </c>
      <c r="F111" s="47">
        <v>100</v>
      </c>
      <c r="G111" s="38">
        <v>357541674</v>
      </c>
      <c r="H111" s="39">
        <v>130</v>
      </c>
      <c r="I111" s="40">
        <v>121</v>
      </c>
      <c r="J111" s="41">
        <v>357541674</v>
      </c>
      <c r="K111" s="42">
        <v>165</v>
      </c>
      <c r="L111" s="43">
        <v>155</v>
      </c>
      <c r="M111" s="38">
        <v>63372197</v>
      </c>
      <c r="N111" s="39">
        <v>212</v>
      </c>
      <c r="O111" s="40">
        <v>203</v>
      </c>
      <c r="P111" s="41">
        <v>95159928</v>
      </c>
      <c r="Q111" s="42">
        <v>264</v>
      </c>
      <c r="R111" s="43">
        <v>253</v>
      </c>
      <c r="S111" s="38">
        <v>153755255</v>
      </c>
      <c r="T111" s="39">
        <v>110</v>
      </c>
      <c r="U111" s="40">
        <v>106</v>
      </c>
      <c r="V111" s="41">
        <v>32904065</v>
      </c>
      <c r="W111" s="42">
        <v>87</v>
      </c>
      <c r="X111" s="43">
        <v>85</v>
      </c>
      <c r="Y111" s="38">
        <v>95855</v>
      </c>
      <c r="Z111" s="39">
        <v>193</v>
      </c>
      <c r="AA111" s="40">
        <v>182</v>
      </c>
      <c r="AB111" s="41">
        <v>811</v>
      </c>
      <c r="AC111" s="108">
        <v>384</v>
      </c>
      <c r="AD111" s="45">
        <v>0</v>
      </c>
      <c r="AE111" s="37">
        <v>0</v>
      </c>
      <c r="AF111" s="46">
        <v>100</v>
      </c>
    </row>
    <row r="112" spans="1:32" s="3" customFormat="1" ht="18.75" customHeight="1">
      <c r="A112" s="152">
        <v>110</v>
      </c>
      <c r="B112" s="153">
        <v>102</v>
      </c>
      <c r="C112" s="154" t="s">
        <v>1554</v>
      </c>
      <c r="D112" s="155" t="s">
        <v>3056</v>
      </c>
      <c r="E112" s="156" t="s">
        <v>3052</v>
      </c>
      <c r="F112" s="157">
        <v>101</v>
      </c>
      <c r="G112" s="158">
        <v>347660931</v>
      </c>
      <c r="H112" s="159">
        <v>128</v>
      </c>
      <c r="I112" s="160">
        <v>119</v>
      </c>
      <c r="J112" s="161">
        <v>359550298</v>
      </c>
      <c r="K112" s="162">
        <v>130</v>
      </c>
      <c r="L112" s="163">
        <v>121</v>
      </c>
      <c r="M112" s="158">
        <v>78814941</v>
      </c>
      <c r="N112" s="159">
        <v>58</v>
      </c>
      <c r="O112" s="160">
        <v>49</v>
      </c>
      <c r="P112" s="161">
        <v>351557722</v>
      </c>
      <c r="Q112" s="162">
        <v>77</v>
      </c>
      <c r="R112" s="163">
        <v>68</v>
      </c>
      <c r="S112" s="158">
        <v>472508902</v>
      </c>
      <c r="T112" s="159">
        <v>188</v>
      </c>
      <c r="U112" s="160">
        <v>182</v>
      </c>
      <c r="V112" s="161">
        <v>15644655</v>
      </c>
      <c r="W112" s="162">
        <v>149</v>
      </c>
      <c r="X112" s="163">
        <v>147</v>
      </c>
      <c r="Y112" s="158">
        <v>57165</v>
      </c>
      <c r="Z112" s="159">
        <v>33</v>
      </c>
      <c r="AA112" s="160">
        <v>25</v>
      </c>
      <c r="AB112" s="161">
        <v>2937</v>
      </c>
      <c r="AC112" s="164">
        <v>361</v>
      </c>
      <c r="AD112" s="156">
        <v>0</v>
      </c>
      <c r="AE112" s="165">
        <v>100</v>
      </c>
      <c r="AF112" s="166">
        <v>0</v>
      </c>
    </row>
    <row r="113" spans="1:32" s="3" customFormat="1" ht="18.75" customHeight="1">
      <c r="A113" s="18">
        <v>111</v>
      </c>
      <c r="B113" s="19">
        <v>79</v>
      </c>
      <c r="C113" s="20" t="s">
        <v>1668</v>
      </c>
      <c r="D113" s="21" t="s">
        <v>3103</v>
      </c>
      <c r="E113" s="22" t="s">
        <v>3052</v>
      </c>
      <c r="F113" s="23">
        <v>102</v>
      </c>
      <c r="G113" s="24">
        <v>345866363</v>
      </c>
      <c r="H113" s="25">
        <v>135</v>
      </c>
      <c r="I113" s="26">
        <v>126</v>
      </c>
      <c r="J113" s="27">
        <v>347938347</v>
      </c>
      <c r="K113" s="28" t="s">
        <v>3052</v>
      </c>
      <c r="L113" s="29" t="s">
        <v>3052</v>
      </c>
      <c r="M113" s="64" t="s">
        <v>3052</v>
      </c>
      <c r="N113" s="25">
        <v>41</v>
      </c>
      <c r="O113" s="26">
        <v>32</v>
      </c>
      <c r="P113" s="27">
        <v>442229988</v>
      </c>
      <c r="Q113" s="28" t="s">
        <v>3052</v>
      </c>
      <c r="R113" s="29" t="s">
        <v>3052</v>
      </c>
      <c r="S113" s="64" t="s">
        <v>3052</v>
      </c>
      <c r="T113" s="25" t="s">
        <v>3052</v>
      </c>
      <c r="U113" s="26" t="s">
        <v>3052</v>
      </c>
      <c r="V113" s="69" t="s">
        <v>3052</v>
      </c>
      <c r="W113" s="28">
        <v>130</v>
      </c>
      <c r="X113" s="29">
        <v>128</v>
      </c>
      <c r="Y113" s="24">
        <v>64705</v>
      </c>
      <c r="Z113" s="25">
        <v>45</v>
      </c>
      <c r="AA113" s="26">
        <v>37</v>
      </c>
      <c r="AB113" s="27">
        <v>2288</v>
      </c>
      <c r="AC113" s="107">
        <v>321</v>
      </c>
      <c r="AD113" s="22">
        <v>0</v>
      </c>
      <c r="AE113" s="30">
        <v>100</v>
      </c>
      <c r="AF113" s="31">
        <v>0</v>
      </c>
    </row>
    <row r="114" spans="1:32" s="3" customFormat="1" ht="18.75" customHeight="1">
      <c r="A114" s="32">
        <v>112</v>
      </c>
      <c r="B114" s="33">
        <v>120</v>
      </c>
      <c r="C114" s="34" t="s">
        <v>3088</v>
      </c>
      <c r="D114" s="35" t="s">
        <v>3051</v>
      </c>
      <c r="E114" s="45" t="s">
        <v>3052</v>
      </c>
      <c r="F114" s="47">
        <v>103</v>
      </c>
      <c r="G114" s="38">
        <v>345232111</v>
      </c>
      <c r="H114" s="39">
        <v>133</v>
      </c>
      <c r="I114" s="40">
        <v>124</v>
      </c>
      <c r="J114" s="41">
        <v>353600057</v>
      </c>
      <c r="K114" s="42">
        <v>88</v>
      </c>
      <c r="L114" s="43">
        <v>79</v>
      </c>
      <c r="M114" s="38">
        <v>110051628</v>
      </c>
      <c r="N114" s="39">
        <v>112</v>
      </c>
      <c r="O114" s="40">
        <v>103</v>
      </c>
      <c r="P114" s="41">
        <v>181382202</v>
      </c>
      <c r="Q114" s="42">
        <v>140</v>
      </c>
      <c r="R114" s="43">
        <v>131</v>
      </c>
      <c r="S114" s="38">
        <v>288078686</v>
      </c>
      <c r="T114" s="39">
        <v>131</v>
      </c>
      <c r="U114" s="40">
        <v>125</v>
      </c>
      <c r="V114" s="41">
        <v>29212933</v>
      </c>
      <c r="W114" s="42">
        <v>80</v>
      </c>
      <c r="X114" s="43">
        <v>78</v>
      </c>
      <c r="Y114" s="38">
        <v>104761</v>
      </c>
      <c r="Z114" s="39">
        <v>63</v>
      </c>
      <c r="AA114" s="40">
        <v>55</v>
      </c>
      <c r="AB114" s="41">
        <v>1873</v>
      </c>
      <c r="AC114" s="108">
        <v>311</v>
      </c>
      <c r="AD114" s="45">
        <v>0</v>
      </c>
      <c r="AE114" s="37">
        <v>4.6399999999999997</v>
      </c>
      <c r="AF114" s="46">
        <v>95.36</v>
      </c>
    </row>
    <row r="115" spans="1:32" s="3" customFormat="1" ht="18.75" customHeight="1">
      <c r="A115" s="32">
        <v>113</v>
      </c>
      <c r="B115" s="33">
        <v>99</v>
      </c>
      <c r="C115" s="34" t="s">
        <v>2706</v>
      </c>
      <c r="D115" s="35" t="s">
        <v>3098</v>
      </c>
      <c r="E115" s="45" t="s">
        <v>3052</v>
      </c>
      <c r="F115" s="47">
        <v>104</v>
      </c>
      <c r="G115" s="38">
        <v>345100291</v>
      </c>
      <c r="H115" s="39">
        <v>132</v>
      </c>
      <c r="I115" s="40">
        <v>123</v>
      </c>
      <c r="J115" s="41">
        <v>355803842</v>
      </c>
      <c r="K115" s="42">
        <v>231</v>
      </c>
      <c r="L115" s="43">
        <v>219</v>
      </c>
      <c r="M115" s="38">
        <v>42723841</v>
      </c>
      <c r="N115" s="39">
        <v>118</v>
      </c>
      <c r="O115" s="40">
        <v>109</v>
      </c>
      <c r="P115" s="41">
        <v>172116283</v>
      </c>
      <c r="Q115" s="42">
        <v>62</v>
      </c>
      <c r="R115" s="43">
        <v>54</v>
      </c>
      <c r="S115" s="38">
        <v>581107855</v>
      </c>
      <c r="T115" s="39">
        <v>206</v>
      </c>
      <c r="U115" s="40">
        <v>200</v>
      </c>
      <c r="V115" s="41">
        <v>12964119</v>
      </c>
      <c r="W115" s="42">
        <v>448</v>
      </c>
      <c r="X115" s="43">
        <v>442</v>
      </c>
      <c r="Y115" s="38">
        <v>258</v>
      </c>
      <c r="Z115" s="39">
        <v>85</v>
      </c>
      <c r="AA115" s="40">
        <v>75</v>
      </c>
      <c r="AB115" s="41">
        <v>1545</v>
      </c>
      <c r="AC115" s="108">
        <v>311</v>
      </c>
      <c r="AD115" s="45">
        <v>9.99</v>
      </c>
      <c r="AE115" s="37">
        <v>90.01</v>
      </c>
      <c r="AF115" s="46">
        <v>0</v>
      </c>
    </row>
    <row r="116" spans="1:32" s="3" customFormat="1" ht="18.75" customHeight="1">
      <c r="A116" s="32">
        <v>114</v>
      </c>
      <c r="B116" s="33">
        <v>100</v>
      </c>
      <c r="C116" s="34" t="s">
        <v>2707</v>
      </c>
      <c r="D116" s="35" t="s">
        <v>88</v>
      </c>
      <c r="E116" s="45" t="s">
        <v>3052</v>
      </c>
      <c r="F116" s="47">
        <v>105</v>
      </c>
      <c r="G116" s="38">
        <v>341372145</v>
      </c>
      <c r="H116" s="39">
        <v>129</v>
      </c>
      <c r="I116" s="40">
        <v>120</v>
      </c>
      <c r="J116" s="41">
        <v>359224727</v>
      </c>
      <c r="K116" s="42">
        <v>221</v>
      </c>
      <c r="L116" s="43">
        <v>209</v>
      </c>
      <c r="M116" s="38">
        <v>44430261</v>
      </c>
      <c r="N116" s="39">
        <v>156</v>
      </c>
      <c r="O116" s="40">
        <v>147</v>
      </c>
      <c r="P116" s="41">
        <v>135757385</v>
      </c>
      <c r="Q116" s="42">
        <v>172</v>
      </c>
      <c r="R116" s="43">
        <v>162</v>
      </c>
      <c r="S116" s="38">
        <v>234474696</v>
      </c>
      <c r="T116" s="39">
        <v>116</v>
      </c>
      <c r="U116" s="40">
        <v>110</v>
      </c>
      <c r="V116" s="41">
        <v>31972772</v>
      </c>
      <c r="W116" s="42">
        <v>276</v>
      </c>
      <c r="X116" s="43">
        <v>272</v>
      </c>
      <c r="Y116" s="38">
        <v>24548</v>
      </c>
      <c r="Z116" s="39">
        <v>233</v>
      </c>
      <c r="AA116" s="40">
        <v>222</v>
      </c>
      <c r="AB116" s="41">
        <v>701</v>
      </c>
      <c r="AC116" s="108">
        <v>311</v>
      </c>
      <c r="AD116" s="45">
        <v>0</v>
      </c>
      <c r="AE116" s="37">
        <v>100</v>
      </c>
      <c r="AF116" s="46">
        <v>0</v>
      </c>
    </row>
    <row r="117" spans="1:32" s="3" customFormat="1" ht="18.75" customHeight="1">
      <c r="A117" s="48">
        <v>115</v>
      </c>
      <c r="B117" s="49">
        <v>101</v>
      </c>
      <c r="C117" s="50" t="s">
        <v>1630</v>
      </c>
      <c r="D117" s="51" t="s">
        <v>3098</v>
      </c>
      <c r="E117" s="52" t="s">
        <v>3052</v>
      </c>
      <c r="F117" s="53">
        <v>106</v>
      </c>
      <c r="G117" s="54">
        <v>340043288</v>
      </c>
      <c r="H117" s="55">
        <v>124</v>
      </c>
      <c r="I117" s="56">
        <v>115</v>
      </c>
      <c r="J117" s="57">
        <v>370388438</v>
      </c>
      <c r="K117" s="58">
        <v>74</v>
      </c>
      <c r="L117" s="59">
        <v>65</v>
      </c>
      <c r="M117" s="54">
        <v>128534774</v>
      </c>
      <c r="N117" s="55">
        <v>124</v>
      </c>
      <c r="O117" s="56">
        <v>115</v>
      </c>
      <c r="P117" s="57">
        <v>166212594</v>
      </c>
      <c r="Q117" s="58">
        <v>127</v>
      </c>
      <c r="R117" s="59">
        <v>118</v>
      </c>
      <c r="S117" s="54">
        <v>317030152</v>
      </c>
      <c r="T117" s="55">
        <v>107</v>
      </c>
      <c r="U117" s="56">
        <v>103</v>
      </c>
      <c r="V117" s="57">
        <v>33153499</v>
      </c>
      <c r="W117" s="58">
        <v>321</v>
      </c>
      <c r="X117" s="59">
        <v>317</v>
      </c>
      <c r="Y117" s="54">
        <v>16280</v>
      </c>
      <c r="Z117" s="55">
        <v>22</v>
      </c>
      <c r="AA117" s="56">
        <v>14</v>
      </c>
      <c r="AB117" s="57">
        <v>3602</v>
      </c>
      <c r="AC117" s="109">
        <v>332</v>
      </c>
      <c r="AD117" s="52">
        <v>0</v>
      </c>
      <c r="AE117" s="60">
        <v>100</v>
      </c>
      <c r="AF117" s="61">
        <v>0</v>
      </c>
    </row>
    <row r="118" spans="1:32" s="3" customFormat="1" ht="18.75" customHeight="1">
      <c r="A118" s="167">
        <v>116</v>
      </c>
      <c r="B118" s="168">
        <v>82</v>
      </c>
      <c r="C118" s="169" t="s">
        <v>766</v>
      </c>
      <c r="D118" s="170" t="s">
        <v>3056</v>
      </c>
      <c r="E118" s="171" t="s">
        <v>3052</v>
      </c>
      <c r="F118" s="172">
        <v>107</v>
      </c>
      <c r="G118" s="173">
        <v>335835189</v>
      </c>
      <c r="H118" s="174">
        <v>105</v>
      </c>
      <c r="I118" s="175">
        <v>97</v>
      </c>
      <c r="J118" s="176">
        <v>424992811</v>
      </c>
      <c r="K118" s="177">
        <v>49</v>
      </c>
      <c r="L118" s="178">
        <v>40</v>
      </c>
      <c r="M118" s="173">
        <v>186213430</v>
      </c>
      <c r="N118" s="174">
        <v>50</v>
      </c>
      <c r="O118" s="175">
        <v>41</v>
      </c>
      <c r="P118" s="176">
        <v>399479103</v>
      </c>
      <c r="Q118" s="177">
        <v>66</v>
      </c>
      <c r="R118" s="178">
        <v>58</v>
      </c>
      <c r="S118" s="173">
        <v>536031492</v>
      </c>
      <c r="T118" s="174">
        <v>124</v>
      </c>
      <c r="U118" s="175">
        <v>118</v>
      </c>
      <c r="V118" s="176">
        <v>30860388</v>
      </c>
      <c r="W118" s="177">
        <v>340</v>
      </c>
      <c r="X118" s="178">
        <v>336</v>
      </c>
      <c r="Y118" s="173">
        <v>13276</v>
      </c>
      <c r="Z118" s="174">
        <v>81</v>
      </c>
      <c r="AA118" s="175">
        <v>71</v>
      </c>
      <c r="AB118" s="176">
        <v>1603</v>
      </c>
      <c r="AC118" s="179">
        <v>362</v>
      </c>
      <c r="AD118" s="171">
        <v>0</v>
      </c>
      <c r="AE118" s="180">
        <v>100</v>
      </c>
      <c r="AF118" s="181">
        <v>0</v>
      </c>
    </row>
    <row r="119" spans="1:32" s="3" customFormat="1" ht="18.75" customHeight="1">
      <c r="A119" s="137">
        <v>117</v>
      </c>
      <c r="B119" s="138">
        <v>88</v>
      </c>
      <c r="C119" s="139" t="s">
        <v>1019</v>
      </c>
      <c r="D119" s="140" t="s">
        <v>3056</v>
      </c>
      <c r="E119" s="141" t="s">
        <v>3052</v>
      </c>
      <c r="F119" s="142">
        <v>108</v>
      </c>
      <c r="G119" s="143">
        <v>333554562</v>
      </c>
      <c r="H119" s="144">
        <v>111</v>
      </c>
      <c r="I119" s="145">
        <v>102</v>
      </c>
      <c r="J119" s="146">
        <v>399065344</v>
      </c>
      <c r="K119" s="147">
        <v>401</v>
      </c>
      <c r="L119" s="148">
        <v>388</v>
      </c>
      <c r="M119" s="143">
        <v>15542969</v>
      </c>
      <c r="N119" s="144">
        <v>76</v>
      </c>
      <c r="O119" s="145">
        <v>67</v>
      </c>
      <c r="P119" s="146">
        <v>262147935</v>
      </c>
      <c r="Q119" s="147">
        <v>82</v>
      </c>
      <c r="R119" s="148">
        <v>73</v>
      </c>
      <c r="S119" s="143">
        <v>456038400</v>
      </c>
      <c r="T119" s="144">
        <v>483</v>
      </c>
      <c r="U119" s="145">
        <v>472</v>
      </c>
      <c r="V119" s="146">
        <v>-31982301</v>
      </c>
      <c r="W119" s="147">
        <v>50</v>
      </c>
      <c r="X119" s="148">
        <v>48</v>
      </c>
      <c r="Y119" s="143">
        <v>160379</v>
      </c>
      <c r="Z119" s="144">
        <v>125</v>
      </c>
      <c r="AA119" s="145">
        <v>115</v>
      </c>
      <c r="AB119" s="146">
        <v>1203</v>
      </c>
      <c r="AC119" s="149">
        <v>321</v>
      </c>
      <c r="AD119" s="141">
        <v>0</v>
      </c>
      <c r="AE119" s="150">
        <v>100</v>
      </c>
      <c r="AF119" s="151">
        <v>0</v>
      </c>
    </row>
    <row r="120" spans="1:32" s="3" customFormat="1" ht="18.75" customHeight="1">
      <c r="A120" s="32">
        <v>118</v>
      </c>
      <c r="B120" s="67">
        <v>126</v>
      </c>
      <c r="C120" s="34" t="s">
        <v>1910</v>
      </c>
      <c r="D120" s="35" t="s">
        <v>3150</v>
      </c>
      <c r="E120" s="45" t="s">
        <v>3052</v>
      </c>
      <c r="F120" s="47">
        <v>109</v>
      </c>
      <c r="G120" s="38">
        <v>332341176</v>
      </c>
      <c r="H120" s="39">
        <v>78</v>
      </c>
      <c r="I120" s="40">
        <v>70</v>
      </c>
      <c r="J120" s="41">
        <v>560793176</v>
      </c>
      <c r="K120" s="42">
        <v>407</v>
      </c>
      <c r="L120" s="43">
        <v>394</v>
      </c>
      <c r="M120" s="38">
        <v>14889209</v>
      </c>
      <c r="N120" s="39">
        <v>92</v>
      </c>
      <c r="O120" s="40">
        <v>83</v>
      </c>
      <c r="P120" s="41">
        <v>211460652</v>
      </c>
      <c r="Q120" s="42">
        <v>147</v>
      </c>
      <c r="R120" s="43">
        <v>137</v>
      </c>
      <c r="S120" s="38">
        <v>280888943</v>
      </c>
      <c r="T120" s="39">
        <v>369</v>
      </c>
      <c r="U120" s="40">
        <v>361</v>
      </c>
      <c r="V120" s="41">
        <v>2093402</v>
      </c>
      <c r="W120" s="42" t="s">
        <v>3052</v>
      </c>
      <c r="X120" s="43" t="s">
        <v>3052</v>
      </c>
      <c r="Y120" s="44" t="s">
        <v>3052</v>
      </c>
      <c r="Z120" s="39">
        <v>93</v>
      </c>
      <c r="AA120" s="40">
        <v>83</v>
      </c>
      <c r="AB120" s="41">
        <v>1476</v>
      </c>
      <c r="AC120" s="108">
        <v>311</v>
      </c>
      <c r="AD120" s="45">
        <v>0</v>
      </c>
      <c r="AE120" s="37">
        <v>100</v>
      </c>
      <c r="AF120" s="46">
        <v>0</v>
      </c>
    </row>
    <row r="121" spans="1:32" s="3" customFormat="1" ht="18.75" customHeight="1">
      <c r="A121" s="32">
        <v>119</v>
      </c>
      <c r="B121" s="67">
        <v>96</v>
      </c>
      <c r="C121" s="34" t="s">
        <v>1677</v>
      </c>
      <c r="D121" s="35" t="s">
        <v>1061</v>
      </c>
      <c r="E121" s="45" t="s">
        <v>3052</v>
      </c>
      <c r="F121" s="47">
        <v>110</v>
      </c>
      <c r="G121" s="38">
        <v>330834967</v>
      </c>
      <c r="H121" s="39">
        <v>137</v>
      </c>
      <c r="I121" s="40">
        <v>128</v>
      </c>
      <c r="J121" s="41">
        <v>340107725</v>
      </c>
      <c r="K121" s="42">
        <v>295</v>
      </c>
      <c r="L121" s="43">
        <v>283</v>
      </c>
      <c r="M121" s="38">
        <v>30604176</v>
      </c>
      <c r="N121" s="39">
        <v>129</v>
      </c>
      <c r="O121" s="40">
        <v>120</v>
      </c>
      <c r="P121" s="41">
        <v>161004276</v>
      </c>
      <c r="Q121" s="42">
        <v>86</v>
      </c>
      <c r="R121" s="43">
        <v>77</v>
      </c>
      <c r="S121" s="38">
        <v>444331915</v>
      </c>
      <c r="T121" s="39">
        <v>496</v>
      </c>
      <c r="U121" s="40">
        <v>484</v>
      </c>
      <c r="V121" s="41">
        <v>-65436931</v>
      </c>
      <c r="W121" s="42">
        <v>36</v>
      </c>
      <c r="X121" s="43">
        <v>34</v>
      </c>
      <c r="Y121" s="38">
        <v>207417</v>
      </c>
      <c r="Z121" s="39">
        <v>25</v>
      </c>
      <c r="AA121" s="40">
        <v>17</v>
      </c>
      <c r="AB121" s="41">
        <v>3454</v>
      </c>
      <c r="AC121" s="108">
        <v>321</v>
      </c>
      <c r="AD121" s="45">
        <v>20</v>
      </c>
      <c r="AE121" s="37">
        <v>80</v>
      </c>
      <c r="AF121" s="46">
        <v>0</v>
      </c>
    </row>
    <row r="122" spans="1:32" s="3" customFormat="1" ht="18.75" customHeight="1">
      <c r="A122" s="152">
        <v>120</v>
      </c>
      <c r="B122" s="153">
        <v>122</v>
      </c>
      <c r="C122" s="154" t="s">
        <v>1556</v>
      </c>
      <c r="D122" s="155" t="s">
        <v>3056</v>
      </c>
      <c r="E122" s="156" t="s">
        <v>3052</v>
      </c>
      <c r="F122" s="157">
        <v>111</v>
      </c>
      <c r="G122" s="158">
        <v>329488488</v>
      </c>
      <c r="H122" s="159">
        <v>113</v>
      </c>
      <c r="I122" s="160">
        <v>104</v>
      </c>
      <c r="J122" s="161">
        <v>394528219</v>
      </c>
      <c r="K122" s="162">
        <v>93</v>
      </c>
      <c r="L122" s="163">
        <v>84</v>
      </c>
      <c r="M122" s="158">
        <v>108624280</v>
      </c>
      <c r="N122" s="159">
        <v>75</v>
      </c>
      <c r="O122" s="160">
        <v>66</v>
      </c>
      <c r="P122" s="161">
        <v>268557983</v>
      </c>
      <c r="Q122" s="162">
        <v>92</v>
      </c>
      <c r="R122" s="163">
        <v>83</v>
      </c>
      <c r="S122" s="158">
        <v>427645329</v>
      </c>
      <c r="T122" s="159">
        <v>72</v>
      </c>
      <c r="U122" s="160">
        <v>69</v>
      </c>
      <c r="V122" s="161">
        <v>53565781</v>
      </c>
      <c r="W122" s="162">
        <v>57</v>
      </c>
      <c r="X122" s="163">
        <v>55</v>
      </c>
      <c r="Y122" s="158">
        <v>141742</v>
      </c>
      <c r="Z122" s="159">
        <v>164</v>
      </c>
      <c r="AA122" s="160">
        <v>153</v>
      </c>
      <c r="AB122" s="161">
        <v>966</v>
      </c>
      <c r="AC122" s="164">
        <v>351</v>
      </c>
      <c r="AD122" s="156">
        <v>0</v>
      </c>
      <c r="AE122" s="165">
        <v>100</v>
      </c>
      <c r="AF122" s="166">
        <v>0</v>
      </c>
    </row>
    <row r="123" spans="1:32" s="3" customFormat="1" ht="18.75" customHeight="1">
      <c r="A123" s="167">
        <v>121</v>
      </c>
      <c r="B123" s="168">
        <v>114</v>
      </c>
      <c r="C123" s="169" t="s">
        <v>3086</v>
      </c>
      <c r="D123" s="170" t="s">
        <v>3056</v>
      </c>
      <c r="E123" s="171" t="s">
        <v>3052</v>
      </c>
      <c r="F123" s="172">
        <v>112</v>
      </c>
      <c r="G123" s="173">
        <v>326030225</v>
      </c>
      <c r="H123" s="174">
        <v>136</v>
      </c>
      <c r="I123" s="175">
        <v>127</v>
      </c>
      <c r="J123" s="176">
        <v>345606267</v>
      </c>
      <c r="K123" s="177">
        <v>136</v>
      </c>
      <c r="L123" s="178">
        <v>127</v>
      </c>
      <c r="M123" s="173">
        <v>76463931</v>
      </c>
      <c r="N123" s="174">
        <v>164</v>
      </c>
      <c r="O123" s="175">
        <v>155</v>
      </c>
      <c r="P123" s="176">
        <v>130134692</v>
      </c>
      <c r="Q123" s="177">
        <v>148</v>
      </c>
      <c r="R123" s="178">
        <v>138</v>
      </c>
      <c r="S123" s="173">
        <v>280804243</v>
      </c>
      <c r="T123" s="174">
        <v>123</v>
      </c>
      <c r="U123" s="175">
        <v>117</v>
      </c>
      <c r="V123" s="176">
        <v>31164220</v>
      </c>
      <c r="W123" s="177">
        <v>342</v>
      </c>
      <c r="X123" s="178">
        <v>338</v>
      </c>
      <c r="Y123" s="173">
        <v>12966</v>
      </c>
      <c r="Z123" s="174">
        <v>183</v>
      </c>
      <c r="AA123" s="175">
        <v>172</v>
      </c>
      <c r="AB123" s="176">
        <v>858</v>
      </c>
      <c r="AC123" s="179">
        <v>352</v>
      </c>
      <c r="AD123" s="171">
        <v>0</v>
      </c>
      <c r="AE123" s="180">
        <v>75</v>
      </c>
      <c r="AF123" s="181">
        <v>25</v>
      </c>
    </row>
    <row r="124" spans="1:32" s="3" customFormat="1" ht="18.75" customHeight="1">
      <c r="A124" s="137">
        <v>122</v>
      </c>
      <c r="B124" s="138">
        <v>128</v>
      </c>
      <c r="C124" s="139" t="s">
        <v>2176</v>
      </c>
      <c r="D124" s="140" t="s">
        <v>3056</v>
      </c>
      <c r="E124" s="141" t="s">
        <v>3052</v>
      </c>
      <c r="F124" s="142">
        <v>113</v>
      </c>
      <c r="G124" s="143">
        <v>320291985</v>
      </c>
      <c r="H124" s="144">
        <v>141</v>
      </c>
      <c r="I124" s="145">
        <v>132</v>
      </c>
      <c r="J124" s="146">
        <v>327778596</v>
      </c>
      <c r="K124" s="147">
        <v>216</v>
      </c>
      <c r="L124" s="148">
        <v>204</v>
      </c>
      <c r="M124" s="143">
        <v>46118206</v>
      </c>
      <c r="N124" s="144">
        <v>337</v>
      </c>
      <c r="O124" s="145">
        <v>325</v>
      </c>
      <c r="P124" s="146">
        <v>45915084</v>
      </c>
      <c r="Q124" s="147">
        <v>159</v>
      </c>
      <c r="R124" s="148">
        <v>149</v>
      </c>
      <c r="S124" s="143">
        <v>260384912</v>
      </c>
      <c r="T124" s="144">
        <v>214</v>
      </c>
      <c r="U124" s="145">
        <v>208</v>
      </c>
      <c r="V124" s="146">
        <v>11794752</v>
      </c>
      <c r="W124" s="147">
        <v>252</v>
      </c>
      <c r="X124" s="148">
        <v>248</v>
      </c>
      <c r="Y124" s="143">
        <v>30286</v>
      </c>
      <c r="Z124" s="144">
        <v>377</v>
      </c>
      <c r="AA124" s="145">
        <v>364</v>
      </c>
      <c r="AB124" s="146">
        <v>310</v>
      </c>
      <c r="AC124" s="149">
        <v>311</v>
      </c>
      <c r="AD124" s="141">
        <v>0</v>
      </c>
      <c r="AE124" s="150">
        <v>100</v>
      </c>
      <c r="AF124" s="151">
        <v>0</v>
      </c>
    </row>
    <row r="125" spans="1:32" s="3" customFormat="1" ht="18.75" customHeight="1">
      <c r="A125" s="32">
        <v>123</v>
      </c>
      <c r="B125" s="33">
        <v>117</v>
      </c>
      <c r="C125" s="34" t="s">
        <v>3077</v>
      </c>
      <c r="D125" s="35" t="s">
        <v>3154</v>
      </c>
      <c r="E125" s="45" t="s">
        <v>3052</v>
      </c>
      <c r="F125" s="47">
        <v>114</v>
      </c>
      <c r="G125" s="38">
        <v>315862809</v>
      </c>
      <c r="H125" s="39">
        <v>146</v>
      </c>
      <c r="I125" s="40">
        <v>137</v>
      </c>
      <c r="J125" s="41">
        <v>315893261</v>
      </c>
      <c r="K125" s="42">
        <v>128</v>
      </c>
      <c r="L125" s="43">
        <v>119</v>
      </c>
      <c r="M125" s="38">
        <v>79079045</v>
      </c>
      <c r="N125" s="39">
        <v>128</v>
      </c>
      <c r="O125" s="40">
        <v>119</v>
      </c>
      <c r="P125" s="41">
        <v>161443466</v>
      </c>
      <c r="Q125" s="42">
        <v>177</v>
      </c>
      <c r="R125" s="43">
        <v>167</v>
      </c>
      <c r="S125" s="38">
        <v>229143602</v>
      </c>
      <c r="T125" s="39">
        <v>84</v>
      </c>
      <c r="U125" s="40">
        <v>81</v>
      </c>
      <c r="V125" s="41">
        <v>43980610</v>
      </c>
      <c r="W125" s="42">
        <v>285</v>
      </c>
      <c r="X125" s="43">
        <v>281</v>
      </c>
      <c r="Y125" s="38">
        <v>23366</v>
      </c>
      <c r="Z125" s="39">
        <v>39</v>
      </c>
      <c r="AA125" s="40">
        <v>31</v>
      </c>
      <c r="AB125" s="41">
        <v>2615</v>
      </c>
      <c r="AC125" s="108">
        <v>311</v>
      </c>
      <c r="AD125" s="45">
        <v>0</v>
      </c>
      <c r="AE125" s="37">
        <v>100</v>
      </c>
      <c r="AF125" s="46">
        <v>0</v>
      </c>
    </row>
    <row r="126" spans="1:32" s="3" customFormat="1" ht="18.75" customHeight="1">
      <c r="A126" s="32">
        <v>124</v>
      </c>
      <c r="B126" s="33">
        <v>209</v>
      </c>
      <c r="C126" s="34" t="s">
        <v>1725</v>
      </c>
      <c r="D126" s="35" t="s">
        <v>816</v>
      </c>
      <c r="E126" s="45" t="s">
        <v>3052</v>
      </c>
      <c r="F126" s="47">
        <v>115</v>
      </c>
      <c r="G126" s="38">
        <v>310941869</v>
      </c>
      <c r="H126" s="39">
        <v>148</v>
      </c>
      <c r="I126" s="40">
        <v>139</v>
      </c>
      <c r="J126" s="41">
        <v>312097154</v>
      </c>
      <c r="K126" s="42">
        <v>141</v>
      </c>
      <c r="L126" s="43">
        <v>132</v>
      </c>
      <c r="M126" s="38">
        <v>72858171</v>
      </c>
      <c r="N126" s="39">
        <v>251</v>
      </c>
      <c r="O126" s="40">
        <v>242</v>
      </c>
      <c r="P126" s="41">
        <v>76012399</v>
      </c>
      <c r="Q126" s="42">
        <v>334</v>
      </c>
      <c r="R126" s="43">
        <v>323</v>
      </c>
      <c r="S126" s="38">
        <v>109465004</v>
      </c>
      <c r="T126" s="39">
        <v>141</v>
      </c>
      <c r="U126" s="40">
        <v>135</v>
      </c>
      <c r="V126" s="41">
        <v>27074961</v>
      </c>
      <c r="W126" s="42">
        <v>185</v>
      </c>
      <c r="X126" s="43">
        <v>182</v>
      </c>
      <c r="Y126" s="38">
        <v>46994</v>
      </c>
      <c r="Z126" s="39">
        <v>322</v>
      </c>
      <c r="AA126" s="40">
        <v>310</v>
      </c>
      <c r="AB126" s="41">
        <v>430</v>
      </c>
      <c r="AC126" s="108">
        <v>371</v>
      </c>
      <c r="AD126" s="45">
        <v>0</v>
      </c>
      <c r="AE126" s="37">
        <v>100</v>
      </c>
      <c r="AF126" s="46">
        <v>0</v>
      </c>
    </row>
    <row r="127" spans="1:32" s="3" customFormat="1" ht="18.75" customHeight="1">
      <c r="A127" s="71">
        <v>125</v>
      </c>
      <c r="B127" s="72">
        <v>105</v>
      </c>
      <c r="C127" s="73" t="s">
        <v>3068</v>
      </c>
      <c r="D127" s="74" t="s">
        <v>88</v>
      </c>
      <c r="E127" s="75" t="s">
        <v>3052</v>
      </c>
      <c r="F127" s="76">
        <v>116</v>
      </c>
      <c r="G127" s="77">
        <v>309033911</v>
      </c>
      <c r="H127" s="78">
        <v>138</v>
      </c>
      <c r="I127" s="79">
        <v>129</v>
      </c>
      <c r="J127" s="80">
        <v>333548282</v>
      </c>
      <c r="K127" s="81">
        <v>305</v>
      </c>
      <c r="L127" s="82">
        <v>292</v>
      </c>
      <c r="M127" s="77">
        <v>29098961</v>
      </c>
      <c r="N127" s="78">
        <v>284</v>
      </c>
      <c r="O127" s="79">
        <v>274</v>
      </c>
      <c r="P127" s="80">
        <v>62875767</v>
      </c>
      <c r="Q127" s="81">
        <v>192</v>
      </c>
      <c r="R127" s="82">
        <v>182</v>
      </c>
      <c r="S127" s="77">
        <v>214157719</v>
      </c>
      <c r="T127" s="78">
        <v>397</v>
      </c>
      <c r="U127" s="79">
        <v>387</v>
      </c>
      <c r="V127" s="80">
        <v>991815</v>
      </c>
      <c r="W127" s="81">
        <v>48</v>
      </c>
      <c r="X127" s="82">
        <v>46</v>
      </c>
      <c r="Y127" s="77">
        <v>162691</v>
      </c>
      <c r="Z127" s="78">
        <v>112</v>
      </c>
      <c r="AA127" s="79">
        <v>102</v>
      </c>
      <c r="AB127" s="80">
        <v>1298</v>
      </c>
      <c r="AC127" s="110">
        <v>383</v>
      </c>
      <c r="AD127" s="75">
        <v>0</v>
      </c>
      <c r="AE127" s="83">
        <v>100</v>
      </c>
      <c r="AF127" s="84">
        <v>0</v>
      </c>
    </row>
    <row r="128" spans="1:32" s="3" customFormat="1" ht="18.75" customHeight="1">
      <c r="A128" s="18">
        <v>126</v>
      </c>
      <c r="B128" s="19">
        <v>169</v>
      </c>
      <c r="C128" s="20" t="s">
        <v>1570</v>
      </c>
      <c r="D128" s="21" t="s">
        <v>3092</v>
      </c>
      <c r="E128" s="22" t="s">
        <v>3052</v>
      </c>
      <c r="F128" s="23">
        <v>117</v>
      </c>
      <c r="G128" s="24">
        <v>307325600</v>
      </c>
      <c r="H128" s="25">
        <v>151</v>
      </c>
      <c r="I128" s="26">
        <v>142</v>
      </c>
      <c r="J128" s="27">
        <v>307325600</v>
      </c>
      <c r="K128" s="28">
        <v>55</v>
      </c>
      <c r="L128" s="29">
        <v>46</v>
      </c>
      <c r="M128" s="24">
        <v>166394893</v>
      </c>
      <c r="N128" s="25">
        <v>51</v>
      </c>
      <c r="O128" s="26">
        <v>42</v>
      </c>
      <c r="P128" s="27">
        <v>392206341</v>
      </c>
      <c r="Q128" s="28">
        <v>46</v>
      </c>
      <c r="R128" s="29">
        <v>38</v>
      </c>
      <c r="S128" s="24">
        <v>788970809</v>
      </c>
      <c r="T128" s="25">
        <v>49</v>
      </c>
      <c r="U128" s="26">
        <v>46</v>
      </c>
      <c r="V128" s="27">
        <v>75093030</v>
      </c>
      <c r="W128" s="28">
        <v>84</v>
      </c>
      <c r="X128" s="29">
        <v>82</v>
      </c>
      <c r="Y128" s="24">
        <v>100187</v>
      </c>
      <c r="Z128" s="25">
        <v>94</v>
      </c>
      <c r="AA128" s="26">
        <v>84</v>
      </c>
      <c r="AB128" s="27">
        <v>1460</v>
      </c>
      <c r="AC128" s="107">
        <v>372</v>
      </c>
      <c r="AD128" s="22">
        <v>0</v>
      </c>
      <c r="AE128" s="30">
        <v>100</v>
      </c>
      <c r="AF128" s="31">
        <v>0</v>
      </c>
    </row>
    <row r="129" spans="1:32" s="3" customFormat="1" ht="18.75" customHeight="1">
      <c r="A129" s="137">
        <v>127</v>
      </c>
      <c r="B129" s="138">
        <v>121</v>
      </c>
      <c r="C129" s="139" t="s">
        <v>2181</v>
      </c>
      <c r="D129" s="140" t="s">
        <v>3056</v>
      </c>
      <c r="E129" s="185" t="s">
        <v>3052</v>
      </c>
      <c r="F129" s="150">
        <v>118</v>
      </c>
      <c r="G129" s="143">
        <v>307253250</v>
      </c>
      <c r="H129" s="144">
        <v>134</v>
      </c>
      <c r="I129" s="145">
        <v>125</v>
      </c>
      <c r="J129" s="146">
        <v>348429173</v>
      </c>
      <c r="K129" s="147">
        <v>82</v>
      </c>
      <c r="L129" s="148">
        <v>73</v>
      </c>
      <c r="M129" s="143">
        <v>112634359</v>
      </c>
      <c r="N129" s="144">
        <v>189</v>
      </c>
      <c r="O129" s="145">
        <v>180</v>
      </c>
      <c r="P129" s="146">
        <v>111742846</v>
      </c>
      <c r="Q129" s="147">
        <v>170</v>
      </c>
      <c r="R129" s="148">
        <v>160</v>
      </c>
      <c r="S129" s="143">
        <v>243103063</v>
      </c>
      <c r="T129" s="144">
        <v>81</v>
      </c>
      <c r="U129" s="145">
        <v>78</v>
      </c>
      <c r="V129" s="146">
        <v>46497309</v>
      </c>
      <c r="W129" s="147">
        <v>74</v>
      </c>
      <c r="X129" s="148">
        <v>72</v>
      </c>
      <c r="Y129" s="143">
        <v>111834</v>
      </c>
      <c r="Z129" s="144">
        <v>168</v>
      </c>
      <c r="AA129" s="145">
        <v>157</v>
      </c>
      <c r="AB129" s="146">
        <v>949</v>
      </c>
      <c r="AC129" s="149">
        <v>384</v>
      </c>
      <c r="AD129" s="141">
        <v>0</v>
      </c>
      <c r="AE129" s="150">
        <v>100</v>
      </c>
      <c r="AF129" s="151">
        <v>0</v>
      </c>
    </row>
    <row r="130" spans="1:32" s="3" customFormat="1" ht="18.75" customHeight="1">
      <c r="A130" s="137">
        <v>128</v>
      </c>
      <c r="B130" s="138">
        <v>131</v>
      </c>
      <c r="C130" s="139" t="s">
        <v>1551</v>
      </c>
      <c r="D130" s="140" t="s">
        <v>3056</v>
      </c>
      <c r="E130" s="141" t="s">
        <v>3052</v>
      </c>
      <c r="F130" s="142">
        <v>119</v>
      </c>
      <c r="G130" s="143">
        <v>304126477</v>
      </c>
      <c r="H130" s="144">
        <v>104</v>
      </c>
      <c r="I130" s="145">
        <v>96</v>
      </c>
      <c r="J130" s="146">
        <v>425221569</v>
      </c>
      <c r="K130" s="147">
        <v>100</v>
      </c>
      <c r="L130" s="148">
        <v>91</v>
      </c>
      <c r="M130" s="143">
        <v>101783144</v>
      </c>
      <c r="N130" s="144">
        <v>150</v>
      </c>
      <c r="O130" s="145">
        <v>141</v>
      </c>
      <c r="P130" s="146">
        <v>141963987</v>
      </c>
      <c r="Q130" s="147">
        <v>157</v>
      </c>
      <c r="R130" s="148">
        <v>147</v>
      </c>
      <c r="S130" s="143">
        <v>261955626</v>
      </c>
      <c r="T130" s="144">
        <v>183</v>
      </c>
      <c r="U130" s="145">
        <v>177</v>
      </c>
      <c r="V130" s="146">
        <v>16253317</v>
      </c>
      <c r="W130" s="147">
        <v>316</v>
      </c>
      <c r="X130" s="148">
        <v>312</v>
      </c>
      <c r="Y130" s="143">
        <v>16948</v>
      </c>
      <c r="Z130" s="144">
        <v>171</v>
      </c>
      <c r="AA130" s="145">
        <v>160</v>
      </c>
      <c r="AB130" s="146">
        <v>926</v>
      </c>
      <c r="AC130" s="149">
        <v>352</v>
      </c>
      <c r="AD130" s="141">
        <v>0</v>
      </c>
      <c r="AE130" s="150">
        <v>0</v>
      </c>
      <c r="AF130" s="151">
        <v>100</v>
      </c>
    </row>
    <row r="131" spans="1:32" s="3" customFormat="1" ht="18.75" customHeight="1">
      <c r="A131" s="137">
        <v>129</v>
      </c>
      <c r="B131" s="138">
        <v>92</v>
      </c>
      <c r="C131" s="139" t="s">
        <v>1566</v>
      </c>
      <c r="D131" s="140" t="s">
        <v>3056</v>
      </c>
      <c r="E131" s="141" t="s">
        <v>3052</v>
      </c>
      <c r="F131" s="142">
        <v>120</v>
      </c>
      <c r="G131" s="143">
        <v>302874464</v>
      </c>
      <c r="H131" s="144">
        <v>119</v>
      </c>
      <c r="I131" s="145">
        <v>110</v>
      </c>
      <c r="J131" s="146">
        <v>383920462</v>
      </c>
      <c r="K131" s="147">
        <v>315</v>
      </c>
      <c r="L131" s="148">
        <v>302</v>
      </c>
      <c r="M131" s="143">
        <v>27690938</v>
      </c>
      <c r="N131" s="144">
        <v>115</v>
      </c>
      <c r="O131" s="145">
        <v>106</v>
      </c>
      <c r="P131" s="146">
        <v>178899157</v>
      </c>
      <c r="Q131" s="147">
        <v>105</v>
      </c>
      <c r="R131" s="148">
        <v>96</v>
      </c>
      <c r="S131" s="143">
        <v>381276811</v>
      </c>
      <c r="T131" s="144">
        <v>257</v>
      </c>
      <c r="U131" s="145">
        <v>251</v>
      </c>
      <c r="V131" s="146">
        <v>7236952</v>
      </c>
      <c r="W131" s="147">
        <v>43</v>
      </c>
      <c r="X131" s="148">
        <v>41</v>
      </c>
      <c r="Y131" s="143">
        <v>169895</v>
      </c>
      <c r="Z131" s="144">
        <v>185</v>
      </c>
      <c r="AA131" s="145">
        <v>174</v>
      </c>
      <c r="AB131" s="146">
        <v>834</v>
      </c>
      <c r="AC131" s="149">
        <v>321</v>
      </c>
      <c r="AD131" s="141">
        <v>0</v>
      </c>
      <c r="AE131" s="150">
        <v>100</v>
      </c>
      <c r="AF131" s="151">
        <v>0</v>
      </c>
    </row>
    <row r="132" spans="1:32" s="3" customFormat="1" ht="18.75" customHeight="1">
      <c r="A132" s="48">
        <v>130</v>
      </c>
      <c r="B132" s="49">
        <v>150</v>
      </c>
      <c r="C132" s="50" t="s">
        <v>2698</v>
      </c>
      <c r="D132" s="51" t="s">
        <v>2187</v>
      </c>
      <c r="E132" s="52" t="s">
        <v>3052</v>
      </c>
      <c r="F132" s="53">
        <v>121</v>
      </c>
      <c r="G132" s="54">
        <v>299119412</v>
      </c>
      <c r="H132" s="55">
        <v>152</v>
      </c>
      <c r="I132" s="56">
        <v>143</v>
      </c>
      <c r="J132" s="57">
        <v>302524508</v>
      </c>
      <c r="K132" s="58">
        <v>75</v>
      </c>
      <c r="L132" s="59">
        <v>66</v>
      </c>
      <c r="M132" s="54">
        <v>122491649</v>
      </c>
      <c r="N132" s="55">
        <v>83</v>
      </c>
      <c r="O132" s="56">
        <v>74</v>
      </c>
      <c r="P132" s="57">
        <v>236464833</v>
      </c>
      <c r="Q132" s="58">
        <v>130</v>
      </c>
      <c r="R132" s="59">
        <v>121</v>
      </c>
      <c r="S132" s="54">
        <v>315080047</v>
      </c>
      <c r="T132" s="55">
        <v>92</v>
      </c>
      <c r="U132" s="56">
        <v>89</v>
      </c>
      <c r="V132" s="57">
        <v>40518921</v>
      </c>
      <c r="W132" s="58">
        <v>91</v>
      </c>
      <c r="X132" s="59">
        <v>89</v>
      </c>
      <c r="Y132" s="54">
        <v>94686</v>
      </c>
      <c r="Z132" s="55">
        <v>62</v>
      </c>
      <c r="AA132" s="56">
        <v>54</v>
      </c>
      <c r="AB132" s="57">
        <v>1875</v>
      </c>
      <c r="AC132" s="109">
        <v>321</v>
      </c>
      <c r="AD132" s="52">
        <v>0</v>
      </c>
      <c r="AE132" s="60">
        <v>100</v>
      </c>
      <c r="AF132" s="61">
        <v>0</v>
      </c>
    </row>
    <row r="133" spans="1:32" s="3" customFormat="1" ht="18.75" customHeight="1">
      <c r="A133" s="167">
        <v>131</v>
      </c>
      <c r="B133" s="168">
        <v>142</v>
      </c>
      <c r="C133" s="169" t="s">
        <v>676</v>
      </c>
      <c r="D133" s="170" t="s">
        <v>3056</v>
      </c>
      <c r="E133" s="171" t="s">
        <v>3052</v>
      </c>
      <c r="F133" s="172">
        <v>122</v>
      </c>
      <c r="G133" s="173">
        <v>296480275</v>
      </c>
      <c r="H133" s="174">
        <v>153</v>
      </c>
      <c r="I133" s="175">
        <v>144</v>
      </c>
      <c r="J133" s="176">
        <v>300269838</v>
      </c>
      <c r="K133" s="177">
        <v>121</v>
      </c>
      <c r="L133" s="178">
        <v>112</v>
      </c>
      <c r="M133" s="173">
        <v>84031310</v>
      </c>
      <c r="N133" s="174">
        <v>223</v>
      </c>
      <c r="O133" s="175">
        <v>214</v>
      </c>
      <c r="P133" s="176">
        <v>89465124</v>
      </c>
      <c r="Q133" s="177">
        <v>160</v>
      </c>
      <c r="R133" s="178">
        <v>150</v>
      </c>
      <c r="S133" s="173">
        <v>257838970</v>
      </c>
      <c r="T133" s="174">
        <v>165</v>
      </c>
      <c r="U133" s="175">
        <v>159</v>
      </c>
      <c r="V133" s="176">
        <v>20590107</v>
      </c>
      <c r="W133" s="177">
        <v>356</v>
      </c>
      <c r="X133" s="178">
        <v>352</v>
      </c>
      <c r="Y133" s="173">
        <v>11334</v>
      </c>
      <c r="Z133" s="174" t="s">
        <v>3052</v>
      </c>
      <c r="AA133" s="175" t="s">
        <v>3052</v>
      </c>
      <c r="AB133" s="183" t="s">
        <v>3052</v>
      </c>
      <c r="AC133" s="179">
        <v>352</v>
      </c>
      <c r="AD133" s="171">
        <v>0</v>
      </c>
      <c r="AE133" s="180">
        <v>100</v>
      </c>
      <c r="AF133" s="181">
        <v>0</v>
      </c>
    </row>
    <row r="134" spans="1:32" s="3" customFormat="1" ht="18.75" customHeight="1">
      <c r="A134" s="137">
        <v>132</v>
      </c>
      <c r="B134" s="138">
        <v>226</v>
      </c>
      <c r="C134" s="139" t="s">
        <v>1458</v>
      </c>
      <c r="D134" s="140" t="s">
        <v>3056</v>
      </c>
      <c r="E134" s="141" t="s">
        <v>3052</v>
      </c>
      <c r="F134" s="142">
        <v>123</v>
      </c>
      <c r="G134" s="143">
        <v>295478758</v>
      </c>
      <c r="H134" s="144">
        <v>147</v>
      </c>
      <c r="I134" s="145">
        <v>138</v>
      </c>
      <c r="J134" s="146">
        <v>314151018</v>
      </c>
      <c r="K134" s="147">
        <v>253</v>
      </c>
      <c r="L134" s="148">
        <v>241</v>
      </c>
      <c r="M134" s="143">
        <v>38642006</v>
      </c>
      <c r="N134" s="144">
        <v>366</v>
      </c>
      <c r="O134" s="145">
        <v>354</v>
      </c>
      <c r="P134" s="146">
        <v>37405125</v>
      </c>
      <c r="Q134" s="147">
        <v>266</v>
      </c>
      <c r="R134" s="148">
        <v>255</v>
      </c>
      <c r="S134" s="143">
        <v>150965303</v>
      </c>
      <c r="T134" s="144">
        <v>232</v>
      </c>
      <c r="U134" s="145">
        <v>226</v>
      </c>
      <c r="V134" s="146">
        <v>10486777</v>
      </c>
      <c r="W134" s="147">
        <v>72</v>
      </c>
      <c r="X134" s="148">
        <v>70</v>
      </c>
      <c r="Y134" s="143">
        <v>114646</v>
      </c>
      <c r="Z134" s="144">
        <v>338</v>
      </c>
      <c r="AA134" s="145">
        <v>326</v>
      </c>
      <c r="AB134" s="146">
        <v>396</v>
      </c>
      <c r="AC134" s="149">
        <v>383</v>
      </c>
      <c r="AD134" s="141">
        <v>0</v>
      </c>
      <c r="AE134" s="150">
        <v>0</v>
      </c>
      <c r="AF134" s="151">
        <v>100</v>
      </c>
    </row>
    <row r="135" spans="1:32" s="3" customFormat="1" ht="18.75" customHeight="1">
      <c r="A135" s="137">
        <v>133</v>
      </c>
      <c r="B135" s="138">
        <v>160</v>
      </c>
      <c r="C135" s="139" t="s">
        <v>214</v>
      </c>
      <c r="D135" s="140" t="s">
        <v>3056</v>
      </c>
      <c r="E135" s="141" t="s">
        <v>3052</v>
      </c>
      <c r="F135" s="142">
        <v>124</v>
      </c>
      <c r="G135" s="143">
        <v>294887617</v>
      </c>
      <c r="H135" s="144">
        <v>156</v>
      </c>
      <c r="I135" s="145">
        <v>147</v>
      </c>
      <c r="J135" s="146">
        <v>294887617</v>
      </c>
      <c r="K135" s="147">
        <v>117</v>
      </c>
      <c r="L135" s="148">
        <v>108</v>
      </c>
      <c r="M135" s="143">
        <v>84772526</v>
      </c>
      <c r="N135" s="144">
        <v>90</v>
      </c>
      <c r="O135" s="145">
        <v>81</v>
      </c>
      <c r="P135" s="146">
        <v>216204280</v>
      </c>
      <c r="Q135" s="147">
        <v>134</v>
      </c>
      <c r="R135" s="148">
        <v>125</v>
      </c>
      <c r="S135" s="143">
        <v>299031245</v>
      </c>
      <c r="T135" s="144">
        <v>95</v>
      </c>
      <c r="U135" s="145">
        <v>92</v>
      </c>
      <c r="V135" s="146">
        <v>40062278</v>
      </c>
      <c r="W135" s="147">
        <v>127</v>
      </c>
      <c r="X135" s="148">
        <v>125</v>
      </c>
      <c r="Y135" s="143">
        <v>66389</v>
      </c>
      <c r="Z135" s="144">
        <v>246</v>
      </c>
      <c r="AA135" s="145">
        <v>235</v>
      </c>
      <c r="AB135" s="146">
        <v>670</v>
      </c>
      <c r="AC135" s="149">
        <v>371</v>
      </c>
      <c r="AD135" s="141">
        <v>0</v>
      </c>
      <c r="AE135" s="150">
        <v>100</v>
      </c>
      <c r="AF135" s="151">
        <v>0</v>
      </c>
    </row>
    <row r="136" spans="1:32" s="3" customFormat="1" ht="18.75" customHeight="1">
      <c r="A136" s="32">
        <v>134</v>
      </c>
      <c r="B136" s="33">
        <v>113</v>
      </c>
      <c r="C136" s="34" t="s">
        <v>3087</v>
      </c>
      <c r="D136" s="35" t="s">
        <v>1699</v>
      </c>
      <c r="E136" s="45" t="s">
        <v>3052</v>
      </c>
      <c r="F136" s="47">
        <v>125</v>
      </c>
      <c r="G136" s="38">
        <v>294069427</v>
      </c>
      <c r="H136" s="39">
        <v>157</v>
      </c>
      <c r="I136" s="40">
        <v>148</v>
      </c>
      <c r="J136" s="41">
        <v>294069427</v>
      </c>
      <c r="K136" s="42">
        <v>92</v>
      </c>
      <c r="L136" s="43">
        <v>83</v>
      </c>
      <c r="M136" s="38">
        <v>108982345</v>
      </c>
      <c r="N136" s="39">
        <v>117</v>
      </c>
      <c r="O136" s="40">
        <v>108</v>
      </c>
      <c r="P136" s="41">
        <v>175550626</v>
      </c>
      <c r="Q136" s="42">
        <v>206</v>
      </c>
      <c r="R136" s="43">
        <v>196</v>
      </c>
      <c r="S136" s="38">
        <v>202071353</v>
      </c>
      <c r="T136" s="39">
        <v>82</v>
      </c>
      <c r="U136" s="40">
        <v>79</v>
      </c>
      <c r="V136" s="41">
        <v>45821283</v>
      </c>
      <c r="W136" s="42">
        <v>63</v>
      </c>
      <c r="X136" s="43">
        <v>61</v>
      </c>
      <c r="Y136" s="38">
        <v>131263</v>
      </c>
      <c r="Z136" s="39">
        <v>102</v>
      </c>
      <c r="AA136" s="40">
        <v>92</v>
      </c>
      <c r="AB136" s="41">
        <v>1352</v>
      </c>
      <c r="AC136" s="108">
        <v>384</v>
      </c>
      <c r="AD136" s="45">
        <v>0</v>
      </c>
      <c r="AE136" s="37">
        <v>100</v>
      </c>
      <c r="AF136" s="46">
        <v>0</v>
      </c>
    </row>
    <row r="137" spans="1:32" s="3" customFormat="1" ht="18.75" customHeight="1">
      <c r="A137" s="48">
        <v>135</v>
      </c>
      <c r="B137" s="49">
        <v>158</v>
      </c>
      <c r="C137" s="50" t="s">
        <v>1563</v>
      </c>
      <c r="D137" s="51" t="s">
        <v>1061</v>
      </c>
      <c r="E137" s="52" t="s">
        <v>3052</v>
      </c>
      <c r="F137" s="53">
        <v>126</v>
      </c>
      <c r="G137" s="54">
        <v>291851428</v>
      </c>
      <c r="H137" s="55">
        <v>158</v>
      </c>
      <c r="I137" s="56">
        <v>149</v>
      </c>
      <c r="J137" s="57">
        <v>294023847</v>
      </c>
      <c r="K137" s="58">
        <v>499</v>
      </c>
      <c r="L137" s="59">
        <v>486</v>
      </c>
      <c r="M137" s="54">
        <v>-37958502</v>
      </c>
      <c r="N137" s="55">
        <v>180</v>
      </c>
      <c r="O137" s="56">
        <v>171</v>
      </c>
      <c r="P137" s="57">
        <v>118044816</v>
      </c>
      <c r="Q137" s="58">
        <v>79</v>
      </c>
      <c r="R137" s="59">
        <v>70</v>
      </c>
      <c r="S137" s="54">
        <v>469041365</v>
      </c>
      <c r="T137" s="55">
        <v>494</v>
      </c>
      <c r="U137" s="56">
        <v>482</v>
      </c>
      <c r="V137" s="57">
        <v>-61317107</v>
      </c>
      <c r="W137" s="58" t="s">
        <v>3052</v>
      </c>
      <c r="X137" s="59" t="s">
        <v>3052</v>
      </c>
      <c r="Y137" s="65" t="s">
        <v>3052</v>
      </c>
      <c r="Z137" s="55">
        <v>410</v>
      </c>
      <c r="AA137" s="56">
        <v>397</v>
      </c>
      <c r="AB137" s="57">
        <v>256</v>
      </c>
      <c r="AC137" s="109">
        <v>400</v>
      </c>
      <c r="AD137" s="52">
        <v>0</v>
      </c>
      <c r="AE137" s="60">
        <v>100</v>
      </c>
      <c r="AF137" s="61">
        <v>0</v>
      </c>
    </row>
    <row r="138" spans="1:32" s="3" customFormat="1" ht="18.75" customHeight="1">
      <c r="A138" s="18">
        <v>136</v>
      </c>
      <c r="B138" s="19">
        <v>145</v>
      </c>
      <c r="C138" s="20" t="s">
        <v>2625</v>
      </c>
      <c r="D138" s="21" t="s">
        <v>3103</v>
      </c>
      <c r="E138" s="22" t="s">
        <v>3052</v>
      </c>
      <c r="F138" s="23">
        <v>127</v>
      </c>
      <c r="G138" s="24">
        <v>290911582</v>
      </c>
      <c r="H138" s="25">
        <v>142</v>
      </c>
      <c r="I138" s="26">
        <v>133</v>
      </c>
      <c r="J138" s="27">
        <v>319835718</v>
      </c>
      <c r="K138" s="28">
        <v>272</v>
      </c>
      <c r="L138" s="29">
        <v>260</v>
      </c>
      <c r="M138" s="24">
        <v>35654922</v>
      </c>
      <c r="N138" s="25">
        <v>85</v>
      </c>
      <c r="O138" s="26">
        <v>76</v>
      </c>
      <c r="P138" s="27">
        <v>232985961</v>
      </c>
      <c r="Q138" s="28">
        <v>136</v>
      </c>
      <c r="R138" s="29">
        <v>127</v>
      </c>
      <c r="S138" s="24">
        <v>294012461</v>
      </c>
      <c r="T138" s="25">
        <v>263</v>
      </c>
      <c r="U138" s="26">
        <v>256</v>
      </c>
      <c r="V138" s="27">
        <v>6993133</v>
      </c>
      <c r="W138" s="28">
        <v>164</v>
      </c>
      <c r="X138" s="29">
        <v>162</v>
      </c>
      <c r="Y138" s="24">
        <v>53046</v>
      </c>
      <c r="Z138" s="25">
        <v>99</v>
      </c>
      <c r="AA138" s="26">
        <v>89</v>
      </c>
      <c r="AB138" s="27">
        <v>1361</v>
      </c>
      <c r="AC138" s="107">
        <v>356</v>
      </c>
      <c r="AD138" s="22">
        <v>0</v>
      </c>
      <c r="AE138" s="30">
        <v>100</v>
      </c>
      <c r="AF138" s="31">
        <v>0</v>
      </c>
    </row>
    <row r="139" spans="1:32" s="3" customFormat="1" ht="18.75" customHeight="1">
      <c r="A139" s="137">
        <v>137</v>
      </c>
      <c r="B139" s="138">
        <v>98</v>
      </c>
      <c r="C139" s="139" t="s">
        <v>1615</v>
      </c>
      <c r="D139" s="140" t="s">
        <v>3056</v>
      </c>
      <c r="E139" s="141" t="s">
        <v>3052</v>
      </c>
      <c r="F139" s="142">
        <v>128</v>
      </c>
      <c r="G139" s="143">
        <v>289926445</v>
      </c>
      <c r="H139" s="144">
        <v>110</v>
      </c>
      <c r="I139" s="145">
        <v>101</v>
      </c>
      <c r="J139" s="146">
        <v>399623329</v>
      </c>
      <c r="K139" s="147">
        <v>152</v>
      </c>
      <c r="L139" s="148">
        <v>143</v>
      </c>
      <c r="M139" s="143">
        <v>67630361</v>
      </c>
      <c r="N139" s="144">
        <v>127</v>
      </c>
      <c r="O139" s="145">
        <v>118</v>
      </c>
      <c r="P139" s="146">
        <v>162038849</v>
      </c>
      <c r="Q139" s="147">
        <v>163</v>
      </c>
      <c r="R139" s="148">
        <v>153</v>
      </c>
      <c r="S139" s="143">
        <v>253965834</v>
      </c>
      <c r="T139" s="144">
        <v>115</v>
      </c>
      <c r="U139" s="145">
        <v>109</v>
      </c>
      <c r="V139" s="146">
        <v>32009117</v>
      </c>
      <c r="W139" s="147">
        <v>202</v>
      </c>
      <c r="X139" s="148">
        <v>199</v>
      </c>
      <c r="Y139" s="143">
        <v>41369</v>
      </c>
      <c r="Z139" s="144">
        <v>212</v>
      </c>
      <c r="AA139" s="145">
        <v>201</v>
      </c>
      <c r="AB139" s="146">
        <v>742</v>
      </c>
      <c r="AC139" s="149">
        <v>384</v>
      </c>
      <c r="AD139" s="141">
        <v>0</v>
      </c>
      <c r="AE139" s="150">
        <v>70.25</v>
      </c>
      <c r="AF139" s="151">
        <v>29.75</v>
      </c>
    </row>
    <row r="140" spans="1:32" s="3" customFormat="1" ht="18.75" customHeight="1">
      <c r="A140" s="137">
        <v>138</v>
      </c>
      <c r="B140" s="138">
        <v>143</v>
      </c>
      <c r="C140" s="139" t="s">
        <v>1612</v>
      </c>
      <c r="D140" s="140" t="s">
        <v>3056</v>
      </c>
      <c r="E140" s="141" t="s">
        <v>3052</v>
      </c>
      <c r="F140" s="142">
        <v>129</v>
      </c>
      <c r="G140" s="143">
        <v>284062948</v>
      </c>
      <c r="H140" s="144">
        <v>144</v>
      </c>
      <c r="I140" s="145">
        <v>135</v>
      </c>
      <c r="J140" s="146">
        <v>317373088</v>
      </c>
      <c r="K140" s="147">
        <v>471</v>
      </c>
      <c r="L140" s="148">
        <v>458</v>
      </c>
      <c r="M140" s="143">
        <v>6740717</v>
      </c>
      <c r="N140" s="144">
        <v>488</v>
      </c>
      <c r="O140" s="145">
        <v>475</v>
      </c>
      <c r="P140" s="146">
        <v>6596539</v>
      </c>
      <c r="Q140" s="147">
        <v>467</v>
      </c>
      <c r="R140" s="148">
        <v>454</v>
      </c>
      <c r="S140" s="143">
        <v>48821385</v>
      </c>
      <c r="T140" s="144">
        <v>420</v>
      </c>
      <c r="U140" s="145">
        <v>410</v>
      </c>
      <c r="V140" s="146">
        <v>48582</v>
      </c>
      <c r="W140" s="147">
        <v>318</v>
      </c>
      <c r="X140" s="148">
        <v>314</v>
      </c>
      <c r="Y140" s="143">
        <v>16788</v>
      </c>
      <c r="Z140" s="144">
        <v>499</v>
      </c>
      <c r="AA140" s="145">
        <v>486</v>
      </c>
      <c r="AB140" s="146">
        <v>46</v>
      </c>
      <c r="AC140" s="149">
        <v>390</v>
      </c>
      <c r="AD140" s="141">
        <v>0</v>
      </c>
      <c r="AE140" s="150">
        <v>100</v>
      </c>
      <c r="AF140" s="151">
        <v>0</v>
      </c>
    </row>
    <row r="141" spans="1:32" s="3" customFormat="1" ht="18.75" customHeight="1">
      <c r="A141" s="32">
        <v>139</v>
      </c>
      <c r="B141" s="33">
        <v>108</v>
      </c>
      <c r="C141" s="34" t="s">
        <v>764</v>
      </c>
      <c r="D141" s="35" t="s">
        <v>3058</v>
      </c>
      <c r="E141" s="45" t="s">
        <v>3052</v>
      </c>
      <c r="F141" s="47">
        <v>130</v>
      </c>
      <c r="G141" s="38">
        <v>277673221</v>
      </c>
      <c r="H141" s="39">
        <v>143</v>
      </c>
      <c r="I141" s="40">
        <v>134</v>
      </c>
      <c r="J141" s="41">
        <v>319591535</v>
      </c>
      <c r="K141" s="42">
        <v>330</v>
      </c>
      <c r="L141" s="43">
        <v>317</v>
      </c>
      <c r="M141" s="38">
        <v>25109189</v>
      </c>
      <c r="N141" s="39">
        <v>349</v>
      </c>
      <c r="O141" s="40">
        <v>337</v>
      </c>
      <c r="P141" s="41">
        <v>42237342</v>
      </c>
      <c r="Q141" s="42">
        <v>117</v>
      </c>
      <c r="R141" s="43">
        <v>108</v>
      </c>
      <c r="S141" s="38">
        <v>353457549</v>
      </c>
      <c r="T141" s="39">
        <v>451</v>
      </c>
      <c r="U141" s="40">
        <v>441</v>
      </c>
      <c r="V141" s="41">
        <v>-6841669</v>
      </c>
      <c r="W141" s="42" t="s">
        <v>3052</v>
      </c>
      <c r="X141" s="43" t="s">
        <v>3052</v>
      </c>
      <c r="Y141" s="44" t="s">
        <v>3052</v>
      </c>
      <c r="Z141" s="39">
        <v>108</v>
      </c>
      <c r="AA141" s="40">
        <v>98</v>
      </c>
      <c r="AB141" s="41">
        <v>1321</v>
      </c>
      <c r="AC141" s="108">
        <v>400</v>
      </c>
      <c r="AD141" s="45">
        <v>0</v>
      </c>
      <c r="AE141" s="37">
        <v>100</v>
      </c>
      <c r="AF141" s="46">
        <v>0</v>
      </c>
    </row>
    <row r="142" spans="1:32" s="3" customFormat="1" ht="18.75" customHeight="1">
      <c r="A142" s="48">
        <v>140</v>
      </c>
      <c r="B142" s="49">
        <v>154</v>
      </c>
      <c r="C142" s="50" t="s">
        <v>309</v>
      </c>
      <c r="D142" s="51" t="s">
        <v>88</v>
      </c>
      <c r="E142" s="52" t="s">
        <v>3052</v>
      </c>
      <c r="F142" s="53">
        <v>131</v>
      </c>
      <c r="G142" s="54">
        <v>277226967</v>
      </c>
      <c r="H142" s="55">
        <v>139</v>
      </c>
      <c r="I142" s="56">
        <v>130</v>
      </c>
      <c r="J142" s="57">
        <v>330274714</v>
      </c>
      <c r="K142" s="58">
        <v>404</v>
      </c>
      <c r="L142" s="59">
        <v>391</v>
      </c>
      <c r="M142" s="54">
        <v>15225591</v>
      </c>
      <c r="N142" s="55">
        <v>320</v>
      </c>
      <c r="O142" s="56">
        <v>309</v>
      </c>
      <c r="P142" s="57">
        <v>52175579</v>
      </c>
      <c r="Q142" s="58">
        <v>203</v>
      </c>
      <c r="R142" s="59">
        <v>193</v>
      </c>
      <c r="S142" s="54">
        <v>204834293</v>
      </c>
      <c r="T142" s="55">
        <v>166</v>
      </c>
      <c r="U142" s="56">
        <v>160</v>
      </c>
      <c r="V142" s="57">
        <v>20112691</v>
      </c>
      <c r="W142" s="58">
        <v>65</v>
      </c>
      <c r="X142" s="59">
        <v>63</v>
      </c>
      <c r="Y142" s="54">
        <v>126451</v>
      </c>
      <c r="Z142" s="55">
        <v>414</v>
      </c>
      <c r="AA142" s="56">
        <v>401</v>
      </c>
      <c r="AB142" s="57">
        <v>247</v>
      </c>
      <c r="AC142" s="109">
        <v>371</v>
      </c>
      <c r="AD142" s="52">
        <v>0</v>
      </c>
      <c r="AE142" s="60">
        <v>100</v>
      </c>
      <c r="AF142" s="61">
        <v>0</v>
      </c>
    </row>
    <row r="143" spans="1:32" s="3" customFormat="1" ht="18.75" customHeight="1">
      <c r="A143" s="18">
        <v>141</v>
      </c>
      <c r="B143" s="19">
        <v>111</v>
      </c>
      <c r="C143" s="20" t="s">
        <v>1591</v>
      </c>
      <c r="D143" s="21" t="s">
        <v>88</v>
      </c>
      <c r="E143" s="63" t="s">
        <v>3052</v>
      </c>
      <c r="F143" s="30">
        <v>132</v>
      </c>
      <c r="G143" s="24">
        <v>277186377</v>
      </c>
      <c r="H143" s="25">
        <v>149</v>
      </c>
      <c r="I143" s="26">
        <v>140</v>
      </c>
      <c r="J143" s="27">
        <v>311144589</v>
      </c>
      <c r="K143" s="28">
        <v>310</v>
      </c>
      <c r="L143" s="29">
        <v>297</v>
      </c>
      <c r="M143" s="24">
        <v>28532694</v>
      </c>
      <c r="N143" s="25">
        <v>121</v>
      </c>
      <c r="O143" s="26">
        <v>112</v>
      </c>
      <c r="P143" s="27">
        <v>169242346</v>
      </c>
      <c r="Q143" s="28">
        <v>89</v>
      </c>
      <c r="R143" s="29">
        <v>80</v>
      </c>
      <c r="S143" s="24">
        <v>432705385</v>
      </c>
      <c r="T143" s="25">
        <v>482</v>
      </c>
      <c r="U143" s="26">
        <v>471</v>
      </c>
      <c r="V143" s="27">
        <v>-31729608</v>
      </c>
      <c r="W143" s="28">
        <v>358</v>
      </c>
      <c r="X143" s="29">
        <v>354</v>
      </c>
      <c r="Y143" s="24">
        <v>10922</v>
      </c>
      <c r="Z143" s="25">
        <v>59</v>
      </c>
      <c r="AA143" s="26">
        <v>51</v>
      </c>
      <c r="AB143" s="27">
        <v>1887</v>
      </c>
      <c r="AC143" s="107">
        <v>321</v>
      </c>
      <c r="AD143" s="22">
        <v>0</v>
      </c>
      <c r="AE143" s="30">
        <v>100</v>
      </c>
      <c r="AF143" s="31">
        <v>0</v>
      </c>
    </row>
    <row r="144" spans="1:32" s="3" customFormat="1" ht="18.75" customHeight="1">
      <c r="A144" s="32">
        <v>142</v>
      </c>
      <c r="B144" s="33">
        <v>130</v>
      </c>
      <c r="C144" s="34" t="s">
        <v>2180</v>
      </c>
      <c r="D144" s="35" t="s">
        <v>3051</v>
      </c>
      <c r="E144" s="45" t="s">
        <v>3052</v>
      </c>
      <c r="F144" s="47">
        <v>133</v>
      </c>
      <c r="G144" s="38">
        <v>277153931</v>
      </c>
      <c r="H144" s="39">
        <v>145</v>
      </c>
      <c r="I144" s="40">
        <v>136</v>
      </c>
      <c r="J144" s="41">
        <v>316465886</v>
      </c>
      <c r="K144" s="42">
        <v>493</v>
      </c>
      <c r="L144" s="43">
        <v>480</v>
      </c>
      <c r="M144" s="38">
        <v>2218605</v>
      </c>
      <c r="N144" s="39">
        <v>68</v>
      </c>
      <c r="O144" s="40">
        <v>59</v>
      </c>
      <c r="P144" s="41">
        <v>309933795</v>
      </c>
      <c r="Q144" s="42">
        <v>59</v>
      </c>
      <c r="R144" s="43">
        <v>51</v>
      </c>
      <c r="S144" s="38">
        <v>603145698</v>
      </c>
      <c r="T144" s="39">
        <v>497</v>
      </c>
      <c r="U144" s="40">
        <v>485</v>
      </c>
      <c r="V144" s="41">
        <v>-112402046</v>
      </c>
      <c r="W144" s="42" t="s">
        <v>3052</v>
      </c>
      <c r="X144" s="43" t="s">
        <v>3052</v>
      </c>
      <c r="Y144" s="44" t="s">
        <v>3052</v>
      </c>
      <c r="Z144" s="39">
        <v>465</v>
      </c>
      <c r="AA144" s="40">
        <v>452</v>
      </c>
      <c r="AB144" s="41">
        <v>134</v>
      </c>
      <c r="AC144" s="108">
        <v>400</v>
      </c>
      <c r="AD144" s="45">
        <v>0</v>
      </c>
      <c r="AE144" s="37">
        <v>100</v>
      </c>
      <c r="AF144" s="46">
        <v>0</v>
      </c>
    </row>
    <row r="145" spans="1:32" s="3" customFormat="1" ht="18.75" customHeight="1">
      <c r="A145" s="137">
        <v>143</v>
      </c>
      <c r="B145" s="138">
        <v>135</v>
      </c>
      <c r="C145" s="139" t="s">
        <v>387</v>
      </c>
      <c r="D145" s="140" t="s">
        <v>3056</v>
      </c>
      <c r="E145" s="141" t="s">
        <v>3052</v>
      </c>
      <c r="F145" s="142">
        <v>134</v>
      </c>
      <c r="G145" s="143">
        <v>273683346</v>
      </c>
      <c r="H145" s="144">
        <v>161</v>
      </c>
      <c r="I145" s="145">
        <v>152</v>
      </c>
      <c r="J145" s="146">
        <v>280530913</v>
      </c>
      <c r="K145" s="147">
        <v>316</v>
      </c>
      <c r="L145" s="148">
        <v>303</v>
      </c>
      <c r="M145" s="143">
        <v>27608313</v>
      </c>
      <c r="N145" s="144">
        <v>158</v>
      </c>
      <c r="O145" s="145">
        <v>149</v>
      </c>
      <c r="P145" s="146">
        <v>135036453</v>
      </c>
      <c r="Q145" s="147">
        <v>252</v>
      </c>
      <c r="R145" s="148">
        <v>241</v>
      </c>
      <c r="S145" s="143">
        <v>163763683</v>
      </c>
      <c r="T145" s="144">
        <v>415</v>
      </c>
      <c r="U145" s="145">
        <v>405</v>
      </c>
      <c r="V145" s="146">
        <v>258258</v>
      </c>
      <c r="W145" s="147" t="s">
        <v>3052</v>
      </c>
      <c r="X145" s="148" t="s">
        <v>3052</v>
      </c>
      <c r="Y145" s="186" t="s">
        <v>3052</v>
      </c>
      <c r="Z145" s="144">
        <v>435</v>
      </c>
      <c r="AA145" s="145">
        <v>422</v>
      </c>
      <c r="AB145" s="146">
        <v>193</v>
      </c>
      <c r="AC145" s="149">
        <v>342</v>
      </c>
      <c r="AD145" s="141">
        <v>0</v>
      </c>
      <c r="AE145" s="150">
        <v>100</v>
      </c>
      <c r="AF145" s="151">
        <v>0</v>
      </c>
    </row>
    <row r="146" spans="1:32" s="3" customFormat="1" ht="18.75" customHeight="1">
      <c r="A146" s="32">
        <v>144</v>
      </c>
      <c r="B146" s="33">
        <v>137</v>
      </c>
      <c r="C146" s="34" t="s">
        <v>1624</v>
      </c>
      <c r="D146" s="35" t="s">
        <v>1061</v>
      </c>
      <c r="E146" s="36" t="s">
        <v>3052</v>
      </c>
      <c r="F146" s="37">
        <v>135</v>
      </c>
      <c r="G146" s="38">
        <v>272455882</v>
      </c>
      <c r="H146" s="39">
        <v>162</v>
      </c>
      <c r="I146" s="40">
        <v>153</v>
      </c>
      <c r="J146" s="41">
        <v>277695276</v>
      </c>
      <c r="K146" s="42">
        <v>410</v>
      </c>
      <c r="L146" s="43">
        <v>397</v>
      </c>
      <c r="M146" s="38">
        <v>13987423</v>
      </c>
      <c r="N146" s="39">
        <v>394</v>
      </c>
      <c r="O146" s="40">
        <v>382</v>
      </c>
      <c r="P146" s="41">
        <v>29348811</v>
      </c>
      <c r="Q146" s="42">
        <v>292</v>
      </c>
      <c r="R146" s="43">
        <v>281</v>
      </c>
      <c r="S146" s="38">
        <v>132011289</v>
      </c>
      <c r="T146" s="39">
        <v>481</v>
      </c>
      <c r="U146" s="40">
        <v>470</v>
      </c>
      <c r="V146" s="41">
        <v>-29543278</v>
      </c>
      <c r="W146" s="42">
        <v>388</v>
      </c>
      <c r="X146" s="43">
        <v>384</v>
      </c>
      <c r="Y146" s="38">
        <v>6266</v>
      </c>
      <c r="Z146" s="39">
        <v>219</v>
      </c>
      <c r="AA146" s="40">
        <v>208</v>
      </c>
      <c r="AB146" s="41">
        <v>727</v>
      </c>
      <c r="AC146" s="108">
        <v>384</v>
      </c>
      <c r="AD146" s="45">
        <v>0</v>
      </c>
      <c r="AE146" s="37">
        <v>100</v>
      </c>
      <c r="AF146" s="46">
        <v>0</v>
      </c>
    </row>
    <row r="147" spans="1:32" s="3" customFormat="1" ht="18.75" customHeight="1">
      <c r="A147" s="48">
        <v>145</v>
      </c>
      <c r="B147" s="49">
        <v>107</v>
      </c>
      <c r="C147" s="50" t="s">
        <v>211</v>
      </c>
      <c r="D147" s="51" t="s">
        <v>889</v>
      </c>
      <c r="E147" s="52" t="s">
        <v>3052</v>
      </c>
      <c r="F147" s="53">
        <v>136</v>
      </c>
      <c r="G147" s="54">
        <v>270423659</v>
      </c>
      <c r="H147" s="55">
        <v>159</v>
      </c>
      <c r="I147" s="56">
        <v>150</v>
      </c>
      <c r="J147" s="57">
        <v>287758280</v>
      </c>
      <c r="K147" s="58">
        <v>371</v>
      </c>
      <c r="L147" s="59">
        <v>358</v>
      </c>
      <c r="M147" s="54">
        <v>20360850</v>
      </c>
      <c r="N147" s="55">
        <v>340</v>
      </c>
      <c r="O147" s="56">
        <v>328</v>
      </c>
      <c r="P147" s="57">
        <v>44866429</v>
      </c>
      <c r="Q147" s="58">
        <v>377</v>
      </c>
      <c r="R147" s="59">
        <v>365</v>
      </c>
      <c r="S147" s="54">
        <v>93854796</v>
      </c>
      <c r="T147" s="55">
        <v>274</v>
      </c>
      <c r="U147" s="56">
        <v>267</v>
      </c>
      <c r="V147" s="57">
        <v>6574661</v>
      </c>
      <c r="W147" s="58">
        <v>62</v>
      </c>
      <c r="X147" s="59">
        <v>60</v>
      </c>
      <c r="Y147" s="54">
        <v>132436</v>
      </c>
      <c r="Z147" s="55">
        <v>402</v>
      </c>
      <c r="AA147" s="56">
        <v>389</v>
      </c>
      <c r="AB147" s="57">
        <v>263</v>
      </c>
      <c r="AC147" s="109">
        <v>312</v>
      </c>
      <c r="AD147" s="52">
        <v>0</v>
      </c>
      <c r="AE147" s="60">
        <v>100</v>
      </c>
      <c r="AF147" s="61">
        <v>0</v>
      </c>
    </row>
    <row r="148" spans="1:32" s="3" customFormat="1" ht="18.75" customHeight="1">
      <c r="A148" s="18">
        <v>146</v>
      </c>
      <c r="B148" s="19">
        <v>204</v>
      </c>
      <c r="C148" s="20" t="s">
        <v>1565</v>
      </c>
      <c r="D148" s="21" t="s">
        <v>3056</v>
      </c>
      <c r="E148" s="22" t="s">
        <v>3052</v>
      </c>
      <c r="F148" s="23">
        <v>137</v>
      </c>
      <c r="G148" s="24">
        <v>269083562</v>
      </c>
      <c r="H148" s="25">
        <v>127</v>
      </c>
      <c r="I148" s="26">
        <v>118</v>
      </c>
      <c r="J148" s="27">
        <v>362353217</v>
      </c>
      <c r="K148" s="28">
        <v>177</v>
      </c>
      <c r="L148" s="29">
        <v>166</v>
      </c>
      <c r="M148" s="24">
        <v>57924552</v>
      </c>
      <c r="N148" s="25">
        <v>299</v>
      </c>
      <c r="O148" s="26">
        <v>288</v>
      </c>
      <c r="P148" s="27">
        <v>56909561</v>
      </c>
      <c r="Q148" s="28">
        <v>213</v>
      </c>
      <c r="R148" s="29">
        <v>203</v>
      </c>
      <c r="S148" s="24">
        <v>198235857</v>
      </c>
      <c r="T148" s="25">
        <v>297</v>
      </c>
      <c r="U148" s="26">
        <v>289</v>
      </c>
      <c r="V148" s="27">
        <v>5452163</v>
      </c>
      <c r="W148" s="28">
        <v>53</v>
      </c>
      <c r="X148" s="29">
        <v>51</v>
      </c>
      <c r="Y148" s="24">
        <v>152841</v>
      </c>
      <c r="Z148" s="25">
        <v>232</v>
      </c>
      <c r="AA148" s="26">
        <v>221</v>
      </c>
      <c r="AB148" s="27">
        <v>702</v>
      </c>
      <c r="AC148" s="107">
        <v>382</v>
      </c>
      <c r="AD148" s="22">
        <v>0</v>
      </c>
      <c r="AE148" s="30">
        <v>0</v>
      </c>
      <c r="AF148" s="31">
        <v>100</v>
      </c>
    </row>
    <row r="149" spans="1:32" s="3" customFormat="1" ht="18.75" customHeight="1">
      <c r="A149" s="32">
        <v>147</v>
      </c>
      <c r="B149" s="33">
        <v>146</v>
      </c>
      <c r="C149" s="34" t="s">
        <v>1579</v>
      </c>
      <c r="D149" s="35" t="s">
        <v>1699</v>
      </c>
      <c r="E149" s="45" t="s">
        <v>3052</v>
      </c>
      <c r="F149" s="47">
        <v>138</v>
      </c>
      <c r="G149" s="38">
        <v>266787256</v>
      </c>
      <c r="H149" s="39">
        <v>169</v>
      </c>
      <c r="I149" s="40">
        <v>160</v>
      </c>
      <c r="J149" s="41">
        <v>266787256</v>
      </c>
      <c r="K149" s="42" t="s">
        <v>3052</v>
      </c>
      <c r="L149" s="43" t="s">
        <v>3052</v>
      </c>
      <c r="M149" s="44" t="s">
        <v>3052</v>
      </c>
      <c r="N149" s="39">
        <v>203</v>
      </c>
      <c r="O149" s="40">
        <v>194</v>
      </c>
      <c r="P149" s="41">
        <v>98934530</v>
      </c>
      <c r="Q149" s="42">
        <v>295</v>
      </c>
      <c r="R149" s="43">
        <v>284</v>
      </c>
      <c r="S149" s="38">
        <v>129944329</v>
      </c>
      <c r="T149" s="39" t="s">
        <v>3052</v>
      </c>
      <c r="U149" s="40" t="s">
        <v>3052</v>
      </c>
      <c r="V149" s="62" t="s">
        <v>3052</v>
      </c>
      <c r="W149" s="42" t="s">
        <v>3052</v>
      </c>
      <c r="X149" s="43" t="s">
        <v>3052</v>
      </c>
      <c r="Y149" s="44" t="s">
        <v>3052</v>
      </c>
      <c r="Z149" s="39">
        <v>222</v>
      </c>
      <c r="AA149" s="40">
        <v>211</v>
      </c>
      <c r="AB149" s="41">
        <v>721</v>
      </c>
      <c r="AC149" s="108">
        <v>384</v>
      </c>
      <c r="AD149" s="45">
        <v>0</v>
      </c>
      <c r="AE149" s="37">
        <v>0</v>
      </c>
      <c r="AF149" s="46">
        <v>100</v>
      </c>
    </row>
    <row r="150" spans="1:32" s="3" customFormat="1" ht="18.75" customHeight="1">
      <c r="A150" s="32">
        <v>148</v>
      </c>
      <c r="B150" s="33">
        <v>159</v>
      </c>
      <c r="C150" s="34" t="s">
        <v>1716</v>
      </c>
      <c r="D150" s="35" t="s">
        <v>3058</v>
      </c>
      <c r="E150" s="45" t="s">
        <v>3052</v>
      </c>
      <c r="F150" s="47">
        <v>139</v>
      </c>
      <c r="G150" s="38">
        <v>264594706</v>
      </c>
      <c r="H150" s="39">
        <v>163</v>
      </c>
      <c r="I150" s="40">
        <v>154</v>
      </c>
      <c r="J150" s="41">
        <v>275634341</v>
      </c>
      <c r="K150" s="42">
        <v>123</v>
      </c>
      <c r="L150" s="43">
        <v>114</v>
      </c>
      <c r="M150" s="38">
        <v>81622637</v>
      </c>
      <c r="N150" s="39">
        <v>91</v>
      </c>
      <c r="O150" s="40">
        <v>82</v>
      </c>
      <c r="P150" s="41">
        <v>213730108</v>
      </c>
      <c r="Q150" s="42">
        <v>73</v>
      </c>
      <c r="R150" s="43">
        <v>64</v>
      </c>
      <c r="S150" s="38">
        <v>494828520</v>
      </c>
      <c r="T150" s="39">
        <v>62</v>
      </c>
      <c r="U150" s="40">
        <v>59</v>
      </c>
      <c r="V150" s="41">
        <v>64657036</v>
      </c>
      <c r="W150" s="42" t="s">
        <v>3052</v>
      </c>
      <c r="X150" s="43" t="s">
        <v>3052</v>
      </c>
      <c r="Y150" s="44" t="s">
        <v>3052</v>
      </c>
      <c r="Z150" s="39">
        <v>261</v>
      </c>
      <c r="AA150" s="40">
        <v>250</v>
      </c>
      <c r="AB150" s="41">
        <v>615</v>
      </c>
      <c r="AC150" s="108">
        <v>369</v>
      </c>
      <c r="AD150" s="45">
        <v>0</v>
      </c>
      <c r="AE150" s="37">
        <v>100</v>
      </c>
      <c r="AF150" s="46">
        <v>0</v>
      </c>
    </row>
    <row r="151" spans="1:32" s="3" customFormat="1" ht="18.75" customHeight="1">
      <c r="A151" s="32">
        <v>149</v>
      </c>
      <c r="B151" s="33">
        <v>148</v>
      </c>
      <c r="C151" s="34" t="s">
        <v>2174</v>
      </c>
      <c r="D151" s="35" t="s">
        <v>1054</v>
      </c>
      <c r="E151" s="45" t="s">
        <v>3052</v>
      </c>
      <c r="F151" s="47">
        <v>140</v>
      </c>
      <c r="G151" s="38">
        <v>264038526</v>
      </c>
      <c r="H151" s="39">
        <v>167</v>
      </c>
      <c r="I151" s="40">
        <v>158</v>
      </c>
      <c r="J151" s="41">
        <v>270559138</v>
      </c>
      <c r="K151" s="42">
        <v>124</v>
      </c>
      <c r="L151" s="43">
        <v>115</v>
      </c>
      <c r="M151" s="38">
        <v>81481837</v>
      </c>
      <c r="N151" s="39">
        <v>97</v>
      </c>
      <c r="O151" s="40">
        <v>88</v>
      </c>
      <c r="P151" s="41">
        <v>204254204</v>
      </c>
      <c r="Q151" s="42">
        <v>138</v>
      </c>
      <c r="R151" s="43">
        <v>129</v>
      </c>
      <c r="S151" s="38">
        <v>291996331</v>
      </c>
      <c r="T151" s="39">
        <v>180</v>
      </c>
      <c r="U151" s="40">
        <v>174</v>
      </c>
      <c r="V151" s="41">
        <v>16998939</v>
      </c>
      <c r="W151" s="42">
        <v>51</v>
      </c>
      <c r="X151" s="43">
        <v>49</v>
      </c>
      <c r="Y151" s="38">
        <v>158534</v>
      </c>
      <c r="Z151" s="39">
        <v>20</v>
      </c>
      <c r="AA151" s="40">
        <v>13</v>
      </c>
      <c r="AB151" s="41">
        <v>3774</v>
      </c>
      <c r="AC151" s="108">
        <v>321</v>
      </c>
      <c r="AD151" s="45">
        <v>0</v>
      </c>
      <c r="AE151" s="37">
        <v>100</v>
      </c>
      <c r="AF151" s="46">
        <v>0</v>
      </c>
    </row>
    <row r="152" spans="1:32" s="3" customFormat="1" ht="18.75" customHeight="1">
      <c r="A152" s="48">
        <v>150</v>
      </c>
      <c r="B152" s="49">
        <v>164</v>
      </c>
      <c r="C152" s="50" t="s">
        <v>194</v>
      </c>
      <c r="D152" s="51" t="s">
        <v>2124</v>
      </c>
      <c r="E152" s="52" t="s">
        <v>3052</v>
      </c>
      <c r="F152" s="53">
        <v>141</v>
      </c>
      <c r="G152" s="54">
        <v>263764068</v>
      </c>
      <c r="H152" s="55">
        <v>154</v>
      </c>
      <c r="I152" s="56">
        <v>145</v>
      </c>
      <c r="J152" s="57">
        <v>299725820</v>
      </c>
      <c r="K152" s="58">
        <v>428</v>
      </c>
      <c r="L152" s="59">
        <v>415</v>
      </c>
      <c r="M152" s="54">
        <v>11591733</v>
      </c>
      <c r="N152" s="55">
        <v>167</v>
      </c>
      <c r="O152" s="56">
        <v>158</v>
      </c>
      <c r="P152" s="57">
        <v>126839235</v>
      </c>
      <c r="Q152" s="58">
        <v>100</v>
      </c>
      <c r="R152" s="59">
        <v>91</v>
      </c>
      <c r="S152" s="54">
        <v>396198619</v>
      </c>
      <c r="T152" s="55">
        <v>468</v>
      </c>
      <c r="U152" s="56">
        <v>458</v>
      </c>
      <c r="V152" s="57">
        <v>-16909226</v>
      </c>
      <c r="W152" s="58">
        <v>270</v>
      </c>
      <c r="X152" s="59">
        <v>266</v>
      </c>
      <c r="Y152" s="54">
        <v>25791</v>
      </c>
      <c r="Z152" s="55">
        <v>295</v>
      </c>
      <c r="AA152" s="56">
        <v>283</v>
      </c>
      <c r="AB152" s="57">
        <v>507</v>
      </c>
      <c r="AC152" s="109">
        <v>331</v>
      </c>
      <c r="AD152" s="52">
        <v>0</v>
      </c>
      <c r="AE152" s="60">
        <v>99.44</v>
      </c>
      <c r="AF152" s="61">
        <v>0.56000000000000005</v>
      </c>
    </row>
    <row r="153" spans="1:32" s="3" customFormat="1" ht="18.75" customHeight="1">
      <c r="A153" s="18">
        <v>151</v>
      </c>
      <c r="B153" s="19">
        <v>139</v>
      </c>
      <c r="C153" s="20" t="s">
        <v>311</v>
      </c>
      <c r="D153" s="21" t="s">
        <v>3103</v>
      </c>
      <c r="E153" s="22" t="s">
        <v>3052</v>
      </c>
      <c r="F153" s="23">
        <v>142</v>
      </c>
      <c r="G153" s="24">
        <v>261441044</v>
      </c>
      <c r="H153" s="25">
        <v>164</v>
      </c>
      <c r="I153" s="26">
        <v>155</v>
      </c>
      <c r="J153" s="27">
        <v>275082665</v>
      </c>
      <c r="K153" s="28">
        <v>103</v>
      </c>
      <c r="L153" s="29">
        <v>94</v>
      </c>
      <c r="M153" s="24">
        <v>94993637</v>
      </c>
      <c r="N153" s="25">
        <v>108</v>
      </c>
      <c r="O153" s="26">
        <v>99</v>
      </c>
      <c r="P153" s="27">
        <v>190593369</v>
      </c>
      <c r="Q153" s="28">
        <v>80</v>
      </c>
      <c r="R153" s="29">
        <v>71</v>
      </c>
      <c r="S153" s="24">
        <v>465518481</v>
      </c>
      <c r="T153" s="25">
        <v>178</v>
      </c>
      <c r="U153" s="26">
        <v>172</v>
      </c>
      <c r="V153" s="27">
        <v>17098730</v>
      </c>
      <c r="W153" s="28">
        <v>188</v>
      </c>
      <c r="X153" s="29">
        <v>185</v>
      </c>
      <c r="Y153" s="24">
        <v>45874</v>
      </c>
      <c r="Z153" s="25">
        <v>49</v>
      </c>
      <c r="AA153" s="26">
        <v>41</v>
      </c>
      <c r="AB153" s="27">
        <v>2150</v>
      </c>
      <c r="AC153" s="107">
        <v>321</v>
      </c>
      <c r="AD153" s="22">
        <v>0</v>
      </c>
      <c r="AE153" s="30">
        <v>100</v>
      </c>
      <c r="AF153" s="31">
        <v>0</v>
      </c>
    </row>
    <row r="154" spans="1:32" s="3" customFormat="1" ht="18.75" customHeight="1">
      <c r="A154" s="32">
        <v>152</v>
      </c>
      <c r="B154" s="33">
        <v>197</v>
      </c>
      <c r="C154" s="34" t="s">
        <v>1573</v>
      </c>
      <c r="D154" s="35" t="s">
        <v>3058</v>
      </c>
      <c r="E154" s="45" t="s">
        <v>3052</v>
      </c>
      <c r="F154" s="47">
        <v>143</v>
      </c>
      <c r="G154" s="38">
        <v>254988326</v>
      </c>
      <c r="H154" s="39">
        <v>177</v>
      </c>
      <c r="I154" s="40">
        <v>168</v>
      </c>
      <c r="J154" s="41">
        <v>254988326</v>
      </c>
      <c r="K154" s="42">
        <v>323</v>
      </c>
      <c r="L154" s="43">
        <v>310</v>
      </c>
      <c r="M154" s="38">
        <v>26333172</v>
      </c>
      <c r="N154" s="39">
        <v>355</v>
      </c>
      <c r="O154" s="40">
        <v>343</v>
      </c>
      <c r="P154" s="41">
        <v>41199936</v>
      </c>
      <c r="Q154" s="42">
        <v>315</v>
      </c>
      <c r="R154" s="43">
        <v>304</v>
      </c>
      <c r="S154" s="38">
        <v>117244372</v>
      </c>
      <c r="T154" s="39">
        <v>205</v>
      </c>
      <c r="U154" s="40">
        <v>199</v>
      </c>
      <c r="V154" s="41">
        <v>12985515</v>
      </c>
      <c r="W154" s="42" t="s">
        <v>3052</v>
      </c>
      <c r="X154" s="43" t="s">
        <v>3052</v>
      </c>
      <c r="Y154" s="44" t="s">
        <v>3052</v>
      </c>
      <c r="Z154" s="39">
        <v>470</v>
      </c>
      <c r="AA154" s="40">
        <v>457</v>
      </c>
      <c r="AB154" s="41">
        <v>128</v>
      </c>
      <c r="AC154" s="108">
        <v>369</v>
      </c>
      <c r="AD154" s="45">
        <v>0</v>
      </c>
      <c r="AE154" s="37">
        <v>100</v>
      </c>
      <c r="AF154" s="46">
        <v>0</v>
      </c>
    </row>
    <row r="155" spans="1:32" s="3" customFormat="1" ht="18.75" customHeight="1">
      <c r="A155" s="32">
        <v>153</v>
      </c>
      <c r="B155" s="33">
        <v>234</v>
      </c>
      <c r="C155" s="34" t="s">
        <v>1713</v>
      </c>
      <c r="D155" s="35" t="s">
        <v>1056</v>
      </c>
      <c r="E155" s="45" t="s">
        <v>3052</v>
      </c>
      <c r="F155" s="47">
        <v>144</v>
      </c>
      <c r="G155" s="38">
        <v>253003393</v>
      </c>
      <c r="H155" s="39">
        <v>160</v>
      </c>
      <c r="I155" s="40">
        <v>151</v>
      </c>
      <c r="J155" s="41">
        <v>281431181</v>
      </c>
      <c r="K155" s="42">
        <v>419</v>
      </c>
      <c r="L155" s="43">
        <v>406</v>
      </c>
      <c r="M155" s="38">
        <v>12455994</v>
      </c>
      <c r="N155" s="39">
        <v>336</v>
      </c>
      <c r="O155" s="40">
        <v>324</v>
      </c>
      <c r="P155" s="41">
        <v>46366952</v>
      </c>
      <c r="Q155" s="42">
        <v>308</v>
      </c>
      <c r="R155" s="43">
        <v>297</v>
      </c>
      <c r="S155" s="38">
        <v>120596517</v>
      </c>
      <c r="T155" s="39">
        <v>342</v>
      </c>
      <c r="U155" s="40">
        <v>334</v>
      </c>
      <c r="V155" s="41">
        <v>3042833</v>
      </c>
      <c r="W155" s="42">
        <v>159</v>
      </c>
      <c r="X155" s="43">
        <v>157</v>
      </c>
      <c r="Y155" s="38">
        <v>54690</v>
      </c>
      <c r="Z155" s="39">
        <v>416</v>
      </c>
      <c r="AA155" s="40">
        <v>403</v>
      </c>
      <c r="AB155" s="41">
        <v>245</v>
      </c>
      <c r="AC155" s="108">
        <v>371</v>
      </c>
      <c r="AD155" s="45">
        <v>0</v>
      </c>
      <c r="AE155" s="37">
        <v>100</v>
      </c>
      <c r="AF155" s="46">
        <v>0</v>
      </c>
    </row>
    <row r="156" spans="1:32" s="3" customFormat="1" ht="18.75" customHeight="1">
      <c r="A156" s="137">
        <v>154</v>
      </c>
      <c r="B156" s="138">
        <v>149</v>
      </c>
      <c r="C156" s="139" t="s">
        <v>3074</v>
      </c>
      <c r="D156" s="140" t="s">
        <v>3056</v>
      </c>
      <c r="E156" s="141" t="s">
        <v>3052</v>
      </c>
      <c r="F156" s="142">
        <v>145</v>
      </c>
      <c r="G156" s="143">
        <v>252207007</v>
      </c>
      <c r="H156" s="144">
        <v>55</v>
      </c>
      <c r="I156" s="145">
        <v>48</v>
      </c>
      <c r="J156" s="146">
        <v>720591450</v>
      </c>
      <c r="K156" s="147">
        <v>59</v>
      </c>
      <c r="L156" s="148">
        <v>50</v>
      </c>
      <c r="M156" s="143">
        <v>152171124</v>
      </c>
      <c r="N156" s="144">
        <v>166</v>
      </c>
      <c r="O156" s="145">
        <v>157</v>
      </c>
      <c r="P156" s="146">
        <v>126881916</v>
      </c>
      <c r="Q156" s="147">
        <v>94</v>
      </c>
      <c r="R156" s="148">
        <v>85</v>
      </c>
      <c r="S156" s="143">
        <v>408637793</v>
      </c>
      <c r="T156" s="144">
        <v>179</v>
      </c>
      <c r="U156" s="145">
        <v>173</v>
      </c>
      <c r="V156" s="146">
        <v>17017061</v>
      </c>
      <c r="W156" s="147">
        <v>267</v>
      </c>
      <c r="X156" s="148">
        <v>263</v>
      </c>
      <c r="Y156" s="143">
        <v>25976</v>
      </c>
      <c r="Z156" s="144">
        <v>156</v>
      </c>
      <c r="AA156" s="145">
        <v>145</v>
      </c>
      <c r="AB156" s="146">
        <v>995</v>
      </c>
      <c r="AC156" s="149">
        <v>352</v>
      </c>
      <c r="AD156" s="141">
        <v>0</v>
      </c>
      <c r="AE156" s="150">
        <v>0</v>
      </c>
      <c r="AF156" s="151">
        <v>100</v>
      </c>
    </row>
    <row r="157" spans="1:32" s="3" customFormat="1" ht="18.75" customHeight="1">
      <c r="A157" s="48">
        <v>155</v>
      </c>
      <c r="B157" s="49">
        <v>144</v>
      </c>
      <c r="C157" s="50" t="s">
        <v>670</v>
      </c>
      <c r="D157" s="51" t="s">
        <v>2187</v>
      </c>
      <c r="E157" s="52" t="s">
        <v>3052</v>
      </c>
      <c r="F157" s="53">
        <v>146</v>
      </c>
      <c r="G157" s="54">
        <v>251444418</v>
      </c>
      <c r="H157" s="55">
        <v>179</v>
      </c>
      <c r="I157" s="56">
        <v>170</v>
      </c>
      <c r="J157" s="57">
        <v>251444418</v>
      </c>
      <c r="K157" s="58">
        <v>61</v>
      </c>
      <c r="L157" s="59">
        <v>52</v>
      </c>
      <c r="M157" s="54">
        <v>148658364</v>
      </c>
      <c r="N157" s="55">
        <v>42</v>
      </c>
      <c r="O157" s="56">
        <v>33</v>
      </c>
      <c r="P157" s="57">
        <v>440489963</v>
      </c>
      <c r="Q157" s="58">
        <v>76</v>
      </c>
      <c r="R157" s="59">
        <v>67</v>
      </c>
      <c r="S157" s="54">
        <v>476902784</v>
      </c>
      <c r="T157" s="55">
        <v>19</v>
      </c>
      <c r="U157" s="56">
        <v>16</v>
      </c>
      <c r="V157" s="57">
        <v>155139526</v>
      </c>
      <c r="W157" s="58">
        <v>194</v>
      </c>
      <c r="X157" s="59">
        <v>191</v>
      </c>
      <c r="Y157" s="54">
        <v>44069</v>
      </c>
      <c r="Z157" s="55">
        <v>333</v>
      </c>
      <c r="AA157" s="56">
        <v>321</v>
      </c>
      <c r="AB157" s="57">
        <v>404</v>
      </c>
      <c r="AC157" s="109">
        <v>369</v>
      </c>
      <c r="AD157" s="52">
        <v>0</v>
      </c>
      <c r="AE157" s="60">
        <v>100</v>
      </c>
      <c r="AF157" s="61">
        <v>0</v>
      </c>
    </row>
    <row r="158" spans="1:32" s="3" customFormat="1" ht="18.75" customHeight="1">
      <c r="A158" s="18">
        <v>156</v>
      </c>
      <c r="B158" s="19">
        <v>167</v>
      </c>
      <c r="C158" s="20" t="s">
        <v>674</v>
      </c>
      <c r="D158" s="21" t="s">
        <v>88</v>
      </c>
      <c r="E158" s="22" t="s">
        <v>3052</v>
      </c>
      <c r="F158" s="23">
        <v>147</v>
      </c>
      <c r="G158" s="24">
        <v>249529712</v>
      </c>
      <c r="H158" s="25">
        <v>180</v>
      </c>
      <c r="I158" s="26">
        <v>171</v>
      </c>
      <c r="J158" s="27">
        <v>249674310</v>
      </c>
      <c r="K158" s="28">
        <v>107</v>
      </c>
      <c r="L158" s="29">
        <v>98</v>
      </c>
      <c r="M158" s="24">
        <v>91099798</v>
      </c>
      <c r="N158" s="25">
        <v>69</v>
      </c>
      <c r="O158" s="26">
        <v>60</v>
      </c>
      <c r="P158" s="27">
        <v>308285267</v>
      </c>
      <c r="Q158" s="28">
        <v>111</v>
      </c>
      <c r="R158" s="29">
        <v>102</v>
      </c>
      <c r="S158" s="24">
        <v>362502842</v>
      </c>
      <c r="T158" s="25">
        <v>54</v>
      </c>
      <c r="U158" s="26">
        <v>51</v>
      </c>
      <c r="V158" s="27">
        <v>71948392</v>
      </c>
      <c r="W158" s="28">
        <v>287</v>
      </c>
      <c r="X158" s="29">
        <v>283</v>
      </c>
      <c r="Y158" s="24">
        <v>22823</v>
      </c>
      <c r="Z158" s="25">
        <v>344</v>
      </c>
      <c r="AA158" s="26">
        <v>332</v>
      </c>
      <c r="AB158" s="27">
        <v>387</v>
      </c>
      <c r="AC158" s="107">
        <v>369</v>
      </c>
      <c r="AD158" s="22">
        <v>0</v>
      </c>
      <c r="AE158" s="30">
        <v>100</v>
      </c>
      <c r="AF158" s="31">
        <v>0</v>
      </c>
    </row>
    <row r="159" spans="1:32" s="3" customFormat="1" ht="18.75" customHeight="1">
      <c r="A159" s="32">
        <v>157</v>
      </c>
      <c r="B159" s="33">
        <v>347</v>
      </c>
      <c r="C159" s="34" t="s">
        <v>1578</v>
      </c>
      <c r="D159" s="35" t="s">
        <v>413</v>
      </c>
      <c r="E159" s="36" t="s">
        <v>3052</v>
      </c>
      <c r="F159" s="37">
        <v>148</v>
      </c>
      <c r="G159" s="38">
        <v>244969974</v>
      </c>
      <c r="H159" s="39">
        <v>186</v>
      </c>
      <c r="I159" s="40">
        <v>177</v>
      </c>
      <c r="J159" s="41">
        <v>244969974</v>
      </c>
      <c r="K159" s="42">
        <v>99</v>
      </c>
      <c r="L159" s="43">
        <v>90</v>
      </c>
      <c r="M159" s="38">
        <v>102688470</v>
      </c>
      <c r="N159" s="39">
        <v>154</v>
      </c>
      <c r="O159" s="40">
        <v>145</v>
      </c>
      <c r="P159" s="41">
        <v>139257467</v>
      </c>
      <c r="Q159" s="42">
        <v>219</v>
      </c>
      <c r="R159" s="43">
        <v>209</v>
      </c>
      <c r="S159" s="38">
        <v>196179577</v>
      </c>
      <c r="T159" s="39">
        <v>48</v>
      </c>
      <c r="U159" s="40">
        <v>45</v>
      </c>
      <c r="V159" s="41">
        <v>78125555</v>
      </c>
      <c r="W159" s="42">
        <v>260</v>
      </c>
      <c r="X159" s="43">
        <v>256</v>
      </c>
      <c r="Y159" s="38">
        <v>28530</v>
      </c>
      <c r="Z159" s="39">
        <v>210</v>
      </c>
      <c r="AA159" s="40">
        <v>199</v>
      </c>
      <c r="AB159" s="41">
        <v>750</v>
      </c>
      <c r="AC159" s="108">
        <v>210</v>
      </c>
      <c r="AD159" s="45">
        <v>0</v>
      </c>
      <c r="AE159" s="37">
        <v>100</v>
      </c>
      <c r="AF159" s="46">
        <v>0</v>
      </c>
    </row>
    <row r="160" spans="1:32" s="3" customFormat="1" ht="18.75" customHeight="1">
      <c r="A160" s="32">
        <v>158</v>
      </c>
      <c r="B160" s="33">
        <v>157</v>
      </c>
      <c r="C160" s="34" t="s">
        <v>2179</v>
      </c>
      <c r="D160" s="35" t="s">
        <v>88</v>
      </c>
      <c r="E160" s="45" t="s">
        <v>3052</v>
      </c>
      <c r="F160" s="47">
        <v>149</v>
      </c>
      <c r="G160" s="38">
        <v>244097584</v>
      </c>
      <c r="H160" s="39">
        <v>184</v>
      </c>
      <c r="I160" s="40">
        <v>175</v>
      </c>
      <c r="J160" s="41">
        <v>248273843</v>
      </c>
      <c r="K160" s="42">
        <v>157</v>
      </c>
      <c r="L160" s="43">
        <v>148</v>
      </c>
      <c r="M160" s="38">
        <v>66106784</v>
      </c>
      <c r="N160" s="39">
        <v>174</v>
      </c>
      <c r="O160" s="40">
        <v>165</v>
      </c>
      <c r="P160" s="41">
        <v>121721970</v>
      </c>
      <c r="Q160" s="42">
        <v>233</v>
      </c>
      <c r="R160" s="43">
        <v>222</v>
      </c>
      <c r="S160" s="38">
        <v>176964231</v>
      </c>
      <c r="T160" s="39">
        <v>138</v>
      </c>
      <c r="U160" s="40">
        <v>132</v>
      </c>
      <c r="V160" s="41">
        <v>27584767</v>
      </c>
      <c r="W160" s="42">
        <v>422</v>
      </c>
      <c r="X160" s="43">
        <v>417</v>
      </c>
      <c r="Y160" s="38">
        <v>1905</v>
      </c>
      <c r="Z160" s="39">
        <v>294</v>
      </c>
      <c r="AA160" s="40">
        <v>282</v>
      </c>
      <c r="AB160" s="41">
        <v>512</v>
      </c>
      <c r="AC160" s="108">
        <v>311</v>
      </c>
      <c r="AD160" s="45">
        <v>0</v>
      </c>
      <c r="AE160" s="37">
        <v>100</v>
      </c>
      <c r="AF160" s="46">
        <v>0</v>
      </c>
    </row>
    <row r="161" spans="1:32" s="3" customFormat="1" ht="18.75" customHeight="1">
      <c r="A161" s="137">
        <v>159</v>
      </c>
      <c r="B161" s="138">
        <v>116</v>
      </c>
      <c r="C161" s="139" t="s">
        <v>185</v>
      </c>
      <c r="D161" s="140" t="s">
        <v>3056</v>
      </c>
      <c r="E161" s="141" t="s">
        <v>3052</v>
      </c>
      <c r="F161" s="142">
        <v>150</v>
      </c>
      <c r="G161" s="143">
        <v>243633310</v>
      </c>
      <c r="H161" s="144">
        <v>187</v>
      </c>
      <c r="I161" s="145">
        <v>178</v>
      </c>
      <c r="J161" s="146">
        <v>243633310</v>
      </c>
      <c r="K161" s="147">
        <v>142</v>
      </c>
      <c r="L161" s="148">
        <v>133</v>
      </c>
      <c r="M161" s="143">
        <v>72602126</v>
      </c>
      <c r="N161" s="144">
        <v>94</v>
      </c>
      <c r="O161" s="145">
        <v>85</v>
      </c>
      <c r="P161" s="146">
        <v>208582373</v>
      </c>
      <c r="Q161" s="147">
        <v>114</v>
      </c>
      <c r="R161" s="148">
        <v>105</v>
      </c>
      <c r="S161" s="143">
        <v>356404363</v>
      </c>
      <c r="T161" s="144">
        <v>228</v>
      </c>
      <c r="U161" s="145">
        <v>222</v>
      </c>
      <c r="V161" s="146">
        <v>10795637</v>
      </c>
      <c r="W161" s="147">
        <v>110</v>
      </c>
      <c r="X161" s="148">
        <v>108</v>
      </c>
      <c r="Y161" s="143">
        <v>78682</v>
      </c>
      <c r="Z161" s="144">
        <v>74</v>
      </c>
      <c r="AA161" s="145">
        <v>65</v>
      </c>
      <c r="AB161" s="146">
        <v>1667</v>
      </c>
      <c r="AC161" s="149">
        <v>384</v>
      </c>
      <c r="AD161" s="141">
        <v>0</v>
      </c>
      <c r="AE161" s="150">
        <v>100</v>
      </c>
      <c r="AF161" s="151">
        <v>0</v>
      </c>
    </row>
    <row r="162" spans="1:32" s="3" customFormat="1" ht="18.75" customHeight="1">
      <c r="A162" s="152">
        <v>160</v>
      </c>
      <c r="B162" s="153">
        <v>163</v>
      </c>
      <c r="C162" s="154" t="s">
        <v>1020</v>
      </c>
      <c r="D162" s="155" t="s">
        <v>3056</v>
      </c>
      <c r="E162" s="156" t="s">
        <v>3052</v>
      </c>
      <c r="F162" s="157">
        <v>151</v>
      </c>
      <c r="G162" s="158">
        <v>241979435</v>
      </c>
      <c r="H162" s="159">
        <v>182</v>
      </c>
      <c r="I162" s="160">
        <v>173</v>
      </c>
      <c r="J162" s="161">
        <v>248467541</v>
      </c>
      <c r="K162" s="162">
        <v>487</v>
      </c>
      <c r="L162" s="163">
        <v>474</v>
      </c>
      <c r="M162" s="158">
        <v>3771897</v>
      </c>
      <c r="N162" s="159">
        <v>475</v>
      </c>
      <c r="O162" s="160">
        <v>462</v>
      </c>
      <c r="P162" s="161">
        <v>11112277</v>
      </c>
      <c r="Q162" s="162">
        <v>327</v>
      </c>
      <c r="R162" s="163">
        <v>316</v>
      </c>
      <c r="S162" s="158">
        <v>112432825</v>
      </c>
      <c r="T162" s="159">
        <v>394</v>
      </c>
      <c r="U162" s="160">
        <v>384</v>
      </c>
      <c r="V162" s="161">
        <v>1011340</v>
      </c>
      <c r="W162" s="162">
        <v>233</v>
      </c>
      <c r="X162" s="163">
        <v>229</v>
      </c>
      <c r="Y162" s="158">
        <v>33806</v>
      </c>
      <c r="Z162" s="159">
        <v>494</v>
      </c>
      <c r="AA162" s="160">
        <v>481</v>
      </c>
      <c r="AB162" s="161">
        <v>66</v>
      </c>
      <c r="AC162" s="164">
        <v>371</v>
      </c>
      <c r="AD162" s="156">
        <v>0</v>
      </c>
      <c r="AE162" s="165">
        <v>98.65</v>
      </c>
      <c r="AF162" s="166">
        <v>1.35</v>
      </c>
    </row>
    <row r="163" spans="1:32" s="3" customFormat="1" ht="18.75" customHeight="1">
      <c r="A163" s="18">
        <v>161</v>
      </c>
      <c r="B163" s="19">
        <v>235</v>
      </c>
      <c r="C163" s="20" t="s">
        <v>210</v>
      </c>
      <c r="D163" s="21" t="s">
        <v>867</v>
      </c>
      <c r="E163" s="22" t="s">
        <v>3052</v>
      </c>
      <c r="F163" s="23">
        <v>152</v>
      </c>
      <c r="G163" s="24">
        <v>241103879</v>
      </c>
      <c r="H163" s="25">
        <v>191</v>
      </c>
      <c r="I163" s="26">
        <v>182</v>
      </c>
      <c r="J163" s="27">
        <v>241411671</v>
      </c>
      <c r="K163" s="28">
        <v>191</v>
      </c>
      <c r="L163" s="29">
        <v>180</v>
      </c>
      <c r="M163" s="24">
        <v>52891517</v>
      </c>
      <c r="N163" s="25">
        <v>248</v>
      </c>
      <c r="O163" s="26">
        <v>239</v>
      </c>
      <c r="P163" s="27">
        <v>77186350</v>
      </c>
      <c r="Q163" s="28">
        <v>231</v>
      </c>
      <c r="R163" s="29">
        <v>220</v>
      </c>
      <c r="S163" s="24">
        <v>178709781</v>
      </c>
      <c r="T163" s="25">
        <v>291</v>
      </c>
      <c r="U163" s="26">
        <v>283</v>
      </c>
      <c r="V163" s="27">
        <v>5562828</v>
      </c>
      <c r="W163" s="28">
        <v>98</v>
      </c>
      <c r="X163" s="29">
        <v>96</v>
      </c>
      <c r="Y163" s="24">
        <v>87766</v>
      </c>
      <c r="Z163" s="25">
        <v>46</v>
      </c>
      <c r="AA163" s="26">
        <v>38</v>
      </c>
      <c r="AB163" s="27">
        <v>2260</v>
      </c>
      <c r="AC163" s="107">
        <v>384</v>
      </c>
      <c r="AD163" s="22">
        <v>0</v>
      </c>
      <c r="AE163" s="30">
        <v>0</v>
      </c>
      <c r="AF163" s="31">
        <v>100</v>
      </c>
    </row>
    <row r="164" spans="1:32" s="3" customFormat="1" ht="18.75" customHeight="1">
      <c r="A164" s="137">
        <v>162</v>
      </c>
      <c r="B164" s="138">
        <v>173</v>
      </c>
      <c r="C164" s="139" t="s">
        <v>186</v>
      </c>
      <c r="D164" s="140" t="s">
        <v>3056</v>
      </c>
      <c r="E164" s="141" t="s">
        <v>3052</v>
      </c>
      <c r="F164" s="142">
        <v>153</v>
      </c>
      <c r="G164" s="143">
        <v>239676994</v>
      </c>
      <c r="H164" s="144">
        <v>5</v>
      </c>
      <c r="I164" s="145">
        <v>5</v>
      </c>
      <c r="J164" s="146">
        <v>5221158754</v>
      </c>
      <c r="K164" s="147">
        <v>11</v>
      </c>
      <c r="L164" s="148">
        <v>9</v>
      </c>
      <c r="M164" s="143">
        <v>1064061761</v>
      </c>
      <c r="N164" s="144">
        <v>61</v>
      </c>
      <c r="O164" s="145">
        <v>52</v>
      </c>
      <c r="P164" s="146">
        <v>339568549</v>
      </c>
      <c r="Q164" s="147">
        <v>29</v>
      </c>
      <c r="R164" s="148">
        <v>21</v>
      </c>
      <c r="S164" s="143">
        <v>1055970729</v>
      </c>
      <c r="T164" s="144">
        <v>34</v>
      </c>
      <c r="U164" s="145">
        <v>31</v>
      </c>
      <c r="V164" s="146">
        <v>101847590</v>
      </c>
      <c r="W164" s="147">
        <v>145</v>
      </c>
      <c r="X164" s="148">
        <v>143</v>
      </c>
      <c r="Y164" s="143">
        <v>57900</v>
      </c>
      <c r="Z164" s="144">
        <v>309</v>
      </c>
      <c r="AA164" s="145">
        <v>297</v>
      </c>
      <c r="AB164" s="146">
        <v>458</v>
      </c>
      <c r="AC164" s="149">
        <v>354</v>
      </c>
      <c r="AD164" s="141">
        <v>0</v>
      </c>
      <c r="AE164" s="150">
        <v>0</v>
      </c>
      <c r="AF164" s="151">
        <v>100</v>
      </c>
    </row>
    <row r="165" spans="1:32" s="3" customFormat="1" ht="18.75" customHeight="1">
      <c r="A165" s="32">
        <v>163</v>
      </c>
      <c r="B165" s="33">
        <v>132</v>
      </c>
      <c r="C165" s="34" t="s">
        <v>2708</v>
      </c>
      <c r="D165" s="35" t="s">
        <v>3098</v>
      </c>
      <c r="E165" s="45" t="s">
        <v>3052</v>
      </c>
      <c r="F165" s="47">
        <v>154</v>
      </c>
      <c r="G165" s="38">
        <v>238180906</v>
      </c>
      <c r="H165" s="39">
        <v>190</v>
      </c>
      <c r="I165" s="40">
        <v>181</v>
      </c>
      <c r="J165" s="41">
        <v>241900795</v>
      </c>
      <c r="K165" s="42">
        <v>89</v>
      </c>
      <c r="L165" s="43">
        <v>80</v>
      </c>
      <c r="M165" s="38">
        <v>109321891</v>
      </c>
      <c r="N165" s="39">
        <v>106</v>
      </c>
      <c r="O165" s="40">
        <v>97</v>
      </c>
      <c r="P165" s="41">
        <v>192886203</v>
      </c>
      <c r="Q165" s="42">
        <v>146</v>
      </c>
      <c r="R165" s="43">
        <v>136</v>
      </c>
      <c r="S165" s="38">
        <v>281762105</v>
      </c>
      <c r="T165" s="39">
        <v>71</v>
      </c>
      <c r="U165" s="40">
        <v>68</v>
      </c>
      <c r="V165" s="41">
        <v>53613117</v>
      </c>
      <c r="W165" s="42">
        <v>89</v>
      </c>
      <c r="X165" s="43">
        <v>87</v>
      </c>
      <c r="Y165" s="38">
        <v>95000</v>
      </c>
      <c r="Z165" s="39">
        <v>158</v>
      </c>
      <c r="AA165" s="40">
        <v>147</v>
      </c>
      <c r="AB165" s="41">
        <v>982</v>
      </c>
      <c r="AC165" s="108">
        <v>321</v>
      </c>
      <c r="AD165" s="45">
        <v>0</v>
      </c>
      <c r="AE165" s="37">
        <v>100</v>
      </c>
      <c r="AF165" s="46">
        <v>0</v>
      </c>
    </row>
    <row r="166" spans="1:32" s="3" customFormat="1" ht="18.75" customHeight="1">
      <c r="A166" s="137">
        <v>164</v>
      </c>
      <c r="B166" s="138">
        <v>168</v>
      </c>
      <c r="C166" s="139" t="s">
        <v>1621</v>
      </c>
      <c r="D166" s="140" t="s">
        <v>3056</v>
      </c>
      <c r="E166" s="141" t="s">
        <v>3052</v>
      </c>
      <c r="F166" s="142">
        <v>155</v>
      </c>
      <c r="G166" s="143">
        <v>238061492</v>
      </c>
      <c r="H166" s="144">
        <v>188</v>
      </c>
      <c r="I166" s="145">
        <v>179</v>
      </c>
      <c r="J166" s="146">
        <v>243137608</v>
      </c>
      <c r="K166" s="147">
        <v>214</v>
      </c>
      <c r="L166" s="148">
        <v>202</v>
      </c>
      <c r="M166" s="143">
        <v>46388622</v>
      </c>
      <c r="N166" s="144">
        <v>143</v>
      </c>
      <c r="O166" s="145">
        <v>134</v>
      </c>
      <c r="P166" s="146">
        <v>147518924</v>
      </c>
      <c r="Q166" s="147">
        <v>221</v>
      </c>
      <c r="R166" s="148">
        <v>211</v>
      </c>
      <c r="S166" s="143">
        <v>195262420</v>
      </c>
      <c r="T166" s="144">
        <v>147</v>
      </c>
      <c r="U166" s="145">
        <v>141</v>
      </c>
      <c r="V166" s="146">
        <v>25376842</v>
      </c>
      <c r="W166" s="147">
        <v>155</v>
      </c>
      <c r="X166" s="148">
        <v>153</v>
      </c>
      <c r="Y166" s="143">
        <v>55486</v>
      </c>
      <c r="Z166" s="144">
        <v>247</v>
      </c>
      <c r="AA166" s="145">
        <v>236</v>
      </c>
      <c r="AB166" s="146">
        <v>659</v>
      </c>
      <c r="AC166" s="149">
        <v>371</v>
      </c>
      <c r="AD166" s="141">
        <v>0</v>
      </c>
      <c r="AE166" s="150">
        <v>100</v>
      </c>
      <c r="AF166" s="151">
        <v>0</v>
      </c>
    </row>
    <row r="167" spans="1:32" s="3" customFormat="1" ht="18.75" customHeight="1">
      <c r="A167" s="152">
        <v>165</v>
      </c>
      <c r="B167" s="153">
        <v>147</v>
      </c>
      <c r="C167" s="154" t="s">
        <v>1627</v>
      </c>
      <c r="D167" s="155" t="s">
        <v>3056</v>
      </c>
      <c r="E167" s="156" t="s">
        <v>3052</v>
      </c>
      <c r="F167" s="157">
        <v>156</v>
      </c>
      <c r="G167" s="158">
        <v>236783969</v>
      </c>
      <c r="H167" s="159">
        <v>183</v>
      </c>
      <c r="I167" s="160">
        <v>174</v>
      </c>
      <c r="J167" s="161">
        <v>248359214</v>
      </c>
      <c r="K167" s="162">
        <v>181</v>
      </c>
      <c r="L167" s="163">
        <v>170</v>
      </c>
      <c r="M167" s="158">
        <v>55667775</v>
      </c>
      <c r="N167" s="159">
        <v>159</v>
      </c>
      <c r="O167" s="160">
        <v>150</v>
      </c>
      <c r="P167" s="161">
        <v>132505597</v>
      </c>
      <c r="Q167" s="162">
        <v>85</v>
      </c>
      <c r="R167" s="163">
        <v>76</v>
      </c>
      <c r="S167" s="158">
        <v>448278886</v>
      </c>
      <c r="T167" s="159">
        <v>280</v>
      </c>
      <c r="U167" s="160">
        <v>273</v>
      </c>
      <c r="V167" s="161">
        <v>6200196</v>
      </c>
      <c r="W167" s="162" t="s">
        <v>3052</v>
      </c>
      <c r="X167" s="163" t="s">
        <v>3052</v>
      </c>
      <c r="Y167" s="206" t="s">
        <v>3052</v>
      </c>
      <c r="Z167" s="159">
        <v>143</v>
      </c>
      <c r="AA167" s="160">
        <v>132</v>
      </c>
      <c r="AB167" s="161">
        <v>1090</v>
      </c>
      <c r="AC167" s="164">
        <v>352</v>
      </c>
      <c r="AD167" s="156">
        <v>0</v>
      </c>
      <c r="AE167" s="165">
        <v>100</v>
      </c>
      <c r="AF167" s="166">
        <v>0</v>
      </c>
    </row>
    <row r="168" spans="1:32" s="3" customFormat="1" ht="18.75" customHeight="1">
      <c r="A168" s="18">
        <v>166</v>
      </c>
      <c r="B168" s="19">
        <v>201</v>
      </c>
      <c r="C168" s="20" t="s">
        <v>712</v>
      </c>
      <c r="D168" s="21" t="s">
        <v>88</v>
      </c>
      <c r="E168" s="22" t="s">
        <v>3052</v>
      </c>
      <c r="F168" s="23">
        <v>157</v>
      </c>
      <c r="G168" s="24">
        <v>235867639</v>
      </c>
      <c r="H168" s="25">
        <v>174</v>
      </c>
      <c r="I168" s="26">
        <v>165</v>
      </c>
      <c r="J168" s="27">
        <v>255791198</v>
      </c>
      <c r="K168" s="28">
        <v>154</v>
      </c>
      <c r="L168" s="29">
        <v>145</v>
      </c>
      <c r="M168" s="24">
        <v>66917389</v>
      </c>
      <c r="N168" s="25">
        <v>297</v>
      </c>
      <c r="O168" s="26">
        <v>287</v>
      </c>
      <c r="P168" s="27">
        <v>57370601</v>
      </c>
      <c r="Q168" s="28">
        <v>259</v>
      </c>
      <c r="R168" s="29">
        <v>248</v>
      </c>
      <c r="S168" s="24">
        <v>155943276</v>
      </c>
      <c r="T168" s="25">
        <v>196</v>
      </c>
      <c r="U168" s="26">
        <v>190</v>
      </c>
      <c r="V168" s="27">
        <v>14597196</v>
      </c>
      <c r="W168" s="28">
        <v>59</v>
      </c>
      <c r="X168" s="29">
        <v>57</v>
      </c>
      <c r="Y168" s="24">
        <v>137525</v>
      </c>
      <c r="Z168" s="25">
        <v>142</v>
      </c>
      <c r="AA168" s="26">
        <v>131</v>
      </c>
      <c r="AB168" s="27">
        <v>1095</v>
      </c>
      <c r="AC168" s="107">
        <v>384</v>
      </c>
      <c r="AD168" s="22">
        <v>0</v>
      </c>
      <c r="AE168" s="30">
        <v>100</v>
      </c>
      <c r="AF168" s="31">
        <v>0</v>
      </c>
    </row>
    <row r="169" spans="1:32" s="3" customFormat="1" ht="18.75" customHeight="1">
      <c r="A169" s="32">
        <v>167</v>
      </c>
      <c r="B169" s="33">
        <v>203</v>
      </c>
      <c r="C169" s="34" t="s">
        <v>1618</v>
      </c>
      <c r="D169" s="35" t="s">
        <v>3056</v>
      </c>
      <c r="E169" s="45" t="s">
        <v>3052</v>
      </c>
      <c r="F169" s="47">
        <v>158</v>
      </c>
      <c r="G169" s="38">
        <v>235830780</v>
      </c>
      <c r="H169" s="39">
        <v>2</v>
      </c>
      <c r="I169" s="40">
        <v>2</v>
      </c>
      <c r="J169" s="41">
        <v>13356426568</v>
      </c>
      <c r="K169" s="42">
        <v>2</v>
      </c>
      <c r="L169" s="43">
        <v>2</v>
      </c>
      <c r="M169" s="38">
        <v>6345986334</v>
      </c>
      <c r="N169" s="39">
        <v>10</v>
      </c>
      <c r="O169" s="40">
        <v>6</v>
      </c>
      <c r="P169" s="41">
        <v>1376212735</v>
      </c>
      <c r="Q169" s="42">
        <v>4</v>
      </c>
      <c r="R169" s="43">
        <v>3</v>
      </c>
      <c r="S169" s="38">
        <v>4468789878</v>
      </c>
      <c r="T169" s="39">
        <v>8</v>
      </c>
      <c r="U169" s="40">
        <v>7</v>
      </c>
      <c r="V169" s="41">
        <v>241412567</v>
      </c>
      <c r="W169" s="42">
        <v>41</v>
      </c>
      <c r="X169" s="43">
        <v>39</v>
      </c>
      <c r="Y169" s="38">
        <v>182619</v>
      </c>
      <c r="Z169" s="39">
        <v>137</v>
      </c>
      <c r="AA169" s="40">
        <v>126</v>
      </c>
      <c r="AB169" s="41">
        <v>1130</v>
      </c>
      <c r="AC169" s="108">
        <v>354</v>
      </c>
      <c r="AD169" s="45">
        <v>0</v>
      </c>
      <c r="AE169" s="37">
        <v>66</v>
      </c>
      <c r="AF169" s="46">
        <v>34</v>
      </c>
    </row>
    <row r="170" spans="1:32" s="3" customFormat="1" ht="18.75" customHeight="1">
      <c r="A170" s="137">
        <v>168</v>
      </c>
      <c r="B170" s="138">
        <v>179</v>
      </c>
      <c r="C170" s="139" t="s">
        <v>1582</v>
      </c>
      <c r="D170" s="140" t="s">
        <v>3056</v>
      </c>
      <c r="E170" s="141" t="s">
        <v>3052</v>
      </c>
      <c r="F170" s="142">
        <v>159</v>
      </c>
      <c r="G170" s="143">
        <v>235195823</v>
      </c>
      <c r="H170" s="144">
        <v>178</v>
      </c>
      <c r="I170" s="145">
        <v>169</v>
      </c>
      <c r="J170" s="146">
        <v>254103658</v>
      </c>
      <c r="K170" s="147">
        <v>227</v>
      </c>
      <c r="L170" s="148">
        <v>215</v>
      </c>
      <c r="M170" s="143">
        <v>43781097</v>
      </c>
      <c r="N170" s="144">
        <v>285</v>
      </c>
      <c r="O170" s="145">
        <v>275</v>
      </c>
      <c r="P170" s="146">
        <v>62336815</v>
      </c>
      <c r="Q170" s="147">
        <v>188</v>
      </c>
      <c r="R170" s="148">
        <v>178</v>
      </c>
      <c r="S170" s="143">
        <v>216324907</v>
      </c>
      <c r="T170" s="144">
        <v>407</v>
      </c>
      <c r="U170" s="145">
        <v>397</v>
      </c>
      <c r="V170" s="146">
        <v>649640</v>
      </c>
      <c r="W170" s="147">
        <v>193</v>
      </c>
      <c r="X170" s="148">
        <v>190</v>
      </c>
      <c r="Y170" s="143">
        <v>45344</v>
      </c>
      <c r="Z170" s="144">
        <v>87</v>
      </c>
      <c r="AA170" s="145">
        <v>77</v>
      </c>
      <c r="AB170" s="146">
        <v>1530</v>
      </c>
      <c r="AC170" s="149">
        <v>381</v>
      </c>
      <c r="AD170" s="141">
        <v>0</v>
      </c>
      <c r="AE170" s="150">
        <v>100</v>
      </c>
      <c r="AF170" s="151">
        <v>0</v>
      </c>
    </row>
    <row r="171" spans="1:32" s="3" customFormat="1" ht="18.75" customHeight="1">
      <c r="A171" s="32">
        <v>169</v>
      </c>
      <c r="B171" s="33">
        <v>252</v>
      </c>
      <c r="C171" s="34" t="s">
        <v>304</v>
      </c>
      <c r="D171" s="35" t="s">
        <v>88</v>
      </c>
      <c r="E171" s="45" t="s">
        <v>3052</v>
      </c>
      <c r="F171" s="47">
        <v>160</v>
      </c>
      <c r="G171" s="38">
        <v>233920149</v>
      </c>
      <c r="H171" s="39">
        <v>195</v>
      </c>
      <c r="I171" s="40">
        <v>186</v>
      </c>
      <c r="J171" s="41">
        <v>236555694</v>
      </c>
      <c r="K171" s="42">
        <v>332</v>
      </c>
      <c r="L171" s="43">
        <v>319</v>
      </c>
      <c r="M171" s="38">
        <v>24968833</v>
      </c>
      <c r="N171" s="39">
        <v>74</v>
      </c>
      <c r="O171" s="40">
        <v>65</v>
      </c>
      <c r="P171" s="41">
        <v>275010076</v>
      </c>
      <c r="Q171" s="42">
        <v>56</v>
      </c>
      <c r="R171" s="43">
        <v>48</v>
      </c>
      <c r="S171" s="38">
        <v>638762457</v>
      </c>
      <c r="T171" s="39">
        <v>422</v>
      </c>
      <c r="U171" s="40">
        <v>412</v>
      </c>
      <c r="V171" s="41">
        <v>-231248</v>
      </c>
      <c r="W171" s="42">
        <v>284</v>
      </c>
      <c r="X171" s="43">
        <v>280</v>
      </c>
      <c r="Y171" s="38">
        <v>23449</v>
      </c>
      <c r="Z171" s="39">
        <v>301</v>
      </c>
      <c r="AA171" s="40">
        <v>289</v>
      </c>
      <c r="AB171" s="41">
        <v>485</v>
      </c>
      <c r="AC171" s="108">
        <v>369</v>
      </c>
      <c r="AD171" s="45">
        <v>0</v>
      </c>
      <c r="AE171" s="37">
        <v>2.2000000000000002</v>
      </c>
      <c r="AF171" s="46">
        <v>97.8</v>
      </c>
    </row>
    <row r="172" spans="1:32" s="3" customFormat="1" ht="18.75" customHeight="1">
      <c r="A172" s="152">
        <v>170</v>
      </c>
      <c r="B172" s="153">
        <v>123</v>
      </c>
      <c r="C172" s="154" t="s">
        <v>3081</v>
      </c>
      <c r="D172" s="155" t="s">
        <v>3056</v>
      </c>
      <c r="E172" s="156" t="s">
        <v>3052</v>
      </c>
      <c r="F172" s="157">
        <v>161</v>
      </c>
      <c r="G172" s="158">
        <v>233519335</v>
      </c>
      <c r="H172" s="159">
        <v>171</v>
      </c>
      <c r="I172" s="160">
        <v>162</v>
      </c>
      <c r="J172" s="161">
        <v>261694695</v>
      </c>
      <c r="K172" s="162">
        <v>125</v>
      </c>
      <c r="L172" s="163">
        <v>116</v>
      </c>
      <c r="M172" s="158">
        <v>81380798</v>
      </c>
      <c r="N172" s="159">
        <v>334</v>
      </c>
      <c r="O172" s="160">
        <v>322</v>
      </c>
      <c r="P172" s="161">
        <v>46989583</v>
      </c>
      <c r="Q172" s="162">
        <v>120</v>
      </c>
      <c r="R172" s="163">
        <v>111</v>
      </c>
      <c r="S172" s="158">
        <v>342433960</v>
      </c>
      <c r="T172" s="159">
        <v>363</v>
      </c>
      <c r="U172" s="160">
        <v>355</v>
      </c>
      <c r="V172" s="161">
        <v>2223795</v>
      </c>
      <c r="W172" s="162" t="s">
        <v>3052</v>
      </c>
      <c r="X172" s="163" t="s">
        <v>3052</v>
      </c>
      <c r="Y172" s="206" t="s">
        <v>3052</v>
      </c>
      <c r="Z172" s="159">
        <v>351</v>
      </c>
      <c r="AA172" s="160">
        <v>339</v>
      </c>
      <c r="AB172" s="161">
        <v>365</v>
      </c>
      <c r="AC172" s="164">
        <v>342</v>
      </c>
      <c r="AD172" s="156">
        <v>0</v>
      </c>
      <c r="AE172" s="165">
        <v>100</v>
      </c>
      <c r="AF172" s="166">
        <v>0</v>
      </c>
    </row>
    <row r="173" spans="1:32" s="3" customFormat="1" ht="18.75" customHeight="1">
      <c r="A173" s="167">
        <v>171</v>
      </c>
      <c r="B173" s="168">
        <v>141</v>
      </c>
      <c r="C173" s="169" t="s">
        <v>1604</v>
      </c>
      <c r="D173" s="170" t="s">
        <v>3056</v>
      </c>
      <c r="E173" s="171" t="s">
        <v>3052</v>
      </c>
      <c r="F173" s="172">
        <v>162</v>
      </c>
      <c r="G173" s="173">
        <v>232181173</v>
      </c>
      <c r="H173" s="174">
        <v>198</v>
      </c>
      <c r="I173" s="175">
        <v>189</v>
      </c>
      <c r="J173" s="176">
        <v>233314883</v>
      </c>
      <c r="K173" s="177" t="s">
        <v>3052</v>
      </c>
      <c r="L173" s="178" t="s">
        <v>3052</v>
      </c>
      <c r="M173" s="184" t="s">
        <v>3052</v>
      </c>
      <c r="N173" s="174" t="s">
        <v>3052</v>
      </c>
      <c r="O173" s="175" t="s">
        <v>3052</v>
      </c>
      <c r="P173" s="183" t="s">
        <v>3052</v>
      </c>
      <c r="Q173" s="177" t="s">
        <v>3052</v>
      </c>
      <c r="R173" s="178" t="s">
        <v>3052</v>
      </c>
      <c r="S173" s="184" t="s">
        <v>3052</v>
      </c>
      <c r="T173" s="174" t="s">
        <v>3052</v>
      </c>
      <c r="U173" s="175" t="s">
        <v>3052</v>
      </c>
      <c r="V173" s="183" t="s">
        <v>3052</v>
      </c>
      <c r="W173" s="177" t="s">
        <v>3052</v>
      </c>
      <c r="X173" s="178" t="s">
        <v>3052</v>
      </c>
      <c r="Y173" s="184" t="s">
        <v>3052</v>
      </c>
      <c r="Z173" s="174" t="s">
        <v>3052</v>
      </c>
      <c r="AA173" s="175" t="s">
        <v>3052</v>
      </c>
      <c r="AB173" s="183" t="s">
        <v>3052</v>
      </c>
      <c r="AC173" s="179">
        <v>313</v>
      </c>
      <c r="AD173" s="171">
        <v>0</v>
      </c>
      <c r="AE173" s="180">
        <v>100</v>
      </c>
      <c r="AF173" s="181">
        <v>0</v>
      </c>
    </row>
    <row r="174" spans="1:32" s="3" customFormat="1" ht="18.75" customHeight="1">
      <c r="A174" s="32">
        <v>172</v>
      </c>
      <c r="B174" s="33">
        <v>127</v>
      </c>
      <c r="C174" s="34" t="s">
        <v>3079</v>
      </c>
      <c r="D174" s="35" t="s">
        <v>1061</v>
      </c>
      <c r="E174" s="45" t="s">
        <v>3052</v>
      </c>
      <c r="F174" s="47">
        <v>163</v>
      </c>
      <c r="G174" s="38">
        <v>230633077</v>
      </c>
      <c r="H174" s="39">
        <v>172</v>
      </c>
      <c r="I174" s="40">
        <v>163</v>
      </c>
      <c r="J174" s="41">
        <v>258238076</v>
      </c>
      <c r="K174" s="42">
        <v>266</v>
      </c>
      <c r="L174" s="43">
        <v>254</v>
      </c>
      <c r="M174" s="38">
        <v>36695639</v>
      </c>
      <c r="N174" s="39">
        <v>420</v>
      </c>
      <c r="O174" s="40">
        <v>408</v>
      </c>
      <c r="P174" s="41">
        <v>23846225</v>
      </c>
      <c r="Q174" s="42">
        <v>400</v>
      </c>
      <c r="R174" s="43">
        <v>388</v>
      </c>
      <c r="S174" s="38">
        <v>80766681</v>
      </c>
      <c r="T174" s="39">
        <v>250</v>
      </c>
      <c r="U174" s="40">
        <v>244</v>
      </c>
      <c r="V174" s="41">
        <v>7952454</v>
      </c>
      <c r="W174" s="42">
        <v>203</v>
      </c>
      <c r="X174" s="43">
        <v>200</v>
      </c>
      <c r="Y174" s="38">
        <v>41254</v>
      </c>
      <c r="Z174" s="39">
        <v>237</v>
      </c>
      <c r="AA174" s="40">
        <v>226</v>
      </c>
      <c r="AB174" s="41">
        <v>696</v>
      </c>
      <c r="AC174" s="108">
        <v>384</v>
      </c>
      <c r="AD174" s="45">
        <v>0</v>
      </c>
      <c r="AE174" s="37">
        <v>50</v>
      </c>
      <c r="AF174" s="46">
        <v>50</v>
      </c>
    </row>
    <row r="175" spans="1:32" s="3" customFormat="1" ht="18.75" customHeight="1">
      <c r="A175" s="137">
        <v>173</v>
      </c>
      <c r="B175" s="138">
        <v>165</v>
      </c>
      <c r="C175" s="139" t="s">
        <v>3080</v>
      </c>
      <c r="D175" s="140" t="s">
        <v>3056</v>
      </c>
      <c r="E175" s="141" t="s">
        <v>3052</v>
      </c>
      <c r="F175" s="142">
        <v>164</v>
      </c>
      <c r="G175" s="143">
        <v>230607012</v>
      </c>
      <c r="H175" s="144">
        <v>194</v>
      </c>
      <c r="I175" s="145">
        <v>185</v>
      </c>
      <c r="J175" s="146">
        <v>238116423</v>
      </c>
      <c r="K175" s="147" t="s">
        <v>3052</v>
      </c>
      <c r="L175" s="148" t="s">
        <v>3052</v>
      </c>
      <c r="M175" s="186" t="s">
        <v>3052</v>
      </c>
      <c r="N175" s="144" t="s">
        <v>3052</v>
      </c>
      <c r="O175" s="145" t="s">
        <v>3052</v>
      </c>
      <c r="P175" s="187" t="s">
        <v>3052</v>
      </c>
      <c r="Q175" s="147" t="s">
        <v>3052</v>
      </c>
      <c r="R175" s="148" t="s">
        <v>3052</v>
      </c>
      <c r="S175" s="186" t="s">
        <v>3052</v>
      </c>
      <c r="T175" s="144" t="s">
        <v>3052</v>
      </c>
      <c r="U175" s="145" t="s">
        <v>3052</v>
      </c>
      <c r="V175" s="187" t="s">
        <v>3052</v>
      </c>
      <c r="W175" s="147" t="s">
        <v>3052</v>
      </c>
      <c r="X175" s="148" t="s">
        <v>3052</v>
      </c>
      <c r="Y175" s="186" t="s">
        <v>3052</v>
      </c>
      <c r="Z175" s="144" t="s">
        <v>3052</v>
      </c>
      <c r="AA175" s="145" t="s">
        <v>3052</v>
      </c>
      <c r="AB175" s="187" t="s">
        <v>3052</v>
      </c>
      <c r="AC175" s="149">
        <v>341</v>
      </c>
      <c r="AD175" s="141">
        <v>0</v>
      </c>
      <c r="AE175" s="150">
        <v>50</v>
      </c>
      <c r="AF175" s="151">
        <v>50</v>
      </c>
    </row>
    <row r="176" spans="1:32" s="3" customFormat="1" ht="18.75" customHeight="1">
      <c r="A176" s="137">
        <v>174</v>
      </c>
      <c r="B176" s="138" t="s">
        <v>3052</v>
      </c>
      <c r="C176" s="188" t="s">
        <v>3052</v>
      </c>
      <c r="D176" s="140" t="s">
        <v>3056</v>
      </c>
      <c r="E176" s="185" t="s">
        <v>3052</v>
      </c>
      <c r="F176" s="150">
        <v>165</v>
      </c>
      <c r="G176" s="186" t="s">
        <v>3052</v>
      </c>
      <c r="H176" s="144">
        <v>140</v>
      </c>
      <c r="I176" s="145">
        <v>131</v>
      </c>
      <c r="J176" s="187" t="s">
        <v>3052</v>
      </c>
      <c r="K176" s="147">
        <v>112</v>
      </c>
      <c r="L176" s="148">
        <v>103</v>
      </c>
      <c r="M176" s="186" t="s">
        <v>3052</v>
      </c>
      <c r="N176" s="144">
        <v>197</v>
      </c>
      <c r="O176" s="145">
        <v>188</v>
      </c>
      <c r="P176" s="187" t="s">
        <v>3052</v>
      </c>
      <c r="Q176" s="147">
        <v>244</v>
      </c>
      <c r="R176" s="148">
        <v>233</v>
      </c>
      <c r="S176" s="186" t="s">
        <v>3052</v>
      </c>
      <c r="T176" s="144">
        <v>46</v>
      </c>
      <c r="U176" s="145">
        <v>43</v>
      </c>
      <c r="V176" s="187" t="s">
        <v>3052</v>
      </c>
      <c r="W176" s="147">
        <v>237</v>
      </c>
      <c r="X176" s="148">
        <v>233</v>
      </c>
      <c r="Y176" s="186" t="s">
        <v>3052</v>
      </c>
      <c r="Z176" s="144">
        <v>496</v>
      </c>
      <c r="AA176" s="145">
        <v>483</v>
      </c>
      <c r="AB176" s="187" t="s">
        <v>3052</v>
      </c>
      <c r="AC176" s="149">
        <v>371</v>
      </c>
      <c r="AD176" s="141">
        <v>0</v>
      </c>
      <c r="AE176" s="150">
        <v>100</v>
      </c>
      <c r="AF176" s="151">
        <v>0</v>
      </c>
    </row>
    <row r="177" spans="1:32" s="3" customFormat="1" ht="18.75" customHeight="1">
      <c r="A177" s="152">
        <v>175</v>
      </c>
      <c r="B177" s="153">
        <v>178</v>
      </c>
      <c r="C177" s="154" t="s">
        <v>2699</v>
      </c>
      <c r="D177" s="155" t="s">
        <v>3056</v>
      </c>
      <c r="E177" s="156" t="s">
        <v>3052</v>
      </c>
      <c r="F177" s="157">
        <v>166</v>
      </c>
      <c r="G177" s="158">
        <v>228945724</v>
      </c>
      <c r="H177" s="159">
        <v>88</v>
      </c>
      <c r="I177" s="160">
        <v>80</v>
      </c>
      <c r="J177" s="161">
        <v>489488376</v>
      </c>
      <c r="K177" s="162">
        <v>389</v>
      </c>
      <c r="L177" s="163">
        <v>376</v>
      </c>
      <c r="M177" s="158">
        <v>17598704</v>
      </c>
      <c r="N177" s="159">
        <v>362</v>
      </c>
      <c r="O177" s="160">
        <v>350</v>
      </c>
      <c r="P177" s="161">
        <v>39896128</v>
      </c>
      <c r="Q177" s="162">
        <v>166</v>
      </c>
      <c r="R177" s="163">
        <v>156</v>
      </c>
      <c r="S177" s="158">
        <v>245853177</v>
      </c>
      <c r="T177" s="159">
        <v>467</v>
      </c>
      <c r="U177" s="160">
        <v>457</v>
      </c>
      <c r="V177" s="161">
        <v>-16559388</v>
      </c>
      <c r="W177" s="162">
        <v>113</v>
      </c>
      <c r="X177" s="163">
        <v>111</v>
      </c>
      <c r="Y177" s="158">
        <v>74952</v>
      </c>
      <c r="Z177" s="159">
        <v>121</v>
      </c>
      <c r="AA177" s="160">
        <v>111</v>
      </c>
      <c r="AB177" s="161">
        <v>1224</v>
      </c>
      <c r="AC177" s="164">
        <v>352</v>
      </c>
      <c r="AD177" s="156">
        <v>0</v>
      </c>
      <c r="AE177" s="165">
        <v>100</v>
      </c>
      <c r="AF177" s="166">
        <v>0</v>
      </c>
    </row>
    <row r="178" spans="1:32" s="3" customFormat="1" ht="18.75" customHeight="1">
      <c r="A178" s="167">
        <v>176</v>
      </c>
      <c r="B178" s="168">
        <v>230</v>
      </c>
      <c r="C178" s="169" t="s">
        <v>1038</v>
      </c>
      <c r="D178" s="170" t="s">
        <v>3056</v>
      </c>
      <c r="E178" s="171" t="s">
        <v>3052</v>
      </c>
      <c r="F178" s="172">
        <v>167</v>
      </c>
      <c r="G178" s="173">
        <v>227858921</v>
      </c>
      <c r="H178" s="174">
        <v>181</v>
      </c>
      <c r="I178" s="175">
        <v>172</v>
      </c>
      <c r="J178" s="176">
        <v>249041936</v>
      </c>
      <c r="K178" s="177">
        <v>172</v>
      </c>
      <c r="L178" s="178">
        <v>161</v>
      </c>
      <c r="M178" s="173">
        <v>61335864</v>
      </c>
      <c r="N178" s="174">
        <v>204</v>
      </c>
      <c r="O178" s="175">
        <v>195</v>
      </c>
      <c r="P178" s="176">
        <v>98313469</v>
      </c>
      <c r="Q178" s="177">
        <v>225</v>
      </c>
      <c r="R178" s="178">
        <v>215</v>
      </c>
      <c r="S178" s="173">
        <v>190033695</v>
      </c>
      <c r="T178" s="174">
        <v>94</v>
      </c>
      <c r="U178" s="175">
        <v>91</v>
      </c>
      <c r="V178" s="176">
        <v>40111850</v>
      </c>
      <c r="W178" s="177">
        <v>103</v>
      </c>
      <c r="X178" s="178">
        <v>101</v>
      </c>
      <c r="Y178" s="173">
        <v>82224</v>
      </c>
      <c r="Z178" s="174">
        <v>208</v>
      </c>
      <c r="AA178" s="175">
        <v>197</v>
      </c>
      <c r="AB178" s="176">
        <v>769</v>
      </c>
      <c r="AC178" s="179">
        <v>372</v>
      </c>
      <c r="AD178" s="171">
        <v>0</v>
      </c>
      <c r="AE178" s="180">
        <v>100</v>
      </c>
      <c r="AF178" s="181">
        <v>0</v>
      </c>
    </row>
    <row r="179" spans="1:32" s="3" customFormat="1" ht="18.75" customHeight="1">
      <c r="A179" s="32">
        <v>177</v>
      </c>
      <c r="B179" s="33">
        <v>189</v>
      </c>
      <c r="C179" s="34" t="s">
        <v>1619</v>
      </c>
      <c r="D179" s="35" t="s">
        <v>2124</v>
      </c>
      <c r="E179" s="45" t="s">
        <v>3052</v>
      </c>
      <c r="F179" s="47">
        <v>168</v>
      </c>
      <c r="G179" s="38">
        <v>224836017</v>
      </c>
      <c r="H179" s="39">
        <v>200</v>
      </c>
      <c r="I179" s="40">
        <v>191</v>
      </c>
      <c r="J179" s="41">
        <v>232514565</v>
      </c>
      <c r="K179" s="42">
        <v>183</v>
      </c>
      <c r="L179" s="43">
        <v>172</v>
      </c>
      <c r="M179" s="38">
        <v>55207960</v>
      </c>
      <c r="N179" s="39">
        <v>190</v>
      </c>
      <c r="O179" s="40">
        <v>181</v>
      </c>
      <c r="P179" s="41">
        <v>110658314</v>
      </c>
      <c r="Q179" s="42">
        <v>197</v>
      </c>
      <c r="R179" s="43">
        <v>187</v>
      </c>
      <c r="S179" s="38">
        <v>207416656</v>
      </c>
      <c r="T179" s="39">
        <v>212</v>
      </c>
      <c r="U179" s="40">
        <v>206</v>
      </c>
      <c r="V179" s="41">
        <v>11871483</v>
      </c>
      <c r="W179" s="42">
        <v>71</v>
      </c>
      <c r="X179" s="43">
        <v>69</v>
      </c>
      <c r="Y179" s="38">
        <v>115329</v>
      </c>
      <c r="Z179" s="39">
        <v>50</v>
      </c>
      <c r="AA179" s="40">
        <v>42</v>
      </c>
      <c r="AB179" s="41">
        <v>2114</v>
      </c>
      <c r="AC179" s="108">
        <v>321</v>
      </c>
      <c r="AD179" s="45">
        <v>0</v>
      </c>
      <c r="AE179" s="37">
        <v>100</v>
      </c>
      <c r="AF179" s="46">
        <v>0</v>
      </c>
    </row>
    <row r="180" spans="1:32" s="3" customFormat="1" ht="18.75" customHeight="1">
      <c r="A180" s="137">
        <v>178</v>
      </c>
      <c r="B180" s="188">
        <v>223</v>
      </c>
      <c r="C180" s="139" t="s">
        <v>305</v>
      </c>
      <c r="D180" s="140" t="s">
        <v>3056</v>
      </c>
      <c r="E180" s="141" t="s">
        <v>3052</v>
      </c>
      <c r="F180" s="142">
        <v>169</v>
      </c>
      <c r="G180" s="143">
        <v>223765755</v>
      </c>
      <c r="H180" s="144">
        <v>82</v>
      </c>
      <c r="I180" s="145">
        <v>74</v>
      </c>
      <c r="J180" s="146">
        <v>525341970</v>
      </c>
      <c r="K180" s="147" t="s">
        <v>3052</v>
      </c>
      <c r="L180" s="148" t="s">
        <v>3052</v>
      </c>
      <c r="M180" s="186" t="s">
        <v>3052</v>
      </c>
      <c r="N180" s="144" t="s">
        <v>3052</v>
      </c>
      <c r="O180" s="145" t="s">
        <v>3052</v>
      </c>
      <c r="P180" s="187" t="s">
        <v>3052</v>
      </c>
      <c r="Q180" s="147" t="s">
        <v>3052</v>
      </c>
      <c r="R180" s="148" t="s">
        <v>3052</v>
      </c>
      <c r="S180" s="186" t="s">
        <v>3052</v>
      </c>
      <c r="T180" s="144" t="s">
        <v>3052</v>
      </c>
      <c r="U180" s="145" t="s">
        <v>3052</v>
      </c>
      <c r="V180" s="187" t="s">
        <v>3052</v>
      </c>
      <c r="W180" s="147">
        <v>256</v>
      </c>
      <c r="X180" s="148">
        <v>252</v>
      </c>
      <c r="Y180" s="143">
        <v>29809</v>
      </c>
      <c r="Z180" s="144">
        <v>448</v>
      </c>
      <c r="AA180" s="145">
        <v>435</v>
      </c>
      <c r="AB180" s="146">
        <v>170</v>
      </c>
      <c r="AC180" s="149">
        <v>354</v>
      </c>
      <c r="AD180" s="141">
        <v>0</v>
      </c>
      <c r="AE180" s="150">
        <v>0.01</v>
      </c>
      <c r="AF180" s="151">
        <v>99.99</v>
      </c>
    </row>
    <row r="181" spans="1:32" s="3" customFormat="1" ht="18.75" customHeight="1">
      <c r="A181" s="32">
        <v>179</v>
      </c>
      <c r="B181" s="33">
        <v>326</v>
      </c>
      <c r="C181" s="34" t="s">
        <v>1605</v>
      </c>
      <c r="D181" s="35" t="s">
        <v>1056</v>
      </c>
      <c r="E181" s="45" t="s">
        <v>3052</v>
      </c>
      <c r="F181" s="47">
        <v>170</v>
      </c>
      <c r="G181" s="38">
        <v>223417385</v>
      </c>
      <c r="H181" s="39">
        <v>193</v>
      </c>
      <c r="I181" s="40">
        <v>184</v>
      </c>
      <c r="J181" s="41">
        <v>239232786</v>
      </c>
      <c r="K181" s="42">
        <v>379</v>
      </c>
      <c r="L181" s="43">
        <v>366</v>
      </c>
      <c r="M181" s="38">
        <v>18943938</v>
      </c>
      <c r="N181" s="39">
        <v>435</v>
      </c>
      <c r="O181" s="40">
        <v>423</v>
      </c>
      <c r="P181" s="41">
        <v>21654339</v>
      </c>
      <c r="Q181" s="42">
        <v>447</v>
      </c>
      <c r="R181" s="43">
        <v>434</v>
      </c>
      <c r="S181" s="38">
        <v>59889077</v>
      </c>
      <c r="T181" s="39">
        <v>213</v>
      </c>
      <c r="U181" s="40">
        <v>207</v>
      </c>
      <c r="V181" s="41">
        <v>11842269</v>
      </c>
      <c r="W181" s="42">
        <v>248</v>
      </c>
      <c r="X181" s="43">
        <v>244</v>
      </c>
      <c r="Y181" s="38">
        <v>31031</v>
      </c>
      <c r="Z181" s="39">
        <v>489</v>
      </c>
      <c r="AA181" s="40">
        <v>476</v>
      </c>
      <c r="AB181" s="41">
        <v>85</v>
      </c>
      <c r="AC181" s="108">
        <v>371</v>
      </c>
      <c r="AD181" s="45">
        <v>0</v>
      </c>
      <c r="AE181" s="37">
        <v>100</v>
      </c>
      <c r="AF181" s="46">
        <v>0</v>
      </c>
    </row>
    <row r="182" spans="1:32" s="3" customFormat="1" ht="18.75" customHeight="1">
      <c r="A182" s="152">
        <v>180</v>
      </c>
      <c r="B182" s="153">
        <v>180</v>
      </c>
      <c r="C182" s="154" t="s">
        <v>197</v>
      </c>
      <c r="D182" s="155" t="s">
        <v>3056</v>
      </c>
      <c r="E182" s="189" t="s">
        <v>3052</v>
      </c>
      <c r="F182" s="165">
        <v>171</v>
      </c>
      <c r="G182" s="158">
        <v>223104736</v>
      </c>
      <c r="H182" s="159">
        <v>204</v>
      </c>
      <c r="I182" s="160">
        <v>195</v>
      </c>
      <c r="J182" s="161">
        <v>228152369</v>
      </c>
      <c r="K182" s="162">
        <v>465</v>
      </c>
      <c r="L182" s="163">
        <v>452</v>
      </c>
      <c r="M182" s="158">
        <v>7390971</v>
      </c>
      <c r="N182" s="159">
        <v>239</v>
      </c>
      <c r="O182" s="160">
        <v>230</v>
      </c>
      <c r="P182" s="161">
        <v>81414669</v>
      </c>
      <c r="Q182" s="162">
        <v>256</v>
      </c>
      <c r="R182" s="163">
        <v>245</v>
      </c>
      <c r="S182" s="158">
        <v>157779310</v>
      </c>
      <c r="T182" s="159">
        <v>262</v>
      </c>
      <c r="U182" s="160">
        <v>255</v>
      </c>
      <c r="V182" s="161">
        <v>7027086</v>
      </c>
      <c r="W182" s="162">
        <v>99</v>
      </c>
      <c r="X182" s="163">
        <v>97</v>
      </c>
      <c r="Y182" s="158">
        <v>87581</v>
      </c>
      <c r="Z182" s="159">
        <v>403</v>
      </c>
      <c r="AA182" s="160">
        <v>390</v>
      </c>
      <c r="AB182" s="161">
        <v>263</v>
      </c>
      <c r="AC182" s="164">
        <v>356</v>
      </c>
      <c r="AD182" s="156">
        <v>0</v>
      </c>
      <c r="AE182" s="165">
        <v>100</v>
      </c>
      <c r="AF182" s="166">
        <v>0</v>
      </c>
    </row>
    <row r="183" spans="1:32" s="3" customFormat="1" ht="18.75" customHeight="1">
      <c r="A183" s="167">
        <v>181</v>
      </c>
      <c r="B183" s="168">
        <v>300</v>
      </c>
      <c r="C183" s="169" t="s">
        <v>2300</v>
      </c>
      <c r="D183" s="170" t="s">
        <v>3056</v>
      </c>
      <c r="E183" s="171" t="s">
        <v>3052</v>
      </c>
      <c r="F183" s="172">
        <v>172</v>
      </c>
      <c r="G183" s="173">
        <v>221852686</v>
      </c>
      <c r="H183" s="174">
        <v>192</v>
      </c>
      <c r="I183" s="175">
        <v>183</v>
      </c>
      <c r="J183" s="176">
        <v>239261355</v>
      </c>
      <c r="K183" s="177">
        <v>224</v>
      </c>
      <c r="L183" s="178">
        <v>212</v>
      </c>
      <c r="M183" s="173">
        <v>44087464</v>
      </c>
      <c r="N183" s="174">
        <v>177</v>
      </c>
      <c r="O183" s="175">
        <v>168</v>
      </c>
      <c r="P183" s="176">
        <v>119627266</v>
      </c>
      <c r="Q183" s="177">
        <v>202</v>
      </c>
      <c r="R183" s="178">
        <v>192</v>
      </c>
      <c r="S183" s="173">
        <v>205072884</v>
      </c>
      <c r="T183" s="174">
        <v>199</v>
      </c>
      <c r="U183" s="175">
        <v>193</v>
      </c>
      <c r="V183" s="176">
        <v>13887163</v>
      </c>
      <c r="W183" s="177">
        <v>406</v>
      </c>
      <c r="X183" s="178">
        <v>401</v>
      </c>
      <c r="Y183" s="173">
        <v>4097</v>
      </c>
      <c r="Z183" s="174">
        <v>449</v>
      </c>
      <c r="AA183" s="175">
        <v>436</v>
      </c>
      <c r="AB183" s="176">
        <v>169</v>
      </c>
      <c r="AC183" s="179">
        <v>369</v>
      </c>
      <c r="AD183" s="171">
        <v>0</v>
      </c>
      <c r="AE183" s="180">
        <v>100</v>
      </c>
      <c r="AF183" s="181">
        <v>0</v>
      </c>
    </row>
    <row r="184" spans="1:32" s="3" customFormat="1" ht="18.75" customHeight="1">
      <c r="A184" s="137">
        <v>182</v>
      </c>
      <c r="B184" s="138">
        <v>177</v>
      </c>
      <c r="C184" s="139" t="s">
        <v>1715</v>
      </c>
      <c r="D184" s="140" t="s">
        <v>3056</v>
      </c>
      <c r="E184" s="141" t="s">
        <v>3052</v>
      </c>
      <c r="F184" s="142">
        <v>173</v>
      </c>
      <c r="G184" s="143">
        <v>218925566</v>
      </c>
      <c r="H184" s="144">
        <v>196</v>
      </c>
      <c r="I184" s="145">
        <v>187</v>
      </c>
      <c r="J184" s="146">
        <v>233887228</v>
      </c>
      <c r="K184" s="147">
        <v>116</v>
      </c>
      <c r="L184" s="148">
        <v>107</v>
      </c>
      <c r="M184" s="143">
        <v>85255767</v>
      </c>
      <c r="N184" s="144">
        <v>149</v>
      </c>
      <c r="O184" s="145">
        <v>140</v>
      </c>
      <c r="P184" s="146">
        <v>142175877</v>
      </c>
      <c r="Q184" s="147">
        <v>222</v>
      </c>
      <c r="R184" s="148">
        <v>212</v>
      </c>
      <c r="S184" s="143">
        <v>195203737</v>
      </c>
      <c r="T184" s="144">
        <v>76</v>
      </c>
      <c r="U184" s="145">
        <v>73</v>
      </c>
      <c r="V184" s="146">
        <v>48519735</v>
      </c>
      <c r="W184" s="147">
        <v>239</v>
      </c>
      <c r="X184" s="148">
        <v>235</v>
      </c>
      <c r="Y184" s="143">
        <v>33130</v>
      </c>
      <c r="Z184" s="144">
        <v>325</v>
      </c>
      <c r="AA184" s="145">
        <v>313</v>
      </c>
      <c r="AB184" s="146">
        <v>420</v>
      </c>
      <c r="AC184" s="149">
        <v>362</v>
      </c>
      <c r="AD184" s="141">
        <v>0</v>
      </c>
      <c r="AE184" s="150">
        <v>14.45</v>
      </c>
      <c r="AF184" s="151">
        <v>85.55</v>
      </c>
    </row>
    <row r="185" spans="1:32" s="3" customFormat="1" ht="18.75" customHeight="1">
      <c r="A185" s="32">
        <v>183</v>
      </c>
      <c r="B185" s="33">
        <v>162</v>
      </c>
      <c r="C185" s="34" t="s">
        <v>1616</v>
      </c>
      <c r="D185" s="35" t="s">
        <v>404</v>
      </c>
      <c r="E185" s="45" t="s">
        <v>3052</v>
      </c>
      <c r="F185" s="47">
        <v>174</v>
      </c>
      <c r="G185" s="38">
        <v>218415871</v>
      </c>
      <c r="H185" s="39">
        <v>209</v>
      </c>
      <c r="I185" s="40">
        <v>200</v>
      </c>
      <c r="J185" s="41">
        <v>219265978</v>
      </c>
      <c r="K185" s="42">
        <v>275</v>
      </c>
      <c r="L185" s="43">
        <v>263</v>
      </c>
      <c r="M185" s="38">
        <v>35021246</v>
      </c>
      <c r="N185" s="39">
        <v>207</v>
      </c>
      <c r="O185" s="40">
        <v>198</v>
      </c>
      <c r="P185" s="41">
        <v>96342897</v>
      </c>
      <c r="Q185" s="42">
        <v>296</v>
      </c>
      <c r="R185" s="43">
        <v>285</v>
      </c>
      <c r="S185" s="38">
        <v>128857473</v>
      </c>
      <c r="T185" s="39">
        <v>412</v>
      </c>
      <c r="U185" s="40">
        <v>402</v>
      </c>
      <c r="V185" s="41">
        <v>368531</v>
      </c>
      <c r="W185" s="42">
        <v>408</v>
      </c>
      <c r="X185" s="43">
        <v>403</v>
      </c>
      <c r="Y185" s="38">
        <v>3652</v>
      </c>
      <c r="Z185" s="39">
        <v>64</v>
      </c>
      <c r="AA185" s="40">
        <v>56</v>
      </c>
      <c r="AB185" s="41">
        <v>1843</v>
      </c>
      <c r="AC185" s="108">
        <v>311</v>
      </c>
      <c r="AD185" s="45">
        <v>0</v>
      </c>
      <c r="AE185" s="37">
        <v>100</v>
      </c>
      <c r="AF185" s="46">
        <v>0</v>
      </c>
    </row>
    <row r="186" spans="1:32" s="3" customFormat="1" ht="18.75" customHeight="1">
      <c r="A186" s="32">
        <v>184</v>
      </c>
      <c r="B186" s="33">
        <v>191</v>
      </c>
      <c r="C186" s="34" t="s">
        <v>1577</v>
      </c>
      <c r="D186" s="35" t="s">
        <v>3058</v>
      </c>
      <c r="E186" s="45" t="s">
        <v>3052</v>
      </c>
      <c r="F186" s="47">
        <v>175</v>
      </c>
      <c r="G186" s="38">
        <v>217610129</v>
      </c>
      <c r="H186" s="39">
        <v>203</v>
      </c>
      <c r="I186" s="40">
        <v>194</v>
      </c>
      <c r="J186" s="41">
        <v>228489996</v>
      </c>
      <c r="K186" s="42">
        <v>70</v>
      </c>
      <c r="L186" s="43">
        <v>61</v>
      </c>
      <c r="M186" s="38">
        <v>131982099</v>
      </c>
      <c r="N186" s="39">
        <v>70</v>
      </c>
      <c r="O186" s="40">
        <v>61</v>
      </c>
      <c r="P186" s="41">
        <v>303636290</v>
      </c>
      <c r="Q186" s="42">
        <v>69</v>
      </c>
      <c r="R186" s="43">
        <v>60</v>
      </c>
      <c r="S186" s="38">
        <v>517505355</v>
      </c>
      <c r="T186" s="39">
        <v>47</v>
      </c>
      <c r="U186" s="40">
        <v>44</v>
      </c>
      <c r="V186" s="41">
        <v>79324173</v>
      </c>
      <c r="W186" s="42" t="s">
        <v>3052</v>
      </c>
      <c r="X186" s="43" t="s">
        <v>3052</v>
      </c>
      <c r="Y186" s="44" t="s">
        <v>3052</v>
      </c>
      <c r="Z186" s="39">
        <v>80</v>
      </c>
      <c r="AA186" s="40">
        <v>70</v>
      </c>
      <c r="AB186" s="41">
        <v>1618</v>
      </c>
      <c r="AC186" s="108">
        <v>210</v>
      </c>
      <c r="AD186" s="45">
        <v>0</v>
      </c>
      <c r="AE186" s="37">
        <v>100</v>
      </c>
      <c r="AF186" s="46">
        <v>0</v>
      </c>
    </row>
    <row r="187" spans="1:32" s="3" customFormat="1" ht="18.75" customHeight="1">
      <c r="A187" s="48">
        <v>185</v>
      </c>
      <c r="B187" s="49">
        <v>224</v>
      </c>
      <c r="C187" s="50" t="s">
        <v>1601</v>
      </c>
      <c r="D187" s="51" t="s">
        <v>2657</v>
      </c>
      <c r="E187" s="52" t="s">
        <v>3052</v>
      </c>
      <c r="F187" s="53">
        <v>176</v>
      </c>
      <c r="G187" s="54">
        <v>215412615</v>
      </c>
      <c r="H187" s="55">
        <v>170</v>
      </c>
      <c r="I187" s="56">
        <v>161</v>
      </c>
      <c r="J187" s="57">
        <v>266541667</v>
      </c>
      <c r="K187" s="58">
        <v>254</v>
      </c>
      <c r="L187" s="59">
        <v>242</v>
      </c>
      <c r="M187" s="54">
        <v>38443985</v>
      </c>
      <c r="N187" s="55">
        <v>316</v>
      </c>
      <c r="O187" s="56">
        <v>305</v>
      </c>
      <c r="P187" s="57">
        <v>52712170</v>
      </c>
      <c r="Q187" s="58">
        <v>176</v>
      </c>
      <c r="R187" s="59">
        <v>166</v>
      </c>
      <c r="S187" s="54">
        <v>229866980</v>
      </c>
      <c r="T187" s="55">
        <v>193</v>
      </c>
      <c r="U187" s="56">
        <v>187</v>
      </c>
      <c r="V187" s="57">
        <v>14963562</v>
      </c>
      <c r="W187" s="58">
        <v>230</v>
      </c>
      <c r="X187" s="59">
        <v>226</v>
      </c>
      <c r="Y187" s="54">
        <v>34876</v>
      </c>
      <c r="Z187" s="55">
        <v>226</v>
      </c>
      <c r="AA187" s="56">
        <v>215</v>
      </c>
      <c r="AB187" s="57">
        <v>709</v>
      </c>
      <c r="AC187" s="109">
        <v>356</v>
      </c>
      <c r="AD187" s="52">
        <v>0</v>
      </c>
      <c r="AE187" s="60">
        <v>100</v>
      </c>
      <c r="AF187" s="61">
        <v>0</v>
      </c>
    </row>
    <row r="188" spans="1:32" s="3" customFormat="1" ht="18.75" customHeight="1">
      <c r="A188" s="18">
        <v>186</v>
      </c>
      <c r="B188" s="19">
        <v>196</v>
      </c>
      <c r="C188" s="20" t="s">
        <v>1595</v>
      </c>
      <c r="D188" s="21" t="s">
        <v>88</v>
      </c>
      <c r="E188" s="22" t="s">
        <v>3052</v>
      </c>
      <c r="F188" s="23">
        <v>177</v>
      </c>
      <c r="G188" s="24">
        <v>215159165</v>
      </c>
      <c r="H188" s="25">
        <v>212</v>
      </c>
      <c r="I188" s="26">
        <v>203</v>
      </c>
      <c r="J188" s="27">
        <v>215857434</v>
      </c>
      <c r="K188" s="28">
        <v>327</v>
      </c>
      <c r="L188" s="29">
        <v>314</v>
      </c>
      <c r="M188" s="24">
        <v>25681792</v>
      </c>
      <c r="N188" s="25">
        <v>201</v>
      </c>
      <c r="O188" s="26">
        <v>192</v>
      </c>
      <c r="P188" s="27">
        <v>102350071</v>
      </c>
      <c r="Q188" s="28">
        <v>223</v>
      </c>
      <c r="R188" s="29">
        <v>213</v>
      </c>
      <c r="S188" s="24">
        <v>192430965</v>
      </c>
      <c r="T188" s="25">
        <v>266</v>
      </c>
      <c r="U188" s="26">
        <v>259</v>
      </c>
      <c r="V188" s="27">
        <v>6962618</v>
      </c>
      <c r="W188" s="28">
        <v>197</v>
      </c>
      <c r="X188" s="29">
        <v>194</v>
      </c>
      <c r="Y188" s="24">
        <v>43099</v>
      </c>
      <c r="Z188" s="25">
        <v>350</v>
      </c>
      <c r="AA188" s="26">
        <v>338</v>
      </c>
      <c r="AB188" s="27">
        <v>368</v>
      </c>
      <c r="AC188" s="107">
        <v>356</v>
      </c>
      <c r="AD188" s="22">
        <v>0</v>
      </c>
      <c r="AE188" s="30">
        <v>75</v>
      </c>
      <c r="AF188" s="31">
        <v>25</v>
      </c>
    </row>
    <row r="189" spans="1:32" s="3" customFormat="1" ht="18.75" customHeight="1">
      <c r="A189" s="137">
        <v>187</v>
      </c>
      <c r="B189" s="138">
        <v>192</v>
      </c>
      <c r="C189" s="139" t="s">
        <v>1629</v>
      </c>
      <c r="D189" s="140" t="s">
        <v>3056</v>
      </c>
      <c r="E189" s="141" t="s">
        <v>3052</v>
      </c>
      <c r="F189" s="142">
        <v>178</v>
      </c>
      <c r="G189" s="143">
        <v>214041204</v>
      </c>
      <c r="H189" s="144">
        <v>208</v>
      </c>
      <c r="I189" s="145">
        <v>199</v>
      </c>
      <c r="J189" s="146">
        <v>220348213</v>
      </c>
      <c r="K189" s="147">
        <v>170</v>
      </c>
      <c r="L189" s="148">
        <v>159</v>
      </c>
      <c r="M189" s="143">
        <v>61707885</v>
      </c>
      <c r="N189" s="144">
        <v>152</v>
      </c>
      <c r="O189" s="145">
        <v>143</v>
      </c>
      <c r="P189" s="146">
        <v>141174081</v>
      </c>
      <c r="Q189" s="147">
        <v>245</v>
      </c>
      <c r="R189" s="148">
        <v>234</v>
      </c>
      <c r="S189" s="143">
        <v>167082945</v>
      </c>
      <c r="T189" s="144">
        <v>154</v>
      </c>
      <c r="U189" s="145">
        <v>148</v>
      </c>
      <c r="V189" s="146">
        <v>23070150</v>
      </c>
      <c r="W189" s="147">
        <v>385</v>
      </c>
      <c r="X189" s="148">
        <v>381</v>
      </c>
      <c r="Y189" s="143">
        <v>6811</v>
      </c>
      <c r="Z189" s="144">
        <v>234</v>
      </c>
      <c r="AA189" s="145">
        <v>223</v>
      </c>
      <c r="AB189" s="146">
        <v>701</v>
      </c>
      <c r="AC189" s="149">
        <v>341</v>
      </c>
      <c r="AD189" s="141">
        <v>0</v>
      </c>
      <c r="AE189" s="150">
        <v>56.27</v>
      </c>
      <c r="AF189" s="151">
        <v>43.73</v>
      </c>
    </row>
    <row r="190" spans="1:32" s="3" customFormat="1" ht="18.75" customHeight="1">
      <c r="A190" s="32">
        <v>188</v>
      </c>
      <c r="B190" s="33" t="s">
        <v>3052</v>
      </c>
      <c r="C190" s="34" t="s">
        <v>3084</v>
      </c>
      <c r="D190" s="35" t="s">
        <v>881</v>
      </c>
      <c r="E190" s="45" t="s">
        <v>3052</v>
      </c>
      <c r="F190" s="47">
        <v>179</v>
      </c>
      <c r="G190" s="38">
        <v>213678900</v>
      </c>
      <c r="H190" s="39">
        <v>211</v>
      </c>
      <c r="I190" s="40">
        <v>202</v>
      </c>
      <c r="J190" s="41">
        <v>216605823</v>
      </c>
      <c r="K190" s="42" t="s">
        <v>3052</v>
      </c>
      <c r="L190" s="43" t="s">
        <v>3052</v>
      </c>
      <c r="M190" s="44" t="s">
        <v>3052</v>
      </c>
      <c r="N190" s="39">
        <v>200</v>
      </c>
      <c r="O190" s="40">
        <v>191</v>
      </c>
      <c r="P190" s="41">
        <v>103477750</v>
      </c>
      <c r="Q190" s="42">
        <v>294</v>
      </c>
      <c r="R190" s="43">
        <v>283</v>
      </c>
      <c r="S190" s="38">
        <v>130811166</v>
      </c>
      <c r="T190" s="39">
        <v>121</v>
      </c>
      <c r="U190" s="40">
        <v>115</v>
      </c>
      <c r="V190" s="41">
        <v>31466898</v>
      </c>
      <c r="W190" s="42">
        <v>79</v>
      </c>
      <c r="X190" s="43">
        <v>77</v>
      </c>
      <c r="Y190" s="38">
        <v>107044</v>
      </c>
      <c r="Z190" s="39">
        <v>274</v>
      </c>
      <c r="AA190" s="40">
        <v>263</v>
      </c>
      <c r="AB190" s="41">
        <v>568</v>
      </c>
      <c r="AC190" s="108">
        <v>382</v>
      </c>
      <c r="AD190" s="45">
        <v>0</v>
      </c>
      <c r="AE190" s="37">
        <v>0</v>
      </c>
      <c r="AF190" s="46">
        <v>100</v>
      </c>
    </row>
    <row r="191" spans="1:32" s="3" customFormat="1" ht="18.75" customHeight="1">
      <c r="A191" s="137">
        <v>189</v>
      </c>
      <c r="B191" s="138" t="s">
        <v>3052</v>
      </c>
      <c r="C191" s="188" t="s">
        <v>3052</v>
      </c>
      <c r="D191" s="140" t="s">
        <v>3056</v>
      </c>
      <c r="E191" s="141" t="s">
        <v>3052</v>
      </c>
      <c r="F191" s="142">
        <v>180</v>
      </c>
      <c r="G191" s="186" t="s">
        <v>3052</v>
      </c>
      <c r="H191" s="144">
        <v>92</v>
      </c>
      <c r="I191" s="145">
        <v>84</v>
      </c>
      <c r="J191" s="187" t="s">
        <v>3052</v>
      </c>
      <c r="K191" s="147">
        <v>184</v>
      </c>
      <c r="L191" s="148">
        <v>173</v>
      </c>
      <c r="M191" s="186" t="s">
        <v>3052</v>
      </c>
      <c r="N191" s="144">
        <v>79</v>
      </c>
      <c r="O191" s="145">
        <v>70</v>
      </c>
      <c r="P191" s="187" t="s">
        <v>3052</v>
      </c>
      <c r="Q191" s="147">
        <v>119</v>
      </c>
      <c r="R191" s="148">
        <v>110</v>
      </c>
      <c r="S191" s="186" t="s">
        <v>3052</v>
      </c>
      <c r="T191" s="144">
        <v>491</v>
      </c>
      <c r="U191" s="145">
        <v>480</v>
      </c>
      <c r="V191" s="187" t="s">
        <v>3052</v>
      </c>
      <c r="W191" s="147">
        <v>348</v>
      </c>
      <c r="X191" s="148">
        <v>344</v>
      </c>
      <c r="Y191" s="186" t="s">
        <v>3052</v>
      </c>
      <c r="Z191" s="144">
        <v>149</v>
      </c>
      <c r="AA191" s="145">
        <v>138</v>
      </c>
      <c r="AB191" s="187" t="s">
        <v>3052</v>
      </c>
      <c r="AC191" s="149">
        <v>352</v>
      </c>
      <c r="AD191" s="141">
        <v>0</v>
      </c>
      <c r="AE191" s="150">
        <v>0</v>
      </c>
      <c r="AF191" s="151">
        <v>100</v>
      </c>
    </row>
    <row r="192" spans="1:32" s="3" customFormat="1" ht="18.75" customHeight="1">
      <c r="A192" s="152">
        <v>190</v>
      </c>
      <c r="B192" s="153">
        <v>205</v>
      </c>
      <c r="C192" s="154" t="s">
        <v>3085</v>
      </c>
      <c r="D192" s="155" t="s">
        <v>3056</v>
      </c>
      <c r="E192" s="156" t="s">
        <v>3052</v>
      </c>
      <c r="F192" s="157">
        <v>181</v>
      </c>
      <c r="G192" s="158">
        <v>210525713</v>
      </c>
      <c r="H192" s="159">
        <v>197</v>
      </c>
      <c r="I192" s="160">
        <v>188</v>
      </c>
      <c r="J192" s="161">
        <v>233862002</v>
      </c>
      <c r="K192" s="162">
        <v>133</v>
      </c>
      <c r="L192" s="163">
        <v>124</v>
      </c>
      <c r="M192" s="158">
        <v>77016959</v>
      </c>
      <c r="N192" s="159">
        <v>253</v>
      </c>
      <c r="O192" s="160">
        <v>244</v>
      </c>
      <c r="P192" s="161">
        <v>75472310</v>
      </c>
      <c r="Q192" s="162">
        <v>142</v>
      </c>
      <c r="R192" s="163">
        <v>132</v>
      </c>
      <c r="S192" s="158">
        <v>284394487</v>
      </c>
      <c r="T192" s="159">
        <v>230</v>
      </c>
      <c r="U192" s="160">
        <v>224</v>
      </c>
      <c r="V192" s="161">
        <v>10603259</v>
      </c>
      <c r="W192" s="162">
        <v>278</v>
      </c>
      <c r="X192" s="163">
        <v>274</v>
      </c>
      <c r="Y192" s="158">
        <v>24073</v>
      </c>
      <c r="Z192" s="159">
        <v>79</v>
      </c>
      <c r="AA192" s="160">
        <v>69</v>
      </c>
      <c r="AB192" s="161">
        <v>1619</v>
      </c>
      <c r="AC192" s="164">
        <v>321</v>
      </c>
      <c r="AD192" s="156">
        <v>0</v>
      </c>
      <c r="AE192" s="165">
        <v>100</v>
      </c>
      <c r="AF192" s="166">
        <v>0</v>
      </c>
    </row>
    <row r="193" spans="1:32" s="3" customFormat="1" ht="18.75" customHeight="1">
      <c r="A193" s="167">
        <v>191</v>
      </c>
      <c r="B193" s="168">
        <v>190</v>
      </c>
      <c r="C193" s="169" t="s">
        <v>2628</v>
      </c>
      <c r="D193" s="170" t="s">
        <v>3056</v>
      </c>
      <c r="E193" s="171" t="s">
        <v>3052</v>
      </c>
      <c r="F193" s="172">
        <v>182</v>
      </c>
      <c r="G193" s="173">
        <v>210301611</v>
      </c>
      <c r="H193" s="174">
        <v>215</v>
      </c>
      <c r="I193" s="175">
        <v>205</v>
      </c>
      <c r="J193" s="176">
        <v>213788033</v>
      </c>
      <c r="K193" s="177">
        <v>256</v>
      </c>
      <c r="L193" s="178">
        <v>244</v>
      </c>
      <c r="M193" s="173">
        <v>38370732</v>
      </c>
      <c r="N193" s="174">
        <v>216</v>
      </c>
      <c r="O193" s="175">
        <v>207</v>
      </c>
      <c r="P193" s="176">
        <v>93838757</v>
      </c>
      <c r="Q193" s="177">
        <v>169</v>
      </c>
      <c r="R193" s="178">
        <v>159</v>
      </c>
      <c r="S193" s="173">
        <v>243151069</v>
      </c>
      <c r="T193" s="174">
        <v>162</v>
      </c>
      <c r="U193" s="175">
        <v>156</v>
      </c>
      <c r="V193" s="176">
        <v>20979428</v>
      </c>
      <c r="W193" s="177">
        <v>111</v>
      </c>
      <c r="X193" s="178">
        <v>109</v>
      </c>
      <c r="Y193" s="173">
        <v>75445</v>
      </c>
      <c r="Z193" s="174">
        <v>353</v>
      </c>
      <c r="AA193" s="175">
        <v>340</v>
      </c>
      <c r="AB193" s="176">
        <v>352</v>
      </c>
      <c r="AC193" s="179">
        <v>383</v>
      </c>
      <c r="AD193" s="171">
        <v>0</v>
      </c>
      <c r="AE193" s="180">
        <v>100</v>
      </c>
      <c r="AF193" s="181">
        <v>0</v>
      </c>
    </row>
    <row r="194" spans="1:32" s="3" customFormat="1" ht="18.75" customHeight="1">
      <c r="A194" s="32">
        <v>192</v>
      </c>
      <c r="B194" s="33">
        <v>171</v>
      </c>
      <c r="C194" s="34" t="s">
        <v>729</v>
      </c>
      <c r="D194" s="35" t="s">
        <v>1061</v>
      </c>
      <c r="E194" s="45" t="s">
        <v>3052</v>
      </c>
      <c r="F194" s="47">
        <v>183</v>
      </c>
      <c r="G194" s="38">
        <v>209666548</v>
      </c>
      <c r="H194" s="39">
        <v>207</v>
      </c>
      <c r="I194" s="40">
        <v>198</v>
      </c>
      <c r="J194" s="41">
        <v>220932854</v>
      </c>
      <c r="K194" s="42">
        <v>481</v>
      </c>
      <c r="L194" s="43">
        <v>468</v>
      </c>
      <c r="M194" s="38">
        <v>5312497</v>
      </c>
      <c r="N194" s="39">
        <v>494</v>
      </c>
      <c r="O194" s="40">
        <v>481</v>
      </c>
      <c r="P194" s="41">
        <v>-2439682</v>
      </c>
      <c r="Q194" s="42">
        <v>186</v>
      </c>
      <c r="R194" s="43">
        <v>176</v>
      </c>
      <c r="S194" s="38">
        <v>218106418</v>
      </c>
      <c r="T194" s="39">
        <v>484</v>
      </c>
      <c r="U194" s="40">
        <v>473</v>
      </c>
      <c r="V194" s="41">
        <v>-36607354</v>
      </c>
      <c r="W194" s="42" t="s">
        <v>3052</v>
      </c>
      <c r="X194" s="43" t="s">
        <v>3052</v>
      </c>
      <c r="Y194" s="44" t="s">
        <v>3052</v>
      </c>
      <c r="Z194" s="39">
        <v>488</v>
      </c>
      <c r="AA194" s="40">
        <v>475</v>
      </c>
      <c r="AB194" s="41">
        <v>91</v>
      </c>
      <c r="AC194" s="108">
        <v>400</v>
      </c>
      <c r="AD194" s="45">
        <v>0</v>
      </c>
      <c r="AE194" s="37">
        <v>100</v>
      </c>
      <c r="AF194" s="46">
        <v>0</v>
      </c>
    </row>
    <row r="195" spans="1:32" s="3" customFormat="1" ht="18.75" customHeight="1">
      <c r="A195" s="32">
        <v>193</v>
      </c>
      <c r="B195" s="33">
        <v>212</v>
      </c>
      <c r="C195" s="34" t="s">
        <v>1021</v>
      </c>
      <c r="D195" s="35" t="s">
        <v>3051</v>
      </c>
      <c r="E195" s="45" t="s">
        <v>3052</v>
      </c>
      <c r="F195" s="47">
        <v>184</v>
      </c>
      <c r="G195" s="38">
        <v>209460107</v>
      </c>
      <c r="H195" s="39">
        <v>206</v>
      </c>
      <c r="I195" s="40">
        <v>197</v>
      </c>
      <c r="J195" s="41">
        <v>221156156</v>
      </c>
      <c r="K195" s="42">
        <v>202</v>
      </c>
      <c r="L195" s="43">
        <v>190</v>
      </c>
      <c r="M195" s="38">
        <v>48949723</v>
      </c>
      <c r="N195" s="39">
        <v>217</v>
      </c>
      <c r="O195" s="40">
        <v>208</v>
      </c>
      <c r="P195" s="41">
        <v>92706140</v>
      </c>
      <c r="Q195" s="42">
        <v>162</v>
      </c>
      <c r="R195" s="43">
        <v>152</v>
      </c>
      <c r="S195" s="38">
        <v>254389172</v>
      </c>
      <c r="T195" s="39">
        <v>259</v>
      </c>
      <c r="U195" s="40">
        <v>253</v>
      </c>
      <c r="V195" s="41">
        <v>7141322</v>
      </c>
      <c r="W195" s="42">
        <v>261</v>
      </c>
      <c r="X195" s="43">
        <v>257</v>
      </c>
      <c r="Y195" s="38">
        <v>27557</v>
      </c>
      <c r="Z195" s="39">
        <v>297</v>
      </c>
      <c r="AA195" s="40">
        <v>285</v>
      </c>
      <c r="AB195" s="41">
        <v>500</v>
      </c>
      <c r="AC195" s="108">
        <v>352</v>
      </c>
      <c r="AD195" s="45">
        <v>0</v>
      </c>
      <c r="AE195" s="37">
        <v>80</v>
      </c>
      <c r="AF195" s="46">
        <v>20</v>
      </c>
    </row>
    <row r="196" spans="1:32" s="3" customFormat="1" ht="18.75" customHeight="1">
      <c r="A196" s="32">
        <v>194</v>
      </c>
      <c r="B196" s="33">
        <v>217</v>
      </c>
      <c r="C196" s="34" t="s">
        <v>719</v>
      </c>
      <c r="D196" s="35" t="s">
        <v>407</v>
      </c>
      <c r="E196" s="45" t="s">
        <v>3052</v>
      </c>
      <c r="F196" s="47">
        <v>185</v>
      </c>
      <c r="G196" s="38">
        <v>208277432</v>
      </c>
      <c r="H196" s="39">
        <v>218</v>
      </c>
      <c r="I196" s="40">
        <v>208</v>
      </c>
      <c r="J196" s="41">
        <v>210558765</v>
      </c>
      <c r="K196" s="42">
        <v>240</v>
      </c>
      <c r="L196" s="43">
        <v>228</v>
      </c>
      <c r="M196" s="38">
        <v>41201949</v>
      </c>
      <c r="N196" s="39">
        <v>339</v>
      </c>
      <c r="O196" s="40">
        <v>327</v>
      </c>
      <c r="P196" s="41">
        <v>45267646</v>
      </c>
      <c r="Q196" s="42">
        <v>370</v>
      </c>
      <c r="R196" s="43">
        <v>358</v>
      </c>
      <c r="S196" s="38">
        <v>95867824</v>
      </c>
      <c r="T196" s="39">
        <v>384</v>
      </c>
      <c r="U196" s="40">
        <v>375</v>
      </c>
      <c r="V196" s="41">
        <v>1416089</v>
      </c>
      <c r="W196" s="42">
        <v>387</v>
      </c>
      <c r="X196" s="43">
        <v>383</v>
      </c>
      <c r="Y196" s="38">
        <v>6318</v>
      </c>
      <c r="Z196" s="39">
        <v>78</v>
      </c>
      <c r="AA196" s="40">
        <v>68</v>
      </c>
      <c r="AB196" s="41">
        <v>1636</v>
      </c>
      <c r="AC196" s="108">
        <v>311</v>
      </c>
      <c r="AD196" s="45">
        <v>0</v>
      </c>
      <c r="AE196" s="37">
        <v>100</v>
      </c>
      <c r="AF196" s="46">
        <v>0</v>
      </c>
    </row>
    <row r="197" spans="1:32" s="3" customFormat="1" ht="18.75" customHeight="1">
      <c r="A197" s="152">
        <v>195</v>
      </c>
      <c r="B197" s="153">
        <v>184</v>
      </c>
      <c r="C197" s="154" t="s">
        <v>776</v>
      </c>
      <c r="D197" s="155" t="s">
        <v>3056</v>
      </c>
      <c r="E197" s="156" t="s">
        <v>3052</v>
      </c>
      <c r="F197" s="157">
        <v>186</v>
      </c>
      <c r="G197" s="158">
        <v>206533077</v>
      </c>
      <c r="H197" s="159">
        <v>205</v>
      </c>
      <c r="I197" s="160">
        <v>196</v>
      </c>
      <c r="J197" s="161">
        <v>222053812</v>
      </c>
      <c r="K197" s="162">
        <v>173</v>
      </c>
      <c r="L197" s="163">
        <v>162</v>
      </c>
      <c r="M197" s="158">
        <v>60275806</v>
      </c>
      <c r="N197" s="159">
        <v>198</v>
      </c>
      <c r="O197" s="160">
        <v>189</v>
      </c>
      <c r="P197" s="161">
        <v>105220912</v>
      </c>
      <c r="Q197" s="162">
        <v>273</v>
      </c>
      <c r="R197" s="163">
        <v>262</v>
      </c>
      <c r="S197" s="158">
        <v>146491924</v>
      </c>
      <c r="T197" s="159">
        <v>150</v>
      </c>
      <c r="U197" s="160">
        <v>144</v>
      </c>
      <c r="V197" s="161">
        <v>24047126</v>
      </c>
      <c r="W197" s="162">
        <v>326</v>
      </c>
      <c r="X197" s="163">
        <v>322</v>
      </c>
      <c r="Y197" s="158">
        <v>15614</v>
      </c>
      <c r="Z197" s="159">
        <v>317</v>
      </c>
      <c r="AA197" s="160">
        <v>305</v>
      </c>
      <c r="AB197" s="161">
        <v>446</v>
      </c>
      <c r="AC197" s="164">
        <v>352</v>
      </c>
      <c r="AD197" s="156">
        <v>0</v>
      </c>
      <c r="AE197" s="165">
        <v>60.6</v>
      </c>
      <c r="AF197" s="166">
        <v>39.4</v>
      </c>
    </row>
    <row r="198" spans="1:32" s="3" customFormat="1" ht="18.75" customHeight="1">
      <c r="A198" s="167">
        <v>196</v>
      </c>
      <c r="B198" s="168">
        <v>152</v>
      </c>
      <c r="C198" s="169" t="s">
        <v>212</v>
      </c>
      <c r="D198" s="170" t="s">
        <v>3056</v>
      </c>
      <c r="E198" s="171" t="s">
        <v>3052</v>
      </c>
      <c r="F198" s="172">
        <v>187</v>
      </c>
      <c r="G198" s="173">
        <v>206420001</v>
      </c>
      <c r="H198" s="174">
        <v>220</v>
      </c>
      <c r="I198" s="175">
        <v>210</v>
      </c>
      <c r="J198" s="176">
        <v>210108637</v>
      </c>
      <c r="K198" s="177">
        <v>320</v>
      </c>
      <c r="L198" s="178">
        <v>307</v>
      </c>
      <c r="M198" s="173">
        <v>26721601</v>
      </c>
      <c r="N198" s="174">
        <v>428</v>
      </c>
      <c r="O198" s="175">
        <v>416</v>
      </c>
      <c r="P198" s="176">
        <v>22425688</v>
      </c>
      <c r="Q198" s="177">
        <v>234</v>
      </c>
      <c r="R198" s="178">
        <v>223</v>
      </c>
      <c r="S198" s="173">
        <v>174549220</v>
      </c>
      <c r="T198" s="174">
        <v>459</v>
      </c>
      <c r="U198" s="175">
        <v>449</v>
      </c>
      <c r="V198" s="176">
        <v>-9873266</v>
      </c>
      <c r="W198" s="177">
        <v>330</v>
      </c>
      <c r="X198" s="178">
        <v>326</v>
      </c>
      <c r="Y198" s="173">
        <v>14710</v>
      </c>
      <c r="Z198" s="174">
        <v>319</v>
      </c>
      <c r="AA198" s="175">
        <v>307</v>
      </c>
      <c r="AB198" s="176">
        <v>445</v>
      </c>
      <c r="AC198" s="179">
        <v>352</v>
      </c>
      <c r="AD198" s="171">
        <v>0</v>
      </c>
      <c r="AE198" s="180">
        <v>100</v>
      </c>
      <c r="AF198" s="181">
        <v>0</v>
      </c>
    </row>
    <row r="199" spans="1:32" s="3" customFormat="1" ht="18.75" customHeight="1">
      <c r="A199" s="137">
        <v>197</v>
      </c>
      <c r="B199" s="138">
        <v>172</v>
      </c>
      <c r="C199" s="139" t="s">
        <v>2265</v>
      </c>
      <c r="D199" s="140" t="s">
        <v>3056</v>
      </c>
      <c r="E199" s="141" t="s">
        <v>3052</v>
      </c>
      <c r="F199" s="142">
        <v>188</v>
      </c>
      <c r="G199" s="143">
        <v>206260776</v>
      </c>
      <c r="H199" s="144">
        <v>221</v>
      </c>
      <c r="I199" s="145">
        <v>211</v>
      </c>
      <c r="J199" s="146">
        <v>210082226</v>
      </c>
      <c r="K199" s="147">
        <v>469</v>
      </c>
      <c r="L199" s="148">
        <v>456</v>
      </c>
      <c r="M199" s="143">
        <v>6998513</v>
      </c>
      <c r="N199" s="144">
        <v>464</v>
      </c>
      <c r="O199" s="145">
        <v>452</v>
      </c>
      <c r="P199" s="146">
        <v>13392777</v>
      </c>
      <c r="Q199" s="147">
        <v>438</v>
      </c>
      <c r="R199" s="148">
        <v>425</v>
      </c>
      <c r="S199" s="143">
        <v>63518275</v>
      </c>
      <c r="T199" s="144">
        <v>368</v>
      </c>
      <c r="U199" s="145">
        <v>360</v>
      </c>
      <c r="V199" s="146">
        <v>2103260</v>
      </c>
      <c r="W199" s="147">
        <v>60</v>
      </c>
      <c r="X199" s="148">
        <v>58</v>
      </c>
      <c r="Y199" s="143">
        <v>136424</v>
      </c>
      <c r="Z199" s="144">
        <v>359</v>
      </c>
      <c r="AA199" s="145">
        <v>346</v>
      </c>
      <c r="AB199" s="146">
        <v>330</v>
      </c>
      <c r="AC199" s="149">
        <v>312</v>
      </c>
      <c r="AD199" s="141">
        <v>0</v>
      </c>
      <c r="AE199" s="150">
        <v>30</v>
      </c>
      <c r="AF199" s="151">
        <v>70</v>
      </c>
    </row>
    <row r="200" spans="1:32" s="3" customFormat="1" ht="18.75" customHeight="1">
      <c r="A200" s="32">
        <v>198</v>
      </c>
      <c r="B200" s="33">
        <v>176</v>
      </c>
      <c r="C200" s="34" t="s">
        <v>672</v>
      </c>
      <c r="D200" s="35" t="s">
        <v>88</v>
      </c>
      <c r="E200" s="45" t="s">
        <v>3052</v>
      </c>
      <c r="F200" s="47">
        <v>189</v>
      </c>
      <c r="G200" s="38">
        <v>205727435</v>
      </c>
      <c r="H200" s="39">
        <v>224</v>
      </c>
      <c r="I200" s="40">
        <v>214</v>
      </c>
      <c r="J200" s="41">
        <v>209170501</v>
      </c>
      <c r="K200" s="42">
        <v>492</v>
      </c>
      <c r="L200" s="43">
        <v>479</v>
      </c>
      <c r="M200" s="38">
        <v>2481743</v>
      </c>
      <c r="N200" s="39">
        <v>496</v>
      </c>
      <c r="O200" s="40">
        <v>483</v>
      </c>
      <c r="P200" s="41">
        <v>-25005621</v>
      </c>
      <c r="Q200" s="42">
        <v>235</v>
      </c>
      <c r="R200" s="43">
        <v>224</v>
      </c>
      <c r="S200" s="38">
        <v>172473107</v>
      </c>
      <c r="T200" s="39">
        <v>486</v>
      </c>
      <c r="U200" s="40">
        <v>475</v>
      </c>
      <c r="V200" s="41">
        <v>-43380639</v>
      </c>
      <c r="W200" s="42">
        <v>374</v>
      </c>
      <c r="X200" s="43">
        <v>370</v>
      </c>
      <c r="Y200" s="38">
        <v>9255</v>
      </c>
      <c r="Z200" s="39">
        <v>204</v>
      </c>
      <c r="AA200" s="40">
        <v>193</v>
      </c>
      <c r="AB200" s="41">
        <v>773</v>
      </c>
      <c r="AC200" s="108">
        <v>352</v>
      </c>
      <c r="AD200" s="45">
        <v>0</v>
      </c>
      <c r="AE200" s="37">
        <v>100</v>
      </c>
      <c r="AF200" s="46">
        <v>0</v>
      </c>
    </row>
    <row r="201" spans="1:32" s="3" customFormat="1" ht="18.75" customHeight="1">
      <c r="A201" s="32">
        <v>199</v>
      </c>
      <c r="B201" s="33">
        <v>166</v>
      </c>
      <c r="C201" s="34" t="s">
        <v>1628</v>
      </c>
      <c r="D201" s="35" t="s">
        <v>404</v>
      </c>
      <c r="E201" s="45" t="s">
        <v>3052</v>
      </c>
      <c r="F201" s="47">
        <v>190</v>
      </c>
      <c r="G201" s="38">
        <v>204802066</v>
      </c>
      <c r="H201" s="39">
        <v>227</v>
      </c>
      <c r="I201" s="40">
        <v>217</v>
      </c>
      <c r="J201" s="41">
        <v>207887899</v>
      </c>
      <c r="K201" s="42">
        <v>307</v>
      </c>
      <c r="L201" s="43">
        <v>294</v>
      </c>
      <c r="M201" s="38">
        <v>29033912</v>
      </c>
      <c r="N201" s="39">
        <v>266</v>
      </c>
      <c r="O201" s="40">
        <v>257</v>
      </c>
      <c r="P201" s="41">
        <v>71188788</v>
      </c>
      <c r="Q201" s="42">
        <v>335</v>
      </c>
      <c r="R201" s="43">
        <v>324</v>
      </c>
      <c r="S201" s="38">
        <v>109314196</v>
      </c>
      <c r="T201" s="39">
        <v>409</v>
      </c>
      <c r="U201" s="40">
        <v>399</v>
      </c>
      <c r="V201" s="41">
        <v>645354</v>
      </c>
      <c r="W201" s="42">
        <v>433</v>
      </c>
      <c r="X201" s="43">
        <v>428</v>
      </c>
      <c r="Y201" s="38">
        <v>819</v>
      </c>
      <c r="Z201" s="39">
        <v>132</v>
      </c>
      <c r="AA201" s="40">
        <v>122</v>
      </c>
      <c r="AB201" s="41">
        <v>1160</v>
      </c>
      <c r="AC201" s="108">
        <v>311</v>
      </c>
      <c r="AD201" s="45">
        <v>0</v>
      </c>
      <c r="AE201" s="37">
        <v>100</v>
      </c>
      <c r="AF201" s="46">
        <v>0</v>
      </c>
    </row>
    <row r="202" spans="1:32" s="3" customFormat="1" ht="18.75" customHeight="1">
      <c r="A202" s="152">
        <v>200</v>
      </c>
      <c r="B202" s="153">
        <v>334</v>
      </c>
      <c r="C202" s="154" t="s">
        <v>2302</v>
      </c>
      <c r="D202" s="155" t="s">
        <v>3056</v>
      </c>
      <c r="E202" s="156" t="s">
        <v>3052</v>
      </c>
      <c r="F202" s="157">
        <v>191</v>
      </c>
      <c r="G202" s="158">
        <v>203804016</v>
      </c>
      <c r="H202" s="159">
        <v>231</v>
      </c>
      <c r="I202" s="160">
        <v>221</v>
      </c>
      <c r="J202" s="161">
        <v>203804016</v>
      </c>
      <c r="K202" s="162">
        <v>226</v>
      </c>
      <c r="L202" s="163">
        <v>214</v>
      </c>
      <c r="M202" s="158">
        <v>43922881</v>
      </c>
      <c r="N202" s="159">
        <v>268</v>
      </c>
      <c r="O202" s="160">
        <v>259</v>
      </c>
      <c r="P202" s="161">
        <v>70131151</v>
      </c>
      <c r="Q202" s="162">
        <v>366</v>
      </c>
      <c r="R202" s="163">
        <v>355</v>
      </c>
      <c r="S202" s="158">
        <v>98643772</v>
      </c>
      <c r="T202" s="159">
        <v>127</v>
      </c>
      <c r="U202" s="160">
        <v>121</v>
      </c>
      <c r="V202" s="161">
        <v>29930649</v>
      </c>
      <c r="W202" s="162">
        <v>240</v>
      </c>
      <c r="X202" s="163">
        <v>236</v>
      </c>
      <c r="Y202" s="158">
        <v>32818</v>
      </c>
      <c r="Z202" s="159">
        <v>464</v>
      </c>
      <c r="AA202" s="160">
        <v>451</v>
      </c>
      <c r="AB202" s="161">
        <v>134</v>
      </c>
      <c r="AC202" s="164">
        <v>372</v>
      </c>
      <c r="AD202" s="156">
        <v>0</v>
      </c>
      <c r="AE202" s="165">
        <v>100</v>
      </c>
      <c r="AF202" s="166">
        <v>0</v>
      </c>
    </row>
    <row r="203" spans="1:32" s="3" customFormat="1" ht="18.75" customHeight="1">
      <c r="A203" s="167">
        <v>201</v>
      </c>
      <c r="B203" s="168">
        <v>188</v>
      </c>
      <c r="C203" s="169" t="s">
        <v>213</v>
      </c>
      <c r="D203" s="170" t="s">
        <v>3056</v>
      </c>
      <c r="E203" s="171" t="s">
        <v>3052</v>
      </c>
      <c r="F203" s="172">
        <v>192</v>
      </c>
      <c r="G203" s="173">
        <v>203686851</v>
      </c>
      <c r="H203" s="174">
        <v>222</v>
      </c>
      <c r="I203" s="175">
        <v>212</v>
      </c>
      <c r="J203" s="176">
        <v>209858641</v>
      </c>
      <c r="K203" s="177" t="s">
        <v>3052</v>
      </c>
      <c r="L203" s="178" t="s">
        <v>3052</v>
      </c>
      <c r="M203" s="184" t="s">
        <v>3052</v>
      </c>
      <c r="N203" s="174">
        <v>224</v>
      </c>
      <c r="O203" s="175">
        <v>215</v>
      </c>
      <c r="P203" s="176">
        <v>88712975</v>
      </c>
      <c r="Q203" s="177">
        <v>185</v>
      </c>
      <c r="R203" s="178">
        <v>175</v>
      </c>
      <c r="S203" s="173">
        <v>218337968</v>
      </c>
      <c r="T203" s="174" t="s">
        <v>3052</v>
      </c>
      <c r="U203" s="175" t="s">
        <v>3052</v>
      </c>
      <c r="V203" s="183" t="s">
        <v>3052</v>
      </c>
      <c r="W203" s="177">
        <v>114</v>
      </c>
      <c r="X203" s="178">
        <v>112</v>
      </c>
      <c r="Y203" s="173">
        <v>74315</v>
      </c>
      <c r="Z203" s="174">
        <v>114</v>
      </c>
      <c r="AA203" s="175">
        <v>104</v>
      </c>
      <c r="AB203" s="176">
        <v>1280</v>
      </c>
      <c r="AC203" s="179">
        <v>361</v>
      </c>
      <c r="AD203" s="171">
        <v>0</v>
      </c>
      <c r="AE203" s="180">
        <v>98.49</v>
      </c>
      <c r="AF203" s="181">
        <v>1.51</v>
      </c>
    </row>
    <row r="204" spans="1:32" s="3" customFormat="1" ht="18.75" customHeight="1">
      <c r="A204" s="137">
        <v>202</v>
      </c>
      <c r="B204" s="138">
        <v>182</v>
      </c>
      <c r="C204" s="139" t="s">
        <v>714</v>
      </c>
      <c r="D204" s="140" t="s">
        <v>3056</v>
      </c>
      <c r="E204" s="141" t="s">
        <v>3052</v>
      </c>
      <c r="F204" s="142">
        <v>193</v>
      </c>
      <c r="G204" s="143">
        <v>201357161</v>
      </c>
      <c r="H204" s="144">
        <v>185</v>
      </c>
      <c r="I204" s="145">
        <v>176</v>
      </c>
      <c r="J204" s="146">
        <v>247722448</v>
      </c>
      <c r="K204" s="147">
        <v>225</v>
      </c>
      <c r="L204" s="148">
        <v>213</v>
      </c>
      <c r="M204" s="143">
        <v>44062184</v>
      </c>
      <c r="N204" s="144">
        <v>153</v>
      </c>
      <c r="O204" s="145">
        <v>144</v>
      </c>
      <c r="P204" s="146">
        <v>139741885</v>
      </c>
      <c r="Q204" s="147" t="s">
        <v>3052</v>
      </c>
      <c r="R204" s="148" t="s">
        <v>3052</v>
      </c>
      <c r="S204" s="186" t="s">
        <v>3052</v>
      </c>
      <c r="T204" s="144">
        <v>248</v>
      </c>
      <c r="U204" s="145">
        <v>242</v>
      </c>
      <c r="V204" s="146">
        <v>8274578</v>
      </c>
      <c r="W204" s="147">
        <v>96</v>
      </c>
      <c r="X204" s="148">
        <v>94</v>
      </c>
      <c r="Y204" s="143">
        <v>89526</v>
      </c>
      <c r="Z204" s="144">
        <v>71</v>
      </c>
      <c r="AA204" s="145">
        <v>62</v>
      </c>
      <c r="AB204" s="146">
        <v>1703</v>
      </c>
      <c r="AC204" s="149">
        <v>321</v>
      </c>
      <c r="AD204" s="141">
        <v>0</v>
      </c>
      <c r="AE204" s="150">
        <v>100</v>
      </c>
      <c r="AF204" s="151">
        <v>0</v>
      </c>
    </row>
    <row r="205" spans="1:32" s="3" customFormat="1" ht="18.75" customHeight="1">
      <c r="A205" s="32">
        <v>203</v>
      </c>
      <c r="B205" s="33">
        <v>222</v>
      </c>
      <c r="C205" s="34" t="s">
        <v>1580</v>
      </c>
      <c r="D205" s="35" t="s">
        <v>859</v>
      </c>
      <c r="E205" s="45" t="s">
        <v>3052</v>
      </c>
      <c r="F205" s="47">
        <v>194</v>
      </c>
      <c r="G205" s="38">
        <v>199214232</v>
      </c>
      <c r="H205" s="39">
        <v>233</v>
      </c>
      <c r="I205" s="40">
        <v>223</v>
      </c>
      <c r="J205" s="41">
        <v>201111137</v>
      </c>
      <c r="K205" s="42">
        <v>150</v>
      </c>
      <c r="L205" s="43">
        <v>141</v>
      </c>
      <c r="M205" s="38">
        <v>69376150</v>
      </c>
      <c r="N205" s="39">
        <v>250</v>
      </c>
      <c r="O205" s="40">
        <v>241</v>
      </c>
      <c r="P205" s="41">
        <v>76287641</v>
      </c>
      <c r="Q205" s="42">
        <v>238</v>
      </c>
      <c r="R205" s="43">
        <v>227</v>
      </c>
      <c r="S205" s="38">
        <v>171142649</v>
      </c>
      <c r="T205" s="39">
        <v>224</v>
      </c>
      <c r="U205" s="40">
        <v>218</v>
      </c>
      <c r="V205" s="41">
        <v>11281374</v>
      </c>
      <c r="W205" s="42">
        <v>351</v>
      </c>
      <c r="X205" s="43">
        <v>347</v>
      </c>
      <c r="Y205" s="38">
        <v>11783</v>
      </c>
      <c r="Z205" s="39">
        <v>166</v>
      </c>
      <c r="AA205" s="40">
        <v>155</v>
      </c>
      <c r="AB205" s="41">
        <v>954</v>
      </c>
      <c r="AC205" s="108">
        <v>341</v>
      </c>
      <c r="AD205" s="45">
        <v>0</v>
      </c>
      <c r="AE205" s="37">
        <v>100</v>
      </c>
      <c r="AF205" s="46">
        <v>0</v>
      </c>
    </row>
    <row r="206" spans="1:32" s="3" customFormat="1" ht="18.75" customHeight="1">
      <c r="A206" s="32">
        <v>204</v>
      </c>
      <c r="B206" s="33">
        <v>195</v>
      </c>
      <c r="C206" s="34" t="s">
        <v>716</v>
      </c>
      <c r="D206" s="35" t="s">
        <v>829</v>
      </c>
      <c r="E206" s="45" t="s">
        <v>3052</v>
      </c>
      <c r="F206" s="47">
        <v>195</v>
      </c>
      <c r="G206" s="38">
        <v>198330577</v>
      </c>
      <c r="H206" s="39">
        <v>219</v>
      </c>
      <c r="I206" s="40">
        <v>209</v>
      </c>
      <c r="J206" s="41">
        <v>210387357</v>
      </c>
      <c r="K206" s="42">
        <v>197</v>
      </c>
      <c r="L206" s="43">
        <v>185</v>
      </c>
      <c r="M206" s="38">
        <v>50292640</v>
      </c>
      <c r="N206" s="39">
        <v>329</v>
      </c>
      <c r="O206" s="40">
        <v>317</v>
      </c>
      <c r="P206" s="41">
        <v>49131432</v>
      </c>
      <c r="Q206" s="42">
        <v>399</v>
      </c>
      <c r="R206" s="43">
        <v>387</v>
      </c>
      <c r="S206" s="38">
        <v>81240236</v>
      </c>
      <c r="T206" s="39">
        <v>120</v>
      </c>
      <c r="U206" s="40">
        <v>114</v>
      </c>
      <c r="V206" s="41">
        <v>31509759</v>
      </c>
      <c r="W206" s="42">
        <v>313</v>
      </c>
      <c r="X206" s="43">
        <v>309</v>
      </c>
      <c r="Y206" s="38">
        <v>17478</v>
      </c>
      <c r="Z206" s="39">
        <v>70</v>
      </c>
      <c r="AA206" s="40">
        <v>61</v>
      </c>
      <c r="AB206" s="41">
        <v>1728</v>
      </c>
      <c r="AC206" s="108">
        <v>311</v>
      </c>
      <c r="AD206" s="45">
        <v>0</v>
      </c>
      <c r="AE206" s="37">
        <v>100</v>
      </c>
      <c r="AF206" s="46">
        <v>0</v>
      </c>
    </row>
    <row r="207" spans="1:32" s="3" customFormat="1" ht="18.75" customHeight="1">
      <c r="A207" s="48">
        <v>205</v>
      </c>
      <c r="B207" s="49">
        <v>287</v>
      </c>
      <c r="C207" s="50" t="s">
        <v>683</v>
      </c>
      <c r="D207" s="51" t="s">
        <v>3058</v>
      </c>
      <c r="E207" s="68" t="s">
        <v>3052</v>
      </c>
      <c r="F207" s="60">
        <v>196</v>
      </c>
      <c r="G207" s="54">
        <v>195176434</v>
      </c>
      <c r="H207" s="55">
        <v>223</v>
      </c>
      <c r="I207" s="56">
        <v>213</v>
      </c>
      <c r="J207" s="57">
        <v>209351368</v>
      </c>
      <c r="K207" s="58">
        <v>168</v>
      </c>
      <c r="L207" s="59">
        <v>157</v>
      </c>
      <c r="M207" s="54">
        <v>62289433</v>
      </c>
      <c r="N207" s="55">
        <v>182</v>
      </c>
      <c r="O207" s="56">
        <v>173</v>
      </c>
      <c r="P207" s="57">
        <v>116843771</v>
      </c>
      <c r="Q207" s="58">
        <v>236</v>
      </c>
      <c r="R207" s="59">
        <v>225</v>
      </c>
      <c r="S207" s="54">
        <v>172460719</v>
      </c>
      <c r="T207" s="55">
        <v>83</v>
      </c>
      <c r="U207" s="56">
        <v>80</v>
      </c>
      <c r="V207" s="57">
        <v>44950822</v>
      </c>
      <c r="W207" s="58">
        <v>180</v>
      </c>
      <c r="X207" s="59">
        <v>177</v>
      </c>
      <c r="Y207" s="54">
        <v>48371</v>
      </c>
      <c r="Z207" s="55">
        <v>197</v>
      </c>
      <c r="AA207" s="56">
        <v>186</v>
      </c>
      <c r="AB207" s="57">
        <v>791</v>
      </c>
      <c r="AC207" s="109">
        <v>382</v>
      </c>
      <c r="AD207" s="52">
        <v>0</v>
      </c>
      <c r="AE207" s="60">
        <v>100</v>
      </c>
      <c r="AF207" s="61">
        <v>0</v>
      </c>
    </row>
    <row r="208" spans="1:32" s="3" customFormat="1" ht="18.75" customHeight="1">
      <c r="A208" s="167">
        <v>206</v>
      </c>
      <c r="B208" s="168">
        <v>215</v>
      </c>
      <c r="C208" s="169" t="s">
        <v>321</v>
      </c>
      <c r="D208" s="170" t="s">
        <v>3056</v>
      </c>
      <c r="E208" s="171" t="s">
        <v>3052</v>
      </c>
      <c r="F208" s="172">
        <v>197</v>
      </c>
      <c r="G208" s="173">
        <v>194507631</v>
      </c>
      <c r="H208" s="174">
        <v>202</v>
      </c>
      <c r="I208" s="175">
        <v>193</v>
      </c>
      <c r="J208" s="176">
        <v>229015333</v>
      </c>
      <c r="K208" s="177">
        <v>285</v>
      </c>
      <c r="L208" s="178">
        <v>273</v>
      </c>
      <c r="M208" s="173">
        <v>33223059</v>
      </c>
      <c r="N208" s="174">
        <v>228</v>
      </c>
      <c r="O208" s="175">
        <v>219</v>
      </c>
      <c r="P208" s="176">
        <v>85300761</v>
      </c>
      <c r="Q208" s="177">
        <v>200</v>
      </c>
      <c r="R208" s="178">
        <v>190</v>
      </c>
      <c r="S208" s="173">
        <v>205572959</v>
      </c>
      <c r="T208" s="174">
        <v>333</v>
      </c>
      <c r="U208" s="175">
        <v>325</v>
      </c>
      <c r="V208" s="176">
        <v>3517357</v>
      </c>
      <c r="W208" s="177" t="s">
        <v>3052</v>
      </c>
      <c r="X208" s="178" t="s">
        <v>3052</v>
      </c>
      <c r="Y208" s="184" t="s">
        <v>3052</v>
      </c>
      <c r="Z208" s="174">
        <v>122</v>
      </c>
      <c r="AA208" s="175">
        <v>112</v>
      </c>
      <c r="AB208" s="176">
        <v>1213</v>
      </c>
      <c r="AC208" s="179">
        <v>321</v>
      </c>
      <c r="AD208" s="171">
        <v>0</v>
      </c>
      <c r="AE208" s="180">
        <v>100</v>
      </c>
      <c r="AF208" s="181">
        <v>0</v>
      </c>
    </row>
    <row r="209" spans="1:32" s="3" customFormat="1" ht="18.75" customHeight="1">
      <c r="A209" s="137">
        <v>207</v>
      </c>
      <c r="B209" s="138" t="s">
        <v>3052</v>
      </c>
      <c r="C209" s="139" t="s">
        <v>1558</v>
      </c>
      <c r="D209" s="140" t="s">
        <v>3056</v>
      </c>
      <c r="E209" s="141" t="s">
        <v>3052</v>
      </c>
      <c r="F209" s="142">
        <v>198</v>
      </c>
      <c r="G209" s="143">
        <v>193674351</v>
      </c>
      <c r="H209" s="144">
        <v>189</v>
      </c>
      <c r="I209" s="145">
        <v>180</v>
      </c>
      <c r="J209" s="146">
        <v>243061023</v>
      </c>
      <c r="K209" s="147">
        <v>479</v>
      </c>
      <c r="L209" s="148">
        <v>466</v>
      </c>
      <c r="M209" s="143">
        <v>5348344</v>
      </c>
      <c r="N209" s="144">
        <v>425</v>
      </c>
      <c r="O209" s="145">
        <v>413</v>
      </c>
      <c r="P209" s="146">
        <v>23122710</v>
      </c>
      <c r="Q209" s="147">
        <v>227</v>
      </c>
      <c r="R209" s="148">
        <v>217</v>
      </c>
      <c r="S209" s="143">
        <v>182940901</v>
      </c>
      <c r="T209" s="144">
        <v>361</v>
      </c>
      <c r="U209" s="145">
        <v>353</v>
      </c>
      <c r="V209" s="146">
        <v>2348168</v>
      </c>
      <c r="W209" s="147">
        <v>166</v>
      </c>
      <c r="X209" s="148">
        <v>164</v>
      </c>
      <c r="Y209" s="143">
        <v>51957</v>
      </c>
      <c r="Z209" s="144">
        <v>273</v>
      </c>
      <c r="AA209" s="145">
        <v>262</v>
      </c>
      <c r="AB209" s="146">
        <v>569</v>
      </c>
      <c r="AC209" s="149">
        <v>383</v>
      </c>
      <c r="AD209" s="141">
        <v>0</v>
      </c>
      <c r="AE209" s="150">
        <v>100</v>
      </c>
      <c r="AF209" s="151">
        <v>0</v>
      </c>
    </row>
    <row r="210" spans="1:32" s="3" customFormat="1" ht="18.75" customHeight="1">
      <c r="A210" s="137">
        <v>208</v>
      </c>
      <c r="B210" s="138">
        <v>233</v>
      </c>
      <c r="C210" s="139" t="s">
        <v>1602</v>
      </c>
      <c r="D210" s="140" t="s">
        <v>3056</v>
      </c>
      <c r="E210" s="141" t="s">
        <v>3052</v>
      </c>
      <c r="F210" s="142">
        <v>199</v>
      </c>
      <c r="G210" s="143">
        <v>192570213</v>
      </c>
      <c r="H210" s="144">
        <v>155</v>
      </c>
      <c r="I210" s="145">
        <v>146</v>
      </c>
      <c r="J210" s="146">
        <v>298739733</v>
      </c>
      <c r="K210" s="147">
        <v>462</v>
      </c>
      <c r="L210" s="148">
        <v>449</v>
      </c>
      <c r="M210" s="143">
        <v>7947675</v>
      </c>
      <c r="N210" s="144">
        <v>391</v>
      </c>
      <c r="O210" s="145">
        <v>379</v>
      </c>
      <c r="P210" s="146">
        <v>29647865</v>
      </c>
      <c r="Q210" s="147">
        <v>431</v>
      </c>
      <c r="R210" s="148">
        <v>418</v>
      </c>
      <c r="S210" s="143">
        <v>67670916</v>
      </c>
      <c r="T210" s="144">
        <v>408</v>
      </c>
      <c r="U210" s="145">
        <v>398</v>
      </c>
      <c r="V210" s="146">
        <v>646768</v>
      </c>
      <c r="W210" s="147">
        <v>214</v>
      </c>
      <c r="X210" s="148">
        <v>210</v>
      </c>
      <c r="Y210" s="143">
        <v>39058</v>
      </c>
      <c r="Z210" s="144">
        <v>425</v>
      </c>
      <c r="AA210" s="145">
        <v>412</v>
      </c>
      <c r="AB210" s="146">
        <v>225</v>
      </c>
      <c r="AC210" s="149">
        <v>371</v>
      </c>
      <c r="AD210" s="141">
        <v>0</v>
      </c>
      <c r="AE210" s="150">
        <v>100</v>
      </c>
      <c r="AF210" s="151">
        <v>0</v>
      </c>
    </row>
    <row r="211" spans="1:32" s="3" customFormat="1" ht="18.75" customHeight="1">
      <c r="A211" s="32">
        <v>209</v>
      </c>
      <c r="B211" s="33">
        <v>268</v>
      </c>
      <c r="C211" s="34" t="s">
        <v>196</v>
      </c>
      <c r="D211" s="35" t="s">
        <v>88</v>
      </c>
      <c r="E211" s="45" t="s">
        <v>3052</v>
      </c>
      <c r="F211" s="47">
        <v>200</v>
      </c>
      <c r="G211" s="38">
        <v>192004341</v>
      </c>
      <c r="H211" s="39">
        <v>235</v>
      </c>
      <c r="I211" s="40">
        <v>225</v>
      </c>
      <c r="J211" s="41">
        <v>197910775</v>
      </c>
      <c r="K211" s="42">
        <v>432</v>
      </c>
      <c r="L211" s="43">
        <v>419</v>
      </c>
      <c r="M211" s="38">
        <v>11076044</v>
      </c>
      <c r="N211" s="39">
        <v>414</v>
      </c>
      <c r="O211" s="40">
        <v>402</v>
      </c>
      <c r="P211" s="41">
        <v>25227760</v>
      </c>
      <c r="Q211" s="42">
        <v>391</v>
      </c>
      <c r="R211" s="43">
        <v>379</v>
      </c>
      <c r="S211" s="38">
        <v>84758014</v>
      </c>
      <c r="T211" s="39">
        <v>365</v>
      </c>
      <c r="U211" s="40">
        <v>357</v>
      </c>
      <c r="V211" s="41">
        <v>2145225</v>
      </c>
      <c r="W211" s="42">
        <v>192</v>
      </c>
      <c r="X211" s="43">
        <v>189</v>
      </c>
      <c r="Y211" s="38">
        <v>45438</v>
      </c>
      <c r="Z211" s="39">
        <v>391</v>
      </c>
      <c r="AA211" s="40">
        <v>378</v>
      </c>
      <c r="AB211" s="41">
        <v>279</v>
      </c>
      <c r="AC211" s="108">
        <v>311</v>
      </c>
      <c r="AD211" s="45">
        <v>0</v>
      </c>
      <c r="AE211" s="37">
        <v>100</v>
      </c>
      <c r="AF211" s="46">
        <v>0</v>
      </c>
    </row>
    <row r="212" spans="1:32" s="3" customFormat="1" ht="18.75" customHeight="1">
      <c r="A212" s="152">
        <v>210</v>
      </c>
      <c r="B212" s="153" t="s">
        <v>3052</v>
      </c>
      <c r="C212" s="190" t="s">
        <v>3052</v>
      </c>
      <c r="D212" s="155" t="s">
        <v>3056</v>
      </c>
      <c r="E212" s="156" t="s">
        <v>3052</v>
      </c>
      <c r="F212" s="157">
        <v>201</v>
      </c>
      <c r="G212" s="206" t="s">
        <v>3052</v>
      </c>
      <c r="H212" s="159">
        <v>230</v>
      </c>
      <c r="I212" s="160">
        <v>220</v>
      </c>
      <c r="J212" s="207" t="s">
        <v>3052</v>
      </c>
      <c r="K212" s="162">
        <v>185</v>
      </c>
      <c r="L212" s="163">
        <v>174</v>
      </c>
      <c r="M212" s="206" t="s">
        <v>3052</v>
      </c>
      <c r="N212" s="159">
        <v>165</v>
      </c>
      <c r="O212" s="160">
        <v>156</v>
      </c>
      <c r="P212" s="207" t="s">
        <v>3052</v>
      </c>
      <c r="Q212" s="162">
        <v>262</v>
      </c>
      <c r="R212" s="163">
        <v>251</v>
      </c>
      <c r="S212" s="206" t="s">
        <v>3052</v>
      </c>
      <c r="T212" s="159">
        <v>444</v>
      </c>
      <c r="U212" s="160">
        <v>434</v>
      </c>
      <c r="V212" s="207" t="s">
        <v>3052</v>
      </c>
      <c r="W212" s="162">
        <v>362</v>
      </c>
      <c r="X212" s="163">
        <v>358</v>
      </c>
      <c r="Y212" s="206" t="s">
        <v>3052</v>
      </c>
      <c r="Z212" s="159">
        <v>162</v>
      </c>
      <c r="AA212" s="160">
        <v>151</v>
      </c>
      <c r="AB212" s="207" t="s">
        <v>3052</v>
      </c>
      <c r="AC212" s="164">
        <v>352</v>
      </c>
      <c r="AD212" s="156">
        <v>0</v>
      </c>
      <c r="AE212" s="165">
        <v>100</v>
      </c>
      <c r="AF212" s="166">
        <v>0</v>
      </c>
    </row>
    <row r="213" spans="1:32" s="3" customFormat="1" ht="18.75" customHeight="1">
      <c r="A213" s="18">
        <v>211</v>
      </c>
      <c r="B213" s="19">
        <v>225</v>
      </c>
      <c r="C213" s="20" t="s">
        <v>1714</v>
      </c>
      <c r="D213" s="21" t="s">
        <v>3106</v>
      </c>
      <c r="E213" s="22" t="s">
        <v>3052</v>
      </c>
      <c r="F213" s="23">
        <v>202</v>
      </c>
      <c r="G213" s="24">
        <v>191780235</v>
      </c>
      <c r="H213" s="25">
        <v>242</v>
      </c>
      <c r="I213" s="26">
        <v>232</v>
      </c>
      <c r="J213" s="27">
        <v>192069589</v>
      </c>
      <c r="K213" s="28">
        <v>412</v>
      </c>
      <c r="L213" s="29">
        <v>399</v>
      </c>
      <c r="M213" s="24">
        <v>13857763</v>
      </c>
      <c r="N213" s="25">
        <v>259</v>
      </c>
      <c r="O213" s="26">
        <v>250</v>
      </c>
      <c r="P213" s="27">
        <v>72827835</v>
      </c>
      <c r="Q213" s="28">
        <v>384</v>
      </c>
      <c r="R213" s="29">
        <v>372</v>
      </c>
      <c r="S213" s="24">
        <v>89759599</v>
      </c>
      <c r="T213" s="25">
        <v>349</v>
      </c>
      <c r="U213" s="26">
        <v>341</v>
      </c>
      <c r="V213" s="27">
        <v>2869999</v>
      </c>
      <c r="W213" s="28">
        <v>409</v>
      </c>
      <c r="X213" s="29">
        <v>404</v>
      </c>
      <c r="Y213" s="24">
        <v>3533</v>
      </c>
      <c r="Z213" s="25">
        <v>331</v>
      </c>
      <c r="AA213" s="26">
        <v>319</v>
      </c>
      <c r="AB213" s="27">
        <v>410</v>
      </c>
      <c r="AC213" s="107">
        <v>311</v>
      </c>
      <c r="AD213" s="22">
        <v>0</v>
      </c>
      <c r="AE213" s="30">
        <v>100</v>
      </c>
      <c r="AF213" s="31">
        <v>0</v>
      </c>
    </row>
    <row r="214" spans="1:32" s="3" customFormat="1" ht="18.75" customHeight="1">
      <c r="A214" s="137">
        <v>212</v>
      </c>
      <c r="B214" s="138">
        <v>174</v>
      </c>
      <c r="C214" s="139" t="s">
        <v>201</v>
      </c>
      <c r="D214" s="140" t="s">
        <v>3056</v>
      </c>
      <c r="E214" s="141" t="s">
        <v>3052</v>
      </c>
      <c r="F214" s="142">
        <v>203</v>
      </c>
      <c r="G214" s="143">
        <v>189013210</v>
      </c>
      <c r="H214" s="144">
        <v>229</v>
      </c>
      <c r="I214" s="145">
        <v>219</v>
      </c>
      <c r="J214" s="146">
        <v>204338409</v>
      </c>
      <c r="K214" s="147">
        <v>113</v>
      </c>
      <c r="L214" s="148">
        <v>104</v>
      </c>
      <c r="M214" s="143">
        <v>86268975</v>
      </c>
      <c r="N214" s="144">
        <v>230</v>
      </c>
      <c r="O214" s="145">
        <v>221</v>
      </c>
      <c r="P214" s="146">
        <v>84808823</v>
      </c>
      <c r="Q214" s="147">
        <v>241</v>
      </c>
      <c r="R214" s="148">
        <v>230</v>
      </c>
      <c r="S214" s="143">
        <v>169814796</v>
      </c>
      <c r="T214" s="144">
        <v>270</v>
      </c>
      <c r="U214" s="145">
        <v>263</v>
      </c>
      <c r="V214" s="146">
        <v>6694691</v>
      </c>
      <c r="W214" s="147">
        <v>386</v>
      </c>
      <c r="X214" s="148">
        <v>382</v>
      </c>
      <c r="Y214" s="143">
        <v>6489</v>
      </c>
      <c r="Z214" s="144">
        <v>113</v>
      </c>
      <c r="AA214" s="145">
        <v>103</v>
      </c>
      <c r="AB214" s="146">
        <v>1293</v>
      </c>
      <c r="AC214" s="149">
        <v>352</v>
      </c>
      <c r="AD214" s="141">
        <v>0</v>
      </c>
      <c r="AE214" s="150">
        <v>0</v>
      </c>
      <c r="AF214" s="151">
        <v>100</v>
      </c>
    </row>
    <row r="215" spans="1:32" s="3" customFormat="1" ht="18.75" customHeight="1">
      <c r="A215" s="32">
        <v>213</v>
      </c>
      <c r="B215" s="33">
        <v>240</v>
      </c>
      <c r="C215" s="34" t="s">
        <v>3206</v>
      </c>
      <c r="D215" s="35" t="s">
        <v>2674</v>
      </c>
      <c r="E215" s="45" t="s">
        <v>3052</v>
      </c>
      <c r="F215" s="47">
        <v>204</v>
      </c>
      <c r="G215" s="38">
        <v>188787079</v>
      </c>
      <c r="H215" s="39">
        <v>244</v>
      </c>
      <c r="I215" s="40">
        <v>234</v>
      </c>
      <c r="J215" s="41">
        <v>189080264</v>
      </c>
      <c r="K215" s="42">
        <v>73</v>
      </c>
      <c r="L215" s="43">
        <v>64</v>
      </c>
      <c r="M215" s="38">
        <v>131295418</v>
      </c>
      <c r="N215" s="39">
        <v>103</v>
      </c>
      <c r="O215" s="40">
        <v>94</v>
      </c>
      <c r="P215" s="41">
        <v>198241337</v>
      </c>
      <c r="Q215" s="42">
        <v>158</v>
      </c>
      <c r="R215" s="43">
        <v>148</v>
      </c>
      <c r="S215" s="38">
        <v>260479501</v>
      </c>
      <c r="T215" s="39">
        <v>32</v>
      </c>
      <c r="U215" s="40">
        <v>29</v>
      </c>
      <c r="V215" s="41">
        <v>114580765</v>
      </c>
      <c r="W215" s="42">
        <v>328</v>
      </c>
      <c r="X215" s="43">
        <v>324</v>
      </c>
      <c r="Y215" s="38">
        <v>15065</v>
      </c>
      <c r="Z215" s="39">
        <v>424</v>
      </c>
      <c r="AA215" s="40">
        <v>411</v>
      </c>
      <c r="AB215" s="41">
        <v>225</v>
      </c>
      <c r="AC215" s="108">
        <v>369</v>
      </c>
      <c r="AD215" s="45">
        <v>0</v>
      </c>
      <c r="AE215" s="37">
        <v>100</v>
      </c>
      <c r="AF215" s="46">
        <v>0</v>
      </c>
    </row>
    <row r="216" spans="1:32" s="3" customFormat="1" ht="18.75" customHeight="1">
      <c r="A216" s="32">
        <v>214</v>
      </c>
      <c r="B216" s="33">
        <v>304</v>
      </c>
      <c r="C216" s="34" t="s">
        <v>1593</v>
      </c>
      <c r="D216" s="35" t="s">
        <v>3058</v>
      </c>
      <c r="E216" s="45" t="s">
        <v>3052</v>
      </c>
      <c r="F216" s="47">
        <v>205</v>
      </c>
      <c r="G216" s="38">
        <v>188372678</v>
      </c>
      <c r="H216" s="39">
        <v>248</v>
      </c>
      <c r="I216" s="40">
        <v>238</v>
      </c>
      <c r="J216" s="41">
        <v>188615662</v>
      </c>
      <c r="K216" s="42">
        <v>51</v>
      </c>
      <c r="L216" s="43">
        <v>42</v>
      </c>
      <c r="M216" s="38">
        <v>180904922</v>
      </c>
      <c r="N216" s="39">
        <v>59</v>
      </c>
      <c r="O216" s="40">
        <v>50</v>
      </c>
      <c r="P216" s="41">
        <v>342551547</v>
      </c>
      <c r="Q216" s="42">
        <v>49</v>
      </c>
      <c r="R216" s="43">
        <v>41</v>
      </c>
      <c r="S216" s="38">
        <v>750198507</v>
      </c>
      <c r="T216" s="39">
        <v>143</v>
      </c>
      <c r="U216" s="40">
        <v>137</v>
      </c>
      <c r="V216" s="41">
        <v>26213390</v>
      </c>
      <c r="W216" s="42">
        <v>69</v>
      </c>
      <c r="X216" s="43">
        <v>67</v>
      </c>
      <c r="Y216" s="38">
        <v>116952</v>
      </c>
      <c r="Z216" s="39">
        <v>44</v>
      </c>
      <c r="AA216" s="40">
        <v>36</v>
      </c>
      <c r="AB216" s="41">
        <v>2289</v>
      </c>
      <c r="AC216" s="108">
        <v>384</v>
      </c>
      <c r="AD216" s="45">
        <v>45</v>
      </c>
      <c r="AE216" s="37">
        <v>55</v>
      </c>
      <c r="AF216" s="46">
        <v>0</v>
      </c>
    </row>
    <row r="217" spans="1:32" s="3" customFormat="1" ht="18.75" customHeight="1">
      <c r="A217" s="48">
        <v>215</v>
      </c>
      <c r="B217" s="70">
        <v>377</v>
      </c>
      <c r="C217" s="50" t="s">
        <v>2293</v>
      </c>
      <c r="D217" s="51" t="s">
        <v>1056</v>
      </c>
      <c r="E217" s="52" t="s">
        <v>3052</v>
      </c>
      <c r="F217" s="53">
        <v>206</v>
      </c>
      <c r="G217" s="54">
        <v>187970591</v>
      </c>
      <c r="H217" s="55">
        <v>246</v>
      </c>
      <c r="I217" s="56">
        <v>236</v>
      </c>
      <c r="J217" s="57">
        <v>188840641</v>
      </c>
      <c r="K217" s="58">
        <v>392</v>
      </c>
      <c r="L217" s="59">
        <v>379</v>
      </c>
      <c r="M217" s="54">
        <v>16687548</v>
      </c>
      <c r="N217" s="55">
        <v>452</v>
      </c>
      <c r="O217" s="56">
        <v>440</v>
      </c>
      <c r="P217" s="57">
        <v>16825619</v>
      </c>
      <c r="Q217" s="58">
        <v>457</v>
      </c>
      <c r="R217" s="59">
        <v>444</v>
      </c>
      <c r="S217" s="54">
        <v>55310645</v>
      </c>
      <c r="T217" s="55">
        <v>209</v>
      </c>
      <c r="U217" s="56">
        <v>203</v>
      </c>
      <c r="V217" s="57">
        <v>12476267</v>
      </c>
      <c r="W217" s="58">
        <v>221</v>
      </c>
      <c r="X217" s="59">
        <v>217</v>
      </c>
      <c r="Y217" s="54">
        <v>37574</v>
      </c>
      <c r="Z217" s="55">
        <v>483</v>
      </c>
      <c r="AA217" s="56">
        <v>470</v>
      </c>
      <c r="AB217" s="57">
        <v>98</v>
      </c>
      <c r="AC217" s="109">
        <v>371</v>
      </c>
      <c r="AD217" s="52">
        <v>0</v>
      </c>
      <c r="AE217" s="60">
        <v>100</v>
      </c>
      <c r="AF217" s="61">
        <v>0</v>
      </c>
    </row>
    <row r="218" spans="1:32" s="3" customFormat="1" ht="18.75" customHeight="1">
      <c r="A218" s="167">
        <v>216</v>
      </c>
      <c r="B218" s="168">
        <v>229</v>
      </c>
      <c r="C218" s="169" t="s">
        <v>2636</v>
      </c>
      <c r="D218" s="170" t="s">
        <v>3056</v>
      </c>
      <c r="E218" s="171" t="s">
        <v>3052</v>
      </c>
      <c r="F218" s="172">
        <v>207</v>
      </c>
      <c r="G218" s="173">
        <v>187657981</v>
      </c>
      <c r="H218" s="174">
        <v>249</v>
      </c>
      <c r="I218" s="175">
        <v>239</v>
      </c>
      <c r="J218" s="176">
        <v>187657981</v>
      </c>
      <c r="K218" s="177">
        <v>282</v>
      </c>
      <c r="L218" s="178">
        <v>270</v>
      </c>
      <c r="M218" s="173">
        <v>33810652</v>
      </c>
      <c r="N218" s="174">
        <v>390</v>
      </c>
      <c r="O218" s="175">
        <v>378</v>
      </c>
      <c r="P218" s="176">
        <v>29817374</v>
      </c>
      <c r="Q218" s="177">
        <v>343</v>
      </c>
      <c r="R218" s="178">
        <v>332</v>
      </c>
      <c r="S218" s="173">
        <v>106802756</v>
      </c>
      <c r="T218" s="174">
        <v>218</v>
      </c>
      <c r="U218" s="175">
        <v>212</v>
      </c>
      <c r="V218" s="176">
        <v>11480046</v>
      </c>
      <c r="W218" s="177">
        <v>392</v>
      </c>
      <c r="X218" s="178">
        <v>388</v>
      </c>
      <c r="Y218" s="173">
        <v>5831</v>
      </c>
      <c r="Z218" s="174">
        <v>349</v>
      </c>
      <c r="AA218" s="175">
        <v>337</v>
      </c>
      <c r="AB218" s="176">
        <v>375</v>
      </c>
      <c r="AC218" s="179">
        <v>382</v>
      </c>
      <c r="AD218" s="171">
        <v>0</v>
      </c>
      <c r="AE218" s="180">
        <v>50</v>
      </c>
      <c r="AF218" s="181">
        <v>50</v>
      </c>
    </row>
    <row r="219" spans="1:32" s="3" customFormat="1" ht="18.75" customHeight="1">
      <c r="A219" s="32">
        <v>217</v>
      </c>
      <c r="B219" s="33">
        <v>319</v>
      </c>
      <c r="C219" s="34" t="s">
        <v>3224</v>
      </c>
      <c r="D219" s="35" t="s">
        <v>1696</v>
      </c>
      <c r="E219" s="45" t="s">
        <v>3052</v>
      </c>
      <c r="F219" s="47">
        <v>208</v>
      </c>
      <c r="G219" s="38">
        <v>187125165</v>
      </c>
      <c r="H219" s="39">
        <v>228</v>
      </c>
      <c r="I219" s="40">
        <v>218</v>
      </c>
      <c r="J219" s="41">
        <v>207735686</v>
      </c>
      <c r="K219" s="42">
        <v>417</v>
      </c>
      <c r="L219" s="43">
        <v>404</v>
      </c>
      <c r="M219" s="38">
        <v>12697673</v>
      </c>
      <c r="N219" s="39">
        <v>367</v>
      </c>
      <c r="O219" s="40">
        <v>355</v>
      </c>
      <c r="P219" s="41">
        <v>37272717</v>
      </c>
      <c r="Q219" s="42" t="s">
        <v>3052</v>
      </c>
      <c r="R219" s="43" t="s">
        <v>3052</v>
      </c>
      <c r="S219" s="44" t="s">
        <v>3052</v>
      </c>
      <c r="T219" s="39">
        <v>260</v>
      </c>
      <c r="U219" s="40">
        <v>254</v>
      </c>
      <c r="V219" s="41">
        <v>7065096</v>
      </c>
      <c r="W219" s="42">
        <v>156</v>
      </c>
      <c r="X219" s="43">
        <v>154</v>
      </c>
      <c r="Y219" s="38">
        <v>55156</v>
      </c>
      <c r="Z219" s="39" t="s">
        <v>3052</v>
      </c>
      <c r="AA219" s="40" t="s">
        <v>3052</v>
      </c>
      <c r="AB219" s="62" t="s">
        <v>3052</v>
      </c>
      <c r="AC219" s="108">
        <v>371</v>
      </c>
      <c r="AD219" s="45">
        <v>0</v>
      </c>
      <c r="AE219" s="37">
        <v>100</v>
      </c>
      <c r="AF219" s="46">
        <v>0</v>
      </c>
    </row>
    <row r="220" spans="1:32" s="3" customFormat="1" ht="18.75" customHeight="1">
      <c r="A220" s="32">
        <v>218</v>
      </c>
      <c r="B220" s="33">
        <v>214</v>
      </c>
      <c r="C220" s="34" t="s">
        <v>3217</v>
      </c>
      <c r="D220" s="35" t="s">
        <v>3092</v>
      </c>
      <c r="E220" s="45" t="s">
        <v>3052</v>
      </c>
      <c r="F220" s="47">
        <v>209</v>
      </c>
      <c r="G220" s="38">
        <v>186878537</v>
      </c>
      <c r="H220" s="39">
        <v>239</v>
      </c>
      <c r="I220" s="40">
        <v>229</v>
      </c>
      <c r="J220" s="41">
        <v>195743669</v>
      </c>
      <c r="K220" s="42">
        <v>115</v>
      </c>
      <c r="L220" s="43">
        <v>106</v>
      </c>
      <c r="M220" s="38">
        <v>86185845</v>
      </c>
      <c r="N220" s="39">
        <v>100</v>
      </c>
      <c r="O220" s="40">
        <v>91</v>
      </c>
      <c r="P220" s="41">
        <v>201343584</v>
      </c>
      <c r="Q220" s="42">
        <v>180</v>
      </c>
      <c r="R220" s="43">
        <v>170</v>
      </c>
      <c r="S220" s="38">
        <v>225946477</v>
      </c>
      <c r="T220" s="39">
        <v>50</v>
      </c>
      <c r="U220" s="40">
        <v>47</v>
      </c>
      <c r="V220" s="41">
        <v>73597433</v>
      </c>
      <c r="W220" s="42" t="s">
        <v>3052</v>
      </c>
      <c r="X220" s="43" t="s">
        <v>3052</v>
      </c>
      <c r="Y220" s="44" t="s">
        <v>3052</v>
      </c>
      <c r="Z220" s="39">
        <v>445</v>
      </c>
      <c r="AA220" s="40">
        <v>432</v>
      </c>
      <c r="AB220" s="41">
        <v>172</v>
      </c>
      <c r="AC220" s="108">
        <v>369</v>
      </c>
      <c r="AD220" s="45">
        <v>0</v>
      </c>
      <c r="AE220" s="37">
        <v>20.49</v>
      </c>
      <c r="AF220" s="46">
        <v>79.510000000000005</v>
      </c>
    </row>
    <row r="221" spans="1:32" s="3" customFormat="1" ht="18.75" customHeight="1">
      <c r="A221" s="32">
        <v>219</v>
      </c>
      <c r="B221" s="33">
        <v>220</v>
      </c>
      <c r="C221" s="34" t="s">
        <v>1567</v>
      </c>
      <c r="D221" s="35" t="s">
        <v>1054</v>
      </c>
      <c r="E221" s="45" t="s">
        <v>3052</v>
      </c>
      <c r="F221" s="47">
        <v>210</v>
      </c>
      <c r="G221" s="38">
        <v>185985346</v>
      </c>
      <c r="H221" s="39">
        <v>243</v>
      </c>
      <c r="I221" s="40">
        <v>233</v>
      </c>
      <c r="J221" s="41">
        <v>189693273</v>
      </c>
      <c r="K221" s="42">
        <v>324</v>
      </c>
      <c r="L221" s="43">
        <v>311</v>
      </c>
      <c r="M221" s="38">
        <v>26214395</v>
      </c>
      <c r="N221" s="39">
        <v>242</v>
      </c>
      <c r="O221" s="40">
        <v>233</v>
      </c>
      <c r="P221" s="41">
        <v>78762166</v>
      </c>
      <c r="Q221" s="42">
        <v>251</v>
      </c>
      <c r="R221" s="43">
        <v>240</v>
      </c>
      <c r="S221" s="38">
        <v>164073402</v>
      </c>
      <c r="T221" s="39">
        <v>433</v>
      </c>
      <c r="U221" s="40">
        <v>423</v>
      </c>
      <c r="V221" s="41">
        <v>-1989970</v>
      </c>
      <c r="W221" s="42">
        <v>420</v>
      </c>
      <c r="X221" s="43">
        <v>415</v>
      </c>
      <c r="Y221" s="38">
        <v>2123</v>
      </c>
      <c r="Z221" s="39">
        <v>241</v>
      </c>
      <c r="AA221" s="40">
        <v>230</v>
      </c>
      <c r="AB221" s="41">
        <v>680</v>
      </c>
      <c r="AC221" s="108">
        <v>312</v>
      </c>
      <c r="AD221" s="45">
        <v>0</v>
      </c>
      <c r="AE221" s="37">
        <v>100</v>
      </c>
      <c r="AF221" s="46">
        <v>0</v>
      </c>
    </row>
    <row r="222" spans="1:32" s="3" customFormat="1" ht="18.75" customHeight="1">
      <c r="A222" s="48">
        <v>220</v>
      </c>
      <c r="B222" s="49">
        <v>353</v>
      </c>
      <c r="C222" s="50" t="s">
        <v>684</v>
      </c>
      <c r="D222" s="51" t="s">
        <v>1056</v>
      </c>
      <c r="E222" s="52" t="s">
        <v>3052</v>
      </c>
      <c r="F222" s="53">
        <v>211</v>
      </c>
      <c r="G222" s="54">
        <v>185924800</v>
      </c>
      <c r="H222" s="55">
        <v>240</v>
      </c>
      <c r="I222" s="56">
        <v>230</v>
      </c>
      <c r="J222" s="57">
        <v>194737523</v>
      </c>
      <c r="K222" s="58">
        <v>396</v>
      </c>
      <c r="L222" s="59">
        <v>383</v>
      </c>
      <c r="M222" s="54">
        <v>16457254</v>
      </c>
      <c r="N222" s="55">
        <v>369</v>
      </c>
      <c r="O222" s="56">
        <v>357</v>
      </c>
      <c r="P222" s="57">
        <v>36489550</v>
      </c>
      <c r="Q222" s="58">
        <v>394</v>
      </c>
      <c r="R222" s="59">
        <v>382</v>
      </c>
      <c r="S222" s="54">
        <v>83278977</v>
      </c>
      <c r="T222" s="55">
        <v>292</v>
      </c>
      <c r="U222" s="56">
        <v>284</v>
      </c>
      <c r="V222" s="57">
        <v>5543576</v>
      </c>
      <c r="W222" s="58">
        <v>158</v>
      </c>
      <c r="X222" s="59">
        <v>156</v>
      </c>
      <c r="Y222" s="54">
        <v>54748</v>
      </c>
      <c r="Z222" s="55">
        <v>376</v>
      </c>
      <c r="AA222" s="56">
        <v>363</v>
      </c>
      <c r="AB222" s="57">
        <v>310</v>
      </c>
      <c r="AC222" s="109">
        <v>371</v>
      </c>
      <c r="AD222" s="52">
        <v>0</v>
      </c>
      <c r="AE222" s="60">
        <v>100</v>
      </c>
      <c r="AF222" s="61">
        <v>0</v>
      </c>
    </row>
    <row r="223" spans="1:32" s="3" customFormat="1" ht="18.75" customHeight="1">
      <c r="A223" s="18">
        <v>221</v>
      </c>
      <c r="B223" s="19">
        <v>251</v>
      </c>
      <c r="C223" s="20" t="s">
        <v>206</v>
      </c>
      <c r="D223" s="21" t="s">
        <v>3056</v>
      </c>
      <c r="E223" s="22" t="s">
        <v>3052</v>
      </c>
      <c r="F223" s="23">
        <v>212</v>
      </c>
      <c r="G223" s="24">
        <v>184501565</v>
      </c>
      <c r="H223" s="25">
        <v>254</v>
      </c>
      <c r="I223" s="26">
        <v>244</v>
      </c>
      <c r="J223" s="27">
        <v>184737336</v>
      </c>
      <c r="K223" s="28">
        <v>120</v>
      </c>
      <c r="L223" s="29">
        <v>111</v>
      </c>
      <c r="M223" s="24">
        <v>84185822</v>
      </c>
      <c r="N223" s="25">
        <v>96</v>
      </c>
      <c r="O223" s="26">
        <v>87</v>
      </c>
      <c r="P223" s="27">
        <v>205526174</v>
      </c>
      <c r="Q223" s="28">
        <v>97</v>
      </c>
      <c r="R223" s="29">
        <v>88</v>
      </c>
      <c r="S223" s="24">
        <v>399398286</v>
      </c>
      <c r="T223" s="25">
        <v>126</v>
      </c>
      <c r="U223" s="26">
        <v>120</v>
      </c>
      <c r="V223" s="27">
        <v>29944497</v>
      </c>
      <c r="W223" s="28">
        <v>357</v>
      </c>
      <c r="X223" s="29">
        <v>353</v>
      </c>
      <c r="Y223" s="24">
        <v>11024</v>
      </c>
      <c r="Z223" s="25">
        <v>466</v>
      </c>
      <c r="AA223" s="26">
        <v>453</v>
      </c>
      <c r="AB223" s="27">
        <v>133</v>
      </c>
      <c r="AC223" s="107">
        <v>341</v>
      </c>
      <c r="AD223" s="22">
        <v>0</v>
      </c>
      <c r="AE223" s="30">
        <v>100</v>
      </c>
      <c r="AF223" s="31">
        <v>0</v>
      </c>
    </row>
    <row r="224" spans="1:32" s="3" customFormat="1" ht="18.75" customHeight="1">
      <c r="A224" s="32">
        <v>222</v>
      </c>
      <c r="B224" s="33">
        <v>246</v>
      </c>
      <c r="C224" s="34" t="s">
        <v>1586</v>
      </c>
      <c r="D224" s="35" t="s">
        <v>3051</v>
      </c>
      <c r="E224" s="45" t="s">
        <v>3052</v>
      </c>
      <c r="F224" s="47">
        <v>213</v>
      </c>
      <c r="G224" s="38">
        <v>184027187</v>
      </c>
      <c r="H224" s="39">
        <v>245</v>
      </c>
      <c r="I224" s="40">
        <v>235</v>
      </c>
      <c r="J224" s="41">
        <v>188928435</v>
      </c>
      <c r="K224" s="42">
        <v>416</v>
      </c>
      <c r="L224" s="43">
        <v>403</v>
      </c>
      <c r="M224" s="38">
        <v>13075485</v>
      </c>
      <c r="N224" s="39">
        <v>262</v>
      </c>
      <c r="O224" s="40">
        <v>253</v>
      </c>
      <c r="P224" s="41">
        <v>71805548</v>
      </c>
      <c r="Q224" s="42">
        <v>121</v>
      </c>
      <c r="R224" s="43">
        <v>112</v>
      </c>
      <c r="S224" s="38">
        <v>342028847</v>
      </c>
      <c r="T224" s="39">
        <v>477</v>
      </c>
      <c r="U224" s="40">
        <v>467</v>
      </c>
      <c r="V224" s="41">
        <v>-23806110</v>
      </c>
      <c r="W224" s="42">
        <v>341</v>
      </c>
      <c r="X224" s="43">
        <v>337</v>
      </c>
      <c r="Y224" s="38">
        <v>13227</v>
      </c>
      <c r="Z224" s="39">
        <v>284</v>
      </c>
      <c r="AA224" s="40">
        <v>272</v>
      </c>
      <c r="AB224" s="41">
        <v>531</v>
      </c>
      <c r="AC224" s="108">
        <v>331</v>
      </c>
      <c r="AD224" s="45">
        <v>0</v>
      </c>
      <c r="AE224" s="37">
        <v>100</v>
      </c>
      <c r="AF224" s="46">
        <v>0</v>
      </c>
    </row>
    <row r="225" spans="1:32" s="3" customFormat="1" ht="18.75" customHeight="1">
      <c r="A225" s="32">
        <v>223</v>
      </c>
      <c r="B225" s="33">
        <v>118</v>
      </c>
      <c r="C225" s="34" t="s">
        <v>2275</v>
      </c>
      <c r="D225" s="35" t="s">
        <v>2650</v>
      </c>
      <c r="E225" s="36" t="s">
        <v>3052</v>
      </c>
      <c r="F225" s="37">
        <v>214</v>
      </c>
      <c r="G225" s="38">
        <v>183516576</v>
      </c>
      <c r="H225" s="39">
        <v>259</v>
      </c>
      <c r="I225" s="40">
        <v>249</v>
      </c>
      <c r="J225" s="41">
        <v>183516576</v>
      </c>
      <c r="K225" s="42">
        <v>494</v>
      </c>
      <c r="L225" s="43">
        <v>481</v>
      </c>
      <c r="M225" s="38">
        <v>1696630</v>
      </c>
      <c r="N225" s="39">
        <v>490</v>
      </c>
      <c r="O225" s="40">
        <v>477</v>
      </c>
      <c r="P225" s="41">
        <v>4090715</v>
      </c>
      <c r="Q225" s="42">
        <v>500</v>
      </c>
      <c r="R225" s="43">
        <v>487</v>
      </c>
      <c r="S225" s="38">
        <v>13536557</v>
      </c>
      <c r="T225" s="39">
        <v>395</v>
      </c>
      <c r="U225" s="40">
        <v>385</v>
      </c>
      <c r="V225" s="41">
        <v>1011048</v>
      </c>
      <c r="W225" s="42" t="s">
        <v>3052</v>
      </c>
      <c r="X225" s="43" t="s">
        <v>3052</v>
      </c>
      <c r="Y225" s="44" t="s">
        <v>3052</v>
      </c>
      <c r="Z225" s="39">
        <v>439</v>
      </c>
      <c r="AA225" s="40">
        <v>426</v>
      </c>
      <c r="AB225" s="41">
        <v>184</v>
      </c>
      <c r="AC225" s="108">
        <v>312</v>
      </c>
      <c r="AD225" s="45">
        <v>0</v>
      </c>
      <c r="AE225" s="37">
        <v>100</v>
      </c>
      <c r="AF225" s="46">
        <v>0</v>
      </c>
    </row>
    <row r="226" spans="1:32" s="3" customFormat="1" ht="18.75" customHeight="1">
      <c r="A226" s="32">
        <v>224</v>
      </c>
      <c r="B226" s="67">
        <v>257</v>
      </c>
      <c r="C226" s="34" t="s">
        <v>1041</v>
      </c>
      <c r="D226" s="35" t="s">
        <v>889</v>
      </c>
      <c r="E226" s="45" t="s">
        <v>3052</v>
      </c>
      <c r="F226" s="47">
        <v>215</v>
      </c>
      <c r="G226" s="38">
        <v>183417196</v>
      </c>
      <c r="H226" s="39">
        <v>257</v>
      </c>
      <c r="I226" s="40">
        <v>247</v>
      </c>
      <c r="J226" s="41">
        <v>183654960</v>
      </c>
      <c r="K226" s="42">
        <v>420</v>
      </c>
      <c r="L226" s="43">
        <v>407</v>
      </c>
      <c r="M226" s="38">
        <v>12431961</v>
      </c>
      <c r="N226" s="39">
        <v>213</v>
      </c>
      <c r="O226" s="40">
        <v>204</v>
      </c>
      <c r="P226" s="41">
        <v>94651184</v>
      </c>
      <c r="Q226" s="42">
        <v>183</v>
      </c>
      <c r="R226" s="43">
        <v>173</v>
      </c>
      <c r="S226" s="38">
        <v>222158565</v>
      </c>
      <c r="T226" s="39">
        <v>472</v>
      </c>
      <c r="U226" s="40">
        <v>462</v>
      </c>
      <c r="V226" s="41">
        <v>-19348210</v>
      </c>
      <c r="W226" s="42">
        <v>311</v>
      </c>
      <c r="X226" s="43">
        <v>307</v>
      </c>
      <c r="Y226" s="38">
        <v>17654</v>
      </c>
      <c r="Z226" s="39">
        <v>231</v>
      </c>
      <c r="AA226" s="40">
        <v>220</v>
      </c>
      <c r="AB226" s="41">
        <v>704</v>
      </c>
      <c r="AC226" s="108">
        <v>331</v>
      </c>
      <c r="AD226" s="45">
        <v>0</v>
      </c>
      <c r="AE226" s="37">
        <v>100</v>
      </c>
      <c r="AF226" s="46">
        <v>0</v>
      </c>
    </row>
    <row r="227" spans="1:32" s="3" customFormat="1" ht="18.75" customHeight="1">
      <c r="A227" s="48">
        <v>225</v>
      </c>
      <c r="B227" s="49">
        <v>294</v>
      </c>
      <c r="C227" s="50" t="s">
        <v>2298</v>
      </c>
      <c r="D227" s="51" t="s">
        <v>3058</v>
      </c>
      <c r="E227" s="52" t="s">
        <v>3052</v>
      </c>
      <c r="F227" s="53">
        <v>216</v>
      </c>
      <c r="G227" s="54">
        <v>183152149</v>
      </c>
      <c r="H227" s="55">
        <v>261</v>
      </c>
      <c r="I227" s="56">
        <v>251</v>
      </c>
      <c r="J227" s="57">
        <v>183152149</v>
      </c>
      <c r="K227" s="58">
        <v>146</v>
      </c>
      <c r="L227" s="59">
        <v>137</v>
      </c>
      <c r="M227" s="54">
        <v>71144541</v>
      </c>
      <c r="N227" s="55">
        <v>186</v>
      </c>
      <c r="O227" s="56">
        <v>177</v>
      </c>
      <c r="P227" s="57">
        <v>113081677</v>
      </c>
      <c r="Q227" s="58">
        <v>113</v>
      </c>
      <c r="R227" s="59">
        <v>104</v>
      </c>
      <c r="S227" s="54">
        <v>358319643</v>
      </c>
      <c r="T227" s="55">
        <v>225</v>
      </c>
      <c r="U227" s="56">
        <v>219</v>
      </c>
      <c r="V227" s="57">
        <v>11092324</v>
      </c>
      <c r="W227" s="58">
        <v>264</v>
      </c>
      <c r="X227" s="59">
        <v>260</v>
      </c>
      <c r="Y227" s="54">
        <v>26727</v>
      </c>
      <c r="Z227" s="55">
        <v>116</v>
      </c>
      <c r="AA227" s="56">
        <v>106</v>
      </c>
      <c r="AB227" s="57">
        <v>1271</v>
      </c>
      <c r="AC227" s="109">
        <v>383</v>
      </c>
      <c r="AD227" s="52">
        <v>0</v>
      </c>
      <c r="AE227" s="60">
        <v>100</v>
      </c>
      <c r="AF227" s="61">
        <v>0</v>
      </c>
    </row>
    <row r="228" spans="1:32" s="3" customFormat="1" ht="18.75" customHeight="1">
      <c r="A228" s="18">
        <v>226</v>
      </c>
      <c r="B228" s="19">
        <v>170</v>
      </c>
      <c r="C228" s="20" t="s">
        <v>2380</v>
      </c>
      <c r="D228" s="21" t="s">
        <v>88</v>
      </c>
      <c r="E228" s="22" t="s">
        <v>3052</v>
      </c>
      <c r="F228" s="23">
        <v>217</v>
      </c>
      <c r="G228" s="24">
        <v>182337848</v>
      </c>
      <c r="H228" s="25">
        <v>262</v>
      </c>
      <c r="I228" s="26">
        <v>252</v>
      </c>
      <c r="J228" s="27">
        <v>182468012</v>
      </c>
      <c r="K228" s="28">
        <v>201</v>
      </c>
      <c r="L228" s="29">
        <v>189</v>
      </c>
      <c r="M228" s="24">
        <v>49001003</v>
      </c>
      <c r="N228" s="25">
        <v>227</v>
      </c>
      <c r="O228" s="26">
        <v>218</v>
      </c>
      <c r="P228" s="27">
        <v>85505410</v>
      </c>
      <c r="Q228" s="28">
        <v>269</v>
      </c>
      <c r="R228" s="29">
        <v>258</v>
      </c>
      <c r="S228" s="24">
        <v>149130029</v>
      </c>
      <c r="T228" s="25">
        <v>170</v>
      </c>
      <c r="U228" s="26">
        <v>164</v>
      </c>
      <c r="V228" s="27">
        <v>19188987</v>
      </c>
      <c r="W228" s="28">
        <v>93</v>
      </c>
      <c r="X228" s="29">
        <v>91</v>
      </c>
      <c r="Y228" s="24">
        <v>91523</v>
      </c>
      <c r="Z228" s="25">
        <v>221</v>
      </c>
      <c r="AA228" s="26">
        <v>210</v>
      </c>
      <c r="AB228" s="27">
        <v>722</v>
      </c>
      <c r="AC228" s="107">
        <v>314</v>
      </c>
      <c r="AD228" s="22">
        <v>0</v>
      </c>
      <c r="AE228" s="30">
        <v>0.04</v>
      </c>
      <c r="AF228" s="31">
        <v>99.96</v>
      </c>
    </row>
    <row r="229" spans="1:32" s="3" customFormat="1" ht="18.75" customHeight="1">
      <c r="A229" s="137">
        <v>227</v>
      </c>
      <c r="B229" s="138">
        <v>187</v>
      </c>
      <c r="C229" s="139" t="s">
        <v>2626</v>
      </c>
      <c r="D229" s="140" t="s">
        <v>3056</v>
      </c>
      <c r="E229" s="141" t="s">
        <v>3052</v>
      </c>
      <c r="F229" s="142">
        <v>218</v>
      </c>
      <c r="G229" s="143">
        <v>182222798</v>
      </c>
      <c r="H229" s="144">
        <v>168</v>
      </c>
      <c r="I229" s="145">
        <v>159</v>
      </c>
      <c r="J229" s="146">
        <v>267935178</v>
      </c>
      <c r="K229" s="147">
        <v>215</v>
      </c>
      <c r="L229" s="148">
        <v>203</v>
      </c>
      <c r="M229" s="143">
        <v>46260554</v>
      </c>
      <c r="N229" s="144">
        <v>342</v>
      </c>
      <c r="O229" s="145">
        <v>330</v>
      </c>
      <c r="P229" s="146">
        <v>44381331</v>
      </c>
      <c r="Q229" s="147">
        <v>242</v>
      </c>
      <c r="R229" s="148">
        <v>231</v>
      </c>
      <c r="S229" s="143">
        <v>169580207</v>
      </c>
      <c r="T229" s="144">
        <v>160</v>
      </c>
      <c r="U229" s="145">
        <v>154</v>
      </c>
      <c r="V229" s="146">
        <v>21284511</v>
      </c>
      <c r="W229" s="147">
        <v>124</v>
      </c>
      <c r="X229" s="148">
        <v>122</v>
      </c>
      <c r="Y229" s="143">
        <v>67502</v>
      </c>
      <c r="Z229" s="144">
        <v>266</v>
      </c>
      <c r="AA229" s="145">
        <v>255</v>
      </c>
      <c r="AB229" s="146">
        <v>598</v>
      </c>
      <c r="AC229" s="149">
        <v>383</v>
      </c>
      <c r="AD229" s="141">
        <v>0</v>
      </c>
      <c r="AE229" s="150">
        <v>0</v>
      </c>
      <c r="AF229" s="151">
        <v>100</v>
      </c>
    </row>
    <row r="230" spans="1:32" s="3" customFormat="1" ht="18.75" customHeight="1">
      <c r="A230" s="137">
        <v>228</v>
      </c>
      <c r="B230" s="188">
        <v>278</v>
      </c>
      <c r="C230" s="139" t="s">
        <v>2160</v>
      </c>
      <c r="D230" s="140" t="s">
        <v>3056</v>
      </c>
      <c r="E230" s="141" t="s">
        <v>3052</v>
      </c>
      <c r="F230" s="142">
        <v>219</v>
      </c>
      <c r="G230" s="143">
        <v>182150079</v>
      </c>
      <c r="H230" s="144">
        <v>236</v>
      </c>
      <c r="I230" s="145">
        <v>226</v>
      </c>
      <c r="J230" s="146">
        <v>196693301</v>
      </c>
      <c r="K230" s="147">
        <v>451</v>
      </c>
      <c r="L230" s="148">
        <v>438</v>
      </c>
      <c r="M230" s="143">
        <v>9165431</v>
      </c>
      <c r="N230" s="144">
        <v>482</v>
      </c>
      <c r="O230" s="145">
        <v>469</v>
      </c>
      <c r="P230" s="146">
        <v>8730198</v>
      </c>
      <c r="Q230" s="147">
        <v>405</v>
      </c>
      <c r="R230" s="148">
        <v>393</v>
      </c>
      <c r="S230" s="143">
        <v>77782417</v>
      </c>
      <c r="T230" s="144">
        <v>411</v>
      </c>
      <c r="U230" s="145">
        <v>401</v>
      </c>
      <c r="V230" s="146">
        <v>422160</v>
      </c>
      <c r="W230" s="147" t="s">
        <v>3052</v>
      </c>
      <c r="X230" s="148" t="s">
        <v>3052</v>
      </c>
      <c r="Y230" s="186" t="s">
        <v>3052</v>
      </c>
      <c r="Z230" s="144">
        <v>431</v>
      </c>
      <c r="AA230" s="145">
        <v>418</v>
      </c>
      <c r="AB230" s="146">
        <v>203</v>
      </c>
      <c r="AC230" s="149">
        <v>383</v>
      </c>
      <c r="AD230" s="141">
        <v>0</v>
      </c>
      <c r="AE230" s="150">
        <v>100</v>
      </c>
      <c r="AF230" s="151">
        <v>0</v>
      </c>
    </row>
    <row r="231" spans="1:32" s="3" customFormat="1" ht="18.75" customHeight="1">
      <c r="A231" s="32">
        <v>229</v>
      </c>
      <c r="B231" s="33">
        <v>249</v>
      </c>
      <c r="C231" s="34" t="s">
        <v>1965</v>
      </c>
      <c r="D231" s="35" t="s">
        <v>993</v>
      </c>
      <c r="E231" s="45" t="s">
        <v>3052</v>
      </c>
      <c r="F231" s="47">
        <v>220</v>
      </c>
      <c r="G231" s="38">
        <v>181702814</v>
      </c>
      <c r="H231" s="39">
        <v>253</v>
      </c>
      <c r="I231" s="40">
        <v>243</v>
      </c>
      <c r="J231" s="41">
        <v>185063937</v>
      </c>
      <c r="K231" s="42">
        <v>300</v>
      </c>
      <c r="L231" s="43">
        <v>288</v>
      </c>
      <c r="M231" s="38">
        <v>29968501</v>
      </c>
      <c r="N231" s="39">
        <v>196</v>
      </c>
      <c r="O231" s="40">
        <v>187</v>
      </c>
      <c r="P231" s="41">
        <v>106680735</v>
      </c>
      <c r="Q231" s="42">
        <v>247</v>
      </c>
      <c r="R231" s="43">
        <v>236</v>
      </c>
      <c r="S231" s="38">
        <v>165755773</v>
      </c>
      <c r="T231" s="39">
        <v>320</v>
      </c>
      <c r="U231" s="40">
        <v>312</v>
      </c>
      <c r="V231" s="41">
        <v>4105577</v>
      </c>
      <c r="W231" s="42">
        <v>435</v>
      </c>
      <c r="X231" s="43">
        <v>430</v>
      </c>
      <c r="Y231" s="38">
        <v>580</v>
      </c>
      <c r="Z231" s="39">
        <v>254</v>
      </c>
      <c r="AA231" s="40">
        <v>243</v>
      </c>
      <c r="AB231" s="41">
        <v>638</v>
      </c>
      <c r="AC231" s="108">
        <v>311</v>
      </c>
      <c r="AD231" s="45">
        <v>0</v>
      </c>
      <c r="AE231" s="37">
        <v>92</v>
      </c>
      <c r="AF231" s="46">
        <v>8</v>
      </c>
    </row>
    <row r="232" spans="1:32" s="3" customFormat="1" ht="18.75" customHeight="1">
      <c r="A232" s="48">
        <v>230</v>
      </c>
      <c r="B232" s="49">
        <v>200</v>
      </c>
      <c r="C232" s="50" t="s">
        <v>301</v>
      </c>
      <c r="D232" s="51" t="s">
        <v>3106</v>
      </c>
      <c r="E232" s="52" t="s">
        <v>3052</v>
      </c>
      <c r="F232" s="53">
        <v>221</v>
      </c>
      <c r="G232" s="54">
        <v>181440752</v>
      </c>
      <c r="H232" s="55">
        <v>263</v>
      </c>
      <c r="I232" s="56">
        <v>253</v>
      </c>
      <c r="J232" s="57">
        <v>181798319</v>
      </c>
      <c r="K232" s="58">
        <v>174</v>
      </c>
      <c r="L232" s="59">
        <v>163</v>
      </c>
      <c r="M232" s="54">
        <v>59968126</v>
      </c>
      <c r="N232" s="55">
        <v>116</v>
      </c>
      <c r="O232" s="56">
        <v>107</v>
      </c>
      <c r="P232" s="57">
        <v>176372851</v>
      </c>
      <c r="Q232" s="58">
        <v>189</v>
      </c>
      <c r="R232" s="59">
        <v>179</v>
      </c>
      <c r="S232" s="54">
        <v>215113977</v>
      </c>
      <c r="T232" s="55">
        <v>125</v>
      </c>
      <c r="U232" s="56">
        <v>119</v>
      </c>
      <c r="V232" s="57">
        <v>30856713</v>
      </c>
      <c r="W232" s="58" t="s">
        <v>3052</v>
      </c>
      <c r="X232" s="59" t="s">
        <v>3052</v>
      </c>
      <c r="Y232" s="65" t="s">
        <v>3052</v>
      </c>
      <c r="Z232" s="55">
        <v>303</v>
      </c>
      <c r="AA232" s="56">
        <v>291</v>
      </c>
      <c r="AB232" s="57">
        <v>484</v>
      </c>
      <c r="AC232" s="109">
        <v>369</v>
      </c>
      <c r="AD232" s="52">
        <v>0</v>
      </c>
      <c r="AE232" s="60">
        <v>100</v>
      </c>
      <c r="AF232" s="61">
        <v>0</v>
      </c>
    </row>
    <row r="233" spans="1:32" s="3" customFormat="1" ht="18.75" customHeight="1">
      <c r="A233" s="18">
        <v>231</v>
      </c>
      <c r="B233" s="19">
        <v>207</v>
      </c>
      <c r="C233" s="20" t="s">
        <v>313</v>
      </c>
      <c r="D233" s="21" t="s">
        <v>3098</v>
      </c>
      <c r="E233" s="22" t="s">
        <v>3052</v>
      </c>
      <c r="F233" s="23">
        <v>222</v>
      </c>
      <c r="G233" s="24">
        <v>178857826</v>
      </c>
      <c r="H233" s="25">
        <v>251</v>
      </c>
      <c r="I233" s="26">
        <v>241</v>
      </c>
      <c r="J233" s="27">
        <v>186018357</v>
      </c>
      <c r="K233" s="28">
        <v>236</v>
      </c>
      <c r="L233" s="29">
        <v>224</v>
      </c>
      <c r="M233" s="24">
        <v>42163699</v>
      </c>
      <c r="N233" s="25">
        <v>210</v>
      </c>
      <c r="O233" s="26">
        <v>201</v>
      </c>
      <c r="P233" s="27">
        <v>95536841</v>
      </c>
      <c r="Q233" s="28">
        <v>279</v>
      </c>
      <c r="R233" s="29">
        <v>268</v>
      </c>
      <c r="S233" s="24">
        <v>142328278</v>
      </c>
      <c r="T233" s="25">
        <v>158</v>
      </c>
      <c r="U233" s="26">
        <v>152</v>
      </c>
      <c r="V233" s="27">
        <v>22232847</v>
      </c>
      <c r="W233" s="28">
        <v>352</v>
      </c>
      <c r="X233" s="29">
        <v>348</v>
      </c>
      <c r="Y233" s="24">
        <v>11688</v>
      </c>
      <c r="Z233" s="25">
        <v>206</v>
      </c>
      <c r="AA233" s="26">
        <v>195</v>
      </c>
      <c r="AB233" s="27">
        <v>771</v>
      </c>
      <c r="AC233" s="107">
        <v>332</v>
      </c>
      <c r="AD233" s="22">
        <v>0</v>
      </c>
      <c r="AE233" s="30">
        <v>100</v>
      </c>
      <c r="AF233" s="31">
        <v>0</v>
      </c>
    </row>
    <row r="234" spans="1:32" s="3" customFormat="1" ht="18.75" customHeight="1">
      <c r="A234" s="32">
        <v>232</v>
      </c>
      <c r="B234" s="33">
        <v>183</v>
      </c>
      <c r="C234" s="34" t="s">
        <v>216</v>
      </c>
      <c r="D234" s="35" t="s">
        <v>1699</v>
      </c>
      <c r="E234" s="45" t="s">
        <v>3052</v>
      </c>
      <c r="F234" s="47">
        <v>223</v>
      </c>
      <c r="G234" s="38">
        <v>178616416</v>
      </c>
      <c r="H234" s="39">
        <v>256</v>
      </c>
      <c r="I234" s="40">
        <v>246</v>
      </c>
      <c r="J234" s="41">
        <v>183972988</v>
      </c>
      <c r="K234" s="42">
        <v>278</v>
      </c>
      <c r="L234" s="43">
        <v>266</v>
      </c>
      <c r="M234" s="38">
        <v>34797404</v>
      </c>
      <c r="N234" s="39">
        <v>233</v>
      </c>
      <c r="O234" s="40">
        <v>224</v>
      </c>
      <c r="P234" s="41">
        <v>83598394</v>
      </c>
      <c r="Q234" s="42">
        <v>363</v>
      </c>
      <c r="R234" s="43">
        <v>352</v>
      </c>
      <c r="S234" s="38">
        <v>99204499</v>
      </c>
      <c r="T234" s="39">
        <v>258</v>
      </c>
      <c r="U234" s="40">
        <v>252</v>
      </c>
      <c r="V234" s="41">
        <v>7208087</v>
      </c>
      <c r="W234" s="42">
        <v>434</v>
      </c>
      <c r="X234" s="43">
        <v>429</v>
      </c>
      <c r="Y234" s="38">
        <v>651</v>
      </c>
      <c r="Z234" s="39">
        <v>138</v>
      </c>
      <c r="AA234" s="40">
        <v>127</v>
      </c>
      <c r="AB234" s="41">
        <v>1119</v>
      </c>
      <c r="AC234" s="108">
        <v>311</v>
      </c>
      <c r="AD234" s="45">
        <v>0</v>
      </c>
      <c r="AE234" s="37">
        <v>100</v>
      </c>
      <c r="AF234" s="46">
        <v>0</v>
      </c>
    </row>
    <row r="235" spans="1:32" s="3" customFormat="1" ht="18.75" customHeight="1">
      <c r="A235" s="137">
        <v>233</v>
      </c>
      <c r="B235" s="138">
        <v>161</v>
      </c>
      <c r="C235" s="139" t="s">
        <v>685</v>
      </c>
      <c r="D235" s="140" t="s">
        <v>3056</v>
      </c>
      <c r="E235" s="141" t="s">
        <v>3052</v>
      </c>
      <c r="F235" s="142">
        <v>224</v>
      </c>
      <c r="G235" s="143">
        <v>178125600</v>
      </c>
      <c r="H235" s="144">
        <v>265</v>
      </c>
      <c r="I235" s="145">
        <v>255</v>
      </c>
      <c r="J235" s="146">
        <v>181771605</v>
      </c>
      <c r="K235" s="147">
        <v>196</v>
      </c>
      <c r="L235" s="148">
        <v>184</v>
      </c>
      <c r="M235" s="143">
        <v>50461103</v>
      </c>
      <c r="N235" s="144">
        <v>194</v>
      </c>
      <c r="O235" s="145">
        <v>185</v>
      </c>
      <c r="P235" s="146">
        <v>108721889</v>
      </c>
      <c r="Q235" s="147">
        <v>199</v>
      </c>
      <c r="R235" s="148">
        <v>189</v>
      </c>
      <c r="S235" s="143">
        <v>206214644</v>
      </c>
      <c r="T235" s="144">
        <v>436</v>
      </c>
      <c r="U235" s="145">
        <v>426</v>
      </c>
      <c r="V235" s="146">
        <v>-2542211</v>
      </c>
      <c r="W235" s="147">
        <v>137</v>
      </c>
      <c r="X235" s="148">
        <v>135</v>
      </c>
      <c r="Y235" s="143">
        <v>60931</v>
      </c>
      <c r="Z235" s="144">
        <v>177</v>
      </c>
      <c r="AA235" s="145">
        <v>166</v>
      </c>
      <c r="AB235" s="146">
        <v>895</v>
      </c>
      <c r="AC235" s="149">
        <v>352</v>
      </c>
      <c r="AD235" s="141">
        <v>0</v>
      </c>
      <c r="AE235" s="150">
        <v>1</v>
      </c>
      <c r="AF235" s="151">
        <v>99</v>
      </c>
    </row>
    <row r="236" spans="1:32" s="3" customFormat="1" ht="18.75" customHeight="1">
      <c r="A236" s="32">
        <v>234</v>
      </c>
      <c r="B236" s="33">
        <v>243</v>
      </c>
      <c r="C236" s="34" t="s">
        <v>307</v>
      </c>
      <c r="D236" s="35" t="s">
        <v>88</v>
      </c>
      <c r="E236" s="45" t="s">
        <v>3052</v>
      </c>
      <c r="F236" s="47">
        <v>225</v>
      </c>
      <c r="G236" s="38">
        <v>176914857</v>
      </c>
      <c r="H236" s="39">
        <v>264</v>
      </c>
      <c r="I236" s="40">
        <v>254</v>
      </c>
      <c r="J236" s="41">
        <v>181787039</v>
      </c>
      <c r="K236" s="42" t="s">
        <v>3052</v>
      </c>
      <c r="L236" s="43" t="s">
        <v>3052</v>
      </c>
      <c r="M236" s="44" t="s">
        <v>3052</v>
      </c>
      <c r="N236" s="39">
        <v>289</v>
      </c>
      <c r="O236" s="40">
        <v>279</v>
      </c>
      <c r="P236" s="41">
        <v>60129000</v>
      </c>
      <c r="Q236" s="42">
        <v>371</v>
      </c>
      <c r="R236" s="43">
        <v>359</v>
      </c>
      <c r="S236" s="38">
        <v>95804444</v>
      </c>
      <c r="T236" s="39" t="s">
        <v>3052</v>
      </c>
      <c r="U236" s="40" t="s">
        <v>3052</v>
      </c>
      <c r="V236" s="62" t="s">
        <v>3052</v>
      </c>
      <c r="W236" s="42">
        <v>376</v>
      </c>
      <c r="X236" s="43">
        <v>372</v>
      </c>
      <c r="Y236" s="38">
        <v>9176</v>
      </c>
      <c r="Z236" s="39">
        <v>282</v>
      </c>
      <c r="AA236" s="40">
        <v>270</v>
      </c>
      <c r="AB236" s="41">
        <v>542</v>
      </c>
      <c r="AC236" s="108">
        <v>352</v>
      </c>
      <c r="AD236" s="45">
        <v>0</v>
      </c>
      <c r="AE236" s="37">
        <v>49</v>
      </c>
      <c r="AF236" s="46">
        <v>51</v>
      </c>
    </row>
    <row r="237" spans="1:32" s="3" customFormat="1" ht="18.75" customHeight="1">
      <c r="A237" s="48">
        <v>235</v>
      </c>
      <c r="B237" s="49">
        <v>351</v>
      </c>
      <c r="C237" s="50" t="s">
        <v>660</v>
      </c>
      <c r="D237" s="51" t="s">
        <v>3058</v>
      </c>
      <c r="E237" s="52" t="s">
        <v>3052</v>
      </c>
      <c r="F237" s="53">
        <v>226</v>
      </c>
      <c r="G237" s="54">
        <v>176421655</v>
      </c>
      <c r="H237" s="55">
        <v>258</v>
      </c>
      <c r="I237" s="56">
        <v>248</v>
      </c>
      <c r="J237" s="57">
        <v>183595337</v>
      </c>
      <c r="K237" s="58">
        <v>346</v>
      </c>
      <c r="L237" s="59">
        <v>333</v>
      </c>
      <c r="M237" s="54">
        <v>22540828</v>
      </c>
      <c r="N237" s="55">
        <v>291</v>
      </c>
      <c r="O237" s="56">
        <v>281</v>
      </c>
      <c r="P237" s="57">
        <v>59806780</v>
      </c>
      <c r="Q237" s="58">
        <v>195</v>
      </c>
      <c r="R237" s="59">
        <v>185</v>
      </c>
      <c r="S237" s="54">
        <v>210346087</v>
      </c>
      <c r="T237" s="55">
        <v>295</v>
      </c>
      <c r="U237" s="56">
        <v>287</v>
      </c>
      <c r="V237" s="57">
        <v>5466548</v>
      </c>
      <c r="W237" s="58">
        <v>100</v>
      </c>
      <c r="X237" s="59">
        <v>98</v>
      </c>
      <c r="Y237" s="54">
        <v>86184</v>
      </c>
      <c r="Z237" s="55">
        <v>324</v>
      </c>
      <c r="AA237" s="56">
        <v>312</v>
      </c>
      <c r="AB237" s="57">
        <v>425</v>
      </c>
      <c r="AC237" s="109">
        <v>371</v>
      </c>
      <c r="AD237" s="52">
        <v>0.01</v>
      </c>
      <c r="AE237" s="60">
        <v>99.99</v>
      </c>
      <c r="AF237" s="61">
        <v>0</v>
      </c>
    </row>
    <row r="238" spans="1:32" s="3" customFormat="1" ht="18.75" customHeight="1">
      <c r="A238" s="167">
        <v>236</v>
      </c>
      <c r="B238" s="168">
        <v>264</v>
      </c>
      <c r="C238" s="169" t="s">
        <v>2639</v>
      </c>
      <c r="D238" s="170" t="s">
        <v>3056</v>
      </c>
      <c r="E238" s="171" t="s">
        <v>3052</v>
      </c>
      <c r="F238" s="172">
        <v>227</v>
      </c>
      <c r="G238" s="173">
        <v>175822792</v>
      </c>
      <c r="H238" s="174">
        <v>273</v>
      </c>
      <c r="I238" s="175">
        <v>263</v>
      </c>
      <c r="J238" s="176">
        <v>176622925</v>
      </c>
      <c r="K238" s="177">
        <v>361</v>
      </c>
      <c r="L238" s="178">
        <v>348</v>
      </c>
      <c r="M238" s="173">
        <v>20808262</v>
      </c>
      <c r="N238" s="174" t="s">
        <v>3052</v>
      </c>
      <c r="O238" s="175" t="s">
        <v>3052</v>
      </c>
      <c r="P238" s="183" t="s">
        <v>3052</v>
      </c>
      <c r="Q238" s="177">
        <v>451</v>
      </c>
      <c r="R238" s="178">
        <v>438</v>
      </c>
      <c r="S238" s="173">
        <v>58850207</v>
      </c>
      <c r="T238" s="174">
        <v>428</v>
      </c>
      <c r="U238" s="175">
        <v>418</v>
      </c>
      <c r="V238" s="176">
        <v>-1073643</v>
      </c>
      <c r="W238" s="177">
        <v>439</v>
      </c>
      <c r="X238" s="178">
        <v>434</v>
      </c>
      <c r="Y238" s="173">
        <v>484</v>
      </c>
      <c r="Z238" s="174">
        <v>420</v>
      </c>
      <c r="AA238" s="175">
        <v>407</v>
      </c>
      <c r="AB238" s="176">
        <v>243</v>
      </c>
      <c r="AC238" s="179">
        <v>369</v>
      </c>
      <c r="AD238" s="171">
        <v>0</v>
      </c>
      <c r="AE238" s="180">
        <v>0</v>
      </c>
      <c r="AF238" s="181">
        <v>100</v>
      </c>
    </row>
    <row r="239" spans="1:32" s="3" customFormat="1" ht="18.75" customHeight="1">
      <c r="A239" s="32">
        <v>237</v>
      </c>
      <c r="B239" s="33">
        <v>495</v>
      </c>
      <c r="C239" s="34" t="s">
        <v>654</v>
      </c>
      <c r="D239" s="35" t="s">
        <v>88</v>
      </c>
      <c r="E239" s="45" t="s">
        <v>3052</v>
      </c>
      <c r="F239" s="47">
        <v>228</v>
      </c>
      <c r="G239" s="38">
        <v>175097856</v>
      </c>
      <c r="H239" s="39">
        <v>274</v>
      </c>
      <c r="I239" s="40">
        <v>264</v>
      </c>
      <c r="J239" s="41">
        <v>175111249</v>
      </c>
      <c r="K239" s="42">
        <v>96</v>
      </c>
      <c r="L239" s="43">
        <v>87</v>
      </c>
      <c r="M239" s="38">
        <v>105225269</v>
      </c>
      <c r="N239" s="39">
        <v>161</v>
      </c>
      <c r="O239" s="40">
        <v>152</v>
      </c>
      <c r="P239" s="41">
        <v>130742603</v>
      </c>
      <c r="Q239" s="42">
        <v>272</v>
      </c>
      <c r="R239" s="43">
        <v>261</v>
      </c>
      <c r="S239" s="38">
        <v>148123210</v>
      </c>
      <c r="T239" s="39">
        <v>38</v>
      </c>
      <c r="U239" s="40">
        <v>35</v>
      </c>
      <c r="V239" s="41">
        <v>94246377</v>
      </c>
      <c r="W239" s="42" t="s">
        <v>3052</v>
      </c>
      <c r="X239" s="43" t="s">
        <v>3052</v>
      </c>
      <c r="Y239" s="44" t="s">
        <v>3052</v>
      </c>
      <c r="Z239" s="39">
        <v>355</v>
      </c>
      <c r="AA239" s="40">
        <v>342</v>
      </c>
      <c r="AB239" s="41">
        <v>342</v>
      </c>
      <c r="AC239" s="108">
        <v>210</v>
      </c>
      <c r="AD239" s="45">
        <v>0</v>
      </c>
      <c r="AE239" s="37">
        <v>100</v>
      </c>
      <c r="AF239" s="46">
        <v>0</v>
      </c>
    </row>
    <row r="240" spans="1:32" s="3" customFormat="1" ht="18.75" customHeight="1">
      <c r="A240" s="137">
        <v>238</v>
      </c>
      <c r="B240" s="138" t="s">
        <v>3052</v>
      </c>
      <c r="C240" s="188" t="s">
        <v>3052</v>
      </c>
      <c r="D240" s="140" t="s">
        <v>3056</v>
      </c>
      <c r="E240" s="141" t="s">
        <v>3052</v>
      </c>
      <c r="F240" s="142">
        <v>229</v>
      </c>
      <c r="G240" s="186" t="s">
        <v>3052</v>
      </c>
      <c r="H240" s="144">
        <v>226</v>
      </c>
      <c r="I240" s="145">
        <v>216</v>
      </c>
      <c r="J240" s="187" t="s">
        <v>3052</v>
      </c>
      <c r="K240" s="147">
        <v>296</v>
      </c>
      <c r="L240" s="148">
        <v>284</v>
      </c>
      <c r="M240" s="186" t="s">
        <v>3052</v>
      </c>
      <c r="N240" s="144">
        <v>383</v>
      </c>
      <c r="O240" s="145">
        <v>371</v>
      </c>
      <c r="P240" s="187" t="s">
        <v>3052</v>
      </c>
      <c r="Q240" s="147">
        <v>300</v>
      </c>
      <c r="R240" s="148">
        <v>289</v>
      </c>
      <c r="S240" s="186" t="s">
        <v>3052</v>
      </c>
      <c r="T240" s="144">
        <v>268</v>
      </c>
      <c r="U240" s="145">
        <v>261</v>
      </c>
      <c r="V240" s="187" t="s">
        <v>3052</v>
      </c>
      <c r="W240" s="147">
        <v>129</v>
      </c>
      <c r="X240" s="148">
        <v>127</v>
      </c>
      <c r="Y240" s="186" t="s">
        <v>3052</v>
      </c>
      <c r="Z240" s="144">
        <v>444</v>
      </c>
      <c r="AA240" s="145">
        <v>431</v>
      </c>
      <c r="AB240" s="187" t="s">
        <v>3052</v>
      </c>
      <c r="AC240" s="149">
        <v>351</v>
      </c>
      <c r="AD240" s="141">
        <v>0</v>
      </c>
      <c r="AE240" s="150">
        <v>51</v>
      </c>
      <c r="AF240" s="151">
        <v>49</v>
      </c>
    </row>
    <row r="241" spans="1:32" s="3" customFormat="1" ht="18.75" customHeight="1">
      <c r="A241" s="32">
        <v>239</v>
      </c>
      <c r="B241" s="33">
        <v>241</v>
      </c>
      <c r="C241" s="34" t="s">
        <v>203</v>
      </c>
      <c r="D241" s="35" t="s">
        <v>3051</v>
      </c>
      <c r="E241" s="45" t="s">
        <v>3052</v>
      </c>
      <c r="F241" s="47">
        <v>230</v>
      </c>
      <c r="G241" s="38">
        <v>173176227</v>
      </c>
      <c r="H241" s="39">
        <v>216</v>
      </c>
      <c r="I241" s="40">
        <v>206</v>
      </c>
      <c r="J241" s="41">
        <v>212147773</v>
      </c>
      <c r="K241" s="42">
        <v>252</v>
      </c>
      <c r="L241" s="43">
        <v>240</v>
      </c>
      <c r="M241" s="38">
        <v>38745547</v>
      </c>
      <c r="N241" s="39">
        <v>260</v>
      </c>
      <c r="O241" s="40">
        <v>251</v>
      </c>
      <c r="P241" s="41">
        <v>72722775</v>
      </c>
      <c r="Q241" s="42">
        <v>306</v>
      </c>
      <c r="R241" s="43">
        <v>295</v>
      </c>
      <c r="S241" s="38">
        <v>120815014</v>
      </c>
      <c r="T241" s="39">
        <v>221</v>
      </c>
      <c r="U241" s="40">
        <v>215</v>
      </c>
      <c r="V241" s="41">
        <v>11440396</v>
      </c>
      <c r="W241" s="42">
        <v>283</v>
      </c>
      <c r="X241" s="43">
        <v>279</v>
      </c>
      <c r="Y241" s="38">
        <v>23451</v>
      </c>
      <c r="Z241" s="39">
        <v>407</v>
      </c>
      <c r="AA241" s="40">
        <v>394</v>
      </c>
      <c r="AB241" s="41">
        <v>260</v>
      </c>
      <c r="AC241" s="108">
        <v>351</v>
      </c>
      <c r="AD241" s="45">
        <v>0</v>
      </c>
      <c r="AE241" s="37">
        <v>0.01</v>
      </c>
      <c r="AF241" s="46">
        <v>99.99</v>
      </c>
    </row>
    <row r="242" spans="1:32" s="3" customFormat="1" ht="18.75" customHeight="1">
      <c r="A242" s="48">
        <v>240</v>
      </c>
      <c r="B242" s="49">
        <v>371</v>
      </c>
      <c r="C242" s="50" t="s">
        <v>2154</v>
      </c>
      <c r="D242" s="51" t="s">
        <v>3103</v>
      </c>
      <c r="E242" s="52" t="s">
        <v>3052</v>
      </c>
      <c r="F242" s="53">
        <v>231</v>
      </c>
      <c r="G242" s="54">
        <v>173002815</v>
      </c>
      <c r="H242" s="55">
        <v>225</v>
      </c>
      <c r="I242" s="56">
        <v>215</v>
      </c>
      <c r="J242" s="57">
        <v>208603126</v>
      </c>
      <c r="K242" s="58" t="s">
        <v>3052</v>
      </c>
      <c r="L242" s="59" t="s">
        <v>3052</v>
      </c>
      <c r="M242" s="65" t="s">
        <v>3052</v>
      </c>
      <c r="N242" s="55">
        <v>160</v>
      </c>
      <c r="O242" s="56">
        <v>151</v>
      </c>
      <c r="P242" s="57">
        <v>131370016</v>
      </c>
      <c r="Q242" s="58" t="s">
        <v>3052</v>
      </c>
      <c r="R242" s="59" t="s">
        <v>3052</v>
      </c>
      <c r="S242" s="65" t="s">
        <v>3052</v>
      </c>
      <c r="T242" s="55" t="s">
        <v>3052</v>
      </c>
      <c r="U242" s="56" t="s">
        <v>3052</v>
      </c>
      <c r="V242" s="66" t="s">
        <v>3052</v>
      </c>
      <c r="W242" s="58" t="s">
        <v>3052</v>
      </c>
      <c r="X242" s="59" t="s">
        <v>3052</v>
      </c>
      <c r="Y242" s="65" t="s">
        <v>3052</v>
      </c>
      <c r="Z242" s="55">
        <v>288</v>
      </c>
      <c r="AA242" s="56">
        <v>276</v>
      </c>
      <c r="AB242" s="57">
        <v>523</v>
      </c>
      <c r="AC242" s="109">
        <v>356</v>
      </c>
      <c r="AD242" s="52">
        <v>0</v>
      </c>
      <c r="AE242" s="60">
        <v>100</v>
      </c>
      <c r="AF242" s="61">
        <v>0</v>
      </c>
    </row>
    <row r="243" spans="1:32" s="3" customFormat="1" ht="18.75" customHeight="1">
      <c r="A243" s="167">
        <v>241</v>
      </c>
      <c r="B243" s="168" t="s">
        <v>3052</v>
      </c>
      <c r="C243" s="169" t="s">
        <v>661</v>
      </c>
      <c r="D243" s="170" t="s">
        <v>3056</v>
      </c>
      <c r="E243" s="171" t="s">
        <v>3052</v>
      </c>
      <c r="F243" s="172">
        <v>232</v>
      </c>
      <c r="G243" s="173">
        <v>172053919</v>
      </c>
      <c r="H243" s="174">
        <v>266</v>
      </c>
      <c r="I243" s="175">
        <v>256</v>
      </c>
      <c r="J243" s="176">
        <v>180933645</v>
      </c>
      <c r="K243" s="177">
        <v>413</v>
      </c>
      <c r="L243" s="178">
        <v>400</v>
      </c>
      <c r="M243" s="173">
        <v>13724950</v>
      </c>
      <c r="N243" s="174">
        <v>489</v>
      </c>
      <c r="O243" s="175">
        <v>476</v>
      </c>
      <c r="P243" s="176">
        <v>4864990</v>
      </c>
      <c r="Q243" s="177">
        <v>270</v>
      </c>
      <c r="R243" s="178">
        <v>259</v>
      </c>
      <c r="S243" s="173">
        <v>148970738</v>
      </c>
      <c r="T243" s="174">
        <v>313</v>
      </c>
      <c r="U243" s="175">
        <v>305</v>
      </c>
      <c r="V243" s="176">
        <v>4449458</v>
      </c>
      <c r="W243" s="177">
        <v>123</v>
      </c>
      <c r="X243" s="178">
        <v>121</v>
      </c>
      <c r="Y243" s="173">
        <v>67991</v>
      </c>
      <c r="Z243" s="174">
        <v>380</v>
      </c>
      <c r="AA243" s="175">
        <v>367</v>
      </c>
      <c r="AB243" s="176">
        <v>302</v>
      </c>
      <c r="AC243" s="179">
        <v>371</v>
      </c>
      <c r="AD243" s="171">
        <v>0</v>
      </c>
      <c r="AE243" s="180">
        <v>100</v>
      </c>
      <c r="AF243" s="181">
        <v>0</v>
      </c>
    </row>
    <row r="244" spans="1:32" s="3" customFormat="1" ht="18.75" customHeight="1">
      <c r="A244" s="32">
        <v>242</v>
      </c>
      <c r="B244" s="33">
        <v>231</v>
      </c>
      <c r="C244" s="34" t="s">
        <v>1255</v>
      </c>
      <c r="D244" s="35" t="s">
        <v>3154</v>
      </c>
      <c r="E244" s="45" t="s">
        <v>3052</v>
      </c>
      <c r="F244" s="47">
        <v>233</v>
      </c>
      <c r="G244" s="38">
        <v>171869798</v>
      </c>
      <c r="H244" s="39">
        <v>232</v>
      </c>
      <c r="I244" s="40">
        <v>222</v>
      </c>
      <c r="J244" s="41">
        <v>201429530</v>
      </c>
      <c r="K244" s="42">
        <v>176</v>
      </c>
      <c r="L244" s="43">
        <v>165</v>
      </c>
      <c r="M244" s="38">
        <v>59047964</v>
      </c>
      <c r="N244" s="39">
        <v>139</v>
      </c>
      <c r="O244" s="40">
        <v>130</v>
      </c>
      <c r="P244" s="41">
        <v>150397611</v>
      </c>
      <c r="Q244" s="42">
        <v>190</v>
      </c>
      <c r="R244" s="43">
        <v>180</v>
      </c>
      <c r="S244" s="38">
        <v>214205138</v>
      </c>
      <c r="T244" s="39">
        <v>140</v>
      </c>
      <c r="U244" s="40">
        <v>134</v>
      </c>
      <c r="V244" s="41">
        <v>27100878</v>
      </c>
      <c r="W244" s="42">
        <v>200</v>
      </c>
      <c r="X244" s="43">
        <v>197</v>
      </c>
      <c r="Y244" s="38">
        <v>41689</v>
      </c>
      <c r="Z244" s="39">
        <v>56</v>
      </c>
      <c r="AA244" s="40">
        <v>48</v>
      </c>
      <c r="AB244" s="41">
        <v>1918</v>
      </c>
      <c r="AC244" s="108">
        <v>322</v>
      </c>
      <c r="AD244" s="45">
        <v>0</v>
      </c>
      <c r="AE244" s="37">
        <v>100</v>
      </c>
      <c r="AF244" s="46">
        <v>0</v>
      </c>
    </row>
    <row r="245" spans="1:32" s="3" customFormat="1" ht="18.75" customHeight="1">
      <c r="A245" s="137">
        <v>243</v>
      </c>
      <c r="B245" s="188">
        <v>277</v>
      </c>
      <c r="C245" s="139" t="s">
        <v>2148</v>
      </c>
      <c r="D245" s="140" t="s">
        <v>3056</v>
      </c>
      <c r="E245" s="141" t="s">
        <v>3052</v>
      </c>
      <c r="F245" s="142">
        <v>234</v>
      </c>
      <c r="G245" s="143">
        <v>171571364</v>
      </c>
      <c r="H245" s="144">
        <v>276</v>
      </c>
      <c r="I245" s="145">
        <v>266</v>
      </c>
      <c r="J245" s="146">
        <v>173804339</v>
      </c>
      <c r="K245" s="147">
        <v>238</v>
      </c>
      <c r="L245" s="148">
        <v>226</v>
      </c>
      <c r="M245" s="143">
        <v>41283183</v>
      </c>
      <c r="N245" s="144">
        <v>341</v>
      </c>
      <c r="O245" s="145">
        <v>329</v>
      </c>
      <c r="P245" s="146">
        <v>44685884</v>
      </c>
      <c r="Q245" s="147">
        <v>311</v>
      </c>
      <c r="R245" s="148">
        <v>300</v>
      </c>
      <c r="S245" s="143">
        <v>118501931</v>
      </c>
      <c r="T245" s="144">
        <v>202</v>
      </c>
      <c r="U245" s="145">
        <v>196</v>
      </c>
      <c r="V245" s="146">
        <v>13444244</v>
      </c>
      <c r="W245" s="147">
        <v>90</v>
      </c>
      <c r="X245" s="148">
        <v>88</v>
      </c>
      <c r="Y245" s="143">
        <v>94892</v>
      </c>
      <c r="Z245" s="144">
        <v>242</v>
      </c>
      <c r="AA245" s="145">
        <v>231</v>
      </c>
      <c r="AB245" s="146">
        <v>675</v>
      </c>
      <c r="AC245" s="149">
        <v>384</v>
      </c>
      <c r="AD245" s="141">
        <v>0</v>
      </c>
      <c r="AE245" s="150">
        <v>15</v>
      </c>
      <c r="AF245" s="151">
        <v>85</v>
      </c>
    </row>
    <row r="246" spans="1:32" s="3" customFormat="1" ht="18.75" customHeight="1">
      <c r="A246" s="137">
        <v>244</v>
      </c>
      <c r="B246" s="188">
        <v>219</v>
      </c>
      <c r="C246" s="139" t="s">
        <v>655</v>
      </c>
      <c r="D246" s="140" t="s">
        <v>3056</v>
      </c>
      <c r="E246" s="141" t="s">
        <v>3052</v>
      </c>
      <c r="F246" s="142">
        <v>235</v>
      </c>
      <c r="G246" s="143">
        <v>171231436</v>
      </c>
      <c r="H246" s="144">
        <v>275</v>
      </c>
      <c r="I246" s="145">
        <v>265</v>
      </c>
      <c r="J246" s="146">
        <v>173913008</v>
      </c>
      <c r="K246" s="147">
        <v>288</v>
      </c>
      <c r="L246" s="148">
        <v>276</v>
      </c>
      <c r="M246" s="143">
        <v>32552172</v>
      </c>
      <c r="N246" s="144">
        <v>358</v>
      </c>
      <c r="O246" s="145">
        <v>346</v>
      </c>
      <c r="P246" s="146">
        <v>40519986</v>
      </c>
      <c r="Q246" s="147">
        <v>425</v>
      </c>
      <c r="R246" s="148">
        <v>412</v>
      </c>
      <c r="S246" s="143">
        <v>69764096</v>
      </c>
      <c r="T246" s="144">
        <v>327</v>
      </c>
      <c r="U246" s="145">
        <v>319</v>
      </c>
      <c r="V246" s="146">
        <v>3895078</v>
      </c>
      <c r="W246" s="147">
        <v>70</v>
      </c>
      <c r="X246" s="148">
        <v>68</v>
      </c>
      <c r="Y246" s="143">
        <v>115579</v>
      </c>
      <c r="Z246" s="144">
        <v>37</v>
      </c>
      <c r="AA246" s="145">
        <v>29</v>
      </c>
      <c r="AB246" s="146">
        <v>2845</v>
      </c>
      <c r="AC246" s="149">
        <v>322</v>
      </c>
      <c r="AD246" s="141">
        <v>0</v>
      </c>
      <c r="AE246" s="150">
        <v>100</v>
      </c>
      <c r="AF246" s="151">
        <v>0</v>
      </c>
    </row>
    <row r="247" spans="1:32" s="3" customFormat="1" ht="18.75" customHeight="1">
      <c r="A247" s="48">
        <v>245</v>
      </c>
      <c r="B247" s="49">
        <v>263</v>
      </c>
      <c r="C247" s="50" t="s">
        <v>2150</v>
      </c>
      <c r="D247" s="51" t="s">
        <v>3103</v>
      </c>
      <c r="E247" s="52" t="s">
        <v>3052</v>
      </c>
      <c r="F247" s="53">
        <v>236</v>
      </c>
      <c r="G247" s="54">
        <v>170002744</v>
      </c>
      <c r="H247" s="55">
        <v>278</v>
      </c>
      <c r="I247" s="56">
        <v>268</v>
      </c>
      <c r="J247" s="57">
        <v>171495913</v>
      </c>
      <c r="K247" s="58">
        <v>239</v>
      </c>
      <c r="L247" s="59">
        <v>227</v>
      </c>
      <c r="M247" s="54">
        <v>41239059</v>
      </c>
      <c r="N247" s="55">
        <v>229</v>
      </c>
      <c r="O247" s="56">
        <v>220</v>
      </c>
      <c r="P247" s="57">
        <v>84935142</v>
      </c>
      <c r="Q247" s="58">
        <v>248</v>
      </c>
      <c r="R247" s="59">
        <v>237</v>
      </c>
      <c r="S247" s="54">
        <v>164954380</v>
      </c>
      <c r="T247" s="55">
        <v>195</v>
      </c>
      <c r="U247" s="56">
        <v>189</v>
      </c>
      <c r="V247" s="57">
        <v>14791965</v>
      </c>
      <c r="W247" s="58">
        <v>165</v>
      </c>
      <c r="X247" s="59">
        <v>163</v>
      </c>
      <c r="Y247" s="54">
        <v>52861</v>
      </c>
      <c r="Z247" s="55">
        <v>153</v>
      </c>
      <c r="AA247" s="56">
        <v>142</v>
      </c>
      <c r="AB247" s="57">
        <v>1008</v>
      </c>
      <c r="AC247" s="109">
        <v>311</v>
      </c>
      <c r="AD247" s="52">
        <v>0</v>
      </c>
      <c r="AE247" s="60">
        <v>100</v>
      </c>
      <c r="AF247" s="61">
        <v>0</v>
      </c>
    </row>
    <row r="248" spans="1:32" s="3" customFormat="1" ht="18.75" customHeight="1">
      <c r="A248" s="167">
        <v>246</v>
      </c>
      <c r="B248" s="168">
        <v>208</v>
      </c>
      <c r="C248" s="169" t="s">
        <v>1625</v>
      </c>
      <c r="D248" s="170" t="s">
        <v>3056</v>
      </c>
      <c r="E248" s="171" t="s">
        <v>3052</v>
      </c>
      <c r="F248" s="172">
        <v>237</v>
      </c>
      <c r="G248" s="173">
        <v>169933136</v>
      </c>
      <c r="H248" s="174">
        <v>279</v>
      </c>
      <c r="I248" s="175">
        <v>269</v>
      </c>
      <c r="J248" s="176">
        <v>170111251</v>
      </c>
      <c r="K248" s="177">
        <v>281</v>
      </c>
      <c r="L248" s="178">
        <v>269</v>
      </c>
      <c r="M248" s="173">
        <v>33945323</v>
      </c>
      <c r="N248" s="174">
        <v>243</v>
      </c>
      <c r="O248" s="175">
        <v>234</v>
      </c>
      <c r="P248" s="176">
        <v>78500452</v>
      </c>
      <c r="Q248" s="177">
        <v>282</v>
      </c>
      <c r="R248" s="178">
        <v>271</v>
      </c>
      <c r="S248" s="173">
        <v>140587361</v>
      </c>
      <c r="T248" s="174">
        <v>448</v>
      </c>
      <c r="U248" s="175">
        <v>438</v>
      </c>
      <c r="V248" s="176">
        <v>-5993154</v>
      </c>
      <c r="W248" s="177">
        <v>94</v>
      </c>
      <c r="X248" s="178">
        <v>92</v>
      </c>
      <c r="Y248" s="173">
        <v>90837</v>
      </c>
      <c r="Z248" s="174">
        <v>83</v>
      </c>
      <c r="AA248" s="175">
        <v>73</v>
      </c>
      <c r="AB248" s="176">
        <v>1570</v>
      </c>
      <c r="AC248" s="179">
        <v>321</v>
      </c>
      <c r="AD248" s="171">
        <v>0</v>
      </c>
      <c r="AE248" s="180">
        <v>100</v>
      </c>
      <c r="AF248" s="181">
        <v>0</v>
      </c>
    </row>
    <row r="249" spans="1:32" s="3" customFormat="1" ht="18.75" customHeight="1">
      <c r="A249" s="137">
        <v>247</v>
      </c>
      <c r="B249" s="138" t="s">
        <v>3052</v>
      </c>
      <c r="C249" s="188" t="s">
        <v>3052</v>
      </c>
      <c r="D249" s="140" t="s">
        <v>3056</v>
      </c>
      <c r="E249" s="141" t="s">
        <v>3052</v>
      </c>
      <c r="F249" s="142">
        <v>238</v>
      </c>
      <c r="G249" s="186" t="s">
        <v>3052</v>
      </c>
      <c r="H249" s="144">
        <v>252</v>
      </c>
      <c r="I249" s="145">
        <v>242</v>
      </c>
      <c r="J249" s="187" t="s">
        <v>3052</v>
      </c>
      <c r="K249" s="147">
        <v>206</v>
      </c>
      <c r="L249" s="148">
        <v>194</v>
      </c>
      <c r="M249" s="186" t="s">
        <v>3052</v>
      </c>
      <c r="N249" s="144">
        <v>331</v>
      </c>
      <c r="O249" s="145">
        <v>319</v>
      </c>
      <c r="P249" s="187" t="s">
        <v>3052</v>
      </c>
      <c r="Q249" s="147">
        <v>288</v>
      </c>
      <c r="R249" s="148">
        <v>277</v>
      </c>
      <c r="S249" s="186" t="s">
        <v>3052</v>
      </c>
      <c r="T249" s="144">
        <v>146</v>
      </c>
      <c r="U249" s="145">
        <v>140</v>
      </c>
      <c r="V249" s="187" t="s">
        <v>3052</v>
      </c>
      <c r="W249" s="147">
        <v>338</v>
      </c>
      <c r="X249" s="148">
        <v>334</v>
      </c>
      <c r="Y249" s="186" t="s">
        <v>3052</v>
      </c>
      <c r="Z249" s="144">
        <v>194</v>
      </c>
      <c r="AA249" s="145">
        <v>183</v>
      </c>
      <c r="AB249" s="187" t="s">
        <v>3052</v>
      </c>
      <c r="AC249" s="149">
        <v>384</v>
      </c>
      <c r="AD249" s="141">
        <v>0</v>
      </c>
      <c r="AE249" s="150">
        <v>100</v>
      </c>
      <c r="AF249" s="151">
        <v>0</v>
      </c>
    </row>
    <row r="250" spans="1:32" s="3" customFormat="1" ht="18.75" customHeight="1">
      <c r="A250" s="137">
        <v>248</v>
      </c>
      <c r="B250" s="138">
        <v>253</v>
      </c>
      <c r="C250" s="139" t="s">
        <v>775</v>
      </c>
      <c r="D250" s="140" t="s">
        <v>3056</v>
      </c>
      <c r="E250" s="141" t="s">
        <v>3052</v>
      </c>
      <c r="F250" s="142">
        <v>239</v>
      </c>
      <c r="G250" s="143">
        <v>168918054</v>
      </c>
      <c r="H250" s="144">
        <v>255</v>
      </c>
      <c r="I250" s="145">
        <v>245</v>
      </c>
      <c r="J250" s="146">
        <v>184441765</v>
      </c>
      <c r="K250" s="147">
        <v>261</v>
      </c>
      <c r="L250" s="148">
        <v>249</v>
      </c>
      <c r="M250" s="143">
        <v>37286962</v>
      </c>
      <c r="N250" s="144">
        <v>265</v>
      </c>
      <c r="O250" s="145">
        <v>256</v>
      </c>
      <c r="P250" s="146">
        <v>71483788</v>
      </c>
      <c r="Q250" s="147">
        <v>301</v>
      </c>
      <c r="R250" s="148">
        <v>290</v>
      </c>
      <c r="S250" s="143">
        <v>125410795</v>
      </c>
      <c r="T250" s="144">
        <v>229</v>
      </c>
      <c r="U250" s="145">
        <v>223</v>
      </c>
      <c r="V250" s="146">
        <v>10749604</v>
      </c>
      <c r="W250" s="147">
        <v>219</v>
      </c>
      <c r="X250" s="148">
        <v>215</v>
      </c>
      <c r="Y250" s="143">
        <v>37869</v>
      </c>
      <c r="Z250" s="144">
        <v>259</v>
      </c>
      <c r="AA250" s="145">
        <v>248</v>
      </c>
      <c r="AB250" s="146">
        <v>623</v>
      </c>
      <c r="AC250" s="149">
        <v>383</v>
      </c>
      <c r="AD250" s="141">
        <v>0</v>
      </c>
      <c r="AE250" s="150">
        <v>100</v>
      </c>
      <c r="AF250" s="151">
        <v>0</v>
      </c>
    </row>
    <row r="251" spans="1:32" s="3" customFormat="1" ht="18.75" customHeight="1">
      <c r="A251" s="32">
        <v>249</v>
      </c>
      <c r="B251" s="33">
        <v>260</v>
      </c>
      <c r="C251" s="34" t="s">
        <v>732</v>
      </c>
      <c r="D251" s="35" t="s">
        <v>1049</v>
      </c>
      <c r="E251" s="45" t="s">
        <v>3052</v>
      </c>
      <c r="F251" s="47">
        <v>240</v>
      </c>
      <c r="G251" s="38">
        <v>168906807</v>
      </c>
      <c r="H251" s="39">
        <v>277</v>
      </c>
      <c r="I251" s="40">
        <v>267</v>
      </c>
      <c r="J251" s="41">
        <v>173014249</v>
      </c>
      <c r="K251" s="42">
        <v>273</v>
      </c>
      <c r="L251" s="43">
        <v>261</v>
      </c>
      <c r="M251" s="38">
        <v>35413856</v>
      </c>
      <c r="N251" s="39">
        <v>146</v>
      </c>
      <c r="O251" s="40">
        <v>137</v>
      </c>
      <c r="P251" s="41">
        <v>145300224</v>
      </c>
      <c r="Q251" s="42">
        <v>144</v>
      </c>
      <c r="R251" s="43">
        <v>134</v>
      </c>
      <c r="S251" s="38">
        <v>282706082</v>
      </c>
      <c r="T251" s="39">
        <v>371</v>
      </c>
      <c r="U251" s="40">
        <v>363</v>
      </c>
      <c r="V251" s="41">
        <v>1954893</v>
      </c>
      <c r="W251" s="42">
        <v>292</v>
      </c>
      <c r="X251" s="43">
        <v>288</v>
      </c>
      <c r="Y251" s="38">
        <v>21656</v>
      </c>
      <c r="Z251" s="39">
        <v>67</v>
      </c>
      <c r="AA251" s="40">
        <v>59</v>
      </c>
      <c r="AB251" s="41">
        <v>1752</v>
      </c>
      <c r="AC251" s="108">
        <v>321</v>
      </c>
      <c r="AD251" s="45">
        <v>0</v>
      </c>
      <c r="AE251" s="37">
        <v>100</v>
      </c>
      <c r="AF251" s="46">
        <v>0</v>
      </c>
    </row>
    <row r="252" spans="1:32" s="3" customFormat="1" ht="18.75" customHeight="1">
      <c r="A252" s="71">
        <v>250</v>
      </c>
      <c r="B252" s="72">
        <v>296</v>
      </c>
      <c r="C252" s="73" t="s">
        <v>2151</v>
      </c>
      <c r="D252" s="74" t="s">
        <v>1061</v>
      </c>
      <c r="E252" s="75" t="s">
        <v>3052</v>
      </c>
      <c r="F252" s="76">
        <v>241</v>
      </c>
      <c r="G252" s="77">
        <v>168341638</v>
      </c>
      <c r="H252" s="78">
        <v>281</v>
      </c>
      <c r="I252" s="79">
        <v>271</v>
      </c>
      <c r="J252" s="80">
        <v>169016569</v>
      </c>
      <c r="K252" s="81">
        <v>106</v>
      </c>
      <c r="L252" s="82">
        <v>97</v>
      </c>
      <c r="M252" s="77">
        <v>94128770</v>
      </c>
      <c r="N252" s="78">
        <v>114</v>
      </c>
      <c r="O252" s="79">
        <v>105</v>
      </c>
      <c r="P252" s="80">
        <v>180276592</v>
      </c>
      <c r="Q252" s="81">
        <v>194</v>
      </c>
      <c r="R252" s="82">
        <v>184</v>
      </c>
      <c r="S252" s="77">
        <v>210635053</v>
      </c>
      <c r="T252" s="78">
        <v>66</v>
      </c>
      <c r="U252" s="79">
        <v>63</v>
      </c>
      <c r="V252" s="80">
        <v>61529844</v>
      </c>
      <c r="W252" s="81">
        <v>447</v>
      </c>
      <c r="X252" s="82">
        <v>441</v>
      </c>
      <c r="Y252" s="77">
        <v>286</v>
      </c>
      <c r="Z252" s="78">
        <v>356</v>
      </c>
      <c r="AA252" s="79">
        <v>343</v>
      </c>
      <c r="AB252" s="80">
        <v>341</v>
      </c>
      <c r="AC252" s="110">
        <v>369</v>
      </c>
      <c r="AD252" s="75">
        <v>0</v>
      </c>
      <c r="AE252" s="83">
        <v>100</v>
      </c>
      <c r="AF252" s="84">
        <v>0</v>
      </c>
    </row>
    <row r="253" spans="1:32" s="3" customFormat="1" ht="18.75" customHeight="1">
      <c r="A253" s="18">
        <v>251</v>
      </c>
      <c r="B253" s="19" t="s">
        <v>3052</v>
      </c>
      <c r="C253" s="20" t="s">
        <v>686</v>
      </c>
      <c r="D253" s="21" t="s">
        <v>88</v>
      </c>
      <c r="E253" s="22" t="s">
        <v>3052</v>
      </c>
      <c r="F253" s="23">
        <v>242</v>
      </c>
      <c r="G253" s="24">
        <v>167341412</v>
      </c>
      <c r="H253" s="25">
        <v>260</v>
      </c>
      <c r="I253" s="26">
        <v>250</v>
      </c>
      <c r="J253" s="27">
        <v>183490938</v>
      </c>
      <c r="K253" s="28">
        <v>398</v>
      </c>
      <c r="L253" s="29">
        <v>385</v>
      </c>
      <c r="M253" s="24">
        <v>16123161</v>
      </c>
      <c r="N253" s="25">
        <v>454</v>
      </c>
      <c r="O253" s="26">
        <v>442</v>
      </c>
      <c r="P253" s="27">
        <v>16261629</v>
      </c>
      <c r="Q253" s="28">
        <v>415</v>
      </c>
      <c r="R253" s="29">
        <v>402</v>
      </c>
      <c r="S253" s="24">
        <v>72953890</v>
      </c>
      <c r="T253" s="25">
        <v>302</v>
      </c>
      <c r="U253" s="26">
        <v>294</v>
      </c>
      <c r="V253" s="27">
        <v>5186870</v>
      </c>
      <c r="W253" s="28">
        <v>405</v>
      </c>
      <c r="X253" s="29">
        <v>400</v>
      </c>
      <c r="Y253" s="24">
        <v>4308</v>
      </c>
      <c r="Z253" s="25">
        <v>455</v>
      </c>
      <c r="AA253" s="26">
        <v>442</v>
      </c>
      <c r="AB253" s="27">
        <v>152</v>
      </c>
      <c r="AC253" s="107">
        <v>371</v>
      </c>
      <c r="AD253" s="22">
        <v>0</v>
      </c>
      <c r="AE253" s="30">
        <v>100</v>
      </c>
      <c r="AF253" s="31">
        <v>0</v>
      </c>
    </row>
    <row r="254" spans="1:32" s="3" customFormat="1" ht="18.75" customHeight="1">
      <c r="A254" s="137">
        <v>252</v>
      </c>
      <c r="B254" s="138">
        <v>255</v>
      </c>
      <c r="C254" s="139" t="s">
        <v>318</v>
      </c>
      <c r="D254" s="140" t="s">
        <v>3056</v>
      </c>
      <c r="E254" s="185" t="s">
        <v>3052</v>
      </c>
      <c r="F254" s="150">
        <v>243</v>
      </c>
      <c r="G254" s="143">
        <v>167333757</v>
      </c>
      <c r="H254" s="144">
        <v>93</v>
      </c>
      <c r="I254" s="145">
        <v>85</v>
      </c>
      <c r="J254" s="146">
        <v>480485025</v>
      </c>
      <c r="K254" s="147">
        <v>193</v>
      </c>
      <c r="L254" s="148">
        <v>182</v>
      </c>
      <c r="M254" s="143">
        <v>51382633</v>
      </c>
      <c r="N254" s="144">
        <v>275</v>
      </c>
      <c r="O254" s="145">
        <v>266</v>
      </c>
      <c r="P254" s="146">
        <v>66890434</v>
      </c>
      <c r="Q254" s="147">
        <v>212</v>
      </c>
      <c r="R254" s="148">
        <v>202</v>
      </c>
      <c r="S254" s="143">
        <v>198739723</v>
      </c>
      <c r="T254" s="144">
        <v>194</v>
      </c>
      <c r="U254" s="145">
        <v>188</v>
      </c>
      <c r="V254" s="146">
        <v>14843015</v>
      </c>
      <c r="W254" s="147">
        <v>417</v>
      </c>
      <c r="X254" s="148">
        <v>412</v>
      </c>
      <c r="Y254" s="143">
        <v>2412</v>
      </c>
      <c r="Z254" s="144">
        <v>311</v>
      </c>
      <c r="AA254" s="145">
        <v>299</v>
      </c>
      <c r="AB254" s="146">
        <v>452</v>
      </c>
      <c r="AC254" s="149">
        <v>351</v>
      </c>
      <c r="AD254" s="141">
        <v>0</v>
      </c>
      <c r="AE254" s="150">
        <v>100</v>
      </c>
      <c r="AF254" s="151">
        <v>0</v>
      </c>
    </row>
    <row r="255" spans="1:32" s="3" customFormat="1" ht="18.75" customHeight="1">
      <c r="A255" s="32">
        <v>253</v>
      </c>
      <c r="B255" s="33">
        <v>307</v>
      </c>
      <c r="C255" s="34" t="s">
        <v>300</v>
      </c>
      <c r="D255" s="35" t="s">
        <v>1699</v>
      </c>
      <c r="E255" s="45" t="s">
        <v>3052</v>
      </c>
      <c r="F255" s="47">
        <v>244</v>
      </c>
      <c r="G255" s="38">
        <v>166637966</v>
      </c>
      <c r="H255" s="39">
        <v>165</v>
      </c>
      <c r="I255" s="40">
        <v>156</v>
      </c>
      <c r="J255" s="41">
        <v>274407558</v>
      </c>
      <c r="K255" s="42">
        <v>230</v>
      </c>
      <c r="L255" s="43">
        <v>218</v>
      </c>
      <c r="M255" s="38">
        <v>43018543</v>
      </c>
      <c r="N255" s="39">
        <v>183</v>
      </c>
      <c r="O255" s="40">
        <v>174</v>
      </c>
      <c r="P255" s="41">
        <v>114369733</v>
      </c>
      <c r="Q255" s="42">
        <v>174</v>
      </c>
      <c r="R255" s="43">
        <v>164</v>
      </c>
      <c r="S255" s="38">
        <v>231070845</v>
      </c>
      <c r="T255" s="39">
        <v>253</v>
      </c>
      <c r="U255" s="40">
        <v>247</v>
      </c>
      <c r="V255" s="41">
        <v>7511831</v>
      </c>
      <c r="W255" s="42">
        <v>249</v>
      </c>
      <c r="X255" s="43">
        <v>245</v>
      </c>
      <c r="Y255" s="38">
        <v>30915</v>
      </c>
      <c r="Z255" s="39">
        <v>367</v>
      </c>
      <c r="AA255" s="40">
        <v>354</v>
      </c>
      <c r="AB255" s="41">
        <v>320</v>
      </c>
      <c r="AC255" s="108">
        <v>384</v>
      </c>
      <c r="AD255" s="45">
        <v>0</v>
      </c>
      <c r="AE255" s="37">
        <v>100</v>
      </c>
      <c r="AF255" s="46">
        <v>0</v>
      </c>
    </row>
    <row r="256" spans="1:32" s="3" customFormat="1" ht="18.75" customHeight="1">
      <c r="A256" s="32">
        <v>254</v>
      </c>
      <c r="B256" s="33">
        <v>248</v>
      </c>
      <c r="C256" s="34" t="s">
        <v>2618</v>
      </c>
      <c r="D256" s="35" t="s">
        <v>3154</v>
      </c>
      <c r="E256" s="45" t="s">
        <v>3052</v>
      </c>
      <c r="F256" s="47">
        <v>245</v>
      </c>
      <c r="G256" s="38">
        <v>165663224</v>
      </c>
      <c r="H256" s="39">
        <v>286</v>
      </c>
      <c r="I256" s="40">
        <v>276</v>
      </c>
      <c r="J256" s="41">
        <v>165663224</v>
      </c>
      <c r="K256" s="42">
        <v>151</v>
      </c>
      <c r="L256" s="43">
        <v>142</v>
      </c>
      <c r="M256" s="38">
        <v>68822712</v>
      </c>
      <c r="N256" s="39">
        <v>138</v>
      </c>
      <c r="O256" s="40">
        <v>129</v>
      </c>
      <c r="P256" s="41">
        <v>150449823</v>
      </c>
      <c r="Q256" s="42">
        <v>171</v>
      </c>
      <c r="R256" s="43">
        <v>161</v>
      </c>
      <c r="S256" s="38">
        <v>236831437</v>
      </c>
      <c r="T256" s="39">
        <v>176</v>
      </c>
      <c r="U256" s="40">
        <v>170</v>
      </c>
      <c r="V256" s="41">
        <v>17761575</v>
      </c>
      <c r="W256" s="42">
        <v>105</v>
      </c>
      <c r="X256" s="43">
        <v>103</v>
      </c>
      <c r="Y256" s="38">
        <v>81136</v>
      </c>
      <c r="Z256" s="39">
        <v>175</v>
      </c>
      <c r="AA256" s="40">
        <v>164</v>
      </c>
      <c r="AB256" s="41">
        <v>900</v>
      </c>
      <c r="AC256" s="108">
        <v>362</v>
      </c>
      <c r="AD256" s="45">
        <v>0</v>
      </c>
      <c r="AE256" s="37">
        <v>100</v>
      </c>
      <c r="AF256" s="46">
        <v>0</v>
      </c>
    </row>
    <row r="257" spans="1:32" s="3" customFormat="1" ht="18.75" customHeight="1">
      <c r="A257" s="152">
        <v>255</v>
      </c>
      <c r="B257" s="153">
        <v>293</v>
      </c>
      <c r="C257" s="154" t="s">
        <v>2159</v>
      </c>
      <c r="D257" s="155" t="s">
        <v>3054</v>
      </c>
      <c r="E257" s="156">
        <v>10</v>
      </c>
      <c r="F257" s="157" t="s">
        <v>3052</v>
      </c>
      <c r="G257" s="158">
        <v>165353975</v>
      </c>
      <c r="H257" s="159">
        <v>213</v>
      </c>
      <c r="I257" s="160">
        <v>10</v>
      </c>
      <c r="J257" s="161">
        <v>215301614</v>
      </c>
      <c r="K257" s="162">
        <v>194</v>
      </c>
      <c r="L257" s="163">
        <v>12</v>
      </c>
      <c r="M257" s="158">
        <v>51161750</v>
      </c>
      <c r="N257" s="159">
        <v>328</v>
      </c>
      <c r="O257" s="160">
        <v>12</v>
      </c>
      <c r="P257" s="161">
        <v>49866248</v>
      </c>
      <c r="Q257" s="162">
        <v>141</v>
      </c>
      <c r="R257" s="163">
        <v>10</v>
      </c>
      <c r="S257" s="158">
        <v>287452279</v>
      </c>
      <c r="T257" s="159">
        <v>261</v>
      </c>
      <c r="U257" s="160">
        <v>7</v>
      </c>
      <c r="V257" s="161">
        <v>7052542</v>
      </c>
      <c r="W257" s="162" t="s">
        <v>3052</v>
      </c>
      <c r="X257" s="163" t="s">
        <v>3052</v>
      </c>
      <c r="Y257" s="206" t="s">
        <v>3052</v>
      </c>
      <c r="Z257" s="159">
        <v>352</v>
      </c>
      <c r="AA257" s="160">
        <v>13</v>
      </c>
      <c r="AB257" s="161">
        <v>357</v>
      </c>
      <c r="AC257" s="164">
        <v>353</v>
      </c>
      <c r="AD257" s="156">
        <v>100</v>
      </c>
      <c r="AE257" s="165">
        <v>0</v>
      </c>
      <c r="AF257" s="166">
        <v>0</v>
      </c>
    </row>
    <row r="258" spans="1:32" s="3" customFormat="1" ht="18.75" customHeight="1">
      <c r="A258" s="167">
        <v>256</v>
      </c>
      <c r="B258" s="168">
        <v>261</v>
      </c>
      <c r="C258" s="169" t="s">
        <v>2623</v>
      </c>
      <c r="D258" s="170" t="s">
        <v>3056</v>
      </c>
      <c r="E258" s="171" t="s">
        <v>3052</v>
      </c>
      <c r="F258" s="172">
        <v>246</v>
      </c>
      <c r="G258" s="173">
        <v>164008950</v>
      </c>
      <c r="H258" s="174">
        <v>289</v>
      </c>
      <c r="I258" s="175">
        <v>279</v>
      </c>
      <c r="J258" s="176">
        <v>164341093</v>
      </c>
      <c r="K258" s="177">
        <v>251</v>
      </c>
      <c r="L258" s="178">
        <v>239</v>
      </c>
      <c r="M258" s="173">
        <v>38751229</v>
      </c>
      <c r="N258" s="174">
        <v>220</v>
      </c>
      <c r="O258" s="175">
        <v>211</v>
      </c>
      <c r="P258" s="176">
        <v>90809439</v>
      </c>
      <c r="Q258" s="177">
        <v>230</v>
      </c>
      <c r="R258" s="178">
        <v>219</v>
      </c>
      <c r="S258" s="173">
        <v>178966148</v>
      </c>
      <c r="T258" s="174">
        <v>418</v>
      </c>
      <c r="U258" s="175">
        <v>408</v>
      </c>
      <c r="V258" s="176">
        <v>111629</v>
      </c>
      <c r="W258" s="177">
        <v>186</v>
      </c>
      <c r="X258" s="178">
        <v>183</v>
      </c>
      <c r="Y258" s="173">
        <v>46970</v>
      </c>
      <c r="Z258" s="174">
        <v>218</v>
      </c>
      <c r="AA258" s="175">
        <v>207</v>
      </c>
      <c r="AB258" s="176">
        <v>727</v>
      </c>
      <c r="AC258" s="179">
        <v>362</v>
      </c>
      <c r="AD258" s="171">
        <v>0</v>
      </c>
      <c r="AE258" s="180">
        <v>100</v>
      </c>
      <c r="AF258" s="181">
        <v>0</v>
      </c>
    </row>
    <row r="259" spans="1:32" s="3" customFormat="1" ht="18.75" customHeight="1">
      <c r="A259" s="137">
        <v>257</v>
      </c>
      <c r="B259" s="138">
        <v>218</v>
      </c>
      <c r="C259" s="139" t="s">
        <v>1610</v>
      </c>
      <c r="D259" s="140" t="s">
        <v>3056</v>
      </c>
      <c r="E259" s="141" t="s">
        <v>3052</v>
      </c>
      <c r="F259" s="142">
        <v>247</v>
      </c>
      <c r="G259" s="143">
        <v>163601849</v>
      </c>
      <c r="H259" s="144">
        <v>291</v>
      </c>
      <c r="I259" s="145">
        <v>281</v>
      </c>
      <c r="J259" s="146">
        <v>163601849</v>
      </c>
      <c r="K259" s="147">
        <v>155</v>
      </c>
      <c r="L259" s="148">
        <v>146</v>
      </c>
      <c r="M259" s="143">
        <v>66406677</v>
      </c>
      <c r="N259" s="144">
        <v>426</v>
      </c>
      <c r="O259" s="145">
        <v>414</v>
      </c>
      <c r="P259" s="146">
        <v>23118621</v>
      </c>
      <c r="Q259" s="147">
        <v>444</v>
      </c>
      <c r="R259" s="148">
        <v>431</v>
      </c>
      <c r="S259" s="143">
        <v>60820610</v>
      </c>
      <c r="T259" s="144">
        <v>276</v>
      </c>
      <c r="U259" s="145">
        <v>269</v>
      </c>
      <c r="V259" s="146">
        <v>6478137</v>
      </c>
      <c r="W259" s="147" t="s">
        <v>3052</v>
      </c>
      <c r="X259" s="148" t="s">
        <v>3052</v>
      </c>
      <c r="Y259" s="186" t="s">
        <v>3052</v>
      </c>
      <c r="Z259" s="144">
        <v>15</v>
      </c>
      <c r="AA259" s="145">
        <v>10</v>
      </c>
      <c r="AB259" s="146">
        <v>4579</v>
      </c>
      <c r="AC259" s="149">
        <v>311</v>
      </c>
      <c r="AD259" s="141">
        <v>0</v>
      </c>
      <c r="AE259" s="150">
        <v>45.4</v>
      </c>
      <c r="AF259" s="151">
        <v>54.6</v>
      </c>
    </row>
    <row r="260" spans="1:32" s="3" customFormat="1" ht="18.75" customHeight="1">
      <c r="A260" s="137">
        <v>258</v>
      </c>
      <c r="B260" s="138">
        <v>299</v>
      </c>
      <c r="C260" s="139" t="s">
        <v>3237</v>
      </c>
      <c r="D260" s="140" t="s">
        <v>3056</v>
      </c>
      <c r="E260" s="141" t="s">
        <v>3052</v>
      </c>
      <c r="F260" s="142">
        <v>248</v>
      </c>
      <c r="G260" s="143">
        <v>162835109</v>
      </c>
      <c r="H260" s="144">
        <v>283</v>
      </c>
      <c r="I260" s="145">
        <v>273</v>
      </c>
      <c r="J260" s="146">
        <v>168484118</v>
      </c>
      <c r="K260" s="147">
        <v>270</v>
      </c>
      <c r="L260" s="148">
        <v>258</v>
      </c>
      <c r="M260" s="143">
        <v>36353550</v>
      </c>
      <c r="N260" s="144">
        <v>439</v>
      </c>
      <c r="O260" s="145">
        <v>427</v>
      </c>
      <c r="P260" s="146">
        <v>20032076</v>
      </c>
      <c r="Q260" s="147">
        <v>318</v>
      </c>
      <c r="R260" s="148">
        <v>307</v>
      </c>
      <c r="S260" s="143">
        <v>115590506</v>
      </c>
      <c r="T260" s="144">
        <v>298</v>
      </c>
      <c r="U260" s="145">
        <v>290</v>
      </c>
      <c r="V260" s="146">
        <v>5399960</v>
      </c>
      <c r="W260" s="147">
        <v>151</v>
      </c>
      <c r="X260" s="148">
        <v>149</v>
      </c>
      <c r="Y260" s="143">
        <v>57010</v>
      </c>
      <c r="Z260" s="144">
        <v>354</v>
      </c>
      <c r="AA260" s="145">
        <v>341</v>
      </c>
      <c r="AB260" s="146">
        <v>350</v>
      </c>
      <c r="AC260" s="149">
        <v>355</v>
      </c>
      <c r="AD260" s="141">
        <v>0</v>
      </c>
      <c r="AE260" s="150">
        <v>100</v>
      </c>
      <c r="AF260" s="151">
        <v>0</v>
      </c>
    </row>
    <row r="261" spans="1:32" s="3" customFormat="1" ht="18.75" customHeight="1">
      <c r="A261" s="32">
        <v>259</v>
      </c>
      <c r="B261" s="33">
        <v>273</v>
      </c>
      <c r="C261" s="34" t="s">
        <v>2642</v>
      </c>
      <c r="D261" s="35" t="s">
        <v>404</v>
      </c>
      <c r="E261" s="45" t="s">
        <v>3052</v>
      </c>
      <c r="F261" s="47">
        <v>249</v>
      </c>
      <c r="G261" s="38">
        <v>162677699</v>
      </c>
      <c r="H261" s="39">
        <v>292</v>
      </c>
      <c r="I261" s="40">
        <v>282</v>
      </c>
      <c r="J261" s="41">
        <v>162677699</v>
      </c>
      <c r="K261" s="42">
        <v>97</v>
      </c>
      <c r="L261" s="43">
        <v>88</v>
      </c>
      <c r="M261" s="38">
        <v>104853293</v>
      </c>
      <c r="N261" s="39">
        <v>87</v>
      </c>
      <c r="O261" s="40">
        <v>78</v>
      </c>
      <c r="P261" s="41">
        <v>225591106</v>
      </c>
      <c r="Q261" s="42">
        <v>168</v>
      </c>
      <c r="R261" s="43">
        <v>158</v>
      </c>
      <c r="S261" s="38">
        <v>243796469</v>
      </c>
      <c r="T261" s="39">
        <v>43</v>
      </c>
      <c r="U261" s="40">
        <v>40</v>
      </c>
      <c r="V261" s="41">
        <v>86529550</v>
      </c>
      <c r="W261" s="42" t="s">
        <v>3052</v>
      </c>
      <c r="X261" s="43" t="s">
        <v>3052</v>
      </c>
      <c r="Y261" s="44" t="s">
        <v>3052</v>
      </c>
      <c r="Z261" s="39">
        <v>422</v>
      </c>
      <c r="AA261" s="40">
        <v>409</v>
      </c>
      <c r="AB261" s="41">
        <v>232</v>
      </c>
      <c r="AC261" s="108">
        <v>369</v>
      </c>
      <c r="AD261" s="45">
        <v>0</v>
      </c>
      <c r="AE261" s="37">
        <v>100</v>
      </c>
      <c r="AF261" s="46">
        <v>0</v>
      </c>
    </row>
    <row r="262" spans="1:32" s="3" customFormat="1" ht="18.75" customHeight="1">
      <c r="A262" s="48">
        <v>260</v>
      </c>
      <c r="B262" s="49">
        <v>232</v>
      </c>
      <c r="C262" s="50" t="s">
        <v>215</v>
      </c>
      <c r="D262" s="51" t="s">
        <v>88</v>
      </c>
      <c r="E262" s="52" t="s">
        <v>3052</v>
      </c>
      <c r="F262" s="53">
        <v>250</v>
      </c>
      <c r="G262" s="54">
        <v>161859018</v>
      </c>
      <c r="H262" s="55">
        <v>280</v>
      </c>
      <c r="I262" s="56">
        <v>270</v>
      </c>
      <c r="J262" s="57">
        <v>169637144</v>
      </c>
      <c r="K262" s="58">
        <v>378</v>
      </c>
      <c r="L262" s="59">
        <v>365</v>
      </c>
      <c r="M262" s="54">
        <v>19062815</v>
      </c>
      <c r="N262" s="55">
        <v>311</v>
      </c>
      <c r="O262" s="56">
        <v>300</v>
      </c>
      <c r="P262" s="57">
        <v>54628224</v>
      </c>
      <c r="Q262" s="58">
        <v>240</v>
      </c>
      <c r="R262" s="59">
        <v>229</v>
      </c>
      <c r="S262" s="54">
        <v>170279123</v>
      </c>
      <c r="T262" s="55">
        <v>454</v>
      </c>
      <c r="U262" s="56">
        <v>444</v>
      </c>
      <c r="V262" s="57">
        <v>-8437907</v>
      </c>
      <c r="W262" s="58">
        <v>271</v>
      </c>
      <c r="X262" s="59">
        <v>267</v>
      </c>
      <c r="Y262" s="54">
        <v>25440</v>
      </c>
      <c r="Z262" s="55">
        <v>328</v>
      </c>
      <c r="AA262" s="56">
        <v>316</v>
      </c>
      <c r="AB262" s="57">
        <v>416</v>
      </c>
      <c r="AC262" s="109">
        <v>311</v>
      </c>
      <c r="AD262" s="52">
        <v>0</v>
      </c>
      <c r="AE262" s="60">
        <v>100</v>
      </c>
      <c r="AF262" s="61">
        <v>0</v>
      </c>
    </row>
    <row r="263" spans="1:32" s="3" customFormat="1" ht="18.75" customHeight="1">
      <c r="A263" s="18">
        <v>261</v>
      </c>
      <c r="B263" s="19">
        <v>210</v>
      </c>
      <c r="C263" s="20" t="s">
        <v>319</v>
      </c>
      <c r="D263" s="21" t="s">
        <v>3051</v>
      </c>
      <c r="E263" s="22" t="s">
        <v>3052</v>
      </c>
      <c r="F263" s="23">
        <v>251</v>
      </c>
      <c r="G263" s="24">
        <v>161156858</v>
      </c>
      <c r="H263" s="25">
        <v>250</v>
      </c>
      <c r="I263" s="26">
        <v>240</v>
      </c>
      <c r="J263" s="27">
        <v>186708945</v>
      </c>
      <c r="K263" s="28">
        <v>496</v>
      </c>
      <c r="L263" s="29">
        <v>483</v>
      </c>
      <c r="M263" s="24">
        <v>-13280794</v>
      </c>
      <c r="N263" s="25">
        <v>172</v>
      </c>
      <c r="O263" s="26">
        <v>163</v>
      </c>
      <c r="P263" s="27">
        <v>122388442</v>
      </c>
      <c r="Q263" s="28">
        <v>179</v>
      </c>
      <c r="R263" s="29">
        <v>169</v>
      </c>
      <c r="S263" s="24">
        <v>227642726</v>
      </c>
      <c r="T263" s="25">
        <v>489</v>
      </c>
      <c r="U263" s="26">
        <v>478</v>
      </c>
      <c r="V263" s="27">
        <v>-54092860</v>
      </c>
      <c r="W263" s="28" t="s">
        <v>3052</v>
      </c>
      <c r="X263" s="29" t="s">
        <v>3052</v>
      </c>
      <c r="Y263" s="64" t="s">
        <v>3052</v>
      </c>
      <c r="Z263" s="25">
        <v>487</v>
      </c>
      <c r="AA263" s="26">
        <v>474</v>
      </c>
      <c r="AB263" s="27">
        <v>92</v>
      </c>
      <c r="AC263" s="107">
        <v>400</v>
      </c>
      <c r="AD263" s="22">
        <v>0</v>
      </c>
      <c r="AE263" s="30">
        <v>100</v>
      </c>
      <c r="AF263" s="31">
        <v>0</v>
      </c>
    </row>
    <row r="264" spans="1:32" s="3" customFormat="1" ht="18.75" customHeight="1">
      <c r="A264" s="137">
        <v>262</v>
      </c>
      <c r="B264" s="138">
        <v>227</v>
      </c>
      <c r="C264" s="139" t="s">
        <v>721</v>
      </c>
      <c r="D264" s="140" t="s">
        <v>3056</v>
      </c>
      <c r="E264" s="141" t="s">
        <v>3052</v>
      </c>
      <c r="F264" s="142">
        <v>252</v>
      </c>
      <c r="G264" s="143">
        <v>160585861</v>
      </c>
      <c r="H264" s="144">
        <v>241</v>
      </c>
      <c r="I264" s="145">
        <v>231</v>
      </c>
      <c r="J264" s="146">
        <v>194353407</v>
      </c>
      <c r="K264" s="147">
        <v>314</v>
      </c>
      <c r="L264" s="148">
        <v>301</v>
      </c>
      <c r="M264" s="143">
        <v>28029191</v>
      </c>
      <c r="N264" s="144">
        <v>218</v>
      </c>
      <c r="O264" s="145">
        <v>209</v>
      </c>
      <c r="P264" s="146">
        <v>92480938</v>
      </c>
      <c r="Q264" s="147">
        <v>250</v>
      </c>
      <c r="R264" s="148">
        <v>239</v>
      </c>
      <c r="S264" s="143">
        <v>164530662</v>
      </c>
      <c r="T264" s="144">
        <v>226</v>
      </c>
      <c r="U264" s="145">
        <v>220</v>
      </c>
      <c r="V264" s="146">
        <v>11052294</v>
      </c>
      <c r="W264" s="147">
        <v>355</v>
      </c>
      <c r="X264" s="148">
        <v>351</v>
      </c>
      <c r="Y264" s="143">
        <v>11361</v>
      </c>
      <c r="Z264" s="144">
        <v>362</v>
      </c>
      <c r="AA264" s="145">
        <v>349</v>
      </c>
      <c r="AB264" s="146">
        <v>328</v>
      </c>
      <c r="AC264" s="149">
        <v>351</v>
      </c>
      <c r="AD264" s="141">
        <v>0</v>
      </c>
      <c r="AE264" s="150">
        <v>100</v>
      </c>
      <c r="AF264" s="151">
        <v>0</v>
      </c>
    </row>
    <row r="265" spans="1:32" s="3" customFormat="1" ht="18.75" customHeight="1">
      <c r="A265" s="32">
        <v>263</v>
      </c>
      <c r="B265" s="33" t="s">
        <v>3052</v>
      </c>
      <c r="C265" s="34" t="s">
        <v>2390</v>
      </c>
      <c r="D265" s="35" t="s">
        <v>3164</v>
      </c>
      <c r="E265" s="45" t="s">
        <v>3052</v>
      </c>
      <c r="F265" s="47">
        <v>253</v>
      </c>
      <c r="G265" s="38">
        <v>159693176</v>
      </c>
      <c r="H265" s="39">
        <v>298</v>
      </c>
      <c r="I265" s="40">
        <v>288</v>
      </c>
      <c r="J265" s="41">
        <v>159693176</v>
      </c>
      <c r="K265" s="42">
        <v>443</v>
      </c>
      <c r="L265" s="43">
        <v>430</v>
      </c>
      <c r="M265" s="38">
        <v>9866991</v>
      </c>
      <c r="N265" s="39">
        <v>481</v>
      </c>
      <c r="O265" s="40">
        <v>468</v>
      </c>
      <c r="P265" s="41">
        <v>9070196</v>
      </c>
      <c r="Q265" s="42">
        <v>456</v>
      </c>
      <c r="R265" s="43">
        <v>443</v>
      </c>
      <c r="S265" s="38">
        <v>56354788</v>
      </c>
      <c r="T265" s="39">
        <v>357</v>
      </c>
      <c r="U265" s="40">
        <v>349</v>
      </c>
      <c r="V265" s="41">
        <v>2567593</v>
      </c>
      <c r="W265" s="42">
        <v>107</v>
      </c>
      <c r="X265" s="43">
        <v>105</v>
      </c>
      <c r="Y265" s="38">
        <v>79696</v>
      </c>
      <c r="Z265" s="39">
        <v>492</v>
      </c>
      <c r="AA265" s="40">
        <v>479</v>
      </c>
      <c r="AB265" s="41">
        <v>80</v>
      </c>
      <c r="AC265" s="108">
        <v>312</v>
      </c>
      <c r="AD265" s="45">
        <v>0</v>
      </c>
      <c r="AE265" s="37">
        <v>100</v>
      </c>
      <c r="AF265" s="46">
        <v>0</v>
      </c>
    </row>
    <row r="266" spans="1:32" s="3" customFormat="1" ht="18.75" customHeight="1">
      <c r="A266" s="32">
        <v>264</v>
      </c>
      <c r="B266" s="33">
        <v>221</v>
      </c>
      <c r="C266" s="34" t="s">
        <v>1720</v>
      </c>
      <c r="D266" s="35" t="s">
        <v>1054</v>
      </c>
      <c r="E266" s="45" t="s">
        <v>3052</v>
      </c>
      <c r="F266" s="47">
        <v>254</v>
      </c>
      <c r="G266" s="38">
        <v>159569535</v>
      </c>
      <c r="H266" s="39">
        <v>293</v>
      </c>
      <c r="I266" s="40">
        <v>283</v>
      </c>
      <c r="J266" s="41">
        <v>162629227</v>
      </c>
      <c r="K266" s="42">
        <v>109</v>
      </c>
      <c r="L266" s="43">
        <v>100</v>
      </c>
      <c r="M266" s="38">
        <v>90862612</v>
      </c>
      <c r="N266" s="39">
        <v>170</v>
      </c>
      <c r="O266" s="40">
        <v>161</v>
      </c>
      <c r="P266" s="41">
        <v>124147439</v>
      </c>
      <c r="Q266" s="42">
        <v>278</v>
      </c>
      <c r="R266" s="43">
        <v>267</v>
      </c>
      <c r="S266" s="38">
        <v>145030483</v>
      </c>
      <c r="T266" s="39">
        <v>52</v>
      </c>
      <c r="U266" s="40">
        <v>49</v>
      </c>
      <c r="V266" s="41">
        <v>73117763</v>
      </c>
      <c r="W266" s="42">
        <v>333</v>
      </c>
      <c r="X266" s="43">
        <v>329</v>
      </c>
      <c r="Y266" s="38">
        <v>14215</v>
      </c>
      <c r="Z266" s="39">
        <v>406</v>
      </c>
      <c r="AA266" s="40">
        <v>393</v>
      </c>
      <c r="AB266" s="41">
        <v>261</v>
      </c>
      <c r="AC266" s="108">
        <v>369</v>
      </c>
      <c r="AD266" s="45">
        <v>0</v>
      </c>
      <c r="AE266" s="37">
        <v>100</v>
      </c>
      <c r="AF266" s="46">
        <v>0</v>
      </c>
    </row>
    <row r="267" spans="1:32" s="3" customFormat="1" ht="18.75" customHeight="1">
      <c r="A267" s="48">
        <v>265</v>
      </c>
      <c r="B267" s="49">
        <v>270</v>
      </c>
      <c r="C267" s="50" t="s">
        <v>198</v>
      </c>
      <c r="D267" s="51" t="s">
        <v>3051</v>
      </c>
      <c r="E267" s="52" t="s">
        <v>3052</v>
      </c>
      <c r="F267" s="53">
        <v>255</v>
      </c>
      <c r="G267" s="54">
        <v>159557303</v>
      </c>
      <c r="H267" s="55">
        <v>287</v>
      </c>
      <c r="I267" s="56">
        <v>277</v>
      </c>
      <c r="J267" s="57">
        <v>165092541</v>
      </c>
      <c r="K267" s="58">
        <v>399</v>
      </c>
      <c r="L267" s="59">
        <v>386</v>
      </c>
      <c r="M267" s="54">
        <v>16081060</v>
      </c>
      <c r="N267" s="55">
        <v>417</v>
      </c>
      <c r="O267" s="56">
        <v>405</v>
      </c>
      <c r="P267" s="57">
        <v>24753897</v>
      </c>
      <c r="Q267" s="58">
        <v>260</v>
      </c>
      <c r="R267" s="59">
        <v>249</v>
      </c>
      <c r="S267" s="54">
        <v>155833856</v>
      </c>
      <c r="T267" s="55">
        <v>374</v>
      </c>
      <c r="U267" s="56">
        <v>366</v>
      </c>
      <c r="V267" s="57">
        <v>1695515</v>
      </c>
      <c r="W267" s="58">
        <v>404</v>
      </c>
      <c r="X267" s="59">
        <v>399</v>
      </c>
      <c r="Y267" s="54">
        <v>4375</v>
      </c>
      <c r="Z267" s="55">
        <v>244</v>
      </c>
      <c r="AA267" s="56">
        <v>233</v>
      </c>
      <c r="AB267" s="57">
        <v>671</v>
      </c>
      <c r="AC267" s="109">
        <v>352</v>
      </c>
      <c r="AD267" s="52">
        <v>0</v>
      </c>
      <c r="AE267" s="60">
        <v>100</v>
      </c>
      <c r="AF267" s="61">
        <v>0</v>
      </c>
    </row>
    <row r="268" spans="1:32" s="3" customFormat="1" ht="18.75" customHeight="1">
      <c r="A268" s="167">
        <v>266</v>
      </c>
      <c r="B268" s="168">
        <v>418</v>
      </c>
      <c r="C268" s="169" t="s">
        <v>1024</v>
      </c>
      <c r="D268" s="170" t="s">
        <v>3056</v>
      </c>
      <c r="E268" s="182" t="s">
        <v>3052</v>
      </c>
      <c r="F268" s="180">
        <v>256</v>
      </c>
      <c r="G268" s="173">
        <v>159555662</v>
      </c>
      <c r="H268" s="174">
        <v>299</v>
      </c>
      <c r="I268" s="175">
        <v>289</v>
      </c>
      <c r="J268" s="176">
        <v>159555662</v>
      </c>
      <c r="K268" s="177">
        <v>482</v>
      </c>
      <c r="L268" s="178">
        <v>469</v>
      </c>
      <c r="M268" s="173">
        <v>5224083</v>
      </c>
      <c r="N268" s="174">
        <v>492</v>
      </c>
      <c r="O268" s="175">
        <v>479</v>
      </c>
      <c r="P268" s="176">
        <v>2386831</v>
      </c>
      <c r="Q268" s="177">
        <v>410</v>
      </c>
      <c r="R268" s="178">
        <v>397</v>
      </c>
      <c r="S268" s="173">
        <v>76185645</v>
      </c>
      <c r="T268" s="174">
        <v>434</v>
      </c>
      <c r="U268" s="175">
        <v>424</v>
      </c>
      <c r="V268" s="176">
        <v>-2462234</v>
      </c>
      <c r="W268" s="177">
        <v>424</v>
      </c>
      <c r="X268" s="178">
        <v>419</v>
      </c>
      <c r="Y268" s="173">
        <v>1690</v>
      </c>
      <c r="Z268" s="174">
        <v>463</v>
      </c>
      <c r="AA268" s="175">
        <v>450</v>
      </c>
      <c r="AB268" s="176">
        <v>135</v>
      </c>
      <c r="AC268" s="179">
        <v>371</v>
      </c>
      <c r="AD268" s="171">
        <v>0</v>
      </c>
      <c r="AE268" s="180">
        <v>100</v>
      </c>
      <c r="AF268" s="181">
        <v>0</v>
      </c>
    </row>
    <row r="269" spans="1:32" s="3" customFormat="1" ht="18.75" customHeight="1">
      <c r="A269" s="137">
        <v>267</v>
      </c>
      <c r="B269" s="138">
        <v>380</v>
      </c>
      <c r="C269" s="139" t="s">
        <v>736</v>
      </c>
      <c r="D269" s="140" t="s">
        <v>3056</v>
      </c>
      <c r="E269" s="141" t="s">
        <v>3052</v>
      </c>
      <c r="F269" s="142">
        <v>257</v>
      </c>
      <c r="G269" s="143">
        <v>158101973</v>
      </c>
      <c r="H269" s="144">
        <v>300</v>
      </c>
      <c r="I269" s="145">
        <v>290</v>
      </c>
      <c r="J269" s="146">
        <v>158254231</v>
      </c>
      <c r="K269" s="147">
        <v>381</v>
      </c>
      <c r="L269" s="148">
        <v>368</v>
      </c>
      <c r="M269" s="143">
        <v>18920887</v>
      </c>
      <c r="N269" s="144">
        <v>402</v>
      </c>
      <c r="O269" s="145">
        <v>390</v>
      </c>
      <c r="P269" s="146">
        <v>27446571</v>
      </c>
      <c r="Q269" s="147">
        <v>396</v>
      </c>
      <c r="R269" s="148">
        <v>384</v>
      </c>
      <c r="S269" s="143">
        <v>82548879</v>
      </c>
      <c r="T269" s="144">
        <v>318</v>
      </c>
      <c r="U269" s="145">
        <v>310</v>
      </c>
      <c r="V269" s="146">
        <v>4163054</v>
      </c>
      <c r="W269" s="147">
        <v>258</v>
      </c>
      <c r="X269" s="148">
        <v>254</v>
      </c>
      <c r="Y269" s="143">
        <v>29364</v>
      </c>
      <c r="Z269" s="144">
        <v>456</v>
      </c>
      <c r="AA269" s="145">
        <v>443</v>
      </c>
      <c r="AB269" s="146">
        <v>150</v>
      </c>
      <c r="AC269" s="149">
        <v>383</v>
      </c>
      <c r="AD269" s="141">
        <v>0</v>
      </c>
      <c r="AE269" s="150">
        <v>100</v>
      </c>
      <c r="AF269" s="151">
        <v>0</v>
      </c>
    </row>
    <row r="270" spans="1:32" s="3" customFormat="1" ht="18.75" customHeight="1">
      <c r="A270" s="137">
        <v>268</v>
      </c>
      <c r="B270" s="138" t="s">
        <v>3052</v>
      </c>
      <c r="C270" s="188" t="s">
        <v>3052</v>
      </c>
      <c r="D270" s="140" t="s">
        <v>3056</v>
      </c>
      <c r="E270" s="141" t="s">
        <v>3052</v>
      </c>
      <c r="F270" s="142">
        <v>258</v>
      </c>
      <c r="G270" s="186" t="s">
        <v>3052</v>
      </c>
      <c r="H270" s="144">
        <v>210</v>
      </c>
      <c r="I270" s="145">
        <v>201</v>
      </c>
      <c r="J270" s="187" t="s">
        <v>3052</v>
      </c>
      <c r="K270" s="147">
        <v>102</v>
      </c>
      <c r="L270" s="148">
        <v>93</v>
      </c>
      <c r="M270" s="186" t="s">
        <v>3052</v>
      </c>
      <c r="N270" s="144">
        <v>287</v>
      </c>
      <c r="O270" s="145">
        <v>277</v>
      </c>
      <c r="P270" s="187" t="s">
        <v>3052</v>
      </c>
      <c r="Q270" s="147">
        <v>376</v>
      </c>
      <c r="R270" s="148">
        <v>364</v>
      </c>
      <c r="S270" s="186" t="s">
        <v>3052</v>
      </c>
      <c r="T270" s="144">
        <v>74</v>
      </c>
      <c r="U270" s="145">
        <v>71</v>
      </c>
      <c r="V270" s="187" t="s">
        <v>3052</v>
      </c>
      <c r="W270" s="147">
        <v>419</v>
      </c>
      <c r="X270" s="148">
        <v>414</v>
      </c>
      <c r="Y270" s="186" t="s">
        <v>3052</v>
      </c>
      <c r="Z270" s="144">
        <v>409</v>
      </c>
      <c r="AA270" s="145">
        <v>396</v>
      </c>
      <c r="AB270" s="187" t="s">
        <v>3052</v>
      </c>
      <c r="AC270" s="149">
        <v>352</v>
      </c>
      <c r="AD270" s="141">
        <v>0</v>
      </c>
      <c r="AE270" s="150">
        <v>0</v>
      </c>
      <c r="AF270" s="151">
        <v>100</v>
      </c>
    </row>
    <row r="271" spans="1:32" s="3" customFormat="1" ht="18.75" customHeight="1">
      <c r="A271" s="32">
        <v>269</v>
      </c>
      <c r="B271" s="33">
        <v>318</v>
      </c>
      <c r="C271" s="34" t="s">
        <v>322</v>
      </c>
      <c r="D271" s="35" t="s">
        <v>3154</v>
      </c>
      <c r="E271" s="36" t="s">
        <v>3052</v>
      </c>
      <c r="F271" s="37">
        <v>259</v>
      </c>
      <c r="G271" s="38">
        <v>156527619</v>
      </c>
      <c r="H271" s="39">
        <v>166</v>
      </c>
      <c r="I271" s="40">
        <v>157</v>
      </c>
      <c r="J271" s="41">
        <v>272336749</v>
      </c>
      <c r="K271" s="42">
        <v>208</v>
      </c>
      <c r="L271" s="43">
        <v>196</v>
      </c>
      <c r="M271" s="38">
        <v>47386309</v>
      </c>
      <c r="N271" s="39">
        <v>140</v>
      </c>
      <c r="O271" s="40">
        <v>131</v>
      </c>
      <c r="P271" s="41">
        <v>149323136</v>
      </c>
      <c r="Q271" s="42">
        <v>181</v>
      </c>
      <c r="R271" s="43">
        <v>171</v>
      </c>
      <c r="S271" s="38">
        <v>224650704</v>
      </c>
      <c r="T271" s="39">
        <v>172</v>
      </c>
      <c r="U271" s="40">
        <v>166</v>
      </c>
      <c r="V271" s="41">
        <v>19158735</v>
      </c>
      <c r="W271" s="42">
        <v>83</v>
      </c>
      <c r="X271" s="43">
        <v>81</v>
      </c>
      <c r="Y271" s="38">
        <v>103000</v>
      </c>
      <c r="Z271" s="39">
        <v>200</v>
      </c>
      <c r="AA271" s="40">
        <v>189</v>
      </c>
      <c r="AB271" s="41">
        <v>788</v>
      </c>
      <c r="AC271" s="108">
        <v>384</v>
      </c>
      <c r="AD271" s="45">
        <v>0</v>
      </c>
      <c r="AE271" s="37">
        <v>54</v>
      </c>
      <c r="AF271" s="46">
        <v>46</v>
      </c>
    </row>
    <row r="272" spans="1:32" s="3" customFormat="1" ht="18.75" customHeight="1">
      <c r="A272" s="152">
        <v>270</v>
      </c>
      <c r="B272" s="153">
        <v>250</v>
      </c>
      <c r="C272" s="154" t="s">
        <v>2307</v>
      </c>
      <c r="D272" s="155" t="s">
        <v>3056</v>
      </c>
      <c r="E272" s="156" t="s">
        <v>3052</v>
      </c>
      <c r="F272" s="157">
        <v>260</v>
      </c>
      <c r="G272" s="158">
        <v>155862039</v>
      </c>
      <c r="H272" s="159">
        <v>282</v>
      </c>
      <c r="I272" s="160">
        <v>272</v>
      </c>
      <c r="J272" s="161">
        <v>168998663</v>
      </c>
      <c r="K272" s="162">
        <v>237</v>
      </c>
      <c r="L272" s="163">
        <v>225</v>
      </c>
      <c r="M272" s="158">
        <v>41393240</v>
      </c>
      <c r="N272" s="159">
        <v>357</v>
      </c>
      <c r="O272" s="160">
        <v>345</v>
      </c>
      <c r="P272" s="161">
        <v>40801541</v>
      </c>
      <c r="Q272" s="162">
        <v>458</v>
      </c>
      <c r="R272" s="163">
        <v>445</v>
      </c>
      <c r="S272" s="158">
        <v>55262045</v>
      </c>
      <c r="T272" s="159">
        <v>151</v>
      </c>
      <c r="U272" s="160">
        <v>145</v>
      </c>
      <c r="V272" s="161">
        <v>23878261</v>
      </c>
      <c r="W272" s="162">
        <v>298</v>
      </c>
      <c r="X272" s="163">
        <v>294</v>
      </c>
      <c r="Y272" s="158">
        <v>20748</v>
      </c>
      <c r="Z272" s="159">
        <v>339</v>
      </c>
      <c r="AA272" s="160">
        <v>327</v>
      </c>
      <c r="AB272" s="161">
        <v>390</v>
      </c>
      <c r="AC272" s="164">
        <v>341</v>
      </c>
      <c r="AD272" s="156">
        <v>0</v>
      </c>
      <c r="AE272" s="165">
        <v>0</v>
      </c>
      <c r="AF272" s="166">
        <v>100</v>
      </c>
    </row>
    <row r="273" spans="1:32" s="3" customFormat="1" ht="18.75" customHeight="1">
      <c r="A273" s="18">
        <v>271</v>
      </c>
      <c r="B273" s="19">
        <v>284</v>
      </c>
      <c r="C273" s="20" t="s">
        <v>2635</v>
      </c>
      <c r="D273" s="21" t="s">
        <v>88</v>
      </c>
      <c r="E273" s="22" t="s">
        <v>3052</v>
      </c>
      <c r="F273" s="23">
        <v>261</v>
      </c>
      <c r="G273" s="24">
        <v>155721546</v>
      </c>
      <c r="H273" s="25">
        <v>290</v>
      </c>
      <c r="I273" s="26">
        <v>280</v>
      </c>
      <c r="J273" s="27">
        <v>163842148</v>
      </c>
      <c r="K273" s="28">
        <v>235</v>
      </c>
      <c r="L273" s="29">
        <v>223</v>
      </c>
      <c r="M273" s="24">
        <v>42310169</v>
      </c>
      <c r="N273" s="25">
        <v>272</v>
      </c>
      <c r="O273" s="26">
        <v>263</v>
      </c>
      <c r="P273" s="27">
        <v>67728076</v>
      </c>
      <c r="Q273" s="28">
        <v>191</v>
      </c>
      <c r="R273" s="29">
        <v>181</v>
      </c>
      <c r="S273" s="24">
        <v>214170889</v>
      </c>
      <c r="T273" s="25">
        <v>443</v>
      </c>
      <c r="U273" s="26">
        <v>433</v>
      </c>
      <c r="V273" s="27">
        <v>-4164877</v>
      </c>
      <c r="W273" s="28">
        <v>223</v>
      </c>
      <c r="X273" s="29">
        <v>219</v>
      </c>
      <c r="Y273" s="24">
        <v>37527</v>
      </c>
      <c r="Z273" s="25">
        <v>129</v>
      </c>
      <c r="AA273" s="26">
        <v>119</v>
      </c>
      <c r="AB273" s="27">
        <v>1174</v>
      </c>
      <c r="AC273" s="107">
        <v>361</v>
      </c>
      <c r="AD273" s="22">
        <v>0</v>
      </c>
      <c r="AE273" s="30">
        <v>100</v>
      </c>
      <c r="AF273" s="31">
        <v>0</v>
      </c>
    </row>
    <row r="274" spans="1:32" s="3" customFormat="1" ht="18.75" customHeight="1">
      <c r="A274" s="32">
        <v>272</v>
      </c>
      <c r="B274" s="33">
        <v>265</v>
      </c>
      <c r="C274" s="34" t="s">
        <v>2270</v>
      </c>
      <c r="D274" s="35" t="s">
        <v>87</v>
      </c>
      <c r="E274" s="45" t="s">
        <v>3052</v>
      </c>
      <c r="F274" s="47">
        <v>262</v>
      </c>
      <c r="G274" s="38">
        <v>154968610</v>
      </c>
      <c r="H274" s="39">
        <v>303</v>
      </c>
      <c r="I274" s="40">
        <v>293</v>
      </c>
      <c r="J274" s="41">
        <v>154970188</v>
      </c>
      <c r="K274" s="42">
        <v>129</v>
      </c>
      <c r="L274" s="43">
        <v>120</v>
      </c>
      <c r="M274" s="38">
        <v>78900169</v>
      </c>
      <c r="N274" s="39">
        <v>192</v>
      </c>
      <c r="O274" s="40">
        <v>183</v>
      </c>
      <c r="P274" s="41">
        <v>109284516</v>
      </c>
      <c r="Q274" s="42">
        <v>309</v>
      </c>
      <c r="R274" s="43">
        <v>298</v>
      </c>
      <c r="S274" s="38">
        <v>120107256</v>
      </c>
      <c r="T274" s="39">
        <v>68</v>
      </c>
      <c r="U274" s="40">
        <v>65</v>
      </c>
      <c r="V274" s="41">
        <v>60893137</v>
      </c>
      <c r="W274" s="42">
        <v>394</v>
      </c>
      <c r="X274" s="43">
        <v>390</v>
      </c>
      <c r="Y274" s="38">
        <v>5424</v>
      </c>
      <c r="Z274" s="39">
        <v>419</v>
      </c>
      <c r="AA274" s="40">
        <v>406</v>
      </c>
      <c r="AB274" s="41">
        <v>243</v>
      </c>
      <c r="AC274" s="108">
        <v>369</v>
      </c>
      <c r="AD274" s="45">
        <v>0</v>
      </c>
      <c r="AE274" s="37">
        <v>100</v>
      </c>
      <c r="AF274" s="46">
        <v>0</v>
      </c>
    </row>
    <row r="275" spans="1:32" s="3" customFormat="1" ht="18.75" customHeight="1">
      <c r="A275" s="32">
        <v>273</v>
      </c>
      <c r="B275" s="33">
        <v>280</v>
      </c>
      <c r="C275" s="34" t="s">
        <v>1710</v>
      </c>
      <c r="D275" s="35" t="s">
        <v>1061</v>
      </c>
      <c r="E275" s="45" t="s">
        <v>3052</v>
      </c>
      <c r="F275" s="47">
        <v>263</v>
      </c>
      <c r="G275" s="38">
        <v>154852127</v>
      </c>
      <c r="H275" s="39">
        <v>302</v>
      </c>
      <c r="I275" s="40">
        <v>292</v>
      </c>
      <c r="J275" s="41">
        <v>155957682</v>
      </c>
      <c r="K275" s="42">
        <v>368</v>
      </c>
      <c r="L275" s="43">
        <v>355</v>
      </c>
      <c r="M275" s="38">
        <v>20401997</v>
      </c>
      <c r="N275" s="39">
        <v>271</v>
      </c>
      <c r="O275" s="40">
        <v>262</v>
      </c>
      <c r="P275" s="41">
        <v>69015912</v>
      </c>
      <c r="Q275" s="42">
        <v>310</v>
      </c>
      <c r="R275" s="43">
        <v>299</v>
      </c>
      <c r="S275" s="38">
        <v>119302350</v>
      </c>
      <c r="T275" s="39">
        <v>245</v>
      </c>
      <c r="U275" s="40">
        <v>239</v>
      </c>
      <c r="V275" s="41">
        <v>8534493</v>
      </c>
      <c r="W275" s="42">
        <v>190</v>
      </c>
      <c r="X275" s="43">
        <v>187</v>
      </c>
      <c r="Y275" s="38">
        <v>45802</v>
      </c>
      <c r="Z275" s="39">
        <v>147</v>
      </c>
      <c r="AA275" s="40">
        <v>136</v>
      </c>
      <c r="AB275" s="41">
        <v>1064</v>
      </c>
      <c r="AC275" s="108">
        <v>321</v>
      </c>
      <c r="AD275" s="45">
        <v>0</v>
      </c>
      <c r="AE275" s="37">
        <v>100</v>
      </c>
      <c r="AF275" s="46">
        <v>0</v>
      </c>
    </row>
    <row r="276" spans="1:32" s="3" customFormat="1" ht="18.75" customHeight="1">
      <c r="A276" s="137">
        <v>274</v>
      </c>
      <c r="B276" s="138">
        <v>236</v>
      </c>
      <c r="C276" s="139" t="s">
        <v>1023</v>
      </c>
      <c r="D276" s="140" t="s">
        <v>3056</v>
      </c>
      <c r="E276" s="141" t="s">
        <v>3052</v>
      </c>
      <c r="F276" s="142">
        <v>264</v>
      </c>
      <c r="G276" s="143">
        <v>154345621</v>
      </c>
      <c r="H276" s="144">
        <v>234</v>
      </c>
      <c r="I276" s="145">
        <v>224</v>
      </c>
      <c r="J276" s="146">
        <v>199992198</v>
      </c>
      <c r="K276" s="147">
        <v>283</v>
      </c>
      <c r="L276" s="148">
        <v>271</v>
      </c>
      <c r="M276" s="143">
        <v>33692236</v>
      </c>
      <c r="N276" s="144">
        <v>261</v>
      </c>
      <c r="O276" s="145">
        <v>252</v>
      </c>
      <c r="P276" s="146">
        <v>72120170</v>
      </c>
      <c r="Q276" s="147">
        <v>312</v>
      </c>
      <c r="R276" s="148">
        <v>301</v>
      </c>
      <c r="S276" s="143">
        <v>118220530</v>
      </c>
      <c r="T276" s="144">
        <v>242</v>
      </c>
      <c r="U276" s="145">
        <v>236</v>
      </c>
      <c r="V276" s="146">
        <v>8838474</v>
      </c>
      <c r="W276" s="147">
        <v>109</v>
      </c>
      <c r="X276" s="148">
        <v>107</v>
      </c>
      <c r="Y276" s="143">
        <v>79000</v>
      </c>
      <c r="Z276" s="144">
        <v>66</v>
      </c>
      <c r="AA276" s="145">
        <v>58</v>
      </c>
      <c r="AB276" s="146">
        <v>1819</v>
      </c>
      <c r="AC276" s="149">
        <v>322</v>
      </c>
      <c r="AD276" s="141">
        <v>0</v>
      </c>
      <c r="AE276" s="150">
        <v>100</v>
      </c>
      <c r="AF276" s="151">
        <v>0</v>
      </c>
    </row>
    <row r="277" spans="1:32" s="3" customFormat="1" ht="18.75" customHeight="1">
      <c r="A277" s="152">
        <v>275</v>
      </c>
      <c r="B277" s="153">
        <v>259</v>
      </c>
      <c r="C277" s="154" t="s">
        <v>217</v>
      </c>
      <c r="D277" s="155" t="s">
        <v>3056</v>
      </c>
      <c r="E277" s="156" t="s">
        <v>3052</v>
      </c>
      <c r="F277" s="157">
        <v>265</v>
      </c>
      <c r="G277" s="158">
        <v>152056245</v>
      </c>
      <c r="H277" s="159">
        <v>309</v>
      </c>
      <c r="I277" s="160">
        <v>299</v>
      </c>
      <c r="J277" s="161">
        <v>152056245</v>
      </c>
      <c r="K277" s="162">
        <v>219</v>
      </c>
      <c r="L277" s="163">
        <v>207</v>
      </c>
      <c r="M277" s="158">
        <v>44754932</v>
      </c>
      <c r="N277" s="159">
        <v>290</v>
      </c>
      <c r="O277" s="160">
        <v>280</v>
      </c>
      <c r="P277" s="161">
        <v>59997393</v>
      </c>
      <c r="Q277" s="162">
        <v>380</v>
      </c>
      <c r="R277" s="163">
        <v>368</v>
      </c>
      <c r="S277" s="158">
        <v>92506048</v>
      </c>
      <c r="T277" s="159">
        <v>174</v>
      </c>
      <c r="U277" s="160">
        <v>168</v>
      </c>
      <c r="V277" s="161">
        <v>18457245</v>
      </c>
      <c r="W277" s="162">
        <v>163</v>
      </c>
      <c r="X277" s="163">
        <v>161</v>
      </c>
      <c r="Y277" s="158">
        <v>53366</v>
      </c>
      <c r="Z277" s="159">
        <v>302</v>
      </c>
      <c r="AA277" s="160">
        <v>290</v>
      </c>
      <c r="AB277" s="161">
        <v>485</v>
      </c>
      <c r="AC277" s="164">
        <v>342</v>
      </c>
      <c r="AD277" s="156">
        <v>0</v>
      </c>
      <c r="AE277" s="165">
        <v>0</v>
      </c>
      <c r="AF277" s="166">
        <v>100</v>
      </c>
    </row>
    <row r="278" spans="1:32" s="3" customFormat="1" ht="18.75" customHeight="1">
      <c r="A278" s="18">
        <v>276</v>
      </c>
      <c r="B278" s="19">
        <v>315</v>
      </c>
      <c r="C278" s="20" t="s">
        <v>687</v>
      </c>
      <c r="D278" s="21" t="s">
        <v>1054</v>
      </c>
      <c r="E278" s="22" t="s">
        <v>3052</v>
      </c>
      <c r="F278" s="23">
        <v>266</v>
      </c>
      <c r="G278" s="24">
        <v>151350402</v>
      </c>
      <c r="H278" s="25">
        <v>305</v>
      </c>
      <c r="I278" s="26">
        <v>295</v>
      </c>
      <c r="J278" s="27">
        <v>152806625</v>
      </c>
      <c r="K278" s="28">
        <v>424</v>
      </c>
      <c r="L278" s="29">
        <v>411</v>
      </c>
      <c r="M278" s="24">
        <v>11996151</v>
      </c>
      <c r="N278" s="25">
        <v>386</v>
      </c>
      <c r="O278" s="26">
        <v>374</v>
      </c>
      <c r="P278" s="27">
        <v>31356117</v>
      </c>
      <c r="Q278" s="28">
        <v>403</v>
      </c>
      <c r="R278" s="29">
        <v>391</v>
      </c>
      <c r="S278" s="24">
        <v>78919019</v>
      </c>
      <c r="T278" s="25">
        <v>402</v>
      </c>
      <c r="U278" s="26">
        <v>392</v>
      </c>
      <c r="V278" s="27">
        <v>911702</v>
      </c>
      <c r="W278" s="28">
        <v>116</v>
      </c>
      <c r="X278" s="29">
        <v>114</v>
      </c>
      <c r="Y278" s="24">
        <v>72725</v>
      </c>
      <c r="Z278" s="25">
        <v>392</v>
      </c>
      <c r="AA278" s="26">
        <v>379</v>
      </c>
      <c r="AB278" s="27">
        <v>278</v>
      </c>
      <c r="AC278" s="107">
        <v>371</v>
      </c>
      <c r="AD278" s="22">
        <v>0</v>
      </c>
      <c r="AE278" s="30">
        <v>100</v>
      </c>
      <c r="AF278" s="31">
        <v>0</v>
      </c>
    </row>
    <row r="279" spans="1:32" s="3" customFormat="1" ht="18.75" customHeight="1">
      <c r="A279" s="32">
        <v>277</v>
      </c>
      <c r="B279" s="33">
        <v>355</v>
      </c>
      <c r="C279" s="34" t="s">
        <v>418</v>
      </c>
      <c r="D279" s="35" t="s">
        <v>88</v>
      </c>
      <c r="E279" s="45" t="s">
        <v>3052</v>
      </c>
      <c r="F279" s="47">
        <v>267</v>
      </c>
      <c r="G279" s="38">
        <v>151183245</v>
      </c>
      <c r="H279" s="39" t="s">
        <v>3052</v>
      </c>
      <c r="I279" s="40" t="s">
        <v>3052</v>
      </c>
      <c r="J279" s="62" t="s">
        <v>3052</v>
      </c>
      <c r="K279" s="42">
        <v>241</v>
      </c>
      <c r="L279" s="43">
        <v>229</v>
      </c>
      <c r="M279" s="44" t="s">
        <v>3052</v>
      </c>
      <c r="N279" s="39">
        <v>231</v>
      </c>
      <c r="O279" s="40">
        <v>222</v>
      </c>
      <c r="P279" s="41">
        <v>84307245</v>
      </c>
      <c r="Q279" s="42">
        <v>258</v>
      </c>
      <c r="R279" s="43">
        <v>247</v>
      </c>
      <c r="S279" s="38">
        <v>157389907</v>
      </c>
      <c r="T279" s="39">
        <v>161</v>
      </c>
      <c r="U279" s="40">
        <v>155</v>
      </c>
      <c r="V279" s="41">
        <v>21183197</v>
      </c>
      <c r="W279" s="42">
        <v>198</v>
      </c>
      <c r="X279" s="43">
        <v>195</v>
      </c>
      <c r="Y279" s="38">
        <v>42728</v>
      </c>
      <c r="Z279" s="39">
        <v>270</v>
      </c>
      <c r="AA279" s="40">
        <v>259</v>
      </c>
      <c r="AB279" s="41">
        <v>579</v>
      </c>
      <c r="AC279" s="108">
        <v>383</v>
      </c>
      <c r="AD279" s="45">
        <v>0</v>
      </c>
      <c r="AE279" s="37">
        <v>0.01</v>
      </c>
      <c r="AF279" s="46">
        <v>99.99</v>
      </c>
    </row>
    <row r="280" spans="1:32" s="3" customFormat="1" ht="18.75" customHeight="1">
      <c r="A280" s="137">
        <v>278</v>
      </c>
      <c r="B280" s="138">
        <v>254</v>
      </c>
      <c r="C280" s="139" t="s">
        <v>688</v>
      </c>
      <c r="D280" s="140" t="s">
        <v>3056</v>
      </c>
      <c r="E280" s="141" t="s">
        <v>3052</v>
      </c>
      <c r="F280" s="142">
        <v>268</v>
      </c>
      <c r="G280" s="143">
        <v>150658702</v>
      </c>
      <c r="H280" s="144">
        <v>313</v>
      </c>
      <c r="I280" s="145">
        <v>303</v>
      </c>
      <c r="J280" s="146">
        <v>150658702</v>
      </c>
      <c r="K280" s="147">
        <v>373</v>
      </c>
      <c r="L280" s="148">
        <v>360</v>
      </c>
      <c r="M280" s="143">
        <v>20048934</v>
      </c>
      <c r="N280" s="144">
        <v>411</v>
      </c>
      <c r="O280" s="145">
        <v>399</v>
      </c>
      <c r="P280" s="146">
        <v>26339241</v>
      </c>
      <c r="Q280" s="147">
        <v>492</v>
      </c>
      <c r="R280" s="148">
        <v>479</v>
      </c>
      <c r="S280" s="143">
        <v>34576120</v>
      </c>
      <c r="T280" s="144">
        <v>227</v>
      </c>
      <c r="U280" s="145">
        <v>221</v>
      </c>
      <c r="V280" s="146">
        <v>10879890</v>
      </c>
      <c r="W280" s="147">
        <v>400</v>
      </c>
      <c r="X280" s="148">
        <v>395</v>
      </c>
      <c r="Y280" s="143">
        <v>4857</v>
      </c>
      <c r="Z280" s="144">
        <v>471</v>
      </c>
      <c r="AA280" s="145">
        <v>458</v>
      </c>
      <c r="AB280" s="146">
        <v>127</v>
      </c>
      <c r="AC280" s="149">
        <v>311</v>
      </c>
      <c r="AD280" s="141">
        <v>0</v>
      </c>
      <c r="AE280" s="150">
        <v>0</v>
      </c>
      <c r="AF280" s="151">
        <v>100</v>
      </c>
    </row>
    <row r="281" spans="1:32" s="3" customFormat="1" ht="18.75" customHeight="1">
      <c r="A281" s="137">
        <v>279</v>
      </c>
      <c r="B281" s="138">
        <v>295</v>
      </c>
      <c r="C281" s="139" t="s">
        <v>324</v>
      </c>
      <c r="D281" s="140" t="s">
        <v>3056</v>
      </c>
      <c r="E281" s="141" t="s">
        <v>3052</v>
      </c>
      <c r="F281" s="142">
        <v>269</v>
      </c>
      <c r="G281" s="143">
        <v>150580724</v>
      </c>
      <c r="H281" s="144">
        <v>295</v>
      </c>
      <c r="I281" s="145">
        <v>285</v>
      </c>
      <c r="J281" s="146">
        <v>161066118</v>
      </c>
      <c r="K281" s="147">
        <v>369</v>
      </c>
      <c r="L281" s="148">
        <v>356</v>
      </c>
      <c r="M281" s="143">
        <v>20395140</v>
      </c>
      <c r="N281" s="144">
        <v>155</v>
      </c>
      <c r="O281" s="145">
        <v>146</v>
      </c>
      <c r="P281" s="146">
        <v>136260977</v>
      </c>
      <c r="Q281" s="147">
        <v>271</v>
      </c>
      <c r="R281" s="148">
        <v>260</v>
      </c>
      <c r="S281" s="143">
        <v>148491742</v>
      </c>
      <c r="T281" s="144">
        <v>346</v>
      </c>
      <c r="U281" s="145">
        <v>338</v>
      </c>
      <c r="V281" s="146">
        <v>2960390</v>
      </c>
      <c r="W281" s="147">
        <v>241</v>
      </c>
      <c r="X281" s="148">
        <v>237</v>
      </c>
      <c r="Y281" s="143">
        <v>32787</v>
      </c>
      <c r="Z281" s="144">
        <v>161</v>
      </c>
      <c r="AA281" s="145">
        <v>150</v>
      </c>
      <c r="AB281" s="146">
        <v>976</v>
      </c>
      <c r="AC281" s="149">
        <v>321</v>
      </c>
      <c r="AD281" s="141">
        <v>0</v>
      </c>
      <c r="AE281" s="150">
        <v>100</v>
      </c>
      <c r="AF281" s="151">
        <v>0</v>
      </c>
    </row>
    <row r="282" spans="1:32" s="3" customFormat="1" ht="18.75" customHeight="1">
      <c r="A282" s="152">
        <v>280</v>
      </c>
      <c r="B282" s="153">
        <v>228</v>
      </c>
      <c r="C282" s="154" t="s">
        <v>718</v>
      </c>
      <c r="D282" s="155" t="s">
        <v>3056</v>
      </c>
      <c r="E282" s="156" t="s">
        <v>3052</v>
      </c>
      <c r="F282" s="157">
        <v>270</v>
      </c>
      <c r="G282" s="158">
        <v>149892787</v>
      </c>
      <c r="H282" s="159">
        <v>199</v>
      </c>
      <c r="I282" s="160">
        <v>190</v>
      </c>
      <c r="J282" s="161">
        <v>233268072</v>
      </c>
      <c r="K282" s="162">
        <v>144</v>
      </c>
      <c r="L282" s="163">
        <v>135</v>
      </c>
      <c r="M282" s="158">
        <v>71228904</v>
      </c>
      <c r="N282" s="159">
        <v>185</v>
      </c>
      <c r="O282" s="160">
        <v>176</v>
      </c>
      <c r="P282" s="161">
        <v>113762915</v>
      </c>
      <c r="Q282" s="162">
        <v>243</v>
      </c>
      <c r="R282" s="163">
        <v>232</v>
      </c>
      <c r="S282" s="158">
        <v>167829866</v>
      </c>
      <c r="T282" s="159">
        <v>134</v>
      </c>
      <c r="U282" s="160">
        <v>128</v>
      </c>
      <c r="V282" s="161">
        <v>28779192</v>
      </c>
      <c r="W282" s="162">
        <v>432</v>
      </c>
      <c r="X282" s="163">
        <v>427</v>
      </c>
      <c r="Y282" s="158">
        <v>890</v>
      </c>
      <c r="Z282" s="159">
        <v>279</v>
      </c>
      <c r="AA282" s="160">
        <v>267</v>
      </c>
      <c r="AB282" s="161">
        <v>550</v>
      </c>
      <c r="AC282" s="164">
        <v>352</v>
      </c>
      <c r="AD282" s="156">
        <v>0</v>
      </c>
      <c r="AE282" s="165">
        <v>50</v>
      </c>
      <c r="AF282" s="166">
        <v>50</v>
      </c>
    </row>
    <row r="283" spans="1:32" s="3" customFormat="1" ht="18.75" customHeight="1">
      <c r="A283" s="167">
        <v>281</v>
      </c>
      <c r="B283" s="168">
        <v>266</v>
      </c>
      <c r="C283" s="169" t="s">
        <v>1138</v>
      </c>
      <c r="D283" s="170" t="s">
        <v>3056</v>
      </c>
      <c r="E283" s="171" t="s">
        <v>3052</v>
      </c>
      <c r="F283" s="172">
        <v>271</v>
      </c>
      <c r="G283" s="173">
        <v>149329785</v>
      </c>
      <c r="H283" s="174">
        <v>268</v>
      </c>
      <c r="I283" s="175">
        <v>258</v>
      </c>
      <c r="J283" s="176">
        <v>178924662</v>
      </c>
      <c r="K283" s="177">
        <v>431</v>
      </c>
      <c r="L283" s="178">
        <v>418</v>
      </c>
      <c r="M283" s="173">
        <v>11088763</v>
      </c>
      <c r="N283" s="174">
        <v>427</v>
      </c>
      <c r="O283" s="175">
        <v>415</v>
      </c>
      <c r="P283" s="176">
        <v>22629316</v>
      </c>
      <c r="Q283" s="177">
        <v>284</v>
      </c>
      <c r="R283" s="178">
        <v>273</v>
      </c>
      <c r="S283" s="173">
        <v>139883346</v>
      </c>
      <c r="T283" s="174">
        <v>356</v>
      </c>
      <c r="U283" s="175">
        <v>348</v>
      </c>
      <c r="V283" s="176">
        <v>2653602</v>
      </c>
      <c r="W283" s="177">
        <v>281</v>
      </c>
      <c r="X283" s="178">
        <v>277</v>
      </c>
      <c r="Y283" s="173">
        <v>23701</v>
      </c>
      <c r="Z283" s="174">
        <v>474</v>
      </c>
      <c r="AA283" s="175">
        <v>461</v>
      </c>
      <c r="AB283" s="176">
        <v>121</v>
      </c>
      <c r="AC283" s="179">
        <v>371</v>
      </c>
      <c r="AD283" s="171">
        <v>0</v>
      </c>
      <c r="AE283" s="180">
        <v>25</v>
      </c>
      <c r="AF283" s="181">
        <v>75</v>
      </c>
    </row>
    <row r="284" spans="1:32" s="3" customFormat="1" ht="18.75" customHeight="1">
      <c r="A284" s="32">
        <v>282</v>
      </c>
      <c r="B284" s="33">
        <v>206</v>
      </c>
      <c r="C284" s="34" t="s">
        <v>302</v>
      </c>
      <c r="D284" s="35" t="s">
        <v>3051</v>
      </c>
      <c r="E284" s="36" t="s">
        <v>3052</v>
      </c>
      <c r="F284" s="37">
        <v>272</v>
      </c>
      <c r="G284" s="38">
        <v>148281198</v>
      </c>
      <c r="H284" s="39">
        <v>296</v>
      </c>
      <c r="I284" s="40">
        <v>286</v>
      </c>
      <c r="J284" s="41">
        <v>160730794</v>
      </c>
      <c r="K284" s="42">
        <v>291</v>
      </c>
      <c r="L284" s="43">
        <v>279</v>
      </c>
      <c r="M284" s="38">
        <v>31800088</v>
      </c>
      <c r="N284" s="39">
        <v>226</v>
      </c>
      <c r="O284" s="40">
        <v>217</v>
      </c>
      <c r="P284" s="41">
        <v>86170861</v>
      </c>
      <c r="Q284" s="42">
        <v>297</v>
      </c>
      <c r="R284" s="43">
        <v>286</v>
      </c>
      <c r="S284" s="38">
        <v>128464199</v>
      </c>
      <c r="T284" s="39">
        <v>231</v>
      </c>
      <c r="U284" s="40">
        <v>225</v>
      </c>
      <c r="V284" s="41">
        <v>10520613</v>
      </c>
      <c r="W284" s="42">
        <v>263</v>
      </c>
      <c r="X284" s="43">
        <v>259</v>
      </c>
      <c r="Y284" s="38">
        <v>26739</v>
      </c>
      <c r="Z284" s="39">
        <v>371</v>
      </c>
      <c r="AA284" s="40">
        <v>358</v>
      </c>
      <c r="AB284" s="41">
        <v>317</v>
      </c>
      <c r="AC284" s="108">
        <v>371</v>
      </c>
      <c r="AD284" s="45">
        <v>0</v>
      </c>
      <c r="AE284" s="37">
        <v>100</v>
      </c>
      <c r="AF284" s="46">
        <v>0</v>
      </c>
    </row>
    <row r="285" spans="1:32" s="3" customFormat="1" ht="18.75" customHeight="1">
      <c r="A285" s="137">
        <v>283</v>
      </c>
      <c r="B285" s="138">
        <v>283</v>
      </c>
      <c r="C285" s="139" t="s">
        <v>1205</v>
      </c>
      <c r="D285" s="140" t="s">
        <v>3056</v>
      </c>
      <c r="E285" s="141" t="s">
        <v>3052</v>
      </c>
      <c r="F285" s="142">
        <v>273</v>
      </c>
      <c r="G285" s="143">
        <v>148020258</v>
      </c>
      <c r="H285" s="144">
        <v>317</v>
      </c>
      <c r="I285" s="145">
        <v>307</v>
      </c>
      <c r="J285" s="146">
        <v>148540200</v>
      </c>
      <c r="K285" s="147">
        <v>189</v>
      </c>
      <c r="L285" s="148">
        <v>178</v>
      </c>
      <c r="M285" s="143">
        <v>53665950</v>
      </c>
      <c r="N285" s="144">
        <v>324</v>
      </c>
      <c r="O285" s="145">
        <v>313</v>
      </c>
      <c r="P285" s="146">
        <v>50775922</v>
      </c>
      <c r="Q285" s="147">
        <v>224</v>
      </c>
      <c r="R285" s="148">
        <v>214</v>
      </c>
      <c r="S285" s="143">
        <v>190841852</v>
      </c>
      <c r="T285" s="144">
        <v>404</v>
      </c>
      <c r="U285" s="145">
        <v>394</v>
      </c>
      <c r="V285" s="146">
        <v>792418</v>
      </c>
      <c r="W285" s="147" t="s">
        <v>3052</v>
      </c>
      <c r="X285" s="148" t="s">
        <v>3052</v>
      </c>
      <c r="Y285" s="186" t="s">
        <v>3052</v>
      </c>
      <c r="Z285" s="144">
        <v>120</v>
      </c>
      <c r="AA285" s="145">
        <v>110</v>
      </c>
      <c r="AB285" s="146">
        <v>1229</v>
      </c>
      <c r="AC285" s="149">
        <v>342</v>
      </c>
      <c r="AD285" s="141">
        <v>0</v>
      </c>
      <c r="AE285" s="150">
        <v>100</v>
      </c>
      <c r="AF285" s="151">
        <v>0</v>
      </c>
    </row>
    <row r="286" spans="1:32" s="3" customFormat="1" ht="18.75" customHeight="1">
      <c r="A286" s="137">
        <v>284</v>
      </c>
      <c r="B286" s="138">
        <v>331</v>
      </c>
      <c r="C286" s="139" t="s">
        <v>3222</v>
      </c>
      <c r="D286" s="140" t="s">
        <v>3056</v>
      </c>
      <c r="E286" s="141" t="s">
        <v>3052</v>
      </c>
      <c r="F286" s="142">
        <v>274</v>
      </c>
      <c r="G286" s="143">
        <v>147750050</v>
      </c>
      <c r="H286" s="144">
        <v>301</v>
      </c>
      <c r="I286" s="145">
        <v>291</v>
      </c>
      <c r="J286" s="146">
        <v>156811852</v>
      </c>
      <c r="K286" s="147">
        <v>140</v>
      </c>
      <c r="L286" s="148">
        <v>131</v>
      </c>
      <c r="M286" s="143">
        <v>74214307</v>
      </c>
      <c r="N286" s="144">
        <v>119</v>
      </c>
      <c r="O286" s="145">
        <v>110</v>
      </c>
      <c r="P286" s="146">
        <v>170341487</v>
      </c>
      <c r="Q286" s="147">
        <v>207</v>
      </c>
      <c r="R286" s="148">
        <v>197</v>
      </c>
      <c r="S286" s="143">
        <v>201622503</v>
      </c>
      <c r="T286" s="144">
        <v>73</v>
      </c>
      <c r="U286" s="145">
        <v>70</v>
      </c>
      <c r="V286" s="146">
        <v>51418841</v>
      </c>
      <c r="W286" s="147" t="s">
        <v>3052</v>
      </c>
      <c r="X286" s="148" t="s">
        <v>3052</v>
      </c>
      <c r="Y286" s="186" t="s">
        <v>3052</v>
      </c>
      <c r="Z286" s="144">
        <v>415</v>
      </c>
      <c r="AA286" s="145">
        <v>402</v>
      </c>
      <c r="AB286" s="146">
        <v>247</v>
      </c>
      <c r="AC286" s="149">
        <v>369</v>
      </c>
      <c r="AD286" s="141">
        <v>0</v>
      </c>
      <c r="AE286" s="150">
        <v>3.28</v>
      </c>
      <c r="AF286" s="151">
        <v>96.72</v>
      </c>
    </row>
    <row r="287" spans="1:32" s="3" customFormat="1" ht="18.75" customHeight="1">
      <c r="A287" s="48">
        <v>285</v>
      </c>
      <c r="B287" s="49">
        <v>303</v>
      </c>
      <c r="C287" s="50" t="s">
        <v>1717</v>
      </c>
      <c r="D287" s="51" t="s">
        <v>3051</v>
      </c>
      <c r="E287" s="52" t="s">
        <v>3052</v>
      </c>
      <c r="F287" s="53">
        <v>275</v>
      </c>
      <c r="G287" s="54">
        <v>146828797</v>
      </c>
      <c r="H287" s="55">
        <v>311</v>
      </c>
      <c r="I287" s="56">
        <v>301</v>
      </c>
      <c r="J287" s="57">
        <v>151253274</v>
      </c>
      <c r="K287" s="58">
        <v>421</v>
      </c>
      <c r="L287" s="59">
        <v>408</v>
      </c>
      <c r="M287" s="54">
        <v>12301503</v>
      </c>
      <c r="N287" s="55">
        <v>416</v>
      </c>
      <c r="O287" s="56">
        <v>404</v>
      </c>
      <c r="P287" s="57">
        <v>24906804</v>
      </c>
      <c r="Q287" s="58">
        <v>469</v>
      </c>
      <c r="R287" s="59">
        <v>456</v>
      </c>
      <c r="S287" s="54">
        <v>47986195</v>
      </c>
      <c r="T287" s="55">
        <v>300</v>
      </c>
      <c r="U287" s="56">
        <v>292</v>
      </c>
      <c r="V287" s="57">
        <v>5372934</v>
      </c>
      <c r="W287" s="58" t="s">
        <v>3052</v>
      </c>
      <c r="X287" s="59" t="s">
        <v>3052</v>
      </c>
      <c r="Y287" s="65" t="s">
        <v>3052</v>
      </c>
      <c r="Z287" s="55">
        <v>481</v>
      </c>
      <c r="AA287" s="56">
        <v>468</v>
      </c>
      <c r="AB287" s="57">
        <v>101</v>
      </c>
      <c r="AC287" s="109">
        <v>354</v>
      </c>
      <c r="AD287" s="52">
        <v>0</v>
      </c>
      <c r="AE287" s="60">
        <v>0.85</v>
      </c>
      <c r="AF287" s="61">
        <v>99.15</v>
      </c>
    </row>
    <row r="288" spans="1:32" s="3" customFormat="1" ht="18.75" customHeight="1">
      <c r="A288" s="167">
        <v>286</v>
      </c>
      <c r="B288" s="168">
        <v>343</v>
      </c>
      <c r="C288" s="169" t="s">
        <v>663</v>
      </c>
      <c r="D288" s="170" t="s">
        <v>3056</v>
      </c>
      <c r="E288" s="171" t="s">
        <v>3052</v>
      </c>
      <c r="F288" s="172">
        <v>276</v>
      </c>
      <c r="G288" s="173">
        <v>146570143</v>
      </c>
      <c r="H288" s="174">
        <v>304</v>
      </c>
      <c r="I288" s="175">
        <v>294</v>
      </c>
      <c r="J288" s="176">
        <v>153606110</v>
      </c>
      <c r="K288" s="177">
        <v>341</v>
      </c>
      <c r="L288" s="178">
        <v>328</v>
      </c>
      <c r="M288" s="173">
        <v>23838139</v>
      </c>
      <c r="N288" s="174">
        <v>270</v>
      </c>
      <c r="O288" s="175">
        <v>261</v>
      </c>
      <c r="P288" s="176">
        <v>69791444</v>
      </c>
      <c r="Q288" s="177">
        <v>404</v>
      </c>
      <c r="R288" s="178">
        <v>392</v>
      </c>
      <c r="S288" s="173">
        <v>78858018</v>
      </c>
      <c r="T288" s="174">
        <v>152</v>
      </c>
      <c r="U288" s="175">
        <v>146</v>
      </c>
      <c r="V288" s="176">
        <v>23765627</v>
      </c>
      <c r="W288" s="177">
        <v>167</v>
      </c>
      <c r="X288" s="178">
        <v>165</v>
      </c>
      <c r="Y288" s="173">
        <v>51910</v>
      </c>
      <c r="Z288" s="174">
        <v>364</v>
      </c>
      <c r="AA288" s="175">
        <v>351</v>
      </c>
      <c r="AB288" s="176">
        <v>325</v>
      </c>
      <c r="AC288" s="179">
        <v>372</v>
      </c>
      <c r="AD288" s="171">
        <v>0</v>
      </c>
      <c r="AE288" s="180">
        <v>100</v>
      </c>
      <c r="AF288" s="181">
        <v>0</v>
      </c>
    </row>
    <row r="289" spans="1:32" s="3" customFormat="1" ht="18.75" customHeight="1">
      <c r="A289" s="137">
        <v>287</v>
      </c>
      <c r="B289" s="138">
        <v>324</v>
      </c>
      <c r="C289" s="139" t="s">
        <v>394</v>
      </c>
      <c r="D289" s="140" t="s">
        <v>3056</v>
      </c>
      <c r="E289" s="141" t="s">
        <v>3052</v>
      </c>
      <c r="F289" s="142">
        <v>277</v>
      </c>
      <c r="G289" s="143">
        <v>146414940</v>
      </c>
      <c r="H289" s="144">
        <v>306</v>
      </c>
      <c r="I289" s="145">
        <v>296</v>
      </c>
      <c r="J289" s="146">
        <v>152530957</v>
      </c>
      <c r="K289" s="147">
        <v>331</v>
      </c>
      <c r="L289" s="148">
        <v>318</v>
      </c>
      <c r="M289" s="143">
        <v>25105205</v>
      </c>
      <c r="N289" s="144">
        <v>343</v>
      </c>
      <c r="O289" s="145">
        <v>331</v>
      </c>
      <c r="P289" s="146">
        <v>44243406</v>
      </c>
      <c r="Q289" s="147">
        <v>319</v>
      </c>
      <c r="R289" s="148">
        <v>308</v>
      </c>
      <c r="S289" s="143">
        <v>115436803</v>
      </c>
      <c r="T289" s="144">
        <v>427</v>
      </c>
      <c r="U289" s="145">
        <v>417</v>
      </c>
      <c r="V289" s="146">
        <v>-817073</v>
      </c>
      <c r="W289" s="147">
        <v>359</v>
      </c>
      <c r="X289" s="148">
        <v>355</v>
      </c>
      <c r="Y289" s="143">
        <v>10786</v>
      </c>
      <c r="Z289" s="144">
        <v>186</v>
      </c>
      <c r="AA289" s="145">
        <v>175</v>
      </c>
      <c r="AB289" s="146">
        <v>833</v>
      </c>
      <c r="AC289" s="149">
        <v>311</v>
      </c>
      <c r="AD289" s="141">
        <v>0</v>
      </c>
      <c r="AE289" s="150">
        <v>100</v>
      </c>
      <c r="AF289" s="151">
        <v>0</v>
      </c>
    </row>
    <row r="290" spans="1:32" s="3" customFormat="1" ht="18.75" customHeight="1">
      <c r="A290" s="137">
        <v>288</v>
      </c>
      <c r="B290" s="138">
        <v>269</v>
      </c>
      <c r="C290" s="139" t="s">
        <v>2644</v>
      </c>
      <c r="D290" s="140" t="s">
        <v>3056</v>
      </c>
      <c r="E290" s="141" t="s">
        <v>3052</v>
      </c>
      <c r="F290" s="142">
        <v>278</v>
      </c>
      <c r="G290" s="143">
        <v>146080583</v>
      </c>
      <c r="H290" s="144">
        <v>324</v>
      </c>
      <c r="I290" s="145">
        <v>314</v>
      </c>
      <c r="J290" s="146">
        <v>146080583</v>
      </c>
      <c r="K290" s="147">
        <v>293</v>
      </c>
      <c r="L290" s="148">
        <v>281</v>
      </c>
      <c r="M290" s="143">
        <v>31224377</v>
      </c>
      <c r="N290" s="144">
        <v>309</v>
      </c>
      <c r="O290" s="145">
        <v>298</v>
      </c>
      <c r="P290" s="146">
        <v>54666870</v>
      </c>
      <c r="Q290" s="147">
        <v>378</v>
      </c>
      <c r="R290" s="148">
        <v>366</v>
      </c>
      <c r="S290" s="143">
        <v>93413479</v>
      </c>
      <c r="T290" s="144">
        <v>235</v>
      </c>
      <c r="U290" s="145">
        <v>229</v>
      </c>
      <c r="V290" s="146">
        <v>9974371</v>
      </c>
      <c r="W290" s="147">
        <v>141</v>
      </c>
      <c r="X290" s="148">
        <v>139</v>
      </c>
      <c r="Y290" s="143">
        <v>58758</v>
      </c>
      <c r="Z290" s="144">
        <v>341</v>
      </c>
      <c r="AA290" s="145">
        <v>329</v>
      </c>
      <c r="AB290" s="146">
        <v>389</v>
      </c>
      <c r="AC290" s="149">
        <v>371</v>
      </c>
      <c r="AD290" s="141">
        <v>0</v>
      </c>
      <c r="AE290" s="150">
        <v>49</v>
      </c>
      <c r="AF290" s="151">
        <v>51</v>
      </c>
    </row>
    <row r="291" spans="1:32" s="3" customFormat="1" ht="18.75" customHeight="1">
      <c r="A291" s="32">
        <v>289</v>
      </c>
      <c r="B291" s="33">
        <v>245</v>
      </c>
      <c r="C291" s="34" t="s">
        <v>1460</v>
      </c>
      <c r="D291" s="35" t="s">
        <v>1061</v>
      </c>
      <c r="E291" s="45" t="s">
        <v>3052</v>
      </c>
      <c r="F291" s="47">
        <v>279</v>
      </c>
      <c r="G291" s="38">
        <v>145779140</v>
      </c>
      <c r="H291" s="39">
        <v>326</v>
      </c>
      <c r="I291" s="40">
        <v>316</v>
      </c>
      <c r="J291" s="41">
        <v>145852949</v>
      </c>
      <c r="K291" s="42">
        <v>210</v>
      </c>
      <c r="L291" s="43">
        <v>198</v>
      </c>
      <c r="M291" s="38">
        <v>47040964</v>
      </c>
      <c r="N291" s="39">
        <v>188</v>
      </c>
      <c r="O291" s="40">
        <v>179</v>
      </c>
      <c r="P291" s="41">
        <v>111837382</v>
      </c>
      <c r="Q291" s="42">
        <v>304</v>
      </c>
      <c r="R291" s="43">
        <v>293</v>
      </c>
      <c r="S291" s="38">
        <v>123744804</v>
      </c>
      <c r="T291" s="39">
        <v>109</v>
      </c>
      <c r="U291" s="40">
        <v>105</v>
      </c>
      <c r="V291" s="41">
        <v>32920165</v>
      </c>
      <c r="W291" s="42">
        <v>217</v>
      </c>
      <c r="X291" s="43">
        <v>213</v>
      </c>
      <c r="Y291" s="38">
        <v>38756</v>
      </c>
      <c r="Z291" s="39">
        <v>374</v>
      </c>
      <c r="AA291" s="40">
        <v>361</v>
      </c>
      <c r="AB291" s="41">
        <v>311</v>
      </c>
      <c r="AC291" s="108">
        <v>371</v>
      </c>
      <c r="AD291" s="45">
        <v>0</v>
      </c>
      <c r="AE291" s="37">
        <v>100</v>
      </c>
      <c r="AF291" s="46">
        <v>0</v>
      </c>
    </row>
    <row r="292" spans="1:32" s="3" customFormat="1" ht="18.75" customHeight="1">
      <c r="A292" s="48">
        <v>290</v>
      </c>
      <c r="B292" s="49">
        <v>288</v>
      </c>
      <c r="C292" s="50" t="s">
        <v>2156</v>
      </c>
      <c r="D292" s="51" t="s">
        <v>2671</v>
      </c>
      <c r="E292" s="52" t="s">
        <v>3052</v>
      </c>
      <c r="F292" s="53">
        <v>280</v>
      </c>
      <c r="G292" s="54">
        <v>145754309</v>
      </c>
      <c r="H292" s="55">
        <v>327</v>
      </c>
      <c r="I292" s="56">
        <v>317</v>
      </c>
      <c r="J292" s="57">
        <v>145754309</v>
      </c>
      <c r="K292" s="58">
        <v>342</v>
      </c>
      <c r="L292" s="59">
        <v>329</v>
      </c>
      <c r="M292" s="54">
        <v>23478469</v>
      </c>
      <c r="N292" s="55">
        <v>385</v>
      </c>
      <c r="O292" s="56">
        <v>373</v>
      </c>
      <c r="P292" s="57">
        <v>31698282</v>
      </c>
      <c r="Q292" s="58">
        <v>387</v>
      </c>
      <c r="R292" s="59">
        <v>375</v>
      </c>
      <c r="S292" s="54">
        <v>88824365</v>
      </c>
      <c r="T292" s="55">
        <v>352</v>
      </c>
      <c r="U292" s="56">
        <v>344</v>
      </c>
      <c r="V292" s="57">
        <v>2710394</v>
      </c>
      <c r="W292" s="58">
        <v>372</v>
      </c>
      <c r="X292" s="59">
        <v>368</v>
      </c>
      <c r="Y292" s="54">
        <v>9315</v>
      </c>
      <c r="Z292" s="55">
        <v>348</v>
      </c>
      <c r="AA292" s="56">
        <v>336</v>
      </c>
      <c r="AB292" s="57">
        <v>376</v>
      </c>
      <c r="AC292" s="109">
        <v>313</v>
      </c>
      <c r="AD292" s="52">
        <v>0</v>
      </c>
      <c r="AE292" s="60">
        <v>100</v>
      </c>
      <c r="AF292" s="61">
        <v>0</v>
      </c>
    </row>
    <row r="293" spans="1:32" s="3" customFormat="1" ht="18.75" customHeight="1">
      <c r="A293" s="18">
        <v>291</v>
      </c>
      <c r="B293" s="19">
        <v>301</v>
      </c>
      <c r="C293" s="20" t="s">
        <v>2287</v>
      </c>
      <c r="D293" s="21" t="s">
        <v>2648</v>
      </c>
      <c r="E293" s="22" t="s">
        <v>3052</v>
      </c>
      <c r="F293" s="23">
        <v>281</v>
      </c>
      <c r="G293" s="24">
        <v>145677855</v>
      </c>
      <c r="H293" s="25">
        <v>322</v>
      </c>
      <c r="I293" s="26">
        <v>312</v>
      </c>
      <c r="J293" s="27">
        <v>146993634</v>
      </c>
      <c r="K293" s="28">
        <v>110</v>
      </c>
      <c r="L293" s="29">
        <v>101</v>
      </c>
      <c r="M293" s="24">
        <v>90578622</v>
      </c>
      <c r="N293" s="25">
        <v>105</v>
      </c>
      <c r="O293" s="26">
        <v>96</v>
      </c>
      <c r="P293" s="27">
        <v>194191231</v>
      </c>
      <c r="Q293" s="28">
        <v>187</v>
      </c>
      <c r="R293" s="29">
        <v>177</v>
      </c>
      <c r="S293" s="24">
        <v>216517719</v>
      </c>
      <c r="T293" s="25">
        <v>37</v>
      </c>
      <c r="U293" s="26">
        <v>34</v>
      </c>
      <c r="V293" s="27">
        <v>95337657</v>
      </c>
      <c r="W293" s="28">
        <v>201</v>
      </c>
      <c r="X293" s="29">
        <v>198</v>
      </c>
      <c r="Y293" s="24">
        <v>41590</v>
      </c>
      <c r="Z293" s="25">
        <v>370</v>
      </c>
      <c r="AA293" s="26">
        <v>357</v>
      </c>
      <c r="AB293" s="27">
        <v>318</v>
      </c>
      <c r="AC293" s="107">
        <v>369</v>
      </c>
      <c r="AD293" s="22">
        <v>0</v>
      </c>
      <c r="AE293" s="30">
        <v>100</v>
      </c>
      <c r="AF293" s="31">
        <v>0</v>
      </c>
    </row>
    <row r="294" spans="1:32" s="3" customFormat="1" ht="18.75" customHeight="1">
      <c r="A294" s="32">
        <v>292</v>
      </c>
      <c r="B294" s="33">
        <v>414</v>
      </c>
      <c r="C294" s="34" t="s">
        <v>1892</v>
      </c>
      <c r="D294" s="35" t="s">
        <v>3154</v>
      </c>
      <c r="E294" s="45" t="s">
        <v>3052</v>
      </c>
      <c r="F294" s="47">
        <v>282</v>
      </c>
      <c r="G294" s="38">
        <v>145390278</v>
      </c>
      <c r="H294" s="39">
        <v>323</v>
      </c>
      <c r="I294" s="40">
        <v>313</v>
      </c>
      <c r="J294" s="41">
        <v>146830580</v>
      </c>
      <c r="K294" s="42">
        <v>457</v>
      </c>
      <c r="L294" s="43">
        <v>444</v>
      </c>
      <c r="M294" s="38">
        <v>8603465</v>
      </c>
      <c r="N294" s="39">
        <v>380</v>
      </c>
      <c r="O294" s="40">
        <v>368</v>
      </c>
      <c r="P294" s="41">
        <v>33759389</v>
      </c>
      <c r="Q294" s="42">
        <v>338</v>
      </c>
      <c r="R294" s="43">
        <v>327</v>
      </c>
      <c r="S294" s="38">
        <v>107868912</v>
      </c>
      <c r="T294" s="39">
        <v>387</v>
      </c>
      <c r="U294" s="40">
        <v>377</v>
      </c>
      <c r="V294" s="41">
        <v>1291762</v>
      </c>
      <c r="W294" s="42">
        <v>115</v>
      </c>
      <c r="X294" s="43">
        <v>113</v>
      </c>
      <c r="Y294" s="38">
        <v>73645</v>
      </c>
      <c r="Z294" s="39">
        <v>432</v>
      </c>
      <c r="AA294" s="40">
        <v>419</v>
      </c>
      <c r="AB294" s="41">
        <v>202</v>
      </c>
      <c r="AC294" s="108">
        <v>383</v>
      </c>
      <c r="AD294" s="45">
        <v>0</v>
      </c>
      <c r="AE294" s="37">
        <v>97.75</v>
      </c>
      <c r="AF294" s="46">
        <v>2.25</v>
      </c>
    </row>
    <row r="295" spans="1:32" s="3" customFormat="1" ht="18.75" customHeight="1">
      <c r="A295" s="32">
        <v>293</v>
      </c>
      <c r="B295" s="33">
        <v>286</v>
      </c>
      <c r="C295" s="34" t="s">
        <v>547</v>
      </c>
      <c r="D295" s="35" t="s">
        <v>3092</v>
      </c>
      <c r="E295" s="45" t="s">
        <v>3052</v>
      </c>
      <c r="F295" s="47">
        <v>283</v>
      </c>
      <c r="G295" s="38">
        <v>144874220</v>
      </c>
      <c r="H295" s="39">
        <v>315</v>
      </c>
      <c r="I295" s="40">
        <v>305</v>
      </c>
      <c r="J295" s="41">
        <v>148833597</v>
      </c>
      <c r="K295" s="42">
        <v>337</v>
      </c>
      <c r="L295" s="43">
        <v>324</v>
      </c>
      <c r="M295" s="38">
        <v>24135104</v>
      </c>
      <c r="N295" s="39">
        <v>54</v>
      </c>
      <c r="O295" s="40">
        <v>45</v>
      </c>
      <c r="P295" s="41">
        <v>377278837</v>
      </c>
      <c r="Q295" s="42">
        <v>90</v>
      </c>
      <c r="R295" s="43">
        <v>81</v>
      </c>
      <c r="S295" s="38">
        <v>429835105</v>
      </c>
      <c r="T295" s="39">
        <v>326</v>
      </c>
      <c r="U295" s="40">
        <v>318</v>
      </c>
      <c r="V295" s="41">
        <v>3906514</v>
      </c>
      <c r="W295" s="42">
        <v>366</v>
      </c>
      <c r="X295" s="43">
        <v>362</v>
      </c>
      <c r="Y295" s="38">
        <v>10163</v>
      </c>
      <c r="Z295" s="39">
        <v>145</v>
      </c>
      <c r="AA295" s="40">
        <v>134</v>
      </c>
      <c r="AB295" s="41">
        <v>1079</v>
      </c>
      <c r="AC295" s="108">
        <v>341</v>
      </c>
      <c r="AD295" s="45">
        <v>0</v>
      </c>
      <c r="AE295" s="37">
        <v>100</v>
      </c>
      <c r="AF295" s="46">
        <v>0</v>
      </c>
    </row>
    <row r="296" spans="1:32" s="3" customFormat="1" ht="18.75" customHeight="1">
      <c r="A296" s="137">
        <v>294</v>
      </c>
      <c r="B296" s="138">
        <v>281</v>
      </c>
      <c r="C296" s="139" t="s">
        <v>2634</v>
      </c>
      <c r="D296" s="140" t="s">
        <v>3056</v>
      </c>
      <c r="E296" s="141" t="s">
        <v>3052</v>
      </c>
      <c r="F296" s="142">
        <v>284</v>
      </c>
      <c r="G296" s="143">
        <v>144638484</v>
      </c>
      <c r="H296" s="144">
        <v>328</v>
      </c>
      <c r="I296" s="145">
        <v>318</v>
      </c>
      <c r="J296" s="146">
        <v>144651711</v>
      </c>
      <c r="K296" s="147">
        <v>280</v>
      </c>
      <c r="L296" s="148">
        <v>268</v>
      </c>
      <c r="M296" s="143">
        <v>33997187</v>
      </c>
      <c r="N296" s="144">
        <v>219</v>
      </c>
      <c r="O296" s="145">
        <v>210</v>
      </c>
      <c r="P296" s="146">
        <v>91941390</v>
      </c>
      <c r="Q296" s="147">
        <v>337</v>
      </c>
      <c r="R296" s="148">
        <v>326</v>
      </c>
      <c r="S296" s="143">
        <v>109022438</v>
      </c>
      <c r="T296" s="144">
        <v>207</v>
      </c>
      <c r="U296" s="145">
        <v>201</v>
      </c>
      <c r="V296" s="146">
        <v>12948841</v>
      </c>
      <c r="W296" s="147">
        <v>286</v>
      </c>
      <c r="X296" s="148">
        <v>282</v>
      </c>
      <c r="Y296" s="143">
        <v>23300</v>
      </c>
      <c r="Z296" s="144">
        <v>369</v>
      </c>
      <c r="AA296" s="145">
        <v>356</v>
      </c>
      <c r="AB296" s="146">
        <v>319</v>
      </c>
      <c r="AC296" s="149">
        <v>351</v>
      </c>
      <c r="AD296" s="141">
        <v>0</v>
      </c>
      <c r="AE296" s="150">
        <v>100</v>
      </c>
      <c r="AF296" s="151">
        <v>0</v>
      </c>
    </row>
    <row r="297" spans="1:32" s="3" customFormat="1" ht="18.75" customHeight="1">
      <c r="A297" s="48">
        <v>295</v>
      </c>
      <c r="B297" s="49" t="s">
        <v>3052</v>
      </c>
      <c r="C297" s="50" t="s">
        <v>1597</v>
      </c>
      <c r="D297" s="51" t="s">
        <v>1699</v>
      </c>
      <c r="E297" s="52" t="s">
        <v>3052</v>
      </c>
      <c r="F297" s="53">
        <v>285</v>
      </c>
      <c r="G297" s="54">
        <v>143429666</v>
      </c>
      <c r="H297" s="55">
        <v>237</v>
      </c>
      <c r="I297" s="56">
        <v>227</v>
      </c>
      <c r="J297" s="57">
        <v>196215844</v>
      </c>
      <c r="K297" s="58">
        <v>475</v>
      </c>
      <c r="L297" s="59">
        <v>462</v>
      </c>
      <c r="M297" s="54">
        <v>6157115</v>
      </c>
      <c r="N297" s="55">
        <v>399</v>
      </c>
      <c r="O297" s="56">
        <v>387</v>
      </c>
      <c r="P297" s="57">
        <v>27919425</v>
      </c>
      <c r="Q297" s="58">
        <v>461</v>
      </c>
      <c r="R297" s="59">
        <v>448</v>
      </c>
      <c r="S297" s="54">
        <v>52596167</v>
      </c>
      <c r="T297" s="55">
        <v>379</v>
      </c>
      <c r="U297" s="56">
        <v>371</v>
      </c>
      <c r="V297" s="57">
        <v>1550371</v>
      </c>
      <c r="W297" s="58" t="s">
        <v>3052</v>
      </c>
      <c r="X297" s="59" t="s">
        <v>3052</v>
      </c>
      <c r="Y297" s="65" t="s">
        <v>3052</v>
      </c>
      <c r="Z297" s="55">
        <v>468</v>
      </c>
      <c r="AA297" s="56">
        <v>455</v>
      </c>
      <c r="AB297" s="57">
        <v>130</v>
      </c>
      <c r="AC297" s="109">
        <v>311</v>
      </c>
      <c r="AD297" s="52">
        <v>0</v>
      </c>
      <c r="AE297" s="60">
        <v>100</v>
      </c>
      <c r="AF297" s="61">
        <v>0</v>
      </c>
    </row>
    <row r="298" spans="1:32" s="3" customFormat="1" ht="18.75" customHeight="1">
      <c r="A298" s="18">
        <v>296</v>
      </c>
      <c r="B298" s="19">
        <v>360</v>
      </c>
      <c r="C298" s="20" t="s">
        <v>1202</v>
      </c>
      <c r="D298" s="21" t="s">
        <v>88</v>
      </c>
      <c r="E298" s="22" t="s">
        <v>3052</v>
      </c>
      <c r="F298" s="23">
        <v>286</v>
      </c>
      <c r="G298" s="24">
        <v>142952175</v>
      </c>
      <c r="H298" s="25">
        <v>335</v>
      </c>
      <c r="I298" s="26">
        <v>325</v>
      </c>
      <c r="J298" s="27">
        <v>142959214</v>
      </c>
      <c r="K298" s="28" t="s">
        <v>3052</v>
      </c>
      <c r="L298" s="29" t="s">
        <v>3052</v>
      </c>
      <c r="M298" s="64" t="s">
        <v>3052</v>
      </c>
      <c r="N298" s="25">
        <v>295</v>
      </c>
      <c r="O298" s="26">
        <v>285</v>
      </c>
      <c r="P298" s="27">
        <v>57821878</v>
      </c>
      <c r="Q298" s="28">
        <v>316</v>
      </c>
      <c r="R298" s="29">
        <v>305</v>
      </c>
      <c r="S298" s="24">
        <v>116110644</v>
      </c>
      <c r="T298" s="25" t="s">
        <v>3052</v>
      </c>
      <c r="U298" s="26" t="s">
        <v>3052</v>
      </c>
      <c r="V298" s="69" t="s">
        <v>3052</v>
      </c>
      <c r="W298" s="28">
        <v>229</v>
      </c>
      <c r="X298" s="29">
        <v>225</v>
      </c>
      <c r="Y298" s="24">
        <v>35242</v>
      </c>
      <c r="Z298" s="25">
        <v>498</v>
      </c>
      <c r="AA298" s="26">
        <v>485</v>
      </c>
      <c r="AB298" s="27">
        <v>48</v>
      </c>
      <c r="AC298" s="107">
        <v>351</v>
      </c>
      <c r="AD298" s="22">
        <v>0</v>
      </c>
      <c r="AE298" s="30">
        <v>100</v>
      </c>
      <c r="AF298" s="31">
        <v>0</v>
      </c>
    </row>
    <row r="299" spans="1:32" s="3" customFormat="1" ht="18.75" customHeight="1">
      <c r="A299" s="32">
        <v>297</v>
      </c>
      <c r="B299" s="33">
        <v>341</v>
      </c>
      <c r="C299" s="34" t="s">
        <v>130</v>
      </c>
      <c r="D299" s="35" t="s">
        <v>3164</v>
      </c>
      <c r="E299" s="45" t="s">
        <v>3052</v>
      </c>
      <c r="F299" s="47">
        <v>287</v>
      </c>
      <c r="G299" s="38">
        <v>142698678</v>
      </c>
      <c r="H299" s="39">
        <v>333</v>
      </c>
      <c r="I299" s="40">
        <v>323</v>
      </c>
      <c r="J299" s="41">
        <v>143114295</v>
      </c>
      <c r="K299" s="42">
        <v>489</v>
      </c>
      <c r="L299" s="43">
        <v>476</v>
      </c>
      <c r="M299" s="38">
        <v>3545162</v>
      </c>
      <c r="N299" s="39">
        <v>397</v>
      </c>
      <c r="O299" s="40">
        <v>385</v>
      </c>
      <c r="P299" s="41">
        <v>28457898</v>
      </c>
      <c r="Q299" s="42">
        <v>474</v>
      </c>
      <c r="R299" s="43">
        <v>461</v>
      </c>
      <c r="S299" s="38">
        <v>46400982</v>
      </c>
      <c r="T299" s="39">
        <v>399</v>
      </c>
      <c r="U299" s="40">
        <v>389</v>
      </c>
      <c r="V299" s="41">
        <v>956582</v>
      </c>
      <c r="W299" s="42">
        <v>85</v>
      </c>
      <c r="X299" s="43">
        <v>83</v>
      </c>
      <c r="Y299" s="38">
        <v>99689</v>
      </c>
      <c r="Z299" s="39">
        <v>493</v>
      </c>
      <c r="AA299" s="40">
        <v>480</v>
      </c>
      <c r="AB299" s="41">
        <v>78</v>
      </c>
      <c r="AC299" s="108">
        <v>312</v>
      </c>
      <c r="AD299" s="45">
        <v>0</v>
      </c>
      <c r="AE299" s="37">
        <v>100</v>
      </c>
      <c r="AF299" s="46">
        <v>0</v>
      </c>
    </row>
    <row r="300" spans="1:32" s="3" customFormat="1" ht="18.75" customHeight="1">
      <c r="A300" s="137">
        <v>298</v>
      </c>
      <c r="B300" s="138">
        <v>262</v>
      </c>
      <c r="C300" s="139" t="s">
        <v>2622</v>
      </c>
      <c r="D300" s="140" t="s">
        <v>3056</v>
      </c>
      <c r="E300" s="141" t="s">
        <v>3052</v>
      </c>
      <c r="F300" s="142">
        <v>288</v>
      </c>
      <c r="G300" s="143">
        <v>142200624</v>
      </c>
      <c r="H300" s="144">
        <v>334</v>
      </c>
      <c r="I300" s="145">
        <v>324</v>
      </c>
      <c r="J300" s="146">
        <v>143059027</v>
      </c>
      <c r="K300" s="147">
        <v>268</v>
      </c>
      <c r="L300" s="148">
        <v>256</v>
      </c>
      <c r="M300" s="143">
        <v>36468386</v>
      </c>
      <c r="N300" s="144">
        <v>249</v>
      </c>
      <c r="O300" s="145">
        <v>240</v>
      </c>
      <c r="P300" s="146">
        <v>76326949</v>
      </c>
      <c r="Q300" s="147">
        <v>325</v>
      </c>
      <c r="R300" s="148">
        <v>314</v>
      </c>
      <c r="S300" s="143">
        <v>112578226</v>
      </c>
      <c r="T300" s="144">
        <v>315</v>
      </c>
      <c r="U300" s="145">
        <v>307</v>
      </c>
      <c r="V300" s="146">
        <v>4322363</v>
      </c>
      <c r="W300" s="147">
        <v>174</v>
      </c>
      <c r="X300" s="148">
        <v>171</v>
      </c>
      <c r="Y300" s="143">
        <v>49876</v>
      </c>
      <c r="Z300" s="144">
        <v>109</v>
      </c>
      <c r="AA300" s="145">
        <v>99</v>
      </c>
      <c r="AB300" s="146">
        <v>1317</v>
      </c>
      <c r="AC300" s="149">
        <v>384</v>
      </c>
      <c r="AD300" s="141">
        <v>0</v>
      </c>
      <c r="AE300" s="150">
        <v>0</v>
      </c>
      <c r="AF300" s="151">
        <v>100</v>
      </c>
    </row>
    <row r="301" spans="1:32" s="3" customFormat="1" ht="18.75" customHeight="1">
      <c r="A301" s="137">
        <v>299</v>
      </c>
      <c r="B301" s="138">
        <v>238</v>
      </c>
      <c r="C301" s="139" t="s">
        <v>323</v>
      </c>
      <c r="D301" s="140" t="s">
        <v>3056</v>
      </c>
      <c r="E301" s="185" t="s">
        <v>3052</v>
      </c>
      <c r="F301" s="150">
        <v>289</v>
      </c>
      <c r="G301" s="143">
        <v>141794935</v>
      </c>
      <c r="H301" s="144">
        <v>321</v>
      </c>
      <c r="I301" s="145">
        <v>311</v>
      </c>
      <c r="J301" s="146">
        <v>146996219</v>
      </c>
      <c r="K301" s="147">
        <v>263</v>
      </c>
      <c r="L301" s="148">
        <v>251</v>
      </c>
      <c r="M301" s="143">
        <v>37151581</v>
      </c>
      <c r="N301" s="144">
        <v>193</v>
      </c>
      <c r="O301" s="145">
        <v>184</v>
      </c>
      <c r="P301" s="146">
        <v>108766416</v>
      </c>
      <c r="Q301" s="147">
        <v>253</v>
      </c>
      <c r="R301" s="148">
        <v>242</v>
      </c>
      <c r="S301" s="143">
        <v>163256070</v>
      </c>
      <c r="T301" s="144">
        <v>233</v>
      </c>
      <c r="U301" s="145">
        <v>227</v>
      </c>
      <c r="V301" s="146">
        <v>10165198</v>
      </c>
      <c r="W301" s="147">
        <v>319</v>
      </c>
      <c r="X301" s="148">
        <v>315</v>
      </c>
      <c r="Y301" s="143">
        <v>16574</v>
      </c>
      <c r="Z301" s="144">
        <v>342</v>
      </c>
      <c r="AA301" s="145">
        <v>330</v>
      </c>
      <c r="AB301" s="146">
        <v>388</v>
      </c>
      <c r="AC301" s="149">
        <v>371</v>
      </c>
      <c r="AD301" s="141">
        <v>0</v>
      </c>
      <c r="AE301" s="150">
        <v>50</v>
      </c>
      <c r="AF301" s="151">
        <v>50</v>
      </c>
    </row>
    <row r="302" spans="1:32" s="3" customFormat="1" ht="18.75" customHeight="1">
      <c r="A302" s="48">
        <v>300</v>
      </c>
      <c r="B302" s="49">
        <v>291</v>
      </c>
      <c r="C302" s="50" t="s">
        <v>3221</v>
      </c>
      <c r="D302" s="51" t="s">
        <v>881</v>
      </c>
      <c r="E302" s="52" t="s">
        <v>3052</v>
      </c>
      <c r="F302" s="53">
        <v>290</v>
      </c>
      <c r="G302" s="54">
        <v>141138821</v>
      </c>
      <c r="H302" s="55">
        <v>338</v>
      </c>
      <c r="I302" s="56">
        <v>328</v>
      </c>
      <c r="J302" s="57">
        <v>141138821</v>
      </c>
      <c r="K302" s="58" t="s">
        <v>3052</v>
      </c>
      <c r="L302" s="59" t="s">
        <v>3052</v>
      </c>
      <c r="M302" s="65" t="s">
        <v>3052</v>
      </c>
      <c r="N302" s="55">
        <v>277</v>
      </c>
      <c r="O302" s="56">
        <v>268</v>
      </c>
      <c r="P302" s="57">
        <v>66483404</v>
      </c>
      <c r="Q302" s="58">
        <v>385</v>
      </c>
      <c r="R302" s="59">
        <v>373</v>
      </c>
      <c r="S302" s="54">
        <v>89410749</v>
      </c>
      <c r="T302" s="55" t="s">
        <v>3052</v>
      </c>
      <c r="U302" s="56" t="s">
        <v>3052</v>
      </c>
      <c r="V302" s="66" t="s">
        <v>3052</v>
      </c>
      <c r="W302" s="58">
        <v>152</v>
      </c>
      <c r="X302" s="59">
        <v>150</v>
      </c>
      <c r="Y302" s="54">
        <v>56442</v>
      </c>
      <c r="Z302" s="55">
        <v>289</v>
      </c>
      <c r="AA302" s="56">
        <v>277</v>
      </c>
      <c r="AB302" s="57">
        <v>518</v>
      </c>
      <c r="AC302" s="109">
        <v>384</v>
      </c>
      <c r="AD302" s="52">
        <v>0</v>
      </c>
      <c r="AE302" s="60">
        <v>40</v>
      </c>
      <c r="AF302" s="61">
        <v>60</v>
      </c>
    </row>
    <row r="303" spans="1:32" s="3" customFormat="1" ht="18.75" customHeight="1">
      <c r="A303" s="18">
        <v>301</v>
      </c>
      <c r="B303" s="19">
        <v>317</v>
      </c>
      <c r="C303" s="20" t="s">
        <v>2261</v>
      </c>
      <c r="D303" s="21" t="s">
        <v>1061</v>
      </c>
      <c r="E303" s="22" t="s">
        <v>3052</v>
      </c>
      <c r="F303" s="23">
        <v>291</v>
      </c>
      <c r="G303" s="24">
        <v>141081239</v>
      </c>
      <c r="H303" s="25">
        <v>318</v>
      </c>
      <c r="I303" s="26">
        <v>308</v>
      </c>
      <c r="J303" s="27">
        <v>148495730</v>
      </c>
      <c r="K303" s="28">
        <v>257</v>
      </c>
      <c r="L303" s="29">
        <v>245</v>
      </c>
      <c r="M303" s="24">
        <v>38316278</v>
      </c>
      <c r="N303" s="25">
        <v>279</v>
      </c>
      <c r="O303" s="26">
        <v>270</v>
      </c>
      <c r="P303" s="27">
        <v>65344371</v>
      </c>
      <c r="Q303" s="28">
        <v>317</v>
      </c>
      <c r="R303" s="29">
        <v>306</v>
      </c>
      <c r="S303" s="24">
        <v>115751844</v>
      </c>
      <c r="T303" s="25">
        <v>168</v>
      </c>
      <c r="U303" s="26">
        <v>162</v>
      </c>
      <c r="V303" s="27">
        <v>19413290</v>
      </c>
      <c r="W303" s="28">
        <v>112</v>
      </c>
      <c r="X303" s="29">
        <v>110</v>
      </c>
      <c r="Y303" s="24">
        <v>75146</v>
      </c>
      <c r="Z303" s="25">
        <v>251</v>
      </c>
      <c r="AA303" s="26">
        <v>240</v>
      </c>
      <c r="AB303" s="27">
        <v>646</v>
      </c>
      <c r="AC303" s="107">
        <v>382</v>
      </c>
      <c r="AD303" s="22">
        <v>0</v>
      </c>
      <c r="AE303" s="30">
        <v>100</v>
      </c>
      <c r="AF303" s="31">
        <v>0</v>
      </c>
    </row>
    <row r="304" spans="1:32" s="3" customFormat="1" ht="18.75" customHeight="1">
      <c r="A304" s="32">
        <v>302</v>
      </c>
      <c r="B304" s="33">
        <v>374</v>
      </c>
      <c r="C304" s="34" t="s">
        <v>2375</v>
      </c>
      <c r="D304" s="35" t="s">
        <v>3103</v>
      </c>
      <c r="E304" s="45" t="s">
        <v>3052</v>
      </c>
      <c r="F304" s="47">
        <v>292</v>
      </c>
      <c r="G304" s="38">
        <v>140915810</v>
      </c>
      <c r="H304" s="39">
        <v>339</v>
      </c>
      <c r="I304" s="40">
        <v>329</v>
      </c>
      <c r="J304" s="41">
        <v>141028904</v>
      </c>
      <c r="K304" s="42" t="s">
        <v>3052</v>
      </c>
      <c r="L304" s="43" t="s">
        <v>3052</v>
      </c>
      <c r="M304" s="44" t="s">
        <v>3052</v>
      </c>
      <c r="N304" s="39">
        <v>88</v>
      </c>
      <c r="O304" s="40">
        <v>79</v>
      </c>
      <c r="P304" s="41">
        <v>225573050</v>
      </c>
      <c r="Q304" s="42" t="s">
        <v>3052</v>
      </c>
      <c r="R304" s="43" t="s">
        <v>3052</v>
      </c>
      <c r="S304" s="44" t="s">
        <v>3052</v>
      </c>
      <c r="T304" s="39" t="s">
        <v>3052</v>
      </c>
      <c r="U304" s="40" t="s">
        <v>3052</v>
      </c>
      <c r="V304" s="62" t="s">
        <v>3052</v>
      </c>
      <c r="W304" s="42">
        <v>365</v>
      </c>
      <c r="X304" s="43">
        <v>361</v>
      </c>
      <c r="Y304" s="38">
        <v>10313</v>
      </c>
      <c r="Z304" s="39">
        <v>262</v>
      </c>
      <c r="AA304" s="40">
        <v>251</v>
      </c>
      <c r="AB304" s="41">
        <v>609</v>
      </c>
      <c r="AC304" s="108">
        <v>369</v>
      </c>
      <c r="AD304" s="45">
        <v>0</v>
      </c>
      <c r="AE304" s="37">
        <v>100</v>
      </c>
      <c r="AF304" s="46">
        <v>0</v>
      </c>
    </row>
    <row r="305" spans="1:32" s="3" customFormat="1" ht="18.75" customHeight="1">
      <c r="A305" s="32">
        <v>303</v>
      </c>
      <c r="B305" s="67">
        <v>292</v>
      </c>
      <c r="C305" s="34" t="s">
        <v>81</v>
      </c>
      <c r="D305" s="35" t="s">
        <v>270</v>
      </c>
      <c r="E305" s="45" t="s">
        <v>3052</v>
      </c>
      <c r="F305" s="47">
        <v>293</v>
      </c>
      <c r="G305" s="38">
        <v>140473469</v>
      </c>
      <c r="H305" s="39">
        <v>332</v>
      </c>
      <c r="I305" s="40">
        <v>322</v>
      </c>
      <c r="J305" s="41">
        <v>143543936</v>
      </c>
      <c r="K305" s="42">
        <v>245</v>
      </c>
      <c r="L305" s="43">
        <v>233</v>
      </c>
      <c r="M305" s="38">
        <v>40400397</v>
      </c>
      <c r="N305" s="39">
        <v>449</v>
      </c>
      <c r="O305" s="40">
        <v>437</v>
      </c>
      <c r="P305" s="41">
        <v>17331943</v>
      </c>
      <c r="Q305" s="42">
        <v>435</v>
      </c>
      <c r="R305" s="43">
        <v>422</v>
      </c>
      <c r="S305" s="38">
        <v>65029586</v>
      </c>
      <c r="T305" s="39">
        <v>383</v>
      </c>
      <c r="U305" s="40">
        <v>374</v>
      </c>
      <c r="V305" s="41">
        <v>1423739</v>
      </c>
      <c r="W305" s="42">
        <v>82</v>
      </c>
      <c r="X305" s="43">
        <v>80</v>
      </c>
      <c r="Y305" s="38">
        <v>103009</v>
      </c>
      <c r="Z305" s="39">
        <v>165</v>
      </c>
      <c r="AA305" s="40">
        <v>154</v>
      </c>
      <c r="AB305" s="41">
        <v>959</v>
      </c>
      <c r="AC305" s="108">
        <v>384</v>
      </c>
      <c r="AD305" s="45">
        <v>0</v>
      </c>
      <c r="AE305" s="37">
        <v>0.01</v>
      </c>
      <c r="AF305" s="46">
        <v>99.99</v>
      </c>
    </row>
    <row r="306" spans="1:32" s="3" customFormat="1" ht="18.75" customHeight="1">
      <c r="A306" s="32">
        <v>304</v>
      </c>
      <c r="B306" s="33">
        <v>310</v>
      </c>
      <c r="C306" s="34" t="s">
        <v>1194</v>
      </c>
      <c r="D306" s="35" t="s">
        <v>88</v>
      </c>
      <c r="E306" s="45" t="s">
        <v>3052</v>
      </c>
      <c r="F306" s="47">
        <v>294</v>
      </c>
      <c r="G306" s="38">
        <v>140414951</v>
      </c>
      <c r="H306" s="39">
        <v>271</v>
      </c>
      <c r="I306" s="40">
        <v>261</v>
      </c>
      <c r="J306" s="41">
        <v>177032370</v>
      </c>
      <c r="K306" s="42">
        <v>264</v>
      </c>
      <c r="L306" s="43">
        <v>252</v>
      </c>
      <c r="M306" s="38">
        <v>37096643</v>
      </c>
      <c r="N306" s="39">
        <v>330</v>
      </c>
      <c r="O306" s="40">
        <v>318</v>
      </c>
      <c r="P306" s="41">
        <v>48188378</v>
      </c>
      <c r="Q306" s="42">
        <v>257</v>
      </c>
      <c r="R306" s="43">
        <v>246</v>
      </c>
      <c r="S306" s="38">
        <v>157764399</v>
      </c>
      <c r="T306" s="39">
        <v>282</v>
      </c>
      <c r="U306" s="40">
        <v>275</v>
      </c>
      <c r="V306" s="41">
        <v>6171347</v>
      </c>
      <c r="W306" s="42">
        <v>306</v>
      </c>
      <c r="X306" s="43">
        <v>302</v>
      </c>
      <c r="Y306" s="38">
        <v>18483</v>
      </c>
      <c r="Z306" s="39">
        <v>336</v>
      </c>
      <c r="AA306" s="40">
        <v>324</v>
      </c>
      <c r="AB306" s="41">
        <v>399</v>
      </c>
      <c r="AC306" s="108">
        <v>356</v>
      </c>
      <c r="AD306" s="45">
        <v>0</v>
      </c>
      <c r="AE306" s="37">
        <v>2.4700000000000002</v>
      </c>
      <c r="AF306" s="46">
        <v>97.53</v>
      </c>
    </row>
    <row r="307" spans="1:32" s="3" customFormat="1" ht="18.75" customHeight="1">
      <c r="A307" s="48">
        <v>305</v>
      </c>
      <c r="B307" s="49" t="s">
        <v>3052</v>
      </c>
      <c r="C307" s="70" t="s">
        <v>3052</v>
      </c>
      <c r="D307" s="51" t="s">
        <v>2187</v>
      </c>
      <c r="E307" s="68" t="s">
        <v>3052</v>
      </c>
      <c r="F307" s="60">
        <v>295</v>
      </c>
      <c r="G307" s="65" t="s">
        <v>3052</v>
      </c>
      <c r="H307" s="55">
        <v>294</v>
      </c>
      <c r="I307" s="56">
        <v>284</v>
      </c>
      <c r="J307" s="66" t="s">
        <v>3052</v>
      </c>
      <c r="K307" s="58">
        <v>178</v>
      </c>
      <c r="L307" s="59">
        <v>167</v>
      </c>
      <c r="M307" s="65" t="s">
        <v>3052</v>
      </c>
      <c r="N307" s="55">
        <v>157</v>
      </c>
      <c r="O307" s="56">
        <v>148</v>
      </c>
      <c r="P307" s="66" t="s">
        <v>3052</v>
      </c>
      <c r="Q307" s="58">
        <v>267</v>
      </c>
      <c r="R307" s="59">
        <v>256</v>
      </c>
      <c r="S307" s="65" t="s">
        <v>3052</v>
      </c>
      <c r="T307" s="55">
        <v>133</v>
      </c>
      <c r="U307" s="56">
        <v>127</v>
      </c>
      <c r="V307" s="66" t="s">
        <v>3052</v>
      </c>
      <c r="W307" s="58">
        <v>315</v>
      </c>
      <c r="X307" s="59">
        <v>311</v>
      </c>
      <c r="Y307" s="65" t="s">
        <v>3052</v>
      </c>
      <c r="Z307" s="55">
        <v>453</v>
      </c>
      <c r="AA307" s="56">
        <v>440</v>
      </c>
      <c r="AB307" s="66" t="s">
        <v>3052</v>
      </c>
      <c r="AC307" s="109">
        <v>311</v>
      </c>
      <c r="AD307" s="52">
        <v>0</v>
      </c>
      <c r="AE307" s="60">
        <v>0</v>
      </c>
      <c r="AF307" s="61">
        <v>100</v>
      </c>
    </row>
    <row r="308" spans="1:32" s="3" customFormat="1" ht="18.75" customHeight="1">
      <c r="A308" s="167">
        <v>306</v>
      </c>
      <c r="B308" s="168">
        <v>247</v>
      </c>
      <c r="C308" s="169" t="s">
        <v>1139</v>
      </c>
      <c r="D308" s="170" t="s">
        <v>3056</v>
      </c>
      <c r="E308" s="171" t="s">
        <v>3052</v>
      </c>
      <c r="F308" s="172">
        <v>296</v>
      </c>
      <c r="G308" s="173">
        <v>139584000</v>
      </c>
      <c r="H308" s="174">
        <v>13</v>
      </c>
      <c r="I308" s="175">
        <v>12</v>
      </c>
      <c r="J308" s="176">
        <v>2953879689</v>
      </c>
      <c r="K308" s="177">
        <v>15</v>
      </c>
      <c r="L308" s="178">
        <v>12</v>
      </c>
      <c r="M308" s="173">
        <v>610778036</v>
      </c>
      <c r="N308" s="174">
        <v>71</v>
      </c>
      <c r="O308" s="175">
        <v>62</v>
      </c>
      <c r="P308" s="176">
        <v>297138465</v>
      </c>
      <c r="Q308" s="177">
        <v>63</v>
      </c>
      <c r="R308" s="178">
        <v>55</v>
      </c>
      <c r="S308" s="173">
        <v>571547912</v>
      </c>
      <c r="T308" s="174">
        <v>69</v>
      </c>
      <c r="U308" s="175">
        <v>66</v>
      </c>
      <c r="V308" s="176">
        <v>54999288</v>
      </c>
      <c r="W308" s="177">
        <v>317</v>
      </c>
      <c r="X308" s="178">
        <v>313</v>
      </c>
      <c r="Y308" s="173">
        <v>16805</v>
      </c>
      <c r="Z308" s="174">
        <v>459</v>
      </c>
      <c r="AA308" s="175">
        <v>446</v>
      </c>
      <c r="AB308" s="176">
        <v>146</v>
      </c>
      <c r="AC308" s="179">
        <v>354</v>
      </c>
      <c r="AD308" s="171">
        <v>0</v>
      </c>
      <c r="AE308" s="180">
        <v>0</v>
      </c>
      <c r="AF308" s="181">
        <v>100</v>
      </c>
    </row>
    <row r="309" spans="1:32" s="3" customFormat="1" ht="18.75" customHeight="1">
      <c r="A309" s="32">
        <v>307</v>
      </c>
      <c r="B309" s="33">
        <v>312</v>
      </c>
      <c r="C309" s="34" t="s">
        <v>2710</v>
      </c>
      <c r="D309" s="35" t="s">
        <v>3058</v>
      </c>
      <c r="E309" s="45" t="s">
        <v>3052</v>
      </c>
      <c r="F309" s="47">
        <v>297</v>
      </c>
      <c r="G309" s="38">
        <v>139506050</v>
      </c>
      <c r="H309" s="39">
        <v>340</v>
      </c>
      <c r="I309" s="40">
        <v>330</v>
      </c>
      <c r="J309" s="41">
        <v>140945209</v>
      </c>
      <c r="K309" s="42">
        <v>122</v>
      </c>
      <c r="L309" s="43">
        <v>113</v>
      </c>
      <c r="M309" s="38">
        <v>82570457</v>
      </c>
      <c r="N309" s="39">
        <v>181</v>
      </c>
      <c r="O309" s="40">
        <v>172</v>
      </c>
      <c r="P309" s="41">
        <v>117156985</v>
      </c>
      <c r="Q309" s="42">
        <v>182</v>
      </c>
      <c r="R309" s="43">
        <v>172</v>
      </c>
      <c r="S309" s="38">
        <v>224541425</v>
      </c>
      <c r="T309" s="39">
        <v>223</v>
      </c>
      <c r="U309" s="40">
        <v>217</v>
      </c>
      <c r="V309" s="41">
        <v>11318568</v>
      </c>
      <c r="W309" s="42">
        <v>153</v>
      </c>
      <c r="X309" s="43">
        <v>151</v>
      </c>
      <c r="Y309" s="38">
        <v>56178</v>
      </c>
      <c r="Z309" s="39">
        <v>95</v>
      </c>
      <c r="AA309" s="40">
        <v>85</v>
      </c>
      <c r="AB309" s="41">
        <v>1455</v>
      </c>
      <c r="AC309" s="108">
        <v>382</v>
      </c>
      <c r="AD309" s="45">
        <v>0</v>
      </c>
      <c r="AE309" s="37">
        <v>96.65</v>
      </c>
      <c r="AF309" s="46">
        <v>3.35</v>
      </c>
    </row>
    <row r="310" spans="1:32" s="3" customFormat="1" ht="18.75" customHeight="1">
      <c r="A310" s="32">
        <v>308</v>
      </c>
      <c r="B310" s="33">
        <v>366</v>
      </c>
      <c r="C310" s="34" t="s">
        <v>2711</v>
      </c>
      <c r="D310" s="35" t="s">
        <v>3051</v>
      </c>
      <c r="E310" s="45" t="s">
        <v>3052</v>
      </c>
      <c r="F310" s="47">
        <v>298</v>
      </c>
      <c r="G310" s="38">
        <v>139104561</v>
      </c>
      <c r="H310" s="39">
        <v>173</v>
      </c>
      <c r="I310" s="40">
        <v>164</v>
      </c>
      <c r="J310" s="41">
        <v>257601039</v>
      </c>
      <c r="K310" s="42">
        <v>246</v>
      </c>
      <c r="L310" s="43">
        <v>234</v>
      </c>
      <c r="M310" s="38">
        <v>40287956</v>
      </c>
      <c r="N310" s="39">
        <v>176</v>
      </c>
      <c r="O310" s="40">
        <v>167</v>
      </c>
      <c r="P310" s="41">
        <v>119750068</v>
      </c>
      <c r="Q310" s="42">
        <v>285</v>
      </c>
      <c r="R310" s="43">
        <v>274</v>
      </c>
      <c r="S310" s="38">
        <v>139353866</v>
      </c>
      <c r="T310" s="39">
        <v>85</v>
      </c>
      <c r="U310" s="40">
        <v>82</v>
      </c>
      <c r="V310" s="41">
        <v>43903293</v>
      </c>
      <c r="W310" s="42">
        <v>395</v>
      </c>
      <c r="X310" s="43">
        <v>391</v>
      </c>
      <c r="Y310" s="38">
        <v>5413</v>
      </c>
      <c r="Z310" s="39">
        <v>491</v>
      </c>
      <c r="AA310" s="40">
        <v>478</v>
      </c>
      <c r="AB310" s="41">
        <v>81</v>
      </c>
      <c r="AC310" s="108">
        <v>356</v>
      </c>
      <c r="AD310" s="45">
        <v>0</v>
      </c>
      <c r="AE310" s="37">
        <v>0</v>
      </c>
      <c r="AF310" s="46">
        <v>100</v>
      </c>
    </row>
    <row r="311" spans="1:32" s="3" customFormat="1" ht="18.75" customHeight="1">
      <c r="A311" s="32">
        <v>309</v>
      </c>
      <c r="B311" s="33">
        <v>430</v>
      </c>
      <c r="C311" s="34" t="s">
        <v>657</v>
      </c>
      <c r="D311" s="35" t="s">
        <v>902</v>
      </c>
      <c r="E311" s="45" t="s">
        <v>3052</v>
      </c>
      <c r="F311" s="47">
        <v>299</v>
      </c>
      <c r="G311" s="38">
        <v>136980564</v>
      </c>
      <c r="H311" s="39">
        <v>330</v>
      </c>
      <c r="I311" s="40">
        <v>320</v>
      </c>
      <c r="J311" s="41">
        <v>144075681</v>
      </c>
      <c r="K311" s="42">
        <v>119</v>
      </c>
      <c r="L311" s="43">
        <v>110</v>
      </c>
      <c r="M311" s="38">
        <v>84262087</v>
      </c>
      <c r="N311" s="39">
        <v>244</v>
      </c>
      <c r="O311" s="40">
        <v>235</v>
      </c>
      <c r="P311" s="41">
        <v>78365898</v>
      </c>
      <c r="Q311" s="42">
        <v>150</v>
      </c>
      <c r="R311" s="43">
        <v>140</v>
      </c>
      <c r="S311" s="38">
        <v>278195151</v>
      </c>
      <c r="T311" s="39">
        <v>102</v>
      </c>
      <c r="U311" s="40">
        <v>98</v>
      </c>
      <c r="V311" s="41">
        <v>35750550</v>
      </c>
      <c r="W311" s="42">
        <v>426</v>
      </c>
      <c r="X311" s="43">
        <v>421</v>
      </c>
      <c r="Y311" s="38">
        <v>1283</v>
      </c>
      <c r="Z311" s="39">
        <v>291</v>
      </c>
      <c r="AA311" s="40">
        <v>279</v>
      </c>
      <c r="AB311" s="41">
        <v>516</v>
      </c>
      <c r="AC311" s="108">
        <v>369</v>
      </c>
      <c r="AD311" s="45">
        <v>0</v>
      </c>
      <c r="AE311" s="37">
        <v>100</v>
      </c>
      <c r="AF311" s="46">
        <v>0</v>
      </c>
    </row>
    <row r="312" spans="1:32" s="3" customFormat="1" ht="18.75" customHeight="1">
      <c r="A312" s="48">
        <v>310</v>
      </c>
      <c r="B312" s="49">
        <v>282</v>
      </c>
      <c r="C312" s="50" t="s">
        <v>2254</v>
      </c>
      <c r="D312" s="51" t="s">
        <v>3054</v>
      </c>
      <c r="E312" s="52">
        <v>11</v>
      </c>
      <c r="F312" s="53" t="s">
        <v>3052</v>
      </c>
      <c r="G312" s="54">
        <v>136491559</v>
      </c>
      <c r="H312" s="55">
        <v>343</v>
      </c>
      <c r="I312" s="56">
        <v>11</v>
      </c>
      <c r="J312" s="57">
        <v>137581462</v>
      </c>
      <c r="K312" s="58">
        <v>167</v>
      </c>
      <c r="L312" s="59">
        <v>11</v>
      </c>
      <c r="M312" s="54">
        <v>62624502</v>
      </c>
      <c r="N312" s="55">
        <v>298</v>
      </c>
      <c r="O312" s="56">
        <v>11</v>
      </c>
      <c r="P312" s="57">
        <v>57291592</v>
      </c>
      <c r="Q312" s="58">
        <v>369</v>
      </c>
      <c r="R312" s="59">
        <v>12</v>
      </c>
      <c r="S312" s="54">
        <v>95911983</v>
      </c>
      <c r="T312" s="55">
        <v>380</v>
      </c>
      <c r="U312" s="56">
        <v>9</v>
      </c>
      <c r="V312" s="57">
        <v>1478053</v>
      </c>
      <c r="W312" s="58">
        <v>452</v>
      </c>
      <c r="X312" s="59">
        <v>7</v>
      </c>
      <c r="Y312" s="54">
        <v>136</v>
      </c>
      <c r="Z312" s="55">
        <v>68</v>
      </c>
      <c r="AA312" s="56">
        <v>9</v>
      </c>
      <c r="AB312" s="57">
        <v>1748</v>
      </c>
      <c r="AC312" s="109">
        <v>384</v>
      </c>
      <c r="AD312" s="52">
        <v>100</v>
      </c>
      <c r="AE312" s="60">
        <v>0</v>
      </c>
      <c r="AF312" s="61">
        <v>0</v>
      </c>
    </row>
    <row r="313" spans="1:32" s="3" customFormat="1" ht="18.75" customHeight="1">
      <c r="A313" s="167">
        <v>311</v>
      </c>
      <c r="B313" s="168">
        <v>322</v>
      </c>
      <c r="C313" s="169" t="s">
        <v>1032</v>
      </c>
      <c r="D313" s="170" t="s">
        <v>3056</v>
      </c>
      <c r="E313" s="171" t="s">
        <v>3052</v>
      </c>
      <c r="F313" s="172">
        <v>300</v>
      </c>
      <c r="G313" s="173">
        <v>136434956</v>
      </c>
      <c r="H313" s="174">
        <v>348</v>
      </c>
      <c r="I313" s="175">
        <v>337</v>
      </c>
      <c r="J313" s="176">
        <v>136434956</v>
      </c>
      <c r="K313" s="177">
        <v>203</v>
      </c>
      <c r="L313" s="178">
        <v>191</v>
      </c>
      <c r="M313" s="173">
        <v>48871316</v>
      </c>
      <c r="N313" s="174">
        <v>254</v>
      </c>
      <c r="O313" s="175">
        <v>245</v>
      </c>
      <c r="P313" s="176">
        <v>75398573</v>
      </c>
      <c r="Q313" s="177">
        <v>268</v>
      </c>
      <c r="R313" s="178">
        <v>257</v>
      </c>
      <c r="S313" s="173">
        <v>150758238</v>
      </c>
      <c r="T313" s="174">
        <v>184</v>
      </c>
      <c r="U313" s="175">
        <v>178</v>
      </c>
      <c r="V313" s="176">
        <v>15750868</v>
      </c>
      <c r="W313" s="177">
        <v>139</v>
      </c>
      <c r="X313" s="178">
        <v>137</v>
      </c>
      <c r="Y313" s="173">
        <v>60335</v>
      </c>
      <c r="Z313" s="174">
        <v>127</v>
      </c>
      <c r="AA313" s="175">
        <v>117</v>
      </c>
      <c r="AB313" s="176">
        <v>1199</v>
      </c>
      <c r="AC313" s="179">
        <v>321</v>
      </c>
      <c r="AD313" s="171">
        <v>0</v>
      </c>
      <c r="AE313" s="180">
        <v>100</v>
      </c>
      <c r="AF313" s="181">
        <v>0</v>
      </c>
    </row>
    <row r="314" spans="1:32" s="3" customFormat="1" ht="18.75" customHeight="1">
      <c r="A314" s="32">
        <v>312</v>
      </c>
      <c r="B314" s="33">
        <v>274</v>
      </c>
      <c r="C314" s="34" t="s">
        <v>314</v>
      </c>
      <c r="D314" s="35" t="s">
        <v>907</v>
      </c>
      <c r="E314" s="45" t="s">
        <v>3052</v>
      </c>
      <c r="F314" s="47">
        <v>301</v>
      </c>
      <c r="G314" s="38">
        <v>136344680</v>
      </c>
      <c r="H314" s="39">
        <v>269</v>
      </c>
      <c r="I314" s="40">
        <v>259</v>
      </c>
      <c r="J314" s="41">
        <v>178226053</v>
      </c>
      <c r="K314" s="42">
        <v>279</v>
      </c>
      <c r="L314" s="43">
        <v>267</v>
      </c>
      <c r="M314" s="38">
        <v>34693888</v>
      </c>
      <c r="N314" s="39">
        <v>101</v>
      </c>
      <c r="O314" s="40">
        <v>92</v>
      </c>
      <c r="P314" s="41">
        <v>201207332</v>
      </c>
      <c r="Q314" s="42">
        <v>126</v>
      </c>
      <c r="R314" s="43">
        <v>117</v>
      </c>
      <c r="S314" s="38">
        <v>318743051</v>
      </c>
      <c r="T314" s="39">
        <v>105</v>
      </c>
      <c r="U314" s="40">
        <v>101</v>
      </c>
      <c r="V314" s="41">
        <v>33679628</v>
      </c>
      <c r="W314" s="42">
        <v>370</v>
      </c>
      <c r="X314" s="43">
        <v>366</v>
      </c>
      <c r="Y314" s="38">
        <v>9403</v>
      </c>
      <c r="Z314" s="39">
        <v>382</v>
      </c>
      <c r="AA314" s="40">
        <v>369</v>
      </c>
      <c r="AB314" s="41">
        <v>300</v>
      </c>
      <c r="AC314" s="108">
        <v>351</v>
      </c>
      <c r="AD314" s="45">
        <v>0</v>
      </c>
      <c r="AE314" s="37">
        <v>100</v>
      </c>
      <c r="AF314" s="46">
        <v>0</v>
      </c>
    </row>
    <row r="315" spans="1:32" s="3" customFormat="1" ht="18.75" customHeight="1">
      <c r="A315" s="137">
        <v>313</v>
      </c>
      <c r="B315" s="138">
        <v>256</v>
      </c>
      <c r="C315" s="139" t="s">
        <v>1553</v>
      </c>
      <c r="D315" s="140" t="s">
        <v>3056</v>
      </c>
      <c r="E315" s="141" t="s">
        <v>3052</v>
      </c>
      <c r="F315" s="142">
        <v>302</v>
      </c>
      <c r="G315" s="143">
        <v>136333973</v>
      </c>
      <c r="H315" s="144">
        <v>85</v>
      </c>
      <c r="I315" s="145">
        <v>77</v>
      </c>
      <c r="J315" s="146">
        <v>512181128</v>
      </c>
      <c r="K315" s="147">
        <v>213</v>
      </c>
      <c r="L315" s="148">
        <v>201</v>
      </c>
      <c r="M315" s="143">
        <v>46479337</v>
      </c>
      <c r="N315" s="144">
        <v>109</v>
      </c>
      <c r="O315" s="145">
        <v>100</v>
      </c>
      <c r="P315" s="146">
        <v>189436997</v>
      </c>
      <c r="Q315" s="147">
        <v>110</v>
      </c>
      <c r="R315" s="148">
        <v>101</v>
      </c>
      <c r="S315" s="143">
        <v>368762512</v>
      </c>
      <c r="T315" s="144">
        <v>304</v>
      </c>
      <c r="U315" s="145">
        <v>296</v>
      </c>
      <c r="V315" s="146">
        <v>5108691</v>
      </c>
      <c r="W315" s="147">
        <v>441</v>
      </c>
      <c r="X315" s="148">
        <v>436</v>
      </c>
      <c r="Y315" s="143">
        <v>465</v>
      </c>
      <c r="Z315" s="144">
        <v>181</v>
      </c>
      <c r="AA315" s="145">
        <v>170</v>
      </c>
      <c r="AB315" s="146">
        <v>879</v>
      </c>
      <c r="AC315" s="149">
        <v>352</v>
      </c>
      <c r="AD315" s="141">
        <v>0</v>
      </c>
      <c r="AE315" s="150">
        <v>0</v>
      </c>
      <c r="AF315" s="151">
        <v>100</v>
      </c>
    </row>
    <row r="316" spans="1:32" s="3" customFormat="1" ht="18.75" customHeight="1">
      <c r="A316" s="32">
        <v>314</v>
      </c>
      <c r="B316" s="33">
        <v>275</v>
      </c>
      <c r="C316" s="34" t="s">
        <v>3207</v>
      </c>
      <c r="D316" s="35" t="s">
        <v>89</v>
      </c>
      <c r="E316" s="45" t="s">
        <v>3052</v>
      </c>
      <c r="F316" s="47">
        <v>303</v>
      </c>
      <c r="G316" s="38">
        <v>135401512</v>
      </c>
      <c r="H316" s="39">
        <v>344</v>
      </c>
      <c r="I316" s="40">
        <v>333</v>
      </c>
      <c r="J316" s="41">
        <v>137362345</v>
      </c>
      <c r="K316" s="42">
        <v>104</v>
      </c>
      <c r="L316" s="43">
        <v>95</v>
      </c>
      <c r="M316" s="38">
        <v>94990698</v>
      </c>
      <c r="N316" s="39">
        <v>86</v>
      </c>
      <c r="O316" s="40">
        <v>77</v>
      </c>
      <c r="P316" s="41">
        <v>231589464</v>
      </c>
      <c r="Q316" s="42">
        <v>164</v>
      </c>
      <c r="R316" s="43">
        <v>154</v>
      </c>
      <c r="S316" s="38">
        <v>252563345</v>
      </c>
      <c r="T316" s="39">
        <v>61</v>
      </c>
      <c r="U316" s="40">
        <v>58</v>
      </c>
      <c r="V316" s="41">
        <v>65592118</v>
      </c>
      <c r="W316" s="42">
        <v>418</v>
      </c>
      <c r="X316" s="43">
        <v>413</v>
      </c>
      <c r="Y316" s="38">
        <v>2377</v>
      </c>
      <c r="Z316" s="39">
        <v>340</v>
      </c>
      <c r="AA316" s="40">
        <v>328</v>
      </c>
      <c r="AB316" s="41">
        <v>389</v>
      </c>
      <c r="AC316" s="108">
        <v>369</v>
      </c>
      <c r="AD316" s="45">
        <v>0</v>
      </c>
      <c r="AE316" s="37">
        <v>70.95</v>
      </c>
      <c r="AF316" s="46">
        <v>29.05</v>
      </c>
    </row>
    <row r="317" spans="1:32" s="3" customFormat="1" ht="18.75" customHeight="1">
      <c r="A317" s="48">
        <v>315</v>
      </c>
      <c r="B317" s="49">
        <v>309</v>
      </c>
      <c r="C317" s="50" t="s">
        <v>3208</v>
      </c>
      <c r="D317" s="51" t="s">
        <v>3058</v>
      </c>
      <c r="E317" s="52" t="s">
        <v>3052</v>
      </c>
      <c r="F317" s="53">
        <v>304</v>
      </c>
      <c r="G317" s="54">
        <v>134735706</v>
      </c>
      <c r="H317" s="55">
        <v>325</v>
      </c>
      <c r="I317" s="56">
        <v>315</v>
      </c>
      <c r="J317" s="57">
        <v>146045038</v>
      </c>
      <c r="K317" s="58">
        <v>139</v>
      </c>
      <c r="L317" s="59">
        <v>130</v>
      </c>
      <c r="M317" s="54">
        <v>74882694</v>
      </c>
      <c r="N317" s="55">
        <v>163</v>
      </c>
      <c r="O317" s="56">
        <v>154</v>
      </c>
      <c r="P317" s="57">
        <v>130423088</v>
      </c>
      <c r="Q317" s="58">
        <v>246</v>
      </c>
      <c r="R317" s="59">
        <v>235</v>
      </c>
      <c r="S317" s="54">
        <v>165924473</v>
      </c>
      <c r="T317" s="55">
        <v>128</v>
      </c>
      <c r="U317" s="56">
        <v>122</v>
      </c>
      <c r="V317" s="57">
        <v>29543160</v>
      </c>
      <c r="W317" s="58">
        <v>383</v>
      </c>
      <c r="X317" s="59">
        <v>379</v>
      </c>
      <c r="Y317" s="54">
        <v>7782</v>
      </c>
      <c r="Z317" s="55">
        <v>326</v>
      </c>
      <c r="AA317" s="56">
        <v>314</v>
      </c>
      <c r="AB317" s="57">
        <v>419</v>
      </c>
      <c r="AC317" s="109">
        <v>210</v>
      </c>
      <c r="AD317" s="52">
        <v>0</v>
      </c>
      <c r="AE317" s="60">
        <v>100</v>
      </c>
      <c r="AF317" s="61">
        <v>0</v>
      </c>
    </row>
    <row r="318" spans="1:32" s="3" customFormat="1" ht="18.75" customHeight="1">
      <c r="A318" s="18">
        <v>316</v>
      </c>
      <c r="B318" s="19">
        <v>419</v>
      </c>
      <c r="C318" s="20" t="s">
        <v>3136</v>
      </c>
      <c r="D318" s="21" t="s">
        <v>88</v>
      </c>
      <c r="E318" s="22" t="s">
        <v>3052</v>
      </c>
      <c r="F318" s="23">
        <v>305</v>
      </c>
      <c r="G318" s="24">
        <v>133989918</v>
      </c>
      <c r="H318" s="25">
        <v>350</v>
      </c>
      <c r="I318" s="26">
        <v>339</v>
      </c>
      <c r="J318" s="27">
        <v>135464866</v>
      </c>
      <c r="K318" s="28">
        <v>319</v>
      </c>
      <c r="L318" s="29">
        <v>306</v>
      </c>
      <c r="M318" s="24">
        <v>27005885</v>
      </c>
      <c r="N318" s="25">
        <v>415</v>
      </c>
      <c r="O318" s="26">
        <v>403</v>
      </c>
      <c r="P318" s="27">
        <v>24924577</v>
      </c>
      <c r="Q318" s="28">
        <v>289</v>
      </c>
      <c r="R318" s="29">
        <v>278</v>
      </c>
      <c r="S318" s="24">
        <v>135130143</v>
      </c>
      <c r="T318" s="25">
        <v>406</v>
      </c>
      <c r="U318" s="26">
        <v>396</v>
      </c>
      <c r="V318" s="27">
        <v>702035</v>
      </c>
      <c r="W318" s="28">
        <v>108</v>
      </c>
      <c r="X318" s="29">
        <v>106</v>
      </c>
      <c r="Y318" s="24">
        <v>79641</v>
      </c>
      <c r="Z318" s="25">
        <v>215</v>
      </c>
      <c r="AA318" s="26">
        <v>204</v>
      </c>
      <c r="AB318" s="27">
        <v>735</v>
      </c>
      <c r="AC318" s="107">
        <v>372</v>
      </c>
      <c r="AD318" s="22">
        <v>0</v>
      </c>
      <c r="AE318" s="30">
        <v>82</v>
      </c>
      <c r="AF318" s="31">
        <v>18</v>
      </c>
    </row>
    <row r="319" spans="1:32" s="3" customFormat="1" ht="18.75" customHeight="1">
      <c r="A319" s="137">
        <v>317</v>
      </c>
      <c r="B319" s="138">
        <v>186</v>
      </c>
      <c r="C319" s="139" t="s">
        <v>713</v>
      </c>
      <c r="D319" s="140" t="s">
        <v>3056</v>
      </c>
      <c r="E319" s="141" t="s">
        <v>3052</v>
      </c>
      <c r="F319" s="142">
        <v>306</v>
      </c>
      <c r="G319" s="143">
        <v>133868987</v>
      </c>
      <c r="H319" s="144">
        <v>297</v>
      </c>
      <c r="I319" s="145">
        <v>287</v>
      </c>
      <c r="J319" s="146">
        <v>159861375</v>
      </c>
      <c r="K319" s="147">
        <v>234</v>
      </c>
      <c r="L319" s="148">
        <v>222</v>
      </c>
      <c r="M319" s="143">
        <v>42326399</v>
      </c>
      <c r="N319" s="144">
        <v>111</v>
      </c>
      <c r="O319" s="145">
        <v>102</v>
      </c>
      <c r="P319" s="146">
        <v>183386910</v>
      </c>
      <c r="Q319" s="147">
        <v>112</v>
      </c>
      <c r="R319" s="148">
        <v>103</v>
      </c>
      <c r="S319" s="143">
        <v>361748016</v>
      </c>
      <c r="T319" s="144">
        <v>487</v>
      </c>
      <c r="U319" s="145">
        <v>476</v>
      </c>
      <c r="V319" s="146">
        <v>-43790099</v>
      </c>
      <c r="W319" s="147">
        <v>378</v>
      </c>
      <c r="X319" s="148">
        <v>374</v>
      </c>
      <c r="Y319" s="143">
        <v>8952</v>
      </c>
      <c r="Z319" s="144">
        <v>96</v>
      </c>
      <c r="AA319" s="145">
        <v>86</v>
      </c>
      <c r="AB319" s="146">
        <v>1422</v>
      </c>
      <c r="AC319" s="149">
        <v>352</v>
      </c>
      <c r="AD319" s="141">
        <v>0</v>
      </c>
      <c r="AE319" s="150">
        <v>47.42</v>
      </c>
      <c r="AF319" s="151">
        <v>52.58</v>
      </c>
    </row>
    <row r="320" spans="1:32" s="3" customFormat="1" ht="18.75" customHeight="1">
      <c r="A320" s="137">
        <v>318</v>
      </c>
      <c r="B320" s="138">
        <v>348</v>
      </c>
      <c r="C320" s="139" t="s">
        <v>2385</v>
      </c>
      <c r="D320" s="140" t="s">
        <v>3056</v>
      </c>
      <c r="E320" s="141" t="s">
        <v>3052</v>
      </c>
      <c r="F320" s="142">
        <v>307</v>
      </c>
      <c r="G320" s="143">
        <v>132886158</v>
      </c>
      <c r="H320" s="144">
        <v>360</v>
      </c>
      <c r="I320" s="145">
        <v>349</v>
      </c>
      <c r="J320" s="146">
        <v>132886158</v>
      </c>
      <c r="K320" s="147">
        <v>405</v>
      </c>
      <c r="L320" s="148">
        <v>392</v>
      </c>
      <c r="M320" s="143">
        <v>15172717</v>
      </c>
      <c r="N320" s="144">
        <v>379</v>
      </c>
      <c r="O320" s="145">
        <v>367</v>
      </c>
      <c r="P320" s="146">
        <v>33917656</v>
      </c>
      <c r="Q320" s="147">
        <v>382</v>
      </c>
      <c r="R320" s="148">
        <v>370</v>
      </c>
      <c r="S320" s="143">
        <v>90711446</v>
      </c>
      <c r="T320" s="144">
        <v>314</v>
      </c>
      <c r="U320" s="145">
        <v>306</v>
      </c>
      <c r="V320" s="146">
        <v>4340026</v>
      </c>
      <c r="W320" s="147">
        <v>88</v>
      </c>
      <c r="X320" s="148">
        <v>86</v>
      </c>
      <c r="Y320" s="143">
        <v>95000</v>
      </c>
      <c r="Z320" s="144">
        <v>115</v>
      </c>
      <c r="AA320" s="145">
        <v>105</v>
      </c>
      <c r="AB320" s="146">
        <v>1271</v>
      </c>
      <c r="AC320" s="149">
        <v>322</v>
      </c>
      <c r="AD320" s="141">
        <v>0</v>
      </c>
      <c r="AE320" s="150">
        <v>100</v>
      </c>
      <c r="AF320" s="151">
        <v>0</v>
      </c>
    </row>
    <row r="321" spans="1:32" s="3" customFormat="1" ht="18.75" customHeight="1">
      <c r="A321" s="137">
        <v>319</v>
      </c>
      <c r="B321" s="138">
        <v>375</v>
      </c>
      <c r="C321" s="139" t="s">
        <v>667</v>
      </c>
      <c r="D321" s="140" t="s">
        <v>3056</v>
      </c>
      <c r="E321" s="141" t="s">
        <v>3052</v>
      </c>
      <c r="F321" s="142">
        <v>308</v>
      </c>
      <c r="G321" s="143">
        <v>132789126</v>
      </c>
      <c r="H321" s="144">
        <v>314</v>
      </c>
      <c r="I321" s="145">
        <v>304</v>
      </c>
      <c r="J321" s="146">
        <v>149450642</v>
      </c>
      <c r="K321" s="147" t="s">
        <v>3052</v>
      </c>
      <c r="L321" s="148" t="s">
        <v>3052</v>
      </c>
      <c r="M321" s="186" t="s">
        <v>3052</v>
      </c>
      <c r="N321" s="144" t="s">
        <v>3052</v>
      </c>
      <c r="O321" s="145" t="s">
        <v>3052</v>
      </c>
      <c r="P321" s="187" t="s">
        <v>3052</v>
      </c>
      <c r="Q321" s="147">
        <v>261</v>
      </c>
      <c r="R321" s="148">
        <v>250</v>
      </c>
      <c r="S321" s="143">
        <v>154970000</v>
      </c>
      <c r="T321" s="144" t="s">
        <v>3052</v>
      </c>
      <c r="U321" s="145" t="s">
        <v>3052</v>
      </c>
      <c r="V321" s="187" t="s">
        <v>3052</v>
      </c>
      <c r="W321" s="147" t="s">
        <v>3052</v>
      </c>
      <c r="X321" s="148" t="s">
        <v>3052</v>
      </c>
      <c r="Y321" s="186" t="s">
        <v>3052</v>
      </c>
      <c r="Z321" s="144">
        <v>60</v>
      </c>
      <c r="AA321" s="145">
        <v>52</v>
      </c>
      <c r="AB321" s="146">
        <v>1886</v>
      </c>
      <c r="AC321" s="149">
        <v>381</v>
      </c>
      <c r="AD321" s="141">
        <v>0</v>
      </c>
      <c r="AE321" s="150">
        <v>100</v>
      </c>
      <c r="AF321" s="151">
        <v>0</v>
      </c>
    </row>
    <row r="322" spans="1:32" s="3" customFormat="1" ht="18.75" customHeight="1">
      <c r="A322" s="48">
        <v>320</v>
      </c>
      <c r="B322" s="49">
        <v>311</v>
      </c>
      <c r="C322" s="50" t="s">
        <v>2627</v>
      </c>
      <c r="D322" s="51" t="s">
        <v>2657</v>
      </c>
      <c r="E322" s="52" t="s">
        <v>3052</v>
      </c>
      <c r="F322" s="53">
        <v>309</v>
      </c>
      <c r="G322" s="54">
        <v>132067417</v>
      </c>
      <c r="H322" s="55">
        <v>308</v>
      </c>
      <c r="I322" s="56">
        <v>298</v>
      </c>
      <c r="J322" s="57">
        <v>152199613</v>
      </c>
      <c r="K322" s="58">
        <v>363</v>
      </c>
      <c r="L322" s="59">
        <v>350</v>
      </c>
      <c r="M322" s="54">
        <v>20748692</v>
      </c>
      <c r="N322" s="55">
        <v>237</v>
      </c>
      <c r="O322" s="56">
        <v>228</v>
      </c>
      <c r="P322" s="57">
        <v>82323698</v>
      </c>
      <c r="Q322" s="58">
        <v>165</v>
      </c>
      <c r="R322" s="59">
        <v>155</v>
      </c>
      <c r="S322" s="54">
        <v>250694458</v>
      </c>
      <c r="T322" s="55">
        <v>465</v>
      </c>
      <c r="U322" s="56">
        <v>455</v>
      </c>
      <c r="V322" s="57">
        <v>-13291926</v>
      </c>
      <c r="W322" s="58">
        <v>183</v>
      </c>
      <c r="X322" s="59">
        <v>180</v>
      </c>
      <c r="Y322" s="54">
        <v>47571</v>
      </c>
      <c r="Z322" s="55">
        <v>82</v>
      </c>
      <c r="AA322" s="56">
        <v>72</v>
      </c>
      <c r="AB322" s="57">
        <v>1573</v>
      </c>
      <c r="AC322" s="109">
        <v>321</v>
      </c>
      <c r="AD322" s="52">
        <v>0</v>
      </c>
      <c r="AE322" s="60">
        <v>100</v>
      </c>
      <c r="AF322" s="61">
        <v>0</v>
      </c>
    </row>
    <row r="323" spans="1:32" s="3" customFormat="1" ht="18.75" customHeight="1">
      <c r="A323" s="167">
        <v>321</v>
      </c>
      <c r="B323" s="168">
        <v>451</v>
      </c>
      <c r="C323" s="169" t="s">
        <v>2386</v>
      </c>
      <c r="D323" s="170" t="s">
        <v>3056</v>
      </c>
      <c r="E323" s="171" t="s">
        <v>3052</v>
      </c>
      <c r="F323" s="172">
        <v>310</v>
      </c>
      <c r="G323" s="173">
        <v>131877855</v>
      </c>
      <c r="H323" s="174">
        <v>357</v>
      </c>
      <c r="I323" s="175">
        <v>346</v>
      </c>
      <c r="J323" s="176">
        <v>133413680</v>
      </c>
      <c r="K323" s="177" t="s">
        <v>3052</v>
      </c>
      <c r="L323" s="178" t="s">
        <v>3052</v>
      </c>
      <c r="M323" s="184" t="s">
        <v>3052</v>
      </c>
      <c r="N323" s="174" t="s">
        <v>3052</v>
      </c>
      <c r="O323" s="175" t="s">
        <v>3052</v>
      </c>
      <c r="P323" s="183" t="s">
        <v>3052</v>
      </c>
      <c r="Q323" s="177" t="s">
        <v>3052</v>
      </c>
      <c r="R323" s="178" t="s">
        <v>3052</v>
      </c>
      <c r="S323" s="184" t="s">
        <v>3052</v>
      </c>
      <c r="T323" s="174" t="s">
        <v>3052</v>
      </c>
      <c r="U323" s="175" t="s">
        <v>3052</v>
      </c>
      <c r="V323" s="183" t="s">
        <v>3052</v>
      </c>
      <c r="W323" s="177">
        <v>102</v>
      </c>
      <c r="X323" s="178">
        <v>100</v>
      </c>
      <c r="Y323" s="173">
        <v>83785</v>
      </c>
      <c r="Z323" s="174">
        <v>133</v>
      </c>
      <c r="AA323" s="175">
        <v>123</v>
      </c>
      <c r="AB323" s="176">
        <v>1151</v>
      </c>
      <c r="AC323" s="179">
        <v>390</v>
      </c>
      <c r="AD323" s="171">
        <v>0</v>
      </c>
      <c r="AE323" s="180">
        <v>100</v>
      </c>
      <c r="AF323" s="181">
        <v>0</v>
      </c>
    </row>
    <row r="324" spans="1:32" s="3" customFormat="1" ht="18.75" customHeight="1">
      <c r="A324" s="32">
        <v>322</v>
      </c>
      <c r="B324" s="33">
        <v>444</v>
      </c>
      <c r="C324" s="34" t="s">
        <v>629</v>
      </c>
      <c r="D324" s="35" t="s">
        <v>2677</v>
      </c>
      <c r="E324" s="45" t="s">
        <v>3052</v>
      </c>
      <c r="F324" s="47">
        <v>311</v>
      </c>
      <c r="G324" s="38">
        <v>131821703</v>
      </c>
      <c r="H324" s="39">
        <v>341</v>
      </c>
      <c r="I324" s="40">
        <v>331</v>
      </c>
      <c r="J324" s="41">
        <v>140135284</v>
      </c>
      <c r="K324" s="42">
        <v>304</v>
      </c>
      <c r="L324" s="43">
        <v>291</v>
      </c>
      <c r="M324" s="38">
        <v>29255472</v>
      </c>
      <c r="N324" s="39">
        <v>126</v>
      </c>
      <c r="O324" s="40">
        <v>117</v>
      </c>
      <c r="P324" s="41">
        <v>162559449</v>
      </c>
      <c r="Q324" s="42">
        <v>239</v>
      </c>
      <c r="R324" s="43">
        <v>228</v>
      </c>
      <c r="S324" s="38">
        <v>170972499</v>
      </c>
      <c r="T324" s="39">
        <v>306</v>
      </c>
      <c r="U324" s="40">
        <v>298</v>
      </c>
      <c r="V324" s="41">
        <v>4943198</v>
      </c>
      <c r="W324" s="42">
        <v>178</v>
      </c>
      <c r="X324" s="43">
        <v>175</v>
      </c>
      <c r="Y324" s="38">
        <v>48428</v>
      </c>
      <c r="Z324" s="39">
        <v>170</v>
      </c>
      <c r="AA324" s="40">
        <v>159</v>
      </c>
      <c r="AB324" s="41">
        <v>931</v>
      </c>
      <c r="AC324" s="108">
        <v>355</v>
      </c>
      <c r="AD324" s="45">
        <v>0.03</v>
      </c>
      <c r="AE324" s="37">
        <v>99.97</v>
      </c>
      <c r="AF324" s="46">
        <v>0</v>
      </c>
    </row>
    <row r="325" spans="1:32" s="3" customFormat="1" ht="18.75" customHeight="1">
      <c r="A325" s="32">
        <v>323</v>
      </c>
      <c r="B325" s="33">
        <v>394</v>
      </c>
      <c r="C325" s="34" t="s">
        <v>2370</v>
      </c>
      <c r="D325" s="35" t="s">
        <v>3051</v>
      </c>
      <c r="E325" s="45" t="s">
        <v>3052</v>
      </c>
      <c r="F325" s="47">
        <v>312</v>
      </c>
      <c r="G325" s="38">
        <v>131559404</v>
      </c>
      <c r="H325" s="39" t="s">
        <v>3052</v>
      </c>
      <c r="I325" s="40" t="s">
        <v>3052</v>
      </c>
      <c r="J325" s="62" t="s">
        <v>3052</v>
      </c>
      <c r="K325" s="42" t="s">
        <v>3052</v>
      </c>
      <c r="L325" s="43" t="s">
        <v>3052</v>
      </c>
      <c r="M325" s="44" t="s">
        <v>3052</v>
      </c>
      <c r="N325" s="39" t="s">
        <v>3052</v>
      </c>
      <c r="O325" s="40" t="s">
        <v>3052</v>
      </c>
      <c r="P325" s="62" t="s">
        <v>3052</v>
      </c>
      <c r="Q325" s="42" t="s">
        <v>3052</v>
      </c>
      <c r="R325" s="43" t="s">
        <v>3052</v>
      </c>
      <c r="S325" s="44" t="s">
        <v>3052</v>
      </c>
      <c r="T325" s="39" t="s">
        <v>3052</v>
      </c>
      <c r="U325" s="40" t="s">
        <v>3052</v>
      </c>
      <c r="V325" s="62" t="s">
        <v>3052</v>
      </c>
      <c r="W325" s="42" t="s">
        <v>3052</v>
      </c>
      <c r="X325" s="43" t="s">
        <v>3052</v>
      </c>
      <c r="Y325" s="44" t="s">
        <v>3052</v>
      </c>
      <c r="Z325" s="39" t="s">
        <v>3052</v>
      </c>
      <c r="AA325" s="40" t="s">
        <v>3052</v>
      </c>
      <c r="AB325" s="62" t="s">
        <v>3052</v>
      </c>
      <c r="AC325" s="108">
        <v>383</v>
      </c>
      <c r="AD325" s="45">
        <v>0</v>
      </c>
      <c r="AE325" s="37">
        <v>100</v>
      </c>
      <c r="AF325" s="46">
        <v>0</v>
      </c>
    </row>
    <row r="326" spans="1:32" s="3" customFormat="1" ht="18.75" customHeight="1">
      <c r="A326" s="32">
        <v>324</v>
      </c>
      <c r="B326" s="33">
        <v>337</v>
      </c>
      <c r="C326" s="34" t="s">
        <v>664</v>
      </c>
      <c r="D326" s="35" t="s">
        <v>3098</v>
      </c>
      <c r="E326" s="45" t="s">
        <v>3052</v>
      </c>
      <c r="F326" s="47">
        <v>313</v>
      </c>
      <c r="G326" s="38">
        <v>131215236</v>
      </c>
      <c r="H326" s="39">
        <v>320</v>
      </c>
      <c r="I326" s="40">
        <v>310</v>
      </c>
      <c r="J326" s="41">
        <v>147857166</v>
      </c>
      <c r="K326" s="42">
        <v>442</v>
      </c>
      <c r="L326" s="43">
        <v>429</v>
      </c>
      <c r="M326" s="38">
        <v>10159603</v>
      </c>
      <c r="N326" s="39">
        <v>382</v>
      </c>
      <c r="O326" s="40">
        <v>370</v>
      </c>
      <c r="P326" s="41">
        <v>33506189</v>
      </c>
      <c r="Q326" s="42">
        <v>434</v>
      </c>
      <c r="R326" s="43">
        <v>421</v>
      </c>
      <c r="S326" s="38">
        <v>66027894</v>
      </c>
      <c r="T326" s="39">
        <v>388</v>
      </c>
      <c r="U326" s="40">
        <v>378</v>
      </c>
      <c r="V326" s="41">
        <v>1267714</v>
      </c>
      <c r="W326" s="42">
        <v>238</v>
      </c>
      <c r="X326" s="43">
        <v>234</v>
      </c>
      <c r="Y326" s="38">
        <v>33166</v>
      </c>
      <c r="Z326" s="39">
        <v>358</v>
      </c>
      <c r="AA326" s="40">
        <v>345</v>
      </c>
      <c r="AB326" s="41">
        <v>330</v>
      </c>
      <c r="AC326" s="108">
        <v>371</v>
      </c>
      <c r="AD326" s="45">
        <v>0</v>
      </c>
      <c r="AE326" s="37">
        <v>100</v>
      </c>
      <c r="AF326" s="46">
        <v>0</v>
      </c>
    </row>
    <row r="327" spans="1:32" s="3" customFormat="1" ht="18.75" customHeight="1">
      <c r="A327" s="48">
        <v>325</v>
      </c>
      <c r="B327" s="49">
        <v>305</v>
      </c>
      <c r="C327" s="50" t="s">
        <v>2008</v>
      </c>
      <c r="D327" s="51" t="s">
        <v>3010</v>
      </c>
      <c r="E327" s="52" t="s">
        <v>3052</v>
      </c>
      <c r="F327" s="53">
        <v>314</v>
      </c>
      <c r="G327" s="54">
        <v>130907128</v>
      </c>
      <c r="H327" s="55">
        <v>307</v>
      </c>
      <c r="I327" s="56">
        <v>297</v>
      </c>
      <c r="J327" s="57">
        <v>152352159</v>
      </c>
      <c r="K327" s="58">
        <v>423</v>
      </c>
      <c r="L327" s="59">
        <v>410</v>
      </c>
      <c r="M327" s="54">
        <v>12005646</v>
      </c>
      <c r="N327" s="55">
        <v>486</v>
      </c>
      <c r="O327" s="56">
        <v>473</v>
      </c>
      <c r="P327" s="57">
        <v>7385746</v>
      </c>
      <c r="Q327" s="58">
        <v>344</v>
      </c>
      <c r="R327" s="59">
        <v>333</v>
      </c>
      <c r="S327" s="54">
        <v>106740101</v>
      </c>
      <c r="T327" s="55">
        <v>445</v>
      </c>
      <c r="U327" s="56">
        <v>435</v>
      </c>
      <c r="V327" s="57">
        <v>-5371337</v>
      </c>
      <c r="W327" s="58" t="s">
        <v>3052</v>
      </c>
      <c r="X327" s="59" t="s">
        <v>3052</v>
      </c>
      <c r="Y327" s="65" t="s">
        <v>3052</v>
      </c>
      <c r="Z327" s="55">
        <v>299</v>
      </c>
      <c r="AA327" s="56">
        <v>287</v>
      </c>
      <c r="AB327" s="57">
        <v>493</v>
      </c>
      <c r="AC327" s="109">
        <v>312</v>
      </c>
      <c r="AD327" s="52">
        <v>0</v>
      </c>
      <c r="AE327" s="60">
        <v>100</v>
      </c>
      <c r="AF327" s="61">
        <v>0</v>
      </c>
    </row>
    <row r="328" spans="1:32" s="3" customFormat="1" ht="18.75" customHeight="1">
      <c r="A328" s="18">
        <v>326</v>
      </c>
      <c r="B328" s="19">
        <v>399</v>
      </c>
      <c r="C328" s="20" t="s">
        <v>306</v>
      </c>
      <c r="D328" s="21" t="s">
        <v>1061</v>
      </c>
      <c r="E328" s="22" t="s">
        <v>3052</v>
      </c>
      <c r="F328" s="23">
        <v>315</v>
      </c>
      <c r="G328" s="24">
        <v>130467611</v>
      </c>
      <c r="H328" s="25">
        <v>131</v>
      </c>
      <c r="I328" s="26">
        <v>122</v>
      </c>
      <c r="J328" s="27">
        <v>355977951</v>
      </c>
      <c r="K328" s="28">
        <v>164</v>
      </c>
      <c r="L328" s="29">
        <v>154</v>
      </c>
      <c r="M328" s="24">
        <v>63769035</v>
      </c>
      <c r="N328" s="25">
        <v>77</v>
      </c>
      <c r="O328" s="26">
        <v>68</v>
      </c>
      <c r="P328" s="27">
        <v>258566179</v>
      </c>
      <c r="Q328" s="28">
        <v>96</v>
      </c>
      <c r="R328" s="29">
        <v>87</v>
      </c>
      <c r="S328" s="24">
        <v>403212500</v>
      </c>
      <c r="T328" s="25">
        <v>129</v>
      </c>
      <c r="U328" s="26">
        <v>123</v>
      </c>
      <c r="V328" s="27">
        <v>29445006</v>
      </c>
      <c r="W328" s="28">
        <v>247</v>
      </c>
      <c r="X328" s="29">
        <v>243</v>
      </c>
      <c r="Y328" s="24">
        <v>31133</v>
      </c>
      <c r="Z328" s="25">
        <v>75</v>
      </c>
      <c r="AA328" s="26">
        <v>66</v>
      </c>
      <c r="AB328" s="27">
        <v>1665</v>
      </c>
      <c r="AC328" s="107">
        <v>321</v>
      </c>
      <c r="AD328" s="22">
        <v>0</v>
      </c>
      <c r="AE328" s="30">
        <v>100</v>
      </c>
      <c r="AF328" s="31">
        <v>0</v>
      </c>
    </row>
    <row r="329" spans="1:32" s="3" customFormat="1" ht="18.75" customHeight="1">
      <c r="A329" s="32">
        <v>327</v>
      </c>
      <c r="B329" s="33">
        <v>420</v>
      </c>
      <c r="C329" s="34" t="s">
        <v>3232</v>
      </c>
      <c r="D329" s="35" t="s">
        <v>3058</v>
      </c>
      <c r="E329" s="45" t="s">
        <v>3052</v>
      </c>
      <c r="F329" s="47">
        <v>316</v>
      </c>
      <c r="G329" s="38">
        <v>130176352</v>
      </c>
      <c r="H329" s="39">
        <v>356</v>
      </c>
      <c r="I329" s="40">
        <v>345</v>
      </c>
      <c r="J329" s="41">
        <v>133911833</v>
      </c>
      <c r="K329" s="42">
        <v>274</v>
      </c>
      <c r="L329" s="43">
        <v>262</v>
      </c>
      <c r="M329" s="38">
        <v>35357310</v>
      </c>
      <c r="N329" s="39">
        <v>95</v>
      </c>
      <c r="O329" s="40">
        <v>86</v>
      </c>
      <c r="P329" s="41">
        <v>206391357</v>
      </c>
      <c r="Q329" s="42">
        <v>167</v>
      </c>
      <c r="R329" s="43">
        <v>157</v>
      </c>
      <c r="S329" s="38">
        <v>244006314</v>
      </c>
      <c r="T329" s="39">
        <v>329</v>
      </c>
      <c r="U329" s="40">
        <v>321</v>
      </c>
      <c r="V329" s="41">
        <v>3742921</v>
      </c>
      <c r="W329" s="42">
        <v>396</v>
      </c>
      <c r="X329" s="43">
        <v>392</v>
      </c>
      <c r="Y329" s="38">
        <v>5388</v>
      </c>
      <c r="Z329" s="39">
        <v>276</v>
      </c>
      <c r="AA329" s="40">
        <v>265</v>
      </c>
      <c r="AB329" s="41">
        <v>566</v>
      </c>
      <c r="AC329" s="108">
        <v>342</v>
      </c>
      <c r="AD329" s="45">
        <v>0</v>
      </c>
      <c r="AE329" s="37">
        <v>100</v>
      </c>
      <c r="AF329" s="46">
        <v>0</v>
      </c>
    </row>
    <row r="330" spans="1:32" s="3" customFormat="1" ht="18.75" customHeight="1">
      <c r="A330" s="32">
        <v>328</v>
      </c>
      <c r="B330" s="33">
        <v>289</v>
      </c>
      <c r="C330" s="34" t="s">
        <v>1724</v>
      </c>
      <c r="D330" s="35" t="s">
        <v>3106</v>
      </c>
      <c r="E330" s="45" t="s">
        <v>3052</v>
      </c>
      <c r="F330" s="47">
        <v>317</v>
      </c>
      <c r="G330" s="38">
        <v>130125363</v>
      </c>
      <c r="H330" s="39">
        <v>347</v>
      </c>
      <c r="I330" s="40">
        <v>336</v>
      </c>
      <c r="J330" s="41">
        <v>136745112</v>
      </c>
      <c r="K330" s="42">
        <v>438</v>
      </c>
      <c r="L330" s="43">
        <v>425</v>
      </c>
      <c r="M330" s="38">
        <v>10535701</v>
      </c>
      <c r="N330" s="39">
        <v>474</v>
      </c>
      <c r="O330" s="40">
        <v>461</v>
      </c>
      <c r="P330" s="41">
        <v>11217317</v>
      </c>
      <c r="Q330" s="42">
        <v>437</v>
      </c>
      <c r="R330" s="43">
        <v>424</v>
      </c>
      <c r="S330" s="38">
        <v>63540296</v>
      </c>
      <c r="T330" s="39">
        <v>464</v>
      </c>
      <c r="U330" s="40">
        <v>454</v>
      </c>
      <c r="V330" s="41">
        <v>-12281874</v>
      </c>
      <c r="W330" s="42">
        <v>437</v>
      </c>
      <c r="X330" s="43">
        <v>432</v>
      </c>
      <c r="Y330" s="38">
        <v>538</v>
      </c>
      <c r="Z330" s="39">
        <v>157</v>
      </c>
      <c r="AA330" s="40">
        <v>146</v>
      </c>
      <c r="AB330" s="41">
        <v>993</v>
      </c>
      <c r="AC330" s="108">
        <v>311</v>
      </c>
      <c r="AD330" s="45">
        <v>0</v>
      </c>
      <c r="AE330" s="37">
        <v>100</v>
      </c>
      <c r="AF330" s="46">
        <v>0</v>
      </c>
    </row>
    <row r="331" spans="1:32" s="3" customFormat="1" ht="18.75" customHeight="1">
      <c r="A331" s="137">
        <v>329</v>
      </c>
      <c r="B331" s="138">
        <v>456</v>
      </c>
      <c r="C331" s="139" t="s">
        <v>2712</v>
      </c>
      <c r="D331" s="140" t="s">
        <v>3056</v>
      </c>
      <c r="E331" s="141" t="s">
        <v>3052</v>
      </c>
      <c r="F331" s="142">
        <v>318</v>
      </c>
      <c r="G331" s="143">
        <v>130064484</v>
      </c>
      <c r="H331" s="144">
        <v>364</v>
      </c>
      <c r="I331" s="145">
        <v>353</v>
      </c>
      <c r="J331" s="146">
        <v>130064484</v>
      </c>
      <c r="K331" s="147">
        <v>376</v>
      </c>
      <c r="L331" s="148">
        <v>363</v>
      </c>
      <c r="M331" s="143">
        <v>19497112</v>
      </c>
      <c r="N331" s="144">
        <v>306</v>
      </c>
      <c r="O331" s="145">
        <v>295</v>
      </c>
      <c r="P331" s="146">
        <v>55571234</v>
      </c>
      <c r="Q331" s="147">
        <v>216</v>
      </c>
      <c r="R331" s="148">
        <v>206</v>
      </c>
      <c r="S331" s="143">
        <v>196587131</v>
      </c>
      <c r="T331" s="144">
        <v>256</v>
      </c>
      <c r="U331" s="145">
        <v>250</v>
      </c>
      <c r="V331" s="146">
        <v>7295979</v>
      </c>
      <c r="W331" s="147">
        <v>438</v>
      </c>
      <c r="X331" s="148">
        <v>433</v>
      </c>
      <c r="Y331" s="143">
        <v>505</v>
      </c>
      <c r="Z331" s="144">
        <v>461</v>
      </c>
      <c r="AA331" s="145">
        <v>448</v>
      </c>
      <c r="AB331" s="146">
        <v>139</v>
      </c>
      <c r="AC331" s="149">
        <v>383</v>
      </c>
      <c r="AD331" s="141">
        <v>0</v>
      </c>
      <c r="AE331" s="150">
        <v>100</v>
      </c>
      <c r="AF331" s="151">
        <v>0</v>
      </c>
    </row>
    <row r="332" spans="1:32" s="3" customFormat="1" ht="18.75" customHeight="1">
      <c r="A332" s="48">
        <v>330</v>
      </c>
      <c r="B332" s="49">
        <v>313</v>
      </c>
      <c r="C332" s="50" t="s">
        <v>2149</v>
      </c>
      <c r="D332" s="51" t="s">
        <v>1061</v>
      </c>
      <c r="E332" s="68" t="s">
        <v>3052</v>
      </c>
      <c r="F332" s="60">
        <v>319</v>
      </c>
      <c r="G332" s="54">
        <v>129260923</v>
      </c>
      <c r="H332" s="55">
        <v>363</v>
      </c>
      <c r="I332" s="56">
        <v>352</v>
      </c>
      <c r="J332" s="57">
        <v>131812376</v>
      </c>
      <c r="K332" s="58">
        <v>269</v>
      </c>
      <c r="L332" s="59">
        <v>257</v>
      </c>
      <c r="M332" s="54">
        <v>36431839</v>
      </c>
      <c r="N332" s="55">
        <v>313</v>
      </c>
      <c r="O332" s="56">
        <v>302</v>
      </c>
      <c r="P332" s="57">
        <v>53545882</v>
      </c>
      <c r="Q332" s="58">
        <v>350</v>
      </c>
      <c r="R332" s="59">
        <v>339</v>
      </c>
      <c r="S332" s="54">
        <v>104408022</v>
      </c>
      <c r="T332" s="55">
        <v>335</v>
      </c>
      <c r="U332" s="56">
        <v>327</v>
      </c>
      <c r="V332" s="57">
        <v>3429251</v>
      </c>
      <c r="W332" s="58">
        <v>350</v>
      </c>
      <c r="X332" s="59">
        <v>346</v>
      </c>
      <c r="Y332" s="54">
        <v>11994</v>
      </c>
      <c r="Z332" s="55">
        <v>180</v>
      </c>
      <c r="AA332" s="56">
        <v>169</v>
      </c>
      <c r="AB332" s="57">
        <v>879</v>
      </c>
      <c r="AC332" s="109">
        <v>384</v>
      </c>
      <c r="AD332" s="52">
        <v>0</v>
      </c>
      <c r="AE332" s="60">
        <v>100</v>
      </c>
      <c r="AF332" s="61">
        <v>0</v>
      </c>
    </row>
    <row r="333" spans="1:32" s="3" customFormat="1" ht="18.75" customHeight="1">
      <c r="A333" s="18">
        <v>331</v>
      </c>
      <c r="B333" s="19">
        <v>320</v>
      </c>
      <c r="C333" s="20" t="s">
        <v>715</v>
      </c>
      <c r="D333" s="21" t="s">
        <v>3103</v>
      </c>
      <c r="E333" s="22" t="s">
        <v>3052</v>
      </c>
      <c r="F333" s="23">
        <v>320</v>
      </c>
      <c r="G333" s="24">
        <v>129240572</v>
      </c>
      <c r="H333" s="25">
        <v>247</v>
      </c>
      <c r="I333" s="26">
        <v>237</v>
      </c>
      <c r="J333" s="27">
        <v>188645454</v>
      </c>
      <c r="K333" s="28">
        <v>478</v>
      </c>
      <c r="L333" s="29">
        <v>465</v>
      </c>
      <c r="M333" s="24">
        <v>5494345</v>
      </c>
      <c r="N333" s="25">
        <v>281</v>
      </c>
      <c r="O333" s="26">
        <v>272</v>
      </c>
      <c r="P333" s="27">
        <v>63169271</v>
      </c>
      <c r="Q333" s="28">
        <v>153</v>
      </c>
      <c r="R333" s="29">
        <v>143</v>
      </c>
      <c r="S333" s="24">
        <v>270615126</v>
      </c>
      <c r="T333" s="25">
        <v>478</v>
      </c>
      <c r="U333" s="26">
        <v>468</v>
      </c>
      <c r="V333" s="27">
        <v>-24794811</v>
      </c>
      <c r="W333" s="28">
        <v>136</v>
      </c>
      <c r="X333" s="29">
        <v>134</v>
      </c>
      <c r="Y333" s="24">
        <v>61010</v>
      </c>
      <c r="Z333" s="25">
        <v>126</v>
      </c>
      <c r="AA333" s="26">
        <v>116</v>
      </c>
      <c r="AB333" s="27">
        <v>1200</v>
      </c>
      <c r="AC333" s="107">
        <v>321</v>
      </c>
      <c r="AD333" s="22">
        <v>0</v>
      </c>
      <c r="AE333" s="30">
        <v>100</v>
      </c>
      <c r="AF333" s="31">
        <v>0</v>
      </c>
    </row>
    <row r="334" spans="1:32" s="3" customFormat="1" ht="18.75" customHeight="1">
      <c r="A334" s="32">
        <v>332</v>
      </c>
      <c r="B334" s="33">
        <v>325</v>
      </c>
      <c r="C334" s="34" t="s">
        <v>303</v>
      </c>
      <c r="D334" s="35" t="s">
        <v>3098</v>
      </c>
      <c r="E334" s="45" t="s">
        <v>3052</v>
      </c>
      <c r="F334" s="47">
        <v>321</v>
      </c>
      <c r="G334" s="38">
        <v>128390179</v>
      </c>
      <c r="H334" s="39">
        <v>359</v>
      </c>
      <c r="I334" s="40">
        <v>348</v>
      </c>
      <c r="J334" s="41">
        <v>132934834</v>
      </c>
      <c r="K334" s="42">
        <v>318</v>
      </c>
      <c r="L334" s="43">
        <v>305</v>
      </c>
      <c r="M334" s="38">
        <v>27125928</v>
      </c>
      <c r="N334" s="39">
        <v>333</v>
      </c>
      <c r="O334" s="40">
        <v>321</v>
      </c>
      <c r="P334" s="41">
        <v>47209626</v>
      </c>
      <c r="Q334" s="42">
        <v>263</v>
      </c>
      <c r="R334" s="43">
        <v>252</v>
      </c>
      <c r="S334" s="38">
        <v>154194755</v>
      </c>
      <c r="T334" s="39">
        <v>429</v>
      </c>
      <c r="U334" s="40">
        <v>419</v>
      </c>
      <c r="V334" s="41">
        <v>-1085881</v>
      </c>
      <c r="W334" s="42">
        <v>218</v>
      </c>
      <c r="X334" s="43">
        <v>214</v>
      </c>
      <c r="Y334" s="38">
        <v>38323</v>
      </c>
      <c r="Z334" s="39">
        <v>88</v>
      </c>
      <c r="AA334" s="40">
        <v>78</v>
      </c>
      <c r="AB334" s="41">
        <v>1514</v>
      </c>
      <c r="AC334" s="108">
        <v>321</v>
      </c>
      <c r="AD334" s="45">
        <v>0</v>
      </c>
      <c r="AE334" s="37">
        <v>100</v>
      </c>
      <c r="AF334" s="46">
        <v>0</v>
      </c>
    </row>
    <row r="335" spans="1:32" s="3" customFormat="1" ht="18.75" customHeight="1">
      <c r="A335" s="137">
        <v>333</v>
      </c>
      <c r="B335" s="138">
        <v>306</v>
      </c>
      <c r="C335" s="139" t="s">
        <v>1026</v>
      </c>
      <c r="D335" s="140" t="s">
        <v>3056</v>
      </c>
      <c r="E335" s="141" t="s">
        <v>3052</v>
      </c>
      <c r="F335" s="142">
        <v>322</v>
      </c>
      <c r="G335" s="143">
        <v>128081777</v>
      </c>
      <c r="H335" s="144">
        <v>176</v>
      </c>
      <c r="I335" s="145">
        <v>167</v>
      </c>
      <c r="J335" s="146">
        <v>255086031</v>
      </c>
      <c r="K335" s="147" t="s">
        <v>3052</v>
      </c>
      <c r="L335" s="148" t="s">
        <v>3052</v>
      </c>
      <c r="M335" s="186" t="s">
        <v>3052</v>
      </c>
      <c r="N335" s="144">
        <v>123</v>
      </c>
      <c r="O335" s="145">
        <v>114</v>
      </c>
      <c r="P335" s="146">
        <v>167299488</v>
      </c>
      <c r="Q335" s="147">
        <v>175</v>
      </c>
      <c r="R335" s="148">
        <v>165</v>
      </c>
      <c r="S335" s="143">
        <v>230278248</v>
      </c>
      <c r="T335" s="144" t="s">
        <v>3052</v>
      </c>
      <c r="U335" s="145" t="s">
        <v>3052</v>
      </c>
      <c r="V335" s="187" t="s">
        <v>3052</v>
      </c>
      <c r="W335" s="147">
        <v>277</v>
      </c>
      <c r="X335" s="148">
        <v>273</v>
      </c>
      <c r="Y335" s="143">
        <v>24131</v>
      </c>
      <c r="Z335" s="144">
        <v>203</v>
      </c>
      <c r="AA335" s="145">
        <v>192</v>
      </c>
      <c r="AB335" s="146">
        <v>779</v>
      </c>
      <c r="AC335" s="149">
        <v>382</v>
      </c>
      <c r="AD335" s="141">
        <v>0</v>
      </c>
      <c r="AE335" s="150">
        <v>57.97</v>
      </c>
      <c r="AF335" s="151">
        <v>42.03</v>
      </c>
    </row>
    <row r="336" spans="1:32" s="3" customFormat="1" ht="18.75" customHeight="1">
      <c r="A336" s="137">
        <v>334</v>
      </c>
      <c r="B336" s="138">
        <v>338</v>
      </c>
      <c r="C336" s="139" t="s">
        <v>2619</v>
      </c>
      <c r="D336" s="140" t="s">
        <v>3056</v>
      </c>
      <c r="E336" s="141" t="s">
        <v>3052</v>
      </c>
      <c r="F336" s="142">
        <v>323</v>
      </c>
      <c r="G336" s="143">
        <v>127780453</v>
      </c>
      <c r="H336" s="144">
        <v>368</v>
      </c>
      <c r="I336" s="145">
        <v>356</v>
      </c>
      <c r="J336" s="146">
        <v>127862844</v>
      </c>
      <c r="K336" s="147">
        <v>255</v>
      </c>
      <c r="L336" s="148">
        <v>243</v>
      </c>
      <c r="M336" s="143">
        <v>38373705</v>
      </c>
      <c r="N336" s="144">
        <v>110</v>
      </c>
      <c r="O336" s="145">
        <v>101</v>
      </c>
      <c r="P336" s="146">
        <v>185056763</v>
      </c>
      <c r="Q336" s="147">
        <v>204</v>
      </c>
      <c r="R336" s="148">
        <v>194</v>
      </c>
      <c r="S336" s="143">
        <v>203938193</v>
      </c>
      <c r="T336" s="144">
        <v>175</v>
      </c>
      <c r="U336" s="145">
        <v>169</v>
      </c>
      <c r="V336" s="146">
        <v>18302509</v>
      </c>
      <c r="W336" s="147">
        <v>275</v>
      </c>
      <c r="X336" s="148">
        <v>271</v>
      </c>
      <c r="Y336" s="143">
        <v>24709</v>
      </c>
      <c r="Z336" s="144">
        <v>393</v>
      </c>
      <c r="AA336" s="145">
        <v>380</v>
      </c>
      <c r="AB336" s="146">
        <v>277</v>
      </c>
      <c r="AC336" s="149">
        <v>341</v>
      </c>
      <c r="AD336" s="141">
        <v>0</v>
      </c>
      <c r="AE336" s="150">
        <v>100</v>
      </c>
      <c r="AF336" s="151">
        <v>0</v>
      </c>
    </row>
    <row r="337" spans="1:32" s="3" customFormat="1" ht="18.75" customHeight="1">
      <c r="A337" s="48">
        <v>335</v>
      </c>
      <c r="B337" s="49">
        <v>438</v>
      </c>
      <c r="C337" s="50" t="s">
        <v>2285</v>
      </c>
      <c r="D337" s="51" t="s">
        <v>88</v>
      </c>
      <c r="E337" s="52" t="s">
        <v>3052</v>
      </c>
      <c r="F337" s="53">
        <v>324</v>
      </c>
      <c r="G337" s="54">
        <v>127579434</v>
      </c>
      <c r="H337" s="55">
        <v>349</v>
      </c>
      <c r="I337" s="56">
        <v>338</v>
      </c>
      <c r="J337" s="57">
        <v>135941008</v>
      </c>
      <c r="K337" s="58">
        <v>247</v>
      </c>
      <c r="L337" s="59">
        <v>235</v>
      </c>
      <c r="M337" s="54">
        <v>39727024</v>
      </c>
      <c r="N337" s="55">
        <v>347</v>
      </c>
      <c r="O337" s="56">
        <v>335</v>
      </c>
      <c r="P337" s="57">
        <v>42616400</v>
      </c>
      <c r="Q337" s="58">
        <v>364</v>
      </c>
      <c r="R337" s="59">
        <v>353</v>
      </c>
      <c r="S337" s="54">
        <v>98884948</v>
      </c>
      <c r="T337" s="55">
        <v>108</v>
      </c>
      <c r="U337" s="56">
        <v>104</v>
      </c>
      <c r="V337" s="57">
        <v>32954361</v>
      </c>
      <c r="W337" s="58">
        <v>101</v>
      </c>
      <c r="X337" s="59">
        <v>99</v>
      </c>
      <c r="Y337" s="54">
        <v>84197</v>
      </c>
      <c r="Z337" s="55">
        <v>329</v>
      </c>
      <c r="AA337" s="56">
        <v>317</v>
      </c>
      <c r="AB337" s="57">
        <v>413</v>
      </c>
      <c r="AC337" s="109">
        <v>314</v>
      </c>
      <c r="AD337" s="52">
        <v>0</v>
      </c>
      <c r="AE337" s="60">
        <v>100</v>
      </c>
      <c r="AF337" s="61">
        <v>0</v>
      </c>
    </row>
    <row r="338" spans="1:32" s="3" customFormat="1" ht="18.75" customHeight="1">
      <c r="A338" s="18">
        <v>336</v>
      </c>
      <c r="B338" s="19">
        <v>462</v>
      </c>
      <c r="C338" s="20" t="s">
        <v>2713</v>
      </c>
      <c r="D338" s="21" t="s">
        <v>2134</v>
      </c>
      <c r="E338" s="22" t="s">
        <v>3052</v>
      </c>
      <c r="F338" s="23">
        <v>325</v>
      </c>
      <c r="G338" s="24">
        <v>127521574</v>
      </c>
      <c r="H338" s="25">
        <v>370</v>
      </c>
      <c r="I338" s="26">
        <v>358</v>
      </c>
      <c r="J338" s="27">
        <v>127521574</v>
      </c>
      <c r="K338" s="28">
        <v>131</v>
      </c>
      <c r="L338" s="29">
        <v>122</v>
      </c>
      <c r="M338" s="24">
        <v>77735008</v>
      </c>
      <c r="N338" s="25">
        <v>269</v>
      </c>
      <c r="O338" s="26">
        <v>260</v>
      </c>
      <c r="P338" s="27">
        <v>69923633</v>
      </c>
      <c r="Q338" s="28">
        <v>184</v>
      </c>
      <c r="R338" s="29">
        <v>174</v>
      </c>
      <c r="S338" s="24">
        <v>220131640</v>
      </c>
      <c r="T338" s="25">
        <v>106</v>
      </c>
      <c r="U338" s="26">
        <v>102</v>
      </c>
      <c r="V338" s="27">
        <v>33233352</v>
      </c>
      <c r="W338" s="28">
        <v>304</v>
      </c>
      <c r="X338" s="29">
        <v>300</v>
      </c>
      <c r="Y338" s="24">
        <v>19621</v>
      </c>
      <c r="Z338" s="25">
        <v>304</v>
      </c>
      <c r="AA338" s="26">
        <v>292</v>
      </c>
      <c r="AB338" s="27">
        <v>475</v>
      </c>
      <c r="AC338" s="107">
        <v>369</v>
      </c>
      <c r="AD338" s="22">
        <v>0</v>
      </c>
      <c r="AE338" s="30">
        <v>100</v>
      </c>
      <c r="AF338" s="31">
        <v>0</v>
      </c>
    </row>
    <row r="339" spans="1:32" s="3" customFormat="1" ht="18.75" customHeight="1">
      <c r="A339" s="32">
        <v>337</v>
      </c>
      <c r="B339" s="33">
        <v>267</v>
      </c>
      <c r="C339" s="34" t="s">
        <v>1254</v>
      </c>
      <c r="D339" s="35" t="s">
        <v>1061</v>
      </c>
      <c r="E339" s="45" t="s">
        <v>3052</v>
      </c>
      <c r="F339" s="47">
        <v>326</v>
      </c>
      <c r="G339" s="38">
        <v>127377780</v>
      </c>
      <c r="H339" s="39">
        <v>345</v>
      </c>
      <c r="I339" s="40">
        <v>334</v>
      </c>
      <c r="J339" s="41">
        <v>136841570</v>
      </c>
      <c r="K339" s="42">
        <v>321</v>
      </c>
      <c r="L339" s="43">
        <v>308</v>
      </c>
      <c r="M339" s="38">
        <v>26677716</v>
      </c>
      <c r="N339" s="39">
        <v>288</v>
      </c>
      <c r="O339" s="40">
        <v>278</v>
      </c>
      <c r="P339" s="41">
        <v>60716970</v>
      </c>
      <c r="Q339" s="42">
        <v>129</v>
      </c>
      <c r="R339" s="43">
        <v>120</v>
      </c>
      <c r="S339" s="38">
        <v>315617182</v>
      </c>
      <c r="T339" s="39">
        <v>488</v>
      </c>
      <c r="U339" s="40">
        <v>477</v>
      </c>
      <c r="V339" s="41">
        <v>-51816144</v>
      </c>
      <c r="W339" s="42" t="s">
        <v>3052</v>
      </c>
      <c r="X339" s="43" t="s">
        <v>3052</v>
      </c>
      <c r="Y339" s="44" t="s">
        <v>3052</v>
      </c>
      <c r="Z339" s="39">
        <v>73</v>
      </c>
      <c r="AA339" s="40">
        <v>64</v>
      </c>
      <c r="AB339" s="41">
        <v>1683</v>
      </c>
      <c r="AC339" s="108">
        <v>321</v>
      </c>
      <c r="AD339" s="45">
        <v>0</v>
      </c>
      <c r="AE339" s="37">
        <v>100</v>
      </c>
      <c r="AF339" s="46">
        <v>0</v>
      </c>
    </row>
    <row r="340" spans="1:32" s="3" customFormat="1" ht="18.75" customHeight="1">
      <c r="A340" s="137">
        <v>338</v>
      </c>
      <c r="B340" s="138">
        <v>302</v>
      </c>
      <c r="C340" s="139" t="s">
        <v>2374</v>
      </c>
      <c r="D340" s="140" t="s">
        <v>3056</v>
      </c>
      <c r="E340" s="141" t="s">
        <v>3052</v>
      </c>
      <c r="F340" s="142">
        <v>327</v>
      </c>
      <c r="G340" s="143">
        <v>126932400</v>
      </c>
      <c r="H340" s="144">
        <v>319</v>
      </c>
      <c r="I340" s="145">
        <v>309</v>
      </c>
      <c r="J340" s="146">
        <v>147978354</v>
      </c>
      <c r="K340" s="147">
        <v>308</v>
      </c>
      <c r="L340" s="148">
        <v>295</v>
      </c>
      <c r="M340" s="143">
        <v>28835685</v>
      </c>
      <c r="N340" s="144">
        <v>335</v>
      </c>
      <c r="O340" s="145">
        <v>323</v>
      </c>
      <c r="P340" s="146">
        <v>46887349</v>
      </c>
      <c r="Q340" s="147">
        <v>290</v>
      </c>
      <c r="R340" s="148">
        <v>279</v>
      </c>
      <c r="S340" s="143">
        <v>133109585</v>
      </c>
      <c r="T340" s="144">
        <v>376</v>
      </c>
      <c r="U340" s="145">
        <v>368</v>
      </c>
      <c r="V340" s="146">
        <v>1692677</v>
      </c>
      <c r="W340" s="147">
        <v>117</v>
      </c>
      <c r="X340" s="148">
        <v>115</v>
      </c>
      <c r="Y340" s="143">
        <v>72570</v>
      </c>
      <c r="Z340" s="144">
        <v>40</v>
      </c>
      <c r="AA340" s="145">
        <v>32</v>
      </c>
      <c r="AB340" s="146">
        <v>2609</v>
      </c>
      <c r="AC340" s="149">
        <v>322</v>
      </c>
      <c r="AD340" s="141">
        <v>0</v>
      </c>
      <c r="AE340" s="150">
        <v>100</v>
      </c>
      <c r="AF340" s="151">
        <v>0</v>
      </c>
    </row>
    <row r="341" spans="1:32" s="3" customFormat="1" ht="18.75" customHeight="1">
      <c r="A341" s="32">
        <v>339</v>
      </c>
      <c r="B341" s="33">
        <v>400</v>
      </c>
      <c r="C341" s="34" t="s">
        <v>392</v>
      </c>
      <c r="D341" s="35" t="s">
        <v>2187</v>
      </c>
      <c r="E341" s="45" t="s">
        <v>3052</v>
      </c>
      <c r="F341" s="47">
        <v>328</v>
      </c>
      <c r="G341" s="38">
        <v>126009466</v>
      </c>
      <c r="H341" s="39">
        <v>373</v>
      </c>
      <c r="I341" s="40">
        <v>361</v>
      </c>
      <c r="J341" s="41">
        <v>126980685</v>
      </c>
      <c r="K341" s="42">
        <v>290</v>
      </c>
      <c r="L341" s="43">
        <v>278</v>
      </c>
      <c r="M341" s="38">
        <v>31896594</v>
      </c>
      <c r="N341" s="39">
        <v>240</v>
      </c>
      <c r="O341" s="40">
        <v>231</v>
      </c>
      <c r="P341" s="41">
        <v>80637531</v>
      </c>
      <c r="Q341" s="42">
        <v>341</v>
      </c>
      <c r="R341" s="43">
        <v>330</v>
      </c>
      <c r="S341" s="38">
        <v>107529003</v>
      </c>
      <c r="T341" s="39">
        <v>181</v>
      </c>
      <c r="U341" s="40">
        <v>175</v>
      </c>
      <c r="V341" s="41">
        <v>16636632</v>
      </c>
      <c r="W341" s="42">
        <v>196</v>
      </c>
      <c r="X341" s="43">
        <v>193</v>
      </c>
      <c r="Y341" s="38">
        <v>43119</v>
      </c>
      <c r="Z341" s="39">
        <v>343</v>
      </c>
      <c r="AA341" s="40">
        <v>331</v>
      </c>
      <c r="AB341" s="41">
        <v>387</v>
      </c>
      <c r="AC341" s="108">
        <v>356</v>
      </c>
      <c r="AD341" s="45">
        <v>0</v>
      </c>
      <c r="AE341" s="37">
        <v>100</v>
      </c>
      <c r="AF341" s="46">
        <v>0</v>
      </c>
    </row>
    <row r="342" spans="1:32" s="3" customFormat="1" ht="18.75" customHeight="1">
      <c r="A342" s="152">
        <v>340</v>
      </c>
      <c r="B342" s="190" t="s">
        <v>3052</v>
      </c>
      <c r="C342" s="190" t="s">
        <v>3052</v>
      </c>
      <c r="D342" s="155" t="s">
        <v>3056</v>
      </c>
      <c r="E342" s="156" t="s">
        <v>3052</v>
      </c>
      <c r="F342" s="157">
        <v>329</v>
      </c>
      <c r="G342" s="206" t="s">
        <v>3052</v>
      </c>
      <c r="H342" s="159">
        <v>376</v>
      </c>
      <c r="I342" s="160">
        <v>364</v>
      </c>
      <c r="J342" s="207" t="s">
        <v>3052</v>
      </c>
      <c r="K342" s="162">
        <v>303</v>
      </c>
      <c r="L342" s="163">
        <v>290</v>
      </c>
      <c r="M342" s="206" t="s">
        <v>3052</v>
      </c>
      <c r="N342" s="159">
        <v>296</v>
      </c>
      <c r="O342" s="160">
        <v>286</v>
      </c>
      <c r="P342" s="207" t="s">
        <v>3052</v>
      </c>
      <c r="Q342" s="162">
        <v>347</v>
      </c>
      <c r="R342" s="163">
        <v>336</v>
      </c>
      <c r="S342" s="206" t="s">
        <v>3052</v>
      </c>
      <c r="T342" s="159">
        <v>240</v>
      </c>
      <c r="U342" s="160">
        <v>234</v>
      </c>
      <c r="V342" s="207" t="s">
        <v>3052</v>
      </c>
      <c r="W342" s="162">
        <v>118</v>
      </c>
      <c r="X342" s="163">
        <v>116</v>
      </c>
      <c r="Y342" s="206" t="s">
        <v>3052</v>
      </c>
      <c r="Z342" s="159">
        <v>396</v>
      </c>
      <c r="AA342" s="160">
        <v>383</v>
      </c>
      <c r="AB342" s="207" t="s">
        <v>3052</v>
      </c>
      <c r="AC342" s="164">
        <v>321</v>
      </c>
      <c r="AD342" s="156">
        <v>0</v>
      </c>
      <c r="AE342" s="165">
        <v>100</v>
      </c>
      <c r="AF342" s="166">
        <v>0</v>
      </c>
    </row>
    <row r="343" spans="1:32" s="3" customFormat="1" ht="18.75" customHeight="1">
      <c r="A343" s="18">
        <v>341</v>
      </c>
      <c r="B343" s="19">
        <v>405</v>
      </c>
      <c r="C343" s="20" t="s">
        <v>2381</v>
      </c>
      <c r="D343" s="21" t="s">
        <v>1061</v>
      </c>
      <c r="E343" s="22" t="s">
        <v>3052</v>
      </c>
      <c r="F343" s="23">
        <v>330</v>
      </c>
      <c r="G343" s="24">
        <v>125874215</v>
      </c>
      <c r="H343" s="25">
        <v>312</v>
      </c>
      <c r="I343" s="26">
        <v>302</v>
      </c>
      <c r="J343" s="27">
        <v>150720568</v>
      </c>
      <c r="K343" s="28">
        <v>362</v>
      </c>
      <c r="L343" s="29">
        <v>349</v>
      </c>
      <c r="M343" s="24">
        <v>20804225</v>
      </c>
      <c r="N343" s="25">
        <v>363</v>
      </c>
      <c r="O343" s="26">
        <v>351</v>
      </c>
      <c r="P343" s="27">
        <v>39745673</v>
      </c>
      <c r="Q343" s="28">
        <v>367</v>
      </c>
      <c r="R343" s="29">
        <v>356</v>
      </c>
      <c r="S343" s="24">
        <v>97270953</v>
      </c>
      <c r="T343" s="25">
        <v>285</v>
      </c>
      <c r="U343" s="26">
        <v>278</v>
      </c>
      <c r="V343" s="27">
        <v>5856189</v>
      </c>
      <c r="W343" s="28">
        <v>331</v>
      </c>
      <c r="X343" s="29">
        <v>327</v>
      </c>
      <c r="Y343" s="24">
        <v>14666</v>
      </c>
      <c r="Z343" s="25">
        <v>176</v>
      </c>
      <c r="AA343" s="26">
        <v>165</v>
      </c>
      <c r="AB343" s="27">
        <v>897</v>
      </c>
      <c r="AC343" s="107">
        <v>321</v>
      </c>
      <c r="AD343" s="22">
        <v>0</v>
      </c>
      <c r="AE343" s="30">
        <v>100</v>
      </c>
      <c r="AF343" s="31">
        <v>0</v>
      </c>
    </row>
    <row r="344" spans="1:32" s="3" customFormat="1" ht="18.75" customHeight="1">
      <c r="A344" s="32">
        <v>342</v>
      </c>
      <c r="B344" s="33">
        <v>396</v>
      </c>
      <c r="C344" s="34" t="s">
        <v>1028</v>
      </c>
      <c r="D344" s="35" t="s">
        <v>1049</v>
      </c>
      <c r="E344" s="45" t="s">
        <v>3052</v>
      </c>
      <c r="F344" s="47">
        <v>331</v>
      </c>
      <c r="G344" s="38">
        <v>125720281</v>
      </c>
      <c r="H344" s="39">
        <v>353</v>
      </c>
      <c r="I344" s="40">
        <v>342</v>
      </c>
      <c r="J344" s="41">
        <v>134326707</v>
      </c>
      <c r="K344" s="42">
        <v>277</v>
      </c>
      <c r="L344" s="43">
        <v>265</v>
      </c>
      <c r="M344" s="38">
        <v>34932122</v>
      </c>
      <c r="N344" s="39">
        <v>282</v>
      </c>
      <c r="O344" s="40">
        <v>273</v>
      </c>
      <c r="P344" s="41">
        <v>63163793</v>
      </c>
      <c r="Q344" s="42">
        <v>287</v>
      </c>
      <c r="R344" s="43">
        <v>276</v>
      </c>
      <c r="S344" s="38">
        <v>137282242</v>
      </c>
      <c r="T344" s="39">
        <v>441</v>
      </c>
      <c r="U344" s="40">
        <v>431</v>
      </c>
      <c r="V344" s="41">
        <v>-3739851</v>
      </c>
      <c r="W344" s="42">
        <v>310</v>
      </c>
      <c r="X344" s="43">
        <v>306</v>
      </c>
      <c r="Y344" s="38">
        <v>17731</v>
      </c>
      <c r="Z344" s="39">
        <v>69</v>
      </c>
      <c r="AA344" s="40">
        <v>60</v>
      </c>
      <c r="AB344" s="41">
        <v>1744</v>
      </c>
      <c r="AC344" s="108">
        <v>321</v>
      </c>
      <c r="AD344" s="45">
        <v>0</v>
      </c>
      <c r="AE344" s="37">
        <v>100</v>
      </c>
      <c r="AF344" s="46">
        <v>0</v>
      </c>
    </row>
    <row r="345" spans="1:32" s="3" customFormat="1" ht="18.75" customHeight="1">
      <c r="A345" s="137">
        <v>343</v>
      </c>
      <c r="B345" s="138">
        <v>448</v>
      </c>
      <c r="C345" s="139" t="s">
        <v>2284</v>
      </c>
      <c r="D345" s="140" t="s">
        <v>3056</v>
      </c>
      <c r="E345" s="141" t="s">
        <v>3052</v>
      </c>
      <c r="F345" s="142">
        <v>332</v>
      </c>
      <c r="G345" s="143">
        <v>124556826</v>
      </c>
      <c r="H345" s="144">
        <v>358</v>
      </c>
      <c r="I345" s="145">
        <v>347</v>
      </c>
      <c r="J345" s="146">
        <v>132977476</v>
      </c>
      <c r="K345" s="147">
        <v>358</v>
      </c>
      <c r="L345" s="148">
        <v>345</v>
      </c>
      <c r="M345" s="143">
        <v>21349949</v>
      </c>
      <c r="N345" s="144">
        <v>396</v>
      </c>
      <c r="O345" s="145">
        <v>384</v>
      </c>
      <c r="P345" s="146">
        <v>28519618</v>
      </c>
      <c r="Q345" s="147">
        <v>433</v>
      </c>
      <c r="R345" s="148">
        <v>420</v>
      </c>
      <c r="S345" s="143">
        <v>66264415</v>
      </c>
      <c r="T345" s="144">
        <v>249</v>
      </c>
      <c r="U345" s="145">
        <v>243</v>
      </c>
      <c r="V345" s="146">
        <v>8273727</v>
      </c>
      <c r="W345" s="147">
        <v>162</v>
      </c>
      <c r="X345" s="148">
        <v>160</v>
      </c>
      <c r="Y345" s="143">
        <v>54048</v>
      </c>
      <c r="Z345" s="144">
        <v>264</v>
      </c>
      <c r="AA345" s="145">
        <v>253</v>
      </c>
      <c r="AB345" s="146">
        <v>605</v>
      </c>
      <c r="AC345" s="149">
        <v>311</v>
      </c>
      <c r="AD345" s="141">
        <v>0</v>
      </c>
      <c r="AE345" s="150">
        <v>0</v>
      </c>
      <c r="AF345" s="151">
        <v>100</v>
      </c>
    </row>
    <row r="346" spans="1:32" s="3" customFormat="1" ht="18.75" customHeight="1">
      <c r="A346" s="137">
        <v>344</v>
      </c>
      <c r="B346" s="138" t="s">
        <v>3052</v>
      </c>
      <c r="C346" s="188" t="s">
        <v>3052</v>
      </c>
      <c r="D346" s="140" t="s">
        <v>3056</v>
      </c>
      <c r="E346" s="141" t="s">
        <v>3052</v>
      </c>
      <c r="F346" s="142">
        <v>333</v>
      </c>
      <c r="G346" s="186" t="s">
        <v>3052</v>
      </c>
      <c r="H346" s="144">
        <v>369</v>
      </c>
      <c r="I346" s="145">
        <v>357</v>
      </c>
      <c r="J346" s="187" t="s">
        <v>3052</v>
      </c>
      <c r="K346" s="147">
        <v>356</v>
      </c>
      <c r="L346" s="148">
        <v>343</v>
      </c>
      <c r="M346" s="186" t="s">
        <v>3052</v>
      </c>
      <c r="N346" s="144">
        <v>441</v>
      </c>
      <c r="O346" s="145">
        <v>429</v>
      </c>
      <c r="P346" s="187" t="s">
        <v>3052</v>
      </c>
      <c r="Q346" s="147">
        <v>455</v>
      </c>
      <c r="R346" s="148">
        <v>442</v>
      </c>
      <c r="S346" s="186" t="s">
        <v>3052</v>
      </c>
      <c r="T346" s="144">
        <v>275</v>
      </c>
      <c r="U346" s="145">
        <v>268</v>
      </c>
      <c r="V346" s="187" t="s">
        <v>3052</v>
      </c>
      <c r="W346" s="147">
        <v>381</v>
      </c>
      <c r="X346" s="148">
        <v>377</v>
      </c>
      <c r="Y346" s="186" t="s">
        <v>3052</v>
      </c>
      <c r="Z346" s="144">
        <v>265</v>
      </c>
      <c r="AA346" s="145">
        <v>254</v>
      </c>
      <c r="AB346" s="187" t="s">
        <v>3052</v>
      </c>
      <c r="AC346" s="149">
        <v>384</v>
      </c>
      <c r="AD346" s="141">
        <v>0</v>
      </c>
      <c r="AE346" s="150">
        <v>100</v>
      </c>
      <c r="AF346" s="151">
        <v>0</v>
      </c>
    </row>
    <row r="347" spans="1:32" s="3" customFormat="1" ht="18.75" customHeight="1">
      <c r="A347" s="48">
        <v>345</v>
      </c>
      <c r="B347" s="49">
        <v>435</v>
      </c>
      <c r="C347" s="50" t="s">
        <v>647</v>
      </c>
      <c r="D347" s="51" t="s">
        <v>1061</v>
      </c>
      <c r="E347" s="52" t="s">
        <v>3052</v>
      </c>
      <c r="F347" s="53">
        <v>334</v>
      </c>
      <c r="G347" s="54">
        <v>123932178</v>
      </c>
      <c r="H347" s="55">
        <v>337</v>
      </c>
      <c r="I347" s="56">
        <v>327</v>
      </c>
      <c r="J347" s="57">
        <v>141943332</v>
      </c>
      <c r="K347" s="58">
        <v>434</v>
      </c>
      <c r="L347" s="59">
        <v>421</v>
      </c>
      <c r="M347" s="54">
        <v>10992030</v>
      </c>
      <c r="N347" s="55">
        <v>455</v>
      </c>
      <c r="O347" s="56">
        <v>443</v>
      </c>
      <c r="P347" s="57">
        <v>15610206</v>
      </c>
      <c r="Q347" s="58">
        <v>472</v>
      </c>
      <c r="R347" s="59">
        <v>459</v>
      </c>
      <c r="S347" s="54">
        <v>47042125</v>
      </c>
      <c r="T347" s="55">
        <v>373</v>
      </c>
      <c r="U347" s="56">
        <v>365</v>
      </c>
      <c r="V347" s="57">
        <v>1746333</v>
      </c>
      <c r="W347" s="58">
        <v>444</v>
      </c>
      <c r="X347" s="59">
        <v>438</v>
      </c>
      <c r="Y347" s="54">
        <v>357</v>
      </c>
      <c r="Z347" s="55">
        <v>397</v>
      </c>
      <c r="AA347" s="56">
        <v>384</v>
      </c>
      <c r="AB347" s="57">
        <v>269</v>
      </c>
      <c r="AC347" s="109">
        <v>369</v>
      </c>
      <c r="AD347" s="52">
        <v>0</v>
      </c>
      <c r="AE347" s="60">
        <v>100</v>
      </c>
      <c r="AF347" s="61">
        <v>0</v>
      </c>
    </row>
    <row r="348" spans="1:32" s="3" customFormat="1" ht="18.75" customHeight="1">
      <c r="A348" s="18">
        <v>346</v>
      </c>
      <c r="B348" s="19">
        <v>401</v>
      </c>
      <c r="C348" s="20" t="s">
        <v>2912</v>
      </c>
      <c r="D348" s="21" t="s">
        <v>3058</v>
      </c>
      <c r="E348" s="22" t="s">
        <v>3052</v>
      </c>
      <c r="F348" s="23">
        <v>335</v>
      </c>
      <c r="G348" s="24">
        <v>123521437</v>
      </c>
      <c r="H348" s="25">
        <v>380</v>
      </c>
      <c r="I348" s="26">
        <v>368</v>
      </c>
      <c r="J348" s="27">
        <v>123929934</v>
      </c>
      <c r="K348" s="28">
        <v>169</v>
      </c>
      <c r="L348" s="29">
        <v>158</v>
      </c>
      <c r="M348" s="24">
        <v>61802023</v>
      </c>
      <c r="N348" s="25">
        <v>134</v>
      </c>
      <c r="O348" s="26">
        <v>125</v>
      </c>
      <c r="P348" s="27">
        <v>152072508</v>
      </c>
      <c r="Q348" s="28">
        <v>218</v>
      </c>
      <c r="R348" s="29">
        <v>208</v>
      </c>
      <c r="S348" s="24">
        <v>196283355</v>
      </c>
      <c r="T348" s="25">
        <v>89</v>
      </c>
      <c r="U348" s="26">
        <v>86</v>
      </c>
      <c r="V348" s="27">
        <v>42529718</v>
      </c>
      <c r="W348" s="28" t="s">
        <v>3052</v>
      </c>
      <c r="X348" s="29" t="s">
        <v>3052</v>
      </c>
      <c r="Y348" s="64" t="s">
        <v>3052</v>
      </c>
      <c r="Z348" s="25">
        <v>436</v>
      </c>
      <c r="AA348" s="26">
        <v>423</v>
      </c>
      <c r="AB348" s="27">
        <v>192</v>
      </c>
      <c r="AC348" s="107">
        <v>369</v>
      </c>
      <c r="AD348" s="22">
        <v>0</v>
      </c>
      <c r="AE348" s="30">
        <v>18</v>
      </c>
      <c r="AF348" s="31">
        <v>82</v>
      </c>
    </row>
    <row r="349" spans="1:32" s="3" customFormat="1" ht="18.75" customHeight="1">
      <c r="A349" s="137">
        <v>347</v>
      </c>
      <c r="B349" s="138">
        <v>428</v>
      </c>
      <c r="C349" s="139" t="s">
        <v>2705</v>
      </c>
      <c r="D349" s="140" t="s">
        <v>3056</v>
      </c>
      <c r="E349" s="141" t="s">
        <v>3052</v>
      </c>
      <c r="F349" s="142">
        <v>336</v>
      </c>
      <c r="G349" s="143">
        <v>121193538</v>
      </c>
      <c r="H349" s="144">
        <v>217</v>
      </c>
      <c r="I349" s="145">
        <v>207</v>
      </c>
      <c r="J349" s="146">
        <v>210801997</v>
      </c>
      <c r="K349" s="147">
        <v>243</v>
      </c>
      <c r="L349" s="148">
        <v>231</v>
      </c>
      <c r="M349" s="143">
        <v>40714649</v>
      </c>
      <c r="N349" s="144">
        <v>392</v>
      </c>
      <c r="O349" s="145">
        <v>380</v>
      </c>
      <c r="P349" s="146">
        <v>29562791</v>
      </c>
      <c r="Q349" s="147">
        <v>277</v>
      </c>
      <c r="R349" s="148">
        <v>266</v>
      </c>
      <c r="S349" s="143">
        <v>145502335</v>
      </c>
      <c r="T349" s="144">
        <v>460</v>
      </c>
      <c r="U349" s="145">
        <v>450</v>
      </c>
      <c r="V349" s="146">
        <v>-10413587</v>
      </c>
      <c r="W349" s="147">
        <v>329</v>
      </c>
      <c r="X349" s="148">
        <v>325</v>
      </c>
      <c r="Y349" s="143">
        <v>14890</v>
      </c>
      <c r="Z349" s="144">
        <v>395</v>
      </c>
      <c r="AA349" s="145">
        <v>382</v>
      </c>
      <c r="AB349" s="146">
        <v>271</v>
      </c>
      <c r="AC349" s="149">
        <v>383</v>
      </c>
      <c r="AD349" s="141">
        <v>0</v>
      </c>
      <c r="AE349" s="150">
        <v>35</v>
      </c>
      <c r="AF349" s="151">
        <v>65</v>
      </c>
    </row>
    <row r="350" spans="1:32" s="3" customFormat="1" ht="18.75" customHeight="1">
      <c r="A350" s="32">
        <v>348</v>
      </c>
      <c r="B350" s="33" t="s">
        <v>3052</v>
      </c>
      <c r="C350" s="34" t="s">
        <v>728</v>
      </c>
      <c r="D350" s="35" t="s">
        <v>3152</v>
      </c>
      <c r="E350" s="36" t="s">
        <v>3052</v>
      </c>
      <c r="F350" s="37">
        <v>337</v>
      </c>
      <c r="G350" s="38">
        <v>121062842</v>
      </c>
      <c r="H350" s="39">
        <v>354</v>
      </c>
      <c r="I350" s="40">
        <v>343</v>
      </c>
      <c r="J350" s="41">
        <v>134316452</v>
      </c>
      <c r="K350" s="42">
        <v>271</v>
      </c>
      <c r="L350" s="43">
        <v>259</v>
      </c>
      <c r="M350" s="38">
        <v>35823588</v>
      </c>
      <c r="N350" s="39">
        <v>450</v>
      </c>
      <c r="O350" s="40">
        <v>438</v>
      </c>
      <c r="P350" s="41">
        <v>17221170</v>
      </c>
      <c r="Q350" s="42">
        <v>412</v>
      </c>
      <c r="R350" s="43">
        <v>399</v>
      </c>
      <c r="S350" s="38">
        <v>74900370</v>
      </c>
      <c r="T350" s="39">
        <v>163</v>
      </c>
      <c r="U350" s="40">
        <v>157</v>
      </c>
      <c r="V350" s="41">
        <v>20963359</v>
      </c>
      <c r="W350" s="42">
        <v>416</v>
      </c>
      <c r="X350" s="43">
        <v>411</v>
      </c>
      <c r="Y350" s="38">
        <v>2625</v>
      </c>
      <c r="Z350" s="39">
        <v>285</v>
      </c>
      <c r="AA350" s="40">
        <v>273</v>
      </c>
      <c r="AB350" s="41">
        <v>530</v>
      </c>
      <c r="AC350" s="108">
        <v>371</v>
      </c>
      <c r="AD350" s="45">
        <v>0</v>
      </c>
      <c r="AE350" s="37">
        <v>100</v>
      </c>
      <c r="AF350" s="46">
        <v>0</v>
      </c>
    </row>
    <row r="351" spans="1:32" s="3" customFormat="1" ht="18.75" customHeight="1">
      <c r="A351" s="32">
        <v>349</v>
      </c>
      <c r="B351" s="67">
        <v>367</v>
      </c>
      <c r="C351" s="34" t="s">
        <v>2765</v>
      </c>
      <c r="D351" s="35" t="s">
        <v>889</v>
      </c>
      <c r="E351" s="45" t="s">
        <v>3052</v>
      </c>
      <c r="F351" s="47">
        <v>338</v>
      </c>
      <c r="G351" s="38">
        <v>120848636</v>
      </c>
      <c r="H351" s="39">
        <v>366</v>
      </c>
      <c r="I351" s="40">
        <v>354</v>
      </c>
      <c r="J351" s="41">
        <v>128719486</v>
      </c>
      <c r="K351" s="42">
        <v>385</v>
      </c>
      <c r="L351" s="43">
        <v>372</v>
      </c>
      <c r="M351" s="38">
        <v>18083193</v>
      </c>
      <c r="N351" s="39">
        <v>314</v>
      </c>
      <c r="O351" s="40">
        <v>303</v>
      </c>
      <c r="P351" s="41">
        <v>53252506</v>
      </c>
      <c r="Q351" s="42">
        <v>439</v>
      </c>
      <c r="R351" s="43">
        <v>426</v>
      </c>
      <c r="S351" s="38">
        <v>63379221</v>
      </c>
      <c r="T351" s="39">
        <v>187</v>
      </c>
      <c r="U351" s="40">
        <v>181</v>
      </c>
      <c r="V351" s="41">
        <v>15651890</v>
      </c>
      <c r="W351" s="42" t="s">
        <v>3052</v>
      </c>
      <c r="X351" s="43" t="s">
        <v>3052</v>
      </c>
      <c r="Y351" s="44" t="s">
        <v>3052</v>
      </c>
      <c r="Z351" s="39">
        <v>446</v>
      </c>
      <c r="AA351" s="40">
        <v>433</v>
      </c>
      <c r="AB351" s="41">
        <v>171</v>
      </c>
      <c r="AC351" s="108">
        <v>312</v>
      </c>
      <c r="AD351" s="45">
        <v>0</v>
      </c>
      <c r="AE351" s="37">
        <v>100</v>
      </c>
      <c r="AF351" s="46">
        <v>0</v>
      </c>
    </row>
    <row r="352" spans="1:32" s="3" customFormat="1" ht="18.75" customHeight="1">
      <c r="A352" s="48">
        <v>350</v>
      </c>
      <c r="B352" s="49">
        <v>369</v>
      </c>
      <c r="C352" s="50" t="s">
        <v>2282</v>
      </c>
      <c r="D352" s="51" t="s">
        <v>1061</v>
      </c>
      <c r="E352" s="52" t="s">
        <v>3052</v>
      </c>
      <c r="F352" s="53">
        <v>339</v>
      </c>
      <c r="G352" s="54">
        <v>120822368</v>
      </c>
      <c r="H352" s="55">
        <v>383</v>
      </c>
      <c r="I352" s="56">
        <v>371</v>
      </c>
      <c r="J352" s="57">
        <v>122903629</v>
      </c>
      <c r="K352" s="58">
        <v>340</v>
      </c>
      <c r="L352" s="59">
        <v>327</v>
      </c>
      <c r="M352" s="54">
        <v>23899626</v>
      </c>
      <c r="N352" s="55">
        <v>195</v>
      </c>
      <c r="O352" s="56">
        <v>186</v>
      </c>
      <c r="P352" s="57">
        <v>108170316</v>
      </c>
      <c r="Q352" s="58">
        <v>220</v>
      </c>
      <c r="R352" s="59">
        <v>210</v>
      </c>
      <c r="S352" s="54">
        <v>195813895</v>
      </c>
      <c r="T352" s="55">
        <v>425</v>
      </c>
      <c r="U352" s="56">
        <v>415</v>
      </c>
      <c r="V352" s="57">
        <v>-570333</v>
      </c>
      <c r="W352" s="58">
        <v>322</v>
      </c>
      <c r="X352" s="59">
        <v>318</v>
      </c>
      <c r="Y352" s="54">
        <v>16167</v>
      </c>
      <c r="Z352" s="55">
        <v>229</v>
      </c>
      <c r="AA352" s="56">
        <v>218</v>
      </c>
      <c r="AB352" s="57">
        <v>705</v>
      </c>
      <c r="AC352" s="109">
        <v>313</v>
      </c>
      <c r="AD352" s="52">
        <v>0</v>
      </c>
      <c r="AE352" s="60">
        <v>100</v>
      </c>
      <c r="AF352" s="61">
        <v>0</v>
      </c>
    </row>
    <row r="353" spans="1:32" s="3" customFormat="1" ht="18.75" customHeight="1">
      <c r="A353" s="167">
        <v>351</v>
      </c>
      <c r="B353" s="168" t="s">
        <v>3052</v>
      </c>
      <c r="C353" s="169" t="s">
        <v>1974</v>
      </c>
      <c r="D353" s="170" t="s">
        <v>3056</v>
      </c>
      <c r="E353" s="171" t="s">
        <v>3052</v>
      </c>
      <c r="F353" s="172">
        <v>340</v>
      </c>
      <c r="G353" s="173">
        <v>120341110</v>
      </c>
      <c r="H353" s="174">
        <v>384</v>
      </c>
      <c r="I353" s="175">
        <v>372</v>
      </c>
      <c r="J353" s="176">
        <v>121190843</v>
      </c>
      <c r="K353" s="177">
        <v>406</v>
      </c>
      <c r="L353" s="178">
        <v>393</v>
      </c>
      <c r="M353" s="173">
        <v>14942019</v>
      </c>
      <c r="N353" s="174">
        <v>453</v>
      </c>
      <c r="O353" s="175">
        <v>441</v>
      </c>
      <c r="P353" s="176">
        <v>16653464</v>
      </c>
      <c r="Q353" s="177">
        <v>411</v>
      </c>
      <c r="R353" s="178">
        <v>398</v>
      </c>
      <c r="S353" s="173">
        <v>75189412</v>
      </c>
      <c r="T353" s="174">
        <v>281</v>
      </c>
      <c r="U353" s="175">
        <v>274</v>
      </c>
      <c r="V353" s="176">
        <v>6176526</v>
      </c>
      <c r="W353" s="177">
        <v>375</v>
      </c>
      <c r="X353" s="178">
        <v>371</v>
      </c>
      <c r="Y353" s="173">
        <v>9240</v>
      </c>
      <c r="Z353" s="174">
        <v>480</v>
      </c>
      <c r="AA353" s="175">
        <v>467</v>
      </c>
      <c r="AB353" s="176">
        <v>104</v>
      </c>
      <c r="AC353" s="179">
        <v>372</v>
      </c>
      <c r="AD353" s="171">
        <v>0</v>
      </c>
      <c r="AE353" s="180">
        <v>100</v>
      </c>
      <c r="AF353" s="181">
        <v>0</v>
      </c>
    </row>
    <row r="354" spans="1:32" s="3" customFormat="1" ht="18.75" customHeight="1">
      <c r="A354" s="32">
        <v>352</v>
      </c>
      <c r="B354" s="33">
        <v>321</v>
      </c>
      <c r="C354" s="34" t="s">
        <v>2682</v>
      </c>
      <c r="D354" s="35" t="s">
        <v>1061</v>
      </c>
      <c r="E354" s="45" t="s">
        <v>3052</v>
      </c>
      <c r="F354" s="47">
        <v>341</v>
      </c>
      <c r="G354" s="38">
        <v>120245118</v>
      </c>
      <c r="H354" s="39">
        <v>379</v>
      </c>
      <c r="I354" s="40">
        <v>367</v>
      </c>
      <c r="J354" s="41">
        <v>125020208</v>
      </c>
      <c r="K354" s="42">
        <v>250</v>
      </c>
      <c r="L354" s="43">
        <v>238</v>
      </c>
      <c r="M354" s="38">
        <v>39074292</v>
      </c>
      <c r="N354" s="39">
        <v>460</v>
      </c>
      <c r="O354" s="40">
        <v>448</v>
      </c>
      <c r="P354" s="41">
        <v>14458022</v>
      </c>
      <c r="Q354" s="42">
        <v>210</v>
      </c>
      <c r="R354" s="43">
        <v>200</v>
      </c>
      <c r="S354" s="38">
        <v>199136427</v>
      </c>
      <c r="T354" s="39">
        <v>466</v>
      </c>
      <c r="U354" s="40">
        <v>456</v>
      </c>
      <c r="V354" s="41">
        <v>-15619640</v>
      </c>
      <c r="W354" s="42">
        <v>382</v>
      </c>
      <c r="X354" s="43">
        <v>378</v>
      </c>
      <c r="Y354" s="38">
        <v>8101</v>
      </c>
      <c r="Z354" s="39">
        <v>130</v>
      </c>
      <c r="AA354" s="40">
        <v>120</v>
      </c>
      <c r="AB354" s="41">
        <v>1172</v>
      </c>
      <c r="AC354" s="108">
        <v>321</v>
      </c>
      <c r="AD354" s="45">
        <v>0</v>
      </c>
      <c r="AE354" s="37">
        <v>100</v>
      </c>
      <c r="AF354" s="46">
        <v>0</v>
      </c>
    </row>
    <row r="355" spans="1:32" s="3" customFormat="1" ht="18.75" customHeight="1">
      <c r="A355" s="32">
        <v>353</v>
      </c>
      <c r="B355" s="67" t="s">
        <v>3052</v>
      </c>
      <c r="C355" s="34" t="s">
        <v>734</v>
      </c>
      <c r="D355" s="35" t="s">
        <v>1054</v>
      </c>
      <c r="E355" s="45" t="s">
        <v>3052</v>
      </c>
      <c r="F355" s="47">
        <v>342</v>
      </c>
      <c r="G355" s="38">
        <v>119046044</v>
      </c>
      <c r="H355" s="39">
        <v>386</v>
      </c>
      <c r="I355" s="40">
        <v>374</v>
      </c>
      <c r="J355" s="41">
        <v>119046044</v>
      </c>
      <c r="K355" s="42">
        <v>463</v>
      </c>
      <c r="L355" s="43">
        <v>450</v>
      </c>
      <c r="M355" s="38">
        <v>7925024</v>
      </c>
      <c r="N355" s="39">
        <v>478</v>
      </c>
      <c r="O355" s="40">
        <v>465</v>
      </c>
      <c r="P355" s="41">
        <v>10643832</v>
      </c>
      <c r="Q355" s="42">
        <v>475</v>
      </c>
      <c r="R355" s="43">
        <v>462</v>
      </c>
      <c r="S355" s="38">
        <v>45958117</v>
      </c>
      <c r="T355" s="39">
        <v>324</v>
      </c>
      <c r="U355" s="40">
        <v>316</v>
      </c>
      <c r="V355" s="41">
        <v>4029625</v>
      </c>
      <c r="W355" s="42">
        <v>235</v>
      </c>
      <c r="X355" s="43">
        <v>231</v>
      </c>
      <c r="Y355" s="38">
        <v>33664</v>
      </c>
      <c r="Z355" s="39">
        <v>467</v>
      </c>
      <c r="AA355" s="40">
        <v>454</v>
      </c>
      <c r="AB355" s="41">
        <v>130</v>
      </c>
      <c r="AC355" s="108">
        <v>383</v>
      </c>
      <c r="AD355" s="45">
        <v>0</v>
      </c>
      <c r="AE355" s="37">
        <v>100</v>
      </c>
      <c r="AF355" s="46">
        <v>0</v>
      </c>
    </row>
    <row r="356" spans="1:32" s="3" customFormat="1" ht="18.75" customHeight="1">
      <c r="A356" s="32">
        <v>354</v>
      </c>
      <c r="B356" s="33">
        <v>346</v>
      </c>
      <c r="C356" s="34" t="s">
        <v>2629</v>
      </c>
      <c r="D356" s="35" t="s">
        <v>1054</v>
      </c>
      <c r="E356" s="45" t="s">
        <v>3052</v>
      </c>
      <c r="F356" s="47">
        <v>343</v>
      </c>
      <c r="G356" s="38">
        <v>118875020</v>
      </c>
      <c r="H356" s="39">
        <v>377</v>
      </c>
      <c r="I356" s="40">
        <v>365</v>
      </c>
      <c r="J356" s="41">
        <v>125561586</v>
      </c>
      <c r="K356" s="42">
        <v>344</v>
      </c>
      <c r="L356" s="43">
        <v>331</v>
      </c>
      <c r="M356" s="38">
        <v>23254933</v>
      </c>
      <c r="N356" s="39">
        <v>429</v>
      </c>
      <c r="O356" s="40">
        <v>417</v>
      </c>
      <c r="P356" s="41">
        <v>22362100</v>
      </c>
      <c r="Q356" s="42">
        <v>254</v>
      </c>
      <c r="R356" s="43">
        <v>243</v>
      </c>
      <c r="S356" s="38">
        <v>160313768</v>
      </c>
      <c r="T356" s="39">
        <v>471</v>
      </c>
      <c r="U356" s="40">
        <v>461</v>
      </c>
      <c r="V356" s="41">
        <v>-19237281</v>
      </c>
      <c r="W356" s="42">
        <v>175</v>
      </c>
      <c r="X356" s="43">
        <v>172</v>
      </c>
      <c r="Y356" s="38">
        <v>49518</v>
      </c>
      <c r="Z356" s="39">
        <v>245</v>
      </c>
      <c r="AA356" s="40">
        <v>234</v>
      </c>
      <c r="AB356" s="41">
        <v>670</v>
      </c>
      <c r="AC356" s="108">
        <v>321</v>
      </c>
      <c r="AD356" s="45">
        <v>0</v>
      </c>
      <c r="AE356" s="37">
        <v>100</v>
      </c>
      <c r="AF356" s="46">
        <v>0</v>
      </c>
    </row>
    <row r="357" spans="1:32" s="3" customFormat="1" ht="18.75" customHeight="1">
      <c r="A357" s="48">
        <v>355</v>
      </c>
      <c r="B357" s="49">
        <v>211</v>
      </c>
      <c r="C357" s="50" t="s">
        <v>1958</v>
      </c>
      <c r="D357" s="51" t="s">
        <v>2674</v>
      </c>
      <c r="E357" s="52" t="s">
        <v>3052</v>
      </c>
      <c r="F357" s="53">
        <v>344</v>
      </c>
      <c r="G357" s="54">
        <v>118545090</v>
      </c>
      <c r="H357" s="55">
        <v>352</v>
      </c>
      <c r="I357" s="56">
        <v>341</v>
      </c>
      <c r="J357" s="57">
        <v>134693536</v>
      </c>
      <c r="K357" s="58" t="s">
        <v>3052</v>
      </c>
      <c r="L357" s="59" t="s">
        <v>3052</v>
      </c>
      <c r="M357" s="65" t="s">
        <v>3052</v>
      </c>
      <c r="N357" s="55" t="s">
        <v>3052</v>
      </c>
      <c r="O357" s="56" t="s">
        <v>3052</v>
      </c>
      <c r="P357" s="66" t="s">
        <v>3052</v>
      </c>
      <c r="Q357" s="58" t="s">
        <v>3052</v>
      </c>
      <c r="R357" s="59" t="s">
        <v>3052</v>
      </c>
      <c r="S357" s="65" t="s">
        <v>3052</v>
      </c>
      <c r="T357" s="55" t="s">
        <v>3052</v>
      </c>
      <c r="U357" s="56" t="s">
        <v>3052</v>
      </c>
      <c r="V357" s="66" t="s">
        <v>3052</v>
      </c>
      <c r="W357" s="58">
        <v>272</v>
      </c>
      <c r="X357" s="59">
        <v>268</v>
      </c>
      <c r="Y357" s="54">
        <v>25114</v>
      </c>
      <c r="Z357" s="55" t="s">
        <v>3052</v>
      </c>
      <c r="AA357" s="56" t="s">
        <v>3052</v>
      </c>
      <c r="AB357" s="66" t="s">
        <v>3052</v>
      </c>
      <c r="AC357" s="109">
        <v>312</v>
      </c>
      <c r="AD357" s="52">
        <v>0</v>
      </c>
      <c r="AE357" s="60">
        <v>100</v>
      </c>
      <c r="AF357" s="61">
        <v>0</v>
      </c>
    </row>
    <row r="358" spans="1:32" s="3" customFormat="1" ht="18.75" customHeight="1">
      <c r="A358" s="18">
        <v>356</v>
      </c>
      <c r="B358" s="19">
        <v>368</v>
      </c>
      <c r="C358" s="20" t="s">
        <v>2272</v>
      </c>
      <c r="D358" s="21" t="s">
        <v>3098</v>
      </c>
      <c r="E358" s="22" t="s">
        <v>3052</v>
      </c>
      <c r="F358" s="23">
        <v>345</v>
      </c>
      <c r="G358" s="24">
        <v>118414827</v>
      </c>
      <c r="H358" s="25">
        <v>381</v>
      </c>
      <c r="I358" s="26">
        <v>369</v>
      </c>
      <c r="J358" s="27">
        <v>123909658</v>
      </c>
      <c r="K358" s="28">
        <v>364</v>
      </c>
      <c r="L358" s="29">
        <v>351</v>
      </c>
      <c r="M358" s="24">
        <v>20731807</v>
      </c>
      <c r="N358" s="25">
        <v>377</v>
      </c>
      <c r="O358" s="26">
        <v>365</v>
      </c>
      <c r="P358" s="27">
        <v>34476786</v>
      </c>
      <c r="Q358" s="28">
        <v>402</v>
      </c>
      <c r="R358" s="29">
        <v>390</v>
      </c>
      <c r="S358" s="24">
        <v>79663617</v>
      </c>
      <c r="T358" s="25">
        <v>222</v>
      </c>
      <c r="U358" s="26">
        <v>216</v>
      </c>
      <c r="V358" s="27">
        <v>11360319</v>
      </c>
      <c r="W358" s="28">
        <v>242</v>
      </c>
      <c r="X358" s="29">
        <v>238</v>
      </c>
      <c r="Y358" s="24">
        <v>32135</v>
      </c>
      <c r="Z358" s="25">
        <v>307</v>
      </c>
      <c r="AA358" s="26">
        <v>295</v>
      </c>
      <c r="AB358" s="27">
        <v>462</v>
      </c>
      <c r="AC358" s="107">
        <v>371</v>
      </c>
      <c r="AD358" s="22">
        <v>0</v>
      </c>
      <c r="AE358" s="30">
        <v>100</v>
      </c>
      <c r="AF358" s="31">
        <v>0</v>
      </c>
    </row>
    <row r="359" spans="1:32" s="3" customFormat="1" ht="18.75" customHeight="1">
      <c r="A359" s="137">
        <v>357</v>
      </c>
      <c r="B359" s="138">
        <v>328</v>
      </c>
      <c r="C359" s="139" t="s">
        <v>320</v>
      </c>
      <c r="D359" s="140" t="s">
        <v>3056</v>
      </c>
      <c r="E359" s="141" t="s">
        <v>3052</v>
      </c>
      <c r="F359" s="142">
        <v>346</v>
      </c>
      <c r="G359" s="143">
        <v>118313713</v>
      </c>
      <c r="H359" s="144">
        <v>389</v>
      </c>
      <c r="I359" s="145">
        <v>377</v>
      </c>
      <c r="J359" s="146">
        <v>118345711</v>
      </c>
      <c r="K359" s="147">
        <v>232</v>
      </c>
      <c r="L359" s="148">
        <v>220</v>
      </c>
      <c r="M359" s="143">
        <v>42569558</v>
      </c>
      <c r="N359" s="144">
        <v>246</v>
      </c>
      <c r="O359" s="145">
        <v>237</v>
      </c>
      <c r="P359" s="146">
        <v>77716639</v>
      </c>
      <c r="Q359" s="147">
        <v>365</v>
      </c>
      <c r="R359" s="148">
        <v>354</v>
      </c>
      <c r="S359" s="143">
        <v>98737925</v>
      </c>
      <c r="T359" s="144">
        <v>307</v>
      </c>
      <c r="U359" s="145">
        <v>299</v>
      </c>
      <c r="V359" s="146">
        <v>4929540</v>
      </c>
      <c r="W359" s="147">
        <v>389</v>
      </c>
      <c r="X359" s="148">
        <v>385</v>
      </c>
      <c r="Y359" s="143">
        <v>6131</v>
      </c>
      <c r="Z359" s="144">
        <v>281</v>
      </c>
      <c r="AA359" s="145">
        <v>269</v>
      </c>
      <c r="AB359" s="146">
        <v>545</v>
      </c>
      <c r="AC359" s="149">
        <v>341</v>
      </c>
      <c r="AD359" s="141">
        <v>0</v>
      </c>
      <c r="AE359" s="150">
        <v>100</v>
      </c>
      <c r="AF359" s="151">
        <v>0</v>
      </c>
    </row>
    <row r="360" spans="1:32" s="3" customFormat="1" ht="18.75" customHeight="1">
      <c r="A360" s="32">
        <v>358</v>
      </c>
      <c r="B360" s="33" t="s">
        <v>3052</v>
      </c>
      <c r="C360" s="34" t="s">
        <v>1581</v>
      </c>
      <c r="D360" s="35" t="s">
        <v>3051</v>
      </c>
      <c r="E360" s="45" t="s">
        <v>3052</v>
      </c>
      <c r="F360" s="47">
        <v>347</v>
      </c>
      <c r="G360" s="38">
        <v>117513880</v>
      </c>
      <c r="H360" s="39">
        <v>8</v>
      </c>
      <c r="I360" s="40">
        <v>7</v>
      </c>
      <c r="J360" s="41">
        <v>4031014257</v>
      </c>
      <c r="K360" s="42">
        <v>56</v>
      </c>
      <c r="L360" s="43">
        <v>47</v>
      </c>
      <c r="M360" s="38">
        <v>165228447</v>
      </c>
      <c r="N360" s="39">
        <v>26</v>
      </c>
      <c r="O360" s="40">
        <v>19</v>
      </c>
      <c r="P360" s="41">
        <v>645719452</v>
      </c>
      <c r="Q360" s="42">
        <v>26</v>
      </c>
      <c r="R360" s="43">
        <v>18</v>
      </c>
      <c r="S360" s="38">
        <v>1145894238</v>
      </c>
      <c r="T360" s="39">
        <v>20</v>
      </c>
      <c r="U360" s="40">
        <v>17</v>
      </c>
      <c r="V360" s="41">
        <v>147432111</v>
      </c>
      <c r="W360" s="42">
        <v>440</v>
      </c>
      <c r="X360" s="43">
        <v>435</v>
      </c>
      <c r="Y360" s="38">
        <v>477</v>
      </c>
      <c r="Z360" s="39">
        <v>298</v>
      </c>
      <c r="AA360" s="40">
        <v>286</v>
      </c>
      <c r="AB360" s="41">
        <v>496</v>
      </c>
      <c r="AC360" s="108">
        <v>354</v>
      </c>
      <c r="AD360" s="45">
        <v>0</v>
      </c>
      <c r="AE360" s="37">
        <v>30</v>
      </c>
      <c r="AF360" s="46">
        <v>70</v>
      </c>
    </row>
    <row r="361" spans="1:32" s="3" customFormat="1" ht="18.75" customHeight="1">
      <c r="A361" s="137">
        <v>359</v>
      </c>
      <c r="B361" s="138">
        <v>354</v>
      </c>
      <c r="C361" s="139" t="s">
        <v>2303</v>
      </c>
      <c r="D361" s="140" t="s">
        <v>3056</v>
      </c>
      <c r="E361" s="141" t="s">
        <v>3052</v>
      </c>
      <c r="F361" s="142">
        <v>348</v>
      </c>
      <c r="G361" s="143">
        <v>117190001</v>
      </c>
      <c r="H361" s="144">
        <v>396</v>
      </c>
      <c r="I361" s="145">
        <v>384</v>
      </c>
      <c r="J361" s="146">
        <v>117190001</v>
      </c>
      <c r="K361" s="147">
        <v>357</v>
      </c>
      <c r="L361" s="148">
        <v>344</v>
      </c>
      <c r="M361" s="143">
        <v>21475985</v>
      </c>
      <c r="N361" s="144">
        <v>368</v>
      </c>
      <c r="O361" s="145">
        <v>356</v>
      </c>
      <c r="P361" s="146">
        <v>37204649</v>
      </c>
      <c r="Q361" s="147">
        <v>464</v>
      </c>
      <c r="R361" s="148">
        <v>451</v>
      </c>
      <c r="S361" s="143">
        <v>49980349</v>
      </c>
      <c r="T361" s="144">
        <v>254</v>
      </c>
      <c r="U361" s="145">
        <v>248</v>
      </c>
      <c r="V361" s="146">
        <v>7371552</v>
      </c>
      <c r="W361" s="147" t="s">
        <v>3052</v>
      </c>
      <c r="X361" s="148" t="s">
        <v>3052</v>
      </c>
      <c r="Y361" s="186" t="s">
        <v>3052</v>
      </c>
      <c r="Z361" s="144">
        <v>413</v>
      </c>
      <c r="AA361" s="145">
        <v>400</v>
      </c>
      <c r="AB361" s="146">
        <v>250</v>
      </c>
      <c r="AC361" s="149">
        <v>354</v>
      </c>
      <c r="AD361" s="141">
        <v>0</v>
      </c>
      <c r="AE361" s="150">
        <v>100</v>
      </c>
      <c r="AF361" s="151">
        <v>0</v>
      </c>
    </row>
    <row r="362" spans="1:32" s="3" customFormat="1" ht="18.75" customHeight="1">
      <c r="A362" s="48">
        <v>360</v>
      </c>
      <c r="B362" s="49">
        <v>395</v>
      </c>
      <c r="C362" s="50" t="s">
        <v>2271</v>
      </c>
      <c r="D362" s="51" t="s">
        <v>1049</v>
      </c>
      <c r="E362" s="52" t="s">
        <v>3052</v>
      </c>
      <c r="F362" s="53">
        <v>349</v>
      </c>
      <c r="G362" s="54">
        <v>117061208</v>
      </c>
      <c r="H362" s="55">
        <v>398</v>
      </c>
      <c r="I362" s="56">
        <v>386</v>
      </c>
      <c r="J362" s="57">
        <v>117126097</v>
      </c>
      <c r="K362" s="58">
        <v>244</v>
      </c>
      <c r="L362" s="59">
        <v>232</v>
      </c>
      <c r="M362" s="54">
        <v>40693002</v>
      </c>
      <c r="N362" s="55">
        <v>214</v>
      </c>
      <c r="O362" s="56">
        <v>205</v>
      </c>
      <c r="P362" s="57">
        <v>94219668</v>
      </c>
      <c r="Q362" s="58">
        <v>155</v>
      </c>
      <c r="R362" s="59">
        <v>145</v>
      </c>
      <c r="S362" s="54">
        <v>265648443</v>
      </c>
      <c r="T362" s="55">
        <v>458</v>
      </c>
      <c r="U362" s="56">
        <v>448</v>
      </c>
      <c r="V362" s="57">
        <v>-9840003</v>
      </c>
      <c r="W362" s="58">
        <v>293</v>
      </c>
      <c r="X362" s="59">
        <v>289</v>
      </c>
      <c r="Y362" s="54">
        <v>21330</v>
      </c>
      <c r="Z362" s="55">
        <v>42</v>
      </c>
      <c r="AA362" s="56">
        <v>34</v>
      </c>
      <c r="AB362" s="57">
        <v>2500</v>
      </c>
      <c r="AC362" s="109">
        <v>321</v>
      </c>
      <c r="AD362" s="52">
        <v>0</v>
      </c>
      <c r="AE362" s="60">
        <v>100</v>
      </c>
      <c r="AF362" s="61">
        <v>0</v>
      </c>
    </row>
    <row r="363" spans="1:32" s="3" customFormat="1" ht="18.75" customHeight="1">
      <c r="A363" s="167">
        <v>361</v>
      </c>
      <c r="B363" s="168">
        <v>339</v>
      </c>
      <c r="C363" s="169" t="s">
        <v>1967</v>
      </c>
      <c r="D363" s="170" t="s">
        <v>3056</v>
      </c>
      <c r="E363" s="171" t="s">
        <v>3052</v>
      </c>
      <c r="F363" s="172">
        <v>350</v>
      </c>
      <c r="G363" s="173">
        <v>116993414</v>
      </c>
      <c r="H363" s="174">
        <v>382</v>
      </c>
      <c r="I363" s="175">
        <v>370</v>
      </c>
      <c r="J363" s="176">
        <v>123409276</v>
      </c>
      <c r="K363" s="177">
        <v>352</v>
      </c>
      <c r="L363" s="178">
        <v>339</v>
      </c>
      <c r="M363" s="173">
        <v>21903614</v>
      </c>
      <c r="N363" s="174">
        <v>310</v>
      </c>
      <c r="O363" s="175">
        <v>299</v>
      </c>
      <c r="P363" s="176">
        <v>54645935</v>
      </c>
      <c r="Q363" s="177">
        <v>416</v>
      </c>
      <c r="R363" s="178">
        <v>403</v>
      </c>
      <c r="S363" s="173">
        <v>72720936</v>
      </c>
      <c r="T363" s="174">
        <v>185</v>
      </c>
      <c r="U363" s="175">
        <v>179</v>
      </c>
      <c r="V363" s="176">
        <v>15740401</v>
      </c>
      <c r="W363" s="177">
        <v>430</v>
      </c>
      <c r="X363" s="178">
        <v>425</v>
      </c>
      <c r="Y363" s="173">
        <v>980</v>
      </c>
      <c r="Z363" s="174">
        <v>473</v>
      </c>
      <c r="AA363" s="175">
        <v>460</v>
      </c>
      <c r="AB363" s="176">
        <v>122</v>
      </c>
      <c r="AC363" s="179">
        <v>311</v>
      </c>
      <c r="AD363" s="171">
        <v>0</v>
      </c>
      <c r="AE363" s="180">
        <v>50</v>
      </c>
      <c r="AF363" s="181">
        <v>50</v>
      </c>
    </row>
    <row r="364" spans="1:32" s="3" customFormat="1" ht="18.75" customHeight="1">
      <c r="A364" s="137">
        <v>362</v>
      </c>
      <c r="B364" s="138" t="s">
        <v>3052</v>
      </c>
      <c r="C364" s="139" t="s">
        <v>2009</v>
      </c>
      <c r="D364" s="140" t="s">
        <v>3056</v>
      </c>
      <c r="E364" s="141" t="s">
        <v>3052</v>
      </c>
      <c r="F364" s="142">
        <v>351</v>
      </c>
      <c r="G364" s="143">
        <v>116831270</v>
      </c>
      <c r="H364" s="144">
        <v>397</v>
      </c>
      <c r="I364" s="145">
        <v>385</v>
      </c>
      <c r="J364" s="146">
        <v>117139211</v>
      </c>
      <c r="K364" s="147">
        <v>453</v>
      </c>
      <c r="L364" s="148">
        <v>440</v>
      </c>
      <c r="M364" s="143">
        <v>9040051</v>
      </c>
      <c r="N364" s="144">
        <v>438</v>
      </c>
      <c r="O364" s="145">
        <v>426</v>
      </c>
      <c r="P364" s="146">
        <v>20386945</v>
      </c>
      <c r="Q364" s="147">
        <v>463</v>
      </c>
      <c r="R364" s="148">
        <v>450</v>
      </c>
      <c r="S364" s="143">
        <v>51415028</v>
      </c>
      <c r="T364" s="144">
        <v>288</v>
      </c>
      <c r="U364" s="145">
        <v>280</v>
      </c>
      <c r="V364" s="146">
        <v>5753002</v>
      </c>
      <c r="W364" s="147">
        <v>215</v>
      </c>
      <c r="X364" s="148">
        <v>211</v>
      </c>
      <c r="Y364" s="143">
        <v>39043</v>
      </c>
      <c r="Z364" s="144">
        <v>485</v>
      </c>
      <c r="AA364" s="145">
        <v>472</v>
      </c>
      <c r="AB364" s="146">
        <v>95</v>
      </c>
      <c r="AC364" s="149">
        <v>372</v>
      </c>
      <c r="AD364" s="141">
        <v>0</v>
      </c>
      <c r="AE364" s="150">
        <v>100</v>
      </c>
      <c r="AF364" s="151">
        <v>0</v>
      </c>
    </row>
    <row r="365" spans="1:32" s="3" customFormat="1" ht="18.75" customHeight="1">
      <c r="A365" s="32">
        <v>363</v>
      </c>
      <c r="B365" s="33">
        <v>477</v>
      </c>
      <c r="C365" s="34" t="s">
        <v>2714</v>
      </c>
      <c r="D365" s="35" t="s">
        <v>1061</v>
      </c>
      <c r="E365" s="45" t="s">
        <v>3052</v>
      </c>
      <c r="F365" s="47">
        <v>352</v>
      </c>
      <c r="G365" s="38">
        <v>116433107</v>
      </c>
      <c r="H365" s="39">
        <v>399</v>
      </c>
      <c r="I365" s="40">
        <v>387</v>
      </c>
      <c r="J365" s="41">
        <v>117073765</v>
      </c>
      <c r="K365" s="42" t="s">
        <v>3052</v>
      </c>
      <c r="L365" s="43" t="s">
        <v>3052</v>
      </c>
      <c r="M365" s="44" t="s">
        <v>3052</v>
      </c>
      <c r="N365" s="39">
        <v>318</v>
      </c>
      <c r="O365" s="40">
        <v>307</v>
      </c>
      <c r="P365" s="41">
        <v>52342745</v>
      </c>
      <c r="Q365" s="42">
        <v>342</v>
      </c>
      <c r="R365" s="43">
        <v>331</v>
      </c>
      <c r="S365" s="38">
        <v>107258482</v>
      </c>
      <c r="T365" s="39" t="s">
        <v>3052</v>
      </c>
      <c r="U365" s="40" t="s">
        <v>3052</v>
      </c>
      <c r="V365" s="62" t="s">
        <v>3052</v>
      </c>
      <c r="W365" s="42">
        <v>397</v>
      </c>
      <c r="X365" s="43">
        <v>393</v>
      </c>
      <c r="Y365" s="38">
        <v>5185</v>
      </c>
      <c r="Z365" s="39">
        <v>249</v>
      </c>
      <c r="AA365" s="40">
        <v>238</v>
      </c>
      <c r="AB365" s="41">
        <v>650</v>
      </c>
      <c r="AC365" s="108">
        <v>384</v>
      </c>
      <c r="AD365" s="45">
        <v>0</v>
      </c>
      <c r="AE365" s="37">
        <v>100</v>
      </c>
      <c r="AF365" s="46">
        <v>0</v>
      </c>
    </row>
    <row r="366" spans="1:32" s="3" customFormat="1" ht="18.75" customHeight="1">
      <c r="A366" s="32">
        <v>364</v>
      </c>
      <c r="B366" s="33">
        <v>475</v>
      </c>
      <c r="C366" s="34" t="s">
        <v>2277</v>
      </c>
      <c r="D366" s="35" t="s">
        <v>1061</v>
      </c>
      <c r="E366" s="45" t="s">
        <v>3052</v>
      </c>
      <c r="F366" s="47">
        <v>353</v>
      </c>
      <c r="G366" s="38">
        <v>116108788</v>
      </c>
      <c r="H366" s="39">
        <v>392</v>
      </c>
      <c r="I366" s="40">
        <v>380</v>
      </c>
      <c r="J366" s="41">
        <v>117623801</v>
      </c>
      <c r="K366" s="42">
        <v>470</v>
      </c>
      <c r="L366" s="43">
        <v>457</v>
      </c>
      <c r="M366" s="38">
        <v>6930416</v>
      </c>
      <c r="N366" s="39">
        <v>206</v>
      </c>
      <c r="O366" s="40">
        <v>197</v>
      </c>
      <c r="P366" s="41">
        <v>97057995</v>
      </c>
      <c r="Q366" s="42">
        <v>299</v>
      </c>
      <c r="R366" s="43">
        <v>288</v>
      </c>
      <c r="S366" s="38">
        <v>126543660</v>
      </c>
      <c r="T366" s="39">
        <v>334</v>
      </c>
      <c r="U366" s="40">
        <v>326</v>
      </c>
      <c r="V366" s="41">
        <v>3458502</v>
      </c>
      <c r="W366" s="42">
        <v>363</v>
      </c>
      <c r="X366" s="43">
        <v>359</v>
      </c>
      <c r="Y366" s="38">
        <v>10554</v>
      </c>
      <c r="Z366" s="39">
        <v>337</v>
      </c>
      <c r="AA366" s="40">
        <v>325</v>
      </c>
      <c r="AB366" s="41">
        <v>398</v>
      </c>
      <c r="AC366" s="108">
        <v>311</v>
      </c>
      <c r="AD366" s="45">
        <v>0</v>
      </c>
      <c r="AE366" s="37">
        <v>100</v>
      </c>
      <c r="AF366" s="46">
        <v>0</v>
      </c>
    </row>
    <row r="367" spans="1:32" s="3" customFormat="1" ht="18.75" customHeight="1">
      <c r="A367" s="48">
        <v>365</v>
      </c>
      <c r="B367" s="49">
        <v>342</v>
      </c>
      <c r="C367" s="50" t="s">
        <v>390</v>
      </c>
      <c r="D367" s="51" t="s">
        <v>88</v>
      </c>
      <c r="E367" s="52" t="s">
        <v>3052</v>
      </c>
      <c r="F367" s="53">
        <v>354</v>
      </c>
      <c r="G367" s="54">
        <v>116104269</v>
      </c>
      <c r="H367" s="55">
        <v>378</v>
      </c>
      <c r="I367" s="56">
        <v>366</v>
      </c>
      <c r="J367" s="57">
        <v>125241042</v>
      </c>
      <c r="K367" s="58">
        <v>374</v>
      </c>
      <c r="L367" s="59">
        <v>361</v>
      </c>
      <c r="M367" s="54">
        <v>19621433</v>
      </c>
      <c r="N367" s="55">
        <v>332</v>
      </c>
      <c r="O367" s="56">
        <v>320</v>
      </c>
      <c r="P367" s="57">
        <v>47747484</v>
      </c>
      <c r="Q367" s="58">
        <v>353</v>
      </c>
      <c r="R367" s="59">
        <v>342</v>
      </c>
      <c r="S367" s="54">
        <v>103733372</v>
      </c>
      <c r="T367" s="55">
        <v>264</v>
      </c>
      <c r="U367" s="56">
        <v>257</v>
      </c>
      <c r="V367" s="57">
        <v>6984361</v>
      </c>
      <c r="W367" s="58">
        <v>410</v>
      </c>
      <c r="X367" s="59">
        <v>405</v>
      </c>
      <c r="Y367" s="54">
        <v>3148</v>
      </c>
      <c r="Z367" s="55">
        <v>405</v>
      </c>
      <c r="AA367" s="56">
        <v>392</v>
      </c>
      <c r="AB367" s="57">
        <v>262</v>
      </c>
      <c r="AC367" s="109">
        <v>312</v>
      </c>
      <c r="AD367" s="52">
        <v>0</v>
      </c>
      <c r="AE367" s="60">
        <v>100</v>
      </c>
      <c r="AF367" s="61">
        <v>0</v>
      </c>
    </row>
    <row r="368" spans="1:32" s="3" customFormat="1" ht="18.75" customHeight="1">
      <c r="A368" s="167">
        <v>366</v>
      </c>
      <c r="B368" s="168">
        <v>349</v>
      </c>
      <c r="C368" s="169" t="s">
        <v>1034</v>
      </c>
      <c r="D368" s="170" t="s">
        <v>3056</v>
      </c>
      <c r="E368" s="171" t="s">
        <v>3052</v>
      </c>
      <c r="F368" s="172">
        <v>355</v>
      </c>
      <c r="G368" s="173">
        <v>115802618</v>
      </c>
      <c r="H368" s="174">
        <v>402</v>
      </c>
      <c r="I368" s="175">
        <v>390</v>
      </c>
      <c r="J368" s="176">
        <v>115802618</v>
      </c>
      <c r="K368" s="177">
        <v>249</v>
      </c>
      <c r="L368" s="178">
        <v>237</v>
      </c>
      <c r="M368" s="173">
        <v>39474912</v>
      </c>
      <c r="N368" s="174">
        <v>247</v>
      </c>
      <c r="O368" s="175">
        <v>238</v>
      </c>
      <c r="P368" s="176">
        <v>77524504</v>
      </c>
      <c r="Q368" s="177">
        <v>211</v>
      </c>
      <c r="R368" s="178">
        <v>201</v>
      </c>
      <c r="S368" s="173">
        <v>198810201</v>
      </c>
      <c r="T368" s="174">
        <v>457</v>
      </c>
      <c r="U368" s="175">
        <v>447</v>
      </c>
      <c r="V368" s="176">
        <v>-9364927</v>
      </c>
      <c r="W368" s="177">
        <v>344</v>
      </c>
      <c r="X368" s="178">
        <v>340</v>
      </c>
      <c r="Y368" s="173">
        <v>12684</v>
      </c>
      <c r="Z368" s="174">
        <v>103</v>
      </c>
      <c r="AA368" s="175">
        <v>93</v>
      </c>
      <c r="AB368" s="176">
        <v>1350</v>
      </c>
      <c r="AC368" s="179">
        <v>321</v>
      </c>
      <c r="AD368" s="171">
        <v>0</v>
      </c>
      <c r="AE368" s="180">
        <v>100</v>
      </c>
      <c r="AF368" s="181">
        <v>0</v>
      </c>
    </row>
    <row r="369" spans="1:32" s="3" customFormat="1" ht="18.75" customHeight="1">
      <c r="A369" s="32">
        <v>367</v>
      </c>
      <c r="B369" s="33">
        <v>298</v>
      </c>
      <c r="C369" s="34" t="s">
        <v>316</v>
      </c>
      <c r="D369" s="35" t="s">
        <v>1061</v>
      </c>
      <c r="E369" s="45" t="s">
        <v>3052</v>
      </c>
      <c r="F369" s="47">
        <v>356</v>
      </c>
      <c r="G369" s="38">
        <v>115746316</v>
      </c>
      <c r="H369" s="39">
        <v>403</v>
      </c>
      <c r="I369" s="40">
        <v>391</v>
      </c>
      <c r="J369" s="41">
        <v>115746316</v>
      </c>
      <c r="K369" s="42">
        <v>349</v>
      </c>
      <c r="L369" s="43">
        <v>336</v>
      </c>
      <c r="M369" s="38">
        <v>22422788</v>
      </c>
      <c r="N369" s="39">
        <v>407</v>
      </c>
      <c r="O369" s="40">
        <v>395</v>
      </c>
      <c r="P369" s="41">
        <v>26576980</v>
      </c>
      <c r="Q369" s="42">
        <v>478</v>
      </c>
      <c r="R369" s="43">
        <v>465</v>
      </c>
      <c r="S369" s="38">
        <v>44821328</v>
      </c>
      <c r="T369" s="39">
        <v>421</v>
      </c>
      <c r="U369" s="40">
        <v>411</v>
      </c>
      <c r="V369" s="41">
        <v>-25007</v>
      </c>
      <c r="W369" s="42">
        <v>150</v>
      </c>
      <c r="X369" s="43">
        <v>148</v>
      </c>
      <c r="Y369" s="38">
        <v>57068</v>
      </c>
      <c r="Z369" s="39">
        <v>227</v>
      </c>
      <c r="AA369" s="40">
        <v>216</v>
      </c>
      <c r="AB369" s="41">
        <v>706</v>
      </c>
      <c r="AC369" s="108">
        <v>332</v>
      </c>
      <c r="AD369" s="45">
        <v>0</v>
      </c>
      <c r="AE369" s="37">
        <v>0</v>
      </c>
      <c r="AF369" s="46">
        <v>100</v>
      </c>
    </row>
    <row r="370" spans="1:32" s="3" customFormat="1" ht="18.75" customHeight="1">
      <c r="A370" s="32">
        <v>368</v>
      </c>
      <c r="B370" s="67">
        <v>329</v>
      </c>
      <c r="C370" s="34" t="s">
        <v>1025</v>
      </c>
      <c r="D370" s="35" t="s">
        <v>3098</v>
      </c>
      <c r="E370" s="45" t="s">
        <v>3052</v>
      </c>
      <c r="F370" s="47">
        <v>357</v>
      </c>
      <c r="G370" s="38">
        <v>115487365</v>
      </c>
      <c r="H370" s="39">
        <v>336</v>
      </c>
      <c r="I370" s="40">
        <v>326</v>
      </c>
      <c r="J370" s="41">
        <v>142374732</v>
      </c>
      <c r="K370" s="42">
        <v>422</v>
      </c>
      <c r="L370" s="43">
        <v>409</v>
      </c>
      <c r="M370" s="38">
        <v>12211307</v>
      </c>
      <c r="N370" s="39">
        <v>374</v>
      </c>
      <c r="O370" s="40">
        <v>362</v>
      </c>
      <c r="P370" s="41">
        <v>35121556</v>
      </c>
      <c r="Q370" s="42">
        <v>321</v>
      </c>
      <c r="R370" s="43">
        <v>310</v>
      </c>
      <c r="S370" s="38">
        <v>114895712</v>
      </c>
      <c r="T370" s="39">
        <v>351</v>
      </c>
      <c r="U370" s="40">
        <v>343</v>
      </c>
      <c r="V370" s="41">
        <v>2798706</v>
      </c>
      <c r="W370" s="42">
        <v>393</v>
      </c>
      <c r="X370" s="43">
        <v>389</v>
      </c>
      <c r="Y370" s="38">
        <v>5430</v>
      </c>
      <c r="Z370" s="39">
        <v>134</v>
      </c>
      <c r="AA370" s="40">
        <v>124</v>
      </c>
      <c r="AB370" s="41">
        <v>1150</v>
      </c>
      <c r="AC370" s="108">
        <v>332</v>
      </c>
      <c r="AD370" s="45">
        <v>0</v>
      </c>
      <c r="AE370" s="37">
        <v>100</v>
      </c>
      <c r="AF370" s="46">
        <v>0</v>
      </c>
    </row>
    <row r="371" spans="1:32" s="3" customFormat="1" ht="18.75" customHeight="1">
      <c r="A371" s="137">
        <v>369</v>
      </c>
      <c r="B371" s="188">
        <v>361</v>
      </c>
      <c r="C371" s="139" t="s">
        <v>1044</v>
      </c>
      <c r="D371" s="140" t="s">
        <v>3056</v>
      </c>
      <c r="E371" s="141" t="s">
        <v>3052</v>
      </c>
      <c r="F371" s="142">
        <v>358</v>
      </c>
      <c r="G371" s="143">
        <v>114427851</v>
      </c>
      <c r="H371" s="144">
        <v>406</v>
      </c>
      <c r="I371" s="145">
        <v>394</v>
      </c>
      <c r="J371" s="146">
        <v>114427851</v>
      </c>
      <c r="K371" s="147">
        <v>335</v>
      </c>
      <c r="L371" s="148">
        <v>322</v>
      </c>
      <c r="M371" s="143">
        <v>24243348</v>
      </c>
      <c r="N371" s="144">
        <v>307</v>
      </c>
      <c r="O371" s="145">
        <v>296</v>
      </c>
      <c r="P371" s="146">
        <v>54808495</v>
      </c>
      <c r="Q371" s="147">
        <v>346</v>
      </c>
      <c r="R371" s="148">
        <v>335</v>
      </c>
      <c r="S371" s="143">
        <v>105686845</v>
      </c>
      <c r="T371" s="144">
        <v>308</v>
      </c>
      <c r="U371" s="145">
        <v>300</v>
      </c>
      <c r="V371" s="146">
        <v>4917478</v>
      </c>
      <c r="W371" s="147">
        <v>157</v>
      </c>
      <c r="X371" s="148">
        <v>155</v>
      </c>
      <c r="Y371" s="143">
        <v>55085</v>
      </c>
      <c r="Z371" s="144">
        <v>255</v>
      </c>
      <c r="AA371" s="145">
        <v>244</v>
      </c>
      <c r="AB371" s="146">
        <v>636</v>
      </c>
      <c r="AC371" s="149">
        <v>371</v>
      </c>
      <c r="AD371" s="141">
        <v>0</v>
      </c>
      <c r="AE371" s="150">
        <v>100</v>
      </c>
      <c r="AF371" s="151">
        <v>0</v>
      </c>
    </row>
    <row r="372" spans="1:32" s="3" customFormat="1" ht="18.75" customHeight="1">
      <c r="A372" s="152">
        <v>370</v>
      </c>
      <c r="B372" s="153">
        <v>402</v>
      </c>
      <c r="C372" s="154" t="s">
        <v>3205</v>
      </c>
      <c r="D372" s="155" t="s">
        <v>3056</v>
      </c>
      <c r="E372" s="156" t="s">
        <v>3052</v>
      </c>
      <c r="F372" s="157">
        <v>359</v>
      </c>
      <c r="G372" s="158">
        <v>114396389</v>
      </c>
      <c r="H372" s="159">
        <v>390</v>
      </c>
      <c r="I372" s="160">
        <v>378</v>
      </c>
      <c r="J372" s="161">
        <v>117918234</v>
      </c>
      <c r="K372" s="162">
        <v>403</v>
      </c>
      <c r="L372" s="163">
        <v>390</v>
      </c>
      <c r="M372" s="158">
        <v>15362524</v>
      </c>
      <c r="N372" s="159">
        <v>446</v>
      </c>
      <c r="O372" s="160">
        <v>434</v>
      </c>
      <c r="P372" s="161">
        <v>18189375</v>
      </c>
      <c r="Q372" s="162">
        <v>452</v>
      </c>
      <c r="R372" s="163">
        <v>439</v>
      </c>
      <c r="S372" s="158">
        <v>58660697</v>
      </c>
      <c r="T372" s="159">
        <v>323</v>
      </c>
      <c r="U372" s="160">
        <v>315</v>
      </c>
      <c r="V372" s="161">
        <v>4045816</v>
      </c>
      <c r="W372" s="162">
        <v>290</v>
      </c>
      <c r="X372" s="163">
        <v>286</v>
      </c>
      <c r="Y372" s="158">
        <v>22387</v>
      </c>
      <c r="Z372" s="159">
        <v>305</v>
      </c>
      <c r="AA372" s="160">
        <v>293</v>
      </c>
      <c r="AB372" s="161">
        <v>472</v>
      </c>
      <c r="AC372" s="164">
        <v>322</v>
      </c>
      <c r="AD372" s="156">
        <v>0</v>
      </c>
      <c r="AE372" s="165">
        <v>100</v>
      </c>
      <c r="AF372" s="166">
        <v>0</v>
      </c>
    </row>
    <row r="373" spans="1:32" s="3" customFormat="1" ht="18.75" customHeight="1">
      <c r="A373" s="167">
        <v>371</v>
      </c>
      <c r="B373" s="168">
        <v>258</v>
      </c>
      <c r="C373" s="169" t="s">
        <v>1029</v>
      </c>
      <c r="D373" s="170" t="s">
        <v>3056</v>
      </c>
      <c r="E373" s="171" t="s">
        <v>3052</v>
      </c>
      <c r="F373" s="172">
        <v>360</v>
      </c>
      <c r="G373" s="173">
        <v>113657130</v>
      </c>
      <c r="H373" s="174">
        <v>238</v>
      </c>
      <c r="I373" s="175">
        <v>228</v>
      </c>
      <c r="J373" s="176">
        <v>196100665</v>
      </c>
      <c r="K373" s="177">
        <v>95</v>
      </c>
      <c r="L373" s="178">
        <v>86</v>
      </c>
      <c r="M373" s="173">
        <v>105418456</v>
      </c>
      <c r="N373" s="174">
        <v>141</v>
      </c>
      <c r="O373" s="175">
        <v>132</v>
      </c>
      <c r="P373" s="176">
        <v>148142342</v>
      </c>
      <c r="Q373" s="177">
        <v>217</v>
      </c>
      <c r="R373" s="178">
        <v>207</v>
      </c>
      <c r="S373" s="173">
        <v>196394552</v>
      </c>
      <c r="T373" s="174">
        <v>31</v>
      </c>
      <c r="U373" s="175">
        <v>28</v>
      </c>
      <c r="V373" s="176">
        <v>115972302</v>
      </c>
      <c r="W373" s="177">
        <v>347</v>
      </c>
      <c r="X373" s="178">
        <v>343</v>
      </c>
      <c r="Y373" s="173">
        <v>12401</v>
      </c>
      <c r="Z373" s="174">
        <v>111</v>
      </c>
      <c r="AA373" s="175">
        <v>101</v>
      </c>
      <c r="AB373" s="176">
        <v>1303</v>
      </c>
      <c r="AC373" s="179">
        <v>311</v>
      </c>
      <c r="AD373" s="171">
        <v>0</v>
      </c>
      <c r="AE373" s="180">
        <v>43.75</v>
      </c>
      <c r="AF373" s="181">
        <v>56.25</v>
      </c>
    </row>
    <row r="374" spans="1:32" s="3" customFormat="1" ht="18.75" customHeight="1">
      <c r="A374" s="32">
        <v>372</v>
      </c>
      <c r="B374" s="33">
        <v>408</v>
      </c>
      <c r="C374" s="34" t="s">
        <v>2384</v>
      </c>
      <c r="D374" s="35" t="s">
        <v>3098</v>
      </c>
      <c r="E374" s="45" t="s">
        <v>3052</v>
      </c>
      <c r="F374" s="47">
        <v>361</v>
      </c>
      <c r="G374" s="38">
        <v>113209379</v>
      </c>
      <c r="H374" s="39">
        <v>401</v>
      </c>
      <c r="I374" s="40">
        <v>389</v>
      </c>
      <c r="J374" s="41">
        <v>116239724</v>
      </c>
      <c r="K374" s="42">
        <v>258</v>
      </c>
      <c r="L374" s="43">
        <v>246</v>
      </c>
      <c r="M374" s="38">
        <v>37966654</v>
      </c>
      <c r="N374" s="39">
        <v>241</v>
      </c>
      <c r="O374" s="40">
        <v>232</v>
      </c>
      <c r="P374" s="41">
        <v>79256913</v>
      </c>
      <c r="Q374" s="42">
        <v>280</v>
      </c>
      <c r="R374" s="43">
        <v>269</v>
      </c>
      <c r="S374" s="38">
        <v>142226769</v>
      </c>
      <c r="T374" s="39">
        <v>217</v>
      </c>
      <c r="U374" s="40">
        <v>211</v>
      </c>
      <c r="V374" s="41">
        <v>11556512</v>
      </c>
      <c r="W374" s="42">
        <v>259</v>
      </c>
      <c r="X374" s="43">
        <v>255</v>
      </c>
      <c r="Y374" s="38">
        <v>28669</v>
      </c>
      <c r="Z374" s="39">
        <v>198</v>
      </c>
      <c r="AA374" s="40">
        <v>187</v>
      </c>
      <c r="AB374" s="41">
        <v>790</v>
      </c>
      <c r="AC374" s="108">
        <v>321</v>
      </c>
      <c r="AD374" s="45">
        <v>0</v>
      </c>
      <c r="AE374" s="37">
        <v>100</v>
      </c>
      <c r="AF374" s="46">
        <v>0</v>
      </c>
    </row>
    <row r="375" spans="1:32" s="3" customFormat="1" ht="18.75" customHeight="1">
      <c r="A375" s="137">
        <v>373</v>
      </c>
      <c r="B375" s="138">
        <v>185</v>
      </c>
      <c r="C375" s="139" t="s">
        <v>2155</v>
      </c>
      <c r="D375" s="140" t="s">
        <v>3056</v>
      </c>
      <c r="E375" s="141" t="s">
        <v>3052</v>
      </c>
      <c r="F375" s="142">
        <v>362</v>
      </c>
      <c r="G375" s="143">
        <v>113196984</v>
      </c>
      <c r="H375" s="144">
        <v>395</v>
      </c>
      <c r="I375" s="145">
        <v>383</v>
      </c>
      <c r="J375" s="146">
        <v>117198309</v>
      </c>
      <c r="K375" s="147">
        <v>455</v>
      </c>
      <c r="L375" s="148">
        <v>442</v>
      </c>
      <c r="M375" s="143">
        <v>8757795</v>
      </c>
      <c r="N375" s="144">
        <v>498</v>
      </c>
      <c r="O375" s="145">
        <v>485</v>
      </c>
      <c r="P375" s="146">
        <v>-57507562</v>
      </c>
      <c r="Q375" s="147">
        <v>443</v>
      </c>
      <c r="R375" s="148">
        <v>430</v>
      </c>
      <c r="S375" s="143">
        <v>62150375</v>
      </c>
      <c r="T375" s="144">
        <v>475</v>
      </c>
      <c r="U375" s="145">
        <v>465</v>
      </c>
      <c r="V375" s="146">
        <v>-22010626</v>
      </c>
      <c r="W375" s="147">
        <v>425</v>
      </c>
      <c r="X375" s="148">
        <v>420</v>
      </c>
      <c r="Y375" s="143">
        <v>1637</v>
      </c>
      <c r="Z375" s="144">
        <v>327</v>
      </c>
      <c r="AA375" s="145">
        <v>315</v>
      </c>
      <c r="AB375" s="146">
        <v>417</v>
      </c>
      <c r="AC375" s="149">
        <v>384</v>
      </c>
      <c r="AD375" s="141">
        <v>0</v>
      </c>
      <c r="AE375" s="150">
        <v>100</v>
      </c>
      <c r="AF375" s="151">
        <v>0</v>
      </c>
    </row>
    <row r="376" spans="1:32" s="3" customFormat="1" ht="18.75" customHeight="1">
      <c r="A376" s="137">
        <v>374</v>
      </c>
      <c r="B376" s="138">
        <v>327</v>
      </c>
      <c r="C376" s="139" t="s">
        <v>191</v>
      </c>
      <c r="D376" s="140" t="s">
        <v>3056</v>
      </c>
      <c r="E376" s="141" t="s">
        <v>3052</v>
      </c>
      <c r="F376" s="142">
        <v>363</v>
      </c>
      <c r="G376" s="143">
        <v>113125584</v>
      </c>
      <c r="H376" s="144">
        <v>342</v>
      </c>
      <c r="I376" s="145">
        <v>332</v>
      </c>
      <c r="J376" s="146">
        <v>140059550</v>
      </c>
      <c r="K376" s="147">
        <v>108</v>
      </c>
      <c r="L376" s="148">
        <v>99</v>
      </c>
      <c r="M376" s="143">
        <v>91091563</v>
      </c>
      <c r="N376" s="144">
        <v>135</v>
      </c>
      <c r="O376" s="145">
        <v>126</v>
      </c>
      <c r="P376" s="146">
        <v>151640007</v>
      </c>
      <c r="Q376" s="147">
        <v>201</v>
      </c>
      <c r="R376" s="148">
        <v>191</v>
      </c>
      <c r="S376" s="143">
        <v>205284105</v>
      </c>
      <c r="T376" s="144">
        <v>135</v>
      </c>
      <c r="U376" s="145">
        <v>129</v>
      </c>
      <c r="V376" s="146">
        <v>28743432</v>
      </c>
      <c r="W376" s="147">
        <v>246</v>
      </c>
      <c r="X376" s="148">
        <v>242</v>
      </c>
      <c r="Y376" s="143">
        <v>31185</v>
      </c>
      <c r="Z376" s="144">
        <v>271</v>
      </c>
      <c r="AA376" s="145">
        <v>260</v>
      </c>
      <c r="AB376" s="146">
        <v>579</v>
      </c>
      <c r="AC376" s="149">
        <v>383</v>
      </c>
      <c r="AD376" s="141">
        <v>0</v>
      </c>
      <c r="AE376" s="150">
        <v>46.87</v>
      </c>
      <c r="AF376" s="151">
        <v>53.13</v>
      </c>
    </row>
    <row r="377" spans="1:32" s="3" customFormat="1" ht="18.75" customHeight="1">
      <c r="A377" s="71">
        <v>375</v>
      </c>
      <c r="B377" s="72">
        <v>362</v>
      </c>
      <c r="C377" s="73" t="s">
        <v>2715</v>
      </c>
      <c r="D377" s="74" t="s">
        <v>885</v>
      </c>
      <c r="E377" s="75" t="s">
        <v>3052</v>
      </c>
      <c r="F377" s="76">
        <v>364</v>
      </c>
      <c r="G377" s="77">
        <v>113040182</v>
      </c>
      <c r="H377" s="78">
        <v>393</v>
      </c>
      <c r="I377" s="79">
        <v>381</v>
      </c>
      <c r="J377" s="80">
        <v>117535228</v>
      </c>
      <c r="K377" s="81">
        <v>137</v>
      </c>
      <c r="L377" s="82">
        <v>128</v>
      </c>
      <c r="M377" s="77">
        <v>75904021</v>
      </c>
      <c r="N377" s="78">
        <v>178</v>
      </c>
      <c r="O377" s="79">
        <v>169</v>
      </c>
      <c r="P377" s="80">
        <v>119325067</v>
      </c>
      <c r="Q377" s="81">
        <v>291</v>
      </c>
      <c r="R377" s="82">
        <v>280</v>
      </c>
      <c r="S377" s="77">
        <v>132646891</v>
      </c>
      <c r="T377" s="78">
        <v>79</v>
      </c>
      <c r="U377" s="79">
        <v>76</v>
      </c>
      <c r="V377" s="80">
        <v>47089172</v>
      </c>
      <c r="W377" s="81" t="s">
        <v>3052</v>
      </c>
      <c r="X377" s="82" t="s">
        <v>3052</v>
      </c>
      <c r="Y377" s="91" t="s">
        <v>3052</v>
      </c>
      <c r="Z377" s="78">
        <v>320</v>
      </c>
      <c r="AA377" s="79">
        <v>308</v>
      </c>
      <c r="AB377" s="80">
        <v>440</v>
      </c>
      <c r="AC377" s="110">
        <v>210</v>
      </c>
      <c r="AD377" s="75">
        <v>0</v>
      </c>
      <c r="AE377" s="83">
        <v>100</v>
      </c>
      <c r="AF377" s="84">
        <v>0</v>
      </c>
    </row>
    <row r="378" spans="1:32" s="3" customFormat="1" ht="18.75" customHeight="1">
      <c r="A378" s="18">
        <v>376</v>
      </c>
      <c r="B378" s="19">
        <v>409</v>
      </c>
      <c r="C378" s="20" t="s">
        <v>2292</v>
      </c>
      <c r="D378" s="21" t="s">
        <v>1054</v>
      </c>
      <c r="E378" s="22" t="s">
        <v>3052</v>
      </c>
      <c r="F378" s="23">
        <v>365</v>
      </c>
      <c r="G378" s="24">
        <v>112953466</v>
      </c>
      <c r="H378" s="25">
        <v>409</v>
      </c>
      <c r="I378" s="26">
        <v>397</v>
      </c>
      <c r="J378" s="27">
        <v>112961567</v>
      </c>
      <c r="K378" s="28">
        <v>223</v>
      </c>
      <c r="L378" s="29">
        <v>211</v>
      </c>
      <c r="M378" s="24">
        <v>44104085</v>
      </c>
      <c r="N378" s="25">
        <v>263</v>
      </c>
      <c r="O378" s="26">
        <v>254</v>
      </c>
      <c r="P378" s="27">
        <v>71762518</v>
      </c>
      <c r="Q378" s="28">
        <v>320</v>
      </c>
      <c r="R378" s="29">
        <v>309</v>
      </c>
      <c r="S378" s="24">
        <v>115264854</v>
      </c>
      <c r="T378" s="25">
        <v>211</v>
      </c>
      <c r="U378" s="26">
        <v>205</v>
      </c>
      <c r="V378" s="27">
        <v>11968970</v>
      </c>
      <c r="W378" s="28">
        <v>415</v>
      </c>
      <c r="X378" s="29">
        <v>410</v>
      </c>
      <c r="Y378" s="24">
        <v>2710</v>
      </c>
      <c r="Z378" s="25">
        <v>300</v>
      </c>
      <c r="AA378" s="26">
        <v>288</v>
      </c>
      <c r="AB378" s="27">
        <v>490</v>
      </c>
      <c r="AC378" s="107">
        <v>341</v>
      </c>
      <c r="AD378" s="22">
        <v>0</v>
      </c>
      <c r="AE378" s="30">
        <v>100</v>
      </c>
      <c r="AF378" s="31">
        <v>0</v>
      </c>
    </row>
    <row r="379" spans="1:32" s="3" customFormat="1" ht="18.75" customHeight="1">
      <c r="A379" s="32">
        <v>377</v>
      </c>
      <c r="B379" s="33">
        <v>316</v>
      </c>
      <c r="C379" s="34" t="s">
        <v>3212</v>
      </c>
      <c r="D379" s="35" t="s">
        <v>3051</v>
      </c>
      <c r="E379" s="36" t="s">
        <v>3052</v>
      </c>
      <c r="F379" s="37">
        <v>366</v>
      </c>
      <c r="G379" s="38">
        <v>112895940</v>
      </c>
      <c r="H379" s="39">
        <v>400</v>
      </c>
      <c r="I379" s="40">
        <v>388</v>
      </c>
      <c r="J379" s="41">
        <v>116306473</v>
      </c>
      <c r="K379" s="42">
        <v>211</v>
      </c>
      <c r="L379" s="43">
        <v>199</v>
      </c>
      <c r="M379" s="38">
        <v>46914904</v>
      </c>
      <c r="N379" s="39">
        <v>400</v>
      </c>
      <c r="O379" s="40">
        <v>388</v>
      </c>
      <c r="P379" s="41">
        <v>27466612</v>
      </c>
      <c r="Q379" s="42">
        <v>389</v>
      </c>
      <c r="R379" s="43">
        <v>377</v>
      </c>
      <c r="S379" s="38">
        <v>86672438</v>
      </c>
      <c r="T379" s="39">
        <v>171</v>
      </c>
      <c r="U379" s="40">
        <v>165</v>
      </c>
      <c r="V379" s="41">
        <v>19187377</v>
      </c>
      <c r="W379" s="42">
        <v>371</v>
      </c>
      <c r="X379" s="43">
        <v>367</v>
      </c>
      <c r="Y379" s="38">
        <v>9348</v>
      </c>
      <c r="Z379" s="39">
        <v>363</v>
      </c>
      <c r="AA379" s="40">
        <v>350</v>
      </c>
      <c r="AB379" s="41">
        <v>326</v>
      </c>
      <c r="AC379" s="108">
        <v>311</v>
      </c>
      <c r="AD379" s="45">
        <v>0</v>
      </c>
      <c r="AE379" s="37">
        <v>100</v>
      </c>
      <c r="AF379" s="46">
        <v>0</v>
      </c>
    </row>
    <row r="380" spans="1:32" s="3" customFormat="1" ht="18.75" customHeight="1">
      <c r="A380" s="137">
        <v>378</v>
      </c>
      <c r="B380" s="138">
        <v>332</v>
      </c>
      <c r="C380" s="139" t="s">
        <v>3209</v>
      </c>
      <c r="D380" s="140" t="s">
        <v>3056</v>
      </c>
      <c r="E380" s="141" t="s">
        <v>3052</v>
      </c>
      <c r="F380" s="142">
        <v>367</v>
      </c>
      <c r="G380" s="143">
        <v>112445236</v>
      </c>
      <c r="H380" s="144">
        <v>391</v>
      </c>
      <c r="I380" s="145">
        <v>379</v>
      </c>
      <c r="J380" s="146">
        <v>117821058</v>
      </c>
      <c r="K380" s="147">
        <v>313</v>
      </c>
      <c r="L380" s="148">
        <v>300</v>
      </c>
      <c r="M380" s="143">
        <v>28236534</v>
      </c>
      <c r="N380" s="144">
        <v>292</v>
      </c>
      <c r="O380" s="145">
        <v>282</v>
      </c>
      <c r="P380" s="146">
        <v>59111213</v>
      </c>
      <c r="Q380" s="147">
        <v>323</v>
      </c>
      <c r="R380" s="148">
        <v>312</v>
      </c>
      <c r="S380" s="143">
        <v>112809682</v>
      </c>
      <c r="T380" s="144">
        <v>204</v>
      </c>
      <c r="U380" s="145">
        <v>198</v>
      </c>
      <c r="V380" s="146">
        <v>13136442</v>
      </c>
      <c r="W380" s="147">
        <v>143</v>
      </c>
      <c r="X380" s="148">
        <v>141</v>
      </c>
      <c r="Y380" s="143">
        <v>57932</v>
      </c>
      <c r="Z380" s="144">
        <v>372</v>
      </c>
      <c r="AA380" s="145">
        <v>359</v>
      </c>
      <c r="AB380" s="146">
        <v>315</v>
      </c>
      <c r="AC380" s="149">
        <v>384</v>
      </c>
      <c r="AD380" s="141">
        <v>0</v>
      </c>
      <c r="AE380" s="150">
        <v>100</v>
      </c>
      <c r="AF380" s="151">
        <v>0</v>
      </c>
    </row>
    <row r="381" spans="1:32" s="3" customFormat="1" ht="18.75" customHeight="1">
      <c r="A381" s="137">
        <v>379</v>
      </c>
      <c r="B381" s="138">
        <v>372</v>
      </c>
      <c r="C381" s="139" t="s">
        <v>2294</v>
      </c>
      <c r="D381" s="140" t="s">
        <v>3056</v>
      </c>
      <c r="E381" s="141" t="s">
        <v>3052</v>
      </c>
      <c r="F381" s="142">
        <v>368</v>
      </c>
      <c r="G381" s="143">
        <v>112328714</v>
      </c>
      <c r="H381" s="144">
        <v>405</v>
      </c>
      <c r="I381" s="145">
        <v>393</v>
      </c>
      <c r="J381" s="146">
        <v>114580793</v>
      </c>
      <c r="K381" s="147">
        <v>259</v>
      </c>
      <c r="L381" s="148">
        <v>247</v>
      </c>
      <c r="M381" s="143">
        <v>37466535</v>
      </c>
      <c r="N381" s="144">
        <v>323</v>
      </c>
      <c r="O381" s="145">
        <v>312</v>
      </c>
      <c r="P381" s="146">
        <v>51349498</v>
      </c>
      <c r="Q381" s="147">
        <v>386</v>
      </c>
      <c r="R381" s="148">
        <v>374</v>
      </c>
      <c r="S381" s="143">
        <v>89059101</v>
      </c>
      <c r="T381" s="144">
        <v>236</v>
      </c>
      <c r="U381" s="145">
        <v>230</v>
      </c>
      <c r="V381" s="146">
        <v>9862785</v>
      </c>
      <c r="W381" s="147">
        <v>423</v>
      </c>
      <c r="X381" s="148">
        <v>418</v>
      </c>
      <c r="Y381" s="143">
        <v>1796</v>
      </c>
      <c r="Z381" s="144">
        <v>188</v>
      </c>
      <c r="AA381" s="145">
        <v>177</v>
      </c>
      <c r="AB381" s="146">
        <v>823</v>
      </c>
      <c r="AC381" s="149">
        <v>352</v>
      </c>
      <c r="AD381" s="141">
        <v>0</v>
      </c>
      <c r="AE381" s="150">
        <v>100</v>
      </c>
      <c r="AF381" s="151">
        <v>0</v>
      </c>
    </row>
    <row r="382" spans="1:32" s="3" customFormat="1" ht="18.75" customHeight="1">
      <c r="A382" s="48">
        <v>380</v>
      </c>
      <c r="B382" s="49" t="s">
        <v>3052</v>
      </c>
      <c r="C382" s="70" t="s">
        <v>3052</v>
      </c>
      <c r="D382" s="51" t="s">
        <v>3056</v>
      </c>
      <c r="E382" s="52" t="s">
        <v>3052</v>
      </c>
      <c r="F382" s="53">
        <v>369</v>
      </c>
      <c r="G382" s="65" t="s">
        <v>3052</v>
      </c>
      <c r="H382" s="55">
        <v>411</v>
      </c>
      <c r="I382" s="56">
        <v>399</v>
      </c>
      <c r="J382" s="66" t="s">
        <v>3052</v>
      </c>
      <c r="K382" s="58">
        <v>425</v>
      </c>
      <c r="L382" s="59">
        <v>412</v>
      </c>
      <c r="M382" s="65" t="s">
        <v>3052</v>
      </c>
      <c r="N382" s="55">
        <v>350</v>
      </c>
      <c r="O382" s="56">
        <v>338</v>
      </c>
      <c r="P382" s="66" t="s">
        <v>3052</v>
      </c>
      <c r="Q382" s="58">
        <v>293</v>
      </c>
      <c r="R382" s="59">
        <v>282</v>
      </c>
      <c r="S382" s="65" t="s">
        <v>3052</v>
      </c>
      <c r="T382" s="55">
        <v>243</v>
      </c>
      <c r="U382" s="56">
        <v>237</v>
      </c>
      <c r="V382" s="66" t="s">
        <v>3052</v>
      </c>
      <c r="W382" s="58">
        <v>407</v>
      </c>
      <c r="X382" s="59">
        <v>402</v>
      </c>
      <c r="Y382" s="65" t="s">
        <v>3052</v>
      </c>
      <c r="Z382" s="55">
        <v>268</v>
      </c>
      <c r="AA382" s="56">
        <v>257</v>
      </c>
      <c r="AB382" s="66" t="s">
        <v>3052</v>
      </c>
      <c r="AC382" s="109">
        <v>341</v>
      </c>
      <c r="AD382" s="52">
        <v>0</v>
      </c>
      <c r="AE382" s="60">
        <v>100</v>
      </c>
      <c r="AF382" s="61">
        <v>0</v>
      </c>
    </row>
    <row r="383" spans="1:32" s="3" customFormat="1" ht="18.75" customHeight="1">
      <c r="A383" s="18">
        <v>381</v>
      </c>
      <c r="B383" s="19">
        <v>376</v>
      </c>
      <c r="C383" s="20" t="s">
        <v>2911</v>
      </c>
      <c r="D383" s="21" t="s">
        <v>88</v>
      </c>
      <c r="E383" s="22" t="s">
        <v>3052</v>
      </c>
      <c r="F383" s="23">
        <v>370</v>
      </c>
      <c r="G383" s="24">
        <v>111498916</v>
      </c>
      <c r="H383" s="25">
        <v>412</v>
      </c>
      <c r="I383" s="26">
        <v>400</v>
      </c>
      <c r="J383" s="27">
        <v>111665441</v>
      </c>
      <c r="K383" s="28" t="s">
        <v>3052</v>
      </c>
      <c r="L383" s="29" t="s">
        <v>3052</v>
      </c>
      <c r="M383" s="64" t="s">
        <v>3052</v>
      </c>
      <c r="N383" s="25">
        <v>378</v>
      </c>
      <c r="O383" s="26">
        <v>366</v>
      </c>
      <c r="P383" s="27">
        <v>34061146</v>
      </c>
      <c r="Q383" s="28">
        <v>420</v>
      </c>
      <c r="R383" s="29">
        <v>407</v>
      </c>
      <c r="S383" s="24">
        <v>71188267</v>
      </c>
      <c r="T383" s="25" t="s">
        <v>3052</v>
      </c>
      <c r="U383" s="26" t="s">
        <v>3052</v>
      </c>
      <c r="V383" s="69" t="s">
        <v>3052</v>
      </c>
      <c r="W383" s="28">
        <v>273</v>
      </c>
      <c r="X383" s="29">
        <v>269</v>
      </c>
      <c r="Y383" s="24">
        <v>25054</v>
      </c>
      <c r="Z383" s="25">
        <v>433</v>
      </c>
      <c r="AA383" s="26">
        <v>420</v>
      </c>
      <c r="AB383" s="27">
        <v>196</v>
      </c>
      <c r="AC383" s="107">
        <v>356</v>
      </c>
      <c r="AD383" s="22">
        <v>0</v>
      </c>
      <c r="AE383" s="30">
        <v>100</v>
      </c>
      <c r="AF383" s="31">
        <v>0</v>
      </c>
    </row>
    <row r="384" spans="1:32" s="3" customFormat="1" ht="18.75" customHeight="1">
      <c r="A384" s="32">
        <v>382</v>
      </c>
      <c r="B384" s="33">
        <v>379</v>
      </c>
      <c r="C384" s="34" t="s">
        <v>2382</v>
      </c>
      <c r="D384" s="35" t="s">
        <v>881</v>
      </c>
      <c r="E384" s="45" t="s">
        <v>3052</v>
      </c>
      <c r="F384" s="47">
        <v>371</v>
      </c>
      <c r="G384" s="38">
        <v>111175390</v>
      </c>
      <c r="H384" s="39">
        <v>371</v>
      </c>
      <c r="I384" s="40">
        <v>359</v>
      </c>
      <c r="J384" s="41">
        <v>127291745</v>
      </c>
      <c r="K384" s="42">
        <v>474</v>
      </c>
      <c r="L384" s="43">
        <v>461</v>
      </c>
      <c r="M384" s="38">
        <v>6208354</v>
      </c>
      <c r="N384" s="39">
        <v>351</v>
      </c>
      <c r="O384" s="40">
        <v>339</v>
      </c>
      <c r="P384" s="41">
        <v>41494629</v>
      </c>
      <c r="Q384" s="42">
        <v>362</v>
      </c>
      <c r="R384" s="43">
        <v>351</v>
      </c>
      <c r="S384" s="38">
        <v>99218908</v>
      </c>
      <c r="T384" s="39">
        <v>391</v>
      </c>
      <c r="U384" s="40">
        <v>381</v>
      </c>
      <c r="V384" s="41">
        <v>1093185</v>
      </c>
      <c r="W384" s="42">
        <v>288</v>
      </c>
      <c r="X384" s="43">
        <v>284</v>
      </c>
      <c r="Y384" s="38">
        <v>22742</v>
      </c>
      <c r="Z384" s="39">
        <v>400</v>
      </c>
      <c r="AA384" s="40">
        <v>387</v>
      </c>
      <c r="AB384" s="41">
        <v>265</v>
      </c>
      <c r="AC384" s="108">
        <v>311</v>
      </c>
      <c r="AD384" s="45">
        <v>0</v>
      </c>
      <c r="AE384" s="37">
        <v>100</v>
      </c>
      <c r="AF384" s="46">
        <v>0</v>
      </c>
    </row>
    <row r="385" spans="1:32" s="3" customFormat="1" ht="18.75" customHeight="1">
      <c r="A385" s="137">
        <v>383</v>
      </c>
      <c r="B385" s="138">
        <v>199</v>
      </c>
      <c r="C385" s="139" t="s">
        <v>669</v>
      </c>
      <c r="D385" s="140" t="s">
        <v>3056</v>
      </c>
      <c r="E385" s="141" t="s">
        <v>3052</v>
      </c>
      <c r="F385" s="142">
        <v>372</v>
      </c>
      <c r="G385" s="143">
        <v>110939000</v>
      </c>
      <c r="H385" s="144">
        <v>150</v>
      </c>
      <c r="I385" s="145">
        <v>141</v>
      </c>
      <c r="J385" s="146">
        <v>309822795</v>
      </c>
      <c r="K385" s="147">
        <v>242</v>
      </c>
      <c r="L385" s="148">
        <v>230</v>
      </c>
      <c r="M385" s="143">
        <v>40724071</v>
      </c>
      <c r="N385" s="144">
        <v>361</v>
      </c>
      <c r="O385" s="145">
        <v>349</v>
      </c>
      <c r="P385" s="146">
        <v>39915409</v>
      </c>
      <c r="Q385" s="147">
        <v>226</v>
      </c>
      <c r="R385" s="148">
        <v>216</v>
      </c>
      <c r="S385" s="143">
        <v>184008773</v>
      </c>
      <c r="T385" s="144">
        <v>470</v>
      </c>
      <c r="U385" s="145">
        <v>460</v>
      </c>
      <c r="V385" s="146">
        <v>-17924506</v>
      </c>
      <c r="W385" s="147">
        <v>257</v>
      </c>
      <c r="X385" s="148">
        <v>253</v>
      </c>
      <c r="Y385" s="143">
        <v>29588</v>
      </c>
      <c r="Z385" s="144">
        <v>173</v>
      </c>
      <c r="AA385" s="145">
        <v>162</v>
      </c>
      <c r="AB385" s="146">
        <v>915</v>
      </c>
      <c r="AC385" s="149">
        <v>384</v>
      </c>
      <c r="AD385" s="141">
        <v>0</v>
      </c>
      <c r="AE385" s="150">
        <v>73</v>
      </c>
      <c r="AF385" s="151">
        <v>27</v>
      </c>
    </row>
    <row r="386" spans="1:32" s="3" customFormat="1" ht="18.75" customHeight="1">
      <c r="A386" s="32">
        <v>384</v>
      </c>
      <c r="B386" s="33">
        <v>340</v>
      </c>
      <c r="C386" s="34" t="s">
        <v>932</v>
      </c>
      <c r="D386" s="35" t="s">
        <v>3051</v>
      </c>
      <c r="E386" s="45" t="s">
        <v>3052</v>
      </c>
      <c r="F386" s="47">
        <v>373</v>
      </c>
      <c r="G386" s="38">
        <v>110736177</v>
      </c>
      <c r="H386" s="39">
        <v>316</v>
      </c>
      <c r="I386" s="40">
        <v>306</v>
      </c>
      <c r="J386" s="41">
        <v>148789047</v>
      </c>
      <c r="K386" s="42">
        <v>370</v>
      </c>
      <c r="L386" s="43">
        <v>357</v>
      </c>
      <c r="M386" s="38">
        <v>20383633</v>
      </c>
      <c r="N386" s="39">
        <v>301</v>
      </c>
      <c r="O386" s="40">
        <v>290</v>
      </c>
      <c r="P386" s="41">
        <v>56755790</v>
      </c>
      <c r="Q386" s="42">
        <v>388</v>
      </c>
      <c r="R386" s="43">
        <v>376</v>
      </c>
      <c r="S386" s="38">
        <v>86789592</v>
      </c>
      <c r="T386" s="39">
        <v>337</v>
      </c>
      <c r="U386" s="40">
        <v>329</v>
      </c>
      <c r="V386" s="41">
        <v>3348003</v>
      </c>
      <c r="W386" s="42">
        <v>226</v>
      </c>
      <c r="X386" s="43">
        <v>222</v>
      </c>
      <c r="Y386" s="38">
        <v>36483</v>
      </c>
      <c r="Z386" s="39">
        <v>484</v>
      </c>
      <c r="AA386" s="40">
        <v>471</v>
      </c>
      <c r="AB386" s="41">
        <v>98</v>
      </c>
      <c r="AC386" s="108">
        <v>381</v>
      </c>
      <c r="AD386" s="45">
        <v>0</v>
      </c>
      <c r="AE386" s="37">
        <v>0</v>
      </c>
      <c r="AF386" s="46">
        <v>100</v>
      </c>
    </row>
    <row r="387" spans="1:32" s="3" customFormat="1" ht="18.75" customHeight="1">
      <c r="A387" s="48">
        <v>385</v>
      </c>
      <c r="B387" s="49">
        <v>437</v>
      </c>
      <c r="C387" s="50" t="s">
        <v>2005</v>
      </c>
      <c r="D387" s="51" t="s">
        <v>881</v>
      </c>
      <c r="E387" s="52" t="s">
        <v>3052</v>
      </c>
      <c r="F387" s="53">
        <v>374</v>
      </c>
      <c r="G387" s="54">
        <v>110119222</v>
      </c>
      <c r="H387" s="55">
        <v>418</v>
      </c>
      <c r="I387" s="56">
        <v>406</v>
      </c>
      <c r="J387" s="57">
        <v>110119222</v>
      </c>
      <c r="K387" s="58">
        <v>348</v>
      </c>
      <c r="L387" s="59">
        <v>335</v>
      </c>
      <c r="M387" s="54">
        <v>22431344</v>
      </c>
      <c r="N387" s="55">
        <v>359</v>
      </c>
      <c r="O387" s="56">
        <v>347</v>
      </c>
      <c r="P387" s="57">
        <v>40335760</v>
      </c>
      <c r="Q387" s="58">
        <v>372</v>
      </c>
      <c r="R387" s="59">
        <v>360</v>
      </c>
      <c r="S387" s="54">
        <v>95465264</v>
      </c>
      <c r="T387" s="55">
        <v>293</v>
      </c>
      <c r="U387" s="56">
        <v>285</v>
      </c>
      <c r="V387" s="57">
        <v>5492770</v>
      </c>
      <c r="W387" s="58">
        <v>195</v>
      </c>
      <c r="X387" s="59">
        <v>192</v>
      </c>
      <c r="Y387" s="54">
        <v>43234</v>
      </c>
      <c r="Z387" s="55">
        <v>361</v>
      </c>
      <c r="AA387" s="56">
        <v>348</v>
      </c>
      <c r="AB387" s="57">
        <v>329</v>
      </c>
      <c r="AC387" s="109">
        <v>381</v>
      </c>
      <c r="AD387" s="52">
        <v>0</v>
      </c>
      <c r="AE387" s="60">
        <v>100</v>
      </c>
      <c r="AF387" s="61">
        <v>0</v>
      </c>
    </row>
    <row r="388" spans="1:32" s="3" customFormat="1" ht="18.75" customHeight="1">
      <c r="A388" s="18">
        <v>386</v>
      </c>
      <c r="B388" s="19">
        <v>382</v>
      </c>
      <c r="C388" s="20" t="s">
        <v>80</v>
      </c>
      <c r="D388" s="21" t="s">
        <v>3058</v>
      </c>
      <c r="E388" s="22" t="s">
        <v>3052</v>
      </c>
      <c r="F388" s="23">
        <v>375</v>
      </c>
      <c r="G388" s="24">
        <v>109460802</v>
      </c>
      <c r="H388" s="25">
        <v>410</v>
      </c>
      <c r="I388" s="26">
        <v>398</v>
      </c>
      <c r="J388" s="27">
        <v>112580972</v>
      </c>
      <c r="K388" s="28">
        <v>466</v>
      </c>
      <c r="L388" s="29">
        <v>453</v>
      </c>
      <c r="M388" s="24">
        <v>7357759</v>
      </c>
      <c r="N388" s="25" t="s">
        <v>3052</v>
      </c>
      <c r="O388" s="26" t="s">
        <v>3052</v>
      </c>
      <c r="P388" s="69" t="s">
        <v>3052</v>
      </c>
      <c r="Q388" s="28" t="s">
        <v>3052</v>
      </c>
      <c r="R388" s="29" t="s">
        <v>3052</v>
      </c>
      <c r="S388" s="64" t="s">
        <v>3052</v>
      </c>
      <c r="T388" s="25">
        <v>325</v>
      </c>
      <c r="U388" s="26">
        <v>317</v>
      </c>
      <c r="V388" s="27">
        <v>3929888</v>
      </c>
      <c r="W388" s="28">
        <v>403</v>
      </c>
      <c r="X388" s="29">
        <v>398</v>
      </c>
      <c r="Y388" s="24">
        <v>4452</v>
      </c>
      <c r="Z388" s="25" t="s">
        <v>3052</v>
      </c>
      <c r="AA388" s="26" t="s">
        <v>3052</v>
      </c>
      <c r="AB388" s="69" t="s">
        <v>3052</v>
      </c>
      <c r="AC388" s="107">
        <v>372</v>
      </c>
      <c r="AD388" s="22">
        <v>0</v>
      </c>
      <c r="AE388" s="30">
        <v>100</v>
      </c>
      <c r="AF388" s="31">
        <v>0</v>
      </c>
    </row>
    <row r="389" spans="1:32" s="3" customFormat="1" ht="18.75" customHeight="1">
      <c r="A389" s="32">
        <v>387</v>
      </c>
      <c r="B389" s="33">
        <v>359</v>
      </c>
      <c r="C389" s="34" t="s">
        <v>2388</v>
      </c>
      <c r="D389" s="35" t="s">
        <v>3058</v>
      </c>
      <c r="E389" s="45" t="s">
        <v>3052</v>
      </c>
      <c r="F389" s="47">
        <v>376</v>
      </c>
      <c r="G389" s="38">
        <v>109364704</v>
      </c>
      <c r="H389" s="39">
        <v>415</v>
      </c>
      <c r="I389" s="40">
        <v>403</v>
      </c>
      <c r="J389" s="41">
        <v>110541416</v>
      </c>
      <c r="K389" s="42">
        <v>411</v>
      </c>
      <c r="L389" s="43">
        <v>398</v>
      </c>
      <c r="M389" s="38">
        <v>13953064</v>
      </c>
      <c r="N389" s="39">
        <v>305</v>
      </c>
      <c r="O389" s="40">
        <v>294</v>
      </c>
      <c r="P389" s="41">
        <v>55594219</v>
      </c>
      <c r="Q389" s="42">
        <v>381</v>
      </c>
      <c r="R389" s="43">
        <v>369</v>
      </c>
      <c r="S389" s="38">
        <v>91207396</v>
      </c>
      <c r="T389" s="39">
        <v>267</v>
      </c>
      <c r="U389" s="40">
        <v>260</v>
      </c>
      <c r="V389" s="41">
        <v>6956292</v>
      </c>
      <c r="W389" s="42">
        <v>364</v>
      </c>
      <c r="X389" s="43">
        <v>360</v>
      </c>
      <c r="Y389" s="38">
        <v>10520</v>
      </c>
      <c r="Z389" s="39">
        <v>172</v>
      </c>
      <c r="AA389" s="40">
        <v>161</v>
      </c>
      <c r="AB389" s="41">
        <v>924</v>
      </c>
      <c r="AC389" s="108">
        <v>324</v>
      </c>
      <c r="AD389" s="45">
        <v>0</v>
      </c>
      <c r="AE389" s="37">
        <v>100</v>
      </c>
      <c r="AF389" s="46">
        <v>0</v>
      </c>
    </row>
    <row r="390" spans="1:32" s="3" customFormat="1" ht="18.75" customHeight="1">
      <c r="A390" s="137">
        <v>388</v>
      </c>
      <c r="B390" s="138" t="s">
        <v>3052</v>
      </c>
      <c r="C390" s="139" t="s">
        <v>2394</v>
      </c>
      <c r="D390" s="140" t="s">
        <v>3056</v>
      </c>
      <c r="E390" s="141" t="s">
        <v>3052</v>
      </c>
      <c r="F390" s="142">
        <v>377</v>
      </c>
      <c r="G390" s="143">
        <v>108982665</v>
      </c>
      <c r="H390" s="144">
        <v>407</v>
      </c>
      <c r="I390" s="145">
        <v>395</v>
      </c>
      <c r="J390" s="146">
        <v>113368659</v>
      </c>
      <c r="K390" s="147">
        <v>326</v>
      </c>
      <c r="L390" s="148">
        <v>313</v>
      </c>
      <c r="M390" s="143">
        <v>26071756</v>
      </c>
      <c r="N390" s="144">
        <v>326</v>
      </c>
      <c r="O390" s="145">
        <v>315</v>
      </c>
      <c r="P390" s="146">
        <v>50089103</v>
      </c>
      <c r="Q390" s="147">
        <v>339</v>
      </c>
      <c r="R390" s="148">
        <v>328</v>
      </c>
      <c r="S390" s="143">
        <v>107623781</v>
      </c>
      <c r="T390" s="144">
        <v>244</v>
      </c>
      <c r="U390" s="145">
        <v>238</v>
      </c>
      <c r="V390" s="146">
        <v>8679506</v>
      </c>
      <c r="W390" s="147">
        <v>234</v>
      </c>
      <c r="X390" s="148">
        <v>230</v>
      </c>
      <c r="Y390" s="143">
        <v>33677</v>
      </c>
      <c r="Z390" s="144">
        <v>280</v>
      </c>
      <c r="AA390" s="145">
        <v>268</v>
      </c>
      <c r="AB390" s="146">
        <v>550</v>
      </c>
      <c r="AC390" s="149">
        <v>383</v>
      </c>
      <c r="AD390" s="141">
        <v>0</v>
      </c>
      <c r="AE390" s="150">
        <v>100</v>
      </c>
      <c r="AF390" s="151">
        <v>0</v>
      </c>
    </row>
    <row r="391" spans="1:32" s="3" customFormat="1" ht="18.75" customHeight="1">
      <c r="A391" s="137">
        <v>389</v>
      </c>
      <c r="B391" s="138">
        <v>373</v>
      </c>
      <c r="C391" s="139" t="s">
        <v>1307</v>
      </c>
      <c r="D391" s="140" t="s">
        <v>3056</v>
      </c>
      <c r="E391" s="141" t="s">
        <v>3052</v>
      </c>
      <c r="F391" s="142">
        <v>378</v>
      </c>
      <c r="G391" s="143">
        <v>108502630</v>
      </c>
      <c r="H391" s="144">
        <v>288</v>
      </c>
      <c r="I391" s="145">
        <v>278</v>
      </c>
      <c r="J391" s="146">
        <v>164376305</v>
      </c>
      <c r="K391" s="147">
        <v>408</v>
      </c>
      <c r="L391" s="148">
        <v>395</v>
      </c>
      <c r="M391" s="143">
        <v>14685324</v>
      </c>
      <c r="N391" s="144">
        <v>360</v>
      </c>
      <c r="O391" s="145">
        <v>348</v>
      </c>
      <c r="P391" s="146">
        <v>40154995</v>
      </c>
      <c r="Q391" s="147">
        <v>307</v>
      </c>
      <c r="R391" s="148">
        <v>296</v>
      </c>
      <c r="S391" s="143">
        <v>120625688</v>
      </c>
      <c r="T391" s="144">
        <v>375</v>
      </c>
      <c r="U391" s="145">
        <v>367</v>
      </c>
      <c r="V391" s="146">
        <v>1694162</v>
      </c>
      <c r="W391" s="147">
        <v>279</v>
      </c>
      <c r="X391" s="148">
        <v>275</v>
      </c>
      <c r="Y391" s="143">
        <v>23788</v>
      </c>
      <c r="Z391" s="144">
        <v>209</v>
      </c>
      <c r="AA391" s="145">
        <v>198</v>
      </c>
      <c r="AB391" s="146">
        <v>750</v>
      </c>
      <c r="AC391" s="149">
        <v>321</v>
      </c>
      <c r="AD391" s="141">
        <v>0</v>
      </c>
      <c r="AE391" s="150">
        <v>100</v>
      </c>
      <c r="AF391" s="151">
        <v>0</v>
      </c>
    </row>
    <row r="392" spans="1:32" s="3" customFormat="1" ht="18.75" customHeight="1">
      <c r="A392" s="48">
        <v>390</v>
      </c>
      <c r="B392" s="49">
        <v>433</v>
      </c>
      <c r="C392" s="50" t="s">
        <v>555</v>
      </c>
      <c r="D392" s="51" t="s">
        <v>88</v>
      </c>
      <c r="E392" s="52" t="s">
        <v>3052</v>
      </c>
      <c r="F392" s="53">
        <v>379</v>
      </c>
      <c r="G392" s="54">
        <v>108318325</v>
      </c>
      <c r="H392" s="55">
        <v>425</v>
      </c>
      <c r="I392" s="56">
        <v>413</v>
      </c>
      <c r="J392" s="57">
        <v>108347926</v>
      </c>
      <c r="K392" s="58">
        <v>441</v>
      </c>
      <c r="L392" s="59">
        <v>428</v>
      </c>
      <c r="M392" s="54">
        <v>10183675</v>
      </c>
      <c r="N392" s="55">
        <v>395</v>
      </c>
      <c r="O392" s="56">
        <v>383</v>
      </c>
      <c r="P392" s="57">
        <v>29206445</v>
      </c>
      <c r="Q392" s="58">
        <v>468</v>
      </c>
      <c r="R392" s="59">
        <v>455</v>
      </c>
      <c r="S392" s="54">
        <v>48554232</v>
      </c>
      <c r="T392" s="55">
        <v>345</v>
      </c>
      <c r="U392" s="56">
        <v>337</v>
      </c>
      <c r="V392" s="57">
        <v>3003293</v>
      </c>
      <c r="W392" s="58">
        <v>451</v>
      </c>
      <c r="X392" s="59">
        <v>445</v>
      </c>
      <c r="Y392" s="54">
        <v>166</v>
      </c>
      <c r="Z392" s="55">
        <v>475</v>
      </c>
      <c r="AA392" s="56">
        <v>462</v>
      </c>
      <c r="AB392" s="57">
        <v>116</v>
      </c>
      <c r="AC392" s="109">
        <v>369</v>
      </c>
      <c r="AD392" s="52">
        <v>0</v>
      </c>
      <c r="AE392" s="60">
        <v>100</v>
      </c>
      <c r="AF392" s="61">
        <v>0</v>
      </c>
    </row>
    <row r="393" spans="1:32" s="3" customFormat="1" ht="18.75" customHeight="1">
      <c r="A393" s="167">
        <v>391</v>
      </c>
      <c r="B393" s="168" t="s">
        <v>3052</v>
      </c>
      <c r="C393" s="169" t="s">
        <v>2004</v>
      </c>
      <c r="D393" s="170" t="s">
        <v>3056</v>
      </c>
      <c r="E393" s="182" t="s">
        <v>3052</v>
      </c>
      <c r="F393" s="180">
        <v>380</v>
      </c>
      <c r="G393" s="173">
        <v>108138105</v>
      </c>
      <c r="H393" s="174">
        <v>420</v>
      </c>
      <c r="I393" s="175">
        <v>408</v>
      </c>
      <c r="J393" s="176">
        <v>109334584</v>
      </c>
      <c r="K393" s="177">
        <v>391</v>
      </c>
      <c r="L393" s="178">
        <v>378</v>
      </c>
      <c r="M393" s="173">
        <v>16895553</v>
      </c>
      <c r="N393" s="174">
        <v>424</v>
      </c>
      <c r="O393" s="175">
        <v>412</v>
      </c>
      <c r="P393" s="176">
        <v>23194089</v>
      </c>
      <c r="Q393" s="177">
        <v>450</v>
      </c>
      <c r="R393" s="178">
        <v>437</v>
      </c>
      <c r="S393" s="173">
        <v>59477181</v>
      </c>
      <c r="T393" s="174">
        <v>311</v>
      </c>
      <c r="U393" s="175">
        <v>303</v>
      </c>
      <c r="V393" s="176">
        <v>4556567</v>
      </c>
      <c r="W393" s="177">
        <v>228</v>
      </c>
      <c r="X393" s="178">
        <v>224</v>
      </c>
      <c r="Y393" s="173">
        <v>35646</v>
      </c>
      <c r="Z393" s="174">
        <v>441</v>
      </c>
      <c r="AA393" s="175">
        <v>428</v>
      </c>
      <c r="AB393" s="176">
        <v>180</v>
      </c>
      <c r="AC393" s="179">
        <v>372</v>
      </c>
      <c r="AD393" s="171">
        <v>0</v>
      </c>
      <c r="AE393" s="180">
        <v>100</v>
      </c>
      <c r="AF393" s="181">
        <v>0</v>
      </c>
    </row>
    <row r="394" spans="1:32" s="3" customFormat="1" ht="18.75" customHeight="1">
      <c r="A394" s="32">
        <v>392</v>
      </c>
      <c r="B394" s="33">
        <v>459</v>
      </c>
      <c r="C394" s="34" t="s">
        <v>2269</v>
      </c>
      <c r="D394" s="35" t="s">
        <v>3106</v>
      </c>
      <c r="E394" s="45" t="s">
        <v>3052</v>
      </c>
      <c r="F394" s="47">
        <v>381</v>
      </c>
      <c r="G394" s="38">
        <v>107814917</v>
      </c>
      <c r="H394" s="39">
        <v>419</v>
      </c>
      <c r="I394" s="40">
        <v>407</v>
      </c>
      <c r="J394" s="41">
        <v>109803654</v>
      </c>
      <c r="K394" s="42">
        <v>450</v>
      </c>
      <c r="L394" s="43">
        <v>437</v>
      </c>
      <c r="M394" s="38">
        <v>9203532</v>
      </c>
      <c r="N394" s="39">
        <v>419</v>
      </c>
      <c r="O394" s="40">
        <v>407</v>
      </c>
      <c r="P394" s="41">
        <v>23873461</v>
      </c>
      <c r="Q394" s="42">
        <v>460</v>
      </c>
      <c r="R394" s="43">
        <v>447</v>
      </c>
      <c r="S394" s="38">
        <v>53608576</v>
      </c>
      <c r="T394" s="39">
        <v>338</v>
      </c>
      <c r="U394" s="40">
        <v>330</v>
      </c>
      <c r="V394" s="41">
        <v>3317951</v>
      </c>
      <c r="W394" s="42">
        <v>402</v>
      </c>
      <c r="X394" s="43">
        <v>397</v>
      </c>
      <c r="Y394" s="38">
        <v>4555</v>
      </c>
      <c r="Z394" s="39">
        <v>454</v>
      </c>
      <c r="AA394" s="40">
        <v>441</v>
      </c>
      <c r="AB394" s="41">
        <v>153</v>
      </c>
      <c r="AC394" s="108">
        <v>311</v>
      </c>
      <c r="AD394" s="45">
        <v>0</v>
      </c>
      <c r="AE394" s="37">
        <v>100</v>
      </c>
      <c r="AF394" s="46">
        <v>0</v>
      </c>
    </row>
    <row r="395" spans="1:32" s="3" customFormat="1" ht="18.75" customHeight="1">
      <c r="A395" s="137">
        <v>393</v>
      </c>
      <c r="B395" s="138">
        <v>350</v>
      </c>
      <c r="C395" s="139" t="s">
        <v>315</v>
      </c>
      <c r="D395" s="140" t="s">
        <v>3056</v>
      </c>
      <c r="E395" s="141" t="s">
        <v>3052</v>
      </c>
      <c r="F395" s="142">
        <v>382</v>
      </c>
      <c r="G395" s="143">
        <v>107631174</v>
      </c>
      <c r="H395" s="144">
        <v>388</v>
      </c>
      <c r="I395" s="145">
        <v>376</v>
      </c>
      <c r="J395" s="146">
        <v>118615665</v>
      </c>
      <c r="K395" s="147">
        <v>351</v>
      </c>
      <c r="L395" s="148">
        <v>338</v>
      </c>
      <c r="M395" s="143">
        <v>22037358</v>
      </c>
      <c r="N395" s="144">
        <v>300</v>
      </c>
      <c r="O395" s="145">
        <v>289</v>
      </c>
      <c r="P395" s="146">
        <v>56773317</v>
      </c>
      <c r="Q395" s="147">
        <v>205</v>
      </c>
      <c r="R395" s="148">
        <v>195</v>
      </c>
      <c r="S395" s="143">
        <v>203814898</v>
      </c>
      <c r="T395" s="144">
        <v>382</v>
      </c>
      <c r="U395" s="145">
        <v>373</v>
      </c>
      <c r="V395" s="146">
        <v>1439766</v>
      </c>
      <c r="W395" s="147">
        <v>231</v>
      </c>
      <c r="X395" s="148">
        <v>227</v>
      </c>
      <c r="Y395" s="143">
        <v>34354</v>
      </c>
      <c r="Z395" s="144">
        <v>123</v>
      </c>
      <c r="AA395" s="145">
        <v>113</v>
      </c>
      <c r="AB395" s="146">
        <v>1206</v>
      </c>
      <c r="AC395" s="149">
        <v>321</v>
      </c>
      <c r="AD395" s="141">
        <v>0</v>
      </c>
      <c r="AE395" s="150">
        <v>100</v>
      </c>
      <c r="AF395" s="151">
        <v>0</v>
      </c>
    </row>
    <row r="396" spans="1:32" s="3" customFormat="1" ht="18.75" customHeight="1">
      <c r="A396" s="32">
        <v>394</v>
      </c>
      <c r="B396" s="33">
        <v>403</v>
      </c>
      <c r="C396" s="34" t="s">
        <v>120</v>
      </c>
      <c r="D396" s="35" t="s">
        <v>3058</v>
      </c>
      <c r="E396" s="36" t="s">
        <v>3052</v>
      </c>
      <c r="F396" s="37">
        <v>383</v>
      </c>
      <c r="G396" s="38">
        <v>107596383</v>
      </c>
      <c r="H396" s="39">
        <v>426</v>
      </c>
      <c r="I396" s="40">
        <v>414</v>
      </c>
      <c r="J396" s="41">
        <v>107596383</v>
      </c>
      <c r="K396" s="42">
        <v>217</v>
      </c>
      <c r="L396" s="43">
        <v>205</v>
      </c>
      <c r="M396" s="38">
        <v>44927879</v>
      </c>
      <c r="N396" s="39">
        <v>302</v>
      </c>
      <c r="O396" s="40">
        <v>291</v>
      </c>
      <c r="P396" s="41">
        <v>56392055</v>
      </c>
      <c r="Q396" s="42">
        <v>393</v>
      </c>
      <c r="R396" s="43">
        <v>381</v>
      </c>
      <c r="S396" s="38">
        <v>83358000</v>
      </c>
      <c r="T396" s="39">
        <v>198</v>
      </c>
      <c r="U396" s="40">
        <v>192</v>
      </c>
      <c r="V396" s="41">
        <v>13909506</v>
      </c>
      <c r="W396" s="42">
        <v>148</v>
      </c>
      <c r="X396" s="43">
        <v>146</v>
      </c>
      <c r="Y396" s="38">
        <v>57203</v>
      </c>
      <c r="Z396" s="39">
        <v>131</v>
      </c>
      <c r="AA396" s="40">
        <v>121</v>
      </c>
      <c r="AB396" s="41">
        <v>1172</v>
      </c>
      <c r="AC396" s="108">
        <v>384</v>
      </c>
      <c r="AD396" s="45">
        <v>0</v>
      </c>
      <c r="AE396" s="37">
        <v>100</v>
      </c>
      <c r="AF396" s="46">
        <v>0</v>
      </c>
    </row>
    <row r="397" spans="1:32" s="3" customFormat="1" ht="18.75" customHeight="1">
      <c r="A397" s="48">
        <v>395</v>
      </c>
      <c r="B397" s="49">
        <v>181</v>
      </c>
      <c r="C397" s="50" t="s">
        <v>2773</v>
      </c>
      <c r="D397" s="51" t="s">
        <v>889</v>
      </c>
      <c r="E397" s="52" t="s">
        <v>3052</v>
      </c>
      <c r="F397" s="53">
        <v>384</v>
      </c>
      <c r="G397" s="54">
        <v>107327786</v>
      </c>
      <c r="H397" s="55">
        <v>427</v>
      </c>
      <c r="I397" s="56">
        <v>415</v>
      </c>
      <c r="J397" s="57">
        <v>107327786</v>
      </c>
      <c r="K397" s="58">
        <v>485</v>
      </c>
      <c r="L397" s="59">
        <v>472</v>
      </c>
      <c r="M397" s="54">
        <v>4002161</v>
      </c>
      <c r="N397" s="55">
        <v>465</v>
      </c>
      <c r="O397" s="56">
        <v>453</v>
      </c>
      <c r="P397" s="57">
        <v>13270139</v>
      </c>
      <c r="Q397" s="58">
        <v>495</v>
      </c>
      <c r="R397" s="59">
        <v>482</v>
      </c>
      <c r="S397" s="54">
        <v>31354419</v>
      </c>
      <c r="T397" s="55">
        <v>339</v>
      </c>
      <c r="U397" s="56">
        <v>331</v>
      </c>
      <c r="V397" s="57">
        <v>3228849</v>
      </c>
      <c r="W397" s="58">
        <v>133</v>
      </c>
      <c r="X397" s="59">
        <v>131</v>
      </c>
      <c r="Y397" s="54">
        <v>61426</v>
      </c>
      <c r="Z397" s="55">
        <v>389</v>
      </c>
      <c r="AA397" s="56">
        <v>376</v>
      </c>
      <c r="AB397" s="57">
        <v>283</v>
      </c>
      <c r="AC397" s="109">
        <v>312</v>
      </c>
      <c r="AD397" s="52">
        <v>0</v>
      </c>
      <c r="AE397" s="60">
        <v>100</v>
      </c>
      <c r="AF397" s="61">
        <v>0</v>
      </c>
    </row>
    <row r="398" spans="1:32" s="3" customFormat="1" ht="18.75" customHeight="1">
      <c r="A398" s="18">
        <v>396</v>
      </c>
      <c r="B398" s="19">
        <v>364</v>
      </c>
      <c r="C398" s="20" t="s">
        <v>3219</v>
      </c>
      <c r="D398" s="21" t="s">
        <v>88</v>
      </c>
      <c r="E398" s="22" t="s">
        <v>3052</v>
      </c>
      <c r="F398" s="23">
        <v>385</v>
      </c>
      <c r="G398" s="24">
        <v>107037403</v>
      </c>
      <c r="H398" s="25">
        <v>346</v>
      </c>
      <c r="I398" s="26">
        <v>335</v>
      </c>
      <c r="J398" s="27">
        <v>136825650</v>
      </c>
      <c r="K398" s="28">
        <v>468</v>
      </c>
      <c r="L398" s="29">
        <v>455</v>
      </c>
      <c r="M398" s="24">
        <v>7205739</v>
      </c>
      <c r="N398" s="25">
        <v>466</v>
      </c>
      <c r="O398" s="26">
        <v>454</v>
      </c>
      <c r="P398" s="27">
        <v>13023314</v>
      </c>
      <c r="Q398" s="28">
        <v>483</v>
      </c>
      <c r="R398" s="29">
        <v>470</v>
      </c>
      <c r="S398" s="24">
        <v>41982619</v>
      </c>
      <c r="T398" s="25">
        <v>377</v>
      </c>
      <c r="U398" s="26">
        <v>369</v>
      </c>
      <c r="V398" s="27">
        <v>1690628</v>
      </c>
      <c r="W398" s="28">
        <v>97</v>
      </c>
      <c r="X398" s="29">
        <v>95</v>
      </c>
      <c r="Y398" s="24">
        <v>87803</v>
      </c>
      <c r="Z398" s="25">
        <v>388</v>
      </c>
      <c r="AA398" s="26">
        <v>375</v>
      </c>
      <c r="AB398" s="27">
        <v>284</v>
      </c>
      <c r="AC398" s="107">
        <v>321</v>
      </c>
      <c r="AD398" s="22">
        <v>0</v>
      </c>
      <c r="AE398" s="30">
        <v>80</v>
      </c>
      <c r="AF398" s="31">
        <v>20</v>
      </c>
    </row>
    <row r="399" spans="1:32" s="3" customFormat="1" ht="18.75" customHeight="1">
      <c r="A399" s="32">
        <v>397</v>
      </c>
      <c r="B399" s="33" t="s">
        <v>3052</v>
      </c>
      <c r="C399" s="34" t="s">
        <v>1962</v>
      </c>
      <c r="D399" s="35" t="s">
        <v>816</v>
      </c>
      <c r="E399" s="45" t="s">
        <v>3052</v>
      </c>
      <c r="F399" s="47">
        <v>386</v>
      </c>
      <c r="G399" s="38">
        <v>105430085</v>
      </c>
      <c r="H399" s="39">
        <v>430</v>
      </c>
      <c r="I399" s="40">
        <v>418</v>
      </c>
      <c r="J399" s="41">
        <v>105430085</v>
      </c>
      <c r="K399" s="42">
        <v>198</v>
      </c>
      <c r="L399" s="43">
        <v>186</v>
      </c>
      <c r="M399" s="38">
        <v>49951060</v>
      </c>
      <c r="N399" s="39">
        <v>257</v>
      </c>
      <c r="O399" s="40">
        <v>248</v>
      </c>
      <c r="P399" s="41">
        <v>73553356</v>
      </c>
      <c r="Q399" s="42">
        <v>361</v>
      </c>
      <c r="R399" s="43">
        <v>350</v>
      </c>
      <c r="S399" s="38">
        <v>99296817</v>
      </c>
      <c r="T399" s="39">
        <v>112</v>
      </c>
      <c r="U399" s="40">
        <v>108</v>
      </c>
      <c r="V399" s="41">
        <v>32606627</v>
      </c>
      <c r="W399" s="42">
        <v>337</v>
      </c>
      <c r="X399" s="43">
        <v>333</v>
      </c>
      <c r="Y399" s="38">
        <v>13596</v>
      </c>
      <c r="Z399" s="39">
        <v>360</v>
      </c>
      <c r="AA399" s="40">
        <v>347</v>
      </c>
      <c r="AB399" s="41">
        <v>330</v>
      </c>
      <c r="AC399" s="108">
        <v>382</v>
      </c>
      <c r="AD399" s="45">
        <v>0</v>
      </c>
      <c r="AE399" s="37">
        <v>100</v>
      </c>
      <c r="AF399" s="46">
        <v>0</v>
      </c>
    </row>
    <row r="400" spans="1:32" s="3" customFormat="1" ht="18.75" customHeight="1">
      <c r="A400" s="137">
        <v>398</v>
      </c>
      <c r="B400" s="138">
        <v>378</v>
      </c>
      <c r="C400" s="139" t="s">
        <v>557</v>
      </c>
      <c r="D400" s="140" t="s">
        <v>3056</v>
      </c>
      <c r="E400" s="141" t="s">
        <v>3052</v>
      </c>
      <c r="F400" s="142">
        <v>387</v>
      </c>
      <c r="G400" s="143">
        <v>105213175</v>
      </c>
      <c r="H400" s="144">
        <v>329</v>
      </c>
      <c r="I400" s="145">
        <v>319</v>
      </c>
      <c r="J400" s="146">
        <v>144232357</v>
      </c>
      <c r="K400" s="147">
        <v>260</v>
      </c>
      <c r="L400" s="148">
        <v>248</v>
      </c>
      <c r="M400" s="143">
        <v>37361916</v>
      </c>
      <c r="N400" s="144">
        <v>327</v>
      </c>
      <c r="O400" s="145">
        <v>316</v>
      </c>
      <c r="P400" s="146">
        <v>50003476</v>
      </c>
      <c r="Q400" s="147">
        <v>286</v>
      </c>
      <c r="R400" s="148">
        <v>275</v>
      </c>
      <c r="S400" s="143">
        <v>137972783</v>
      </c>
      <c r="T400" s="144">
        <v>239</v>
      </c>
      <c r="U400" s="145">
        <v>233</v>
      </c>
      <c r="V400" s="146">
        <v>9539878</v>
      </c>
      <c r="W400" s="147">
        <v>295</v>
      </c>
      <c r="X400" s="148">
        <v>291</v>
      </c>
      <c r="Y400" s="143">
        <v>20946</v>
      </c>
      <c r="Z400" s="144">
        <v>61</v>
      </c>
      <c r="AA400" s="145">
        <v>53</v>
      </c>
      <c r="AB400" s="146">
        <v>1878</v>
      </c>
      <c r="AC400" s="149">
        <v>322</v>
      </c>
      <c r="AD400" s="141">
        <v>0</v>
      </c>
      <c r="AE400" s="150">
        <v>96</v>
      </c>
      <c r="AF400" s="151">
        <v>4</v>
      </c>
    </row>
    <row r="401" spans="1:32" s="3" customFormat="1" ht="18.75" customHeight="1">
      <c r="A401" s="137">
        <v>399</v>
      </c>
      <c r="B401" s="138" t="s">
        <v>3052</v>
      </c>
      <c r="C401" s="139" t="s">
        <v>2716</v>
      </c>
      <c r="D401" s="140" t="s">
        <v>3056</v>
      </c>
      <c r="E401" s="141" t="s">
        <v>3052</v>
      </c>
      <c r="F401" s="142">
        <v>388</v>
      </c>
      <c r="G401" s="143">
        <v>104961345</v>
      </c>
      <c r="H401" s="144">
        <v>394</v>
      </c>
      <c r="I401" s="145">
        <v>382</v>
      </c>
      <c r="J401" s="146">
        <v>117323465</v>
      </c>
      <c r="K401" s="147">
        <v>393</v>
      </c>
      <c r="L401" s="148">
        <v>380</v>
      </c>
      <c r="M401" s="143">
        <v>16655152</v>
      </c>
      <c r="N401" s="144">
        <v>202</v>
      </c>
      <c r="O401" s="145">
        <v>193</v>
      </c>
      <c r="P401" s="146">
        <v>100606670</v>
      </c>
      <c r="Q401" s="147">
        <v>314</v>
      </c>
      <c r="R401" s="148">
        <v>303</v>
      </c>
      <c r="S401" s="143">
        <v>117504118</v>
      </c>
      <c r="T401" s="144">
        <v>278</v>
      </c>
      <c r="U401" s="145">
        <v>271</v>
      </c>
      <c r="V401" s="146">
        <v>6345045</v>
      </c>
      <c r="W401" s="147">
        <v>187</v>
      </c>
      <c r="X401" s="148">
        <v>184</v>
      </c>
      <c r="Y401" s="143">
        <v>46803</v>
      </c>
      <c r="Z401" s="144">
        <v>225</v>
      </c>
      <c r="AA401" s="145">
        <v>214</v>
      </c>
      <c r="AB401" s="146">
        <v>715</v>
      </c>
      <c r="AC401" s="149">
        <v>321</v>
      </c>
      <c r="AD401" s="141">
        <v>0</v>
      </c>
      <c r="AE401" s="150">
        <v>100</v>
      </c>
      <c r="AF401" s="151">
        <v>0</v>
      </c>
    </row>
    <row r="402" spans="1:32" s="3" customFormat="1" ht="18.75" customHeight="1">
      <c r="A402" s="48">
        <v>400</v>
      </c>
      <c r="B402" s="49">
        <v>494</v>
      </c>
      <c r="C402" s="50" t="s">
        <v>1972</v>
      </c>
      <c r="D402" s="51" t="s">
        <v>3058</v>
      </c>
      <c r="E402" s="52" t="s">
        <v>3052</v>
      </c>
      <c r="F402" s="53">
        <v>389</v>
      </c>
      <c r="G402" s="54">
        <v>104887578</v>
      </c>
      <c r="H402" s="55">
        <v>267</v>
      </c>
      <c r="I402" s="56">
        <v>257</v>
      </c>
      <c r="J402" s="57">
        <v>179249283</v>
      </c>
      <c r="K402" s="58">
        <v>156</v>
      </c>
      <c r="L402" s="59">
        <v>147</v>
      </c>
      <c r="M402" s="54">
        <v>66359503</v>
      </c>
      <c r="N402" s="55">
        <v>81</v>
      </c>
      <c r="O402" s="56">
        <v>72</v>
      </c>
      <c r="P402" s="57">
        <v>240661383</v>
      </c>
      <c r="Q402" s="58">
        <v>74</v>
      </c>
      <c r="R402" s="59">
        <v>65</v>
      </c>
      <c r="S402" s="54">
        <v>491974837</v>
      </c>
      <c r="T402" s="55">
        <v>182</v>
      </c>
      <c r="U402" s="56">
        <v>176</v>
      </c>
      <c r="V402" s="57">
        <v>16585454</v>
      </c>
      <c r="W402" s="58">
        <v>446</v>
      </c>
      <c r="X402" s="59">
        <v>440</v>
      </c>
      <c r="Y402" s="54">
        <v>348</v>
      </c>
      <c r="Z402" s="55">
        <v>154</v>
      </c>
      <c r="AA402" s="56">
        <v>143</v>
      </c>
      <c r="AB402" s="57">
        <v>997</v>
      </c>
      <c r="AC402" s="109">
        <v>369</v>
      </c>
      <c r="AD402" s="52">
        <v>0</v>
      </c>
      <c r="AE402" s="60">
        <v>100</v>
      </c>
      <c r="AF402" s="61">
        <v>0</v>
      </c>
    </row>
    <row r="403" spans="1:32" s="3" customFormat="1" ht="18.75" customHeight="1">
      <c r="A403" s="18">
        <v>401</v>
      </c>
      <c r="B403" s="19" t="s">
        <v>3052</v>
      </c>
      <c r="C403" s="20" t="s">
        <v>659</v>
      </c>
      <c r="D403" s="21" t="s">
        <v>881</v>
      </c>
      <c r="E403" s="22" t="s">
        <v>3052</v>
      </c>
      <c r="F403" s="23">
        <v>390</v>
      </c>
      <c r="G403" s="24">
        <v>104781488</v>
      </c>
      <c r="H403" s="25">
        <v>408</v>
      </c>
      <c r="I403" s="26">
        <v>396</v>
      </c>
      <c r="J403" s="27">
        <v>113220816</v>
      </c>
      <c r="K403" s="28" t="s">
        <v>3052</v>
      </c>
      <c r="L403" s="29" t="s">
        <v>3052</v>
      </c>
      <c r="M403" s="64" t="s">
        <v>3052</v>
      </c>
      <c r="N403" s="25">
        <v>345</v>
      </c>
      <c r="O403" s="26">
        <v>333</v>
      </c>
      <c r="P403" s="27">
        <v>43172756</v>
      </c>
      <c r="Q403" s="28">
        <v>397</v>
      </c>
      <c r="R403" s="29">
        <v>385</v>
      </c>
      <c r="S403" s="24">
        <v>82183252</v>
      </c>
      <c r="T403" s="25" t="s">
        <v>3052</v>
      </c>
      <c r="U403" s="26" t="s">
        <v>3052</v>
      </c>
      <c r="V403" s="69" t="s">
        <v>3052</v>
      </c>
      <c r="W403" s="28">
        <v>220</v>
      </c>
      <c r="X403" s="29">
        <v>216</v>
      </c>
      <c r="Y403" s="24">
        <v>37651</v>
      </c>
      <c r="Z403" s="25">
        <v>346</v>
      </c>
      <c r="AA403" s="26">
        <v>334</v>
      </c>
      <c r="AB403" s="27">
        <v>380</v>
      </c>
      <c r="AC403" s="107">
        <v>384</v>
      </c>
      <c r="AD403" s="22">
        <v>0</v>
      </c>
      <c r="AE403" s="30">
        <v>40</v>
      </c>
      <c r="AF403" s="31">
        <v>60</v>
      </c>
    </row>
    <row r="404" spans="1:32" s="3" customFormat="1" ht="18.75" customHeight="1">
      <c r="A404" s="137">
        <v>402</v>
      </c>
      <c r="B404" s="138">
        <v>481</v>
      </c>
      <c r="C404" s="139" t="s">
        <v>1896</v>
      </c>
      <c r="D404" s="140" t="s">
        <v>3054</v>
      </c>
      <c r="E404" s="141">
        <v>12</v>
      </c>
      <c r="F404" s="142" t="s">
        <v>3052</v>
      </c>
      <c r="G404" s="143">
        <v>104688835</v>
      </c>
      <c r="H404" s="144">
        <v>365</v>
      </c>
      <c r="I404" s="145">
        <v>12</v>
      </c>
      <c r="J404" s="146">
        <v>129331257</v>
      </c>
      <c r="K404" s="147">
        <v>159</v>
      </c>
      <c r="L404" s="148">
        <v>10</v>
      </c>
      <c r="M404" s="143">
        <v>65984686</v>
      </c>
      <c r="N404" s="144">
        <v>283</v>
      </c>
      <c r="O404" s="145">
        <v>10</v>
      </c>
      <c r="P404" s="146">
        <v>62959400</v>
      </c>
      <c r="Q404" s="147">
        <v>228</v>
      </c>
      <c r="R404" s="148">
        <v>11</v>
      </c>
      <c r="S404" s="143">
        <v>180062277</v>
      </c>
      <c r="T404" s="144">
        <v>113</v>
      </c>
      <c r="U404" s="145">
        <v>5</v>
      </c>
      <c r="V404" s="146">
        <v>32297016</v>
      </c>
      <c r="W404" s="147">
        <v>442</v>
      </c>
      <c r="X404" s="148">
        <v>6</v>
      </c>
      <c r="Y404" s="143">
        <v>465</v>
      </c>
      <c r="Z404" s="144">
        <v>277</v>
      </c>
      <c r="AA404" s="145">
        <v>12</v>
      </c>
      <c r="AB404" s="146">
        <v>565</v>
      </c>
      <c r="AC404" s="149">
        <v>369</v>
      </c>
      <c r="AD404" s="141">
        <v>100</v>
      </c>
      <c r="AE404" s="150">
        <v>0</v>
      </c>
      <c r="AF404" s="151">
        <v>0</v>
      </c>
    </row>
    <row r="405" spans="1:32" s="3" customFormat="1" ht="18.75" customHeight="1">
      <c r="A405" s="32">
        <v>403</v>
      </c>
      <c r="B405" s="33">
        <v>468</v>
      </c>
      <c r="C405" s="34" t="s">
        <v>3234</v>
      </c>
      <c r="D405" s="35" t="s">
        <v>3098</v>
      </c>
      <c r="E405" s="45" t="s">
        <v>3052</v>
      </c>
      <c r="F405" s="47">
        <v>391</v>
      </c>
      <c r="G405" s="38">
        <v>104631319</v>
      </c>
      <c r="H405" s="39">
        <v>423</v>
      </c>
      <c r="I405" s="40">
        <v>411</v>
      </c>
      <c r="J405" s="41">
        <v>108876949</v>
      </c>
      <c r="K405" s="42">
        <v>437</v>
      </c>
      <c r="L405" s="43">
        <v>424</v>
      </c>
      <c r="M405" s="38">
        <v>10617716</v>
      </c>
      <c r="N405" s="39">
        <v>444</v>
      </c>
      <c r="O405" s="40">
        <v>432</v>
      </c>
      <c r="P405" s="41">
        <v>18809997</v>
      </c>
      <c r="Q405" s="42">
        <v>336</v>
      </c>
      <c r="R405" s="43">
        <v>325</v>
      </c>
      <c r="S405" s="38">
        <v>109303732</v>
      </c>
      <c r="T405" s="39">
        <v>381</v>
      </c>
      <c r="U405" s="40">
        <v>372</v>
      </c>
      <c r="V405" s="41">
        <v>1441887</v>
      </c>
      <c r="W405" s="42">
        <v>216</v>
      </c>
      <c r="X405" s="43">
        <v>212</v>
      </c>
      <c r="Y405" s="38">
        <v>38825</v>
      </c>
      <c r="Z405" s="39">
        <v>293</v>
      </c>
      <c r="AA405" s="40">
        <v>281</v>
      </c>
      <c r="AB405" s="41">
        <v>513</v>
      </c>
      <c r="AC405" s="108">
        <v>382</v>
      </c>
      <c r="AD405" s="45">
        <v>0</v>
      </c>
      <c r="AE405" s="37">
        <v>100</v>
      </c>
      <c r="AF405" s="46">
        <v>0</v>
      </c>
    </row>
    <row r="406" spans="1:32" s="3" customFormat="1" ht="18.75" customHeight="1">
      <c r="A406" s="32">
        <v>404</v>
      </c>
      <c r="B406" s="33">
        <v>383</v>
      </c>
      <c r="C406" s="34" t="s">
        <v>2680</v>
      </c>
      <c r="D406" s="35" t="s">
        <v>3058</v>
      </c>
      <c r="E406" s="45" t="s">
        <v>3052</v>
      </c>
      <c r="F406" s="47">
        <v>392</v>
      </c>
      <c r="G406" s="38">
        <v>104622561</v>
      </c>
      <c r="H406" s="39">
        <v>428</v>
      </c>
      <c r="I406" s="40">
        <v>416</v>
      </c>
      <c r="J406" s="41">
        <v>106122978</v>
      </c>
      <c r="K406" s="42">
        <v>445</v>
      </c>
      <c r="L406" s="43">
        <v>432</v>
      </c>
      <c r="M406" s="38">
        <v>9713920</v>
      </c>
      <c r="N406" s="39">
        <v>234</v>
      </c>
      <c r="O406" s="40">
        <v>225</v>
      </c>
      <c r="P406" s="41">
        <v>83207198</v>
      </c>
      <c r="Q406" s="42">
        <v>332</v>
      </c>
      <c r="R406" s="43">
        <v>321</v>
      </c>
      <c r="S406" s="38">
        <v>110509391</v>
      </c>
      <c r="T406" s="39">
        <v>317</v>
      </c>
      <c r="U406" s="40">
        <v>309</v>
      </c>
      <c r="V406" s="41">
        <v>4197362</v>
      </c>
      <c r="W406" s="42">
        <v>291</v>
      </c>
      <c r="X406" s="43">
        <v>287</v>
      </c>
      <c r="Y406" s="38">
        <v>21844</v>
      </c>
      <c r="Z406" s="39">
        <v>378</v>
      </c>
      <c r="AA406" s="40">
        <v>365</v>
      </c>
      <c r="AB406" s="41">
        <v>309</v>
      </c>
      <c r="AC406" s="108">
        <v>311</v>
      </c>
      <c r="AD406" s="45">
        <v>0</v>
      </c>
      <c r="AE406" s="37">
        <v>100</v>
      </c>
      <c r="AF406" s="46">
        <v>0</v>
      </c>
    </row>
    <row r="407" spans="1:32" s="3" customFormat="1" ht="18.75" customHeight="1">
      <c r="A407" s="48">
        <v>405</v>
      </c>
      <c r="B407" s="49" t="s">
        <v>3052</v>
      </c>
      <c r="C407" s="50" t="s">
        <v>549</v>
      </c>
      <c r="D407" s="51" t="s">
        <v>3056</v>
      </c>
      <c r="E407" s="52" t="s">
        <v>3052</v>
      </c>
      <c r="F407" s="53">
        <v>393</v>
      </c>
      <c r="G407" s="54">
        <v>104235023</v>
      </c>
      <c r="H407" s="55">
        <v>387</v>
      </c>
      <c r="I407" s="56">
        <v>375</v>
      </c>
      <c r="J407" s="57">
        <v>119004592</v>
      </c>
      <c r="K407" s="58">
        <v>446</v>
      </c>
      <c r="L407" s="59">
        <v>433</v>
      </c>
      <c r="M407" s="54">
        <v>9655581</v>
      </c>
      <c r="N407" s="55">
        <v>456</v>
      </c>
      <c r="O407" s="56">
        <v>444</v>
      </c>
      <c r="P407" s="57">
        <v>15526078</v>
      </c>
      <c r="Q407" s="58">
        <v>357</v>
      </c>
      <c r="R407" s="59">
        <v>346</v>
      </c>
      <c r="S407" s="54">
        <v>101113394</v>
      </c>
      <c r="T407" s="55">
        <v>359</v>
      </c>
      <c r="U407" s="56">
        <v>351</v>
      </c>
      <c r="V407" s="57">
        <v>2514563</v>
      </c>
      <c r="W407" s="58">
        <v>176</v>
      </c>
      <c r="X407" s="59">
        <v>173</v>
      </c>
      <c r="Y407" s="54">
        <v>49224</v>
      </c>
      <c r="Z407" s="55">
        <v>428</v>
      </c>
      <c r="AA407" s="56">
        <v>415</v>
      </c>
      <c r="AB407" s="57">
        <v>218</v>
      </c>
      <c r="AC407" s="109">
        <v>371</v>
      </c>
      <c r="AD407" s="52">
        <v>0</v>
      </c>
      <c r="AE407" s="60">
        <v>100</v>
      </c>
      <c r="AF407" s="61">
        <v>0</v>
      </c>
    </row>
    <row r="408" spans="1:32" s="3" customFormat="1" ht="18.75" customHeight="1">
      <c r="A408" s="167">
        <v>406</v>
      </c>
      <c r="B408" s="168">
        <v>381</v>
      </c>
      <c r="C408" s="169" t="s">
        <v>2717</v>
      </c>
      <c r="D408" s="170" t="s">
        <v>3056</v>
      </c>
      <c r="E408" s="171" t="s">
        <v>3052</v>
      </c>
      <c r="F408" s="172">
        <v>394</v>
      </c>
      <c r="G408" s="173">
        <v>103742516</v>
      </c>
      <c r="H408" s="174">
        <v>374</v>
      </c>
      <c r="I408" s="175">
        <v>362</v>
      </c>
      <c r="J408" s="176">
        <v>126608057</v>
      </c>
      <c r="K408" s="177">
        <v>311</v>
      </c>
      <c r="L408" s="178">
        <v>298</v>
      </c>
      <c r="M408" s="173">
        <v>28414708</v>
      </c>
      <c r="N408" s="174">
        <v>406</v>
      </c>
      <c r="O408" s="175">
        <v>394</v>
      </c>
      <c r="P408" s="176">
        <v>26684368</v>
      </c>
      <c r="Q408" s="177">
        <v>413</v>
      </c>
      <c r="R408" s="178">
        <v>400</v>
      </c>
      <c r="S408" s="173">
        <v>74313249</v>
      </c>
      <c r="T408" s="174">
        <v>241</v>
      </c>
      <c r="U408" s="175">
        <v>235</v>
      </c>
      <c r="V408" s="176">
        <v>8978584</v>
      </c>
      <c r="W408" s="177">
        <v>274</v>
      </c>
      <c r="X408" s="178">
        <v>270</v>
      </c>
      <c r="Y408" s="173">
        <v>24750</v>
      </c>
      <c r="Z408" s="174">
        <v>442</v>
      </c>
      <c r="AA408" s="175">
        <v>429</v>
      </c>
      <c r="AB408" s="176">
        <v>178</v>
      </c>
      <c r="AC408" s="179">
        <v>356</v>
      </c>
      <c r="AD408" s="171">
        <v>0</v>
      </c>
      <c r="AE408" s="180">
        <v>100</v>
      </c>
      <c r="AF408" s="181">
        <v>0</v>
      </c>
    </row>
    <row r="409" spans="1:32" s="3" customFormat="1" ht="18.75" customHeight="1">
      <c r="A409" s="137">
        <v>407</v>
      </c>
      <c r="B409" s="138">
        <v>416</v>
      </c>
      <c r="C409" s="139" t="s">
        <v>1197</v>
      </c>
      <c r="D409" s="140" t="s">
        <v>3056</v>
      </c>
      <c r="E409" s="185" t="s">
        <v>3052</v>
      </c>
      <c r="F409" s="150">
        <v>395</v>
      </c>
      <c r="G409" s="143">
        <v>103716423</v>
      </c>
      <c r="H409" s="144">
        <v>422</v>
      </c>
      <c r="I409" s="145">
        <v>410</v>
      </c>
      <c r="J409" s="146">
        <v>108913392</v>
      </c>
      <c r="K409" s="147">
        <v>360</v>
      </c>
      <c r="L409" s="148">
        <v>347</v>
      </c>
      <c r="M409" s="143">
        <v>21086303</v>
      </c>
      <c r="N409" s="144">
        <v>256</v>
      </c>
      <c r="O409" s="145">
        <v>247</v>
      </c>
      <c r="P409" s="146">
        <v>73785211</v>
      </c>
      <c r="Q409" s="147">
        <v>359</v>
      </c>
      <c r="R409" s="148">
        <v>348</v>
      </c>
      <c r="S409" s="143">
        <v>99574124</v>
      </c>
      <c r="T409" s="144">
        <v>305</v>
      </c>
      <c r="U409" s="145">
        <v>297</v>
      </c>
      <c r="V409" s="146">
        <v>5028045</v>
      </c>
      <c r="W409" s="147">
        <v>251</v>
      </c>
      <c r="X409" s="148">
        <v>247</v>
      </c>
      <c r="Y409" s="143">
        <v>30536</v>
      </c>
      <c r="Z409" s="144">
        <v>398</v>
      </c>
      <c r="AA409" s="145">
        <v>385</v>
      </c>
      <c r="AB409" s="146">
        <v>268</v>
      </c>
      <c r="AC409" s="149">
        <v>356</v>
      </c>
      <c r="AD409" s="141">
        <v>0</v>
      </c>
      <c r="AE409" s="150">
        <v>100</v>
      </c>
      <c r="AF409" s="151">
        <v>0</v>
      </c>
    </row>
    <row r="410" spans="1:32" s="3" customFormat="1" ht="18.75" customHeight="1">
      <c r="A410" s="32">
        <v>408</v>
      </c>
      <c r="B410" s="33">
        <v>426</v>
      </c>
      <c r="C410" s="34" t="s">
        <v>55</v>
      </c>
      <c r="D410" s="35" t="s">
        <v>270</v>
      </c>
      <c r="E410" s="45" t="s">
        <v>3052</v>
      </c>
      <c r="F410" s="47">
        <v>396</v>
      </c>
      <c r="G410" s="38">
        <v>102326337</v>
      </c>
      <c r="H410" s="39">
        <v>437</v>
      </c>
      <c r="I410" s="40">
        <v>425</v>
      </c>
      <c r="J410" s="41">
        <v>102326337</v>
      </c>
      <c r="K410" s="42">
        <v>458</v>
      </c>
      <c r="L410" s="43">
        <v>445</v>
      </c>
      <c r="M410" s="38">
        <v>8581291</v>
      </c>
      <c r="N410" s="39">
        <v>447</v>
      </c>
      <c r="O410" s="40">
        <v>435</v>
      </c>
      <c r="P410" s="41">
        <v>18154035</v>
      </c>
      <c r="Q410" s="42">
        <v>493</v>
      </c>
      <c r="R410" s="43">
        <v>480</v>
      </c>
      <c r="S410" s="38">
        <v>34550477</v>
      </c>
      <c r="T410" s="39">
        <v>354</v>
      </c>
      <c r="U410" s="40">
        <v>346</v>
      </c>
      <c r="V410" s="41">
        <v>2677719</v>
      </c>
      <c r="W410" s="42">
        <v>449</v>
      </c>
      <c r="X410" s="43">
        <v>443</v>
      </c>
      <c r="Y410" s="38">
        <v>250</v>
      </c>
      <c r="Z410" s="39">
        <v>451</v>
      </c>
      <c r="AA410" s="40">
        <v>438</v>
      </c>
      <c r="AB410" s="41">
        <v>163</v>
      </c>
      <c r="AC410" s="108">
        <v>384</v>
      </c>
      <c r="AD410" s="45">
        <v>0</v>
      </c>
      <c r="AE410" s="37">
        <v>80</v>
      </c>
      <c r="AF410" s="46">
        <v>20</v>
      </c>
    </row>
    <row r="411" spans="1:32" s="3" customFormat="1" ht="18.75" customHeight="1">
      <c r="A411" s="137">
        <v>409</v>
      </c>
      <c r="B411" s="138">
        <v>482</v>
      </c>
      <c r="C411" s="139" t="s">
        <v>2718</v>
      </c>
      <c r="D411" s="140" t="s">
        <v>3056</v>
      </c>
      <c r="E411" s="141" t="s">
        <v>3052</v>
      </c>
      <c r="F411" s="142">
        <v>397</v>
      </c>
      <c r="G411" s="143">
        <v>102153466</v>
      </c>
      <c r="H411" s="144">
        <v>432</v>
      </c>
      <c r="I411" s="145">
        <v>420</v>
      </c>
      <c r="J411" s="146">
        <v>104244124</v>
      </c>
      <c r="K411" s="147" t="s">
        <v>3052</v>
      </c>
      <c r="L411" s="148" t="s">
        <v>3052</v>
      </c>
      <c r="M411" s="186" t="s">
        <v>3052</v>
      </c>
      <c r="N411" s="144" t="s">
        <v>3052</v>
      </c>
      <c r="O411" s="145" t="s">
        <v>3052</v>
      </c>
      <c r="P411" s="187" t="s">
        <v>3052</v>
      </c>
      <c r="Q411" s="147" t="s">
        <v>3052</v>
      </c>
      <c r="R411" s="148" t="s">
        <v>3052</v>
      </c>
      <c r="S411" s="186" t="s">
        <v>3052</v>
      </c>
      <c r="T411" s="144" t="s">
        <v>3052</v>
      </c>
      <c r="U411" s="145" t="s">
        <v>3052</v>
      </c>
      <c r="V411" s="187" t="s">
        <v>3052</v>
      </c>
      <c r="W411" s="147" t="s">
        <v>3052</v>
      </c>
      <c r="X411" s="148" t="s">
        <v>3052</v>
      </c>
      <c r="Y411" s="186" t="s">
        <v>3052</v>
      </c>
      <c r="Z411" s="144" t="s">
        <v>3052</v>
      </c>
      <c r="AA411" s="145" t="s">
        <v>3052</v>
      </c>
      <c r="AB411" s="187" t="s">
        <v>3052</v>
      </c>
      <c r="AC411" s="149">
        <v>372</v>
      </c>
      <c r="AD411" s="141">
        <v>0</v>
      </c>
      <c r="AE411" s="150">
        <v>100</v>
      </c>
      <c r="AF411" s="151">
        <v>0</v>
      </c>
    </row>
    <row r="412" spans="1:32" s="3" customFormat="1" ht="18.75" customHeight="1">
      <c r="A412" s="48">
        <v>410</v>
      </c>
      <c r="B412" s="49">
        <v>445</v>
      </c>
      <c r="C412" s="50" t="s">
        <v>3231</v>
      </c>
      <c r="D412" s="51" t="s">
        <v>3098</v>
      </c>
      <c r="E412" s="52" t="s">
        <v>3052</v>
      </c>
      <c r="F412" s="53">
        <v>398</v>
      </c>
      <c r="G412" s="54">
        <v>102026453</v>
      </c>
      <c r="H412" s="55">
        <v>417</v>
      </c>
      <c r="I412" s="56">
        <v>405</v>
      </c>
      <c r="J412" s="57">
        <v>110186231</v>
      </c>
      <c r="K412" s="58">
        <v>491</v>
      </c>
      <c r="L412" s="59">
        <v>478</v>
      </c>
      <c r="M412" s="54">
        <v>2512476</v>
      </c>
      <c r="N412" s="55">
        <v>422</v>
      </c>
      <c r="O412" s="56">
        <v>410</v>
      </c>
      <c r="P412" s="57">
        <v>23575291</v>
      </c>
      <c r="Q412" s="58">
        <v>462</v>
      </c>
      <c r="R412" s="59">
        <v>449</v>
      </c>
      <c r="S412" s="54">
        <v>52323703</v>
      </c>
      <c r="T412" s="55">
        <v>392</v>
      </c>
      <c r="U412" s="56">
        <v>382</v>
      </c>
      <c r="V412" s="57">
        <v>1062955</v>
      </c>
      <c r="W412" s="58">
        <v>453</v>
      </c>
      <c r="X412" s="59">
        <v>446</v>
      </c>
      <c r="Y412" s="54">
        <v>133</v>
      </c>
      <c r="Z412" s="55">
        <v>457</v>
      </c>
      <c r="AA412" s="56">
        <v>444</v>
      </c>
      <c r="AB412" s="57">
        <v>150</v>
      </c>
      <c r="AC412" s="109">
        <v>311</v>
      </c>
      <c r="AD412" s="52">
        <v>0</v>
      </c>
      <c r="AE412" s="60">
        <v>100</v>
      </c>
      <c r="AF412" s="61">
        <v>0</v>
      </c>
    </row>
    <row r="413" spans="1:32" s="3" customFormat="1" ht="18.75" customHeight="1">
      <c r="A413" s="18">
        <v>411</v>
      </c>
      <c r="B413" s="19">
        <v>423</v>
      </c>
      <c r="C413" s="20" t="s">
        <v>2249</v>
      </c>
      <c r="D413" s="21" t="s">
        <v>3106</v>
      </c>
      <c r="E413" s="22" t="s">
        <v>3052</v>
      </c>
      <c r="F413" s="23">
        <v>399</v>
      </c>
      <c r="G413" s="24">
        <v>101987170</v>
      </c>
      <c r="H413" s="25">
        <v>421</v>
      </c>
      <c r="I413" s="26">
        <v>409</v>
      </c>
      <c r="J413" s="27">
        <v>109262565</v>
      </c>
      <c r="K413" s="28">
        <v>426</v>
      </c>
      <c r="L413" s="29">
        <v>413</v>
      </c>
      <c r="M413" s="24">
        <v>11674646</v>
      </c>
      <c r="N413" s="25">
        <v>338</v>
      </c>
      <c r="O413" s="26">
        <v>326</v>
      </c>
      <c r="P413" s="27">
        <v>45872137</v>
      </c>
      <c r="Q413" s="28">
        <v>375</v>
      </c>
      <c r="R413" s="29">
        <v>363</v>
      </c>
      <c r="S413" s="24">
        <v>94426068</v>
      </c>
      <c r="T413" s="25">
        <v>316</v>
      </c>
      <c r="U413" s="26">
        <v>308</v>
      </c>
      <c r="V413" s="27">
        <v>4225171</v>
      </c>
      <c r="W413" s="28">
        <v>182</v>
      </c>
      <c r="X413" s="29">
        <v>179</v>
      </c>
      <c r="Y413" s="24">
        <v>47797</v>
      </c>
      <c r="Z413" s="25">
        <v>383</v>
      </c>
      <c r="AA413" s="26">
        <v>370</v>
      </c>
      <c r="AB413" s="27">
        <v>296</v>
      </c>
      <c r="AC413" s="107">
        <v>321</v>
      </c>
      <c r="AD413" s="22">
        <v>0</v>
      </c>
      <c r="AE413" s="30">
        <v>100</v>
      </c>
      <c r="AF413" s="31">
        <v>0</v>
      </c>
    </row>
    <row r="414" spans="1:32" s="3" customFormat="1" ht="18.75" customHeight="1">
      <c r="A414" s="137">
        <v>412</v>
      </c>
      <c r="B414" s="138" t="s">
        <v>3052</v>
      </c>
      <c r="C414" s="139" t="s">
        <v>2719</v>
      </c>
      <c r="D414" s="140" t="s">
        <v>3056</v>
      </c>
      <c r="E414" s="141" t="s">
        <v>3052</v>
      </c>
      <c r="F414" s="142">
        <v>400</v>
      </c>
      <c r="G414" s="143">
        <v>101167645</v>
      </c>
      <c r="H414" s="144">
        <v>214</v>
      </c>
      <c r="I414" s="145">
        <v>204</v>
      </c>
      <c r="J414" s="146">
        <v>214429422</v>
      </c>
      <c r="K414" s="147">
        <v>473</v>
      </c>
      <c r="L414" s="148">
        <v>460</v>
      </c>
      <c r="M414" s="143">
        <v>6464099</v>
      </c>
      <c r="N414" s="144">
        <v>462</v>
      </c>
      <c r="O414" s="145">
        <v>450</v>
      </c>
      <c r="P414" s="146">
        <v>13468120</v>
      </c>
      <c r="Q414" s="147">
        <v>432</v>
      </c>
      <c r="R414" s="148">
        <v>419</v>
      </c>
      <c r="S414" s="143">
        <v>66766410</v>
      </c>
      <c r="T414" s="144">
        <v>386</v>
      </c>
      <c r="U414" s="145">
        <v>376</v>
      </c>
      <c r="V414" s="146">
        <v>1340129</v>
      </c>
      <c r="W414" s="147">
        <v>254</v>
      </c>
      <c r="X414" s="148">
        <v>250</v>
      </c>
      <c r="Y414" s="143">
        <v>30233</v>
      </c>
      <c r="Z414" s="144">
        <v>476</v>
      </c>
      <c r="AA414" s="145">
        <v>463</v>
      </c>
      <c r="AB414" s="146">
        <v>113</v>
      </c>
      <c r="AC414" s="149">
        <v>311</v>
      </c>
      <c r="AD414" s="141">
        <v>0</v>
      </c>
      <c r="AE414" s="150">
        <v>100</v>
      </c>
      <c r="AF414" s="151">
        <v>0</v>
      </c>
    </row>
    <row r="415" spans="1:32" s="3" customFormat="1" ht="18.75" customHeight="1">
      <c r="A415" s="32">
        <v>413</v>
      </c>
      <c r="B415" s="33">
        <v>412</v>
      </c>
      <c r="C415" s="34" t="s">
        <v>1040</v>
      </c>
      <c r="D415" s="35" t="s">
        <v>3154</v>
      </c>
      <c r="E415" s="45" t="s">
        <v>3052</v>
      </c>
      <c r="F415" s="47">
        <v>401</v>
      </c>
      <c r="G415" s="38">
        <v>100881387</v>
      </c>
      <c r="H415" s="39">
        <v>441</v>
      </c>
      <c r="I415" s="40">
        <v>429</v>
      </c>
      <c r="J415" s="41">
        <v>101889522</v>
      </c>
      <c r="K415" s="42">
        <v>287</v>
      </c>
      <c r="L415" s="43">
        <v>275</v>
      </c>
      <c r="M415" s="38">
        <v>32715637</v>
      </c>
      <c r="N415" s="39">
        <v>403</v>
      </c>
      <c r="O415" s="40">
        <v>391</v>
      </c>
      <c r="P415" s="41">
        <v>26924179</v>
      </c>
      <c r="Q415" s="42">
        <v>471</v>
      </c>
      <c r="R415" s="43">
        <v>458</v>
      </c>
      <c r="S415" s="38">
        <v>47865550</v>
      </c>
      <c r="T415" s="39">
        <v>252</v>
      </c>
      <c r="U415" s="40">
        <v>246</v>
      </c>
      <c r="V415" s="41">
        <v>7693660</v>
      </c>
      <c r="W415" s="42">
        <v>369</v>
      </c>
      <c r="X415" s="43">
        <v>365</v>
      </c>
      <c r="Y415" s="38">
        <v>9547</v>
      </c>
      <c r="Z415" s="39">
        <v>190</v>
      </c>
      <c r="AA415" s="40">
        <v>179</v>
      </c>
      <c r="AB415" s="41">
        <v>818</v>
      </c>
      <c r="AC415" s="108">
        <v>311</v>
      </c>
      <c r="AD415" s="45">
        <v>0</v>
      </c>
      <c r="AE415" s="37">
        <v>93.77</v>
      </c>
      <c r="AF415" s="46">
        <v>6.23</v>
      </c>
    </row>
    <row r="416" spans="1:32" s="3" customFormat="1" ht="18.75" customHeight="1">
      <c r="A416" s="137">
        <v>414</v>
      </c>
      <c r="B416" s="138">
        <v>398</v>
      </c>
      <c r="C416" s="139" t="s">
        <v>79</v>
      </c>
      <c r="D416" s="140" t="s">
        <v>3056</v>
      </c>
      <c r="E416" s="141" t="s">
        <v>3052</v>
      </c>
      <c r="F416" s="142">
        <v>402</v>
      </c>
      <c r="G416" s="143">
        <v>100761045</v>
      </c>
      <c r="H416" s="144">
        <v>435</v>
      </c>
      <c r="I416" s="145">
        <v>423</v>
      </c>
      <c r="J416" s="146">
        <v>102854229</v>
      </c>
      <c r="K416" s="147">
        <v>452</v>
      </c>
      <c r="L416" s="148">
        <v>439</v>
      </c>
      <c r="M416" s="143">
        <v>9164867</v>
      </c>
      <c r="N416" s="144">
        <v>472</v>
      </c>
      <c r="O416" s="145">
        <v>459</v>
      </c>
      <c r="P416" s="146">
        <v>11387251</v>
      </c>
      <c r="Q416" s="147">
        <v>490</v>
      </c>
      <c r="R416" s="148">
        <v>477</v>
      </c>
      <c r="S416" s="143">
        <v>35624538</v>
      </c>
      <c r="T416" s="144">
        <v>403</v>
      </c>
      <c r="U416" s="145">
        <v>393</v>
      </c>
      <c r="V416" s="146">
        <v>826442</v>
      </c>
      <c r="W416" s="147">
        <v>122</v>
      </c>
      <c r="X416" s="148">
        <v>120</v>
      </c>
      <c r="Y416" s="143">
        <v>68100</v>
      </c>
      <c r="Z416" s="144">
        <v>312</v>
      </c>
      <c r="AA416" s="145">
        <v>300</v>
      </c>
      <c r="AB416" s="146">
        <v>449</v>
      </c>
      <c r="AC416" s="149">
        <v>322</v>
      </c>
      <c r="AD416" s="141">
        <v>0</v>
      </c>
      <c r="AE416" s="150">
        <v>100</v>
      </c>
      <c r="AF416" s="151">
        <v>0</v>
      </c>
    </row>
    <row r="417" spans="1:32" s="3" customFormat="1" ht="18.75" customHeight="1">
      <c r="A417" s="48">
        <v>415</v>
      </c>
      <c r="B417" s="49">
        <v>404</v>
      </c>
      <c r="C417" s="50" t="s">
        <v>2645</v>
      </c>
      <c r="D417" s="51" t="s">
        <v>3058</v>
      </c>
      <c r="E417" s="52" t="s">
        <v>3052</v>
      </c>
      <c r="F417" s="53">
        <v>403</v>
      </c>
      <c r="G417" s="54">
        <v>100617754</v>
      </c>
      <c r="H417" s="55">
        <v>443</v>
      </c>
      <c r="I417" s="56">
        <v>431</v>
      </c>
      <c r="J417" s="57">
        <v>100617754</v>
      </c>
      <c r="K417" s="58">
        <v>334</v>
      </c>
      <c r="L417" s="59">
        <v>321</v>
      </c>
      <c r="M417" s="54">
        <v>24304395</v>
      </c>
      <c r="N417" s="55">
        <v>365</v>
      </c>
      <c r="O417" s="56">
        <v>353</v>
      </c>
      <c r="P417" s="57">
        <v>37446983</v>
      </c>
      <c r="Q417" s="58">
        <v>429</v>
      </c>
      <c r="R417" s="59">
        <v>416</v>
      </c>
      <c r="S417" s="54">
        <v>68073506</v>
      </c>
      <c r="T417" s="55">
        <v>283</v>
      </c>
      <c r="U417" s="56">
        <v>276</v>
      </c>
      <c r="V417" s="57">
        <v>5981450</v>
      </c>
      <c r="W417" s="58">
        <v>413</v>
      </c>
      <c r="X417" s="59">
        <v>408</v>
      </c>
      <c r="Y417" s="54">
        <v>2852</v>
      </c>
      <c r="Z417" s="55">
        <v>296</v>
      </c>
      <c r="AA417" s="56">
        <v>284</v>
      </c>
      <c r="AB417" s="57">
        <v>503</v>
      </c>
      <c r="AC417" s="109">
        <v>311</v>
      </c>
      <c r="AD417" s="52">
        <v>0</v>
      </c>
      <c r="AE417" s="60">
        <v>100</v>
      </c>
      <c r="AF417" s="61">
        <v>0</v>
      </c>
    </row>
    <row r="418" spans="1:32" s="3" customFormat="1" ht="18.75" customHeight="1">
      <c r="A418" s="18">
        <v>416</v>
      </c>
      <c r="B418" s="19" t="s">
        <v>3052</v>
      </c>
      <c r="C418" s="20" t="s">
        <v>2373</v>
      </c>
      <c r="D418" s="21" t="s">
        <v>874</v>
      </c>
      <c r="E418" s="22" t="s">
        <v>3052</v>
      </c>
      <c r="F418" s="23">
        <v>404</v>
      </c>
      <c r="G418" s="24">
        <v>100450236</v>
      </c>
      <c r="H418" s="25">
        <v>444</v>
      </c>
      <c r="I418" s="26">
        <v>432</v>
      </c>
      <c r="J418" s="27">
        <v>100551045</v>
      </c>
      <c r="K418" s="28">
        <v>220</v>
      </c>
      <c r="L418" s="29">
        <v>208</v>
      </c>
      <c r="M418" s="24">
        <v>44702226</v>
      </c>
      <c r="N418" s="25">
        <v>280</v>
      </c>
      <c r="O418" s="26">
        <v>271</v>
      </c>
      <c r="P418" s="27">
        <v>64308154</v>
      </c>
      <c r="Q418" s="28">
        <v>173</v>
      </c>
      <c r="R418" s="29">
        <v>163</v>
      </c>
      <c r="S418" s="24">
        <v>231672912</v>
      </c>
      <c r="T418" s="25">
        <v>167</v>
      </c>
      <c r="U418" s="26">
        <v>161</v>
      </c>
      <c r="V418" s="27">
        <v>19699194</v>
      </c>
      <c r="W418" s="28">
        <v>429</v>
      </c>
      <c r="X418" s="29">
        <v>424</v>
      </c>
      <c r="Y418" s="24">
        <v>1054</v>
      </c>
      <c r="Z418" s="25">
        <v>386</v>
      </c>
      <c r="AA418" s="26">
        <v>373</v>
      </c>
      <c r="AB418" s="27">
        <v>286</v>
      </c>
      <c r="AC418" s="107">
        <v>369</v>
      </c>
      <c r="AD418" s="22">
        <v>0</v>
      </c>
      <c r="AE418" s="30">
        <v>100</v>
      </c>
      <c r="AF418" s="31">
        <v>0</v>
      </c>
    </row>
    <row r="419" spans="1:32" s="3" customFormat="1" ht="18.75" customHeight="1">
      <c r="A419" s="137">
        <v>417</v>
      </c>
      <c r="B419" s="138" t="s">
        <v>3052</v>
      </c>
      <c r="C419" s="139" t="s">
        <v>119</v>
      </c>
      <c r="D419" s="140" t="s">
        <v>3056</v>
      </c>
      <c r="E419" s="141" t="s">
        <v>3052</v>
      </c>
      <c r="F419" s="142">
        <v>405</v>
      </c>
      <c r="G419" s="143">
        <v>99585566</v>
      </c>
      <c r="H419" s="144">
        <v>445</v>
      </c>
      <c r="I419" s="145">
        <v>433</v>
      </c>
      <c r="J419" s="146">
        <v>100350750</v>
      </c>
      <c r="K419" s="147">
        <v>447</v>
      </c>
      <c r="L419" s="148">
        <v>434</v>
      </c>
      <c r="M419" s="143">
        <v>9583327</v>
      </c>
      <c r="N419" s="144">
        <v>485</v>
      </c>
      <c r="O419" s="145">
        <v>472</v>
      </c>
      <c r="P419" s="146">
        <v>8027829</v>
      </c>
      <c r="Q419" s="147">
        <v>477</v>
      </c>
      <c r="R419" s="148">
        <v>464</v>
      </c>
      <c r="S419" s="143">
        <v>45474217</v>
      </c>
      <c r="T419" s="144">
        <v>431</v>
      </c>
      <c r="U419" s="145">
        <v>421</v>
      </c>
      <c r="V419" s="146">
        <v>-1743630</v>
      </c>
      <c r="W419" s="147" t="s">
        <v>3052</v>
      </c>
      <c r="X419" s="148" t="s">
        <v>3052</v>
      </c>
      <c r="Y419" s="186" t="s">
        <v>3052</v>
      </c>
      <c r="Z419" s="144">
        <v>429</v>
      </c>
      <c r="AA419" s="145">
        <v>416</v>
      </c>
      <c r="AB419" s="146">
        <v>211</v>
      </c>
      <c r="AC419" s="149">
        <v>369</v>
      </c>
      <c r="AD419" s="141">
        <v>0</v>
      </c>
      <c r="AE419" s="150">
        <v>3</v>
      </c>
      <c r="AF419" s="151">
        <v>97</v>
      </c>
    </row>
    <row r="420" spans="1:32" s="3" customFormat="1" ht="18.75" customHeight="1">
      <c r="A420" s="32">
        <v>418</v>
      </c>
      <c r="B420" s="33">
        <v>470</v>
      </c>
      <c r="C420" s="34" t="s">
        <v>2202</v>
      </c>
      <c r="D420" s="35" t="s">
        <v>88</v>
      </c>
      <c r="E420" s="45" t="s">
        <v>3052</v>
      </c>
      <c r="F420" s="47">
        <v>406</v>
      </c>
      <c r="G420" s="38">
        <v>99409142</v>
      </c>
      <c r="H420" s="39">
        <v>436</v>
      </c>
      <c r="I420" s="40">
        <v>424</v>
      </c>
      <c r="J420" s="41">
        <v>102648422</v>
      </c>
      <c r="K420" s="42">
        <v>309</v>
      </c>
      <c r="L420" s="43">
        <v>296</v>
      </c>
      <c r="M420" s="38">
        <v>28743477</v>
      </c>
      <c r="N420" s="39">
        <v>409</v>
      </c>
      <c r="O420" s="40">
        <v>397</v>
      </c>
      <c r="P420" s="41">
        <v>26472736</v>
      </c>
      <c r="Q420" s="42">
        <v>417</v>
      </c>
      <c r="R420" s="43">
        <v>404</v>
      </c>
      <c r="S420" s="38">
        <v>72561544</v>
      </c>
      <c r="T420" s="39">
        <v>265</v>
      </c>
      <c r="U420" s="40">
        <v>258</v>
      </c>
      <c r="V420" s="41">
        <v>6976055</v>
      </c>
      <c r="W420" s="42">
        <v>212</v>
      </c>
      <c r="X420" s="43">
        <v>208</v>
      </c>
      <c r="Y420" s="38">
        <v>39472</v>
      </c>
      <c r="Z420" s="39">
        <v>205</v>
      </c>
      <c r="AA420" s="40">
        <v>194</v>
      </c>
      <c r="AB420" s="41">
        <v>773</v>
      </c>
      <c r="AC420" s="108">
        <v>382</v>
      </c>
      <c r="AD420" s="45">
        <v>0</v>
      </c>
      <c r="AE420" s="37">
        <v>100</v>
      </c>
      <c r="AF420" s="46">
        <v>0</v>
      </c>
    </row>
    <row r="421" spans="1:32" s="3" customFormat="1" ht="18.75" customHeight="1">
      <c r="A421" s="137">
        <v>419</v>
      </c>
      <c r="B421" s="138">
        <v>385</v>
      </c>
      <c r="C421" s="139" t="s">
        <v>2772</v>
      </c>
      <c r="D421" s="140" t="s">
        <v>3056</v>
      </c>
      <c r="E421" s="141" t="s">
        <v>3052</v>
      </c>
      <c r="F421" s="142">
        <v>407</v>
      </c>
      <c r="G421" s="143">
        <v>99326284</v>
      </c>
      <c r="H421" s="144">
        <v>362</v>
      </c>
      <c r="I421" s="145">
        <v>351</v>
      </c>
      <c r="J421" s="146">
        <v>132419085</v>
      </c>
      <c r="K421" s="147">
        <v>199</v>
      </c>
      <c r="L421" s="148">
        <v>187</v>
      </c>
      <c r="M421" s="143">
        <v>49524735</v>
      </c>
      <c r="N421" s="144">
        <v>274</v>
      </c>
      <c r="O421" s="145">
        <v>265</v>
      </c>
      <c r="P421" s="146">
        <v>67126745</v>
      </c>
      <c r="Q421" s="147">
        <v>409</v>
      </c>
      <c r="R421" s="148">
        <v>396</v>
      </c>
      <c r="S421" s="143">
        <v>76504049</v>
      </c>
      <c r="T421" s="144">
        <v>103</v>
      </c>
      <c r="U421" s="145">
        <v>99</v>
      </c>
      <c r="V421" s="146">
        <v>35686250</v>
      </c>
      <c r="W421" s="147">
        <v>345</v>
      </c>
      <c r="X421" s="148">
        <v>341</v>
      </c>
      <c r="Y421" s="143">
        <v>12608</v>
      </c>
      <c r="Z421" s="144">
        <v>440</v>
      </c>
      <c r="AA421" s="145">
        <v>427</v>
      </c>
      <c r="AB421" s="146">
        <v>181</v>
      </c>
      <c r="AC421" s="149">
        <v>352</v>
      </c>
      <c r="AD421" s="141">
        <v>0</v>
      </c>
      <c r="AE421" s="150">
        <v>0</v>
      </c>
      <c r="AF421" s="151">
        <v>100</v>
      </c>
    </row>
    <row r="422" spans="1:32" s="3" customFormat="1" ht="18.75" customHeight="1">
      <c r="A422" s="48">
        <v>420</v>
      </c>
      <c r="B422" s="49">
        <v>498</v>
      </c>
      <c r="C422" s="50" t="s">
        <v>2720</v>
      </c>
      <c r="D422" s="51" t="s">
        <v>2657</v>
      </c>
      <c r="E422" s="52" t="s">
        <v>3052</v>
      </c>
      <c r="F422" s="53">
        <v>408</v>
      </c>
      <c r="G422" s="54">
        <v>98994937</v>
      </c>
      <c r="H422" s="55">
        <v>434</v>
      </c>
      <c r="I422" s="56">
        <v>422</v>
      </c>
      <c r="J422" s="57">
        <v>103183244</v>
      </c>
      <c r="K422" s="58">
        <v>322</v>
      </c>
      <c r="L422" s="59">
        <v>309</v>
      </c>
      <c r="M422" s="54">
        <v>26526209</v>
      </c>
      <c r="N422" s="55">
        <v>317</v>
      </c>
      <c r="O422" s="56">
        <v>306</v>
      </c>
      <c r="P422" s="57">
        <v>52685289</v>
      </c>
      <c r="Q422" s="58">
        <v>436</v>
      </c>
      <c r="R422" s="59">
        <v>423</v>
      </c>
      <c r="S422" s="54">
        <v>64217425</v>
      </c>
      <c r="T422" s="55">
        <v>173</v>
      </c>
      <c r="U422" s="56">
        <v>167</v>
      </c>
      <c r="V422" s="57">
        <v>18987709</v>
      </c>
      <c r="W422" s="58">
        <v>245</v>
      </c>
      <c r="X422" s="59">
        <v>241</v>
      </c>
      <c r="Y422" s="54">
        <v>31475</v>
      </c>
      <c r="Z422" s="55">
        <v>497</v>
      </c>
      <c r="AA422" s="56">
        <v>484</v>
      </c>
      <c r="AB422" s="57">
        <v>49</v>
      </c>
      <c r="AC422" s="109">
        <v>331</v>
      </c>
      <c r="AD422" s="52">
        <v>0</v>
      </c>
      <c r="AE422" s="60">
        <v>100</v>
      </c>
      <c r="AF422" s="61">
        <v>0</v>
      </c>
    </row>
    <row r="423" spans="1:32" s="3" customFormat="1" ht="18.75" customHeight="1">
      <c r="A423" s="18">
        <v>421</v>
      </c>
      <c r="B423" s="19">
        <v>417</v>
      </c>
      <c r="C423" s="20" t="s">
        <v>1214</v>
      </c>
      <c r="D423" s="21" t="s">
        <v>88</v>
      </c>
      <c r="E423" s="22" t="s">
        <v>3052</v>
      </c>
      <c r="F423" s="23">
        <v>409</v>
      </c>
      <c r="G423" s="24">
        <v>98921646</v>
      </c>
      <c r="H423" s="25">
        <v>448</v>
      </c>
      <c r="I423" s="26">
        <v>436</v>
      </c>
      <c r="J423" s="27">
        <v>99538550</v>
      </c>
      <c r="K423" s="28">
        <v>171</v>
      </c>
      <c r="L423" s="29">
        <v>160</v>
      </c>
      <c r="M423" s="24">
        <v>61428254</v>
      </c>
      <c r="N423" s="25">
        <v>130</v>
      </c>
      <c r="O423" s="26">
        <v>121</v>
      </c>
      <c r="P423" s="27">
        <v>160501947</v>
      </c>
      <c r="Q423" s="28">
        <v>237</v>
      </c>
      <c r="R423" s="29">
        <v>226</v>
      </c>
      <c r="S423" s="24">
        <v>172184299</v>
      </c>
      <c r="T423" s="25">
        <v>97</v>
      </c>
      <c r="U423" s="26">
        <v>94</v>
      </c>
      <c r="V423" s="27">
        <v>39763460</v>
      </c>
      <c r="W423" s="28">
        <v>343</v>
      </c>
      <c r="X423" s="29">
        <v>339</v>
      </c>
      <c r="Y423" s="24">
        <v>12861</v>
      </c>
      <c r="Z423" s="25">
        <v>365</v>
      </c>
      <c r="AA423" s="26">
        <v>352</v>
      </c>
      <c r="AB423" s="27">
        <v>325</v>
      </c>
      <c r="AC423" s="107">
        <v>369</v>
      </c>
      <c r="AD423" s="22">
        <v>0</v>
      </c>
      <c r="AE423" s="30">
        <v>100</v>
      </c>
      <c r="AF423" s="31">
        <v>0</v>
      </c>
    </row>
    <row r="424" spans="1:32" s="3" customFormat="1" ht="18.75" customHeight="1">
      <c r="A424" s="32">
        <v>422</v>
      </c>
      <c r="B424" s="33" t="s">
        <v>3052</v>
      </c>
      <c r="C424" s="34" t="s">
        <v>2721</v>
      </c>
      <c r="D424" s="35" t="s">
        <v>3092</v>
      </c>
      <c r="E424" s="45" t="s">
        <v>3052</v>
      </c>
      <c r="F424" s="47">
        <v>410</v>
      </c>
      <c r="G424" s="38">
        <v>98819042</v>
      </c>
      <c r="H424" s="39">
        <v>447</v>
      </c>
      <c r="I424" s="40">
        <v>435</v>
      </c>
      <c r="J424" s="41">
        <v>99801289</v>
      </c>
      <c r="K424" s="42">
        <v>298</v>
      </c>
      <c r="L424" s="43">
        <v>286</v>
      </c>
      <c r="M424" s="38">
        <v>30513674</v>
      </c>
      <c r="N424" s="39">
        <v>487</v>
      </c>
      <c r="O424" s="40">
        <v>474</v>
      </c>
      <c r="P424" s="41">
        <v>6939985</v>
      </c>
      <c r="Q424" s="42">
        <v>354</v>
      </c>
      <c r="R424" s="43">
        <v>343</v>
      </c>
      <c r="S424" s="38">
        <v>103699983</v>
      </c>
      <c r="T424" s="39">
        <v>401</v>
      </c>
      <c r="U424" s="40">
        <v>391</v>
      </c>
      <c r="V424" s="41">
        <v>941148</v>
      </c>
      <c r="W424" s="42">
        <v>390</v>
      </c>
      <c r="X424" s="43">
        <v>386</v>
      </c>
      <c r="Y424" s="38">
        <v>6089</v>
      </c>
      <c r="Z424" s="39">
        <v>357</v>
      </c>
      <c r="AA424" s="40">
        <v>344</v>
      </c>
      <c r="AB424" s="41">
        <v>331</v>
      </c>
      <c r="AC424" s="108">
        <v>382</v>
      </c>
      <c r="AD424" s="45">
        <v>0</v>
      </c>
      <c r="AE424" s="37">
        <v>100</v>
      </c>
      <c r="AF424" s="46">
        <v>0</v>
      </c>
    </row>
    <row r="425" spans="1:32" s="3" customFormat="1" ht="18.75" customHeight="1">
      <c r="A425" s="32">
        <v>423</v>
      </c>
      <c r="B425" s="33">
        <v>370</v>
      </c>
      <c r="C425" s="34" t="s">
        <v>2722</v>
      </c>
      <c r="D425" s="35" t="s">
        <v>1809</v>
      </c>
      <c r="E425" s="45" t="s">
        <v>3052</v>
      </c>
      <c r="F425" s="47">
        <v>411</v>
      </c>
      <c r="G425" s="38">
        <v>98305139</v>
      </c>
      <c r="H425" s="39">
        <v>284</v>
      </c>
      <c r="I425" s="40">
        <v>274</v>
      </c>
      <c r="J425" s="41">
        <v>167972600</v>
      </c>
      <c r="K425" s="42">
        <v>440</v>
      </c>
      <c r="L425" s="43">
        <v>427</v>
      </c>
      <c r="M425" s="38">
        <v>10269874</v>
      </c>
      <c r="N425" s="39">
        <v>372</v>
      </c>
      <c r="O425" s="40">
        <v>360</v>
      </c>
      <c r="P425" s="41">
        <v>35464398</v>
      </c>
      <c r="Q425" s="42">
        <v>356</v>
      </c>
      <c r="R425" s="43">
        <v>345</v>
      </c>
      <c r="S425" s="38">
        <v>102281877</v>
      </c>
      <c r="T425" s="39">
        <v>330</v>
      </c>
      <c r="U425" s="40">
        <v>322</v>
      </c>
      <c r="V425" s="41">
        <v>3685411</v>
      </c>
      <c r="W425" s="42">
        <v>268</v>
      </c>
      <c r="X425" s="43">
        <v>264</v>
      </c>
      <c r="Y425" s="38">
        <v>25972</v>
      </c>
      <c r="Z425" s="39">
        <v>394</v>
      </c>
      <c r="AA425" s="40">
        <v>381</v>
      </c>
      <c r="AB425" s="41">
        <v>274</v>
      </c>
      <c r="AC425" s="108">
        <v>371</v>
      </c>
      <c r="AD425" s="45">
        <v>0</v>
      </c>
      <c r="AE425" s="37">
        <v>100</v>
      </c>
      <c r="AF425" s="46">
        <v>0</v>
      </c>
    </row>
    <row r="426" spans="1:32" s="3" customFormat="1" ht="18.75" customHeight="1">
      <c r="A426" s="137">
        <v>424</v>
      </c>
      <c r="B426" s="138">
        <v>450</v>
      </c>
      <c r="C426" s="139" t="s">
        <v>132</v>
      </c>
      <c r="D426" s="140" t="s">
        <v>3056</v>
      </c>
      <c r="E426" s="185" t="s">
        <v>3052</v>
      </c>
      <c r="F426" s="150">
        <v>412</v>
      </c>
      <c r="G426" s="143">
        <v>98206480</v>
      </c>
      <c r="H426" s="144">
        <v>310</v>
      </c>
      <c r="I426" s="145">
        <v>300</v>
      </c>
      <c r="J426" s="146">
        <v>151331817</v>
      </c>
      <c r="K426" s="147">
        <v>192</v>
      </c>
      <c r="L426" s="148">
        <v>181</v>
      </c>
      <c r="M426" s="143">
        <v>52636960</v>
      </c>
      <c r="N426" s="144">
        <v>312</v>
      </c>
      <c r="O426" s="145">
        <v>301</v>
      </c>
      <c r="P426" s="146">
        <v>54061939</v>
      </c>
      <c r="Q426" s="147">
        <v>360</v>
      </c>
      <c r="R426" s="148">
        <v>349</v>
      </c>
      <c r="S426" s="143">
        <v>99557449</v>
      </c>
      <c r="T426" s="144">
        <v>191</v>
      </c>
      <c r="U426" s="145">
        <v>185</v>
      </c>
      <c r="V426" s="146">
        <v>15372787</v>
      </c>
      <c r="W426" s="147">
        <v>211</v>
      </c>
      <c r="X426" s="148">
        <v>207</v>
      </c>
      <c r="Y426" s="143">
        <v>39626</v>
      </c>
      <c r="Z426" s="144">
        <v>438</v>
      </c>
      <c r="AA426" s="145">
        <v>425</v>
      </c>
      <c r="AB426" s="146">
        <v>186</v>
      </c>
      <c r="AC426" s="149">
        <v>210</v>
      </c>
      <c r="AD426" s="141">
        <v>0</v>
      </c>
      <c r="AE426" s="150">
        <v>100</v>
      </c>
      <c r="AF426" s="151">
        <v>0</v>
      </c>
    </row>
    <row r="427" spans="1:32" s="3" customFormat="1" ht="18.75" customHeight="1">
      <c r="A427" s="152">
        <v>425</v>
      </c>
      <c r="B427" s="153">
        <v>386</v>
      </c>
      <c r="C427" s="154" t="s">
        <v>3229</v>
      </c>
      <c r="D427" s="155" t="s">
        <v>3056</v>
      </c>
      <c r="E427" s="156" t="s">
        <v>3052</v>
      </c>
      <c r="F427" s="157">
        <v>413</v>
      </c>
      <c r="G427" s="158">
        <v>97612518</v>
      </c>
      <c r="H427" s="159">
        <v>442</v>
      </c>
      <c r="I427" s="160">
        <v>430</v>
      </c>
      <c r="J427" s="161">
        <v>100732970</v>
      </c>
      <c r="K427" s="162">
        <v>365</v>
      </c>
      <c r="L427" s="163">
        <v>352</v>
      </c>
      <c r="M427" s="158">
        <v>20545407</v>
      </c>
      <c r="N427" s="159">
        <v>468</v>
      </c>
      <c r="O427" s="160">
        <v>456</v>
      </c>
      <c r="P427" s="161">
        <v>12472599</v>
      </c>
      <c r="Q427" s="162">
        <v>414</v>
      </c>
      <c r="R427" s="163">
        <v>401</v>
      </c>
      <c r="S427" s="158">
        <v>73477176</v>
      </c>
      <c r="T427" s="159">
        <v>446</v>
      </c>
      <c r="U427" s="160">
        <v>436</v>
      </c>
      <c r="V427" s="161">
        <v>-5574550</v>
      </c>
      <c r="W427" s="162">
        <v>131</v>
      </c>
      <c r="X427" s="163">
        <v>129</v>
      </c>
      <c r="Y427" s="158">
        <v>63770</v>
      </c>
      <c r="Z427" s="159">
        <v>43</v>
      </c>
      <c r="AA427" s="160">
        <v>35</v>
      </c>
      <c r="AB427" s="161">
        <v>2351</v>
      </c>
      <c r="AC427" s="164">
        <v>322</v>
      </c>
      <c r="AD427" s="156">
        <v>0</v>
      </c>
      <c r="AE427" s="165">
        <v>100</v>
      </c>
      <c r="AF427" s="166">
        <v>0</v>
      </c>
    </row>
    <row r="428" spans="1:32" s="3" customFormat="1" ht="18.75" customHeight="1">
      <c r="A428" s="18">
        <v>426</v>
      </c>
      <c r="B428" s="19">
        <v>390</v>
      </c>
      <c r="C428" s="20" t="s">
        <v>2723</v>
      </c>
      <c r="D428" s="21" t="s">
        <v>1054</v>
      </c>
      <c r="E428" s="22" t="s">
        <v>3052</v>
      </c>
      <c r="F428" s="23">
        <v>414</v>
      </c>
      <c r="G428" s="24">
        <v>97500915</v>
      </c>
      <c r="H428" s="25">
        <v>385</v>
      </c>
      <c r="I428" s="26">
        <v>373</v>
      </c>
      <c r="J428" s="27">
        <v>119759114</v>
      </c>
      <c r="K428" s="28">
        <v>402</v>
      </c>
      <c r="L428" s="29">
        <v>389</v>
      </c>
      <c r="M428" s="24">
        <v>15402048</v>
      </c>
      <c r="N428" s="25">
        <v>433</v>
      </c>
      <c r="O428" s="26">
        <v>421</v>
      </c>
      <c r="P428" s="27">
        <v>21900480</v>
      </c>
      <c r="Q428" s="28">
        <v>466</v>
      </c>
      <c r="R428" s="29">
        <v>453</v>
      </c>
      <c r="S428" s="24">
        <v>49078961</v>
      </c>
      <c r="T428" s="25">
        <v>396</v>
      </c>
      <c r="U428" s="26">
        <v>386</v>
      </c>
      <c r="V428" s="27">
        <v>999583</v>
      </c>
      <c r="W428" s="28">
        <v>134</v>
      </c>
      <c r="X428" s="29">
        <v>132</v>
      </c>
      <c r="Y428" s="24">
        <v>61350</v>
      </c>
      <c r="Z428" s="25">
        <v>411</v>
      </c>
      <c r="AA428" s="26">
        <v>398</v>
      </c>
      <c r="AB428" s="27">
        <v>250</v>
      </c>
      <c r="AC428" s="107">
        <v>371</v>
      </c>
      <c r="AD428" s="22">
        <v>0</v>
      </c>
      <c r="AE428" s="30">
        <v>100</v>
      </c>
      <c r="AF428" s="31">
        <v>0</v>
      </c>
    </row>
    <row r="429" spans="1:32" s="3" customFormat="1" ht="18.75" customHeight="1">
      <c r="A429" s="32">
        <v>427</v>
      </c>
      <c r="B429" s="33">
        <v>407</v>
      </c>
      <c r="C429" s="34" t="s">
        <v>511</v>
      </c>
      <c r="D429" s="35" t="s">
        <v>3058</v>
      </c>
      <c r="E429" s="45" t="s">
        <v>3052</v>
      </c>
      <c r="F429" s="47">
        <v>415</v>
      </c>
      <c r="G429" s="38">
        <v>97500687</v>
      </c>
      <c r="H429" s="39">
        <v>414</v>
      </c>
      <c r="I429" s="40">
        <v>402</v>
      </c>
      <c r="J429" s="41">
        <v>111214315</v>
      </c>
      <c r="K429" s="42">
        <v>333</v>
      </c>
      <c r="L429" s="43">
        <v>320</v>
      </c>
      <c r="M429" s="38">
        <v>24875232</v>
      </c>
      <c r="N429" s="39">
        <v>443</v>
      </c>
      <c r="O429" s="40">
        <v>431</v>
      </c>
      <c r="P429" s="41">
        <v>18940404</v>
      </c>
      <c r="Q429" s="42">
        <v>423</v>
      </c>
      <c r="R429" s="43">
        <v>410</v>
      </c>
      <c r="S429" s="38">
        <v>70373441</v>
      </c>
      <c r="T429" s="39">
        <v>378</v>
      </c>
      <c r="U429" s="40">
        <v>370</v>
      </c>
      <c r="V429" s="41">
        <v>1650327</v>
      </c>
      <c r="W429" s="42">
        <v>401</v>
      </c>
      <c r="X429" s="43">
        <v>396</v>
      </c>
      <c r="Y429" s="38">
        <v>4662</v>
      </c>
      <c r="Z429" s="39">
        <v>191</v>
      </c>
      <c r="AA429" s="40">
        <v>180</v>
      </c>
      <c r="AB429" s="41">
        <v>817</v>
      </c>
      <c r="AC429" s="108">
        <v>371</v>
      </c>
      <c r="AD429" s="45">
        <v>0</v>
      </c>
      <c r="AE429" s="37">
        <v>100</v>
      </c>
      <c r="AF429" s="46">
        <v>0</v>
      </c>
    </row>
    <row r="430" spans="1:32" s="3" customFormat="1" ht="18.75" customHeight="1">
      <c r="A430" s="32">
        <v>428</v>
      </c>
      <c r="B430" s="67">
        <v>323</v>
      </c>
      <c r="C430" s="34" t="s">
        <v>2259</v>
      </c>
      <c r="D430" s="35" t="s">
        <v>1054</v>
      </c>
      <c r="E430" s="45" t="s">
        <v>3052</v>
      </c>
      <c r="F430" s="47">
        <v>416</v>
      </c>
      <c r="G430" s="38">
        <v>97173620</v>
      </c>
      <c r="H430" s="39">
        <v>413</v>
      </c>
      <c r="I430" s="40">
        <v>401</v>
      </c>
      <c r="J430" s="41">
        <v>111345041</v>
      </c>
      <c r="K430" s="42">
        <v>388</v>
      </c>
      <c r="L430" s="43">
        <v>375</v>
      </c>
      <c r="M430" s="38">
        <v>17844388</v>
      </c>
      <c r="N430" s="39">
        <v>344</v>
      </c>
      <c r="O430" s="40">
        <v>332</v>
      </c>
      <c r="P430" s="41">
        <v>44149312</v>
      </c>
      <c r="Q430" s="42">
        <v>340</v>
      </c>
      <c r="R430" s="43">
        <v>329</v>
      </c>
      <c r="S430" s="38">
        <v>107550729</v>
      </c>
      <c r="T430" s="39">
        <v>447</v>
      </c>
      <c r="U430" s="40">
        <v>437</v>
      </c>
      <c r="V430" s="41">
        <v>-5815037</v>
      </c>
      <c r="W430" s="42">
        <v>161</v>
      </c>
      <c r="X430" s="43">
        <v>159</v>
      </c>
      <c r="Y430" s="38">
        <v>54067</v>
      </c>
      <c r="Z430" s="39">
        <v>77</v>
      </c>
      <c r="AA430" s="40">
        <v>67</v>
      </c>
      <c r="AB430" s="41">
        <v>1653</v>
      </c>
      <c r="AC430" s="108">
        <v>322</v>
      </c>
      <c r="AD430" s="45">
        <v>0</v>
      </c>
      <c r="AE430" s="37">
        <v>100</v>
      </c>
      <c r="AF430" s="46">
        <v>0</v>
      </c>
    </row>
    <row r="431" spans="1:32" s="3" customFormat="1" ht="18.75" customHeight="1">
      <c r="A431" s="32">
        <v>429</v>
      </c>
      <c r="B431" s="33">
        <v>446</v>
      </c>
      <c r="C431" s="34" t="s">
        <v>1031</v>
      </c>
      <c r="D431" s="35" t="s">
        <v>87</v>
      </c>
      <c r="E431" s="45" t="s">
        <v>3052</v>
      </c>
      <c r="F431" s="47">
        <v>417</v>
      </c>
      <c r="G431" s="38">
        <v>97090149</v>
      </c>
      <c r="H431" s="39">
        <v>454</v>
      </c>
      <c r="I431" s="40">
        <v>442</v>
      </c>
      <c r="J431" s="41">
        <v>98035857</v>
      </c>
      <c r="K431" s="42">
        <v>301</v>
      </c>
      <c r="L431" s="43">
        <v>289</v>
      </c>
      <c r="M431" s="38">
        <v>29790151</v>
      </c>
      <c r="N431" s="39">
        <v>267</v>
      </c>
      <c r="O431" s="40">
        <v>258</v>
      </c>
      <c r="P431" s="41">
        <v>70192682</v>
      </c>
      <c r="Q431" s="42">
        <v>322</v>
      </c>
      <c r="R431" s="43">
        <v>311</v>
      </c>
      <c r="S431" s="38">
        <v>113467913</v>
      </c>
      <c r="T431" s="39">
        <v>237</v>
      </c>
      <c r="U431" s="40">
        <v>231</v>
      </c>
      <c r="V431" s="41">
        <v>9818040</v>
      </c>
      <c r="W431" s="42">
        <v>299</v>
      </c>
      <c r="X431" s="43">
        <v>295</v>
      </c>
      <c r="Y431" s="38">
        <v>20636</v>
      </c>
      <c r="Z431" s="39">
        <v>182</v>
      </c>
      <c r="AA431" s="40">
        <v>171</v>
      </c>
      <c r="AB431" s="41">
        <v>872</v>
      </c>
      <c r="AC431" s="108">
        <v>321</v>
      </c>
      <c r="AD431" s="45">
        <v>0</v>
      </c>
      <c r="AE431" s="37">
        <v>100</v>
      </c>
      <c r="AF431" s="46">
        <v>0</v>
      </c>
    </row>
    <row r="432" spans="1:32" s="3" customFormat="1" ht="18.75" customHeight="1">
      <c r="A432" s="152">
        <v>430</v>
      </c>
      <c r="B432" s="153">
        <v>453</v>
      </c>
      <c r="C432" s="154" t="s">
        <v>2291</v>
      </c>
      <c r="D432" s="155" t="s">
        <v>3056</v>
      </c>
      <c r="E432" s="189" t="s">
        <v>3052</v>
      </c>
      <c r="F432" s="165">
        <v>418</v>
      </c>
      <c r="G432" s="158">
        <v>96833350</v>
      </c>
      <c r="H432" s="159">
        <v>449</v>
      </c>
      <c r="I432" s="160">
        <v>437</v>
      </c>
      <c r="J432" s="161">
        <v>99114941</v>
      </c>
      <c r="K432" s="162">
        <v>386</v>
      </c>
      <c r="L432" s="163">
        <v>373</v>
      </c>
      <c r="M432" s="158">
        <v>18019213</v>
      </c>
      <c r="N432" s="159">
        <v>412</v>
      </c>
      <c r="O432" s="160">
        <v>400</v>
      </c>
      <c r="P432" s="161">
        <v>26134331</v>
      </c>
      <c r="Q432" s="162">
        <v>406</v>
      </c>
      <c r="R432" s="163">
        <v>394</v>
      </c>
      <c r="S432" s="158">
        <v>77566042</v>
      </c>
      <c r="T432" s="159">
        <v>440</v>
      </c>
      <c r="U432" s="160">
        <v>430</v>
      </c>
      <c r="V432" s="161">
        <v>-3393558</v>
      </c>
      <c r="W432" s="162">
        <v>146</v>
      </c>
      <c r="X432" s="163">
        <v>144</v>
      </c>
      <c r="Y432" s="158">
        <v>57628</v>
      </c>
      <c r="Z432" s="159">
        <v>263</v>
      </c>
      <c r="AA432" s="160">
        <v>252</v>
      </c>
      <c r="AB432" s="161">
        <v>606</v>
      </c>
      <c r="AC432" s="164">
        <v>321</v>
      </c>
      <c r="AD432" s="156">
        <v>0</v>
      </c>
      <c r="AE432" s="165">
        <v>66.959999999999994</v>
      </c>
      <c r="AF432" s="166">
        <v>33.04</v>
      </c>
    </row>
    <row r="433" spans="1:32" s="3" customFormat="1" ht="18.75" customHeight="1">
      <c r="A433" s="18">
        <v>431</v>
      </c>
      <c r="B433" s="19">
        <v>465</v>
      </c>
      <c r="C433" s="20" t="s">
        <v>2724</v>
      </c>
      <c r="D433" s="21" t="s">
        <v>3058</v>
      </c>
      <c r="E433" s="22" t="s">
        <v>3052</v>
      </c>
      <c r="F433" s="23">
        <v>419</v>
      </c>
      <c r="G433" s="24">
        <v>96524190</v>
      </c>
      <c r="H433" s="25">
        <v>451</v>
      </c>
      <c r="I433" s="26">
        <v>439</v>
      </c>
      <c r="J433" s="27">
        <v>98724703</v>
      </c>
      <c r="K433" s="28">
        <v>354</v>
      </c>
      <c r="L433" s="29">
        <v>341</v>
      </c>
      <c r="M433" s="24">
        <v>21648244</v>
      </c>
      <c r="N433" s="25">
        <v>354</v>
      </c>
      <c r="O433" s="26">
        <v>342</v>
      </c>
      <c r="P433" s="27">
        <v>41216178</v>
      </c>
      <c r="Q433" s="28">
        <v>454</v>
      </c>
      <c r="R433" s="29">
        <v>441</v>
      </c>
      <c r="S433" s="24">
        <v>56805351</v>
      </c>
      <c r="T433" s="25">
        <v>203</v>
      </c>
      <c r="U433" s="26">
        <v>197</v>
      </c>
      <c r="V433" s="27">
        <v>13266266</v>
      </c>
      <c r="W433" s="28">
        <v>289</v>
      </c>
      <c r="X433" s="29">
        <v>285</v>
      </c>
      <c r="Y433" s="24">
        <v>22546</v>
      </c>
      <c r="Z433" s="25">
        <v>387</v>
      </c>
      <c r="AA433" s="26">
        <v>374</v>
      </c>
      <c r="AB433" s="27">
        <v>285</v>
      </c>
      <c r="AC433" s="107">
        <v>371</v>
      </c>
      <c r="AD433" s="22">
        <v>0</v>
      </c>
      <c r="AE433" s="30">
        <v>100</v>
      </c>
      <c r="AF433" s="31">
        <v>0</v>
      </c>
    </row>
    <row r="434" spans="1:32" s="3" customFormat="1" ht="18.75" customHeight="1">
      <c r="A434" s="32">
        <v>432</v>
      </c>
      <c r="B434" s="33">
        <v>413</v>
      </c>
      <c r="C434" s="34" t="s">
        <v>2250</v>
      </c>
      <c r="D434" s="35" t="s">
        <v>3113</v>
      </c>
      <c r="E434" s="45" t="s">
        <v>3052</v>
      </c>
      <c r="F434" s="47">
        <v>420</v>
      </c>
      <c r="G434" s="38">
        <v>96340219</v>
      </c>
      <c r="H434" s="39">
        <v>457</v>
      </c>
      <c r="I434" s="40">
        <v>445</v>
      </c>
      <c r="J434" s="41">
        <v>96340219</v>
      </c>
      <c r="K434" s="42">
        <v>289</v>
      </c>
      <c r="L434" s="43">
        <v>277</v>
      </c>
      <c r="M434" s="38">
        <v>31990816</v>
      </c>
      <c r="N434" s="39">
        <v>80</v>
      </c>
      <c r="O434" s="40">
        <v>71</v>
      </c>
      <c r="P434" s="41">
        <v>244942477</v>
      </c>
      <c r="Q434" s="42">
        <v>137</v>
      </c>
      <c r="R434" s="43">
        <v>128</v>
      </c>
      <c r="S434" s="38">
        <v>292731663</v>
      </c>
      <c r="T434" s="39">
        <v>251</v>
      </c>
      <c r="U434" s="40">
        <v>245</v>
      </c>
      <c r="V434" s="41">
        <v>7742714</v>
      </c>
      <c r="W434" s="42">
        <v>244</v>
      </c>
      <c r="X434" s="43">
        <v>240</v>
      </c>
      <c r="Y434" s="38">
        <v>31609</v>
      </c>
      <c r="Z434" s="39">
        <v>239</v>
      </c>
      <c r="AA434" s="40">
        <v>228</v>
      </c>
      <c r="AB434" s="41">
        <v>690</v>
      </c>
      <c r="AC434" s="108">
        <v>382</v>
      </c>
      <c r="AD434" s="45">
        <v>0</v>
      </c>
      <c r="AE434" s="37">
        <v>100</v>
      </c>
      <c r="AF434" s="46">
        <v>0</v>
      </c>
    </row>
    <row r="435" spans="1:32" s="3" customFormat="1" ht="18.75" customHeight="1">
      <c r="A435" s="32">
        <v>433</v>
      </c>
      <c r="B435" s="33" t="s">
        <v>3052</v>
      </c>
      <c r="C435" s="34" t="s">
        <v>2725</v>
      </c>
      <c r="D435" s="35" t="s">
        <v>1056</v>
      </c>
      <c r="E435" s="45" t="s">
        <v>3052</v>
      </c>
      <c r="F435" s="47">
        <v>421</v>
      </c>
      <c r="G435" s="38">
        <v>95598090</v>
      </c>
      <c r="H435" s="39">
        <v>424</v>
      </c>
      <c r="I435" s="40">
        <v>412</v>
      </c>
      <c r="J435" s="41">
        <v>108557654</v>
      </c>
      <c r="K435" s="42">
        <v>477</v>
      </c>
      <c r="L435" s="43">
        <v>464</v>
      </c>
      <c r="M435" s="38">
        <v>5651506</v>
      </c>
      <c r="N435" s="39">
        <v>470</v>
      </c>
      <c r="O435" s="40">
        <v>458</v>
      </c>
      <c r="P435" s="41">
        <v>11651174</v>
      </c>
      <c r="Q435" s="42">
        <v>498</v>
      </c>
      <c r="R435" s="43">
        <v>485</v>
      </c>
      <c r="S435" s="38">
        <v>21329637</v>
      </c>
      <c r="T435" s="39">
        <v>341</v>
      </c>
      <c r="U435" s="40">
        <v>333</v>
      </c>
      <c r="V435" s="41">
        <v>3081238</v>
      </c>
      <c r="W435" s="42">
        <v>320</v>
      </c>
      <c r="X435" s="43">
        <v>316</v>
      </c>
      <c r="Y435" s="38">
        <v>16380</v>
      </c>
      <c r="Z435" s="39">
        <v>462</v>
      </c>
      <c r="AA435" s="40">
        <v>449</v>
      </c>
      <c r="AB435" s="41">
        <v>138</v>
      </c>
      <c r="AC435" s="108">
        <v>371</v>
      </c>
      <c r="AD435" s="45">
        <v>0</v>
      </c>
      <c r="AE435" s="37">
        <v>100</v>
      </c>
      <c r="AF435" s="46">
        <v>0</v>
      </c>
    </row>
    <row r="436" spans="1:32" s="3" customFormat="1" ht="18.75" customHeight="1">
      <c r="A436" s="32">
        <v>434</v>
      </c>
      <c r="B436" s="33">
        <v>483</v>
      </c>
      <c r="C436" s="34" t="s">
        <v>2260</v>
      </c>
      <c r="D436" s="35" t="s">
        <v>1939</v>
      </c>
      <c r="E436" s="45" t="s">
        <v>3052</v>
      </c>
      <c r="F436" s="47">
        <v>422</v>
      </c>
      <c r="G436" s="38">
        <v>94865548</v>
      </c>
      <c r="H436" s="39">
        <v>460</v>
      </c>
      <c r="I436" s="40">
        <v>448</v>
      </c>
      <c r="J436" s="41">
        <v>94865548</v>
      </c>
      <c r="K436" s="42">
        <v>498</v>
      </c>
      <c r="L436" s="43">
        <v>485</v>
      </c>
      <c r="M436" s="38">
        <v>-20707669</v>
      </c>
      <c r="N436" s="39">
        <v>500</v>
      </c>
      <c r="O436" s="40">
        <v>487</v>
      </c>
      <c r="P436" s="41">
        <v>-110474164</v>
      </c>
      <c r="Q436" s="42">
        <v>326</v>
      </c>
      <c r="R436" s="43">
        <v>315</v>
      </c>
      <c r="S436" s="38">
        <v>112564242</v>
      </c>
      <c r="T436" s="39">
        <v>474</v>
      </c>
      <c r="U436" s="40">
        <v>464</v>
      </c>
      <c r="V436" s="41">
        <v>-21885931</v>
      </c>
      <c r="W436" s="42">
        <v>232</v>
      </c>
      <c r="X436" s="43">
        <v>228</v>
      </c>
      <c r="Y436" s="38">
        <v>33807</v>
      </c>
      <c r="Z436" s="39">
        <v>189</v>
      </c>
      <c r="AA436" s="40">
        <v>178</v>
      </c>
      <c r="AB436" s="41">
        <v>822</v>
      </c>
      <c r="AC436" s="108">
        <v>311</v>
      </c>
      <c r="AD436" s="45">
        <v>0</v>
      </c>
      <c r="AE436" s="37">
        <v>100</v>
      </c>
      <c r="AF436" s="46">
        <v>0</v>
      </c>
    </row>
    <row r="437" spans="1:32" s="3" customFormat="1" ht="18.75" customHeight="1">
      <c r="A437" s="48">
        <v>435</v>
      </c>
      <c r="B437" s="49" t="s">
        <v>3052</v>
      </c>
      <c r="C437" s="50" t="s">
        <v>1961</v>
      </c>
      <c r="D437" s="51" t="s">
        <v>3106</v>
      </c>
      <c r="E437" s="52" t="s">
        <v>3052</v>
      </c>
      <c r="F437" s="53">
        <v>423</v>
      </c>
      <c r="G437" s="54">
        <v>94827971</v>
      </c>
      <c r="H437" s="55">
        <v>452</v>
      </c>
      <c r="I437" s="56">
        <v>440</v>
      </c>
      <c r="J437" s="57">
        <v>98697076</v>
      </c>
      <c r="K437" s="58">
        <v>444</v>
      </c>
      <c r="L437" s="59">
        <v>431</v>
      </c>
      <c r="M437" s="54">
        <v>9847715</v>
      </c>
      <c r="N437" s="55">
        <v>440</v>
      </c>
      <c r="O437" s="56">
        <v>428</v>
      </c>
      <c r="P437" s="57">
        <v>19672045</v>
      </c>
      <c r="Q437" s="58">
        <v>476</v>
      </c>
      <c r="R437" s="59">
        <v>463</v>
      </c>
      <c r="S437" s="54">
        <v>45922926</v>
      </c>
      <c r="T437" s="55">
        <v>414</v>
      </c>
      <c r="U437" s="56">
        <v>404</v>
      </c>
      <c r="V437" s="57">
        <v>279230</v>
      </c>
      <c r="W437" s="58" t="s">
        <v>3052</v>
      </c>
      <c r="X437" s="59" t="s">
        <v>3052</v>
      </c>
      <c r="Y437" s="65" t="s">
        <v>3052</v>
      </c>
      <c r="Z437" s="55">
        <v>390</v>
      </c>
      <c r="AA437" s="56">
        <v>377</v>
      </c>
      <c r="AB437" s="57">
        <v>280</v>
      </c>
      <c r="AC437" s="109">
        <v>311</v>
      </c>
      <c r="AD437" s="52">
        <v>0</v>
      </c>
      <c r="AE437" s="60">
        <v>100</v>
      </c>
      <c r="AF437" s="61">
        <v>0</v>
      </c>
    </row>
    <row r="438" spans="1:32" s="3" customFormat="1" ht="18.75" customHeight="1">
      <c r="A438" s="167">
        <v>436</v>
      </c>
      <c r="B438" s="168">
        <v>443</v>
      </c>
      <c r="C438" s="169" t="s">
        <v>2280</v>
      </c>
      <c r="D438" s="170" t="s">
        <v>3056</v>
      </c>
      <c r="E438" s="171" t="s">
        <v>3052</v>
      </c>
      <c r="F438" s="172">
        <v>424</v>
      </c>
      <c r="G438" s="173">
        <v>94763970</v>
      </c>
      <c r="H438" s="174">
        <v>456</v>
      </c>
      <c r="I438" s="175">
        <v>444</v>
      </c>
      <c r="J438" s="176">
        <v>96958421</v>
      </c>
      <c r="K438" s="177">
        <v>276</v>
      </c>
      <c r="L438" s="178">
        <v>264</v>
      </c>
      <c r="M438" s="173">
        <v>35013775</v>
      </c>
      <c r="N438" s="174">
        <v>364</v>
      </c>
      <c r="O438" s="175">
        <v>352</v>
      </c>
      <c r="P438" s="176">
        <v>38280070</v>
      </c>
      <c r="Q438" s="177">
        <v>392</v>
      </c>
      <c r="R438" s="178">
        <v>380</v>
      </c>
      <c r="S438" s="173">
        <v>84421719</v>
      </c>
      <c r="T438" s="174">
        <v>219</v>
      </c>
      <c r="U438" s="175">
        <v>213</v>
      </c>
      <c r="V438" s="176">
        <v>11475045</v>
      </c>
      <c r="W438" s="177">
        <v>303</v>
      </c>
      <c r="X438" s="178">
        <v>299</v>
      </c>
      <c r="Y438" s="173">
        <v>19737</v>
      </c>
      <c r="Z438" s="174">
        <v>256</v>
      </c>
      <c r="AA438" s="175">
        <v>245</v>
      </c>
      <c r="AB438" s="176">
        <v>630</v>
      </c>
      <c r="AC438" s="179">
        <v>371</v>
      </c>
      <c r="AD438" s="171">
        <v>0</v>
      </c>
      <c r="AE438" s="180">
        <v>100</v>
      </c>
      <c r="AF438" s="181">
        <v>0</v>
      </c>
    </row>
    <row r="439" spans="1:32" s="3" customFormat="1" ht="18.75" customHeight="1">
      <c r="A439" s="137">
        <v>437</v>
      </c>
      <c r="B439" s="138">
        <v>276</v>
      </c>
      <c r="C439" s="139" t="s">
        <v>1722</v>
      </c>
      <c r="D439" s="140" t="s">
        <v>3056</v>
      </c>
      <c r="E439" s="141" t="s">
        <v>3052</v>
      </c>
      <c r="F439" s="142">
        <v>425</v>
      </c>
      <c r="G439" s="143">
        <v>94672897</v>
      </c>
      <c r="H439" s="144">
        <v>285</v>
      </c>
      <c r="I439" s="145">
        <v>275</v>
      </c>
      <c r="J439" s="146">
        <v>166004713</v>
      </c>
      <c r="K439" s="147">
        <v>461</v>
      </c>
      <c r="L439" s="148">
        <v>448</v>
      </c>
      <c r="M439" s="143">
        <v>8358049</v>
      </c>
      <c r="N439" s="144">
        <v>393</v>
      </c>
      <c r="O439" s="145">
        <v>381</v>
      </c>
      <c r="P439" s="146">
        <v>29507696</v>
      </c>
      <c r="Q439" s="147">
        <v>352</v>
      </c>
      <c r="R439" s="148">
        <v>341</v>
      </c>
      <c r="S439" s="143">
        <v>103829536</v>
      </c>
      <c r="T439" s="144">
        <v>372</v>
      </c>
      <c r="U439" s="145">
        <v>364</v>
      </c>
      <c r="V439" s="146">
        <v>1831229</v>
      </c>
      <c r="W439" s="147">
        <v>140</v>
      </c>
      <c r="X439" s="148">
        <v>138</v>
      </c>
      <c r="Y439" s="143">
        <v>59591</v>
      </c>
      <c r="Z439" s="144">
        <v>315</v>
      </c>
      <c r="AA439" s="145">
        <v>303</v>
      </c>
      <c r="AB439" s="146">
        <v>448</v>
      </c>
      <c r="AC439" s="149">
        <v>390</v>
      </c>
      <c r="AD439" s="141">
        <v>0</v>
      </c>
      <c r="AE439" s="150">
        <v>100</v>
      </c>
      <c r="AF439" s="151">
        <v>0</v>
      </c>
    </row>
    <row r="440" spans="1:32" s="3" customFormat="1" ht="18.75" customHeight="1">
      <c r="A440" s="32">
        <v>438</v>
      </c>
      <c r="B440" s="33">
        <v>454</v>
      </c>
      <c r="C440" s="34" t="s">
        <v>1721</v>
      </c>
      <c r="D440" s="35" t="s">
        <v>3098</v>
      </c>
      <c r="E440" s="45" t="s">
        <v>3052</v>
      </c>
      <c r="F440" s="47">
        <v>426</v>
      </c>
      <c r="G440" s="38">
        <v>94605488</v>
      </c>
      <c r="H440" s="39">
        <v>462</v>
      </c>
      <c r="I440" s="40">
        <v>450</v>
      </c>
      <c r="J440" s="41">
        <v>94778706</v>
      </c>
      <c r="K440" s="42">
        <v>380</v>
      </c>
      <c r="L440" s="43">
        <v>367</v>
      </c>
      <c r="M440" s="38">
        <v>18941918</v>
      </c>
      <c r="N440" s="39">
        <v>388</v>
      </c>
      <c r="O440" s="40">
        <v>376</v>
      </c>
      <c r="P440" s="41">
        <v>30242144</v>
      </c>
      <c r="Q440" s="42">
        <v>426</v>
      </c>
      <c r="R440" s="43">
        <v>413</v>
      </c>
      <c r="S440" s="38">
        <v>69481669</v>
      </c>
      <c r="T440" s="39">
        <v>367</v>
      </c>
      <c r="U440" s="40">
        <v>359</v>
      </c>
      <c r="V440" s="41">
        <v>2123477</v>
      </c>
      <c r="W440" s="42">
        <v>301</v>
      </c>
      <c r="X440" s="43">
        <v>297</v>
      </c>
      <c r="Y440" s="38">
        <v>20444</v>
      </c>
      <c r="Z440" s="39">
        <v>257</v>
      </c>
      <c r="AA440" s="40">
        <v>246</v>
      </c>
      <c r="AB440" s="41">
        <v>625</v>
      </c>
      <c r="AC440" s="108">
        <v>321</v>
      </c>
      <c r="AD440" s="45">
        <v>0</v>
      </c>
      <c r="AE440" s="37">
        <v>100</v>
      </c>
      <c r="AF440" s="46">
        <v>0</v>
      </c>
    </row>
    <row r="441" spans="1:32" s="3" customFormat="1" ht="18.75" customHeight="1">
      <c r="A441" s="32">
        <v>439</v>
      </c>
      <c r="B441" s="33" t="s">
        <v>3052</v>
      </c>
      <c r="C441" s="34" t="s">
        <v>1753</v>
      </c>
      <c r="D441" s="35" t="s">
        <v>88</v>
      </c>
      <c r="E441" s="45" t="s">
        <v>3052</v>
      </c>
      <c r="F441" s="47">
        <v>427</v>
      </c>
      <c r="G441" s="38">
        <v>94513848</v>
      </c>
      <c r="H441" s="39">
        <v>429</v>
      </c>
      <c r="I441" s="40">
        <v>417</v>
      </c>
      <c r="J441" s="41">
        <v>105456689</v>
      </c>
      <c r="K441" s="42">
        <v>484</v>
      </c>
      <c r="L441" s="43">
        <v>471</v>
      </c>
      <c r="M441" s="38">
        <v>4411742</v>
      </c>
      <c r="N441" s="39">
        <v>499</v>
      </c>
      <c r="O441" s="40">
        <v>486</v>
      </c>
      <c r="P441" s="41">
        <v>-87920798</v>
      </c>
      <c r="Q441" s="42">
        <v>358</v>
      </c>
      <c r="R441" s="43">
        <v>347</v>
      </c>
      <c r="S441" s="38">
        <v>100443111</v>
      </c>
      <c r="T441" s="39">
        <v>469</v>
      </c>
      <c r="U441" s="40">
        <v>459</v>
      </c>
      <c r="V441" s="41">
        <v>-17822444</v>
      </c>
      <c r="W441" s="42">
        <v>199</v>
      </c>
      <c r="X441" s="43">
        <v>196</v>
      </c>
      <c r="Y441" s="38">
        <v>42694</v>
      </c>
      <c r="Z441" s="39">
        <v>269</v>
      </c>
      <c r="AA441" s="40">
        <v>258</v>
      </c>
      <c r="AB441" s="41">
        <v>580</v>
      </c>
      <c r="AC441" s="108">
        <v>311</v>
      </c>
      <c r="AD441" s="45">
        <v>0</v>
      </c>
      <c r="AE441" s="37">
        <v>100</v>
      </c>
      <c r="AF441" s="46">
        <v>0</v>
      </c>
    </row>
    <row r="442" spans="1:32" s="3" customFormat="1" ht="18.75" customHeight="1">
      <c r="A442" s="152">
        <v>440</v>
      </c>
      <c r="B442" s="153" t="s">
        <v>3052</v>
      </c>
      <c r="C442" s="190" t="s">
        <v>3052</v>
      </c>
      <c r="D442" s="155" t="s">
        <v>3056</v>
      </c>
      <c r="E442" s="156" t="s">
        <v>3052</v>
      </c>
      <c r="F442" s="157">
        <v>428</v>
      </c>
      <c r="G442" s="206" t="s">
        <v>3052</v>
      </c>
      <c r="H442" s="159">
        <v>459</v>
      </c>
      <c r="I442" s="160">
        <v>447</v>
      </c>
      <c r="J442" s="207" t="s">
        <v>3052</v>
      </c>
      <c r="K442" s="162">
        <v>187</v>
      </c>
      <c r="L442" s="163">
        <v>176</v>
      </c>
      <c r="M442" s="206" t="s">
        <v>3052</v>
      </c>
      <c r="N442" s="159">
        <v>308</v>
      </c>
      <c r="O442" s="160">
        <v>297</v>
      </c>
      <c r="P442" s="207" t="s">
        <v>3052</v>
      </c>
      <c r="Q442" s="162">
        <v>446</v>
      </c>
      <c r="R442" s="163">
        <v>433</v>
      </c>
      <c r="S442" s="206" t="s">
        <v>3052</v>
      </c>
      <c r="T442" s="159">
        <v>137</v>
      </c>
      <c r="U442" s="160">
        <v>131</v>
      </c>
      <c r="V442" s="207" t="s">
        <v>3052</v>
      </c>
      <c r="W442" s="162">
        <v>414</v>
      </c>
      <c r="X442" s="163">
        <v>409</v>
      </c>
      <c r="Y442" s="206" t="s">
        <v>3052</v>
      </c>
      <c r="Z442" s="159">
        <v>216</v>
      </c>
      <c r="AA442" s="160">
        <v>205</v>
      </c>
      <c r="AB442" s="207" t="s">
        <v>3052</v>
      </c>
      <c r="AC442" s="164">
        <v>383</v>
      </c>
      <c r="AD442" s="156">
        <v>0</v>
      </c>
      <c r="AE442" s="165">
        <v>100</v>
      </c>
      <c r="AF442" s="166">
        <v>0</v>
      </c>
    </row>
    <row r="443" spans="1:32" s="3" customFormat="1" ht="18.75" customHeight="1">
      <c r="A443" s="167">
        <v>441</v>
      </c>
      <c r="B443" s="168" t="s">
        <v>3052</v>
      </c>
      <c r="C443" s="169" t="s">
        <v>2726</v>
      </c>
      <c r="D443" s="170" t="s">
        <v>3056</v>
      </c>
      <c r="E443" s="171" t="s">
        <v>3052</v>
      </c>
      <c r="F443" s="172">
        <v>429</v>
      </c>
      <c r="G443" s="173">
        <v>94330879</v>
      </c>
      <c r="H443" s="174">
        <v>372</v>
      </c>
      <c r="I443" s="175">
        <v>360</v>
      </c>
      <c r="J443" s="176">
        <v>127203840</v>
      </c>
      <c r="K443" s="177">
        <v>397</v>
      </c>
      <c r="L443" s="178">
        <v>384</v>
      </c>
      <c r="M443" s="173">
        <v>16276090</v>
      </c>
      <c r="N443" s="174">
        <v>459</v>
      </c>
      <c r="O443" s="175">
        <v>447</v>
      </c>
      <c r="P443" s="176">
        <v>15082895</v>
      </c>
      <c r="Q443" s="177">
        <v>448</v>
      </c>
      <c r="R443" s="178">
        <v>435</v>
      </c>
      <c r="S443" s="173">
        <v>59823002</v>
      </c>
      <c r="T443" s="174">
        <v>296</v>
      </c>
      <c r="U443" s="175">
        <v>288</v>
      </c>
      <c r="V443" s="176">
        <v>5459294</v>
      </c>
      <c r="W443" s="177">
        <v>305</v>
      </c>
      <c r="X443" s="178">
        <v>301</v>
      </c>
      <c r="Y443" s="173">
        <v>18753</v>
      </c>
      <c r="Z443" s="174">
        <v>443</v>
      </c>
      <c r="AA443" s="175">
        <v>430</v>
      </c>
      <c r="AB443" s="176">
        <v>177</v>
      </c>
      <c r="AC443" s="179">
        <v>382</v>
      </c>
      <c r="AD443" s="171">
        <v>0</v>
      </c>
      <c r="AE443" s="180">
        <v>40.46</v>
      </c>
      <c r="AF443" s="181">
        <v>59.54</v>
      </c>
    </row>
    <row r="444" spans="1:32" s="3" customFormat="1" ht="18.75" customHeight="1">
      <c r="A444" s="137">
        <v>442</v>
      </c>
      <c r="B444" s="138" t="s">
        <v>3052</v>
      </c>
      <c r="C444" s="139" t="s">
        <v>131</v>
      </c>
      <c r="D444" s="140" t="s">
        <v>3056</v>
      </c>
      <c r="E444" s="141" t="s">
        <v>3052</v>
      </c>
      <c r="F444" s="142">
        <v>430</v>
      </c>
      <c r="G444" s="143">
        <v>94089228</v>
      </c>
      <c r="H444" s="144">
        <v>375</v>
      </c>
      <c r="I444" s="145">
        <v>363</v>
      </c>
      <c r="J444" s="146">
        <v>126412975</v>
      </c>
      <c r="K444" s="147">
        <v>350</v>
      </c>
      <c r="L444" s="148">
        <v>337</v>
      </c>
      <c r="M444" s="143">
        <v>22099950</v>
      </c>
      <c r="N444" s="144">
        <v>461</v>
      </c>
      <c r="O444" s="145">
        <v>449</v>
      </c>
      <c r="P444" s="146">
        <v>13967736</v>
      </c>
      <c r="Q444" s="147">
        <v>445</v>
      </c>
      <c r="R444" s="148">
        <v>432</v>
      </c>
      <c r="S444" s="143">
        <v>60550981</v>
      </c>
      <c r="T444" s="144">
        <v>417</v>
      </c>
      <c r="U444" s="145">
        <v>407</v>
      </c>
      <c r="V444" s="146">
        <v>236745</v>
      </c>
      <c r="W444" s="147">
        <v>296</v>
      </c>
      <c r="X444" s="148">
        <v>292</v>
      </c>
      <c r="Y444" s="143">
        <v>20922</v>
      </c>
      <c r="Z444" s="144">
        <v>151</v>
      </c>
      <c r="AA444" s="145">
        <v>140</v>
      </c>
      <c r="AB444" s="146">
        <v>1029</v>
      </c>
      <c r="AC444" s="149">
        <v>382</v>
      </c>
      <c r="AD444" s="141">
        <v>0</v>
      </c>
      <c r="AE444" s="150">
        <v>100</v>
      </c>
      <c r="AF444" s="151">
        <v>0</v>
      </c>
    </row>
    <row r="445" spans="1:32" s="3" customFormat="1" ht="18.75" customHeight="1">
      <c r="A445" s="32">
        <v>443</v>
      </c>
      <c r="B445" s="33" t="s">
        <v>3052</v>
      </c>
      <c r="C445" s="34" t="s">
        <v>2727</v>
      </c>
      <c r="D445" s="35" t="s">
        <v>1061</v>
      </c>
      <c r="E445" s="45" t="s">
        <v>3052</v>
      </c>
      <c r="F445" s="47">
        <v>431</v>
      </c>
      <c r="G445" s="38">
        <v>93947935</v>
      </c>
      <c r="H445" s="39">
        <v>450</v>
      </c>
      <c r="I445" s="40">
        <v>438</v>
      </c>
      <c r="J445" s="41">
        <v>98942987</v>
      </c>
      <c r="K445" s="42">
        <v>414</v>
      </c>
      <c r="L445" s="43">
        <v>401</v>
      </c>
      <c r="M445" s="38">
        <v>13321853</v>
      </c>
      <c r="N445" s="39">
        <v>434</v>
      </c>
      <c r="O445" s="40">
        <v>422</v>
      </c>
      <c r="P445" s="41">
        <v>21729315</v>
      </c>
      <c r="Q445" s="42">
        <v>473</v>
      </c>
      <c r="R445" s="43">
        <v>460</v>
      </c>
      <c r="S445" s="38">
        <v>46489263</v>
      </c>
      <c r="T445" s="39">
        <v>430</v>
      </c>
      <c r="U445" s="40">
        <v>420</v>
      </c>
      <c r="V445" s="41">
        <v>-1409343</v>
      </c>
      <c r="W445" s="42">
        <v>294</v>
      </c>
      <c r="X445" s="43">
        <v>290</v>
      </c>
      <c r="Y445" s="38">
        <v>21145</v>
      </c>
      <c r="Z445" s="39">
        <v>174</v>
      </c>
      <c r="AA445" s="40">
        <v>163</v>
      </c>
      <c r="AB445" s="41">
        <v>906</v>
      </c>
      <c r="AC445" s="108">
        <v>384</v>
      </c>
      <c r="AD445" s="45">
        <v>0</v>
      </c>
      <c r="AE445" s="37">
        <v>0</v>
      </c>
      <c r="AF445" s="46">
        <v>100</v>
      </c>
    </row>
    <row r="446" spans="1:32" s="3" customFormat="1" ht="18.75" customHeight="1">
      <c r="A446" s="137">
        <v>444</v>
      </c>
      <c r="B446" s="138">
        <v>388</v>
      </c>
      <c r="C446" s="139" t="s">
        <v>1043</v>
      </c>
      <c r="D446" s="140" t="s">
        <v>3056</v>
      </c>
      <c r="E446" s="141" t="s">
        <v>3052</v>
      </c>
      <c r="F446" s="142">
        <v>432</v>
      </c>
      <c r="G446" s="143">
        <v>93706536</v>
      </c>
      <c r="H446" s="144">
        <v>465</v>
      </c>
      <c r="I446" s="145">
        <v>453</v>
      </c>
      <c r="J446" s="146">
        <v>93706536</v>
      </c>
      <c r="K446" s="147">
        <v>343</v>
      </c>
      <c r="L446" s="148">
        <v>330</v>
      </c>
      <c r="M446" s="143">
        <v>23366808</v>
      </c>
      <c r="N446" s="144">
        <v>144</v>
      </c>
      <c r="O446" s="145">
        <v>135</v>
      </c>
      <c r="P446" s="146">
        <v>147034291</v>
      </c>
      <c r="Q446" s="147">
        <v>232</v>
      </c>
      <c r="R446" s="148">
        <v>221</v>
      </c>
      <c r="S446" s="143">
        <v>178074956</v>
      </c>
      <c r="T446" s="144">
        <v>322</v>
      </c>
      <c r="U446" s="145">
        <v>314</v>
      </c>
      <c r="V446" s="146">
        <v>4057056</v>
      </c>
      <c r="W446" s="147">
        <v>336</v>
      </c>
      <c r="X446" s="148">
        <v>332</v>
      </c>
      <c r="Y446" s="143">
        <v>14118</v>
      </c>
      <c r="Z446" s="144">
        <v>238</v>
      </c>
      <c r="AA446" s="145">
        <v>227</v>
      </c>
      <c r="AB446" s="146">
        <v>695</v>
      </c>
      <c r="AC446" s="149">
        <v>384</v>
      </c>
      <c r="AD446" s="141">
        <v>0</v>
      </c>
      <c r="AE446" s="150">
        <v>100</v>
      </c>
      <c r="AF446" s="151">
        <v>0</v>
      </c>
    </row>
    <row r="447" spans="1:32" s="3" customFormat="1" ht="18.75" customHeight="1">
      <c r="A447" s="152">
        <v>445</v>
      </c>
      <c r="B447" s="153">
        <v>397</v>
      </c>
      <c r="C447" s="154" t="s">
        <v>1712</v>
      </c>
      <c r="D447" s="155" t="s">
        <v>3056</v>
      </c>
      <c r="E447" s="156" t="s">
        <v>3052</v>
      </c>
      <c r="F447" s="157">
        <v>433</v>
      </c>
      <c r="G447" s="158">
        <v>93639412</v>
      </c>
      <c r="H447" s="159">
        <v>455</v>
      </c>
      <c r="I447" s="160">
        <v>443</v>
      </c>
      <c r="J447" s="161">
        <v>97115639</v>
      </c>
      <c r="K447" s="162">
        <v>267</v>
      </c>
      <c r="L447" s="163">
        <v>255</v>
      </c>
      <c r="M447" s="158">
        <v>36667849</v>
      </c>
      <c r="N447" s="159">
        <v>432</v>
      </c>
      <c r="O447" s="160">
        <v>420</v>
      </c>
      <c r="P447" s="161">
        <v>22101634</v>
      </c>
      <c r="Q447" s="162">
        <v>418</v>
      </c>
      <c r="R447" s="163">
        <v>405</v>
      </c>
      <c r="S447" s="158">
        <v>71585844</v>
      </c>
      <c r="T447" s="159">
        <v>423</v>
      </c>
      <c r="U447" s="160">
        <v>413</v>
      </c>
      <c r="V447" s="161">
        <v>-434094</v>
      </c>
      <c r="W447" s="162">
        <v>445</v>
      </c>
      <c r="X447" s="163">
        <v>439</v>
      </c>
      <c r="Y447" s="158">
        <v>354</v>
      </c>
      <c r="Z447" s="159">
        <v>202</v>
      </c>
      <c r="AA447" s="160">
        <v>191</v>
      </c>
      <c r="AB447" s="161">
        <v>784</v>
      </c>
      <c r="AC447" s="164">
        <v>352</v>
      </c>
      <c r="AD447" s="156">
        <v>0</v>
      </c>
      <c r="AE447" s="165">
        <v>100</v>
      </c>
      <c r="AF447" s="166">
        <v>0</v>
      </c>
    </row>
    <row r="448" spans="1:32" s="3" customFormat="1" ht="18.75" customHeight="1">
      <c r="A448" s="167">
        <v>446</v>
      </c>
      <c r="B448" s="168">
        <v>392</v>
      </c>
      <c r="C448" s="169" t="s">
        <v>777</v>
      </c>
      <c r="D448" s="170" t="s">
        <v>3056</v>
      </c>
      <c r="E448" s="171" t="s">
        <v>3052</v>
      </c>
      <c r="F448" s="172">
        <v>434</v>
      </c>
      <c r="G448" s="173">
        <v>93350447</v>
      </c>
      <c r="H448" s="174">
        <v>433</v>
      </c>
      <c r="I448" s="175">
        <v>421</v>
      </c>
      <c r="J448" s="176">
        <v>103945078</v>
      </c>
      <c r="K448" s="177">
        <v>382</v>
      </c>
      <c r="L448" s="178">
        <v>369</v>
      </c>
      <c r="M448" s="173">
        <v>18879738</v>
      </c>
      <c r="N448" s="174">
        <v>348</v>
      </c>
      <c r="O448" s="175">
        <v>336</v>
      </c>
      <c r="P448" s="176">
        <v>42545263</v>
      </c>
      <c r="Q448" s="177">
        <v>424</v>
      </c>
      <c r="R448" s="178">
        <v>411</v>
      </c>
      <c r="S448" s="173">
        <v>70156650</v>
      </c>
      <c r="T448" s="174">
        <v>353</v>
      </c>
      <c r="U448" s="175">
        <v>345</v>
      </c>
      <c r="V448" s="176">
        <v>2701824</v>
      </c>
      <c r="W448" s="177">
        <v>380</v>
      </c>
      <c r="X448" s="178">
        <v>376</v>
      </c>
      <c r="Y448" s="173">
        <v>8865</v>
      </c>
      <c r="Z448" s="174">
        <v>140</v>
      </c>
      <c r="AA448" s="175">
        <v>129</v>
      </c>
      <c r="AB448" s="176">
        <v>1101</v>
      </c>
      <c r="AC448" s="179">
        <v>321</v>
      </c>
      <c r="AD448" s="171">
        <v>0</v>
      </c>
      <c r="AE448" s="180">
        <v>100</v>
      </c>
      <c r="AF448" s="181">
        <v>0</v>
      </c>
    </row>
    <row r="449" spans="1:32" s="3" customFormat="1" ht="18.75" customHeight="1">
      <c r="A449" s="32">
        <v>447</v>
      </c>
      <c r="B449" s="33" t="s">
        <v>3052</v>
      </c>
      <c r="C449" s="34" t="s">
        <v>71</v>
      </c>
      <c r="D449" s="35" t="s">
        <v>3051</v>
      </c>
      <c r="E449" s="45" t="s">
        <v>3052</v>
      </c>
      <c r="F449" s="47">
        <v>435</v>
      </c>
      <c r="G449" s="38">
        <v>93250621</v>
      </c>
      <c r="H449" s="39">
        <v>467</v>
      </c>
      <c r="I449" s="40">
        <v>455</v>
      </c>
      <c r="J449" s="41">
        <v>93473966</v>
      </c>
      <c r="K449" s="42">
        <v>312</v>
      </c>
      <c r="L449" s="43">
        <v>299</v>
      </c>
      <c r="M449" s="38">
        <v>28345113</v>
      </c>
      <c r="N449" s="39">
        <v>418</v>
      </c>
      <c r="O449" s="40">
        <v>406</v>
      </c>
      <c r="P449" s="41">
        <v>24350395</v>
      </c>
      <c r="Q449" s="42">
        <v>374</v>
      </c>
      <c r="R449" s="43">
        <v>362</v>
      </c>
      <c r="S449" s="38">
        <v>94532066</v>
      </c>
      <c r="T449" s="39">
        <v>284</v>
      </c>
      <c r="U449" s="40">
        <v>277</v>
      </c>
      <c r="V449" s="41">
        <v>5947422</v>
      </c>
      <c r="W449" s="42">
        <v>225</v>
      </c>
      <c r="X449" s="43">
        <v>221</v>
      </c>
      <c r="Y449" s="38">
        <v>37370</v>
      </c>
      <c r="Z449" s="39">
        <v>306</v>
      </c>
      <c r="AA449" s="40">
        <v>294</v>
      </c>
      <c r="AB449" s="41">
        <v>466</v>
      </c>
      <c r="AC449" s="108">
        <v>372</v>
      </c>
      <c r="AD449" s="45">
        <v>0</v>
      </c>
      <c r="AE449" s="37">
        <v>100</v>
      </c>
      <c r="AF449" s="46">
        <v>0</v>
      </c>
    </row>
    <row r="450" spans="1:32" s="3" customFormat="1" ht="18.75" customHeight="1">
      <c r="A450" s="32">
        <v>448</v>
      </c>
      <c r="B450" s="33">
        <v>497</v>
      </c>
      <c r="C450" s="34" t="s">
        <v>2728</v>
      </c>
      <c r="D450" s="35" t="s">
        <v>3054</v>
      </c>
      <c r="E450" s="45">
        <v>13</v>
      </c>
      <c r="F450" s="47" t="s">
        <v>3052</v>
      </c>
      <c r="G450" s="38">
        <v>93143249</v>
      </c>
      <c r="H450" s="39">
        <v>469</v>
      </c>
      <c r="I450" s="40">
        <v>13</v>
      </c>
      <c r="J450" s="41">
        <v>93143249</v>
      </c>
      <c r="K450" s="42">
        <v>302</v>
      </c>
      <c r="L450" s="43">
        <v>13</v>
      </c>
      <c r="M450" s="38">
        <v>29590718</v>
      </c>
      <c r="N450" s="39">
        <v>471</v>
      </c>
      <c r="O450" s="40">
        <v>13</v>
      </c>
      <c r="P450" s="41">
        <v>11441557</v>
      </c>
      <c r="Q450" s="42">
        <v>407</v>
      </c>
      <c r="R450" s="43">
        <v>13</v>
      </c>
      <c r="S450" s="38">
        <v>76950331</v>
      </c>
      <c r="T450" s="39">
        <v>479</v>
      </c>
      <c r="U450" s="40">
        <v>11</v>
      </c>
      <c r="V450" s="41">
        <v>-27201113</v>
      </c>
      <c r="W450" s="42" t="s">
        <v>3052</v>
      </c>
      <c r="X450" s="43" t="s">
        <v>3052</v>
      </c>
      <c r="Y450" s="44" t="s">
        <v>3052</v>
      </c>
      <c r="Z450" s="39">
        <v>76</v>
      </c>
      <c r="AA450" s="40">
        <v>10</v>
      </c>
      <c r="AB450" s="41">
        <v>1662</v>
      </c>
      <c r="AC450" s="108">
        <v>384</v>
      </c>
      <c r="AD450" s="45">
        <v>100</v>
      </c>
      <c r="AE450" s="37">
        <v>0</v>
      </c>
      <c r="AF450" s="46">
        <v>0</v>
      </c>
    </row>
    <row r="451" spans="1:32" s="3" customFormat="1" ht="18.75" customHeight="1">
      <c r="A451" s="137">
        <v>449</v>
      </c>
      <c r="B451" s="138" t="s">
        <v>3052</v>
      </c>
      <c r="C451" s="188" t="s">
        <v>3052</v>
      </c>
      <c r="D451" s="140" t="s">
        <v>3056</v>
      </c>
      <c r="E451" s="141" t="s">
        <v>3052</v>
      </c>
      <c r="F451" s="142">
        <v>436</v>
      </c>
      <c r="G451" s="186" t="s">
        <v>3052</v>
      </c>
      <c r="H451" s="144">
        <v>361</v>
      </c>
      <c r="I451" s="145">
        <v>350</v>
      </c>
      <c r="J451" s="187" t="s">
        <v>3052</v>
      </c>
      <c r="K451" s="147">
        <v>336</v>
      </c>
      <c r="L451" s="148">
        <v>323</v>
      </c>
      <c r="M451" s="186" t="s">
        <v>3052</v>
      </c>
      <c r="N451" s="144">
        <v>373</v>
      </c>
      <c r="O451" s="145">
        <v>361</v>
      </c>
      <c r="P451" s="187" t="s">
        <v>3052</v>
      </c>
      <c r="Q451" s="147">
        <v>281</v>
      </c>
      <c r="R451" s="148">
        <v>270</v>
      </c>
      <c r="S451" s="186" t="s">
        <v>3052</v>
      </c>
      <c r="T451" s="144">
        <v>255</v>
      </c>
      <c r="U451" s="145">
        <v>249</v>
      </c>
      <c r="V451" s="187" t="s">
        <v>3052</v>
      </c>
      <c r="W451" s="147">
        <v>339</v>
      </c>
      <c r="X451" s="148">
        <v>335</v>
      </c>
      <c r="Y451" s="186" t="s">
        <v>3052</v>
      </c>
      <c r="Z451" s="144">
        <v>426</v>
      </c>
      <c r="AA451" s="145">
        <v>413</v>
      </c>
      <c r="AB451" s="187" t="s">
        <v>3052</v>
      </c>
      <c r="AC451" s="149">
        <v>351</v>
      </c>
      <c r="AD451" s="141">
        <v>0</v>
      </c>
      <c r="AE451" s="150">
        <v>100</v>
      </c>
      <c r="AF451" s="151">
        <v>0</v>
      </c>
    </row>
    <row r="452" spans="1:32" s="3" customFormat="1" ht="18.75" customHeight="1">
      <c r="A452" s="48">
        <v>450</v>
      </c>
      <c r="B452" s="49">
        <v>202</v>
      </c>
      <c r="C452" s="50" t="s">
        <v>3233</v>
      </c>
      <c r="D452" s="51" t="s">
        <v>3103</v>
      </c>
      <c r="E452" s="52" t="s">
        <v>3052</v>
      </c>
      <c r="F452" s="53">
        <v>437</v>
      </c>
      <c r="G452" s="54">
        <v>93000711</v>
      </c>
      <c r="H452" s="55">
        <v>431</v>
      </c>
      <c r="I452" s="56">
        <v>419</v>
      </c>
      <c r="J452" s="57">
        <v>104371757</v>
      </c>
      <c r="K452" s="58">
        <v>467</v>
      </c>
      <c r="L452" s="59">
        <v>454</v>
      </c>
      <c r="M452" s="54">
        <v>7267957</v>
      </c>
      <c r="N452" s="55">
        <v>451</v>
      </c>
      <c r="O452" s="56">
        <v>439</v>
      </c>
      <c r="P452" s="57">
        <v>17049561</v>
      </c>
      <c r="Q452" s="58">
        <v>453</v>
      </c>
      <c r="R452" s="59">
        <v>440</v>
      </c>
      <c r="S452" s="54">
        <v>57913603</v>
      </c>
      <c r="T452" s="55">
        <v>350</v>
      </c>
      <c r="U452" s="56">
        <v>342</v>
      </c>
      <c r="V452" s="57">
        <v>2807250</v>
      </c>
      <c r="W452" s="58">
        <v>312</v>
      </c>
      <c r="X452" s="59">
        <v>308</v>
      </c>
      <c r="Y452" s="54">
        <v>17485</v>
      </c>
      <c r="Z452" s="55">
        <v>452</v>
      </c>
      <c r="AA452" s="56">
        <v>439</v>
      </c>
      <c r="AB452" s="57">
        <v>155</v>
      </c>
      <c r="AC452" s="109">
        <v>311</v>
      </c>
      <c r="AD452" s="52">
        <v>0</v>
      </c>
      <c r="AE452" s="60">
        <v>100</v>
      </c>
      <c r="AF452" s="61">
        <v>0</v>
      </c>
    </row>
    <row r="453" spans="1:32" s="3" customFormat="1" ht="18.75" customHeight="1">
      <c r="A453" s="18">
        <v>451</v>
      </c>
      <c r="B453" s="19">
        <v>478</v>
      </c>
      <c r="C453" s="20" t="s">
        <v>2200</v>
      </c>
      <c r="D453" s="21" t="s">
        <v>3154</v>
      </c>
      <c r="E453" s="22" t="s">
        <v>3052</v>
      </c>
      <c r="F453" s="23">
        <v>438</v>
      </c>
      <c r="G453" s="24">
        <v>92667042</v>
      </c>
      <c r="H453" s="25">
        <v>463</v>
      </c>
      <c r="I453" s="26">
        <v>451</v>
      </c>
      <c r="J453" s="27">
        <v>94432497</v>
      </c>
      <c r="K453" s="28">
        <v>286</v>
      </c>
      <c r="L453" s="29">
        <v>274</v>
      </c>
      <c r="M453" s="24">
        <v>32938426</v>
      </c>
      <c r="N453" s="25">
        <v>278</v>
      </c>
      <c r="O453" s="26">
        <v>269</v>
      </c>
      <c r="P453" s="27">
        <v>65362361</v>
      </c>
      <c r="Q453" s="28">
        <v>345</v>
      </c>
      <c r="R453" s="29">
        <v>334</v>
      </c>
      <c r="S453" s="24">
        <v>106198303</v>
      </c>
      <c r="T453" s="25">
        <v>340</v>
      </c>
      <c r="U453" s="26">
        <v>332</v>
      </c>
      <c r="V453" s="27">
        <v>3128776</v>
      </c>
      <c r="W453" s="28">
        <v>262</v>
      </c>
      <c r="X453" s="29">
        <v>258</v>
      </c>
      <c r="Y453" s="24">
        <v>27000</v>
      </c>
      <c r="Z453" s="25">
        <v>252</v>
      </c>
      <c r="AA453" s="26">
        <v>241</v>
      </c>
      <c r="AB453" s="27">
        <v>645</v>
      </c>
      <c r="AC453" s="107">
        <v>361</v>
      </c>
      <c r="AD453" s="22">
        <v>0</v>
      </c>
      <c r="AE453" s="30">
        <v>100</v>
      </c>
      <c r="AF453" s="31">
        <v>0</v>
      </c>
    </row>
    <row r="454" spans="1:32" s="3" customFormat="1" ht="18.75" customHeight="1">
      <c r="A454" s="32">
        <v>452</v>
      </c>
      <c r="B454" s="33">
        <v>358</v>
      </c>
      <c r="C454" s="34" t="s">
        <v>2729</v>
      </c>
      <c r="D454" s="35" t="s">
        <v>3092</v>
      </c>
      <c r="E454" s="45" t="s">
        <v>3052</v>
      </c>
      <c r="F454" s="47">
        <v>439</v>
      </c>
      <c r="G454" s="38">
        <v>92527680</v>
      </c>
      <c r="H454" s="39">
        <v>351</v>
      </c>
      <c r="I454" s="40">
        <v>340</v>
      </c>
      <c r="J454" s="41">
        <v>135128649</v>
      </c>
      <c r="K454" s="42">
        <v>427</v>
      </c>
      <c r="L454" s="43">
        <v>414</v>
      </c>
      <c r="M454" s="38">
        <v>11606560</v>
      </c>
      <c r="N454" s="39">
        <v>467</v>
      </c>
      <c r="O454" s="40">
        <v>455</v>
      </c>
      <c r="P454" s="41">
        <v>12721717</v>
      </c>
      <c r="Q454" s="42">
        <v>427</v>
      </c>
      <c r="R454" s="43">
        <v>414</v>
      </c>
      <c r="S454" s="38">
        <v>68862310</v>
      </c>
      <c r="T454" s="39">
        <v>416</v>
      </c>
      <c r="U454" s="40">
        <v>406</v>
      </c>
      <c r="V454" s="41">
        <v>250868</v>
      </c>
      <c r="W454" s="42">
        <v>325</v>
      </c>
      <c r="X454" s="43">
        <v>321</v>
      </c>
      <c r="Y454" s="38">
        <v>15656</v>
      </c>
      <c r="Z454" s="39">
        <v>460</v>
      </c>
      <c r="AA454" s="40">
        <v>447</v>
      </c>
      <c r="AB454" s="41">
        <v>140</v>
      </c>
      <c r="AC454" s="108">
        <v>311</v>
      </c>
      <c r="AD454" s="45">
        <v>0</v>
      </c>
      <c r="AE454" s="37">
        <v>100</v>
      </c>
      <c r="AF454" s="46">
        <v>0</v>
      </c>
    </row>
    <row r="455" spans="1:32" s="3" customFormat="1" ht="18.75" customHeight="1">
      <c r="A455" s="137">
        <v>453</v>
      </c>
      <c r="B455" s="138" t="s">
        <v>3052</v>
      </c>
      <c r="C455" s="188" t="s">
        <v>3052</v>
      </c>
      <c r="D455" s="140" t="s">
        <v>3056</v>
      </c>
      <c r="E455" s="141" t="s">
        <v>3052</v>
      </c>
      <c r="F455" s="142">
        <v>440</v>
      </c>
      <c r="G455" s="186" t="s">
        <v>3052</v>
      </c>
      <c r="H455" s="144">
        <v>404</v>
      </c>
      <c r="I455" s="145">
        <v>392</v>
      </c>
      <c r="J455" s="187" t="s">
        <v>3052</v>
      </c>
      <c r="K455" s="147">
        <v>265</v>
      </c>
      <c r="L455" s="148">
        <v>253</v>
      </c>
      <c r="M455" s="186" t="s">
        <v>3052</v>
      </c>
      <c r="N455" s="144">
        <v>356</v>
      </c>
      <c r="O455" s="145">
        <v>344</v>
      </c>
      <c r="P455" s="187" t="s">
        <v>3052</v>
      </c>
      <c r="Q455" s="147">
        <v>428</v>
      </c>
      <c r="R455" s="148">
        <v>415</v>
      </c>
      <c r="S455" s="186" t="s">
        <v>3052</v>
      </c>
      <c r="T455" s="144">
        <v>197</v>
      </c>
      <c r="U455" s="145">
        <v>191</v>
      </c>
      <c r="V455" s="187" t="s">
        <v>3052</v>
      </c>
      <c r="W455" s="147">
        <v>361</v>
      </c>
      <c r="X455" s="148">
        <v>357</v>
      </c>
      <c r="Y455" s="186" t="s">
        <v>3052</v>
      </c>
      <c r="Z455" s="144">
        <v>430</v>
      </c>
      <c r="AA455" s="145">
        <v>417</v>
      </c>
      <c r="AB455" s="187" t="s">
        <v>3052</v>
      </c>
      <c r="AC455" s="149">
        <v>369</v>
      </c>
      <c r="AD455" s="141">
        <v>0</v>
      </c>
      <c r="AE455" s="150">
        <v>0</v>
      </c>
      <c r="AF455" s="151">
        <v>100</v>
      </c>
    </row>
    <row r="456" spans="1:32" s="3" customFormat="1" ht="18.75" customHeight="1">
      <c r="A456" s="137">
        <v>454</v>
      </c>
      <c r="B456" s="138" t="s">
        <v>3052</v>
      </c>
      <c r="C456" s="139" t="s">
        <v>2379</v>
      </c>
      <c r="D456" s="140" t="s">
        <v>3056</v>
      </c>
      <c r="E456" s="141" t="s">
        <v>3052</v>
      </c>
      <c r="F456" s="142">
        <v>441</v>
      </c>
      <c r="G456" s="143">
        <v>92309221</v>
      </c>
      <c r="H456" s="144">
        <v>464</v>
      </c>
      <c r="I456" s="145">
        <v>452</v>
      </c>
      <c r="J456" s="146">
        <v>94357952</v>
      </c>
      <c r="K456" s="147">
        <v>390</v>
      </c>
      <c r="L456" s="148">
        <v>377</v>
      </c>
      <c r="M456" s="143">
        <v>17335154</v>
      </c>
      <c r="N456" s="144">
        <v>476</v>
      </c>
      <c r="O456" s="145">
        <v>463</v>
      </c>
      <c r="P456" s="146">
        <v>10877821</v>
      </c>
      <c r="Q456" s="147">
        <v>491</v>
      </c>
      <c r="R456" s="148">
        <v>478</v>
      </c>
      <c r="S456" s="143">
        <v>34684355</v>
      </c>
      <c r="T456" s="144">
        <v>366</v>
      </c>
      <c r="U456" s="145">
        <v>358</v>
      </c>
      <c r="V456" s="146">
        <v>2140256</v>
      </c>
      <c r="W456" s="147">
        <v>208</v>
      </c>
      <c r="X456" s="148">
        <v>204</v>
      </c>
      <c r="Y456" s="143">
        <v>40074</v>
      </c>
      <c r="Z456" s="144">
        <v>458</v>
      </c>
      <c r="AA456" s="145">
        <v>445</v>
      </c>
      <c r="AB456" s="146">
        <v>147</v>
      </c>
      <c r="AC456" s="149">
        <v>383</v>
      </c>
      <c r="AD456" s="141">
        <v>0</v>
      </c>
      <c r="AE456" s="150">
        <v>100</v>
      </c>
      <c r="AF456" s="151">
        <v>0</v>
      </c>
    </row>
    <row r="457" spans="1:32" s="3" customFormat="1" ht="18.75" customHeight="1">
      <c r="A457" s="48">
        <v>455</v>
      </c>
      <c r="B457" s="49">
        <v>406</v>
      </c>
      <c r="C457" s="50" t="s">
        <v>2730</v>
      </c>
      <c r="D457" s="51" t="s">
        <v>88</v>
      </c>
      <c r="E457" s="68" t="s">
        <v>3052</v>
      </c>
      <c r="F457" s="60">
        <v>442</v>
      </c>
      <c r="G457" s="54">
        <v>92296626</v>
      </c>
      <c r="H457" s="55">
        <v>473</v>
      </c>
      <c r="I457" s="56">
        <v>460</v>
      </c>
      <c r="J457" s="57">
        <v>92502509</v>
      </c>
      <c r="K457" s="58">
        <v>325</v>
      </c>
      <c r="L457" s="59">
        <v>312</v>
      </c>
      <c r="M457" s="54">
        <v>26176418</v>
      </c>
      <c r="N457" s="55">
        <v>319</v>
      </c>
      <c r="O457" s="56">
        <v>308</v>
      </c>
      <c r="P457" s="57">
        <v>52305702</v>
      </c>
      <c r="Q457" s="58">
        <v>398</v>
      </c>
      <c r="R457" s="59">
        <v>386</v>
      </c>
      <c r="S457" s="54">
        <v>82129431</v>
      </c>
      <c r="T457" s="55">
        <v>238</v>
      </c>
      <c r="U457" s="56">
        <v>232</v>
      </c>
      <c r="V457" s="57">
        <v>9596764</v>
      </c>
      <c r="W457" s="58">
        <v>204</v>
      </c>
      <c r="X457" s="59">
        <v>201</v>
      </c>
      <c r="Y457" s="54">
        <v>40923</v>
      </c>
      <c r="Z457" s="55">
        <v>292</v>
      </c>
      <c r="AA457" s="56">
        <v>280</v>
      </c>
      <c r="AB457" s="57">
        <v>514</v>
      </c>
      <c r="AC457" s="109">
        <v>384</v>
      </c>
      <c r="AD457" s="52">
        <v>0</v>
      </c>
      <c r="AE457" s="60">
        <v>100</v>
      </c>
      <c r="AF457" s="61">
        <v>0</v>
      </c>
    </row>
    <row r="458" spans="1:32" s="3" customFormat="1" ht="18.75" customHeight="1">
      <c r="A458" s="18">
        <v>456</v>
      </c>
      <c r="B458" s="19">
        <v>455</v>
      </c>
      <c r="C458" s="20" t="s">
        <v>2731</v>
      </c>
      <c r="D458" s="21" t="s">
        <v>88</v>
      </c>
      <c r="E458" s="22" t="s">
        <v>3052</v>
      </c>
      <c r="F458" s="23">
        <v>443</v>
      </c>
      <c r="G458" s="24">
        <v>92227316</v>
      </c>
      <c r="H458" s="25">
        <v>439</v>
      </c>
      <c r="I458" s="26">
        <v>427</v>
      </c>
      <c r="J458" s="27">
        <v>102157185</v>
      </c>
      <c r="K458" s="28">
        <v>292</v>
      </c>
      <c r="L458" s="29">
        <v>280</v>
      </c>
      <c r="M458" s="24">
        <v>31349470</v>
      </c>
      <c r="N458" s="25">
        <v>346</v>
      </c>
      <c r="O458" s="26">
        <v>334</v>
      </c>
      <c r="P458" s="27">
        <v>42959758</v>
      </c>
      <c r="Q458" s="28">
        <v>283</v>
      </c>
      <c r="R458" s="29">
        <v>272</v>
      </c>
      <c r="S458" s="24">
        <v>140377286</v>
      </c>
      <c r="T458" s="25">
        <v>299</v>
      </c>
      <c r="U458" s="26">
        <v>291</v>
      </c>
      <c r="V458" s="27">
        <v>5387183</v>
      </c>
      <c r="W458" s="28">
        <v>314</v>
      </c>
      <c r="X458" s="29">
        <v>310</v>
      </c>
      <c r="Y458" s="24">
        <v>17437</v>
      </c>
      <c r="Z458" s="25">
        <v>152</v>
      </c>
      <c r="AA458" s="26">
        <v>141</v>
      </c>
      <c r="AB458" s="27">
        <v>1011</v>
      </c>
      <c r="AC458" s="107">
        <v>361</v>
      </c>
      <c r="AD458" s="22">
        <v>0</v>
      </c>
      <c r="AE458" s="30">
        <v>100</v>
      </c>
      <c r="AF458" s="31">
        <v>0</v>
      </c>
    </row>
    <row r="459" spans="1:32" s="3" customFormat="1" ht="18.75" customHeight="1">
      <c r="A459" s="137">
        <v>457</v>
      </c>
      <c r="B459" s="138" t="s">
        <v>3052</v>
      </c>
      <c r="C459" s="139" t="s">
        <v>78</v>
      </c>
      <c r="D459" s="140" t="s">
        <v>3056</v>
      </c>
      <c r="E459" s="141" t="s">
        <v>3052</v>
      </c>
      <c r="F459" s="142">
        <v>444</v>
      </c>
      <c r="G459" s="143">
        <v>91803710</v>
      </c>
      <c r="H459" s="144">
        <v>475</v>
      </c>
      <c r="I459" s="145">
        <v>462</v>
      </c>
      <c r="J459" s="146">
        <v>91803710</v>
      </c>
      <c r="K459" s="147">
        <v>394</v>
      </c>
      <c r="L459" s="148">
        <v>381</v>
      </c>
      <c r="M459" s="143">
        <v>16563201</v>
      </c>
      <c r="N459" s="144">
        <v>376</v>
      </c>
      <c r="O459" s="145">
        <v>364</v>
      </c>
      <c r="P459" s="146">
        <v>34574592</v>
      </c>
      <c r="Q459" s="147">
        <v>441</v>
      </c>
      <c r="R459" s="148">
        <v>428</v>
      </c>
      <c r="S459" s="143">
        <v>62457490</v>
      </c>
      <c r="T459" s="144">
        <v>273</v>
      </c>
      <c r="U459" s="145">
        <v>266</v>
      </c>
      <c r="V459" s="146">
        <v>6607699</v>
      </c>
      <c r="W459" s="147">
        <v>412</v>
      </c>
      <c r="X459" s="148">
        <v>407</v>
      </c>
      <c r="Y459" s="143">
        <v>2932</v>
      </c>
      <c r="Z459" s="144">
        <v>381</v>
      </c>
      <c r="AA459" s="145">
        <v>368</v>
      </c>
      <c r="AB459" s="146">
        <v>301</v>
      </c>
      <c r="AC459" s="149">
        <v>341</v>
      </c>
      <c r="AD459" s="141">
        <v>0</v>
      </c>
      <c r="AE459" s="150">
        <v>100</v>
      </c>
      <c r="AF459" s="151">
        <v>0</v>
      </c>
    </row>
    <row r="460" spans="1:32" s="3" customFormat="1" ht="18.75" customHeight="1">
      <c r="A460" s="137">
        <v>458</v>
      </c>
      <c r="B460" s="138">
        <v>473</v>
      </c>
      <c r="C460" s="139" t="s">
        <v>2732</v>
      </c>
      <c r="D460" s="140" t="s">
        <v>3056</v>
      </c>
      <c r="E460" s="141" t="s">
        <v>3052</v>
      </c>
      <c r="F460" s="142">
        <v>445</v>
      </c>
      <c r="G460" s="143">
        <v>91626749</v>
      </c>
      <c r="H460" s="144">
        <v>476</v>
      </c>
      <c r="I460" s="145">
        <v>463</v>
      </c>
      <c r="J460" s="146">
        <v>91626749</v>
      </c>
      <c r="K460" s="147">
        <v>233</v>
      </c>
      <c r="L460" s="148">
        <v>221</v>
      </c>
      <c r="M460" s="143">
        <v>42569141</v>
      </c>
      <c r="N460" s="144">
        <v>276</v>
      </c>
      <c r="O460" s="145">
        <v>267</v>
      </c>
      <c r="P460" s="146">
        <v>66828308</v>
      </c>
      <c r="Q460" s="147">
        <v>333</v>
      </c>
      <c r="R460" s="148">
        <v>322</v>
      </c>
      <c r="S460" s="143">
        <v>109520198</v>
      </c>
      <c r="T460" s="144">
        <v>200</v>
      </c>
      <c r="U460" s="145">
        <v>194</v>
      </c>
      <c r="V460" s="146">
        <v>13729502</v>
      </c>
      <c r="W460" s="147">
        <v>207</v>
      </c>
      <c r="X460" s="148">
        <v>203</v>
      </c>
      <c r="Y460" s="143">
        <v>40266</v>
      </c>
      <c r="Z460" s="144">
        <v>230</v>
      </c>
      <c r="AA460" s="145">
        <v>219</v>
      </c>
      <c r="AB460" s="146">
        <v>704</v>
      </c>
      <c r="AC460" s="149">
        <v>382</v>
      </c>
      <c r="AD460" s="141">
        <v>0</v>
      </c>
      <c r="AE460" s="150">
        <v>100</v>
      </c>
      <c r="AF460" s="151">
        <v>0</v>
      </c>
    </row>
    <row r="461" spans="1:32" s="3" customFormat="1" ht="18.75" customHeight="1">
      <c r="A461" s="32">
        <v>459</v>
      </c>
      <c r="B461" s="33" t="s">
        <v>3052</v>
      </c>
      <c r="C461" s="34" t="s">
        <v>2733</v>
      </c>
      <c r="D461" s="35" t="s">
        <v>1054</v>
      </c>
      <c r="E461" s="45" t="s">
        <v>3052</v>
      </c>
      <c r="F461" s="47">
        <v>446</v>
      </c>
      <c r="G461" s="38">
        <v>91355260</v>
      </c>
      <c r="H461" s="39">
        <v>446</v>
      </c>
      <c r="I461" s="40">
        <v>434</v>
      </c>
      <c r="J461" s="41">
        <v>100214669</v>
      </c>
      <c r="K461" s="42">
        <v>460</v>
      </c>
      <c r="L461" s="43">
        <v>447</v>
      </c>
      <c r="M461" s="38">
        <v>8417125</v>
      </c>
      <c r="N461" s="39">
        <v>479</v>
      </c>
      <c r="O461" s="40">
        <v>466</v>
      </c>
      <c r="P461" s="41">
        <v>9666302</v>
      </c>
      <c r="Q461" s="42">
        <v>484</v>
      </c>
      <c r="R461" s="43">
        <v>471</v>
      </c>
      <c r="S461" s="38">
        <v>41004398</v>
      </c>
      <c r="T461" s="39">
        <v>312</v>
      </c>
      <c r="U461" s="40">
        <v>304</v>
      </c>
      <c r="V461" s="41">
        <v>4478398</v>
      </c>
      <c r="W461" s="42">
        <v>138</v>
      </c>
      <c r="X461" s="43">
        <v>136</v>
      </c>
      <c r="Y461" s="38">
        <v>60588</v>
      </c>
      <c r="Z461" s="39">
        <v>482</v>
      </c>
      <c r="AA461" s="40">
        <v>469</v>
      </c>
      <c r="AB461" s="41">
        <v>100</v>
      </c>
      <c r="AC461" s="108">
        <v>383</v>
      </c>
      <c r="AD461" s="45">
        <v>0</v>
      </c>
      <c r="AE461" s="37">
        <v>100</v>
      </c>
      <c r="AF461" s="46">
        <v>0</v>
      </c>
    </row>
    <row r="462" spans="1:32" s="3" customFormat="1" ht="18.75" customHeight="1">
      <c r="A462" s="48">
        <v>460</v>
      </c>
      <c r="B462" s="49" t="s">
        <v>3052</v>
      </c>
      <c r="C462" s="50" t="s">
        <v>2734</v>
      </c>
      <c r="D462" s="51" t="s">
        <v>3058</v>
      </c>
      <c r="E462" s="52" t="s">
        <v>3052</v>
      </c>
      <c r="F462" s="53">
        <v>447</v>
      </c>
      <c r="G462" s="54">
        <v>90810969</v>
      </c>
      <c r="H462" s="55">
        <v>481</v>
      </c>
      <c r="I462" s="56">
        <v>468</v>
      </c>
      <c r="J462" s="57">
        <v>90810969</v>
      </c>
      <c r="K462" s="58">
        <v>347</v>
      </c>
      <c r="L462" s="59">
        <v>334</v>
      </c>
      <c r="M462" s="54">
        <v>22517319</v>
      </c>
      <c r="N462" s="55">
        <v>483</v>
      </c>
      <c r="O462" s="56">
        <v>470</v>
      </c>
      <c r="P462" s="57">
        <v>8663034</v>
      </c>
      <c r="Q462" s="58">
        <v>499</v>
      </c>
      <c r="R462" s="59">
        <v>486</v>
      </c>
      <c r="S462" s="54">
        <v>21202849</v>
      </c>
      <c r="T462" s="55">
        <v>398</v>
      </c>
      <c r="U462" s="56">
        <v>388</v>
      </c>
      <c r="V462" s="57">
        <v>973864</v>
      </c>
      <c r="W462" s="58" t="s">
        <v>3052</v>
      </c>
      <c r="X462" s="59" t="s">
        <v>3052</v>
      </c>
      <c r="Y462" s="65" t="s">
        <v>3052</v>
      </c>
      <c r="Z462" s="55">
        <v>495</v>
      </c>
      <c r="AA462" s="56">
        <v>482</v>
      </c>
      <c r="AB462" s="57">
        <v>56</v>
      </c>
      <c r="AC462" s="109">
        <v>369</v>
      </c>
      <c r="AD462" s="52">
        <v>0</v>
      </c>
      <c r="AE462" s="60">
        <v>99.99</v>
      </c>
      <c r="AF462" s="61">
        <v>0.01</v>
      </c>
    </row>
    <row r="463" spans="1:32" s="3" customFormat="1" ht="18.75" customHeight="1">
      <c r="A463" s="18">
        <v>461</v>
      </c>
      <c r="B463" s="19">
        <v>474</v>
      </c>
      <c r="C463" s="20" t="s">
        <v>2158</v>
      </c>
      <c r="D463" s="21" t="s">
        <v>1054</v>
      </c>
      <c r="E463" s="22" t="s">
        <v>3052</v>
      </c>
      <c r="F463" s="23">
        <v>448</v>
      </c>
      <c r="G463" s="24">
        <v>90803986</v>
      </c>
      <c r="H463" s="25">
        <v>461</v>
      </c>
      <c r="I463" s="26">
        <v>449</v>
      </c>
      <c r="J463" s="27">
        <v>94787614</v>
      </c>
      <c r="K463" s="28">
        <v>338</v>
      </c>
      <c r="L463" s="29">
        <v>325</v>
      </c>
      <c r="M463" s="24">
        <v>24015020</v>
      </c>
      <c r="N463" s="25" t="s">
        <v>3052</v>
      </c>
      <c r="O463" s="26" t="s">
        <v>3052</v>
      </c>
      <c r="P463" s="69" t="s">
        <v>3052</v>
      </c>
      <c r="Q463" s="28">
        <v>408</v>
      </c>
      <c r="R463" s="29">
        <v>395</v>
      </c>
      <c r="S463" s="24">
        <v>76807292</v>
      </c>
      <c r="T463" s="25">
        <v>393</v>
      </c>
      <c r="U463" s="26">
        <v>383</v>
      </c>
      <c r="V463" s="27">
        <v>1046458</v>
      </c>
      <c r="W463" s="28">
        <v>179</v>
      </c>
      <c r="X463" s="29">
        <v>176</v>
      </c>
      <c r="Y463" s="24">
        <v>48426</v>
      </c>
      <c r="Z463" s="25" t="s">
        <v>3052</v>
      </c>
      <c r="AA463" s="26" t="s">
        <v>3052</v>
      </c>
      <c r="AB463" s="69" t="s">
        <v>3052</v>
      </c>
      <c r="AC463" s="107">
        <v>321</v>
      </c>
      <c r="AD463" s="22">
        <v>0</v>
      </c>
      <c r="AE463" s="30">
        <v>100</v>
      </c>
      <c r="AF463" s="31">
        <v>0</v>
      </c>
    </row>
    <row r="464" spans="1:32" s="3" customFormat="1" ht="18.75" customHeight="1">
      <c r="A464" s="137">
        <v>462</v>
      </c>
      <c r="B464" s="138">
        <v>344</v>
      </c>
      <c r="C464" s="139" t="s">
        <v>2735</v>
      </c>
      <c r="D464" s="140" t="s">
        <v>3056</v>
      </c>
      <c r="E464" s="141" t="s">
        <v>3052</v>
      </c>
      <c r="F464" s="142">
        <v>449</v>
      </c>
      <c r="G464" s="143">
        <v>90675623</v>
      </c>
      <c r="H464" s="144">
        <v>477</v>
      </c>
      <c r="I464" s="145">
        <v>464</v>
      </c>
      <c r="J464" s="146">
        <v>91293501</v>
      </c>
      <c r="K464" s="147">
        <v>476</v>
      </c>
      <c r="L464" s="148">
        <v>463</v>
      </c>
      <c r="M464" s="143">
        <v>6084998</v>
      </c>
      <c r="N464" s="144">
        <v>436</v>
      </c>
      <c r="O464" s="145">
        <v>424</v>
      </c>
      <c r="P464" s="146">
        <v>21133167</v>
      </c>
      <c r="Q464" s="147">
        <v>487</v>
      </c>
      <c r="R464" s="148">
        <v>474</v>
      </c>
      <c r="S464" s="143">
        <v>39929727</v>
      </c>
      <c r="T464" s="144">
        <v>400</v>
      </c>
      <c r="U464" s="145">
        <v>390</v>
      </c>
      <c r="V464" s="146">
        <v>950726</v>
      </c>
      <c r="W464" s="147">
        <v>209</v>
      </c>
      <c r="X464" s="148">
        <v>205</v>
      </c>
      <c r="Y464" s="143">
        <v>39790</v>
      </c>
      <c r="Z464" s="144">
        <v>385</v>
      </c>
      <c r="AA464" s="145">
        <v>372</v>
      </c>
      <c r="AB464" s="146">
        <v>292</v>
      </c>
      <c r="AC464" s="149">
        <v>312</v>
      </c>
      <c r="AD464" s="141">
        <v>0</v>
      </c>
      <c r="AE464" s="150">
        <v>94</v>
      </c>
      <c r="AF464" s="151">
        <v>6</v>
      </c>
    </row>
    <row r="465" spans="1:32" s="3" customFormat="1" ht="18.75" customHeight="1">
      <c r="A465" s="32">
        <v>463</v>
      </c>
      <c r="B465" s="33" t="s">
        <v>3052</v>
      </c>
      <c r="C465" s="34" t="s">
        <v>2736</v>
      </c>
      <c r="D465" s="35" t="s">
        <v>1054</v>
      </c>
      <c r="E465" s="45" t="s">
        <v>3052</v>
      </c>
      <c r="F465" s="47">
        <v>450</v>
      </c>
      <c r="G465" s="38">
        <v>90607711</v>
      </c>
      <c r="H465" s="39">
        <v>474</v>
      </c>
      <c r="I465" s="40">
        <v>461</v>
      </c>
      <c r="J465" s="41">
        <v>92345051</v>
      </c>
      <c r="K465" s="42">
        <v>400</v>
      </c>
      <c r="L465" s="43">
        <v>387</v>
      </c>
      <c r="M465" s="38">
        <v>15748105</v>
      </c>
      <c r="N465" s="39">
        <v>458</v>
      </c>
      <c r="O465" s="40">
        <v>446</v>
      </c>
      <c r="P465" s="41">
        <v>15219486</v>
      </c>
      <c r="Q465" s="42">
        <v>485</v>
      </c>
      <c r="R465" s="43">
        <v>472</v>
      </c>
      <c r="S465" s="38">
        <v>40672464</v>
      </c>
      <c r="T465" s="39">
        <v>277</v>
      </c>
      <c r="U465" s="40">
        <v>270</v>
      </c>
      <c r="V465" s="41">
        <v>6462912</v>
      </c>
      <c r="W465" s="42" t="s">
        <v>3052</v>
      </c>
      <c r="X465" s="43" t="s">
        <v>3052</v>
      </c>
      <c r="Y465" s="44" t="s">
        <v>3052</v>
      </c>
      <c r="Z465" s="39">
        <v>427</v>
      </c>
      <c r="AA465" s="40">
        <v>414</v>
      </c>
      <c r="AB465" s="41">
        <v>220</v>
      </c>
      <c r="AC465" s="108">
        <v>369</v>
      </c>
      <c r="AD465" s="45">
        <v>0</v>
      </c>
      <c r="AE465" s="37">
        <v>100</v>
      </c>
      <c r="AF465" s="46">
        <v>0</v>
      </c>
    </row>
    <row r="466" spans="1:32" s="3" customFormat="1" ht="18.75" customHeight="1">
      <c r="A466" s="137">
        <v>464</v>
      </c>
      <c r="B466" s="138" t="s">
        <v>3052</v>
      </c>
      <c r="C466" s="139" t="s">
        <v>1751</v>
      </c>
      <c r="D466" s="140" t="s">
        <v>3056</v>
      </c>
      <c r="E466" s="141" t="s">
        <v>3052</v>
      </c>
      <c r="F466" s="142">
        <v>451</v>
      </c>
      <c r="G466" s="143">
        <v>90222241</v>
      </c>
      <c r="H466" s="144">
        <v>484</v>
      </c>
      <c r="I466" s="145">
        <v>471</v>
      </c>
      <c r="J466" s="146">
        <v>90376676</v>
      </c>
      <c r="K466" s="147">
        <v>353</v>
      </c>
      <c r="L466" s="148">
        <v>340</v>
      </c>
      <c r="M466" s="143">
        <v>21895090</v>
      </c>
      <c r="N466" s="144">
        <v>215</v>
      </c>
      <c r="O466" s="145">
        <v>206</v>
      </c>
      <c r="P466" s="146">
        <v>93897681</v>
      </c>
      <c r="Q466" s="147">
        <v>302</v>
      </c>
      <c r="R466" s="148">
        <v>291</v>
      </c>
      <c r="S466" s="143">
        <v>124177731</v>
      </c>
      <c r="T466" s="144">
        <v>145</v>
      </c>
      <c r="U466" s="145">
        <v>139</v>
      </c>
      <c r="V466" s="146">
        <v>25866885</v>
      </c>
      <c r="W466" s="147">
        <v>177</v>
      </c>
      <c r="X466" s="148">
        <v>174</v>
      </c>
      <c r="Y466" s="143">
        <v>48689</v>
      </c>
      <c r="Z466" s="144">
        <v>401</v>
      </c>
      <c r="AA466" s="145">
        <v>388</v>
      </c>
      <c r="AB466" s="146">
        <v>264</v>
      </c>
      <c r="AC466" s="149">
        <v>371</v>
      </c>
      <c r="AD466" s="141">
        <v>0</v>
      </c>
      <c r="AE466" s="150">
        <v>100</v>
      </c>
      <c r="AF466" s="151">
        <v>0</v>
      </c>
    </row>
    <row r="467" spans="1:32" s="3" customFormat="1" ht="18.75" customHeight="1">
      <c r="A467" s="152">
        <v>465</v>
      </c>
      <c r="B467" s="190">
        <v>439</v>
      </c>
      <c r="C467" s="154" t="s">
        <v>3226</v>
      </c>
      <c r="D467" s="155" t="s">
        <v>3056</v>
      </c>
      <c r="E467" s="156" t="s">
        <v>3052</v>
      </c>
      <c r="F467" s="157">
        <v>452</v>
      </c>
      <c r="G467" s="158">
        <v>90042918</v>
      </c>
      <c r="H467" s="159">
        <v>416</v>
      </c>
      <c r="I467" s="160">
        <v>404</v>
      </c>
      <c r="J467" s="161">
        <v>110523891</v>
      </c>
      <c r="K467" s="162" t="s">
        <v>3052</v>
      </c>
      <c r="L467" s="163" t="s">
        <v>3052</v>
      </c>
      <c r="M467" s="206" t="s">
        <v>3052</v>
      </c>
      <c r="N467" s="159" t="s">
        <v>3052</v>
      </c>
      <c r="O467" s="160" t="s">
        <v>3052</v>
      </c>
      <c r="P467" s="207" t="s">
        <v>3052</v>
      </c>
      <c r="Q467" s="162" t="s">
        <v>3052</v>
      </c>
      <c r="R467" s="163" t="s">
        <v>3052</v>
      </c>
      <c r="S467" s="206" t="s">
        <v>3052</v>
      </c>
      <c r="T467" s="159" t="s">
        <v>3052</v>
      </c>
      <c r="U467" s="160" t="s">
        <v>3052</v>
      </c>
      <c r="V467" s="207" t="s">
        <v>3052</v>
      </c>
      <c r="W467" s="162">
        <v>367</v>
      </c>
      <c r="X467" s="163">
        <v>363</v>
      </c>
      <c r="Y467" s="158">
        <v>10114</v>
      </c>
      <c r="Z467" s="159">
        <v>404</v>
      </c>
      <c r="AA467" s="160">
        <v>391</v>
      </c>
      <c r="AB467" s="161">
        <v>262</v>
      </c>
      <c r="AC467" s="164">
        <v>311</v>
      </c>
      <c r="AD467" s="156">
        <v>0</v>
      </c>
      <c r="AE467" s="165">
        <v>0</v>
      </c>
      <c r="AF467" s="166">
        <v>100</v>
      </c>
    </row>
    <row r="468" spans="1:32" s="3" customFormat="1" ht="18.75" customHeight="1">
      <c r="A468" s="18">
        <v>466</v>
      </c>
      <c r="B468" s="19">
        <v>436</v>
      </c>
      <c r="C468" s="20" t="s">
        <v>2257</v>
      </c>
      <c r="D468" s="21" t="s">
        <v>2976</v>
      </c>
      <c r="E468" s="22" t="s">
        <v>3052</v>
      </c>
      <c r="F468" s="23">
        <v>453</v>
      </c>
      <c r="G468" s="24">
        <v>89867014</v>
      </c>
      <c r="H468" s="25">
        <v>486</v>
      </c>
      <c r="I468" s="26">
        <v>473</v>
      </c>
      <c r="J468" s="27">
        <v>89919580</v>
      </c>
      <c r="K468" s="28">
        <v>329</v>
      </c>
      <c r="L468" s="29">
        <v>316</v>
      </c>
      <c r="M468" s="24">
        <v>25443822</v>
      </c>
      <c r="N468" s="25">
        <v>389</v>
      </c>
      <c r="O468" s="26">
        <v>377</v>
      </c>
      <c r="P468" s="27">
        <v>29977585</v>
      </c>
      <c r="Q468" s="28">
        <v>329</v>
      </c>
      <c r="R468" s="29">
        <v>318</v>
      </c>
      <c r="S468" s="24">
        <v>112101909</v>
      </c>
      <c r="T468" s="25">
        <v>364</v>
      </c>
      <c r="U468" s="26">
        <v>356</v>
      </c>
      <c r="V468" s="27">
        <v>2221929</v>
      </c>
      <c r="W468" s="28">
        <v>243</v>
      </c>
      <c r="X468" s="29">
        <v>239</v>
      </c>
      <c r="Y468" s="24">
        <v>31644</v>
      </c>
      <c r="Z468" s="25">
        <v>330</v>
      </c>
      <c r="AA468" s="26">
        <v>318</v>
      </c>
      <c r="AB468" s="27">
        <v>411</v>
      </c>
      <c r="AC468" s="107">
        <v>210</v>
      </c>
      <c r="AD468" s="22">
        <v>0</v>
      </c>
      <c r="AE468" s="30">
        <v>100</v>
      </c>
      <c r="AF468" s="31">
        <v>0</v>
      </c>
    </row>
    <row r="469" spans="1:32" s="3" customFormat="1" ht="18.75" customHeight="1">
      <c r="A469" s="32">
        <v>467</v>
      </c>
      <c r="B469" s="33">
        <v>335</v>
      </c>
      <c r="C469" s="34" t="s">
        <v>2641</v>
      </c>
      <c r="D469" s="35" t="s">
        <v>90</v>
      </c>
      <c r="E469" s="45" t="s">
        <v>3052</v>
      </c>
      <c r="F469" s="47">
        <v>454</v>
      </c>
      <c r="G469" s="38">
        <v>89620702</v>
      </c>
      <c r="H469" s="39">
        <v>488</v>
      </c>
      <c r="I469" s="40">
        <v>475</v>
      </c>
      <c r="J469" s="41">
        <v>89620702</v>
      </c>
      <c r="K469" s="42">
        <v>395</v>
      </c>
      <c r="L469" s="43">
        <v>382</v>
      </c>
      <c r="M469" s="38">
        <v>16502976</v>
      </c>
      <c r="N469" s="39">
        <v>304</v>
      </c>
      <c r="O469" s="40">
        <v>293</v>
      </c>
      <c r="P469" s="41">
        <v>55619090</v>
      </c>
      <c r="Q469" s="42">
        <v>373</v>
      </c>
      <c r="R469" s="43">
        <v>361</v>
      </c>
      <c r="S469" s="38">
        <v>95172135</v>
      </c>
      <c r="T469" s="39">
        <v>462</v>
      </c>
      <c r="U469" s="40">
        <v>452</v>
      </c>
      <c r="V469" s="41">
        <v>-11708155</v>
      </c>
      <c r="W469" s="42" t="s">
        <v>3052</v>
      </c>
      <c r="X469" s="43" t="s">
        <v>3052</v>
      </c>
      <c r="Y469" s="44" t="s">
        <v>3052</v>
      </c>
      <c r="Z469" s="39">
        <v>179</v>
      </c>
      <c r="AA469" s="40">
        <v>168</v>
      </c>
      <c r="AB469" s="41">
        <v>887</v>
      </c>
      <c r="AC469" s="108">
        <v>311</v>
      </c>
      <c r="AD469" s="45">
        <v>0</v>
      </c>
      <c r="AE469" s="37">
        <v>100</v>
      </c>
      <c r="AF469" s="46">
        <v>0</v>
      </c>
    </row>
    <row r="470" spans="1:32" s="3" customFormat="1" ht="18.75" customHeight="1">
      <c r="A470" s="32">
        <v>468</v>
      </c>
      <c r="B470" s="33">
        <v>485</v>
      </c>
      <c r="C470" s="34" t="s">
        <v>545</v>
      </c>
      <c r="D470" s="35" t="s">
        <v>88</v>
      </c>
      <c r="E470" s="45" t="s">
        <v>3052</v>
      </c>
      <c r="F470" s="47">
        <v>455</v>
      </c>
      <c r="G470" s="38">
        <v>89461902</v>
      </c>
      <c r="H470" s="39">
        <v>479</v>
      </c>
      <c r="I470" s="40">
        <v>466</v>
      </c>
      <c r="J470" s="41">
        <v>91027863</v>
      </c>
      <c r="K470" s="42">
        <v>158</v>
      </c>
      <c r="L470" s="43">
        <v>149</v>
      </c>
      <c r="M470" s="38">
        <v>65994038</v>
      </c>
      <c r="N470" s="39">
        <v>442</v>
      </c>
      <c r="O470" s="40">
        <v>430</v>
      </c>
      <c r="P470" s="41">
        <v>19108816</v>
      </c>
      <c r="Q470" s="42">
        <v>440</v>
      </c>
      <c r="R470" s="43">
        <v>427</v>
      </c>
      <c r="S470" s="38">
        <v>62681598</v>
      </c>
      <c r="T470" s="39">
        <v>347</v>
      </c>
      <c r="U470" s="40">
        <v>339</v>
      </c>
      <c r="V470" s="41">
        <v>2909262</v>
      </c>
      <c r="W470" s="42">
        <v>128</v>
      </c>
      <c r="X470" s="43">
        <v>126</v>
      </c>
      <c r="Y470" s="38">
        <v>66185</v>
      </c>
      <c r="Z470" s="39">
        <v>35</v>
      </c>
      <c r="AA470" s="40">
        <v>27</v>
      </c>
      <c r="AB470" s="41">
        <v>2910</v>
      </c>
      <c r="AC470" s="108">
        <v>322</v>
      </c>
      <c r="AD470" s="45">
        <v>0</v>
      </c>
      <c r="AE470" s="37">
        <v>0</v>
      </c>
      <c r="AF470" s="46">
        <v>100</v>
      </c>
    </row>
    <row r="471" spans="1:32" s="3" customFormat="1" ht="18.75" customHeight="1">
      <c r="A471" s="32">
        <v>469</v>
      </c>
      <c r="B471" s="33">
        <v>194</v>
      </c>
      <c r="C471" s="34" t="s">
        <v>1614</v>
      </c>
      <c r="D471" s="35" t="s">
        <v>3051</v>
      </c>
      <c r="E471" s="45" t="s">
        <v>3052</v>
      </c>
      <c r="F471" s="47">
        <v>456</v>
      </c>
      <c r="G471" s="38">
        <v>89393534</v>
      </c>
      <c r="H471" s="39">
        <v>201</v>
      </c>
      <c r="I471" s="40">
        <v>192</v>
      </c>
      <c r="J471" s="41">
        <v>230766588</v>
      </c>
      <c r="K471" s="42">
        <v>456</v>
      </c>
      <c r="L471" s="43">
        <v>443</v>
      </c>
      <c r="M471" s="38">
        <v>8732550</v>
      </c>
      <c r="N471" s="39">
        <v>209</v>
      </c>
      <c r="O471" s="40">
        <v>200</v>
      </c>
      <c r="P471" s="41">
        <v>95865248</v>
      </c>
      <c r="Q471" s="42">
        <v>275</v>
      </c>
      <c r="R471" s="43">
        <v>264</v>
      </c>
      <c r="S471" s="38">
        <v>146354419</v>
      </c>
      <c r="T471" s="39">
        <v>435</v>
      </c>
      <c r="U471" s="40">
        <v>425</v>
      </c>
      <c r="V471" s="41">
        <v>-2525117</v>
      </c>
      <c r="W471" s="42">
        <v>411</v>
      </c>
      <c r="X471" s="43">
        <v>406</v>
      </c>
      <c r="Y471" s="38">
        <v>3145</v>
      </c>
      <c r="Z471" s="39">
        <v>421</v>
      </c>
      <c r="AA471" s="40">
        <v>408</v>
      </c>
      <c r="AB471" s="41">
        <v>242</v>
      </c>
      <c r="AC471" s="108">
        <v>351</v>
      </c>
      <c r="AD471" s="45">
        <v>0</v>
      </c>
      <c r="AE471" s="37">
        <v>100</v>
      </c>
      <c r="AF471" s="46">
        <v>0</v>
      </c>
    </row>
    <row r="472" spans="1:32" s="3" customFormat="1" ht="18.75" customHeight="1">
      <c r="A472" s="48">
        <v>470</v>
      </c>
      <c r="B472" s="49">
        <v>415</v>
      </c>
      <c r="C472" s="50" t="s">
        <v>2737</v>
      </c>
      <c r="D472" s="51" t="s">
        <v>1049</v>
      </c>
      <c r="E472" s="52" t="s">
        <v>3052</v>
      </c>
      <c r="F472" s="53">
        <v>457</v>
      </c>
      <c r="G472" s="54">
        <v>89296998</v>
      </c>
      <c r="H472" s="55">
        <v>478</v>
      </c>
      <c r="I472" s="56">
        <v>465</v>
      </c>
      <c r="J472" s="57">
        <v>91040560</v>
      </c>
      <c r="K472" s="58">
        <v>454</v>
      </c>
      <c r="L472" s="59">
        <v>441</v>
      </c>
      <c r="M472" s="54">
        <v>9032970</v>
      </c>
      <c r="N472" s="55">
        <v>387</v>
      </c>
      <c r="O472" s="56">
        <v>375</v>
      </c>
      <c r="P472" s="57">
        <v>30800860</v>
      </c>
      <c r="Q472" s="58">
        <v>313</v>
      </c>
      <c r="R472" s="59">
        <v>302</v>
      </c>
      <c r="S472" s="54">
        <v>117828980</v>
      </c>
      <c r="T472" s="55">
        <v>272</v>
      </c>
      <c r="U472" s="56">
        <v>265</v>
      </c>
      <c r="V472" s="57">
        <v>6630690</v>
      </c>
      <c r="W472" s="58">
        <v>349</v>
      </c>
      <c r="X472" s="59">
        <v>345</v>
      </c>
      <c r="Y472" s="54">
        <v>12144</v>
      </c>
      <c r="Z472" s="55">
        <v>213</v>
      </c>
      <c r="AA472" s="56">
        <v>202</v>
      </c>
      <c r="AB472" s="57">
        <v>738</v>
      </c>
      <c r="AC472" s="109">
        <v>321</v>
      </c>
      <c r="AD472" s="52">
        <v>0</v>
      </c>
      <c r="AE472" s="60">
        <v>100</v>
      </c>
      <c r="AF472" s="61">
        <v>0</v>
      </c>
    </row>
    <row r="473" spans="1:32" s="3" customFormat="1" ht="18.75" customHeight="1">
      <c r="A473" s="18">
        <v>471</v>
      </c>
      <c r="B473" s="19">
        <v>410</v>
      </c>
      <c r="C473" s="20" t="s">
        <v>2304</v>
      </c>
      <c r="D473" s="21" t="s">
        <v>88</v>
      </c>
      <c r="E473" s="22" t="s">
        <v>3052</v>
      </c>
      <c r="F473" s="23">
        <v>458</v>
      </c>
      <c r="G473" s="24">
        <v>89203242</v>
      </c>
      <c r="H473" s="25">
        <v>489</v>
      </c>
      <c r="I473" s="26">
        <v>476</v>
      </c>
      <c r="J473" s="27">
        <v>89289133</v>
      </c>
      <c r="K473" s="28">
        <v>248</v>
      </c>
      <c r="L473" s="29">
        <v>236</v>
      </c>
      <c r="M473" s="24">
        <v>39583405</v>
      </c>
      <c r="N473" s="25">
        <v>273</v>
      </c>
      <c r="O473" s="26">
        <v>264</v>
      </c>
      <c r="P473" s="27">
        <v>67676651</v>
      </c>
      <c r="Q473" s="28">
        <v>298</v>
      </c>
      <c r="R473" s="29">
        <v>287</v>
      </c>
      <c r="S473" s="24">
        <v>126965513</v>
      </c>
      <c r="T473" s="25">
        <v>358</v>
      </c>
      <c r="U473" s="26">
        <v>350</v>
      </c>
      <c r="V473" s="27">
        <v>2514617</v>
      </c>
      <c r="W473" s="28">
        <v>173</v>
      </c>
      <c r="X473" s="29">
        <v>170</v>
      </c>
      <c r="Y473" s="24">
        <v>50053</v>
      </c>
      <c r="Z473" s="25">
        <v>144</v>
      </c>
      <c r="AA473" s="26">
        <v>133</v>
      </c>
      <c r="AB473" s="27">
        <v>1090</v>
      </c>
      <c r="AC473" s="107">
        <v>321</v>
      </c>
      <c r="AD473" s="22">
        <v>0</v>
      </c>
      <c r="AE473" s="30">
        <v>100</v>
      </c>
      <c r="AF473" s="31">
        <v>0</v>
      </c>
    </row>
    <row r="474" spans="1:32" s="3" customFormat="1" ht="18.75" customHeight="1">
      <c r="A474" s="137">
        <v>472</v>
      </c>
      <c r="B474" s="138" t="s">
        <v>3052</v>
      </c>
      <c r="C474" s="139" t="s">
        <v>2738</v>
      </c>
      <c r="D474" s="140" t="s">
        <v>3056</v>
      </c>
      <c r="E474" s="141" t="s">
        <v>3052</v>
      </c>
      <c r="F474" s="142">
        <v>459</v>
      </c>
      <c r="G474" s="143">
        <v>88980494</v>
      </c>
      <c r="H474" s="144">
        <v>471</v>
      </c>
      <c r="I474" s="145">
        <v>458</v>
      </c>
      <c r="J474" s="146">
        <v>92823560</v>
      </c>
      <c r="K474" s="147">
        <v>367</v>
      </c>
      <c r="L474" s="148">
        <v>354</v>
      </c>
      <c r="M474" s="143">
        <v>20423857</v>
      </c>
      <c r="N474" s="144">
        <v>497</v>
      </c>
      <c r="O474" s="145">
        <v>484</v>
      </c>
      <c r="P474" s="146">
        <v>-31590873</v>
      </c>
      <c r="Q474" s="147">
        <v>430</v>
      </c>
      <c r="R474" s="148">
        <v>417</v>
      </c>
      <c r="S474" s="143">
        <v>67958011</v>
      </c>
      <c r="T474" s="144">
        <v>424</v>
      </c>
      <c r="U474" s="145">
        <v>414</v>
      </c>
      <c r="V474" s="146">
        <v>-448644</v>
      </c>
      <c r="W474" s="147">
        <v>391</v>
      </c>
      <c r="X474" s="148">
        <v>387</v>
      </c>
      <c r="Y474" s="143">
        <v>6085</v>
      </c>
      <c r="Z474" s="144">
        <v>224</v>
      </c>
      <c r="AA474" s="145">
        <v>213</v>
      </c>
      <c r="AB474" s="146">
        <v>716</v>
      </c>
      <c r="AC474" s="149">
        <v>311</v>
      </c>
      <c r="AD474" s="141">
        <v>0</v>
      </c>
      <c r="AE474" s="150">
        <v>75</v>
      </c>
      <c r="AF474" s="151">
        <v>25</v>
      </c>
    </row>
    <row r="475" spans="1:32" s="3" customFormat="1" ht="18.75" customHeight="1">
      <c r="A475" s="32">
        <v>473</v>
      </c>
      <c r="B475" s="33">
        <v>469</v>
      </c>
      <c r="C475" s="34" t="s">
        <v>2739</v>
      </c>
      <c r="D475" s="35" t="s">
        <v>3051</v>
      </c>
      <c r="E475" s="36" t="s">
        <v>3052</v>
      </c>
      <c r="F475" s="37">
        <v>460</v>
      </c>
      <c r="G475" s="38">
        <v>88884727</v>
      </c>
      <c r="H475" s="39">
        <v>483</v>
      </c>
      <c r="I475" s="40">
        <v>470</v>
      </c>
      <c r="J475" s="41">
        <v>90419190</v>
      </c>
      <c r="K475" s="42">
        <v>306</v>
      </c>
      <c r="L475" s="43">
        <v>293</v>
      </c>
      <c r="M475" s="38">
        <v>29059268</v>
      </c>
      <c r="N475" s="39">
        <v>352</v>
      </c>
      <c r="O475" s="40">
        <v>340</v>
      </c>
      <c r="P475" s="41">
        <v>41424510</v>
      </c>
      <c r="Q475" s="42">
        <v>379</v>
      </c>
      <c r="R475" s="43">
        <v>367</v>
      </c>
      <c r="S475" s="38">
        <v>92595522</v>
      </c>
      <c r="T475" s="39">
        <v>348</v>
      </c>
      <c r="U475" s="40">
        <v>340</v>
      </c>
      <c r="V475" s="41">
        <v>2885756</v>
      </c>
      <c r="W475" s="42">
        <v>184</v>
      </c>
      <c r="X475" s="43">
        <v>181</v>
      </c>
      <c r="Y475" s="38">
        <v>47426</v>
      </c>
      <c r="Z475" s="39">
        <v>332</v>
      </c>
      <c r="AA475" s="40">
        <v>320</v>
      </c>
      <c r="AB475" s="41">
        <v>409</v>
      </c>
      <c r="AC475" s="108">
        <v>371</v>
      </c>
      <c r="AD475" s="45">
        <v>0</v>
      </c>
      <c r="AE475" s="37">
        <v>100</v>
      </c>
      <c r="AF475" s="46">
        <v>0</v>
      </c>
    </row>
    <row r="476" spans="1:32" s="3" customFormat="1" ht="18.75" customHeight="1">
      <c r="A476" s="32">
        <v>474</v>
      </c>
      <c r="B476" s="67" t="s">
        <v>3052</v>
      </c>
      <c r="C476" s="34" t="s">
        <v>2740</v>
      </c>
      <c r="D476" s="35" t="s">
        <v>881</v>
      </c>
      <c r="E476" s="45" t="s">
        <v>3052</v>
      </c>
      <c r="F476" s="47">
        <v>461</v>
      </c>
      <c r="G476" s="38">
        <v>88866903</v>
      </c>
      <c r="H476" s="39">
        <v>480</v>
      </c>
      <c r="I476" s="40">
        <v>467</v>
      </c>
      <c r="J476" s="41">
        <v>90905118</v>
      </c>
      <c r="K476" s="42">
        <v>297</v>
      </c>
      <c r="L476" s="43">
        <v>285</v>
      </c>
      <c r="M476" s="38">
        <v>30534571</v>
      </c>
      <c r="N476" s="39">
        <v>448</v>
      </c>
      <c r="O476" s="40">
        <v>436</v>
      </c>
      <c r="P476" s="41">
        <v>17962848</v>
      </c>
      <c r="Q476" s="42">
        <v>480</v>
      </c>
      <c r="R476" s="43">
        <v>467</v>
      </c>
      <c r="S476" s="38">
        <v>43460792</v>
      </c>
      <c r="T476" s="39">
        <v>294</v>
      </c>
      <c r="U476" s="40">
        <v>286</v>
      </c>
      <c r="V476" s="41">
        <v>5469724</v>
      </c>
      <c r="W476" s="42">
        <v>324</v>
      </c>
      <c r="X476" s="43">
        <v>320</v>
      </c>
      <c r="Y476" s="38">
        <v>15721</v>
      </c>
      <c r="Z476" s="39">
        <v>308</v>
      </c>
      <c r="AA476" s="40">
        <v>296</v>
      </c>
      <c r="AB476" s="41">
        <v>458</v>
      </c>
      <c r="AC476" s="108">
        <v>381</v>
      </c>
      <c r="AD476" s="45">
        <v>0</v>
      </c>
      <c r="AE476" s="37">
        <v>100</v>
      </c>
      <c r="AF476" s="46">
        <v>0</v>
      </c>
    </row>
    <row r="477" spans="1:32" s="3" customFormat="1" ht="18.75" customHeight="1">
      <c r="A477" s="48">
        <v>475</v>
      </c>
      <c r="B477" s="49">
        <v>427</v>
      </c>
      <c r="C477" s="50" t="s">
        <v>2266</v>
      </c>
      <c r="D477" s="51" t="s">
        <v>3056</v>
      </c>
      <c r="E477" s="52" t="s">
        <v>3052</v>
      </c>
      <c r="F477" s="53">
        <v>462</v>
      </c>
      <c r="G477" s="54">
        <v>88571582</v>
      </c>
      <c r="H477" s="55">
        <v>490</v>
      </c>
      <c r="I477" s="56">
        <v>477</v>
      </c>
      <c r="J477" s="57">
        <v>88571582</v>
      </c>
      <c r="K477" s="58">
        <v>464</v>
      </c>
      <c r="L477" s="59">
        <v>451</v>
      </c>
      <c r="M477" s="54">
        <v>7480676</v>
      </c>
      <c r="N477" s="55">
        <v>469</v>
      </c>
      <c r="O477" s="56">
        <v>457</v>
      </c>
      <c r="P477" s="57">
        <v>11685040</v>
      </c>
      <c r="Q477" s="58">
        <v>486</v>
      </c>
      <c r="R477" s="59">
        <v>473</v>
      </c>
      <c r="S477" s="54">
        <v>40120368</v>
      </c>
      <c r="T477" s="55">
        <v>455</v>
      </c>
      <c r="U477" s="56">
        <v>445</v>
      </c>
      <c r="V477" s="57">
        <v>-9064007</v>
      </c>
      <c r="W477" s="58" t="s">
        <v>3052</v>
      </c>
      <c r="X477" s="59" t="s">
        <v>3052</v>
      </c>
      <c r="Y477" s="65" t="s">
        <v>3052</v>
      </c>
      <c r="Z477" s="55">
        <v>500</v>
      </c>
      <c r="AA477" s="56">
        <v>487</v>
      </c>
      <c r="AB477" s="57">
        <v>34</v>
      </c>
      <c r="AC477" s="109">
        <v>400</v>
      </c>
      <c r="AD477" s="52">
        <v>0</v>
      </c>
      <c r="AE477" s="60">
        <v>100</v>
      </c>
      <c r="AF477" s="61">
        <v>0</v>
      </c>
    </row>
    <row r="478" spans="1:32" s="3" customFormat="1" ht="18.75" customHeight="1">
      <c r="A478" s="18">
        <v>476</v>
      </c>
      <c r="B478" s="19">
        <v>472</v>
      </c>
      <c r="C478" s="20" t="s">
        <v>1207</v>
      </c>
      <c r="D478" s="21" t="s">
        <v>88</v>
      </c>
      <c r="E478" s="22" t="s">
        <v>3052</v>
      </c>
      <c r="F478" s="23">
        <v>463</v>
      </c>
      <c r="G478" s="24">
        <v>87960356</v>
      </c>
      <c r="H478" s="25">
        <v>485</v>
      </c>
      <c r="I478" s="26">
        <v>472</v>
      </c>
      <c r="J478" s="27">
        <v>90139728</v>
      </c>
      <c r="K478" s="28">
        <v>435</v>
      </c>
      <c r="L478" s="29">
        <v>422</v>
      </c>
      <c r="M478" s="24">
        <v>10930671</v>
      </c>
      <c r="N478" s="25">
        <v>421</v>
      </c>
      <c r="O478" s="26">
        <v>409</v>
      </c>
      <c r="P478" s="27">
        <v>23585225</v>
      </c>
      <c r="Q478" s="28">
        <v>348</v>
      </c>
      <c r="R478" s="29">
        <v>337</v>
      </c>
      <c r="S478" s="24">
        <v>105119097</v>
      </c>
      <c r="T478" s="25">
        <v>456</v>
      </c>
      <c r="U478" s="26">
        <v>446</v>
      </c>
      <c r="V478" s="27">
        <v>-9179122</v>
      </c>
      <c r="W478" s="28">
        <v>353</v>
      </c>
      <c r="X478" s="29">
        <v>349</v>
      </c>
      <c r="Y478" s="24">
        <v>11639</v>
      </c>
      <c r="Z478" s="25">
        <v>375</v>
      </c>
      <c r="AA478" s="26">
        <v>362</v>
      </c>
      <c r="AB478" s="27">
        <v>311</v>
      </c>
      <c r="AC478" s="107">
        <v>341</v>
      </c>
      <c r="AD478" s="22">
        <v>0</v>
      </c>
      <c r="AE478" s="30">
        <v>100</v>
      </c>
      <c r="AF478" s="31">
        <v>0</v>
      </c>
    </row>
    <row r="479" spans="1:32" s="3" customFormat="1" ht="18.75" customHeight="1">
      <c r="A479" s="137">
        <v>477</v>
      </c>
      <c r="B479" s="138">
        <v>493</v>
      </c>
      <c r="C479" s="139" t="s">
        <v>2387</v>
      </c>
      <c r="D479" s="140" t="s">
        <v>3056</v>
      </c>
      <c r="E479" s="141" t="s">
        <v>3052</v>
      </c>
      <c r="F479" s="142">
        <v>464</v>
      </c>
      <c r="G479" s="143">
        <v>87761339</v>
      </c>
      <c r="H479" s="144">
        <v>487</v>
      </c>
      <c r="I479" s="145">
        <v>474</v>
      </c>
      <c r="J479" s="146">
        <v>89791445</v>
      </c>
      <c r="K479" s="147">
        <v>387</v>
      </c>
      <c r="L479" s="148">
        <v>374</v>
      </c>
      <c r="M479" s="143">
        <v>17942137</v>
      </c>
      <c r="N479" s="144">
        <v>495</v>
      </c>
      <c r="O479" s="145">
        <v>482</v>
      </c>
      <c r="P479" s="146">
        <v>-24543665</v>
      </c>
      <c r="Q479" s="147">
        <v>368</v>
      </c>
      <c r="R479" s="148">
        <v>357</v>
      </c>
      <c r="S479" s="143">
        <v>96793621</v>
      </c>
      <c r="T479" s="144">
        <v>476</v>
      </c>
      <c r="U479" s="145">
        <v>466</v>
      </c>
      <c r="V479" s="146">
        <v>-23222708</v>
      </c>
      <c r="W479" s="147">
        <v>421</v>
      </c>
      <c r="X479" s="148">
        <v>416</v>
      </c>
      <c r="Y479" s="143">
        <v>2094</v>
      </c>
      <c r="Z479" s="144">
        <v>314</v>
      </c>
      <c r="AA479" s="145">
        <v>302</v>
      </c>
      <c r="AB479" s="146">
        <v>448</v>
      </c>
      <c r="AC479" s="149">
        <v>311</v>
      </c>
      <c r="AD479" s="141">
        <v>0</v>
      </c>
      <c r="AE479" s="150">
        <v>100</v>
      </c>
      <c r="AF479" s="151">
        <v>0</v>
      </c>
    </row>
    <row r="480" spans="1:32" s="3" customFormat="1" ht="18.75" customHeight="1">
      <c r="A480" s="137">
        <v>478</v>
      </c>
      <c r="B480" s="188" t="s">
        <v>3052</v>
      </c>
      <c r="C480" s="139" t="s">
        <v>2741</v>
      </c>
      <c r="D480" s="140" t="s">
        <v>3056</v>
      </c>
      <c r="E480" s="141" t="s">
        <v>3052</v>
      </c>
      <c r="F480" s="142">
        <v>465</v>
      </c>
      <c r="G480" s="143">
        <v>87458711</v>
      </c>
      <c r="H480" s="144">
        <v>272</v>
      </c>
      <c r="I480" s="145">
        <v>262</v>
      </c>
      <c r="J480" s="146">
        <v>176846291</v>
      </c>
      <c r="K480" s="147">
        <v>459</v>
      </c>
      <c r="L480" s="148">
        <v>446</v>
      </c>
      <c r="M480" s="143">
        <v>8528976</v>
      </c>
      <c r="N480" s="144">
        <v>408</v>
      </c>
      <c r="O480" s="145">
        <v>396</v>
      </c>
      <c r="P480" s="146">
        <v>26553847</v>
      </c>
      <c r="Q480" s="147">
        <v>422</v>
      </c>
      <c r="R480" s="148">
        <v>409</v>
      </c>
      <c r="S480" s="143">
        <v>70893957</v>
      </c>
      <c r="T480" s="144">
        <v>360</v>
      </c>
      <c r="U480" s="145">
        <v>352</v>
      </c>
      <c r="V480" s="146">
        <v>2501536</v>
      </c>
      <c r="W480" s="147">
        <v>335</v>
      </c>
      <c r="X480" s="148">
        <v>331</v>
      </c>
      <c r="Y480" s="143">
        <v>14137</v>
      </c>
      <c r="Z480" s="144">
        <v>469</v>
      </c>
      <c r="AA480" s="145">
        <v>456</v>
      </c>
      <c r="AB480" s="146">
        <v>128</v>
      </c>
      <c r="AC480" s="149">
        <v>311</v>
      </c>
      <c r="AD480" s="141">
        <v>0</v>
      </c>
      <c r="AE480" s="150">
        <v>100</v>
      </c>
      <c r="AF480" s="151">
        <v>0</v>
      </c>
    </row>
    <row r="481" spans="1:32" s="3" customFormat="1" ht="18.75" customHeight="1">
      <c r="A481" s="32">
        <v>479</v>
      </c>
      <c r="B481" s="33" t="s">
        <v>3052</v>
      </c>
      <c r="C481" s="34" t="s">
        <v>2742</v>
      </c>
      <c r="D481" s="35" t="s">
        <v>1061</v>
      </c>
      <c r="E481" s="45" t="s">
        <v>3052</v>
      </c>
      <c r="F481" s="47">
        <v>466</v>
      </c>
      <c r="G481" s="38">
        <v>87134519</v>
      </c>
      <c r="H481" s="39">
        <v>466</v>
      </c>
      <c r="I481" s="40">
        <v>454</v>
      </c>
      <c r="J481" s="41">
        <v>93620080</v>
      </c>
      <c r="K481" s="42">
        <v>328</v>
      </c>
      <c r="L481" s="43">
        <v>315</v>
      </c>
      <c r="M481" s="38">
        <v>25477689</v>
      </c>
      <c r="N481" s="39">
        <v>252</v>
      </c>
      <c r="O481" s="40">
        <v>243</v>
      </c>
      <c r="P481" s="41">
        <v>75496196</v>
      </c>
      <c r="Q481" s="42">
        <v>255</v>
      </c>
      <c r="R481" s="43">
        <v>244</v>
      </c>
      <c r="S481" s="38">
        <v>158912057</v>
      </c>
      <c r="T481" s="39">
        <v>370</v>
      </c>
      <c r="U481" s="40">
        <v>362</v>
      </c>
      <c r="V481" s="41">
        <v>1999573</v>
      </c>
      <c r="W481" s="42">
        <v>302</v>
      </c>
      <c r="X481" s="43">
        <v>298</v>
      </c>
      <c r="Y481" s="38">
        <v>20427</v>
      </c>
      <c r="Z481" s="39">
        <v>235</v>
      </c>
      <c r="AA481" s="40">
        <v>224</v>
      </c>
      <c r="AB481" s="41">
        <v>700</v>
      </c>
      <c r="AC481" s="108">
        <v>321</v>
      </c>
      <c r="AD481" s="45">
        <v>0</v>
      </c>
      <c r="AE481" s="37">
        <v>100</v>
      </c>
      <c r="AF481" s="46">
        <v>0</v>
      </c>
    </row>
    <row r="482" spans="1:32" s="3" customFormat="1" ht="18.75" customHeight="1">
      <c r="A482" s="48">
        <v>480</v>
      </c>
      <c r="B482" s="49">
        <v>384</v>
      </c>
      <c r="C482" s="50" t="s">
        <v>1195</v>
      </c>
      <c r="D482" s="51" t="s">
        <v>88</v>
      </c>
      <c r="E482" s="52" t="s">
        <v>3052</v>
      </c>
      <c r="F482" s="53">
        <v>467</v>
      </c>
      <c r="G482" s="54">
        <v>87004069</v>
      </c>
      <c r="H482" s="55">
        <v>367</v>
      </c>
      <c r="I482" s="56">
        <v>355</v>
      </c>
      <c r="J482" s="57">
        <v>128531843</v>
      </c>
      <c r="K482" s="58">
        <v>488</v>
      </c>
      <c r="L482" s="59">
        <v>475</v>
      </c>
      <c r="M482" s="54">
        <v>3598712</v>
      </c>
      <c r="N482" s="55">
        <v>473</v>
      </c>
      <c r="O482" s="56">
        <v>460</v>
      </c>
      <c r="P482" s="57">
        <v>11367971</v>
      </c>
      <c r="Q482" s="58">
        <v>496</v>
      </c>
      <c r="R482" s="59">
        <v>483</v>
      </c>
      <c r="S482" s="54">
        <v>30799017</v>
      </c>
      <c r="T482" s="55">
        <v>331</v>
      </c>
      <c r="U482" s="56">
        <v>323</v>
      </c>
      <c r="V482" s="57">
        <v>3544824</v>
      </c>
      <c r="W482" s="58">
        <v>360</v>
      </c>
      <c r="X482" s="59">
        <v>356</v>
      </c>
      <c r="Y482" s="54">
        <v>10631</v>
      </c>
      <c r="Z482" s="55">
        <v>423</v>
      </c>
      <c r="AA482" s="56">
        <v>410</v>
      </c>
      <c r="AB482" s="57">
        <v>232</v>
      </c>
      <c r="AC482" s="109">
        <v>322</v>
      </c>
      <c r="AD482" s="52">
        <v>0</v>
      </c>
      <c r="AE482" s="60">
        <v>100</v>
      </c>
      <c r="AF482" s="61">
        <v>0</v>
      </c>
    </row>
    <row r="483" spans="1:32" s="3" customFormat="1" ht="18.75" customHeight="1">
      <c r="A483" s="18">
        <v>481</v>
      </c>
      <c r="B483" s="19" t="s">
        <v>3052</v>
      </c>
      <c r="C483" s="20" t="s">
        <v>552</v>
      </c>
      <c r="D483" s="21" t="s">
        <v>2976</v>
      </c>
      <c r="E483" s="22" t="s">
        <v>3052</v>
      </c>
      <c r="F483" s="23">
        <v>468</v>
      </c>
      <c r="G483" s="24">
        <v>86384785</v>
      </c>
      <c r="H483" s="25">
        <v>494</v>
      </c>
      <c r="I483" s="26">
        <v>481</v>
      </c>
      <c r="J483" s="27">
        <v>86384785</v>
      </c>
      <c r="K483" s="28">
        <v>182</v>
      </c>
      <c r="L483" s="29">
        <v>171</v>
      </c>
      <c r="M483" s="24">
        <v>55284982</v>
      </c>
      <c r="N483" s="25">
        <v>184</v>
      </c>
      <c r="O483" s="26">
        <v>175</v>
      </c>
      <c r="P483" s="27">
        <v>113870642</v>
      </c>
      <c r="Q483" s="28">
        <v>276</v>
      </c>
      <c r="R483" s="29">
        <v>265</v>
      </c>
      <c r="S483" s="24">
        <v>146252714</v>
      </c>
      <c r="T483" s="25">
        <v>186</v>
      </c>
      <c r="U483" s="26">
        <v>180</v>
      </c>
      <c r="V483" s="27">
        <v>15684643</v>
      </c>
      <c r="W483" s="28" t="s">
        <v>3052</v>
      </c>
      <c r="X483" s="29" t="s">
        <v>3052</v>
      </c>
      <c r="Y483" s="64" t="s">
        <v>3052</v>
      </c>
      <c r="Z483" s="25">
        <v>437</v>
      </c>
      <c r="AA483" s="26">
        <v>424</v>
      </c>
      <c r="AB483" s="27">
        <v>192</v>
      </c>
      <c r="AC483" s="107">
        <v>210</v>
      </c>
      <c r="AD483" s="22">
        <v>0</v>
      </c>
      <c r="AE483" s="30">
        <v>100</v>
      </c>
      <c r="AF483" s="31">
        <v>0</v>
      </c>
    </row>
    <row r="484" spans="1:32" s="3" customFormat="1" ht="18.75" customHeight="1">
      <c r="A484" s="137">
        <v>482</v>
      </c>
      <c r="B484" s="138" t="s">
        <v>3052</v>
      </c>
      <c r="C484" s="139" t="s">
        <v>77</v>
      </c>
      <c r="D484" s="140" t="s">
        <v>3056</v>
      </c>
      <c r="E484" s="141" t="s">
        <v>3052</v>
      </c>
      <c r="F484" s="142">
        <v>469</v>
      </c>
      <c r="G484" s="143">
        <v>86286468</v>
      </c>
      <c r="H484" s="144">
        <v>270</v>
      </c>
      <c r="I484" s="145">
        <v>260</v>
      </c>
      <c r="J484" s="146">
        <v>177801078</v>
      </c>
      <c r="K484" s="147" t="s">
        <v>3052</v>
      </c>
      <c r="L484" s="148" t="s">
        <v>3052</v>
      </c>
      <c r="M484" s="186" t="s">
        <v>3052</v>
      </c>
      <c r="N484" s="144">
        <v>484</v>
      </c>
      <c r="O484" s="145">
        <v>471</v>
      </c>
      <c r="P484" s="146">
        <v>8205819</v>
      </c>
      <c r="Q484" s="147">
        <v>305</v>
      </c>
      <c r="R484" s="148">
        <v>294</v>
      </c>
      <c r="S484" s="143">
        <v>122105976</v>
      </c>
      <c r="T484" s="144" t="s">
        <v>3052</v>
      </c>
      <c r="U484" s="145" t="s">
        <v>3052</v>
      </c>
      <c r="V484" s="187" t="s">
        <v>3052</v>
      </c>
      <c r="W484" s="147">
        <v>436</v>
      </c>
      <c r="X484" s="148">
        <v>431</v>
      </c>
      <c r="Y484" s="143">
        <v>558</v>
      </c>
      <c r="Z484" s="144">
        <v>148</v>
      </c>
      <c r="AA484" s="145">
        <v>137</v>
      </c>
      <c r="AB484" s="146">
        <v>1055</v>
      </c>
      <c r="AC484" s="149">
        <v>352</v>
      </c>
      <c r="AD484" s="141">
        <v>0</v>
      </c>
      <c r="AE484" s="150">
        <v>12</v>
      </c>
      <c r="AF484" s="151">
        <v>88</v>
      </c>
    </row>
    <row r="485" spans="1:32" s="3" customFormat="1" ht="18.75" customHeight="1">
      <c r="A485" s="32">
        <v>483</v>
      </c>
      <c r="B485" s="33" t="s">
        <v>3052</v>
      </c>
      <c r="C485" s="34" t="s">
        <v>58</v>
      </c>
      <c r="D485" s="35" t="s">
        <v>1061</v>
      </c>
      <c r="E485" s="45" t="s">
        <v>3052</v>
      </c>
      <c r="F485" s="47">
        <v>470</v>
      </c>
      <c r="G485" s="38">
        <v>86249415</v>
      </c>
      <c r="H485" s="39">
        <v>440</v>
      </c>
      <c r="I485" s="40">
        <v>428</v>
      </c>
      <c r="J485" s="41">
        <v>102080801</v>
      </c>
      <c r="K485" s="42">
        <v>449</v>
      </c>
      <c r="L485" s="43">
        <v>436</v>
      </c>
      <c r="M485" s="38">
        <v>9218959</v>
      </c>
      <c r="N485" s="39">
        <v>303</v>
      </c>
      <c r="O485" s="40">
        <v>292</v>
      </c>
      <c r="P485" s="41">
        <v>56302023</v>
      </c>
      <c r="Q485" s="42">
        <v>355</v>
      </c>
      <c r="R485" s="43">
        <v>344</v>
      </c>
      <c r="S485" s="38">
        <v>103305040</v>
      </c>
      <c r="T485" s="39">
        <v>269</v>
      </c>
      <c r="U485" s="40">
        <v>262</v>
      </c>
      <c r="V485" s="41">
        <v>6773281</v>
      </c>
      <c r="W485" s="42">
        <v>213</v>
      </c>
      <c r="X485" s="43">
        <v>209</v>
      </c>
      <c r="Y485" s="38">
        <v>39330</v>
      </c>
      <c r="Z485" s="39">
        <v>290</v>
      </c>
      <c r="AA485" s="40">
        <v>278</v>
      </c>
      <c r="AB485" s="41">
        <v>517</v>
      </c>
      <c r="AC485" s="108">
        <v>321</v>
      </c>
      <c r="AD485" s="45">
        <v>0</v>
      </c>
      <c r="AE485" s="37">
        <v>100</v>
      </c>
      <c r="AF485" s="46">
        <v>0</v>
      </c>
    </row>
    <row r="486" spans="1:32" s="3" customFormat="1" ht="18.75" customHeight="1">
      <c r="A486" s="137">
        <v>484</v>
      </c>
      <c r="B486" s="138" t="s">
        <v>3052</v>
      </c>
      <c r="C486" s="139" t="s">
        <v>2743</v>
      </c>
      <c r="D486" s="140" t="s">
        <v>3056</v>
      </c>
      <c r="E486" s="141" t="s">
        <v>3052</v>
      </c>
      <c r="F486" s="142">
        <v>471</v>
      </c>
      <c r="G486" s="143">
        <v>86245704</v>
      </c>
      <c r="H486" s="144">
        <v>468</v>
      </c>
      <c r="I486" s="145">
        <v>456</v>
      </c>
      <c r="J486" s="146">
        <v>93202409</v>
      </c>
      <c r="K486" s="147">
        <v>439</v>
      </c>
      <c r="L486" s="148">
        <v>426</v>
      </c>
      <c r="M486" s="143">
        <v>10392204</v>
      </c>
      <c r="N486" s="144">
        <v>457</v>
      </c>
      <c r="O486" s="145">
        <v>445</v>
      </c>
      <c r="P486" s="146">
        <v>15401528</v>
      </c>
      <c r="Q486" s="147">
        <v>481</v>
      </c>
      <c r="R486" s="148">
        <v>468</v>
      </c>
      <c r="S486" s="143">
        <v>43387614</v>
      </c>
      <c r="T486" s="144">
        <v>355</v>
      </c>
      <c r="U486" s="145">
        <v>347</v>
      </c>
      <c r="V486" s="146">
        <v>2663014</v>
      </c>
      <c r="W486" s="147">
        <v>144</v>
      </c>
      <c r="X486" s="148">
        <v>142</v>
      </c>
      <c r="Y486" s="143">
        <v>57903</v>
      </c>
      <c r="Z486" s="144">
        <v>141</v>
      </c>
      <c r="AA486" s="145">
        <v>130</v>
      </c>
      <c r="AB486" s="146">
        <v>1100</v>
      </c>
      <c r="AC486" s="149">
        <v>322</v>
      </c>
      <c r="AD486" s="141">
        <v>0</v>
      </c>
      <c r="AE486" s="150">
        <v>0</v>
      </c>
      <c r="AF486" s="151">
        <v>100</v>
      </c>
    </row>
    <row r="487" spans="1:32" s="3" customFormat="1" ht="18.75" customHeight="1">
      <c r="A487" s="48">
        <v>485</v>
      </c>
      <c r="B487" s="49" t="s">
        <v>3052</v>
      </c>
      <c r="C487" s="50" t="s">
        <v>2744</v>
      </c>
      <c r="D487" s="51" t="s">
        <v>88</v>
      </c>
      <c r="E487" s="52" t="s">
        <v>3052</v>
      </c>
      <c r="F487" s="53">
        <v>472</v>
      </c>
      <c r="G487" s="54">
        <v>85436117</v>
      </c>
      <c r="H487" s="55">
        <v>495</v>
      </c>
      <c r="I487" s="56">
        <v>482</v>
      </c>
      <c r="J487" s="57">
        <v>85436117</v>
      </c>
      <c r="K487" s="58">
        <v>384</v>
      </c>
      <c r="L487" s="59">
        <v>371</v>
      </c>
      <c r="M487" s="54">
        <v>18203847</v>
      </c>
      <c r="N487" s="55">
        <v>480</v>
      </c>
      <c r="O487" s="56">
        <v>467</v>
      </c>
      <c r="P487" s="57">
        <v>9088689</v>
      </c>
      <c r="Q487" s="58">
        <v>459</v>
      </c>
      <c r="R487" s="59">
        <v>446</v>
      </c>
      <c r="S487" s="54">
        <v>54039875</v>
      </c>
      <c r="T487" s="55">
        <v>279</v>
      </c>
      <c r="U487" s="56">
        <v>272</v>
      </c>
      <c r="V487" s="57">
        <v>6338020</v>
      </c>
      <c r="W487" s="58">
        <v>160</v>
      </c>
      <c r="X487" s="59">
        <v>158</v>
      </c>
      <c r="Y487" s="54">
        <v>54257</v>
      </c>
      <c r="Z487" s="55">
        <v>334</v>
      </c>
      <c r="AA487" s="56">
        <v>322</v>
      </c>
      <c r="AB487" s="57">
        <v>403</v>
      </c>
      <c r="AC487" s="109">
        <v>384</v>
      </c>
      <c r="AD487" s="52">
        <v>0</v>
      </c>
      <c r="AE487" s="60">
        <v>100</v>
      </c>
      <c r="AF487" s="61">
        <v>0</v>
      </c>
    </row>
    <row r="488" spans="1:32" s="3" customFormat="1" ht="18.75" customHeight="1">
      <c r="A488" s="167">
        <v>486</v>
      </c>
      <c r="B488" s="168">
        <v>424</v>
      </c>
      <c r="C488" s="169" t="s">
        <v>2170</v>
      </c>
      <c r="D488" s="170" t="s">
        <v>3056</v>
      </c>
      <c r="E488" s="171" t="s">
        <v>3052</v>
      </c>
      <c r="F488" s="172">
        <v>473</v>
      </c>
      <c r="G488" s="173">
        <v>85187670</v>
      </c>
      <c r="H488" s="174">
        <v>453</v>
      </c>
      <c r="I488" s="175">
        <v>441</v>
      </c>
      <c r="J488" s="176">
        <v>98485063</v>
      </c>
      <c r="K488" s="177">
        <v>355</v>
      </c>
      <c r="L488" s="178">
        <v>342</v>
      </c>
      <c r="M488" s="173">
        <v>21552182</v>
      </c>
      <c r="N488" s="174">
        <v>413</v>
      </c>
      <c r="O488" s="175">
        <v>401</v>
      </c>
      <c r="P488" s="176">
        <v>25579375</v>
      </c>
      <c r="Q488" s="177">
        <v>442</v>
      </c>
      <c r="R488" s="178">
        <v>429</v>
      </c>
      <c r="S488" s="173">
        <v>62271759</v>
      </c>
      <c r="T488" s="174">
        <v>405</v>
      </c>
      <c r="U488" s="175">
        <v>395</v>
      </c>
      <c r="V488" s="176">
        <v>716328</v>
      </c>
      <c r="W488" s="177">
        <v>132</v>
      </c>
      <c r="X488" s="178">
        <v>130</v>
      </c>
      <c r="Y488" s="173">
        <v>63001</v>
      </c>
      <c r="Z488" s="174">
        <v>53</v>
      </c>
      <c r="AA488" s="175">
        <v>45</v>
      </c>
      <c r="AB488" s="176">
        <v>2021</v>
      </c>
      <c r="AC488" s="179">
        <v>322</v>
      </c>
      <c r="AD488" s="171">
        <v>0</v>
      </c>
      <c r="AE488" s="180">
        <v>100</v>
      </c>
      <c r="AF488" s="181">
        <v>0</v>
      </c>
    </row>
    <row r="489" spans="1:32" s="3" customFormat="1" ht="18.75" customHeight="1">
      <c r="A489" s="32">
        <v>487</v>
      </c>
      <c r="B489" s="33">
        <v>391</v>
      </c>
      <c r="C489" s="34" t="s">
        <v>1281</v>
      </c>
      <c r="D489" s="35" t="s">
        <v>1061</v>
      </c>
      <c r="E489" s="45" t="s">
        <v>3052</v>
      </c>
      <c r="F489" s="47">
        <v>474</v>
      </c>
      <c r="G489" s="38">
        <v>85181944</v>
      </c>
      <c r="H489" s="39">
        <v>493</v>
      </c>
      <c r="I489" s="40">
        <v>480</v>
      </c>
      <c r="J489" s="41">
        <v>86428485</v>
      </c>
      <c r="K489" s="42">
        <v>415</v>
      </c>
      <c r="L489" s="43">
        <v>402</v>
      </c>
      <c r="M489" s="38">
        <v>13245478</v>
      </c>
      <c r="N489" s="39">
        <v>431</v>
      </c>
      <c r="O489" s="40">
        <v>419</v>
      </c>
      <c r="P489" s="41">
        <v>22178895</v>
      </c>
      <c r="Q489" s="42">
        <v>479</v>
      </c>
      <c r="R489" s="43">
        <v>466</v>
      </c>
      <c r="S489" s="38">
        <v>44103807</v>
      </c>
      <c r="T489" s="39">
        <v>362</v>
      </c>
      <c r="U489" s="40">
        <v>354</v>
      </c>
      <c r="V489" s="41">
        <v>2269858</v>
      </c>
      <c r="W489" s="42">
        <v>346</v>
      </c>
      <c r="X489" s="43">
        <v>342</v>
      </c>
      <c r="Y489" s="38">
        <v>12534</v>
      </c>
      <c r="Z489" s="39">
        <v>408</v>
      </c>
      <c r="AA489" s="40">
        <v>395</v>
      </c>
      <c r="AB489" s="41">
        <v>259</v>
      </c>
      <c r="AC489" s="108">
        <v>384</v>
      </c>
      <c r="AD489" s="45">
        <v>0</v>
      </c>
      <c r="AE489" s="37">
        <v>15.5</v>
      </c>
      <c r="AF489" s="46">
        <v>84.5</v>
      </c>
    </row>
    <row r="490" spans="1:32" s="3" customFormat="1" ht="18.75" customHeight="1">
      <c r="A490" s="137">
        <v>488</v>
      </c>
      <c r="B490" s="138" t="s">
        <v>3052</v>
      </c>
      <c r="C490" s="139" t="s">
        <v>2745</v>
      </c>
      <c r="D490" s="140" t="s">
        <v>3056</v>
      </c>
      <c r="E490" s="141" t="s">
        <v>3052</v>
      </c>
      <c r="F490" s="142">
        <v>475</v>
      </c>
      <c r="G490" s="143">
        <v>85069948</v>
      </c>
      <c r="H490" s="144">
        <v>496</v>
      </c>
      <c r="I490" s="145">
        <v>483</v>
      </c>
      <c r="J490" s="146">
        <v>85226520</v>
      </c>
      <c r="K490" s="147">
        <v>294</v>
      </c>
      <c r="L490" s="148">
        <v>282</v>
      </c>
      <c r="M490" s="143">
        <v>31193763</v>
      </c>
      <c r="N490" s="144">
        <v>245</v>
      </c>
      <c r="O490" s="145">
        <v>236</v>
      </c>
      <c r="P490" s="146">
        <v>77775267</v>
      </c>
      <c r="Q490" s="147">
        <v>328</v>
      </c>
      <c r="R490" s="148">
        <v>317</v>
      </c>
      <c r="S490" s="143">
        <v>112210372</v>
      </c>
      <c r="T490" s="144">
        <v>215</v>
      </c>
      <c r="U490" s="145">
        <v>209</v>
      </c>
      <c r="V490" s="146">
        <v>11672873</v>
      </c>
      <c r="W490" s="147">
        <v>224</v>
      </c>
      <c r="X490" s="148">
        <v>220</v>
      </c>
      <c r="Y490" s="143">
        <v>37441</v>
      </c>
      <c r="Z490" s="144">
        <v>139</v>
      </c>
      <c r="AA490" s="145">
        <v>128</v>
      </c>
      <c r="AB490" s="146">
        <v>1110</v>
      </c>
      <c r="AC490" s="149">
        <v>321</v>
      </c>
      <c r="AD490" s="141">
        <v>0</v>
      </c>
      <c r="AE490" s="150">
        <v>100</v>
      </c>
      <c r="AF490" s="151">
        <v>0</v>
      </c>
    </row>
    <row r="491" spans="1:32" s="3" customFormat="1" ht="18.75" customHeight="1">
      <c r="A491" s="137">
        <v>489</v>
      </c>
      <c r="B491" s="138" t="s">
        <v>3052</v>
      </c>
      <c r="C491" s="139" t="s">
        <v>59</v>
      </c>
      <c r="D491" s="140" t="s">
        <v>3056</v>
      </c>
      <c r="E491" s="141" t="s">
        <v>3052</v>
      </c>
      <c r="F491" s="142">
        <v>476</v>
      </c>
      <c r="G491" s="143">
        <v>85052344</v>
      </c>
      <c r="H491" s="144">
        <v>492</v>
      </c>
      <c r="I491" s="145">
        <v>479</v>
      </c>
      <c r="J491" s="146">
        <v>88276884</v>
      </c>
      <c r="K491" s="147">
        <v>409</v>
      </c>
      <c r="L491" s="148">
        <v>396</v>
      </c>
      <c r="M491" s="143">
        <v>14243531</v>
      </c>
      <c r="N491" s="144">
        <v>463</v>
      </c>
      <c r="O491" s="145">
        <v>451</v>
      </c>
      <c r="P491" s="146">
        <v>13446562</v>
      </c>
      <c r="Q491" s="147">
        <v>488</v>
      </c>
      <c r="R491" s="148">
        <v>475</v>
      </c>
      <c r="S491" s="143">
        <v>38977523</v>
      </c>
      <c r="T491" s="144">
        <v>419</v>
      </c>
      <c r="U491" s="145">
        <v>409</v>
      </c>
      <c r="V491" s="146">
        <v>61544</v>
      </c>
      <c r="W491" s="147">
        <v>265</v>
      </c>
      <c r="X491" s="148">
        <v>261</v>
      </c>
      <c r="Y491" s="143">
        <v>26555</v>
      </c>
      <c r="Z491" s="144">
        <v>450</v>
      </c>
      <c r="AA491" s="145">
        <v>437</v>
      </c>
      <c r="AB491" s="146">
        <v>169</v>
      </c>
      <c r="AC491" s="149">
        <v>356</v>
      </c>
      <c r="AD491" s="141">
        <v>0</v>
      </c>
      <c r="AE491" s="150">
        <v>100</v>
      </c>
      <c r="AF491" s="151">
        <v>0</v>
      </c>
    </row>
    <row r="492" spans="1:32" s="3" customFormat="1" ht="18.75" customHeight="1">
      <c r="A492" s="48">
        <v>490</v>
      </c>
      <c r="B492" s="49" t="s">
        <v>3052</v>
      </c>
      <c r="C492" s="50" t="s">
        <v>1790</v>
      </c>
      <c r="D492" s="51" t="s">
        <v>881</v>
      </c>
      <c r="E492" s="52" t="s">
        <v>3052</v>
      </c>
      <c r="F492" s="53">
        <v>477</v>
      </c>
      <c r="G492" s="54">
        <v>84758444</v>
      </c>
      <c r="H492" s="55">
        <v>497</v>
      </c>
      <c r="I492" s="56">
        <v>484</v>
      </c>
      <c r="J492" s="57">
        <v>85174172</v>
      </c>
      <c r="K492" s="58">
        <v>366</v>
      </c>
      <c r="L492" s="59">
        <v>353</v>
      </c>
      <c r="M492" s="54">
        <v>20427154</v>
      </c>
      <c r="N492" s="55">
        <v>398</v>
      </c>
      <c r="O492" s="56">
        <v>386</v>
      </c>
      <c r="P492" s="57">
        <v>27928487</v>
      </c>
      <c r="Q492" s="58">
        <v>465</v>
      </c>
      <c r="R492" s="59">
        <v>452</v>
      </c>
      <c r="S492" s="54">
        <v>49587526</v>
      </c>
      <c r="T492" s="55">
        <v>319</v>
      </c>
      <c r="U492" s="56">
        <v>311</v>
      </c>
      <c r="V492" s="57">
        <v>4118958</v>
      </c>
      <c r="W492" s="58">
        <v>266</v>
      </c>
      <c r="X492" s="59">
        <v>262</v>
      </c>
      <c r="Y492" s="54">
        <v>26073</v>
      </c>
      <c r="Z492" s="55">
        <v>379</v>
      </c>
      <c r="AA492" s="56">
        <v>366</v>
      </c>
      <c r="AB492" s="57">
        <v>305</v>
      </c>
      <c r="AC492" s="109">
        <v>383</v>
      </c>
      <c r="AD492" s="52">
        <v>0</v>
      </c>
      <c r="AE492" s="60">
        <v>100</v>
      </c>
      <c r="AF492" s="61">
        <v>0</v>
      </c>
    </row>
    <row r="493" spans="1:32" s="3" customFormat="1" ht="18.75" customHeight="1">
      <c r="A493" s="167">
        <v>491</v>
      </c>
      <c r="B493" s="168" t="s">
        <v>3052</v>
      </c>
      <c r="C493" s="169" t="s">
        <v>1036</v>
      </c>
      <c r="D493" s="170" t="s">
        <v>3056</v>
      </c>
      <c r="E493" s="171" t="s">
        <v>3052</v>
      </c>
      <c r="F493" s="172">
        <v>478</v>
      </c>
      <c r="G493" s="173">
        <v>84754634</v>
      </c>
      <c r="H493" s="174">
        <v>498</v>
      </c>
      <c r="I493" s="175">
        <v>485</v>
      </c>
      <c r="J493" s="176">
        <v>84754634</v>
      </c>
      <c r="K493" s="177">
        <v>339</v>
      </c>
      <c r="L493" s="178">
        <v>326</v>
      </c>
      <c r="M493" s="173">
        <v>24013740</v>
      </c>
      <c r="N493" s="174">
        <v>322</v>
      </c>
      <c r="O493" s="175">
        <v>311</v>
      </c>
      <c r="P493" s="176">
        <v>51772289</v>
      </c>
      <c r="Q493" s="177">
        <v>349</v>
      </c>
      <c r="R493" s="178">
        <v>338</v>
      </c>
      <c r="S493" s="173">
        <v>104877612</v>
      </c>
      <c r="T493" s="174">
        <v>450</v>
      </c>
      <c r="U493" s="175">
        <v>440</v>
      </c>
      <c r="V493" s="176">
        <v>-6584563</v>
      </c>
      <c r="W493" s="177">
        <v>307</v>
      </c>
      <c r="X493" s="178">
        <v>303</v>
      </c>
      <c r="Y493" s="173">
        <v>18257</v>
      </c>
      <c r="Z493" s="174">
        <v>167</v>
      </c>
      <c r="AA493" s="175">
        <v>156</v>
      </c>
      <c r="AB493" s="176">
        <v>954</v>
      </c>
      <c r="AC493" s="179">
        <v>321</v>
      </c>
      <c r="AD493" s="171">
        <v>0</v>
      </c>
      <c r="AE493" s="180">
        <v>100</v>
      </c>
      <c r="AF493" s="181">
        <v>0</v>
      </c>
    </row>
    <row r="494" spans="1:32" s="3" customFormat="1" ht="18.75" customHeight="1">
      <c r="A494" s="137">
        <v>492</v>
      </c>
      <c r="B494" s="138">
        <v>357</v>
      </c>
      <c r="C494" s="139" t="s">
        <v>3042</v>
      </c>
      <c r="D494" s="140" t="s">
        <v>3056</v>
      </c>
      <c r="E494" s="141" t="s">
        <v>3052</v>
      </c>
      <c r="F494" s="142">
        <v>479</v>
      </c>
      <c r="G494" s="143">
        <v>84618401</v>
      </c>
      <c r="H494" s="144">
        <v>491</v>
      </c>
      <c r="I494" s="145">
        <v>478</v>
      </c>
      <c r="J494" s="146">
        <v>88387791</v>
      </c>
      <c r="K494" s="147">
        <v>359</v>
      </c>
      <c r="L494" s="148">
        <v>346</v>
      </c>
      <c r="M494" s="143">
        <v>21141039</v>
      </c>
      <c r="N494" s="144">
        <v>255</v>
      </c>
      <c r="O494" s="145">
        <v>246</v>
      </c>
      <c r="P494" s="146">
        <v>74130862</v>
      </c>
      <c r="Q494" s="147">
        <v>249</v>
      </c>
      <c r="R494" s="148">
        <v>238</v>
      </c>
      <c r="S494" s="143">
        <v>164679044</v>
      </c>
      <c r="T494" s="144">
        <v>220</v>
      </c>
      <c r="U494" s="145">
        <v>214</v>
      </c>
      <c r="V494" s="146">
        <v>11445724</v>
      </c>
      <c r="W494" s="147">
        <v>171</v>
      </c>
      <c r="X494" s="148">
        <v>168</v>
      </c>
      <c r="Y494" s="143">
        <v>51433</v>
      </c>
      <c r="Z494" s="144">
        <v>417</v>
      </c>
      <c r="AA494" s="145">
        <v>404</v>
      </c>
      <c r="AB494" s="146">
        <v>244</v>
      </c>
      <c r="AC494" s="149">
        <v>384</v>
      </c>
      <c r="AD494" s="141">
        <v>0</v>
      </c>
      <c r="AE494" s="150">
        <v>100</v>
      </c>
      <c r="AF494" s="151">
        <v>0</v>
      </c>
    </row>
    <row r="495" spans="1:32" s="3" customFormat="1" ht="18.75" customHeight="1">
      <c r="A495" s="32">
        <v>493</v>
      </c>
      <c r="B495" s="67">
        <v>297</v>
      </c>
      <c r="C495" s="34" t="s">
        <v>1791</v>
      </c>
      <c r="D495" s="35" t="s">
        <v>88</v>
      </c>
      <c r="E495" s="45" t="s">
        <v>3052</v>
      </c>
      <c r="F495" s="47">
        <v>480</v>
      </c>
      <c r="G495" s="38">
        <v>84245556</v>
      </c>
      <c r="H495" s="39">
        <v>500</v>
      </c>
      <c r="I495" s="40">
        <v>487</v>
      </c>
      <c r="J495" s="41">
        <v>84436259</v>
      </c>
      <c r="K495" s="42">
        <v>483</v>
      </c>
      <c r="L495" s="43">
        <v>470</v>
      </c>
      <c r="M495" s="38">
        <v>4618828</v>
      </c>
      <c r="N495" s="39">
        <v>477</v>
      </c>
      <c r="O495" s="40">
        <v>464</v>
      </c>
      <c r="P495" s="41">
        <v>10815347</v>
      </c>
      <c r="Q495" s="42">
        <v>497</v>
      </c>
      <c r="R495" s="43">
        <v>484</v>
      </c>
      <c r="S495" s="38">
        <v>29594472</v>
      </c>
      <c r="T495" s="39">
        <v>389</v>
      </c>
      <c r="U495" s="40">
        <v>379</v>
      </c>
      <c r="V495" s="41">
        <v>1244711</v>
      </c>
      <c r="W495" s="42">
        <v>250</v>
      </c>
      <c r="X495" s="43">
        <v>246</v>
      </c>
      <c r="Y495" s="38">
        <v>30709</v>
      </c>
      <c r="Z495" s="39">
        <v>490</v>
      </c>
      <c r="AA495" s="40">
        <v>477</v>
      </c>
      <c r="AB495" s="41">
        <v>85</v>
      </c>
      <c r="AC495" s="108">
        <v>311</v>
      </c>
      <c r="AD495" s="45">
        <v>0</v>
      </c>
      <c r="AE495" s="37">
        <v>100</v>
      </c>
      <c r="AF495" s="46">
        <v>0</v>
      </c>
    </row>
    <row r="496" spans="1:32" s="3" customFormat="1" ht="18.75" customHeight="1">
      <c r="A496" s="32">
        <v>494</v>
      </c>
      <c r="B496" s="67" t="s">
        <v>3052</v>
      </c>
      <c r="C496" s="34" t="s">
        <v>1792</v>
      </c>
      <c r="D496" s="35" t="s">
        <v>1049</v>
      </c>
      <c r="E496" s="45" t="s">
        <v>3052</v>
      </c>
      <c r="F496" s="47">
        <v>481</v>
      </c>
      <c r="G496" s="38">
        <v>84217976</v>
      </c>
      <c r="H496" s="39">
        <v>472</v>
      </c>
      <c r="I496" s="40">
        <v>459</v>
      </c>
      <c r="J496" s="41">
        <v>92533528</v>
      </c>
      <c r="K496" s="42">
        <v>429</v>
      </c>
      <c r="L496" s="43">
        <v>416</v>
      </c>
      <c r="M496" s="38">
        <v>11510971</v>
      </c>
      <c r="N496" s="39">
        <v>384</v>
      </c>
      <c r="O496" s="40">
        <v>372</v>
      </c>
      <c r="P496" s="41">
        <v>32414059</v>
      </c>
      <c r="Q496" s="42">
        <v>419</v>
      </c>
      <c r="R496" s="43">
        <v>406</v>
      </c>
      <c r="S496" s="38">
        <v>71565675</v>
      </c>
      <c r="T496" s="39">
        <v>234</v>
      </c>
      <c r="U496" s="40">
        <v>228</v>
      </c>
      <c r="V496" s="41">
        <v>9977868</v>
      </c>
      <c r="W496" s="42">
        <v>300</v>
      </c>
      <c r="X496" s="43">
        <v>296</v>
      </c>
      <c r="Y496" s="38">
        <v>20597</v>
      </c>
      <c r="Z496" s="39">
        <v>248</v>
      </c>
      <c r="AA496" s="40">
        <v>237</v>
      </c>
      <c r="AB496" s="41">
        <v>650</v>
      </c>
      <c r="AC496" s="108">
        <v>321</v>
      </c>
      <c r="AD496" s="45">
        <v>0</v>
      </c>
      <c r="AE496" s="37">
        <v>100</v>
      </c>
      <c r="AF496" s="46">
        <v>0</v>
      </c>
    </row>
    <row r="497" spans="1:32" s="3" customFormat="1" ht="18.75" customHeight="1">
      <c r="A497" s="48">
        <v>495</v>
      </c>
      <c r="B497" s="49">
        <v>441</v>
      </c>
      <c r="C497" s="50" t="s">
        <v>1030</v>
      </c>
      <c r="D497" s="51" t="s">
        <v>1061</v>
      </c>
      <c r="E497" s="52" t="s">
        <v>3052</v>
      </c>
      <c r="F497" s="53">
        <v>482</v>
      </c>
      <c r="G497" s="54">
        <v>83999947</v>
      </c>
      <c r="H497" s="55">
        <v>470</v>
      </c>
      <c r="I497" s="56">
        <v>457</v>
      </c>
      <c r="J497" s="57">
        <v>92908920</v>
      </c>
      <c r="K497" s="58">
        <v>218</v>
      </c>
      <c r="L497" s="59">
        <v>206</v>
      </c>
      <c r="M497" s="54">
        <v>44780546</v>
      </c>
      <c r="N497" s="55">
        <v>371</v>
      </c>
      <c r="O497" s="56">
        <v>359</v>
      </c>
      <c r="P497" s="57">
        <v>35526544</v>
      </c>
      <c r="Q497" s="58">
        <v>401</v>
      </c>
      <c r="R497" s="59">
        <v>389</v>
      </c>
      <c r="S497" s="54">
        <v>80017410</v>
      </c>
      <c r="T497" s="55">
        <v>452</v>
      </c>
      <c r="U497" s="56">
        <v>442</v>
      </c>
      <c r="V497" s="57">
        <v>-7396951</v>
      </c>
      <c r="W497" s="58">
        <v>323</v>
      </c>
      <c r="X497" s="59">
        <v>319</v>
      </c>
      <c r="Y497" s="54">
        <v>16076</v>
      </c>
      <c r="Z497" s="55">
        <v>163</v>
      </c>
      <c r="AA497" s="56">
        <v>152</v>
      </c>
      <c r="AB497" s="57">
        <v>966</v>
      </c>
      <c r="AC497" s="109">
        <v>321</v>
      </c>
      <c r="AD497" s="52">
        <v>0</v>
      </c>
      <c r="AE497" s="60">
        <v>22.84</v>
      </c>
      <c r="AF497" s="61">
        <v>77.16</v>
      </c>
    </row>
    <row r="498" spans="1:32" s="3" customFormat="1" ht="18.75" customHeight="1">
      <c r="A498" s="18">
        <v>496</v>
      </c>
      <c r="B498" s="19">
        <v>486</v>
      </c>
      <c r="C498" s="20" t="s">
        <v>1793</v>
      </c>
      <c r="D498" s="21" t="s">
        <v>3098</v>
      </c>
      <c r="E498" s="22" t="s">
        <v>3052</v>
      </c>
      <c r="F498" s="23">
        <v>483</v>
      </c>
      <c r="G498" s="24">
        <v>83749967</v>
      </c>
      <c r="H498" s="25">
        <v>438</v>
      </c>
      <c r="I498" s="26">
        <v>426</v>
      </c>
      <c r="J498" s="27">
        <v>102165290</v>
      </c>
      <c r="K498" s="28">
        <v>383</v>
      </c>
      <c r="L498" s="29">
        <v>370</v>
      </c>
      <c r="M498" s="24">
        <v>18522692</v>
      </c>
      <c r="N498" s="25">
        <v>423</v>
      </c>
      <c r="O498" s="26">
        <v>411</v>
      </c>
      <c r="P498" s="27">
        <v>23233946</v>
      </c>
      <c r="Q498" s="28">
        <v>390</v>
      </c>
      <c r="R498" s="29">
        <v>378</v>
      </c>
      <c r="S498" s="24">
        <v>85263487</v>
      </c>
      <c r="T498" s="25">
        <v>290</v>
      </c>
      <c r="U498" s="26">
        <v>282</v>
      </c>
      <c r="V498" s="27">
        <v>5602150</v>
      </c>
      <c r="W498" s="28">
        <v>450</v>
      </c>
      <c r="X498" s="29">
        <v>444</v>
      </c>
      <c r="Y498" s="24">
        <v>225</v>
      </c>
      <c r="Z498" s="25">
        <v>434</v>
      </c>
      <c r="AA498" s="26">
        <v>421</v>
      </c>
      <c r="AB498" s="27">
        <v>195</v>
      </c>
      <c r="AC498" s="107">
        <v>356</v>
      </c>
      <c r="AD498" s="22">
        <v>0</v>
      </c>
      <c r="AE498" s="30">
        <v>100</v>
      </c>
      <c r="AF498" s="31">
        <v>0</v>
      </c>
    </row>
    <row r="499" spans="1:32" s="3" customFormat="1" ht="18.75" customHeight="1">
      <c r="A499" s="32">
        <v>497</v>
      </c>
      <c r="B499" s="33">
        <v>489</v>
      </c>
      <c r="C499" s="34" t="s">
        <v>1203</v>
      </c>
      <c r="D499" s="35" t="s">
        <v>88</v>
      </c>
      <c r="E499" s="45" t="s">
        <v>3052</v>
      </c>
      <c r="F499" s="47">
        <v>484</v>
      </c>
      <c r="G499" s="38">
        <v>83690014</v>
      </c>
      <c r="H499" s="39">
        <v>458</v>
      </c>
      <c r="I499" s="40">
        <v>446</v>
      </c>
      <c r="J499" s="41">
        <v>95294318</v>
      </c>
      <c r="K499" s="42">
        <v>418</v>
      </c>
      <c r="L499" s="43">
        <v>405</v>
      </c>
      <c r="M499" s="38">
        <v>12665543</v>
      </c>
      <c r="N499" s="39">
        <v>375</v>
      </c>
      <c r="O499" s="40">
        <v>363</v>
      </c>
      <c r="P499" s="41">
        <v>35095885</v>
      </c>
      <c r="Q499" s="42">
        <v>324</v>
      </c>
      <c r="R499" s="43">
        <v>313</v>
      </c>
      <c r="S499" s="38">
        <v>112790679</v>
      </c>
      <c r="T499" s="39">
        <v>344</v>
      </c>
      <c r="U499" s="40">
        <v>336</v>
      </c>
      <c r="V499" s="41">
        <v>3006100</v>
      </c>
      <c r="W499" s="42">
        <v>379</v>
      </c>
      <c r="X499" s="43">
        <v>375</v>
      </c>
      <c r="Y499" s="38">
        <v>8930</v>
      </c>
      <c r="Z499" s="39">
        <v>366</v>
      </c>
      <c r="AA499" s="40">
        <v>353</v>
      </c>
      <c r="AB499" s="41">
        <v>323</v>
      </c>
      <c r="AC499" s="108">
        <v>356</v>
      </c>
      <c r="AD499" s="45">
        <v>0</v>
      </c>
      <c r="AE499" s="37">
        <v>100</v>
      </c>
      <c r="AF499" s="46">
        <v>0</v>
      </c>
    </row>
    <row r="500" spans="1:32" s="3" customFormat="1" ht="18.75" customHeight="1">
      <c r="A500" s="137">
        <v>498</v>
      </c>
      <c r="B500" s="138">
        <v>425</v>
      </c>
      <c r="C500" s="139" t="s">
        <v>2273</v>
      </c>
      <c r="D500" s="140" t="s">
        <v>3056</v>
      </c>
      <c r="E500" s="141" t="s">
        <v>3052</v>
      </c>
      <c r="F500" s="142">
        <v>485</v>
      </c>
      <c r="G500" s="143">
        <v>83559939</v>
      </c>
      <c r="H500" s="144">
        <v>331</v>
      </c>
      <c r="I500" s="145">
        <v>321</v>
      </c>
      <c r="J500" s="146">
        <v>143672835</v>
      </c>
      <c r="K500" s="147">
        <v>262</v>
      </c>
      <c r="L500" s="148">
        <v>250</v>
      </c>
      <c r="M500" s="143">
        <v>37257379</v>
      </c>
      <c r="N500" s="144">
        <v>221</v>
      </c>
      <c r="O500" s="145">
        <v>212</v>
      </c>
      <c r="P500" s="146">
        <v>90454101</v>
      </c>
      <c r="Q500" s="147">
        <v>193</v>
      </c>
      <c r="R500" s="148">
        <v>183</v>
      </c>
      <c r="S500" s="143">
        <v>211565606</v>
      </c>
      <c r="T500" s="144">
        <v>310</v>
      </c>
      <c r="U500" s="145">
        <v>302</v>
      </c>
      <c r="V500" s="146">
        <v>4741489</v>
      </c>
      <c r="W500" s="147">
        <v>205</v>
      </c>
      <c r="X500" s="148">
        <v>202</v>
      </c>
      <c r="Y500" s="143">
        <v>40663</v>
      </c>
      <c r="Z500" s="144">
        <v>478</v>
      </c>
      <c r="AA500" s="145">
        <v>465</v>
      </c>
      <c r="AB500" s="146">
        <v>107</v>
      </c>
      <c r="AC500" s="149">
        <v>400</v>
      </c>
      <c r="AD500" s="141">
        <v>0</v>
      </c>
      <c r="AE500" s="150">
        <v>100</v>
      </c>
      <c r="AF500" s="151">
        <v>0</v>
      </c>
    </row>
    <row r="501" spans="1:32" s="3" customFormat="1" ht="18.75" customHeight="1">
      <c r="A501" s="137">
        <v>499</v>
      </c>
      <c r="B501" s="138">
        <v>466</v>
      </c>
      <c r="C501" s="139" t="s">
        <v>1212</v>
      </c>
      <c r="D501" s="140" t="s">
        <v>3056</v>
      </c>
      <c r="E501" s="141" t="s">
        <v>3052</v>
      </c>
      <c r="F501" s="142">
        <v>486</v>
      </c>
      <c r="G501" s="143">
        <v>83543102</v>
      </c>
      <c r="H501" s="144">
        <v>499</v>
      </c>
      <c r="I501" s="145">
        <v>486</v>
      </c>
      <c r="J501" s="146">
        <v>84515891</v>
      </c>
      <c r="K501" s="147">
        <v>372</v>
      </c>
      <c r="L501" s="148">
        <v>359</v>
      </c>
      <c r="M501" s="143">
        <v>20209793</v>
      </c>
      <c r="N501" s="144">
        <v>404</v>
      </c>
      <c r="O501" s="145">
        <v>392</v>
      </c>
      <c r="P501" s="146">
        <v>26842140</v>
      </c>
      <c r="Q501" s="147">
        <v>482</v>
      </c>
      <c r="R501" s="148">
        <v>469</v>
      </c>
      <c r="S501" s="143">
        <v>42454655</v>
      </c>
      <c r="T501" s="144">
        <v>336</v>
      </c>
      <c r="U501" s="145">
        <v>328</v>
      </c>
      <c r="V501" s="146">
        <v>3380789</v>
      </c>
      <c r="W501" s="147">
        <v>181</v>
      </c>
      <c r="X501" s="148">
        <v>178</v>
      </c>
      <c r="Y501" s="143">
        <v>48296</v>
      </c>
      <c r="Z501" s="144">
        <v>347</v>
      </c>
      <c r="AA501" s="145">
        <v>335</v>
      </c>
      <c r="AB501" s="146">
        <v>378</v>
      </c>
      <c r="AC501" s="149">
        <v>362</v>
      </c>
      <c r="AD501" s="141">
        <v>0</v>
      </c>
      <c r="AE501" s="150">
        <v>0</v>
      </c>
      <c r="AF501" s="151">
        <v>100</v>
      </c>
    </row>
    <row r="502" spans="1:32" s="3" customFormat="1" ht="18.75" customHeight="1">
      <c r="A502" s="71">
        <v>500</v>
      </c>
      <c r="B502" s="72" t="s">
        <v>3052</v>
      </c>
      <c r="C502" s="73" t="s">
        <v>1794</v>
      </c>
      <c r="D502" s="74" t="s">
        <v>88</v>
      </c>
      <c r="E502" s="75" t="s">
        <v>3052</v>
      </c>
      <c r="F502" s="76">
        <v>487</v>
      </c>
      <c r="G502" s="77">
        <v>83493167</v>
      </c>
      <c r="H502" s="78">
        <v>482</v>
      </c>
      <c r="I502" s="79">
        <v>469</v>
      </c>
      <c r="J502" s="80">
        <v>90588038</v>
      </c>
      <c r="K502" s="81">
        <v>436</v>
      </c>
      <c r="L502" s="82">
        <v>423</v>
      </c>
      <c r="M502" s="77">
        <v>10623966</v>
      </c>
      <c r="N502" s="78">
        <v>437</v>
      </c>
      <c r="O502" s="79">
        <v>425</v>
      </c>
      <c r="P502" s="80">
        <v>20943543</v>
      </c>
      <c r="Q502" s="81">
        <v>421</v>
      </c>
      <c r="R502" s="82">
        <v>408</v>
      </c>
      <c r="S502" s="77">
        <v>71079811</v>
      </c>
      <c r="T502" s="78">
        <v>437</v>
      </c>
      <c r="U502" s="79">
        <v>427</v>
      </c>
      <c r="V502" s="80">
        <v>-2646111</v>
      </c>
      <c r="W502" s="81">
        <v>384</v>
      </c>
      <c r="X502" s="82">
        <v>380</v>
      </c>
      <c r="Y502" s="77">
        <v>7539</v>
      </c>
      <c r="Z502" s="78">
        <v>418</v>
      </c>
      <c r="AA502" s="79">
        <v>405</v>
      </c>
      <c r="AB502" s="80">
        <v>244</v>
      </c>
      <c r="AC502" s="110">
        <v>369</v>
      </c>
      <c r="AD502" s="75">
        <v>0</v>
      </c>
      <c r="AE502" s="83">
        <v>100</v>
      </c>
      <c r="AF502" s="84">
        <v>0</v>
      </c>
    </row>
    <row r="503" spans="1:32" s="3" customFormat="1">
      <c r="A503" s="658" t="s">
        <v>3203</v>
      </c>
      <c r="B503" s="659"/>
      <c r="C503" s="659"/>
    </row>
    <row r="504" spans="1:32" ht="22.5" customHeight="1">
      <c r="A504" s="660"/>
      <c r="B504" s="660"/>
      <c r="C504" s="660"/>
      <c r="D504" s="661" t="s">
        <v>3204</v>
      </c>
      <c r="E504" s="661"/>
      <c r="F504" s="704">
        <v>184008258526</v>
      </c>
      <c r="G504" s="704"/>
      <c r="I504" s="704">
        <v>230570547544</v>
      </c>
      <c r="J504" s="663"/>
      <c r="L504" s="704">
        <v>75346134476</v>
      </c>
      <c r="M504" s="663"/>
      <c r="O504" s="704">
        <v>97998607039</v>
      </c>
      <c r="P504" s="663"/>
      <c r="R504" s="704">
        <v>184710839929</v>
      </c>
      <c r="S504" s="663"/>
      <c r="U504" s="704">
        <v>13516351075</v>
      </c>
      <c r="V504" s="663"/>
      <c r="X504" s="704">
        <v>43955409</v>
      </c>
      <c r="Y504" s="663"/>
      <c r="AA504" s="704">
        <v>533395</v>
      </c>
      <c r="AB504" s="663"/>
      <c r="AC504" s="90"/>
      <c r="AD504" s="90"/>
      <c r="AE504" s="90"/>
      <c r="AF504" s="90"/>
    </row>
    <row r="505" spans="1:32" hidden="1">
      <c r="A505" s="3"/>
      <c r="B505" s="3"/>
      <c r="C505" s="3"/>
      <c r="E505" s="88"/>
      <c r="G505" s="90"/>
      <c r="J505" s="90"/>
      <c r="M505" s="90"/>
      <c r="P505" s="90"/>
      <c r="S505" s="90"/>
      <c r="V505" s="90"/>
      <c r="Y505" s="90"/>
      <c r="AB505" s="90"/>
      <c r="AC505" s="90"/>
      <c r="AD505" s="90"/>
      <c r="AE505" s="90"/>
      <c r="AF505" s="90"/>
    </row>
    <row r="506" spans="1:32" hidden="1">
      <c r="D506" s="87">
        <f>SUM(F504:AA504)</f>
        <v>786195227393</v>
      </c>
      <c r="E506" s="88" t="s">
        <v>1316</v>
      </c>
      <c r="G506" s="90">
        <f>F504/500</f>
        <v>368016517.05199999</v>
      </c>
      <c r="J506" s="90">
        <f>I504/500</f>
        <v>461141095.088</v>
      </c>
      <c r="M506" s="90">
        <f>L504/500</f>
        <v>150692268.95199999</v>
      </c>
      <c r="P506" s="90">
        <f>O504/500</f>
        <v>195997214.07800001</v>
      </c>
      <c r="S506" s="90">
        <f>R504/500</f>
        <v>369421679.85799998</v>
      </c>
      <c r="V506" s="90">
        <f>U504/500</f>
        <v>27032702.149999999</v>
      </c>
      <c r="Y506" s="90">
        <f>X504/500</f>
        <v>87910.817999999999</v>
      </c>
      <c r="AB506" s="90">
        <f>AA504/500</f>
        <v>1066.79</v>
      </c>
      <c r="AC506" s="90"/>
    </row>
    <row r="507" spans="1:32" hidden="1"/>
    <row r="508" spans="1:32" hidden="1"/>
    <row r="509" spans="1:32" hidden="1"/>
    <row r="510" spans="1:32" hidden="1"/>
    <row r="511" spans="1:32" hidden="1"/>
    <row r="512" spans="1:32" hidden="1"/>
    <row r="513" hidden="1"/>
  </sheetData>
  <sheetProtection password="CFD1" sheet="1" objects="1" scenarios="1" autoFilter="0"/>
  <autoFilter ref="A2:AF504"/>
  <mergeCells count="27">
    <mergeCell ref="AE1:AE2"/>
    <mergeCell ref="AF1:AF2"/>
    <mergeCell ref="AD1:AD2"/>
    <mergeCell ref="Z1:AB1"/>
    <mergeCell ref="AC1:AC2"/>
    <mergeCell ref="N1:P1"/>
    <mergeCell ref="Q1:S1"/>
    <mergeCell ref="T1:V1"/>
    <mergeCell ref="W1:Y1"/>
    <mergeCell ref="F1:F2"/>
    <mergeCell ref="G1:G2"/>
    <mergeCell ref="H1:J1"/>
    <mergeCell ref="K1:M1"/>
    <mergeCell ref="A1:B1"/>
    <mergeCell ref="C1:C2"/>
    <mergeCell ref="D1:D2"/>
    <mergeCell ref="E1:E2"/>
    <mergeCell ref="A503:C504"/>
    <mergeCell ref="D504:E504"/>
    <mergeCell ref="F504:G504"/>
    <mergeCell ref="I504:J504"/>
    <mergeCell ref="X504:Y504"/>
    <mergeCell ref="AA504:AB504"/>
    <mergeCell ref="L504:M504"/>
    <mergeCell ref="O504:P504"/>
    <mergeCell ref="R504:S504"/>
    <mergeCell ref="U504:V504"/>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16383" man="1"/>
    <brk id="302" max="31" man="1"/>
    <brk id="352" max="31" man="1"/>
    <brk id="402" max="31" man="1"/>
    <brk id="452" max="31" man="1"/>
  </rowBreaks>
  <colBreaks count="1" manualBreakCount="1">
    <brk id="19" max="503"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5">
    <tabColor indexed="43"/>
  </sheetPr>
  <dimension ref="A1:IU513"/>
  <sheetViews>
    <sheetView showGridLines="0" zoomScale="80" zoomScaleNormal="80" zoomScaleSheetLayoutView="42" workbookViewId="0">
      <pane ySplit="2" topLeftCell="A3" activePane="bottomLeft" state="frozen"/>
      <selection pane="bottomLeft" sqref="A1:B1"/>
    </sheetView>
  </sheetViews>
  <sheetFormatPr defaultColWidth="0" defaultRowHeight="12.75" zeroHeight="1"/>
  <cols>
    <col min="1" max="2" width="7.85546875" style="89" customWidth="1"/>
    <col min="3" max="3" width="52.42578125" style="89" customWidth="1"/>
    <col min="4" max="4" width="15.7109375" style="89" customWidth="1"/>
    <col min="5" max="6" width="7.85546875" style="89" customWidth="1"/>
    <col min="7" max="7" width="15.28515625" style="89" bestFit="1" customWidth="1"/>
    <col min="8" max="9" width="11" style="89" customWidth="1"/>
    <col min="10" max="10" width="15.28515625" style="89" bestFit="1" customWidth="1"/>
    <col min="11" max="12" width="11" style="89" customWidth="1"/>
    <col min="13" max="13" width="15.28515625" style="89" bestFit="1" customWidth="1"/>
    <col min="14" max="15" width="11" style="89" customWidth="1"/>
    <col min="16" max="16" width="15.28515625" style="89" bestFit="1" customWidth="1"/>
    <col min="17" max="18" width="11" style="89" customWidth="1"/>
    <col min="19" max="19" width="15.28515625" style="89" bestFit="1" customWidth="1"/>
    <col min="20" max="21" width="11" style="89" customWidth="1"/>
    <col min="22" max="22" width="13.85546875" style="89" customWidth="1"/>
    <col min="23" max="24" width="11" style="89" customWidth="1"/>
    <col min="25" max="25" width="13.85546875" style="89" customWidth="1"/>
    <col min="26" max="27" width="11" style="89" customWidth="1"/>
    <col min="28" max="29" width="13.85546875" style="89" customWidth="1"/>
    <col min="30" max="31" width="14" style="89" customWidth="1"/>
    <col min="32" max="32" width="13.85546875" style="89" customWidth="1"/>
    <col min="33" max="255" width="9.140625" style="89" hidden="1" customWidth="1"/>
    <col min="256" max="16384" width="0" style="89" hidden="1"/>
  </cols>
  <sheetData>
    <row r="1" spans="1:32" s="16" customFormat="1" ht="37.5" customHeight="1">
      <c r="A1" s="705" t="s">
        <v>3033</v>
      </c>
      <c r="B1" s="706"/>
      <c r="C1" s="686" t="s">
        <v>3034</v>
      </c>
      <c r="D1" s="688" t="s">
        <v>3035</v>
      </c>
      <c r="E1" s="690" t="s">
        <v>3036</v>
      </c>
      <c r="F1" s="686" t="s">
        <v>3037</v>
      </c>
      <c r="G1" s="688" t="s">
        <v>2197</v>
      </c>
      <c r="H1" s="690" t="s">
        <v>3039</v>
      </c>
      <c r="I1" s="703"/>
      <c r="J1" s="697"/>
      <c r="K1" s="690" t="s">
        <v>3176</v>
      </c>
      <c r="L1" s="703"/>
      <c r="M1" s="697"/>
      <c r="N1" s="710" t="s">
        <v>2818</v>
      </c>
      <c r="O1" s="692"/>
      <c r="P1" s="689"/>
      <c r="Q1" s="694" t="s">
        <v>3043</v>
      </c>
      <c r="R1" s="699"/>
      <c r="S1" s="700"/>
      <c r="T1" s="672" t="s">
        <v>85</v>
      </c>
      <c r="U1" s="699"/>
      <c r="V1" s="700"/>
      <c r="W1" s="672" t="s">
        <v>83</v>
      </c>
      <c r="X1" s="701"/>
      <c r="Y1" s="702"/>
      <c r="Z1" s="672" t="s">
        <v>3032</v>
      </c>
      <c r="AA1" s="673"/>
      <c r="AB1" s="674"/>
      <c r="AC1" s="675" t="s">
        <v>935</v>
      </c>
      <c r="AD1" s="670" t="s">
        <v>3044</v>
      </c>
      <c r="AE1" s="682" t="s">
        <v>3045</v>
      </c>
      <c r="AF1" s="668" t="s">
        <v>3046</v>
      </c>
    </row>
    <row r="2" spans="1:32" s="17" customFormat="1" ht="24" customHeight="1">
      <c r="A2" s="126">
        <v>2005</v>
      </c>
      <c r="B2" s="127">
        <v>2004</v>
      </c>
      <c r="C2" s="687"/>
      <c r="D2" s="697"/>
      <c r="E2" s="698"/>
      <c r="F2" s="703"/>
      <c r="G2" s="693"/>
      <c r="H2" s="118" t="s">
        <v>933</v>
      </c>
      <c r="I2" s="119" t="s">
        <v>934</v>
      </c>
      <c r="J2" s="129" t="s">
        <v>2198</v>
      </c>
      <c r="K2" s="118" t="s">
        <v>933</v>
      </c>
      <c r="L2" s="119" t="s">
        <v>934</v>
      </c>
      <c r="M2" s="129" t="s">
        <v>2198</v>
      </c>
      <c r="N2" s="118" t="s">
        <v>933</v>
      </c>
      <c r="O2" s="119" t="s">
        <v>934</v>
      </c>
      <c r="P2" s="129" t="s">
        <v>2199</v>
      </c>
      <c r="Q2" s="118" t="s">
        <v>933</v>
      </c>
      <c r="R2" s="119" t="s">
        <v>934</v>
      </c>
      <c r="S2" s="129" t="s">
        <v>2198</v>
      </c>
      <c r="T2" s="118" t="s">
        <v>933</v>
      </c>
      <c r="U2" s="119" t="s">
        <v>934</v>
      </c>
      <c r="V2" s="129" t="s">
        <v>2198</v>
      </c>
      <c r="W2" s="118" t="s">
        <v>933</v>
      </c>
      <c r="X2" s="119" t="s">
        <v>934</v>
      </c>
      <c r="Y2" s="129" t="s">
        <v>84</v>
      </c>
      <c r="Z2" s="118" t="s">
        <v>933</v>
      </c>
      <c r="AA2" s="119" t="s">
        <v>934</v>
      </c>
      <c r="AB2" s="129" t="s">
        <v>3049</v>
      </c>
      <c r="AC2" s="676"/>
      <c r="AD2" s="671"/>
      <c r="AE2" s="683"/>
      <c r="AF2" s="669"/>
    </row>
    <row r="3" spans="1:32" s="3" customFormat="1" ht="18.75" customHeight="1">
      <c r="A3" s="18">
        <v>1</v>
      </c>
      <c r="B3" s="19">
        <v>1</v>
      </c>
      <c r="C3" s="20" t="s">
        <v>3050</v>
      </c>
      <c r="D3" s="21" t="s">
        <v>3051</v>
      </c>
      <c r="E3" s="22" t="s">
        <v>3052</v>
      </c>
      <c r="F3" s="23">
        <v>1</v>
      </c>
      <c r="G3" s="24">
        <v>14239223472</v>
      </c>
      <c r="H3" s="25">
        <v>1</v>
      </c>
      <c r="I3" s="26">
        <v>1</v>
      </c>
      <c r="J3" s="93">
        <v>14859436066</v>
      </c>
      <c r="K3" s="28">
        <v>1</v>
      </c>
      <c r="L3" s="29">
        <v>1</v>
      </c>
      <c r="M3" s="24">
        <v>14479113993</v>
      </c>
      <c r="N3" s="25">
        <v>3</v>
      </c>
      <c r="O3" s="26">
        <v>2</v>
      </c>
      <c r="P3" s="27">
        <v>2747227520</v>
      </c>
      <c r="Q3" s="28">
        <v>3</v>
      </c>
      <c r="R3" s="29">
        <v>2</v>
      </c>
      <c r="S3" s="24">
        <v>5113995243</v>
      </c>
      <c r="T3" s="25">
        <v>1</v>
      </c>
      <c r="U3" s="26">
        <v>1</v>
      </c>
      <c r="V3" s="93">
        <v>727130249</v>
      </c>
      <c r="W3" s="28">
        <v>3</v>
      </c>
      <c r="X3" s="29">
        <v>3</v>
      </c>
      <c r="Y3" s="24">
        <v>1907338</v>
      </c>
      <c r="Z3" s="25">
        <v>11</v>
      </c>
      <c r="AA3" s="26">
        <v>6</v>
      </c>
      <c r="AB3" s="27">
        <v>5153</v>
      </c>
      <c r="AC3" s="107">
        <v>353</v>
      </c>
      <c r="AD3" s="22">
        <v>0</v>
      </c>
      <c r="AE3" s="30">
        <v>100</v>
      </c>
      <c r="AF3" s="31">
        <v>0</v>
      </c>
    </row>
    <row r="4" spans="1:32" s="3" customFormat="1" ht="18.75" customHeight="1">
      <c r="A4" s="137">
        <v>2</v>
      </c>
      <c r="B4" s="138">
        <v>2</v>
      </c>
      <c r="C4" s="139" t="s">
        <v>1525</v>
      </c>
      <c r="D4" s="140" t="s">
        <v>3056</v>
      </c>
      <c r="E4" s="185" t="s">
        <v>3052</v>
      </c>
      <c r="F4" s="150">
        <v>2</v>
      </c>
      <c r="G4" s="143">
        <v>5107936784</v>
      </c>
      <c r="H4" s="144">
        <v>3</v>
      </c>
      <c r="I4" s="145">
        <v>3</v>
      </c>
      <c r="J4" s="212">
        <v>6097007449</v>
      </c>
      <c r="K4" s="147">
        <v>7</v>
      </c>
      <c r="L4" s="148">
        <v>5</v>
      </c>
      <c r="M4" s="143">
        <v>1088696205</v>
      </c>
      <c r="N4" s="144">
        <v>14</v>
      </c>
      <c r="O4" s="145">
        <v>8</v>
      </c>
      <c r="P4" s="146">
        <v>966344394</v>
      </c>
      <c r="Q4" s="147">
        <v>11</v>
      </c>
      <c r="R4" s="148">
        <v>7</v>
      </c>
      <c r="S4" s="143">
        <v>1960988802</v>
      </c>
      <c r="T4" s="144">
        <v>2</v>
      </c>
      <c r="U4" s="145">
        <v>2</v>
      </c>
      <c r="V4" s="212">
        <v>554563627</v>
      </c>
      <c r="W4" s="147">
        <v>2</v>
      </c>
      <c r="X4" s="148">
        <v>2</v>
      </c>
      <c r="Y4" s="143">
        <v>2094008</v>
      </c>
      <c r="Z4" s="144">
        <v>6</v>
      </c>
      <c r="AA4" s="145">
        <v>2</v>
      </c>
      <c r="AB4" s="146">
        <v>7964</v>
      </c>
      <c r="AC4" s="149">
        <v>384</v>
      </c>
      <c r="AD4" s="141">
        <v>0</v>
      </c>
      <c r="AE4" s="150">
        <v>58.96</v>
      </c>
      <c r="AF4" s="151">
        <v>41.04</v>
      </c>
    </row>
    <row r="5" spans="1:32" s="3" customFormat="1" ht="18.75" customHeight="1">
      <c r="A5" s="32">
        <v>3</v>
      </c>
      <c r="B5" s="33">
        <v>3</v>
      </c>
      <c r="C5" s="34" t="s">
        <v>1534</v>
      </c>
      <c r="D5" s="35" t="s">
        <v>1699</v>
      </c>
      <c r="E5" s="45" t="s">
        <v>3052</v>
      </c>
      <c r="F5" s="47">
        <v>3</v>
      </c>
      <c r="G5" s="38">
        <v>3381843074</v>
      </c>
      <c r="H5" s="39">
        <v>8</v>
      </c>
      <c r="I5" s="40">
        <v>7</v>
      </c>
      <c r="J5" s="94">
        <v>3395141130</v>
      </c>
      <c r="K5" s="42" t="s">
        <v>3052</v>
      </c>
      <c r="L5" s="43" t="s">
        <v>3052</v>
      </c>
      <c r="M5" s="44" t="s">
        <v>3052</v>
      </c>
      <c r="N5" s="39" t="s">
        <v>3052</v>
      </c>
      <c r="O5" s="40" t="s">
        <v>3052</v>
      </c>
      <c r="P5" s="62" t="s">
        <v>3052</v>
      </c>
      <c r="Q5" s="42" t="s">
        <v>3052</v>
      </c>
      <c r="R5" s="43" t="s">
        <v>3052</v>
      </c>
      <c r="S5" s="44" t="s">
        <v>3052</v>
      </c>
      <c r="T5" s="39" t="s">
        <v>3052</v>
      </c>
      <c r="U5" s="40" t="s">
        <v>3052</v>
      </c>
      <c r="V5" s="62" t="s">
        <v>3052</v>
      </c>
      <c r="W5" s="42">
        <v>1</v>
      </c>
      <c r="X5" s="43">
        <v>1</v>
      </c>
      <c r="Y5" s="38">
        <v>2322208</v>
      </c>
      <c r="Z5" s="39" t="s">
        <v>3052</v>
      </c>
      <c r="AA5" s="40" t="s">
        <v>3052</v>
      </c>
      <c r="AB5" s="62" t="s">
        <v>3052</v>
      </c>
      <c r="AC5" s="108">
        <v>384</v>
      </c>
      <c r="AD5" s="45">
        <v>0</v>
      </c>
      <c r="AE5" s="37">
        <v>0</v>
      </c>
      <c r="AF5" s="46">
        <v>100</v>
      </c>
    </row>
    <row r="6" spans="1:32" s="3" customFormat="1" ht="18.75" customHeight="1">
      <c r="A6" s="32">
        <v>4</v>
      </c>
      <c r="B6" s="33">
        <v>6</v>
      </c>
      <c r="C6" s="34" t="s">
        <v>1526</v>
      </c>
      <c r="D6" s="35" t="s">
        <v>3054</v>
      </c>
      <c r="E6" s="45">
        <v>1</v>
      </c>
      <c r="F6" s="47" t="s">
        <v>3052</v>
      </c>
      <c r="G6" s="38">
        <v>3156125036</v>
      </c>
      <c r="H6" s="39">
        <v>7</v>
      </c>
      <c r="I6" s="40">
        <v>1</v>
      </c>
      <c r="J6" s="94">
        <v>3417135321</v>
      </c>
      <c r="K6" s="42">
        <v>4</v>
      </c>
      <c r="L6" s="43">
        <v>2</v>
      </c>
      <c r="M6" s="38">
        <v>2112469805</v>
      </c>
      <c r="N6" s="39">
        <v>1</v>
      </c>
      <c r="O6" s="40">
        <v>1</v>
      </c>
      <c r="P6" s="41">
        <v>7888625069</v>
      </c>
      <c r="Q6" s="42">
        <v>1</v>
      </c>
      <c r="R6" s="43">
        <v>1</v>
      </c>
      <c r="S6" s="38">
        <v>14744040534</v>
      </c>
      <c r="T6" s="39">
        <v>3</v>
      </c>
      <c r="U6" s="40">
        <v>1</v>
      </c>
      <c r="V6" s="94">
        <v>465126441</v>
      </c>
      <c r="W6" s="42" t="s">
        <v>3052</v>
      </c>
      <c r="X6" s="43" t="s">
        <v>3052</v>
      </c>
      <c r="Y6" s="44" t="s">
        <v>3052</v>
      </c>
      <c r="Z6" s="39">
        <v>3</v>
      </c>
      <c r="AA6" s="40">
        <v>3</v>
      </c>
      <c r="AB6" s="41">
        <v>10324</v>
      </c>
      <c r="AC6" s="108">
        <v>400</v>
      </c>
      <c r="AD6" s="45">
        <v>100</v>
      </c>
      <c r="AE6" s="37">
        <v>0</v>
      </c>
      <c r="AF6" s="46">
        <v>0</v>
      </c>
    </row>
    <row r="7" spans="1:32" s="3" customFormat="1" ht="18.75" customHeight="1">
      <c r="A7" s="152">
        <v>5</v>
      </c>
      <c r="B7" s="153">
        <v>7</v>
      </c>
      <c r="C7" s="154" t="s">
        <v>1528</v>
      </c>
      <c r="D7" s="155" t="s">
        <v>3056</v>
      </c>
      <c r="E7" s="156" t="s">
        <v>3052</v>
      </c>
      <c r="F7" s="157">
        <v>4</v>
      </c>
      <c r="G7" s="158">
        <v>3052451806</v>
      </c>
      <c r="H7" s="159">
        <v>5</v>
      </c>
      <c r="I7" s="160">
        <v>5</v>
      </c>
      <c r="J7" s="213">
        <v>4339715342</v>
      </c>
      <c r="K7" s="162">
        <v>11</v>
      </c>
      <c r="L7" s="163">
        <v>9</v>
      </c>
      <c r="M7" s="158">
        <v>940182453</v>
      </c>
      <c r="N7" s="159">
        <v>8</v>
      </c>
      <c r="O7" s="160">
        <v>4</v>
      </c>
      <c r="P7" s="161">
        <v>1429750400</v>
      </c>
      <c r="Q7" s="162">
        <v>7</v>
      </c>
      <c r="R7" s="163">
        <v>4</v>
      </c>
      <c r="S7" s="158">
        <v>3095302664</v>
      </c>
      <c r="T7" s="159">
        <v>4</v>
      </c>
      <c r="U7" s="160">
        <v>3</v>
      </c>
      <c r="V7" s="213">
        <v>354764696</v>
      </c>
      <c r="W7" s="162">
        <v>7</v>
      </c>
      <c r="X7" s="163">
        <v>7</v>
      </c>
      <c r="Y7" s="158">
        <v>884551</v>
      </c>
      <c r="Z7" s="159">
        <v>5</v>
      </c>
      <c r="AA7" s="160">
        <v>1</v>
      </c>
      <c r="AB7" s="161">
        <v>8945</v>
      </c>
      <c r="AC7" s="164">
        <v>382</v>
      </c>
      <c r="AD7" s="156">
        <v>0</v>
      </c>
      <c r="AE7" s="165">
        <v>100</v>
      </c>
      <c r="AF7" s="166">
        <v>0</v>
      </c>
    </row>
    <row r="8" spans="1:32" s="3" customFormat="1" ht="18.75" customHeight="1">
      <c r="A8" s="18">
        <v>6</v>
      </c>
      <c r="B8" s="19">
        <v>5</v>
      </c>
      <c r="C8" s="20" t="s">
        <v>1529</v>
      </c>
      <c r="D8" s="21" t="s">
        <v>3058</v>
      </c>
      <c r="E8" s="22" t="s">
        <v>3052</v>
      </c>
      <c r="F8" s="23">
        <v>5</v>
      </c>
      <c r="G8" s="24">
        <v>3047453843</v>
      </c>
      <c r="H8" s="25">
        <v>9</v>
      </c>
      <c r="I8" s="26">
        <v>8</v>
      </c>
      <c r="J8" s="93">
        <v>3047453843</v>
      </c>
      <c r="K8" s="28">
        <v>6</v>
      </c>
      <c r="L8" s="29">
        <v>4</v>
      </c>
      <c r="M8" s="24">
        <v>1166369060</v>
      </c>
      <c r="N8" s="25">
        <v>2</v>
      </c>
      <c r="O8" s="26">
        <v>1</v>
      </c>
      <c r="P8" s="27">
        <v>4427976848</v>
      </c>
      <c r="Q8" s="28">
        <v>2</v>
      </c>
      <c r="R8" s="29">
        <v>1</v>
      </c>
      <c r="S8" s="24">
        <v>6035557288</v>
      </c>
      <c r="T8" s="25">
        <v>5</v>
      </c>
      <c r="U8" s="26">
        <v>4</v>
      </c>
      <c r="V8" s="93">
        <v>342424716</v>
      </c>
      <c r="W8" s="28">
        <v>14</v>
      </c>
      <c r="X8" s="29">
        <v>14</v>
      </c>
      <c r="Y8" s="24">
        <v>369000</v>
      </c>
      <c r="Z8" s="25">
        <v>7</v>
      </c>
      <c r="AA8" s="26">
        <v>3</v>
      </c>
      <c r="AB8" s="27">
        <v>7085</v>
      </c>
      <c r="AC8" s="107">
        <v>371</v>
      </c>
      <c r="AD8" s="22">
        <v>0</v>
      </c>
      <c r="AE8" s="30">
        <v>100</v>
      </c>
      <c r="AF8" s="31">
        <v>0</v>
      </c>
    </row>
    <row r="9" spans="1:32" s="3" customFormat="1" ht="18.75" customHeight="1">
      <c r="A9" s="137">
        <v>7</v>
      </c>
      <c r="B9" s="138">
        <v>4</v>
      </c>
      <c r="C9" s="139" t="s">
        <v>1527</v>
      </c>
      <c r="D9" s="140" t="s">
        <v>3056</v>
      </c>
      <c r="E9" s="141" t="s">
        <v>3052</v>
      </c>
      <c r="F9" s="142">
        <v>6</v>
      </c>
      <c r="G9" s="143">
        <v>2860706832</v>
      </c>
      <c r="H9" s="144">
        <v>10</v>
      </c>
      <c r="I9" s="145">
        <v>9</v>
      </c>
      <c r="J9" s="212">
        <v>2911584533</v>
      </c>
      <c r="K9" s="147">
        <v>18</v>
      </c>
      <c r="L9" s="148">
        <v>13</v>
      </c>
      <c r="M9" s="143">
        <v>445693077</v>
      </c>
      <c r="N9" s="144">
        <v>27</v>
      </c>
      <c r="O9" s="145">
        <v>21</v>
      </c>
      <c r="P9" s="146">
        <v>513550818</v>
      </c>
      <c r="Q9" s="147">
        <v>29</v>
      </c>
      <c r="R9" s="148">
        <v>22</v>
      </c>
      <c r="S9" s="143">
        <v>848006611</v>
      </c>
      <c r="T9" s="144">
        <v>27</v>
      </c>
      <c r="U9" s="145">
        <v>25</v>
      </c>
      <c r="V9" s="212">
        <v>82241228</v>
      </c>
      <c r="W9" s="147">
        <v>5</v>
      </c>
      <c r="X9" s="148">
        <v>5</v>
      </c>
      <c r="Y9" s="143">
        <v>1422601</v>
      </c>
      <c r="Z9" s="144">
        <v>16</v>
      </c>
      <c r="AA9" s="145">
        <v>10</v>
      </c>
      <c r="AB9" s="146">
        <v>4382</v>
      </c>
      <c r="AC9" s="149">
        <v>384</v>
      </c>
      <c r="AD9" s="141">
        <v>0</v>
      </c>
      <c r="AE9" s="150">
        <v>49</v>
      </c>
      <c r="AF9" s="151">
        <v>51</v>
      </c>
    </row>
    <row r="10" spans="1:32" s="3" customFormat="1" ht="18.75" customHeight="1">
      <c r="A10" s="137">
        <v>8</v>
      </c>
      <c r="B10" s="138">
        <v>8</v>
      </c>
      <c r="C10" s="139" t="s">
        <v>1532</v>
      </c>
      <c r="D10" s="140" t="s">
        <v>3056</v>
      </c>
      <c r="E10" s="141" t="s">
        <v>3052</v>
      </c>
      <c r="F10" s="142">
        <v>7</v>
      </c>
      <c r="G10" s="143">
        <v>2558017552</v>
      </c>
      <c r="H10" s="144">
        <v>12</v>
      </c>
      <c r="I10" s="145">
        <v>11</v>
      </c>
      <c r="J10" s="212">
        <v>2569559059</v>
      </c>
      <c r="K10" s="147">
        <v>21</v>
      </c>
      <c r="L10" s="148">
        <v>16</v>
      </c>
      <c r="M10" s="143">
        <v>379039827</v>
      </c>
      <c r="N10" s="144">
        <v>15</v>
      </c>
      <c r="O10" s="145">
        <v>9</v>
      </c>
      <c r="P10" s="146">
        <v>892275975</v>
      </c>
      <c r="Q10" s="147">
        <v>8</v>
      </c>
      <c r="R10" s="148">
        <v>5</v>
      </c>
      <c r="S10" s="143">
        <v>2937377508</v>
      </c>
      <c r="T10" s="144">
        <v>19</v>
      </c>
      <c r="U10" s="145">
        <v>17</v>
      </c>
      <c r="V10" s="212">
        <v>105384237</v>
      </c>
      <c r="W10" s="147">
        <v>4</v>
      </c>
      <c r="X10" s="148">
        <v>4</v>
      </c>
      <c r="Y10" s="143">
        <v>1632580</v>
      </c>
      <c r="Z10" s="144">
        <v>10</v>
      </c>
      <c r="AA10" s="145">
        <v>5</v>
      </c>
      <c r="AB10" s="146">
        <v>5583</v>
      </c>
      <c r="AC10" s="149">
        <v>383</v>
      </c>
      <c r="AD10" s="141">
        <v>0</v>
      </c>
      <c r="AE10" s="150">
        <v>48.41</v>
      </c>
      <c r="AF10" s="151">
        <v>51.59</v>
      </c>
    </row>
    <row r="11" spans="1:32" s="3" customFormat="1" ht="18.75" customHeight="1">
      <c r="A11" s="137">
        <v>9</v>
      </c>
      <c r="B11" s="138">
        <v>9</v>
      </c>
      <c r="C11" s="139" t="s">
        <v>1530</v>
      </c>
      <c r="D11" s="140" t="s">
        <v>3056</v>
      </c>
      <c r="E11" s="141" t="s">
        <v>3052</v>
      </c>
      <c r="F11" s="142">
        <v>8</v>
      </c>
      <c r="G11" s="143">
        <v>2232024573</v>
      </c>
      <c r="H11" s="144">
        <v>11</v>
      </c>
      <c r="I11" s="145">
        <v>10</v>
      </c>
      <c r="J11" s="212">
        <v>2587818195</v>
      </c>
      <c r="K11" s="147">
        <v>23</v>
      </c>
      <c r="L11" s="148">
        <v>18</v>
      </c>
      <c r="M11" s="143">
        <v>362902267</v>
      </c>
      <c r="N11" s="144">
        <v>22</v>
      </c>
      <c r="O11" s="145">
        <v>16</v>
      </c>
      <c r="P11" s="146">
        <v>599075629</v>
      </c>
      <c r="Q11" s="147">
        <v>13</v>
      </c>
      <c r="R11" s="148">
        <v>9</v>
      </c>
      <c r="S11" s="143">
        <v>1532068364</v>
      </c>
      <c r="T11" s="144">
        <v>112</v>
      </c>
      <c r="U11" s="145">
        <v>105</v>
      </c>
      <c r="V11" s="212">
        <v>20691260</v>
      </c>
      <c r="W11" s="147">
        <v>8</v>
      </c>
      <c r="X11" s="148">
        <v>8</v>
      </c>
      <c r="Y11" s="143">
        <v>859377</v>
      </c>
      <c r="Z11" s="144">
        <v>15</v>
      </c>
      <c r="AA11" s="145">
        <v>9</v>
      </c>
      <c r="AB11" s="146">
        <v>4399</v>
      </c>
      <c r="AC11" s="149">
        <v>384</v>
      </c>
      <c r="AD11" s="141">
        <v>0</v>
      </c>
      <c r="AE11" s="150">
        <v>62.14</v>
      </c>
      <c r="AF11" s="151">
        <v>37.86</v>
      </c>
    </row>
    <row r="12" spans="1:32" s="3" customFormat="1" ht="18.75" customHeight="1">
      <c r="A12" s="152">
        <v>10</v>
      </c>
      <c r="B12" s="153">
        <v>10</v>
      </c>
      <c r="C12" s="154" t="s">
        <v>1533</v>
      </c>
      <c r="D12" s="155" t="s">
        <v>3056</v>
      </c>
      <c r="E12" s="156" t="s">
        <v>3052</v>
      </c>
      <c r="F12" s="157">
        <v>9</v>
      </c>
      <c r="G12" s="158">
        <v>2173347096</v>
      </c>
      <c r="H12" s="159">
        <v>13</v>
      </c>
      <c r="I12" s="160">
        <v>12</v>
      </c>
      <c r="J12" s="213">
        <v>2208335817</v>
      </c>
      <c r="K12" s="162">
        <v>10</v>
      </c>
      <c r="L12" s="163">
        <v>8</v>
      </c>
      <c r="M12" s="158">
        <v>969171287</v>
      </c>
      <c r="N12" s="159">
        <v>19</v>
      </c>
      <c r="O12" s="160">
        <v>13</v>
      </c>
      <c r="P12" s="161">
        <v>679546222</v>
      </c>
      <c r="Q12" s="162">
        <v>24</v>
      </c>
      <c r="R12" s="163">
        <v>17</v>
      </c>
      <c r="S12" s="158">
        <v>964331626</v>
      </c>
      <c r="T12" s="159">
        <v>22</v>
      </c>
      <c r="U12" s="160">
        <v>20</v>
      </c>
      <c r="V12" s="213">
        <v>101662654</v>
      </c>
      <c r="W12" s="162">
        <v>33</v>
      </c>
      <c r="X12" s="163">
        <v>31</v>
      </c>
      <c r="Y12" s="158">
        <v>210006</v>
      </c>
      <c r="Z12" s="159">
        <v>119</v>
      </c>
      <c r="AA12" s="160">
        <v>108</v>
      </c>
      <c r="AB12" s="161">
        <v>1246</v>
      </c>
      <c r="AC12" s="164">
        <v>354</v>
      </c>
      <c r="AD12" s="156">
        <v>0</v>
      </c>
      <c r="AE12" s="165">
        <v>100</v>
      </c>
      <c r="AF12" s="166">
        <v>0</v>
      </c>
    </row>
    <row r="13" spans="1:32" s="3" customFormat="1" ht="18.75" customHeight="1">
      <c r="A13" s="18">
        <v>11</v>
      </c>
      <c r="B13" s="19">
        <v>11</v>
      </c>
      <c r="C13" s="20" t="s">
        <v>1531</v>
      </c>
      <c r="D13" s="21" t="s">
        <v>3054</v>
      </c>
      <c r="E13" s="22">
        <v>2</v>
      </c>
      <c r="F13" s="23" t="s">
        <v>3052</v>
      </c>
      <c r="G13" s="24">
        <v>1783560468</v>
      </c>
      <c r="H13" s="25">
        <v>16</v>
      </c>
      <c r="I13" s="26">
        <v>2</v>
      </c>
      <c r="J13" s="93">
        <v>1792480283</v>
      </c>
      <c r="K13" s="28">
        <v>13</v>
      </c>
      <c r="L13" s="29">
        <v>3</v>
      </c>
      <c r="M13" s="24">
        <v>864316291</v>
      </c>
      <c r="N13" s="25">
        <v>4</v>
      </c>
      <c r="O13" s="26">
        <v>2</v>
      </c>
      <c r="P13" s="27">
        <v>2621233254</v>
      </c>
      <c r="Q13" s="28">
        <v>6</v>
      </c>
      <c r="R13" s="29">
        <v>3</v>
      </c>
      <c r="S13" s="24">
        <v>3256328580</v>
      </c>
      <c r="T13" s="25">
        <v>44</v>
      </c>
      <c r="U13" s="26">
        <v>3</v>
      </c>
      <c r="V13" s="93">
        <v>59401594</v>
      </c>
      <c r="W13" s="28">
        <v>426</v>
      </c>
      <c r="X13" s="29">
        <v>6</v>
      </c>
      <c r="Y13" s="24">
        <v>1070</v>
      </c>
      <c r="Z13" s="25">
        <v>1</v>
      </c>
      <c r="AA13" s="26">
        <v>1</v>
      </c>
      <c r="AB13" s="27">
        <v>16445</v>
      </c>
      <c r="AC13" s="107">
        <v>311</v>
      </c>
      <c r="AD13" s="22">
        <v>100</v>
      </c>
      <c r="AE13" s="30">
        <v>0</v>
      </c>
      <c r="AF13" s="31">
        <v>0</v>
      </c>
    </row>
    <row r="14" spans="1:32" s="3" customFormat="1" ht="18.75" customHeight="1">
      <c r="A14" s="137">
        <v>12</v>
      </c>
      <c r="B14" s="138">
        <v>12</v>
      </c>
      <c r="C14" s="139" t="s">
        <v>1535</v>
      </c>
      <c r="D14" s="140" t="s">
        <v>3056</v>
      </c>
      <c r="E14" s="141" t="s">
        <v>3052</v>
      </c>
      <c r="F14" s="142">
        <v>10</v>
      </c>
      <c r="G14" s="143">
        <v>1737166298</v>
      </c>
      <c r="H14" s="144">
        <v>15</v>
      </c>
      <c r="I14" s="145">
        <v>14</v>
      </c>
      <c r="J14" s="212">
        <v>1884794813</v>
      </c>
      <c r="K14" s="147">
        <v>47</v>
      </c>
      <c r="L14" s="148">
        <v>38</v>
      </c>
      <c r="M14" s="143">
        <v>171267305</v>
      </c>
      <c r="N14" s="144">
        <v>71</v>
      </c>
      <c r="O14" s="145">
        <v>62</v>
      </c>
      <c r="P14" s="146">
        <v>247749849</v>
      </c>
      <c r="Q14" s="147">
        <v>17</v>
      </c>
      <c r="R14" s="148">
        <v>12</v>
      </c>
      <c r="S14" s="143">
        <v>1286971747</v>
      </c>
      <c r="T14" s="144">
        <v>491</v>
      </c>
      <c r="U14" s="145">
        <v>478</v>
      </c>
      <c r="V14" s="212">
        <v>-49214637</v>
      </c>
      <c r="W14" s="147">
        <v>6</v>
      </c>
      <c r="X14" s="148">
        <v>6</v>
      </c>
      <c r="Y14" s="143">
        <v>934315</v>
      </c>
      <c r="Z14" s="144">
        <v>24</v>
      </c>
      <c r="AA14" s="145">
        <v>16</v>
      </c>
      <c r="AB14" s="146">
        <v>3611</v>
      </c>
      <c r="AC14" s="149">
        <v>383</v>
      </c>
      <c r="AD14" s="141">
        <v>0</v>
      </c>
      <c r="AE14" s="150">
        <v>100</v>
      </c>
      <c r="AF14" s="151">
        <v>0</v>
      </c>
    </row>
    <row r="15" spans="1:32" s="3" customFormat="1" ht="18.75" customHeight="1">
      <c r="A15" s="137">
        <v>13</v>
      </c>
      <c r="B15" s="138">
        <v>16</v>
      </c>
      <c r="C15" s="139" t="s">
        <v>1540</v>
      </c>
      <c r="D15" s="140" t="s">
        <v>3056</v>
      </c>
      <c r="E15" s="141" t="s">
        <v>3052</v>
      </c>
      <c r="F15" s="142">
        <v>11</v>
      </c>
      <c r="G15" s="143">
        <v>1516807146</v>
      </c>
      <c r="H15" s="144">
        <v>14</v>
      </c>
      <c r="I15" s="145">
        <v>13</v>
      </c>
      <c r="J15" s="212">
        <v>2137058932</v>
      </c>
      <c r="K15" s="147">
        <v>22</v>
      </c>
      <c r="L15" s="148">
        <v>17</v>
      </c>
      <c r="M15" s="143">
        <v>374122066</v>
      </c>
      <c r="N15" s="144">
        <v>37</v>
      </c>
      <c r="O15" s="145">
        <v>29</v>
      </c>
      <c r="P15" s="146">
        <v>430167911</v>
      </c>
      <c r="Q15" s="147">
        <v>27</v>
      </c>
      <c r="R15" s="148">
        <v>20</v>
      </c>
      <c r="S15" s="143">
        <v>872127943</v>
      </c>
      <c r="T15" s="144">
        <v>25</v>
      </c>
      <c r="U15" s="145">
        <v>23</v>
      </c>
      <c r="V15" s="212">
        <v>84287751</v>
      </c>
      <c r="W15" s="147">
        <v>12</v>
      </c>
      <c r="X15" s="148">
        <v>12</v>
      </c>
      <c r="Y15" s="143">
        <v>465739</v>
      </c>
      <c r="Z15" s="144">
        <v>20</v>
      </c>
      <c r="AA15" s="145">
        <v>13</v>
      </c>
      <c r="AB15" s="146">
        <v>3835</v>
      </c>
      <c r="AC15" s="149">
        <v>384</v>
      </c>
      <c r="AD15" s="141">
        <v>7.96</v>
      </c>
      <c r="AE15" s="150">
        <v>7.04</v>
      </c>
      <c r="AF15" s="151">
        <v>85</v>
      </c>
    </row>
    <row r="16" spans="1:32" s="3" customFormat="1" ht="18.75" customHeight="1">
      <c r="A16" s="32">
        <v>14</v>
      </c>
      <c r="B16" s="33">
        <v>14</v>
      </c>
      <c r="C16" s="34" t="s">
        <v>1536</v>
      </c>
      <c r="D16" s="35" t="s">
        <v>3054</v>
      </c>
      <c r="E16" s="45">
        <v>3</v>
      </c>
      <c r="F16" s="47" t="s">
        <v>3052</v>
      </c>
      <c r="G16" s="38">
        <v>1344619736</v>
      </c>
      <c r="H16" s="39">
        <v>20</v>
      </c>
      <c r="I16" s="40">
        <v>3</v>
      </c>
      <c r="J16" s="94">
        <v>1344619736</v>
      </c>
      <c r="K16" s="42">
        <v>39</v>
      </c>
      <c r="L16" s="43">
        <v>9</v>
      </c>
      <c r="M16" s="38">
        <v>200075392</v>
      </c>
      <c r="N16" s="39">
        <v>12</v>
      </c>
      <c r="O16" s="40">
        <v>6</v>
      </c>
      <c r="P16" s="41">
        <v>1021746324</v>
      </c>
      <c r="Q16" s="42">
        <v>16</v>
      </c>
      <c r="R16" s="43">
        <v>5</v>
      </c>
      <c r="S16" s="38">
        <v>1418704047</v>
      </c>
      <c r="T16" s="39">
        <v>499</v>
      </c>
      <c r="U16" s="40">
        <v>14</v>
      </c>
      <c r="V16" s="94">
        <v>-222078893</v>
      </c>
      <c r="W16" s="42">
        <v>29</v>
      </c>
      <c r="X16" s="43">
        <v>2</v>
      </c>
      <c r="Y16" s="38">
        <v>217089</v>
      </c>
      <c r="Z16" s="39">
        <v>23</v>
      </c>
      <c r="AA16" s="40">
        <v>8</v>
      </c>
      <c r="AB16" s="41">
        <v>3758</v>
      </c>
      <c r="AC16" s="108">
        <v>351</v>
      </c>
      <c r="AD16" s="45">
        <v>61.32</v>
      </c>
      <c r="AE16" s="37">
        <v>38.68</v>
      </c>
      <c r="AF16" s="46">
        <v>0</v>
      </c>
    </row>
    <row r="17" spans="1:32" s="3" customFormat="1" ht="18.75" customHeight="1">
      <c r="A17" s="152">
        <v>15</v>
      </c>
      <c r="B17" s="153">
        <v>13</v>
      </c>
      <c r="C17" s="154" t="s">
        <v>1544</v>
      </c>
      <c r="D17" s="155" t="s">
        <v>3056</v>
      </c>
      <c r="E17" s="156" t="s">
        <v>3052</v>
      </c>
      <c r="F17" s="157">
        <v>12</v>
      </c>
      <c r="G17" s="158">
        <v>1329079210</v>
      </c>
      <c r="H17" s="159">
        <v>21</v>
      </c>
      <c r="I17" s="160">
        <v>18</v>
      </c>
      <c r="J17" s="213">
        <v>1330300309</v>
      </c>
      <c r="K17" s="162">
        <v>82</v>
      </c>
      <c r="L17" s="163">
        <v>73</v>
      </c>
      <c r="M17" s="158">
        <v>90528610</v>
      </c>
      <c r="N17" s="159">
        <v>66</v>
      </c>
      <c r="O17" s="160">
        <v>57</v>
      </c>
      <c r="P17" s="161">
        <v>266994197</v>
      </c>
      <c r="Q17" s="162">
        <v>37</v>
      </c>
      <c r="R17" s="163">
        <v>29</v>
      </c>
      <c r="S17" s="158">
        <v>749766378</v>
      </c>
      <c r="T17" s="159">
        <v>484</v>
      </c>
      <c r="U17" s="160">
        <v>472</v>
      </c>
      <c r="V17" s="213">
        <v>-28847616</v>
      </c>
      <c r="W17" s="162">
        <v>13</v>
      </c>
      <c r="X17" s="163">
        <v>13</v>
      </c>
      <c r="Y17" s="158">
        <v>456231</v>
      </c>
      <c r="Z17" s="159">
        <v>45</v>
      </c>
      <c r="AA17" s="160">
        <v>37</v>
      </c>
      <c r="AB17" s="161">
        <v>2214</v>
      </c>
      <c r="AC17" s="164">
        <v>371</v>
      </c>
      <c r="AD17" s="156">
        <v>0</v>
      </c>
      <c r="AE17" s="165">
        <v>100</v>
      </c>
      <c r="AF17" s="166">
        <v>0</v>
      </c>
    </row>
    <row r="18" spans="1:32" s="3" customFormat="1" ht="18.75" customHeight="1">
      <c r="A18" s="167">
        <v>16</v>
      </c>
      <c r="B18" s="168">
        <v>51</v>
      </c>
      <c r="C18" s="169" t="s">
        <v>678</v>
      </c>
      <c r="D18" s="170" t="s">
        <v>3056</v>
      </c>
      <c r="E18" s="182" t="s">
        <v>3052</v>
      </c>
      <c r="F18" s="180">
        <v>13</v>
      </c>
      <c r="G18" s="173">
        <v>1271020672</v>
      </c>
      <c r="H18" s="174">
        <v>18</v>
      </c>
      <c r="I18" s="175">
        <v>16</v>
      </c>
      <c r="J18" s="214">
        <v>1468470920</v>
      </c>
      <c r="K18" s="177">
        <v>24</v>
      </c>
      <c r="L18" s="178">
        <v>19</v>
      </c>
      <c r="M18" s="173">
        <v>347484058</v>
      </c>
      <c r="N18" s="174">
        <v>50</v>
      </c>
      <c r="O18" s="175">
        <v>42</v>
      </c>
      <c r="P18" s="176">
        <v>353839038</v>
      </c>
      <c r="Q18" s="177">
        <v>50</v>
      </c>
      <c r="R18" s="178">
        <v>42</v>
      </c>
      <c r="S18" s="173">
        <v>608985319</v>
      </c>
      <c r="T18" s="174">
        <v>10</v>
      </c>
      <c r="U18" s="175">
        <v>8</v>
      </c>
      <c r="V18" s="214">
        <v>171609702</v>
      </c>
      <c r="W18" s="177">
        <v>197</v>
      </c>
      <c r="X18" s="178">
        <v>194</v>
      </c>
      <c r="Y18" s="173">
        <v>38184</v>
      </c>
      <c r="Z18" s="174">
        <v>57</v>
      </c>
      <c r="AA18" s="175">
        <v>49</v>
      </c>
      <c r="AB18" s="176">
        <v>1898</v>
      </c>
      <c r="AC18" s="179">
        <v>311</v>
      </c>
      <c r="AD18" s="171">
        <v>0</v>
      </c>
      <c r="AE18" s="180">
        <v>0.02</v>
      </c>
      <c r="AF18" s="181">
        <v>99.98</v>
      </c>
    </row>
    <row r="19" spans="1:32" s="3" customFormat="1" ht="18.75" customHeight="1">
      <c r="A19" s="137">
        <v>17</v>
      </c>
      <c r="B19" s="138">
        <v>23</v>
      </c>
      <c r="C19" s="139" t="s">
        <v>1547</v>
      </c>
      <c r="D19" s="140" t="s">
        <v>3056</v>
      </c>
      <c r="E19" s="141" t="s">
        <v>3052</v>
      </c>
      <c r="F19" s="142">
        <v>14</v>
      </c>
      <c r="G19" s="143">
        <v>1269855330</v>
      </c>
      <c r="H19" s="144">
        <v>24</v>
      </c>
      <c r="I19" s="145">
        <v>21</v>
      </c>
      <c r="J19" s="212">
        <v>1286874472</v>
      </c>
      <c r="K19" s="147">
        <v>20</v>
      </c>
      <c r="L19" s="148">
        <v>15</v>
      </c>
      <c r="M19" s="143">
        <v>404848825</v>
      </c>
      <c r="N19" s="144">
        <v>232</v>
      </c>
      <c r="O19" s="145">
        <v>223</v>
      </c>
      <c r="P19" s="146">
        <v>76718361</v>
      </c>
      <c r="Q19" s="147">
        <v>94</v>
      </c>
      <c r="R19" s="148">
        <v>85</v>
      </c>
      <c r="S19" s="143">
        <v>348723729</v>
      </c>
      <c r="T19" s="144">
        <v>121</v>
      </c>
      <c r="U19" s="145">
        <v>114</v>
      </c>
      <c r="V19" s="212">
        <v>18514330</v>
      </c>
      <c r="W19" s="147">
        <v>24</v>
      </c>
      <c r="X19" s="148">
        <v>23</v>
      </c>
      <c r="Y19" s="143">
        <v>273961</v>
      </c>
      <c r="Z19" s="144">
        <v>143</v>
      </c>
      <c r="AA19" s="145">
        <v>132</v>
      </c>
      <c r="AB19" s="146">
        <v>1070</v>
      </c>
      <c r="AC19" s="149">
        <v>354</v>
      </c>
      <c r="AD19" s="141">
        <v>0</v>
      </c>
      <c r="AE19" s="150">
        <v>100</v>
      </c>
      <c r="AF19" s="151">
        <v>0</v>
      </c>
    </row>
    <row r="20" spans="1:32" s="3" customFormat="1" ht="18.75" customHeight="1">
      <c r="A20" s="137">
        <v>18</v>
      </c>
      <c r="B20" s="138">
        <v>15</v>
      </c>
      <c r="C20" s="139" t="s">
        <v>1542</v>
      </c>
      <c r="D20" s="140" t="s">
        <v>3056</v>
      </c>
      <c r="E20" s="141" t="s">
        <v>3052</v>
      </c>
      <c r="F20" s="142">
        <v>15</v>
      </c>
      <c r="G20" s="143">
        <v>1252009126</v>
      </c>
      <c r="H20" s="144">
        <v>22</v>
      </c>
      <c r="I20" s="145">
        <v>19</v>
      </c>
      <c r="J20" s="212">
        <v>1328754993</v>
      </c>
      <c r="K20" s="147">
        <v>53</v>
      </c>
      <c r="L20" s="148">
        <v>44</v>
      </c>
      <c r="M20" s="143">
        <v>134641522</v>
      </c>
      <c r="N20" s="144">
        <v>44</v>
      </c>
      <c r="O20" s="145">
        <v>36</v>
      </c>
      <c r="P20" s="146">
        <v>373070251</v>
      </c>
      <c r="Q20" s="147">
        <v>33</v>
      </c>
      <c r="R20" s="148">
        <v>25</v>
      </c>
      <c r="S20" s="143">
        <v>817507673</v>
      </c>
      <c r="T20" s="144">
        <v>63</v>
      </c>
      <c r="U20" s="145">
        <v>58</v>
      </c>
      <c r="V20" s="212">
        <v>38411255</v>
      </c>
      <c r="W20" s="147">
        <v>9</v>
      </c>
      <c r="X20" s="148">
        <v>9</v>
      </c>
      <c r="Y20" s="143">
        <v>625531</v>
      </c>
      <c r="Z20" s="144">
        <v>115</v>
      </c>
      <c r="AA20" s="145">
        <v>104</v>
      </c>
      <c r="AB20" s="146">
        <v>1270</v>
      </c>
      <c r="AC20" s="149">
        <v>371</v>
      </c>
      <c r="AD20" s="141">
        <v>0</v>
      </c>
      <c r="AE20" s="150">
        <v>100</v>
      </c>
      <c r="AF20" s="151">
        <v>0</v>
      </c>
    </row>
    <row r="21" spans="1:32" s="3" customFormat="1" ht="18.75" customHeight="1">
      <c r="A21" s="32">
        <v>19</v>
      </c>
      <c r="B21" s="33">
        <v>18</v>
      </c>
      <c r="C21" s="34" t="s">
        <v>1538</v>
      </c>
      <c r="D21" s="35" t="s">
        <v>3054</v>
      </c>
      <c r="E21" s="36">
        <v>4</v>
      </c>
      <c r="F21" s="37" t="s">
        <v>3052</v>
      </c>
      <c r="G21" s="38">
        <v>1184098640</v>
      </c>
      <c r="H21" s="39">
        <v>25</v>
      </c>
      <c r="I21" s="40">
        <v>4</v>
      </c>
      <c r="J21" s="94">
        <v>1184098640</v>
      </c>
      <c r="K21" s="42">
        <v>16</v>
      </c>
      <c r="L21" s="43">
        <v>5</v>
      </c>
      <c r="M21" s="38">
        <v>523266585</v>
      </c>
      <c r="N21" s="39">
        <v>31</v>
      </c>
      <c r="O21" s="40">
        <v>7</v>
      </c>
      <c r="P21" s="41">
        <v>463788008</v>
      </c>
      <c r="Q21" s="42">
        <v>23</v>
      </c>
      <c r="R21" s="43">
        <v>7</v>
      </c>
      <c r="S21" s="38">
        <v>1000373212</v>
      </c>
      <c r="T21" s="39">
        <v>88</v>
      </c>
      <c r="U21" s="40">
        <v>7</v>
      </c>
      <c r="V21" s="94">
        <v>28577509</v>
      </c>
      <c r="W21" s="42" t="s">
        <v>3052</v>
      </c>
      <c r="X21" s="43" t="s">
        <v>3052</v>
      </c>
      <c r="Y21" s="44" t="s">
        <v>3052</v>
      </c>
      <c r="Z21" s="39">
        <v>2</v>
      </c>
      <c r="AA21" s="40">
        <v>2</v>
      </c>
      <c r="AB21" s="41">
        <v>12268</v>
      </c>
      <c r="AC21" s="108">
        <v>210</v>
      </c>
      <c r="AD21" s="45">
        <v>100</v>
      </c>
      <c r="AE21" s="37">
        <v>0</v>
      </c>
      <c r="AF21" s="46">
        <v>0</v>
      </c>
    </row>
    <row r="22" spans="1:32" s="3" customFormat="1" ht="18.75" customHeight="1">
      <c r="A22" s="48">
        <v>20</v>
      </c>
      <c r="B22" s="49">
        <v>17</v>
      </c>
      <c r="C22" s="50" t="s">
        <v>1543</v>
      </c>
      <c r="D22" s="51" t="s">
        <v>1696</v>
      </c>
      <c r="E22" s="52" t="s">
        <v>3052</v>
      </c>
      <c r="F22" s="53">
        <v>16</v>
      </c>
      <c r="G22" s="54">
        <v>1096374000</v>
      </c>
      <c r="H22" s="55">
        <v>26</v>
      </c>
      <c r="I22" s="56">
        <v>22</v>
      </c>
      <c r="J22" s="95">
        <v>1096374000</v>
      </c>
      <c r="K22" s="58">
        <v>43</v>
      </c>
      <c r="L22" s="59">
        <v>34</v>
      </c>
      <c r="M22" s="54">
        <v>185658042</v>
      </c>
      <c r="N22" s="55">
        <v>5</v>
      </c>
      <c r="O22" s="56">
        <v>3</v>
      </c>
      <c r="P22" s="57">
        <v>1910559000</v>
      </c>
      <c r="Q22" s="58">
        <v>9</v>
      </c>
      <c r="R22" s="59">
        <v>6</v>
      </c>
      <c r="S22" s="54">
        <v>2583217000</v>
      </c>
      <c r="T22" s="55">
        <v>483</v>
      </c>
      <c r="U22" s="56">
        <v>471</v>
      </c>
      <c r="V22" s="95">
        <v>-26732000</v>
      </c>
      <c r="W22" s="58">
        <v>27</v>
      </c>
      <c r="X22" s="59">
        <v>26</v>
      </c>
      <c r="Y22" s="54">
        <v>254877</v>
      </c>
      <c r="Z22" s="55">
        <v>9</v>
      </c>
      <c r="AA22" s="56">
        <v>4</v>
      </c>
      <c r="AB22" s="57">
        <v>6038</v>
      </c>
      <c r="AC22" s="109">
        <v>371</v>
      </c>
      <c r="AD22" s="52">
        <v>0</v>
      </c>
      <c r="AE22" s="60">
        <v>100</v>
      </c>
      <c r="AF22" s="61">
        <v>0</v>
      </c>
    </row>
    <row r="23" spans="1:32" s="3" customFormat="1" ht="18.75" customHeight="1">
      <c r="A23" s="18">
        <v>21</v>
      </c>
      <c r="B23" s="19">
        <v>20</v>
      </c>
      <c r="C23" s="20" t="s">
        <v>1843</v>
      </c>
      <c r="D23" s="21" t="s">
        <v>3051</v>
      </c>
      <c r="E23" s="22" t="s">
        <v>3052</v>
      </c>
      <c r="F23" s="23">
        <v>17</v>
      </c>
      <c r="G23" s="24">
        <v>1076101613</v>
      </c>
      <c r="H23" s="25">
        <v>19</v>
      </c>
      <c r="I23" s="26">
        <v>17</v>
      </c>
      <c r="J23" s="93">
        <v>1438307506</v>
      </c>
      <c r="K23" s="28">
        <v>32</v>
      </c>
      <c r="L23" s="29">
        <v>25</v>
      </c>
      <c r="M23" s="24">
        <v>241589615</v>
      </c>
      <c r="N23" s="25">
        <v>39</v>
      </c>
      <c r="O23" s="26">
        <v>31</v>
      </c>
      <c r="P23" s="27">
        <v>404609085</v>
      </c>
      <c r="Q23" s="28">
        <v>28</v>
      </c>
      <c r="R23" s="29">
        <v>21</v>
      </c>
      <c r="S23" s="24">
        <v>860396962</v>
      </c>
      <c r="T23" s="25">
        <v>28</v>
      </c>
      <c r="U23" s="26">
        <v>26</v>
      </c>
      <c r="V23" s="93">
        <v>75660547</v>
      </c>
      <c r="W23" s="28">
        <v>34</v>
      </c>
      <c r="X23" s="29">
        <v>32</v>
      </c>
      <c r="Y23" s="24">
        <v>209903</v>
      </c>
      <c r="Z23" s="25">
        <v>58</v>
      </c>
      <c r="AA23" s="26">
        <v>50</v>
      </c>
      <c r="AB23" s="27">
        <v>1841</v>
      </c>
      <c r="AC23" s="107">
        <v>384</v>
      </c>
      <c r="AD23" s="22">
        <v>0</v>
      </c>
      <c r="AE23" s="30">
        <v>50</v>
      </c>
      <c r="AF23" s="31">
        <v>50</v>
      </c>
    </row>
    <row r="24" spans="1:32" s="3" customFormat="1" ht="18.75" customHeight="1">
      <c r="A24" s="137">
        <v>22</v>
      </c>
      <c r="B24" s="138">
        <v>19</v>
      </c>
      <c r="C24" s="139" t="s">
        <v>1541</v>
      </c>
      <c r="D24" s="140" t="s">
        <v>3056</v>
      </c>
      <c r="E24" s="141" t="s">
        <v>3052</v>
      </c>
      <c r="F24" s="142">
        <v>18</v>
      </c>
      <c r="G24" s="143">
        <v>1009175855</v>
      </c>
      <c r="H24" s="144">
        <v>27</v>
      </c>
      <c r="I24" s="145">
        <v>23</v>
      </c>
      <c r="J24" s="212">
        <v>1012190827</v>
      </c>
      <c r="K24" s="147">
        <v>58</v>
      </c>
      <c r="L24" s="148">
        <v>49</v>
      </c>
      <c r="M24" s="143">
        <v>118871969</v>
      </c>
      <c r="N24" s="144">
        <v>13</v>
      </c>
      <c r="O24" s="145">
        <v>7</v>
      </c>
      <c r="P24" s="146">
        <v>997016862</v>
      </c>
      <c r="Q24" s="147">
        <v>21</v>
      </c>
      <c r="R24" s="148">
        <v>15</v>
      </c>
      <c r="S24" s="143">
        <v>1042986403</v>
      </c>
      <c r="T24" s="144">
        <v>35</v>
      </c>
      <c r="U24" s="145">
        <v>33</v>
      </c>
      <c r="V24" s="212">
        <v>63590338</v>
      </c>
      <c r="W24" s="147">
        <v>15</v>
      </c>
      <c r="X24" s="148">
        <v>15</v>
      </c>
      <c r="Y24" s="143">
        <v>348230</v>
      </c>
      <c r="Z24" s="144">
        <v>132</v>
      </c>
      <c r="AA24" s="145">
        <v>121</v>
      </c>
      <c r="AB24" s="146">
        <v>1157</v>
      </c>
      <c r="AC24" s="149">
        <v>371</v>
      </c>
      <c r="AD24" s="141">
        <v>0</v>
      </c>
      <c r="AE24" s="150">
        <v>100</v>
      </c>
      <c r="AF24" s="151">
        <v>0</v>
      </c>
    </row>
    <row r="25" spans="1:32" s="3" customFormat="1" ht="18.75" customHeight="1">
      <c r="A25" s="137">
        <v>23</v>
      </c>
      <c r="B25" s="138">
        <v>22</v>
      </c>
      <c r="C25" s="139" t="s">
        <v>1539</v>
      </c>
      <c r="D25" s="140" t="s">
        <v>3056</v>
      </c>
      <c r="E25" s="141" t="s">
        <v>3052</v>
      </c>
      <c r="F25" s="142">
        <v>19</v>
      </c>
      <c r="G25" s="143">
        <v>991720382</v>
      </c>
      <c r="H25" s="144">
        <v>28</v>
      </c>
      <c r="I25" s="145">
        <v>24</v>
      </c>
      <c r="J25" s="212">
        <v>1000336173</v>
      </c>
      <c r="K25" s="147">
        <v>19</v>
      </c>
      <c r="L25" s="148">
        <v>14</v>
      </c>
      <c r="M25" s="143">
        <v>432286945</v>
      </c>
      <c r="N25" s="144">
        <v>98</v>
      </c>
      <c r="O25" s="145">
        <v>89</v>
      </c>
      <c r="P25" s="146">
        <v>188050749</v>
      </c>
      <c r="Q25" s="147">
        <v>132</v>
      </c>
      <c r="R25" s="148">
        <v>123</v>
      </c>
      <c r="S25" s="143">
        <v>272816299</v>
      </c>
      <c r="T25" s="144">
        <v>49</v>
      </c>
      <c r="U25" s="145">
        <v>45</v>
      </c>
      <c r="V25" s="212">
        <v>51264661</v>
      </c>
      <c r="W25" s="147">
        <v>422</v>
      </c>
      <c r="X25" s="148">
        <v>417</v>
      </c>
      <c r="Y25" s="143">
        <v>1228</v>
      </c>
      <c r="Z25" s="144">
        <v>245</v>
      </c>
      <c r="AA25" s="145">
        <v>233</v>
      </c>
      <c r="AB25" s="146">
        <v>626</v>
      </c>
      <c r="AC25" s="149">
        <v>354</v>
      </c>
      <c r="AD25" s="141">
        <v>0</v>
      </c>
      <c r="AE25" s="150">
        <v>0</v>
      </c>
      <c r="AF25" s="151">
        <v>100</v>
      </c>
    </row>
    <row r="26" spans="1:32" s="3" customFormat="1" ht="18.75" customHeight="1">
      <c r="A26" s="137">
        <v>24</v>
      </c>
      <c r="B26" s="138">
        <v>25</v>
      </c>
      <c r="C26" s="139" t="s">
        <v>679</v>
      </c>
      <c r="D26" s="140" t="s">
        <v>3056</v>
      </c>
      <c r="E26" s="141" t="s">
        <v>3052</v>
      </c>
      <c r="F26" s="142">
        <v>20</v>
      </c>
      <c r="G26" s="143">
        <v>919397715</v>
      </c>
      <c r="H26" s="144">
        <v>17</v>
      </c>
      <c r="I26" s="145">
        <v>15</v>
      </c>
      <c r="J26" s="212">
        <v>1536926499</v>
      </c>
      <c r="K26" s="147">
        <v>30</v>
      </c>
      <c r="L26" s="148">
        <v>24</v>
      </c>
      <c r="M26" s="143">
        <v>253219559</v>
      </c>
      <c r="N26" s="144">
        <v>59</v>
      </c>
      <c r="O26" s="145">
        <v>50</v>
      </c>
      <c r="P26" s="146">
        <v>295192562</v>
      </c>
      <c r="Q26" s="147">
        <v>35</v>
      </c>
      <c r="R26" s="148">
        <v>27</v>
      </c>
      <c r="S26" s="143">
        <v>778757854</v>
      </c>
      <c r="T26" s="144">
        <v>17</v>
      </c>
      <c r="U26" s="145">
        <v>15</v>
      </c>
      <c r="V26" s="212">
        <v>107850765</v>
      </c>
      <c r="W26" s="147">
        <v>19</v>
      </c>
      <c r="X26" s="148">
        <v>19</v>
      </c>
      <c r="Y26" s="143">
        <v>330454</v>
      </c>
      <c r="Z26" s="144">
        <v>35</v>
      </c>
      <c r="AA26" s="145">
        <v>27</v>
      </c>
      <c r="AB26" s="146">
        <v>2686</v>
      </c>
      <c r="AC26" s="149">
        <v>382</v>
      </c>
      <c r="AD26" s="141">
        <v>0</v>
      </c>
      <c r="AE26" s="150">
        <v>5.41</v>
      </c>
      <c r="AF26" s="151">
        <v>94.59</v>
      </c>
    </row>
    <row r="27" spans="1:32" s="3" customFormat="1" ht="18.75" customHeight="1">
      <c r="A27" s="48">
        <v>25</v>
      </c>
      <c r="B27" s="49">
        <v>57</v>
      </c>
      <c r="C27" s="50" t="s">
        <v>2704</v>
      </c>
      <c r="D27" s="51" t="s">
        <v>3164</v>
      </c>
      <c r="E27" s="52" t="s">
        <v>3052</v>
      </c>
      <c r="F27" s="53">
        <v>21</v>
      </c>
      <c r="G27" s="54">
        <v>787807440</v>
      </c>
      <c r="H27" s="55">
        <v>33</v>
      </c>
      <c r="I27" s="56">
        <v>29</v>
      </c>
      <c r="J27" s="95">
        <v>789739927</v>
      </c>
      <c r="K27" s="58">
        <v>401</v>
      </c>
      <c r="L27" s="59">
        <v>388</v>
      </c>
      <c r="M27" s="54">
        <v>13121729</v>
      </c>
      <c r="N27" s="55">
        <v>403</v>
      </c>
      <c r="O27" s="56">
        <v>388</v>
      </c>
      <c r="P27" s="57">
        <v>24634538</v>
      </c>
      <c r="Q27" s="58">
        <v>265</v>
      </c>
      <c r="R27" s="59">
        <v>255</v>
      </c>
      <c r="S27" s="54">
        <v>129391070</v>
      </c>
      <c r="T27" s="55">
        <v>231</v>
      </c>
      <c r="U27" s="56">
        <v>220</v>
      </c>
      <c r="V27" s="95">
        <v>6022354</v>
      </c>
      <c r="W27" s="58">
        <v>10</v>
      </c>
      <c r="X27" s="59">
        <v>10</v>
      </c>
      <c r="Y27" s="54">
        <v>552553</v>
      </c>
      <c r="Z27" s="55">
        <v>400</v>
      </c>
      <c r="AA27" s="56">
        <v>386</v>
      </c>
      <c r="AB27" s="57">
        <v>250</v>
      </c>
      <c r="AC27" s="109">
        <v>312</v>
      </c>
      <c r="AD27" s="52">
        <v>0</v>
      </c>
      <c r="AE27" s="60">
        <v>100</v>
      </c>
      <c r="AF27" s="61">
        <v>0</v>
      </c>
    </row>
    <row r="28" spans="1:32" s="3" customFormat="1" ht="18.75" customHeight="1">
      <c r="A28" s="167">
        <v>26</v>
      </c>
      <c r="B28" s="168">
        <v>33</v>
      </c>
      <c r="C28" s="169" t="s">
        <v>1842</v>
      </c>
      <c r="D28" s="170" t="s">
        <v>3056</v>
      </c>
      <c r="E28" s="171" t="s">
        <v>3052</v>
      </c>
      <c r="F28" s="172">
        <v>22</v>
      </c>
      <c r="G28" s="173">
        <v>761701306</v>
      </c>
      <c r="H28" s="174">
        <v>34</v>
      </c>
      <c r="I28" s="175">
        <v>30</v>
      </c>
      <c r="J28" s="214">
        <v>767157449</v>
      </c>
      <c r="K28" s="177">
        <v>28</v>
      </c>
      <c r="L28" s="178">
        <v>22</v>
      </c>
      <c r="M28" s="173">
        <v>282744222</v>
      </c>
      <c r="N28" s="174">
        <v>20</v>
      </c>
      <c r="O28" s="175">
        <v>14</v>
      </c>
      <c r="P28" s="176">
        <v>634422776</v>
      </c>
      <c r="Q28" s="177">
        <v>26</v>
      </c>
      <c r="R28" s="178">
        <v>19</v>
      </c>
      <c r="S28" s="173">
        <v>891949572</v>
      </c>
      <c r="T28" s="174">
        <v>21</v>
      </c>
      <c r="U28" s="175">
        <v>19</v>
      </c>
      <c r="V28" s="214">
        <v>103201869</v>
      </c>
      <c r="W28" s="177">
        <v>345</v>
      </c>
      <c r="X28" s="178">
        <v>342</v>
      </c>
      <c r="Y28" s="173">
        <v>10933</v>
      </c>
      <c r="Z28" s="174">
        <v>228</v>
      </c>
      <c r="AA28" s="175">
        <v>216</v>
      </c>
      <c r="AB28" s="176">
        <v>684</v>
      </c>
      <c r="AC28" s="179">
        <v>313</v>
      </c>
      <c r="AD28" s="171">
        <v>0</v>
      </c>
      <c r="AE28" s="180">
        <v>64.14</v>
      </c>
      <c r="AF28" s="181">
        <v>35.86</v>
      </c>
    </row>
    <row r="29" spans="1:32" s="3" customFormat="1" ht="18.75" customHeight="1">
      <c r="A29" s="32">
        <v>27</v>
      </c>
      <c r="B29" s="33">
        <v>35</v>
      </c>
      <c r="C29" s="34" t="s">
        <v>1684</v>
      </c>
      <c r="D29" s="35" t="s">
        <v>881</v>
      </c>
      <c r="E29" s="45" t="s">
        <v>3052</v>
      </c>
      <c r="F29" s="47">
        <v>23</v>
      </c>
      <c r="G29" s="38">
        <v>755693849</v>
      </c>
      <c r="H29" s="39">
        <v>32</v>
      </c>
      <c r="I29" s="40">
        <v>28</v>
      </c>
      <c r="J29" s="94">
        <v>803564089</v>
      </c>
      <c r="K29" s="42">
        <v>33</v>
      </c>
      <c r="L29" s="43">
        <v>26</v>
      </c>
      <c r="M29" s="38">
        <v>238057499</v>
      </c>
      <c r="N29" s="39">
        <v>97</v>
      </c>
      <c r="O29" s="40">
        <v>88</v>
      </c>
      <c r="P29" s="41">
        <v>190938918</v>
      </c>
      <c r="Q29" s="42">
        <v>58</v>
      </c>
      <c r="R29" s="43">
        <v>50</v>
      </c>
      <c r="S29" s="38">
        <v>551065481</v>
      </c>
      <c r="T29" s="39">
        <v>53</v>
      </c>
      <c r="U29" s="40">
        <v>48</v>
      </c>
      <c r="V29" s="94">
        <v>47665440</v>
      </c>
      <c r="W29" s="42">
        <v>18</v>
      </c>
      <c r="X29" s="43">
        <v>18</v>
      </c>
      <c r="Y29" s="38">
        <v>333157</v>
      </c>
      <c r="Z29" s="39">
        <v>28</v>
      </c>
      <c r="AA29" s="40">
        <v>20</v>
      </c>
      <c r="AB29" s="41">
        <v>3284</v>
      </c>
      <c r="AC29" s="108">
        <v>382</v>
      </c>
      <c r="AD29" s="45">
        <v>0</v>
      </c>
      <c r="AE29" s="37">
        <v>100</v>
      </c>
      <c r="AF29" s="46">
        <v>0</v>
      </c>
    </row>
    <row r="30" spans="1:32" s="3" customFormat="1" ht="18.75" customHeight="1">
      <c r="A30" s="32">
        <v>28</v>
      </c>
      <c r="B30" s="33">
        <v>29</v>
      </c>
      <c r="C30" s="34" t="s">
        <v>3069</v>
      </c>
      <c r="D30" s="35" t="s">
        <v>88</v>
      </c>
      <c r="E30" s="45" t="s">
        <v>3052</v>
      </c>
      <c r="F30" s="47">
        <v>24</v>
      </c>
      <c r="G30" s="38">
        <v>743225337</v>
      </c>
      <c r="H30" s="39">
        <v>35</v>
      </c>
      <c r="I30" s="40">
        <v>31</v>
      </c>
      <c r="J30" s="94">
        <v>743260611</v>
      </c>
      <c r="K30" s="42">
        <v>46</v>
      </c>
      <c r="L30" s="43">
        <v>37</v>
      </c>
      <c r="M30" s="38">
        <v>171682176</v>
      </c>
      <c r="N30" s="39">
        <v>17</v>
      </c>
      <c r="O30" s="40">
        <v>11</v>
      </c>
      <c r="P30" s="41">
        <v>754544992</v>
      </c>
      <c r="Q30" s="42">
        <v>12</v>
      </c>
      <c r="R30" s="43">
        <v>8</v>
      </c>
      <c r="S30" s="38">
        <v>1654334594</v>
      </c>
      <c r="T30" s="39">
        <v>156</v>
      </c>
      <c r="U30" s="40">
        <v>147</v>
      </c>
      <c r="V30" s="94">
        <v>13499649</v>
      </c>
      <c r="W30" s="42">
        <v>89</v>
      </c>
      <c r="X30" s="43">
        <v>87</v>
      </c>
      <c r="Y30" s="38">
        <v>78668</v>
      </c>
      <c r="Z30" s="39">
        <v>29</v>
      </c>
      <c r="AA30" s="40">
        <v>21</v>
      </c>
      <c r="AB30" s="41">
        <v>3054</v>
      </c>
      <c r="AC30" s="108">
        <v>384</v>
      </c>
      <c r="AD30" s="45">
        <v>0</v>
      </c>
      <c r="AE30" s="37">
        <v>100</v>
      </c>
      <c r="AF30" s="46">
        <v>0</v>
      </c>
    </row>
    <row r="31" spans="1:32" s="3" customFormat="1" ht="18.75" customHeight="1">
      <c r="A31" s="137">
        <v>29</v>
      </c>
      <c r="B31" s="138">
        <v>30</v>
      </c>
      <c r="C31" s="139" t="s">
        <v>761</v>
      </c>
      <c r="D31" s="140" t="s">
        <v>3056</v>
      </c>
      <c r="E31" s="141" t="s">
        <v>3052</v>
      </c>
      <c r="F31" s="142">
        <v>25</v>
      </c>
      <c r="G31" s="143">
        <v>733902555</v>
      </c>
      <c r="H31" s="144">
        <v>36</v>
      </c>
      <c r="I31" s="145">
        <v>32</v>
      </c>
      <c r="J31" s="212">
        <v>735581602</v>
      </c>
      <c r="K31" s="147">
        <v>84</v>
      </c>
      <c r="L31" s="148">
        <v>75</v>
      </c>
      <c r="M31" s="143">
        <v>88813237</v>
      </c>
      <c r="N31" s="144">
        <v>28</v>
      </c>
      <c r="O31" s="145">
        <v>22</v>
      </c>
      <c r="P31" s="146">
        <v>501045511</v>
      </c>
      <c r="Q31" s="147">
        <v>34</v>
      </c>
      <c r="R31" s="148">
        <v>26</v>
      </c>
      <c r="S31" s="143">
        <v>807641367</v>
      </c>
      <c r="T31" s="144">
        <v>477</v>
      </c>
      <c r="U31" s="145">
        <v>465</v>
      </c>
      <c r="V31" s="212">
        <v>-21473619</v>
      </c>
      <c r="W31" s="147">
        <v>56</v>
      </c>
      <c r="X31" s="148">
        <v>54</v>
      </c>
      <c r="Y31" s="143">
        <v>127857</v>
      </c>
      <c r="Z31" s="144">
        <v>269</v>
      </c>
      <c r="AA31" s="145">
        <v>257</v>
      </c>
      <c r="AB31" s="146">
        <v>534</v>
      </c>
      <c r="AC31" s="149">
        <v>371</v>
      </c>
      <c r="AD31" s="141">
        <v>0</v>
      </c>
      <c r="AE31" s="150">
        <v>48.03</v>
      </c>
      <c r="AF31" s="151">
        <v>51.97</v>
      </c>
    </row>
    <row r="32" spans="1:32" s="3" customFormat="1" ht="18.75" customHeight="1">
      <c r="A32" s="48">
        <v>30</v>
      </c>
      <c r="B32" s="49">
        <v>27</v>
      </c>
      <c r="C32" s="50" t="s">
        <v>1548</v>
      </c>
      <c r="D32" s="51" t="s">
        <v>1061</v>
      </c>
      <c r="E32" s="52" t="s">
        <v>3052</v>
      </c>
      <c r="F32" s="53">
        <v>26</v>
      </c>
      <c r="G32" s="54">
        <v>723647452</v>
      </c>
      <c r="H32" s="55">
        <v>30</v>
      </c>
      <c r="I32" s="56">
        <v>26</v>
      </c>
      <c r="J32" s="95">
        <v>902608835</v>
      </c>
      <c r="K32" s="58" t="s">
        <v>3052</v>
      </c>
      <c r="L32" s="59" t="s">
        <v>3052</v>
      </c>
      <c r="M32" s="65" t="s">
        <v>3052</v>
      </c>
      <c r="N32" s="55">
        <v>46</v>
      </c>
      <c r="O32" s="56">
        <v>38</v>
      </c>
      <c r="P32" s="57">
        <v>366716197</v>
      </c>
      <c r="Q32" s="58">
        <v>41</v>
      </c>
      <c r="R32" s="59">
        <v>33</v>
      </c>
      <c r="S32" s="54">
        <v>726214186</v>
      </c>
      <c r="T32" s="55" t="s">
        <v>3052</v>
      </c>
      <c r="U32" s="56" t="s">
        <v>3052</v>
      </c>
      <c r="V32" s="66" t="s">
        <v>3052</v>
      </c>
      <c r="W32" s="58">
        <v>11</v>
      </c>
      <c r="X32" s="59">
        <v>11</v>
      </c>
      <c r="Y32" s="54">
        <v>529906</v>
      </c>
      <c r="Z32" s="55">
        <v>19</v>
      </c>
      <c r="AA32" s="56">
        <v>12</v>
      </c>
      <c r="AB32" s="57">
        <v>3902</v>
      </c>
      <c r="AC32" s="109">
        <v>384</v>
      </c>
      <c r="AD32" s="52">
        <v>0</v>
      </c>
      <c r="AE32" s="60">
        <v>0</v>
      </c>
      <c r="AF32" s="61">
        <v>100</v>
      </c>
    </row>
    <row r="33" spans="1:32" s="3" customFormat="1" ht="18.75" customHeight="1">
      <c r="A33" s="167">
        <v>31</v>
      </c>
      <c r="B33" s="168">
        <v>28</v>
      </c>
      <c r="C33" s="169" t="s">
        <v>1549</v>
      </c>
      <c r="D33" s="170" t="s">
        <v>3056</v>
      </c>
      <c r="E33" s="171" t="s">
        <v>3052</v>
      </c>
      <c r="F33" s="172">
        <v>27</v>
      </c>
      <c r="G33" s="173">
        <v>700949403</v>
      </c>
      <c r="H33" s="174">
        <v>39</v>
      </c>
      <c r="I33" s="175">
        <v>34</v>
      </c>
      <c r="J33" s="214">
        <v>703957334</v>
      </c>
      <c r="K33" s="177">
        <v>93</v>
      </c>
      <c r="L33" s="178">
        <v>84</v>
      </c>
      <c r="M33" s="173">
        <v>83012660</v>
      </c>
      <c r="N33" s="174">
        <v>30</v>
      </c>
      <c r="O33" s="175">
        <v>24</v>
      </c>
      <c r="P33" s="176">
        <v>469153364</v>
      </c>
      <c r="Q33" s="177">
        <v>48</v>
      </c>
      <c r="R33" s="178">
        <v>40</v>
      </c>
      <c r="S33" s="173">
        <v>628619087</v>
      </c>
      <c r="T33" s="174">
        <v>98</v>
      </c>
      <c r="U33" s="175">
        <v>91</v>
      </c>
      <c r="V33" s="214">
        <v>22983847</v>
      </c>
      <c r="W33" s="177">
        <v>35</v>
      </c>
      <c r="X33" s="178">
        <v>33</v>
      </c>
      <c r="Y33" s="173">
        <v>206808</v>
      </c>
      <c r="Z33" s="174">
        <v>252</v>
      </c>
      <c r="AA33" s="175">
        <v>240</v>
      </c>
      <c r="AB33" s="176">
        <v>586</v>
      </c>
      <c r="AC33" s="179">
        <v>351</v>
      </c>
      <c r="AD33" s="171">
        <v>0</v>
      </c>
      <c r="AE33" s="180">
        <v>100</v>
      </c>
      <c r="AF33" s="181">
        <v>0</v>
      </c>
    </row>
    <row r="34" spans="1:32" s="3" customFormat="1" ht="18.75" customHeight="1">
      <c r="A34" s="32">
        <v>32</v>
      </c>
      <c r="B34" s="33">
        <v>36</v>
      </c>
      <c r="C34" s="34" t="s">
        <v>3066</v>
      </c>
      <c r="D34" s="35" t="s">
        <v>3054</v>
      </c>
      <c r="E34" s="36">
        <v>5</v>
      </c>
      <c r="F34" s="37" t="s">
        <v>3052</v>
      </c>
      <c r="G34" s="38">
        <v>667748034</v>
      </c>
      <c r="H34" s="39">
        <v>41</v>
      </c>
      <c r="I34" s="40">
        <v>6</v>
      </c>
      <c r="J34" s="94">
        <v>667748034</v>
      </c>
      <c r="K34" s="42">
        <v>26</v>
      </c>
      <c r="L34" s="43">
        <v>6</v>
      </c>
      <c r="M34" s="38">
        <v>290879495</v>
      </c>
      <c r="N34" s="39">
        <v>33</v>
      </c>
      <c r="O34" s="40">
        <v>8</v>
      </c>
      <c r="P34" s="41">
        <v>441656840</v>
      </c>
      <c r="Q34" s="42">
        <v>65</v>
      </c>
      <c r="R34" s="43">
        <v>9</v>
      </c>
      <c r="S34" s="38">
        <v>497253482</v>
      </c>
      <c r="T34" s="39">
        <v>51</v>
      </c>
      <c r="U34" s="40">
        <v>5</v>
      </c>
      <c r="V34" s="94">
        <v>50023231</v>
      </c>
      <c r="W34" s="42">
        <v>381</v>
      </c>
      <c r="X34" s="43">
        <v>4</v>
      </c>
      <c r="Y34" s="38">
        <v>5465</v>
      </c>
      <c r="Z34" s="39">
        <v>4</v>
      </c>
      <c r="AA34" s="40">
        <v>4</v>
      </c>
      <c r="AB34" s="41">
        <v>9586</v>
      </c>
      <c r="AC34" s="108">
        <v>312</v>
      </c>
      <c r="AD34" s="45">
        <v>100</v>
      </c>
      <c r="AE34" s="37">
        <v>0</v>
      </c>
      <c r="AF34" s="46">
        <v>0</v>
      </c>
    </row>
    <row r="35" spans="1:32" s="3" customFormat="1" ht="18.75" customHeight="1">
      <c r="A35" s="137">
        <v>33</v>
      </c>
      <c r="B35" s="138">
        <v>37</v>
      </c>
      <c r="C35" s="139" t="s">
        <v>3064</v>
      </c>
      <c r="D35" s="140" t="s">
        <v>3056</v>
      </c>
      <c r="E35" s="141" t="s">
        <v>3052</v>
      </c>
      <c r="F35" s="142">
        <v>28</v>
      </c>
      <c r="G35" s="143">
        <v>663989006</v>
      </c>
      <c r="H35" s="144">
        <v>40</v>
      </c>
      <c r="I35" s="145">
        <v>35</v>
      </c>
      <c r="J35" s="212">
        <v>670281256</v>
      </c>
      <c r="K35" s="147">
        <v>76</v>
      </c>
      <c r="L35" s="148">
        <v>67</v>
      </c>
      <c r="M35" s="143">
        <v>94189377</v>
      </c>
      <c r="N35" s="144">
        <v>484</v>
      </c>
      <c r="O35" s="145">
        <v>469</v>
      </c>
      <c r="P35" s="146">
        <v>4170851</v>
      </c>
      <c r="Q35" s="147">
        <v>60</v>
      </c>
      <c r="R35" s="148">
        <v>52</v>
      </c>
      <c r="S35" s="143">
        <v>537839787</v>
      </c>
      <c r="T35" s="144">
        <v>415</v>
      </c>
      <c r="U35" s="145">
        <v>404</v>
      </c>
      <c r="V35" s="212">
        <v>-595337</v>
      </c>
      <c r="W35" s="147">
        <v>16</v>
      </c>
      <c r="X35" s="148">
        <v>16</v>
      </c>
      <c r="Y35" s="143">
        <v>346599</v>
      </c>
      <c r="Z35" s="144">
        <v>51</v>
      </c>
      <c r="AA35" s="145">
        <v>43</v>
      </c>
      <c r="AB35" s="146">
        <v>2013</v>
      </c>
      <c r="AC35" s="149">
        <v>383</v>
      </c>
      <c r="AD35" s="141">
        <v>0</v>
      </c>
      <c r="AE35" s="150">
        <v>99.9</v>
      </c>
      <c r="AF35" s="151">
        <v>0.1</v>
      </c>
    </row>
    <row r="36" spans="1:32" s="3" customFormat="1" ht="18.75" customHeight="1">
      <c r="A36" s="137">
        <v>34</v>
      </c>
      <c r="B36" s="138">
        <v>26</v>
      </c>
      <c r="C36" s="139" t="s">
        <v>3065</v>
      </c>
      <c r="D36" s="140" t="s">
        <v>3056</v>
      </c>
      <c r="E36" s="141" t="s">
        <v>3052</v>
      </c>
      <c r="F36" s="142">
        <v>29</v>
      </c>
      <c r="G36" s="143">
        <v>657834246</v>
      </c>
      <c r="H36" s="144">
        <v>42</v>
      </c>
      <c r="I36" s="145">
        <v>36</v>
      </c>
      <c r="J36" s="212">
        <v>660282174</v>
      </c>
      <c r="K36" s="147">
        <v>293</v>
      </c>
      <c r="L36" s="148">
        <v>280</v>
      </c>
      <c r="M36" s="143">
        <v>25322079</v>
      </c>
      <c r="N36" s="144">
        <v>80</v>
      </c>
      <c r="O36" s="145">
        <v>71</v>
      </c>
      <c r="P36" s="146">
        <v>225417687</v>
      </c>
      <c r="Q36" s="147">
        <v>87</v>
      </c>
      <c r="R36" s="148">
        <v>78</v>
      </c>
      <c r="S36" s="143">
        <v>393899541</v>
      </c>
      <c r="T36" s="144">
        <v>397</v>
      </c>
      <c r="U36" s="145">
        <v>386</v>
      </c>
      <c r="V36" s="212">
        <v>239619</v>
      </c>
      <c r="W36" s="147">
        <v>17</v>
      </c>
      <c r="X36" s="148">
        <v>17</v>
      </c>
      <c r="Y36" s="143">
        <v>341444</v>
      </c>
      <c r="Z36" s="144">
        <v>138</v>
      </c>
      <c r="AA36" s="145">
        <v>127</v>
      </c>
      <c r="AB36" s="146">
        <v>1100</v>
      </c>
      <c r="AC36" s="149">
        <v>371</v>
      </c>
      <c r="AD36" s="141">
        <v>0</v>
      </c>
      <c r="AE36" s="150">
        <v>88</v>
      </c>
      <c r="AF36" s="151">
        <v>12</v>
      </c>
    </row>
    <row r="37" spans="1:32" s="3" customFormat="1" ht="18.75" customHeight="1">
      <c r="A37" s="152">
        <v>35</v>
      </c>
      <c r="B37" s="153">
        <v>32</v>
      </c>
      <c r="C37" s="154" t="s">
        <v>3071</v>
      </c>
      <c r="D37" s="155" t="s">
        <v>3056</v>
      </c>
      <c r="E37" s="156" t="s">
        <v>3052</v>
      </c>
      <c r="F37" s="157">
        <v>30</v>
      </c>
      <c r="G37" s="158">
        <v>640057862</v>
      </c>
      <c r="H37" s="159">
        <v>44</v>
      </c>
      <c r="I37" s="160">
        <v>38</v>
      </c>
      <c r="J37" s="213">
        <v>645629988</v>
      </c>
      <c r="K37" s="162">
        <v>74</v>
      </c>
      <c r="L37" s="163">
        <v>65</v>
      </c>
      <c r="M37" s="158">
        <v>98762967</v>
      </c>
      <c r="N37" s="159">
        <v>116</v>
      </c>
      <c r="O37" s="160">
        <v>107</v>
      </c>
      <c r="P37" s="161">
        <v>158286867</v>
      </c>
      <c r="Q37" s="162">
        <v>89</v>
      </c>
      <c r="R37" s="163">
        <v>80</v>
      </c>
      <c r="S37" s="158">
        <v>390628148</v>
      </c>
      <c r="T37" s="159">
        <v>315</v>
      </c>
      <c r="U37" s="160">
        <v>304</v>
      </c>
      <c r="V37" s="213">
        <v>2182639</v>
      </c>
      <c r="W37" s="162">
        <v>39</v>
      </c>
      <c r="X37" s="163">
        <v>37</v>
      </c>
      <c r="Y37" s="158">
        <v>190402</v>
      </c>
      <c r="Z37" s="159">
        <v>229</v>
      </c>
      <c r="AA37" s="160">
        <v>217</v>
      </c>
      <c r="AB37" s="161">
        <v>678</v>
      </c>
      <c r="AC37" s="164">
        <v>371</v>
      </c>
      <c r="AD37" s="156">
        <v>0</v>
      </c>
      <c r="AE37" s="165">
        <v>100</v>
      </c>
      <c r="AF37" s="166">
        <v>0</v>
      </c>
    </row>
    <row r="38" spans="1:32" s="3" customFormat="1" ht="18.75" customHeight="1">
      <c r="A38" s="167">
        <v>36</v>
      </c>
      <c r="B38" s="168">
        <v>43</v>
      </c>
      <c r="C38" s="169" t="s">
        <v>763</v>
      </c>
      <c r="D38" s="170" t="s">
        <v>3056</v>
      </c>
      <c r="E38" s="171" t="s">
        <v>3052</v>
      </c>
      <c r="F38" s="172">
        <v>31</v>
      </c>
      <c r="G38" s="173">
        <v>629830147</v>
      </c>
      <c r="H38" s="174">
        <v>45</v>
      </c>
      <c r="I38" s="175">
        <v>39</v>
      </c>
      <c r="J38" s="214">
        <v>631557791</v>
      </c>
      <c r="K38" s="177">
        <v>176</v>
      </c>
      <c r="L38" s="178">
        <v>164</v>
      </c>
      <c r="M38" s="173">
        <v>49024319</v>
      </c>
      <c r="N38" s="174">
        <v>133</v>
      </c>
      <c r="O38" s="175">
        <v>124</v>
      </c>
      <c r="P38" s="176">
        <v>141584945</v>
      </c>
      <c r="Q38" s="177">
        <v>103</v>
      </c>
      <c r="R38" s="178">
        <v>94</v>
      </c>
      <c r="S38" s="173">
        <v>332071583</v>
      </c>
      <c r="T38" s="174">
        <v>176</v>
      </c>
      <c r="U38" s="175">
        <v>167</v>
      </c>
      <c r="V38" s="214">
        <v>11501652</v>
      </c>
      <c r="W38" s="177">
        <v>23</v>
      </c>
      <c r="X38" s="178">
        <v>22</v>
      </c>
      <c r="Y38" s="173">
        <v>279019</v>
      </c>
      <c r="Z38" s="174">
        <v>251</v>
      </c>
      <c r="AA38" s="175">
        <v>239</v>
      </c>
      <c r="AB38" s="176">
        <v>592</v>
      </c>
      <c r="AC38" s="179">
        <v>372</v>
      </c>
      <c r="AD38" s="171">
        <v>0</v>
      </c>
      <c r="AE38" s="180">
        <v>100</v>
      </c>
      <c r="AF38" s="181">
        <v>0</v>
      </c>
    </row>
    <row r="39" spans="1:32" s="3" customFormat="1" ht="18.75" customHeight="1">
      <c r="A39" s="137">
        <v>37</v>
      </c>
      <c r="B39" s="138">
        <v>38</v>
      </c>
      <c r="C39" s="139" t="s">
        <v>1664</v>
      </c>
      <c r="D39" s="140" t="s">
        <v>3056</v>
      </c>
      <c r="E39" s="141" t="s">
        <v>3052</v>
      </c>
      <c r="F39" s="142">
        <v>32</v>
      </c>
      <c r="G39" s="143">
        <v>624232166</v>
      </c>
      <c r="H39" s="144">
        <v>43</v>
      </c>
      <c r="I39" s="145">
        <v>37</v>
      </c>
      <c r="J39" s="212">
        <v>649302381</v>
      </c>
      <c r="K39" s="147">
        <v>265</v>
      </c>
      <c r="L39" s="148">
        <v>252</v>
      </c>
      <c r="M39" s="143">
        <v>29188198</v>
      </c>
      <c r="N39" s="144">
        <v>158</v>
      </c>
      <c r="O39" s="145">
        <v>149</v>
      </c>
      <c r="P39" s="146">
        <v>123462327</v>
      </c>
      <c r="Q39" s="147">
        <v>109</v>
      </c>
      <c r="R39" s="148">
        <v>100</v>
      </c>
      <c r="S39" s="143">
        <v>322437775</v>
      </c>
      <c r="T39" s="144">
        <v>262</v>
      </c>
      <c r="U39" s="145">
        <v>251</v>
      </c>
      <c r="V39" s="212">
        <v>4528936</v>
      </c>
      <c r="W39" s="147">
        <v>20</v>
      </c>
      <c r="X39" s="148">
        <v>20</v>
      </c>
      <c r="Y39" s="143">
        <v>318685</v>
      </c>
      <c r="Z39" s="144">
        <v>241</v>
      </c>
      <c r="AA39" s="145">
        <v>229</v>
      </c>
      <c r="AB39" s="146">
        <v>650</v>
      </c>
      <c r="AC39" s="149">
        <v>371</v>
      </c>
      <c r="AD39" s="141">
        <v>0</v>
      </c>
      <c r="AE39" s="150">
        <v>100</v>
      </c>
      <c r="AF39" s="151">
        <v>0</v>
      </c>
    </row>
    <row r="40" spans="1:32" s="3" customFormat="1" ht="18.75" customHeight="1">
      <c r="A40" s="32">
        <v>38</v>
      </c>
      <c r="B40" s="33">
        <v>31</v>
      </c>
      <c r="C40" s="34" t="s">
        <v>428</v>
      </c>
      <c r="D40" s="35" t="s">
        <v>2187</v>
      </c>
      <c r="E40" s="45" t="s">
        <v>3052</v>
      </c>
      <c r="F40" s="47">
        <v>33</v>
      </c>
      <c r="G40" s="38">
        <v>615194295</v>
      </c>
      <c r="H40" s="39">
        <v>46</v>
      </c>
      <c r="I40" s="40">
        <v>40</v>
      </c>
      <c r="J40" s="94">
        <v>622549440</v>
      </c>
      <c r="K40" s="42">
        <v>153</v>
      </c>
      <c r="L40" s="43">
        <v>141</v>
      </c>
      <c r="M40" s="38">
        <v>55253593</v>
      </c>
      <c r="N40" s="39">
        <v>62</v>
      </c>
      <c r="O40" s="40">
        <v>53</v>
      </c>
      <c r="P40" s="41">
        <v>289459658</v>
      </c>
      <c r="Q40" s="42">
        <v>54</v>
      </c>
      <c r="R40" s="43">
        <v>46</v>
      </c>
      <c r="S40" s="38">
        <v>573039124</v>
      </c>
      <c r="T40" s="39">
        <v>497</v>
      </c>
      <c r="U40" s="40">
        <v>484</v>
      </c>
      <c r="V40" s="94">
        <v>-73187644</v>
      </c>
      <c r="W40" s="42">
        <v>53</v>
      </c>
      <c r="X40" s="43">
        <v>51</v>
      </c>
      <c r="Y40" s="38">
        <v>137675</v>
      </c>
      <c r="Z40" s="39">
        <v>55</v>
      </c>
      <c r="AA40" s="40">
        <v>47</v>
      </c>
      <c r="AB40" s="41">
        <v>1948</v>
      </c>
      <c r="AC40" s="108">
        <v>356</v>
      </c>
      <c r="AD40" s="45">
        <v>0</v>
      </c>
      <c r="AE40" s="37">
        <v>18.89</v>
      </c>
      <c r="AF40" s="46">
        <v>81.11</v>
      </c>
    </row>
    <row r="41" spans="1:32" s="3" customFormat="1" ht="18.75" customHeight="1">
      <c r="A41" s="137">
        <v>39</v>
      </c>
      <c r="B41" s="138">
        <v>60</v>
      </c>
      <c r="C41" s="139" t="s">
        <v>2702</v>
      </c>
      <c r="D41" s="140" t="s">
        <v>3056</v>
      </c>
      <c r="E41" s="141" t="s">
        <v>3052</v>
      </c>
      <c r="F41" s="142">
        <v>34</v>
      </c>
      <c r="G41" s="143">
        <v>600087310</v>
      </c>
      <c r="H41" s="144">
        <v>47</v>
      </c>
      <c r="I41" s="145">
        <v>41</v>
      </c>
      <c r="J41" s="212">
        <v>621999252</v>
      </c>
      <c r="K41" s="147">
        <v>48</v>
      </c>
      <c r="L41" s="148">
        <v>39</v>
      </c>
      <c r="M41" s="143">
        <v>170246493</v>
      </c>
      <c r="N41" s="144">
        <v>54</v>
      </c>
      <c r="O41" s="145">
        <v>45</v>
      </c>
      <c r="P41" s="146">
        <v>325728669</v>
      </c>
      <c r="Q41" s="147">
        <v>47</v>
      </c>
      <c r="R41" s="148">
        <v>39</v>
      </c>
      <c r="S41" s="143">
        <v>652440367</v>
      </c>
      <c r="T41" s="144">
        <v>13</v>
      </c>
      <c r="U41" s="145">
        <v>11</v>
      </c>
      <c r="V41" s="212">
        <v>139322720</v>
      </c>
      <c r="W41" s="147">
        <v>134</v>
      </c>
      <c r="X41" s="148">
        <v>131</v>
      </c>
      <c r="Y41" s="143">
        <v>58585</v>
      </c>
      <c r="Z41" s="144">
        <v>127</v>
      </c>
      <c r="AA41" s="145">
        <v>116</v>
      </c>
      <c r="AB41" s="146">
        <v>1189</v>
      </c>
      <c r="AC41" s="149">
        <v>356</v>
      </c>
      <c r="AD41" s="141">
        <v>0</v>
      </c>
      <c r="AE41" s="150">
        <v>100</v>
      </c>
      <c r="AF41" s="151">
        <v>0</v>
      </c>
    </row>
    <row r="42" spans="1:32" s="3" customFormat="1" ht="18.75" customHeight="1">
      <c r="A42" s="152">
        <v>40</v>
      </c>
      <c r="B42" s="153">
        <v>34</v>
      </c>
      <c r="C42" s="154" t="s">
        <v>1841</v>
      </c>
      <c r="D42" s="155" t="s">
        <v>3056</v>
      </c>
      <c r="E42" s="156" t="s">
        <v>3052</v>
      </c>
      <c r="F42" s="157">
        <v>35</v>
      </c>
      <c r="G42" s="158">
        <v>598327814</v>
      </c>
      <c r="H42" s="159">
        <v>50</v>
      </c>
      <c r="I42" s="160">
        <v>44</v>
      </c>
      <c r="J42" s="213">
        <v>600899139</v>
      </c>
      <c r="K42" s="162">
        <v>83</v>
      </c>
      <c r="L42" s="163">
        <v>74</v>
      </c>
      <c r="M42" s="158">
        <v>89256671</v>
      </c>
      <c r="N42" s="159">
        <v>23</v>
      </c>
      <c r="O42" s="160">
        <v>17</v>
      </c>
      <c r="P42" s="161">
        <v>585185908</v>
      </c>
      <c r="Q42" s="162">
        <v>19</v>
      </c>
      <c r="R42" s="163">
        <v>14</v>
      </c>
      <c r="S42" s="158">
        <v>1135771753</v>
      </c>
      <c r="T42" s="159">
        <v>321</v>
      </c>
      <c r="U42" s="160">
        <v>310</v>
      </c>
      <c r="V42" s="213">
        <v>2096921</v>
      </c>
      <c r="W42" s="162">
        <v>63</v>
      </c>
      <c r="X42" s="163">
        <v>61</v>
      </c>
      <c r="Y42" s="158">
        <v>106840</v>
      </c>
      <c r="Z42" s="159">
        <v>17</v>
      </c>
      <c r="AA42" s="160">
        <v>11</v>
      </c>
      <c r="AB42" s="161">
        <v>4224</v>
      </c>
      <c r="AC42" s="164">
        <v>321</v>
      </c>
      <c r="AD42" s="156">
        <v>0</v>
      </c>
      <c r="AE42" s="165">
        <v>100</v>
      </c>
      <c r="AF42" s="166">
        <v>0</v>
      </c>
    </row>
    <row r="43" spans="1:32" s="3" customFormat="1" ht="18.75" customHeight="1">
      <c r="A43" s="167">
        <v>41</v>
      </c>
      <c r="B43" s="168">
        <v>41</v>
      </c>
      <c r="C43" s="169" t="s">
        <v>1898</v>
      </c>
      <c r="D43" s="170" t="s">
        <v>3056</v>
      </c>
      <c r="E43" s="171" t="s">
        <v>3052</v>
      </c>
      <c r="F43" s="172">
        <v>36</v>
      </c>
      <c r="G43" s="173">
        <v>579466830</v>
      </c>
      <c r="H43" s="174">
        <v>49</v>
      </c>
      <c r="I43" s="175">
        <v>43</v>
      </c>
      <c r="J43" s="214">
        <v>619669612</v>
      </c>
      <c r="K43" s="177">
        <v>64</v>
      </c>
      <c r="L43" s="178">
        <v>55</v>
      </c>
      <c r="M43" s="173">
        <v>112696698</v>
      </c>
      <c r="N43" s="174">
        <v>61</v>
      </c>
      <c r="O43" s="175">
        <v>52</v>
      </c>
      <c r="P43" s="176">
        <v>289528144</v>
      </c>
      <c r="Q43" s="177">
        <v>56</v>
      </c>
      <c r="R43" s="178">
        <v>48</v>
      </c>
      <c r="S43" s="173">
        <v>569262042</v>
      </c>
      <c r="T43" s="174">
        <v>120</v>
      </c>
      <c r="U43" s="175">
        <v>113</v>
      </c>
      <c r="V43" s="214">
        <v>18968960</v>
      </c>
      <c r="W43" s="177">
        <v>38</v>
      </c>
      <c r="X43" s="178">
        <v>36</v>
      </c>
      <c r="Y43" s="173">
        <v>191289</v>
      </c>
      <c r="Z43" s="174">
        <v>199</v>
      </c>
      <c r="AA43" s="175">
        <v>187</v>
      </c>
      <c r="AB43" s="176">
        <v>759</v>
      </c>
      <c r="AC43" s="179">
        <v>371</v>
      </c>
      <c r="AD43" s="171">
        <v>0</v>
      </c>
      <c r="AE43" s="180">
        <v>100</v>
      </c>
      <c r="AF43" s="181">
        <v>0</v>
      </c>
    </row>
    <row r="44" spans="1:32" s="3" customFormat="1" ht="18.75" customHeight="1">
      <c r="A44" s="137">
        <v>42</v>
      </c>
      <c r="B44" s="138">
        <v>52</v>
      </c>
      <c r="C44" s="139" t="s">
        <v>1897</v>
      </c>
      <c r="D44" s="140" t="s">
        <v>3056</v>
      </c>
      <c r="E44" s="141" t="s">
        <v>3052</v>
      </c>
      <c r="F44" s="142">
        <v>37</v>
      </c>
      <c r="G44" s="143">
        <v>576641389</v>
      </c>
      <c r="H44" s="144">
        <v>53</v>
      </c>
      <c r="I44" s="145">
        <v>47</v>
      </c>
      <c r="J44" s="212">
        <v>580151675</v>
      </c>
      <c r="K44" s="147">
        <v>86</v>
      </c>
      <c r="L44" s="148">
        <v>77</v>
      </c>
      <c r="M44" s="143">
        <v>88433352</v>
      </c>
      <c r="N44" s="144">
        <v>95</v>
      </c>
      <c r="O44" s="145">
        <v>86</v>
      </c>
      <c r="P44" s="146">
        <v>192946634</v>
      </c>
      <c r="Q44" s="147">
        <v>93</v>
      </c>
      <c r="R44" s="148">
        <v>84</v>
      </c>
      <c r="S44" s="143">
        <v>354690144</v>
      </c>
      <c r="T44" s="144">
        <v>116</v>
      </c>
      <c r="U44" s="145">
        <v>109</v>
      </c>
      <c r="V44" s="212">
        <v>19894708</v>
      </c>
      <c r="W44" s="147">
        <v>43</v>
      </c>
      <c r="X44" s="148">
        <v>41</v>
      </c>
      <c r="Y44" s="143">
        <v>167891</v>
      </c>
      <c r="Z44" s="144">
        <v>122</v>
      </c>
      <c r="AA44" s="145">
        <v>111</v>
      </c>
      <c r="AB44" s="146">
        <v>1243</v>
      </c>
      <c r="AC44" s="149">
        <v>371</v>
      </c>
      <c r="AD44" s="141">
        <v>0</v>
      </c>
      <c r="AE44" s="150">
        <v>93.33</v>
      </c>
      <c r="AF44" s="151">
        <v>6.67</v>
      </c>
    </row>
    <row r="45" spans="1:32" s="3" customFormat="1" ht="18.75" customHeight="1">
      <c r="A45" s="137">
        <v>43</v>
      </c>
      <c r="B45" s="138">
        <v>44</v>
      </c>
      <c r="C45" s="139" t="s">
        <v>3073</v>
      </c>
      <c r="D45" s="140" t="s">
        <v>3056</v>
      </c>
      <c r="E45" s="141" t="s">
        <v>3052</v>
      </c>
      <c r="F45" s="142">
        <v>38</v>
      </c>
      <c r="G45" s="143">
        <v>559009520</v>
      </c>
      <c r="H45" s="144">
        <v>54</v>
      </c>
      <c r="I45" s="145">
        <v>48</v>
      </c>
      <c r="J45" s="212">
        <v>577505585</v>
      </c>
      <c r="K45" s="147">
        <v>27</v>
      </c>
      <c r="L45" s="148">
        <v>21</v>
      </c>
      <c r="M45" s="143">
        <v>283320666</v>
      </c>
      <c r="N45" s="144">
        <v>24</v>
      </c>
      <c r="O45" s="145">
        <v>18</v>
      </c>
      <c r="P45" s="146">
        <v>580461363</v>
      </c>
      <c r="Q45" s="147">
        <v>30</v>
      </c>
      <c r="R45" s="148">
        <v>23</v>
      </c>
      <c r="S45" s="143">
        <v>837610868</v>
      </c>
      <c r="T45" s="144">
        <v>15</v>
      </c>
      <c r="U45" s="145">
        <v>13</v>
      </c>
      <c r="V45" s="212">
        <v>122750894</v>
      </c>
      <c r="W45" s="147">
        <v>71</v>
      </c>
      <c r="X45" s="148">
        <v>69</v>
      </c>
      <c r="Y45" s="143">
        <v>96728</v>
      </c>
      <c r="Z45" s="144">
        <v>47</v>
      </c>
      <c r="AA45" s="145">
        <v>39</v>
      </c>
      <c r="AB45" s="146">
        <v>2161</v>
      </c>
      <c r="AC45" s="149">
        <v>362</v>
      </c>
      <c r="AD45" s="141">
        <v>0</v>
      </c>
      <c r="AE45" s="150">
        <v>99.93</v>
      </c>
      <c r="AF45" s="151">
        <v>7.0000000000000007E-2</v>
      </c>
    </row>
    <row r="46" spans="1:32" s="3" customFormat="1" ht="18.75" customHeight="1">
      <c r="A46" s="137">
        <v>44</v>
      </c>
      <c r="B46" s="138">
        <v>46</v>
      </c>
      <c r="C46" s="139" t="s">
        <v>3070</v>
      </c>
      <c r="D46" s="140" t="s">
        <v>3056</v>
      </c>
      <c r="E46" s="141" t="s">
        <v>3052</v>
      </c>
      <c r="F46" s="142">
        <v>39</v>
      </c>
      <c r="G46" s="143">
        <v>557004688</v>
      </c>
      <c r="H46" s="144">
        <v>51</v>
      </c>
      <c r="I46" s="145">
        <v>45</v>
      </c>
      <c r="J46" s="212">
        <v>588413755</v>
      </c>
      <c r="K46" s="147">
        <v>35</v>
      </c>
      <c r="L46" s="148">
        <v>27</v>
      </c>
      <c r="M46" s="143">
        <v>216505137</v>
      </c>
      <c r="N46" s="144">
        <v>43</v>
      </c>
      <c r="O46" s="145">
        <v>35</v>
      </c>
      <c r="P46" s="146">
        <v>381005399</v>
      </c>
      <c r="Q46" s="147">
        <v>71</v>
      </c>
      <c r="R46" s="148">
        <v>62</v>
      </c>
      <c r="S46" s="143">
        <v>458194074</v>
      </c>
      <c r="T46" s="144">
        <v>30</v>
      </c>
      <c r="U46" s="145">
        <v>28</v>
      </c>
      <c r="V46" s="212">
        <v>68948527</v>
      </c>
      <c r="W46" s="147">
        <v>49</v>
      </c>
      <c r="X46" s="148">
        <v>47</v>
      </c>
      <c r="Y46" s="143">
        <v>140177</v>
      </c>
      <c r="Z46" s="144">
        <v>87</v>
      </c>
      <c r="AA46" s="145">
        <v>77</v>
      </c>
      <c r="AB46" s="146">
        <v>1546</v>
      </c>
      <c r="AC46" s="149">
        <v>355</v>
      </c>
      <c r="AD46" s="141">
        <v>0</v>
      </c>
      <c r="AE46" s="150">
        <v>57</v>
      </c>
      <c r="AF46" s="151">
        <v>43</v>
      </c>
    </row>
    <row r="47" spans="1:32" s="3" customFormat="1" ht="18.75" customHeight="1">
      <c r="A47" s="152">
        <v>45</v>
      </c>
      <c r="B47" s="153">
        <v>49</v>
      </c>
      <c r="C47" s="154" t="s">
        <v>1667</v>
      </c>
      <c r="D47" s="155" t="s">
        <v>3056</v>
      </c>
      <c r="E47" s="156" t="s">
        <v>3052</v>
      </c>
      <c r="F47" s="157">
        <v>40</v>
      </c>
      <c r="G47" s="158">
        <v>548718591</v>
      </c>
      <c r="H47" s="159">
        <v>59</v>
      </c>
      <c r="I47" s="160">
        <v>52</v>
      </c>
      <c r="J47" s="213">
        <v>550097716</v>
      </c>
      <c r="K47" s="162">
        <v>5</v>
      </c>
      <c r="L47" s="163">
        <v>3</v>
      </c>
      <c r="M47" s="158">
        <v>1258730186</v>
      </c>
      <c r="N47" s="159">
        <v>10</v>
      </c>
      <c r="O47" s="160">
        <v>6</v>
      </c>
      <c r="P47" s="161">
        <v>1171392391</v>
      </c>
      <c r="Q47" s="162">
        <v>15</v>
      </c>
      <c r="R47" s="163">
        <v>11</v>
      </c>
      <c r="S47" s="158">
        <v>1501816118</v>
      </c>
      <c r="T47" s="159">
        <v>7</v>
      </c>
      <c r="U47" s="160">
        <v>5</v>
      </c>
      <c r="V47" s="213">
        <v>217343500</v>
      </c>
      <c r="W47" s="162">
        <v>221</v>
      </c>
      <c r="X47" s="163">
        <v>218</v>
      </c>
      <c r="Y47" s="158">
        <v>31003</v>
      </c>
      <c r="Z47" s="159">
        <v>155</v>
      </c>
      <c r="AA47" s="160">
        <v>143</v>
      </c>
      <c r="AB47" s="161">
        <v>1006</v>
      </c>
      <c r="AC47" s="164">
        <v>313</v>
      </c>
      <c r="AD47" s="156">
        <v>0</v>
      </c>
      <c r="AE47" s="165">
        <v>100</v>
      </c>
      <c r="AF47" s="166">
        <v>0</v>
      </c>
    </row>
    <row r="48" spans="1:32" s="3" customFormat="1" ht="18.75" customHeight="1">
      <c r="A48" s="18">
        <v>46</v>
      </c>
      <c r="B48" s="19">
        <v>53</v>
      </c>
      <c r="C48" s="20" t="s">
        <v>1666</v>
      </c>
      <c r="D48" s="21" t="s">
        <v>3054</v>
      </c>
      <c r="E48" s="22">
        <v>6</v>
      </c>
      <c r="F48" s="23" t="s">
        <v>3052</v>
      </c>
      <c r="G48" s="24">
        <v>539026705</v>
      </c>
      <c r="H48" s="25">
        <v>38</v>
      </c>
      <c r="I48" s="26">
        <v>5</v>
      </c>
      <c r="J48" s="93">
        <v>707018002</v>
      </c>
      <c r="K48" s="28">
        <v>15</v>
      </c>
      <c r="L48" s="29">
        <v>4</v>
      </c>
      <c r="M48" s="24">
        <v>611718239</v>
      </c>
      <c r="N48" s="25">
        <v>6</v>
      </c>
      <c r="O48" s="26">
        <v>3</v>
      </c>
      <c r="P48" s="27">
        <v>1744709277</v>
      </c>
      <c r="Q48" s="28">
        <v>10</v>
      </c>
      <c r="R48" s="29">
        <v>4</v>
      </c>
      <c r="S48" s="24">
        <v>2468866599</v>
      </c>
      <c r="T48" s="25">
        <v>6</v>
      </c>
      <c r="U48" s="26">
        <v>2</v>
      </c>
      <c r="V48" s="93">
        <v>309636306</v>
      </c>
      <c r="W48" s="28" t="s">
        <v>3052</v>
      </c>
      <c r="X48" s="29" t="s">
        <v>3052</v>
      </c>
      <c r="Y48" s="64" t="s">
        <v>3052</v>
      </c>
      <c r="Z48" s="25">
        <v>13</v>
      </c>
      <c r="AA48" s="26">
        <v>6</v>
      </c>
      <c r="AB48" s="27">
        <v>4746</v>
      </c>
      <c r="AC48" s="107">
        <v>353</v>
      </c>
      <c r="AD48" s="22">
        <v>99.99</v>
      </c>
      <c r="AE48" s="30">
        <v>0.01</v>
      </c>
      <c r="AF48" s="31">
        <v>0</v>
      </c>
    </row>
    <row r="49" spans="1:32" s="3" customFormat="1" ht="18.75" customHeight="1">
      <c r="A49" s="137">
        <v>47</v>
      </c>
      <c r="B49" s="138">
        <v>40</v>
      </c>
      <c r="C49" s="139" t="s">
        <v>339</v>
      </c>
      <c r="D49" s="140" t="s">
        <v>3056</v>
      </c>
      <c r="E49" s="141" t="s">
        <v>3052</v>
      </c>
      <c r="F49" s="142">
        <v>41</v>
      </c>
      <c r="G49" s="143">
        <v>521165397</v>
      </c>
      <c r="H49" s="144">
        <v>29</v>
      </c>
      <c r="I49" s="145">
        <v>25</v>
      </c>
      <c r="J49" s="212">
        <v>922090228</v>
      </c>
      <c r="K49" s="147">
        <v>38</v>
      </c>
      <c r="L49" s="148">
        <v>30</v>
      </c>
      <c r="M49" s="143">
        <v>203731072</v>
      </c>
      <c r="N49" s="144">
        <v>108</v>
      </c>
      <c r="O49" s="145">
        <v>99</v>
      </c>
      <c r="P49" s="146">
        <v>175058932</v>
      </c>
      <c r="Q49" s="147">
        <v>59</v>
      </c>
      <c r="R49" s="148">
        <v>51</v>
      </c>
      <c r="S49" s="143">
        <v>547063925</v>
      </c>
      <c r="T49" s="144">
        <v>41</v>
      </c>
      <c r="U49" s="145">
        <v>39</v>
      </c>
      <c r="V49" s="212">
        <v>60600373</v>
      </c>
      <c r="W49" s="147">
        <v>115</v>
      </c>
      <c r="X49" s="148">
        <v>113</v>
      </c>
      <c r="Y49" s="143">
        <v>65714</v>
      </c>
      <c r="Z49" s="144">
        <v>43</v>
      </c>
      <c r="AA49" s="145">
        <v>35</v>
      </c>
      <c r="AB49" s="146">
        <v>2251</v>
      </c>
      <c r="AC49" s="149">
        <v>383</v>
      </c>
      <c r="AD49" s="141">
        <v>0</v>
      </c>
      <c r="AE49" s="150">
        <v>0.21</v>
      </c>
      <c r="AF49" s="151">
        <v>99.79</v>
      </c>
    </row>
    <row r="50" spans="1:32" s="3" customFormat="1" ht="18.75" customHeight="1">
      <c r="A50" s="32">
        <v>48</v>
      </c>
      <c r="B50" s="33">
        <v>21</v>
      </c>
      <c r="C50" s="34" t="s">
        <v>1537</v>
      </c>
      <c r="D50" s="35" t="s">
        <v>3054</v>
      </c>
      <c r="E50" s="45">
        <v>7</v>
      </c>
      <c r="F50" s="47" t="s">
        <v>3052</v>
      </c>
      <c r="G50" s="38">
        <v>520402229</v>
      </c>
      <c r="H50" s="39">
        <v>58</v>
      </c>
      <c r="I50" s="40">
        <v>7</v>
      </c>
      <c r="J50" s="94">
        <v>552246936</v>
      </c>
      <c r="K50" s="42">
        <v>2</v>
      </c>
      <c r="L50" s="43">
        <v>1</v>
      </c>
      <c r="M50" s="38">
        <v>3278037323</v>
      </c>
      <c r="N50" s="39">
        <v>7</v>
      </c>
      <c r="O50" s="40">
        <v>4</v>
      </c>
      <c r="P50" s="41">
        <v>1622613332</v>
      </c>
      <c r="Q50" s="42">
        <v>5</v>
      </c>
      <c r="R50" s="43">
        <v>2</v>
      </c>
      <c r="S50" s="38">
        <v>3512153774</v>
      </c>
      <c r="T50" s="39">
        <v>500</v>
      </c>
      <c r="U50" s="40">
        <v>15</v>
      </c>
      <c r="V50" s="94">
        <v>-287137644</v>
      </c>
      <c r="W50" s="42">
        <v>122</v>
      </c>
      <c r="X50" s="43">
        <v>3</v>
      </c>
      <c r="Y50" s="38">
        <v>62814</v>
      </c>
      <c r="Z50" s="39" t="s">
        <v>3052</v>
      </c>
      <c r="AA50" s="40" t="s">
        <v>3052</v>
      </c>
      <c r="AB50" s="62" t="s">
        <v>3052</v>
      </c>
      <c r="AC50" s="108">
        <v>314</v>
      </c>
      <c r="AD50" s="45">
        <v>100</v>
      </c>
      <c r="AE50" s="37">
        <v>0</v>
      </c>
      <c r="AF50" s="46">
        <v>0</v>
      </c>
    </row>
    <row r="51" spans="1:32" s="3" customFormat="1" ht="18.75" customHeight="1">
      <c r="A51" s="32">
        <v>49</v>
      </c>
      <c r="B51" s="33">
        <v>39</v>
      </c>
      <c r="C51" s="34" t="s">
        <v>1674</v>
      </c>
      <c r="D51" s="35" t="s">
        <v>3051</v>
      </c>
      <c r="E51" s="36" t="s">
        <v>3052</v>
      </c>
      <c r="F51" s="37">
        <v>42</v>
      </c>
      <c r="G51" s="38">
        <v>512899368</v>
      </c>
      <c r="H51" s="39">
        <v>55</v>
      </c>
      <c r="I51" s="40">
        <v>49</v>
      </c>
      <c r="J51" s="94">
        <v>575718470</v>
      </c>
      <c r="K51" s="42">
        <v>156</v>
      </c>
      <c r="L51" s="43">
        <v>144</v>
      </c>
      <c r="M51" s="38">
        <v>53344271</v>
      </c>
      <c r="N51" s="39">
        <v>126</v>
      </c>
      <c r="O51" s="40">
        <v>117</v>
      </c>
      <c r="P51" s="41">
        <v>144610845</v>
      </c>
      <c r="Q51" s="42">
        <v>117</v>
      </c>
      <c r="R51" s="43">
        <v>108</v>
      </c>
      <c r="S51" s="38">
        <v>304022266</v>
      </c>
      <c r="T51" s="39">
        <v>362</v>
      </c>
      <c r="U51" s="40">
        <v>351</v>
      </c>
      <c r="V51" s="94">
        <v>1086047</v>
      </c>
      <c r="W51" s="42">
        <v>65</v>
      </c>
      <c r="X51" s="43">
        <v>63</v>
      </c>
      <c r="Y51" s="38">
        <v>104716</v>
      </c>
      <c r="Z51" s="39">
        <v>233</v>
      </c>
      <c r="AA51" s="40">
        <v>221</v>
      </c>
      <c r="AB51" s="41">
        <v>668</v>
      </c>
      <c r="AC51" s="108">
        <v>371</v>
      </c>
      <c r="AD51" s="45">
        <v>0</v>
      </c>
      <c r="AE51" s="37">
        <v>100</v>
      </c>
      <c r="AF51" s="46">
        <v>0</v>
      </c>
    </row>
    <row r="52" spans="1:32" s="3" customFormat="1" ht="18.75" customHeight="1">
      <c r="A52" s="152">
        <v>50</v>
      </c>
      <c r="B52" s="153">
        <v>59</v>
      </c>
      <c r="C52" s="154" t="s">
        <v>1673</v>
      </c>
      <c r="D52" s="155" t="s">
        <v>3056</v>
      </c>
      <c r="E52" s="156" t="s">
        <v>3052</v>
      </c>
      <c r="F52" s="157">
        <v>43</v>
      </c>
      <c r="G52" s="158">
        <v>507788782</v>
      </c>
      <c r="H52" s="159">
        <v>37</v>
      </c>
      <c r="I52" s="160">
        <v>33</v>
      </c>
      <c r="J52" s="213">
        <v>733570269</v>
      </c>
      <c r="K52" s="162">
        <v>92</v>
      </c>
      <c r="L52" s="163">
        <v>83</v>
      </c>
      <c r="M52" s="158">
        <v>83062491</v>
      </c>
      <c r="N52" s="159">
        <v>186</v>
      </c>
      <c r="O52" s="160">
        <v>177</v>
      </c>
      <c r="P52" s="161">
        <v>101721778</v>
      </c>
      <c r="Q52" s="162">
        <v>126</v>
      </c>
      <c r="R52" s="163">
        <v>117</v>
      </c>
      <c r="S52" s="158">
        <v>285469851</v>
      </c>
      <c r="T52" s="159">
        <v>85</v>
      </c>
      <c r="U52" s="160">
        <v>79</v>
      </c>
      <c r="V52" s="213">
        <v>29597451</v>
      </c>
      <c r="W52" s="162">
        <v>193</v>
      </c>
      <c r="X52" s="163">
        <v>190</v>
      </c>
      <c r="Y52" s="158">
        <v>40023</v>
      </c>
      <c r="Z52" s="159">
        <v>148</v>
      </c>
      <c r="AA52" s="160">
        <v>137</v>
      </c>
      <c r="AB52" s="161">
        <v>1051</v>
      </c>
      <c r="AC52" s="164">
        <v>311</v>
      </c>
      <c r="AD52" s="156">
        <v>0</v>
      </c>
      <c r="AE52" s="165">
        <v>62</v>
      </c>
      <c r="AF52" s="166">
        <v>38</v>
      </c>
    </row>
    <row r="53" spans="1:32" s="3" customFormat="1" ht="18.75" customHeight="1">
      <c r="A53" s="167">
        <v>51</v>
      </c>
      <c r="B53" s="168">
        <v>45</v>
      </c>
      <c r="C53" s="169" t="s">
        <v>1676</v>
      </c>
      <c r="D53" s="170" t="s">
        <v>3056</v>
      </c>
      <c r="E53" s="171" t="s">
        <v>3052</v>
      </c>
      <c r="F53" s="172">
        <v>44</v>
      </c>
      <c r="G53" s="173">
        <v>495195718</v>
      </c>
      <c r="H53" s="174">
        <v>62</v>
      </c>
      <c r="I53" s="175">
        <v>55</v>
      </c>
      <c r="J53" s="214">
        <v>517745214</v>
      </c>
      <c r="K53" s="177">
        <v>375</v>
      </c>
      <c r="L53" s="178">
        <v>362</v>
      </c>
      <c r="M53" s="173">
        <v>16369918</v>
      </c>
      <c r="N53" s="174">
        <v>72</v>
      </c>
      <c r="O53" s="175">
        <v>63</v>
      </c>
      <c r="P53" s="176">
        <v>246967312</v>
      </c>
      <c r="Q53" s="177">
        <v>70</v>
      </c>
      <c r="R53" s="178">
        <v>61</v>
      </c>
      <c r="S53" s="173">
        <v>468399961</v>
      </c>
      <c r="T53" s="174">
        <v>326</v>
      </c>
      <c r="U53" s="175">
        <v>315</v>
      </c>
      <c r="V53" s="214">
        <v>1911731</v>
      </c>
      <c r="W53" s="177">
        <v>22</v>
      </c>
      <c r="X53" s="178">
        <v>21</v>
      </c>
      <c r="Y53" s="173">
        <v>293450</v>
      </c>
      <c r="Z53" s="174">
        <v>104</v>
      </c>
      <c r="AA53" s="175">
        <v>94</v>
      </c>
      <c r="AB53" s="176">
        <v>1350</v>
      </c>
      <c r="AC53" s="179">
        <v>371</v>
      </c>
      <c r="AD53" s="171">
        <v>0</v>
      </c>
      <c r="AE53" s="180">
        <v>100</v>
      </c>
      <c r="AF53" s="181">
        <v>0</v>
      </c>
    </row>
    <row r="54" spans="1:32" s="3" customFormat="1" ht="18.75" customHeight="1">
      <c r="A54" s="137">
        <v>52</v>
      </c>
      <c r="B54" s="138">
        <v>58</v>
      </c>
      <c r="C54" s="139" t="s">
        <v>1899</v>
      </c>
      <c r="D54" s="140" t="s">
        <v>3056</v>
      </c>
      <c r="E54" s="141" t="s">
        <v>3052</v>
      </c>
      <c r="F54" s="142">
        <v>45</v>
      </c>
      <c r="G54" s="143">
        <v>487925463</v>
      </c>
      <c r="H54" s="144">
        <v>63</v>
      </c>
      <c r="I54" s="145">
        <v>56</v>
      </c>
      <c r="J54" s="212">
        <v>504499737</v>
      </c>
      <c r="K54" s="147">
        <v>96</v>
      </c>
      <c r="L54" s="148">
        <v>87</v>
      </c>
      <c r="M54" s="143">
        <v>81594366</v>
      </c>
      <c r="N54" s="144">
        <v>209</v>
      </c>
      <c r="O54" s="145">
        <v>200</v>
      </c>
      <c r="P54" s="146">
        <v>84175667</v>
      </c>
      <c r="Q54" s="147">
        <v>165</v>
      </c>
      <c r="R54" s="148">
        <v>156</v>
      </c>
      <c r="S54" s="143">
        <v>212173114</v>
      </c>
      <c r="T54" s="144">
        <v>84</v>
      </c>
      <c r="U54" s="145">
        <v>78</v>
      </c>
      <c r="V54" s="212">
        <v>29871360</v>
      </c>
      <c r="W54" s="147">
        <v>312</v>
      </c>
      <c r="X54" s="148">
        <v>309</v>
      </c>
      <c r="Y54" s="143">
        <v>14361</v>
      </c>
      <c r="Z54" s="144">
        <v>123</v>
      </c>
      <c r="AA54" s="145">
        <v>112</v>
      </c>
      <c r="AB54" s="146">
        <v>1229</v>
      </c>
      <c r="AC54" s="149">
        <v>311</v>
      </c>
      <c r="AD54" s="141">
        <v>0</v>
      </c>
      <c r="AE54" s="150">
        <v>100</v>
      </c>
      <c r="AF54" s="151">
        <v>0</v>
      </c>
    </row>
    <row r="55" spans="1:32" s="3" customFormat="1" ht="18.75" customHeight="1">
      <c r="A55" s="32">
        <v>53</v>
      </c>
      <c r="B55" s="67">
        <v>42</v>
      </c>
      <c r="C55" s="34" t="s">
        <v>1669</v>
      </c>
      <c r="D55" s="35" t="s">
        <v>3058</v>
      </c>
      <c r="E55" s="45" t="s">
        <v>3052</v>
      </c>
      <c r="F55" s="47">
        <v>46</v>
      </c>
      <c r="G55" s="38">
        <v>485859576</v>
      </c>
      <c r="H55" s="39">
        <v>64</v>
      </c>
      <c r="I55" s="40">
        <v>57</v>
      </c>
      <c r="J55" s="94">
        <v>485859576</v>
      </c>
      <c r="K55" s="42">
        <v>44</v>
      </c>
      <c r="L55" s="43">
        <v>35</v>
      </c>
      <c r="M55" s="38">
        <v>181843946</v>
      </c>
      <c r="N55" s="39">
        <v>67</v>
      </c>
      <c r="O55" s="40">
        <v>58</v>
      </c>
      <c r="P55" s="41">
        <v>265386855</v>
      </c>
      <c r="Q55" s="42">
        <v>85</v>
      </c>
      <c r="R55" s="43">
        <v>76</v>
      </c>
      <c r="S55" s="38">
        <v>394821887</v>
      </c>
      <c r="T55" s="39">
        <v>12</v>
      </c>
      <c r="U55" s="40">
        <v>10</v>
      </c>
      <c r="V55" s="94">
        <v>143197142</v>
      </c>
      <c r="W55" s="42">
        <v>64</v>
      </c>
      <c r="X55" s="43">
        <v>62</v>
      </c>
      <c r="Y55" s="38">
        <v>106636</v>
      </c>
      <c r="Z55" s="39">
        <v>161</v>
      </c>
      <c r="AA55" s="40">
        <v>149</v>
      </c>
      <c r="AB55" s="41">
        <v>957</v>
      </c>
      <c r="AC55" s="108">
        <v>382</v>
      </c>
      <c r="AD55" s="45">
        <v>0</v>
      </c>
      <c r="AE55" s="37">
        <v>62.5</v>
      </c>
      <c r="AF55" s="46">
        <v>37.5</v>
      </c>
    </row>
    <row r="56" spans="1:32" s="3" customFormat="1" ht="18.75" customHeight="1">
      <c r="A56" s="32">
        <v>54</v>
      </c>
      <c r="B56" s="33">
        <v>50</v>
      </c>
      <c r="C56" s="34" t="s">
        <v>762</v>
      </c>
      <c r="D56" s="35" t="s">
        <v>1064</v>
      </c>
      <c r="E56" s="45" t="s">
        <v>3052</v>
      </c>
      <c r="F56" s="47">
        <v>47</v>
      </c>
      <c r="G56" s="38">
        <v>482143412</v>
      </c>
      <c r="H56" s="39">
        <v>69</v>
      </c>
      <c r="I56" s="40">
        <v>62</v>
      </c>
      <c r="J56" s="94">
        <v>482442192</v>
      </c>
      <c r="K56" s="42">
        <v>49</v>
      </c>
      <c r="L56" s="43">
        <v>40</v>
      </c>
      <c r="M56" s="38">
        <v>153121664</v>
      </c>
      <c r="N56" s="39">
        <v>49</v>
      </c>
      <c r="O56" s="40">
        <v>41</v>
      </c>
      <c r="P56" s="41">
        <v>354669912</v>
      </c>
      <c r="Q56" s="42">
        <v>51</v>
      </c>
      <c r="R56" s="43">
        <v>43</v>
      </c>
      <c r="S56" s="38">
        <v>587303589</v>
      </c>
      <c r="T56" s="39">
        <v>408</v>
      </c>
      <c r="U56" s="40">
        <v>397</v>
      </c>
      <c r="V56" s="94">
        <v>-170733</v>
      </c>
      <c r="W56" s="42">
        <v>403</v>
      </c>
      <c r="X56" s="43">
        <v>398</v>
      </c>
      <c r="Y56" s="38">
        <v>2725</v>
      </c>
      <c r="Z56" s="39">
        <v>25</v>
      </c>
      <c r="AA56" s="40">
        <v>17</v>
      </c>
      <c r="AB56" s="41">
        <v>3502</v>
      </c>
      <c r="AC56" s="108">
        <v>371</v>
      </c>
      <c r="AD56" s="45">
        <v>0</v>
      </c>
      <c r="AE56" s="37">
        <v>100</v>
      </c>
      <c r="AF56" s="46">
        <v>0</v>
      </c>
    </row>
    <row r="57" spans="1:32" s="3" customFormat="1" ht="18.75" customHeight="1">
      <c r="A57" s="48">
        <v>55</v>
      </c>
      <c r="B57" s="49">
        <v>61</v>
      </c>
      <c r="C57" s="50" t="s">
        <v>1900</v>
      </c>
      <c r="D57" s="51" t="s">
        <v>3092</v>
      </c>
      <c r="E57" s="68" t="s">
        <v>3052</v>
      </c>
      <c r="F57" s="60">
        <v>48</v>
      </c>
      <c r="G57" s="54">
        <v>479865659</v>
      </c>
      <c r="H57" s="55">
        <v>61</v>
      </c>
      <c r="I57" s="56">
        <v>54</v>
      </c>
      <c r="J57" s="95">
        <v>533044211</v>
      </c>
      <c r="K57" s="58">
        <v>45</v>
      </c>
      <c r="L57" s="59">
        <v>36</v>
      </c>
      <c r="M57" s="54">
        <v>175915561</v>
      </c>
      <c r="N57" s="55">
        <v>51</v>
      </c>
      <c r="O57" s="56">
        <v>43</v>
      </c>
      <c r="P57" s="57">
        <v>350703316</v>
      </c>
      <c r="Q57" s="58">
        <v>73</v>
      </c>
      <c r="R57" s="59">
        <v>64</v>
      </c>
      <c r="S57" s="54">
        <v>454752044</v>
      </c>
      <c r="T57" s="55">
        <v>42</v>
      </c>
      <c r="U57" s="56">
        <v>40</v>
      </c>
      <c r="V57" s="95">
        <v>60466900</v>
      </c>
      <c r="W57" s="58" t="s">
        <v>3052</v>
      </c>
      <c r="X57" s="59" t="s">
        <v>3052</v>
      </c>
      <c r="Y57" s="65" t="s">
        <v>3052</v>
      </c>
      <c r="Z57" s="55">
        <v>107</v>
      </c>
      <c r="AA57" s="56">
        <v>97</v>
      </c>
      <c r="AB57" s="57">
        <v>1329</v>
      </c>
      <c r="AC57" s="109">
        <v>311</v>
      </c>
      <c r="AD57" s="52">
        <v>0</v>
      </c>
      <c r="AE57" s="60">
        <v>100</v>
      </c>
      <c r="AF57" s="61">
        <v>0</v>
      </c>
    </row>
    <row r="58" spans="1:32" s="3" customFormat="1" ht="18.75" customHeight="1">
      <c r="A58" s="18">
        <v>56</v>
      </c>
      <c r="B58" s="19">
        <v>74</v>
      </c>
      <c r="C58" s="20" t="s">
        <v>1208</v>
      </c>
      <c r="D58" s="21" t="s">
        <v>3058</v>
      </c>
      <c r="E58" s="22" t="s">
        <v>3052</v>
      </c>
      <c r="F58" s="23">
        <v>49</v>
      </c>
      <c r="G58" s="24">
        <v>478610988</v>
      </c>
      <c r="H58" s="25">
        <v>65</v>
      </c>
      <c r="I58" s="26">
        <v>58</v>
      </c>
      <c r="J58" s="93">
        <v>485640281</v>
      </c>
      <c r="K58" s="28">
        <v>51</v>
      </c>
      <c r="L58" s="29">
        <v>42</v>
      </c>
      <c r="M58" s="24">
        <v>140178528</v>
      </c>
      <c r="N58" s="25">
        <v>63</v>
      </c>
      <c r="O58" s="26">
        <v>54</v>
      </c>
      <c r="P58" s="27">
        <v>275911450</v>
      </c>
      <c r="Q58" s="28">
        <v>25</v>
      </c>
      <c r="R58" s="29">
        <v>18</v>
      </c>
      <c r="S58" s="24">
        <v>927957185</v>
      </c>
      <c r="T58" s="25">
        <v>65</v>
      </c>
      <c r="U58" s="26">
        <v>60</v>
      </c>
      <c r="V58" s="93">
        <v>37434386</v>
      </c>
      <c r="W58" s="28" t="s">
        <v>3052</v>
      </c>
      <c r="X58" s="29" t="s">
        <v>3052</v>
      </c>
      <c r="Y58" s="64" t="s">
        <v>3052</v>
      </c>
      <c r="Z58" s="25">
        <v>489</v>
      </c>
      <c r="AA58" s="26">
        <v>475</v>
      </c>
      <c r="AB58" s="27">
        <v>49</v>
      </c>
      <c r="AC58" s="107">
        <v>400</v>
      </c>
      <c r="AD58" s="22">
        <v>0</v>
      </c>
      <c r="AE58" s="30">
        <v>5</v>
      </c>
      <c r="AF58" s="31">
        <v>95</v>
      </c>
    </row>
    <row r="59" spans="1:32" s="3" customFormat="1" ht="18.75" customHeight="1">
      <c r="A59" s="137">
        <v>57</v>
      </c>
      <c r="B59" s="138">
        <v>68</v>
      </c>
      <c r="C59" s="139" t="s">
        <v>2695</v>
      </c>
      <c r="D59" s="140" t="s">
        <v>3056</v>
      </c>
      <c r="E59" s="141" t="s">
        <v>3052</v>
      </c>
      <c r="F59" s="142">
        <v>50</v>
      </c>
      <c r="G59" s="143">
        <v>473673926</v>
      </c>
      <c r="H59" s="144">
        <v>57</v>
      </c>
      <c r="I59" s="145">
        <v>51</v>
      </c>
      <c r="J59" s="212">
        <v>554154243</v>
      </c>
      <c r="K59" s="147">
        <v>87</v>
      </c>
      <c r="L59" s="148">
        <v>78</v>
      </c>
      <c r="M59" s="143">
        <v>86421968</v>
      </c>
      <c r="N59" s="144">
        <v>160</v>
      </c>
      <c r="O59" s="145">
        <v>151</v>
      </c>
      <c r="P59" s="146">
        <v>122554045</v>
      </c>
      <c r="Q59" s="147">
        <v>123</v>
      </c>
      <c r="R59" s="148">
        <v>114</v>
      </c>
      <c r="S59" s="143">
        <v>288151551</v>
      </c>
      <c r="T59" s="144">
        <v>69</v>
      </c>
      <c r="U59" s="145">
        <v>63</v>
      </c>
      <c r="V59" s="212">
        <v>35046244</v>
      </c>
      <c r="W59" s="147">
        <v>48</v>
      </c>
      <c r="X59" s="148">
        <v>46</v>
      </c>
      <c r="Y59" s="143">
        <v>141182</v>
      </c>
      <c r="Z59" s="144">
        <v>217</v>
      </c>
      <c r="AA59" s="145">
        <v>205</v>
      </c>
      <c r="AB59" s="146">
        <v>702</v>
      </c>
      <c r="AC59" s="149">
        <v>381</v>
      </c>
      <c r="AD59" s="141">
        <v>0</v>
      </c>
      <c r="AE59" s="150">
        <v>100</v>
      </c>
      <c r="AF59" s="151">
        <v>0</v>
      </c>
    </row>
    <row r="60" spans="1:32" s="3" customFormat="1" ht="18.75" customHeight="1">
      <c r="A60" s="32">
        <v>58</v>
      </c>
      <c r="B60" s="33">
        <v>73</v>
      </c>
      <c r="C60" s="34" t="s">
        <v>3078</v>
      </c>
      <c r="D60" s="35" t="s">
        <v>2187</v>
      </c>
      <c r="E60" s="45" t="s">
        <v>3052</v>
      </c>
      <c r="F60" s="47">
        <v>51</v>
      </c>
      <c r="G60" s="38">
        <v>473265524</v>
      </c>
      <c r="H60" s="39">
        <v>31</v>
      </c>
      <c r="I60" s="40">
        <v>27</v>
      </c>
      <c r="J60" s="94">
        <v>804889437</v>
      </c>
      <c r="K60" s="42" t="s">
        <v>3052</v>
      </c>
      <c r="L60" s="43" t="s">
        <v>3052</v>
      </c>
      <c r="M60" s="44" t="s">
        <v>3052</v>
      </c>
      <c r="N60" s="39">
        <v>132</v>
      </c>
      <c r="O60" s="40">
        <v>123</v>
      </c>
      <c r="P60" s="41">
        <v>141642686</v>
      </c>
      <c r="Q60" s="42">
        <v>98</v>
      </c>
      <c r="R60" s="43">
        <v>89</v>
      </c>
      <c r="S60" s="38">
        <v>344717180</v>
      </c>
      <c r="T60" s="39" t="s">
        <v>3052</v>
      </c>
      <c r="U60" s="40" t="s">
        <v>3052</v>
      </c>
      <c r="V60" s="62" t="s">
        <v>3052</v>
      </c>
      <c r="W60" s="42">
        <v>54</v>
      </c>
      <c r="X60" s="43">
        <v>52</v>
      </c>
      <c r="Y60" s="38">
        <v>131011</v>
      </c>
      <c r="Z60" s="39">
        <v>103</v>
      </c>
      <c r="AA60" s="40">
        <v>93</v>
      </c>
      <c r="AB60" s="41">
        <v>1352</v>
      </c>
      <c r="AC60" s="108">
        <v>384</v>
      </c>
      <c r="AD60" s="45">
        <v>0</v>
      </c>
      <c r="AE60" s="37">
        <v>100</v>
      </c>
      <c r="AF60" s="46">
        <v>0</v>
      </c>
    </row>
    <row r="61" spans="1:32" s="3" customFormat="1" ht="18.75" customHeight="1">
      <c r="A61" s="137">
        <v>59</v>
      </c>
      <c r="B61" s="138" t="s">
        <v>3052</v>
      </c>
      <c r="C61" s="139" t="s">
        <v>1671</v>
      </c>
      <c r="D61" s="140" t="s">
        <v>3056</v>
      </c>
      <c r="E61" s="141" t="s">
        <v>3052</v>
      </c>
      <c r="F61" s="142">
        <v>52</v>
      </c>
      <c r="G61" s="143">
        <v>464243508</v>
      </c>
      <c r="H61" s="144">
        <v>52</v>
      </c>
      <c r="I61" s="145">
        <v>46</v>
      </c>
      <c r="J61" s="212">
        <v>580882436</v>
      </c>
      <c r="K61" s="147">
        <v>67</v>
      </c>
      <c r="L61" s="148">
        <v>58</v>
      </c>
      <c r="M61" s="143">
        <v>109494412</v>
      </c>
      <c r="N61" s="144">
        <v>178</v>
      </c>
      <c r="O61" s="145">
        <v>169</v>
      </c>
      <c r="P61" s="146">
        <v>107285031</v>
      </c>
      <c r="Q61" s="147">
        <v>128</v>
      </c>
      <c r="R61" s="148">
        <v>119</v>
      </c>
      <c r="S61" s="143">
        <v>279488671</v>
      </c>
      <c r="T61" s="144">
        <v>429</v>
      </c>
      <c r="U61" s="145">
        <v>418</v>
      </c>
      <c r="V61" s="212">
        <v>-2523470</v>
      </c>
      <c r="W61" s="147">
        <v>26</v>
      </c>
      <c r="X61" s="148">
        <v>25</v>
      </c>
      <c r="Y61" s="143">
        <v>261726</v>
      </c>
      <c r="Z61" s="144">
        <v>91</v>
      </c>
      <c r="AA61" s="145">
        <v>81</v>
      </c>
      <c r="AB61" s="146">
        <v>1496</v>
      </c>
      <c r="AC61" s="149">
        <v>355</v>
      </c>
      <c r="AD61" s="141">
        <v>0</v>
      </c>
      <c r="AE61" s="150">
        <v>25.4</v>
      </c>
      <c r="AF61" s="151">
        <v>74.599999999999994</v>
      </c>
    </row>
    <row r="62" spans="1:32" s="3" customFormat="1" ht="18.75" customHeight="1">
      <c r="A62" s="152">
        <v>60</v>
      </c>
      <c r="B62" s="153">
        <v>54</v>
      </c>
      <c r="C62" s="154" t="s">
        <v>1665</v>
      </c>
      <c r="D62" s="155" t="s">
        <v>3056</v>
      </c>
      <c r="E62" s="156" t="s">
        <v>3052</v>
      </c>
      <c r="F62" s="157">
        <v>53</v>
      </c>
      <c r="G62" s="158">
        <v>457293329</v>
      </c>
      <c r="H62" s="159">
        <v>70</v>
      </c>
      <c r="I62" s="160">
        <v>63</v>
      </c>
      <c r="J62" s="213">
        <v>479124481</v>
      </c>
      <c r="K62" s="162">
        <v>78</v>
      </c>
      <c r="L62" s="163">
        <v>69</v>
      </c>
      <c r="M62" s="158">
        <v>92922361</v>
      </c>
      <c r="N62" s="159">
        <v>81</v>
      </c>
      <c r="O62" s="160">
        <v>72</v>
      </c>
      <c r="P62" s="161">
        <v>224723731</v>
      </c>
      <c r="Q62" s="162">
        <v>105</v>
      </c>
      <c r="R62" s="163">
        <v>96</v>
      </c>
      <c r="S62" s="158">
        <v>328222450</v>
      </c>
      <c r="T62" s="159">
        <v>157</v>
      </c>
      <c r="U62" s="160">
        <v>148</v>
      </c>
      <c r="V62" s="213">
        <v>13489080</v>
      </c>
      <c r="W62" s="162">
        <v>31</v>
      </c>
      <c r="X62" s="163">
        <v>29</v>
      </c>
      <c r="Y62" s="158">
        <v>212475</v>
      </c>
      <c r="Z62" s="159">
        <v>90</v>
      </c>
      <c r="AA62" s="160">
        <v>80</v>
      </c>
      <c r="AB62" s="161">
        <v>1496</v>
      </c>
      <c r="AC62" s="164">
        <v>355</v>
      </c>
      <c r="AD62" s="156">
        <v>0</v>
      </c>
      <c r="AE62" s="165">
        <v>65.55</v>
      </c>
      <c r="AF62" s="166">
        <v>34.450000000000003</v>
      </c>
    </row>
    <row r="63" spans="1:32" s="3" customFormat="1" ht="18.75" customHeight="1">
      <c r="A63" s="167">
        <v>61</v>
      </c>
      <c r="B63" s="168">
        <v>72</v>
      </c>
      <c r="C63" s="169" t="s">
        <v>1519</v>
      </c>
      <c r="D63" s="170" t="s">
        <v>3056</v>
      </c>
      <c r="E63" s="171" t="s">
        <v>3052</v>
      </c>
      <c r="F63" s="172">
        <v>54</v>
      </c>
      <c r="G63" s="173">
        <v>446780815</v>
      </c>
      <c r="H63" s="174">
        <v>74</v>
      </c>
      <c r="I63" s="175">
        <v>66</v>
      </c>
      <c r="J63" s="214">
        <v>452924970</v>
      </c>
      <c r="K63" s="177">
        <v>42</v>
      </c>
      <c r="L63" s="178">
        <v>33</v>
      </c>
      <c r="M63" s="173">
        <v>189783977</v>
      </c>
      <c r="N63" s="174">
        <v>21</v>
      </c>
      <c r="O63" s="175">
        <v>15</v>
      </c>
      <c r="P63" s="176">
        <v>619809011</v>
      </c>
      <c r="Q63" s="177">
        <v>38</v>
      </c>
      <c r="R63" s="178">
        <v>30</v>
      </c>
      <c r="S63" s="173">
        <v>747250818</v>
      </c>
      <c r="T63" s="174">
        <v>18</v>
      </c>
      <c r="U63" s="175">
        <v>16</v>
      </c>
      <c r="V63" s="214">
        <v>106944992</v>
      </c>
      <c r="W63" s="177" t="s">
        <v>3052</v>
      </c>
      <c r="X63" s="178" t="s">
        <v>3052</v>
      </c>
      <c r="Y63" s="184" t="s">
        <v>3052</v>
      </c>
      <c r="Z63" s="174">
        <v>335</v>
      </c>
      <c r="AA63" s="175">
        <v>322</v>
      </c>
      <c r="AB63" s="176">
        <v>365</v>
      </c>
      <c r="AC63" s="179">
        <v>342</v>
      </c>
      <c r="AD63" s="171">
        <v>0</v>
      </c>
      <c r="AE63" s="180">
        <v>100</v>
      </c>
      <c r="AF63" s="181">
        <v>0</v>
      </c>
    </row>
    <row r="64" spans="1:32" s="3" customFormat="1" ht="18.75" customHeight="1">
      <c r="A64" s="137">
        <v>62</v>
      </c>
      <c r="B64" s="138">
        <v>55</v>
      </c>
      <c r="C64" s="139" t="s">
        <v>2701</v>
      </c>
      <c r="D64" s="140" t="s">
        <v>3056</v>
      </c>
      <c r="E64" s="141" t="s">
        <v>3052</v>
      </c>
      <c r="F64" s="142">
        <v>55</v>
      </c>
      <c r="G64" s="143">
        <v>443522997</v>
      </c>
      <c r="H64" s="144">
        <v>68</v>
      </c>
      <c r="I64" s="145">
        <v>61</v>
      </c>
      <c r="J64" s="212">
        <v>483912592</v>
      </c>
      <c r="K64" s="147">
        <v>111</v>
      </c>
      <c r="L64" s="148">
        <v>101</v>
      </c>
      <c r="M64" s="143">
        <v>71909597</v>
      </c>
      <c r="N64" s="144">
        <v>127</v>
      </c>
      <c r="O64" s="145">
        <v>118</v>
      </c>
      <c r="P64" s="146">
        <v>144314568</v>
      </c>
      <c r="Q64" s="147">
        <v>114</v>
      </c>
      <c r="R64" s="148">
        <v>105</v>
      </c>
      <c r="S64" s="143">
        <v>310123066</v>
      </c>
      <c r="T64" s="144">
        <v>125</v>
      </c>
      <c r="U64" s="145">
        <v>118</v>
      </c>
      <c r="V64" s="212">
        <v>17271532</v>
      </c>
      <c r="W64" s="147">
        <v>173</v>
      </c>
      <c r="X64" s="148">
        <v>170</v>
      </c>
      <c r="Y64" s="143">
        <v>45115</v>
      </c>
      <c r="Z64" s="144">
        <v>179</v>
      </c>
      <c r="AA64" s="145">
        <v>167</v>
      </c>
      <c r="AB64" s="146">
        <v>877</v>
      </c>
      <c r="AC64" s="149">
        <v>382</v>
      </c>
      <c r="AD64" s="141">
        <v>0</v>
      </c>
      <c r="AE64" s="150">
        <v>100</v>
      </c>
      <c r="AF64" s="151">
        <v>0</v>
      </c>
    </row>
    <row r="65" spans="1:32" s="3" customFormat="1" ht="18.75" customHeight="1">
      <c r="A65" s="32">
        <v>63</v>
      </c>
      <c r="B65" s="33">
        <v>87</v>
      </c>
      <c r="C65" s="34" t="s">
        <v>2182</v>
      </c>
      <c r="D65" s="35" t="s">
        <v>1054</v>
      </c>
      <c r="E65" s="45" t="s">
        <v>3052</v>
      </c>
      <c r="F65" s="47">
        <v>56</v>
      </c>
      <c r="G65" s="38">
        <v>437464954</v>
      </c>
      <c r="H65" s="39">
        <v>76</v>
      </c>
      <c r="I65" s="40">
        <v>68</v>
      </c>
      <c r="J65" s="94">
        <v>437464954</v>
      </c>
      <c r="K65" s="42">
        <v>241</v>
      </c>
      <c r="L65" s="43">
        <v>228</v>
      </c>
      <c r="M65" s="38">
        <v>33122237</v>
      </c>
      <c r="N65" s="39">
        <v>331</v>
      </c>
      <c r="O65" s="40">
        <v>318</v>
      </c>
      <c r="P65" s="41">
        <v>42655613</v>
      </c>
      <c r="Q65" s="42">
        <v>155</v>
      </c>
      <c r="R65" s="43">
        <v>146</v>
      </c>
      <c r="S65" s="38">
        <v>227996363</v>
      </c>
      <c r="T65" s="39">
        <v>204</v>
      </c>
      <c r="U65" s="40">
        <v>193</v>
      </c>
      <c r="V65" s="94">
        <v>8078279</v>
      </c>
      <c r="W65" s="42">
        <v>66</v>
      </c>
      <c r="X65" s="43">
        <v>64</v>
      </c>
      <c r="Y65" s="38">
        <v>104600</v>
      </c>
      <c r="Z65" s="39">
        <v>321</v>
      </c>
      <c r="AA65" s="40">
        <v>308</v>
      </c>
      <c r="AB65" s="41">
        <v>395</v>
      </c>
      <c r="AC65" s="108">
        <v>372</v>
      </c>
      <c r="AD65" s="45">
        <v>0</v>
      </c>
      <c r="AE65" s="37">
        <v>100</v>
      </c>
      <c r="AF65" s="46">
        <v>0</v>
      </c>
    </row>
    <row r="66" spans="1:32" s="3" customFormat="1" ht="18.75" customHeight="1">
      <c r="A66" s="32">
        <v>64</v>
      </c>
      <c r="B66" s="33">
        <v>48</v>
      </c>
      <c r="C66" s="34" t="s">
        <v>765</v>
      </c>
      <c r="D66" s="35" t="s">
        <v>88</v>
      </c>
      <c r="E66" s="45" t="s">
        <v>3052</v>
      </c>
      <c r="F66" s="47">
        <v>57</v>
      </c>
      <c r="G66" s="38">
        <v>436303148</v>
      </c>
      <c r="H66" s="39">
        <v>77</v>
      </c>
      <c r="I66" s="40">
        <v>69</v>
      </c>
      <c r="J66" s="94">
        <v>437378231</v>
      </c>
      <c r="K66" s="42">
        <v>307</v>
      </c>
      <c r="L66" s="43">
        <v>294</v>
      </c>
      <c r="M66" s="38">
        <v>24011711</v>
      </c>
      <c r="N66" s="39">
        <v>73</v>
      </c>
      <c r="O66" s="40">
        <v>64</v>
      </c>
      <c r="P66" s="41">
        <v>246188165</v>
      </c>
      <c r="Q66" s="42">
        <v>100</v>
      </c>
      <c r="R66" s="43">
        <v>91</v>
      </c>
      <c r="S66" s="38">
        <v>340467799</v>
      </c>
      <c r="T66" s="39">
        <v>436</v>
      </c>
      <c r="U66" s="40">
        <v>425</v>
      </c>
      <c r="V66" s="94">
        <v>-3293243</v>
      </c>
      <c r="W66" s="42">
        <v>25</v>
      </c>
      <c r="X66" s="43">
        <v>24</v>
      </c>
      <c r="Y66" s="38">
        <v>265426</v>
      </c>
      <c r="Z66" s="39">
        <v>224</v>
      </c>
      <c r="AA66" s="40">
        <v>212</v>
      </c>
      <c r="AB66" s="41">
        <v>697</v>
      </c>
      <c r="AC66" s="108">
        <v>371</v>
      </c>
      <c r="AD66" s="45">
        <v>0</v>
      </c>
      <c r="AE66" s="37">
        <v>100</v>
      </c>
      <c r="AF66" s="46">
        <v>0</v>
      </c>
    </row>
    <row r="67" spans="1:32" s="3" customFormat="1" ht="18.75" customHeight="1">
      <c r="A67" s="48">
        <v>65</v>
      </c>
      <c r="B67" s="49">
        <v>67</v>
      </c>
      <c r="C67" s="50" t="s">
        <v>1907</v>
      </c>
      <c r="D67" s="51" t="s">
        <v>3054</v>
      </c>
      <c r="E67" s="52">
        <v>8</v>
      </c>
      <c r="F67" s="53" t="s">
        <v>3052</v>
      </c>
      <c r="G67" s="54">
        <v>435342425</v>
      </c>
      <c r="H67" s="55">
        <v>78</v>
      </c>
      <c r="I67" s="56">
        <v>9</v>
      </c>
      <c r="J67" s="95">
        <v>435342425</v>
      </c>
      <c r="K67" s="58">
        <v>34</v>
      </c>
      <c r="L67" s="59">
        <v>8</v>
      </c>
      <c r="M67" s="54">
        <v>221041531</v>
      </c>
      <c r="N67" s="55">
        <v>11</v>
      </c>
      <c r="O67" s="56">
        <v>5</v>
      </c>
      <c r="P67" s="57">
        <v>1059582661</v>
      </c>
      <c r="Q67" s="58">
        <v>20</v>
      </c>
      <c r="R67" s="59">
        <v>6</v>
      </c>
      <c r="S67" s="54">
        <v>1110066952</v>
      </c>
      <c r="T67" s="55">
        <v>45</v>
      </c>
      <c r="U67" s="56">
        <v>4</v>
      </c>
      <c r="V67" s="95">
        <v>53924483</v>
      </c>
      <c r="W67" s="58">
        <v>21</v>
      </c>
      <c r="X67" s="59">
        <v>1</v>
      </c>
      <c r="Y67" s="54">
        <v>298341</v>
      </c>
      <c r="Z67" s="55">
        <v>18</v>
      </c>
      <c r="AA67" s="56">
        <v>7</v>
      </c>
      <c r="AB67" s="57">
        <v>4047</v>
      </c>
      <c r="AC67" s="109">
        <v>210</v>
      </c>
      <c r="AD67" s="52">
        <v>100</v>
      </c>
      <c r="AE67" s="60">
        <v>0</v>
      </c>
      <c r="AF67" s="61">
        <v>0</v>
      </c>
    </row>
    <row r="68" spans="1:32" s="3" customFormat="1" ht="18.75" customHeight="1">
      <c r="A68" s="167">
        <v>66</v>
      </c>
      <c r="B68" s="168">
        <v>71</v>
      </c>
      <c r="C68" s="169" t="s">
        <v>1517</v>
      </c>
      <c r="D68" s="170" t="s">
        <v>3056</v>
      </c>
      <c r="E68" s="171" t="s">
        <v>3052</v>
      </c>
      <c r="F68" s="172">
        <v>58</v>
      </c>
      <c r="G68" s="173">
        <v>416428451</v>
      </c>
      <c r="H68" s="174">
        <v>81</v>
      </c>
      <c r="I68" s="175">
        <v>72</v>
      </c>
      <c r="J68" s="214">
        <v>421297712</v>
      </c>
      <c r="K68" s="177">
        <v>315</v>
      </c>
      <c r="L68" s="178">
        <v>302</v>
      </c>
      <c r="M68" s="173">
        <v>22855194</v>
      </c>
      <c r="N68" s="174">
        <v>182</v>
      </c>
      <c r="O68" s="175">
        <v>173</v>
      </c>
      <c r="P68" s="176">
        <v>104499792</v>
      </c>
      <c r="Q68" s="177">
        <v>139</v>
      </c>
      <c r="R68" s="178">
        <v>130</v>
      </c>
      <c r="S68" s="173">
        <v>259893120</v>
      </c>
      <c r="T68" s="174">
        <v>122</v>
      </c>
      <c r="U68" s="175">
        <v>115</v>
      </c>
      <c r="V68" s="214">
        <v>17978540</v>
      </c>
      <c r="W68" s="177">
        <v>232</v>
      </c>
      <c r="X68" s="178">
        <v>229</v>
      </c>
      <c r="Y68" s="173">
        <v>29144</v>
      </c>
      <c r="Z68" s="174">
        <v>450</v>
      </c>
      <c r="AA68" s="175">
        <v>436</v>
      </c>
      <c r="AB68" s="176">
        <v>141</v>
      </c>
      <c r="AC68" s="179">
        <v>311</v>
      </c>
      <c r="AD68" s="171">
        <v>0</v>
      </c>
      <c r="AE68" s="180">
        <v>100</v>
      </c>
      <c r="AF68" s="181">
        <v>0</v>
      </c>
    </row>
    <row r="69" spans="1:32" s="3" customFormat="1" ht="18.75" customHeight="1">
      <c r="A69" s="137">
        <v>67</v>
      </c>
      <c r="B69" s="138">
        <v>235</v>
      </c>
      <c r="C69" s="139" t="s">
        <v>1795</v>
      </c>
      <c r="D69" s="140" t="s">
        <v>3056</v>
      </c>
      <c r="E69" s="141" t="s">
        <v>3052</v>
      </c>
      <c r="F69" s="142">
        <v>59</v>
      </c>
      <c r="G69" s="143">
        <v>416050314</v>
      </c>
      <c r="H69" s="144">
        <v>86</v>
      </c>
      <c r="I69" s="145">
        <v>77</v>
      </c>
      <c r="J69" s="212">
        <v>416050314</v>
      </c>
      <c r="K69" s="147">
        <v>160</v>
      </c>
      <c r="L69" s="148">
        <v>148</v>
      </c>
      <c r="M69" s="143">
        <v>52519247</v>
      </c>
      <c r="N69" s="144">
        <v>100</v>
      </c>
      <c r="O69" s="145">
        <v>91</v>
      </c>
      <c r="P69" s="146">
        <v>187460739</v>
      </c>
      <c r="Q69" s="147">
        <v>122</v>
      </c>
      <c r="R69" s="148">
        <v>113</v>
      </c>
      <c r="S69" s="143">
        <v>289060446</v>
      </c>
      <c r="T69" s="144">
        <v>181</v>
      </c>
      <c r="U69" s="145">
        <v>172</v>
      </c>
      <c r="V69" s="212">
        <v>10831202</v>
      </c>
      <c r="W69" s="147" t="s">
        <v>3052</v>
      </c>
      <c r="X69" s="148" t="s">
        <v>3052</v>
      </c>
      <c r="Y69" s="186" t="s">
        <v>3052</v>
      </c>
      <c r="Z69" s="144">
        <v>194</v>
      </c>
      <c r="AA69" s="145">
        <v>182</v>
      </c>
      <c r="AB69" s="146">
        <v>783</v>
      </c>
      <c r="AC69" s="149">
        <v>352</v>
      </c>
      <c r="AD69" s="141">
        <v>0</v>
      </c>
      <c r="AE69" s="150">
        <v>0</v>
      </c>
      <c r="AF69" s="151">
        <v>100</v>
      </c>
    </row>
    <row r="70" spans="1:32" s="3" customFormat="1" ht="18.75" customHeight="1">
      <c r="A70" s="32">
        <v>68</v>
      </c>
      <c r="B70" s="33">
        <v>79</v>
      </c>
      <c r="C70" s="34" t="s">
        <v>772</v>
      </c>
      <c r="D70" s="35" t="s">
        <v>3058</v>
      </c>
      <c r="E70" s="45" t="s">
        <v>3052</v>
      </c>
      <c r="F70" s="47">
        <v>60</v>
      </c>
      <c r="G70" s="38">
        <v>410536352</v>
      </c>
      <c r="H70" s="39">
        <v>79</v>
      </c>
      <c r="I70" s="40">
        <v>70</v>
      </c>
      <c r="J70" s="94">
        <v>428660820</v>
      </c>
      <c r="K70" s="42">
        <v>29</v>
      </c>
      <c r="L70" s="43">
        <v>23</v>
      </c>
      <c r="M70" s="38">
        <v>260842892</v>
      </c>
      <c r="N70" s="39">
        <v>58</v>
      </c>
      <c r="O70" s="40">
        <v>49</v>
      </c>
      <c r="P70" s="41">
        <v>303202093</v>
      </c>
      <c r="Q70" s="42">
        <v>18</v>
      </c>
      <c r="R70" s="43">
        <v>13</v>
      </c>
      <c r="S70" s="38">
        <v>1166481700</v>
      </c>
      <c r="T70" s="39">
        <v>24</v>
      </c>
      <c r="U70" s="40">
        <v>22</v>
      </c>
      <c r="V70" s="94">
        <v>99057267</v>
      </c>
      <c r="W70" s="42">
        <v>265</v>
      </c>
      <c r="X70" s="43">
        <v>262</v>
      </c>
      <c r="Y70" s="38">
        <v>21920</v>
      </c>
      <c r="Z70" s="39">
        <v>30</v>
      </c>
      <c r="AA70" s="40">
        <v>22</v>
      </c>
      <c r="AB70" s="41">
        <v>3014</v>
      </c>
      <c r="AC70" s="108">
        <v>383</v>
      </c>
      <c r="AD70" s="45">
        <v>0</v>
      </c>
      <c r="AE70" s="37">
        <v>100</v>
      </c>
      <c r="AF70" s="46">
        <v>0</v>
      </c>
    </row>
    <row r="71" spans="1:32" s="3" customFormat="1" ht="18.75" customHeight="1">
      <c r="A71" s="137">
        <v>69</v>
      </c>
      <c r="B71" s="138">
        <v>78</v>
      </c>
      <c r="C71" s="139" t="s">
        <v>1682</v>
      </c>
      <c r="D71" s="140" t="s">
        <v>3056</v>
      </c>
      <c r="E71" s="141" t="s">
        <v>3052</v>
      </c>
      <c r="F71" s="142">
        <v>61</v>
      </c>
      <c r="G71" s="143">
        <v>405258376</v>
      </c>
      <c r="H71" s="144">
        <v>80</v>
      </c>
      <c r="I71" s="145">
        <v>71</v>
      </c>
      <c r="J71" s="212">
        <v>424215258</v>
      </c>
      <c r="K71" s="147">
        <v>56</v>
      </c>
      <c r="L71" s="148">
        <v>47</v>
      </c>
      <c r="M71" s="143">
        <v>129109958</v>
      </c>
      <c r="N71" s="144">
        <v>70</v>
      </c>
      <c r="O71" s="145">
        <v>61</v>
      </c>
      <c r="P71" s="146">
        <v>256595701</v>
      </c>
      <c r="Q71" s="147">
        <v>81</v>
      </c>
      <c r="R71" s="148">
        <v>72</v>
      </c>
      <c r="S71" s="143">
        <v>404019851</v>
      </c>
      <c r="T71" s="144">
        <v>34</v>
      </c>
      <c r="U71" s="145">
        <v>32</v>
      </c>
      <c r="V71" s="212">
        <v>64627440</v>
      </c>
      <c r="W71" s="147">
        <v>305</v>
      </c>
      <c r="X71" s="148">
        <v>302</v>
      </c>
      <c r="Y71" s="143">
        <v>15801</v>
      </c>
      <c r="Z71" s="144">
        <v>170</v>
      </c>
      <c r="AA71" s="145">
        <v>158</v>
      </c>
      <c r="AB71" s="146">
        <v>910</v>
      </c>
      <c r="AC71" s="149">
        <v>352</v>
      </c>
      <c r="AD71" s="141">
        <v>0</v>
      </c>
      <c r="AE71" s="150">
        <v>100</v>
      </c>
      <c r="AF71" s="151">
        <v>0</v>
      </c>
    </row>
    <row r="72" spans="1:32" s="3" customFormat="1" ht="18.75" customHeight="1">
      <c r="A72" s="152">
        <v>70</v>
      </c>
      <c r="B72" s="153">
        <v>69</v>
      </c>
      <c r="C72" s="154" t="s">
        <v>1550</v>
      </c>
      <c r="D72" s="155" t="s">
        <v>3056</v>
      </c>
      <c r="E72" s="156" t="s">
        <v>3052</v>
      </c>
      <c r="F72" s="157">
        <v>62</v>
      </c>
      <c r="G72" s="158">
        <v>401385486</v>
      </c>
      <c r="H72" s="159">
        <v>85</v>
      </c>
      <c r="I72" s="160">
        <v>76</v>
      </c>
      <c r="J72" s="213">
        <v>416594172</v>
      </c>
      <c r="K72" s="162">
        <v>185</v>
      </c>
      <c r="L72" s="163">
        <v>172</v>
      </c>
      <c r="M72" s="158">
        <v>46042357</v>
      </c>
      <c r="N72" s="159">
        <v>86</v>
      </c>
      <c r="O72" s="160">
        <v>77</v>
      </c>
      <c r="P72" s="161">
        <v>208225175</v>
      </c>
      <c r="Q72" s="162">
        <v>121</v>
      </c>
      <c r="R72" s="163">
        <v>112</v>
      </c>
      <c r="S72" s="158">
        <v>292192841</v>
      </c>
      <c r="T72" s="159">
        <v>221</v>
      </c>
      <c r="U72" s="160">
        <v>210</v>
      </c>
      <c r="V72" s="213">
        <v>6643585</v>
      </c>
      <c r="W72" s="162">
        <v>82</v>
      </c>
      <c r="X72" s="163">
        <v>80</v>
      </c>
      <c r="Y72" s="158">
        <v>83780</v>
      </c>
      <c r="Z72" s="159">
        <v>325</v>
      </c>
      <c r="AA72" s="160">
        <v>312</v>
      </c>
      <c r="AB72" s="161">
        <v>383</v>
      </c>
      <c r="AC72" s="164">
        <v>371</v>
      </c>
      <c r="AD72" s="156">
        <v>0</v>
      </c>
      <c r="AE72" s="165">
        <v>100</v>
      </c>
      <c r="AF72" s="166">
        <v>0</v>
      </c>
    </row>
    <row r="73" spans="1:32" s="3" customFormat="1" ht="18.75" customHeight="1">
      <c r="A73" s="167">
        <v>71</v>
      </c>
      <c r="B73" s="168">
        <v>83</v>
      </c>
      <c r="C73" s="169" t="s">
        <v>2696</v>
      </c>
      <c r="D73" s="170" t="s">
        <v>3056</v>
      </c>
      <c r="E73" s="171" t="s">
        <v>3052</v>
      </c>
      <c r="F73" s="172">
        <v>63</v>
      </c>
      <c r="G73" s="173">
        <v>400894464</v>
      </c>
      <c r="H73" s="174">
        <v>89</v>
      </c>
      <c r="I73" s="175">
        <v>80</v>
      </c>
      <c r="J73" s="214">
        <v>410171539</v>
      </c>
      <c r="K73" s="177">
        <v>41</v>
      </c>
      <c r="L73" s="178">
        <v>32</v>
      </c>
      <c r="M73" s="173">
        <v>192091508</v>
      </c>
      <c r="N73" s="174">
        <v>25</v>
      </c>
      <c r="O73" s="175">
        <v>19</v>
      </c>
      <c r="P73" s="176">
        <v>527836834</v>
      </c>
      <c r="Q73" s="177">
        <v>53</v>
      </c>
      <c r="R73" s="178">
        <v>45</v>
      </c>
      <c r="S73" s="173">
        <v>579035182</v>
      </c>
      <c r="T73" s="174">
        <v>14</v>
      </c>
      <c r="U73" s="175">
        <v>12</v>
      </c>
      <c r="V73" s="214">
        <v>122871188</v>
      </c>
      <c r="W73" s="177">
        <v>222</v>
      </c>
      <c r="X73" s="178">
        <v>219</v>
      </c>
      <c r="Y73" s="173">
        <v>30502</v>
      </c>
      <c r="Z73" s="174">
        <v>187</v>
      </c>
      <c r="AA73" s="175">
        <v>175</v>
      </c>
      <c r="AB73" s="176">
        <v>839</v>
      </c>
      <c r="AC73" s="179">
        <v>369</v>
      </c>
      <c r="AD73" s="171">
        <v>0</v>
      </c>
      <c r="AE73" s="180">
        <v>60.28</v>
      </c>
      <c r="AF73" s="181">
        <v>39.72</v>
      </c>
    </row>
    <row r="74" spans="1:32" s="3" customFormat="1" ht="18.75" customHeight="1">
      <c r="A74" s="137">
        <v>72</v>
      </c>
      <c r="B74" s="138">
        <v>76</v>
      </c>
      <c r="C74" s="139" t="s">
        <v>424</v>
      </c>
      <c r="D74" s="140" t="s">
        <v>3056</v>
      </c>
      <c r="E74" s="141" t="s">
        <v>3052</v>
      </c>
      <c r="F74" s="142">
        <v>64</v>
      </c>
      <c r="G74" s="143">
        <v>395374064</v>
      </c>
      <c r="H74" s="144">
        <v>92</v>
      </c>
      <c r="I74" s="145">
        <v>83</v>
      </c>
      <c r="J74" s="212">
        <v>395374064</v>
      </c>
      <c r="K74" s="147">
        <v>461</v>
      </c>
      <c r="L74" s="148">
        <v>447</v>
      </c>
      <c r="M74" s="143">
        <v>6109681</v>
      </c>
      <c r="N74" s="144">
        <v>45</v>
      </c>
      <c r="O74" s="145">
        <v>37</v>
      </c>
      <c r="P74" s="146">
        <v>370936885</v>
      </c>
      <c r="Q74" s="147">
        <v>69</v>
      </c>
      <c r="R74" s="148">
        <v>60</v>
      </c>
      <c r="S74" s="143">
        <v>470317458</v>
      </c>
      <c r="T74" s="144">
        <v>495</v>
      </c>
      <c r="U74" s="145">
        <v>482</v>
      </c>
      <c r="V74" s="212">
        <v>-64017325</v>
      </c>
      <c r="W74" s="147" t="s">
        <v>3052</v>
      </c>
      <c r="X74" s="148" t="s">
        <v>3052</v>
      </c>
      <c r="Y74" s="186" t="s">
        <v>3052</v>
      </c>
      <c r="Z74" s="144">
        <v>373</v>
      </c>
      <c r="AA74" s="145">
        <v>359</v>
      </c>
      <c r="AB74" s="146">
        <v>299</v>
      </c>
      <c r="AC74" s="149">
        <v>400</v>
      </c>
      <c r="AD74" s="141">
        <v>0</v>
      </c>
      <c r="AE74" s="150">
        <v>100</v>
      </c>
      <c r="AF74" s="151">
        <v>0</v>
      </c>
    </row>
    <row r="75" spans="1:32" s="3" customFormat="1" ht="18.75" customHeight="1">
      <c r="A75" s="137">
        <v>73</v>
      </c>
      <c r="B75" s="138">
        <v>66</v>
      </c>
      <c r="C75" s="139" t="s">
        <v>1902</v>
      </c>
      <c r="D75" s="140" t="s">
        <v>3056</v>
      </c>
      <c r="E75" s="141" t="s">
        <v>3052</v>
      </c>
      <c r="F75" s="142">
        <v>65</v>
      </c>
      <c r="G75" s="143">
        <v>390921959</v>
      </c>
      <c r="H75" s="144">
        <v>75</v>
      </c>
      <c r="I75" s="145">
        <v>67</v>
      </c>
      <c r="J75" s="212">
        <v>447556069</v>
      </c>
      <c r="K75" s="147">
        <v>208</v>
      </c>
      <c r="L75" s="148">
        <v>195</v>
      </c>
      <c r="M75" s="143">
        <v>40307133</v>
      </c>
      <c r="N75" s="144">
        <v>41</v>
      </c>
      <c r="O75" s="145">
        <v>33</v>
      </c>
      <c r="P75" s="146">
        <v>397949259</v>
      </c>
      <c r="Q75" s="147">
        <v>42</v>
      </c>
      <c r="R75" s="148">
        <v>34</v>
      </c>
      <c r="S75" s="143">
        <v>725568016</v>
      </c>
      <c r="T75" s="144">
        <v>322</v>
      </c>
      <c r="U75" s="145">
        <v>311</v>
      </c>
      <c r="V75" s="212">
        <v>2093566</v>
      </c>
      <c r="W75" s="147">
        <v>386</v>
      </c>
      <c r="X75" s="148">
        <v>382</v>
      </c>
      <c r="Y75" s="143">
        <v>4762</v>
      </c>
      <c r="Z75" s="144">
        <v>197</v>
      </c>
      <c r="AA75" s="145">
        <v>185</v>
      </c>
      <c r="AB75" s="146">
        <v>774</v>
      </c>
      <c r="AC75" s="149">
        <v>351</v>
      </c>
      <c r="AD75" s="141">
        <v>0</v>
      </c>
      <c r="AE75" s="150">
        <v>22.8</v>
      </c>
      <c r="AF75" s="151">
        <v>77.2</v>
      </c>
    </row>
    <row r="76" spans="1:32" s="3" customFormat="1" ht="18.75" customHeight="1">
      <c r="A76" s="32">
        <v>74</v>
      </c>
      <c r="B76" s="33">
        <v>64</v>
      </c>
      <c r="C76" s="34" t="s">
        <v>1675</v>
      </c>
      <c r="D76" s="35" t="s">
        <v>3058</v>
      </c>
      <c r="E76" s="45" t="s">
        <v>3052</v>
      </c>
      <c r="F76" s="47">
        <v>66</v>
      </c>
      <c r="G76" s="38">
        <v>389634360</v>
      </c>
      <c r="H76" s="39">
        <v>90</v>
      </c>
      <c r="I76" s="40">
        <v>81</v>
      </c>
      <c r="J76" s="94">
        <v>401182194</v>
      </c>
      <c r="K76" s="42">
        <v>136</v>
      </c>
      <c r="L76" s="43">
        <v>124</v>
      </c>
      <c r="M76" s="38">
        <v>60060216</v>
      </c>
      <c r="N76" s="39">
        <v>74</v>
      </c>
      <c r="O76" s="40">
        <v>65</v>
      </c>
      <c r="P76" s="41">
        <v>243903323</v>
      </c>
      <c r="Q76" s="42">
        <v>84</v>
      </c>
      <c r="R76" s="43">
        <v>75</v>
      </c>
      <c r="S76" s="38">
        <v>395680219</v>
      </c>
      <c r="T76" s="39">
        <v>456</v>
      </c>
      <c r="U76" s="40">
        <v>445</v>
      </c>
      <c r="V76" s="94">
        <v>-10433484</v>
      </c>
      <c r="W76" s="42">
        <v>28</v>
      </c>
      <c r="X76" s="43">
        <v>27</v>
      </c>
      <c r="Y76" s="38">
        <v>250617</v>
      </c>
      <c r="Z76" s="39">
        <v>36</v>
      </c>
      <c r="AA76" s="40">
        <v>28</v>
      </c>
      <c r="AB76" s="41">
        <v>2620</v>
      </c>
      <c r="AC76" s="108">
        <v>384</v>
      </c>
      <c r="AD76" s="45">
        <v>0</v>
      </c>
      <c r="AE76" s="37">
        <v>0.02</v>
      </c>
      <c r="AF76" s="46">
        <v>99.98</v>
      </c>
    </row>
    <row r="77" spans="1:32" s="3" customFormat="1" ht="18.75" customHeight="1">
      <c r="A77" s="152">
        <v>75</v>
      </c>
      <c r="B77" s="153">
        <v>81</v>
      </c>
      <c r="C77" s="154" t="s">
        <v>1672</v>
      </c>
      <c r="D77" s="155" t="s">
        <v>3056</v>
      </c>
      <c r="E77" s="156" t="s">
        <v>3052</v>
      </c>
      <c r="F77" s="157">
        <v>67</v>
      </c>
      <c r="G77" s="158">
        <v>385651712</v>
      </c>
      <c r="H77" s="159">
        <v>93</v>
      </c>
      <c r="I77" s="160">
        <v>84</v>
      </c>
      <c r="J77" s="213">
        <v>393844130</v>
      </c>
      <c r="K77" s="162">
        <v>71</v>
      </c>
      <c r="L77" s="163">
        <v>62</v>
      </c>
      <c r="M77" s="158">
        <v>104189874</v>
      </c>
      <c r="N77" s="159">
        <v>36</v>
      </c>
      <c r="O77" s="160">
        <v>28</v>
      </c>
      <c r="P77" s="161">
        <v>431641185</v>
      </c>
      <c r="Q77" s="162">
        <v>46</v>
      </c>
      <c r="R77" s="163">
        <v>38</v>
      </c>
      <c r="S77" s="158">
        <v>676472650</v>
      </c>
      <c r="T77" s="159">
        <v>39</v>
      </c>
      <c r="U77" s="160">
        <v>37</v>
      </c>
      <c r="V77" s="213">
        <v>62160213</v>
      </c>
      <c r="W77" s="162">
        <v>178</v>
      </c>
      <c r="X77" s="163">
        <v>175</v>
      </c>
      <c r="Y77" s="158">
        <v>43450</v>
      </c>
      <c r="Z77" s="159">
        <v>147</v>
      </c>
      <c r="AA77" s="160">
        <v>136</v>
      </c>
      <c r="AB77" s="161">
        <v>1052</v>
      </c>
      <c r="AC77" s="164">
        <v>311</v>
      </c>
      <c r="AD77" s="156">
        <v>0</v>
      </c>
      <c r="AE77" s="165">
        <v>73.430000000000007</v>
      </c>
      <c r="AF77" s="166">
        <v>26.57</v>
      </c>
    </row>
    <row r="78" spans="1:32" s="3" customFormat="1" ht="18.75" customHeight="1">
      <c r="A78" s="167">
        <v>76</v>
      </c>
      <c r="B78" s="168">
        <v>125</v>
      </c>
      <c r="C78" s="169" t="s">
        <v>1901</v>
      </c>
      <c r="D78" s="170" t="s">
        <v>3056</v>
      </c>
      <c r="E78" s="171" t="s">
        <v>3052</v>
      </c>
      <c r="F78" s="172">
        <v>68</v>
      </c>
      <c r="G78" s="173">
        <v>385272771</v>
      </c>
      <c r="H78" s="174">
        <v>94</v>
      </c>
      <c r="I78" s="175">
        <v>85</v>
      </c>
      <c r="J78" s="214">
        <v>389026733</v>
      </c>
      <c r="K78" s="177">
        <v>353</v>
      </c>
      <c r="L78" s="178">
        <v>340</v>
      </c>
      <c r="M78" s="173">
        <v>18421796</v>
      </c>
      <c r="N78" s="174">
        <v>141</v>
      </c>
      <c r="O78" s="175">
        <v>132</v>
      </c>
      <c r="P78" s="176">
        <v>133682571</v>
      </c>
      <c r="Q78" s="177">
        <v>107</v>
      </c>
      <c r="R78" s="178">
        <v>98</v>
      </c>
      <c r="S78" s="173">
        <v>326002246</v>
      </c>
      <c r="T78" s="174">
        <v>433</v>
      </c>
      <c r="U78" s="175">
        <v>422</v>
      </c>
      <c r="V78" s="214">
        <v>-3058085</v>
      </c>
      <c r="W78" s="177">
        <v>45</v>
      </c>
      <c r="X78" s="178">
        <v>43</v>
      </c>
      <c r="Y78" s="173">
        <v>146973</v>
      </c>
      <c r="Z78" s="174">
        <v>206</v>
      </c>
      <c r="AA78" s="175">
        <v>194</v>
      </c>
      <c r="AB78" s="176">
        <v>738</v>
      </c>
      <c r="AC78" s="179">
        <v>371</v>
      </c>
      <c r="AD78" s="171">
        <v>0</v>
      </c>
      <c r="AE78" s="180">
        <v>100</v>
      </c>
      <c r="AF78" s="181">
        <v>0</v>
      </c>
    </row>
    <row r="79" spans="1:32" s="3" customFormat="1" ht="18.75" customHeight="1">
      <c r="A79" s="32">
        <v>77</v>
      </c>
      <c r="B79" s="33">
        <v>150</v>
      </c>
      <c r="C79" s="34" t="s">
        <v>1796</v>
      </c>
      <c r="D79" s="35" t="s">
        <v>91</v>
      </c>
      <c r="E79" s="45" t="s">
        <v>3052</v>
      </c>
      <c r="F79" s="47">
        <v>69</v>
      </c>
      <c r="G79" s="38">
        <v>385241121</v>
      </c>
      <c r="H79" s="39">
        <v>97</v>
      </c>
      <c r="I79" s="40">
        <v>88</v>
      </c>
      <c r="J79" s="94">
        <v>385411552</v>
      </c>
      <c r="K79" s="42">
        <v>50</v>
      </c>
      <c r="L79" s="43">
        <v>41</v>
      </c>
      <c r="M79" s="38">
        <v>140843778</v>
      </c>
      <c r="N79" s="39">
        <v>500</v>
      </c>
      <c r="O79" s="40">
        <v>485</v>
      </c>
      <c r="P79" s="41">
        <v>-1084932444</v>
      </c>
      <c r="Q79" s="42">
        <v>80</v>
      </c>
      <c r="R79" s="43">
        <v>71</v>
      </c>
      <c r="S79" s="38">
        <v>412099777</v>
      </c>
      <c r="T79" s="39">
        <v>33</v>
      </c>
      <c r="U79" s="40">
        <v>31</v>
      </c>
      <c r="V79" s="94">
        <v>64884909</v>
      </c>
      <c r="W79" s="42" t="s">
        <v>3052</v>
      </c>
      <c r="X79" s="43" t="s">
        <v>3052</v>
      </c>
      <c r="Y79" s="44" t="s">
        <v>3052</v>
      </c>
      <c r="Z79" s="39">
        <v>445</v>
      </c>
      <c r="AA79" s="40">
        <v>431</v>
      </c>
      <c r="AB79" s="41">
        <v>148</v>
      </c>
      <c r="AC79" s="108">
        <v>312</v>
      </c>
      <c r="AD79" s="45">
        <v>0</v>
      </c>
      <c r="AE79" s="37">
        <v>100</v>
      </c>
      <c r="AF79" s="46">
        <v>0</v>
      </c>
    </row>
    <row r="80" spans="1:32" s="3" customFormat="1" ht="18.75" customHeight="1">
      <c r="A80" s="137">
        <v>78</v>
      </c>
      <c r="B80" s="138">
        <v>62</v>
      </c>
      <c r="C80" s="139" t="s">
        <v>724</v>
      </c>
      <c r="D80" s="140" t="s">
        <v>3056</v>
      </c>
      <c r="E80" s="141" t="s">
        <v>3052</v>
      </c>
      <c r="F80" s="142">
        <v>70</v>
      </c>
      <c r="G80" s="143">
        <v>373217690</v>
      </c>
      <c r="H80" s="144">
        <v>71</v>
      </c>
      <c r="I80" s="145">
        <v>64</v>
      </c>
      <c r="J80" s="212">
        <v>473920165</v>
      </c>
      <c r="K80" s="147">
        <v>36</v>
      </c>
      <c r="L80" s="148">
        <v>28</v>
      </c>
      <c r="M80" s="143">
        <v>207496053</v>
      </c>
      <c r="N80" s="144">
        <v>56</v>
      </c>
      <c r="O80" s="145">
        <v>47</v>
      </c>
      <c r="P80" s="146">
        <v>308897944</v>
      </c>
      <c r="Q80" s="147">
        <v>49</v>
      </c>
      <c r="R80" s="148">
        <v>41</v>
      </c>
      <c r="S80" s="143">
        <v>618316268</v>
      </c>
      <c r="T80" s="144">
        <v>82</v>
      </c>
      <c r="U80" s="145">
        <v>76</v>
      </c>
      <c r="V80" s="212">
        <v>30609257</v>
      </c>
      <c r="W80" s="147">
        <v>44</v>
      </c>
      <c r="X80" s="148">
        <v>42</v>
      </c>
      <c r="Y80" s="143">
        <v>148648</v>
      </c>
      <c r="Z80" s="144">
        <v>44</v>
      </c>
      <c r="AA80" s="145">
        <v>36</v>
      </c>
      <c r="AB80" s="146">
        <v>2235</v>
      </c>
      <c r="AC80" s="149">
        <v>362</v>
      </c>
      <c r="AD80" s="141">
        <v>0</v>
      </c>
      <c r="AE80" s="150">
        <v>99.42</v>
      </c>
      <c r="AF80" s="151">
        <v>0.57999999999999996</v>
      </c>
    </row>
    <row r="81" spans="1:32" s="3" customFormat="1" ht="18.75" customHeight="1">
      <c r="A81" s="32">
        <v>79</v>
      </c>
      <c r="B81" s="33">
        <v>47</v>
      </c>
      <c r="C81" s="34" t="s">
        <v>1668</v>
      </c>
      <c r="D81" s="35" t="s">
        <v>3103</v>
      </c>
      <c r="E81" s="45" t="s">
        <v>3052</v>
      </c>
      <c r="F81" s="47">
        <v>71</v>
      </c>
      <c r="G81" s="38">
        <v>367032039</v>
      </c>
      <c r="H81" s="39">
        <v>98</v>
      </c>
      <c r="I81" s="40">
        <v>89</v>
      </c>
      <c r="J81" s="94">
        <v>382583587</v>
      </c>
      <c r="K81" s="42">
        <v>80</v>
      </c>
      <c r="L81" s="43">
        <v>71</v>
      </c>
      <c r="M81" s="38">
        <v>91186158</v>
      </c>
      <c r="N81" s="39">
        <v>34</v>
      </c>
      <c r="O81" s="40">
        <v>26</v>
      </c>
      <c r="P81" s="41">
        <v>433816035</v>
      </c>
      <c r="Q81" s="42">
        <v>40</v>
      </c>
      <c r="R81" s="43">
        <v>32</v>
      </c>
      <c r="S81" s="38">
        <v>740227471</v>
      </c>
      <c r="T81" s="39">
        <v>451</v>
      </c>
      <c r="U81" s="40">
        <v>440</v>
      </c>
      <c r="V81" s="94">
        <v>-6993812</v>
      </c>
      <c r="W81" s="42">
        <v>100</v>
      </c>
      <c r="X81" s="43">
        <v>98</v>
      </c>
      <c r="Y81" s="38">
        <v>71134</v>
      </c>
      <c r="Z81" s="39">
        <v>37</v>
      </c>
      <c r="AA81" s="40">
        <v>29</v>
      </c>
      <c r="AB81" s="41">
        <v>2586</v>
      </c>
      <c r="AC81" s="108">
        <v>321</v>
      </c>
      <c r="AD81" s="45">
        <v>0</v>
      </c>
      <c r="AE81" s="37">
        <v>100</v>
      </c>
      <c r="AF81" s="46">
        <v>0</v>
      </c>
    </row>
    <row r="82" spans="1:32" s="3" customFormat="1" ht="18.75" customHeight="1">
      <c r="A82" s="152">
        <v>80</v>
      </c>
      <c r="B82" s="153">
        <v>105</v>
      </c>
      <c r="C82" s="154" t="s">
        <v>2703</v>
      </c>
      <c r="D82" s="155" t="s">
        <v>3056</v>
      </c>
      <c r="E82" s="189" t="s">
        <v>3052</v>
      </c>
      <c r="F82" s="165">
        <v>72</v>
      </c>
      <c r="G82" s="158">
        <v>359067971</v>
      </c>
      <c r="H82" s="159">
        <v>72</v>
      </c>
      <c r="I82" s="160">
        <v>65</v>
      </c>
      <c r="J82" s="213">
        <v>470021412</v>
      </c>
      <c r="K82" s="162">
        <v>364</v>
      </c>
      <c r="L82" s="163">
        <v>351</v>
      </c>
      <c r="M82" s="158">
        <v>17312621</v>
      </c>
      <c r="N82" s="159">
        <v>78</v>
      </c>
      <c r="O82" s="160">
        <v>69</v>
      </c>
      <c r="P82" s="161">
        <v>226893514</v>
      </c>
      <c r="Q82" s="162">
        <v>116</v>
      </c>
      <c r="R82" s="163">
        <v>107</v>
      </c>
      <c r="S82" s="158">
        <v>308063034</v>
      </c>
      <c r="T82" s="159">
        <v>475</v>
      </c>
      <c r="U82" s="160">
        <v>463</v>
      </c>
      <c r="V82" s="213">
        <v>-19630191</v>
      </c>
      <c r="W82" s="162">
        <v>274</v>
      </c>
      <c r="X82" s="163">
        <v>271</v>
      </c>
      <c r="Y82" s="158">
        <v>20300</v>
      </c>
      <c r="Z82" s="159">
        <v>242</v>
      </c>
      <c r="AA82" s="160">
        <v>230</v>
      </c>
      <c r="AB82" s="161">
        <v>649</v>
      </c>
      <c r="AC82" s="164">
        <v>351</v>
      </c>
      <c r="AD82" s="156">
        <v>0</v>
      </c>
      <c r="AE82" s="165">
        <v>0.01</v>
      </c>
      <c r="AF82" s="166">
        <v>99.99</v>
      </c>
    </row>
    <row r="83" spans="1:32" s="3" customFormat="1" ht="18.75" customHeight="1">
      <c r="A83" s="18">
        <v>81</v>
      </c>
      <c r="B83" s="19">
        <v>120</v>
      </c>
      <c r="C83" s="20" t="s">
        <v>768</v>
      </c>
      <c r="D83" s="21" t="s">
        <v>3054</v>
      </c>
      <c r="E83" s="22">
        <v>9</v>
      </c>
      <c r="F83" s="23" t="s">
        <v>3052</v>
      </c>
      <c r="G83" s="24">
        <v>358024403</v>
      </c>
      <c r="H83" s="25">
        <v>73</v>
      </c>
      <c r="I83" s="26">
        <v>8</v>
      </c>
      <c r="J83" s="93">
        <v>456063907</v>
      </c>
      <c r="K83" s="28">
        <v>31</v>
      </c>
      <c r="L83" s="29">
        <v>7</v>
      </c>
      <c r="M83" s="24">
        <v>246373675</v>
      </c>
      <c r="N83" s="25">
        <v>53</v>
      </c>
      <c r="O83" s="26">
        <v>9</v>
      </c>
      <c r="P83" s="27">
        <v>342688387</v>
      </c>
      <c r="Q83" s="28">
        <v>32</v>
      </c>
      <c r="R83" s="29">
        <v>8</v>
      </c>
      <c r="S83" s="24">
        <v>827270871</v>
      </c>
      <c r="T83" s="25">
        <v>140</v>
      </c>
      <c r="U83" s="26">
        <v>9</v>
      </c>
      <c r="V83" s="93">
        <v>15290226</v>
      </c>
      <c r="W83" s="28">
        <v>401</v>
      </c>
      <c r="X83" s="29">
        <v>5</v>
      </c>
      <c r="Y83" s="24">
        <v>3242</v>
      </c>
      <c r="Z83" s="25">
        <v>8</v>
      </c>
      <c r="AA83" s="26">
        <v>5</v>
      </c>
      <c r="AB83" s="27">
        <v>6508</v>
      </c>
      <c r="AC83" s="107">
        <v>381</v>
      </c>
      <c r="AD83" s="22">
        <v>100</v>
      </c>
      <c r="AE83" s="30">
        <v>0</v>
      </c>
      <c r="AF83" s="31">
        <v>0</v>
      </c>
    </row>
    <row r="84" spans="1:32" s="3" customFormat="1" ht="18.75" customHeight="1">
      <c r="A84" s="137">
        <v>82</v>
      </c>
      <c r="B84" s="138">
        <v>91</v>
      </c>
      <c r="C84" s="139" t="s">
        <v>766</v>
      </c>
      <c r="D84" s="140" t="s">
        <v>3056</v>
      </c>
      <c r="E84" s="141" t="s">
        <v>3052</v>
      </c>
      <c r="F84" s="142">
        <v>73</v>
      </c>
      <c r="G84" s="143">
        <v>351238836</v>
      </c>
      <c r="H84" s="144">
        <v>96</v>
      </c>
      <c r="I84" s="145">
        <v>87</v>
      </c>
      <c r="J84" s="212">
        <v>386137508</v>
      </c>
      <c r="K84" s="147">
        <v>37</v>
      </c>
      <c r="L84" s="148">
        <v>29</v>
      </c>
      <c r="M84" s="143">
        <v>207097809</v>
      </c>
      <c r="N84" s="144">
        <v>40</v>
      </c>
      <c r="O84" s="145">
        <v>32</v>
      </c>
      <c r="P84" s="146">
        <v>403044773</v>
      </c>
      <c r="Q84" s="147">
        <v>62</v>
      </c>
      <c r="R84" s="148">
        <v>54</v>
      </c>
      <c r="S84" s="143">
        <v>526269414</v>
      </c>
      <c r="T84" s="144">
        <v>61</v>
      </c>
      <c r="U84" s="145">
        <v>56</v>
      </c>
      <c r="V84" s="212">
        <v>41097661</v>
      </c>
      <c r="W84" s="147">
        <v>306</v>
      </c>
      <c r="X84" s="148">
        <v>303</v>
      </c>
      <c r="Y84" s="143">
        <v>15432</v>
      </c>
      <c r="Z84" s="144">
        <v>67</v>
      </c>
      <c r="AA84" s="145">
        <v>58</v>
      </c>
      <c r="AB84" s="146">
        <v>1748</v>
      </c>
      <c r="AC84" s="149">
        <v>362</v>
      </c>
      <c r="AD84" s="141">
        <v>0</v>
      </c>
      <c r="AE84" s="150">
        <v>100</v>
      </c>
      <c r="AF84" s="151">
        <v>0</v>
      </c>
    </row>
    <row r="85" spans="1:32" s="3" customFormat="1" ht="18.75" customHeight="1">
      <c r="A85" s="32">
        <v>83</v>
      </c>
      <c r="B85" s="33">
        <v>84</v>
      </c>
      <c r="C85" s="34" t="s">
        <v>1904</v>
      </c>
      <c r="D85" s="35" t="s">
        <v>3103</v>
      </c>
      <c r="E85" s="45" t="s">
        <v>3052</v>
      </c>
      <c r="F85" s="47">
        <v>74</v>
      </c>
      <c r="G85" s="38">
        <v>349819587</v>
      </c>
      <c r="H85" s="39">
        <v>48</v>
      </c>
      <c r="I85" s="40">
        <v>42</v>
      </c>
      <c r="J85" s="94">
        <v>621092234</v>
      </c>
      <c r="K85" s="42">
        <v>55</v>
      </c>
      <c r="L85" s="43">
        <v>46</v>
      </c>
      <c r="M85" s="38">
        <v>133201232</v>
      </c>
      <c r="N85" s="39">
        <v>18</v>
      </c>
      <c r="O85" s="40">
        <v>12</v>
      </c>
      <c r="P85" s="41">
        <v>680473404</v>
      </c>
      <c r="Q85" s="42">
        <v>22</v>
      </c>
      <c r="R85" s="43">
        <v>16</v>
      </c>
      <c r="S85" s="38">
        <v>1034003267</v>
      </c>
      <c r="T85" s="39">
        <v>493</v>
      </c>
      <c r="U85" s="40">
        <v>480</v>
      </c>
      <c r="V85" s="94">
        <v>-55025919</v>
      </c>
      <c r="W85" s="42">
        <v>55</v>
      </c>
      <c r="X85" s="43">
        <v>53</v>
      </c>
      <c r="Y85" s="38">
        <v>130492</v>
      </c>
      <c r="Z85" s="39">
        <v>12</v>
      </c>
      <c r="AA85" s="40">
        <v>7</v>
      </c>
      <c r="AB85" s="41">
        <v>5054</v>
      </c>
      <c r="AC85" s="108">
        <v>321</v>
      </c>
      <c r="AD85" s="45">
        <v>0</v>
      </c>
      <c r="AE85" s="37">
        <v>100</v>
      </c>
      <c r="AF85" s="46">
        <v>0</v>
      </c>
    </row>
    <row r="86" spans="1:32" s="3" customFormat="1" ht="18.75" customHeight="1">
      <c r="A86" s="137">
        <v>84</v>
      </c>
      <c r="B86" s="138">
        <v>132</v>
      </c>
      <c r="C86" s="139" t="s">
        <v>1617</v>
      </c>
      <c r="D86" s="140" t="s">
        <v>3056</v>
      </c>
      <c r="E86" s="141" t="s">
        <v>3052</v>
      </c>
      <c r="F86" s="142">
        <v>75</v>
      </c>
      <c r="G86" s="143">
        <v>345127179</v>
      </c>
      <c r="H86" s="144">
        <v>23</v>
      </c>
      <c r="I86" s="145">
        <v>20</v>
      </c>
      <c r="J86" s="212">
        <v>1325432387</v>
      </c>
      <c r="K86" s="147" t="s">
        <v>3052</v>
      </c>
      <c r="L86" s="148" t="s">
        <v>3052</v>
      </c>
      <c r="M86" s="186" t="s">
        <v>3052</v>
      </c>
      <c r="N86" s="144">
        <v>144</v>
      </c>
      <c r="O86" s="145">
        <v>135</v>
      </c>
      <c r="P86" s="146">
        <v>132563053</v>
      </c>
      <c r="Q86" s="147">
        <v>137</v>
      </c>
      <c r="R86" s="148">
        <v>128</v>
      </c>
      <c r="S86" s="143">
        <v>264881285</v>
      </c>
      <c r="T86" s="144" t="s">
        <v>3052</v>
      </c>
      <c r="U86" s="145" t="s">
        <v>3052</v>
      </c>
      <c r="V86" s="187" t="s">
        <v>3052</v>
      </c>
      <c r="W86" s="147">
        <v>187</v>
      </c>
      <c r="X86" s="148">
        <v>184</v>
      </c>
      <c r="Y86" s="143">
        <v>41017</v>
      </c>
      <c r="Z86" s="144">
        <v>342</v>
      </c>
      <c r="AA86" s="145">
        <v>328</v>
      </c>
      <c r="AB86" s="146">
        <v>352</v>
      </c>
      <c r="AC86" s="149">
        <v>390</v>
      </c>
      <c r="AD86" s="141">
        <v>0</v>
      </c>
      <c r="AE86" s="150">
        <v>100</v>
      </c>
      <c r="AF86" s="151">
        <v>0</v>
      </c>
    </row>
    <row r="87" spans="1:32" s="3" customFormat="1" ht="18.75" customHeight="1">
      <c r="A87" s="152">
        <v>85</v>
      </c>
      <c r="B87" s="153">
        <v>85</v>
      </c>
      <c r="C87" s="154" t="s">
        <v>1685</v>
      </c>
      <c r="D87" s="155" t="s">
        <v>3056</v>
      </c>
      <c r="E87" s="156" t="s">
        <v>3052</v>
      </c>
      <c r="F87" s="157">
        <v>76</v>
      </c>
      <c r="G87" s="158">
        <v>344803339</v>
      </c>
      <c r="H87" s="159">
        <v>105</v>
      </c>
      <c r="I87" s="160">
        <v>96</v>
      </c>
      <c r="J87" s="213">
        <v>352702096</v>
      </c>
      <c r="K87" s="162">
        <v>281</v>
      </c>
      <c r="L87" s="163">
        <v>268</v>
      </c>
      <c r="M87" s="158">
        <v>27353838</v>
      </c>
      <c r="N87" s="159">
        <v>316</v>
      </c>
      <c r="O87" s="160">
        <v>304</v>
      </c>
      <c r="P87" s="161">
        <v>47967192</v>
      </c>
      <c r="Q87" s="162">
        <v>131</v>
      </c>
      <c r="R87" s="163">
        <v>122</v>
      </c>
      <c r="S87" s="158">
        <v>275034476</v>
      </c>
      <c r="T87" s="159">
        <v>490</v>
      </c>
      <c r="U87" s="160">
        <v>477</v>
      </c>
      <c r="V87" s="213">
        <v>-44005078</v>
      </c>
      <c r="W87" s="162">
        <v>249</v>
      </c>
      <c r="X87" s="163">
        <v>246</v>
      </c>
      <c r="Y87" s="158">
        <v>26650</v>
      </c>
      <c r="Z87" s="159">
        <v>88</v>
      </c>
      <c r="AA87" s="160">
        <v>78</v>
      </c>
      <c r="AB87" s="161">
        <v>1542</v>
      </c>
      <c r="AC87" s="164">
        <v>311</v>
      </c>
      <c r="AD87" s="156">
        <v>0</v>
      </c>
      <c r="AE87" s="165">
        <v>92</v>
      </c>
      <c r="AF87" s="166">
        <v>8</v>
      </c>
    </row>
    <row r="88" spans="1:32" s="3" customFormat="1" ht="18.75" customHeight="1">
      <c r="A88" s="167">
        <v>86</v>
      </c>
      <c r="B88" s="168">
        <v>93</v>
      </c>
      <c r="C88" s="169" t="s">
        <v>1552</v>
      </c>
      <c r="D88" s="170" t="s">
        <v>3056</v>
      </c>
      <c r="E88" s="171" t="s">
        <v>3052</v>
      </c>
      <c r="F88" s="172">
        <v>77</v>
      </c>
      <c r="G88" s="173">
        <v>340278654</v>
      </c>
      <c r="H88" s="174">
        <v>106</v>
      </c>
      <c r="I88" s="175">
        <v>97</v>
      </c>
      <c r="J88" s="214">
        <v>343435423</v>
      </c>
      <c r="K88" s="177">
        <v>69</v>
      </c>
      <c r="L88" s="178">
        <v>60</v>
      </c>
      <c r="M88" s="173">
        <v>108685379</v>
      </c>
      <c r="N88" s="174">
        <v>167</v>
      </c>
      <c r="O88" s="175">
        <v>158</v>
      </c>
      <c r="P88" s="176">
        <v>114461690</v>
      </c>
      <c r="Q88" s="177">
        <v>136</v>
      </c>
      <c r="R88" s="178">
        <v>127</v>
      </c>
      <c r="S88" s="173">
        <v>265249644</v>
      </c>
      <c r="T88" s="174">
        <v>446</v>
      </c>
      <c r="U88" s="175">
        <v>435</v>
      </c>
      <c r="V88" s="214">
        <v>-5523407</v>
      </c>
      <c r="W88" s="177">
        <v>42</v>
      </c>
      <c r="X88" s="178">
        <v>40</v>
      </c>
      <c r="Y88" s="173">
        <v>169800</v>
      </c>
      <c r="Z88" s="174">
        <v>48</v>
      </c>
      <c r="AA88" s="175">
        <v>40</v>
      </c>
      <c r="AB88" s="176">
        <v>2108</v>
      </c>
      <c r="AC88" s="179">
        <v>361</v>
      </c>
      <c r="AD88" s="171">
        <v>0</v>
      </c>
      <c r="AE88" s="180">
        <v>100</v>
      </c>
      <c r="AF88" s="181">
        <v>0</v>
      </c>
    </row>
    <row r="89" spans="1:32" s="3" customFormat="1" ht="18.75" customHeight="1">
      <c r="A89" s="32">
        <v>87</v>
      </c>
      <c r="B89" s="33">
        <v>101</v>
      </c>
      <c r="C89" s="34" t="s">
        <v>3075</v>
      </c>
      <c r="D89" s="35" t="s">
        <v>3098</v>
      </c>
      <c r="E89" s="45" t="s">
        <v>3052</v>
      </c>
      <c r="F89" s="47">
        <v>78</v>
      </c>
      <c r="G89" s="38">
        <v>339366159</v>
      </c>
      <c r="H89" s="39">
        <v>87</v>
      </c>
      <c r="I89" s="40">
        <v>78</v>
      </c>
      <c r="J89" s="94">
        <v>414143685</v>
      </c>
      <c r="K89" s="42">
        <v>99</v>
      </c>
      <c r="L89" s="43">
        <v>90</v>
      </c>
      <c r="M89" s="38">
        <v>78505369</v>
      </c>
      <c r="N89" s="39">
        <v>121</v>
      </c>
      <c r="O89" s="40">
        <v>112</v>
      </c>
      <c r="P89" s="41">
        <v>152800041</v>
      </c>
      <c r="Q89" s="42">
        <v>133</v>
      </c>
      <c r="R89" s="43">
        <v>124</v>
      </c>
      <c r="S89" s="38">
        <v>272627798</v>
      </c>
      <c r="T89" s="39">
        <v>83</v>
      </c>
      <c r="U89" s="40">
        <v>77</v>
      </c>
      <c r="V89" s="94">
        <v>30270052</v>
      </c>
      <c r="W89" s="42">
        <v>251</v>
      </c>
      <c r="X89" s="43">
        <v>248</v>
      </c>
      <c r="Y89" s="38">
        <v>25980</v>
      </c>
      <c r="Z89" s="39">
        <v>31</v>
      </c>
      <c r="AA89" s="40">
        <v>23</v>
      </c>
      <c r="AB89" s="41">
        <v>3000</v>
      </c>
      <c r="AC89" s="108">
        <v>332</v>
      </c>
      <c r="AD89" s="45">
        <v>0</v>
      </c>
      <c r="AE89" s="37">
        <v>100</v>
      </c>
      <c r="AF89" s="46">
        <v>0</v>
      </c>
    </row>
    <row r="90" spans="1:32" s="3" customFormat="1" ht="18.75" customHeight="1">
      <c r="A90" s="137">
        <v>88</v>
      </c>
      <c r="B90" s="138">
        <v>63</v>
      </c>
      <c r="C90" s="139" t="s">
        <v>1019</v>
      </c>
      <c r="D90" s="140" t="s">
        <v>3056</v>
      </c>
      <c r="E90" s="141" t="s">
        <v>3052</v>
      </c>
      <c r="F90" s="142">
        <v>79</v>
      </c>
      <c r="G90" s="143">
        <v>338382810</v>
      </c>
      <c r="H90" s="144">
        <v>100</v>
      </c>
      <c r="I90" s="145">
        <v>91</v>
      </c>
      <c r="J90" s="212">
        <v>374764495</v>
      </c>
      <c r="K90" s="147">
        <v>122</v>
      </c>
      <c r="L90" s="148">
        <v>112</v>
      </c>
      <c r="M90" s="143">
        <v>67729419</v>
      </c>
      <c r="N90" s="144">
        <v>83</v>
      </c>
      <c r="O90" s="145">
        <v>74</v>
      </c>
      <c r="P90" s="146">
        <v>219130236</v>
      </c>
      <c r="Q90" s="147">
        <v>78</v>
      </c>
      <c r="R90" s="148">
        <v>69</v>
      </c>
      <c r="S90" s="143">
        <v>433989760</v>
      </c>
      <c r="T90" s="144">
        <v>337</v>
      </c>
      <c r="U90" s="145">
        <v>326</v>
      </c>
      <c r="V90" s="212">
        <v>1701379</v>
      </c>
      <c r="W90" s="147">
        <v>40</v>
      </c>
      <c r="X90" s="148">
        <v>38</v>
      </c>
      <c r="Y90" s="143">
        <v>182611</v>
      </c>
      <c r="Z90" s="144">
        <v>116</v>
      </c>
      <c r="AA90" s="145">
        <v>105</v>
      </c>
      <c r="AB90" s="146">
        <v>1262</v>
      </c>
      <c r="AC90" s="149">
        <v>321</v>
      </c>
      <c r="AD90" s="141">
        <v>0</v>
      </c>
      <c r="AE90" s="150">
        <v>100</v>
      </c>
      <c r="AF90" s="151">
        <v>0</v>
      </c>
    </row>
    <row r="91" spans="1:32" s="3" customFormat="1" ht="18.75" customHeight="1">
      <c r="A91" s="137">
        <v>89</v>
      </c>
      <c r="B91" s="138">
        <v>86</v>
      </c>
      <c r="C91" s="139" t="s">
        <v>342</v>
      </c>
      <c r="D91" s="140" t="s">
        <v>3056</v>
      </c>
      <c r="E91" s="141" t="s">
        <v>3052</v>
      </c>
      <c r="F91" s="142">
        <v>80</v>
      </c>
      <c r="G91" s="143">
        <v>338342965</v>
      </c>
      <c r="H91" s="144">
        <v>104</v>
      </c>
      <c r="I91" s="145">
        <v>95</v>
      </c>
      <c r="J91" s="212">
        <v>358046711</v>
      </c>
      <c r="K91" s="147">
        <v>100</v>
      </c>
      <c r="L91" s="148">
        <v>91</v>
      </c>
      <c r="M91" s="143">
        <v>78016458</v>
      </c>
      <c r="N91" s="144">
        <v>222</v>
      </c>
      <c r="O91" s="145">
        <v>213</v>
      </c>
      <c r="P91" s="146">
        <v>79434787</v>
      </c>
      <c r="Q91" s="147">
        <v>269</v>
      </c>
      <c r="R91" s="148">
        <v>259</v>
      </c>
      <c r="S91" s="143">
        <v>127221283</v>
      </c>
      <c r="T91" s="144">
        <v>167</v>
      </c>
      <c r="U91" s="145">
        <v>158</v>
      </c>
      <c r="V91" s="212">
        <v>12387487</v>
      </c>
      <c r="W91" s="147">
        <v>416</v>
      </c>
      <c r="X91" s="148">
        <v>411</v>
      </c>
      <c r="Y91" s="143">
        <v>1629</v>
      </c>
      <c r="Z91" s="144">
        <v>41</v>
      </c>
      <c r="AA91" s="145">
        <v>33</v>
      </c>
      <c r="AB91" s="146">
        <v>2302</v>
      </c>
      <c r="AC91" s="149">
        <v>312</v>
      </c>
      <c r="AD91" s="141">
        <v>0</v>
      </c>
      <c r="AE91" s="150">
        <v>0</v>
      </c>
      <c r="AF91" s="151">
        <v>100</v>
      </c>
    </row>
    <row r="92" spans="1:32" s="3" customFormat="1" ht="18.75" customHeight="1">
      <c r="A92" s="48">
        <v>90</v>
      </c>
      <c r="B92" s="70">
        <v>126</v>
      </c>
      <c r="C92" s="50" t="s">
        <v>1905</v>
      </c>
      <c r="D92" s="51" t="s">
        <v>1696</v>
      </c>
      <c r="E92" s="52" t="s">
        <v>3052</v>
      </c>
      <c r="F92" s="53">
        <v>81</v>
      </c>
      <c r="G92" s="54">
        <v>334230620</v>
      </c>
      <c r="H92" s="55">
        <v>103</v>
      </c>
      <c r="I92" s="56">
        <v>94</v>
      </c>
      <c r="J92" s="95">
        <v>361226021</v>
      </c>
      <c r="K92" s="58">
        <v>345</v>
      </c>
      <c r="L92" s="59">
        <v>332</v>
      </c>
      <c r="M92" s="54">
        <v>19243675</v>
      </c>
      <c r="N92" s="55">
        <v>237</v>
      </c>
      <c r="O92" s="56">
        <v>228</v>
      </c>
      <c r="P92" s="57">
        <v>74934852</v>
      </c>
      <c r="Q92" s="58">
        <v>124</v>
      </c>
      <c r="R92" s="59">
        <v>115</v>
      </c>
      <c r="S92" s="54">
        <v>286775162</v>
      </c>
      <c r="T92" s="55">
        <v>207</v>
      </c>
      <c r="U92" s="56">
        <v>196</v>
      </c>
      <c r="V92" s="95">
        <v>7872395</v>
      </c>
      <c r="W92" s="58">
        <v>139</v>
      </c>
      <c r="X92" s="59">
        <v>136</v>
      </c>
      <c r="Y92" s="54">
        <v>56047</v>
      </c>
      <c r="Z92" s="55">
        <v>298</v>
      </c>
      <c r="AA92" s="56">
        <v>285</v>
      </c>
      <c r="AB92" s="57">
        <v>446</v>
      </c>
      <c r="AC92" s="109">
        <v>371</v>
      </c>
      <c r="AD92" s="52">
        <v>0</v>
      </c>
      <c r="AE92" s="60">
        <v>100</v>
      </c>
      <c r="AF92" s="61">
        <v>0</v>
      </c>
    </row>
    <row r="93" spans="1:32" s="3" customFormat="1" ht="18.75" customHeight="1">
      <c r="A93" s="18">
        <v>91</v>
      </c>
      <c r="B93" s="19">
        <v>129</v>
      </c>
      <c r="C93" s="20" t="s">
        <v>193</v>
      </c>
      <c r="D93" s="21" t="s">
        <v>3098</v>
      </c>
      <c r="E93" s="22" t="s">
        <v>3052</v>
      </c>
      <c r="F93" s="23">
        <v>82</v>
      </c>
      <c r="G93" s="24">
        <v>331867518</v>
      </c>
      <c r="H93" s="25">
        <v>108</v>
      </c>
      <c r="I93" s="26">
        <v>99</v>
      </c>
      <c r="J93" s="93">
        <v>333426176</v>
      </c>
      <c r="K93" s="28">
        <v>209</v>
      </c>
      <c r="L93" s="29">
        <v>196</v>
      </c>
      <c r="M93" s="24">
        <v>40228834</v>
      </c>
      <c r="N93" s="25">
        <v>229</v>
      </c>
      <c r="O93" s="26">
        <v>220</v>
      </c>
      <c r="P93" s="27">
        <v>78043620</v>
      </c>
      <c r="Q93" s="28">
        <v>157</v>
      </c>
      <c r="R93" s="29">
        <v>148</v>
      </c>
      <c r="S93" s="24">
        <v>223037208</v>
      </c>
      <c r="T93" s="25">
        <v>213</v>
      </c>
      <c r="U93" s="26">
        <v>202</v>
      </c>
      <c r="V93" s="93">
        <v>7306615</v>
      </c>
      <c r="W93" s="28">
        <v>126</v>
      </c>
      <c r="X93" s="29">
        <v>123</v>
      </c>
      <c r="Y93" s="24">
        <v>61167</v>
      </c>
      <c r="Z93" s="25">
        <v>208</v>
      </c>
      <c r="AA93" s="26">
        <v>196</v>
      </c>
      <c r="AB93" s="27">
        <v>730</v>
      </c>
      <c r="AC93" s="107">
        <v>383</v>
      </c>
      <c r="AD93" s="22">
        <v>0</v>
      </c>
      <c r="AE93" s="30">
        <v>100</v>
      </c>
      <c r="AF93" s="31">
        <v>0</v>
      </c>
    </row>
    <row r="94" spans="1:32" s="3" customFormat="1" ht="18.75" customHeight="1">
      <c r="A94" s="137">
        <v>92</v>
      </c>
      <c r="B94" s="138">
        <v>75</v>
      </c>
      <c r="C94" s="139" t="s">
        <v>1566</v>
      </c>
      <c r="D94" s="140" t="s">
        <v>3056</v>
      </c>
      <c r="E94" s="141" t="s">
        <v>3052</v>
      </c>
      <c r="F94" s="142">
        <v>83</v>
      </c>
      <c r="G94" s="143">
        <v>329848696</v>
      </c>
      <c r="H94" s="144">
        <v>95</v>
      </c>
      <c r="I94" s="145">
        <v>86</v>
      </c>
      <c r="J94" s="212">
        <v>387453319</v>
      </c>
      <c r="K94" s="147">
        <v>253</v>
      </c>
      <c r="L94" s="148">
        <v>240</v>
      </c>
      <c r="M94" s="143">
        <v>31349699</v>
      </c>
      <c r="N94" s="144">
        <v>109</v>
      </c>
      <c r="O94" s="145">
        <v>100</v>
      </c>
      <c r="P94" s="146">
        <v>171475920</v>
      </c>
      <c r="Q94" s="147">
        <v>96</v>
      </c>
      <c r="R94" s="148">
        <v>87</v>
      </c>
      <c r="S94" s="143">
        <v>347627983</v>
      </c>
      <c r="T94" s="144">
        <v>336</v>
      </c>
      <c r="U94" s="145">
        <v>325</v>
      </c>
      <c r="V94" s="212">
        <v>1713410</v>
      </c>
      <c r="W94" s="147">
        <v>36</v>
      </c>
      <c r="X94" s="148">
        <v>34</v>
      </c>
      <c r="Y94" s="143">
        <v>199188</v>
      </c>
      <c r="Z94" s="144">
        <v>172</v>
      </c>
      <c r="AA94" s="145">
        <v>160</v>
      </c>
      <c r="AB94" s="146">
        <v>905</v>
      </c>
      <c r="AC94" s="149">
        <v>321</v>
      </c>
      <c r="AD94" s="141">
        <v>0</v>
      </c>
      <c r="AE94" s="150">
        <v>100</v>
      </c>
      <c r="AF94" s="151">
        <v>0</v>
      </c>
    </row>
    <row r="95" spans="1:32" s="3" customFormat="1" ht="18.75" customHeight="1">
      <c r="A95" s="32">
        <v>93</v>
      </c>
      <c r="B95" s="33">
        <v>110</v>
      </c>
      <c r="C95" s="34" t="s">
        <v>2173</v>
      </c>
      <c r="D95" s="35" t="s">
        <v>1662</v>
      </c>
      <c r="E95" s="45" t="s">
        <v>3052</v>
      </c>
      <c r="F95" s="47">
        <v>84</v>
      </c>
      <c r="G95" s="38">
        <v>325808365</v>
      </c>
      <c r="H95" s="39">
        <v>111</v>
      </c>
      <c r="I95" s="40">
        <v>102</v>
      </c>
      <c r="J95" s="94">
        <v>328706648</v>
      </c>
      <c r="K95" s="42">
        <v>108</v>
      </c>
      <c r="L95" s="43">
        <v>98</v>
      </c>
      <c r="M95" s="38">
        <v>73225863</v>
      </c>
      <c r="N95" s="39">
        <v>275</v>
      </c>
      <c r="O95" s="40">
        <v>265</v>
      </c>
      <c r="P95" s="41">
        <v>61234850</v>
      </c>
      <c r="Q95" s="42">
        <v>251</v>
      </c>
      <c r="R95" s="43">
        <v>241</v>
      </c>
      <c r="S95" s="38">
        <v>138747636</v>
      </c>
      <c r="T95" s="39">
        <v>99</v>
      </c>
      <c r="U95" s="40">
        <v>92</v>
      </c>
      <c r="V95" s="94">
        <v>22973400</v>
      </c>
      <c r="W95" s="42">
        <v>424</v>
      </c>
      <c r="X95" s="43">
        <v>419</v>
      </c>
      <c r="Y95" s="38">
        <v>1121</v>
      </c>
      <c r="Z95" s="39">
        <v>62</v>
      </c>
      <c r="AA95" s="40">
        <v>53</v>
      </c>
      <c r="AB95" s="41">
        <v>1803</v>
      </c>
      <c r="AC95" s="108">
        <v>311</v>
      </c>
      <c r="AD95" s="45">
        <v>0</v>
      </c>
      <c r="AE95" s="37">
        <v>100</v>
      </c>
      <c r="AF95" s="46">
        <v>0</v>
      </c>
    </row>
    <row r="96" spans="1:32" s="3" customFormat="1" ht="18.75" customHeight="1">
      <c r="A96" s="137">
        <v>94</v>
      </c>
      <c r="B96" s="138">
        <v>97</v>
      </c>
      <c r="C96" s="139" t="s">
        <v>2177</v>
      </c>
      <c r="D96" s="140" t="s">
        <v>3056</v>
      </c>
      <c r="E96" s="141" t="s">
        <v>3052</v>
      </c>
      <c r="F96" s="142">
        <v>85</v>
      </c>
      <c r="G96" s="143">
        <v>321105897</v>
      </c>
      <c r="H96" s="144">
        <v>116</v>
      </c>
      <c r="I96" s="145">
        <v>107</v>
      </c>
      <c r="J96" s="212">
        <v>321945968</v>
      </c>
      <c r="K96" s="147">
        <v>255</v>
      </c>
      <c r="L96" s="148">
        <v>242</v>
      </c>
      <c r="M96" s="143">
        <v>30695055</v>
      </c>
      <c r="N96" s="144">
        <v>245</v>
      </c>
      <c r="O96" s="145">
        <v>236</v>
      </c>
      <c r="P96" s="146">
        <v>70848124</v>
      </c>
      <c r="Q96" s="147">
        <v>365</v>
      </c>
      <c r="R96" s="148">
        <v>351</v>
      </c>
      <c r="S96" s="143">
        <v>82752172</v>
      </c>
      <c r="T96" s="144">
        <v>126</v>
      </c>
      <c r="U96" s="145">
        <v>119</v>
      </c>
      <c r="V96" s="212">
        <v>17139107</v>
      </c>
      <c r="W96" s="147">
        <v>423</v>
      </c>
      <c r="X96" s="148">
        <v>418</v>
      </c>
      <c r="Y96" s="143">
        <v>1140</v>
      </c>
      <c r="Z96" s="144">
        <v>471</v>
      </c>
      <c r="AA96" s="145">
        <v>457</v>
      </c>
      <c r="AB96" s="146">
        <v>105</v>
      </c>
      <c r="AC96" s="149">
        <v>354</v>
      </c>
      <c r="AD96" s="141">
        <v>0</v>
      </c>
      <c r="AE96" s="150">
        <v>100</v>
      </c>
      <c r="AF96" s="151">
        <v>0</v>
      </c>
    </row>
    <row r="97" spans="1:32" s="3" customFormat="1" ht="18.75" customHeight="1">
      <c r="A97" s="48">
        <v>95</v>
      </c>
      <c r="B97" s="49">
        <v>89</v>
      </c>
      <c r="C97" s="50" t="s">
        <v>2709</v>
      </c>
      <c r="D97" s="51" t="s">
        <v>3162</v>
      </c>
      <c r="E97" s="52" t="s">
        <v>3052</v>
      </c>
      <c r="F97" s="53">
        <v>86</v>
      </c>
      <c r="G97" s="54">
        <v>320763500</v>
      </c>
      <c r="H97" s="55">
        <v>109</v>
      </c>
      <c r="I97" s="56">
        <v>100</v>
      </c>
      <c r="J97" s="95">
        <v>332563436</v>
      </c>
      <c r="K97" s="58">
        <v>77</v>
      </c>
      <c r="L97" s="59">
        <v>68</v>
      </c>
      <c r="M97" s="54">
        <v>93845478</v>
      </c>
      <c r="N97" s="55">
        <v>163</v>
      </c>
      <c r="O97" s="56">
        <v>154</v>
      </c>
      <c r="P97" s="57">
        <v>116573312</v>
      </c>
      <c r="Q97" s="58">
        <v>162</v>
      </c>
      <c r="R97" s="59">
        <v>153</v>
      </c>
      <c r="S97" s="54">
        <v>218550458</v>
      </c>
      <c r="T97" s="55">
        <v>226</v>
      </c>
      <c r="U97" s="56">
        <v>215</v>
      </c>
      <c r="V97" s="95">
        <v>6217539</v>
      </c>
      <c r="W97" s="58">
        <v>47</v>
      </c>
      <c r="X97" s="59">
        <v>45</v>
      </c>
      <c r="Y97" s="54">
        <v>144986</v>
      </c>
      <c r="Z97" s="55">
        <v>56</v>
      </c>
      <c r="AA97" s="56">
        <v>48</v>
      </c>
      <c r="AB97" s="57">
        <v>1920</v>
      </c>
      <c r="AC97" s="109">
        <v>371</v>
      </c>
      <c r="AD97" s="52">
        <v>0</v>
      </c>
      <c r="AE97" s="60">
        <v>94.25</v>
      </c>
      <c r="AF97" s="61">
        <v>5.75</v>
      </c>
    </row>
    <row r="98" spans="1:32" s="3" customFormat="1" ht="18.75" customHeight="1">
      <c r="A98" s="18">
        <v>96</v>
      </c>
      <c r="B98" s="19">
        <v>65</v>
      </c>
      <c r="C98" s="20" t="s">
        <v>1677</v>
      </c>
      <c r="D98" s="21" t="s">
        <v>1061</v>
      </c>
      <c r="E98" s="22" t="s">
        <v>3052</v>
      </c>
      <c r="F98" s="23">
        <v>87</v>
      </c>
      <c r="G98" s="24">
        <v>318753008</v>
      </c>
      <c r="H98" s="25">
        <v>113</v>
      </c>
      <c r="I98" s="26">
        <v>104</v>
      </c>
      <c r="J98" s="93">
        <v>325542761</v>
      </c>
      <c r="K98" s="28">
        <v>249</v>
      </c>
      <c r="L98" s="29">
        <v>236</v>
      </c>
      <c r="M98" s="24">
        <v>31981890</v>
      </c>
      <c r="N98" s="25">
        <v>79</v>
      </c>
      <c r="O98" s="26">
        <v>70</v>
      </c>
      <c r="P98" s="27">
        <v>226441207</v>
      </c>
      <c r="Q98" s="28">
        <v>67</v>
      </c>
      <c r="R98" s="29">
        <v>58</v>
      </c>
      <c r="S98" s="24">
        <v>487943170</v>
      </c>
      <c r="T98" s="25">
        <v>496</v>
      </c>
      <c r="U98" s="26">
        <v>483</v>
      </c>
      <c r="V98" s="93">
        <v>-70502942</v>
      </c>
      <c r="W98" s="28">
        <v>32</v>
      </c>
      <c r="X98" s="29">
        <v>30</v>
      </c>
      <c r="Y98" s="24">
        <v>211402</v>
      </c>
      <c r="Z98" s="25">
        <v>22</v>
      </c>
      <c r="AA98" s="26">
        <v>15</v>
      </c>
      <c r="AB98" s="27">
        <v>3776</v>
      </c>
      <c r="AC98" s="107">
        <v>321</v>
      </c>
      <c r="AD98" s="22">
        <v>0</v>
      </c>
      <c r="AE98" s="30">
        <v>100</v>
      </c>
      <c r="AF98" s="31">
        <v>0</v>
      </c>
    </row>
    <row r="99" spans="1:32" s="3" customFormat="1" ht="18.75" customHeight="1">
      <c r="A99" s="32">
        <v>97</v>
      </c>
      <c r="B99" s="33">
        <v>90</v>
      </c>
      <c r="C99" s="34" t="s">
        <v>2694</v>
      </c>
      <c r="D99" s="35" t="s">
        <v>3106</v>
      </c>
      <c r="E99" s="45" t="s">
        <v>3052</v>
      </c>
      <c r="F99" s="47">
        <v>88</v>
      </c>
      <c r="G99" s="38">
        <v>315566873</v>
      </c>
      <c r="H99" s="39">
        <v>112</v>
      </c>
      <c r="I99" s="40">
        <v>103</v>
      </c>
      <c r="J99" s="94">
        <v>327350977</v>
      </c>
      <c r="K99" s="42">
        <v>134</v>
      </c>
      <c r="L99" s="43">
        <v>122</v>
      </c>
      <c r="M99" s="38">
        <v>60302064</v>
      </c>
      <c r="N99" s="39">
        <v>220</v>
      </c>
      <c r="O99" s="40">
        <v>211</v>
      </c>
      <c r="P99" s="41">
        <v>80742688</v>
      </c>
      <c r="Q99" s="42">
        <v>190</v>
      </c>
      <c r="R99" s="43">
        <v>181</v>
      </c>
      <c r="S99" s="38">
        <v>190110674</v>
      </c>
      <c r="T99" s="39">
        <v>425</v>
      </c>
      <c r="U99" s="40">
        <v>414</v>
      </c>
      <c r="V99" s="94">
        <v>-2009171</v>
      </c>
      <c r="W99" s="42">
        <v>341</v>
      </c>
      <c r="X99" s="43">
        <v>338</v>
      </c>
      <c r="Y99" s="38">
        <v>11171</v>
      </c>
      <c r="Z99" s="39">
        <v>52</v>
      </c>
      <c r="AA99" s="40">
        <v>44</v>
      </c>
      <c r="AB99" s="41">
        <v>1995</v>
      </c>
      <c r="AC99" s="108">
        <v>312</v>
      </c>
      <c r="AD99" s="45">
        <v>0</v>
      </c>
      <c r="AE99" s="37">
        <v>97.5</v>
      </c>
      <c r="AF99" s="46">
        <v>2.5</v>
      </c>
    </row>
    <row r="100" spans="1:32" s="3" customFormat="1" ht="18.75" customHeight="1">
      <c r="A100" s="137">
        <v>98</v>
      </c>
      <c r="B100" s="138">
        <v>107</v>
      </c>
      <c r="C100" s="139" t="s">
        <v>1615</v>
      </c>
      <c r="D100" s="140" t="s">
        <v>3056</v>
      </c>
      <c r="E100" s="185" t="s">
        <v>3052</v>
      </c>
      <c r="F100" s="150">
        <v>89</v>
      </c>
      <c r="G100" s="143">
        <v>312596878</v>
      </c>
      <c r="H100" s="144">
        <v>91</v>
      </c>
      <c r="I100" s="145">
        <v>82</v>
      </c>
      <c r="J100" s="212">
        <v>396940988</v>
      </c>
      <c r="K100" s="147">
        <v>85</v>
      </c>
      <c r="L100" s="148">
        <v>76</v>
      </c>
      <c r="M100" s="143">
        <v>88457697</v>
      </c>
      <c r="N100" s="144">
        <v>119</v>
      </c>
      <c r="O100" s="145">
        <v>110</v>
      </c>
      <c r="P100" s="146">
        <v>156042650</v>
      </c>
      <c r="Q100" s="147">
        <v>161</v>
      </c>
      <c r="R100" s="148">
        <v>152</v>
      </c>
      <c r="S100" s="143">
        <v>218556673</v>
      </c>
      <c r="T100" s="144">
        <v>50</v>
      </c>
      <c r="U100" s="145">
        <v>46</v>
      </c>
      <c r="V100" s="212">
        <v>50735549</v>
      </c>
      <c r="W100" s="147">
        <v>180</v>
      </c>
      <c r="X100" s="148">
        <v>177</v>
      </c>
      <c r="Y100" s="143">
        <v>42923</v>
      </c>
      <c r="Z100" s="144">
        <v>209</v>
      </c>
      <c r="AA100" s="145">
        <v>197</v>
      </c>
      <c r="AB100" s="146">
        <v>729</v>
      </c>
      <c r="AC100" s="149">
        <v>384</v>
      </c>
      <c r="AD100" s="141">
        <v>0</v>
      </c>
      <c r="AE100" s="150">
        <v>70.25</v>
      </c>
      <c r="AF100" s="151">
        <v>29.75</v>
      </c>
    </row>
    <row r="101" spans="1:32" s="3" customFormat="1" ht="18.75" customHeight="1">
      <c r="A101" s="32">
        <v>99</v>
      </c>
      <c r="B101" s="67">
        <v>70</v>
      </c>
      <c r="C101" s="34" t="s">
        <v>2706</v>
      </c>
      <c r="D101" s="35" t="s">
        <v>3098</v>
      </c>
      <c r="E101" s="45" t="s">
        <v>3052</v>
      </c>
      <c r="F101" s="47">
        <v>90</v>
      </c>
      <c r="G101" s="38">
        <v>309881698</v>
      </c>
      <c r="H101" s="39">
        <v>120</v>
      </c>
      <c r="I101" s="40">
        <v>110</v>
      </c>
      <c r="J101" s="94">
        <v>312300162</v>
      </c>
      <c r="K101" s="42">
        <v>106</v>
      </c>
      <c r="L101" s="43">
        <v>96</v>
      </c>
      <c r="M101" s="38">
        <v>74525005</v>
      </c>
      <c r="N101" s="39">
        <v>114</v>
      </c>
      <c r="O101" s="40">
        <v>105</v>
      </c>
      <c r="P101" s="41">
        <v>160216906</v>
      </c>
      <c r="Q101" s="42">
        <v>79</v>
      </c>
      <c r="R101" s="43">
        <v>70</v>
      </c>
      <c r="S101" s="38">
        <v>433289204</v>
      </c>
      <c r="T101" s="39">
        <v>358</v>
      </c>
      <c r="U101" s="40">
        <v>347</v>
      </c>
      <c r="V101" s="94">
        <v>1164015</v>
      </c>
      <c r="W101" s="42">
        <v>319</v>
      </c>
      <c r="X101" s="43">
        <v>316</v>
      </c>
      <c r="Y101" s="38">
        <v>13750</v>
      </c>
      <c r="Z101" s="39">
        <v>97</v>
      </c>
      <c r="AA101" s="40">
        <v>87</v>
      </c>
      <c r="AB101" s="41">
        <v>1453</v>
      </c>
      <c r="AC101" s="108">
        <v>311</v>
      </c>
      <c r="AD101" s="45">
        <v>9.99</v>
      </c>
      <c r="AE101" s="37">
        <v>90.01</v>
      </c>
      <c r="AF101" s="46">
        <v>0</v>
      </c>
    </row>
    <row r="102" spans="1:32" s="3" customFormat="1" ht="18.75" customHeight="1">
      <c r="A102" s="48">
        <v>100</v>
      </c>
      <c r="B102" s="49">
        <v>100</v>
      </c>
      <c r="C102" s="50" t="s">
        <v>2707</v>
      </c>
      <c r="D102" s="51" t="s">
        <v>88</v>
      </c>
      <c r="E102" s="52" t="s">
        <v>3052</v>
      </c>
      <c r="F102" s="53">
        <v>91</v>
      </c>
      <c r="G102" s="54">
        <v>309541956</v>
      </c>
      <c r="H102" s="55">
        <v>117</v>
      </c>
      <c r="I102" s="56">
        <v>108</v>
      </c>
      <c r="J102" s="95">
        <v>321698645</v>
      </c>
      <c r="K102" s="58">
        <v>180</v>
      </c>
      <c r="L102" s="59">
        <v>167</v>
      </c>
      <c r="M102" s="54">
        <v>47598895</v>
      </c>
      <c r="N102" s="55">
        <v>155</v>
      </c>
      <c r="O102" s="56">
        <v>146</v>
      </c>
      <c r="P102" s="57">
        <v>125811330</v>
      </c>
      <c r="Q102" s="58">
        <v>150</v>
      </c>
      <c r="R102" s="59">
        <v>141</v>
      </c>
      <c r="S102" s="54">
        <v>239062572</v>
      </c>
      <c r="T102" s="55">
        <v>73</v>
      </c>
      <c r="U102" s="56">
        <v>67</v>
      </c>
      <c r="V102" s="95">
        <v>33443954</v>
      </c>
      <c r="W102" s="58">
        <v>270</v>
      </c>
      <c r="X102" s="59">
        <v>267</v>
      </c>
      <c r="Y102" s="54">
        <v>21093</v>
      </c>
      <c r="Z102" s="55">
        <v>214</v>
      </c>
      <c r="AA102" s="56">
        <v>202</v>
      </c>
      <c r="AB102" s="57">
        <v>713</v>
      </c>
      <c r="AC102" s="109">
        <v>311</v>
      </c>
      <c r="AD102" s="52">
        <v>0</v>
      </c>
      <c r="AE102" s="60">
        <v>100</v>
      </c>
      <c r="AF102" s="61">
        <v>0</v>
      </c>
    </row>
    <row r="103" spans="1:32" s="3" customFormat="1" ht="18.75" customHeight="1">
      <c r="A103" s="18">
        <v>101</v>
      </c>
      <c r="B103" s="19">
        <v>124</v>
      </c>
      <c r="C103" s="20" t="s">
        <v>1630</v>
      </c>
      <c r="D103" s="21" t="s">
        <v>3098</v>
      </c>
      <c r="E103" s="22" t="s">
        <v>3052</v>
      </c>
      <c r="F103" s="23">
        <v>92</v>
      </c>
      <c r="G103" s="24">
        <v>308632387</v>
      </c>
      <c r="H103" s="25">
        <v>114</v>
      </c>
      <c r="I103" s="26">
        <v>105</v>
      </c>
      <c r="J103" s="93">
        <v>322733918</v>
      </c>
      <c r="K103" s="28">
        <v>65</v>
      </c>
      <c r="L103" s="29">
        <v>56</v>
      </c>
      <c r="M103" s="24">
        <v>111072986</v>
      </c>
      <c r="N103" s="25">
        <v>137</v>
      </c>
      <c r="O103" s="26">
        <v>128</v>
      </c>
      <c r="P103" s="27">
        <v>138937640</v>
      </c>
      <c r="Q103" s="28">
        <v>144</v>
      </c>
      <c r="R103" s="29">
        <v>135</v>
      </c>
      <c r="S103" s="24">
        <v>247643625</v>
      </c>
      <c r="T103" s="25">
        <v>102</v>
      </c>
      <c r="U103" s="26">
        <v>95</v>
      </c>
      <c r="V103" s="93">
        <v>22193077</v>
      </c>
      <c r="W103" s="28">
        <v>309</v>
      </c>
      <c r="X103" s="29">
        <v>306</v>
      </c>
      <c r="Y103" s="24">
        <v>14925</v>
      </c>
      <c r="Z103" s="25">
        <v>21</v>
      </c>
      <c r="AA103" s="26">
        <v>14</v>
      </c>
      <c r="AB103" s="27">
        <v>3813</v>
      </c>
      <c r="AC103" s="107">
        <v>332</v>
      </c>
      <c r="AD103" s="22">
        <v>0</v>
      </c>
      <c r="AE103" s="30">
        <v>100</v>
      </c>
      <c r="AF103" s="31">
        <v>0</v>
      </c>
    </row>
    <row r="104" spans="1:32" s="3" customFormat="1" ht="18.75" customHeight="1">
      <c r="A104" s="137">
        <v>102</v>
      </c>
      <c r="B104" s="138">
        <v>108</v>
      </c>
      <c r="C104" s="139" t="s">
        <v>1554</v>
      </c>
      <c r="D104" s="140" t="s">
        <v>3056</v>
      </c>
      <c r="E104" s="141" t="s">
        <v>3052</v>
      </c>
      <c r="F104" s="142">
        <v>93</v>
      </c>
      <c r="G104" s="143">
        <v>307829174</v>
      </c>
      <c r="H104" s="144">
        <v>115</v>
      </c>
      <c r="I104" s="145">
        <v>106</v>
      </c>
      <c r="J104" s="212">
        <v>322030944</v>
      </c>
      <c r="K104" s="147">
        <v>123</v>
      </c>
      <c r="L104" s="148">
        <v>113</v>
      </c>
      <c r="M104" s="143">
        <v>67424369</v>
      </c>
      <c r="N104" s="144">
        <v>52</v>
      </c>
      <c r="O104" s="145">
        <v>44</v>
      </c>
      <c r="P104" s="146">
        <v>348563900</v>
      </c>
      <c r="Q104" s="147">
        <v>75</v>
      </c>
      <c r="R104" s="148">
        <v>66</v>
      </c>
      <c r="S104" s="143">
        <v>436130522</v>
      </c>
      <c r="T104" s="144">
        <v>129</v>
      </c>
      <c r="U104" s="145">
        <v>122</v>
      </c>
      <c r="V104" s="212">
        <v>16644383</v>
      </c>
      <c r="W104" s="147">
        <v>120</v>
      </c>
      <c r="X104" s="148">
        <v>118</v>
      </c>
      <c r="Y104" s="143">
        <v>63053</v>
      </c>
      <c r="Z104" s="144">
        <v>32</v>
      </c>
      <c r="AA104" s="145">
        <v>24</v>
      </c>
      <c r="AB104" s="146">
        <v>2926</v>
      </c>
      <c r="AC104" s="149">
        <v>361</v>
      </c>
      <c r="AD104" s="141">
        <v>0</v>
      </c>
      <c r="AE104" s="150">
        <v>100</v>
      </c>
      <c r="AF104" s="151">
        <v>0</v>
      </c>
    </row>
    <row r="105" spans="1:32" s="3" customFormat="1" ht="18.75" customHeight="1">
      <c r="A105" s="137">
        <v>103</v>
      </c>
      <c r="B105" s="188">
        <v>96</v>
      </c>
      <c r="C105" s="139" t="s">
        <v>1797</v>
      </c>
      <c r="D105" s="140" t="s">
        <v>3056</v>
      </c>
      <c r="E105" s="141" t="s">
        <v>3052</v>
      </c>
      <c r="F105" s="142">
        <v>94</v>
      </c>
      <c r="G105" s="143">
        <v>306577220</v>
      </c>
      <c r="H105" s="144">
        <v>119</v>
      </c>
      <c r="I105" s="145">
        <v>109</v>
      </c>
      <c r="J105" s="212">
        <v>312555117</v>
      </c>
      <c r="K105" s="147">
        <v>62</v>
      </c>
      <c r="L105" s="148">
        <v>53</v>
      </c>
      <c r="M105" s="143">
        <v>116972891</v>
      </c>
      <c r="N105" s="144">
        <v>38</v>
      </c>
      <c r="O105" s="145">
        <v>30</v>
      </c>
      <c r="P105" s="146">
        <v>428359890</v>
      </c>
      <c r="Q105" s="147">
        <v>61</v>
      </c>
      <c r="R105" s="148">
        <v>53</v>
      </c>
      <c r="S105" s="143">
        <v>527484937</v>
      </c>
      <c r="T105" s="144">
        <v>71</v>
      </c>
      <c r="U105" s="145">
        <v>65</v>
      </c>
      <c r="V105" s="212">
        <v>34583566</v>
      </c>
      <c r="W105" s="147">
        <v>41</v>
      </c>
      <c r="X105" s="148">
        <v>39</v>
      </c>
      <c r="Y105" s="143">
        <v>178655</v>
      </c>
      <c r="Z105" s="144">
        <v>125</v>
      </c>
      <c r="AA105" s="145">
        <v>114</v>
      </c>
      <c r="AB105" s="146">
        <v>1200</v>
      </c>
      <c r="AC105" s="149">
        <v>321</v>
      </c>
      <c r="AD105" s="141">
        <v>0</v>
      </c>
      <c r="AE105" s="150">
        <v>11.39</v>
      </c>
      <c r="AF105" s="151">
        <v>88.61</v>
      </c>
    </row>
    <row r="106" spans="1:32" s="3" customFormat="1" ht="18.75" customHeight="1">
      <c r="A106" s="32">
        <v>104</v>
      </c>
      <c r="B106" s="33">
        <v>95</v>
      </c>
      <c r="C106" s="34" t="s">
        <v>3089</v>
      </c>
      <c r="D106" s="35" t="s">
        <v>3051</v>
      </c>
      <c r="E106" s="45" t="s">
        <v>3052</v>
      </c>
      <c r="F106" s="47">
        <v>95</v>
      </c>
      <c r="G106" s="38">
        <v>304788062</v>
      </c>
      <c r="H106" s="39">
        <v>123</v>
      </c>
      <c r="I106" s="40">
        <v>113</v>
      </c>
      <c r="J106" s="94">
        <v>307035964</v>
      </c>
      <c r="K106" s="42">
        <v>317</v>
      </c>
      <c r="L106" s="43">
        <v>304</v>
      </c>
      <c r="M106" s="38">
        <v>22728569</v>
      </c>
      <c r="N106" s="39">
        <v>218</v>
      </c>
      <c r="O106" s="40">
        <v>209</v>
      </c>
      <c r="P106" s="41">
        <v>81128734</v>
      </c>
      <c r="Q106" s="42">
        <v>142</v>
      </c>
      <c r="R106" s="43">
        <v>133</v>
      </c>
      <c r="S106" s="38">
        <v>248523574</v>
      </c>
      <c r="T106" s="39">
        <v>405</v>
      </c>
      <c r="U106" s="40">
        <v>394</v>
      </c>
      <c r="V106" s="94">
        <v>70126</v>
      </c>
      <c r="W106" s="42">
        <v>137</v>
      </c>
      <c r="X106" s="43">
        <v>134</v>
      </c>
      <c r="Y106" s="38">
        <v>57211</v>
      </c>
      <c r="Z106" s="39">
        <v>365</v>
      </c>
      <c r="AA106" s="40">
        <v>351</v>
      </c>
      <c r="AB106" s="41">
        <v>312</v>
      </c>
      <c r="AC106" s="108">
        <v>371</v>
      </c>
      <c r="AD106" s="45">
        <v>0</v>
      </c>
      <c r="AE106" s="37">
        <v>100</v>
      </c>
      <c r="AF106" s="46">
        <v>0</v>
      </c>
    </row>
    <row r="107" spans="1:32" s="3" customFormat="1" ht="18.75" customHeight="1">
      <c r="A107" s="48">
        <v>105</v>
      </c>
      <c r="B107" s="49" t="s">
        <v>3052</v>
      </c>
      <c r="C107" s="50" t="s">
        <v>3068</v>
      </c>
      <c r="D107" s="51" t="s">
        <v>88</v>
      </c>
      <c r="E107" s="52" t="s">
        <v>3052</v>
      </c>
      <c r="F107" s="53">
        <v>96</v>
      </c>
      <c r="G107" s="54">
        <v>304721119</v>
      </c>
      <c r="H107" s="55">
        <v>102</v>
      </c>
      <c r="I107" s="56">
        <v>93</v>
      </c>
      <c r="J107" s="95">
        <v>364637130</v>
      </c>
      <c r="K107" s="58">
        <v>221</v>
      </c>
      <c r="L107" s="59">
        <v>208</v>
      </c>
      <c r="M107" s="54">
        <v>38147077</v>
      </c>
      <c r="N107" s="55">
        <v>278</v>
      </c>
      <c r="O107" s="56">
        <v>268</v>
      </c>
      <c r="P107" s="57">
        <v>59079062</v>
      </c>
      <c r="Q107" s="58">
        <v>152</v>
      </c>
      <c r="R107" s="59">
        <v>143</v>
      </c>
      <c r="S107" s="54">
        <v>237134057</v>
      </c>
      <c r="T107" s="55">
        <v>265</v>
      </c>
      <c r="U107" s="56">
        <v>254</v>
      </c>
      <c r="V107" s="95">
        <v>4231762</v>
      </c>
      <c r="W107" s="58">
        <v>37</v>
      </c>
      <c r="X107" s="59">
        <v>35</v>
      </c>
      <c r="Y107" s="54">
        <v>194849</v>
      </c>
      <c r="Z107" s="55">
        <v>84</v>
      </c>
      <c r="AA107" s="56">
        <v>74</v>
      </c>
      <c r="AB107" s="57">
        <v>1591</v>
      </c>
      <c r="AC107" s="109">
        <v>383</v>
      </c>
      <c r="AD107" s="52">
        <v>0</v>
      </c>
      <c r="AE107" s="60">
        <v>100</v>
      </c>
      <c r="AF107" s="61">
        <v>0</v>
      </c>
    </row>
    <row r="108" spans="1:32" s="3" customFormat="1" ht="18.75" customHeight="1">
      <c r="A108" s="18">
        <v>106</v>
      </c>
      <c r="B108" s="19">
        <v>116</v>
      </c>
      <c r="C108" s="20" t="s">
        <v>1555</v>
      </c>
      <c r="D108" s="21" t="s">
        <v>3113</v>
      </c>
      <c r="E108" s="22" t="s">
        <v>3052</v>
      </c>
      <c r="F108" s="23">
        <v>97</v>
      </c>
      <c r="G108" s="24">
        <v>303570678</v>
      </c>
      <c r="H108" s="25">
        <v>124</v>
      </c>
      <c r="I108" s="26">
        <v>114</v>
      </c>
      <c r="J108" s="93">
        <v>306997742</v>
      </c>
      <c r="K108" s="28">
        <v>59</v>
      </c>
      <c r="L108" s="29">
        <v>50</v>
      </c>
      <c r="M108" s="24">
        <v>118674089</v>
      </c>
      <c r="N108" s="25">
        <v>32</v>
      </c>
      <c r="O108" s="26">
        <v>25</v>
      </c>
      <c r="P108" s="27">
        <v>450515984</v>
      </c>
      <c r="Q108" s="28">
        <v>44</v>
      </c>
      <c r="R108" s="29">
        <v>36</v>
      </c>
      <c r="S108" s="24">
        <v>689798141</v>
      </c>
      <c r="T108" s="25">
        <v>26</v>
      </c>
      <c r="U108" s="26">
        <v>24</v>
      </c>
      <c r="V108" s="93">
        <v>84280572</v>
      </c>
      <c r="W108" s="28">
        <v>107</v>
      </c>
      <c r="X108" s="29">
        <v>105</v>
      </c>
      <c r="Y108" s="24">
        <v>68029</v>
      </c>
      <c r="Z108" s="25">
        <v>236</v>
      </c>
      <c r="AA108" s="26">
        <v>224</v>
      </c>
      <c r="AB108" s="27">
        <v>663</v>
      </c>
      <c r="AC108" s="107">
        <v>369</v>
      </c>
      <c r="AD108" s="22">
        <v>0</v>
      </c>
      <c r="AE108" s="30">
        <v>100</v>
      </c>
      <c r="AF108" s="31">
        <v>0</v>
      </c>
    </row>
    <row r="109" spans="1:32" s="3" customFormat="1" ht="18.75" customHeight="1">
      <c r="A109" s="32">
        <v>107</v>
      </c>
      <c r="B109" s="33">
        <v>94</v>
      </c>
      <c r="C109" s="34" t="s">
        <v>211</v>
      </c>
      <c r="D109" s="35" t="s">
        <v>889</v>
      </c>
      <c r="E109" s="45" t="s">
        <v>3052</v>
      </c>
      <c r="F109" s="47">
        <v>98</v>
      </c>
      <c r="G109" s="38">
        <v>295373623</v>
      </c>
      <c r="H109" s="39">
        <v>125</v>
      </c>
      <c r="I109" s="40">
        <v>115</v>
      </c>
      <c r="J109" s="94">
        <v>305658105</v>
      </c>
      <c r="K109" s="42">
        <v>479</v>
      </c>
      <c r="L109" s="43">
        <v>465</v>
      </c>
      <c r="M109" s="38">
        <v>2668913</v>
      </c>
      <c r="N109" s="39">
        <v>343</v>
      </c>
      <c r="O109" s="40">
        <v>330</v>
      </c>
      <c r="P109" s="41">
        <v>38827919</v>
      </c>
      <c r="Q109" s="42">
        <v>374</v>
      </c>
      <c r="R109" s="43">
        <v>360</v>
      </c>
      <c r="S109" s="38">
        <v>80360830</v>
      </c>
      <c r="T109" s="39">
        <v>332</v>
      </c>
      <c r="U109" s="40">
        <v>321</v>
      </c>
      <c r="V109" s="94">
        <v>1789900</v>
      </c>
      <c r="W109" s="42">
        <v>51</v>
      </c>
      <c r="X109" s="43">
        <v>49</v>
      </c>
      <c r="Y109" s="38">
        <v>138616</v>
      </c>
      <c r="Z109" s="39">
        <v>332</v>
      </c>
      <c r="AA109" s="40">
        <v>319</v>
      </c>
      <c r="AB109" s="41">
        <v>368</v>
      </c>
      <c r="AC109" s="108">
        <v>312</v>
      </c>
      <c r="AD109" s="45">
        <v>0</v>
      </c>
      <c r="AE109" s="37">
        <v>100</v>
      </c>
      <c r="AF109" s="46">
        <v>0</v>
      </c>
    </row>
    <row r="110" spans="1:32" s="3" customFormat="1" ht="18.75" customHeight="1">
      <c r="A110" s="32">
        <v>108</v>
      </c>
      <c r="B110" s="33">
        <v>98</v>
      </c>
      <c r="C110" s="34" t="s">
        <v>764</v>
      </c>
      <c r="D110" s="35" t="s">
        <v>3058</v>
      </c>
      <c r="E110" s="45" t="s">
        <v>3052</v>
      </c>
      <c r="F110" s="47">
        <v>99</v>
      </c>
      <c r="G110" s="38">
        <v>292000759</v>
      </c>
      <c r="H110" s="39">
        <v>121</v>
      </c>
      <c r="I110" s="40">
        <v>111</v>
      </c>
      <c r="J110" s="94">
        <v>309559319</v>
      </c>
      <c r="K110" s="42">
        <v>269</v>
      </c>
      <c r="L110" s="43">
        <v>256</v>
      </c>
      <c r="M110" s="38">
        <v>28788043</v>
      </c>
      <c r="N110" s="39">
        <v>307</v>
      </c>
      <c r="O110" s="40">
        <v>295</v>
      </c>
      <c r="P110" s="41">
        <v>48815828</v>
      </c>
      <c r="Q110" s="42">
        <v>90</v>
      </c>
      <c r="R110" s="43">
        <v>81</v>
      </c>
      <c r="S110" s="38">
        <v>384029745</v>
      </c>
      <c r="T110" s="39">
        <v>480</v>
      </c>
      <c r="U110" s="40">
        <v>468</v>
      </c>
      <c r="V110" s="94">
        <v>-22686323</v>
      </c>
      <c r="W110" s="42" t="s">
        <v>3052</v>
      </c>
      <c r="X110" s="43" t="s">
        <v>3052</v>
      </c>
      <c r="Y110" s="44" t="s">
        <v>3052</v>
      </c>
      <c r="Z110" s="39">
        <v>117</v>
      </c>
      <c r="AA110" s="40">
        <v>106</v>
      </c>
      <c r="AB110" s="41">
        <v>1261</v>
      </c>
      <c r="AC110" s="108">
        <v>400</v>
      </c>
      <c r="AD110" s="45">
        <v>0</v>
      </c>
      <c r="AE110" s="37">
        <v>100</v>
      </c>
      <c r="AF110" s="46">
        <v>0</v>
      </c>
    </row>
    <row r="111" spans="1:32" s="3" customFormat="1" ht="18.75" customHeight="1">
      <c r="A111" s="32">
        <v>109</v>
      </c>
      <c r="B111" s="33" t="s">
        <v>3052</v>
      </c>
      <c r="C111" s="34" t="s">
        <v>1017</v>
      </c>
      <c r="D111" s="35" t="s">
        <v>3051</v>
      </c>
      <c r="E111" s="45" t="s">
        <v>3052</v>
      </c>
      <c r="F111" s="47">
        <v>100</v>
      </c>
      <c r="G111" s="38">
        <v>290544976</v>
      </c>
      <c r="H111" s="39">
        <v>129</v>
      </c>
      <c r="I111" s="40">
        <v>119</v>
      </c>
      <c r="J111" s="94">
        <v>290544976</v>
      </c>
      <c r="K111" s="42" t="s">
        <v>3052</v>
      </c>
      <c r="L111" s="43" t="s">
        <v>3052</v>
      </c>
      <c r="M111" s="44" t="s">
        <v>3052</v>
      </c>
      <c r="N111" s="39" t="s">
        <v>3052</v>
      </c>
      <c r="O111" s="40" t="s">
        <v>3052</v>
      </c>
      <c r="P111" s="62" t="s">
        <v>3052</v>
      </c>
      <c r="Q111" s="42" t="s">
        <v>3052</v>
      </c>
      <c r="R111" s="43" t="s">
        <v>3052</v>
      </c>
      <c r="S111" s="44" t="s">
        <v>3052</v>
      </c>
      <c r="T111" s="39" t="s">
        <v>3052</v>
      </c>
      <c r="U111" s="40" t="s">
        <v>3052</v>
      </c>
      <c r="V111" s="62" t="s">
        <v>3052</v>
      </c>
      <c r="W111" s="42">
        <v>30</v>
      </c>
      <c r="X111" s="43">
        <v>28</v>
      </c>
      <c r="Y111" s="38">
        <v>215556</v>
      </c>
      <c r="Z111" s="39" t="s">
        <v>3052</v>
      </c>
      <c r="AA111" s="40" t="s">
        <v>3052</v>
      </c>
      <c r="AB111" s="62" t="s">
        <v>3052</v>
      </c>
      <c r="AC111" s="108">
        <v>383</v>
      </c>
      <c r="AD111" s="45">
        <v>0</v>
      </c>
      <c r="AE111" s="37">
        <v>0.17</v>
      </c>
      <c r="AF111" s="46">
        <v>99.83</v>
      </c>
    </row>
    <row r="112" spans="1:32" s="3" customFormat="1" ht="18.75" customHeight="1">
      <c r="A112" s="48">
        <v>110</v>
      </c>
      <c r="B112" s="49">
        <v>103</v>
      </c>
      <c r="C112" s="50" t="s">
        <v>329</v>
      </c>
      <c r="D112" s="51" t="s">
        <v>2187</v>
      </c>
      <c r="E112" s="52" t="s">
        <v>3052</v>
      </c>
      <c r="F112" s="53">
        <v>101</v>
      </c>
      <c r="G112" s="54">
        <v>288496253</v>
      </c>
      <c r="H112" s="55">
        <v>127</v>
      </c>
      <c r="I112" s="56">
        <v>117</v>
      </c>
      <c r="J112" s="95">
        <v>294261944</v>
      </c>
      <c r="K112" s="58">
        <v>247</v>
      </c>
      <c r="L112" s="59">
        <v>234</v>
      </c>
      <c r="M112" s="54">
        <v>32151001</v>
      </c>
      <c r="N112" s="55">
        <v>283</v>
      </c>
      <c r="O112" s="56">
        <v>273</v>
      </c>
      <c r="P112" s="57">
        <v>57298316</v>
      </c>
      <c r="Q112" s="58">
        <v>300</v>
      </c>
      <c r="R112" s="59">
        <v>289</v>
      </c>
      <c r="S112" s="54">
        <v>107817389</v>
      </c>
      <c r="T112" s="55">
        <v>152</v>
      </c>
      <c r="U112" s="56">
        <v>143</v>
      </c>
      <c r="V112" s="95">
        <v>13930381</v>
      </c>
      <c r="W112" s="58">
        <v>151</v>
      </c>
      <c r="X112" s="59">
        <v>148</v>
      </c>
      <c r="Y112" s="54">
        <v>52674</v>
      </c>
      <c r="Z112" s="55">
        <v>288</v>
      </c>
      <c r="AA112" s="56">
        <v>275</v>
      </c>
      <c r="AB112" s="57">
        <v>481</v>
      </c>
      <c r="AC112" s="109">
        <v>311</v>
      </c>
      <c r="AD112" s="52">
        <v>0</v>
      </c>
      <c r="AE112" s="60">
        <v>96</v>
      </c>
      <c r="AF112" s="61">
        <v>4</v>
      </c>
    </row>
    <row r="113" spans="1:32" s="3" customFormat="1" ht="18.75" customHeight="1">
      <c r="A113" s="18">
        <v>111</v>
      </c>
      <c r="B113" s="19">
        <v>88</v>
      </c>
      <c r="C113" s="20" t="s">
        <v>1591</v>
      </c>
      <c r="D113" s="21" t="s">
        <v>88</v>
      </c>
      <c r="E113" s="22" t="s">
        <v>3052</v>
      </c>
      <c r="F113" s="23">
        <v>102</v>
      </c>
      <c r="G113" s="24">
        <v>286715635</v>
      </c>
      <c r="H113" s="25">
        <v>107</v>
      </c>
      <c r="I113" s="26">
        <v>98</v>
      </c>
      <c r="J113" s="93">
        <v>335157487</v>
      </c>
      <c r="K113" s="28">
        <v>328</v>
      </c>
      <c r="L113" s="29">
        <v>315</v>
      </c>
      <c r="M113" s="24">
        <v>21667277</v>
      </c>
      <c r="N113" s="25">
        <v>94</v>
      </c>
      <c r="O113" s="26">
        <v>85</v>
      </c>
      <c r="P113" s="27">
        <v>195703094</v>
      </c>
      <c r="Q113" s="28">
        <v>72</v>
      </c>
      <c r="R113" s="29">
        <v>63</v>
      </c>
      <c r="S113" s="24">
        <v>457352502</v>
      </c>
      <c r="T113" s="25">
        <v>494</v>
      </c>
      <c r="U113" s="26">
        <v>481</v>
      </c>
      <c r="V113" s="93">
        <v>-55135997</v>
      </c>
      <c r="W113" s="28">
        <v>314</v>
      </c>
      <c r="X113" s="29">
        <v>311</v>
      </c>
      <c r="Y113" s="24">
        <v>14240</v>
      </c>
      <c r="Z113" s="25">
        <v>50</v>
      </c>
      <c r="AA113" s="26">
        <v>42</v>
      </c>
      <c r="AB113" s="27">
        <v>2013</v>
      </c>
      <c r="AC113" s="107">
        <v>321</v>
      </c>
      <c r="AD113" s="22">
        <v>0</v>
      </c>
      <c r="AE113" s="30">
        <v>100</v>
      </c>
      <c r="AF113" s="31">
        <v>0</v>
      </c>
    </row>
    <row r="114" spans="1:32" s="3" customFormat="1" ht="18.75" customHeight="1">
      <c r="A114" s="137">
        <v>112</v>
      </c>
      <c r="B114" s="138">
        <v>106</v>
      </c>
      <c r="C114" s="139" t="s">
        <v>767</v>
      </c>
      <c r="D114" s="140" t="s">
        <v>3056</v>
      </c>
      <c r="E114" s="141" t="s">
        <v>3052</v>
      </c>
      <c r="F114" s="142">
        <v>103</v>
      </c>
      <c r="G114" s="143">
        <v>279797087</v>
      </c>
      <c r="H114" s="144">
        <v>132</v>
      </c>
      <c r="I114" s="145">
        <v>122</v>
      </c>
      <c r="J114" s="212">
        <v>280012631</v>
      </c>
      <c r="K114" s="147">
        <v>14</v>
      </c>
      <c r="L114" s="148">
        <v>11</v>
      </c>
      <c r="M114" s="143">
        <v>828004971</v>
      </c>
      <c r="N114" s="144">
        <v>112</v>
      </c>
      <c r="O114" s="145">
        <v>103</v>
      </c>
      <c r="P114" s="146">
        <v>163529816</v>
      </c>
      <c r="Q114" s="147">
        <v>102</v>
      </c>
      <c r="R114" s="148">
        <v>93</v>
      </c>
      <c r="S114" s="143">
        <v>336838567</v>
      </c>
      <c r="T114" s="144">
        <v>474</v>
      </c>
      <c r="U114" s="145">
        <v>462</v>
      </c>
      <c r="V114" s="212">
        <v>-19013622</v>
      </c>
      <c r="W114" s="147">
        <v>61</v>
      </c>
      <c r="X114" s="148">
        <v>59</v>
      </c>
      <c r="Y114" s="143">
        <v>116100</v>
      </c>
      <c r="Z114" s="144">
        <v>313</v>
      </c>
      <c r="AA114" s="145">
        <v>300</v>
      </c>
      <c r="AB114" s="146">
        <v>408</v>
      </c>
      <c r="AC114" s="149">
        <v>314</v>
      </c>
      <c r="AD114" s="141">
        <v>0</v>
      </c>
      <c r="AE114" s="150">
        <v>0</v>
      </c>
      <c r="AF114" s="151">
        <v>100</v>
      </c>
    </row>
    <row r="115" spans="1:32" s="3" customFormat="1" ht="18.75" customHeight="1">
      <c r="A115" s="32">
        <v>113</v>
      </c>
      <c r="B115" s="33">
        <v>122</v>
      </c>
      <c r="C115" s="34" t="s">
        <v>3087</v>
      </c>
      <c r="D115" s="35" t="s">
        <v>1699</v>
      </c>
      <c r="E115" s="45" t="s">
        <v>3052</v>
      </c>
      <c r="F115" s="47">
        <v>104</v>
      </c>
      <c r="G115" s="38">
        <v>277406120</v>
      </c>
      <c r="H115" s="39">
        <v>135</v>
      </c>
      <c r="I115" s="40">
        <v>125</v>
      </c>
      <c r="J115" s="94">
        <v>277406120</v>
      </c>
      <c r="K115" s="42">
        <v>70</v>
      </c>
      <c r="L115" s="43">
        <v>61</v>
      </c>
      <c r="M115" s="38">
        <v>104560285</v>
      </c>
      <c r="N115" s="39">
        <v>134</v>
      </c>
      <c r="O115" s="40">
        <v>125</v>
      </c>
      <c r="P115" s="41">
        <v>141533428</v>
      </c>
      <c r="Q115" s="42">
        <v>210</v>
      </c>
      <c r="R115" s="43">
        <v>200</v>
      </c>
      <c r="S115" s="38">
        <v>169452281</v>
      </c>
      <c r="T115" s="39">
        <v>64</v>
      </c>
      <c r="U115" s="40">
        <v>59</v>
      </c>
      <c r="V115" s="94">
        <v>37552056</v>
      </c>
      <c r="W115" s="42">
        <v>58</v>
      </c>
      <c r="X115" s="43">
        <v>56</v>
      </c>
      <c r="Y115" s="38">
        <v>120932</v>
      </c>
      <c r="Z115" s="39">
        <v>101</v>
      </c>
      <c r="AA115" s="40">
        <v>91</v>
      </c>
      <c r="AB115" s="41">
        <v>1390</v>
      </c>
      <c r="AC115" s="108">
        <v>384</v>
      </c>
      <c r="AD115" s="45">
        <v>0</v>
      </c>
      <c r="AE115" s="37">
        <v>100</v>
      </c>
      <c r="AF115" s="46">
        <v>0</v>
      </c>
    </row>
    <row r="116" spans="1:32" s="3" customFormat="1" ht="18.75" customHeight="1">
      <c r="A116" s="137">
        <v>114</v>
      </c>
      <c r="B116" s="138">
        <v>123</v>
      </c>
      <c r="C116" s="139" t="s">
        <v>3086</v>
      </c>
      <c r="D116" s="140" t="s">
        <v>3056</v>
      </c>
      <c r="E116" s="141" t="s">
        <v>3052</v>
      </c>
      <c r="F116" s="142">
        <v>105</v>
      </c>
      <c r="G116" s="143">
        <v>276355234</v>
      </c>
      <c r="H116" s="144">
        <v>131</v>
      </c>
      <c r="I116" s="145">
        <v>121</v>
      </c>
      <c r="J116" s="212">
        <v>287065450</v>
      </c>
      <c r="K116" s="147">
        <v>113</v>
      </c>
      <c r="L116" s="148">
        <v>103</v>
      </c>
      <c r="M116" s="143">
        <v>70416848</v>
      </c>
      <c r="N116" s="144">
        <v>176</v>
      </c>
      <c r="O116" s="145">
        <v>167</v>
      </c>
      <c r="P116" s="146">
        <v>108092013</v>
      </c>
      <c r="Q116" s="147">
        <v>172</v>
      </c>
      <c r="R116" s="148">
        <v>163</v>
      </c>
      <c r="S116" s="143">
        <v>207961043</v>
      </c>
      <c r="T116" s="144">
        <v>60</v>
      </c>
      <c r="U116" s="145">
        <v>55</v>
      </c>
      <c r="V116" s="212">
        <v>42248930</v>
      </c>
      <c r="W116" s="147">
        <v>342</v>
      </c>
      <c r="X116" s="148">
        <v>339</v>
      </c>
      <c r="Y116" s="143">
        <v>11077</v>
      </c>
      <c r="Z116" s="144">
        <v>180</v>
      </c>
      <c r="AA116" s="145">
        <v>168</v>
      </c>
      <c r="AB116" s="146">
        <v>875</v>
      </c>
      <c r="AC116" s="149">
        <v>352</v>
      </c>
      <c r="AD116" s="141">
        <v>0</v>
      </c>
      <c r="AE116" s="150">
        <v>75</v>
      </c>
      <c r="AF116" s="151">
        <v>25</v>
      </c>
    </row>
    <row r="117" spans="1:32" s="3" customFormat="1" ht="18.75" customHeight="1">
      <c r="A117" s="48">
        <v>115</v>
      </c>
      <c r="B117" s="49">
        <v>206</v>
      </c>
      <c r="C117" s="50" t="s">
        <v>195</v>
      </c>
      <c r="D117" s="51" t="s">
        <v>3051</v>
      </c>
      <c r="E117" s="52" t="s">
        <v>3052</v>
      </c>
      <c r="F117" s="53">
        <v>106</v>
      </c>
      <c r="G117" s="54">
        <v>276245441</v>
      </c>
      <c r="H117" s="55">
        <v>133</v>
      </c>
      <c r="I117" s="56">
        <v>123</v>
      </c>
      <c r="J117" s="95">
        <v>278149678</v>
      </c>
      <c r="K117" s="58">
        <v>52</v>
      </c>
      <c r="L117" s="59">
        <v>43</v>
      </c>
      <c r="M117" s="54">
        <v>136886230</v>
      </c>
      <c r="N117" s="55">
        <v>29</v>
      </c>
      <c r="O117" s="56">
        <v>23</v>
      </c>
      <c r="P117" s="57">
        <v>477518971</v>
      </c>
      <c r="Q117" s="58">
        <v>52</v>
      </c>
      <c r="R117" s="59">
        <v>44</v>
      </c>
      <c r="S117" s="54">
        <v>584530835</v>
      </c>
      <c r="T117" s="55">
        <v>20</v>
      </c>
      <c r="U117" s="56">
        <v>18</v>
      </c>
      <c r="V117" s="95">
        <v>104150530</v>
      </c>
      <c r="W117" s="58">
        <v>124</v>
      </c>
      <c r="X117" s="59">
        <v>121</v>
      </c>
      <c r="Y117" s="54">
        <v>62189</v>
      </c>
      <c r="Z117" s="55">
        <v>312</v>
      </c>
      <c r="AA117" s="56">
        <v>299</v>
      </c>
      <c r="AB117" s="57">
        <v>411</v>
      </c>
      <c r="AC117" s="109">
        <v>369</v>
      </c>
      <c r="AD117" s="52">
        <v>0</v>
      </c>
      <c r="AE117" s="60">
        <v>100</v>
      </c>
      <c r="AF117" s="61">
        <v>0</v>
      </c>
    </row>
    <row r="118" spans="1:32" s="3" customFormat="1" ht="18.75" customHeight="1">
      <c r="A118" s="167">
        <v>116</v>
      </c>
      <c r="B118" s="168">
        <v>128</v>
      </c>
      <c r="C118" s="169" t="s">
        <v>185</v>
      </c>
      <c r="D118" s="170" t="s">
        <v>3056</v>
      </c>
      <c r="E118" s="171" t="s">
        <v>3052</v>
      </c>
      <c r="F118" s="172">
        <v>107</v>
      </c>
      <c r="G118" s="173">
        <v>272146137</v>
      </c>
      <c r="H118" s="174">
        <v>138</v>
      </c>
      <c r="I118" s="175">
        <v>128</v>
      </c>
      <c r="J118" s="214">
        <v>272543769</v>
      </c>
      <c r="K118" s="177">
        <v>79</v>
      </c>
      <c r="L118" s="178">
        <v>70</v>
      </c>
      <c r="M118" s="173">
        <v>91914368</v>
      </c>
      <c r="N118" s="174">
        <v>90</v>
      </c>
      <c r="O118" s="175">
        <v>81</v>
      </c>
      <c r="P118" s="176">
        <v>198668430</v>
      </c>
      <c r="Q118" s="177">
        <v>119</v>
      </c>
      <c r="R118" s="178">
        <v>110</v>
      </c>
      <c r="S118" s="173">
        <v>299502843</v>
      </c>
      <c r="T118" s="174">
        <v>117</v>
      </c>
      <c r="U118" s="175">
        <v>110</v>
      </c>
      <c r="V118" s="214">
        <v>19722613</v>
      </c>
      <c r="W118" s="177">
        <v>108</v>
      </c>
      <c r="X118" s="178">
        <v>106</v>
      </c>
      <c r="Y118" s="173">
        <v>67565</v>
      </c>
      <c r="Z118" s="174">
        <v>79</v>
      </c>
      <c r="AA118" s="175">
        <v>69</v>
      </c>
      <c r="AB118" s="176">
        <v>1637</v>
      </c>
      <c r="AC118" s="179">
        <v>384</v>
      </c>
      <c r="AD118" s="171">
        <v>0</v>
      </c>
      <c r="AE118" s="180">
        <v>100</v>
      </c>
      <c r="AF118" s="181">
        <v>0</v>
      </c>
    </row>
    <row r="119" spans="1:32" s="3" customFormat="1" ht="18.75" customHeight="1">
      <c r="A119" s="32">
        <v>117</v>
      </c>
      <c r="B119" s="33">
        <v>115</v>
      </c>
      <c r="C119" s="34" t="s">
        <v>3077</v>
      </c>
      <c r="D119" s="35" t="s">
        <v>3154</v>
      </c>
      <c r="E119" s="45" t="s">
        <v>3052</v>
      </c>
      <c r="F119" s="47">
        <v>108</v>
      </c>
      <c r="G119" s="38">
        <v>271536591</v>
      </c>
      <c r="H119" s="39">
        <v>139</v>
      </c>
      <c r="I119" s="40">
        <v>129</v>
      </c>
      <c r="J119" s="94">
        <v>271569928</v>
      </c>
      <c r="K119" s="42">
        <v>66</v>
      </c>
      <c r="L119" s="43">
        <v>57</v>
      </c>
      <c r="M119" s="38">
        <v>109948056</v>
      </c>
      <c r="N119" s="39">
        <v>148</v>
      </c>
      <c r="O119" s="40">
        <v>139</v>
      </c>
      <c r="P119" s="41">
        <v>130304725</v>
      </c>
      <c r="Q119" s="42">
        <v>205</v>
      </c>
      <c r="R119" s="43">
        <v>195</v>
      </c>
      <c r="S119" s="38">
        <v>173303274</v>
      </c>
      <c r="T119" s="39">
        <v>76</v>
      </c>
      <c r="U119" s="40">
        <v>70</v>
      </c>
      <c r="V119" s="94">
        <v>32099426</v>
      </c>
      <c r="W119" s="42">
        <v>285</v>
      </c>
      <c r="X119" s="43">
        <v>282</v>
      </c>
      <c r="Y119" s="38">
        <v>17703</v>
      </c>
      <c r="Z119" s="39">
        <v>38</v>
      </c>
      <c r="AA119" s="40">
        <v>30</v>
      </c>
      <c r="AB119" s="41">
        <v>2557</v>
      </c>
      <c r="AC119" s="108">
        <v>311</v>
      </c>
      <c r="AD119" s="45">
        <v>0</v>
      </c>
      <c r="AE119" s="37">
        <v>100</v>
      </c>
      <c r="AF119" s="46">
        <v>0</v>
      </c>
    </row>
    <row r="120" spans="1:32" s="3" customFormat="1" ht="18.75" customHeight="1">
      <c r="A120" s="32">
        <v>118</v>
      </c>
      <c r="B120" s="67">
        <v>149</v>
      </c>
      <c r="C120" s="34" t="s">
        <v>2275</v>
      </c>
      <c r="D120" s="35" t="s">
        <v>2650</v>
      </c>
      <c r="E120" s="45" t="s">
        <v>3052</v>
      </c>
      <c r="F120" s="47">
        <v>109</v>
      </c>
      <c r="G120" s="38">
        <v>268875121</v>
      </c>
      <c r="H120" s="39">
        <v>140</v>
      </c>
      <c r="I120" s="40">
        <v>130</v>
      </c>
      <c r="J120" s="94">
        <v>268875121</v>
      </c>
      <c r="K120" s="42">
        <v>472</v>
      </c>
      <c r="L120" s="43">
        <v>458</v>
      </c>
      <c r="M120" s="38">
        <v>3582711</v>
      </c>
      <c r="N120" s="39">
        <v>485</v>
      </c>
      <c r="O120" s="40">
        <v>470</v>
      </c>
      <c r="P120" s="41">
        <v>3184884</v>
      </c>
      <c r="Q120" s="42">
        <v>487</v>
      </c>
      <c r="R120" s="43">
        <v>472</v>
      </c>
      <c r="S120" s="38">
        <v>31509963</v>
      </c>
      <c r="T120" s="39">
        <v>354</v>
      </c>
      <c r="U120" s="40">
        <v>343</v>
      </c>
      <c r="V120" s="94">
        <v>1190233</v>
      </c>
      <c r="W120" s="42" t="s">
        <v>3052</v>
      </c>
      <c r="X120" s="43" t="s">
        <v>3052</v>
      </c>
      <c r="Y120" s="44" t="s">
        <v>3052</v>
      </c>
      <c r="Z120" s="39">
        <v>432</v>
      </c>
      <c r="AA120" s="40">
        <v>418</v>
      </c>
      <c r="AB120" s="41">
        <v>172</v>
      </c>
      <c r="AC120" s="108">
        <v>312</v>
      </c>
      <c r="AD120" s="45">
        <v>0</v>
      </c>
      <c r="AE120" s="37">
        <v>100</v>
      </c>
      <c r="AF120" s="46">
        <v>0</v>
      </c>
    </row>
    <row r="121" spans="1:32" s="3" customFormat="1" ht="18.75" customHeight="1">
      <c r="A121" s="32">
        <v>119</v>
      </c>
      <c r="B121" s="67">
        <v>127</v>
      </c>
      <c r="C121" s="34" t="s">
        <v>1623</v>
      </c>
      <c r="D121" s="35" t="s">
        <v>3051</v>
      </c>
      <c r="E121" s="45" t="s">
        <v>3052</v>
      </c>
      <c r="F121" s="47">
        <v>110</v>
      </c>
      <c r="G121" s="38">
        <v>267003498</v>
      </c>
      <c r="H121" s="39">
        <v>143</v>
      </c>
      <c r="I121" s="40">
        <v>133</v>
      </c>
      <c r="J121" s="94">
        <v>267003498</v>
      </c>
      <c r="K121" s="42">
        <v>233</v>
      </c>
      <c r="L121" s="43">
        <v>220</v>
      </c>
      <c r="M121" s="38">
        <v>35327263</v>
      </c>
      <c r="N121" s="39">
        <v>244</v>
      </c>
      <c r="O121" s="40">
        <v>235</v>
      </c>
      <c r="P121" s="41">
        <v>71809358</v>
      </c>
      <c r="Q121" s="42">
        <v>320</v>
      </c>
      <c r="R121" s="43">
        <v>308</v>
      </c>
      <c r="S121" s="38">
        <v>101129860</v>
      </c>
      <c r="T121" s="39">
        <v>143</v>
      </c>
      <c r="U121" s="40">
        <v>134</v>
      </c>
      <c r="V121" s="94">
        <v>15049413</v>
      </c>
      <c r="W121" s="42">
        <v>74</v>
      </c>
      <c r="X121" s="43">
        <v>72</v>
      </c>
      <c r="Y121" s="38">
        <v>91665</v>
      </c>
      <c r="Z121" s="39">
        <v>173</v>
      </c>
      <c r="AA121" s="40">
        <v>161</v>
      </c>
      <c r="AB121" s="41">
        <v>896</v>
      </c>
      <c r="AC121" s="108">
        <v>384</v>
      </c>
      <c r="AD121" s="45">
        <v>0</v>
      </c>
      <c r="AE121" s="37">
        <v>0</v>
      </c>
      <c r="AF121" s="46">
        <v>100</v>
      </c>
    </row>
    <row r="122" spans="1:32" s="3" customFormat="1" ht="18.75" customHeight="1">
      <c r="A122" s="48">
        <v>120</v>
      </c>
      <c r="B122" s="49">
        <v>133</v>
      </c>
      <c r="C122" s="50" t="s">
        <v>3088</v>
      </c>
      <c r="D122" s="51" t="s">
        <v>3051</v>
      </c>
      <c r="E122" s="52" t="s">
        <v>3052</v>
      </c>
      <c r="F122" s="53">
        <v>111</v>
      </c>
      <c r="G122" s="54">
        <v>266444304</v>
      </c>
      <c r="H122" s="55">
        <v>134</v>
      </c>
      <c r="I122" s="56">
        <v>124</v>
      </c>
      <c r="J122" s="95">
        <v>278149366</v>
      </c>
      <c r="K122" s="58">
        <v>73</v>
      </c>
      <c r="L122" s="59">
        <v>64</v>
      </c>
      <c r="M122" s="54">
        <v>99388953</v>
      </c>
      <c r="N122" s="55">
        <v>111</v>
      </c>
      <c r="O122" s="56">
        <v>102</v>
      </c>
      <c r="P122" s="57">
        <v>164156227</v>
      </c>
      <c r="Q122" s="58">
        <v>143</v>
      </c>
      <c r="R122" s="59">
        <v>134</v>
      </c>
      <c r="S122" s="54">
        <v>248271954</v>
      </c>
      <c r="T122" s="55">
        <v>66</v>
      </c>
      <c r="U122" s="56">
        <v>61</v>
      </c>
      <c r="V122" s="95">
        <v>37213967</v>
      </c>
      <c r="W122" s="58">
        <v>109</v>
      </c>
      <c r="X122" s="59">
        <v>107</v>
      </c>
      <c r="Y122" s="54">
        <v>67131</v>
      </c>
      <c r="Z122" s="55">
        <v>69</v>
      </c>
      <c r="AA122" s="56">
        <v>59</v>
      </c>
      <c r="AB122" s="57">
        <v>1733</v>
      </c>
      <c r="AC122" s="109">
        <v>311</v>
      </c>
      <c r="AD122" s="52">
        <v>0</v>
      </c>
      <c r="AE122" s="60">
        <v>4.6399999999999997</v>
      </c>
      <c r="AF122" s="61">
        <v>95.36</v>
      </c>
    </row>
    <row r="123" spans="1:32" s="3" customFormat="1" ht="18.75" customHeight="1">
      <c r="A123" s="167">
        <v>121</v>
      </c>
      <c r="B123" s="168">
        <v>111</v>
      </c>
      <c r="C123" s="169" t="s">
        <v>2181</v>
      </c>
      <c r="D123" s="170" t="s">
        <v>3056</v>
      </c>
      <c r="E123" s="171" t="s">
        <v>3052</v>
      </c>
      <c r="F123" s="172">
        <v>112</v>
      </c>
      <c r="G123" s="173">
        <v>266333534</v>
      </c>
      <c r="H123" s="174">
        <v>130</v>
      </c>
      <c r="I123" s="175">
        <v>120</v>
      </c>
      <c r="J123" s="214">
        <v>289203863</v>
      </c>
      <c r="K123" s="177">
        <v>112</v>
      </c>
      <c r="L123" s="178">
        <v>102</v>
      </c>
      <c r="M123" s="173">
        <v>71402642</v>
      </c>
      <c r="N123" s="174">
        <v>210</v>
      </c>
      <c r="O123" s="175">
        <v>201</v>
      </c>
      <c r="P123" s="176">
        <v>84114861</v>
      </c>
      <c r="Q123" s="177">
        <v>189</v>
      </c>
      <c r="R123" s="178">
        <v>180</v>
      </c>
      <c r="S123" s="173">
        <v>190134881</v>
      </c>
      <c r="T123" s="174">
        <v>155</v>
      </c>
      <c r="U123" s="175">
        <v>146</v>
      </c>
      <c r="V123" s="214">
        <v>13541796</v>
      </c>
      <c r="W123" s="177">
        <v>91</v>
      </c>
      <c r="X123" s="178">
        <v>89</v>
      </c>
      <c r="Y123" s="173">
        <v>78043</v>
      </c>
      <c r="Z123" s="174">
        <v>168</v>
      </c>
      <c r="AA123" s="175">
        <v>156</v>
      </c>
      <c r="AB123" s="176">
        <v>924</v>
      </c>
      <c r="AC123" s="179">
        <v>384</v>
      </c>
      <c r="AD123" s="171">
        <v>0</v>
      </c>
      <c r="AE123" s="180">
        <v>100</v>
      </c>
      <c r="AF123" s="181">
        <v>0</v>
      </c>
    </row>
    <row r="124" spans="1:32" s="3" customFormat="1" ht="18.75" customHeight="1">
      <c r="A124" s="137">
        <v>122</v>
      </c>
      <c r="B124" s="138">
        <v>130</v>
      </c>
      <c r="C124" s="139" t="s">
        <v>1556</v>
      </c>
      <c r="D124" s="140" t="s">
        <v>3056</v>
      </c>
      <c r="E124" s="141" t="s">
        <v>3052</v>
      </c>
      <c r="F124" s="142">
        <v>113</v>
      </c>
      <c r="G124" s="143">
        <v>265714926</v>
      </c>
      <c r="H124" s="144">
        <v>110</v>
      </c>
      <c r="I124" s="145">
        <v>101</v>
      </c>
      <c r="J124" s="212">
        <v>328880201</v>
      </c>
      <c r="K124" s="147">
        <v>104</v>
      </c>
      <c r="L124" s="148">
        <v>95</v>
      </c>
      <c r="M124" s="143">
        <v>74719055</v>
      </c>
      <c r="N124" s="144">
        <v>77</v>
      </c>
      <c r="O124" s="145">
        <v>68</v>
      </c>
      <c r="P124" s="146">
        <v>232904619</v>
      </c>
      <c r="Q124" s="147">
        <v>108</v>
      </c>
      <c r="R124" s="148">
        <v>99</v>
      </c>
      <c r="S124" s="143">
        <v>325415518</v>
      </c>
      <c r="T124" s="144">
        <v>107</v>
      </c>
      <c r="U124" s="145">
        <v>100</v>
      </c>
      <c r="V124" s="212">
        <v>21812070</v>
      </c>
      <c r="W124" s="147">
        <v>60</v>
      </c>
      <c r="X124" s="148">
        <v>58</v>
      </c>
      <c r="Y124" s="143">
        <v>117019</v>
      </c>
      <c r="Z124" s="144">
        <v>171</v>
      </c>
      <c r="AA124" s="145">
        <v>159</v>
      </c>
      <c r="AB124" s="146">
        <v>905</v>
      </c>
      <c r="AC124" s="149">
        <v>351</v>
      </c>
      <c r="AD124" s="141">
        <v>0</v>
      </c>
      <c r="AE124" s="150">
        <v>100</v>
      </c>
      <c r="AF124" s="151">
        <v>0</v>
      </c>
    </row>
    <row r="125" spans="1:32" s="3" customFormat="1" ht="18.75" customHeight="1">
      <c r="A125" s="137">
        <v>123</v>
      </c>
      <c r="B125" s="138">
        <v>121</v>
      </c>
      <c r="C125" s="139" t="s">
        <v>3081</v>
      </c>
      <c r="D125" s="140" t="s">
        <v>3056</v>
      </c>
      <c r="E125" s="141" t="s">
        <v>3052</v>
      </c>
      <c r="F125" s="142">
        <v>114</v>
      </c>
      <c r="G125" s="143">
        <v>265347390</v>
      </c>
      <c r="H125" s="144">
        <v>128</v>
      </c>
      <c r="I125" s="145">
        <v>118</v>
      </c>
      <c r="J125" s="212">
        <v>293263840</v>
      </c>
      <c r="K125" s="147">
        <v>75</v>
      </c>
      <c r="L125" s="148">
        <v>66</v>
      </c>
      <c r="M125" s="143">
        <v>95223005</v>
      </c>
      <c r="N125" s="144">
        <v>322</v>
      </c>
      <c r="O125" s="145">
        <v>309</v>
      </c>
      <c r="P125" s="146">
        <v>45515675</v>
      </c>
      <c r="Q125" s="147">
        <v>101</v>
      </c>
      <c r="R125" s="148">
        <v>92</v>
      </c>
      <c r="S125" s="143">
        <v>339433001</v>
      </c>
      <c r="T125" s="144">
        <v>114</v>
      </c>
      <c r="U125" s="145">
        <v>107</v>
      </c>
      <c r="V125" s="212">
        <v>20041439</v>
      </c>
      <c r="W125" s="147" t="s">
        <v>3052</v>
      </c>
      <c r="X125" s="148" t="s">
        <v>3052</v>
      </c>
      <c r="Y125" s="186" t="s">
        <v>3052</v>
      </c>
      <c r="Z125" s="144">
        <v>151</v>
      </c>
      <c r="AA125" s="145">
        <v>140</v>
      </c>
      <c r="AB125" s="146">
        <v>1026</v>
      </c>
      <c r="AC125" s="149">
        <v>342</v>
      </c>
      <c r="AD125" s="141">
        <v>0</v>
      </c>
      <c r="AE125" s="150">
        <v>100</v>
      </c>
      <c r="AF125" s="151">
        <v>0</v>
      </c>
    </row>
    <row r="126" spans="1:32" s="3" customFormat="1" ht="18.75" customHeight="1">
      <c r="A126" s="32">
        <v>124</v>
      </c>
      <c r="B126" s="33">
        <v>146</v>
      </c>
      <c r="C126" s="34" t="s">
        <v>1903</v>
      </c>
      <c r="D126" s="35" t="s">
        <v>1061</v>
      </c>
      <c r="E126" s="45" t="s">
        <v>3052</v>
      </c>
      <c r="F126" s="47">
        <v>115</v>
      </c>
      <c r="G126" s="38">
        <v>263016007</v>
      </c>
      <c r="H126" s="39">
        <v>145</v>
      </c>
      <c r="I126" s="40">
        <v>135</v>
      </c>
      <c r="J126" s="94">
        <v>264953705</v>
      </c>
      <c r="K126" s="42">
        <v>274</v>
      </c>
      <c r="L126" s="43">
        <v>261</v>
      </c>
      <c r="M126" s="38">
        <v>27904212</v>
      </c>
      <c r="N126" s="39">
        <v>198</v>
      </c>
      <c r="O126" s="40">
        <v>189</v>
      </c>
      <c r="P126" s="41">
        <v>90180685</v>
      </c>
      <c r="Q126" s="42">
        <v>185</v>
      </c>
      <c r="R126" s="43">
        <v>176</v>
      </c>
      <c r="S126" s="38">
        <v>193008173</v>
      </c>
      <c r="T126" s="39">
        <v>168</v>
      </c>
      <c r="U126" s="40">
        <v>159</v>
      </c>
      <c r="V126" s="94">
        <v>12160891</v>
      </c>
      <c r="W126" s="42">
        <v>140</v>
      </c>
      <c r="X126" s="43">
        <v>137</v>
      </c>
      <c r="Y126" s="38">
        <v>56042</v>
      </c>
      <c r="Z126" s="39">
        <v>336</v>
      </c>
      <c r="AA126" s="40">
        <v>323</v>
      </c>
      <c r="AB126" s="41">
        <v>362</v>
      </c>
      <c r="AC126" s="108">
        <v>383</v>
      </c>
      <c r="AD126" s="45">
        <v>0</v>
      </c>
      <c r="AE126" s="37">
        <v>16.3</v>
      </c>
      <c r="AF126" s="46">
        <v>83.7</v>
      </c>
    </row>
    <row r="127" spans="1:32" s="3" customFormat="1" ht="18.75" customHeight="1">
      <c r="A127" s="71">
        <v>125</v>
      </c>
      <c r="B127" s="72">
        <v>118</v>
      </c>
      <c r="C127" s="73" t="s">
        <v>2175</v>
      </c>
      <c r="D127" s="74" t="s">
        <v>3058</v>
      </c>
      <c r="E127" s="75" t="s">
        <v>3052</v>
      </c>
      <c r="F127" s="76">
        <v>116</v>
      </c>
      <c r="G127" s="77">
        <v>262804324</v>
      </c>
      <c r="H127" s="78">
        <v>146</v>
      </c>
      <c r="I127" s="79">
        <v>136</v>
      </c>
      <c r="J127" s="96">
        <v>263360756</v>
      </c>
      <c r="K127" s="81">
        <v>191</v>
      </c>
      <c r="L127" s="82">
        <v>178</v>
      </c>
      <c r="M127" s="77">
        <v>44542000</v>
      </c>
      <c r="N127" s="78">
        <v>181</v>
      </c>
      <c r="O127" s="79">
        <v>172</v>
      </c>
      <c r="P127" s="80">
        <v>105204677</v>
      </c>
      <c r="Q127" s="81">
        <v>274</v>
      </c>
      <c r="R127" s="82">
        <v>264</v>
      </c>
      <c r="S127" s="77">
        <v>123847113</v>
      </c>
      <c r="T127" s="78">
        <v>130</v>
      </c>
      <c r="U127" s="79">
        <v>123</v>
      </c>
      <c r="V127" s="96">
        <v>16373193</v>
      </c>
      <c r="W127" s="81">
        <v>113</v>
      </c>
      <c r="X127" s="82">
        <v>111</v>
      </c>
      <c r="Y127" s="77">
        <v>65859</v>
      </c>
      <c r="Z127" s="78">
        <v>247</v>
      </c>
      <c r="AA127" s="79">
        <v>235</v>
      </c>
      <c r="AB127" s="80">
        <v>607</v>
      </c>
      <c r="AC127" s="110">
        <v>371</v>
      </c>
      <c r="AD127" s="75">
        <v>0</v>
      </c>
      <c r="AE127" s="83">
        <v>60</v>
      </c>
      <c r="AF127" s="84">
        <v>40</v>
      </c>
    </row>
    <row r="128" spans="1:32" s="3" customFormat="1" ht="18.75" customHeight="1">
      <c r="A128" s="18">
        <v>126</v>
      </c>
      <c r="B128" s="19">
        <v>167</v>
      </c>
      <c r="C128" s="20" t="s">
        <v>1683</v>
      </c>
      <c r="D128" s="21" t="s">
        <v>3150</v>
      </c>
      <c r="E128" s="22" t="s">
        <v>3052</v>
      </c>
      <c r="F128" s="23">
        <v>117</v>
      </c>
      <c r="G128" s="24">
        <v>262176217</v>
      </c>
      <c r="H128" s="25">
        <v>60</v>
      </c>
      <c r="I128" s="26">
        <v>53</v>
      </c>
      <c r="J128" s="93">
        <v>549910913</v>
      </c>
      <c r="K128" s="28">
        <v>325</v>
      </c>
      <c r="L128" s="29">
        <v>312</v>
      </c>
      <c r="M128" s="24">
        <v>22002029</v>
      </c>
      <c r="N128" s="25">
        <v>85</v>
      </c>
      <c r="O128" s="26">
        <v>76</v>
      </c>
      <c r="P128" s="27">
        <v>208745948</v>
      </c>
      <c r="Q128" s="28">
        <v>166</v>
      </c>
      <c r="R128" s="29">
        <v>157</v>
      </c>
      <c r="S128" s="24">
        <v>212172053</v>
      </c>
      <c r="T128" s="25">
        <v>287</v>
      </c>
      <c r="U128" s="26">
        <v>276</v>
      </c>
      <c r="V128" s="93">
        <v>3292157</v>
      </c>
      <c r="W128" s="28" t="s">
        <v>3052</v>
      </c>
      <c r="X128" s="29" t="s">
        <v>3052</v>
      </c>
      <c r="Y128" s="64" t="s">
        <v>3052</v>
      </c>
      <c r="Z128" s="25">
        <v>134</v>
      </c>
      <c r="AA128" s="26">
        <v>123</v>
      </c>
      <c r="AB128" s="27">
        <v>1130</v>
      </c>
      <c r="AC128" s="107">
        <v>311</v>
      </c>
      <c r="AD128" s="22">
        <v>0</v>
      </c>
      <c r="AE128" s="30">
        <v>100</v>
      </c>
      <c r="AF128" s="31">
        <v>0</v>
      </c>
    </row>
    <row r="129" spans="1:32" s="3" customFormat="1" ht="18.75" customHeight="1">
      <c r="A129" s="32">
        <v>127</v>
      </c>
      <c r="B129" s="33">
        <v>109</v>
      </c>
      <c r="C129" s="34" t="s">
        <v>3079</v>
      </c>
      <c r="D129" s="35" t="s">
        <v>1061</v>
      </c>
      <c r="E129" s="36" t="s">
        <v>3052</v>
      </c>
      <c r="F129" s="37">
        <v>118</v>
      </c>
      <c r="G129" s="38">
        <v>257733416</v>
      </c>
      <c r="H129" s="39">
        <v>141</v>
      </c>
      <c r="I129" s="40">
        <v>131</v>
      </c>
      <c r="J129" s="94">
        <v>268418167</v>
      </c>
      <c r="K129" s="42">
        <v>228</v>
      </c>
      <c r="L129" s="43">
        <v>215</v>
      </c>
      <c r="M129" s="38">
        <v>35831854</v>
      </c>
      <c r="N129" s="39">
        <v>414</v>
      </c>
      <c r="O129" s="40">
        <v>399</v>
      </c>
      <c r="P129" s="41">
        <v>22674730</v>
      </c>
      <c r="Q129" s="42">
        <v>378</v>
      </c>
      <c r="R129" s="43">
        <v>364</v>
      </c>
      <c r="S129" s="38">
        <v>79349989</v>
      </c>
      <c r="T129" s="39">
        <v>208</v>
      </c>
      <c r="U129" s="40">
        <v>197</v>
      </c>
      <c r="V129" s="94">
        <v>7661597</v>
      </c>
      <c r="W129" s="42">
        <v>196</v>
      </c>
      <c r="X129" s="43">
        <v>193</v>
      </c>
      <c r="Y129" s="38">
        <v>38233</v>
      </c>
      <c r="Z129" s="39">
        <v>189</v>
      </c>
      <c r="AA129" s="40">
        <v>177</v>
      </c>
      <c r="AB129" s="41">
        <v>819</v>
      </c>
      <c r="AC129" s="108">
        <v>384</v>
      </c>
      <c r="AD129" s="45">
        <v>0</v>
      </c>
      <c r="AE129" s="37">
        <v>50</v>
      </c>
      <c r="AF129" s="46">
        <v>50</v>
      </c>
    </row>
    <row r="130" spans="1:32" s="3" customFormat="1" ht="18.75" customHeight="1">
      <c r="A130" s="137">
        <v>128</v>
      </c>
      <c r="B130" s="138">
        <v>131</v>
      </c>
      <c r="C130" s="139" t="s">
        <v>2176</v>
      </c>
      <c r="D130" s="140" t="s">
        <v>3056</v>
      </c>
      <c r="E130" s="141" t="s">
        <v>3052</v>
      </c>
      <c r="F130" s="142">
        <v>119</v>
      </c>
      <c r="G130" s="143">
        <v>256191797</v>
      </c>
      <c r="H130" s="144">
        <v>147</v>
      </c>
      <c r="I130" s="145">
        <v>137</v>
      </c>
      <c r="J130" s="212">
        <v>262242910</v>
      </c>
      <c r="K130" s="147">
        <v>391</v>
      </c>
      <c r="L130" s="148">
        <v>378</v>
      </c>
      <c r="M130" s="143">
        <v>14855129</v>
      </c>
      <c r="N130" s="144">
        <v>358</v>
      </c>
      <c r="O130" s="145">
        <v>343</v>
      </c>
      <c r="P130" s="146">
        <v>36662941</v>
      </c>
      <c r="Q130" s="147">
        <v>179</v>
      </c>
      <c r="R130" s="148">
        <v>170</v>
      </c>
      <c r="S130" s="143">
        <v>200487005</v>
      </c>
      <c r="T130" s="144">
        <v>222</v>
      </c>
      <c r="U130" s="145">
        <v>211</v>
      </c>
      <c r="V130" s="212">
        <v>6639533</v>
      </c>
      <c r="W130" s="147">
        <v>159</v>
      </c>
      <c r="X130" s="148">
        <v>156</v>
      </c>
      <c r="Y130" s="143">
        <v>50912</v>
      </c>
      <c r="Z130" s="144">
        <v>391</v>
      </c>
      <c r="AA130" s="145">
        <v>377</v>
      </c>
      <c r="AB130" s="146">
        <v>270</v>
      </c>
      <c r="AC130" s="149">
        <v>311</v>
      </c>
      <c r="AD130" s="141">
        <v>0</v>
      </c>
      <c r="AE130" s="150">
        <v>100</v>
      </c>
      <c r="AF130" s="151">
        <v>0</v>
      </c>
    </row>
    <row r="131" spans="1:32" s="3" customFormat="1" ht="18.75" customHeight="1">
      <c r="A131" s="32">
        <v>129</v>
      </c>
      <c r="B131" s="33">
        <v>158</v>
      </c>
      <c r="C131" s="34" t="s">
        <v>299</v>
      </c>
      <c r="D131" s="35" t="s">
        <v>1056</v>
      </c>
      <c r="E131" s="45" t="s">
        <v>3052</v>
      </c>
      <c r="F131" s="47">
        <v>120</v>
      </c>
      <c r="G131" s="38">
        <v>255745103</v>
      </c>
      <c r="H131" s="39">
        <v>122</v>
      </c>
      <c r="I131" s="40">
        <v>112</v>
      </c>
      <c r="J131" s="94">
        <v>307106883</v>
      </c>
      <c r="K131" s="42">
        <v>421</v>
      </c>
      <c r="L131" s="43">
        <v>407</v>
      </c>
      <c r="M131" s="38">
        <v>10929454</v>
      </c>
      <c r="N131" s="39">
        <v>398</v>
      </c>
      <c r="O131" s="40">
        <v>383</v>
      </c>
      <c r="P131" s="41">
        <v>27144489</v>
      </c>
      <c r="Q131" s="42">
        <v>397</v>
      </c>
      <c r="R131" s="43">
        <v>383</v>
      </c>
      <c r="S131" s="38">
        <v>70475181</v>
      </c>
      <c r="T131" s="39">
        <v>338</v>
      </c>
      <c r="U131" s="40">
        <v>327</v>
      </c>
      <c r="V131" s="94">
        <v>1689936</v>
      </c>
      <c r="W131" s="42">
        <v>97</v>
      </c>
      <c r="X131" s="43">
        <v>95</v>
      </c>
      <c r="Y131" s="38">
        <v>72160</v>
      </c>
      <c r="Z131" s="39">
        <v>441</v>
      </c>
      <c r="AA131" s="40">
        <v>427</v>
      </c>
      <c r="AB131" s="41">
        <v>157</v>
      </c>
      <c r="AC131" s="108">
        <v>371</v>
      </c>
      <c r="AD131" s="45">
        <v>0</v>
      </c>
      <c r="AE131" s="37">
        <v>100</v>
      </c>
      <c r="AF131" s="46">
        <v>0</v>
      </c>
    </row>
    <row r="132" spans="1:32" s="3" customFormat="1" ht="18.75" customHeight="1">
      <c r="A132" s="48">
        <v>130</v>
      </c>
      <c r="B132" s="49">
        <v>134</v>
      </c>
      <c r="C132" s="50" t="s">
        <v>2180</v>
      </c>
      <c r="D132" s="51" t="s">
        <v>3051</v>
      </c>
      <c r="E132" s="52" t="s">
        <v>3052</v>
      </c>
      <c r="F132" s="53">
        <v>121</v>
      </c>
      <c r="G132" s="54">
        <v>254162735</v>
      </c>
      <c r="H132" s="55">
        <v>126</v>
      </c>
      <c r="I132" s="56">
        <v>116</v>
      </c>
      <c r="J132" s="95">
        <v>295802351</v>
      </c>
      <c r="K132" s="58">
        <v>172</v>
      </c>
      <c r="L132" s="59">
        <v>160</v>
      </c>
      <c r="M132" s="54">
        <v>50400519</v>
      </c>
      <c r="N132" s="55">
        <v>57</v>
      </c>
      <c r="O132" s="56">
        <v>48</v>
      </c>
      <c r="P132" s="57">
        <v>307206003</v>
      </c>
      <c r="Q132" s="58">
        <v>63</v>
      </c>
      <c r="R132" s="59">
        <v>55</v>
      </c>
      <c r="S132" s="54">
        <v>515227621</v>
      </c>
      <c r="T132" s="55">
        <v>482</v>
      </c>
      <c r="U132" s="56">
        <v>470</v>
      </c>
      <c r="V132" s="95">
        <v>-24233807</v>
      </c>
      <c r="W132" s="58" t="s">
        <v>3052</v>
      </c>
      <c r="X132" s="59" t="s">
        <v>3052</v>
      </c>
      <c r="Y132" s="65" t="s">
        <v>3052</v>
      </c>
      <c r="Z132" s="55">
        <v>460</v>
      </c>
      <c r="AA132" s="56">
        <v>446</v>
      </c>
      <c r="AB132" s="57">
        <v>127</v>
      </c>
      <c r="AC132" s="109">
        <v>400</v>
      </c>
      <c r="AD132" s="52">
        <v>0</v>
      </c>
      <c r="AE132" s="60">
        <v>100</v>
      </c>
      <c r="AF132" s="61">
        <v>0</v>
      </c>
    </row>
    <row r="133" spans="1:32" s="3" customFormat="1" ht="18.75" customHeight="1">
      <c r="A133" s="167">
        <v>131</v>
      </c>
      <c r="B133" s="168">
        <v>117</v>
      </c>
      <c r="C133" s="169" t="s">
        <v>1551</v>
      </c>
      <c r="D133" s="170" t="s">
        <v>3056</v>
      </c>
      <c r="E133" s="171" t="s">
        <v>3052</v>
      </c>
      <c r="F133" s="172">
        <v>122</v>
      </c>
      <c r="G133" s="173">
        <v>254109504</v>
      </c>
      <c r="H133" s="174">
        <v>99</v>
      </c>
      <c r="I133" s="175">
        <v>90</v>
      </c>
      <c r="J133" s="214">
        <v>377761098</v>
      </c>
      <c r="K133" s="177">
        <v>102</v>
      </c>
      <c r="L133" s="178">
        <v>93</v>
      </c>
      <c r="M133" s="173">
        <v>75315248</v>
      </c>
      <c r="N133" s="174">
        <v>149</v>
      </c>
      <c r="O133" s="175">
        <v>140</v>
      </c>
      <c r="P133" s="176">
        <v>129797844</v>
      </c>
      <c r="Q133" s="177">
        <v>159</v>
      </c>
      <c r="R133" s="178">
        <v>150</v>
      </c>
      <c r="S133" s="173">
        <v>220771554</v>
      </c>
      <c r="T133" s="174">
        <v>127</v>
      </c>
      <c r="U133" s="175">
        <v>120</v>
      </c>
      <c r="V133" s="214">
        <v>16894244</v>
      </c>
      <c r="W133" s="177">
        <v>255</v>
      </c>
      <c r="X133" s="178">
        <v>252</v>
      </c>
      <c r="Y133" s="173">
        <v>24867</v>
      </c>
      <c r="Z133" s="174">
        <v>183</v>
      </c>
      <c r="AA133" s="175">
        <v>171</v>
      </c>
      <c r="AB133" s="176">
        <v>853</v>
      </c>
      <c r="AC133" s="179">
        <v>352</v>
      </c>
      <c r="AD133" s="171">
        <v>0</v>
      </c>
      <c r="AE133" s="180">
        <v>0</v>
      </c>
      <c r="AF133" s="181">
        <v>100</v>
      </c>
    </row>
    <row r="134" spans="1:32" s="3" customFormat="1" ht="18.75" customHeight="1">
      <c r="A134" s="32">
        <v>132</v>
      </c>
      <c r="B134" s="33">
        <v>102</v>
      </c>
      <c r="C134" s="34" t="s">
        <v>2708</v>
      </c>
      <c r="D134" s="35" t="s">
        <v>3098</v>
      </c>
      <c r="E134" s="45" t="s">
        <v>3052</v>
      </c>
      <c r="F134" s="47">
        <v>123</v>
      </c>
      <c r="G134" s="38">
        <v>253994869</v>
      </c>
      <c r="H134" s="39">
        <v>152</v>
      </c>
      <c r="I134" s="40">
        <v>142</v>
      </c>
      <c r="J134" s="94">
        <v>254146413</v>
      </c>
      <c r="K134" s="42">
        <v>63</v>
      </c>
      <c r="L134" s="43">
        <v>54</v>
      </c>
      <c r="M134" s="38">
        <v>113088908</v>
      </c>
      <c r="N134" s="39">
        <v>104</v>
      </c>
      <c r="O134" s="40">
        <v>95</v>
      </c>
      <c r="P134" s="41">
        <v>181189186</v>
      </c>
      <c r="Q134" s="42">
        <v>138</v>
      </c>
      <c r="R134" s="43">
        <v>129</v>
      </c>
      <c r="S134" s="38">
        <v>261685377</v>
      </c>
      <c r="T134" s="39">
        <v>47</v>
      </c>
      <c r="U134" s="40">
        <v>43</v>
      </c>
      <c r="V134" s="94">
        <v>52618785</v>
      </c>
      <c r="W134" s="42">
        <v>72</v>
      </c>
      <c r="X134" s="43">
        <v>70</v>
      </c>
      <c r="Y134" s="38">
        <v>95000</v>
      </c>
      <c r="Z134" s="39">
        <v>158</v>
      </c>
      <c r="AA134" s="40">
        <v>146</v>
      </c>
      <c r="AB134" s="41">
        <v>965</v>
      </c>
      <c r="AC134" s="108">
        <v>321</v>
      </c>
      <c r="AD134" s="45">
        <v>0</v>
      </c>
      <c r="AE134" s="37">
        <v>100</v>
      </c>
      <c r="AF134" s="46">
        <v>0</v>
      </c>
    </row>
    <row r="135" spans="1:32" s="3" customFormat="1" ht="18.75" customHeight="1">
      <c r="A135" s="32">
        <v>133</v>
      </c>
      <c r="B135" s="33">
        <v>172</v>
      </c>
      <c r="C135" s="34" t="s">
        <v>199</v>
      </c>
      <c r="D135" s="35" t="s">
        <v>816</v>
      </c>
      <c r="E135" s="45" t="s">
        <v>3052</v>
      </c>
      <c r="F135" s="47">
        <v>124</v>
      </c>
      <c r="G135" s="38">
        <v>249747444</v>
      </c>
      <c r="H135" s="39">
        <v>67</v>
      </c>
      <c r="I135" s="40">
        <v>60</v>
      </c>
      <c r="J135" s="94">
        <v>484487539</v>
      </c>
      <c r="K135" s="42">
        <v>57</v>
      </c>
      <c r="L135" s="43">
        <v>48</v>
      </c>
      <c r="M135" s="38">
        <v>120627104</v>
      </c>
      <c r="N135" s="39">
        <v>103</v>
      </c>
      <c r="O135" s="40">
        <v>94</v>
      </c>
      <c r="P135" s="41">
        <v>182833212</v>
      </c>
      <c r="Q135" s="42">
        <v>83</v>
      </c>
      <c r="R135" s="43">
        <v>74</v>
      </c>
      <c r="S135" s="38">
        <v>401543048</v>
      </c>
      <c r="T135" s="39">
        <v>31</v>
      </c>
      <c r="U135" s="40">
        <v>29</v>
      </c>
      <c r="V135" s="94">
        <v>68385446</v>
      </c>
      <c r="W135" s="42">
        <v>252</v>
      </c>
      <c r="X135" s="43">
        <v>249</v>
      </c>
      <c r="Y135" s="38">
        <v>25750</v>
      </c>
      <c r="Z135" s="39">
        <v>303</v>
      </c>
      <c r="AA135" s="40">
        <v>290</v>
      </c>
      <c r="AB135" s="41">
        <v>435</v>
      </c>
      <c r="AC135" s="108">
        <v>331</v>
      </c>
      <c r="AD135" s="45">
        <v>0</v>
      </c>
      <c r="AE135" s="37">
        <v>99.85</v>
      </c>
      <c r="AF135" s="46">
        <v>0.15</v>
      </c>
    </row>
    <row r="136" spans="1:32" s="3" customFormat="1" ht="18.75" customHeight="1">
      <c r="A136" s="137">
        <v>134</v>
      </c>
      <c r="B136" s="138">
        <v>113</v>
      </c>
      <c r="C136" s="139" t="s">
        <v>1622</v>
      </c>
      <c r="D136" s="140" t="s">
        <v>3056</v>
      </c>
      <c r="E136" s="141" t="s">
        <v>3052</v>
      </c>
      <c r="F136" s="142">
        <v>125</v>
      </c>
      <c r="G136" s="143">
        <v>248744849</v>
      </c>
      <c r="H136" s="144">
        <v>154</v>
      </c>
      <c r="I136" s="145">
        <v>144</v>
      </c>
      <c r="J136" s="212">
        <v>248744849</v>
      </c>
      <c r="K136" s="147">
        <v>116</v>
      </c>
      <c r="L136" s="148">
        <v>106</v>
      </c>
      <c r="M136" s="143">
        <v>69114848</v>
      </c>
      <c r="N136" s="144">
        <v>265</v>
      </c>
      <c r="O136" s="145">
        <v>255</v>
      </c>
      <c r="P136" s="146">
        <v>65684045</v>
      </c>
      <c r="Q136" s="147">
        <v>283</v>
      </c>
      <c r="R136" s="148">
        <v>273</v>
      </c>
      <c r="S136" s="143">
        <v>118311034</v>
      </c>
      <c r="T136" s="144">
        <v>257</v>
      </c>
      <c r="U136" s="145">
        <v>246</v>
      </c>
      <c r="V136" s="212">
        <v>4848527</v>
      </c>
      <c r="W136" s="147">
        <v>50</v>
      </c>
      <c r="X136" s="148">
        <v>48</v>
      </c>
      <c r="Y136" s="143">
        <v>139792</v>
      </c>
      <c r="Z136" s="144">
        <v>40</v>
      </c>
      <c r="AA136" s="145">
        <v>32</v>
      </c>
      <c r="AB136" s="146">
        <v>2460</v>
      </c>
      <c r="AC136" s="149">
        <v>384</v>
      </c>
      <c r="AD136" s="141">
        <v>0</v>
      </c>
      <c r="AE136" s="150">
        <v>0</v>
      </c>
      <c r="AF136" s="151">
        <v>100</v>
      </c>
    </row>
    <row r="137" spans="1:32" s="3" customFormat="1" ht="18.75" customHeight="1">
      <c r="A137" s="152">
        <v>135</v>
      </c>
      <c r="B137" s="153">
        <v>136</v>
      </c>
      <c r="C137" s="154" t="s">
        <v>387</v>
      </c>
      <c r="D137" s="155" t="s">
        <v>3056</v>
      </c>
      <c r="E137" s="156" t="s">
        <v>3052</v>
      </c>
      <c r="F137" s="157">
        <v>126</v>
      </c>
      <c r="G137" s="158">
        <v>247805135</v>
      </c>
      <c r="H137" s="159">
        <v>149</v>
      </c>
      <c r="I137" s="160">
        <v>139</v>
      </c>
      <c r="J137" s="213">
        <v>260472065</v>
      </c>
      <c r="K137" s="162">
        <v>219</v>
      </c>
      <c r="L137" s="163">
        <v>206</v>
      </c>
      <c r="M137" s="158">
        <v>38332501</v>
      </c>
      <c r="N137" s="159">
        <v>139</v>
      </c>
      <c r="O137" s="160">
        <v>130</v>
      </c>
      <c r="P137" s="161">
        <v>135071109</v>
      </c>
      <c r="Q137" s="162">
        <v>217</v>
      </c>
      <c r="R137" s="163">
        <v>207</v>
      </c>
      <c r="S137" s="158">
        <v>165035039</v>
      </c>
      <c r="T137" s="159">
        <v>215</v>
      </c>
      <c r="U137" s="160">
        <v>204</v>
      </c>
      <c r="V137" s="213">
        <v>7011988</v>
      </c>
      <c r="W137" s="162" t="s">
        <v>3052</v>
      </c>
      <c r="X137" s="163" t="s">
        <v>3052</v>
      </c>
      <c r="Y137" s="206" t="s">
        <v>3052</v>
      </c>
      <c r="Z137" s="159">
        <v>435</v>
      </c>
      <c r="AA137" s="160">
        <v>421</v>
      </c>
      <c r="AB137" s="161">
        <v>164</v>
      </c>
      <c r="AC137" s="164">
        <v>342</v>
      </c>
      <c r="AD137" s="156">
        <v>0</v>
      </c>
      <c r="AE137" s="165">
        <v>100</v>
      </c>
      <c r="AF137" s="166">
        <v>0</v>
      </c>
    </row>
    <row r="138" spans="1:32" s="3" customFormat="1" ht="18.75" customHeight="1">
      <c r="A138" s="18">
        <v>136</v>
      </c>
      <c r="B138" s="19">
        <v>137</v>
      </c>
      <c r="C138" s="20" t="s">
        <v>202</v>
      </c>
      <c r="D138" s="21" t="s">
        <v>3103</v>
      </c>
      <c r="E138" s="22" t="s">
        <v>3052</v>
      </c>
      <c r="F138" s="23">
        <v>127</v>
      </c>
      <c r="G138" s="24">
        <v>246888320</v>
      </c>
      <c r="H138" s="25">
        <v>151</v>
      </c>
      <c r="I138" s="26">
        <v>141</v>
      </c>
      <c r="J138" s="93">
        <v>256061535</v>
      </c>
      <c r="K138" s="28">
        <v>173</v>
      </c>
      <c r="L138" s="29">
        <v>161</v>
      </c>
      <c r="M138" s="24">
        <v>50393792</v>
      </c>
      <c r="N138" s="25">
        <v>162</v>
      </c>
      <c r="O138" s="26">
        <v>153</v>
      </c>
      <c r="P138" s="27">
        <v>117217721</v>
      </c>
      <c r="Q138" s="28">
        <v>115</v>
      </c>
      <c r="R138" s="29">
        <v>106</v>
      </c>
      <c r="S138" s="24">
        <v>309091034</v>
      </c>
      <c r="T138" s="25">
        <v>301</v>
      </c>
      <c r="U138" s="26">
        <v>290</v>
      </c>
      <c r="V138" s="93">
        <v>2691926</v>
      </c>
      <c r="W138" s="28">
        <v>158</v>
      </c>
      <c r="X138" s="29">
        <v>155</v>
      </c>
      <c r="Y138" s="24">
        <v>51104</v>
      </c>
      <c r="Z138" s="25">
        <v>89</v>
      </c>
      <c r="AA138" s="26">
        <v>79</v>
      </c>
      <c r="AB138" s="27">
        <v>1540</v>
      </c>
      <c r="AC138" s="107">
        <v>321</v>
      </c>
      <c r="AD138" s="22">
        <v>0</v>
      </c>
      <c r="AE138" s="30">
        <v>100</v>
      </c>
      <c r="AF138" s="31">
        <v>0</v>
      </c>
    </row>
    <row r="139" spans="1:32" s="3" customFormat="1" ht="18.75" customHeight="1">
      <c r="A139" s="32">
        <v>137</v>
      </c>
      <c r="B139" s="33">
        <v>82</v>
      </c>
      <c r="C139" s="34" t="s">
        <v>1624</v>
      </c>
      <c r="D139" s="35" t="s">
        <v>1061</v>
      </c>
      <c r="E139" s="45" t="s">
        <v>3052</v>
      </c>
      <c r="F139" s="47">
        <v>128</v>
      </c>
      <c r="G139" s="38">
        <v>244224522</v>
      </c>
      <c r="H139" s="39">
        <v>153</v>
      </c>
      <c r="I139" s="40">
        <v>143</v>
      </c>
      <c r="J139" s="94">
        <v>250866520</v>
      </c>
      <c r="K139" s="42">
        <v>398</v>
      </c>
      <c r="L139" s="43">
        <v>385</v>
      </c>
      <c r="M139" s="38">
        <v>13729810</v>
      </c>
      <c r="N139" s="39">
        <v>350</v>
      </c>
      <c r="O139" s="40">
        <v>335</v>
      </c>
      <c r="P139" s="41">
        <v>37996489</v>
      </c>
      <c r="Q139" s="42">
        <v>242</v>
      </c>
      <c r="R139" s="43">
        <v>232</v>
      </c>
      <c r="S139" s="38">
        <v>147892010</v>
      </c>
      <c r="T139" s="39">
        <v>485</v>
      </c>
      <c r="U139" s="40">
        <v>473</v>
      </c>
      <c r="V139" s="94">
        <v>-33068188</v>
      </c>
      <c r="W139" s="42">
        <v>376</v>
      </c>
      <c r="X139" s="43">
        <v>373</v>
      </c>
      <c r="Y139" s="38">
        <v>6789</v>
      </c>
      <c r="Z139" s="39">
        <v>176</v>
      </c>
      <c r="AA139" s="40">
        <v>164</v>
      </c>
      <c r="AB139" s="41">
        <v>887</v>
      </c>
      <c r="AC139" s="108">
        <v>384</v>
      </c>
      <c r="AD139" s="45">
        <v>0</v>
      </c>
      <c r="AE139" s="37">
        <v>100</v>
      </c>
      <c r="AF139" s="46">
        <v>0</v>
      </c>
    </row>
    <row r="140" spans="1:32" s="3" customFormat="1" ht="18.75" customHeight="1">
      <c r="A140" s="32">
        <v>138</v>
      </c>
      <c r="B140" s="33">
        <v>77</v>
      </c>
      <c r="C140" s="34" t="s">
        <v>769</v>
      </c>
      <c r="D140" s="35" t="s">
        <v>3056</v>
      </c>
      <c r="E140" s="45" t="s">
        <v>3052</v>
      </c>
      <c r="F140" s="47">
        <v>129</v>
      </c>
      <c r="G140" s="38">
        <v>242769460</v>
      </c>
      <c r="H140" s="39">
        <v>150</v>
      </c>
      <c r="I140" s="40">
        <v>140</v>
      </c>
      <c r="J140" s="94">
        <v>256402348</v>
      </c>
      <c r="K140" s="42">
        <v>500</v>
      </c>
      <c r="L140" s="43">
        <v>485</v>
      </c>
      <c r="M140" s="38">
        <v>-63777145</v>
      </c>
      <c r="N140" s="39">
        <v>26</v>
      </c>
      <c r="O140" s="40">
        <v>20</v>
      </c>
      <c r="P140" s="41">
        <v>518238413</v>
      </c>
      <c r="Q140" s="42">
        <v>36</v>
      </c>
      <c r="R140" s="43">
        <v>28</v>
      </c>
      <c r="S140" s="38">
        <v>773701828</v>
      </c>
      <c r="T140" s="39">
        <v>489</v>
      </c>
      <c r="U140" s="40">
        <v>476</v>
      </c>
      <c r="V140" s="94">
        <v>-39930990</v>
      </c>
      <c r="W140" s="42">
        <v>228</v>
      </c>
      <c r="X140" s="43">
        <v>225</v>
      </c>
      <c r="Y140" s="38">
        <v>29578</v>
      </c>
      <c r="Z140" s="39">
        <v>472</v>
      </c>
      <c r="AA140" s="40">
        <v>458</v>
      </c>
      <c r="AB140" s="41">
        <v>101</v>
      </c>
      <c r="AC140" s="108">
        <v>352</v>
      </c>
      <c r="AD140" s="45">
        <v>0</v>
      </c>
      <c r="AE140" s="37">
        <v>100</v>
      </c>
      <c r="AF140" s="46">
        <v>0</v>
      </c>
    </row>
    <row r="141" spans="1:32" s="3" customFormat="1" ht="18.75" customHeight="1">
      <c r="A141" s="32">
        <v>139</v>
      </c>
      <c r="B141" s="33">
        <v>163</v>
      </c>
      <c r="C141" s="34" t="s">
        <v>311</v>
      </c>
      <c r="D141" s="35" t="s">
        <v>3103</v>
      </c>
      <c r="E141" s="45" t="s">
        <v>3052</v>
      </c>
      <c r="F141" s="47">
        <v>130</v>
      </c>
      <c r="G141" s="38">
        <v>242293354</v>
      </c>
      <c r="H141" s="39">
        <v>155</v>
      </c>
      <c r="I141" s="40">
        <v>145</v>
      </c>
      <c r="J141" s="94">
        <v>244600267</v>
      </c>
      <c r="K141" s="42">
        <v>107</v>
      </c>
      <c r="L141" s="43">
        <v>97</v>
      </c>
      <c r="M141" s="38">
        <v>73231613</v>
      </c>
      <c r="N141" s="39">
        <v>118</v>
      </c>
      <c r="O141" s="40">
        <v>109</v>
      </c>
      <c r="P141" s="41">
        <v>156519847</v>
      </c>
      <c r="Q141" s="42">
        <v>77</v>
      </c>
      <c r="R141" s="43">
        <v>68</v>
      </c>
      <c r="S141" s="38">
        <v>434709549</v>
      </c>
      <c r="T141" s="39">
        <v>100</v>
      </c>
      <c r="U141" s="40">
        <v>93</v>
      </c>
      <c r="V141" s="94">
        <v>22923824</v>
      </c>
      <c r="W141" s="42">
        <v>167</v>
      </c>
      <c r="X141" s="43">
        <v>164</v>
      </c>
      <c r="Y141" s="38">
        <v>48302</v>
      </c>
      <c r="Z141" s="39">
        <v>42</v>
      </c>
      <c r="AA141" s="40">
        <v>34</v>
      </c>
      <c r="AB141" s="41">
        <v>2274</v>
      </c>
      <c r="AC141" s="108">
        <v>321</v>
      </c>
      <c r="AD141" s="45">
        <v>0</v>
      </c>
      <c r="AE141" s="37">
        <v>100</v>
      </c>
      <c r="AF141" s="46">
        <v>0</v>
      </c>
    </row>
    <row r="142" spans="1:32" s="3" customFormat="1" ht="18.75" customHeight="1">
      <c r="A142" s="152">
        <v>140</v>
      </c>
      <c r="B142" s="153">
        <v>140</v>
      </c>
      <c r="C142" s="154" t="s">
        <v>205</v>
      </c>
      <c r="D142" s="155" t="s">
        <v>3056</v>
      </c>
      <c r="E142" s="156" t="s">
        <v>3052</v>
      </c>
      <c r="F142" s="157">
        <v>131</v>
      </c>
      <c r="G142" s="158">
        <v>238517268</v>
      </c>
      <c r="H142" s="159">
        <v>137</v>
      </c>
      <c r="I142" s="160">
        <v>127</v>
      </c>
      <c r="J142" s="213">
        <v>272587776</v>
      </c>
      <c r="K142" s="162">
        <v>152</v>
      </c>
      <c r="L142" s="163">
        <v>140</v>
      </c>
      <c r="M142" s="158">
        <v>55605265</v>
      </c>
      <c r="N142" s="159">
        <v>156</v>
      </c>
      <c r="O142" s="160">
        <v>147</v>
      </c>
      <c r="P142" s="161">
        <v>124593111</v>
      </c>
      <c r="Q142" s="162">
        <v>68</v>
      </c>
      <c r="R142" s="163">
        <v>59</v>
      </c>
      <c r="S142" s="158">
        <v>484351503</v>
      </c>
      <c r="T142" s="159">
        <v>298</v>
      </c>
      <c r="U142" s="160">
        <v>287</v>
      </c>
      <c r="V142" s="213">
        <v>2858747</v>
      </c>
      <c r="W142" s="162">
        <v>258</v>
      </c>
      <c r="X142" s="163">
        <v>255</v>
      </c>
      <c r="Y142" s="158">
        <v>23881</v>
      </c>
      <c r="Z142" s="159">
        <v>212</v>
      </c>
      <c r="AA142" s="160">
        <v>200</v>
      </c>
      <c r="AB142" s="161">
        <v>718</v>
      </c>
      <c r="AC142" s="164">
        <v>331</v>
      </c>
      <c r="AD142" s="156">
        <v>0</v>
      </c>
      <c r="AE142" s="165">
        <v>100</v>
      </c>
      <c r="AF142" s="166">
        <v>0</v>
      </c>
    </row>
    <row r="143" spans="1:32" s="3" customFormat="1" ht="18.75" customHeight="1">
      <c r="A143" s="167">
        <v>141</v>
      </c>
      <c r="B143" s="168" t="s">
        <v>3052</v>
      </c>
      <c r="C143" s="169" t="s">
        <v>1604</v>
      </c>
      <c r="D143" s="170" t="s">
        <v>3056</v>
      </c>
      <c r="E143" s="182" t="s">
        <v>3052</v>
      </c>
      <c r="F143" s="180">
        <v>132</v>
      </c>
      <c r="G143" s="173">
        <v>234896601</v>
      </c>
      <c r="H143" s="174">
        <v>162</v>
      </c>
      <c r="I143" s="175">
        <v>152</v>
      </c>
      <c r="J143" s="214">
        <v>234896601</v>
      </c>
      <c r="K143" s="177">
        <v>9</v>
      </c>
      <c r="L143" s="178">
        <v>7</v>
      </c>
      <c r="M143" s="173">
        <v>979693138</v>
      </c>
      <c r="N143" s="174">
        <v>35</v>
      </c>
      <c r="O143" s="175">
        <v>27</v>
      </c>
      <c r="P143" s="176">
        <v>432855022</v>
      </c>
      <c r="Q143" s="177">
        <v>57</v>
      </c>
      <c r="R143" s="178">
        <v>49</v>
      </c>
      <c r="S143" s="173">
        <v>558492165</v>
      </c>
      <c r="T143" s="174">
        <v>103</v>
      </c>
      <c r="U143" s="175">
        <v>96</v>
      </c>
      <c r="V143" s="214">
        <v>22142850</v>
      </c>
      <c r="W143" s="177" t="s">
        <v>3052</v>
      </c>
      <c r="X143" s="178" t="s">
        <v>3052</v>
      </c>
      <c r="Y143" s="184" t="s">
        <v>3052</v>
      </c>
      <c r="Z143" s="174">
        <v>78</v>
      </c>
      <c r="AA143" s="175">
        <v>68</v>
      </c>
      <c r="AB143" s="176">
        <v>1637</v>
      </c>
      <c r="AC143" s="179">
        <v>313</v>
      </c>
      <c r="AD143" s="171">
        <v>0</v>
      </c>
      <c r="AE143" s="180">
        <v>100</v>
      </c>
      <c r="AF143" s="181">
        <v>0</v>
      </c>
    </row>
    <row r="144" spans="1:32" s="3" customFormat="1" ht="18.75" customHeight="1">
      <c r="A144" s="137">
        <v>142</v>
      </c>
      <c r="B144" s="138">
        <v>171</v>
      </c>
      <c r="C144" s="139" t="s">
        <v>676</v>
      </c>
      <c r="D144" s="140" t="s">
        <v>3056</v>
      </c>
      <c r="E144" s="141" t="s">
        <v>3052</v>
      </c>
      <c r="F144" s="142">
        <v>133</v>
      </c>
      <c r="G144" s="143">
        <v>233610527</v>
      </c>
      <c r="H144" s="144">
        <v>159</v>
      </c>
      <c r="I144" s="145">
        <v>149</v>
      </c>
      <c r="J144" s="212">
        <v>238643069</v>
      </c>
      <c r="K144" s="147">
        <v>118</v>
      </c>
      <c r="L144" s="148">
        <v>108</v>
      </c>
      <c r="M144" s="143">
        <v>68229475</v>
      </c>
      <c r="N144" s="144">
        <v>242</v>
      </c>
      <c r="O144" s="145">
        <v>233</v>
      </c>
      <c r="P144" s="146">
        <v>72987157</v>
      </c>
      <c r="Q144" s="147">
        <v>195</v>
      </c>
      <c r="R144" s="148">
        <v>185</v>
      </c>
      <c r="S144" s="143">
        <v>184125377</v>
      </c>
      <c r="T144" s="144">
        <v>184</v>
      </c>
      <c r="U144" s="145">
        <v>175</v>
      </c>
      <c r="V144" s="212">
        <v>10504144</v>
      </c>
      <c r="W144" s="147">
        <v>360</v>
      </c>
      <c r="X144" s="148">
        <v>357</v>
      </c>
      <c r="Y144" s="143">
        <v>8743</v>
      </c>
      <c r="Z144" s="144" t="s">
        <v>3052</v>
      </c>
      <c r="AA144" s="145" t="s">
        <v>3052</v>
      </c>
      <c r="AB144" s="187" t="s">
        <v>3052</v>
      </c>
      <c r="AC144" s="149">
        <v>352</v>
      </c>
      <c r="AD144" s="141">
        <v>0</v>
      </c>
      <c r="AE144" s="150">
        <v>100</v>
      </c>
      <c r="AF144" s="151">
        <v>0</v>
      </c>
    </row>
    <row r="145" spans="1:32" s="3" customFormat="1" ht="18.75" customHeight="1">
      <c r="A145" s="137">
        <v>143</v>
      </c>
      <c r="B145" s="138">
        <v>135</v>
      </c>
      <c r="C145" s="139" t="s">
        <v>1612</v>
      </c>
      <c r="D145" s="140" t="s">
        <v>3056</v>
      </c>
      <c r="E145" s="141" t="s">
        <v>3052</v>
      </c>
      <c r="F145" s="142">
        <v>134</v>
      </c>
      <c r="G145" s="143">
        <v>231587304</v>
      </c>
      <c r="H145" s="144">
        <v>156</v>
      </c>
      <c r="I145" s="145">
        <v>146</v>
      </c>
      <c r="J145" s="212">
        <v>242219730</v>
      </c>
      <c r="K145" s="147">
        <v>467</v>
      </c>
      <c r="L145" s="148">
        <v>453</v>
      </c>
      <c r="M145" s="143">
        <v>4598035</v>
      </c>
      <c r="N145" s="144">
        <v>482</v>
      </c>
      <c r="O145" s="145">
        <v>467</v>
      </c>
      <c r="P145" s="146">
        <v>5868579</v>
      </c>
      <c r="Q145" s="147">
        <v>456</v>
      </c>
      <c r="R145" s="148">
        <v>441</v>
      </c>
      <c r="S145" s="143">
        <v>46633064</v>
      </c>
      <c r="T145" s="144">
        <v>389</v>
      </c>
      <c r="U145" s="145">
        <v>378</v>
      </c>
      <c r="V145" s="212">
        <v>535161</v>
      </c>
      <c r="W145" s="147">
        <v>231</v>
      </c>
      <c r="X145" s="148">
        <v>228</v>
      </c>
      <c r="Y145" s="143">
        <v>29255</v>
      </c>
      <c r="Z145" s="144">
        <v>494</v>
      </c>
      <c r="AA145" s="145">
        <v>480</v>
      </c>
      <c r="AB145" s="146">
        <v>48</v>
      </c>
      <c r="AC145" s="149">
        <v>390</v>
      </c>
      <c r="AD145" s="141">
        <v>0</v>
      </c>
      <c r="AE145" s="150">
        <v>100</v>
      </c>
      <c r="AF145" s="151">
        <v>0</v>
      </c>
    </row>
    <row r="146" spans="1:32" s="3" customFormat="1" ht="18.75" customHeight="1">
      <c r="A146" s="32">
        <v>144</v>
      </c>
      <c r="B146" s="33">
        <v>169</v>
      </c>
      <c r="C146" s="34" t="s">
        <v>670</v>
      </c>
      <c r="D146" s="35" t="s">
        <v>2187</v>
      </c>
      <c r="E146" s="36" t="s">
        <v>3052</v>
      </c>
      <c r="F146" s="37">
        <v>135</v>
      </c>
      <c r="G146" s="38">
        <v>228038306</v>
      </c>
      <c r="H146" s="39">
        <v>170</v>
      </c>
      <c r="I146" s="40">
        <v>160</v>
      </c>
      <c r="J146" s="94">
        <v>228038306</v>
      </c>
      <c r="K146" s="42">
        <v>61</v>
      </c>
      <c r="L146" s="43">
        <v>52</v>
      </c>
      <c r="M146" s="38">
        <v>117177446</v>
      </c>
      <c r="N146" s="39">
        <v>48</v>
      </c>
      <c r="O146" s="40">
        <v>40</v>
      </c>
      <c r="P146" s="41">
        <v>362127778</v>
      </c>
      <c r="Q146" s="42">
        <v>86</v>
      </c>
      <c r="R146" s="43">
        <v>77</v>
      </c>
      <c r="S146" s="38">
        <v>394485572</v>
      </c>
      <c r="T146" s="39">
        <v>16</v>
      </c>
      <c r="U146" s="40">
        <v>14</v>
      </c>
      <c r="V146" s="94">
        <v>113114247</v>
      </c>
      <c r="W146" s="42">
        <v>103</v>
      </c>
      <c r="X146" s="43">
        <v>101</v>
      </c>
      <c r="Y146" s="38">
        <v>70391</v>
      </c>
      <c r="Z146" s="39">
        <v>317</v>
      </c>
      <c r="AA146" s="40">
        <v>304</v>
      </c>
      <c r="AB146" s="41">
        <v>401</v>
      </c>
      <c r="AC146" s="108">
        <v>369</v>
      </c>
      <c r="AD146" s="45">
        <v>0</v>
      </c>
      <c r="AE146" s="37">
        <v>100</v>
      </c>
      <c r="AF146" s="46">
        <v>0</v>
      </c>
    </row>
    <row r="147" spans="1:32" s="3" customFormat="1" ht="18.75" customHeight="1">
      <c r="A147" s="48">
        <v>145</v>
      </c>
      <c r="B147" s="49">
        <v>175</v>
      </c>
      <c r="C147" s="50" t="s">
        <v>2625</v>
      </c>
      <c r="D147" s="51" t="s">
        <v>3103</v>
      </c>
      <c r="E147" s="52" t="s">
        <v>3052</v>
      </c>
      <c r="F147" s="53">
        <v>136</v>
      </c>
      <c r="G147" s="54">
        <v>227845904</v>
      </c>
      <c r="H147" s="55">
        <v>157</v>
      </c>
      <c r="I147" s="56">
        <v>147</v>
      </c>
      <c r="J147" s="95">
        <v>239950103</v>
      </c>
      <c r="K147" s="58">
        <v>309</v>
      </c>
      <c r="L147" s="59">
        <v>296</v>
      </c>
      <c r="M147" s="54">
        <v>23848480</v>
      </c>
      <c r="N147" s="55">
        <v>211</v>
      </c>
      <c r="O147" s="56">
        <v>202</v>
      </c>
      <c r="P147" s="57">
        <v>82605600</v>
      </c>
      <c r="Q147" s="58">
        <v>272</v>
      </c>
      <c r="R147" s="59">
        <v>262</v>
      </c>
      <c r="S147" s="54">
        <v>125005737</v>
      </c>
      <c r="T147" s="55">
        <v>400</v>
      </c>
      <c r="U147" s="56">
        <v>389</v>
      </c>
      <c r="V147" s="95">
        <v>157003</v>
      </c>
      <c r="W147" s="58">
        <v>192</v>
      </c>
      <c r="X147" s="59">
        <v>189</v>
      </c>
      <c r="Y147" s="54">
        <v>40258</v>
      </c>
      <c r="Z147" s="55">
        <v>114</v>
      </c>
      <c r="AA147" s="56">
        <v>103</v>
      </c>
      <c r="AB147" s="57">
        <v>1282</v>
      </c>
      <c r="AC147" s="109">
        <v>356</v>
      </c>
      <c r="AD147" s="52">
        <v>0</v>
      </c>
      <c r="AE147" s="60">
        <v>100</v>
      </c>
      <c r="AF147" s="61">
        <v>0</v>
      </c>
    </row>
    <row r="148" spans="1:32" s="3" customFormat="1" ht="18.75" customHeight="1">
      <c r="A148" s="18">
        <v>146</v>
      </c>
      <c r="B148" s="19">
        <v>119</v>
      </c>
      <c r="C148" s="20" t="s">
        <v>1579</v>
      </c>
      <c r="D148" s="21" t="s">
        <v>1699</v>
      </c>
      <c r="E148" s="22" t="s">
        <v>3052</v>
      </c>
      <c r="F148" s="23">
        <v>137</v>
      </c>
      <c r="G148" s="24">
        <v>227485974</v>
      </c>
      <c r="H148" s="25">
        <v>173</v>
      </c>
      <c r="I148" s="26">
        <v>163</v>
      </c>
      <c r="J148" s="93">
        <v>227485974</v>
      </c>
      <c r="K148" s="28" t="s">
        <v>3052</v>
      </c>
      <c r="L148" s="29" t="s">
        <v>3052</v>
      </c>
      <c r="M148" s="64" t="s">
        <v>3052</v>
      </c>
      <c r="N148" s="25">
        <v>201</v>
      </c>
      <c r="O148" s="26">
        <v>192</v>
      </c>
      <c r="P148" s="27">
        <v>88895962</v>
      </c>
      <c r="Q148" s="28">
        <v>277</v>
      </c>
      <c r="R148" s="29">
        <v>267</v>
      </c>
      <c r="S148" s="24">
        <v>122118572</v>
      </c>
      <c r="T148" s="25" t="s">
        <v>3052</v>
      </c>
      <c r="U148" s="26" t="s">
        <v>3052</v>
      </c>
      <c r="V148" s="69" t="s">
        <v>3052</v>
      </c>
      <c r="W148" s="28">
        <v>451</v>
      </c>
      <c r="X148" s="29">
        <v>443</v>
      </c>
      <c r="Y148" s="24">
        <v>143</v>
      </c>
      <c r="Z148" s="25">
        <v>259</v>
      </c>
      <c r="AA148" s="26">
        <v>247</v>
      </c>
      <c r="AB148" s="27">
        <v>566</v>
      </c>
      <c r="AC148" s="107">
        <v>384</v>
      </c>
      <c r="AD148" s="22">
        <v>0</v>
      </c>
      <c r="AE148" s="30">
        <v>0</v>
      </c>
      <c r="AF148" s="31">
        <v>100</v>
      </c>
    </row>
    <row r="149" spans="1:32" s="3" customFormat="1" ht="18.75" customHeight="1">
      <c r="A149" s="137">
        <v>147</v>
      </c>
      <c r="B149" s="138">
        <v>170</v>
      </c>
      <c r="C149" s="139" t="s">
        <v>1627</v>
      </c>
      <c r="D149" s="140" t="s">
        <v>3056</v>
      </c>
      <c r="E149" s="141" t="s">
        <v>3052</v>
      </c>
      <c r="F149" s="142">
        <v>138</v>
      </c>
      <c r="G149" s="143">
        <v>225451382</v>
      </c>
      <c r="H149" s="144">
        <v>163</v>
      </c>
      <c r="I149" s="145">
        <v>153</v>
      </c>
      <c r="J149" s="212">
        <v>233996364</v>
      </c>
      <c r="K149" s="147">
        <v>117</v>
      </c>
      <c r="L149" s="148">
        <v>107</v>
      </c>
      <c r="M149" s="143">
        <v>68759423</v>
      </c>
      <c r="N149" s="144">
        <v>154</v>
      </c>
      <c r="O149" s="145">
        <v>145</v>
      </c>
      <c r="P149" s="146">
        <v>126305400</v>
      </c>
      <c r="Q149" s="147">
        <v>104</v>
      </c>
      <c r="R149" s="148">
        <v>95</v>
      </c>
      <c r="S149" s="143">
        <v>331353325</v>
      </c>
      <c r="T149" s="144">
        <v>160</v>
      </c>
      <c r="U149" s="145">
        <v>151</v>
      </c>
      <c r="V149" s="212">
        <v>13296196</v>
      </c>
      <c r="W149" s="147">
        <v>448</v>
      </c>
      <c r="X149" s="148">
        <v>441</v>
      </c>
      <c r="Y149" s="143">
        <v>178</v>
      </c>
      <c r="Z149" s="144">
        <v>175</v>
      </c>
      <c r="AA149" s="145">
        <v>163</v>
      </c>
      <c r="AB149" s="146">
        <v>888</v>
      </c>
      <c r="AC149" s="149">
        <v>352</v>
      </c>
      <c r="AD149" s="141">
        <v>0</v>
      </c>
      <c r="AE149" s="150">
        <v>100</v>
      </c>
      <c r="AF149" s="151">
        <v>0</v>
      </c>
    </row>
    <row r="150" spans="1:32" s="3" customFormat="1" ht="18.75" customHeight="1">
      <c r="A150" s="32">
        <v>148</v>
      </c>
      <c r="B150" s="33">
        <v>142</v>
      </c>
      <c r="C150" s="34" t="s">
        <v>2174</v>
      </c>
      <c r="D150" s="35" t="s">
        <v>1054</v>
      </c>
      <c r="E150" s="45" t="s">
        <v>3052</v>
      </c>
      <c r="F150" s="47">
        <v>139</v>
      </c>
      <c r="G150" s="38">
        <v>225290985</v>
      </c>
      <c r="H150" s="39">
        <v>165</v>
      </c>
      <c r="I150" s="40">
        <v>155</v>
      </c>
      <c r="J150" s="94">
        <v>230387358</v>
      </c>
      <c r="K150" s="42">
        <v>165</v>
      </c>
      <c r="L150" s="43">
        <v>153</v>
      </c>
      <c r="M150" s="38">
        <v>51463184</v>
      </c>
      <c r="N150" s="39">
        <v>96</v>
      </c>
      <c r="O150" s="40">
        <v>87</v>
      </c>
      <c r="P150" s="41">
        <v>191225660</v>
      </c>
      <c r="Q150" s="42">
        <v>141</v>
      </c>
      <c r="R150" s="43">
        <v>132</v>
      </c>
      <c r="S150" s="38">
        <v>250293707</v>
      </c>
      <c r="T150" s="39">
        <v>259</v>
      </c>
      <c r="U150" s="40">
        <v>248</v>
      </c>
      <c r="V150" s="94">
        <v>4583959</v>
      </c>
      <c r="W150" s="42">
        <v>46</v>
      </c>
      <c r="X150" s="43">
        <v>44</v>
      </c>
      <c r="Y150" s="38">
        <v>146345</v>
      </c>
      <c r="Z150" s="39">
        <v>26</v>
      </c>
      <c r="AA150" s="40">
        <v>18</v>
      </c>
      <c r="AB150" s="41">
        <v>3500</v>
      </c>
      <c r="AC150" s="108">
        <v>321</v>
      </c>
      <c r="AD150" s="45">
        <v>0</v>
      </c>
      <c r="AE150" s="37">
        <v>100</v>
      </c>
      <c r="AF150" s="46">
        <v>0</v>
      </c>
    </row>
    <row r="151" spans="1:32" s="3" customFormat="1" ht="18.75" customHeight="1">
      <c r="A151" s="137">
        <v>149</v>
      </c>
      <c r="B151" s="138">
        <v>181</v>
      </c>
      <c r="C151" s="139" t="s">
        <v>3074</v>
      </c>
      <c r="D151" s="140" t="s">
        <v>3056</v>
      </c>
      <c r="E151" s="141" t="s">
        <v>3052</v>
      </c>
      <c r="F151" s="142">
        <v>140</v>
      </c>
      <c r="G151" s="143">
        <v>224463618</v>
      </c>
      <c r="H151" s="144">
        <v>56</v>
      </c>
      <c r="I151" s="145">
        <v>50</v>
      </c>
      <c r="J151" s="212">
        <v>574500987</v>
      </c>
      <c r="K151" s="147" t="s">
        <v>3052</v>
      </c>
      <c r="L151" s="148" t="s">
        <v>3052</v>
      </c>
      <c r="M151" s="186" t="s">
        <v>3052</v>
      </c>
      <c r="N151" s="144" t="s">
        <v>3052</v>
      </c>
      <c r="O151" s="145" t="s">
        <v>3052</v>
      </c>
      <c r="P151" s="187" t="s">
        <v>3052</v>
      </c>
      <c r="Q151" s="147" t="s">
        <v>3052</v>
      </c>
      <c r="R151" s="148" t="s">
        <v>3052</v>
      </c>
      <c r="S151" s="186" t="s">
        <v>3052</v>
      </c>
      <c r="T151" s="144" t="s">
        <v>3052</v>
      </c>
      <c r="U151" s="145" t="s">
        <v>3052</v>
      </c>
      <c r="V151" s="187" t="s">
        <v>3052</v>
      </c>
      <c r="W151" s="147">
        <v>308</v>
      </c>
      <c r="X151" s="148">
        <v>305</v>
      </c>
      <c r="Y151" s="143">
        <v>15394</v>
      </c>
      <c r="Z151" s="144" t="s">
        <v>3052</v>
      </c>
      <c r="AA151" s="145" t="s">
        <v>3052</v>
      </c>
      <c r="AB151" s="187" t="s">
        <v>3052</v>
      </c>
      <c r="AC151" s="149">
        <v>352</v>
      </c>
      <c r="AD151" s="141">
        <v>0</v>
      </c>
      <c r="AE151" s="150">
        <v>0</v>
      </c>
      <c r="AF151" s="151">
        <v>100</v>
      </c>
    </row>
    <row r="152" spans="1:32" s="3" customFormat="1" ht="18.75" customHeight="1">
      <c r="A152" s="48">
        <v>150</v>
      </c>
      <c r="B152" s="49">
        <v>99</v>
      </c>
      <c r="C152" s="50" t="s">
        <v>2698</v>
      </c>
      <c r="D152" s="51" t="s">
        <v>2187</v>
      </c>
      <c r="E152" s="52" t="s">
        <v>3052</v>
      </c>
      <c r="F152" s="53">
        <v>141</v>
      </c>
      <c r="G152" s="54">
        <v>223170095</v>
      </c>
      <c r="H152" s="55">
        <v>177</v>
      </c>
      <c r="I152" s="56">
        <v>167</v>
      </c>
      <c r="J152" s="95">
        <v>223170245</v>
      </c>
      <c r="K152" s="58">
        <v>81</v>
      </c>
      <c r="L152" s="59">
        <v>72</v>
      </c>
      <c r="M152" s="54">
        <v>91038654</v>
      </c>
      <c r="N152" s="55">
        <v>87</v>
      </c>
      <c r="O152" s="56">
        <v>78</v>
      </c>
      <c r="P152" s="57">
        <v>206676001</v>
      </c>
      <c r="Q152" s="58">
        <v>129</v>
      </c>
      <c r="R152" s="59">
        <v>120</v>
      </c>
      <c r="S152" s="54">
        <v>279259763</v>
      </c>
      <c r="T152" s="55">
        <v>323</v>
      </c>
      <c r="U152" s="56">
        <v>312</v>
      </c>
      <c r="V152" s="95">
        <v>2062667</v>
      </c>
      <c r="W152" s="58">
        <v>68</v>
      </c>
      <c r="X152" s="59">
        <v>66</v>
      </c>
      <c r="Y152" s="54">
        <v>100500</v>
      </c>
      <c r="Z152" s="55">
        <v>60</v>
      </c>
      <c r="AA152" s="56">
        <v>52</v>
      </c>
      <c r="AB152" s="57">
        <v>1832</v>
      </c>
      <c r="AC152" s="109">
        <v>321</v>
      </c>
      <c r="AD152" s="52">
        <v>0</v>
      </c>
      <c r="AE152" s="60">
        <v>100</v>
      </c>
      <c r="AF152" s="61">
        <v>0</v>
      </c>
    </row>
    <row r="153" spans="1:32" s="3" customFormat="1" ht="18.75" customHeight="1">
      <c r="A153" s="18">
        <v>151</v>
      </c>
      <c r="B153" s="19">
        <v>184</v>
      </c>
      <c r="C153" s="20" t="s">
        <v>426</v>
      </c>
      <c r="D153" s="21" t="s">
        <v>3051</v>
      </c>
      <c r="E153" s="22" t="s">
        <v>3052</v>
      </c>
      <c r="F153" s="23">
        <v>142</v>
      </c>
      <c r="G153" s="24">
        <v>221042343</v>
      </c>
      <c r="H153" s="25">
        <v>148</v>
      </c>
      <c r="I153" s="26">
        <v>138</v>
      </c>
      <c r="J153" s="93">
        <v>262171902</v>
      </c>
      <c r="K153" s="28">
        <v>126</v>
      </c>
      <c r="L153" s="29">
        <v>115</v>
      </c>
      <c r="M153" s="24">
        <v>63727336</v>
      </c>
      <c r="N153" s="25">
        <v>235</v>
      </c>
      <c r="O153" s="26">
        <v>226</v>
      </c>
      <c r="P153" s="27">
        <v>75760063</v>
      </c>
      <c r="Q153" s="28">
        <v>200</v>
      </c>
      <c r="R153" s="29">
        <v>190</v>
      </c>
      <c r="S153" s="24">
        <v>178474013</v>
      </c>
      <c r="T153" s="25">
        <v>110</v>
      </c>
      <c r="U153" s="26">
        <v>103</v>
      </c>
      <c r="V153" s="93">
        <v>21236394</v>
      </c>
      <c r="W153" s="28">
        <v>208</v>
      </c>
      <c r="X153" s="29">
        <v>205</v>
      </c>
      <c r="Y153" s="24">
        <v>34755</v>
      </c>
      <c r="Z153" s="25">
        <v>306</v>
      </c>
      <c r="AA153" s="26">
        <v>293</v>
      </c>
      <c r="AB153" s="27">
        <v>431</v>
      </c>
      <c r="AC153" s="107">
        <v>382</v>
      </c>
      <c r="AD153" s="22">
        <v>0</v>
      </c>
      <c r="AE153" s="30">
        <v>50</v>
      </c>
      <c r="AF153" s="31">
        <v>50</v>
      </c>
    </row>
    <row r="154" spans="1:32" s="3" customFormat="1" ht="18.75" customHeight="1">
      <c r="A154" s="137">
        <v>152</v>
      </c>
      <c r="B154" s="138">
        <v>191</v>
      </c>
      <c r="C154" s="139" t="s">
        <v>212</v>
      </c>
      <c r="D154" s="140" t="s">
        <v>3056</v>
      </c>
      <c r="E154" s="141" t="s">
        <v>3052</v>
      </c>
      <c r="F154" s="142">
        <v>143</v>
      </c>
      <c r="G154" s="143">
        <v>218557971</v>
      </c>
      <c r="H154" s="144">
        <v>176</v>
      </c>
      <c r="I154" s="145">
        <v>166</v>
      </c>
      <c r="J154" s="212">
        <v>223666289</v>
      </c>
      <c r="K154" s="147">
        <v>223</v>
      </c>
      <c r="L154" s="148">
        <v>210</v>
      </c>
      <c r="M154" s="143">
        <v>37575541</v>
      </c>
      <c r="N154" s="144">
        <v>365</v>
      </c>
      <c r="O154" s="145">
        <v>350</v>
      </c>
      <c r="P154" s="146">
        <v>34498248</v>
      </c>
      <c r="Q154" s="147">
        <v>174</v>
      </c>
      <c r="R154" s="148">
        <v>165</v>
      </c>
      <c r="S154" s="143">
        <v>205815070</v>
      </c>
      <c r="T154" s="144">
        <v>302</v>
      </c>
      <c r="U154" s="145">
        <v>291</v>
      </c>
      <c r="V154" s="212">
        <v>2667477</v>
      </c>
      <c r="W154" s="147">
        <v>348</v>
      </c>
      <c r="X154" s="148">
        <v>345</v>
      </c>
      <c r="Y154" s="143">
        <v>10640</v>
      </c>
      <c r="Z154" s="144">
        <v>347</v>
      </c>
      <c r="AA154" s="145">
        <v>333</v>
      </c>
      <c r="AB154" s="146">
        <v>330</v>
      </c>
      <c r="AC154" s="149">
        <v>352</v>
      </c>
      <c r="AD154" s="141">
        <v>0</v>
      </c>
      <c r="AE154" s="150">
        <v>100</v>
      </c>
      <c r="AF154" s="151">
        <v>0</v>
      </c>
    </row>
    <row r="155" spans="1:32" s="3" customFormat="1" ht="18.75" customHeight="1">
      <c r="A155" s="137">
        <v>153</v>
      </c>
      <c r="B155" s="138" t="s">
        <v>3052</v>
      </c>
      <c r="C155" s="188" t="s">
        <v>3052</v>
      </c>
      <c r="D155" s="140" t="s">
        <v>3056</v>
      </c>
      <c r="E155" s="141" t="s">
        <v>3052</v>
      </c>
      <c r="F155" s="142">
        <v>144</v>
      </c>
      <c r="G155" s="186" t="s">
        <v>3052</v>
      </c>
      <c r="H155" s="144">
        <v>83</v>
      </c>
      <c r="I155" s="145">
        <v>74</v>
      </c>
      <c r="J155" s="187" t="s">
        <v>3052</v>
      </c>
      <c r="K155" s="147">
        <v>494</v>
      </c>
      <c r="L155" s="148">
        <v>479</v>
      </c>
      <c r="M155" s="186" t="s">
        <v>3052</v>
      </c>
      <c r="N155" s="144">
        <v>174</v>
      </c>
      <c r="O155" s="145">
        <v>165</v>
      </c>
      <c r="P155" s="187" t="s">
        <v>3052</v>
      </c>
      <c r="Q155" s="147">
        <v>112</v>
      </c>
      <c r="R155" s="148">
        <v>103</v>
      </c>
      <c r="S155" s="186" t="s">
        <v>3052</v>
      </c>
      <c r="T155" s="144">
        <v>498</v>
      </c>
      <c r="U155" s="145">
        <v>485</v>
      </c>
      <c r="V155" s="187" t="s">
        <v>3052</v>
      </c>
      <c r="W155" s="147">
        <v>264</v>
      </c>
      <c r="X155" s="148">
        <v>261</v>
      </c>
      <c r="Y155" s="186" t="s">
        <v>3052</v>
      </c>
      <c r="Z155" s="144">
        <v>157</v>
      </c>
      <c r="AA155" s="145">
        <v>145</v>
      </c>
      <c r="AB155" s="187" t="s">
        <v>3052</v>
      </c>
      <c r="AC155" s="149">
        <v>352</v>
      </c>
      <c r="AD155" s="141">
        <v>0</v>
      </c>
      <c r="AE155" s="150">
        <v>0</v>
      </c>
      <c r="AF155" s="151">
        <v>100</v>
      </c>
    </row>
    <row r="156" spans="1:32" s="3" customFormat="1" ht="18.75" customHeight="1">
      <c r="A156" s="32">
        <v>154</v>
      </c>
      <c r="B156" s="33">
        <v>164</v>
      </c>
      <c r="C156" s="34" t="s">
        <v>309</v>
      </c>
      <c r="D156" s="35" t="s">
        <v>88</v>
      </c>
      <c r="E156" s="45" t="s">
        <v>3052</v>
      </c>
      <c r="F156" s="47">
        <v>145</v>
      </c>
      <c r="G156" s="38">
        <v>217205220</v>
      </c>
      <c r="H156" s="39">
        <v>160</v>
      </c>
      <c r="I156" s="40">
        <v>150</v>
      </c>
      <c r="J156" s="94">
        <v>237615586</v>
      </c>
      <c r="K156" s="42">
        <v>356</v>
      </c>
      <c r="L156" s="43">
        <v>343</v>
      </c>
      <c r="M156" s="38">
        <v>18255480</v>
      </c>
      <c r="N156" s="39">
        <v>360</v>
      </c>
      <c r="O156" s="40">
        <v>345</v>
      </c>
      <c r="P156" s="41">
        <v>36249773</v>
      </c>
      <c r="Q156" s="42">
        <v>258</v>
      </c>
      <c r="R156" s="43">
        <v>248</v>
      </c>
      <c r="S156" s="38">
        <v>134625995</v>
      </c>
      <c r="T156" s="39">
        <v>268</v>
      </c>
      <c r="U156" s="40">
        <v>257</v>
      </c>
      <c r="V156" s="94">
        <v>4100886</v>
      </c>
      <c r="W156" s="42">
        <v>80</v>
      </c>
      <c r="X156" s="43">
        <v>78</v>
      </c>
      <c r="Y156" s="38">
        <v>86175</v>
      </c>
      <c r="Z156" s="39">
        <v>492</v>
      </c>
      <c r="AA156" s="40">
        <v>478</v>
      </c>
      <c r="AB156" s="41">
        <v>49</v>
      </c>
      <c r="AC156" s="108">
        <v>371</v>
      </c>
      <c r="AD156" s="45">
        <v>0</v>
      </c>
      <c r="AE156" s="37">
        <v>100</v>
      </c>
      <c r="AF156" s="46">
        <v>0</v>
      </c>
    </row>
    <row r="157" spans="1:32" s="3" customFormat="1" ht="18.75" customHeight="1">
      <c r="A157" s="152">
        <v>155</v>
      </c>
      <c r="B157" s="153">
        <v>92</v>
      </c>
      <c r="C157" s="154" t="s">
        <v>668</v>
      </c>
      <c r="D157" s="155" t="s">
        <v>3056</v>
      </c>
      <c r="E157" s="156" t="s">
        <v>3052</v>
      </c>
      <c r="F157" s="157">
        <v>146</v>
      </c>
      <c r="G157" s="158">
        <v>216869930</v>
      </c>
      <c r="H157" s="159">
        <v>180</v>
      </c>
      <c r="I157" s="160">
        <v>170</v>
      </c>
      <c r="J157" s="213">
        <v>218289271</v>
      </c>
      <c r="K157" s="162">
        <v>420</v>
      </c>
      <c r="L157" s="163">
        <v>406</v>
      </c>
      <c r="M157" s="158">
        <v>11060457</v>
      </c>
      <c r="N157" s="159">
        <v>219</v>
      </c>
      <c r="O157" s="160">
        <v>210</v>
      </c>
      <c r="P157" s="161">
        <v>80777323</v>
      </c>
      <c r="Q157" s="162">
        <v>344</v>
      </c>
      <c r="R157" s="163">
        <v>332</v>
      </c>
      <c r="S157" s="158">
        <v>93128870</v>
      </c>
      <c r="T157" s="159">
        <v>439</v>
      </c>
      <c r="U157" s="160">
        <v>428</v>
      </c>
      <c r="V157" s="213">
        <v>-4488057</v>
      </c>
      <c r="W157" s="162">
        <v>86</v>
      </c>
      <c r="X157" s="163">
        <v>84</v>
      </c>
      <c r="Y157" s="158">
        <v>81177</v>
      </c>
      <c r="Z157" s="159">
        <v>311</v>
      </c>
      <c r="AA157" s="160">
        <v>298</v>
      </c>
      <c r="AB157" s="161">
        <v>417</v>
      </c>
      <c r="AC157" s="164">
        <v>371</v>
      </c>
      <c r="AD157" s="156">
        <v>0</v>
      </c>
      <c r="AE157" s="165">
        <v>100</v>
      </c>
      <c r="AF157" s="166">
        <v>0</v>
      </c>
    </row>
    <row r="158" spans="1:32" s="3" customFormat="1" ht="18.75" customHeight="1">
      <c r="A158" s="18">
        <v>156</v>
      </c>
      <c r="B158" s="19">
        <v>104</v>
      </c>
      <c r="C158" s="20" t="s">
        <v>3083</v>
      </c>
      <c r="D158" s="21" t="s">
        <v>3051</v>
      </c>
      <c r="E158" s="22" t="s">
        <v>3052</v>
      </c>
      <c r="F158" s="23">
        <v>147</v>
      </c>
      <c r="G158" s="24">
        <v>216000351</v>
      </c>
      <c r="H158" s="25">
        <v>66</v>
      </c>
      <c r="I158" s="26">
        <v>59</v>
      </c>
      <c r="J158" s="93">
        <v>485104310</v>
      </c>
      <c r="K158" s="28">
        <v>266</v>
      </c>
      <c r="L158" s="29">
        <v>253</v>
      </c>
      <c r="M158" s="24">
        <v>28918668</v>
      </c>
      <c r="N158" s="25">
        <v>180</v>
      </c>
      <c r="O158" s="26">
        <v>171</v>
      </c>
      <c r="P158" s="27">
        <v>105279183</v>
      </c>
      <c r="Q158" s="28">
        <v>229</v>
      </c>
      <c r="R158" s="29">
        <v>219</v>
      </c>
      <c r="S158" s="24">
        <v>156196729</v>
      </c>
      <c r="T158" s="25">
        <v>443</v>
      </c>
      <c r="U158" s="26">
        <v>432</v>
      </c>
      <c r="V158" s="93">
        <v>-4631656</v>
      </c>
      <c r="W158" s="28">
        <v>145</v>
      </c>
      <c r="X158" s="29">
        <v>142</v>
      </c>
      <c r="Y158" s="24">
        <v>54493</v>
      </c>
      <c r="Z158" s="25">
        <v>283</v>
      </c>
      <c r="AA158" s="26">
        <v>270</v>
      </c>
      <c r="AB158" s="27">
        <v>499</v>
      </c>
      <c r="AC158" s="107">
        <v>384</v>
      </c>
      <c r="AD158" s="22">
        <v>0</v>
      </c>
      <c r="AE158" s="30">
        <v>0</v>
      </c>
      <c r="AF158" s="31">
        <v>100</v>
      </c>
    </row>
    <row r="159" spans="1:32" s="3" customFormat="1" ht="18.75" customHeight="1">
      <c r="A159" s="32">
        <v>157</v>
      </c>
      <c r="B159" s="33">
        <v>148</v>
      </c>
      <c r="C159" s="34" t="s">
        <v>2179</v>
      </c>
      <c r="D159" s="35" t="s">
        <v>88</v>
      </c>
      <c r="E159" s="36" t="s">
        <v>3052</v>
      </c>
      <c r="F159" s="37">
        <v>148</v>
      </c>
      <c r="G159" s="38">
        <v>215707323</v>
      </c>
      <c r="H159" s="39">
        <v>179</v>
      </c>
      <c r="I159" s="40">
        <v>169</v>
      </c>
      <c r="J159" s="94">
        <v>218985830</v>
      </c>
      <c r="K159" s="42">
        <v>139</v>
      </c>
      <c r="L159" s="43">
        <v>127</v>
      </c>
      <c r="M159" s="38">
        <v>59582271</v>
      </c>
      <c r="N159" s="39">
        <v>172</v>
      </c>
      <c r="O159" s="40">
        <v>163</v>
      </c>
      <c r="P159" s="41">
        <v>110641195</v>
      </c>
      <c r="Q159" s="42">
        <v>160</v>
      </c>
      <c r="R159" s="43">
        <v>151</v>
      </c>
      <c r="S159" s="38">
        <v>219955496</v>
      </c>
      <c r="T159" s="39">
        <v>104</v>
      </c>
      <c r="U159" s="40">
        <v>97</v>
      </c>
      <c r="V159" s="94">
        <v>21933008</v>
      </c>
      <c r="W159" s="42">
        <v>414</v>
      </c>
      <c r="X159" s="43">
        <v>409</v>
      </c>
      <c r="Y159" s="38">
        <v>1788</v>
      </c>
      <c r="Z159" s="39">
        <v>275</v>
      </c>
      <c r="AA159" s="40">
        <v>262</v>
      </c>
      <c r="AB159" s="41">
        <v>525</v>
      </c>
      <c r="AC159" s="108">
        <v>311</v>
      </c>
      <c r="AD159" s="45">
        <v>0</v>
      </c>
      <c r="AE159" s="37">
        <v>100</v>
      </c>
      <c r="AF159" s="46">
        <v>0</v>
      </c>
    </row>
    <row r="160" spans="1:32" s="3" customFormat="1" ht="18.75" customHeight="1">
      <c r="A160" s="32">
        <v>158</v>
      </c>
      <c r="B160" s="33">
        <v>168</v>
      </c>
      <c r="C160" s="34" t="s">
        <v>1563</v>
      </c>
      <c r="D160" s="35" t="s">
        <v>1061</v>
      </c>
      <c r="E160" s="45" t="s">
        <v>3052</v>
      </c>
      <c r="F160" s="47">
        <v>149</v>
      </c>
      <c r="G160" s="38">
        <v>215520641</v>
      </c>
      <c r="H160" s="39">
        <v>181</v>
      </c>
      <c r="I160" s="40">
        <v>171</v>
      </c>
      <c r="J160" s="94">
        <v>217222231</v>
      </c>
      <c r="K160" s="42">
        <v>341</v>
      </c>
      <c r="L160" s="43">
        <v>328</v>
      </c>
      <c r="M160" s="38">
        <v>19547588</v>
      </c>
      <c r="N160" s="39">
        <v>105</v>
      </c>
      <c r="O160" s="40">
        <v>96</v>
      </c>
      <c r="P160" s="41">
        <v>179361923</v>
      </c>
      <c r="Q160" s="42">
        <v>76</v>
      </c>
      <c r="R160" s="43">
        <v>67</v>
      </c>
      <c r="S160" s="38">
        <v>435453906</v>
      </c>
      <c r="T160" s="39">
        <v>486</v>
      </c>
      <c r="U160" s="40">
        <v>474</v>
      </c>
      <c r="V160" s="94">
        <v>-33590145</v>
      </c>
      <c r="W160" s="42" t="s">
        <v>3052</v>
      </c>
      <c r="X160" s="43" t="s">
        <v>3052</v>
      </c>
      <c r="Y160" s="44" t="s">
        <v>3052</v>
      </c>
      <c r="Z160" s="39">
        <v>376</v>
      </c>
      <c r="AA160" s="40">
        <v>362</v>
      </c>
      <c r="AB160" s="41">
        <v>296</v>
      </c>
      <c r="AC160" s="108">
        <v>400</v>
      </c>
      <c r="AD160" s="45">
        <v>0</v>
      </c>
      <c r="AE160" s="37">
        <v>100</v>
      </c>
      <c r="AF160" s="46">
        <v>0</v>
      </c>
    </row>
    <row r="161" spans="1:32" s="3" customFormat="1" ht="18.75" customHeight="1">
      <c r="A161" s="32">
        <v>159</v>
      </c>
      <c r="B161" s="33">
        <v>219</v>
      </c>
      <c r="C161" s="34" t="s">
        <v>1716</v>
      </c>
      <c r="D161" s="35" t="s">
        <v>3058</v>
      </c>
      <c r="E161" s="45" t="s">
        <v>3052</v>
      </c>
      <c r="F161" s="47">
        <v>150</v>
      </c>
      <c r="G161" s="38">
        <v>213643432</v>
      </c>
      <c r="H161" s="39">
        <v>172</v>
      </c>
      <c r="I161" s="40">
        <v>162</v>
      </c>
      <c r="J161" s="94">
        <v>227603498</v>
      </c>
      <c r="K161" s="42">
        <v>68</v>
      </c>
      <c r="L161" s="43">
        <v>59</v>
      </c>
      <c r="M161" s="38">
        <v>109263727</v>
      </c>
      <c r="N161" s="39">
        <v>91</v>
      </c>
      <c r="O161" s="40">
        <v>82</v>
      </c>
      <c r="P161" s="41">
        <v>198556289</v>
      </c>
      <c r="Q161" s="42">
        <v>140</v>
      </c>
      <c r="R161" s="43">
        <v>131</v>
      </c>
      <c r="S161" s="38">
        <v>257475338</v>
      </c>
      <c r="T161" s="39">
        <v>46</v>
      </c>
      <c r="U161" s="40">
        <v>42</v>
      </c>
      <c r="V161" s="94">
        <v>53858808</v>
      </c>
      <c r="W161" s="42" t="s">
        <v>3052</v>
      </c>
      <c r="X161" s="43" t="s">
        <v>3052</v>
      </c>
      <c r="Y161" s="44" t="s">
        <v>3052</v>
      </c>
      <c r="Z161" s="39">
        <v>253</v>
      </c>
      <c r="AA161" s="40">
        <v>241</v>
      </c>
      <c r="AB161" s="41">
        <v>582</v>
      </c>
      <c r="AC161" s="108">
        <v>369</v>
      </c>
      <c r="AD161" s="45">
        <v>0</v>
      </c>
      <c r="AE161" s="37">
        <v>100</v>
      </c>
      <c r="AF161" s="46">
        <v>0</v>
      </c>
    </row>
    <row r="162" spans="1:32" s="3" customFormat="1" ht="18.75" customHeight="1">
      <c r="A162" s="152">
        <v>160</v>
      </c>
      <c r="B162" s="153">
        <v>156</v>
      </c>
      <c r="C162" s="154" t="s">
        <v>214</v>
      </c>
      <c r="D162" s="155" t="s">
        <v>3056</v>
      </c>
      <c r="E162" s="156" t="s">
        <v>3052</v>
      </c>
      <c r="F162" s="157">
        <v>151</v>
      </c>
      <c r="G162" s="158">
        <v>210893334</v>
      </c>
      <c r="H162" s="159">
        <v>189</v>
      </c>
      <c r="I162" s="160">
        <v>179</v>
      </c>
      <c r="J162" s="213">
        <v>210893334</v>
      </c>
      <c r="K162" s="162">
        <v>151</v>
      </c>
      <c r="L162" s="163">
        <v>139</v>
      </c>
      <c r="M162" s="158">
        <v>55711646</v>
      </c>
      <c r="N162" s="159">
        <v>102</v>
      </c>
      <c r="O162" s="160">
        <v>93</v>
      </c>
      <c r="P162" s="161">
        <v>184406025</v>
      </c>
      <c r="Q162" s="162">
        <v>158</v>
      </c>
      <c r="R162" s="163">
        <v>149</v>
      </c>
      <c r="S162" s="158">
        <v>222972295</v>
      </c>
      <c r="T162" s="159">
        <v>95</v>
      </c>
      <c r="U162" s="160">
        <v>88</v>
      </c>
      <c r="V162" s="213">
        <v>23687080</v>
      </c>
      <c r="W162" s="162">
        <v>147</v>
      </c>
      <c r="X162" s="163">
        <v>144</v>
      </c>
      <c r="Y162" s="158">
        <v>54118</v>
      </c>
      <c r="Z162" s="159">
        <v>238</v>
      </c>
      <c r="AA162" s="160">
        <v>226</v>
      </c>
      <c r="AB162" s="161">
        <v>653</v>
      </c>
      <c r="AC162" s="164">
        <v>371</v>
      </c>
      <c r="AD162" s="156">
        <v>0</v>
      </c>
      <c r="AE162" s="165">
        <v>100</v>
      </c>
      <c r="AF162" s="166">
        <v>0</v>
      </c>
    </row>
    <row r="163" spans="1:32" s="3" customFormat="1" ht="18.75" customHeight="1">
      <c r="A163" s="167">
        <v>161</v>
      </c>
      <c r="B163" s="168">
        <v>112</v>
      </c>
      <c r="C163" s="169" t="s">
        <v>685</v>
      </c>
      <c r="D163" s="170" t="s">
        <v>3056</v>
      </c>
      <c r="E163" s="171" t="s">
        <v>3052</v>
      </c>
      <c r="F163" s="172">
        <v>152</v>
      </c>
      <c r="G163" s="173">
        <v>210141491</v>
      </c>
      <c r="H163" s="174">
        <v>169</v>
      </c>
      <c r="I163" s="175">
        <v>159</v>
      </c>
      <c r="J163" s="214">
        <v>228570008</v>
      </c>
      <c r="K163" s="177">
        <v>114</v>
      </c>
      <c r="L163" s="178">
        <v>104</v>
      </c>
      <c r="M163" s="173">
        <v>70247263</v>
      </c>
      <c r="N163" s="174">
        <v>170</v>
      </c>
      <c r="O163" s="175">
        <v>161</v>
      </c>
      <c r="P163" s="176">
        <v>111264099</v>
      </c>
      <c r="Q163" s="177">
        <v>173</v>
      </c>
      <c r="R163" s="178">
        <v>164</v>
      </c>
      <c r="S163" s="173">
        <v>206824046</v>
      </c>
      <c r="T163" s="174">
        <v>243</v>
      </c>
      <c r="U163" s="175">
        <v>232</v>
      </c>
      <c r="V163" s="214">
        <v>5416490</v>
      </c>
      <c r="W163" s="177">
        <v>118</v>
      </c>
      <c r="X163" s="178">
        <v>116</v>
      </c>
      <c r="Y163" s="173">
        <v>63942</v>
      </c>
      <c r="Z163" s="174">
        <v>137</v>
      </c>
      <c r="AA163" s="175">
        <v>126</v>
      </c>
      <c r="AB163" s="176">
        <v>1109</v>
      </c>
      <c r="AC163" s="179">
        <v>352</v>
      </c>
      <c r="AD163" s="171">
        <v>0</v>
      </c>
      <c r="AE163" s="180">
        <v>1</v>
      </c>
      <c r="AF163" s="181">
        <v>99</v>
      </c>
    </row>
    <row r="164" spans="1:32" s="3" customFormat="1" ht="18.75" customHeight="1">
      <c r="A164" s="32">
        <v>162</v>
      </c>
      <c r="B164" s="33">
        <v>143</v>
      </c>
      <c r="C164" s="34" t="s">
        <v>1616</v>
      </c>
      <c r="D164" s="35" t="s">
        <v>404</v>
      </c>
      <c r="E164" s="45" t="s">
        <v>3052</v>
      </c>
      <c r="F164" s="47">
        <v>153</v>
      </c>
      <c r="G164" s="38">
        <v>209920191</v>
      </c>
      <c r="H164" s="39">
        <v>190</v>
      </c>
      <c r="I164" s="40">
        <v>180</v>
      </c>
      <c r="J164" s="94">
        <v>210279148</v>
      </c>
      <c r="K164" s="42">
        <v>225</v>
      </c>
      <c r="L164" s="43">
        <v>212</v>
      </c>
      <c r="M164" s="38">
        <v>36563413</v>
      </c>
      <c r="N164" s="39">
        <v>183</v>
      </c>
      <c r="O164" s="40">
        <v>174</v>
      </c>
      <c r="P164" s="41">
        <v>103638413</v>
      </c>
      <c r="Q164" s="42">
        <v>270</v>
      </c>
      <c r="R164" s="43">
        <v>260</v>
      </c>
      <c r="S164" s="38">
        <v>126925184</v>
      </c>
      <c r="T164" s="39">
        <v>316</v>
      </c>
      <c r="U164" s="40">
        <v>305</v>
      </c>
      <c r="V164" s="94">
        <v>2165641</v>
      </c>
      <c r="W164" s="42">
        <v>394</v>
      </c>
      <c r="X164" s="43">
        <v>390</v>
      </c>
      <c r="Y164" s="38">
        <v>3780</v>
      </c>
      <c r="Z164" s="39">
        <v>82</v>
      </c>
      <c r="AA164" s="40">
        <v>72</v>
      </c>
      <c r="AB164" s="41">
        <v>1593</v>
      </c>
      <c r="AC164" s="108">
        <v>311</v>
      </c>
      <c r="AD164" s="45">
        <v>0</v>
      </c>
      <c r="AE164" s="37">
        <v>100</v>
      </c>
      <c r="AF164" s="46">
        <v>0</v>
      </c>
    </row>
    <row r="165" spans="1:32" s="3" customFormat="1" ht="18.75" customHeight="1">
      <c r="A165" s="137">
        <v>163</v>
      </c>
      <c r="B165" s="138">
        <v>147</v>
      </c>
      <c r="C165" s="139" t="s">
        <v>1020</v>
      </c>
      <c r="D165" s="140" t="s">
        <v>3056</v>
      </c>
      <c r="E165" s="141" t="s">
        <v>3052</v>
      </c>
      <c r="F165" s="142">
        <v>154</v>
      </c>
      <c r="G165" s="143">
        <v>208114628</v>
      </c>
      <c r="H165" s="144">
        <v>186</v>
      </c>
      <c r="I165" s="145">
        <v>176</v>
      </c>
      <c r="J165" s="212">
        <v>213751192</v>
      </c>
      <c r="K165" s="147">
        <v>468</v>
      </c>
      <c r="L165" s="148">
        <v>454</v>
      </c>
      <c r="M165" s="143">
        <v>4480078</v>
      </c>
      <c r="N165" s="144">
        <v>488</v>
      </c>
      <c r="O165" s="145">
        <v>473</v>
      </c>
      <c r="P165" s="146">
        <v>1805478</v>
      </c>
      <c r="Q165" s="147">
        <v>407</v>
      </c>
      <c r="R165" s="148">
        <v>393</v>
      </c>
      <c r="S165" s="143">
        <v>65878550</v>
      </c>
      <c r="T165" s="144">
        <v>395</v>
      </c>
      <c r="U165" s="145">
        <v>384</v>
      </c>
      <c r="V165" s="212">
        <v>254627</v>
      </c>
      <c r="W165" s="147">
        <v>172</v>
      </c>
      <c r="X165" s="148">
        <v>169</v>
      </c>
      <c r="Y165" s="143">
        <v>46510</v>
      </c>
      <c r="Z165" s="144">
        <v>486</v>
      </c>
      <c r="AA165" s="145">
        <v>472</v>
      </c>
      <c r="AB165" s="146">
        <v>66</v>
      </c>
      <c r="AC165" s="149">
        <v>371</v>
      </c>
      <c r="AD165" s="141">
        <v>0</v>
      </c>
      <c r="AE165" s="150">
        <v>90</v>
      </c>
      <c r="AF165" s="151">
        <v>10</v>
      </c>
    </row>
    <row r="166" spans="1:32" s="3" customFormat="1" ht="18.75" customHeight="1">
      <c r="A166" s="32">
        <v>164</v>
      </c>
      <c r="B166" s="33">
        <v>197</v>
      </c>
      <c r="C166" s="34" t="s">
        <v>194</v>
      </c>
      <c r="D166" s="35" t="s">
        <v>2124</v>
      </c>
      <c r="E166" s="45" t="s">
        <v>3052</v>
      </c>
      <c r="F166" s="47">
        <v>155</v>
      </c>
      <c r="G166" s="38">
        <v>204248079</v>
      </c>
      <c r="H166" s="39">
        <v>175</v>
      </c>
      <c r="I166" s="40">
        <v>165</v>
      </c>
      <c r="J166" s="94">
        <v>225023140</v>
      </c>
      <c r="K166" s="42">
        <v>149</v>
      </c>
      <c r="L166" s="43">
        <v>137</v>
      </c>
      <c r="M166" s="38">
        <v>56212427</v>
      </c>
      <c r="N166" s="39">
        <v>147</v>
      </c>
      <c r="O166" s="40">
        <v>138</v>
      </c>
      <c r="P166" s="41">
        <v>131668305</v>
      </c>
      <c r="Q166" s="42">
        <v>97</v>
      </c>
      <c r="R166" s="43">
        <v>88</v>
      </c>
      <c r="S166" s="38">
        <v>345487105</v>
      </c>
      <c r="T166" s="39">
        <v>161</v>
      </c>
      <c r="U166" s="40">
        <v>152</v>
      </c>
      <c r="V166" s="94">
        <v>13025740</v>
      </c>
      <c r="W166" s="42">
        <v>288</v>
      </c>
      <c r="X166" s="43">
        <v>285</v>
      </c>
      <c r="Y166" s="38">
        <v>17352</v>
      </c>
      <c r="Z166" s="39">
        <v>281</v>
      </c>
      <c r="AA166" s="40">
        <v>268</v>
      </c>
      <c r="AB166" s="41">
        <v>501</v>
      </c>
      <c r="AC166" s="108">
        <v>331</v>
      </c>
      <c r="AD166" s="45">
        <v>0</v>
      </c>
      <c r="AE166" s="37">
        <v>98.1</v>
      </c>
      <c r="AF166" s="46">
        <v>1.9</v>
      </c>
    </row>
    <row r="167" spans="1:32" s="3" customFormat="1" ht="18.75" customHeight="1">
      <c r="A167" s="152">
        <v>165</v>
      </c>
      <c r="B167" s="153">
        <v>155</v>
      </c>
      <c r="C167" s="154" t="s">
        <v>3080</v>
      </c>
      <c r="D167" s="155" t="s">
        <v>3056</v>
      </c>
      <c r="E167" s="156" t="s">
        <v>3052</v>
      </c>
      <c r="F167" s="157">
        <v>156</v>
      </c>
      <c r="G167" s="158">
        <v>203425678</v>
      </c>
      <c r="H167" s="159">
        <v>191</v>
      </c>
      <c r="I167" s="160">
        <v>181</v>
      </c>
      <c r="J167" s="213">
        <v>210032082</v>
      </c>
      <c r="K167" s="162" t="s">
        <v>3052</v>
      </c>
      <c r="L167" s="163" t="s">
        <v>3052</v>
      </c>
      <c r="M167" s="206" t="s">
        <v>3052</v>
      </c>
      <c r="N167" s="159" t="s">
        <v>3052</v>
      </c>
      <c r="O167" s="160" t="s">
        <v>3052</v>
      </c>
      <c r="P167" s="207" t="s">
        <v>3052</v>
      </c>
      <c r="Q167" s="162" t="s">
        <v>3052</v>
      </c>
      <c r="R167" s="163" t="s">
        <v>3052</v>
      </c>
      <c r="S167" s="206" t="s">
        <v>3052</v>
      </c>
      <c r="T167" s="159" t="s">
        <v>3052</v>
      </c>
      <c r="U167" s="160" t="s">
        <v>3052</v>
      </c>
      <c r="V167" s="207" t="s">
        <v>3052</v>
      </c>
      <c r="W167" s="162" t="s">
        <v>3052</v>
      </c>
      <c r="X167" s="163" t="s">
        <v>3052</v>
      </c>
      <c r="Y167" s="206" t="s">
        <v>3052</v>
      </c>
      <c r="Z167" s="159" t="s">
        <v>3052</v>
      </c>
      <c r="AA167" s="160" t="s">
        <v>3052</v>
      </c>
      <c r="AB167" s="207" t="s">
        <v>3052</v>
      </c>
      <c r="AC167" s="164">
        <v>341</v>
      </c>
      <c r="AD167" s="156">
        <v>0</v>
      </c>
      <c r="AE167" s="165">
        <v>50</v>
      </c>
      <c r="AF167" s="166">
        <v>50</v>
      </c>
    </row>
    <row r="168" spans="1:32" s="3" customFormat="1" ht="18.75" customHeight="1">
      <c r="A168" s="18">
        <v>166</v>
      </c>
      <c r="B168" s="19">
        <v>174</v>
      </c>
      <c r="C168" s="20" t="s">
        <v>1628</v>
      </c>
      <c r="D168" s="21" t="s">
        <v>404</v>
      </c>
      <c r="E168" s="22" t="s">
        <v>3052</v>
      </c>
      <c r="F168" s="23">
        <v>157</v>
      </c>
      <c r="G168" s="24">
        <v>203293854</v>
      </c>
      <c r="H168" s="25">
        <v>164</v>
      </c>
      <c r="I168" s="26">
        <v>154</v>
      </c>
      <c r="J168" s="93">
        <v>231419825</v>
      </c>
      <c r="K168" s="28">
        <v>200</v>
      </c>
      <c r="L168" s="29">
        <v>187</v>
      </c>
      <c r="M168" s="24">
        <v>41510178</v>
      </c>
      <c r="N168" s="25">
        <v>246</v>
      </c>
      <c r="O168" s="26">
        <v>237</v>
      </c>
      <c r="P168" s="27">
        <v>70823752</v>
      </c>
      <c r="Q168" s="28">
        <v>334</v>
      </c>
      <c r="R168" s="29">
        <v>322</v>
      </c>
      <c r="S168" s="24">
        <v>97025305</v>
      </c>
      <c r="T168" s="25">
        <v>141</v>
      </c>
      <c r="U168" s="26">
        <v>132</v>
      </c>
      <c r="V168" s="93">
        <v>15175822</v>
      </c>
      <c r="W168" s="28">
        <v>407</v>
      </c>
      <c r="X168" s="29">
        <v>402</v>
      </c>
      <c r="Y168" s="24">
        <v>2261</v>
      </c>
      <c r="Z168" s="25">
        <v>156</v>
      </c>
      <c r="AA168" s="26">
        <v>144</v>
      </c>
      <c r="AB168" s="27">
        <v>1005</v>
      </c>
      <c r="AC168" s="107">
        <v>311</v>
      </c>
      <c r="AD168" s="22">
        <v>0</v>
      </c>
      <c r="AE168" s="30">
        <v>100</v>
      </c>
      <c r="AF168" s="31">
        <v>0</v>
      </c>
    </row>
    <row r="169" spans="1:32" s="3" customFormat="1" ht="18.75" customHeight="1">
      <c r="A169" s="32">
        <v>167</v>
      </c>
      <c r="B169" s="33">
        <v>144</v>
      </c>
      <c r="C169" s="34" t="s">
        <v>674</v>
      </c>
      <c r="D169" s="35" t="s">
        <v>88</v>
      </c>
      <c r="E169" s="45" t="s">
        <v>3052</v>
      </c>
      <c r="F169" s="47">
        <v>158</v>
      </c>
      <c r="G169" s="38">
        <v>201518815</v>
      </c>
      <c r="H169" s="39">
        <v>193</v>
      </c>
      <c r="I169" s="40">
        <v>183</v>
      </c>
      <c r="J169" s="94">
        <v>204183380</v>
      </c>
      <c r="K169" s="42">
        <v>130</v>
      </c>
      <c r="L169" s="43">
        <v>119</v>
      </c>
      <c r="M169" s="38">
        <v>61684683</v>
      </c>
      <c r="N169" s="39">
        <v>64</v>
      </c>
      <c r="O169" s="40">
        <v>55</v>
      </c>
      <c r="P169" s="41">
        <v>271076081</v>
      </c>
      <c r="Q169" s="42">
        <v>118</v>
      </c>
      <c r="R169" s="43">
        <v>109</v>
      </c>
      <c r="S169" s="38">
        <v>303668059</v>
      </c>
      <c r="T169" s="39">
        <v>58</v>
      </c>
      <c r="U169" s="40">
        <v>53</v>
      </c>
      <c r="V169" s="94">
        <v>45359098</v>
      </c>
      <c r="W169" s="42">
        <v>240</v>
      </c>
      <c r="X169" s="43">
        <v>237</v>
      </c>
      <c r="Y169" s="38">
        <v>28473</v>
      </c>
      <c r="Z169" s="39">
        <v>330</v>
      </c>
      <c r="AA169" s="40">
        <v>317</v>
      </c>
      <c r="AB169" s="41">
        <v>373</v>
      </c>
      <c r="AC169" s="108">
        <v>369</v>
      </c>
      <c r="AD169" s="45">
        <v>0</v>
      </c>
      <c r="AE169" s="37">
        <v>100</v>
      </c>
      <c r="AF169" s="46">
        <v>0</v>
      </c>
    </row>
    <row r="170" spans="1:32" s="3" customFormat="1" ht="18.75" customHeight="1">
      <c r="A170" s="137">
        <v>168</v>
      </c>
      <c r="B170" s="138">
        <v>198</v>
      </c>
      <c r="C170" s="139" t="s">
        <v>1621</v>
      </c>
      <c r="D170" s="140" t="s">
        <v>3056</v>
      </c>
      <c r="E170" s="141" t="s">
        <v>3052</v>
      </c>
      <c r="F170" s="142">
        <v>159</v>
      </c>
      <c r="G170" s="143">
        <v>201516976</v>
      </c>
      <c r="H170" s="144">
        <v>194</v>
      </c>
      <c r="I170" s="145">
        <v>184</v>
      </c>
      <c r="J170" s="212">
        <v>201890648</v>
      </c>
      <c r="K170" s="147">
        <v>169</v>
      </c>
      <c r="L170" s="148">
        <v>157</v>
      </c>
      <c r="M170" s="143">
        <v>50928747</v>
      </c>
      <c r="N170" s="144">
        <v>150</v>
      </c>
      <c r="O170" s="145">
        <v>141</v>
      </c>
      <c r="P170" s="146">
        <v>129037510</v>
      </c>
      <c r="Q170" s="147">
        <v>225</v>
      </c>
      <c r="R170" s="148">
        <v>215</v>
      </c>
      <c r="S170" s="143">
        <v>162994895</v>
      </c>
      <c r="T170" s="144">
        <v>212</v>
      </c>
      <c r="U170" s="145">
        <v>201</v>
      </c>
      <c r="V170" s="212">
        <v>7334060</v>
      </c>
      <c r="W170" s="147">
        <v>106</v>
      </c>
      <c r="X170" s="148">
        <v>104</v>
      </c>
      <c r="Y170" s="143">
        <v>68666</v>
      </c>
      <c r="Z170" s="144">
        <v>273</v>
      </c>
      <c r="AA170" s="145">
        <v>260</v>
      </c>
      <c r="AB170" s="146">
        <v>529</v>
      </c>
      <c r="AC170" s="149">
        <v>371</v>
      </c>
      <c r="AD170" s="141">
        <v>0</v>
      </c>
      <c r="AE170" s="150">
        <v>100</v>
      </c>
      <c r="AF170" s="151">
        <v>0</v>
      </c>
    </row>
    <row r="171" spans="1:32" s="3" customFormat="1" ht="18.75" customHeight="1">
      <c r="A171" s="32">
        <v>169</v>
      </c>
      <c r="B171" s="33">
        <v>145</v>
      </c>
      <c r="C171" s="34" t="s">
        <v>1570</v>
      </c>
      <c r="D171" s="35" t="s">
        <v>3092</v>
      </c>
      <c r="E171" s="45" t="s">
        <v>3052</v>
      </c>
      <c r="F171" s="47">
        <v>160</v>
      </c>
      <c r="G171" s="38">
        <v>201508715</v>
      </c>
      <c r="H171" s="39">
        <v>195</v>
      </c>
      <c r="I171" s="40">
        <v>185</v>
      </c>
      <c r="J171" s="94">
        <v>201508715</v>
      </c>
      <c r="K171" s="42">
        <v>103</v>
      </c>
      <c r="L171" s="43">
        <v>94</v>
      </c>
      <c r="M171" s="38">
        <v>75253592</v>
      </c>
      <c r="N171" s="39">
        <v>60</v>
      </c>
      <c r="O171" s="40">
        <v>51</v>
      </c>
      <c r="P171" s="41">
        <v>295122721</v>
      </c>
      <c r="Q171" s="42">
        <v>39</v>
      </c>
      <c r="R171" s="43">
        <v>31</v>
      </c>
      <c r="S171" s="38">
        <v>742308490</v>
      </c>
      <c r="T171" s="39">
        <v>317</v>
      </c>
      <c r="U171" s="40">
        <v>306</v>
      </c>
      <c r="V171" s="94">
        <v>2163033</v>
      </c>
      <c r="W171" s="42">
        <v>174</v>
      </c>
      <c r="X171" s="43">
        <v>171</v>
      </c>
      <c r="Y171" s="38">
        <v>44744</v>
      </c>
      <c r="Z171" s="39">
        <v>95</v>
      </c>
      <c r="AA171" s="40">
        <v>85</v>
      </c>
      <c r="AB171" s="41">
        <v>1474</v>
      </c>
      <c r="AC171" s="108">
        <v>372</v>
      </c>
      <c r="AD171" s="45">
        <v>0</v>
      </c>
      <c r="AE171" s="37">
        <v>100</v>
      </c>
      <c r="AF171" s="46">
        <v>0</v>
      </c>
    </row>
    <row r="172" spans="1:32" s="3" customFormat="1" ht="18.75" customHeight="1">
      <c r="A172" s="48">
        <v>170</v>
      </c>
      <c r="B172" s="49">
        <v>227</v>
      </c>
      <c r="C172" s="50" t="s">
        <v>2380</v>
      </c>
      <c r="D172" s="51" t="s">
        <v>88</v>
      </c>
      <c r="E172" s="52" t="s">
        <v>3052</v>
      </c>
      <c r="F172" s="53">
        <v>161</v>
      </c>
      <c r="G172" s="54">
        <v>197046551</v>
      </c>
      <c r="H172" s="55">
        <v>200</v>
      </c>
      <c r="I172" s="56">
        <v>190</v>
      </c>
      <c r="J172" s="95">
        <v>197078714</v>
      </c>
      <c r="K172" s="58">
        <v>206</v>
      </c>
      <c r="L172" s="59">
        <v>193</v>
      </c>
      <c r="M172" s="54">
        <v>40723579</v>
      </c>
      <c r="N172" s="55">
        <v>251</v>
      </c>
      <c r="O172" s="56">
        <v>242</v>
      </c>
      <c r="P172" s="57">
        <v>69898621</v>
      </c>
      <c r="Q172" s="58">
        <v>183</v>
      </c>
      <c r="R172" s="59">
        <v>174</v>
      </c>
      <c r="S172" s="54">
        <v>195940200</v>
      </c>
      <c r="T172" s="55">
        <v>188</v>
      </c>
      <c r="U172" s="56">
        <v>178</v>
      </c>
      <c r="V172" s="95">
        <v>9867181</v>
      </c>
      <c r="W172" s="58">
        <v>157</v>
      </c>
      <c r="X172" s="59">
        <v>154</v>
      </c>
      <c r="Y172" s="54">
        <v>51204</v>
      </c>
      <c r="Z172" s="55">
        <v>220</v>
      </c>
      <c r="AA172" s="56">
        <v>208</v>
      </c>
      <c r="AB172" s="57">
        <v>700</v>
      </c>
      <c r="AC172" s="109">
        <v>314</v>
      </c>
      <c r="AD172" s="52">
        <v>0</v>
      </c>
      <c r="AE172" s="60">
        <v>0</v>
      </c>
      <c r="AF172" s="61">
        <v>100</v>
      </c>
    </row>
    <row r="173" spans="1:32" s="3" customFormat="1" ht="18.75" customHeight="1">
      <c r="A173" s="18">
        <v>171</v>
      </c>
      <c r="B173" s="19">
        <v>160</v>
      </c>
      <c r="C173" s="20" t="s">
        <v>729</v>
      </c>
      <c r="D173" s="21" t="s">
        <v>1061</v>
      </c>
      <c r="E173" s="22" t="s">
        <v>3052</v>
      </c>
      <c r="F173" s="23">
        <v>162</v>
      </c>
      <c r="G173" s="24">
        <v>195736836</v>
      </c>
      <c r="H173" s="25">
        <v>178</v>
      </c>
      <c r="I173" s="26">
        <v>168</v>
      </c>
      <c r="J173" s="93">
        <v>222322285</v>
      </c>
      <c r="K173" s="28">
        <v>298</v>
      </c>
      <c r="L173" s="29">
        <v>285</v>
      </c>
      <c r="M173" s="24">
        <v>24531789</v>
      </c>
      <c r="N173" s="25">
        <v>366</v>
      </c>
      <c r="O173" s="26">
        <v>351</v>
      </c>
      <c r="P173" s="27">
        <v>34167672</v>
      </c>
      <c r="Q173" s="28">
        <v>203</v>
      </c>
      <c r="R173" s="29">
        <v>193</v>
      </c>
      <c r="S173" s="24">
        <v>173885086</v>
      </c>
      <c r="T173" s="25">
        <v>449</v>
      </c>
      <c r="U173" s="26">
        <v>438</v>
      </c>
      <c r="V173" s="93">
        <v>-5988600</v>
      </c>
      <c r="W173" s="28" t="s">
        <v>3052</v>
      </c>
      <c r="X173" s="29" t="s">
        <v>3052</v>
      </c>
      <c r="Y173" s="64" t="s">
        <v>3052</v>
      </c>
      <c r="Z173" s="25">
        <v>482</v>
      </c>
      <c r="AA173" s="26">
        <v>468</v>
      </c>
      <c r="AB173" s="27">
        <v>78</v>
      </c>
      <c r="AC173" s="107">
        <v>400</v>
      </c>
      <c r="AD173" s="22">
        <v>0</v>
      </c>
      <c r="AE173" s="30">
        <v>100</v>
      </c>
      <c r="AF173" s="31">
        <v>0</v>
      </c>
    </row>
    <row r="174" spans="1:32" s="3" customFormat="1" ht="18.75" customHeight="1">
      <c r="A174" s="137">
        <v>172</v>
      </c>
      <c r="B174" s="138">
        <v>269</v>
      </c>
      <c r="C174" s="139" t="s">
        <v>2265</v>
      </c>
      <c r="D174" s="140" t="s">
        <v>3056</v>
      </c>
      <c r="E174" s="141" t="s">
        <v>3052</v>
      </c>
      <c r="F174" s="142">
        <v>163</v>
      </c>
      <c r="G174" s="143">
        <v>192193123</v>
      </c>
      <c r="H174" s="144">
        <v>206</v>
      </c>
      <c r="I174" s="145">
        <v>196</v>
      </c>
      <c r="J174" s="212">
        <v>192193123</v>
      </c>
      <c r="K174" s="147">
        <v>432</v>
      </c>
      <c r="L174" s="148">
        <v>418</v>
      </c>
      <c r="M174" s="143">
        <v>9615185</v>
      </c>
      <c r="N174" s="144">
        <v>465</v>
      </c>
      <c r="O174" s="145">
        <v>450</v>
      </c>
      <c r="P174" s="146">
        <v>11720180</v>
      </c>
      <c r="Q174" s="147">
        <v>438</v>
      </c>
      <c r="R174" s="148">
        <v>423</v>
      </c>
      <c r="S174" s="143">
        <v>53936953</v>
      </c>
      <c r="T174" s="144">
        <v>401</v>
      </c>
      <c r="U174" s="145">
        <v>390</v>
      </c>
      <c r="V174" s="212">
        <v>148151</v>
      </c>
      <c r="W174" s="147">
        <v>52</v>
      </c>
      <c r="X174" s="148">
        <v>50</v>
      </c>
      <c r="Y174" s="143">
        <v>137799</v>
      </c>
      <c r="Z174" s="144">
        <v>360</v>
      </c>
      <c r="AA174" s="145">
        <v>346</v>
      </c>
      <c r="AB174" s="146">
        <v>315</v>
      </c>
      <c r="AC174" s="149">
        <v>312</v>
      </c>
      <c r="AD174" s="141">
        <v>0</v>
      </c>
      <c r="AE174" s="150">
        <v>30</v>
      </c>
      <c r="AF174" s="151">
        <v>70</v>
      </c>
    </row>
    <row r="175" spans="1:32" s="3" customFormat="1" ht="18.75" customHeight="1">
      <c r="A175" s="137">
        <v>173</v>
      </c>
      <c r="B175" s="138">
        <v>161</v>
      </c>
      <c r="C175" s="139" t="s">
        <v>186</v>
      </c>
      <c r="D175" s="140" t="s">
        <v>3056</v>
      </c>
      <c r="E175" s="141" t="s">
        <v>3052</v>
      </c>
      <c r="F175" s="142">
        <v>164</v>
      </c>
      <c r="G175" s="143">
        <v>191196079</v>
      </c>
      <c r="H175" s="144">
        <v>6</v>
      </c>
      <c r="I175" s="145">
        <v>6</v>
      </c>
      <c r="J175" s="212">
        <v>4199319928</v>
      </c>
      <c r="K175" s="147">
        <v>12</v>
      </c>
      <c r="L175" s="148">
        <v>10</v>
      </c>
      <c r="M175" s="143">
        <v>904674332</v>
      </c>
      <c r="N175" s="144">
        <v>82</v>
      </c>
      <c r="O175" s="145">
        <v>73</v>
      </c>
      <c r="P175" s="146">
        <v>223520573</v>
      </c>
      <c r="Q175" s="147">
        <v>31</v>
      </c>
      <c r="R175" s="148">
        <v>24</v>
      </c>
      <c r="S175" s="143">
        <v>833469279</v>
      </c>
      <c r="T175" s="144">
        <v>40</v>
      </c>
      <c r="U175" s="145">
        <v>38</v>
      </c>
      <c r="V175" s="212">
        <v>61468821</v>
      </c>
      <c r="W175" s="147">
        <v>112</v>
      </c>
      <c r="X175" s="148">
        <v>110</v>
      </c>
      <c r="Y175" s="143">
        <v>66238</v>
      </c>
      <c r="Z175" s="144">
        <v>263</v>
      </c>
      <c r="AA175" s="145">
        <v>251</v>
      </c>
      <c r="AB175" s="146">
        <v>549</v>
      </c>
      <c r="AC175" s="149">
        <v>354</v>
      </c>
      <c r="AD175" s="141">
        <v>0</v>
      </c>
      <c r="AE175" s="150">
        <v>0</v>
      </c>
      <c r="AF175" s="151">
        <v>100</v>
      </c>
    </row>
    <row r="176" spans="1:32" s="3" customFormat="1" ht="18.75" customHeight="1">
      <c r="A176" s="137">
        <v>174</v>
      </c>
      <c r="B176" s="138">
        <v>173</v>
      </c>
      <c r="C176" s="139" t="s">
        <v>201</v>
      </c>
      <c r="D176" s="140" t="s">
        <v>3056</v>
      </c>
      <c r="E176" s="185" t="s">
        <v>3052</v>
      </c>
      <c r="F176" s="150">
        <v>165</v>
      </c>
      <c r="G176" s="143">
        <v>190553233</v>
      </c>
      <c r="H176" s="144">
        <v>196</v>
      </c>
      <c r="I176" s="145">
        <v>186</v>
      </c>
      <c r="J176" s="212">
        <v>199741800</v>
      </c>
      <c r="K176" s="147">
        <v>101</v>
      </c>
      <c r="L176" s="148">
        <v>92</v>
      </c>
      <c r="M176" s="143">
        <v>76968769</v>
      </c>
      <c r="N176" s="144">
        <v>202</v>
      </c>
      <c r="O176" s="145">
        <v>193</v>
      </c>
      <c r="P176" s="146">
        <v>88537714</v>
      </c>
      <c r="Q176" s="147">
        <v>218</v>
      </c>
      <c r="R176" s="148">
        <v>208</v>
      </c>
      <c r="S176" s="143">
        <v>164792754</v>
      </c>
      <c r="T176" s="144">
        <v>123</v>
      </c>
      <c r="U176" s="145">
        <v>116</v>
      </c>
      <c r="V176" s="212">
        <v>17950177</v>
      </c>
      <c r="W176" s="147">
        <v>357</v>
      </c>
      <c r="X176" s="148">
        <v>354</v>
      </c>
      <c r="Y176" s="143">
        <v>9486</v>
      </c>
      <c r="Z176" s="144">
        <v>110</v>
      </c>
      <c r="AA176" s="145">
        <v>99</v>
      </c>
      <c r="AB176" s="146">
        <v>1307</v>
      </c>
      <c r="AC176" s="149">
        <v>352</v>
      </c>
      <c r="AD176" s="141">
        <v>0</v>
      </c>
      <c r="AE176" s="150">
        <v>0</v>
      </c>
      <c r="AF176" s="151">
        <v>100</v>
      </c>
    </row>
    <row r="177" spans="1:32" s="3" customFormat="1" ht="18.75" customHeight="1">
      <c r="A177" s="152">
        <v>175</v>
      </c>
      <c r="B177" s="153" t="s">
        <v>3052</v>
      </c>
      <c r="C177" s="190" t="s">
        <v>3052</v>
      </c>
      <c r="D177" s="155" t="s">
        <v>3056</v>
      </c>
      <c r="E177" s="156" t="s">
        <v>3052</v>
      </c>
      <c r="F177" s="157">
        <v>166</v>
      </c>
      <c r="G177" s="206" t="s">
        <v>3052</v>
      </c>
      <c r="H177" s="159">
        <v>207</v>
      </c>
      <c r="I177" s="160">
        <v>197</v>
      </c>
      <c r="J177" s="207" t="s">
        <v>3052</v>
      </c>
      <c r="K177" s="162">
        <v>179</v>
      </c>
      <c r="L177" s="163">
        <v>166</v>
      </c>
      <c r="M177" s="206" t="s">
        <v>3052</v>
      </c>
      <c r="N177" s="159">
        <v>143</v>
      </c>
      <c r="O177" s="160">
        <v>134</v>
      </c>
      <c r="P177" s="207" t="s">
        <v>3052</v>
      </c>
      <c r="Q177" s="162">
        <v>228</v>
      </c>
      <c r="R177" s="163">
        <v>218</v>
      </c>
      <c r="S177" s="206" t="s">
        <v>3052</v>
      </c>
      <c r="T177" s="159">
        <v>407</v>
      </c>
      <c r="U177" s="160">
        <v>396</v>
      </c>
      <c r="V177" s="207" t="s">
        <v>3052</v>
      </c>
      <c r="W177" s="162">
        <v>334</v>
      </c>
      <c r="X177" s="163">
        <v>331</v>
      </c>
      <c r="Y177" s="206" t="s">
        <v>3052</v>
      </c>
      <c r="Z177" s="159">
        <v>195</v>
      </c>
      <c r="AA177" s="160">
        <v>183</v>
      </c>
      <c r="AB177" s="207" t="s">
        <v>3052</v>
      </c>
      <c r="AC177" s="164">
        <v>352</v>
      </c>
      <c r="AD177" s="156">
        <v>0</v>
      </c>
      <c r="AE177" s="165">
        <v>100</v>
      </c>
      <c r="AF177" s="166">
        <v>0</v>
      </c>
    </row>
    <row r="178" spans="1:32" s="3" customFormat="1" ht="18.75" customHeight="1">
      <c r="A178" s="18">
        <v>176</v>
      </c>
      <c r="B178" s="19">
        <v>196</v>
      </c>
      <c r="C178" s="20" t="s">
        <v>672</v>
      </c>
      <c r="D178" s="21" t="s">
        <v>88</v>
      </c>
      <c r="E178" s="22" t="s">
        <v>3052</v>
      </c>
      <c r="F178" s="23">
        <v>167</v>
      </c>
      <c r="G178" s="24">
        <v>189742540</v>
      </c>
      <c r="H178" s="25">
        <v>199</v>
      </c>
      <c r="I178" s="26">
        <v>189</v>
      </c>
      <c r="J178" s="93">
        <v>197842889</v>
      </c>
      <c r="K178" s="28">
        <v>394</v>
      </c>
      <c r="L178" s="29">
        <v>381</v>
      </c>
      <c r="M178" s="24">
        <v>14596907</v>
      </c>
      <c r="N178" s="25">
        <v>495</v>
      </c>
      <c r="O178" s="26">
        <v>480</v>
      </c>
      <c r="P178" s="27">
        <v>-11624982</v>
      </c>
      <c r="Q178" s="28">
        <v>198</v>
      </c>
      <c r="R178" s="29">
        <v>188</v>
      </c>
      <c r="S178" s="24">
        <v>179597176</v>
      </c>
      <c r="T178" s="25">
        <v>481</v>
      </c>
      <c r="U178" s="26">
        <v>469</v>
      </c>
      <c r="V178" s="93">
        <v>-24043719</v>
      </c>
      <c r="W178" s="28">
        <v>331</v>
      </c>
      <c r="X178" s="29">
        <v>328</v>
      </c>
      <c r="Y178" s="24">
        <v>12238</v>
      </c>
      <c r="Z178" s="25">
        <v>193</v>
      </c>
      <c r="AA178" s="26">
        <v>181</v>
      </c>
      <c r="AB178" s="27">
        <v>787</v>
      </c>
      <c r="AC178" s="107">
        <v>352</v>
      </c>
      <c r="AD178" s="22">
        <v>0</v>
      </c>
      <c r="AE178" s="30">
        <v>100</v>
      </c>
      <c r="AF178" s="31">
        <v>0</v>
      </c>
    </row>
    <row r="179" spans="1:32" s="3" customFormat="1" ht="18.75" customHeight="1">
      <c r="A179" s="137">
        <v>177</v>
      </c>
      <c r="B179" s="138">
        <v>263</v>
      </c>
      <c r="C179" s="139" t="s">
        <v>1715</v>
      </c>
      <c r="D179" s="140" t="s">
        <v>3056</v>
      </c>
      <c r="E179" s="141" t="s">
        <v>3052</v>
      </c>
      <c r="F179" s="142">
        <v>168</v>
      </c>
      <c r="G179" s="143">
        <v>188709673</v>
      </c>
      <c r="H179" s="144">
        <v>201</v>
      </c>
      <c r="I179" s="145">
        <v>191</v>
      </c>
      <c r="J179" s="212">
        <v>196519747</v>
      </c>
      <c r="K179" s="147">
        <v>128</v>
      </c>
      <c r="L179" s="148">
        <v>117</v>
      </c>
      <c r="M179" s="143">
        <v>62891522</v>
      </c>
      <c r="N179" s="144">
        <v>168</v>
      </c>
      <c r="O179" s="145">
        <v>159</v>
      </c>
      <c r="P179" s="146">
        <v>112892081</v>
      </c>
      <c r="Q179" s="147">
        <v>227</v>
      </c>
      <c r="R179" s="148">
        <v>217</v>
      </c>
      <c r="S179" s="143">
        <v>159233841</v>
      </c>
      <c r="T179" s="144">
        <v>80</v>
      </c>
      <c r="U179" s="145">
        <v>74</v>
      </c>
      <c r="V179" s="212">
        <v>31081730</v>
      </c>
      <c r="W179" s="147">
        <v>229</v>
      </c>
      <c r="X179" s="148">
        <v>226</v>
      </c>
      <c r="Y179" s="143">
        <v>29422</v>
      </c>
      <c r="Z179" s="144">
        <v>291</v>
      </c>
      <c r="AA179" s="145">
        <v>278</v>
      </c>
      <c r="AB179" s="146">
        <v>468</v>
      </c>
      <c r="AC179" s="149">
        <v>362</v>
      </c>
      <c r="AD179" s="141">
        <v>0</v>
      </c>
      <c r="AE179" s="150">
        <v>100</v>
      </c>
      <c r="AF179" s="151">
        <v>0</v>
      </c>
    </row>
    <row r="180" spans="1:32" s="3" customFormat="1" ht="18.75" customHeight="1">
      <c r="A180" s="137">
        <v>178</v>
      </c>
      <c r="B180" s="188">
        <v>176</v>
      </c>
      <c r="C180" s="139" t="s">
        <v>2699</v>
      </c>
      <c r="D180" s="140" t="s">
        <v>3056</v>
      </c>
      <c r="E180" s="141" t="s">
        <v>3052</v>
      </c>
      <c r="F180" s="142">
        <v>169</v>
      </c>
      <c r="G180" s="143">
        <v>188609318</v>
      </c>
      <c r="H180" s="144">
        <v>88</v>
      </c>
      <c r="I180" s="145">
        <v>79</v>
      </c>
      <c r="J180" s="212">
        <v>410950459</v>
      </c>
      <c r="K180" s="147">
        <v>449</v>
      </c>
      <c r="L180" s="148">
        <v>435</v>
      </c>
      <c r="M180" s="143">
        <v>7456020</v>
      </c>
      <c r="N180" s="144">
        <v>284</v>
      </c>
      <c r="O180" s="145">
        <v>274</v>
      </c>
      <c r="P180" s="146">
        <v>56455515</v>
      </c>
      <c r="Q180" s="147">
        <v>177</v>
      </c>
      <c r="R180" s="148">
        <v>168</v>
      </c>
      <c r="S180" s="143">
        <v>202186785</v>
      </c>
      <c r="T180" s="144">
        <v>328</v>
      </c>
      <c r="U180" s="145">
        <v>317</v>
      </c>
      <c r="V180" s="212">
        <v>1873017</v>
      </c>
      <c r="W180" s="147">
        <v>117</v>
      </c>
      <c r="X180" s="148">
        <v>115</v>
      </c>
      <c r="Y180" s="143">
        <v>64000</v>
      </c>
      <c r="Z180" s="144">
        <v>118</v>
      </c>
      <c r="AA180" s="145">
        <v>107</v>
      </c>
      <c r="AB180" s="146">
        <v>1260</v>
      </c>
      <c r="AC180" s="149">
        <v>352</v>
      </c>
      <c r="AD180" s="141">
        <v>0</v>
      </c>
      <c r="AE180" s="150">
        <v>100</v>
      </c>
      <c r="AF180" s="151">
        <v>0</v>
      </c>
    </row>
    <row r="181" spans="1:32" s="3" customFormat="1" ht="18.75" customHeight="1">
      <c r="A181" s="137">
        <v>179</v>
      </c>
      <c r="B181" s="138" t="s">
        <v>3052</v>
      </c>
      <c r="C181" s="188" t="s">
        <v>3052</v>
      </c>
      <c r="D181" s="140" t="s">
        <v>3056</v>
      </c>
      <c r="E181" s="141" t="s">
        <v>3052</v>
      </c>
      <c r="F181" s="142">
        <v>170</v>
      </c>
      <c r="G181" s="186" t="s">
        <v>3052</v>
      </c>
      <c r="H181" s="144">
        <v>198</v>
      </c>
      <c r="I181" s="145">
        <v>188</v>
      </c>
      <c r="J181" s="187" t="s">
        <v>3052</v>
      </c>
      <c r="K181" s="147">
        <v>231</v>
      </c>
      <c r="L181" s="148">
        <v>218</v>
      </c>
      <c r="M181" s="186" t="s">
        <v>3052</v>
      </c>
      <c r="N181" s="144">
        <v>271</v>
      </c>
      <c r="O181" s="145">
        <v>261</v>
      </c>
      <c r="P181" s="187" t="s">
        <v>3052</v>
      </c>
      <c r="Q181" s="147">
        <v>182</v>
      </c>
      <c r="R181" s="148">
        <v>173</v>
      </c>
      <c r="S181" s="186" t="s">
        <v>3052</v>
      </c>
      <c r="T181" s="144">
        <v>356</v>
      </c>
      <c r="U181" s="145">
        <v>345</v>
      </c>
      <c r="V181" s="187" t="s">
        <v>3052</v>
      </c>
      <c r="W181" s="147">
        <v>239</v>
      </c>
      <c r="X181" s="148">
        <v>236</v>
      </c>
      <c r="Y181" s="186" t="s">
        <v>3052</v>
      </c>
      <c r="Z181" s="144">
        <v>142</v>
      </c>
      <c r="AA181" s="145">
        <v>131</v>
      </c>
      <c r="AB181" s="187" t="s">
        <v>3052</v>
      </c>
      <c r="AC181" s="149">
        <v>381</v>
      </c>
      <c r="AD181" s="141">
        <v>0</v>
      </c>
      <c r="AE181" s="150">
        <v>100</v>
      </c>
      <c r="AF181" s="151">
        <v>0</v>
      </c>
    </row>
    <row r="182" spans="1:32" s="3" customFormat="1" ht="18.75" customHeight="1">
      <c r="A182" s="152">
        <v>180</v>
      </c>
      <c r="B182" s="153">
        <v>217</v>
      </c>
      <c r="C182" s="154" t="s">
        <v>197</v>
      </c>
      <c r="D182" s="155" t="s">
        <v>3056</v>
      </c>
      <c r="E182" s="189" t="s">
        <v>3052</v>
      </c>
      <c r="F182" s="165">
        <v>171</v>
      </c>
      <c r="G182" s="158">
        <v>187126557</v>
      </c>
      <c r="H182" s="159">
        <v>208</v>
      </c>
      <c r="I182" s="160">
        <v>198</v>
      </c>
      <c r="J182" s="213">
        <v>190092306</v>
      </c>
      <c r="K182" s="162">
        <v>299</v>
      </c>
      <c r="L182" s="163">
        <v>286</v>
      </c>
      <c r="M182" s="158">
        <v>24362232</v>
      </c>
      <c r="N182" s="159">
        <v>234</v>
      </c>
      <c r="O182" s="160">
        <v>225</v>
      </c>
      <c r="P182" s="161">
        <v>75777111</v>
      </c>
      <c r="Q182" s="162">
        <v>231</v>
      </c>
      <c r="R182" s="163">
        <v>221</v>
      </c>
      <c r="S182" s="158">
        <v>153585912</v>
      </c>
      <c r="T182" s="159">
        <v>224</v>
      </c>
      <c r="U182" s="160">
        <v>213</v>
      </c>
      <c r="V182" s="213">
        <v>6374440</v>
      </c>
      <c r="W182" s="162">
        <v>83</v>
      </c>
      <c r="X182" s="163">
        <v>81</v>
      </c>
      <c r="Y182" s="158">
        <v>83500</v>
      </c>
      <c r="Z182" s="159">
        <v>392</v>
      </c>
      <c r="AA182" s="160">
        <v>378</v>
      </c>
      <c r="AB182" s="161">
        <v>266</v>
      </c>
      <c r="AC182" s="164">
        <v>356</v>
      </c>
      <c r="AD182" s="156">
        <v>0</v>
      </c>
      <c r="AE182" s="165">
        <v>100</v>
      </c>
      <c r="AF182" s="166">
        <v>0</v>
      </c>
    </row>
    <row r="183" spans="1:32" s="3" customFormat="1" ht="18.75" customHeight="1">
      <c r="A183" s="18">
        <v>181</v>
      </c>
      <c r="B183" s="19">
        <v>237</v>
      </c>
      <c r="C183" s="20" t="s">
        <v>2773</v>
      </c>
      <c r="D183" s="21" t="s">
        <v>889</v>
      </c>
      <c r="E183" s="22" t="s">
        <v>3052</v>
      </c>
      <c r="F183" s="23">
        <v>172</v>
      </c>
      <c r="G183" s="24">
        <v>186950463</v>
      </c>
      <c r="H183" s="25">
        <v>216</v>
      </c>
      <c r="I183" s="26">
        <v>206</v>
      </c>
      <c r="J183" s="93">
        <v>186950463</v>
      </c>
      <c r="K183" s="28">
        <v>457</v>
      </c>
      <c r="L183" s="29">
        <v>443</v>
      </c>
      <c r="M183" s="24">
        <v>6936701</v>
      </c>
      <c r="N183" s="25">
        <v>466</v>
      </c>
      <c r="O183" s="26">
        <v>451</v>
      </c>
      <c r="P183" s="27">
        <v>11310027</v>
      </c>
      <c r="Q183" s="28">
        <v>488</v>
      </c>
      <c r="R183" s="29">
        <v>473</v>
      </c>
      <c r="S183" s="24">
        <v>29249709</v>
      </c>
      <c r="T183" s="25">
        <v>267</v>
      </c>
      <c r="U183" s="26">
        <v>256</v>
      </c>
      <c r="V183" s="93">
        <v>4107778</v>
      </c>
      <c r="W183" s="28">
        <v>59</v>
      </c>
      <c r="X183" s="29">
        <v>57</v>
      </c>
      <c r="Y183" s="24">
        <v>117644</v>
      </c>
      <c r="Z183" s="25">
        <v>388</v>
      </c>
      <c r="AA183" s="26">
        <v>374</v>
      </c>
      <c r="AB183" s="27">
        <v>273</v>
      </c>
      <c r="AC183" s="107">
        <v>312</v>
      </c>
      <c r="AD183" s="22">
        <v>0</v>
      </c>
      <c r="AE183" s="30">
        <v>100</v>
      </c>
      <c r="AF183" s="31">
        <v>0</v>
      </c>
    </row>
    <row r="184" spans="1:32" s="3" customFormat="1" ht="18.75" customHeight="1">
      <c r="A184" s="137">
        <v>182</v>
      </c>
      <c r="B184" s="138">
        <v>141</v>
      </c>
      <c r="C184" s="139" t="s">
        <v>714</v>
      </c>
      <c r="D184" s="140" t="s">
        <v>3056</v>
      </c>
      <c r="E184" s="141" t="s">
        <v>3052</v>
      </c>
      <c r="F184" s="142">
        <v>173</v>
      </c>
      <c r="G184" s="143">
        <v>184713291</v>
      </c>
      <c r="H184" s="144">
        <v>161</v>
      </c>
      <c r="I184" s="145">
        <v>151</v>
      </c>
      <c r="J184" s="212">
        <v>235961800</v>
      </c>
      <c r="K184" s="147">
        <v>202</v>
      </c>
      <c r="L184" s="148">
        <v>189</v>
      </c>
      <c r="M184" s="143">
        <v>41420063</v>
      </c>
      <c r="N184" s="144">
        <v>145</v>
      </c>
      <c r="O184" s="145">
        <v>136</v>
      </c>
      <c r="P184" s="146">
        <v>132283097</v>
      </c>
      <c r="Q184" s="147">
        <v>135</v>
      </c>
      <c r="R184" s="148">
        <v>126</v>
      </c>
      <c r="S184" s="143">
        <v>266178481</v>
      </c>
      <c r="T184" s="144">
        <v>202</v>
      </c>
      <c r="U184" s="145">
        <v>191</v>
      </c>
      <c r="V184" s="212">
        <v>8229902</v>
      </c>
      <c r="W184" s="147">
        <v>79</v>
      </c>
      <c r="X184" s="148">
        <v>77</v>
      </c>
      <c r="Y184" s="143">
        <v>86582</v>
      </c>
      <c r="Z184" s="144">
        <v>64</v>
      </c>
      <c r="AA184" s="145">
        <v>55</v>
      </c>
      <c r="AB184" s="146">
        <v>1789</v>
      </c>
      <c r="AC184" s="149">
        <v>321</v>
      </c>
      <c r="AD184" s="141">
        <v>0</v>
      </c>
      <c r="AE184" s="150">
        <v>100</v>
      </c>
      <c r="AF184" s="151">
        <v>0</v>
      </c>
    </row>
    <row r="185" spans="1:32" s="3" customFormat="1" ht="18.75" customHeight="1">
      <c r="A185" s="32">
        <v>183</v>
      </c>
      <c r="B185" s="33">
        <v>203</v>
      </c>
      <c r="C185" s="34" t="s">
        <v>216</v>
      </c>
      <c r="D185" s="35" t="s">
        <v>1699</v>
      </c>
      <c r="E185" s="45" t="s">
        <v>3052</v>
      </c>
      <c r="F185" s="47">
        <v>174</v>
      </c>
      <c r="G185" s="38">
        <v>184604587</v>
      </c>
      <c r="H185" s="39">
        <v>212</v>
      </c>
      <c r="I185" s="40">
        <v>202</v>
      </c>
      <c r="J185" s="94">
        <v>188564514</v>
      </c>
      <c r="K185" s="42">
        <v>184</v>
      </c>
      <c r="L185" s="43">
        <v>171</v>
      </c>
      <c r="M185" s="38">
        <v>46374617</v>
      </c>
      <c r="N185" s="39">
        <v>225</v>
      </c>
      <c r="O185" s="40">
        <v>216</v>
      </c>
      <c r="P185" s="41">
        <v>78893476</v>
      </c>
      <c r="Q185" s="42">
        <v>337</v>
      </c>
      <c r="R185" s="43">
        <v>325</v>
      </c>
      <c r="S185" s="38">
        <v>96646238</v>
      </c>
      <c r="T185" s="39">
        <v>118</v>
      </c>
      <c r="U185" s="40">
        <v>111</v>
      </c>
      <c r="V185" s="94">
        <v>19622469</v>
      </c>
      <c r="W185" s="42">
        <v>429</v>
      </c>
      <c r="X185" s="43">
        <v>423</v>
      </c>
      <c r="Y185" s="38">
        <v>829</v>
      </c>
      <c r="Z185" s="39">
        <v>167</v>
      </c>
      <c r="AA185" s="40">
        <v>155</v>
      </c>
      <c r="AB185" s="41">
        <v>928</v>
      </c>
      <c r="AC185" s="108">
        <v>311</v>
      </c>
      <c r="AD185" s="45">
        <v>0</v>
      </c>
      <c r="AE185" s="37">
        <v>100</v>
      </c>
      <c r="AF185" s="46">
        <v>0</v>
      </c>
    </row>
    <row r="186" spans="1:32" s="3" customFormat="1" ht="18.75" customHeight="1">
      <c r="A186" s="137">
        <v>184</v>
      </c>
      <c r="B186" s="138">
        <v>204</v>
      </c>
      <c r="C186" s="139" t="s">
        <v>776</v>
      </c>
      <c r="D186" s="140" t="s">
        <v>3056</v>
      </c>
      <c r="E186" s="141" t="s">
        <v>3052</v>
      </c>
      <c r="F186" s="142">
        <v>175</v>
      </c>
      <c r="G186" s="143">
        <v>184331737</v>
      </c>
      <c r="H186" s="144">
        <v>205</v>
      </c>
      <c r="I186" s="145">
        <v>195</v>
      </c>
      <c r="J186" s="212">
        <v>192363860</v>
      </c>
      <c r="K186" s="147">
        <v>150</v>
      </c>
      <c r="L186" s="148">
        <v>138</v>
      </c>
      <c r="M186" s="143">
        <v>55800231</v>
      </c>
      <c r="N186" s="144">
        <v>195</v>
      </c>
      <c r="O186" s="145">
        <v>186</v>
      </c>
      <c r="P186" s="146">
        <v>90983372</v>
      </c>
      <c r="Q186" s="147">
        <v>264</v>
      </c>
      <c r="R186" s="148">
        <v>254</v>
      </c>
      <c r="S186" s="143">
        <v>129438512</v>
      </c>
      <c r="T186" s="144">
        <v>108</v>
      </c>
      <c r="U186" s="145">
        <v>101</v>
      </c>
      <c r="V186" s="212">
        <v>21804055</v>
      </c>
      <c r="W186" s="147">
        <v>332</v>
      </c>
      <c r="X186" s="148">
        <v>329</v>
      </c>
      <c r="Y186" s="143">
        <v>12199</v>
      </c>
      <c r="Z186" s="144">
        <v>293</v>
      </c>
      <c r="AA186" s="145">
        <v>280</v>
      </c>
      <c r="AB186" s="146">
        <v>459</v>
      </c>
      <c r="AC186" s="149">
        <v>352</v>
      </c>
      <c r="AD186" s="141">
        <v>0</v>
      </c>
      <c r="AE186" s="150">
        <v>60.6</v>
      </c>
      <c r="AF186" s="151">
        <v>39.4</v>
      </c>
    </row>
    <row r="187" spans="1:32" s="3" customFormat="1" ht="18.75" customHeight="1">
      <c r="A187" s="152">
        <v>185</v>
      </c>
      <c r="B187" s="153">
        <v>231</v>
      </c>
      <c r="C187" s="154" t="s">
        <v>2155</v>
      </c>
      <c r="D187" s="155" t="s">
        <v>3056</v>
      </c>
      <c r="E187" s="156" t="s">
        <v>3052</v>
      </c>
      <c r="F187" s="157">
        <v>176</v>
      </c>
      <c r="G187" s="158">
        <v>183900416</v>
      </c>
      <c r="H187" s="159">
        <v>213</v>
      </c>
      <c r="I187" s="160">
        <v>203</v>
      </c>
      <c r="J187" s="213">
        <v>188219159</v>
      </c>
      <c r="K187" s="162">
        <v>379</v>
      </c>
      <c r="L187" s="163">
        <v>366</v>
      </c>
      <c r="M187" s="158">
        <v>16054657</v>
      </c>
      <c r="N187" s="159">
        <v>498</v>
      </c>
      <c r="O187" s="160">
        <v>483</v>
      </c>
      <c r="P187" s="161">
        <v>-34171561</v>
      </c>
      <c r="Q187" s="162">
        <v>387</v>
      </c>
      <c r="R187" s="163">
        <v>373</v>
      </c>
      <c r="S187" s="158">
        <v>74864733</v>
      </c>
      <c r="T187" s="159">
        <v>406</v>
      </c>
      <c r="U187" s="160">
        <v>395</v>
      </c>
      <c r="V187" s="213">
        <v>1</v>
      </c>
      <c r="W187" s="162">
        <v>427</v>
      </c>
      <c r="X187" s="163">
        <v>421</v>
      </c>
      <c r="Y187" s="158">
        <v>1049</v>
      </c>
      <c r="Z187" s="159">
        <v>305</v>
      </c>
      <c r="AA187" s="160">
        <v>292</v>
      </c>
      <c r="AB187" s="161">
        <v>433</v>
      </c>
      <c r="AC187" s="164">
        <v>384</v>
      </c>
      <c r="AD187" s="156">
        <v>0</v>
      </c>
      <c r="AE187" s="165">
        <v>100</v>
      </c>
      <c r="AF187" s="166">
        <v>0</v>
      </c>
    </row>
    <row r="188" spans="1:32" s="3" customFormat="1" ht="18.75" customHeight="1">
      <c r="A188" s="167">
        <v>186</v>
      </c>
      <c r="B188" s="168">
        <v>228</v>
      </c>
      <c r="C188" s="169" t="s">
        <v>713</v>
      </c>
      <c r="D188" s="170" t="s">
        <v>3056</v>
      </c>
      <c r="E188" s="171" t="s">
        <v>3052</v>
      </c>
      <c r="F188" s="172">
        <v>177</v>
      </c>
      <c r="G188" s="173">
        <v>183773632</v>
      </c>
      <c r="H188" s="174">
        <v>188</v>
      </c>
      <c r="I188" s="175">
        <v>178</v>
      </c>
      <c r="J188" s="214">
        <v>211577534</v>
      </c>
      <c r="K188" s="177">
        <v>88</v>
      </c>
      <c r="L188" s="178">
        <v>79</v>
      </c>
      <c r="M188" s="173">
        <v>85483984</v>
      </c>
      <c r="N188" s="174">
        <v>76</v>
      </c>
      <c r="O188" s="175">
        <v>67</v>
      </c>
      <c r="P188" s="176">
        <v>233025695</v>
      </c>
      <c r="Q188" s="177">
        <v>91</v>
      </c>
      <c r="R188" s="178">
        <v>82</v>
      </c>
      <c r="S188" s="173">
        <v>378000578</v>
      </c>
      <c r="T188" s="174">
        <v>94</v>
      </c>
      <c r="U188" s="175">
        <v>87</v>
      </c>
      <c r="V188" s="214">
        <v>24275168</v>
      </c>
      <c r="W188" s="177">
        <v>363</v>
      </c>
      <c r="X188" s="178">
        <v>360</v>
      </c>
      <c r="Y188" s="173">
        <v>8494</v>
      </c>
      <c r="Z188" s="174">
        <v>120</v>
      </c>
      <c r="AA188" s="175">
        <v>109</v>
      </c>
      <c r="AB188" s="176">
        <v>1245</v>
      </c>
      <c r="AC188" s="179">
        <v>352</v>
      </c>
      <c r="AD188" s="171">
        <v>0</v>
      </c>
      <c r="AE188" s="180">
        <v>100</v>
      </c>
      <c r="AF188" s="181">
        <v>0</v>
      </c>
    </row>
    <row r="189" spans="1:32" s="3" customFormat="1" ht="18.75" customHeight="1">
      <c r="A189" s="137">
        <v>187</v>
      </c>
      <c r="B189" s="138">
        <v>205</v>
      </c>
      <c r="C189" s="139" t="s">
        <v>2626</v>
      </c>
      <c r="D189" s="140" t="s">
        <v>3056</v>
      </c>
      <c r="E189" s="141" t="s">
        <v>3052</v>
      </c>
      <c r="F189" s="142">
        <v>178</v>
      </c>
      <c r="G189" s="143">
        <v>182868102</v>
      </c>
      <c r="H189" s="144">
        <v>184</v>
      </c>
      <c r="I189" s="145">
        <v>174</v>
      </c>
      <c r="J189" s="212">
        <v>213966207</v>
      </c>
      <c r="K189" s="147">
        <v>159</v>
      </c>
      <c r="L189" s="148">
        <v>147</v>
      </c>
      <c r="M189" s="143">
        <v>52775457</v>
      </c>
      <c r="N189" s="144">
        <v>362</v>
      </c>
      <c r="O189" s="145">
        <v>347</v>
      </c>
      <c r="P189" s="146">
        <v>35941757</v>
      </c>
      <c r="Q189" s="147">
        <v>249</v>
      </c>
      <c r="R189" s="148">
        <v>239</v>
      </c>
      <c r="S189" s="143">
        <v>139069136</v>
      </c>
      <c r="T189" s="144">
        <v>162</v>
      </c>
      <c r="U189" s="145">
        <v>153</v>
      </c>
      <c r="V189" s="212">
        <v>12910049</v>
      </c>
      <c r="W189" s="147">
        <v>181</v>
      </c>
      <c r="X189" s="148">
        <v>178</v>
      </c>
      <c r="Y189" s="143">
        <v>42126</v>
      </c>
      <c r="Z189" s="144">
        <v>250</v>
      </c>
      <c r="AA189" s="145">
        <v>238</v>
      </c>
      <c r="AB189" s="146">
        <v>599</v>
      </c>
      <c r="AC189" s="149">
        <v>383</v>
      </c>
      <c r="AD189" s="141">
        <v>0</v>
      </c>
      <c r="AE189" s="150">
        <v>100</v>
      </c>
      <c r="AF189" s="151">
        <v>0</v>
      </c>
    </row>
    <row r="190" spans="1:32" s="3" customFormat="1" ht="18.75" customHeight="1">
      <c r="A190" s="137">
        <v>188</v>
      </c>
      <c r="B190" s="138">
        <v>207</v>
      </c>
      <c r="C190" s="139" t="s">
        <v>213</v>
      </c>
      <c r="D190" s="140" t="s">
        <v>3056</v>
      </c>
      <c r="E190" s="141" t="s">
        <v>3052</v>
      </c>
      <c r="F190" s="142">
        <v>179</v>
      </c>
      <c r="G190" s="143">
        <v>181456165</v>
      </c>
      <c r="H190" s="144">
        <v>215</v>
      </c>
      <c r="I190" s="145">
        <v>205</v>
      </c>
      <c r="J190" s="212">
        <v>186960945</v>
      </c>
      <c r="K190" s="147">
        <v>162</v>
      </c>
      <c r="L190" s="148">
        <v>150</v>
      </c>
      <c r="M190" s="143">
        <v>52111287</v>
      </c>
      <c r="N190" s="144">
        <v>216</v>
      </c>
      <c r="O190" s="145">
        <v>207</v>
      </c>
      <c r="P190" s="146">
        <v>81250322</v>
      </c>
      <c r="Q190" s="147">
        <v>193</v>
      </c>
      <c r="R190" s="148">
        <v>183</v>
      </c>
      <c r="S190" s="143">
        <v>186896615</v>
      </c>
      <c r="T190" s="144">
        <v>294</v>
      </c>
      <c r="U190" s="145">
        <v>283</v>
      </c>
      <c r="V190" s="212">
        <v>3044446</v>
      </c>
      <c r="W190" s="147">
        <v>99</v>
      </c>
      <c r="X190" s="148">
        <v>97</v>
      </c>
      <c r="Y190" s="143">
        <v>71471</v>
      </c>
      <c r="Z190" s="144">
        <v>463</v>
      </c>
      <c r="AA190" s="145">
        <v>449</v>
      </c>
      <c r="AB190" s="146">
        <v>122</v>
      </c>
      <c r="AC190" s="149">
        <v>361</v>
      </c>
      <c r="AD190" s="141">
        <v>0</v>
      </c>
      <c r="AE190" s="150">
        <v>98.49</v>
      </c>
      <c r="AF190" s="151">
        <v>1.51</v>
      </c>
    </row>
    <row r="191" spans="1:32" s="3" customFormat="1" ht="18.75" customHeight="1">
      <c r="A191" s="32">
        <v>189</v>
      </c>
      <c r="B191" s="33">
        <v>162</v>
      </c>
      <c r="C191" s="34" t="s">
        <v>1619</v>
      </c>
      <c r="D191" s="35" t="s">
        <v>2124</v>
      </c>
      <c r="E191" s="45" t="s">
        <v>3052</v>
      </c>
      <c r="F191" s="47">
        <v>180</v>
      </c>
      <c r="G191" s="38">
        <v>180805456</v>
      </c>
      <c r="H191" s="39">
        <v>221</v>
      </c>
      <c r="I191" s="40">
        <v>211</v>
      </c>
      <c r="J191" s="94">
        <v>182857241</v>
      </c>
      <c r="K191" s="42">
        <v>187</v>
      </c>
      <c r="L191" s="43">
        <v>174</v>
      </c>
      <c r="M191" s="38">
        <v>45766526</v>
      </c>
      <c r="N191" s="39">
        <v>187</v>
      </c>
      <c r="O191" s="40">
        <v>178</v>
      </c>
      <c r="P191" s="41">
        <v>101683956</v>
      </c>
      <c r="Q191" s="42">
        <v>163</v>
      </c>
      <c r="R191" s="43">
        <v>154</v>
      </c>
      <c r="S191" s="38">
        <v>218410156</v>
      </c>
      <c r="T191" s="39">
        <v>189</v>
      </c>
      <c r="U191" s="40">
        <v>179</v>
      </c>
      <c r="V191" s="94">
        <v>9854310</v>
      </c>
      <c r="W191" s="42">
        <v>73</v>
      </c>
      <c r="X191" s="43">
        <v>71</v>
      </c>
      <c r="Y191" s="38">
        <v>92682</v>
      </c>
      <c r="Z191" s="39">
        <v>75</v>
      </c>
      <c r="AA191" s="40">
        <v>65</v>
      </c>
      <c r="AB191" s="41">
        <v>1671</v>
      </c>
      <c r="AC191" s="108">
        <v>321</v>
      </c>
      <c r="AD191" s="45">
        <v>0</v>
      </c>
      <c r="AE191" s="37">
        <v>100</v>
      </c>
      <c r="AF191" s="46">
        <v>0</v>
      </c>
    </row>
    <row r="192" spans="1:32" s="3" customFormat="1" ht="18.75" customHeight="1">
      <c r="A192" s="152">
        <v>190</v>
      </c>
      <c r="B192" s="153">
        <v>210</v>
      </c>
      <c r="C192" s="154" t="s">
        <v>2628</v>
      </c>
      <c r="D192" s="155" t="s">
        <v>3056</v>
      </c>
      <c r="E192" s="156" t="s">
        <v>3052</v>
      </c>
      <c r="F192" s="157">
        <v>181</v>
      </c>
      <c r="G192" s="158">
        <v>180630786</v>
      </c>
      <c r="H192" s="159">
        <v>220</v>
      </c>
      <c r="I192" s="160">
        <v>210</v>
      </c>
      <c r="J192" s="213">
        <v>183024010</v>
      </c>
      <c r="K192" s="162">
        <v>282</v>
      </c>
      <c r="L192" s="163">
        <v>269</v>
      </c>
      <c r="M192" s="158">
        <v>27332554</v>
      </c>
      <c r="N192" s="159">
        <v>230</v>
      </c>
      <c r="O192" s="160">
        <v>221</v>
      </c>
      <c r="P192" s="161">
        <v>77192484</v>
      </c>
      <c r="Q192" s="162">
        <v>220</v>
      </c>
      <c r="R192" s="163">
        <v>210</v>
      </c>
      <c r="S192" s="158">
        <v>164131105</v>
      </c>
      <c r="T192" s="159">
        <v>131</v>
      </c>
      <c r="U192" s="160">
        <v>124</v>
      </c>
      <c r="V192" s="213">
        <v>16329425</v>
      </c>
      <c r="W192" s="162">
        <v>96</v>
      </c>
      <c r="X192" s="163">
        <v>94</v>
      </c>
      <c r="Y192" s="158">
        <v>72377</v>
      </c>
      <c r="Z192" s="159">
        <v>349</v>
      </c>
      <c r="AA192" s="160">
        <v>335</v>
      </c>
      <c r="AB192" s="161">
        <v>327</v>
      </c>
      <c r="AC192" s="164">
        <v>383</v>
      </c>
      <c r="AD192" s="156">
        <v>0</v>
      </c>
      <c r="AE192" s="165">
        <v>100</v>
      </c>
      <c r="AF192" s="166">
        <v>0</v>
      </c>
    </row>
    <row r="193" spans="1:32" s="3" customFormat="1" ht="18.75" customHeight="1">
      <c r="A193" s="18">
        <v>191</v>
      </c>
      <c r="B193" s="19">
        <v>212</v>
      </c>
      <c r="C193" s="20" t="s">
        <v>1577</v>
      </c>
      <c r="D193" s="21" t="s">
        <v>3058</v>
      </c>
      <c r="E193" s="22" t="s">
        <v>3052</v>
      </c>
      <c r="F193" s="23">
        <v>182</v>
      </c>
      <c r="G193" s="24">
        <v>180208518</v>
      </c>
      <c r="H193" s="25">
        <v>209</v>
      </c>
      <c r="I193" s="26">
        <v>199</v>
      </c>
      <c r="J193" s="93">
        <v>189499244</v>
      </c>
      <c r="K193" s="28">
        <v>60</v>
      </c>
      <c r="L193" s="29">
        <v>51</v>
      </c>
      <c r="M193" s="24">
        <v>118189462</v>
      </c>
      <c r="N193" s="25">
        <v>84</v>
      </c>
      <c r="O193" s="26">
        <v>75</v>
      </c>
      <c r="P193" s="27">
        <v>217151851</v>
      </c>
      <c r="Q193" s="28">
        <v>74</v>
      </c>
      <c r="R193" s="29">
        <v>65</v>
      </c>
      <c r="S193" s="24">
        <v>449087515</v>
      </c>
      <c r="T193" s="25">
        <v>23</v>
      </c>
      <c r="U193" s="26">
        <v>21</v>
      </c>
      <c r="V193" s="93">
        <v>99454582</v>
      </c>
      <c r="W193" s="28" t="s">
        <v>3052</v>
      </c>
      <c r="X193" s="29" t="s">
        <v>3052</v>
      </c>
      <c r="Y193" s="64" t="s">
        <v>3052</v>
      </c>
      <c r="Z193" s="25">
        <v>154</v>
      </c>
      <c r="AA193" s="26">
        <v>142</v>
      </c>
      <c r="AB193" s="27">
        <v>1014</v>
      </c>
      <c r="AC193" s="107">
        <v>210</v>
      </c>
      <c r="AD193" s="22">
        <v>0</v>
      </c>
      <c r="AE193" s="30">
        <v>100</v>
      </c>
      <c r="AF193" s="31">
        <v>0</v>
      </c>
    </row>
    <row r="194" spans="1:32" s="3" customFormat="1" ht="18.75" customHeight="1">
      <c r="A194" s="137">
        <v>192</v>
      </c>
      <c r="B194" s="138">
        <v>179</v>
      </c>
      <c r="C194" s="139" t="s">
        <v>1629</v>
      </c>
      <c r="D194" s="140" t="s">
        <v>3056</v>
      </c>
      <c r="E194" s="141" t="s">
        <v>3052</v>
      </c>
      <c r="F194" s="142">
        <v>183</v>
      </c>
      <c r="G194" s="143">
        <v>180031758</v>
      </c>
      <c r="H194" s="144">
        <v>211</v>
      </c>
      <c r="I194" s="145">
        <v>201</v>
      </c>
      <c r="J194" s="212">
        <v>188988123</v>
      </c>
      <c r="K194" s="147">
        <v>129</v>
      </c>
      <c r="L194" s="148">
        <v>118</v>
      </c>
      <c r="M194" s="143">
        <v>62074981</v>
      </c>
      <c r="N194" s="144">
        <v>153</v>
      </c>
      <c r="O194" s="145">
        <v>144</v>
      </c>
      <c r="P194" s="146">
        <v>127031574</v>
      </c>
      <c r="Q194" s="147">
        <v>243</v>
      </c>
      <c r="R194" s="148">
        <v>233</v>
      </c>
      <c r="S194" s="143">
        <v>146326778</v>
      </c>
      <c r="T194" s="144">
        <v>145</v>
      </c>
      <c r="U194" s="145">
        <v>136</v>
      </c>
      <c r="V194" s="212">
        <v>14748927</v>
      </c>
      <c r="W194" s="147">
        <v>378</v>
      </c>
      <c r="X194" s="148">
        <v>375</v>
      </c>
      <c r="Y194" s="143">
        <v>6553</v>
      </c>
      <c r="Z194" s="144">
        <v>235</v>
      </c>
      <c r="AA194" s="145">
        <v>223</v>
      </c>
      <c r="AB194" s="146">
        <v>664</v>
      </c>
      <c r="AC194" s="149">
        <v>341</v>
      </c>
      <c r="AD194" s="141">
        <v>0</v>
      </c>
      <c r="AE194" s="150">
        <v>56.3</v>
      </c>
      <c r="AF194" s="151">
        <v>43.7</v>
      </c>
    </row>
    <row r="195" spans="1:32" s="3" customFormat="1" ht="18.75" customHeight="1">
      <c r="A195" s="137">
        <v>193</v>
      </c>
      <c r="B195" s="138">
        <v>153</v>
      </c>
      <c r="C195" s="139" t="s">
        <v>187</v>
      </c>
      <c r="D195" s="140" t="s">
        <v>3056</v>
      </c>
      <c r="E195" s="141" t="s">
        <v>3052</v>
      </c>
      <c r="F195" s="142">
        <v>184</v>
      </c>
      <c r="G195" s="143">
        <v>179721666</v>
      </c>
      <c r="H195" s="144">
        <v>197</v>
      </c>
      <c r="I195" s="145">
        <v>187</v>
      </c>
      <c r="J195" s="212">
        <v>199085431</v>
      </c>
      <c r="K195" s="147">
        <v>230</v>
      </c>
      <c r="L195" s="148">
        <v>217</v>
      </c>
      <c r="M195" s="143">
        <v>35651964</v>
      </c>
      <c r="N195" s="144">
        <v>129</v>
      </c>
      <c r="O195" s="145">
        <v>120</v>
      </c>
      <c r="P195" s="146">
        <v>143350167</v>
      </c>
      <c r="Q195" s="147">
        <v>111</v>
      </c>
      <c r="R195" s="148">
        <v>102</v>
      </c>
      <c r="S195" s="143">
        <v>318771781</v>
      </c>
      <c r="T195" s="144">
        <v>256</v>
      </c>
      <c r="U195" s="145">
        <v>245</v>
      </c>
      <c r="V195" s="212">
        <v>4911319</v>
      </c>
      <c r="W195" s="147">
        <v>204</v>
      </c>
      <c r="X195" s="148">
        <v>201</v>
      </c>
      <c r="Y195" s="143">
        <v>35314</v>
      </c>
      <c r="Z195" s="144">
        <v>86</v>
      </c>
      <c r="AA195" s="145">
        <v>76</v>
      </c>
      <c r="AB195" s="146">
        <v>1570</v>
      </c>
      <c r="AC195" s="149">
        <v>321</v>
      </c>
      <c r="AD195" s="141">
        <v>0</v>
      </c>
      <c r="AE195" s="150">
        <v>100</v>
      </c>
      <c r="AF195" s="151">
        <v>0</v>
      </c>
    </row>
    <row r="196" spans="1:32" s="3" customFormat="1" ht="18.75" customHeight="1">
      <c r="A196" s="32">
        <v>194</v>
      </c>
      <c r="B196" s="33">
        <v>187</v>
      </c>
      <c r="C196" s="34" t="s">
        <v>1614</v>
      </c>
      <c r="D196" s="35" t="s">
        <v>3051</v>
      </c>
      <c r="E196" s="45" t="s">
        <v>3052</v>
      </c>
      <c r="F196" s="47">
        <v>185</v>
      </c>
      <c r="G196" s="38">
        <v>178258419</v>
      </c>
      <c r="H196" s="39">
        <v>166</v>
      </c>
      <c r="I196" s="40">
        <v>156</v>
      </c>
      <c r="J196" s="94">
        <v>230250282</v>
      </c>
      <c r="K196" s="42">
        <v>285</v>
      </c>
      <c r="L196" s="43">
        <v>272</v>
      </c>
      <c r="M196" s="38">
        <v>26893593</v>
      </c>
      <c r="N196" s="39">
        <v>171</v>
      </c>
      <c r="O196" s="40">
        <v>162</v>
      </c>
      <c r="P196" s="41">
        <v>111154475</v>
      </c>
      <c r="Q196" s="42">
        <v>221</v>
      </c>
      <c r="R196" s="43">
        <v>211</v>
      </c>
      <c r="S196" s="38">
        <v>164036505</v>
      </c>
      <c r="T196" s="39">
        <v>153</v>
      </c>
      <c r="U196" s="40">
        <v>144</v>
      </c>
      <c r="V196" s="94">
        <v>13836160</v>
      </c>
      <c r="W196" s="42">
        <v>347</v>
      </c>
      <c r="X196" s="43">
        <v>344</v>
      </c>
      <c r="Y196" s="38">
        <v>10651</v>
      </c>
      <c r="Z196" s="39">
        <v>410</v>
      </c>
      <c r="AA196" s="40">
        <v>396</v>
      </c>
      <c r="AB196" s="41">
        <v>223</v>
      </c>
      <c r="AC196" s="108">
        <v>351</v>
      </c>
      <c r="AD196" s="45">
        <v>0</v>
      </c>
      <c r="AE196" s="37">
        <v>100</v>
      </c>
      <c r="AF196" s="46">
        <v>0</v>
      </c>
    </row>
    <row r="197" spans="1:32" s="3" customFormat="1" ht="18.75" customHeight="1">
      <c r="A197" s="48">
        <v>195</v>
      </c>
      <c r="B197" s="49">
        <v>201</v>
      </c>
      <c r="C197" s="50" t="s">
        <v>716</v>
      </c>
      <c r="D197" s="51" t="s">
        <v>829</v>
      </c>
      <c r="E197" s="52" t="s">
        <v>3052</v>
      </c>
      <c r="F197" s="53">
        <v>186</v>
      </c>
      <c r="G197" s="54">
        <v>176815020</v>
      </c>
      <c r="H197" s="55">
        <v>219</v>
      </c>
      <c r="I197" s="56">
        <v>209</v>
      </c>
      <c r="J197" s="95">
        <v>183743847</v>
      </c>
      <c r="K197" s="58">
        <v>204</v>
      </c>
      <c r="L197" s="59">
        <v>191</v>
      </c>
      <c r="M197" s="54">
        <v>41249491</v>
      </c>
      <c r="N197" s="55">
        <v>357</v>
      </c>
      <c r="O197" s="56">
        <v>342</v>
      </c>
      <c r="P197" s="57">
        <v>36872295</v>
      </c>
      <c r="Q197" s="58">
        <v>363</v>
      </c>
      <c r="R197" s="59">
        <v>349</v>
      </c>
      <c r="S197" s="54">
        <v>83760541</v>
      </c>
      <c r="T197" s="55">
        <v>101</v>
      </c>
      <c r="U197" s="56">
        <v>94</v>
      </c>
      <c r="V197" s="95">
        <v>22822429</v>
      </c>
      <c r="W197" s="58">
        <v>301</v>
      </c>
      <c r="X197" s="59">
        <v>298</v>
      </c>
      <c r="Y197" s="54">
        <v>16034</v>
      </c>
      <c r="Z197" s="55">
        <v>93</v>
      </c>
      <c r="AA197" s="56">
        <v>83</v>
      </c>
      <c r="AB197" s="57">
        <v>1486</v>
      </c>
      <c r="AC197" s="109">
        <v>311</v>
      </c>
      <c r="AD197" s="52">
        <v>0</v>
      </c>
      <c r="AE197" s="60">
        <v>100</v>
      </c>
      <c r="AF197" s="61">
        <v>0</v>
      </c>
    </row>
    <row r="198" spans="1:32" s="3" customFormat="1" ht="18.75" customHeight="1">
      <c r="A198" s="18">
        <v>196</v>
      </c>
      <c r="B198" s="19">
        <v>188</v>
      </c>
      <c r="C198" s="20" t="s">
        <v>1595</v>
      </c>
      <c r="D198" s="21" t="s">
        <v>88</v>
      </c>
      <c r="E198" s="22" t="s">
        <v>3052</v>
      </c>
      <c r="F198" s="23">
        <v>187</v>
      </c>
      <c r="G198" s="24">
        <v>175945397</v>
      </c>
      <c r="H198" s="25">
        <v>222</v>
      </c>
      <c r="I198" s="26">
        <v>212</v>
      </c>
      <c r="J198" s="93">
        <v>181229011</v>
      </c>
      <c r="K198" s="28">
        <v>268</v>
      </c>
      <c r="L198" s="29">
        <v>255</v>
      </c>
      <c r="M198" s="24">
        <v>28799118</v>
      </c>
      <c r="N198" s="25">
        <v>192</v>
      </c>
      <c r="O198" s="26">
        <v>183</v>
      </c>
      <c r="P198" s="27">
        <v>96783084</v>
      </c>
      <c r="Q198" s="28">
        <v>222</v>
      </c>
      <c r="R198" s="29">
        <v>212</v>
      </c>
      <c r="S198" s="24">
        <v>163680541</v>
      </c>
      <c r="T198" s="25">
        <v>142</v>
      </c>
      <c r="U198" s="26">
        <v>133</v>
      </c>
      <c r="V198" s="93">
        <v>15171293</v>
      </c>
      <c r="W198" s="28">
        <v>191</v>
      </c>
      <c r="X198" s="29">
        <v>188</v>
      </c>
      <c r="Y198" s="24">
        <v>40400</v>
      </c>
      <c r="Z198" s="25">
        <v>329</v>
      </c>
      <c r="AA198" s="26">
        <v>316</v>
      </c>
      <c r="AB198" s="27">
        <v>374</v>
      </c>
      <c r="AC198" s="107">
        <v>356</v>
      </c>
      <c r="AD198" s="22">
        <v>0</v>
      </c>
      <c r="AE198" s="30">
        <v>75</v>
      </c>
      <c r="AF198" s="31">
        <v>25</v>
      </c>
    </row>
    <row r="199" spans="1:32" s="3" customFormat="1" ht="18.75" customHeight="1">
      <c r="A199" s="32">
        <v>197</v>
      </c>
      <c r="B199" s="33" t="s">
        <v>3052</v>
      </c>
      <c r="C199" s="34" t="s">
        <v>1573</v>
      </c>
      <c r="D199" s="35" t="s">
        <v>3058</v>
      </c>
      <c r="E199" s="45" t="s">
        <v>3052</v>
      </c>
      <c r="F199" s="47">
        <v>188</v>
      </c>
      <c r="G199" s="38">
        <v>175409081</v>
      </c>
      <c r="H199" s="39">
        <v>228</v>
      </c>
      <c r="I199" s="40">
        <v>218</v>
      </c>
      <c r="J199" s="94">
        <v>175409081</v>
      </c>
      <c r="K199" s="42">
        <v>300</v>
      </c>
      <c r="L199" s="43">
        <v>287</v>
      </c>
      <c r="M199" s="38">
        <v>24355469</v>
      </c>
      <c r="N199" s="39">
        <v>337</v>
      </c>
      <c r="O199" s="40">
        <v>324</v>
      </c>
      <c r="P199" s="41">
        <v>40512981</v>
      </c>
      <c r="Q199" s="42">
        <v>385</v>
      </c>
      <c r="R199" s="43">
        <v>371</v>
      </c>
      <c r="S199" s="38">
        <v>75404372</v>
      </c>
      <c r="T199" s="39">
        <v>139</v>
      </c>
      <c r="U199" s="40">
        <v>131</v>
      </c>
      <c r="V199" s="94">
        <v>15560279</v>
      </c>
      <c r="W199" s="42" t="s">
        <v>3052</v>
      </c>
      <c r="X199" s="43" t="s">
        <v>3052</v>
      </c>
      <c r="Y199" s="44" t="s">
        <v>3052</v>
      </c>
      <c r="Z199" s="39">
        <v>466</v>
      </c>
      <c r="AA199" s="40">
        <v>452</v>
      </c>
      <c r="AB199" s="41">
        <v>114</v>
      </c>
      <c r="AC199" s="108">
        <v>369</v>
      </c>
      <c r="AD199" s="45">
        <v>0</v>
      </c>
      <c r="AE199" s="37">
        <v>100</v>
      </c>
      <c r="AF199" s="46">
        <v>0</v>
      </c>
    </row>
    <row r="200" spans="1:32" s="3" customFormat="1" ht="18.75" customHeight="1">
      <c r="A200" s="32">
        <v>198</v>
      </c>
      <c r="B200" s="33" t="s">
        <v>3052</v>
      </c>
      <c r="C200" s="67" t="s">
        <v>3052</v>
      </c>
      <c r="D200" s="35" t="s">
        <v>3164</v>
      </c>
      <c r="E200" s="45" t="s">
        <v>3052</v>
      </c>
      <c r="F200" s="47">
        <v>189</v>
      </c>
      <c r="G200" s="44" t="s">
        <v>3052</v>
      </c>
      <c r="H200" s="39">
        <v>227</v>
      </c>
      <c r="I200" s="40">
        <v>217</v>
      </c>
      <c r="J200" s="62" t="s">
        <v>3052</v>
      </c>
      <c r="K200" s="42">
        <v>454</v>
      </c>
      <c r="L200" s="43">
        <v>440</v>
      </c>
      <c r="M200" s="44" t="s">
        <v>3052</v>
      </c>
      <c r="N200" s="39">
        <v>478</v>
      </c>
      <c r="O200" s="40">
        <v>463</v>
      </c>
      <c r="P200" s="62" t="s">
        <v>3052</v>
      </c>
      <c r="Q200" s="42">
        <v>424</v>
      </c>
      <c r="R200" s="43">
        <v>409</v>
      </c>
      <c r="S200" s="44" t="s">
        <v>3052</v>
      </c>
      <c r="T200" s="39">
        <v>299</v>
      </c>
      <c r="U200" s="40">
        <v>288</v>
      </c>
      <c r="V200" s="62" t="s">
        <v>3052</v>
      </c>
      <c r="W200" s="42">
        <v>77</v>
      </c>
      <c r="X200" s="43">
        <v>75</v>
      </c>
      <c r="Y200" s="44" t="s">
        <v>3052</v>
      </c>
      <c r="Z200" s="39">
        <v>487</v>
      </c>
      <c r="AA200" s="40">
        <v>473</v>
      </c>
      <c r="AB200" s="62" t="s">
        <v>3052</v>
      </c>
      <c r="AC200" s="108">
        <v>312</v>
      </c>
      <c r="AD200" s="45">
        <v>0</v>
      </c>
      <c r="AE200" s="37">
        <v>100</v>
      </c>
      <c r="AF200" s="46">
        <v>0</v>
      </c>
    </row>
    <row r="201" spans="1:32" s="3" customFormat="1" ht="18.75" customHeight="1">
      <c r="A201" s="137">
        <v>199</v>
      </c>
      <c r="B201" s="138">
        <v>151</v>
      </c>
      <c r="C201" s="139" t="s">
        <v>669</v>
      </c>
      <c r="D201" s="140" t="s">
        <v>3056</v>
      </c>
      <c r="E201" s="141" t="s">
        <v>3052</v>
      </c>
      <c r="F201" s="142">
        <v>190</v>
      </c>
      <c r="G201" s="143">
        <v>174890538</v>
      </c>
      <c r="H201" s="144">
        <v>144</v>
      </c>
      <c r="I201" s="145">
        <v>134</v>
      </c>
      <c r="J201" s="212">
        <v>265227815</v>
      </c>
      <c r="K201" s="147">
        <v>161</v>
      </c>
      <c r="L201" s="148">
        <v>149</v>
      </c>
      <c r="M201" s="143">
        <v>52425662</v>
      </c>
      <c r="N201" s="144">
        <v>280</v>
      </c>
      <c r="O201" s="145">
        <v>270</v>
      </c>
      <c r="P201" s="146">
        <v>57839539</v>
      </c>
      <c r="Q201" s="147">
        <v>236</v>
      </c>
      <c r="R201" s="148">
        <v>226</v>
      </c>
      <c r="S201" s="143">
        <v>151824402</v>
      </c>
      <c r="T201" s="144">
        <v>412</v>
      </c>
      <c r="U201" s="145">
        <v>401</v>
      </c>
      <c r="V201" s="212">
        <v>-537782</v>
      </c>
      <c r="W201" s="147">
        <v>263</v>
      </c>
      <c r="X201" s="148">
        <v>260</v>
      </c>
      <c r="Y201" s="143">
        <v>22134</v>
      </c>
      <c r="Z201" s="144">
        <v>153</v>
      </c>
      <c r="AA201" s="145">
        <v>141</v>
      </c>
      <c r="AB201" s="146">
        <v>1019</v>
      </c>
      <c r="AC201" s="149">
        <v>384</v>
      </c>
      <c r="AD201" s="141">
        <v>0</v>
      </c>
      <c r="AE201" s="150">
        <v>73</v>
      </c>
      <c r="AF201" s="151">
        <v>27</v>
      </c>
    </row>
    <row r="202" spans="1:32" s="3" customFormat="1" ht="18.75" customHeight="1">
      <c r="A202" s="48">
        <v>200</v>
      </c>
      <c r="B202" s="49">
        <v>256</v>
      </c>
      <c r="C202" s="50" t="s">
        <v>301</v>
      </c>
      <c r="D202" s="51" t="s">
        <v>3106</v>
      </c>
      <c r="E202" s="52" t="s">
        <v>3052</v>
      </c>
      <c r="F202" s="53">
        <v>191</v>
      </c>
      <c r="G202" s="54">
        <v>173967788</v>
      </c>
      <c r="H202" s="55">
        <v>229</v>
      </c>
      <c r="I202" s="56">
        <v>219</v>
      </c>
      <c r="J202" s="95">
        <v>174125143</v>
      </c>
      <c r="K202" s="58">
        <v>89</v>
      </c>
      <c r="L202" s="59">
        <v>80</v>
      </c>
      <c r="M202" s="54">
        <v>83842536</v>
      </c>
      <c r="N202" s="55">
        <v>130</v>
      </c>
      <c r="O202" s="56">
        <v>121</v>
      </c>
      <c r="P202" s="57">
        <v>143010691</v>
      </c>
      <c r="Q202" s="58">
        <v>134</v>
      </c>
      <c r="R202" s="59">
        <v>125</v>
      </c>
      <c r="S202" s="54">
        <v>270849161</v>
      </c>
      <c r="T202" s="55">
        <v>56</v>
      </c>
      <c r="U202" s="56">
        <v>51</v>
      </c>
      <c r="V202" s="95">
        <v>45997337</v>
      </c>
      <c r="W202" s="58">
        <v>452</v>
      </c>
      <c r="X202" s="59">
        <v>444</v>
      </c>
      <c r="Y202" s="54">
        <v>121</v>
      </c>
      <c r="Z202" s="55">
        <v>315</v>
      </c>
      <c r="AA202" s="56">
        <v>302</v>
      </c>
      <c r="AB202" s="57">
        <v>406</v>
      </c>
      <c r="AC202" s="109">
        <v>369</v>
      </c>
      <c r="AD202" s="52">
        <v>0</v>
      </c>
      <c r="AE202" s="60">
        <v>100</v>
      </c>
      <c r="AF202" s="61">
        <v>0</v>
      </c>
    </row>
    <row r="203" spans="1:32" s="3" customFormat="1" ht="18.75" customHeight="1">
      <c r="A203" s="18">
        <v>201</v>
      </c>
      <c r="B203" s="19">
        <v>195</v>
      </c>
      <c r="C203" s="20" t="s">
        <v>712</v>
      </c>
      <c r="D203" s="21" t="s">
        <v>88</v>
      </c>
      <c r="E203" s="22" t="s">
        <v>3052</v>
      </c>
      <c r="F203" s="23">
        <v>192</v>
      </c>
      <c r="G203" s="24">
        <v>170606048</v>
      </c>
      <c r="H203" s="25">
        <v>226</v>
      </c>
      <c r="I203" s="26">
        <v>216</v>
      </c>
      <c r="J203" s="93">
        <v>177266866</v>
      </c>
      <c r="K203" s="28">
        <v>175</v>
      </c>
      <c r="L203" s="29">
        <v>163</v>
      </c>
      <c r="M203" s="24">
        <v>49201839</v>
      </c>
      <c r="N203" s="25">
        <v>310</v>
      </c>
      <c r="O203" s="26">
        <v>298</v>
      </c>
      <c r="P203" s="27">
        <v>48669416</v>
      </c>
      <c r="Q203" s="28">
        <v>299</v>
      </c>
      <c r="R203" s="29">
        <v>288</v>
      </c>
      <c r="S203" s="24">
        <v>108836275</v>
      </c>
      <c r="T203" s="25">
        <v>235</v>
      </c>
      <c r="U203" s="26">
        <v>224</v>
      </c>
      <c r="V203" s="93">
        <v>5896965</v>
      </c>
      <c r="W203" s="28">
        <v>69</v>
      </c>
      <c r="X203" s="29">
        <v>67</v>
      </c>
      <c r="Y203" s="24">
        <v>100322</v>
      </c>
      <c r="Z203" s="25">
        <v>163</v>
      </c>
      <c r="AA203" s="26">
        <v>151</v>
      </c>
      <c r="AB203" s="27">
        <v>932</v>
      </c>
      <c r="AC203" s="107">
        <v>384</v>
      </c>
      <c r="AD203" s="22">
        <v>0</v>
      </c>
      <c r="AE203" s="30">
        <v>100</v>
      </c>
      <c r="AF203" s="31">
        <v>0</v>
      </c>
    </row>
    <row r="204" spans="1:32" s="3" customFormat="1" ht="18.75" customHeight="1">
      <c r="A204" s="32">
        <v>202</v>
      </c>
      <c r="B204" s="33">
        <v>295</v>
      </c>
      <c r="C204" s="34" t="s">
        <v>3233</v>
      </c>
      <c r="D204" s="35" t="s">
        <v>3103</v>
      </c>
      <c r="E204" s="45" t="s">
        <v>3052</v>
      </c>
      <c r="F204" s="47">
        <v>193</v>
      </c>
      <c r="G204" s="38">
        <v>170399353</v>
      </c>
      <c r="H204" s="39">
        <v>218</v>
      </c>
      <c r="I204" s="40">
        <v>208</v>
      </c>
      <c r="J204" s="94">
        <v>183776477</v>
      </c>
      <c r="K204" s="42">
        <v>459</v>
      </c>
      <c r="L204" s="43">
        <v>445</v>
      </c>
      <c r="M204" s="38">
        <v>6553862</v>
      </c>
      <c r="N204" s="39">
        <v>453</v>
      </c>
      <c r="O204" s="40">
        <v>438</v>
      </c>
      <c r="P204" s="41">
        <v>14860263</v>
      </c>
      <c r="Q204" s="42">
        <v>436</v>
      </c>
      <c r="R204" s="43">
        <v>421</v>
      </c>
      <c r="S204" s="38">
        <v>54986129</v>
      </c>
      <c r="T204" s="39">
        <v>290</v>
      </c>
      <c r="U204" s="40">
        <v>279</v>
      </c>
      <c r="V204" s="94">
        <v>3161019</v>
      </c>
      <c r="W204" s="42">
        <v>119</v>
      </c>
      <c r="X204" s="43">
        <v>117</v>
      </c>
      <c r="Y204" s="38">
        <v>63147</v>
      </c>
      <c r="Z204" s="39">
        <v>447</v>
      </c>
      <c r="AA204" s="40">
        <v>433</v>
      </c>
      <c r="AB204" s="41">
        <v>146</v>
      </c>
      <c r="AC204" s="108">
        <v>311</v>
      </c>
      <c r="AD204" s="45">
        <v>0</v>
      </c>
      <c r="AE204" s="37">
        <v>100</v>
      </c>
      <c r="AF204" s="46">
        <v>0</v>
      </c>
    </row>
    <row r="205" spans="1:32" s="3" customFormat="1" ht="18.75" customHeight="1">
      <c r="A205" s="32">
        <v>203</v>
      </c>
      <c r="B205" s="33">
        <v>180</v>
      </c>
      <c r="C205" s="34" t="s">
        <v>1618</v>
      </c>
      <c r="D205" s="35" t="s">
        <v>3056</v>
      </c>
      <c r="E205" s="45" t="s">
        <v>3052</v>
      </c>
      <c r="F205" s="47">
        <v>194</v>
      </c>
      <c r="G205" s="38">
        <v>170266294</v>
      </c>
      <c r="H205" s="39">
        <v>2</v>
      </c>
      <c r="I205" s="40">
        <v>2</v>
      </c>
      <c r="J205" s="94">
        <v>11576086678</v>
      </c>
      <c r="K205" s="42">
        <v>3</v>
      </c>
      <c r="L205" s="43">
        <v>2</v>
      </c>
      <c r="M205" s="38">
        <v>3055725743</v>
      </c>
      <c r="N205" s="39">
        <v>9</v>
      </c>
      <c r="O205" s="40">
        <v>5</v>
      </c>
      <c r="P205" s="41">
        <v>1226766061</v>
      </c>
      <c r="Q205" s="42">
        <v>4</v>
      </c>
      <c r="R205" s="43">
        <v>3</v>
      </c>
      <c r="S205" s="38">
        <v>3695710697</v>
      </c>
      <c r="T205" s="39">
        <v>8</v>
      </c>
      <c r="U205" s="40">
        <v>6</v>
      </c>
      <c r="V205" s="94">
        <v>205361702</v>
      </c>
      <c r="W205" s="42">
        <v>57</v>
      </c>
      <c r="X205" s="43">
        <v>55</v>
      </c>
      <c r="Y205" s="38">
        <v>121280</v>
      </c>
      <c r="Z205" s="39">
        <v>146</v>
      </c>
      <c r="AA205" s="40">
        <v>135</v>
      </c>
      <c r="AB205" s="41">
        <v>1054</v>
      </c>
      <c r="AC205" s="108">
        <v>354</v>
      </c>
      <c r="AD205" s="45">
        <v>0</v>
      </c>
      <c r="AE205" s="37">
        <v>100</v>
      </c>
      <c r="AF205" s="46">
        <v>0</v>
      </c>
    </row>
    <row r="206" spans="1:32" s="3" customFormat="1" ht="18.75" customHeight="1">
      <c r="A206" s="32">
        <v>204</v>
      </c>
      <c r="B206" s="33">
        <v>186</v>
      </c>
      <c r="C206" s="34" t="s">
        <v>1565</v>
      </c>
      <c r="D206" s="35" t="s">
        <v>3056</v>
      </c>
      <c r="E206" s="45" t="s">
        <v>3052</v>
      </c>
      <c r="F206" s="47">
        <v>195</v>
      </c>
      <c r="G206" s="38">
        <v>169992599</v>
      </c>
      <c r="H206" s="39">
        <v>158</v>
      </c>
      <c r="I206" s="40">
        <v>148</v>
      </c>
      <c r="J206" s="94">
        <v>239391721</v>
      </c>
      <c r="K206" s="42">
        <v>438</v>
      </c>
      <c r="L206" s="43">
        <v>424</v>
      </c>
      <c r="M206" s="38">
        <v>9172114</v>
      </c>
      <c r="N206" s="39">
        <v>290</v>
      </c>
      <c r="O206" s="40">
        <v>278</v>
      </c>
      <c r="P206" s="41">
        <v>52677693</v>
      </c>
      <c r="Q206" s="42">
        <v>247</v>
      </c>
      <c r="R206" s="43">
        <v>237</v>
      </c>
      <c r="S206" s="38">
        <v>142835222</v>
      </c>
      <c r="T206" s="39">
        <v>403</v>
      </c>
      <c r="U206" s="40">
        <v>392</v>
      </c>
      <c r="V206" s="94">
        <v>104692</v>
      </c>
      <c r="W206" s="42">
        <v>78</v>
      </c>
      <c r="X206" s="43">
        <v>76</v>
      </c>
      <c r="Y206" s="38">
        <v>90421</v>
      </c>
      <c r="Z206" s="39">
        <v>271</v>
      </c>
      <c r="AA206" s="40">
        <v>258</v>
      </c>
      <c r="AB206" s="41">
        <v>532</v>
      </c>
      <c r="AC206" s="108">
        <v>382</v>
      </c>
      <c r="AD206" s="45">
        <v>0</v>
      </c>
      <c r="AE206" s="37">
        <v>0</v>
      </c>
      <c r="AF206" s="46">
        <v>100</v>
      </c>
    </row>
    <row r="207" spans="1:32" s="3" customFormat="1" ht="18.75" customHeight="1">
      <c r="A207" s="152">
        <v>205</v>
      </c>
      <c r="B207" s="153">
        <v>157</v>
      </c>
      <c r="C207" s="154" t="s">
        <v>3085</v>
      </c>
      <c r="D207" s="155" t="s">
        <v>3056</v>
      </c>
      <c r="E207" s="189" t="s">
        <v>3052</v>
      </c>
      <c r="F207" s="165">
        <v>196</v>
      </c>
      <c r="G207" s="158">
        <v>169216525</v>
      </c>
      <c r="H207" s="159">
        <v>214</v>
      </c>
      <c r="I207" s="160">
        <v>204</v>
      </c>
      <c r="J207" s="213">
        <v>188191954</v>
      </c>
      <c r="K207" s="162">
        <v>131</v>
      </c>
      <c r="L207" s="163">
        <v>120</v>
      </c>
      <c r="M207" s="158">
        <v>60964450</v>
      </c>
      <c r="N207" s="159">
        <v>262</v>
      </c>
      <c r="O207" s="160">
        <v>252</v>
      </c>
      <c r="P207" s="161">
        <v>66782527</v>
      </c>
      <c r="Q207" s="162">
        <v>181</v>
      </c>
      <c r="R207" s="163">
        <v>172</v>
      </c>
      <c r="S207" s="158">
        <v>199192462</v>
      </c>
      <c r="T207" s="159">
        <v>223</v>
      </c>
      <c r="U207" s="160">
        <v>212</v>
      </c>
      <c r="V207" s="213">
        <v>6543303</v>
      </c>
      <c r="W207" s="162">
        <v>237</v>
      </c>
      <c r="X207" s="163">
        <v>234</v>
      </c>
      <c r="Y207" s="158">
        <v>28612</v>
      </c>
      <c r="Z207" s="159">
        <v>92</v>
      </c>
      <c r="AA207" s="160">
        <v>82</v>
      </c>
      <c r="AB207" s="161">
        <v>1495</v>
      </c>
      <c r="AC207" s="164">
        <v>321</v>
      </c>
      <c r="AD207" s="156">
        <v>0</v>
      </c>
      <c r="AE207" s="165">
        <v>100</v>
      </c>
      <c r="AF207" s="166">
        <v>0</v>
      </c>
    </row>
    <row r="208" spans="1:32" s="3" customFormat="1" ht="18.75" customHeight="1">
      <c r="A208" s="18">
        <v>206</v>
      </c>
      <c r="B208" s="19">
        <v>199</v>
      </c>
      <c r="C208" s="20" t="s">
        <v>302</v>
      </c>
      <c r="D208" s="21" t="s">
        <v>3051</v>
      </c>
      <c r="E208" s="22" t="s">
        <v>3052</v>
      </c>
      <c r="F208" s="23">
        <v>197</v>
      </c>
      <c r="G208" s="24">
        <v>168866307</v>
      </c>
      <c r="H208" s="25">
        <v>183</v>
      </c>
      <c r="I208" s="26">
        <v>173</v>
      </c>
      <c r="J208" s="93">
        <v>215069190</v>
      </c>
      <c r="K208" s="28">
        <v>254</v>
      </c>
      <c r="L208" s="29">
        <v>241</v>
      </c>
      <c r="M208" s="24">
        <v>31057504</v>
      </c>
      <c r="N208" s="25">
        <v>221</v>
      </c>
      <c r="O208" s="26">
        <v>212</v>
      </c>
      <c r="P208" s="27">
        <v>80308643</v>
      </c>
      <c r="Q208" s="28">
        <v>254</v>
      </c>
      <c r="R208" s="29">
        <v>244</v>
      </c>
      <c r="S208" s="24">
        <v>136977529</v>
      </c>
      <c r="T208" s="25">
        <v>371</v>
      </c>
      <c r="U208" s="26">
        <v>360</v>
      </c>
      <c r="V208" s="93">
        <v>929676</v>
      </c>
      <c r="W208" s="28">
        <v>95</v>
      </c>
      <c r="X208" s="29">
        <v>93</v>
      </c>
      <c r="Y208" s="24">
        <v>74756</v>
      </c>
      <c r="Z208" s="25">
        <v>358</v>
      </c>
      <c r="AA208" s="26">
        <v>344</v>
      </c>
      <c r="AB208" s="27">
        <v>317</v>
      </c>
      <c r="AC208" s="107">
        <v>371</v>
      </c>
      <c r="AD208" s="22">
        <v>0</v>
      </c>
      <c r="AE208" s="30">
        <v>100</v>
      </c>
      <c r="AF208" s="31">
        <v>0</v>
      </c>
    </row>
    <row r="209" spans="1:32" s="3" customFormat="1" ht="18.75" customHeight="1">
      <c r="A209" s="32">
        <v>207</v>
      </c>
      <c r="B209" s="33">
        <v>221</v>
      </c>
      <c r="C209" s="34" t="s">
        <v>313</v>
      </c>
      <c r="D209" s="35" t="s">
        <v>3098</v>
      </c>
      <c r="E209" s="45" t="s">
        <v>3052</v>
      </c>
      <c r="F209" s="47">
        <v>198</v>
      </c>
      <c r="G209" s="38">
        <v>168354429</v>
      </c>
      <c r="H209" s="39">
        <v>224</v>
      </c>
      <c r="I209" s="40">
        <v>214</v>
      </c>
      <c r="J209" s="94">
        <v>179430582</v>
      </c>
      <c r="K209" s="42">
        <v>236</v>
      </c>
      <c r="L209" s="43">
        <v>223</v>
      </c>
      <c r="M209" s="38">
        <v>34188615</v>
      </c>
      <c r="N209" s="39">
        <v>238</v>
      </c>
      <c r="O209" s="40">
        <v>229</v>
      </c>
      <c r="P209" s="41">
        <v>74257001</v>
      </c>
      <c r="Q209" s="42">
        <v>276</v>
      </c>
      <c r="R209" s="43">
        <v>266</v>
      </c>
      <c r="S209" s="38">
        <v>122840141</v>
      </c>
      <c r="T209" s="39">
        <v>164</v>
      </c>
      <c r="U209" s="40">
        <v>155</v>
      </c>
      <c r="V209" s="94">
        <v>12728749</v>
      </c>
      <c r="W209" s="42">
        <v>370</v>
      </c>
      <c r="X209" s="43">
        <v>367</v>
      </c>
      <c r="Y209" s="38">
        <v>7760</v>
      </c>
      <c r="Z209" s="39">
        <v>204</v>
      </c>
      <c r="AA209" s="40">
        <v>192</v>
      </c>
      <c r="AB209" s="41">
        <v>747</v>
      </c>
      <c r="AC209" s="108">
        <v>332</v>
      </c>
      <c r="AD209" s="45">
        <v>0</v>
      </c>
      <c r="AE209" s="37">
        <v>100</v>
      </c>
      <c r="AF209" s="46">
        <v>0</v>
      </c>
    </row>
    <row r="210" spans="1:32" s="3" customFormat="1" ht="18.75" customHeight="1">
      <c r="A210" s="137">
        <v>208</v>
      </c>
      <c r="B210" s="138">
        <v>152</v>
      </c>
      <c r="C210" s="139" t="s">
        <v>1625</v>
      </c>
      <c r="D210" s="140" t="s">
        <v>3056</v>
      </c>
      <c r="E210" s="141" t="s">
        <v>3052</v>
      </c>
      <c r="F210" s="142">
        <v>199</v>
      </c>
      <c r="G210" s="143">
        <v>167933802</v>
      </c>
      <c r="H210" s="144">
        <v>234</v>
      </c>
      <c r="I210" s="145">
        <v>224</v>
      </c>
      <c r="J210" s="212">
        <v>168173421</v>
      </c>
      <c r="K210" s="147">
        <v>273</v>
      </c>
      <c r="L210" s="148">
        <v>260</v>
      </c>
      <c r="M210" s="143">
        <v>28422958</v>
      </c>
      <c r="N210" s="144">
        <v>208</v>
      </c>
      <c r="O210" s="145">
        <v>199</v>
      </c>
      <c r="P210" s="146">
        <v>84493605</v>
      </c>
      <c r="Q210" s="147">
        <v>238</v>
      </c>
      <c r="R210" s="148">
        <v>228</v>
      </c>
      <c r="S210" s="143">
        <v>150825619</v>
      </c>
      <c r="T210" s="144">
        <v>249</v>
      </c>
      <c r="U210" s="145">
        <v>238</v>
      </c>
      <c r="V210" s="212">
        <v>5171927</v>
      </c>
      <c r="W210" s="147">
        <v>67</v>
      </c>
      <c r="X210" s="148">
        <v>65</v>
      </c>
      <c r="Y210" s="143">
        <v>102000</v>
      </c>
      <c r="Z210" s="144">
        <v>81</v>
      </c>
      <c r="AA210" s="145">
        <v>71</v>
      </c>
      <c r="AB210" s="146">
        <v>1607</v>
      </c>
      <c r="AC210" s="149">
        <v>321</v>
      </c>
      <c r="AD210" s="141">
        <v>0</v>
      </c>
      <c r="AE210" s="150">
        <v>100</v>
      </c>
      <c r="AF210" s="151">
        <v>0</v>
      </c>
    </row>
    <row r="211" spans="1:32" s="3" customFormat="1" ht="18.75" customHeight="1">
      <c r="A211" s="32">
        <v>209</v>
      </c>
      <c r="B211" s="33">
        <v>190</v>
      </c>
      <c r="C211" s="34" t="s">
        <v>1725</v>
      </c>
      <c r="D211" s="35" t="s">
        <v>816</v>
      </c>
      <c r="E211" s="45" t="s">
        <v>3052</v>
      </c>
      <c r="F211" s="47">
        <v>200</v>
      </c>
      <c r="G211" s="38">
        <v>166726165</v>
      </c>
      <c r="H211" s="39">
        <v>235</v>
      </c>
      <c r="I211" s="40">
        <v>225</v>
      </c>
      <c r="J211" s="94">
        <v>166781169</v>
      </c>
      <c r="K211" s="42">
        <v>306</v>
      </c>
      <c r="L211" s="43">
        <v>293</v>
      </c>
      <c r="M211" s="38">
        <v>24052145</v>
      </c>
      <c r="N211" s="39">
        <v>330</v>
      </c>
      <c r="O211" s="40">
        <v>317</v>
      </c>
      <c r="P211" s="41">
        <v>43027715</v>
      </c>
      <c r="Q211" s="42">
        <v>403</v>
      </c>
      <c r="R211" s="43">
        <v>389</v>
      </c>
      <c r="S211" s="38">
        <v>67978568</v>
      </c>
      <c r="T211" s="39">
        <v>419</v>
      </c>
      <c r="U211" s="40">
        <v>408</v>
      </c>
      <c r="V211" s="94">
        <v>-1105054</v>
      </c>
      <c r="W211" s="42">
        <v>359</v>
      </c>
      <c r="X211" s="43">
        <v>356</v>
      </c>
      <c r="Y211" s="38">
        <v>8947</v>
      </c>
      <c r="Z211" s="39">
        <v>340</v>
      </c>
      <c r="AA211" s="40">
        <v>326</v>
      </c>
      <c r="AB211" s="41">
        <v>355</v>
      </c>
      <c r="AC211" s="108">
        <v>371</v>
      </c>
      <c r="AD211" s="45">
        <v>0</v>
      </c>
      <c r="AE211" s="37">
        <v>100</v>
      </c>
      <c r="AF211" s="46">
        <v>0</v>
      </c>
    </row>
    <row r="212" spans="1:32" s="3" customFormat="1" ht="18.75" customHeight="1">
      <c r="A212" s="48">
        <v>210</v>
      </c>
      <c r="B212" s="49">
        <v>304</v>
      </c>
      <c r="C212" s="50" t="s">
        <v>319</v>
      </c>
      <c r="D212" s="51" t="s">
        <v>3051</v>
      </c>
      <c r="E212" s="52" t="s">
        <v>3052</v>
      </c>
      <c r="F212" s="53">
        <v>201</v>
      </c>
      <c r="G212" s="54">
        <v>165777699</v>
      </c>
      <c r="H212" s="55">
        <v>231</v>
      </c>
      <c r="I212" s="56">
        <v>221</v>
      </c>
      <c r="J212" s="95">
        <v>173779714</v>
      </c>
      <c r="K212" s="58">
        <v>386</v>
      </c>
      <c r="L212" s="59">
        <v>373</v>
      </c>
      <c r="M212" s="54">
        <v>15530977</v>
      </c>
      <c r="N212" s="55">
        <v>106</v>
      </c>
      <c r="O212" s="56">
        <v>97</v>
      </c>
      <c r="P212" s="57">
        <v>176481302</v>
      </c>
      <c r="Q212" s="58">
        <v>120</v>
      </c>
      <c r="R212" s="59">
        <v>111</v>
      </c>
      <c r="S212" s="54">
        <v>296568240</v>
      </c>
      <c r="T212" s="55">
        <v>462</v>
      </c>
      <c r="U212" s="56">
        <v>451</v>
      </c>
      <c r="V212" s="95">
        <v>-12380247</v>
      </c>
      <c r="W212" s="58" t="s">
        <v>3052</v>
      </c>
      <c r="X212" s="59" t="s">
        <v>3052</v>
      </c>
      <c r="Y212" s="65" t="s">
        <v>3052</v>
      </c>
      <c r="Z212" s="55">
        <v>484</v>
      </c>
      <c r="AA212" s="56">
        <v>470</v>
      </c>
      <c r="AB212" s="57">
        <v>77</v>
      </c>
      <c r="AC212" s="109">
        <v>400</v>
      </c>
      <c r="AD212" s="52">
        <v>0</v>
      </c>
      <c r="AE212" s="60">
        <v>100</v>
      </c>
      <c r="AF212" s="61">
        <v>0</v>
      </c>
    </row>
    <row r="213" spans="1:32" s="3" customFormat="1" ht="18.75" customHeight="1">
      <c r="A213" s="18">
        <v>211</v>
      </c>
      <c r="B213" s="19">
        <v>492</v>
      </c>
      <c r="C213" s="20" t="s">
        <v>1958</v>
      </c>
      <c r="D213" s="21" t="s">
        <v>2674</v>
      </c>
      <c r="E213" s="22" t="s">
        <v>3052</v>
      </c>
      <c r="F213" s="23">
        <v>202</v>
      </c>
      <c r="G213" s="24">
        <v>164822081</v>
      </c>
      <c r="H213" s="25">
        <v>192</v>
      </c>
      <c r="I213" s="26">
        <v>182</v>
      </c>
      <c r="J213" s="93">
        <v>204991488</v>
      </c>
      <c r="K213" s="28" t="s">
        <v>3052</v>
      </c>
      <c r="L213" s="29" t="s">
        <v>3052</v>
      </c>
      <c r="M213" s="64" t="s">
        <v>3052</v>
      </c>
      <c r="N213" s="25" t="s">
        <v>3052</v>
      </c>
      <c r="O213" s="26" t="s">
        <v>3052</v>
      </c>
      <c r="P213" s="69" t="s">
        <v>3052</v>
      </c>
      <c r="Q213" s="28">
        <v>493</v>
      </c>
      <c r="R213" s="29">
        <v>478</v>
      </c>
      <c r="S213" s="24">
        <v>20320224</v>
      </c>
      <c r="T213" s="25" t="s">
        <v>3052</v>
      </c>
      <c r="U213" s="26" t="s">
        <v>3052</v>
      </c>
      <c r="V213" s="69" t="s">
        <v>3052</v>
      </c>
      <c r="W213" s="28">
        <v>245</v>
      </c>
      <c r="X213" s="29">
        <v>242</v>
      </c>
      <c r="Y213" s="24">
        <v>27173</v>
      </c>
      <c r="Z213" s="25">
        <v>414</v>
      </c>
      <c r="AA213" s="26">
        <v>400</v>
      </c>
      <c r="AB213" s="27">
        <v>217</v>
      </c>
      <c r="AC213" s="107">
        <v>312</v>
      </c>
      <c r="AD213" s="22">
        <v>0</v>
      </c>
      <c r="AE213" s="30">
        <v>100</v>
      </c>
      <c r="AF213" s="31">
        <v>0</v>
      </c>
    </row>
    <row r="214" spans="1:32" s="3" customFormat="1" ht="18.75" customHeight="1">
      <c r="A214" s="32">
        <v>212</v>
      </c>
      <c r="B214" s="33">
        <v>274</v>
      </c>
      <c r="C214" s="34" t="s">
        <v>1021</v>
      </c>
      <c r="D214" s="35" t="s">
        <v>3051</v>
      </c>
      <c r="E214" s="45" t="s">
        <v>3052</v>
      </c>
      <c r="F214" s="47">
        <v>203</v>
      </c>
      <c r="G214" s="38">
        <v>163933750</v>
      </c>
      <c r="H214" s="39">
        <v>238</v>
      </c>
      <c r="I214" s="40">
        <v>228</v>
      </c>
      <c r="J214" s="94">
        <v>164646470</v>
      </c>
      <c r="K214" s="42">
        <v>147</v>
      </c>
      <c r="L214" s="43">
        <v>135</v>
      </c>
      <c r="M214" s="38">
        <v>56681710</v>
      </c>
      <c r="N214" s="39">
        <v>205</v>
      </c>
      <c r="O214" s="40">
        <v>196</v>
      </c>
      <c r="P214" s="41">
        <v>85564817</v>
      </c>
      <c r="Q214" s="42">
        <v>168</v>
      </c>
      <c r="R214" s="43">
        <v>159</v>
      </c>
      <c r="S214" s="38">
        <v>211669730</v>
      </c>
      <c r="T214" s="39">
        <v>74</v>
      </c>
      <c r="U214" s="40">
        <v>68</v>
      </c>
      <c r="V214" s="94">
        <v>32710711</v>
      </c>
      <c r="W214" s="42">
        <v>372</v>
      </c>
      <c r="X214" s="43">
        <v>369</v>
      </c>
      <c r="Y214" s="38">
        <v>7673</v>
      </c>
      <c r="Z214" s="39">
        <v>318</v>
      </c>
      <c r="AA214" s="40">
        <v>305</v>
      </c>
      <c r="AB214" s="41">
        <v>400</v>
      </c>
      <c r="AC214" s="108">
        <v>352</v>
      </c>
      <c r="AD214" s="45">
        <v>0</v>
      </c>
      <c r="AE214" s="37">
        <v>80</v>
      </c>
      <c r="AF214" s="46">
        <v>20</v>
      </c>
    </row>
    <row r="215" spans="1:32" s="3" customFormat="1" ht="18.75" customHeight="1">
      <c r="A215" s="32">
        <v>213</v>
      </c>
      <c r="B215" s="33" t="s">
        <v>3052</v>
      </c>
      <c r="C215" s="67" t="s">
        <v>3052</v>
      </c>
      <c r="D215" s="35" t="s">
        <v>881</v>
      </c>
      <c r="E215" s="45" t="s">
        <v>3052</v>
      </c>
      <c r="F215" s="47">
        <v>204</v>
      </c>
      <c r="G215" s="44" t="s">
        <v>3052</v>
      </c>
      <c r="H215" s="39">
        <v>236</v>
      </c>
      <c r="I215" s="40">
        <v>226</v>
      </c>
      <c r="J215" s="62" t="s">
        <v>3052</v>
      </c>
      <c r="K215" s="42">
        <v>144</v>
      </c>
      <c r="L215" s="43">
        <v>132</v>
      </c>
      <c r="M215" s="44" t="s">
        <v>3052</v>
      </c>
      <c r="N215" s="39">
        <v>226</v>
      </c>
      <c r="O215" s="40">
        <v>217</v>
      </c>
      <c r="P215" s="62" t="s">
        <v>3052</v>
      </c>
      <c r="Q215" s="42">
        <v>325</v>
      </c>
      <c r="R215" s="43">
        <v>313</v>
      </c>
      <c r="S215" s="44" t="s">
        <v>3052</v>
      </c>
      <c r="T215" s="39">
        <v>172</v>
      </c>
      <c r="U215" s="40">
        <v>163</v>
      </c>
      <c r="V215" s="62" t="s">
        <v>3052</v>
      </c>
      <c r="W215" s="42">
        <v>70</v>
      </c>
      <c r="X215" s="43">
        <v>68</v>
      </c>
      <c r="Y215" s="44" t="s">
        <v>3052</v>
      </c>
      <c r="Z215" s="39">
        <v>261</v>
      </c>
      <c r="AA215" s="40">
        <v>249</v>
      </c>
      <c r="AB215" s="62" t="s">
        <v>3052</v>
      </c>
      <c r="AC215" s="108">
        <v>382</v>
      </c>
      <c r="AD215" s="45">
        <v>0</v>
      </c>
      <c r="AE215" s="37">
        <v>0</v>
      </c>
      <c r="AF215" s="46">
        <v>100</v>
      </c>
    </row>
    <row r="216" spans="1:32" s="3" customFormat="1" ht="18.75" customHeight="1">
      <c r="A216" s="32">
        <v>214</v>
      </c>
      <c r="B216" s="33">
        <v>324</v>
      </c>
      <c r="C216" s="34" t="s">
        <v>3217</v>
      </c>
      <c r="D216" s="35" t="s">
        <v>3092</v>
      </c>
      <c r="E216" s="45" t="s">
        <v>3052</v>
      </c>
      <c r="F216" s="47">
        <v>205</v>
      </c>
      <c r="G216" s="38">
        <v>161926559</v>
      </c>
      <c r="H216" s="39">
        <v>237</v>
      </c>
      <c r="I216" s="40">
        <v>227</v>
      </c>
      <c r="J216" s="94">
        <v>166154095</v>
      </c>
      <c r="K216" s="42">
        <v>90</v>
      </c>
      <c r="L216" s="43">
        <v>81</v>
      </c>
      <c r="M216" s="38">
        <v>83512852</v>
      </c>
      <c r="N216" s="39">
        <v>113</v>
      </c>
      <c r="O216" s="40">
        <v>104</v>
      </c>
      <c r="P216" s="41">
        <v>162580379</v>
      </c>
      <c r="Q216" s="42">
        <v>178</v>
      </c>
      <c r="R216" s="43">
        <v>169</v>
      </c>
      <c r="S216" s="38">
        <v>201013303</v>
      </c>
      <c r="T216" s="39">
        <v>32</v>
      </c>
      <c r="U216" s="40">
        <v>30</v>
      </c>
      <c r="V216" s="94">
        <v>68077071</v>
      </c>
      <c r="W216" s="42">
        <v>392</v>
      </c>
      <c r="X216" s="43">
        <v>388</v>
      </c>
      <c r="Y216" s="38">
        <v>3910</v>
      </c>
      <c r="Z216" s="39">
        <v>446</v>
      </c>
      <c r="AA216" s="40">
        <v>432</v>
      </c>
      <c r="AB216" s="41">
        <v>148</v>
      </c>
      <c r="AC216" s="108">
        <v>369</v>
      </c>
      <c r="AD216" s="45">
        <v>0</v>
      </c>
      <c r="AE216" s="37">
        <v>20.49</v>
      </c>
      <c r="AF216" s="46">
        <v>79.510000000000005</v>
      </c>
    </row>
    <row r="217" spans="1:32" s="3" customFormat="1" ht="18.75" customHeight="1">
      <c r="A217" s="152">
        <v>215</v>
      </c>
      <c r="B217" s="190">
        <v>214</v>
      </c>
      <c r="C217" s="154" t="s">
        <v>321</v>
      </c>
      <c r="D217" s="155" t="s">
        <v>3056</v>
      </c>
      <c r="E217" s="156" t="s">
        <v>3052</v>
      </c>
      <c r="F217" s="157">
        <v>206</v>
      </c>
      <c r="G217" s="158">
        <v>161701494</v>
      </c>
      <c r="H217" s="159">
        <v>203</v>
      </c>
      <c r="I217" s="160">
        <v>193</v>
      </c>
      <c r="J217" s="213">
        <v>196124952</v>
      </c>
      <c r="K217" s="162">
        <v>203</v>
      </c>
      <c r="L217" s="163">
        <v>190</v>
      </c>
      <c r="M217" s="158">
        <v>41411770</v>
      </c>
      <c r="N217" s="159">
        <v>213</v>
      </c>
      <c r="O217" s="160">
        <v>204</v>
      </c>
      <c r="P217" s="161">
        <v>82062916</v>
      </c>
      <c r="Q217" s="162">
        <v>184</v>
      </c>
      <c r="R217" s="163">
        <v>175</v>
      </c>
      <c r="S217" s="158">
        <v>195547735</v>
      </c>
      <c r="T217" s="159">
        <v>242</v>
      </c>
      <c r="U217" s="160">
        <v>231</v>
      </c>
      <c r="V217" s="213">
        <v>5447027</v>
      </c>
      <c r="W217" s="162">
        <v>436</v>
      </c>
      <c r="X217" s="163">
        <v>430</v>
      </c>
      <c r="Y217" s="158">
        <v>517</v>
      </c>
      <c r="Z217" s="159">
        <v>113</v>
      </c>
      <c r="AA217" s="160">
        <v>102</v>
      </c>
      <c r="AB217" s="161">
        <v>1293</v>
      </c>
      <c r="AC217" s="164">
        <v>321</v>
      </c>
      <c r="AD217" s="156">
        <v>0</v>
      </c>
      <c r="AE217" s="165">
        <v>100</v>
      </c>
      <c r="AF217" s="166">
        <v>0</v>
      </c>
    </row>
    <row r="218" spans="1:32" s="3" customFormat="1" ht="18.75" customHeight="1">
      <c r="A218" s="167">
        <v>216</v>
      </c>
      <c r="B218" s="168" t="s">
        <v>3052</v>
      </c>
      <c r="C218" s="210" t="s">
        <v>3052</v>
      </c>
      <c r="D218" s="170" t="s">
        <v>3056</v>
      </c>
      <c r="E218" s="171" t="s">
        <v>3052</v>
      </c>
      <c r="F218" s="172">
        <v>207</v>
      </c>
      <c r="G218" s="184" t="s">
        <v>3052</v>
      </c>
      <c r="H218" s="174">
        <v>223</v>
      </c>
      <c r="I218" s="175">
        <v>213</v>
      </c>
      <c r="J218" s="183" t="s">
        <v>3052</v>
      </c>
      <c r="K218" s="177">
        <v>148</v>
      </c>
      <c r="L218" s="178">
        <v>136</v>
      </c>
      <c r="M218" s="184" t="s">
        <v>3052</v>
      </c>
      <c r="N218" s="174">
        <v>385</v>
      </c>
      <c r="O218" s="175">
        <v>370</v>
      </c>
      <c r="P218" s="183" t="s">
        <v>3052</v>
      </c>
      <c r="Q218" s="177">
        <v>426</v>
      </c>
      <c r="R218" s="178">
        <v>411</v>
      </c>
      <c r="S218" s="184" t="s">
        <v>3052</v>
      </c>
      <c r="T218" s="174">
        <v>78</v>
      </c>
      <c r="U218" s="175">
        <v>72</v>
      </c>
      <c r="V218" s="183" t="s">
        <v>3052</v>
      </c>
      <c r="W218" s="177">
        <v>408</v>
      </c>
      <c r="X218" s="178">
        <v>403</v>
      </c>
      <c r="Y218" s="184" t="s">
        <v>3052</v>
      </c>
      <c r="Z218" s="174">
        <v>377</v>
      </c>
      <c r="AA218" s="175">
        <v>363</v>
      </c>
      <c r="AB218" s="183" t="s">
        <v>3052</v>
      </c>
      <c r="AC218" s="179">
        <v>352</v>
      </c>
      <c r="AD218" s="171">
        <v>0</v>
      </c>
      <c r="AE218" s="180">
        <v>0</v>
      </c>
      <c r="AF218" s="181">
        <v>100</v>
      </c>
    </row>
    <row r="219" spans="1:32" s="3" customFormat="1" ht="18.75" customHeight="1">
      <c r="A219" s="32">
        <v>217</v>
      </c>
      <c r="B219" s="33">
        <v>202</v>
      </c>
      <c r="C219" s="34" t="s">
        <v>719</v>
      </c>
      <c r="D219" s="35" t="s">
        <v>407</v>
      </c>
      <c r="E219" s="45" t="s">
        <v>3052</v>
      </c>
      <c r="F219" s="47">
        <v>208</v>
      </c>
      <c r="G219" s="38">
        <v>160966941</v>
      </c>
      <c r="H219" s="39">
        <v>241</v>
      </c>
      <c r="I219" s="40">
        <v>231</v>
      </c>
      <c r="J219" s="94">
        <v>163399057</v>
      </c>
      <c r="K219" s="42">
        <v>278</v>
      </c>
      <c r="L219" s="43">
        <v>265</v>
      </c>
      <c r="M219" s="38">
        <v>27796681</v>
      </c>
      <c r="N219" s="39">
        <v>352</v>
      </c>
      <c r="O219" s="40">
        <v>337</v>
      </c>
      <c r="P219" s="41">
        <v>37845744</v>
      </c>
      <c r="Q219" s="42">
        <v>376</v>
      </c>
      <c r="R219" s="43">
        <v>362</v>
      </c>
      <c r="S219" s="38">
        <v>79857838</v>
      </c>
      <c r="T219" s="39">
        <v>381</v>
      </c>
      <c r="U219" s="40">
        <v>370</v>
      </c>
      <c r="V219" s="94">
        <v>711999</v>
      </c>
      <c r="W219" s="42">
        <v>382</v>
      </c>
      <c r="X219" s="43">
        <v>378</v>
      </c>
      <c r="Y219" s="38">
        <v>5465</v>
      </c>
      <c r="Z219" s="39">
        <v>76</v>
      </c>
      <c r="AA219" s="40">
        <v>66</v>
      </c>
      <c r="AB219" s="41">
        <v>1668</v>
      </c>
      <c r="AC219" s="108">
        <v>311</v>
      </c>
      <c r="AD219" s="45">
        <v>0</v>
      </c>
      <c r="AE219" s="37">
        <v>100</v>
      </c>
      <c r="AF219" s="46">
        <v>0</v>
      </c>
    </row>
    <row r="220" spans="1:32" s="3" customFormat="1" ht="18.75" customHeight="1">
      <c r="A220" s="137">
        <v>218</v>
      </c>
      <c r="B220" s="138" t="s">
        <v>3052</v>
      </c>
      <c r="C220" s="139" t="s">
        <v>1610</v>
      </c>
      <c r="D220" s="140" t="s">
        <v>3056</v>
      </c>
      <c r="E220" s="141" t="s">
        <v>3052</v>
      </c>
      <c r="F220" s="142">
        <v>209</v>
      </c>
      <c r="G220" s="143">
        <v>159037213</v>
      </c>
      <c r="H220" s="144">
        <v>248</v>
      </c>
      <c r="I220" s="145">
        <v>238</v>
      </c>
      <c r="J220" s="212">
        <v>159037213</v>
      </c>
      <c r="K220" s="147">
        <v>142</v>
      </c>
      <c r="L220" s="148">
        <v>130</v>
      </c>
      <c r="M220" s="143">
        <v>58288966</v>
      </c>
      <c r="N220" s="144">
        <v>419</v>
      </c>
      <c r="O220" s="145">
        <v>404</v>
      </c>
      <c r="P220" s="146">
        <v>21657150</v>
      </c>
      <c r="Q220" s="147">
        <v>439</v>
      </c>
      <c r="R220" s="148">
        <v>424</v>
      </c>
      <c r="S220" s="143">
        <v>53674205</v>
      </c>
      <c r="T220" s="144">
        <v>238</v>
      </c>
      <c r="U220" s="145">
        <v>227</v>
      </c>
      <c r="V220" s="212">
        <v>5566001</v>
      </c>
      <c r="W220" s="147" t="s">
        <v>3052</v>
      </c>
      <c r="X220" s="148" t="s">
        <v>3052</v>
      </c>
      <c r="Y220" s="186" t="s">
        <v>3052</v>
      </c>
      <c r="Z220" s="144">
        <v>14</v>
      </c>
      <c r="AA220" s="145">
        <v>8</v>
      </c>
      <c r="AB220" s="146">
        <v>4736</v>
      </c>
      <c r="AC220" s="149">
        <v>311</v>
      </c>
      <c r="AD220" s="141">
        <v>0</v>
      </c>
      <c r="AE220" s="150">
        <v>45.4</v>
      </c>
      <c r="AF220" s="151">
        <v>54.6</v>
      </c>
    </row>
    <row r="221" spans="1:32" s="3" customFormat="1" ht="18.75" customHeight="1">
      <c r="A221" s="137">
        <v>219</v>
      </c>
      <c r="B221" s="138">
        <v>211</v>
      </c>
      <c r="C221" s="139" t="s">
        <v>655</v>
      </c>
      <c r="D221" s="140" t="s">
        <v>3056</v>
      </c>
      <c r="E221" s="141" t="s">
        <v>3052</v>
      </c>
      <c r="F221" s="142">
        <v>210</v>
      </c>
      <c r="G221" s="143">
        <v>158061012</v>
      </c>
      <c r="H221" s="144">
        <v>245</v>
      </c>
      <c r="I221" s="145">
        <v>235</v>
      </c>
      <c r="J221" s="212">
        <v>160811251</v>
      </c>
      <c r="K221" s="147">
        <v>201</v>
      </c>
      <c r="L221" s="148">
        <v>188</v>
      </c>
      <c r="M221" s="143">
        <v>41506367</v>
      </c>
      <c r="N221" s="144">
        <v>364</v>
      </c>
      <c r="O221" s="145">
        <v>349</v>
      </c>
      <c r="P221" s="146">
        <v>34789160</v>
      </c>
      <c r="Q221" s="147">
        <v>413</v>
      </c>
      <c r="R221" s="148">
        <v>398</v>
      </c>
      <c r="S221" s="143">
        <v>64552100</v>
      </c>
      <c r="T221" s="144">
        <v>369</v>
      </c>
      <c r="U221" s="145">
        <v>358</v>
      </c>
      <c r="V221" s="212">
        <v>952681</v>
      </c>
      <c r="W221" s="147">
        <v>62</v>
      </c>
      <c r="X221" s="148">
        <v>60</v>
      </c>
      <c r="Y221" s="143">
        <v>114000</v>
      </c>
      <c r="Z221" s="144">
        <v>33</v>
      </c>
      <c r="AA221" s="145">
        <v>25</v>
      </c>
      <c r="AB221" s="146">
        <v>2847</v>
      </c>
      <c r="AC221" s="149">
        <v>322</v>
      </c>
      <c r="AD221" s="141">
        <v>0</v>
      </c>
      <c r="AE221" s="150">
        <v>100</v>
      </c>
      <c r="AF221" s="151">
        <v>0</v>
      </c>
    </row>
    <row r="222" spans="1:32" s="3" customFormat="1" ht="18.75" customHeight="1">
      <c r="A222" s="48">
        <v>220</v>
      </c>
      <c r="B222" s="49">
        <v>189</v>
      </c>
      <c r="C222" s="50" t="s">
        <v>1567</v>
      </c>
      <c r="D222" s="51" t="s">
        <v>1054</v>
      </c>
      <c r="E222" s="52" t="s">
        <v>3052</v>
      </c>
      <c r="F222" s="53">
        <v>211</v>
      </c>
      <c r="G222" s="54">
        <v>156980809</v>
      </c>
      <c r="H222" s="55">
        <v>239</v>
      </c>
      <c r="I222" s="56">
        <v>229</v>
      </c>
      <c r="J222" s="95">
        <v>163876221</v>
      </c>
      <c r="K222" s="58">
        <v>246</v>
      </c>
      <c r="L222" s="59">
        <v>233</v>
      </c>
      <c r="M222" s="54">
        <v>32291329</v>
      </c>
      <c r="N222" s="55">
        <v>214</v>
      </c>
      <c r="O222" s="56">
        <v>205</v>
      </c>
      <c r="P222" s="57">
        <v>81778135</v>
      </c>
      <c r="Q222" s="58">
        <v>246</v>
      </c>
      <c r="R222" s="59">
        <v>236</v>
      </c>
      <c r="S222" s="54">
        <v>143127476</v>
      </c>
      <c r="T222" s="55">
        <v>198</v>
      </c>
      <c r="U222" s="56">
        <v>187</v>
      </c>
      <c r="V222" s="95">
        <v>8636200</v>
      </c>
      <c r="W222" s="58">
        <v>406</v>
      </c>
      <c r="X222" s="59">
        <v>401</v>
      </c>
      <c r="Y222" s="54">
        <v>2332</v>
      </c>
      <c r="Z222" s="55">
        <v>177</v>
      </c>
      <c r="AA222" s="56">
        <v>165</v>
      </c>
      <c r="AB222" s="57">
        <v>886</v>
      </c>
      <c r="AC222" s="109">
        <v>312</v>
      </c>
      <c r="AD222" s="52">
        <v>0</v>
      </c>
      <c r="AE222" s="60">
        <v>100</v>
      </c>
      <c r="AF222" s="61">
        <v>0</v>
      </c>
    </row>
    <row r="223" spans="1:32" s="3" customFormat="1" ht="18.75" customHeight="1">
      <c r="A223" s="18">
        <v>221</v>
      </c>
      <c r="B223" s="19">
        <v>292</v>
      </c>
      <c r="C223" s="20" t="s">
        <v>1720</v>
      </c>
      <c r="D223" s="21" t="s">
        <v>1054</v>
      </c>
      <c r="E223" s="22" t="s">
        <v>3052</v>
      </c>
      <c r="F223" s="23">
        <v>212</v>
      </c>
      <c r="G223" s="24">
        <v>156748741</v>
      </c>
      <c r="H223" s="25">
        <v>251</v>
      </c>
      <c r="I223" s="26">
        <v>241</v>
      </c>
      <c r="J223" s="93">
        <v>156778937</v>
      </c>
      <c r="K223" s="28">
        <v>91</v>
      </c>
      <c r="L223" s="29">
        <v>82</v>
      </c>
      <c r="M223" s="24">
        <v>83252389</v>
      </c>
      <c r="N223" s="25">
        <v>135</v>
      </c>
      <c r="O223" s="26">
        <v>126</v>
      </c>
      <c r="P223" s="27">
        <v>140864084</v>
      </c>
      <c r="Q223" s="28">
        <v>202</v>
      </c>
      <c r="R223" s="29">
        <v>192</v>
      </c>
      <c r="S223" s="24">
        <v>177192763</v>
      </c>
      <c r="T223" s="25">
        <v>36</v>
      </c>
      <c r="U223" s="26">
        <v>34</v>
      </c>
      <c r="V223" s="93">
        <v>62958916</v>
      </c>
      <c r="W223" s="28">
        <v>244</v>
      </c>
      <c r="X223" s="29">
        <v>241</v>
      </c>
      <c r="Y223" s="24">
        <v>27804</v>
      </c>
      <c r="Z223" s="25">
        <v>394</v>
      </c>
      <c r="AA223" s="26">
        <v>380</v>
      </c>
      <c r="AB223" s="27">
        <v>263</v>
      </c>
      <c r="AC223" s="107">
        <v>369</v>
      </c>
      <c r="AD223" s="22">
        <v>0</v>
      </c>
      <c r="AE223" s="30">
        <v>100</v>
      </c>
      <c r="AF223" s="31">
        <v>0</v>
      </c>
    </row>
    <row r="224" spans="1:32" s="3" customFormat="1" ht="18.75" customHeight="1">
      <c r="A224" s="32">
        <v>222</v>
      </c>
      <c r="B224" s="33">
        <v>225</v>
      </c>
      <c r="C224" s="34" t="s">
        <v>1580</v>
      </c>
      <c r="D224" s="35" t="s">
        <v>859</v>
      </c>
      <c r="E224" s="45" t="s">
        <v>3052</v>
      </c>
      <c r="F224" s="47">
        <v>213</v>
      </c>
      <c r="G224" s="38">
        <v>155626415</v>
      </c>
      <c r="H224" s="39">
        <v>249</v>
      </c>
      <c r="I224" s="40">
        <v>239</v>
      </c>
      <c r="J224" s="94">
        <v>157406223</v>
      </c>
      <c r="K224" s="42">
        <v>227</v>
      </c>
      <c r="L224" s="43">
        <v>214</v>
      </c>
      <c r="M224" s="38">
        <v>35923270</v>
      </c>
      <c r="N224" s="39">
        <v>248</v>
      </c>
      <c r="O224" s="40">
        <v>239</v>
      </c>
      <c r="P224" s="41">
        <v>70260086</v>
      </c>
      <c r="Q224" s="42">
        <v>290</v>
      </c>
      <c r="R224" s="43">
        <v>280</v>
      </c>
      <c r="S224" s="38">
        <v>114138888</v>
      </c>
      <c r="T224" s="39">
        <v>253</v>
      </c>
      <c r="U224" s="40">
        <v>242</v>
      </c>
      <c r="V224" s="94">
        <v>5091572</v>
      </c>
      <c r="W224" s="42">
        <v>361</v>
      </c>
      <c r="X224" s="43">
        <v>358</v>
      </c>
      <c r="Y224" s="38">
        <v>8681</v>
      </c>
      <c r="Z224" s="39">
        <v>185</v>
      </c>
      <c r="AA224" s="40">
        <v>173</v>
      </c>
      <c r="AB224" s="41">
        <v>845</v>
      </c>
      <c r="AC224" s="108">
        <v>341</v>
      </c>
      <c r="AD224" s="45">
        <v>0</v>
      </c>
      <c r="AE224" s="37">
        <v>100</v>
      </c>
      <c r="AF224" s="46">
        <v>0</v>
      </c>
    </row>
    <row r="225" spans="1:32" s="3" customFormat="1" ht="18.75" customHeight="1">
      <c r="A225" s="137">
        <v>223</v>
      </c>
      <c r="B225" s="138">
        <v>266</v>
      </c>
      <c r="C225" s="139" t="s">
        <v>305</v>
      </c>
      <c r="D225" s="140" t="s">
        <v>3056</v>
      </c>
      <c r="E225" s="185" t="s">
        <v>3052</v>
      </c>
      <c r="F225" s="150">
        <v>214</v>
      </c>
      <c r="G225" s="143">
        <v>155578598</v>
      </c>
      <c r="H225" s="144">
        <v>101</v>
      </c>
      <c r="I225" s="145">
        <v>92</v>
      </c>
      <c r="J225" s="212">
        <v>374667019</v>
      </c>
      <c r="K225" s="147" t="s">
        <v>3052</v>
      </c>
      <c r="L225" s="148" t="s">
        <v>3052</v>
      </c>
      <c r="M225" s="186" t="s">
        <v>3052</v>
      </c>
      <c r="N225" s="144" t="s">
        <v>3052</v>
      </c>
      <c r="O225" s="145" t="s">
        <v>3052</v>
      </c>
      <c r="P225" s="187" t="s">
        <v>3052</v>
      </c>
      <c r="Q225" s="147" t="s">
        <v>3052</v>
      </c>
      <c r="R225" s="148" t="s">
        <v>3052</v>
      </c>
      <c r="S225" s="186" t="s">
        <v>3052</v>
      </c>
      <c r="T225" s="144" t="s">
        <v>3052</v>
      </c>
      <c r="U225" s="145" t="s">
        <v>3052</v>
      </c>
      <c r="V225" s="187" t="s">
        <v>3052</v>
      </c>
      <c r="W225" s="147">
        <v>304</v>
      </c>
      <c r="X225" s="148">
        <v>301</v>
      </c>
      <c r="Y225" s="143">
        <v>15815</v>
      </c>
      <c r="Z225" s="144">
        <v>424</v>
      </c>
      <c r="AA225" s="145">
        <v>410</v>
      </c>
      <c r="AB225" s="146">
        <v>188</v>
      </c>
      <c r="AC225" s="149">
        <v>354</v>
      </c>
      <c r="AD225" s="141">
        <v>0</v>
      </c>
      <c r="AE225" s="150">
        <v>0.01</v>
      </c>
      <c r="AF225" s="151">
        <v>99.99</v>
      </c>
    </row>
    <row r="226" spans="1:32" s="3" customFormat="1" ht="18.75" customHeight="1">
      <c r="A226" s="32">
        <v>224</v>
      </c>
      <c r="B226" s="67">
        <v>284</v>
      </c>
      <c r="C226" s="34" t="s">
        <v>1601</v>
      </c>
      <c r="D226" s="35" t="s">
        <v>2657</v>
      </c>
      <c r="E226" s="45" t="s">
        <v>3052</v>
      </c>
      <c r="F226" s="47">
        <v>215</v>
      </c>
      <c r="G226" s="38">
        <v>154661083</v>
      </c>
      <c r="H226" s="39">
        <v>204</v>
      </c>
      <c r="I226" s="40">
        <v>194</v>
      </c>
      <c r="J226" s="94">
        <v>194041690</v>
      </c>
      <c r="K226" s="42">
        <v>271</v>
      </c>
      <c r="L226" s="43">
        <v>258</v>
      </c>
      <c r="M226" s="38">
        <v>28479476</v>
      </c>
      <c r="N226" s="39">
        <v>336</v>
      </c>
      <c r="O226" s="40">
        <v>323</v>
      </c>
      <c r="P226" s="41">
        <v>40607645</v>
      </c>
      <c r="Q226" s="42">
        <v>213</v>
      </c>
      <c r="R226" s="43">
        <v>203</v>
      </c>
      <c r="S226" s="38">
        <v>167086399</v>
      </c>
      <c r="T226" s="39">
        <v>177</v>
      </c>
      <c r="U226" s="40">
        <v>168</v>
      </c>
      <c r="V226" s="94">
        <v>11249435</v>
      </c>
      <c r="W226" s="42">
        <v>284</v>
      </c>
      <c r="X226" s="43">
        <v>281</v>
      </c>
      <c r="Y226" s="38">
        <v>18008</v>
      </c>
      <c r="Z226" s="39">
        <v>310</v>
      </c>
      <c r="AA226" s="40">
        <v>297</v>
      </c>
      <c r="AB226" s="41">
        <v>420</v>
      </c>
      <c r="AC226" s="108">
        <v>356</v>
      </c>
      <c r="AD226" s="45">
        <v>0</v>
      </c>
      <c r="AE226" s="37">
        <v>100</v>
      </c>
      <c r="AF226" s="46">
        <v>0</v>
      </c>
    </row>
    <row r="227" spans="1:32" s="3" customFormat="1" ht="18.75" customHeight="1">
      <c r="A227" s="48">
        <v>225</v>
      </c>
      <c r="B227" s="49">
        <v>262</v>
      </c>
      <c r="C227" s="50" t="s">
        <v>1714</v>
      </c>
      <c r="D227" s="51" t="s">
        <v>3106</v>
      </c>
      <c r="E227" s="52" t="s">
        <v>3052</v>
      </c>
      <c r="F227" s="53">
        <v>216</v>
      </c>
      <c r="G227" s="54">
        <v>154016248</v>
      </c>
      <c r="H227" s="55">
        <v>253</v>
      </c>
      <c r="I227" s="56">
        <v>243</v>
      </c>
      <c r="J227" s="95">
        <v>154317123</v>
      </c>
      <c r="K227" s="58">
        <v>385</v>
      </c>
      <c r="L227" s="59">
        <v>372</v>
      </c>
      <c r="M227" s="54">
        <v>15731249</v>
      </c>
      <c r="N227" s="55">
        <v>267</v>
      </c>
      <c r="O227" s="56">
        <v>257</v>
      </c>
      <c r="P227" s="57">
        <v>65032000</v>
      </c>
      <c r="Q227" s="58">
        <v>364</v>
      </c>
      <c r="R227" s="59">
        <v>350</v>
      </c>
      <c r="S227" s="54">
        <v>83021986</v>
      </c>
      <c r="T227" s="55">
        <v>280</v>
      </c>
      <c r="U227" s="56">
        <v>269</v>
      </c>
      <c r="V227" s="95">
        <v>3554714</v>
      </c>
      <c r="W227" s="58">
        <v>415</v>
      </c>
      <c r="X227" s="59">
        <v>410</v>
      </c>
      <c r="Y227" s="54">
        <v>1663</v>
      </c>
      <c r="Z227" s="55">
        <v>334</v>
      </c>
      <c r="AA227" s="56">
        <v>321</v>
      </c>
      <c r="AB227" s="57">
        <v>366</v>
      </c>
      <c r="AC227" s="109">
        <v>311</v>
      </c>
      <c r="AD227" s="52">
        <v>0</v>
      </c>
      <c r="AE227" s="60">
        <v>100</v>
      </c>
      <c r="AF227" s="61">
        <v>0</v>
      </c>
    </row>
    <row r="228" spans="1:32" s="3" customFormat="1" ht="18.75" customHeight="1">
      <c r="A228" s="167">
        <v>226</v>
      </c>
      <c r="B228" s="168">
        <v>238</v>
      </c>
      <c r="C228" s="169" t="s">
        <v>1458</v>
      </c>
      <c r="D228" s="170" t="s">
        <v>3056</v>
      </c>
      <c r="E228" s="171" t="s">
        <v>3052</v>
      </c>
      <c r="F228" s="172">
        <v>217</v>
      </c>
      <c r="G228" s="173">
        <v>153185018</v>
      </c>
      <c r="H228" s="174">
        <v>240</v>
      </c>
      <c r="I228" s="175">
        <v>230</v>
      </c>
      <c r="J228" s="214">
        <v>163710253</v>
      </c>
      <c r="K228" s="177">
        <v>303</v>
      </c>
      <c r="L228" s="178">
        <v>290</v>
      </c>
      <c r="M228" s="173">
        <v>24210720</v>
      </c>
      <c r="N228" s="174">
        <v>399</v>
      </c>
      <c r="O228" s="175">
        <v>384</v>
      </c>
      <c r="P228" s="176">
        <v>26918348</v>
      </c>
      <c r="Q228" s="177">
        <v>359</v>
      </c>
      <c r="R228" s="178">
        <v>346</v>
      </c>
      <c r="S228" s="173">
        <v>85450112</v>
      </c>
      <c r="T228" s="174">
        <v>246</v>
      </c>
      <c r="U228" s="175">
        <v>235</v>
      </c>
      <c r="V228" s="214">
        <v>5343062</v>
      </c>
      <c r="W228" s="177">
        <v>131</v>
      </c>
      <c r="X228" s="178">
        <v>128</v>
      </c>
      <c r="Y228" s="173">
        <v>59724</v>
      </c>
      <c r="Z228" s="174">
        <v>337</v>
      </c>
      <c r="AA228" s="175">
        <v>324</v>
      </c>
      <c r="AB228" s="176">
        <v>362</v>
      </c>
      <c r="AC228" s="179">
        <v>383</v>
      </c>
      <c r="AD228" s="171">
        <v>0</v>
      </c>
      <c r="AE228" s="180">
        <v>0</v>
      </c>
      <c r="AF228" s="181">
        <v>100</v>
      </c>
    </row>
    <row r="229" spans="1:32" s="3" customFormat="1" ht="18.75" customHeight="1">
      <c r="A229" s="137">
        <v>227</v>
      </c>
      <c r="B229" s="138">
        <v>293</v>
      </c>
      <c r="C229" s="139" t="s">
        <v>721</v>
      </c>
      <c r="D229" s="140" t="s">
        <v>3056</v>
      </c>
      <c r="E229" s="141" t="s">
        <v>3052</v>
      </c>
      <c r="F229" s="142">
        <v>218</v>
      </c>
      <c r="G229" s="143">
        <v>152210371</v>
      </c>
      <c r="H229" s="144">
        <v>225</v>
      </c>
      <c r="I229" s="145">
        <v>215</v>
      </c>
      <c r="J229" s="212">
        <v>177895437</v>
      </c>
      <c r="K229" s="147">
        <v>250</v>
      </c>
      <c r="L229" s="148">
        <v>237</v>
      </c>
      <c r="M229" s="143">
        <v>31902986</v>
      </c>
      <c r="N229" s="144">
        <v>197</v>
      </c>
      <c r="O229" s="145">
        <v>188</v>
      </c>
      <c r="P229" s="146">
        <v>90388392</v>
      </c>
      <c r="Q229" s="147">
        <v>214</v>
      </c>
      <c r="R229" s="148">
        <v>204</v>
      </c>
      <c r="S229" s="143">
        <v>166726167</v>
      </c>
      <c r="T229" s="144">
        <v>128</v>
      </c>
      <c r="U229" s="145">
        <v>121</v>
      </c>
      <c r="V229" s="212">
        <v>16706829</v>
      </c>
      <c r="W229" s="147">
        <v>346</v>
      </c>
      <c r="X229" s="148">
        <v>343</v>
      </c>
      <c r="Y229" s="143">
        <v>10672</v>
      </c>
      <c r="Z229" s="144">
        <v>350</v>
      </c>
      <c r="AA229" s="145">
        <v>336</v>
      </c>
      <c r="AB229" s="146">
        <v>326</v>
      </c>
      <c r="AC229" s="149">
        <v>351</v>
      </c>
      <c r="AD229" s="141">
        <v>0</v>
      </c>
      <c r="AE229" s="150">
        <v>100</v>
      </c>
      <c r="AF229" s="151">
        <v>0</v>
      </c>
    </row>
    <row r="230" spans="1:32" s="3" customFormat="1" ht="18.75" customHeight="1">
      <c r="A230" s="137">
        <v>228</v>
      </c>
      <c r="B230" s="188">
        <v>234</v>
      </c>
      <c r="C230" s="139" t="s">
        <v>718</v>
      </c>
      <c r="D230" s="140" t="s">
        <v>3056</v>
      </c>
      <c r="E230" s="141" t="s">
        <v>3052</v>
      </c>
      <c r="F230" s="142">
        <v>219</v>
      </c>
      <c r="G230" s="143">
        <v>151752160</v>
      </c>
      <c r="H230" s="144">
        <v>168</v>
      </c>
      <c r="I230" s="145">
        <v>158</v>
      </c>
      <c r="J230" s="212">
        <v>229218086</v>
      </c>
      <c r="K230" s="147">
        <v>109</v>
      </c>
      <c r="L230" s="148">
        <v>99</v>
      </c>
      <c r="M230" s="143">
        <v>73181549</v>
      </c>
      <c r="N230" s="144">
        <v>190</v>
      </c>
      <c r="O230" s="145">
        <v>181</v>
      </c>
      <c r="P230" s="146">
        <v>98121171</v>
      </c>
      <c r="Q230" s="147">
        <v>237</v>
      </c>
      <c r="R230" s="148">
        <v>227</v>
      </c>
      <c r="S230" s="143">
        <v>151237142</v>
      </c>
      <c r="T230" s="144">
        <v>70</v>
      </c>
      <c r="U230" s="145">
        <v>64</v>
      </c>
      <c r="V230" s="212">
        <v>34589479</v>
      </c>
      <c r="W230" s="147">
        <v>445</v>
      </c>
      <c r="X230" s="148">
        <v>438</v>
      </c>
      <c r="Y230" s="143">
        <v>287</v>
      </c>
      <c r="Z230" s="144">
        <v>262</v>
      </c>
      <c r="AA230" s="145">
        <v>250</v>
      </c>
      <c r="AB230" s="146">
        <v>550</v>
      </c>
      <c r="AC230" s="149">
        <v>352</v>
      </c>
      <c r="AD230" s="141">
        <v>0</v>
      </c>
      <c r="AE230" s="150">
        <v>50</v>
      </c>
      <c r="AF230" s="151">
        <v>50</v>
      </c>
    </row>
    <row r="231" spans="1:32" s="3" customFormat="1" ht="18.75" customHeight="1">
      <c r="A231" s="137">
        <v>229</v>
      </c>
      <c r="B231" s="138">
        <v>270</v>
      </c>
      <c r="C231" s="139" t="s">
        <v>2636</v>
      </c>
      <c r="D231" s="140" t="s">
        <v>3056</v>
      </c>
      <c r="E231" s="141" t="s">
        <v>3052</v>
      </c>
      <c r="F231" s="142">
        <v>220</v>
      </c>
      <c r="G231" s="143">
        <v>150426724</v>
      </c>
      <c r="H231" s="144">
        <v>258</v>
      </c>
      <c r="I231" s="145">
        <v>248</v>
      </c>
      <c r="J231" s="212">
        <v>150426724</v>
      </c>
      <c r="K231" s="147">
        <v>492</v>
      </c>
      <c r="L231" s="148">
        <v>478</v>
      </c>
      <c r="M231" s="143">
        <v>-1760571</v>
      </c>
      <c r="N231" s="144">
        <v>454</v>
      </c>
      <c r="O231" s="145">
        <v>439</v>
      </c>
      <c r="P231" s="146">
        <v>14642465</v>
      </c>
      <c r="Q231" s="147">
        <v>369</v>
      </c>
      <c r="R231" s="148">
        <v>355</v>
      </c>
      <c r="S231" s="143">
        <v>81984433</v>
      </c>
      <c r="T231" s="144">
        <v>300</v>
      </c>
      <c r="U231" s="145">
        <v>289</v>
      </c>
      <c r="V231" s="212">
        <v>2778931</v>
      </c>
      <c r="W231" s="147">
        <v>402</v>
      </c>
      <c r="X231" s="148">
        <v>397</v>
      </c>
      <c r="Y231" s="143">
        <v>3144</v>
      </c>
      <c r="Z231" s="144">
        <v>353</v>
      </c>
      <c r="AA231" s="145">
        <v>339</v>
      </c>
      <c r="AB231" s="146">
        <v>324</v>
      </c>
      <c r="AC231" s="149">
        <v>382</v>
      </c>
      <c r="AD231" s="141">
        <v>0</v>
      </c>
      <c r="AE231" s="150">
        <v>50</v>
      </c>
      <c r="AF231" s="151">
        <v>50</v>
      </c>
    </row>
    <row r="232" spans="1:32" s="3" customFormat="1" ht="18.75" customHeight="1">
      <c r="A232" s="152">
        <v>230</v>
      </c>
      <c r="B232" s="153">
        <v>267</v>
      </c>
      <c r="C232" s="154" t="s">
        <v>1038</v>
      </c>
      <c r="D232" s="155" t="s">
        <v>3056</v>
      </c>
      <c r="E232" s="156" t="s">
        <v>3052</v>
      </c>
      <c r="F232" s="157">
        <v>221</v>
      </c>
      <c r="G232" s="158">
        <v>149951875</v>
      </c>
      <c r="H232" s="159">
        <v>242</v>
      </c>
      <c r="I232" s="160">
        <v>232</v>
      </c>
      <c r="J232" s="213">
        <v>162425193</v>
      </c>
      <c r="K232" s="162">
        <v>197</v>
      </c>
      <c r="L232" s="163">
        <v>184</v>
      </c>
      <c r="M232" s="158">
        <v>42549155</v>
      </c>
      <c r="N232" s="159">
        <v>263</v>
      </c>
      <c r="O232" s="160">
        <v>253</v>
      </c>
      <c r="P232" s="161">
        <v>65932478</v>
      </c>
      <c r="Q232" s="162">
        <v>255</v>
      </c>
      <c r="R232" s="163">
        <v>245</v>
      </c>
      <c r="S232" s="158">
        <v>136434966</v>
      </c>
      <c r="T232" s="159">
        <v>91</v>
      </c>
      <c r="U232" s="160">
        <v>84</v>
      </c>
      <c r="V232" s="213">
        <v>26370338</v>
      </c>
      <c r="W232" s="162">
        <v>143</v>
      </c>
      <c r="X232" s="163">
        <v>140</v>
      </c>
      <c r="Y232" s="158">
        <v>55280</v>
      </c>
      <c r="Z232" s="159">
        <v>232</v>
      </c>
      <c r="AA232" s="160">
        <v>220</v>
      </c>
      <c r="AB232" s="161">
        <v>670</v>
      </c>
      <c r="AC232" s="164">
        <v>372</v>
      </c>
      <c r="AD232" s="156">
        <v>0</v>
      </c>
      <c r="AE232" s="165">
        <v>100</v>
      </c>
      <c r="AF232" s="166">
        <v>0</v>
      </c>
    </row>
    <row r="233" spans="1:32" s="3" customFormat="1" ht="18.75" customHeight="1">
      <c r="A233" s="18">
        <v>231</v>
      </c>
      <c r="B233" s="19">
        <v>249</v>
      </c>
      <c r="C233" s="20" t="s">
        <v>1255</v>
      </c>
      <c r="D233" s="21" t="s">
        <v>3154</v>
      </c>
      <c r="E233" s="22" t="s">
        <v>3052</v>
      </c>
      <c r="F233" s="23">
        <v>222</v>
      </c>
      <c r="G233" s="24">
        <v>149012622</v>
      </c>
      <c r="H233" s="25">
        <v>233</v>
      </c>
      <c r="I233" s="26">
        <v>223</v>
      </c>
      <c r="J233" s="93">
        <v>172089058</v>
      </c>
      <c r="K233" s="28">
        <v>211</v>
      </c>
      <c r="L233" s="29">
        <v>198</v>
      </c>
      <c r="M233" s="24">
        <v>39485703</v>
      </c>
      <c r="N233" s="25">
        <v>151</v>
      </c>
      <c r="O233" s="26">
        <v>142</v>
      </c>
      <c r="P233" s="27">
        <v>128743931</v>
      </c>
      <c r="Q233" s="28">
        <v>209</v>
      </c>
      <c r="R233" s="29">
        <v>199</v>
      </c>
      <c r="S233" s="24">
        <v>172148880</v>
      </c>
      <c r="T233" s="25">
        <v>151</v>
      </c>
      <c r="U233" s="26">
        <v>142</v>
      </c>
      <c r="V233" s="93">
        <v>14021539</v>
      </c>
      <c r="W233" s="28">
        <v>198</v>
      </c>
      <c r="X233" s="29">
        <v>195</v>
      </c>
      <c r="Y233" s="24">
        <v>38184</v>
      </c>
      <c r="Z233" s="25">
        <v>99</v>
      </c>
      <c r="AA233" s="26">
        <v>89</v>
      </c>
      <c r="AB233" s="27">
        <v>1433</v>
      </c>
      <c r="AC233" s="107">
        <v>322</v>
      </c>
      <c r="AD233" s="22">
        <v>0</v>
      </c>
      <c r="AE233" s="30">
        <v>100</v>
      </c>
      <c r="AF233" s="31">
        <v>0</v>
      </c>
    </row>
    <row r="234" spans="1:32" s="3" customFormat="1" ht="18.75" customHeight="1">
      <c r="A234" s="32">
        <v>232</v>
      </c>
      <c r="B234" s="33">
        <v>222</v>
      </c>
      <c r="C234" s="34" t="s">
        <v>215</v>
      </c>
      <c r="D234" s="35" t="s">
        <v>88</v>
      </c>
      <c r="E234" s="45" t="s">
        <v>3052</v>
      </c>
      <c r="F234" s="47">
        <v>223</v>
      </c>
      <c r="G234" s="38">
        <v>148489447</v>
      </c>
      <c r="H234" s="39">
        <v>257</v>
      </c>
      <c r="I234" s="40">
        <v>247</v>
      </c>
      <c r="J234" s="94">
        <v>152407491</v>
      </c>
      <c r="K234" s="42">
        <v>335</v>
      </c>
      <c r="L234" s="43">
        <v>322</v>
      </c>
      <c r="M234" s="38">
        <v>20506675</v>
      </c>
      <c r="N234" s="39">
        <v>270</v>
      </c>
      <c r="O234" s="40">
        <v>260</v>
      </c>
      <c r="P234" s="41">
        <v>63066132</v>
      </c>
      <c r="Q234" s="42">
        <v>271</v>
      </c>
      <c r="R234" s="43">
        <v>261</v>
      </c>
      <c r="S234" s="38">
        <v>125307294</v>
      </c>
      <c r="T234" s="39">
        <v>376</v>
      </c>
      <c r="U234" s="40">
        <v>365</v>
      </c>
      <c r="V234" s="94">
        <v>815119</v>
      </c>
      <c r="W234" s="42">
        <v>219</v>
      </c>
      <c r="X234" s="43">
        <v>216</v>
      </c>
      <c r="Y234" s="38">
        <v>31741</v>
      </c>
      <c r="Z234" s="39">
        <v>301</v>
      </c>
      <c r="AA234" s="40">
        <v>288</v>
      </c>
      <c r="AB234" s="41">
        <v>438</v>
      </c>
      <c r="AC234" s="108">
        <v>311</v>
      </c>
      <c r="AD234" s="45">
        <v>0</v>
      </c>
      <c r="AE234" s="37">
        <v>100</v>
      </c>
      <c r="AF234" s="46">
        <v>0</v>
      </c>
    </row>
    <row r="235" spans="1:32" s="3" customFormat="1" ht="18.75" customHeight="1">
      <c r="A235" s="137">
        <v>233</v>
      </c>
      <c r="B235" s="138">
        <v>233</v>
      </c>
      <c r="C235" s="139" t="s">
        <v>2308</v>
      </c>
      <c r="D235" s="140" t="s">
        <v>3056</v>
      </c>
      <c r="E235" s="141" t="s">
        <v>3052</v>
      </c>
      <c r="F235" s="142">
        <v>224</v>
      </c>
      <c r="G235" s="143">
        <v>148079171</v>
      </c>
      <c r="H235" s="144">
        <v>185</v>
      </c>
      <c r="I235" s="145">
        <v>175</v>
      </c>
      <c r="J235" s="212">
        <v>213951732</v>
      </c>
      <c r="K235" s="147">
        <v>458</v>
      </c>
      <c r="L235" s="148">
        <v>444</v>
      </c>
      <c r="M235" s="143">
        <v>6688791</v>
      </c>
      <c r="N235" s="144">
        <v>391</v>
      </c>
      <c r="O235" s="145">
        <v>376</v>
      </c>
      <c r="P235" s="146">
        <v>29161909</v>
      </c>
      <c r="Q235" s="147">
        <v>433</v>
      </c>
      <c r="R235" s="148">
        <v>418</v>
      </c>
      <c r="S235" s="143">
        <v>55832991</v>
      </c>
      <c r="T235" s="144">
        <v>382</v>
      </c>
      <c r="U235" s="145">
        <v>371</v>
      </c>
      <c r="V235" s="212">
        <v>659149</v>
      </c>
      <c r="W235" s="147">
        <v>350</v>
      </c>
      <c r="X235" s="148">
        <v>347</v>
      </c>
      <c r="Y235" s="143">
        <v>10091</v>
      </c>
      <c r="Z235" s="144">
        <v>407</v>
      </c>
      <c r="AA235" s="145">
        <v>393</v>
      </c>
      <c r="AB235" s="146">
        <v>224</v>
      </c>
      <c r="AC235" s="149">
        <v>371</v>
      </c>
      <c r="AD235" s="141">
        <v>0</v>
      </c>
      <c r="AE235" s="150">
        <v>100</v>
      </c>
      <c r="AF235" s="151">
        <v>0</v>
      </c>
    </row>
    <row r="236" spans="1:32" s="3" customFormat="1" ht="18.75" customHeight="1">
      <c r="A236" s="32">
        <v>234</v>
      </c>
      <c r="B236" s="33">
        <v>230</v>
      </c>
      <c r="C236" s="34" t="s">
        <v>1713</v>
      </c>
      <c r="D236" s="35" t="s">
        <v>1056</v>
      </c>
      <c r="E236" s="45" t="s">
        <v>3052</v>
      </c>
      <c r="F236" s="47">
        <v>225</v>
      </c>
      <c r="G236" s="38">
        <v>146911063</v>
      </c>
      <c r="H236" s="39">
        <v>217</v>
      </c>
      <c r="I236" s="40">
        <v>207</v>
      </c>
      <c r="J236" s="94">
        <v>184242329</v>
      </c>
      <c r="K236" s="42">
        <v>430</v>
      </c>
      <c r="L236" s="43">
        <v>416</v>
      </c>
      <c r="M236" s="38">
        <v>10334298</v>
      </c>
      <c r="N236" s="39">
        <v>370</v>
      </c>
      <c r="O236" s="40">
        <v>355</v>
      </c>
      <c r="P236" s="41">
        <v>33109192</v>
      </c>
      <c r="Q236" s="42">
        <v>357</v>
      </c>
      <c r="R236" s="43">
        <v>344</v>
      </c>
      <c r="S236" s="38">
        <v>87132508</v>
      </c>
      <c r="T236" s="39">
        <v>348</v>
      </c>
      <c r="U236" s="40">
        <v>337</v>
      </c>
      <c r="V236" s="94">
        <v>1405869</v>
      </c>
      <c r="W236" s="42">
        <v>189</v>
      </c>
      <c r="X236" s="43">
        <v>186</v>
      </c>
      <c r="Y236" s="38">
        <v>40856</v>
      </c>
      <c r="Z236" s="39">
        <v>409</v>
      </c>
      <c r="AA236" s="40">
        <v>395</v>
      </c>
      <c r="AB236" s="41">
        <v>223</v>
      </c>
      <c r="AC236" s="108">
        <v>371</v>
      </c>
      <c r="AD236" s="45">
        <v>0</v>
      </c>
      <c r="AE236" s="37">
        <v>100</v>
      </c>
      <c r="AF236" s="46">
        <v>0</v>
      </c>
    </row>
    <row r="237" spans="1:32" s="3" customFormat="1" ht="18.75" customHeight="1">
      <c r="A237" s="48">
        <v>235</v>
      </c>
      <c r="B237" s="49">
        <v>257</v>
      </c>
      <c r="C237" s="50" t="s">
        <v>210</v>
      </c>
      <c r="D237" s="51" t="s">
        <v>867</v>
      </c>
      <c r="E237" s="52" t="s">
        <v>3052</v>
      </c>
      <c r="F237" s="53">
        <v>226</v>
      </c>
      <c r="G237" s="54">
        <v>146153355</v>
      </c>
      <c r="H237" s="55">
        <v>250</v>
      </c>
      <c r="I237" s="56">
        <v>240</v>
      </c>
      <c r="J237" s="95">
        <v>156863204</v>
      </c>
      <c r="K237" s="58">
        <v>186</v>
      </c>
      <c r="L237" s="59">
        <v>173</v>
      </c>
      <c r="M237" s="54">
        <v>45843976</v>
      </c>
      <c r="N237" s="55">
        <v>295</v>
      </c>
      <c r="O237" s="56">
        <v>283</v>
      </c>
      <c r="P237" s="57">
        <v>52198076</v>
      </c>
      <c r="Q237" s="58">
        <v>352</v>
      </c>
      <c r="R237" s="59">
        <v>339</v>
      </c>
      <c r="S237" s="54">
        <v>89321907</v>
      </c>
      <c r="T237" s="55">
        <v>398</v>
      </c>
      <c r="U237" s="56">
        <v>387</v>
      </c>
      <c r="V237" s="95">
        <v>215245</v>
      </c>
      <c r="W237" s="58">
        <v>102</v>
      </c>
      <c r="X237" s="59">
        <v>100</v>
      </c>
      <c r="Y237" s="54">
        <v>70735</v>
      </c>
      <c r="Z237" s="55">
        <v>63</v>
      </c>
      <c r="AA237" s="56">
        <v>54</v>
      </c>
      <c r="AB237" s="57">
        <v>1801</v>
      </c>
      <c r="AC237" s="109">
        <v>384</v>
      </c>
      <c r="AD237" s="52">
        <v>0</v>
      </c>
      <c r="AE237" s="60">
        <v>0</v>
      </c>
      <c r="AF237" s="61">
        <v>100</v>
      </c>
    </row>
    <row r="238" spans="1:32" s="3" customFormat="1" ht="18.75" customHeight="1">
      <c r="A238" s="167">
        <v>236</v>
      </c>
      <c r="B238" s="168">
        <v>287</v>
      </c>
      <c r="C238" s="169" t="s">
        <v>1023</v>
      </c>
      <c r="D238" s="170" t="s">
        <v>3056</v>
      </c>
      <c r="E238" s="171" t="s">
        <v>3052</v>
      </c>
      <c r="F238" s="172">
        <v>227</v>
      </c>
      <c r="G238" s="173">
        <v>145557015</v>
      </c>
      <c r="H238" s="174">
        <v>243</v>
      </c>
      <c r="I238" s="175">
        <v>233</v>
      </c>
      <c r="J238" s="214">
        <v>162107472</v>
      </c>
      <c r="K238" s="177">
        <v>283</v>
      </c>
      <c r="L238" s="178">
        <v>270</v>
      </c>
      <c r="M238" s="173">
        <v>27300582</v>
      </c>
      <c r="N238" s="174">
        <v>277</v>
      </c>
      <c r="O238" s="175">
        <v>267</v>
      </c>
      <c r="P238" s="176">
        <v>60416479</v>
      </c>
      <c r="Q238" s="177">
        <v>315</v>
      </c>
      <c r="R238" s="178">
        <v>303</v>
      </c>
      <c r="S238" s="173">
        <v>103167312</v>
      </c>
      <c r="T238" s="174">
        <v>314</v>
      </c>
      <c r="U238" s="175">
        <v>303</v>
      </c>
      <c r="V238" s="214">
        <v>2221838</v>
      </c>
      <c r="W238" s="177">
        <v>101</v>
      </c>
      <c r="X238" s="178">
        <v>99</v>
      </c>
      <c r="Y238" s="173">
        <v>70915</v>
      </c>
      <c r="Z238" s="174">
        <v>160</v>
      </c>
      <c r="AA238" s="175">
        <v>148</v>
      </c>
      <c r="AB238" s="176">
        <v>960</v>
      </c>
      <c r="AC238" s="179">
        <v>322</v>
      </c>
      <c r="AD238" s="171">
        <v>0</v>
      </c>
      <c r="AE238" s="180">
        <v>100</v>
      </c>
      <c r="AF238" s="181">
        <v>0</v>
      </c>
    </row>
    <row r="239" spans="1:32" s="3" customFormat="1" ht="18.75" customHeight="1">
      <c r="A239" s="137">
        <v>237</v>
      </c>
      <c r="B239" s="138">
        <v>298</v>
      </c>
      <c r="C239" s="139" t="s">
        <v>2274</v>
      </c>
      <c r="D239" s="140" t="s">
        <v>3056</v>
      </c>
      <c r="E239" s="141" t="s">
        <v>3052</v>
      </c>
      <c r="F239" s="142">
        <v>228</v>
      </c>
      <c r="G239" s="143">
        <v>144722412</v>
      </c>
      <c r="H239" s="144">
        <v>174</v>
      </c>
      <c r="I239" s="145">
        <v>164</v>
      </c>
      <c r="J239" s="212">
        <v>226134343</v>
      </c>
      <c r="K239" s="147">
        <v>368</v>
      </c>
      <c r="L239" s="148">
        <v>355</v>
      </c>
      <c r="M239" s="143">
        <v>17016463</v>
      </c>
      <c r="N239" s="144">
        <v>329</v>
      </c>
      <c r="O239" s="145">
        <v>316</v>
      </c>
      <c r="P239" s="146">
        <v>43527456</v>
      </c>
      <c r="Q239" s="147">
        <v>317</v>
      </c>
      <c r="R239" s="148">
        <v>305</v>
      </c>
      <c r="S239" s="143">
        <v>102691762</v>
      </c>
      <c r="T239" s="144">
        <v>219</v>
      </c>
      <c r="U239" s="145">
        <v>208</v>
      </c>
      <c r="V239" s="212">
        <v>6761591</v>
      </c>
      <c r="W239" s="147">
        <v>220</v>
      </c>
      <c r="X239" s="148">
        <v>217</v>
      </c>
      <c r="Y239" s="143">
        <v>31404</v>
      </c>
      <c r="Z239" s="144">
        <v>474</v>
      </c>
      <c r="AA239" s="145">
        <v>460</v>
      </c>
      <c r="AB239" s="146">
        <v>98</v>
      </c>
      <c r="AC239" s="149">
        <v>371</v>
      </c>
      <c r="AD239" s="141">
        <v>0</v>
      </c>
      <c r="AE239" s="150">
        <v>100</v>
      </c>
      <c r="AF239" s="151">
        <v>0</v>
      </c>
    </row>
    <row r="240" spans="1:32" s="3" customFormat="1" ht="18.75" customHeight="1">
      <c r="A240" s="137">
        <v>238</v>
      </c>
      <c r="B240" s="138">
        <v>247</v>
      </c>
      <c r="C240" s="139" t="s">
        <v>323</v>
      </c>
      <c r="D240" s="140" t="s">
        <v>3056</v>
      </c>
      <c r="E240" s="141" t="s">
        <v>3052</v>
      </c>
      <c r="F240" s="142">
        <v>229</v>
      </c>
      <c r="G240" s="143">
        <v>144675657</v>
      </c>
      <c r="H240" s="144">
        <v>263</v>
      </c>
      <c r="I240" s="145">
        <v>253</v>
      </c>
      <c r="J240" s="212">
        <v>148978344</v>
      </c>
      <c r="K240" s="147">
        <v>158</v>
      </c>
      <c r="L240" s="148">
        <v>146</v>
      </c>
      <c r="M240" s="143">
        <v>52872838</v>
      </c>
      <c r="N240" s="144">
        <v>164</v>
      </c>
      <c r="O240" s="145">
        <v>155</v>
      </c>
      <c r="P240" s="146">
        <v>115449590</v>
      </c>
      <c r="Q240" s="147">
        <v>216</v>
      </c>
      <c r="R240" s="148">
        <v>206</v>
      </c>
      <c r="S240" s="143">
        <v>165139430</v>
      </c>
      <c r="T240" s="144">
        <v>119</v>
      </c>
      <c r="U240" s="145">
        <v>112</v>
      </c>
      <c r="V240" s="212">
        <v>19194388</v>
      </c>
      <c r="W240" s="147">
        <v>277</v>
      </c>
      <c r="X240" s="148">
        <v>274</v>
      </c>
      <c r="Y240" s="143">
        <v>19794</v>
      </c>
      <c r="Z240" s="144">
        <v>322</v>
      </c>
      <c r="AA240" s="145">
        <v>309</v>
      </c>
      <c r="AB240" s="146">
        <v>391</v>
      </c>
      <c r="AC240" s="149">
        <v>371</v>
      </c>
      <c r="AD240" s="141">
        <v>0</v>
      </c>
      <c r="AE240" s="150">
        <v>50</v>
      </c>
      <c r="AF240" s="151">
        <v>50</v>
      </c>
    </row>
    <row r="241" spans="1:32" s="3" customFormat="1" ht="18.75" customHeight="1">
      <c r="A241" s="137">
        <v>239</v>
      </c>
      <c r="B241" s="138">
        <v>154</v>
      </c>
      <c r="C241" s="139" t="s">
        <v>330</v>
      </c>
      <c r="D241" s="140" t="s">
        <v>3056</v>
      </c>
      <c r="E241" s="141" t="s">
        <v>3052</v>
      </c>
      <c r="F241" s="142">
        <v>230</v>
      </c>
      <c r="G241" s="143">
        <v>142937929</v>
      </c>
      <c r="H241" s="144">
        <v>260</v>
      </c>
      <c r="I241" s="145">
        <v>250</v>
      </c>
      <c r="J241" s="212">
        <v>149182474</v>
      </c>
      <c r="K241" s="147">
        <v>205</v>
      </c>
      <c r="L241" s="148">
        <v>192</v>
      </c>
      <c r="M241" s="143">
        <v>41207724</v>
      </c>
      <c r="N241" s="144">
        <v>311</v>
      </c>
      <c r="O241" s="145">
        <v>299</v>
      </c>
      <c r="P241" s="146">
        <v>48603670</v>
      </c>
      <c r="Q241" s="147">
        <v>326</v>
      </c>
      <c r="R241" s="148">
        <v>314</v>
      </c>
      <c r="S241" s="143">
        <v>99076642</v>
      </c>
      <c r="T241" s="144">
        <v>334</v>
      </c>
      <c r="U241" s="145">
        <v>323</v>
      </c>
      <c r="V241" s="212">
        <v>1758577</v>
      </c>
      <c r="W241" s="147">
        <v>88</v>
      </c>
      <c r="X241" s="148">
        <v>86</v>
      </c>
      <c r="Y241" s="143">
        <v>79049</v>
      </c>
      <c r="Z241" s="144">
        <v>49</v>
      </c>
      <c r="AA241" s="145">
        <v>41</v>
      </c>
      <c r="AB241" s="146">
        <v>2053</v>
      </c>
      <c r="AC241" s="149">
        <v>322</v>
      </c>
      <c r="AD241" s="141">
        <v>0</v>
      </c>
      <c r="AE241" s="150">
        <v>100</v>
      </c>
      <c r="AF241" s="151">
        <v>0</v>
      </c>
    </row>
    <row r="242" spans="1:32" s="3" customFormat="1" ht="18.75" customHeight="1">
      <c r="A242" s="48">
        <v>240</v>
      </c>
      <c r="B242" s="49">
        <v>342</v>
      </c>
      <c r="C242" s="50" t="s">
        <v>3206</v>
      </c>
      <c r="D242" s="51" t="s">
        <v>2674</v>
      </c>
      <c r="E242" s="52" t="s">
        <v>3052</v>
      </c>
      <c r="F242" s="53">
        <v>231</v>
      </c>
      <c r="G242" s="54">
        <v>142376417</v>
      </c>
      <c r="H242" s="55">
        <v>270</v>
      </c>
      <c r="I242" s="56">
        <v>260</v>
      </c>
      <c r="J242" s="95">
        <v>142663503</v>
      </c>
      <c r="K242" s="58">
        <v>98</v>
      </c>
      <c r="L242" s="59">
        <v>89</v>
      </c>
      <c r="M242" s="54">
        <v>80608025</v>
      </c>
      <c r="N242" s="55">
        <v>152</v>
      </c>
      <c r="O242" s="56">
        <v>143</v>
      </c>
      <c r="P242" s="57">
        <v>128742375</v>
      </c>
      <c r="Q242" s="58">
        <v>206</v>
      </c>
      <c r="R242" s="59">
        <v>196</v>
      </c>
      <c r="S242" s="54">
        <v>172841665</v>
      </c>
      <c r="T242" s="55">
        <v>54</v>
      </c>
      <c r="U242" s="56">
        <v>49</v>
      </c>
      <c r="V242" s="95">
        <v>46790787</v>
      </c>
      <c r="W242" s="58">
        <v>269</v>
      </c>
      <c r="X242" s="59">
        <v>266</v>
      </c>
      <c r="Y242" s="54">
        <v>21191</v>
      </c>
      <c r="Z242" s="55">
        <v>411</v>
      </c>
      <c r="AA242" s="56">
        <v>397</v>
      </c>
      <c r="AB242" s="57">
        <v>223</v>
      </c>
      <c r="AC242" s="109">
        <v>369</v>
      </c>
      <c r="AD242" s="52">
        <v>0</v>
      </c>
      <c r="AE242" s="60">
        <v>100</v>
      </c>
      <c r="AF242" s="61">
        <v>0</v>
      </c>
    </row>
    <row r="243" spans="1:32" s="3" customFormat="1" ht="18.75" customHeight="1">
      <c r="A243" s="18">
        <v>241</v>
      </c>
      <c r="B243" s="19">
        <v>220</v>
      </c>
      <c r="C243" s="20" t="s">
        <v>203</v>
      </c>
      <c r="D243" s="21" t="s">
        <v>3051</v>
      </c>
      <c r="E243" s="22" t="s">
        <v>3052</v>
      </c>
      <c r="F243" s="23">
        <v>232</v>
      </c>
      <c r="G243" s="24">
        <v>141953246</v>
      </c>
      <c r="H243" s="25">
        <v>230</v>
      </c>
      <c r="I243" s="26">
        <v>220</v>
      </c>
      <c r="J243" s="93">
        <v>173993012</v>
      </c>
      <c r="K243" s="28">
        <v>259</v>
      </c>
      <c r="L243" s="29">
        <v>246</v>
      </c>
      <c r="M243" s="24">
        <v>29880440</v>
      </c>
      <c r="N243" s="25">
        <v>240</v>
      </c>
      <c r="O243" s="26">
        <v>231</v>
      </c>
      <c r="P243" s="27">
        <v>74215179</v>
      </c>
      <c r="Q243" s="28">
        <v>324</v>
      </c>
      <c r="R243" s="29">
        <v>312</v>
      </c>
      <c r="S243" s="24">
        <v>99192140</v>
      </c>
      <c r="T243" s="25">
        <v>260</v>
      </c>
      <c r="U243" s="26">
        <v>249</v>
      </c>
      <c r="V243" s="93">
        <v>4575213</v>
      </c>
      <c r="W243" s="28">
        <v>276</v>
      </c>
      <c r="X243" s="29">
        <v>273</v>
      </c>
      <c r="Y243" s="24">
        <v>19817</v>
      </c>
      <c r="Z243" s="25">
        <v>385</v>
      </c>
      <c r="AA243" s="26">
        <v>371</v>
      </c>
      <c r="AB243" s="27">
        <v>278</v>
      </c>
      <c r="AC243" s="107">
        <v>351</v>
      </c>
      <c r="AD243" s="22">
        <v>0</v>
      </c>
      <c r="AE243" s="30">
        <v>0.01</v>
      </c>
      <c r="AF243" s="31">
        <v>99.99</v>
      </c>
    </row>
    <row r="244" spans="1:32" s="3" customFormat="1" ht="18.75" customHeight="1">
      <c r="A244" s="32">
        <v>242</v>
      </c>
      <c r="B244" s="33" t="s">
        <v>3052</v>
      </c>
      <c r="C244" s="67" t="s">
        <v>3052</v>
      </c>
      <c r="D244" s="35" t="s">
        <v>2187</v>
      </c>
      <c r="E244" s="45" t="s">
        <v>3052</v>
      </c>
      <c r="F244" s="47">
        <v>233</v>
      </c>
      <c r="G244" s="44" t="s">
        <v>3052</v>
      </c>
      <c r="H244" s="39">
        <v>246</v>
      </c>
      <c r="I244" s="40">
        <v>236</v>
      </c>
      <c r="J244" s="62" t="s">
        <v>3052</v>
      </c>
      <c r="K244" s="42">
        <v>143</v>
      </c>
      <c r="L244" s="43">
        <v>131</v>
      </c>
      <c r="M244" s="44" t="s">
        <v>3052</v>
      </c>
      <c r="N244" s="39">
        <v>159</v>
      </c>
      <c r="O244" s="40">
        <v>150</v>
      </c>
      <c r="P244" s="62" t="s">
        <v>3052</v>
      </c>
      <c r="Q244" s="42">
        <v>259</v>
      </c>
      <c r="R244" s="43">
        <v>249</v>
      </c>
      <c r="S244" s="44" t="s">
        <v>3052</v>
      </c>
      <c r="T244" s="39">
        <v>132</v>
      </c>
      <c r="U244" s="40">
        <v>125</v>
      </c>
      <c r="V244" s="62" t="s">
        <v>3052</v>
      </c>
      <c r="W244" s="42">
        <v>292</v>
      </c>
      <c r="X244" s="43">
        <v>289</v>
      </c>
      <c r="Y244" s="44" t="s">
        <v>3052</v>
      </c>
      <c r="Z244" s="39">
        <v>433</v>
      </c>
      <c r="AA244" s="40">
        <v>419</v>
      </c>
      <c r="AB244" s="62" t="s">
        <v>3052</v>
      </c>
      <c r="AC244" s="108">
        <v>311</v>
      </c>
      <c r="AD244" s="45">
        <v>0</v>
      </c>
      <c r="AE244" s="37">
        <v>0</v>
      </c>
      <c r="AF244" s="46">
        <v>100</v>
      </c>
    </row>
    <row r="245" spans="1:32" s="3" customFormat="1" ht="18.75" customHeight="1">
      <c r="A245" s="32">
        <v>243</v>
      </c>
      <c r="B245" s="67">
        <v>240</v>
      </c>
      <c r="C245" s="34" t="s">
        <v>307</v>
      </c>
      <c r="D245" s="35" t="s">
        <v>88</v>
      </c>
      <c r="E245" s="45" t="s">
        <v>3052</v>
      </c>
      <c r="F245" s="47">
        <v>234</v>
      </c>
      <c r="G245" s="38">
        <v>141464756</v>
      </c>
      <c r="H245" s="39">
        <v>254</v>
      </c>
      <c r="I245" s="40">
        <v>244</v>
      </c>
      <c r="J245" s="94">
        <v>153971020</v>
      </c>
      <c r="K245" s="42">
        <v>171</v>
      </c>
      <c r="L245" s="43">
        <v>159</v>
      </c>
      <c r="M245" s="38">
        <v>50806127</v>
      </c>
      <c r="N245" s="39">
        <v>296</v>
      </c>
      <c r="O245" s="40">
        <v>284</v>
      </c>
      <c r="P245" s="41">
        <v>51542778</v>
      </c>
      <c r="Q245" s="42">
        <v>380</v>
      </c>
      <c r="R245" s="43">
        <v>366</v>
      </c>
      <c r="S245" s="38">
        <v>77022738</v>
      </c>
      <c r="T245" s="39">
        <v>97</v>
      </c>
      <c r="U245" s="40">
        <v>90</v>
      </c>
      <c r="V245" s="94">
        <v>23336510</v>
      </c>
      <c r="W245" s="42">
        <v>379</v>
      </c>
      <c r="X245" s="43">
        <v>376</v>
      </c>
      <c r="Y245" s="38">
        <v>6544</v>
      </c>
      <c r="Z245" s="39">
        <v>277</v>
      </c>
      <c r="AA245" s="40">
        <v>264</v>
      </c>
      <c r="AB245" s="41">
        <v>514</v>
      </c>
      <c r="AC245" s="108">
        <v>352</v>
      </c>
      <c r="AD245" s="45">
        <v>0</v>
      </c>
      <c r="AE245" s="37">
        <v>49</v>
      </c>
      <c r="AF245" s="46">
        <v>51</v>
      </c>
    </row>
    <row r="246" spans="1:32" s="3" customFormat="1" ht="18.75" customHeight="1">
      <c r="A246" s="32">
        <v>244</v>
      </c>
      <c r="B246" s="67" t="s">
        <v>3052</v>
      </c>
      <c r="C246" s="34" t="s">
        <v>331</v>
      </c>
      <c r="D246" s="35" t="s">
        <v>3106</v>
      </c>
      <c r="E246" s="45" t="s">
        <v>3052</v>
      </c>
      <c r="F246" s="47">
        <v>235</v>
      </c>
      <c r="G246" s="38">
        <v>141112645</v>
      </c>
      <c r="H246" s="39">
        <v>264</v>
      </c>
      <c r="I246" s="40">
        <v>254</v>
      </c>
      <c r="J246" s="94">
        <v>148006494</v>
      </c>
      <c r="K246" s="42">
        <v>490</v>
      </c>
      <c r="L246" s="43">
        <v>476</v>
      </c>
      <c r="M246" s="38">
        <v>495738</v>
      </c>
      <c r="N246" s="39">
        <v>486</v>
      </c>
      <c r="O246" s="40">
        <v>471</v>
      </c>
      <c r="P246" s="41">
        <v>2978566</v>
      </c>
      <c r="Q246" s="42">
        <v>492</v>
      </c>
      <c r="R246" s="43">
        <v>477</v>
      </c>
      <c r="S246" s="38">
        <v>22102138</v>
      </c>
      <c r="T246" s="39">
        <v>385</v>
      </c>
      <c r="U246" s="40">
        <v>374</v>
      </c>
      <c r="V246" s="94">
        <v>585842</v>
      </c>
      <c r="W246" s="42">
        <v>135</v>
      </c>
      <c r="X246" s="43">
        <v>132</v>
      </c>
      <c r="Y246" s="38">
        <v>57852</v>
      </c>
      <c r="Z246" s="39">
        <v>499</v>
      </c>
      <c r="AA246" s="40">
        <v>485</v>
      </c>
      <c r="AB246" s="41">
        <v>20</v>
      </c>
      <c r="AC246" s="108">
        <v>311</v>
      </c>
      <c r="AD246" s="45">
        <v>0</v>
      </c>
      <c r="AE246" s="37">
        <v>25</v>
      </c>
      <c r="AF246" s="46">
        <v>75</v>
      </c>
    </row>
    <row r="247" spans="1:32" s="3" customFormat="1" ht="18.75" customHeight="1">
      <c r="A247" s="48">
        <v>245</v>
      </c>
      <c r="B247" s="49">
        <v>246</v>
      </c>
      <c r="C247" s="50" t="s">
        <v>1460</v>
      </c>
      <c r="D247" s="51" t="s">
        <v>1061</v>
      </c>
      <c r="E247" s="52" t="s">
        <v>3052</v>
      </c>
      <c r="F247" s="53">
        <v>236</v>
      </c>
      <c r="G247" s="54">
        <v>139918392</v>
      </c>
      <c r="H247" s="55">
        <v>277</v>
      </c>
      <c r="I247" s="56">
        <v>267</v>
      </c>
      <c r="J247" s="95">
        <v>141158544</v>
      </c>
      <c r="K247" s="58">
        <v>193</v>
      </c>
      <c r="L247" s="59">
        <v>180</v>
      </c>
      <c r="M247" s="54">
        <v>44445439</v>
      </c>
      <c r="N247" s="55">
        <v>206</v>
      </c>
      <c r="O247" s="56">
        <v>197</v>
      </c>
      <c r="P247" s="57">
        <v>85236782</v>
      </c>
      <c r="Q247" s="58">
        <v>342</v>
      </c>
      <c r="R247" s="59">
        <v>330</v>
      </c>
      <c r="S247" s="54">
        <v>93924747</v>
      </c>
      <c r="T247" s="55">
        <v>89</v>
      </c>
      <c r="U247" s="56">
        <v>82</v>
      </c>
      <c r="V247" s="95">
        <v>28194395</v>
      </c>
      <c r="W247" s="58">
        <v>184</v>
      </c>
      <c r="X247" s="59">
        <v>181</v>
      </c>
      <c r="Y247" s="54">
        <v>41330</v>
      </c>
      <c r="Z247" s="55">
        <v>386</v>
      </c>
      <c r="AA247" s="56">
        <v>372</v>
      </c>
      <c r="AB247" s="57">
        <v>273</v>
      </c>
      <c r="AC247" s="109">
        <v>371</v>
      </c>
      <c r="AD247" s="52">
        <v>0</v>
      </c>
      <c r="AE247" s="60">
        <v>100</v>
      </c>
      <c r="AF247" s="61">
        <v>0</v>
      </c>
    </row>
    <row r="248" spans="1:32" s="3" customFormat="1" ht="18.75" customHeight="1">
      <c r="A248" s="18">
        <v>246</v>
      </c>
      <c r="B248" s="19">
        <v>296</v>
      </c>
      <c r="C248" s="20" t="s">
        <v>1586</v>
      </c>
      <c r="D248" s="21" t="s">
        <v>3051</v>
      </c>
      <c r="E248" s="22" t="s">
        <v>3052</v>
      </c>
      <c r="F248" s="23">
        <v>237</v>
      </c>
      <c r="G248" s="24">
        <v>139180708</v>
      </c>
      <c r="H248" s="25">
        <v>273</v>
      </c>
      <c r="I248" s="26">
        <v>263</v>
      </c>
      <c r="J248" s="93">
        <v>141676233</v>
      </c>
      <c r="K248" s="28">
        <v>260</v>
      </c>
      <c r="L248" s="29">
        <v>247</v>
      </c>
      <c r="M248" s="24">
        <v>29590628</v>
      </c>
      <c r="N248" s="25">
        <v>239</v>
      </c>
      <c r="O248" s="26">
        <v>230</v>
      </c>
      <c r="P248" s="27">
        <v>74239176</v>
      </c>
      <c r="Q248" s="28">
        <v>127</v>
      </c>
      <c r="R248" s="29">
        <v>118</v>
      </c>
      <c r="S248" s="24">
        <v>279749940</v>
      </c>
      <c r="T248" s="25">
        <v>163</v>
      </c>
      <c r="U248" s="26">
        <v>154</v>
      </c>
      <c r="V248" s="93">
        <v>12890019</v>
      </c>
      <c r="W248" s="28">
        <v>377</v>
      </c>
      <c r="X248" s="29">
        <v>374</v>
      </c>
      <c r="Y248" s="24">
        <v>6704</v>
      </c>
      <c r="Z248" s="25">
        <v>295</v>
      </c>
      <c r="AA248" s="26">
        <v>282</v>
      </c>
      <c r="AB248" s="27">
        <v>454</v>
      </c>
      <c r="AC248" s="107">
        <v>331</v>
      </c>
      <c r="AD248" s="22">
        <v>0</v>
      </c>
      <c r="AE248" s="30">
        <v>100</v>
      </c>
      <c r="AF248" s="31">
        <v>0</v>
      </c>
    </row>
    <row r="249" spans="1:32" s="3" customFormat="1" ht="18.75" customHeight="1">
      <c r="A249" s="137">
        <v>247</v>
      </c>
      <c r="B249" s="138">
        <v>226</v>
      </c>
      <c r="C249" s="139" t="s">
        <v>204</v>
      </c>
      <c r="D249" s="140" t="s">
        <v>3056</v>
      </c>
      <c r="E249" s="141" t="s">
        <v>3052</v>
      </c>
      <c r="F249" s="142">
        <v>238</v>
      </c>
      <c r="G249" s="143">
        <v>138563475</v>
      </c>
      <c r="H249" s="144">
        <v>4</v>
      </c>
      <c r="I249" s="145">
        <v>4</v>
      </c>
      <c r="J249" s="212">
        <v>4956782479</v>
      </c>
      <c r="K249" s="147">
        <v>8</v>
      </c>
      <c r="L249" s="148">
        <v>6</v>
      </c>
      <c r="M249" s="143">
        <v>991065708</v>
      </c>
      <c r="N249" s="144">
        <v>69</v>
      </c>
      <c r="O249" s="145">
        <v>60</v>
      </c>
      <c r="P249" s="146">
        <v>259602020</v>
      </c>
      <c r="Q249" s="147">
        <v>45</v>
      </c>
      <c r="R249" s="148">
        <v>37</v>
      </c>
      <c r="S249" s="143">
        <v>678460840</v>
      </c>
      <c r="T249" s="144">
        <v>11</v>
      </c>
      <c r="U249" s="145">
        <v>9</v>
      </c>
      <c r="V249" s="212">
        <v>143699777</v>
      </c>
      <c r="W249" s="147">
        <v>302</v>
      </c>
      <c r="X249" s="148">
        <v>299</v>
      </c>
      <c r="Y249" s="143">
        <v>15940</v>
      </c>
      <c r="Z249" s="144">
        <v>326</v>
      </c>
      <c r="AA249" s="145">
        <v>313</v>
      </c>
      <c r="AB249" s="146">
        <v>381</v>
      </c>
      <c r="AC249" s="149">
        <v>354</v>
      </c>
      <c r="AD249" s="141">
        <v>0</v>
      </c>
      <c r="AE249" s="150">
        <v>0</v>
      </c>
      <c r="AF249" s="151">
        <v>100</v>
      </c>
    </row>
    <row r="250" spans="1:32" s="3" customFormat="1" ht="18.75" customHeight="1">
      <c r="A250" s="32">
        <v>248</v>
      </c>
      <c r="B250" s="33">
        <v>218</v>
      </c>
      <c r="C250" s="34" t="s">
        <v>2618</v>
      </c>
      <c r="D250" s="35" t="s">
        <v>3154</v>
      </c>
      <c r="E250" s="45" t="s">
        <v>3052</v>
      </c>
      <c r="F250" s="47">
        <v>239</v>
      </c>
      <c r="G250" s="38">
        <v>137798508</v>
      </c>
      <c r="H250" s="39">
        <v>282</v>
      </c>
      <c r="I250" s="40">
        <v>272</v>
      </c>
      <c r="J250" s="94">
        <v>137798508</v>
      </c>
      <c r="K250" s="42">
        <v>135</v>
      </c>
      <c r="L250" s="43">
        <v>123</v>
      </c>
      <c r="M250" s="38">
        <v>60276468</v>
      </c>
      <c r="N250" s="39">
        <v>123</v>
      </c>
      <c r="O250" s="40">
        <v>114</v>
      </c>
      <c r="P250" s="41">
        <v>146463124</v>
      </c>
      <c r="Q250" s="42">
        <v>169</v>
      </c>
      <c r="R250" s="43">
        <v>160</v>
      </c>
      <c r="S250" s="38">
        <v>211192783</v>
      </c>
      <c r="T250" s="39">
        <v>146</v>
      </c>
      <c r="U250" s="40">
        <v>137</v>
      </c>
      <c r="V250" s="94">
        <v>14413699</v>
      </c>
      <c r="W250" s="42">
        <v>94</v>
      </c>
      <c r="X250" s="43">
        <v>92</v>
      </c>
      <c r="Y250" s="38">
        <v>75036</v>
      </c>
      <c r="Z250" s="39">
        <v>169</v>
      </c>
      <c r="AA250" s="40">
        <v>157</v>
      </c>
      <c r="AB250" s="41">
        <v>919</v>
      </c>
      <c r="AC250" s="108">
        <v>362</v>
      </c>
      <c r="AD250" s="45">
        <v>0</v>
      </c>
      <c r="AE250" s="37">
        <v>100</v>
      </c>
      <c r="AF250" s="46">
        <v>0</v>
      </c>
    </row>
    <row r="251" spans="1:32" s="3" customFormat="1" ht="18.75" customHeight="1">
      <c r="A251" s="32">
        <v>249</v>
      </c>
      <c r="B251" s="33">
        <v>360</v>
      </c>
      <c r="C251" s="34" t="s">
        <v>332</v>
      </c>
      <c r="D251" s="35" t="s">
        <v>993</v>
      </c>
      <c r="E251" s="45" t="s">
        <v>3052</v>
      </c>
      <c r="F251" s="47">
        <v>240</v>
      </c>
      <c r="G251" s="38">
        <v>137714590</v>
      </c>
      <c r="H251" s="39">
        <v>279</v>
      </c>
      <c r="I251" s="40">
        <v>269</v>
      </c>
      <c r="J251" s="94">
        <v>138534163</v>
      </c>
      <c r="K251" s="42" t="s">
        <v>3052</v>
      </c>
      <c r="L251" s="43" t="s">
        <v>3052</v>
      </c>
      <c r="M251" s="44" t="s">
        <v>3052</v>
      </c>
      <c r="N251" s="39">
        <v>188</v>
      </c>
      <c r="O251" s="40">
        <v>179</v>
      </c>
      <c r="P251" s="41">
        <v>101437068</v>
      </c>
      <c r="Q251" s="42">
        <v>233</v>
      </c>
      <c r="R251" s="43">
        <v>223</v>
      </c>
      <c r="S251" s="38">
        <v>152376775</v>
      </c>
      <c r="T251" s="39" t="s">
        <v>3052</v>
      </c>
      <c r="U251" s="40" t="s">
        <v>3052</v>
      </c>
      <c r="V251" s="62" t="s">
        <v>3052</v>
      </c>
      <c r="W251" s="42">
        <v>454</v>
      </c>
      <c r="X251" s="43">
        <v>446</v>
      </c>
      <c r="Y251" s="38">
        <v>87</v>
      </c>
      <c r="Z251" s="39">
        <v>243</v>
      </c>
      <c r="AA251" s="40">
        <v>231</v>
      </c>
      <c r="AB251" s="41">
        <v>632</v>
      </c>
      <c r="AC251" s="108">
        <v>311</v>
      </c>
      <c r="AD251" s="45">
        <v>0</v>
      </c>
      <c r="AE251" s="37">
        <v>92</v>
      </c>
      <c r="AF251" s="46">
        <v>8</v>
      </c>
    </row>
    <row r="252" spans="1:32" s="3" customFormat="1" ht="18.75" customHeight="1">
      <c r="A252" s="191">
        <v>250</v>
      </c>
      <c r="B252" s="192">
        <v>312</v>
      </c>
      <c r="C252" s="193" t="s">
        <v>2307</v>
      </c>
      <c r="D252" s="194" t="s">
        <v>3056</v>
      </c>
      <c r="E252" s="195" t="s">
        <v>3052</v>
      </c>
      <c r="F252" s="196">
        <v>241</v>
      </c>
      <c r="G252" s="197">
        <v>137013224</v>
      </c>
      <c r="H252" s="198">
        <v>266</v>
      </c>
      <c r="I252" s="199">
        <v>256</v>
      </c>
      <c r="J252" s="215">
        <v>145677555</v>
      </c>
      <c r="K252" s="201">
        <v>189</v>
      </c>
      <c r="L252" s="202">
        <v>176</v>
      </c>
      <c r="M252" s="197">
        <v>44853672</v>
      </c>
      <c r="N252" s="198">
        <v>338</v>
      </c>
      <c r="O252" s="199">
        <v>325</v>
      </c>
      <c r="P252" s="200">
        <v>40092658</v>
      </c>
      <c r="Q252" s="201">
        <v>458</v>
      </c>
      <c r="R252" s="202">
        <v>443</v>
      </c>
      <c r="S252" s="197">
        <v>45963385</v>
      </c>
      <c r="T252" s="198">
        <v>87</v>
      </c>
      <c r="U252" s="199">
        <v>81</v>
      </c>
      <c r="V252" s="215">
        <v>28784603</v>
      </c>
      <c r="W252" s="201">
        <v>333</v>
      </c>
      <c r="X252" s="202">
        <v>330</v>
      </c>
      <c r="Y252" s="197">
        <v>12198</v>
      </c>
      <c r="Z252" s="198">
        <v>344</v>
      </c>
      <c r="AA252" s="199">
        <v>330</v>
      </c>
      <c r="AB252" s="200">
        <v>345</v>
      </c>
      <c r="AC252" s="203">
        <v>341</v>
      </c>
      <c r="AD252" s="195">
        <v>0</v>
      </c>
      <c r="AE252" s="204">
        <v>0</v>
      </c>
      <c r="AF252" s="205">
        <v>100</v>
      </c>
    </row>
    <row r="253" spans="1:32" s="3" customFormat="1" ht="18.75" customHeight="1">
      <c r="A253" s="18">
        <v>251</v>
      </c>
      <c r="B253" s="19">
        <v>194</v>
      </c>
      <c r="C253" s="20" t="s">
        <v>206</v>
      </c>
      <c r="D253" s="21" t="s">
        <v>3056</v>
      </c>
      <c r="E253" s="22" t="s">
        <v>3052</v>
      </c>
      <c r="F253" s="23">
        <v>242</v>
      </c>
      <c r="G253" s="24">
        <v>136698417</v>
      </c>
      <c r="H253" s="25">
        <v>284</v>
      </c>
      <c r="I253" s="26">
        <v>274</v>
      </c>
      <c r="J253" s="93">
        <v>136698417</v>
      </c>
      <c r="K253" s="28">
        <v>182</v>
      </c>
      <c r="L253" s="29">
        <v>169</v>
      </c>
      <c r="M253" s="24">
        <v>47459476</v>
      </c>
      <c r="N253" s="25">
        <v>124</v>
      </c>
      <c r="O253" s="26">
        <v>115</v>
      </c>
      <c r="P253" s="27">
        <v>145581677</v>
      </c>
      <c r="Q253" s="28">
        <v>171</v>
      </c>
      <c r="R253" s="29">
        <v>162</v>
      </c>
      <c r="S253" s="24">
        <v>207980412</v>
      </c>
      <c r="T253" s="25">
        <v>473</v>
      </c>
      <c r="U253" s="26">
        <v>461</v>
      </c>
      <c r="V253" s="93">
        <v>-18377286</v>
      </c>
      <c r="W253" s="28">
        <v>353</v>
      </c>
      <c r="X253" s="29">
        <v>350</v>
      </c>
      <c r="Y253" s="24">
        <v>9900</v>
      </c>
      <c r="Z253" s="25">
        <v>461</v>
      </c>
      <c r="AA253" s="26">
        <v>447</v>
      </c>
      <c r="AB253" s="27">
        <v>125</v>
      </c>
      <c r="AC253" s="107">
        <v>341</v>
      </c>
      <c r="AD253" s="22">
        <v>0</v>
      </c>
      <c r="AE253" s="30">
        <v>100</v>
      </c>
      <c r="AF253" s="31">
        <v>0</v>
      </c>
    </row>
    <row r="254" spans="1:32" s="3" customFormat="1" ht="18.75" customHeight="1">
      <c r="A254" s="32">
        <v>252</v>
      </c>
      <c r="B254" s="33">
        <v>254</v>
      </c>
      <c r="C254" s="34" t="s">
        <v>304</v>
      </c>
      <c r="D254" s="35" t="s">
        <v>88</v>
      </c>
      <c r="E254" s="36" t="s">
        <v>3052</v>
      </c>
      <c r="F254" s="37">
        <v>243</v>
      </c>
      <c r="G254" s="38">
        <v>136669378</v>
      </c>
      <c r="H254" s="39">
        <v>280</v>
      </c>
      <c r="I254" s="40">
        <v>270</v>
      </c>
      <c r="J254" s="94">
        <v>138508864</v>
      </c>
      <c r="K254" s="42">
        <v>133</v>
      </c>
      <c r="L254" s="43">
        <v>121</v>
      </c>
      <c r="M254" s="38">
        <v>60303082</v>
      </c>
      <c r="N254" s="39">
        <v>89</v>
      </c>
      <c r="O254" s="40">
        <v>80</v>
      </c>
      <c r="P254" s="41">
        <v>200027489</v>
      </c>
      <c r="Q254" s="42">
        <v>55</v>
      </c>
      <c r="R254" s="43">
        <v>47</v>
      </c>
      <c r="S254" s="38">
        <v>570004314</v>
      </c>
      <c r="T254" s="39">
        <v>422</v>
      </c>
      <c r="U254" s="40">
        <v>411</v>
      </c>
      <c r="V254" s="94">
        <v>-1511268</v>
      </c>
      <c r="W254" s="42">
        <v>268</v>
      </c>
      <c r="X254" s="43">
        <v>265</v>
      </c>
      <c r="Y254" s="38">
        <v>21357</v>
      </c>
      <c r="Z254" s="39">
        <v>367</v>
      </c>
      <c r="AA254" s="40">
        <v>353</v>
      </c>
      <c r="AB254" s="41">
        <v>307</v>
      </c>
      <c r="AC254" s="108">
        <v>369</v>
      </c>
      <c r="AD254" s="45">
        <v>0</v>
      </c>
      <c r="AE254" s="37">
        <v>3.02</v>
      </c>
      <c r="AF254" s="46">
        <v>96.98</v>
      </c>
    </row>
    <row r="255" spans="1:32" s="3" customFormat="1" ht="18.75" customHeight="1">
      <c r="A255" s="137">
        <v>253</v>
      </c>
      <c r="B255" s="138">
        <v>239</v>
      </c>
      <c r="C255" s="139" t="s">
        <v>775</v>
      </c>
      <c r="D255" s="140" t="s">
        <v>3056</v>
      </c>
      <c r="E255" s="141" t="s">
        <v>3052</v>
      </c>
      <c r="F255" s="142">
        <v>244</v>
      </c>
      <c r="G255" s="143">
        <v>136490000</v>
      </c>
      <c r="H255" s="144">
        <v>267</v>
      </c>
      <c r="I255" s="145">
        <v>257</v>
      </c>
      <c r="J255" s="212">
        <v>145399964</v>
      </c>
      <c r="K255" s="147">
        <v>229</v>
      </c>
      <c r="L255" s="148">
        <v>216</v>
      </c>
      <c r="M255" s="143">
        <v>35732822</v>
      </c>
      <c r="N255" s="144">
        <v>281</v>
      </c>
      <c r="O255" s="145">
        <v>271</v>
      </c>
      <c r="P255" s="146">
        <v>57817698</v>
      </c>
      <c r="Q255" s="147">
        <v>319</v>
      </c>
      <c r="R255" s="148">
        <v>307</v>
      </c>
      <c r="S255" s="143">
        <v>102166941</v>
      </c>
      <c r="T255" s="144">
        <v>236</v>
      </c>
      <c r="U255" s="145">
        <v>225</v>
      </c>
      <c r="V255" s="212">
        <v>5740156</v>
      </c>
      <c r="W255" s="147">
        <v>243</v>
      </c>
      <c r="X255" s="148">
        <v>240</v>
      </c>
      <c r="Y255" s="143">
        <v>27899</v>
      </c>
      <c r="Z255" s="144">
        <v>260</v>
      </c>
      <c r="AA255" s="145">
        <v>248</v>
      </c>
      <c r="AB255" s="146">
        <v>561</v>
      </c>
      <c r="AC255" s="149">
        <v>383</v>
      </c>
      <c r="AD255" s="141">
        <v>0</v>
      </c>
      <c r="AE255" s="150">
        <v>100</v>
      </c>
      <c r="AF255" s="151">
        <v>0</v>
      </c>
    </row>
    <row r="256" spans="1:32" s="3" customFormat="1" ht="18.75" customHeight="1">
      <c r="A256" s="137">
        <v>254</v>
      </c>
      <c r="B256" s="138">
        <v>280</v>
      </c>
      <c r="C256" s="139" t="s">
        <v>688</v>
      </c>
      <c r="D256" s="140" t="s">
        <v>3056</v>
      </c>
      <c r="E256" s="141" t="s">
        <v>3052</v>
      </c>
      <c r="F256" s="142">
        <v>245</v>
      </c>
      <c r="G256" s="143">
        <v>136229344</v>
      </c>
      <c r="H256" s="144">
        <v>286</v>
      </c>
      <c r="I256" s="145">
        <v>276</v>
      </c>
      <c r="J256" s="212">
        <v>136229344</v>
      </c>
      <c r="K256" s="147">
        <v>366</v>
      </c>
      <c r="L256" s="148">
        <v>353</v>
      </c>
      <c r="M256" s="143">
        <v>17202212</v>
      </c>
      <c r="N256" s="144">
        <v>423</v>
      </c>
      <c r="O256" s="145">
        <v>408</v>
      </c>
      <c r="P256" s="146">
        <v>20998943</v>
      </c>
      <c r="Q256" s="147">
        <v>476</v>
      </c>
      <c r="R256" s="148">
        <v>461</v>
      </c>
      <c r="S256" s="143">
        <v>37420928</v>
      </c>
      <c r="T256" s="144">
        <v>159</v>
      </c>
      <c r="U256" s="145">
        <v>150</v>
      </c>
      <c r="V256" s="212">
        <v>13422864</v>
      </c>
      <c r="W256" s="147">
        <v>404</v>
      </c>
      <c r="X256" s="148">
        <v>399</v>
      </c>
      <c r="Y256" s="143">
        <v>2683</v>
      </c>
      <c r="Z256" s="144">
        <v>457</v>
      </c>
      <c r="AA256" s="145">
        <v>443</v>
      </c>
      <c r="AB256" s="146">
        <v>129</v>
      </c>
      <c r="AC256" s="149">
        <v>311</v>
      </c>
      <c r="AD256" s="141">
        <v>0</v>
      </c>
      <c r="AE256" s="150">
        <v>0</v>
      </c>
      <c r="AF256" s="151">
        <v>100</v>
      </c>
    </row>
    <row r="257" spans="1:32" s="3" customFormat="1" ht="18.75" customHeight="1">
      <c r="A257" s="152">
        <v>255</v>
      </c>
      <c r="B257" s="153">
        <v>241</v>
      </c>
      <c r="C257" s="154" t="s">
        <v>318</v>
      </c>
      <c r="D257" s="155" t="s">
        <v>3056</v>
      </c>
      <c r="E257" s="156" t="s">
        <v>3052</v>
      </c>
      <c r="F257" s="157">
        <v>246</v>
      </c>
      <c r="G257" s="158">
        <v>135756876</v>
      </c>
      <c r="H257" s="159">
        <v>82</v>
      </c>
      <c r="I257" s="160">
        <v>73</v>
      </c>
      <c r="J257" s="213">
        <v>418922264</v>
      </c>
      <c r="K257" s="162">
        <v>423</v>
      </c>
      <c r="L257" s="163">
        <v>409</v>
      </c>
      <c r="M257" s="158">
        <v>10901298</v>
      </c>
      <c r="N257" s="159">
        <v>268</v>
      </c>
      <c r="O257" s="160">
        <v>258</v>
      </c>
      <c r="P257" s="161">
        <v>63929255</v>
      </c>
      <c r="Q257" s="162">
        <v>211</v>
      </c>
      <c r="R257" s="163">
        <v>201</v>
      </c>
      <c r="S257" s="158">
        <v>168964019</v>
      </c>
      <c r="T257" s="159">
        <v>361</v>
      </c>
      <c r="U257" s="160">
        <v>350</v>
      </c>
      <c r="V257" s="213">
        <v>1119525</v>
      </c>
      <c r="W257" s="162">
        <v>419</v>
      </c>
      <c r="X257" s="163">
        <v>414</v>
      </c>
      <c r="Y257" s="158">
        <v>1407</v>
      </c>
      <c r="Z257" s="159">
        <v>300</v>
      </c>
      <c r="AA257" s="160">
        <v>287</v>
      </c>
      <c r="AB257" s="161">
        <v>438</v>
      </c>
      <c r="AC257" s="164">
        <v>351</v>
      </c>
      <c r="AD257" s="156">
        <v>0</v>
      </c>
      <c r="AE257" s="165">
        <v>100</v>
      </c>
      <c r="AF257" s="166">
        <v>0</v>
      </c>
    </row>
    <row r="258" spans="1:32" s="3" customFormat="1" ht="18.75" customHeight="1">
      <c r="A258" s="167">
        <v>256</v>
      </c>
      <c r="B258" s="168">
        <v>139</v>
      </c>
      <c r="C258" s="169" t="s">
        <v>1553</v>
      </c>
      <c r="D258" s="170" t="s">
        <v>3056</v>
      </c>
      <c r="E258" s="171" t="s">
        <v>3052</v>
      </c>
      <c r="F258" s="172">
        <v>247</v>
      </c>
      <c r="G258" s="173">
        <v>135285646</v>
      </c>
      <c r="H258" s="174">
        <v>84</v>
      </c>
      <c r="I258" s="175">
        <v>75</v>
      </c>
      <c r="J258" s="214">
        <v>418100210</v>
      </c>
      <c r="K258" s="177">
        <v>154</v>
      </c>
      <c r="L258" s="178">
        <v>142</v>
      </c>
      <c r="M258" s="173">
        <v>54993957</v>
      </c>
      <c r="N258" s="174">
        <v>101</v>
      </c>
      <c r="O258" s="175">
        <v>92</v>
      </c>
      <c r="P258" s="176">
        <v>185913159</v>
      </c>
      <c r="Q258" s="177">
        <v>113</v>
      </c>
      <c r="R258" s="178">
        <v>104</v>
      </c>
      <c r="S258" s="173">
        <v>310641919</v>
      </c>
      <c r="T258" s="174">
        <v>133</v>
      </c>
      <c r="U258" s="175">
        <v>126</v>
      </c>
      <c r="V258" s="214">
        <v>16222523</v>
      </c>
      <c r="W258" s="177">
        <v>447</v>
      </c>
      <c r="X258" s="178">
        <v>440</v>
      </c>
      <c r="Y258" s="173">
        <v>191</v>
      </c>
      <c r="Z258" s="174">
        <v>188</v>
      </c>
      <c r="AA258" s="175">
        <v>176</v>
      </c>
      <c r="AB258" s="176">
        <v>820</v>
      </c>
      <c r="AC258" s="179">
        <v>352</v>
      </c>
      <c r="AD258" s="171">
        <v>0</v>
      </c>
      <c r="AE258" s="180">
        <v>0</v>
      </c>
      <c r="AF258" s="181">
        <v>100</v>
      </c>
    </row>
    <row r="259" spans="1:32" s="3" customFormat="1" ht="18.75" customHeight="1">
      <c r="A259" s="32">
        <v>257</v>
      </c>
      <c r="B259" s="33">
        <v>290</v>
      </c>
      <c r="C259" s="34" t="s">
        <v>1041</v>
      </c>
      <c r="D259" s="35" t="s">
        <v>889</v>
      </c>
      <c r="E259" s="45" t="s">
        <v>3052</v>
      </c>
      <c r="F259" s="47">
        <v>248</v>
      </c>
      <c r="G259" s="38">
        <v>134929789</v>
      </c>
      <c r="H259" s="39">
        <v>289</v>
      </c>
      <c r="I259" s="40">
        <v>279</v>
      </c>
      <c r="J259" s="94">
        <v>135372646</v>
      </c>
      <c r="K259" s="42">
        <v>262</v>
      </c>
      <c r="L259" s="43">
        <v>249</v>
      </c>
      <c r="M259" s="38">
        <v>29529747</v>
      </c>
      <c r="N259" s="39">
        <v>166</v>
      </c>
      <c r="O259" s="40">
        <v>157</v>
      </c>
      <c r="P259" s="41">
        <v>114463506</v>
      </c>
      <c r="Q259" s="42">
        <v>194</v>
      </c>
      <c r="R259" s="43">
        <v>184</v>
      </c>
      <c r="S259" s="38">
        <v>186194356</v>
      </c>
      <c r="T259" s="39">
        <v>244</v>
      </c>
      <c r="U259" s="40">
        <v>233</v>
      </c>
      <c r="V259" s="94">
        <v>5408088</v>
      </c>
      <c r="W259" s="42">
        <v>286</v>
      </c>
      <c r="X259" s="43">
        <v>283</v>
      </c>
      <c r="Y259" s="38">
        <v>17559</v>
      </c>
      <c r="Z259" s="39">
        <v>222</v>
      </c>
      <c r="AA259" s="40">
        <v>210</v>
      </c>
      <c r="AB259" s="41">
        <v>700</v>
      </c>
      <c r="AC259" s="108">
        <v>331</v>
      </c>
      <c r="AD259" s="45">
        <v>0</v>
      </c>
      <c r="AE259" s="37">
        <v>100</v>
      </c>
      <c r="AF259" s="46">
        <v>0</v>
      </c>
    </row>
    <row r="260" spans="1:32" s="3" customFormat="1" ht="18.75" customHeight="1">
      <c r="A260" s="137">
        <v>258</v>
      </c>
      <c r="B260" s="138">
        <v>273</v>
      </c>
      <c r="C260" s="139" t="s">
        <v>1029</v>
      </c>
      <c r="D260" s="140" t="s">
        <v>3056</v>
      </c>
      <c r="E260" s="141" t="s">
        <v>3052</v>
      </c>
      <c r="F260" s="142">
        <v>249</v>
      </c>
      <c r="G260" s="143">
        <v>134744886</v>
      </c>
      <c r="H260" s="144">
        <v>202</v>
      </c>
      <c r="I260" s="145">
        <v>192</v>
      </c>
      <c r="J260" s="212">
        <v>196216524</v>
      </c>
      <c r="K260" s="147">
        <v>95</v>
      </c>
      <c r="L260" s="148">
        <v>86</v>
      </c>
      <c r="M260" s="143">
        <v>82241289</v>
      </c>
      <c r="N260" s="144">
        <v>223</v>
      </c>
      <c r="O260" s="145">
        <v>214</v>
      </c>
      <c r="P260" s="146">
        <v>79407498</v>
      </c>
      <c r="Q260" s="147">
        <v>287</v>
      </c>
      <c r="R260" s="148">
        <v>277</v>
      </c>
      <c r="S260" s="143">
        <v>115602999</v>
      </c>
      <c r="T260" s="144">
        <v>59</v>
      </c>
      <c r="U260" s="145">
        <v>54</v>
      </c>
      <c r="V260" s="212">
        <v>43552382</v>
      </c>
      <c r="W260" s="147">
        <v>84</v>
      </c>
      <c r="X260" s="148">
        <v>82</v>
      </c>
      <c r="Y260" s="143">
        <v>83062</v>
      </c>
      <c r="Z260" s="144">
        <v>109</v>
      </c>
      <c r="AA260" s="145">
        <v>98</v>
      </c>
      <c r="AB260" s="146">
        <v>1314</v>
      </c>
      <c r="AC260" s="149">
        <v>311</v>
      </c>
      <c r="AD260" s="141">
        <v>0</v>
      </c>
      <c r="AE260" s="150">
        <v>42.5</v>
      </c>
      <c r="AF260" s="151">
        <v>57.5</v>
      </c>
    </row>
    <row r="261" spans="1:32" s="3" customFormat="1" ht="18.75" customHeight="1">
      <c r="A261" s="137">
        <v>259</v>
      </c>
      <c r="B261" s="138">
        <v>243</v>
      </c>
      <c r="C261" s="139" t="s">
        <v>217</v>
      </c>
      <c r="D261" s="140" t="s">
        <v>3056</v>
      </c>
      <c r="E261" s="141" t="s">
        <v>3052</v>
      </c>
      <c r="F261" s="142">
        <v>250</v>
      </c>
      <c r="G261" s="143">
        <v>134527270</v>
      </c>
      <c r="H261" s="144">
        <v>292</v>
      </c>
      <c r="I261" s="145">
        <v>282</v>
      </c>
      <c r="J261" s="212">
        <v>134527270</v>
      </c>
      <c r="K261" s="147">
        <v>213</v>
      </c>
      <c r="L261" s="148">
        <v>200</v>
      </c>
      <c r="M261" s="143">
        <v>39352300</v>
      </c>
      <c r="N261" s="144">
        <v>292</v>
      </c>
      <c r="O261" s="145">
        <v>280</v>
      </c>
      <c r="P261" s="146">
        <v>52387484</v>
      </c>
      <c r="Q261" s="147">
        <v>348</v>
      </c>
      <c r="R261" s="148">
        <v>336</v>
      </c>
      <c r="S261" s="143">
        <v>92290299</v>
      </c>
      <c r="T261" s="144">
        <v>175</v>
      </c>
      <c r="U261" s="145">
        <v>166</v>
      </c>
      <c r="V261" s="212">
        <v>11558077</v>
      </c>
      <c r="W261" s="147">
        <v>160</v>
      </c>
      <c r="X261" s="148">
        <v>157</v>
      </c>
      <c r="Y261" s="143">
        <v>50425</v>
      </c>
      <c r="Z261" s="144">
        <v>284</v>
      </c>
      <c r="AA261" s="145">
        <v>271</v>
      </c>
      <c r="AB261" s="146">
        <v>498</v>
      </c>
      <c r="AC261" s="149">
        <v>342</v>
      </c>
      <c r="AD261" s="141">
        <v>0</v>
      </c>
      <c r="AE261" s="150">
        <v>0</v>
      </c>
      <c r="AF261" s="151">
        <v>100</v>
      </c>
    </row>
    <row r="262" spans="1:32" s="3" customFormat="1" ht="18.75" customHeight="1">
      <c r="A262" s="48">
        <v>260</v>
      </c>
      <c r="B262" s="49" t="s">
        <v>3052</v>
      </c>
      <c r="C262" s="50" t="s">
        <v>732</v>
      </c>
      <c r="D262" s="51" t="s">
        <v>1049</v>
      </c>
      <c r="E262" s="52" t="s">
        <v>3052</v>
      </c>
      <c r="F262" s="53">
        <v>251</v>
      </c>
      <c r="G262" s="54">
        <v>134504238</v>
      </c>
      <c r="H262" s="55">
        <v>272</v>
      </c>
      <c r="I262" s="56">
        <v>262</v>
      </c>
      <c r="J262" s="95">
        <v>141771287</v>
      </c>
      <c r="K262" s="58">
        <v>304</v>
      </c>
      <c r="L262" s="59">
        <v>291</v>
      </c>
      <c r="M262" s="54">
        <v>24085446</v>
      </c>
      <c r="N262" s="55">
        <v>42</v>
      </c>
      <c r="O262" s="56">
        <v>34</v>
      </c>
      <c r="P262" s="57">
        <v>381507937</v>
      </c>
      <c r="Q262" s="58">
        <v>66</v>
      </c>
      <c r="R262" s="59">
        <v>57</v>
      </c>
      <c r="S262" s="54">
        <v>496885941</v>
      </c>
      <c r="T262" s="55">
        <v>465</v>
      </c>
      <c r="U262" s="56">
        <v>454</v>
      </c>
      <c r="V262" s="95">
        <v>-13927138</v>
      </c>
      <c r="W262" s="58">
        <v>272</v>
      </c>
      <c r="X262" s="59">
        <v>269</v>
      </c>
      <c r="Y262" s="54">
        <v>20817</v>
      </c>
      <c r="Z262" s="55">
        <v>85</v>
      </c>
      <c r="AA262" s="56">
        <v>75</v>
      </c>
      <c r="AB262" s="57">
        <v>1585</v>
      </c>
      <c r="AC262" s="109">
        <v>321</v>
      </c>
      <c r="AD262" s="52">
        <v>0</v>
      </c>
      <c r="AE262" s="60">
        <v>100</v>
      </c>
      <c r="AF262" s="61">
        <v>0</v>
      </c>
    </row>
    <row r="263" spans="1:32" s="3" customFormat="1" ht="18.75" customHeight="1">
      <c r="A263" s="167">
        <v>261</v>
      </c>
      <c r="B263" s="168">
        <v>215</v>
      </c>
      <c r="C263" s="169" t="s">
        <v>2623</v>
      </c>
      <c r="D263" s="170" t="s">
        <v>3056</v>
      </c>
      <c r="E263" s="171" t="s">
        <v>3052</v>
      </c>
      <c r="F263" s="172">
        <v>252</v>
      </c>
      <c r="G263" s="173">
        <v>134352447</v>
      </c>
      <c r="H263" s="174">
        <v>291</v>
      </c>
      <c r="I263" s="175">
        <v>281</v>
      </c>
      <c r="J263" s="214">
        <v>134616253</v>
      </c>
      <c r="K263" s="177">
        <v>196</v>
      </c>
      <c r="L263" s="178">
        <v>183</v>
      </c>
      <c r="M263" s="173">
        <v>43060377</v>
      </c>
      <c r="N263" s="174">
        <v>199</v>
      </c>
      <c r="O263" s="175">
        <v>190</v>
      </c>
      <c r="P263" s="176">
        <v>90080584</v>
      </c>
      <c r="Q263" s="177">
        <v>219</v>
      </c>
      <c r="R263" s="178">
        <v>209</v>
      </c>
      <c r="S263" s="173">
        <v>164365268</v>
      </c>
      <c r="T263" s="174">
        <v>432</v>
      </c>
      <c r="U263" s="175">
        <v>421</v>
      </c>
      <c r="V263" s="214">
        <v>-2821834</v>
      </c>
      <c r="W263" s="177">
        <v>168</v>
      </c>
      <c r="X263" s="178">
        <v>165</v>
      </c>
      <c r="Y263" s="173">
        <v>48060</v>
      </c>
      <c r="Z263" s="174">
        <v>215</v>
      </c>
      <c r="AA263" s="175">
        <v>203</v>
      </c>
      <c r="AB263" s="176">
        <v>707</v>
      </c>
      <c r="AC263" s="179">
        <v>362</v>
      </c>
      <c r="AD263" s="171">
        <v>0</v>
      </c>
      <c r="AE263" s="180">
        <v>100</v>
      </c>
      <c r="AF263" s="181">
        <v>0</v>
      </c>
    </row>
    <row r="264" spans="1:32" s="3" customFormat="1" ht="18.75" customHeight="1">
      <c r="A264" s="137">
        <v>262</v>
      </c>
      <c r="B264" s="138">
        <v>232</v>
      </c>
      <c r="C264" s="139" t="s">
        <v>2622</v>
      </c>
      <c r="D264" s="140" t="s">
        <v>3056</v>
      </c>
      <c r="E264" s="141" t="s">
        <v>3052</v>
      </c>
      <c r="F264" s="142">
        <v>253</v>
      </c>
      <c r="G264" s="143">
        <v>134082711</v>
      </c>
      <c r="H264" s="144">
        <v>293</v>
      </c>
      <c r="I264" s="145">
        <v>283</v>
      </c>
      <c r="J264" s="212">
        <v>134409069</v>
      </c>
      <c r="K264" s="147">
        <v>244</v>
      </c>
      <c r="L264" s="148">
        <v>231</v>
      </c>
      <c r="M264" s="143">
        <v>32849791</v>
      </c>
      <c r="N264" s="144">
        <v>200</v>
      </c>
      <c r="O264" s="145">
        <v>191</v>
      </c>
      <c r="P264" s="146">
        <v>89727396</v>
      </c>
      <c r="Q264" s="147">
        <v>148</v>
      </c>
      <c r="R264" s="148">
        <v>139</v>
      </c>
      <c r="S264" s="143">
        <v>242408276</v>
      </c>
      <c r="T264" s="144">
        <v>96</v>
      </c>
      <c r="U264" s="145">
        <v>89</v>
      </c>
      <c r="V264" s="212">
        <v>23448413</v>
      </c>
      <c r="W264" s="147">
        <v>152</v>
      </c>
      <c r="X264" s="148">
        <v>149</v>
      </c>
      <c r="Y264" s="143">
        <v>52019</v>
      </c>
      <c r="Z264" s="144">
        <v>106</v>
      </c>
      <c r="AA264" s="145">
        <v>96</v>
      </c>
      <c r="AB264" s="146">
        <v>1334</v>
      </c>
      <c r="AC264" s="149">
        <v>384</v>
      </c>
      <c r="AD264" s="141">
        <v>0</v>
      </c>
      <c r="AE264" s="150">
        <v>20</v>
      </c>
      <c r="AF264" s="151">
        <v>80</v>
      </c>
    </row>
    <row r="265" spans="1:32" s="3" customFormat="1" ht="18.75" customHeight="1">
      <c r="A265" s="32">
        <v>263</v>
      </c>
      <c r="B265" s="33">
        <v>309</v>
      </c>
      <c r="C265" s="34" t="s">
        <v>2150</v>
      </c>
      <c r="D265" s="35" t="s">
        <v>3103</v>
      </c>
      <c r="E265" s="45" t="s">
        <v>3052</v>
      </c>
      <c r="F265" s="47">
        <v>254</v>
      </c>
      <c r="G265" s="38">
        <v>133990264</v>
      </c>
      <c r="H265" s="39">
        <v>278</v>
      </c>
      <c r="I265" s="40">
        <v>268</v>
      </c>
      <c r="J265" s="94">
        <v>140140387</v>
      </c>
      <c r="K265" s="42">
        <v>264</v>
      </c>
      <c r="L265" s="43">
        <v>251</v>
      </c>
      <c r="M265" s="38">
        <v>29283347</v>
      </c>
      <c r="N265" s="39">
        <v>257</v>
      </c>
      <c r="O265" s="40">
        <v>248</v>
      </c>
      <c r="P265" s="41">
        <v>68637753</v>
      </c>
      <c r="Q265" s="42">
        <v>275</v>
      </c>
      <c r="R265" s="43">
        <v>265</v>
      </c>
      <c r="S265" s="38">
        <v>123265436</v>
      </c>
      <c r="T265" s="39">
        <v>190</v>
      </c>
      <c r="U265" s="40">
        <v>180</v>
      </c>
      <c r="V265" s="94">
        <v>9747332</v>
      </c>
      <c r="W265" s="42">
        <v>164</v>
      </c>
      <c r="X265" s="43">
        <v>161</v>
      </c>
      <c r="Y265" s="38">
        <v>49903</v>
      </c>
      <c r="Z265" s="39">
        <v>201</v>
      </c>
      <c r="AA265" s="40">
        <v>189</v>
      </c>
      <c r="AB265" s="41">
        <v>754</v>
      </c>
      <c r="AC265" s="108">
        <v>311</v>
      </c>
      <c r="AD265" s="45">
        <v>0</v>
      </c>
      <c r="AE265" s="37">
        <v>100</v>
      </c>
      <c r="AF265" s="46">
        <v>0</v>
      </c>
    </row>
    <row r="266" spans="1:32" s="3" customFormat="1" ht="18.75" customHeight="1">
      <c r="A266" s="137">
        <v>264</v>
      </c>
      <c r="B266" s="138">
        <v>306</v>
      </c>
      <c r="C266" s="139" t="s">
        <v>2639</v>
      </c>
      <c r="D266" s="140" t="s">
        <v>3056</v>
      </c>
      <c r="E266" s="141" t="s">
        <v>3052</v>
      </c>
      <c r="F266" s="142">
        <v>255</v>
      </c>
      <c r="G266" s="143">
        <v>133888661</v>
      </c>
      <c r="H266" s="144">
        <v>290</v>
      </c>
      <c r="I266" s="145">
        <v>280</v>
      </c>
      <c r="J266" s="212">
        <v>134659751</v>
      </c>
      <c r="K266" s="147" t="s">
        <v>3052</v>
      </c>
      <c r="L266" s="148" t="s">
        <v>3052</v>
      </c>
      <c r="M266" s="186" t="s">
        <v>3052</v>
      </c>
      <c r="N266" s="144" t="s">
        <v>3052</v>
      </c>
      <c r="O266" s="145" t="s">
        <v>3052</v>
      </c>
      <c r="P266" s="187" t="s">
        <v>3052</v>
      </c>
      <c r="Q266" s="147">
        <v>466</v>
      </c>
      <c r="R266" s="148">
        <v>451</v>
      </c>
      <c r="S266" s="143">
        <v>43338247</v>
      </c>
      <c r="T266" s="144" t="s">
        <v>3052</v>
      </c>
      <c r="U266" s="145" t="s">
        <v>3052</v>
      </c>
      <c r="V266" s="187" t="s">
        <v>3052</v>
      </c>
      <c r="W266" s="147">
        <v>435</v>
      </c>
      <c r="X266" s="148">
        <v>429</v>
      </c>
      <c r="Y266" s="143">
        <v>539</v>
      </c>
      <c r="Z266" s="144">
        <v>402</v>
      </c>
      <c r="AA266" s="145">
        <v>388</v>
      </c>
      <c r="AB266" s="146">
        <v>246</v>
      </c>
      <c r="AC266" s="149">
        <v>369</v>
      </c>
      <c r="AD266" s="141">
        <v>0</v>
      </c>
      <c r="AE266" s="150">
        <v>0</v>
      </c>
      <c r="AF266" s="151">
        <v>100</v>
      </c>
    </row>
    <row r="267" spans="1:32" s="3" customFormat="1" ht="18.75" customHeight="1">
      <c r="A267" s="48">
        <v>265</v>
      </c>
      <c r="B267" s="49">
        <v>340</v>
      </c>
      <c r="C267" s="50" t="s">
        <v>2270</v>
      </c>
      <c r="D267" s="51" t="s">
        <v>87</v>
      </c>
      <c r="E267" s="52" t="s">
        <v>3052</v>
      </c>
      <c r="F267" s="53">
        <v>256</v>
      </c>
      <c r="G267" s="54">
        <v>133157320</v>
      </c>
      <c r="H267" s="55">
        <v>298</v>
      </c>
      <c r="I267" s="56">
        <v>288</v>
      </c>
      <c r="J267" s="95">
        <v>133157320</v>
      </c>
      <c r="K267" s="58">
        <v>137</v>
      </c>
      <c r="L267" s="59">
        <v>125</v>
      </c>
      <c r="M267" s="54">
        <v>59887200</v>
      </c>
      <c r="N267" s="55">
        <v>194</v>
      </c>
      <c r="O267" s="56">
        <v>185</v>
      </c>
      <c r="P267" s="57">
        <v>91276342</v>
      </c>
      <c r="Q267" s="58">
        <v>310</v>
      </c>
      <c r="R267" s="59">
        <v>298</v>
      </c>
      <c r="S267" s="54">
        <v>104214515</v>
      </c>
      <c r="T267" s="55">
        <v>52</v>
      </c>
      <c r="U267" s="56">
        <v>47</v>
      </c>
      <c r="V267" s="95">
        <v>49009340</v>
      </c>
      <c r="W267" s="58">
        <v>369</v>
      </c>
      <c r="X267" s="59">
        <v>366</v>
      </c>
      <c r="Y267" s="54">
        <v>7953</v>
      </c>
      <c r="Z267" s="55">
        <v>413</v>
      </c>
      <c r="AA267" s="56">
        <v>399</v>
      </c>
      <c r="AB267" s="57">
        <v>218</v>
      </c>
      <c r="AC267" s="109">
        <v>369</v>
      </c>
      <c r="AD267" s="52">
        <v>0</v>
      </c>
      <c r="AE267" s="60">
        <v>100</v>
      </c>
      <c r="AF267" s="61">
        <v>0</v>
      </c>
    </row>
    <row r="268" spans="1:32" s="3" customFormat="1" ht="18.75" customHeight="1">
      <c r="A268" s="167">
        <v>266</v>
      </c>
      <c r="B268" s="168">
        <v>209</v>
      </c>
      <c r="C268" s="169" t="s">
        <v>2679</v>
      </c>
      <c r="D268" s="170" t="s">
        <v>3056</v>
      </c>
      <c r="E268" s="182" t="s">
        <v>3052</v>
      </c>
      <c r="F268" s="180">
        <v>257</v>
      </c>
      <c r="G268" s="173">
        <v>132115775</v>
      </c>
      <c r="H268" s="174">
        <v>274</v>
      </c>
      <c r="I268" s="175">
        <v>264</v>
      </c>
      <c r="J268" s="214">
        <v>141584935</v>
      </c>
      <c r="K268" s="177">
        <v>411</v>
      </c>
      <c r="L268" s="178">
        <v>398</v>
      </c>
      <c r="M268" s="173">
        <v>12177752</v>
      </c>
      <c r="N268" s="174">
        <v>426</v>
      </c>
      <c r="O268" s="175">
        <v>411</v>
      </c>
      <c r="P268" s="176">
        <v>20561156</v>
      </c>
      <c r="Q268" s="177">
        <v>323</v>
      </c>
      <c r="R268" s="178">
        <v>311</v>
      </c>
      <c r="S268" s="173">
        <v>99483090</v>
      </c>
      <c r="T268" s="174">
        <v>252</v>
      </c>
      <c r="U268" s="175">
        <v>241</v>
      </c>
      <c r="V268" s="214">
        <v>5094205</v>
      </c>
      <c r="W268" s="177">
        <v>280</v>
      </c>
      <c r="X268" s="178">
        <v>277</v>
      </c>
      <c r="Y268" s="173">
        <v>19196</v>
      </c>
      <c r="Z268" s="174">
        <v>467</v>
      </c>
      <c r="AA268" s="175">
        <v>453</v>
      </c>
      <c r="AB268" s="176">
        <v>114</v>
      </c>
      <c r="AC268" s="179">
        <v>371</v>
      </c>
      <c r="AD268" s="171">
        <v>0</v>
      </c>
      <c r="AE268" s="180">
        <v>25</v>
      </c>
      <c r="AF268" s="181">
        <v>75</v>
      </c>
    </row>
    <row r="269" spans="1:32" s="3" customFormat="1" ht="18.75" customHeight="1">
      <c r="A269" s="32">
        <v>267</v>
      </c>
      <c r="B269" s="33">
        <v>255</v>
      </c>
      <c r="C269" s="34" t="s">
        <v>1254</v>
      </c>
      <c r="D269" s="35" t="s">
        <v>1061</v>
      </c>
      <c r="E269" s="45" t="s">
        <v>3052</v>
      </c>
      <c r="F269" s="47">
        <v>258</v>
      </c>
      <c r="G269" s="38">
        <v>131459070</v>
      </c>
      <c r="H269" s="39">
        <v>287</v>
      </c>
      <c r="I269" s="40">
        <v>277</v>
      </c>
      <c r="J269" s="94">
        <v>135730260</v>
      </c>
      <c r="K269" s="42">
        <v>305</v>
      </c>
      <c r="L269" s="43">
        <v>292</v>
      </c>
      <c r="M269" s="38">
        <v>24073995</v>
      </c>
      <c r="N269" s="39">
        <v>169</v>
      </c>
      <c r="O269" s="40">
        <v>160</v>
      </c>
      <c r="P269" s="41">
        <v>112533114</v>
      </c>
      <c r="Q269" s="42">
        <v>110</v>
      </c>
      <c r="R269" s="43">
        <v>101</v>
      </c>
      <c r="S269" s="38">
        <v>320614516</v>
      </c>
      <c r="T269" s="39">
        <v>492</v>
      </c>
      <c r="U269" s="40">
        <v>479</v>
      </c>
      <c r="V269" s="94">
        <v>-50783339</v>
      </c>
      <c r="W269" s="42" t="s">
        <v>3052</v>
      </c>
      <c r="X269" s="43" t="s">
        <v>3052</v>
      </c>
      <c r="Y269" s="44" t="s">
        <v>3052</v>
      </c>
      <c r="Z269" s="39">
        <v>71</v>
      </c>
      <c r="AA269" s="40">
        <v>61</v>
      </c>
      <c r="AB269" s="41">
        <v>1705</v>
      </c>
      <c r="AC269" s="108">
        <v>321</v>
      </c>
      <c r="AD269" s="45">
        <v>0</v>
      </c>
      <c r="AE269" s="37">
        <v>100</v>
      </c>
      <c r="AF269" s="46">
        <v>0</v>
      </c>
    </row>
    <row r="270" spans="1:32" s="3" customFormat="1" ht="18.75" customHeight="1">
      <c r="A270" s="32">
        <v>268</v>
      </c>
      <c r="B270" s="33" t="s">
        <v>3052</v>
      </c>
      <c r="C270" s="34" t="s">
        <v>196</v>
      </c>
      <c r="D270" s="35" t="s">
        <v>88</v>
      </c>
      <c r="E270" s="45" t="s">
        <v>3052</v>
      </c>
      <c r="F270" s="47">
        <v>259</v>
      </c>
      <c r="G270" s="38">
        <v>130598022</v>
      </c>
      <c r="H270" s="39">
        <v>294</v>
      </c>
      <c r="I270" s="40">
        <v>284</v>
      </c>
      <c r="J270" s="94">
        <v>134174226</v>
      </c>
      <c r="K270" s="42" t="s">
        <v>3052</v>
      </c>
      <c r="L270" s="43" t="s">
        <v>3052</v>
      </c>
      <c r="M270" s="44" t="s">
        <v>3052</v>
      </c>
      <c r="N270" s="39">
        <v>447</v>
      </c>
      <c r="O270" s="40">
        <v>432</v>
      </c>
      <c r="P270" s="41">
        <v>15574904</v>
      </c>
      <c r="Q270" s="42">
        <v>415</v>
      </c>
      <c r="R270" s="43">
        <v>400</v>
      </c>
      <c r="S270" s="38">
        <v>63453665</v>
      </c>
      <c r="T270" s="39" t="s">
        <v>3052</v>
      </c>
      <c r="U270" s="40" t="s">
        <v>3052</v>
      </c>
      <c r="V270" s="62" t="s">
        <v>3052</v>
      </c>
      <c r="W270" s="42">
        <v>273</v>
      </c>
      <c r="X270" s="43">
        <v>270</v>
      </c>
      <c r="Y270" s="38">
        <v>20506</v>
      </c>
      <c r="Z270" s="39">
        <v>406</v>
      </c>
      <c r="AA270" s="40">
        <v>392</v>
      </c>
      <c r="AB270" s="41">
        <v>226</v>
      </c>
      <c r="AC270" s="108">
        <v>311</v>
      </c>
      <c r="AD270" s="45">
        <v>0</v>
      </c>
      <c r="AE270" s="37">
        <v>100</v>
      </c>
      <c r="AF270" s="46">
        <v>0</v>
      </c>
    </row>
    <row r="271" spans="1:32" s="3" customFormat="1" ht="18.75" customHeight="1">
      <c r="A271" s="137">
        <v>269</v>
      </c>
      <c r="B271" s="138">
        <v>253</v>
      </c>
      <c r="C271" s="139" t="s">
        <v>2644</v>
      </c>
      <c r="D271" s="140" t="s">
        <v>3056</v>
      </c>
      <c r="E271" s="185" t="s">
        <v>3052</v>
      </c>
      <c r="F271" s="150">
        <v>260</v>
      </c>
      <c r="G271" s="143">
        <v>130267451</v>
      </c>
      <c r="H271" s="144">
        <v>305</v>
      </c>
      <c r="I271" s="145">
        <v>294</v>
      </c>
      <c r="J271" s="212">
        <v>130267451</v>
      </c>
      <c r="K271" s="147">
        <v>322</v>
      </c>
      <c r="L271" s="148">
        <v>309</v>
      </c>
      <c r="M271" s="143">
        <v>22150964</v>
      </c>
      <c r="N271" s="144">
        <v>308</v>
      </c>
      <c r="O271" s="145">
        <v>296</v>
      </c>
      <c r="P271" s="146">
        <v>48790641</v>
      </c>
      <c r="Q271" s="147">
        <v>379</v>
      </c>
      <c r="R271" s="148">
        <v>365</v>
      </c>
      <c r="S271" s="143">
        <v>78583762</v>
      </c>
      <c r="T271" s="144">
        <v>276</v>
      </c>
      <c r="U271" s="145">
        <v>265</v>
      </c>
      <c r="V271" s="212">
        <v>3636960</v>
      </c>
      <c r="W271" s="147">
        <v>128</v>
      </c>
      <c r="X271" s="148">
        <v>125</v>
      </c>
      <c r="Y271" s="143">
        <v>60741</v>
      </c>
      <c r="Z271" s="144">
        <v>323</v>
      </c>
      <c r="AA271" s="145">
        <v>310</v>
      </c>
      <c r="AB271" s="146">
        <v>389</v>
      </c>
      <c r="AC271" s="149">
        <v>371</v>
      </c>
      <c r="AD271" s="141">
        <v>0</v>
      </c>
      <c r="AE271" s="150">
        <v>49</v>
      </c>
      <c r="AF271" s="151">
        <v>51</v>
      </c>
    </row>
    <row r="272" spans="1:32" s="3" customFormat="1" ht="18.75" customHeight="1">
      <c r="A272" s="48">
        <v>270</v>
      </c>
      <c r="B272" s="49">
        <v>208</v>
      </c>
      <c r="C272" s="50" t="s">
        <v>198</v>
      </c>
      <c r="D272" s="51" t="s">
        <v>3051</v>
      </c>
      <c r="E272" s="52" t="s">
        <v>3052</v>
      </c>
      <c r="F272" s="53">
        <v>261</v>
      </c>
      <c r="G272" s="54">
        <v>129475278</v>
      </c>
      <c r="H272" s="55">
        <v>299</v>
      </c>
      <c r="I272" s="56">
        <v>289</v>
      </c>
      <c r="J272" s="95">
        <v>132489329</v>
      </c>
      <c r="K272" s="58">
        <v>318</v>
      </c>
      <c r="L272" s="59">
        <v>305</v>
      </c>
      <c r="M272" s="54">
        <v>22724477</v>
      </c>
      <c r="N272" s="55">
        <v>369</v>
      </c>
      <c r="O272" s="56">
        <v>354</v>
      </c>
      <c r="P272" s="57">
        <v>33202945</v>
      </c>
      <c r="Q272" s="58">
        <v>408</v>
      </c>
      <c r="R272" s="59">
        <v>394</v>
      </c>
      <c r="S272" s="54">
        <v>65616513</v>
      </c>
      <c r="T272" s="55">
        <v>233</v>
      </c>
      <c r="U272" s="56">
        <v>222</v>
      </c>
      <c r="V272" s="95">
        <v>5983874</v>
      </c>
      <c r="W272" s="58">
        <v>390</v>
      </c>
      <c r="X272" s="59">
        <v>386</v>
      </c>
      <c r="Y272" s="54">
        <v>4440</v>
      </c>
      <c r="Z272" s="55">
        <v>255</v>
      </c>
      <c r="AA272" s="56">
        <v>243</v>
      </c>
      <c r="AB272" s="57">
        <v>580</v>
      </c>
      <c r="AC272" s="109">
        <v>352</v>
      </c>
      <c r="AD272" s="52">
        <v>0</v>
      </c>
      <c r="AE272" s="60">
        <v>100</v>
      </c>
      <c r="AF272" s="61">
        <v>0</v>
      </c>
    </row>
    <row r="273" spans="1:32" s="3" customFormat="1" ht="18.75" customHeight="1">
      <c r="A273" s="18">
        <v>271</v>
      </c>
      <c r="B273" s="19">
        <v>297</v>
      </c>
      <c r="C273" s="20" t="s">
        <v>2633</v>
      </c>
      <c r="D273" s="21" t="s">
        <v>88</v>
      </c>
      <c r="E273" s="22" t="s">
        <v>3052</v>
      </c>
      <c r="F273" s="23">
        <v>262</v>
      </c>
      <c r="G273" s="24">
        <v>129281373</v>
      </c>
      <c r="H273" s="25">
        <v>262</v>
      </c>
      <c r="I273" s="26">
        <v>252</v>
      </c>
      <c r="J273" s="93">
        <v>149010490</v>
      </c>
      <c r="K273" s="28">
        <v>407</v>
      </c>
      <c r="L273" s="29">
        <v>394</v>
      </c>
      <c r="M273" s="24">
        <v>12619345</v>
      </c>
      <c r="N273" s="25">
        <v>309</v>
      </c>
      <c r="O273" s="26">
        <v>297</v>
      </c>
      <c r="P273" s="27">
        <v>48727373</v>
      </c>
      <c r="Q273" s="28">
        <v>234</v>
      </c>
      <c r="R273" s="29">
        <v>224</v>
      </c>
      <c r="S273" s="24">
        <v>152172347</v>
      </c>
      <c r="T273" s="25">
        <v>350</v>
      </c>
      <c r="U273" s="26">
        <v>339</v>
      </c>
      <c r="V273" s="93">
        <v>1294909</v>
      </c>
      <c r="W273" s="28">
        <v>110</v>
      </c>
      <c r="X273" s="29">
        <v>108</v>
      </c>
      <c r="Y273" s="24">
        <v>66685</v>
      </c>
      <c r="Z273" s="25">
        <v>452</v>
      </c>
      <c r="AA273" s="26">
        <v>438</v>
      </c>
      <c r="AB273" s="27">
        <v>139</v>
      </c>
      <c r="AC273" s="107">
        <v>311</v>
      </c>
      <c r="AD273" s="22">
        <v>0</v>
      </c>
      <c r="AE273" s="30">
        <v>100</v>
      </c>
      <c r="AF273" s="31">
        <v>0</v>
      </c>
    </row>
    <row r="274" spans="1:32" s="3" customFormat="1" ht="18.75" customHeight="1">
      <c r="A274" s="32">
        <v>272</v>
      </c>
      <c r="B274" s="33">
        <v>386</v>
      </c>
      <c r="C274" s="34" t="s">
        <v>2771</v>
      </c>
      <c r="D274" s="35" t="s">
        <v>2650</v>
      </c>
      <c r="E274" s="45" t="s">
        <v>3052</v>
      </c>
      <c r="F274" s="47">
        <v>263</v>
      </c>
      <c r="G274" s="38">
        <v>129181955</v>
      </c>
      <c r="H274" s="39">
        <v>307</v>
      </c>
      <c r="I274" s="40">
        <v>296</v>
      </c>
      <c r="J274" s="94">
        <v>129181955</v>
      </c>
      <c r="K274" s="42">
        <v>484</v>
      </c>
      <c r="L274" s="43">
        <v>470</v>
      </c>
      <c r="M274" s="38">
        <v>1897585</v>
      </c>
      <c r="N274" s="39">
        <v>480</v>
      </c>
      <c r="O274" s="40">
        <v>465</v>
      </c>
      <c r="P274" s="41">
        <v>6420071</v>
      </c>
      <c r="Q274" s="42">
        <v>452</v>
      </c>
      <c r="R274" s="43">
        <v>437</v>
      </c>
      <c r="S274" s="38">
        <v>48694140</v>
      </c>
      <c r="T274" s="39">
        <v>411</v>
      </c>
      <c r="U274" s="40">
        <v>400</v>
      </c>
      <c r="V274" s="94">
        <v>-489738</v>
      </c>
      <c r="W274" s="42">
        <v>330</v>
      </c>
      <c r="X274" s="43">
        <v>327</v>
      </c>
      <c r="Y274" s="38">
        <v>12336</v>
      </c>
      <c r="Z274" s="39">
        <v>428</v>
      </c>
      <c r="AA274" s="40">
        <v>414</v>
      </c>
      <c r="AB274" s="41">
        <v>185</v>
      </c>
      <c r="AC274" s="108">
        <v>312</v>
      </c>
      <c r="AD274" s="45">
        <v>0</v>
      </c>
      <c r="AE274" s="37">
        <v>100</v>
      </c>
      <c r="AF274" s="46">
        <v>0</v>
      </c>
    </row>
    <row r="275" spans="1:32" s="3" customFormat="1" ht="18.75" customHeight="1">
      <c r="A275" s="32">
        <v>273</v>
      </c>
      <c r="B275" s="33">
        <v>265</v>
      </c>
      <c r="C275" s="34" t="s">
        <v>2642</v>
      </c>
      <c r="D275" s="35" t="s">
        <v>404</v>
      </c>
      <c r="E275" s="45" t="s">
        <v>3052</v>
      </c>
      <c r="F275" s="47">
        <v>264</v>
      </c>
      <c r="G275" s="38">
        <v>129038997</v>
      </c>
      <c r="H275" s="39">
        <v>309</v>
      </c>
      <c r="I275" s="40">
        <v>298</v>
      </c>
      <c r="J275" s="94">
        <v>129038997</v>
      </c>
      <c r="K275" s="42">
        <v>121</v>
      </c>
      <c r="L275" s="43">
        <v>111</v>
      </c>
      <c r="M275" s="38">
        <v>67875480</v>
      </c>
      <c r="N275" s="39">
        <v>99</v>
      </c>
      <c r="O275" s="40">
        <v>90</v>
      </c>
      <c r="P275" s="41">
        <v>187832853</v>
      </c>
      <c r="Q275" s="42">
        <v>176</v>
      </c>
      <c r="R275" s="43">
        <v>167</v>
      </c>
      <c r="S275" s="38">
        <v>202300187</v>
      </c>
      <c r="T275" s="39">
        <v>48</v>
      </c>
      <c r="U275" s="40">
        <v>44</v>
      </c>
      <c r="V275" s="94">
        <v>52487749</v>
      </c>
      <c r="W275" s="42" t="s">
        <v>3052</v>
      </c>
      <c r="X275" s="43" t="s">
        <v>3052</v>
      </c>
      <c r="Y275" s="44" t="s">
        <v>3052</v>
      </c>
      <c r="Z275" s="39">
        <v>408</v>
      </c>
      <c r="AA275" s="40">
        <v>394</v>
      </c>
      <c r="AB275" s="41">
        <v>224</v>
      </c>
      <c r="AC275" s="108">
        <v>369</v>
      </c>
      <c r="AD275" s="45">
        <v>0</v>
      </c>
      <c r="AE275" s="37">
        <v>100</v>
      </c>
      <c r="AF275" s="46">
        <v>0</v>
      </c>
    </row>
    <row r="276" spans="1:32" s="3" customFormat="1" ht="18.75" customHeight="1">
      <c r="A276" s="32">
        <v>274</v>
      </c>
      <c r="B276" s="33">
        <v>259</v>
      </c>
      <c r="C276" s="34" t="s">
        <v>314</v>
      </c>
      <c r="D276" s="35" t="s">
        <v>907</v>
      </c>
      <c r="E276" s="45" t="s">
        <v>3052</v>
      </c>
      <c r="F276" s="47">
        <v>265</v>
      </c>
      <c r="G276" s="38">
        <v>127492979</v>
      </c>
      <c r="H276" s="39">
        <v>252</v>
      </c>
      <c r="I276" s="40">
        <v>242</v>
      </c>
      <c r="J276" s="94">
        <v>154405457</v>
      </c>
      <c r="K276" s="42">
        <v>363</v>
      </c>
      <c r="L276" s="43">
        <v>350</v>
      </c>
      <c r="M276" s="38">
        <v>17430626</v>
      </c>
      <c r="N276" s="39">
        <v>110</v>
      </c>
      <c r="O276" s="40">
        <v>101</v>
      </c>
      <c r="P276" s="41">
        <v>167624928</v>
      </c>
      <c r="Q276" s="42">
        <v>146</v>
      </c>
      <c r="R276" s="43">
        <v>137</v>
      </c>
      <c r="S276" s="38">
        <v>245711490</v>
      </c>
      <c r="T276" s="39">
        <v>193</v>
      </c>
      <c r="U276" s="40">
        <v>182</v>
      </c>
      <c r="V276" s="94">
        <v>9214184</v>
      </c>
      <c r="W276" s="42">
        <v>320</v>
      </c>
      <c r="X276" s="43">
        <v>317</v>
      </c>
      <c r="Y276" s="38">
        <v>13616</v>
      </c>
      <c r="Z276" s="39">
        <v>351</v>
      </c>
      <c r="AA276" s="40">
        <v>337</v>
      </c>
      <c r="AB276" s="41">
        <v>325</v>
      </c>
      <c r="AC276" s="108">
        <v>351</v>
      </c>
      <c r="AD276" s="45">
        <v>0</v>
      </c>
      <c r="AE276" s="37">
        <v>100</v>
      </c>
      <c r="AF276" s="46">
        <v>0</v>
      </c>
    </row>
    <row r="277" spans="1:32" s="3" customFormat="1" ht="18.75" customHeight="1">
      <c r="A277" s="48">
        <v>275</v>
      </c>
      <c r="B277" s="49">
        <v>338</v>
      </c>
      <c r="C277" s="50" t="s">
        <v>3207</v>
      </c>
      <c r="D277" s="51" t="s">
        <v>89</v>
      </c>
      <c r="E277" s="52" t="s">
        <v>3052</v>
      </c>
      <c r="F277" s="53">
        <v>266</v>
      </c>
      <c r="G277" s="54">
        <v>127282625</v>
      </c>
      <c r="H277" s="55">
        <v>306</v>
      </c>
      <c r="I277" s="56">
        <v>295</v>
      </c>
      <c r="J277" s="95">
        <v>129889551</v>
      </c>
      <c r="K277" s="58">
        <v>94</v>
      </c>
      <c r="L277" s="59">
        <v>85</v>
      </c>
      <c r="M277" s="54">
        <v>82875042</v>
      </c>
      <c r="N277" s="55">
        <v>93</v>
      </c>
      <c r="O277" s="56">
        <v>84</v>
      </c>
      <c r="P277" s="57">
        <v>196762703</v>
      </c>
      <c r="Q277" s="58">
        <v>156</v>
      </c>
      <c r="R277" s="59">
        <v>147</v>
      </c>
      <c r="S277" s="54">
        <v>224470187</v>
      </c>
      <c r="T277" s="55">
        <v>43</v>
      </c>
      <c r="U277" s="56">
        <v>41</v>
      </c>
      <c r="V277" s="95">
        <v>59791875</v>
      </c>
      <c r="W277" s="58">
        <v>310</v>
      </c>
      <c r="X277" s="59">
        <v>307</v>
      </c>
      <c r="Y277" s="54">
        <v>14677</v>
      </c>
      <c r="Z277" s="55">
        <v>296</v>
      </c>
      <c r="AA277" s="56">
        <v>283</v>
      </c>
      <c r="AB277" s="57">
        <v>453</v>
      </c>
      <c r="AC277" s="109">
        <v>369</v>
      </c>
      <c r="AD277" s="52">
        <v>3.26</v>
      </c>
      <c r="AE277" s="60">
        <v>96.74</v>
      </c>
      <c r="AF277" s="61">
        <v>0</v>
      </c>
    </row>
    <row r="278" spans="1:32" s="3" customFormat="1" ht="18.75" customHeight="1">
      <c r="A278" s="167">
        <v>276</v>
      </c>
      <c r="B278" s="168">
        <v>358</v>
      </c>
      <c r="C278" s="169" t="s">
        <v>1722</v>
      </c>
      <c r="D278" s="170" t="s">
        <v>3056</v>
      </c>
      <c r="E278" s="171" t="s">
        <v>3052</v>
      </c>
      <c r="F278" s="172">
        <v>267</v>
      </c>
      <c r="G278" s="173">
        <v>127048550</v>
      </c>
      <c r="H278" s="174">
        <v>261</v>
      </c>
      <c r="I278" s="175">
        <v>251</v>
      </c>
      <c r="J278" s="214">
        <v>149158717</v>
      </c>
      <c r="K278" s="177">
        <v>465</v>
      </c>
      <c r="L278" s="178">
        <v>451</v>
      </c>
      <c r="M278" s="173">
        <v>5184330</v>
      </c>
      <c r="N278" s="174">
        <v>443</v>
      </c>
      <c r="O278" s="175">
        <v>428</v>
      </c>
      <c r="P278" s="176">
        <v>16751047</v>
      </c>
      <c r="Q278" s="177">
        <v>361</v>
      </c>
      <c r="R278" s="178">
        <v>347</v>
      </c>
      <c r="S278" s="173">
        <v>84188771</v>
      </c>
      <c r="T278" s="174">
        <v>387</v>
      </c>
      <c r="U278" s="175">
        <v>376</v>
      </c>
      <c r="V278" s="214">
        <v>563007</v>
      </c>
      <c r="W278" s="177">
        <v>75</v>
      </c>
      <c r="X278" s="178">
        <v>73</v>
      </c>
      <c r="Y278" s="173">
        <v>91519</v>
      </c>
      <c r="Z278" s="174">
        <v>266</v>
      </c>
      <c r="AA278" s="175">
        <v>254</v>
      </c>
      <c r="AB278" s="176">
        <v>540</v>
      </c>
      <c r="AC278" s="179">
        <v>390</v>
      </c>
      <c r="AD278" s="171">
        <v>0</v>
      </c>
      <c r="AE278" s="180">
        <v>100</v>
      </c>
      <c r="AF278" s="181">
        <v>0</v>
      </c>
    </row>
    <row r="279" spans="1:32" s="3" customFormat="1" ht="18.75" customHeight="1">
      <c r="A279" s="137">
        <v>277</v>
      </c>
      <c r="B279" s="138">
        <v>275</v>
      </c>
      <c r="C279" s="139" t="s">
        <v>2148</v>
      </c>
      <c r="D279" s="140" t="s">
        <v>3056</v>
      </c>
      <c r="E279" s="141" t="s">
        <v>3052</v>
      </c>
      <c r="F279" s="142">
        <v>268</v>
      </c>
      <c r="G279" s="143">
        <v>127014449</v>
      </c>
      <c r="H279" s="144">
        <v>310</v>
      </c>
      <c r="I279" s="145">
        <v>299</v>
      </c>
      <c r="J279" s="212">
        <v>128815068</v>
      </c>
      <c r="K279" s="147">
        <v>290</v>
      </c>
      <c r="L279" s="148">
        <v>277</v>
      </c>
      <c r="M279" s="143">
        <v>25788950</v>
      </c>
      <c r="N279" s="144">
        <v>367</v>
      </c>
      <c r="O279" s="145">
        <v>352</v>
      </c>
      <c r="P279" s="146">
        <v>33960169</v>
      </c>
      <c r="Q279" s="147">
        <v>346</v>
      </c>
      <c r="R279" s="148">
        <v>334</v>
      </c>
      <c r="S279" s="143">
        <v>92955929</v>
      </c>
      <c r="T279" s="144">
        <v>199</v>
      </c>
      <c r="U279" s="145">
        <v>188</v>
      </c>
      <c r="V279" s="212">
        <v>8623353</v>
      </c>
      <c r="W279" s="147">
        <v>98</v>
      </c>
      <c r="X279" s="148">
        <v>96</v>
      </c>
      <c r="Y279" s="143">
        <v>71781</v>
      </c>
      <c r="Z279" s="144">
        <v>282</v>
      </c>
      <c r="AA279" s="145">
        <v>269</v>
      </c>
      <c r="AB279" s="146">
        <v>500</v>
      </c>
      <c r="AC279" s="149">
        <v>384</v>
      </c>
      <c r="AD279" s="141">
        <v>0</v>
      </c>
      <c r="AE279" s="150">
        <v>15</v>
      </c>
      <c r="AF279" s="151">
        <v>85</v>
      </c>
    </row>
    <row r="280" spans="1:32" s="3" customFormat="1" ht="18.75" customHeight="1">
      <c r="A280" s="137">
        <v>278</v>
      </c>
      <c r="B280" s="138">
        <v>362</v>
      </c>
      <c r="C280" s="139" t="s">
        <v>2160</v>
      </c>
      <c r="D280" s="140" t="s">
        <v>3056</v>
      </c>
      <c r="E280" s="141" t="s">
        <v>3052</v>
      </c>
      <c r="F280" s="142">
        <v>269</v>
      </c>
      <c r="G280" s="143">
        <v>126737315</v>
      </c>
      <c r="H280" s="144">
        <v>313</v>
      </c>
      <c r="I280" s="145">
        <v>302</v>
      </c>
      <c r="J280" s="212">
        <v>126737315</v>
      </c>
      <c r="K280" s="147">
        <v>442</v>
      </c>
      <c r="L280" s="148">
        <v>428</v>
      </c>
      <c r="M280" s="143">
        <v>8367918</v>
      </c>
      <c r="N280" s="144">
        <v>472</v>
      </c>
      <c r="O280" s="145">
        <v>457</v>
      </c>
      <c r="P280" s="146">
        <v>9152009</v>
      </c>
      <c r="Q280" s="147">
        <v>423</v>
      </c>
      <c r="R280" s="148">
        <v>408</v>
      </c>
      <c r="S280" s="143">
        <v>60049421</v>
      </c>
      <c r="T280" s="144">
        <v>318</v>
      </c>
      <c r="U280" s="145">
        <v>307</v>
      </c>
      <c r="V280" s="212">
        <v>2156388</v>
      </c>
      <c r="W280" s="147" t="s">
        <v>3052</v>
      </c>
      <c r="X280" s="148" t="s">
        <v>3052</v>
      </c>
      <c r="Y280" s="186" t="s">
        <v>3052</v>
      </c>
      <c r="Z280" s="144">
        <v>427</v>
      </c>
      <c r="AA280" s="145">
        <v>413</v>
      </c>
      <c r="AB280" s="146">
        <v>186</v>
      </c>
      <c r="AC280" s="149">
        <v>383</v>
      </c>
      <c r="AD280" s="141">
        <v>0</v>
      </c>
      <c r="AE280" s="150">
        <v>100</v>
      </c>
      <c r="AF280" s="151">
        <v>0</v>
      </c>
    </row>
    <row r="281" spans="1:32" s="3" customFormat="1" ht="18.75" customHeight="1">
      <c r="A281" s="32">
        <v>279</v>
      </c>
      <c r="B281" s="33">
        <v>80</v>
      </c>
      <c r="C281" s="34" t="s">
        <v>333</v>
      </c>
      <c r="D281" s="35" t="s">
        <v>88</v>
      </c>
      <c r="E281" s="45" t="s">
        <v>3052</v>
      </c>
      <c r="F281" s="47">
        <v>270</v>
      </c>
      <c r="G281" s="38">
        <v>126468504</v>
      </c>
      <c r="H281" s="39">
        <v>182</v>
      </c>
      <c r="I281" s="40">
        <v>172</v>
      </c>
      <c r="J281" s="94">
        <v>217208963</v>
      </c>
      <c r="K281" s="42">
        <v>489</v>
      </c>
      <c r="L281" s="43">
        <v>475</v>
      </c>
      <c r="M281" s="38">
        <v>713852</v>
      </c>
      <c r="N281" s="39">
        <v>496</v>
      </c>
      <c r="O281" s="40">
        <v>481</v>
      </c>
      <c r="P281" s="41">
        <v>-18759352</v>
      </c>
      <c r="Q281" s="42">
        <v>281</v>
      </c>
      <c r="R281" s="43">
        <v>271</v>
      </c>
      <c r="S281" s="38">
        <v>119589554</v>
      </c>
      <c r="T281" s="39">
        <v>479</v>
      </c>
      <c r="U281" s="40">
        <v>467</v>
      </c>
      <c r="V281" s="94">
        <v>-21892477</v>
      </c>
      <c r="W281" s="42">
        <v>405</v>
      </c>
      <c r="X281" s="43">
        <v>400</v>
      </c>
      <c r="Y281" s="38">
        <v>2559</v>
      </c>
      <c r="Z281" s="39">
        <v>314</v>
      </c>
      <c r="AA281" s="40">
        <v>301</v>
      </c>
      <c r="AB281" s="41">
        <v>406</v>
      </c>
      <c r="AC281" s="108">
        <v>371</v>
      </c>
      <c r="AD281" s="45">
        <v>0</v>
      </c>
      <c r="AE281" s="37">
        <v>100</v>
      </c>
      <c r="AF281" s="46">
        <v>0</v>
      </c>
    </row>
    <row r="282" spans="1:32" s="3" customFormat="1" ht="18.75" customHeight="1">
      <c r="A282" s="48">
        <v>280</v>
      </c>
      <c r="B282" s="49">
        <v>271</v>
      </c>
      <c r="C282" s="50" t="s">
        <v>1710</v>
      </c>
      <c r="D282" s="51" t="s">
        <v>1061</v>
      </c>
      <c r="E282" s="52" t="s">
        <v>3052</v>
      </c>
      <c r="F282" s="53">
        <v>271</v>
      </c>
      <c r="G282" s="54">
        <v>126344791</v>
      </c>
      <c r="H282" s="55">
        <v>315</v>
      </c>
      <c r="I282" s="56">
        <v>304</v>
      </c>
      <c r="J282" s="95">
        <v>126559989</v>
      </c>
      <c r="K282" s="58">
        <v>337</v>
      </c>
      <c r="L282" s="59">
        <v>324</v>
      </c>
      <c r="M282" s="54">
        <v>20137622</v>
      </c>
      <c r="N282" s="55">
        <v>273</v>
      </c>
      <c r="O282" s="56">
        <v>263</v>
      </c>
      <c r="P282" s="57">
        <v>62230812</v>
      </c>
      <c r="Q282" s="58">
        <v>303</v>
      </c>
      <c r="R282" s="59">
        <v>292</v>
      </c>
      <c r="S282" s="54">
        <v>107513777</v>
      </c>
      <c r="T282" s="55">
        <v>225</v>
      </c>
      <c r="U282" s="56">
        <v>214</v>
      </c>
      <c r="V282" s="95">
        <v>6341691</v>
      </c>
      <c r="W282" s="58">
        <v>201</v>
      </c>
      <c r="X282" s="59">
        <v>198</v>
      </c>
      <c r="Y282" s="54">
        <v>36803</v>
      </c>
      <c r="Z282" s="55">
        <v>150</v>
      </c>
      <c r="AA282" s="56">
        <v>139</v>
      </c>
      <c r="AB282" s="57">
        <v>1034</v>
      </c>
      <c r="AC282" s="109">
        <v>321</v>
      </c>
      <c r="AD282" s="52">
        <v>0</v>
      </c>
      <c r="AE282" s="60">
        <v>100</v>
      </c>
      <c r="AF282" s="61">
        <v>0</v>
      </c>
    </row>
    <row r="283" spans="1:32" s="3" customFormat="1" ht="18.75" customHeight="1">
      <c r="A283" s="167">
        <v>281</v>
      </c>
      <c r="B283" s="168">
        <v>260</v>
      </c>
      <c r="C283" s="169" t="s">
        <v>2634</v>
      </c>
      <c r="D283" s="170" t="s">
        <v>3056</v>
      </c>
      <c r="E283" s="171" t="s">
        <v>3052</v>
      </c>
      <c r="F283" s="172">
        <v>272</v>
      </c>
      <c r="G283" s="173">
        <v>126262594</v>
      </c>
      <c r="H283" s="174">
        <v>314</v>
      </c>
      <c r="I283" s="175">
        <v>303</v>
      </c>
      <c r="J283" s="214">
        <v>126623378</v>
      </c>
      <c r="K283" s="177">
        <v>267</v>
      </c>
      <c r="L283" s="178">
        <v>254</v>
      </c>
      <c r="M283" s="173">
        <v>28807224</v>
      </c>
      <c r="N283" s="174">
        <v>215</v>
      </c>
      <c r="O283" s="175">
        <v>206</v>
      </c>
      <c r="P283" s="176">
        <v>81343730</v>
      </c>
      <c r="Q283" s="177">
        <v>332</v>
      </c>
      <c r="R283" s="178">
        <v>320</v>
      </c>
      <c r="S283" s="173">
        <v>97663116</v>
      </c>
      <c r="T283" s="174">
        <v>205</v>
      </c>
      <c r="U283" s="175">
        <v>194</v>
      </c>
      <c r="V283" s="214">
        <v>8003507</v>
      </c>
      <c r="W283" s="177">
        <v>289</v>
      </c>
      <c r="X283" s="178">
        <v>286</v>
      </c>
      <c r="Y283" s="173">
        <v>17321</v>
      </c>
      <c r="Z283" s="174">
        <v>374</v>
      </c>
      <c r="AA283" s="175">
        <v>360</v>
      </c>
      <c r="AB283" s="176">
        <v>299</v>
      </c>
      <c r="AC283" s="179">
        <v>351</v>
      </c>
      <c r="AD283" s="171">
        <v>0</v>
      </c>
      <c r="AE283" s="180">
        <v>100</v>
      </c>
      <c r="AF283" s="181">
        <v>0</v>
      </c>
    </row>
    <row r="284" spans="1:32" s="3" customFormat="1" ht="18.75" customHeight="1">
      <c r="A284" s="32">
        <v>282</v>
      </c>
      <c r="B284" s="33">
        <v>343</v>
      </c>
      <c r="C284" s="34" t="s">
        <v>2254</v>
      </c>
      <c r="D284" s="35" t="s">
        <v>3054</v>
      </c>
      <c r="E284" s="36">
        <v>10</v>
      </c>
      <c r="F284" s="37" t="s">
        <v>3052</v>
      </c>
      <c r="G284" s="38">
        <v>125683733</v>
      </c>
      <c r="H284" s="39">
        <v>304</v>
      </c>
      <c r="I284" s="40">
        <v>11</v>
      </c>
      <c r="J284" s="94">
        <v>130542586</v>
      </c>
      <c r="K284" s="42">
        <v>124</v>
      </c>
      <c r="L284" s="43">
        <v>11</v>
      </c>
      <c r="M284" s="38">
        <v>66188031</v>
      </c>
      <c r="N284" s="39">
        <v>286</v>
      </c>
      <c r="O284" s="40">
        <v>11</v>
      </c>
      <c r="P284" s="41">
        <v>55813539</v>
      </c>
      <c r="Q284" s="42">
        <v>351</v>
      </c>
      <c r="R284" s="43">
        <v>13</v>
      </c>
      <c r="S284" s="38">
        <v>89389854</v>
      </c>
      <c r="T284" s="39">
        <v>191</v>
      </c>
      <c r="U284" s="40">
        <v>11</v>
      </c>
      <c r="V284" s="94">
        <v>9499930</v>
      </c>
      <c r="W284" s="42">
        <v>450</v>
      </c>
      <c r="X284" s="43">
        <v>8</v>
      </c>
      <c r="Y284" s="38">
        <v>148</v>
      </c>
      <c r="Z284" s="39">
        <v>61</v>
      </c>
      <c r="AA284" s="40">
        <v>9</v>
      </c>
      <c r="AB284" s="41">
        <v>1825</v>
      </c>
      <c r="AC284" s="108">
        <v>384</v>
      </c>
      <c r="AD284" s="45">
        <v>100</v>
      </c>
      <c r="AE284" s="37">
        <v>0</v>
      </c>
      <c r="AF284" s="46">
        <v>0</v>
      </c>
    </row>
    <row r="285" spans="1:32" s="3" customFormat="1" ht="18.75" customHeight="1">
      <c r="A285" s="137">
        <v>283</v>
      </c>
      <c r="B285" s="138">
        <v>395</v>
      </c>
      <c r="C285" s="139" t="s">
        <v>1205</v>
      </c>
      <c r="D285" s="140" t="s">
        <v>3056</v>
      </c>
      <c r="E285" s="141" t="s">
        <v>3052</v>
      </c>
      <c r="F285" s="142">
        <v>273</v>
      </c>
      <c r="G285" s="143">
        <v>125487802</v>
      </c>
      <c r="H285" s="144">
        <v>311</v>
      </c>
      <c r="I285" s="145">
        <v>300</v>
      </c>
      <c r="J285" s="212">
        <v>128411434</v>
      </c>
      <c r="K285" s="147">
        <v>155</v>
      </c>
      <c r="L285" s="148">
        <v>143</v>
      </c>
      <c r="M285" s="143">
        <v>53988758</v>
      </c>
      <c r="N285" s="144">
        <v>303</v>
      </c>
      <c r="O285" s="145">
        <v>291</v>
      </c>
      <c r="P285" s="146">
        <v>49949256</v>
      </c>
      <c r="Q285" s="147">
        <v>257</v>
      </c>
      <c r="R285" s="148">
        <v>247</v>
      </c>
      <c r="S285" s="143">
        <v>134986571</v>
      </c>
      <c r="T285" s="144">
        <v>111</v>
      </c>
      <c r="U285" s="145">
        <v>104</v>
      </c>
      <c r="V285" s="212">
        <v>21127748</v>
      </c>
      <c r="W285" s="147" t="s">
        <v>3052</v>
      </c>
      <c r="X285" s="148" t="s">
        <v>3052</v>
      </c>
      <c r="Y285" s="186" t="s">
        <v>3052</v>
      </c>
      <c r="Z285" s="144">
        <v>164</v>
      </c>
      <c r="AA285" s="145">
        <v>152</v>
      </c>
      <c r="AB285" s="146">
        <v>931</v>
      </c>
      <c r="AC285" s="149">
        <v>342</v>
      </c>
      <c r="AD285" s="141">
        <v>0</v>
      </c>
      <c r="AE285" s="150">
        <v>100</v>
      </c>
      <c r="AF285" s="151">
        <v>0</v>
      </c>
    </row>
    <row r="286" spans="1:32" s="3" customFormat="1" ht="18.75" customHeight="1">
      <c r="A286" s="32">
        <v>284</v>
      </c>
      <c r="B286" s="33">
        <v>282</v>
      </c>
      <c r="C286" s="34" t="s">
        <v>2635</v>
      </c>
      <c r="D286" s="35" t="s">
        <v>88</v>
      </c>
      <c r="E286" s="45" t="s">
        <v>3052</v>
      </c>
      <c r="F286" s="47">
        <v>274</v>
      </c>
      <c r="G286" s="38">
        <v>125054446</v>
      </c>
      <c r="H286" s="39">
        <v>297</v>
      </c>
      <c r="I286" s="40">
        <v>287</v>
      </c>
      <c r="J286" s="94">
        <v>133283140</v>
      </c>
      <c r="K286" s="42">
        <v>210</v>
      </c>
      <c r="L286" s="43">
        <v>197</v>
      </c>
      <c r="M286" s="38">
        <v>40222339</v>
      </c>
      <c r="N286" s="39">
        <v>249</v>
      </c>
      <c r="O286" s="40">
        <v>240</v>
      </c>
      <c r="P286" s="41">
        <v>69981974</v>
      </c>
      <c r="Q286" s="42">
        <v>175</v>
      </c>
      <c r="R286" s="43">
        <v>166</v>
      </c>
      <c r="S286" s="38">
        <v>204301508</v>
      </c>
      <c r="T286" s="39">
        <v>312</v>
      </c>
      <c r="U286" s="40">
        <v>301</v>
      </c>
      <c r="V286" s="94">
        <v>2321618</v>
      </c>
      <c r="W286" s="42">
        <v>217</v>
      </c>
      <c r="X286" s="43">
        <v>214</v>
      </c>
      <c r="Y286" s="38">
        <v>32029</v>
      </c>
      <c r="Z286" s="39">
        <v>128</v>
      </c>
      <c r="AA286" s="40">
        <v>117</v>
      </c>
      <c r="AB286" s="41">
        <v>1186</v>
      </c>
      <c r="AC286" s="108">
        <v>361</v>
      </c>
      <c r="AD286" s="45">
        <v>0</v>
      </c>
      <c r="AE286" s="37">
        <v>100</v>
      </c>
      <c r="AF286" s="46">
        <v>0</v>
      </c>
    </row>
    <row r="287" spans="1:32" s="3" customFormat="1" ht="18.75" customHeight="1">
      <c r="A287" s="152">
        <v>285</v>
      </c>
      <c r="B287" s="153" t="s">
        <v>3052</v>
      </c>
      <c r="C287" s="190" t="s">
        <v>3052</v>
      </c>
      <c r="D287" s="155" t="s">
        <v>3056</v>
      </c>
      <c r="E287" s="156" t="s">
        <v>3052</v>
      </c>
      <c r="F287" s="157">
        <v>275</v>
      </c>
      <c r="G287" s="206" t="s">
        <v>3052</v>
      </c>
      <c r="H287" s="159">
        <v>247</v>
      </c>
      <c r="I287" s="160">
        <v>237</v>
      </c>
      <c r="J287" s="207" t="s">
        <v>3052</v>
      </c>
      <c r="K287" s="162">
        <v>334</v>
      </c>
      <c r="L287" s="163">
        <v>321</v>
      </c>
      <c r="M287" s="206" t="s">
        <v>3052</v>
      </c>
      <c r="N287" s="159">
        <v>400</v>
      </c>
      <c r="O287" s="160">
        <v>385</v>
      </c>
      <c r="P287" s="207" t="s">
        <v>3052</v>
      </c>
      <c r="Q287" s="162">
        <v>301</v>
      </c>
      <c r="R287" s="163">
        <v>290</v>
      </c>
      <c r="S287" s="206" t="s">
        <v>3052</v>
      </c>
      <c r="T287" s="159">
        <v>392</v>
      </c>
      <c r="U287" s="160">
        <v>381</v>
      </c>
      <c r="V287" s="207" t="s">
        <v>3052</v>
      </c>
      <c r="W287" s="162">
        <v>186</v>
      </c>
      <c r="X287" s="163">
        <v>183</v>
      </c>
      <c r="Y287" s="206" t="s">
        <v>3052</v>
      </c>
      <c r="Z287" s="159">
        <v>439</v>
      </c>
      <c r="AA287" s="160">
        <v>425</v>
      </c>
      <c r="AB287" s="207" t="s">
        <v>3052</v>
      </c>
      <c r="AC287" s="164">
        <v>351</v>
      </c>
      <c r="AD287" s="156">
        <v>0</v>
      </c>
      <c r="AE287" s="165">
        <v>51</v>
      </c>
      <c r="AF287" s="166">
        <v>49</v>
      </c>
    </row>
    <row r="288" spans="1:32" s="3" customFormat="1" ht="18.75" customHeight="1">
      <c r="A288" s="18">
        <v>286</v>
      </c>
      <c r="B288" s="19">
        <v>245</v>
      </c>
      <c r="C288" s="20" t="s">
        <v>547</v>
      </c>
      <c r="D288" s="21" t="s">
        <v>3092</v>
      </c>
      <c r="E288" s="22" t="s">
        <v>3052</v>
      </c>
      <c r="F288" s="23">
        <v>276</v>
      </c>
      <c r="G288" s="24">
        <v>124330394</v>
      </c>
      <c r="H288" s="25">
        <v>300</v>
      </c>
      <c r="I288" s="26">
        <v>290</v>
      </c>
      <c r="J288" s="93">
        <v>132102686</v>
      </c>
      <c r="K288" s="28">
        <v>359</v>
      </c>
      <c r="L288" s="29">
        <v>346</v>
      </c>
      <c r="M288" s="24">
        <v>17855925</v>
      </c>
      <c r="N288" s="25">
        <v>47</v>
      </c>
      <c r="O288" s="26">
        <v>39</v>
      </c>
      <c r="P288" s="27">
        <v>365315663</v>
      </c>
      <c r="Q288" s="28">
        <v>82</v>
      </c>
      <c r="R288" s="29">
        <v>73</v>
      </c>
      <c r="S288" s="24">
        <v>403813035</v>
      </c>
      <c r="T288" s="25">
        <v>450</v>
      </c>
      <c r="U288" s="26">
        <v>439</v>
      </c>
      <c r="V288" s="93">
        <v>-6262656</v>
      </c>
      <c r="W288" s="28">
        <v>366</v>
      </c>
      <c r="X288" s="29">
        <v>363</v>
      </c>
      <c r="Y288" s="24">
        <v>8272</v>
      </c>
      <c r="Z288" s="25">
        <v>140</v>
      </c>
      <c r="AA288" s="26">
        <v>129</v>
      </c>
      <c r="AB288" s="27">
        <v>1086</v>
      </c>
      <c r="AC288" s="107">
        <v>341</v>
      </c>
      <c r="AD288" s="22">
        <v>0</v>
      </c>
      <c r="AE288" s="30">
        <v>100</v>
      </c>
      <c r="AF288" s="31">
        <v>0</v>
      </c>
    </row>
    <row r="289" spans="1:32" s="3" customFormat="1" ht="18.75" customHeight="1">
      <c r="A289" s="32">
        <v>287</v>
      </c>
      <c r="B289" s="33">
        <v>445</v>
      </c>
      <c r="C289" s="34" t="s">
        <v>683</v>
      </c>
      <c r="D289" s="35" t="s">
        <v>3058</v>
      </c>
      <c r="E289" s="45" t="s">
        <v>3052</v>
      </c>
      <c r="F289" s="47">
        <v>277</v>
      </c>
      <c r="G289" s="38">
        <v>124296754</v>
      </c>
      <c r="H289" s="39">
        <v>296</v>
      </c>
      <c r="I289" s="40">
        <v>286</v>
      </c>
      <c r="J289" s="94">
        <v>133287686</v>
      </c>
      <c r="K289" s="42">
        <v>252</v>
      </c>
      <c r="L289" s="43">
        <v>239</v>
      </c>
      <c r="M289" s="38">
        <v>31362238</v>
      </c>
      <c r="N289" s="39">
        <v>243</v>
      </c>
      <c r="O289" s="40">
        <v>234</v>
      </c>
      <c r="P289" s="41">
        <v>72476595</v>
      </c>
      <c r="Q289" s="42">
        <v>339</v>
      </c>
      <c r="R289" s="43">
        <v>327</v>
      </c>
      <c r="S289" s="38">
        <v>96303951</v>
      </c>
      <c r="T289" s="39">
        <v>124</v>
      </c>
      <c r="U289" s="40">
        <v>117</v>
      </c>
      <c r="V289" s="94">
        <v>17639436</v>
      </c>
      <c r="W289" s="42">
        <v>247</v>
      </c>
      <c r="X289" s="43">
        <v>244</v>
      </c>
      <c r="Y289" s="38">
        <v>26918</v>
      </c>
      <c r="Z289" s="39">
        <v>280</v>
      </c>
      <c r="AA289" s="40">
        <v>267</v>
      </c>
      <c r="AB289" s="41">
        <v>501</v>
      </c>
      <c r="AC289" s="108">
        <v>382</v>
      </c>
      <c r="AD289" s="45">
        <v>0</v>
      </c>
      <c r="AE289" s="37">
        <v>100</v>
      </c>
      <c r="AF289" s="46">
        <v>0</v>
      </c>
    </row>
    <row r="290" spans="1:32" s="3" customFormat="1" ht="18.75" customHeight="1">
      <c r="A290" s="32">
        <v>288</v>
      </c>
      <c r="B290" s="33">
        <v>318</v>
      </c>
      <c r="C290" s="34" t="s">
        <v>2156</v>
      </c>
      <c r="D290" s="35" t="s">
        <v>2671</v>
      </c>
      <c r="E290" s="45" t="s">
        <v>3052</v>
      </c>
      <c r="F290" s="47">
        <v>278</v>
      </c>
      <c r="G290" s="38">
        <v>124113991</v>
      </c>
      <c r="H290" s="39">
        <v>316</v>
      </c>
      <c r="I290" s="40">
        <v>305</v>
      </c>
      <c r="J290" s="94">
        <v>124113991</v>
      </c>
      <c r="K290" s="42">
        <v>314</v>
      </c>
      <c r="L290" s="43">
        <v>301</v>
      </c>
      <c r="M290" s="38">
        <v>23026033</v>
      </c>
      <c r="N290" s="39">
        <v>381</v>
      </c>
      <c r="O290" s="40">
        <v>366</v>
      </c>
      <c r="P290" s="41">
        <v>31860710</v>
      </c>
      <c r="Q290" s="42">
        <v>394</v>
      </c>
      <c r="R290" s="43">
        <v>380</v>
      </c>
      <c r="S290" s="38">
        <v>71741828</v>
      </c>
      <c r="T290" s="39">
        <v>195</v>
      </c>
      <c r="U290" s="40">
        <v>184</v>
      </c>
      <c r="V290" s="94">
        <v>9189200</v>
      </c>
      <c r="W290" s="42">
        <v>371</v>
      </c>
      <c r="X290" s="43">
        <v>368</v>
      </c>
      <c r="Y290" s="38">
        <v>7750</v>
      </c>
      <c r="Z290" s="39">
        <v>364</v>
      </c>
      <c r="AA290" s="40">
        <v>350</v>
      </c>
      <c r="AB290" s="41">
        <v>314</v>
      </c>
      <c r="AC290" s="108">
        <v>313</v>
      </c>
      <c r="AD290" s="45">
        <v>0</v>
      </c>
      <c r="AE290" s="37">
        <v>100</v>
      </c>
      <c r="AF290" s="46">
        <v>0</v>
      </c>
    </row>
    <row r="291" spans="1:32" s="3" customFormat="1" ht="18.75" customHeight="1">
      <c r="A291" s="32">
        <v>289</v>
      </c>
      <c r="B291" s="33">
        <v>321</v>
      </c>
      <c r="C291" s="34" t="s">
        <v>1724</v>
      </c>
      <c r="D291" s="35" t="s">
        <v>3106</v>
      </c>
      <c r="E291" s="45" t="s">
        <v>3052</v>
      </c>
      <c r="F291" s="47">
        <v>279</v>
      </c>
      <c r="G291" s="38">
        <v>124044370</v>
      </c>
      <c r="H291" s="39">
        <v>301</v>
      </c>
      <c r="I291" s="40">
        <v>291</v>
      </c>
      <c r="J291" s="94">
        <v>132074075</v>
      </c>
      <c r="K291" s="42">
        <v>336</v>
      </c>
      <c r="L291" s="43">
        <v>323</v>
      </c>
      <c r="M291" s="38">
        <v>20154192</v>
      </c>
      <c r="N291" s="39">
        <v>458</v>
      </c>
      <c r="O291" s="40">
        <v>443</v>
      </c>
      <c r="P291" s="41">
        <v>12499192</v>
      </c>
      <c r="Q291" s="42">
        <v>442</v>
      </c>
      <c r="R291" s="43">
        <v>427</v>
      </c>
      <c r="S291" s="38">
        <v>51522316</v>
      </c>
      <c r="T291" s="39">
        <v>285</v>
      </c>
      <c r="U291" s="40">
        <v>274</v>
      </c>
      <c r="V291" s="94">
        <v>3426921</v>
      </c>
      <c r="W291" s="42">
        <v>409</v>
      </c>
      <c r="X291" s="43">
        <v>404</v>
      </c>
      <c r="Y291" s="38">
        <v>2016</v>
      </c>
      <c r="Z291" s="39">
        <v>162</v>
      </c>
      <c r="AA291" s="40">
        <v>150</v>
      </c>
      <c r="AB291" s="41">
        <v>957</v>
      </c>
      <c r="AC291" s="108">
        <v>311</v>
      </c>
      <c r="AD291" s="45">
        <v>0</v>
      </c>
      <c r="AE291" s="37">
        <v>100</v>
      </c>
      <c r="AF291" s="46">
        <v>0</v>
      </c>
    </row>
    <row r="292" spans="1:32" s="3" customFormat="1" ht="18.75" customHeight="1">
      <c r="A292" s="48">
        <v>290</v>
      </c>
      <c r="B292" s="49">
        <v>341</v>
      </c>
      <c r="C292" s="50" t="s">
        <v>2393</v>
      </c>
      <c r="D292" s="51" t="s">
        <v>3164</v>
      </c>
      <c r="E292" s="52" t="s">
        <v>3052</v>
      </c>
      <c r="F292" s="53">
        <v>280</v>
      </c>
      <c r="G292" s="54">
        <v>123583627</v>
      </c>
      <c r="H292" s="55">
        <v>318</v>
      </c>
      <c r="I292" s="56">
        <v>307</v>
      </c>
      <c r="J292" s="95">
        <v>123583627</v>
      </c>
      <c r="K292" s="58">
        <v>486</v>
      </c>
      <c r="L292" s="59">
        <v>472</v>
      </c>
      <c r="M292" s="54">
        <v>1296022</v>
      </c>
      <c r="N292" s="55">
        <v>477</v>
      </c>
      <c r="O292" s="56">
        <v>462</v>
      </c>
      <c r="P292" s="57">
        <v>7144173</v>
      </c>
      <c r="Q292" s="58">
        <v>449</v>
      </c>
      <c r="R292" s="59">
        <v>434</v>
      </c>
      <c r="S292" s="54">
        <v>49250812</v>
      </c>
      <c r="T292" s="55">
        <v>414</v>
      </c>
      <c r="U292" s="56">
        <v>403</v>
      </c>
      <c r="V292" s="95">
        <v>-595283</v>
      </c>
      <c r="W292" s="58">
        <v>85</v>
      </c>
      <c r="X292" s="59">
        <v>83</v>
      </c>
      <c r="Y292" s="54">
        <v>82921</v>
      </c>
      <c r="Z292" s="55">
        <v>465</v>
      </c>
      <c r="AA292" s="56">
        <v>451</v>
      </c>
      <c r="AB292" s="57">
        <v>115</v>
      </c>
      <c r="AC292" s="109">
        <v>312</v>
      </c>
      <c r="AD292" s="52">
        <v>0</v>
      </c>
      <c r="AE292" s="60">
        <v>100</v>
      </c>
      <c r="AF292" s="61">
        <v>0</v>
      </c>
    </row>
    <row r="293" spans="1:32" s="3" customFormat="1" ht="18.75" customHeight="1">
      <c r="A293" s="18">
        <v>291</v>
      </c>
      <c r="B293" s="19">
        <v>305</v>
      </c>
      <c r="C293" s="20" t="s">
        <v>3221</v>
      </c>
      <c r="D293" s="21" t="s">
        <v>881</v>
      </c>
      <c r="E293" s="22" t="s">
        <v>3052</v>
      </c>
      <c r="F293" s="23">
        <v>281</v>
      </c>
      <c r="G293" s="24">
        <v>123258081</v>
      </c>
      <c r="H293" s="25">
        <v>317</v>
      </c>
      <c r="I293" s="26">
        <v>306</v>
      </c>
      <c r="J293" s="93">
        <v>123873044</v>
      </c>
      <c r="K293" s="28" t="s">
        <v>3052</v>
      </c>
      <c r="L293" s="29" t="s">
        <v>3052</v>
      </c>
      <c r="M293" s="64" t="s">
        <v>3052</v>
      </c>
      <c r="N293" s="25">
        <v>306</v>
      </c>
      <c r="O293" s="26">
        <v>294</v>
      </c>
      <c r="P293" s="27">
        <v>49537507</v>
      </c>
      <c r="Q293" s="28">
        <v>372</v>
      </c>
      <c r="R293" s="29">
        <v>358</v>
      </c>
      <c r="S293" s="24">
        <v>80554737</v>
      </c>
      <c r="T293" s="25" t="s">
        <v>3052</v>
      </c>
      <c r="U293" s="26" t="s">
        <v>3052</v>
      </c>
      <c r="V293" s="69" t="s">
        <v>3052</v>
      </c>
      <c r="W293" s="28">
        <v>142</v>
      </c>
      <c r="X293" s="29">
        <v>139</v>
      </c>
      <c r="Y293" s="24">
        <v>55721</v>
      </c>
      <c r="Z293" s="25">
        <v>254</v>
      </c>
      <c r="AA293" s="26">
        <v>242</v>
      </c>
      <c r="AB293" s="27">
        <v>580</v>
      </c>
      <c r="AC293" s="107">
        <v>384</v>
      </c>
      <c r="AD293" s="22">
        <v>0</v>
      </c>
      <c r="AE293" s="30">
        <v>40</v>
      </c>
      <c r="AF293" s="31">
        <v>60</v>
      </c>
    </row>
    <row r="294" spans="1:32" s="3" customFormat="1" ht="18.75" customHeight="1">
      <c r="A294" s="32">
        <v>292</v>
      </c>
      <c r="B294" s="33">
        <v>223</v>
      </c>
      <c r="C294" s="34" t="s">
        <v>1296</v>
      </c>
      <c r="D294" s="35" t="s">
        <v>270</v>
      </c>
      <c r="E294" s="45" t="s">
        <v>3052</v>
      </c>
      <c r="F294" s="47">
        <v>282</v>
      </c>
      <c r="G294" s="38">
        <v>123185909</v>
      </c>
      <c r="H294" s="39">
        <v>319</v>
      </c>
      <c r="I294" s="40">
        <v>308</v>
      </c>
      <c r="J294" s="94">
        <v>123185909</v>
      </c>
      <c r="K294" s="42">
        <v>308</v>
      </c>
      <c r="L294" s="43">
        <v>295</v>
      </c>
      <c r="M294" s="38">
        <v>23933856</v>
      </c>
      <c r="N294" s="39">
        <v>460</v>
      </c>
      <c r="O294" s="40">
        <v>445</v>
      </c>
      <c r="P294" s="41">
        <v>12309157</v>
      </c>
      <c r="Q294" s="42">
        <v>406</v>
      </c>
      <c r="R294" s="43">
        <v>392</v>
      </c>
      <c r="S294" s="38">
        <v>66449616</v>
      </c>
      <c r="T294" s="39">
        <v>339</v>
      </c>
      <c r="U294" s="40">
        <v>328</v>
      </c>
      <c r="V294" s="94">
        <v>1679391</v>
      </c>
      <c r="W294" s="42">
        <v>76</v>
      </c>
      <c r="X294" s="43">
        <v>74</v>
      </c>
      <c r="Y294" s="38">
        <v>91080</v>
      </c>
      <c r="Z294" s="39">
        <v>225</v>
      </c>
      <c r="AA294" s="40">
        <v>213</v>
      </c>
      <c r="AB294" s="41">
        <v>690</v>
      </c>
      <c r="AC294" s="108">
        <v>384</v>
      </c>
      <c r="AD294" s="45">
        <v>0</v>
      </c>
      <c r="AE294" s="37">
        <v>0</v>
      </c>
      <c r="AF294" s="46">
        <v>100</v>
      </c>
    </row>
    <row r="295" spans="1:32" s="3" customFormat="1" ht="18.75" customHeight="1">
      <c r="A295" s="137">
        <v>293</v>
      </c>
      <c r="B295" s="138">
        <v>394</v>
      </c>
      <c r="C295" s="139" t="s">
        <v>2159</v>
      </c>
      <c r="D295" s="140" t="s">
        <v>3054</v>
      </c>
      <c r="E295" s="141">
        <v>11</v>
      </c>
      <c r="F295" s="142" t="s">
        <v>3052</v>
      </c>
      <c r="G295" s="143">
        <v>122429056</v>
      </c>
      <c r="H295" s="144">
        <v>118</v>
      </c>
      <c r="I295" s="145">
        <v>10</v>
      </c>
      <c r="J295" s="212">
        <v>315499888</v>
      </c>
      <c r="K295" s="147">
        <v>105</v>
      </c>
      <c r="L295" s="148">
        <v>10</v>
      </c>
      <c r="M295" s="143">
        <v>74633679</v>
      </c>
      <c r="N295" s="144">
        <v>258</v>
      </c>
      <c r="O295" s="145">
        <v>10</v>
      </c>
      <c r="P295" s="146">
        <v>68426128</v>
      </c>
      <c r="Q295" s="147">
        <v>191</v>
      </c>
      <c r="R295" s="148">
        <v>10</v>
      </c>
      <c r="S295" s="143">
        <v>188059701</v>
      </c>
      <c r="T295" s="144">
        <v>67</v>
      </c>
      <c r="U295" s="145">
        <v>6</v>
      </c>
      <c r="V295" s="212">
        <v>35436776</v>
      </c>
      <c r="W295" s="147" t="s">
        <v>3052</v>
      </c>
      <c r="X295" s="148" t="s">
        <v>3052</v>
      </c>
      <c r="Y295" s="186" t="s">
        <v>3052</v>
      </c>
      <c r="Z295" s="144">
        <v>338</v>
      </c>
      <c r="AA295" s="145">
        <v>14</v>
      </c>
      <c r="AB295" s="146">
        <v>361</v>
      </c>
      <c r="AC295" s="149">
        <v>353</v>
      </c>
      <c r="AD295" s="141">
        <v>100</v>
      </c>
      <c r="AE295" s="150">
        <v>0</v>
      </c>
      <c r="AF295" s="151">
        <v>0</v>
      </c>
    </row>
    <row r="296" spans="1:32" s="3" customFormat="1" ht="18.75" customHeight="1">
      <c r="A296" s="32">
        <v>294</v>
      </c>
      <c r="B296" s="33" t="s">
        <v>3052</v>
      </c>
      <c r="C296" s="34" t="s">
        <v>2298</v>
      </c>
      <c r="D296" s="35" t="s">
        <v>3058</v>
      </c>
      <c r="E296" s="45" t="s">
        <v>3052</v>
      </c>
      <c r="F296" s="47">
        <v>283</v>
      </c>
      <c r="G296" s="38">
        <v>122326863</v>
      </c>
      <c r="H296" s="39">
        <v>322</v>
      </c>
      <c r="I296" s="40">
        <v>311</v>
      </c>
      <c r="J296" s="94">
        <v>122326863</v>
      </c>
      <c r="K296" s="42">
        <v>97</v>
      </c>
      <c r="L296" s="43">
        <v>88</v>
      </c>
      <c r="M296" s="38">
        <v>80971739</v>
      </c>
      <c r="N296" s="39">
        <v>185</v>
      </c>
      <c r="O296" s="40">
        <v>176</v>
      </c>
      <c r="P296" s="41">
        <v>102160784</v>
      </c>
      <c r="Q296" s="42">
        <v>92</v>
      </c>
      <c r="R296" s="43">
        <v>83</v>
      </c>
      <c r="S296" s="38">
        <v>377272316</v>
      </c>
      <c r="T296" s="39">
        <v>229</v>
      </c>
      <c r="U296" s="40">
        <v>218</v>
      </c>
      <c r="V296" s="94">
        <v>6049133</v>
      </c>
      <c r="W296" s="42">
        <v>130</v>
      </c>
      <c r="X296" s="43">
        <v>127</v>
      </c>
      <c r="Y296" s="38">
        <v>60039</v>
      </c>
      <c r="Z296" s="39">
        <v>129</v>
      </c>
      <c r="AA296" s="40">
        <v>118</v>
      </c>
      <c r="AB296" s="41">
        <v>1185</v>
      </c>
      <c r="AC296" s="108">
        <v>383</v>
      </c>
      <c r="AD296" s="45">
        <v>0</v>
      </c>
      <c r="AE296" s="37">
        <v>100</v>
      </c>
      <c r="AF296" s="46">
        <v>0</v>
      </c>
    </row>
    <row r="297" spans="1:32" s="3" customFormat="1" ht="18.75" customHeight="1">
      <c r="A297" s="152">
        <v>295</v>
      </c>
      <c r="B297" s="153">
        <v>317</v>
      </c>
      <c r="C297" s="154" t="s">
        <v>324</v>
      </c>
      <c r="D297" s="155" t="s">
        <v>3056</v>
      </c>
      <c r="E297" s="156" t="s">
        <v>3052</v>
      </c>
      <c r="F297" s="157">
        <v>284</v>
      </c>
      <c r="G297" s="158">
        <v>122106592</v>
      </c>
      <c r="H297" s="159">
        <v>321</v>
      </c>
      <c r="I297" s="160">
        <v>310</v>
      </c>
      <c r="J297" s="213">
        <v>122677425</v>
      </c>
      <c r="K297" s="162">
        <v>301</v>
      </c>
      <c r="L297" s="163">
        <v>288</v>
      </c>
      <c r="M297" s="158">
        <v>24238944</v>
      </c>
      <c r="N297" s="159">
        <v>142</v>
      </c>
      <c r="O297" s="160">
        <v>133</v>
      </c>
      <c r="P297" s="161">
        <v>133472199</v>
      </c>
      <c r="Q297" s="162">
        <v>224</v>
      </c>
      <c r="R297" s="163">
        <v>214</v>
      </c>
      <c r="S297" s="158">
        <v>163083876</v>
      </c>
      <c r="T297" s="159">
        <v>311</v>
      </c>
      <c r="U297" s="160">
        <v>300</v>
      </c>
      <c r="V297" s="213">
        <v>2372935</v>
      </c>
      <c r="W297" s="162">
        <v>211</v>
      </c>
      <c r="X297" s="163">
        <v>208</v>
      </c>
      <c r="Y297" s="158">
        <v>33999</v>
      </c>
      <c r="Z297" s="159">
        <v>131</v>
      </c>
      <c r="AA297" s="160">
        <v>120</v>
      </c>
      <c r="AB297" s="161">
        <v>1172</v>
      </c>
      <c r="AC297" s="164">
        <v>321</v>
      </c>
      <c r="AD297" s="156">
        <v>0</v>
      </c>
      <c r="AE297" s="165">
        <v>100</v>
      </c>
      <c r="AF297" s="166">
        <v>0</v>
      </c>
    </row>
    <row r="298" spans="1:32" s="3" customFormat="1" ht="18.75" customHeight="1">
      <c r="A298" s="18">
        <v>296</v>
      </c>
      <c r="B298" s="19">
        <v>286</v>
      </c>
      <c r="C298" s="20" t="s">
        <v>2151</v>
      </c>
      <c r="D298" s="21" t="s">
        <v>1061</v>
      </c>
      <c r="E298" s="22" t="s">
        <v>3052</v>
      </c>
      <c r="F298" s="23">
        <v>285</v>
      </c>
      <c r="G298" s="24">
        <v>121514610</v>
      </c>
      <c r="H298" s="25">
        <v>327</v>
      </c>
      <c r="I298" s="26">
        <v>316</v>
      </c>
      <c r="J298" s="93">
        <v>121514610</v>
      </c>
      <c r="K298" s="28">
        <v>145</v>
      </c>
      <c r="L298" s="29">
        <v>133</v>
      </c>
      <c r="M298" s="24">
        <v>57269343</v>
      </c>
      <c r="N298" s="25">
        <v>138</v>
      </c>
      <c r="O298" s="26">
        <v>129</v>
      </c>
      <c r="P298" s="27">
        <v>137275450</v>
      </c>
      <c r="Q298" s="28">
        <v>215</v>
      </c>
      <c r="R298" s="29">
        <v>205</v>
      </c>
      <c r="S298" s="24">
        <v>165739764</v>
      </c>
      <c r="T298" s="25">
        <v>57</v>
      </c>
      <c r="U298" s="26">
        <v>52</v>
      </c>
      <c r="V298" s="93">
        <v>45555802</v>
      </c>
      <c r="W298" s="28">
        <v>297</v>
      </c>
      <c r="X298" s="29">
        <v>294</v>
      </c>
      <c r="Y298" s="24">
        <v>16502</v>
      </c>
      <c r="Z298" s="25">
        <v>393</v>
      </c>
      <c r="AA298" s="26">
        <v>379</v>
      </c>
      <c r="AB298" s="27">
        <v>265</v>
      </c>
      <c r="AC298" s="107">
        <v>369</v>
      </c>
      <c r="AD298" s="22">
        <v>0</v>
      </c>
      <c r="AE298" s="30">
        <v>100</v>
      </c>
      <c r="AF298" s="31">
        <v>0</v>
      </c>
    </row>
    <row r="299" spans="1:32" s="3" customFormat="1" ht="18.75" customHeight="1">
      <c r="A299" s="32">
        <v>297</v>
      </c>
      <c r="B299" s="33" t="s">
        <v>3052</v>
      </c>
      <c r="C299" s="34" t="s">
        <v>1791</v>
      </c>
      <c r="D299" s="35" t="s">
        <v>88</v>
      </c>
      <c r="E299" s="45" t="s">
        <v>3052</v>
      </c>
      <c r="F299" s="47">
        <v>286</v>
      </c>
      <c r="G299" s="38">
        <v>121311302</v>
      </c>
      <c r="H299" s="39">
        <v>329</v>
      </c>
      <c r="I299" s="40">
        <v>318</v>
      </c>
      <c r="J299" s="94">
        <v>121311302</v>
      </c>
      <c r="K299" s="42">
        <v>412</v>
      </c>
      <c r="L299" s="43">
        <v>399</v>
      </c>
      <c r="M299" s="38">
        <v>12039433</v>
      </c>
      <c r="N299" s="39">
        <v>471</v>
      </c>
      <c r="O299" s="40">
        <v>456</v>
      </c>
      <c r="P299" s="41">
        <v>9488806</v>
      </c>
      <c r="Q299" s="42">
        <v>494</v>
      </c>
      <c r="R299" s="43">
        <v>479</v>
      </c>
      <c r="S299" s="38">
        <v>20217137</v>
      </c>
      <c r="T299" s="39">
        <v>353</v>
      </c>
      <c r="U299" s="40">
        <v>342</v>
      </c>
      <c r="V299" s="94">
        <v>1242795</v>
      </c>
      <c r="W299" s="42">
        <v>318</v>
      </c>
      <c r="X299" s="43">
        <v>315</v>
      </c>
      <c r="Y299" s="38">
        <v>13753</v>
      </c>
      <c r="Z299" s="39">
        <v>488</v>
      </c>
      <c r="AA299" s="40">
        <v>474</v>
      </c>
      <c r="AB299" s="41">
        <v>60</v>
      </c>
      <c r="AC299" s="108">
        <v>311</v>
      </c>
      <c r="AD299" s="45">
        <v>0</v>
      </c>
      <c r="AE299" s="37">
        <v>100</v>
      </c>
      <c r="AF299" s="46">
        <v>0</v>
      </c>
    </row>
    <row r="300" spans="1:32" s="3" customFormat="1" ht="18.75" customHeight="1">
      <c r="A300" s="32">
        <v>298</v>
      </c>
      <c r="B300" s="33">
        <v>264</v>
      </c>
      <c r="C300" s="34" t="s">
        <v>316</v>
      </c>
      <c r="D300" s="35" t="s">
        <v>1061</v>
      </c>
      <c r="E300" s="45" t="s">
        <v>3052</v>
      </c>
      <c r="F300" s="47">
        <v>287</v>
      </c>
      <c r="G300" s="38">
        <v>121155607</v>
      </c>
      <c r="H300" s="39">
        <v>331</v>
      </c>
      <c r="I300" s="40">
        <v>320</v>
      </c>
      <c r="J300" s="94">
        <v>121155607</v>
      </c>
      <c r="K300" s="42">
        <v>277</v>
      </c>
      <c r="L300" s="43">
        <v>264</v>
      </c>
      <c r="M300" s="38">
        <v>27810597</v>
      </c>
      <c r="N300" s="39">
        <v>397</v>
      </c>
      <c r="O300" s="40">
        <v>382</v>
      </c>
      <c r="P300" s="41">
        <v>27237395</v>
      </c>
      <c r="Q300" s="42">
        <v>465</v>
      </c>
      <c r="R300" s="43">
        <v>450</v>
      </c>
      <c r="S300" s="38">
        <v>43743567</v>
      </c>
      <c r="T300" s="39">
        <v>380</v>
      </c>
      <c r="U300" s="40">
        <v>369</v>
      </c>
      <c r="V300" s="94">
        <v>729450</v>
      </c>
      <c r="W300" s="42">
        <v>114</v>
      </c>
      <c r="X300" s="43">
        <v>112</v>
      </c>
      <c r="Y300" s="38">
        <v>65742</v>
      </c>
      <c r="Z300" s="39">
        <v>207</v>
      </c>
      <c r="AA300" s="40">
        <v>195</v>
      </c>
      <c r="AB300" s="41">
        <v>730</v>
      </c>
      <c r="AC300" s="108">
        <v>332</v>
      </c>
      <c r="AD300" s="45">
        <v>0</v>
      </c>
      <c r="AE300" s="37">
        <v>0</v>
      </c>
      <c r="AF300" s="46">
        <v>100</v>
      </c>
    </row>
    <row r="301" spans="1:32" s="3" customFormat="1" ht="18.75" customHeight="1">
      <c r="A301" s="137">
        <v>299</v>
      </c>
      <c r="B301" s="138">
        <v>368</v>
      </c>
      <c r="C301" s="139" t="s">
        <v>3237</v>
      </c>
      <c r="D301" s="140" t="s">
        <v>3056</v>
      </c>
      <c r="E301" s="185" t="s">
        <v>3052</v>
      </c>
      <c r="F301" s="150">
        <v>288</v>
      </c>
      <c r="G301" s="143">
        <v>121136300</v>
      </c>
      <c r="H301" s="144">
        <v>323</v>
      </c>
      <c r="I301" s="145">
        <v>312</v>
      </c>
      <c r="J301" s="212">
        <v>122265998</v>
      </c>
      <c r="K301" s="147">
        <v>312</v>
      </c>
      <c r="L301" s="148">
        <v>299</v>
      </c>
      <c r="M301" s="143">
        <v>23615370</v>
      </c>
      <c r="N301" s="144">
        <v>448</v>
      </c>
      <c r="O301" s="145">
        <v>433</v>
      </c>
      <c r="P301" s="146">
        <v>15482116</v>
      </c>
      <c r="Q301" s="147">
        <v>368</v>
      </c>
      <c r="R301" s="148">
        <v>354</v>
      </c>
      <c r="S301" s="143">
        <v>82277441</v>
      </c>
      <c r="T301" s="144">
        <v>239</v>
      </c>
      <c r="U301" s="145">
        <v>228</v>
      </c>
      <c r="V301" s="212">
        <v>5564179</v>
      </c>
      <c r="W301" s="147">
        <v>177</v>
      </c>
      <c r="X301" s="148">
        <v>174</v>
      </c>
      <c r="Y301" s="143">
        <v>43485</v>
      </c>
      <c r="Z301" s="144">
        <v>371</v>
      </c>
      <c r="AA301" s="145">
        <v>357</v>
      </c>
      <c r="AB301" s="146">
        <v>300</v>
      </c>
      <c r="AC301" s="149">
        <v>355</v>
      </c>
      <c r="AD301" s="141">
        <v>0</v>
      </c>
      <c r="AE301" s="150">
        <v>100</v>
      </c>
      <c r="AF301" s="151">
        <v>0</v>
      </c>
    </row>
    <row r="302" spans="1:32" s="3" customFormat="1" ht="18.75" customHeight="1">
      <c r="A302" s="152">
        <v>300</v>
      </c>
      <c r="B302" s="153">
        <v>377</v>
      </c>
      <c r="C302" s="154" t="s">
        <v>2300</v>
      </c>
      <c r="D302" s="155" t="s">
        <v>3056</v>
      </c>
      <c r="E302" s="156" t="s">
        <v>3052</v>
      </c>
      <c r="F302" s="157">
        <v>289</v>
      </c>
      <c r="G302" s="158">
        <v>121057816</v>
      </c>
      <c r="H302" s="159">
        <v>302</v>
      </c>
      <c r="I302" s="160">
        <v>292</v>
      </c>
      <c r="J302" s="213">
        <v>132026642</v>
      </c>
      <c r="K302" s="162">
        <v>350</v>
      </c>
      <c r="L302" s="163">
        <v>337</v>
      </c>
      <c r="M302" s="158">
        <v>18862734</v>
      </c>
      <c r="N302" s="159">
        <v>179</v>
      </c>
      <c r="O302" s="160">
        <v>170</v>
      </c>
      <c r="P302" s="161">
        <v>105740104</v>
      </c>
      <c r="Q302" s="162">
        <v>230</v>
      </c>
      <c r="R302" s="163">
        <v>220</v>
      </c>
      <c r="S302" s="158">
        <v>154732694</v>
      </c>
      <c r="T302" s="159">
        <v>428</v>
      </c>
      <c r="U302" s="160">
        <v>417</v>
      </c>
      <c r="V302" s="213">
        <v>-2272713</v>
      </c>
      <c r="W302" s="162">
        <v>428</v>
      </c>
      <c r="X302" s="163">
        <v>422</v>
      </c>
      <c r="Y302" s="158">
        <v>992</v>
      </c>
      <c r="Z302" s="159">
        <v>438</v>
      </c>
      <c r="AA302" s="160">
        <v>424</v>
      </c>
      <c r="AB302" s="161">
        <v>159</v>
      </c>
      <c r="AC302" s="164">
        <v>369</v>
      </c>
      <c r="AD302" s="156">
        <v>0</v>
      </c>
      <c r="AE302" s="165">
        <v>100</v>
      </c>
      <c r="AF302" s="166">
        <v>0</v>
      </c>
    </row>
    <row r="303" spans="1:32" s="3" customFormat="1" ht="18.75" customHeight="1">
      <c r="A303" s="18">
        <v>301</v>
      </c>
      <c r="B303" s="19">
        <v>390</v>
      </c>
      <c r="C303" s="20" t="s">
        <v>2287</v>
      </c>
      <c r="D303" s="21" t="s">
        <v>2648</v>
      </c>
      <c r="E303" s="22" t="s">
        <v>3052</v>
      </c>
      <c r="F303" s="23">
        <v>290</v>
      </c>
      <c r="G303" s="24">
        <v>120721930</v>
      </c>
      <c r="H303" s="25">
        <v>332</v>
      </c>
      <c r="I303" s="26">
        <v>321</v>
      </c>
      <c r="J303" s="93">
        <v>120721930</v>
      </c>
      <c r="K303" s="28">
        <v>110</v>
      </c>
      <c r="L303" s="29">
        <v>100</v>
      </c>
      <c r="M303" s="24">
        <v>72788811</v>
      </c>
      <c r="N303" s="25">
        <v>136</v>
      </c>
      <c r="O303" s="26">
        <v>127</v>
      </c>
      <c r="P303" s="27">
        <v>139184472</v>
      </c>
      <c r="Q303" s="28">
        <v>226</v>
      </c>
      <c r="R303" s="29">
        <v>216</v>
      </c>
      <c r="S303" s="24">
        <v>159981117</v>
      </c>
      <c r="T303" s="25">
        <v>29</v>
      </c>
      <c r="U303" s="26">
        <v>27</v>
      </c>
      <c r="V303" s="93">
        <v>72967334</v>
      </c>
      <c r="W303" s="28">
        <v>185</v>
      </c>
      <c r="X303" s="29">
        <v>182</v>
      </c>
      <c r="Y303" s="24">
        <v>41198</v>
      </c>
      <c r="Z303" s="25">
        <v>368</v>
      </c>
      <c r="AA303" s="26">
        <v>354</v>
      </c>
      <c r="AB303" s="27">
        <v>303</v>
      </c>
      <c r="AC303" s="107">
        <v>369</v>
      </c>
      <c r="AD303" s="22">
        <v>0</v>
      </c>
      <c r="AE303" s="30">
        <v>100</v>
      </c>
      <c r="AF303" s="31">
        <v>0</v>
      </c>
    </row>
    <row r="304" spans="1:32" s="3" customFormat="1" ht="18.75" customHeight="1">
      <c r="A304" s="137">
        <v>302</v>
      </c>
      <c r="B304" s="138">
        <v>315</v>
      </c>
      <c r="C304" s="139" t="s">
        <v>2374</v>
      </c>
      <c r="D304" s="140" t="s">
        <v>3056</v>
      </c>
      <c r="E304" s="141" t="s">
        <v>3052</v>
      </c>
      <c r="F304" s="142">
        <v>291</v>
      </c>
      <c r="G304" s="143">
        <v>120019417</v>
      </c>
      <c r="H304" s="144">
        <v>283</v>
      </c>
      <c r="I304" s="145">
        <v>273</v>
      </c>
      <c r="J304" s="212">
        <v>137608051</v>
      </c>
      <c r="K304" s="147">
        <v>256</v>
      </c>
      <c r="L304" s="148">
        <v>243</v>
      </c>
      <c r="M304" s="143">
        <v>30639099</v>
      </c>
      <c r="N304" s="144">
        <v>351</v>
      </c>
      <c r="O304" s="145">
        <v>336</v>
      </c>
      <c r="P304" s="146">
        <v>37891842</v>
      </c>
      <c r="Q304" s="147">
        <v>279</v>
      </c>
      <c r="R304" s="148">
        <v>269</v>
      </c>
      <c r="S304" s="143">
        <v>121073013</v>
      </c>
      <c r="T304" s="144">
        <v>293</v>
      </c>
      <c r="U304" s="145">
        <v>282</v>
      </c>
      <c r="V304" s="212">
        <v>3060345</v>
      </c>
      <c r="W304" s="147">
        <v>92</v>
      </c>
      <c r="X304" s="148">
        <v>90</v>
      </c>
      <c r="Y304" s="143">
        <v>76501</v>
      </c>
      <c r="Z304" s="144">
        <v>39</v>
      </c>
      <c r="AA304" s="145">
        <v>31</v>
      </c>
      <c r="AB304" s="146">
        <v>2476</v>
      </c>
      <c r="AC304" s="149">
        <v>322</v>
      </c>
      <c r="AD304" s="141">
        <v>0</v>
      </c>
      <c r="AE304" s="150">
        <v>100</v>
      </c>
      <c r="AF304" s="151">
        <v>0</v>
      </c>
    </row>
    <row r="305" spans="1:32" s="3" customFormat="1" ht="18.75" customHeight="1">
      <c r="A305" s="32">
        <v>303</v>
      </c>
      <c r="B305" s="67">
        <v>320</v>
      </c>
      <c r="C305" s="34" t="s">
        <v>1717</v>
      </c>
      <c r="D305" s="35" t="s">
        <v>3051</v>
      </c>
      <c r="E305" s="45" t="s">
        <v>3052</v>
      </c>
      <c r="F305" s="47">
        <v>292</v>
      </c>
      <c r="G305" s="38">
        <v>119642996</v>
      </c>
      <c r="H305" s="39">
        <v>330</v>
      </c>
      <c r="I305" s="40">
        <v>319</v>
      </c>
      <c r="J305" s="94">
        <v>121178297</v>
      </c>
      <c r="K305" s="42">
        <v>425</v>
      </c>
      <c r="L305" s="43">
        <v>411</v>
      </c>
      <c r="M305" s="38">
        <v>10830131</v>
      </c>
      <c r="N305" s="39">
        <v>442</v>
      </c>
      <c r="O305" s="40">
        <v>427</v>
      </c>
      <c r="P305" s="41">
        <v>16926630</v>
      </c>
      <c r="Q305" s="42">
        <v>484</v>
      </c>
      <c r="R305" s="43">
        <v>469</v>
      </c>
      <c r="S305" s="38">
        <v>32801290</v>
      </c>
      <c r="T305" s="39">
        <v>331</v>
      </c>
      <c r="U305" s="40">
        <v>320</v>
      </c>
      <c r="V305" s="94">
        <v>1826345</v>
      </c>
      <c r="W305" s="42" t="s">
        <v>3052</v>
      </c>
      <c r="X305" s="43" t="s">
        <v>3052</v>
      </c>
      <c r="Y305" s="44" t="s">
        <v>3052</v>
      </c>
      <c r="Z305" s="39">
        <v>476</v>
      </c>
      <c r="AA305" s="40">
        <v>462</v>
      </c>
      <c r="AB305" s="41">
        <v>98</v>
      </c>
      <c r="AC305" s="108">
        <v>354</v>
      </c>
      <c r="AD305" s="45">
        <v>0</v>
      </c>
      <c r="AE305" s="37">
        <v>0.85</v>
      </c>
      <c r="AF305" s="46">
        <v>99.15</v>
      </c>
    </row>
    <row r="306" spans="1:32" s="3" customFormat="1" ht="18.75" customHeight="1">
      <c r="A306" s="32">
        <v>304</v>
      </c>
      <c r="B306" s="33">
        <v>345</v>
      </c>
      <c r="C306" s="34" t="s">
        <v>308</v>
      </c>
      <c r="D306" s="35" t="s">
        <v>3058</v>
      </c>
      <c r="E306" s="45" t="s">
        <v>3052</v>
      </c>
      <c r="F306" s="47">
        <v>293</v>
      </c>
      <c r="G306" s="38">
        <v>119334911</v>
      </c>
      <c r="H306" s="39">
        <v>334</v>
      </c>
      <c r="I306" s="40">
        <v>323</v>
      </c>
      <c r="J306" s="94">
        <v>119334911</v>
      </c>
      <c r="K306" s="42">
        <v>72</v>
      </c>
      <c r="L306" s="43">
        <v>63</v>
      </c>
      <c r="M306" s="38">
        <v>103504408</v>
      </c>
      <c r="N306" s="39">
        <v>55</v>
      </c>
      <c r="O306" s="40">
        <v>46</v>
      </c>
      <c r="P306" s="41">
        <v>318529022</v>
      </c>
      <c r="Q306" s="42">
        <v>43</v>
      </c>
      <c r="R306" s="43">
        <v>35</v>
      </c>
      <c r="S306" s="38">
        <v>700671838</v>
      </c>
      <c r="T306" s="39">
        <v>245</v>
      </c>
      <c r="U306" s="40">
        <v>234</v>
      </c>
      <c r="V306" s="94">
        <v>5349205</v>
      </c>
      <c r="W306" s="42">
        <v>93</v>
      </c>
      <c r="X306" s="43">
        <v>91</v>
      </c>
      <c r="Y306" s="38">
        <v>75786</v>
      </c>
      <c r="Z306" s="39">
        <v>54</v>
      </c>
      <c r="AA306" s="40">
        <v>46</v>
      </c>
      <c r="AB306" s="41">
        <v>1968</v>
      </c>
      <c r="AC306" s="108">
        <v>384</v>
      </c>
      <c r="AD306" s="45">
        <v>45</v>
      </c>
      <c r="AE306" s="37">
        <v>55</v>
      </c>
      <c r="AF306" s="46">
        <v>0</v>
      </c>
    </row>
    <row r="307" spans="1:32" s="3" customFormat="1" ht="18.75" customHeight="1">
      <c r="A307" s="48">
        <v>305</v>
      </c>
      <c r="B307" s="49">
        <v>344</v>
      </c>
      <c r="C307" s="50" t="s">
        <v>2008</v>
      </c>
      <c r="D307" s="51" t="s">
        <v>3010</v>
      </c>
      <c r="E307" s="68" t="s">
        <v>3052</v>
      </c>
      <c r="F307" s="60">
        <v>294</v>
      </c>
      <c r="G307" s="54">
        <v>119242300</v>
      </c>
      <c r="H307" s="55">
        <v>275</v>
      </c>
      <c r="I307" s="56">
        <v>265</v>
      </c>
      <c r="J307" s="95">
        <v>141524738</v>
      </c>
      <c r="K307" s="58">
        <v>434</v>
      </c>
      <c r="L307" s="59">
        <v>420</v>
      </c>
      <c r="M307" s="54">
        <v>9464777</v>
      </c>
      <c r="N307" s="55">
        <v>456</v>
      </c>
      <c r="O307" s="56">
        <v>441</v>
      </c>
      <c r="P307" s="57">
        <v>12755929</v>
      </c>
      <c r="Q307" s="58">
        <v>333</v>
      </c>
      <c r="R307" s="59">
        <v>321</v>
      </c>
      <c r="S307" s="54">
        <v>97108312</v>
      </c>
      <c r="T307" s="55">
        <v>296</v>
      </c>
      <c r="U307" s="56">
        <v>285</v>
      </c>
      <c r="V307" s="95">
        <v>2965597</v>
      </c>
      <c r="W307" s="58" t="s">
        <v>3052</v>
      </c>
      <c r="X307" s="59" t="s">
        <v>3052</v>
      </c>
      <c r="Y307" s="65" t="s">
        <v>3052</v>
      </c>
      <c r="Z307" s="55">
        <v>256</v>
      </c>
      <c r="AA307" s="56">
        <v>244</v>
      </c>
      <c r="AB307" s="57">
        <v>579</v>
      </c>
      <c r="AC307" s="109">
        <v>312</v>
      </c>
      <c r="AD307" s="52">
        <v>0</v>
      </c>
      <c r="AE307" s="60">
        <v>100</v>
      </c>
      <c r="AF307" s="61">
        <v>0</v>
      </c>
    </row>
    <row r="308" spans="1:32" s="3" customFormat="1" ht="18.75" customHeight="1">
      <c r="A308" s="167">
        <v>306</v>
      </c>
      <c r="B308" s="168">
        <v>302</v>
      </c>
      <c r="C308" s="169" t="s">
        <v>1026</v>
      </c>
      <c r="D308" s="170" t="s">
        <v>3056</v>
      </c>
      <c r="E308" s="171" t="s">
        <v>3052</v>
      </c>
      <c r="F308" s="172">
        <v>295</v>
      </c>
      <c r="G308" s="173">
        <v>118277612</v>
      </c>
      <c r="H308" s="174">
        <v>167</v>
      </c>
      <c r="I308" s="175">
        <v>157</v>
      </c>
      <c r="J308" s="214">
        <v>229837588</v>
      </c>
      <c r="K308" s="177" t="s">
        <v>3052</v>
      </c>
      <c r="L308" s="178" t="s">
        <v>3052</v>
      </c>
      <c r="M308" s="184" t="s">
        <v>3052</v>
      </c>
      <c r="N308" s="174">
        <v>122</v>
      </c>
      <c r="O308" s="175">
        <v>113</v>
      </c>
      <c r="P308" s="176">
        <v>148825065</v>
      </c>
      <c r="Q308" s="177">
        <v>170</v>
      </c>
      <c r="R308" s="178">
        <v>161</v>
      </c>
      <c r="S308" s="173">
        <v>208628282</v>
      </c>
      <c r="T308" s="174" t="s">
        <v>3052</v>
      </c>
      <c r="U308" s="175" t="s">
        <v>3052</v>
      </c>
      <c r="V308" s="183" t="s">
        <v>3052</v>
      </c>
      <c r="W308" s="177">
        <v>253</v>
      </c>
      <c r="X308" s="178">
        <v>250</v>
      </c>
      <c r="Y308" s="173">
        <v>25095</v>
      </c>
      <c r="Z308" s="174">
        <v>198</v>
      </c>
      <c r="AA308" s="175">
        <v>186</v>
      </c>
      <c r="AB308" s="176">
        <v>761</v>
      </c>
      <c r="AC308" s="179">
        <v>382</v>
      </c>
      <c r="AD308" s="171">
        <v>0</v>
      </c>
      <c r="AE308" s="180">
        <v>57.97</v>
      </c>
      <c r="AF308" s="181">
        <v>42.03</v>
      </c>
    </row>
    <row r="309" spans="1:32" s="3" customFormat="1" ht="18.75" customHeight="1">
      <c r="A309" s="32">
        <v>307</v>
      </c>
      <c r="B309" s="33">
        <v>251</v>
      </c>
      <c r="C309" s="34" t="s">
        <v>300</v>
      </c>
      <c r="D309" s="35" t="s">
        <v>1699</v>
      </c>
      <c r="E309" s="45" t="s">
        <v>3052</v>
      </c>
      <c r="F309" s="47">
        <v>296</v>
      </c>
      <c r="G309" s="38">
        <v>118247229</v>
      </c>
      <c r="H309" s="39">
        <v>232</v>
      </c>
      <c r="I309" s="40">
        <v>222</v>
      </c>
      <c r="J309" s="94">
        <v>172263575</v>
      </c>
      <c r="K309" s="42">
        <v>215</v>
      </c>
      <c r="L309" s="43">
        <v>202</v>
      </c>
      <c r="M309" s="38">
        <v>39103809</v>
      </c>
      <c r="N309" s="39">
        <v>189</v>
      </c>
      <c r="O309" s="40">
        <v>180</v>
      </c>
      <c r="P309" s="41">
        <v>99879360</v>
      </c>
      <c r="Q309" s="42">
        <v>180</v>
      </c>
      <c r="R309" s="43">
        <v>171</v>
      </c>
      <c r="S309" s="38">
        <v>200294472</v>
      </c>
      <c r="T309" s="39">
        <v>340</v>
      </c>
      <c r="U309" s="40">
        <v>329</v>
      </c>
      <c r="V309" s="94">
        <v>1664120</v>
      </c>
      <c r="W309" s="42">
        <v>279</v>
      </c>
      <c r="X309" s="43">
        <v>276</v>
      </c>
      <c r="Y309" s="38">
        <v>19545</v>
      </c>
      <c r="Z309" s="39">
        <v>362</v>
      </c>
      <c r="AA309" s="40">
        <v>348</v>
      </c>
      <c r="AB309" s="41">
        <v>315</v>
      </c>
      <c r="AC309" s="108">
        <v>384</v>
      </c>
      <c r="AD309" s="45">
        <v>0</v>
      </c>
      <c r="AE309" s="37">
        <v>100</v>
      </c>
      <c r="AF309" s="46">
        <v>0</v>
      </c>
    </row>
    <row r="310" spans="1:32" s="3" customFormat="1" ht="18.75" customHeight="1">
      <c r="A310" s="137">
        <v>308</v>
      </c>
      <c r="B310" s="138">
        <v>213</v>
      </c>
      <c r="C310" s="139" t="s">
        <v>334</v>
      </c>
      <c r="D310" s="140" t="s">
        <v>3056</v>
      </c>
      <c r="E310" s="141" t="s">
        <v>3052</v>
      </c>
      <c r="F310" s="142">
        <v>297</v>
      </c>
      <c r="G310" s="143">
        <v>118075000</v>
      </c>
      <c r="H310" s="144">
        <v>324</v>
      </c>
      <c r="I310" s="145">
        <v>313</v>
      </c>
      <c r="J310" s="212">
        <v>121611740</v>
      </c>
      <c r="K310" s="147">
        <v>178</v>
      </c>
      <c r="L310" s="148">
        <v>165</v>
      </c>
      <c r="M310" s="143">
        <v>48631051</v>
      </c>
      <c r="N310" s="144">
        <v>450</v>
      </c>
      <c r="O310" s="145">
        <v>435</v>
      </c>
      <c r="P310" s="146">
        <v>15171949</v>
      </c>
      <c r="Q310" s="147">
        <v>235</v>
      </c>
      <c r="R310" s="148">
        <v>225</v>
      </c>
      <c r="S310" s="143">
        <v>151951001</v>
      </c>
      <c r="T310" s="144">
        <v>466</v>
      </c>
      <c r="U310" s="145">
        <v>455</v>
      </c>
      <c r="V310" s="212">
        <v>-14265954</v>
      </c>
      <c r="W310" s="147">
        <v>391</v>
      </c>
      <c r="X310" s="148">
        <v>387</v>
      </c>
      <c r="Y310" s="143">
        <v>4055</v>
      </c>
      <c r="Z310" s="144">
        <v>398</v>
      </c>
      <c r="AA310" s="145">
        <v>384</v>
      </c>
      <c r="AB310" s="146">
        <v>259</v>
      </c>
      <c r="AC310" s="149">
        <v>313</v>
      </c>
      <c r="AD310" s="141">
        <v>0</v>
      </c>
      <c r="AE310" s="150">
        <v>100</v>
      </c>
      <c r="AF310" s="151">
        <v>0</v>
      </c>
    </row>
    <row r="311" spans="1:32" s="3" customFormat="1" ht="18.75" customHeight="1">
      <c r="A311" s="32">
        <v>309</v>
      </c>
      <c r="B311" s="33">
        <v>400</v>
      </c>
      <c r="C311" s="34" t="s">
        <v>3208</v>
      </c>
      <c r="D311" s="35" t="s">
        <v>3058</v>
      </c>
      <c r="E311" s="45" t="s">
        <v>3052</v>
      </c>
      <c r="F311" s="47">
        <v>298</v>
      </c>
      <c r="G311" s="38">
        <v>117935137</v>
      </c>
      <c r="H311" s="39">
        <v>336</v>
      </c>
      <c r="I311" s="40">
        <v>325</v>
      </c>
      <c r="J311" s="94">
        <v>118398921</v>
      </c>
      <c r="K311" s="42">
        <v>115</v>
      </c>
      <c r="L311" s="43">
        <v>105</v>
      </c>
      <c r="M311" s="38">
        <v>69319623</v>
      </c>
      <c r="N311" s="39">
        <v>165</v>
      </c>
      <c r="O311" s="40">
        <v>156</v>
      </c>
      <c r="P311" s="41">
        <v>115372677</v>
      </c>
      <c r="Q311" s="42">
        <v>248</v>
      </c>
      <c r="R311" s="43">
        <v>238</v>
      </c>
      <c r="S311" s="38">
        <v>139295246</v>
      </c>
      <c r="T311" s="39">
        <v>81</v>
      </c>
      <c r="U311" s="40">
        <v>75</v>
      </c>
      <c r="V311" s="94">
        <v>30710168</v>
      </c>
      <c r="W311" s="42">
        <v>443</v>
      </c>
      <c r="X311" s="43">
        <v>436</v>
      </c>
      <c r="Y311" s="38">
        <v>346</v>
      </c>
      <c r="Z311" s="39">
        <v>319</v>
      </c>
      <c r="AA311" s="40">
        <v>306</v>
      </c>
      <c r="AB311" s="41">
        <v>397</v>
      </c>
      <c r="AC311" s="108">
        <v>210</v>
      </c>
      <c r="AD311" s="45">
        <v>0</v>
      </c>
      <c r="AE311" s="37">
        <v>100</v>
      </c>
      <c r="AF311" s="46">
        <v>0</v>
      </c>
    </row>
    <row r="312" spans="1:32" s="3" customFormat="1" ht="18.75" customHeight="1">
      <c r="A312" s="48">
        <v>310</v>
      </c>
      <c r="B312" s="49">
        <v>403</v>
      </c>
      <c r="C312" s="50" t="s">
        <v>1194</v>
      </c>
      <c r="D312" s="51" t="s">
        <v>88</v>
      </c>
      <c r="E312" s="52" t="s">
        <v>3052</v>
      </c>
      <c r="F312" s="53">
        <v>299</v>
      </c>
      <c r="G312" s="54">
        <v>117682405</v>
      </c>
      <c r="H312" s="55">
        <v>269</v>
      </c>
      <c r="I312" s="56">
        <v>259</v>
      </c>
      <c r="J312" s="95">
        <v>142913463</v>
      </c>
      <c r="K312" s="58">
        <v>207</v>
      </c>
      <c r="L312" s="59">
        <v>194</v>
      </c>
      <c r="M312" s="54">
        <v>40611338</v>
      </c>
      <c r="N312" s="55">
        <v>328</v>
      </c>
      <c r="O312" s="56">
        <v>315</v>
      </c>
      <c r="P312" s="57">
        <v>43534780</v>
      </c>
      <c r="Q312" s="58">
        <v>263</v>
      </c>
      <c r="R312" s="59">
        <v>253</v>
      </c>
      <c r="S312" s="54">
        <v>130736592</v>
      </c>
      <c r="T312" s="55">
        <v>135</v>
      </c>
      <c r="U312" s="56">
        <v>128</v>
      </c>
      <c r="V312" s="95">
        <v>16051943</v>
      </c>
      <c r="W312" s="58">
        <v>295</v>
      </c>
      <c r="X312" s="59">
        <v>292</v>
      </c>
      <c r="Y312" s="54">
        <v>16762</v>
      </c>
      <c r="Z312" s="55">
        <v>324</v>
      </c>
      <c r="AA312" s="56">
        <v>311</v>
      </c>
      <c r="AB312" s="57">
        <v>385</v>
      </c>
      <c r="AC312" s="109">
        <v>356</v>
      </c>
      <c r="AD312" s="52">
        <v>0</v>
      </c>
      <c r="AE312" s="60">
        <v>2.4700000000000002</v>
      </c>
      <c r="AF312" s="61">
        <v>97.53</v>
      </c>
    </row>
    <row r="313" spans="1:32" s="3" customFormat="1" ht="18.75" customHeight="1">
      <c r="A313" s="18">
        <v>311</v>
      </c>
      <c r="B313" s="19">
        <v>248</v>
      </c>
      <c r="C313" s="20" t="s">
        <v>2627</v>
      </c>
      <c r="D313" s="21" t="s">
        <v>2657</v>
      </c>
      <c r="E313" s="22" t="s">
        <v>3052</v>
      </c>
      <c r="F313" s="23">
        <v>300</v>
      </c>
      <c r="G313" s="24">
        <v>117266581</v>
      </c>
      <c r="H313" s="25">
        <v>281</v>
      </c>
      <c r="I313" s="26">
        <v>271</v>
      </c>
      <c r="J313" s="93">
        <v>138253231</v>
      </c>
      <c r="K313" s="28">
        <v>295</v>
      </c>
      <c r="L313" s="29">
        <v>282</v>
      </c>
      <c r="M313" s="24">
        <v>25066297</v>
      </c>
      <c r="N313" s="25">
        <v>212</v>
      </c>
      <c r="O313" s="26">
        <v>203</v>
      </c>
      <c r="P313" s="27">
        <v>82114720</v>
      </c>
      <c r="Q313" s="28">
        <v>95</v>
      </c>
      <c r="R313" s="29">
        <v>86</v>
      </c>
      <c r="S313" s="24">
        <v>348133619</v>
      </c>
      <c r="T313" s="25">
        <v>324</v>
      </c>
      <c r="U313" s="26">
        <v>313</v>
      </c>
      <c r="V313" s="93">
        <v>2036022</v>
      </c>
      <c r="W313" s="28">
        <v>170</v>
      </c>
      <c r="X313" s="29">
        <v>167</v>
      </c>
      <c r="Y313" s="24">
        <v>46765</v>
      </c>
      <c r="Z313" s="25">
        <v>96</v>
      </c>
      <c r="AA313" s="26">
        <v>86</v>
      </c>
      <c r="AB313" s="27">
        <v>1465</v>
      </c>
      <c r="AC313" s="107">
        <v>321</v>
      </c>
      <c r="AD313" s="22">
        <v>0</v>
      </c>
      <c r="AE313" s="30">
        <v>100</v>
      </c>
      <c r="AF313" s="31">
        <v>0</v>
      </c>
    </row>
    <row r="314" spans="1:32" s="3" customFormat="1" ht="18.75" customHeight="1">
      <c r="A314" s="32">
        <v>312</v>
      </c>
      <c r="B314" s="33">
        <v>283</v>
      </c>
      <c r="C314" s="34" t="s">
        <v>2710</v>
      </c>
      <c r="D314" s="35" t="s">
        <v>3058</v>
      </c>
      <c r="E314" s="45" t="s">
        <v>3052</v>
      </c>
      <c r="F314" s="47">
        <v>301</v>
      </c>
      <c r="G314" s="38">
        <v>117060059</v>
      </c>
      <c r="H314" s="39">
        <v>337</v>
      </c>
      <c r="I314" s="40">
        <v>326</v>
      </c>
      <c r="J314" s="94">
        <v>118371635</v>
      </c>
      <c r="K314" s="42">
        <v>120</v>
      </c>
      <c r="L314" s="43">
        <v>110</v>
      </c>
      <c r="M314" s="38">
        <v>68163565</v>
      </c>
      <c r="N314" s="39">
        <v>177</v>
      </c>
      <c r="O314" s="40">
        <v>168</v>
      </c>
      <c r="P314" s="41">
        <v>107968405</v>
      </c>
      <c r="Q314" s="42">
        <v>167</v>
      </c>
      <c r="R314" s="43">
        <v>158</v>
      </c>
      <c r="S314" s="38">
        <v>211718724</v>
      </c>
      <c r="T314" s="39">
        <v>144</v>
      </c>
      <c r="U314" s="40">
        <v>135</v>
      </c>
      <c r="V314" s="94">
        <v>14848135</v>
      </c>
      <c r="W314" s="42">
        <v>165</v>
      </c>
      <c r="X314" s="43">
        <v>162</v>
      </c>
      <c r="Y314" s="38">
        <v>49161</v>
      </c>
      <c r="Z314" s="39">
        <v>70</v>
      </c>
      <c r="AA314" s="40">
        <v>60</v>
      </c>
      <c r="AB314" s="41">
        <v>1726</v>
      </c>
      <c r="AC314" s="108">
        <v>382</v>
      </c>
      <c r="AD314" s="45">
        <v>0</v>
      </c>
      <c r="AE314" s="37">
        <v>96.65</v>
      </c>
      <c r="AF314" s="46">
        <v>3.35</v>
      </c>
    </row>
    <row r="315" spans="1:32" s="3" customFormat="1" ht="18.75" customHeight="1">
      <c r="A315" s="32">
        <v>313</v>
      </c>
      <c r="B315" s="33">
        <v>285</v>
      </c>
      <c r="C315" s="34" t="s">
        <v>2149</v>
      </c>
      <c r="D315" s="35" t="s">
        <v>1061</v>
      </c>
      <c r="E315" s="45" t="s">
        <v>3052</v>
      </c>
      <c r="F315" s="47">
        <v>302</v>
      </c>
      <c r="G315" s="38">
        <v>116910696</v>
      </c>
      <c r="H315" s="39">
        <v>333</v>
      </c>
      <c r="I315" s="40">
        <v>322</v>
      </c>
      <c r="J315" s="94">
        <v>120710567</v>
      </c>
      <c r="K315" s="42">
        <v>248</v>
      </c>
      <c r="L315" s="43">
        <v>235</v>
      </c>
      <c r="M315" s="38">
        <v>31987109</v>
      </c>
      <c r="N315" s="39">
        <v>294</v>
      </c>
      <c r="O315" s="40">
        <v>282</v>
      </c>
      <c r="P315" s="41">
        <v>52226719</v>
      </c>
      <c r="Q315" s="42">
        <v>381</v>
      </c>
      <c r="R315" s="43">
        <v>367</v>
      </c>
      <c r="S315" s="38">
        <v>76999951</v>
      </c>
      <c r="T315" s="39">
        <v>266</v>
      </c>
      <c r="U315" s="40">
        <v>255</v>
      </c>
      <c r="V315" s="94">
        <v>4196361</v>
      </c>
      <c r="W315" s="42">
        <v>287</v>
      </c>
      <c r="X315" s="43">
        <v>284</v>
      </c>
      <c r="Y315" s="38">
        <v>17437</v>
      </c>
      <c r="Z315" s="39">
        <v>182</v>
      </c>
      <c r="AA315" s="40">
        <v>170</v>
      </c>
      <c r="AB315" s="41">
        <v>853</v>
      </c>
      <c r="AC315" s="108">
        <v>384</v>
      </c>
      <c r="AD315" s="45">
        <v>0</v>
      </c>
      <c r="AE315" s="37">
        <v>100</v>
      </c>
      <c r="AF315" s="46">
        <v>0</v>
      </c>
    </row>
    <row r="316" spans="1:32" s="3" customFormat="1" ht="18.75" customHeight="1">
      <c r="A316" s="137">
        <v>314</v>
      </c>
      <c r="B316" s="138" t="s">
        <v>3052</v>
      </c>
      <c r="C316" s="188" t="s">
        <v>3052</v>
      </c>
      <c r="D316" s="140" t="s">
        <v>3056</v>
      </c>
      <c r="E316" s="141" t="s">
        <v>3052</v>
      </c>
      <c r="F316" s="142">
        <v>303</v>
      </c>
      <c r="G316" s="186" t="s">
        <v>3052</v>
      </c>
      <c r="H316" s="144">
        <v>259</v>
      </c>
      <c r="I316" s="145">
        <v>249</v>
      </c>
      <c r="J316" s="187" t="s">
        <v>3052</v>
      </c>
      <c r="K316" s="147">
        <v>218</v>
      </c>
      <c r="L316" s="148">
        <v>205</v>
      </c>
      <c r="M316" s="186" t="s">
        <v>3052</v>
      </c>
      <c r="N316" s="144">
        <v>300</v>
      </c>
      <c r="O316" s="145">
        <v>288</v>
      </c>
      <c r="P316" s="187" t="s">
        <v>3052</v>
      </c>
      <c r="Q316" s="147">
        <v>371</v>
      </c>
      <c r="R316" s="148">
        <v>357</v>
      </c>
      <c r="S316" s="186" t="s">
        <v>3052</v>
      </c>
      <c r="T316" s="144">
        <v>150</v>
      </c>
      <c r="U316" s="145">
        <v>141</v>
      </c>
      <c r="V316" s="187" t="s">
        <v>3052</v>
      </c>
      <c r="W316" s="147">
        <v>362</v>
      </c>
      <c r="X316" s="148">
        <v>359</v>
      </c>
      <c r="Y316" s="186" t="s">
        <v>3052</v>
      </c>
      <c r="Z316" s="144">
        <v>216</v>
      </c>
      <c r="AA316" s="145">
        <v>204</v>
      </c>
      <c r="AB316" s="187" t="s">
        <v>3052</v>
      </c>
      <c r="AC316" s="149">
        <v>384</v>
      </c>
      <c r="AD316" s="141">
        <v>0</v>
      </c>
      <c r="AE316" s="150">
        <v>100</v>
      </c>
      <c r="AF316" s="151">
        <v>0</v>
      </c>
    </row>
    <row r="317" spans="1:32" s="3" customFormat="1" ht="18.75" customHeight="1">
      <c r="A317" s="48">
        <v>315</v>
      </c>
      <c r="B317" s="49">
        <v>308</v>
      </c>
      <c r="C317" s="50" t="s">
        <v>687</v>
      </c>
      <c r="D317" s="51" t="s">
        <v>1054</v>
      </c>
      <c r="E317" s="52" t="s">
        <v>3052</v>
      </c>
      <c r="F317" s="53">
        <v>304</v>
      </c>
      <c r="G317" s="54">
        <v>116458348</v>
      </c>
      <c r="H317" s="55">
        <v>326</v>
      </c>
      <c r="I317" s="56">
        <v>315</v>
      </c>
      <c r="J317" s="95">
        <v>121518895</v>
      </c>
      <c r="K317" s="58">
        <v>433</v>
      </c>
      <c r="L317" s="59">
        <v>419</v>
      </c>
      <c r="M317" s="54">
        <v>9533885</v>
      </c>
      <c r="N317" s="55">
        <v>409</v>
      </c>
      <c r="O317" s="56">
        <v>394</v>
      </c>
      <c r="P317" s="57">
        <v>23642924</v>
      </c>
      <c r="Q317" s="58">
        <v>429</v>
      </c>
      <c r="R317" s="59">
        <v>414</v>
      </c>
      <c r="S317" s="54">
        <v>56895038</v>
      </c>
      <c r="T317" s="55">
        <v>291</v>
      </c>
      <c r="U317" s="56">
        <v>280</v>
      </c>
      <c r="V317" s="95">
        <v>3074296</v>
      </c>
      <c r="W317" s="58">
        <v>183</v>
      </c>
      <c r="X317" s="59">
        <v>180</v>
      </c>
      <c r="Y317" s="54">
        <v>41343</v>
      </c>
      <c r="Z317" s="55">
        <v>473</v>
      </c>
      <c r="AA317" s="56">
        <v>459</v>
      </c>
      <c r="AB317" s="57">
        <v>99</v>
      </c>
      <c r="AC317" s="109">
        <v>371</v>
      </c>
      <c r="AD317" s="52">
        <v>0</v>
      </c>
      <c r="AE317" s="60">
        <v>100</v>
      </c>
      <c r="AF317" s="61">
        <v>0</v>
      </c>
    </row>
    <row r="318" spans="1:32" s="3" customFormat="1" ht="18.75" customHeight="1">
      <c r="A318" s="18">
        <v>316</v>
      </c>
      <c r="B318" s="19">
        <v>356</v>
      </c>
      <c r="C318" s="20" t="s">
        <v>3212</v>
      </c>
      <c r="D318" s="21" t="s">
        <v>3051</v>
      </c>
      <c r="E318" s="22" t="s">
        <v>3052</v>
      </c>
      <c r="F318" s="23">
        <v>305</v>
      </c>
      <c r="G318" s="24">
        <v>116087148</v>
      </c>
      <c r="H318" s="25">
        <v>325</v>
      </c>
      <c r="I318" s="26">
        <v>314</v>
      </c>
      <c r="J318" s="93">
        <v>121593747</v>
      </c>
      <c r="K318" s="28">
        <v>226</v>
      </c>
      <c r="L318" s="29">
        <v>213</v>
      </c>
      <c r="M318" s="24">
        <v>36213633</v>
      </c>
      <c r="N318" s="25">
        <v>462</v>
      </c>
      <c r="O318" s="26">
        <v>447</v>
      </c>
      <c r="P318" s="27">
        <v>12131473</v>
      </c>
      <c r="Q318" s="28">
        <v>355</v>
      </c>
      <c r="R318" s="29">
        <v>342</v>
      </c>
      <c r="S318" s="24">
        <v>88804673</v>
      </c>
      <c r="T318" s="25">
        <v>185</v>
      </c>
      <c r="U318" s="26">
        <v>176</v>
      </c>
      <c r="V318" s="93">
        <v>10301309</v>
      </c>
      <c r="W318" s="28">
        <v>327</v>
      </c>
      <c r="X318" s="29">
        <v>324</v>
      </c>
      <c r="Y318" s="24">
        <v>12497</v>
      </c>
      <c r="Z318" s="25">
        <v>348</v>
      </c>
      <c r="AA318" s="26">
        <v>334</v>
      </c>
      <c r="AB318" s="27">
        <v>329</v>
      </c>
      <c r="AC318" s="107">
        <v>311</v>
      </c>
      <c r="AD318" s="22">
        <v>0</v>
      </c>
      <c r="AE318" s="30">
        <v>100</v>
      </c>
      <c r="AF318" s="31">
        <v>0</v>
      </c>
    </row>
    <row r="319" spans="1:32" s="3" customFormat="1" ht="18.75" customHeight="1">
      <c r="A319" s="32">
        <v>317</v>
      </c>
      <c r="B319" s="33">
        <v>349</v>
      </c>
      <c r="C319" s="34" t="s">
        <v>2261</v>
      </c>
      <c r="D319" s="35" t="s">
        <v>1061</v>
      </c>
      <c r="E319" s="45" t="s">
        <v>3052</v>
      </c>
      <c r="F319" s="47">
        <v>306</v>
      </c>
      <c r="G319" s="38">
        <v>114956221</v>
      </c>
      <c r="H319" s="39">
        <v>341</v>
      </c>
      <c r="I319" s="40">
        <v>330</v>
      </c>
      <c r="J319" s="94">
        <v>115963238</v>
      </c>
      <c r="K319" s="42">
        <v>331</v>
      </c>
      <c r="L319" s="43">
        <v>318</v>
      </c>
      <c r="M319" s="38">
        <v>20681591</v>
      </c>
      <c r="N319" s="39">
        <v>302</v>
      </c>
      <c r="O319" s="40">
        <v>290</v>
      </c>
      <c r="P319" s="41">
        <v>50101264</v>
      </c>
      <c r="Q319" s="42">
        <v>375</v>
      </c>
      <c r="R319" s="43">
        <v>361</v>
      </c>
      <c r="S319" s="38">
        <v>79993946</v>
      </c>
      <c r="T319" s="39">
        <v>210</v>
      </c>
      <c r="U319" s="40">
        <v>199</v>
      </c>
      <c r="V319" s="94">
        <v>7397733</v>
      </c>
      <c r="W319" s="42">
        <v>129</v>
      </c>
      <c r="X319" s="43">
        <v>126</v>
      </c>
      <c r="Y319" s="38">
        <v>60398</v>
      </c>
      <c r="Z319" s="39">
        <v>246</v>
      </c>
      <c r="AA319" s="40">
        <v>234</v>
      </c>
      <c r="AB319" s="41">
        <v>610</v>
      </c>
      <c r="AC319" s="108">
        <v>382</v>
      </c>
      <c r="AD319" s="45">
        <v>0</v>
      </c>
      <c r="AE319" s="37">
        <v>100</v>
      </c>
      <c r="AF319" s="46">
        <v>0</v>
      </c>
    </row>
    <row r="320" spans="1:32" s="3" customFormat="1" ht="18.75" customHeight="1">
      <c r="A320" s="32">
        <v>318</v>
      </c>
      <c r="B320" s="33">
        <v>311</v>
      </c>
      <c r="C320" s="34" t="s">
        <v>322</v>
      </c>
      <c r="D320" s="35" t="s">
        <v>3154</v>
      </c>
      <c r="E320" s="45" t="s">
        <v>3052</v>
      </c>
      <c r="F320" s="47">
        <v>307</v>
      </c>
      <c r="G320" s="38">
        <v>114284665</v>
      </c>
      <c r="H320" s="39">
        <v>276</v>
      </c>
      <c r="I320" s="40">
        <v>266</v>
      </c>
      <c r="J320" s="94">
        <v>141342679</v>
      </c>
      <c r="K320" s="42">
        <v>220</v>
      </c>
      <c r="L320" s="43">
        <v>207</v>
      </c>
      <c r="M320" s="38">
        <v>38226762</v>
      </c>
      <c r="N320" s="39">
        <v>140</v>
      </c>
      <c r="O320" s="40">
        <v>131</v>
      </c>
      <c r="P320" s="41">
        <v>134084923</v>
      </c>
      <c r="Q320" s="42">
        <v>151</v>
      </c>
      <c r="R320" s="43">
        <v>142</v>
      </c>
      <c r="S320" s="38">
        <v>237660762</v>
      </c>
      <c r="T320" s="39">
        <v>217</v>
      </c>
      <c r="U320" s="40">
        <v>206</v>
      </c>
      <c r="V320" s="94">
        <v>6882672</v>
      </c>
      <c r="W320" s="42">
        <v>81</v>
      </c>
      <c r="X320" s="43">
        <v>79</v>
      </c>
      <c r="Y320" s="38">
        <v>84200</v>
      </c>
      <c r="Z320" s="39">
        <v>210</v>
      </c>
      <c r="AA320" s="40">
        <v>198</v>
      </c>
      <c r="AB320" s="41">
        <v>729</v>
      </c>
      <c r="AC320" s="108">
        <v>384</v>
      </c>
      <c r="AD320" s="45">
        <v>0</v>
      </c>
      <c r="AE320" s="37">
        <v>54</v>
      </c>
      <c r="AF320" s="46">
        <v>46</v>
      </c>
    </row>
    <row r="321" spans="1:32" s="3" customFormat="1" ht="18.75" customHeight="1">
      <c r="A321" s="32">
        <v>319</v>
      </c>
      <c r="B321" s="33">
        <v>276</v>
      </c>
      <c r="C321" s="34" t="s">
        <v>3224</v>
      </c>
      <c r="D321" s="35" t="s">
        <v>1696</v>
      </c>
      <c r="E321" s="45" t="s">
        <v>3052</v>
      </c>
      <c r="F321" s="47">
        <v>308</v>
      </c>
      <c r="G321" s="38">
        <v>113698918</v>
      </c>
      <c r="H321" s="39">
        <v>295</v>
      </c>
      <c r="I321" s="40">
        <v>285</v>
      </c>
      <c r="J321" s="94">
        <v>133441723</v>
      </c>
      <c r="K321" s="42">
        <v>453</v>
      </c>
      <c r="L321" s="43">
        <v>439</v>
      </c>
      <c r="M321" s="38">
        <v>7293742</v>
      </c>
      <c r="N321" s="39">
        <v>431</v>
      </c>
      <c r="O321" s="40">
        <v>416</v>
      </c>
      <c r="P321" s="41">
        <v>19384347</v>
      </c>
      <c r="Q321" s="42">
        <v>402</v>
      </c>
      <c r="R321" s="43">
        <v>388</v>
      </c>
      <c r="S321" s="38">
        <v>68097238</v>
      </c>
      <c r="T321" s="39">
        <v>383</v>
      </c>
      <c r="U321" s="40">
        <v>372</v>
      </c>
      <c r="V321" s="94">
        <v>645307</v>
      </c>
      <c r="W321" s="42">
        <v>233</v>
      </c>
      <c r="X321" s="43">
        <v>230</v>
      </c>
      <c r="Y321" s="38">
        <v>29031</v>
      </c>
      <c r="Z321" s="39">
        <v>369</v>
      </c>
      <c r="AA321" s="40">
        <v>355</v>
      </c>
      <c r="AB321" s="41">
        <v>302</v>
      </c>
      <c r="AC321" s="108">
        <v>371</v>
      </c>
      <c r="AD321" s="45">
        <v>0</v>
      </c>
      <c r="AE321" s="37">
        <v>100</v>
      </c>
      <c r="AF321" s="46">
        <v>0</v>
      </c>
    </row>
    <row r="322" spans="1:32" s="3" customFormat="1" ht="18.75" customHeight="1">
      <c r="A322" s="48">
        <v>320</v>
      </c>
      <c r="B322" s="49">
        <v>216</v>
      </c>
      <c r="C322" s="50" t="s">
        <v>715</v>
      </c>
      <c r="D322" s="51" t="s">
        <v>3103</v>
      </c>
      <c r="E322" s="52" t="s">
        <v>3052</v>
      </c>
      <c r="F322" s="53">
        <v>309</v>
      </c>
      <c r="G322" s="54">
        <v>112010364</v>
      </c>
      <c r="H322" s="55">
        <v>255</v>
      </c>
      <c r="I322" s="56">
        <v>245</v>
      </c>
      <c r="J322" s="95">
        <v>153739174</v>
      </c>
      <c r="K322" s="58">
        <v>392</v>
      </c>
      <c r="L322" s="59">
        <v>379</v>
      </c>
      <c r="M322" s="54">
        <v>14808326</v>
      </c>
      <c r="N322" s="55">
        <v>203</v>
      </c>
      <c r="O322" s="56">
        <v>194</v>
      </c>
      <c r="P322" s="57">
        <v>86897888</v>
      </c>
      <c r="Q322" s="58">
        <v>125</v>
      </c>
      <c r="R322" s="59">
        <v>116</v>
      </c>
      <c r="S322" s="54">
        <v>285805563</v>
      </c>
      <c r="T322" s="55">
        <v>454</v>
      </c>
      <c r="U322" s="56">
        <v>443</v>
      </c>
      <c r="V322" s="95">
        <v>-9674644</v>
      </c>
      <c r="W322" s="58">
        <v>136</v>
      </c>
      <c r="X322" s="59">
        <v>133</v>
      </c>
      <c r="Y322" s="54">
        <v>57244</v>
      </c>
      <c r="Z322" s="55">
        <v>83</v>
      </c>
      <c r="AA322" s="56">
        <v>73</v>
      </c>
      <c r="AB322" s="57">
        <v>1592</v>
      </c>
      <c r="AC322" s="109">
        <v>321</v>
      </c>
      <c r="AD322" s="52">
        <v>0</v>
      </c>
      <c r="AE322" s="60">
        <v>100</v>
      </c>
      <c r="AF322" s="61">
        <v>0</v>
      </c>
    </row>
    <row r="323" spans="1:32" s="3" customFormat="1" ht="18.75" customHeight="1">
      <c r="A323" s="18">
        <v>321</v>
      </c>
      <c r="B323" s="19">
        <v>244</v>
      </c>
      <c r="C323" s="20" t="s">
        <v>2682</v>
      </c>
      <c r="D323" s="21" t="s">
        <v>1061</v>
      </c>
      <c r="E323" s="22" t="s">
        <v>3052</v>
      </c>
      <c r="F323" s="23">
        <v>310</v>
      </c>
      <c r="G323" s="24">
        <v>111716542</v>
      </c>
      <c r="H323" s="25">
        <v>344</v>
      </c>
      <c r="I323" s="26">
        <v>333</v>
      </c>
      <c r="J323" s="93">
        <v>113847258</v>
      </c>
      <c r="K323" s="28">
        <v>212</v>
      </c>
      <c r="L323" s="29">
        <v>199</v>
      </c>
      <c r="M323" s="24">
        <v>39390689</v>
      </c>
      <c r="N323" s="25">
        <v>388</v>
      </c>
      <c r="O323" s="26">
        <v>373</v>
      </c>
      <c r="P323" s="27">
        <v>30077663</v>
      </c>
      <c r="Q323" s="28">
        <v>188</v>
      </c>
      <c r="R323" s="29">
        <v>179</v>
      </c>
      <c r="S323" s="24">
        <v>191026733</v>
      </c>
      <c r="T323" s="25">
        <v>458</v>
      </c>
      <c r="U323" s="26">
        <v>447</v>
      </c>
      <c r="V323" s="93">
        <v>-10656722</v>
      </c>
      <c r="W323" s="28">
        <v>375</v>
      </c>
      <c r="X323" s="29">
        <v>372</v>
      </c>
      <c r="Y323" s="24">
        <v>7328</v>
      </c>
      <c r="Z323" s="25">
        <v>124</v>
      </c>
      <c r="AA323" s="26">
        <v>113</v>
      </c>
      <c r="AB323" s="27">
        <v>1221</v>
      </c>
      <c r="AC323" s="107">
        <v>321</v>
      </c>
      <c r="AD323" s="22">
        <v>0</v>
      </c>
      <c r="AE323" s="30">
        <v>100</v>
      </c>
      <c r="AF323" s="31">
        <v>0</v>
      </c>
    </row>
    <row r="324" spans="1:32" s="3" customFormat="1" ht="18.75" customHeight="1">
      <c r="A324" s="137">
        <v>322</v>
      </c>
      <c r="B324" s="138">
        <v>316</v>
      </c>
      <c r="C324" s="139" t="s">
        <v>1032</v>
      </c>
      <c r="D324" s="140" t="s">
        <v>3056</v>
      </c>
      <c r="E324" s="141" t="s">
        <v>3052</v>
      </c>
      <c r="F324" s="142">
        <v>311</v>
      </c>
      <c r="G324" s="143">
        <v>111598930</v>
      </c>
      <c r="H324" s="144">
        <v>352</v>
      </c>
      <c r="I324" s="145">
        <v>341</v>
      </c>
      <c r="J324" s="212">
        <v>111598930</v>
      </c>
      <c r="K324" s="147">
        <v>192</v>
      </c>
      <c r="L324" s="148">
        <v>179</v>
      </c>
      <c r="M324" s="143">
        <v>44478711</v>
      </c>
      <c r="N324" s="144">
        <v>256</v>
      </c>
      <c r="O324" s="145">
        <v>247</v>
      </c>
      <c r="P324" s="146">
        <v>68686852</v>
      </c>
      <c r="Q324" s="147">
        <v>262</v>
      </c>
      <c r="R324" s="148">
        <v>252</v>
      </c>
      <c r="S324" s="143">
        <v>132788786</v>
      </c>
      <c r="T324" s="144">
        <v>186</v>
      </c>
      <c r="U324" s="145">
        <v>177</v>
      </c>
      <c r="V324" s="212">
        <v>10206483</v>
      </c>
      <c r="W324" s="147">
        <v>133</v>
      </c>
      <c r="X324" s="148">
        <v>130</v>
      </c>
      <c r="Y324" s="143">
        <v>59114</v>
      </c>
      <c r="Z324" s="144">
        <v>139</v>
      </c>
      <c r="AA324" s="145">
        <v>128</v>
      </c>
      <c r="AB324" s="146">
        <v>1089</v>
      </c>
      <c r="AC324" s="149">
        <v>321</v>
      </c>
      <c r="AD324" s="141">
        <v>0</v>
      </c>
      <c r="AE324" s="150">
        <v>100</v>
      </c>
      <c r="AF324" s="151">
        <v>0</v>
      </c>
    </row>
    <row r="325" spans="1:32" s="3" customFormat="1" ht="18.75" customHeight="1">
      <c r="A325" s="32">
        <v>323</v>
      </c>
      <c r="B325" s="33">
        <v>439</v>
      </c>
      <c r="C325" s="34" t="s">
        <v>2259</v>
      </c>
      <c r="D325" s="35" t="s">
        <v>1054</v>
      </c>
      <c r="E325" s="45" t="s">
        <v>3052</v>
      </c>
      <c r="F325" s="47">
        <v>312</v>
      </c>
      <c r="G325" s="38">
        <v>111453383</v>
      </c>
      <c r="H325" s="39">
        <v>308</v>
      </c>
      <c r="I325" s="40">
        <v>297</v>
      </c>
      <c r="J325" s="94">
        <v>129112585</v>
      </c>
      <c r="K325" s="42">
        <v>343</v>
      </c>
      <c r="L325" s="43">
        <v>330</v>
      </c>
      <c r="M325" s="38">
        <v>19429542</v>
      </c>
      <c r="N325" s="39">
        <v>299</v>
      </c>
      <c r="O325" s="40">
        <v>287</v>
      </c>
      <c r="P325" s="41">
        <v>50264348</v>
      </c>
      <c r="Q325" s="42">
        <v>302</v>
      </c>
      <c r="R325" s="43">
        <v>291</v>
      </c>
      <c r="S325" s="38">
        <v>107573959</v>
      </c>
      <c r="T325" s="39">
        <v>203</v>
      </c>
      <c r="U325" s="40">
        <v>192</v>
      </c>
      <c r="V325" s="94">
        <v>8107235</v>
      </c>
      <c r="W325" s="42">
        <v>105</v>
      </c>
      <c r="X325" s="43">
        <v>103</v>
      </c>
      <c r="Y325" s="38">
        <v>69212</v>
      </c>
      <c r="Z325" s="39">
        <v>59</v>
      </c>
      <c r="AA325" s="40">
        <v>51</v>
      </c>
      <c r="AB325" s="41">
        <v>1836</v>
      </c>
      <c r="AC325" s="108">
        <v>322</v>
      </c>
      <c r="AD325" s="45">
        <v>0</v>
      </c>
      <c r="AE325" s="37">
        <v>100</v>
      </c>
      <c r="AF325" s="46">
        <v>0</v>
      </c>
    </row>
    <row r="326" spans="1:32" s="3" customFormat="1" ht="18.75" customHeight="1">
      <c r="A326" s="137">
        <v>324</v>
      </c>
      <c r="B326" s="138">
        <v>353</v>
      </c>
      <c r="C326" s="139" t="s">
        <v>394</v>
      </c>
      <c r="D326" s="140" t="s">
        <v>3056</v>
      </c>
      <c r="E326" s="141" t="s">
        <v>3052</v>
      </c>
      <c r="F326" s="142">
        <v>313</v>
      </c>
      <c r="G326" s="143">
        <v>111175827</v>
      </c>
      <c r="H326" s="144">
        <v>343</v>
      </c>
      <c r="I326" s="145">
        <v>332</v>
      </c>
      <c r="J326" s="212">
        <v>114606823</v>
      </c>
      <c r="K326" s="147">
        <v>370</v>
      </c>
      <c r="L326" s="148">
        <v>357</v>
      </c>
      <c r="M326" s="143">
        <v>16934774</v>
      </c>
      <c r="N326" s="144">
        <v>323</v>
      </c>
      <c r="O326" s="145">
        <v>310</v>
      </c>
      <c r="P326" s="146">
        <v>45060479</v>
      </c>
      <c r="Q326" s="147">
        <v>298</v>
      </c>
      <c r="R326" s="148">
        <v>287</v>
      </c>
      <c r="S326" s="143">
        <v>108944715</v>
      </c>
      <c r="T326" s="144">
        <v>441</v>
      </c>
      <c r="U326" s="145">
        <v>430</v>
      </c>
      <c r="V326" s="212">
        <v>-4574212</v>
      </c>
      <c r="W326" s="147">
        <v>349</v>
      </c>
      <c r="X326" s="148">
        <v>346</v>
      </c>
      <c r="Y326" s="143">
        <v>10479</v>
      </c>
      <c r="Z326" s="144">
        <v>202</v>
      </c>
      <c r="AA326" s="145">
        <v>190</v>
      </c>
      <c r="AB326" s="146">
        <v>754</v>
      </c>
      <c r="AC326" s="149">
        <v>311</v>
      </c>
      <c r="AD326" s="141">
        <v>0</v>
      </c>
      <c r="AE326" s="150">
        <v>100</v>
      </c>
      <c r="AF326" s="151">
        <v>0</v>
      </c>
    </row>
    <row r="327" spans="1:32" s="3" customFormat="1" ht="18.75" customHeight="1">
      <c r="A327" s="48">
        <v>325</v>
      </c>
      <c r="B327" s="49">
        <v>252</v>
      </c>
      <c r="C327" s="50" t="s">
        <v>303</v>
      </c>
      <c r="D327" s="51" t="s">
        <v>3098</v>
      </c>
      <c r="E327" s="52" t="s">
        <v>3052</v>
      </c>
      <c r="F327" s="53">
        <v>314</v>
      </c>
      <c r="G327" s="54">
        <v>110798545</v>
      </c>
      <c r="H327" s="55">
        <v>347</v>
      </c>
      <c r="I327" s="56">
        <v>336</v>
      </c>
      <c r="J327" s="95">
        <v>112240333</v>
      </c>
      <c r="K327" s="58">
        <v>284</v>
      </c>
      <c r="L327" s="59">
        <v>271</v>
      </c>
      <c r="M327" s="54">
        <v>26922083</v>
      </c>
      <c r="N327" s="55">
        <v>326</v>
      </c>
      <c r="O327" s="56">
        <v>313</v>
      </c>
      <c r="P327" s="57">
        <v>43924316</v>
      </c>
      <c r="Q327" s="58">
        <v>268</v>
      </c>
      <c r="R327" s="59">
        <v>258</v>
      </c>
      <c r="S327" s="54">
        <v>128545141</v>
      </c>
      <c r="T327" s="55">
        <v>434</v>
      </c>
      <c r="U327" s="56">
        <v>423</v>
      </c>
      <c r="V327" s="95">
        <v>-3093556</v>
      </c>
      <c r="W327" s="58">
        <v>194</v>
      </c>
      <c r="X327" s="59">
        <v>191</v>
      </c>
      <c r="Y327" s="54">
        <v>39172</v>
      </c>
      <c r="Z327" s="55">
        <v>74</v>
      </c>
      <c r="AA327" s="56">
        <v>64</v>
      </c>
      <c r="AB327" s="57">
        <v>1676</v>
      </c>
      <c r="AC327" s="109">
        <v>321</v>
      </c>
      <c r="AD327" s="52">
        <v>0</v>
      </c>
      <c r="AE327" s="60">
        <v>100</v>
      </c>
      <c r="AF327" s="61">
        <v>0</v>
      </c>
    </row>
    <row r="328" spans="1:32" s="3" customFormat="1" ht="18.75" customHeight="1">
      <c r="A328" s="18">
        <v>326</v>
      </c>
      <c r="B328" s="19">
        <v>329</v>
      </c>
      <c r="C328" s="20" t="s">
        <v>1605</v>
      </c>
      <c r="D328" s="21" t="s">
        <v>1056</v>
      </c>
      <c r="E328" s="22" t="s">
        <v>3052</v>
      </c>
      <c r="F328" s="23">
        <v>315</v>
      </c>
      <c r="G328" s="24">
        <v>110618240</v>
      </c>
      <c r="H328" s="25">
        <v>345</v>
      </c>
      <c r="I328" s="26">
        <v>334</v>
      </c>
      <c r="J328" s="93">
        <v>113489083</v>
      </c>
      <c r="K328" s="28">
        <v>483</v>
      </c>
      <c r="L328" s="29">
        <v>469</v>
      </c>
      <c r="M328" s="24">
        <v>2243151</v>
      </c>
      <c r="N328" s="25">
        <v>463</v>
      </c>
      <c r="O328" s="26">
        <v>448</v>
      </c>
      <c r="P328" s="27">
        <v>12124022</v>
      </c>
      <c r="Q328" s="28">
        <v>491</v>
      </c>
      <c r="R328" s="29">
        <v>476</v>
      </c>
      <c r="S328" s="24">
        <v>24142331</v>
      </c>
      <c r="T328" s="25">
        <v>413</v>
      </c>
      <c r="U328" s="26">
        <v>402</v>
      </c>
      <c r="V328" s="93">
        <v>-578644</v>
      </c>
      <c r="W328" s="28">
        <v>343</v>
      </c>
      <c r="X328" s="29">
        <v>340</v>
      </c>
      <c r="Y328" s="24">
        <v>11060</v>
      </c>
      <c r="Z328" s="25">
        <v>480</v>
      </c>
      <c r="AA328" s="26">
        <v>466</v>
      </c>
      <c r="AB328" s="27">
        <v>85</v>
      </c>
      <c r="AC328" s="107">
        <v>371</v>
      </c>
      <c r="AD328" s="22">
        <v>0</v>
      </c>
      <c r="AE328" s="30">
        <v>100</v>
      </c>
      <c r="AF328" s="31">
        <v>0</v>
      </c>
    </row>
    <row r="329" spans="1:32" s="3" customFormat="1" ht="18.75" customHeight="1">
      <c r="A329" s="137">
        <v>327</v>
      </c>
      <c r="B329" s="138">
        <v>229</v>
      </c>
      <c r="C329" s="139" t="s">
        <v>191</v>
      </c>
      <c r="D329" s="140" t="s">
        <v>3056</v>
      </c>
      <c r="E329" s="141" t="s">
        <v>3052</v>
      </c>
      <c r="F329" s="142">
        <v>316</v>
      </c>
      <c r="G329" s="143">
        <v>110185086</v>
      </c>
      <c r="H329" s="144">
        <v>244</v>
      </c>
      <c r="I329" s="145">
        <v>234</v>
      </c>
      <c r="J329" s="212">
        <v>161694021</v>
      </c>
      <c r="K329" s="147">
        <v>119</v>
      </c>
      <c r="L329" s="148">
        <v>109</v>
      </c>
      <c r="M329" s="143">
        <v>68183982</v>
      </c>
      <c r="N329" s="144">
        <v>146</v>
      </c>
      <c r="O329" s="145">
        <v>137</v>
      </c>
      <c r="P329" s="146">
        <v>132277630</v>
      </c>
      <c r="Q329" s="147">
        <v>197</v>
      </c>
      <c r="R329" s="148">
        <v>187</v>
      </c>
      <c r="S329" s="143">
        <v>181220868</v>
      </c>
      <c r="T329" s="144">
        <v>169</v>
      </c>
      <c r="U329" s="145">
        <v>160</v>
      </c>
      <c r="V329" s="212">
        <v>12020381</v>
      </c>
      <c r="W329" s="147">
        <v>248</v>
      </c>
      <c r="X329" s="148">
        <v>245</v>
      </c>
      <c r="Y329" s="143">
        <v>26883</v>
      </c>
      <c r="Z329" s="144">
        <v>264</v>
      </c>
      <c r="AA329" s="145">
        <v>252</v>
      </c>
      <c r="AB329" s="146">
        <v>545</v>
      </c>
      <c r="AC329" s="149">
        <v>383</v>
      </c>
      <c r="AD329" s="141">
        <v>0</v>
      </c>
      <c r="AE329" s="150">
        <v>46.87</v>
      </c>
      <c r="AF329" s="151">
        <v>53.13</v>
      </c>
    </row>
    <row r="330" spans="1:32" s="3" customFormat="1" ht="18.75" customHeight="1">
      <c r="A330" s="137">
        <v>328</v>
      </c>
      <c r="B330" s="138">
        <v>314</v>
      </c>
      <c r="C330" s="139" t="s">
        <v>320</v>
      </c>
      <c r="D330" s="140" t="s">
        <v>3056</v>
      </c>
      <c r="E330" s="141" t="s">
        <v>3052</v>
      </c>
      <c r="F330" s="142">
        <v>317</v>
      </c>
      <c r="G330" s="143">
        <v>109404632</v>
      </c>
      <c r="H330" s="144">
        <v>359</v>
      </c>
      <c r="I330" s="145">
        <v>348</v>
      </c>
      <c r="J330" s="212">
        <v>109440570</v>
      </c>
      <c r="K330" s="147">
        <v>181</v>
      </c>
      <c r="L330" s="148">
        <v>168</v>
      </c>
      <c r="M330" s="143">
        <v>47556697</v>
      </c>
      <c r="N330" s="144">
        <v>217</v>
      </c>
      <c r="O330" s="145">
        <v>208</v>
      </c>
      <c r="P330" s="146">
        <v>81147632</v>
      </c>
      <c r="Q330" s="147">
        <v>336</v>
      </c>
      <c r="R330" s="148">
        <v>324</v>
      </c>
      <c r="S330" s="143">
        <v>96960214</v>
      </c>
      <c r="T330" s="144">
        <v>170</v>
      </c>
      <c r="U330" s="145">
        <v>161</v>
      </c>
      <c r="V330" s="212">
        <v>11940313</v>
      </c>
      <c r="W330" s="147">
        <v>385</v>
      </c>
      <c r="X330" s="148">
        <v>381</v>
      </c>
      <c r="Y330" s="143">
        <v>4804</v>
      </c>
      <c r="Z330" s="144">
        <v>320</v>
      </c>
      <c r="AA330" s="145">
        <v>307</v>
      </c>
      <c r="AB330" s="146">
        <v>396</v>
      </c>
      <c r="AC330" s="149">
        <v>341</v>
      </c>
      <c r="AD330" s="141">
        <v>0</v>
      </c>
      <c r="AE330" s="150">
        <v>100</v>
      </c>
      <c r="AF330" s="151">
        <v>0</v>
      </c>
    </row>
    <row r="331" spans="1:32" s="3" customFormat="1" ht="18.75" customHeight="1">
      <c r="A331" s="32">
        <v>329</v>
      </c>
      <c r="B331" s="33">
        <v>303</v>
      </c>
      <c r="C331" s="34" t="s">
        <v>1025</v>
      </c>
      <c r="D331" s="35" t="s">
        <v>3098</v>
      </c>
      <c r="E331" s="45" t="s">
        <v>3052</v>
      </c>
      <c r="F331" s="47">
        <v>318</v>
      </c>
      <c r="G331" s="38">
        <v>107784638</v>
      </c>
      <c r="H331" s="39">
        <v>335</v>
      </c>
      <c r="I331" s="40">
        <v>324</v>
      </c>
      <c r="J331" s="94">
        <v>119079341</v>
      </c>
      <c r="K331" s="42">
        <v>358</v>
      </c>
      <c r="L331" s="43">
        <v>345</v>
      </c>
      <c r="M331" s="38">
        <v>18107562</v>
      </c>
      <c r="N331" s="39">
        <v>371</v>
      </c>
      <c r="O331" s="40">
        <v>356</v>
      </c>
      <c r="P331" s="41">
        <v>33096054</v>
      </c>
      <c r="Q331" s="42">
        <v>294</v>
      </c>
      <c r="R331" s="43">
        <v>284</v>
      </c>
      <c r="S331" s="38">
        <v>112315142</v>
      </c>
      <c r="T331" s="39">
        <v>319</v>
      </c>
      <c r="U331" s="40">
        <v>308</v>
      </c>
      <c r="V331" s="94">
        <v>2126225</v>
      </c>
      <c r="W331" s="42">
        <v>380</v>
      </c>
      <c r="X331" s="43">
        <v>377</v>
      </c>
      <c r="Y331" s="38">
        <v>5991</v>
      </c>
      <c r="Z331" s="39">
        <v>133</v>
      </c>
      <c r="AA331" s="40">
        <v>122</v>
      </c>
      <c r="AB331" s="41">
        <v>1145</v>
      </c>
      <c r="AC331" s="108">
        <v>332</v>
      </c>
      <c r="AD331" s="45">
        <v>0</v>
      </c>
      <c r="AE331" s="37">
        <v>100</v>
      </c>
      <c r="AF331" s="46">
        <v>0</v>
      </c>
    </row>
    <row r="332" spans="1:32" s="3" customFormat="1" ht="18.75" customHeight="1">
      <c r="A332" s="48">
        <v>330</v>
      </c>
      <c r="B332" s="49" t="s">
        <v>3052</v>
      </c>
      <c r="C332" s="50" t="s">
        <v>1265</v>
      </c>
      <c r="D332" s="51" t="s">
        <v>92</v>
      </c>
      <c r="E332" s="68" t="s">
        <v>3052</v>
      </c>
      <c r="F332" s="60">
        <v>319</v>
      </c>
      <c r="G332" s="54">
        <v>107514013</v>
      </c>
      <c r="H332" s="55">
        <v>256</v>
      </c>
      <c r="I332" s="56">
        <v>246</v>
      </c>
      <c r="J332" s="95">
        <v>152897951</v>
      </c>
      <c r="K332" s="58">
        <v>491</v>
      </c>
      <c r="L332" s="59">
        <v>477</v>
      </c>
      <c r="M332" s="54">
        <v>472732</v>
      </c>
      <c r="N332" s="55">
        <v>491</v>
      </c>
      <c r="O332" s="56">
        <v>476</v>
      </c>
      <c r="P332" s="57">
        <v>980609</v>
      </c>
      <c r="Q332" s="58">
        <v>500</v>
      </c>
      <c r="R332" s="59">
        <v>485</v>
      </c>
      <c r="S332" s="54">
        <v>10951555</v>
      </c>
      <c r="T332" s="55">
        <v>399</v>
      </c>
      <c r="U332" s="56">
        <v>388</v>
      </c>
      <c r="V332" s="95">
        <v>187344</v>
      </c>
      <c r="W332" s="58">
        <v>449</v>
      </c>
      <c r="X332" s="59">
        <v>442</v>
      </c>
      <c r="Y332" s="54">
        <v>152</v>
      </c>
      <c r="Z332" s="55">
        <v>491</v>
      </c>
      <c r="AA332" s="56">
        <v>477</v>
      </c>
      <c r="AB332" s="57">
        <v>49</v>
      </c>
      <c r="AC332" s="109">
        <v>312</v>
      </c>
      <c r="AD332" s="52">
        <v>0</v>
      </c>
      <c r="AE332" s="60">
        <v>100</v>
      </c>
      <c r="AF332" s="61">
        <v>0</v>
      </c>
    </row>
    <row r="333" spans="1:32" s="3" customFormat="1" ht="18.75" customHeight="1">
      <c r="A333" s="167">
        <v>331</v>
      </c>
      <c r="B333" s="168">
        <v>379</v>
      </c>
      <c r="C333" s="169" t="s">
        <v>3222</v>
      </c>
      <c r="D333" s="170" t="s">
        <v>3056</v>
      </c>
      <c r="E333" s="171" t="s">
        <v>3052</v>
      </c>
      <c r="F333" s="172">
        <v>320</v>
      </c>
      <c r="G333" s="173">
        <v>106882349</v>
      </c>
      <c r="H333" s="174">
        <v>362</v>
      </c>
      <c r="I333" s="175">
        <v>351</v>
      </c>
      <c r="J333" s="214">
        <v>108208201</v>
      </c>
      <c r="K333" s="177">
        <v>140</v>
      </c>
      <c r="L333" s="178">
        <v>128</v>
      </c>
      <c r="M333" s="173">
        <v>58972385</v>
      </c>
      <c r="N333" s="174">
        <v>125</v>
      </c>
      <c r="O333" s="175">
        <v>116</v>
      </c>
      <c r="P333" s="176">
        <v>145502409</v>
      </c>
      <c r="Q333" s="177">
        <v>207</v>
      </c>
      <c r="R333" s="178">
        <v>197</v>
      </c>
      <c r="S333" s="173">
        <v>172705038</v>
      </c>
      <c r="T333" s="174">
        <v>68</v>
      </c>
      <c r="U333" s="175">
        <v>62</v>
      </c>
      <c r="V333" s="214">
        <v>35110946</v>
      </c>
      <c r="W333" s="177">
        <v>388</v>
      </c>
      <c r="X333" s="178">
        <v>384</v>
      </c>
      <c r="Y333" s="173">
        <v>4613</v>
      </c>
      <c r="Z333" s="174">
        <v>381</v>
      </c>
      <c r="AA333" s="175">
        <v>367</v>
      </c>
      <c r="AB333" s="176">
        <v>283</v>
      </c>
      <c r="AC333" s="179">
        <v>369</v>
      </c>
      <c r="AD333" s="171">
        <v>0</v>
      </c>
      <c r="AE333" s="180">
        <v>3</v>
      </c>
      <c r="AF333" s="181">
        <v>97</v>
      </c>
    </row>
    <row r="334" spans="1:32" s="3" customFormat="1" ht="18.75" customHeight="1">
      <c r="A334" s="137">
        <v>332</v>
      </c>
      <c r="B334" s="138">
        <v>334</v>
      </c>
      <c r="C334" s="139" t="s">
        <v>3209</v>
      </c>
      <c r="D334" s="140" t="s">
        <v>3056</v>
      </c>
      <c r="E334" s="141" t="s">
        <v>3052</v>
      </c>
      <c r="F334" s="142">
        <v>321</v>
      </c>
      <c r="G334" s="143">
        <v>106323009</v>
      </c>
      <c r="H334" s="144">
        <v>358</v>
      </c>
      <c r="I334" s="145">
        <v>347</v>
      </c>
      <c r="J334" s="212">
        <v>109467552</v>
      </c>
      <c r="K334" s="147">
        <v>279</v>
      </c>
      <c r="L334" s="148">
        <v>266</v>
      </c>
      <c r="M334" s="143">
        <v>27582437</v>
      </c>
      <c r="N334" s="144">
        <v>305</v>
      </c>
      <c r="O334" s="145">
        <v>293</v>
      </c>
      <c r="P334" s="146">
        <v>49798054</v>
      </c>
      <c r="Q334" s="147">
        <v>311</v>
      </c>
      <c r="R334" s="148">
        <v>299</v>
      </c>
      <c r="S334" s="143">
        <v>103248815</v>
      </c>
      <c r="T334" s="144">
        <v>214</v>
      </c>
      <c r="U334" s="145">
        <v>203</v>
      </c>
      <c r="V334" s="212">
        <v>7182046</v>
      </c>
      <c r="W334" s="147">
        <v>144</v>
      </c>
      <c r="X334" s="148">
        <v>141</v>
      </c>
      <c r="Y334" s="143">
        <v>54636</v>
      </c>
      <c r="Z334" s="144">
        <v>341</v>
      </c>
      <c r="AA334" s="145">
        <v>327</v>
      </c>
      <c r="AB334" s="146">
        <v>354</v>
      </c>
      <c r="AC334" s="149">
        <v>384</v>
      </c>
      <c r="AD334" s="141">
        <v>0</v>
      </c>
      <c r="AE334" s="150">
        <v>100</v>
      </c>
      <c r="AF334" s="151">
        <v>0</v>
      </c>
    </row>
    <row r="335" spans="1:32" s="3" customFormat="1" ht="18.75" customHeight="1">
      <c r="A335" s="137">
        <v>333</v>
      </c>
      <c r="B335" s="138">
        <v>272</v>
      </c>
      <c r="C335" s="139" t="s">
        <v>209</v>
      </c>
      <c r="D335" s="140" t="s">
        <v>3056</v>
      </c>
      <c r="E335" s="141" t="s">
        <v>3052</v>
      </c>
      <c r="F335" s="142">
        <v>322</v>
      </c>
      <c r="G335" s="143">
        <v>106062767</v>
      </c>
      <c r="H335" s="144">
        <v>340</v>
      </c>
      <c r="I335" s="145">
        <v>329</v>
      </c>
      <c r="J335" s="212">
        <v>116388487</v>
      </c>
      <c r="K335" s="147">
        <v>431</v>
      </c>
      <c r="L335" s="148">
        <v>417</v>
      </c>
      <c r="M335" s="143">
        <v>9750474</v>
      </c>
      <c r="N335" s="144">
        <v>227</v>
      </c>
      <c r="O335" s="145">
        <v>218</v>
      </c>
      <c r="P335" s="146">
        <v>78414572</v>
      </c>
      <c r="Q335" s="147">
        <v>260</v>
      </c>
      <c r="R335" s="148">
        <v>250</v>
      </c>
      <c r="S335" s="143">
        <v>134080764</v>
      </c>
      <c r="T335" s="144">
        <v>470</v>
      </c>
      <c r="U335" s="145">
        <v>459</v>
      </c>
      <c r="V335" s="212">
        <v>-16748855</v>
      </c>
      <c r="W335" s="147">
        <v>207</v>
      </c>
      <c r="X335" s="148">
        <v>204</v>
      </c>
      <c r="Y335" s="143">
        <v>34759</v>
      </c>
      <c r="Z335" s="144">
        <v>144</v>
      </c>
      <c r="AA335" s="145">
        <v>133</v>
      </c>
      <c r="AB335" s="146">
        <v>1070</v>
      </c>
      <c r="AC335" s="149">
        <v>321</v>
      </c>
      <c r="AD335" s="141">
        <v>0</v>
      </c>
      <c r="AE335" s="150">
        <v>100</v>
      </c>
      <c r="AF335" s="151">
        <v>0</v>
      </c>
    </row>
    <row r="336" spans="1:32" s="3" customFormat="1" ht="18.75" customHeight="1">
      <c r="A336" s="137">
        <v>334</v>
      </c>
      <c r="B336" s="138">
        <v>351</v>
      </c>
      <c r="C336" s="139" t="s">
        <v>2302</v>
      </c>
      <c r="D336" s="140" t="s">
        <v>3056</v>
      </c>
      <c r="E336" s="141" t="s">
        <v>3052</v>
      </c>
      <c r="F336" s="142">
        <v>323</v>
      </c>
      <c r="G336" s="143">
        <v>105995247</v>
      </c>
      <c r="H336" s="144">
        <v>367</v>
      </c>
      <c r="I336" s="145">
        <v>356</v>
      </c>
      <c r="J336" s="212">
        <v>105995247</v>
      </c>
      <c r="K336" s="147">
        <v>373</v>
      </c>
      <c r="L336" s="148">
        <v>360</v>
      </c>
      <c r="M336" s="143">
        <v>16713623</v>
      </c>
      <c r="N336" s="144">
        <v>321</v>
      </c>
      <c r="O336" s="145">
        <v>308</v>
      </c>
      <c r="P336" s="146">
        <v>46395090</v>
      </c>
      <c r="Q336" s="147">
        <v>389</v>
      </c>
      <c r="R336" s="148">
        <v>375</v>
      </c>
      <c r="S336" s="143">
        <v>74786695</v>
      </c>
      <c r="T336" s="144">
        <v>261</v>
      </c>
      <c r="U336" s="145">
        <v>250</v>
      </c>
      <c r="V336" s="212">
        <v>4553461</v>
      </c>
      <c r="W336" s="147">
        <v>290</v>
      </c>
      <c r="X336" s="148">
        <v>287</v>
      </c>
      <c r="Y336" s="143">
        <v>17149</v>
      </c>
      <c r="Z336" s="144">
        <v>449</v>
      </c>
      <c r="AA336" s="145">
        <v>435</v>
      </c>
      <c r="AB336" s="146">
        <v>142</v>
      </c>
      <c r="AC336" s="149">
        <v>372</v>
      </c>
      <c r="AD336" s="141">
        <v>0</v>
      </c>
      <c r="AE336" s="150">
        <v>100</v>
      </c>
      <c r="AF336" s="151">
        <v>0</v>
      </c>
    </row>
    <row r="337" spans="1:32" s="3" customFormat="1" ht="18.75" customHeight="1">
      <c r="A337" s="48">
        <v>335</v>
      </c>
      <c r="B337" s="49">
        <v>177</v>
      </c>
      <c r="C337" s="50" t="s">
        <v>2641</v>
      </c>
      <c r="D337" s="51" t="s">
        <v>90</v>
      </c>
      <c r="E337" s="52" t="s">
        <v>3052</v>
      </c>
      <c r="F337" s="53">
        <v>324</v>
      </c>
      <c r="G337" s="54">
        <v>105887490</v>
      </c>
      <c r="H337" s="55">
        <v>368</v>
      </c>
      <c r="I337" s="56">
        <v>357</v>
      </c>
      <c r="J337" s="95">
        <v>105887490</v>
      </c>
      <c r="K337" s="58">
        <v>183</v>
      </c>
      <c r="L337" s="59">
        <v>170</v>
      </c>
      <c r="M337" s="54">
        <v>46618649</v>
      </c>
      <c r="N337" s="55">
        <v>259</v>
      </c>
      <c r="O337" s="56">
        <v>249</v>
      </c>
      <c r="P337" s="57">
        <v>67217752</v>
      </c>
      <c r="Q337" s="58">
        <v>288</v>
      </c>
      <c r="R337" s="59">
        <v>278</v>
      </c>
      <c r="S337" s="54">
        <v>115472116</v>
      </c>
      <c r="T337" s="55">
        <v>307</v>
      </c>
      <c r="U337" s="56">
        <v>296</v>
      </c>
      <c r="V337" s="95">
        <v>2459320</v>
      </c>
      <c r="W337" s="58" t="s">
        <v>3052</v>
      </c>
      <c r="X337" s="59" t="s">
        <v>3052</v>
      </c>
      <c r="Y337" s="65" t="s">
        <v>3052</v>
      </c>
      <c r="Z337" s="55">
        <v>200</v>
      </c>
      <c r="AA337" s="56">
        <v>188</v>
      </c>
      <c r="AB337" s="57">
        <v>754</v>
      </c>
      <c r="AC337" s="109">
        <v>311</v>
      </c>
      <c r="AD337" s="52">
        <v>0</v>
      </c>
      <c r="AE337" s="60">
        <v>100</v>
      </c>
      <c r="AF337" s="61">
        <v>0</v>
      </c>
    </row>
    <row r="338" spans="1:32" s="3" customFormat="1" ht="18.75" customHeight="1">
      <c r="A338" s="18">
        <v>336</v>
      </c>
      <c r="B338" s="19" t="s">
        <v>3052</v>
      </c>
      <c r="C338" s="85" t="s">
        <v>3052</v>
      </c>
      <c r="D338" s="21" t="s">
        <v>88</v>
      </c>
      <c r="E338" s="22" t="s">
        <v>3052</v>
      </c>
      <c r="F338" s="23">
        <v>325</v>
      </c>
      <c r="G338" s="64" t="s">
        <v>3052</v>
      </c>
      <c r="H338" s="25">
        <v>348</v>
      </c>
      <c r="I338" s="26">
        <v>337</v>
      </c>
      <c r="J338" s="69" t="s">
        <v>3052</v>
      </c>
      <c r="K338" s="28">
        <v>380</v>
      </c>
      <c r="L338" s="29">
        <v>367</v>
      </c>
      <c r="M338" s="64" t="s">
        <v>3052</v>
      </c>
      <c r="N338" s="25">
        <v>372</v>
      </c>
      <c r="O338" s="26">
        <v>357</v>
      </c>
      <c r="P338" s="69" t="s">
        <v>3052</v>
      </c>
      <c r="Q338" s="28">
        <v>282</v>
      </c>
      <c r="R338" s="29">
        <v>272</v>
      </c>
      <c r="S338" s="64" t="s">
        <v>3052</v>
      </c>
      <c r="T338" s="25">
        <v>457</v>
      </c>
      <c r="U338" s="26">
        <v>446</v>
      </c>
      <c r="V338" s="69" t="s">
        <v>3052</v>
      </c>
      <c r="W338" s="28">
        <v>384</v>
      </c>
      <c r="X338" s="29">
        <v>380</v>
      </c>
      <c r="Y338" s="64" t="s">
        <v>3052</v>
      </c>
      <c r="Z338" s="25">
        <v>213</v>
      </c>
      <c r="AA338" s="26">
        <v>201</v>
      </c>
      <c r="AB338" s="69" t="s">
        <v>3052</v>
      </c>
      <c r="AC338" s="107">
        <v>341</v>
      </c>
      <c r="AD338" s="22">
        <v>0</v>
      </c>
      <c r="AE338" s="30">
        <v>100</v>
      </c>
      <c r="AF338" s="31">
        <v>0</v>
      </c>
    </row>
    <row r="339" spans="1:32" s="3" customFormat="1" ht="18.75" customHeight="1">
      <c r="A339" s="32">
        <v>337</v>
      </c>
      <c r="B339" s="33">
        <v>335</v>
      </c>
      <c r="C339" s="34" t="s">
        <v>664</v>
      </c>
      <c r="D339" s="35" t="s">
        <v>3098</v>
      </c>
      <c r="E339" s="45" t="s">
        <v>3052</v>
      </c>
      <c r="F339" s="47">
        <v>326</v>
      </c>
      <c r="G339" s="38">
        <v>105779821</v>
      </c>
      <c r="H339" s="39">
        <v>312</v>
      </c>
      <c r="I339" s="40">
        <v>301</v>
      </c>
      <c r="J339" s="94">
        <v>128209375</v>
      </c>
      <c r="K339" s="42">
        <v>415</v>
      </c>
      <c r="L339" s="43">
        <v>401</v>
      </c>
      <c r="M339" s="38">
        <v>11350027</v>
      </c>
      <c r="N339" s="39">
        <v>377</v>
      </c>
      <c r="O339" s="40">
        <v>362</v>
      </c>
      <c r="P339" s="41">
        <v>32505832</v>
      </c>
      <c r="Q339" s="42">
        <v>422</v>
      </c>
      <c r="R339" s="43">
        <v>407</v>
      </c>
      <c r="S339" s="38">
        <v>60677830</v>
      </c>
      <c r="T339" s="39">
        <v>283</v>
      </c>
      <c r="U339" s="40">
        <v>272</v>
      </c>
      <c r="V339" s="94">
        <v>3482834</v>
      </c>
      <c r="W339" s="42">
        <v>215</v>
      </c>
      <c r="X339" s="43">
        <v>212</v>
      </c>
      <c r="Y339" s="38">
        <v>33455</v>
      </c>
      <c r="Z339" s="39">
        <v>352</v>
      </c>
      <c r="AA339" s="40">
        <v>338</v>
      </c>
      <c r="AB339" s="41">
        <v>325</v>
      </c>
      <c r="AC339" s="108">
        <v>371</v>
      </c>
      <c r="AD339" s="45">
        <v>0</v>
      </c>
      <c r="AE339" s="37">
        <v>100</v>
      </c>
      <c r="AF339" s="46">
        <v>0</v>
      </c>
    </row>
    <row r="340" spans="1:32" s="3" customFormat="1" ht="18.75" customHeight="1">
      <c r="A340" s="137">
        <v>338</v>
      </c>
      <c r="B340" s="138">
        <v>261</v>
      </c>
      <c r="C340" s="139" t="s">
        <v>2619</v>
      </c>
      <c r="D340" s="140" t="s">
        <v>3056</v>
      </c>
      <c r="E340" s="141" t="s">
        <v>3052</v>
      </c>
      <c r="F340" s="142">
        <v>327</v>
      </c>
      <c r="G340" s="143">
        <v>105508628</v>
      </c>
      <c r="H340" s="144">
        <v>357</v>
      </c>
      <c r="I340" s="145">
        <v>346</v>
      </c>
      <c r="J340" s="212">
        <v>109631063</v>
      </c>
      <c r="K340" s="147">
        <v>234</v>
      </c>
      <c r="L340" s="148">
        <v>221</v>
      </c>
      <c r="M340" s="143">
        <v>35001186</v>
      </c>
      <c r="N340" s="144">
        <v>107</v>
      </c>
      <c r="O340" s="145">
        <v>98</v>
      </c>
      <c r="P340" s="146">
        <v>175337918</v>
      </c>
      <c r="Q340" s="147">
        <v>186</v>
      </c>
      <c r="R340" s="148">
        <v>177</v>
      </c>
      <c r="S340" s="143">
        <v>191556871</v>
      </c>
      <c r="T340" s="144">
        <v>115</v>
      </c>
      <c r="U340" s="145">
        <v>108</v>
      </c>
      <c r="V340" s="212">
        <v>20026668</v>
      </c>
      <c r="W340" s="147">
        <v>300</v>
      </c>
      <c r="X340" s="148">
        <v>297</v>
      </c>
      <c r="Y340" s="143">
        <v>16039</v>
      </c>
      <c r="Z340" s="144">
        <v>383</v>
      </c>
      <c r="AA340" s="145">
        <v>369</v>
      </c>
      <c r="AB340" s="146">
        <v>280</v>
      </c>
      <c r="AC340" s="149">
        <v>341</v>
      </c>
      <c r="AD340" s="141">
        <v>0</v>
      </c>
      <c r="AE340" s="150">
        <v>100</v>
      </c>
      <c r="AF340" s="151">
        <v>0</v>
      </c>
    </row>
    <row r="341" spans="1:32" s="3" customFormat="1" ht="18.75" customHeight="1">
      <c r="A341" s="137">
        <v>339</v>
      </c>
      <c r="B341" s="138">
        <v>365</v>
      </c>
      <c r="C341" s="139" t="s">
        <v>1967</v>
      </c>
      <c r="D341" s="140" t="s">
        <v>3056</v>
      </c>
      <c r="E341" s="141" t="s">
        <v>3052</v>
      </c>
      <c r="F341" s="142">
        <v>328</v>
      </c>
      <c r="G341" s="143">
        <v>104751279</v>
      </c>
      <c r="H341" s="144">
        <v>355</v>
      </c>
      <c r="I341" s="145">
        <v>344</v>
      </c>
      <c r="J341" s="212">
        <v>110084652</v>
      </c>
      <c r="K341" s="147">
        <v>288</v>
      </c>
      <c r="L341" s="148">
        <v>275</v>
      </c>
      <c r="M341" s="143">
        <v>26004468</v>
      </c>
      <c r="N341" s="144">
        <v>333</v>
      </c>
      <c r="O341" s="145">
        <v>320</v>
      </c>
      <c r="P341" s="146">
        <v>42080566</v>
      </c>
      <c r="Q341" s="147">
        <v>421</v>
      </c>
      <c r="R341" s="148">
        <v>406</v>
      </c>
      <c r="S341" s="143">
        <v>61068945</v>
      </c>
      <c r="T341" s="144">
        <v>106</v>
      </c>
      <c r="U341" s="145">
        <v>99</v>
      </c>
      <c r="V341" s="212">
        <v>21815104</v>
      </c>
      <c r="W341" s="147">
        <v>425</v>
      </c>
      <c r="X341" s="148">
        <v>420</v>
      </c>
      <c r="Y341" s="143">
        <v>1110</v>
      </c>
      <c r="Z341" s="144">
        <v>468</v>
      </c>
      <c r="AA341" s="145">
        <v>454</v>
      </c>
      <c r="AB341" s="146">
        <v>113</v>
      </c>
      <c r="AC341" s="149">
        <v>311</v>
      </c>
      <c r="AD341" s="141">
        <v>0</v>
      </c>
      <c r="AE341" s="150">
        <v>50</v>
      </c>
      <c r="AF341" s="151">
        <v>50</v>
      </c>
    </row>
    <row r="342" spans="1:32" s="3" customFormat="1" ht="18.75" customHeight="1">
      <c r="A342" s="48">
        <v>340</v>
      </c>
      <c r="B342" s="70">
        <v>301</v>
      </c>
      <c r="C342" s="50" t="s">
        <v>932</v>
      </c>
      <c r="D342" s="51" t="s">
        <v>3051</v>
      </c>
      <c r="E342" s="52" t="s">
        <v>3052</v>
      </c>
      <c r="F342" s="53">
        <v>329</v>
      </c>
      <c r="G342" s="54">
        <v>104517348</v>
      </c>
      <c r="H342" s="55">
        <v>271</v>
      </c>
      <c r="I342" s="56">
        <v>261</v>
      </c>
      <c r="J342" s="95">
        <v>142468937</v>
      </c>
      <c r="K342" s="58">
        <v>324</v>
      </c>
      <c r="L342" s="59">
        <v>311</v>
      </c>
      <c r="M342" s="54">
        <v>22032880</v>
      </c>
      <c r="N342" s="55">
        <v>279</v>
      </c>
      <c r="O342" s="56">
        <v>269</v>
      </c>
      <c r="P342" s="57">
        <v>58261665</v>
      </c>
      <c r="Q342" s="58">
        <v>358</v>
      </c>
      <c r="R342" s="59">
        <v>345</v>
      </c>
      <c r="S342" s="54">
        <v>87011051</v>
      </c>
      <c r="T342" s="55">
        <v>216</v>
      </c>
      <c r="U342" s="56">
        <v>205</v>
      </c>
      <c r="V342" s="95">
        <v>6930377</v>
      </c>
      <c r="W342" s="58">
        <v>175</v>
      </c>
      <c r="X342" s="59">
        <v>172</v>
      </c>
      <c r="Y342" s="54">
        <v>43701</v>
      </c>
      <c r="Z342" s="55">
        <v>475</v>
      </c>
      <c r="AA342" s="56">
        <v>461</v>
      </c>
      <c r="AB342" s="57">
        <v>98</v>
      </c>
      <c r="AC342" s="109">
        <v>381</v>
      </c>
      <c r="AD342" s="52">
        <v>0</v>
      </c>
      <c r="AE342" s="60">
        <v>0</v>
      </c>
      <c r="AF342" s="61">
        <v>100</v>
      </c>
    </row>
    <row r="343" spans="1:32" s="3" customFormat="1" ht="18.75" customHeight="1">
      <c r="A343" s="18">
        <v>341</v>
      </c>
      <c r="B343" s="19">
        <v>472</v>
      </c>
      <c r="C343" s="20" t="s">
        <v>130</v>
      </c>
      <c r="D343" s="21" t="s">
        <v>3164</v>
      </c>
      <c r="E343" s="22" t="s">
        <v>3052</v>
      </c>
      <c r="F343" s="23">
        <v>330</v>
      </c>
      <c r="G343" s="24">
        <v>104467012</v>
      </c>
      <c r="H343" s="25">
        <v>351</v>
      </c>
      <c r="I343" s="26">
        <v>340</v>
      </c>
      <c r="J343" s="93">
        <v>111823814</v>
      </c>
      <c r="K343" s="28">
        <v>474</v>
      </c>
      <c r="L343" s="29">
        <v>460</v>
      </c>
      <c r="M343" s="24">
        <v>3400779</v>
      </c>
      <c r="N343" s="25">
        <v>395</v>
      </c>
      <c r="O343" s="26">
        <v>380</v>
      </c>
      <c r="P343" s="27">
        <v>27746832</v>
      </c>
      <c r="Q343" s="28">
        <v>457</v>
      </c>
      <c r="R343" s="29">
        <v>442</v>
      </c>
      <c r="S343" s="24">
        <v>46071264</v>
      </c>
      <c r="T343" s="25">
        <v>344</v>
      </c>
      <c r="U343" s="26">
        <v>333</v>
      </c>
      <c r="V343" s="93">
        <v>1473034</v>
      </c>
      <c r="W343" s="28">
        <v>104</v>
      </c>
      <c r="X343" s="29">
        <v>102</v>
      </c>
      <c r="Y343" s="24">
        <v>70022</v>
      </c>
      <c r="Z343" s="25">
        <v>481</v>
      </c>
      <c r="AA343" s="26">
        <v>467</v>
      </c>
      <c r="AB343" s="27">
        <v>79</v>
      </c>
      <c r="AC343" s="107">
        <v>312</v>
      </c>
      <c r="AD343" s="22">
        <v>0</v>
      </c>
      <c r="AE343" s="30">
        <v>100</v>
      </c>
      <c r="AF343" s="31">
        <v>0</v>
      </c>
    </row>
    <row r="344" spans="1:32" s="3" customFormat="1" ht="18.75" customHeight="1">
      <c r="A344" s="32">
        <v>342</v>
      </c>
      <c r="B344" s="33">
        <v>326</v>
      </c>
      <c r="C344" s="34" t="s">
        <v>390</v>
      </c>
      <c r="D344" s="35" t="s">
        <v>88</v>
      </c>
      <c r="E344" s="45" t="s">
        <v>3052</v>
      </c>
      <c r="F344" s="47">
        <v>331</v>
      </c>
      <c r="G344" s="38">
        <v>104057304</v>
      </c>
      <c r="H344" s="39">
        <v>354</v>
      </c>
      <c r="I344" s="40">
        <v>343</v>
      </c>
      <c r="J344" s="94">
        <v>110414346</v>
      </c>
      <c r="K344" s="42">
        <v>427</v>
      </c>
      <c r="L344" s="43">
        <v>413</v>
      </c>
      <c r="M344" s="38">
        <v>10744557</v>
      </c>
      <c r="N344" s="39">
        <v>335</v>
      </c>
      <c r="O344" s="40">
        <v>322</v>
      </c>
      <c r="P344" s="41">
        <v>42007989</v>
      </c>
      <c r="Q344" s="42">
        <v>340</v>
      </c>
      <c r="R344" s="43">
        <v>328</v>
      </c>
      <c r="S344" s="38">
        <v>95841740</v>
      </c>
      <c r="T344" s="39">
        <v>424</v>
      </c>
      <c r="U344" s="40">
        <v>413</v>
      </c>
      <c r="V344" s="94">
        <v>-1919734</v>
      </c>
      <c r="W344" s="42">
        <v>393</v>
      </c>
      <c r="X344" s="43">
        <v>389</v>
      </c>
      <c r="Y344" s="38">
        <v>3786</v>
      </c>
      <c r="Z344" s="39">
        <v>399</v>
      </c>
      <c r="AA344" s="40">
        <v>385</v>
      </c>
      <c r="AB344" s="41">
        <v>257</v>
      </c>
      <c r="AC344" s="108">
        <v>312</v>
      </c>
      <c r="AD344" s="45">
        <v>0</v>
      </c>
      <c r="AE344" s="37">
        <v>100</v>
      </c>
      <c r="AF344" s="46">
        <v>0</v>
      </c>
    </row>
    <row r="345" spans="1:32" s="3" customFormat="1" ht="18.75" customHeight="1">
      <c r="A345" s="137">
        <v>343</v>
      </c>
      <c r="B345" s="138">
        <v>406</v>
      </c>
      <c r="C345" s="139" t="s">
        <v>663</v>
      </c>
      <c r="D345" s="140" t="s">
        <v>3056</v>
      </c>
      <c r="E345" s="141" t="s">
        <v>3052</v>
      </c>
      <c r="F345" s="142">
        <v>332</v>
      </c>
      <c r="G345" s="143">
        <v>103739531</v>
      </c>
      <c r="H345" s="144">
        <v>363</v>
      </c>
      <c r="I345" s="145">
        <v>352</v>
      </c>
      <c r="J345" s="212">
        <v>107614928</v>
      </c>
      <c r="K345" s="147">
        <v>296</v>
      </c>
      <c r="L345" s="148">
        <v>283</v>
      </c>
      <c r="M345" s="143">
        <v>24669279</v>
      </c>
      <c r="N345" s="144">
        <v>297</v>
      </c>
      <c r="O345" s="145">
        <v>285</v>
      </c>
      <c r="P345" s="146">
        <v>50842807</v>
      </c>
      <c r="Q345" s="147">
        <v>425</v>
      </c>
      <c r="R345" s="148">
        <v>410</v>
      </c>
      <c r="S345" s="143">
        <v>57400529</v>
      </c>
      <c r="T345" s="144">
        <v>134</v>
      </c>
      <c r="U345" s="145">
        <v>127</v>
      </c>
      <c r="V345" s="212">
        <v>16155347</v>
      </c>
      <c r="W345" s="147">
        <v>214</v>
      </c>
      <c r="X345" s="148">
        <v>211</v>
      </c>
      <c r="Y345" s="143">
        <v>33562</v>
      </c>
      <c r="Z345" s="144">
        <v>372</v>
      </c>
      <c r="AA345" s="145">
        <v>358</v>
      </c>
      <c r="AB345" s="146">
        <v>300</v>
      </c>
      <c r="AC345" s="149">
        <v>372</v>
      </c>
      <c r="AD345" s="141">
        <v>0</v>
      </c>
      <c r="AE345" s="150">
        <v>100</v>
      </c>
      <c r="AF345" s="151">
        <v>0</v>
      </c>
    </row>
    <row r="346" spans="1:32" s="3" customFormat="1" ht="18.75" customHeight="1">
      <c r="A346" s="137">
        <v>344</v>
      </c>
      <c r="B346" s="138">
        <v>404</v>
      </c>
      <c r="C346" s="139" t="s">
        <v>2735</v>
      </c>
      <c r="D346" s="140" t="s">
        <v>3056</v>
      </c>
      <c r="E346" s="141" t="s">
        <v>3052</v>
      </c>
      <c r="F346" s="142">
        <v>333</v>
      </c>
      <c r="G346" s="143">
        <v>103629017</v>
      </c>
      <c r="H346" s="144">
        <v>369</v>
      </c>
      <c r="I346" s="145">
        <v>358</v>
      </c>
      <c r="J346" s="212">
        <v>105862141</v>
      </c>
      <c r="K346" s="147">
        <v>470</v>
      </c>
      <c r="L346" s="148">
        <v>456</v>
      </c>
      <c r="M346" s="143">
        <v>3937759</v>
      </c>
      <c r="N346" s="144">
        <v>428</v>
      </c>
      <c r="O346" s="145">
        <v>413</v>
      </c>
      <c r="P346" s="146">
        <v>20391384</v>
      </c>
      <c r="Q346" s="147">
        <v>459</v>
      </c>
      <c r="R346" s="148">
        <v>444</v>
      </c>
      <c r="S346" s="143">
        <v>45891064</v>
      </c>
      <c r="T346" s="144">
        <v>402</v>
      </c>
      <c r="U346" s="145">
        <v>391</v>
      </c>
      <c r="V346" s="212">
        <v>119981</v>
      </c>
      <c r="W346" s="147">
        <v>138</v>
      </c>
      <c r="X346" s="148">
        <v>135</v>
      </c>
      <c r="Y346" s="143">
        <v>56209</v>
      </c>
      <c r="Z346" s="144">
        <v>339</v>
      </c>
      <c r="AA346" s="145">
        <v>325</v>
      </c>
      <c r="AB346" s="146">
        <v>355</v>
      </c>
      <c r="AC346" s="149">
        <v>312</v>
      </c>
      <c r="AD346" s="141">
        <v>0</v>
      </c>
      <c r="AE346" s="150">
        <v>94</v>
      </c>
      <c r="AF346" s="151">
        <v>6</v>
      </c>
    </row>
    <row r="347" spans="1:32" s="3" customFormat="1" ht="18.75" customHeight="1">
      <c r="A347" s="152">
        <v>345</v>
      </c>
      <c r="B347" s="153" t="s">
        <v>3052</v>
      </c>
      <c r="C347" s="190" t="s">
        <v>3052</v>
      </c>
      <c r="D347" s="155" t="s">
        <v>3056</v>
      </c>
      <c r="E347" s="156" t="s">
        <v>3052</v>
      </c>
      <c r="F347" s="157">
        <v>334</v>
      </c>
      <c r="G347" s="206" t="s">
        <v>3052</v>
      </c>
      <c r="H347" s="159">
        <v>353</v>
      </c>
      <c r="I347" s="160">
        <v>342</v>
      </c>
      <c r="J347" s="207" t="s">
        <v>3052</v>
      </c>
      <c r="K347" s="162">
        <v>362</v>
      </c>
      <c r="L347" s="163">
        <v>349</v>
      </c>
      <c r="M347" s="206" t="s">
        <v>3052</v>
      </c>
      <c r="N347" s="159">
        <v>444</v>
      </c>
      <c r="O347" s="160">
        <v>429</v>
      </c>
      <c r="P347" s="207" t="s">
        <v>3052</v>
      </c>
      <c r="Q347" s="162">
        <v>463</v>
      </c>
      <c r="R347" s="163">
        <v>448</v>
      </c>
      <c r="S347" s="206" t="s">
        <v>3052</v>
      </c>
      <c r="T347" s="159">
        <v>237</v>
      </c>
      <c r="U347" s="160">
        <v>226</v>
      </c>
      <c r="V347" s="207" t="s">
        <v>3052</v>
      </c>
      <c r="W347" s="162">
        <v>355</v>
      </c>
      <c r="X347" s="163">
        <v>352</v>
      </c>
      <c r="Y347" s="206" t="s">
        <v>3052</v>
      </c>
      <c r="Z347" s="159">
        <v>276</v>
      </c>
      <c r="AA347" s="160">
        <v>263</v>
      </c>
      <c r="AB347" s="207" t="s">
        <v>3052</v>
      </c>
      <c r="AC347" s="164">
        <v>384</v>
      </c>
      <c r="AD347" s="156">
        <v>0</v>
      </c>
      <c r="AE347" s="165">
        <v>100</v>
      </c>
      <c r="AF347" s="166">
        <v>0</v>
      </c>
    </row>
    <row r="348" spans="1:32" s="3" customFormat="1" ht="18.75" customHeight="1">
      <c r="A348" s="18">
        <v>346</v>
      </c>
      <c r="B348" s="19">
        <v>277</v>
      </c>
      <c r="C348" s="20" t="s">
        <v>2629</v>
      </c>
      <c r="D348" s="21" t="s">
        <v>1054</v>
      </c>
      <c r="E348" s="22" t="s">
        <v>3052</v>
      </c>
      <c r="F348" s="23">
        <v>335</v>
      </c>
      <c r="G348" s="24">
        <v>102307947</v>
      </c>
      <c r="H348" s="25">
        <v>361</v>
      </c>
      <c r="I348" s="26">
        <v>350</v>
      </c>
      <c r="J348" s="93">
        <v>108427070</v>
      </c>
      <c r="K348" s="28">
        <v>333</v>
      </c>
      <c r="L348" s="29">
        <v>320</v>
      </c>
      <c r="M348" s="24">
        <v>20526343</v>
      </c>
      <c r="N348" s="25">
        <v>434</v>
      </c>
      <c r="O348" s="26">
        <v>419</v>
      </c>
      <c r="P348" s="27">
        <v>18870784</v>
      </c>
      <c r="Q348" s="28">
        <v>245</v>
      </c>
      <c r="R348" s="29">
        <v>235</v>
      </c>
      <c r="S348" s="24">
        <v>143538718</v>
      </c>
      <c r="T348" s="25">
        <v>209</v>
      </c>
      <c r="U348" s="26">
        <v>198</v>
      </c>
      <c r="V348" s="93">
        <v>7618030</v>
      </c>
      <c r="W348" s="28">
        <v>169</v>
      </c>
      <c r="X348" s="29">
        <v>166</v>
      </c>
      <c r="Y348" s="24">
        <v>47672</v>
      </c>
      <c r="Z348" s="25">
        <v>231</v>
      </c>
      <c r="AA348" s="26">
        <v>219</v>
      </c>
      <c r="AB348" s="27">
        <v>670</v>
      </c>
      <c r="AC348" s="107">
        <v>321</v>
      </c>
      <c r="AD348" s="22">
        <v>0</v>
      </c>
      <c r="AE348" s="30">
        <v>100</v>
      </c>
      <c r="AF348" s="31">
        <v>0</v>
      </c>
    </row>
    <row r="349" spans="1:32" s="3" customFormat="1" ht="18.75" customHeight="1">
      <c r="A349" s="32">
        <v>347</v>
      </c>
      <c r="B349" s="33" t="s">
        <v>3052</v>
      </c>
      <c r="C349" s="34" t="s">
        <v>1578</v>
      </c>
      <c r="D349" s="35" t="s">
        <v>413</v>
      </c>
      <c r="E349" s="45" t="s">
        <v>3052</v>
      </c>
      <c r="F349" s="47">
        <v>336</v>
      </c>
      <c r="G349" s="38">
        <v>101563548</v>
      </c>
      <c r="H349" s="39">
        <v>375</v>
      </c>
      <c r="I349" s="40">
        <v>363</v>
      </c>
      <c r="J349" s="94">
        <v>101563548</v>
      </c>
      <c r="K349" s="42">
        <v>416</v>
      </c>
      <c r="L349" s="43">
        <v>402</v>
      </c>
      <c r="M349" s="38">
        <v>11286572</v>
      </c>
      <c r="N349" s="39">
        <v>231</v>
      </c>
      <c r="O349" s="40">
        <v>222</v>
      </c>
      <c r="P349" s="41">
        <v>76871110</v>
      </c>
      <c r="Q349" s="42">
        <v>256</v>
      </c>
      <c r="R349" s="43">
        <v>246</v>
      </c>
      <c r="S349" s="38">
        <v>135214297</v>
      </c>
      <c r="T349" s="39">
        <v>273</v>
      </c>
      <c r="U349" s="40">
        <v>262</v>
      </c>
      <c r="V349" s="94">
        <v>3762942</v>
      </c>
      <c r="W349" s="42">
        <v>298</v>
      </c>
      <c r="X349" s="43">
        <v>295</v>
      </c>
      <c r="Y349" s="38">
        <v>16365</v>
      </c>
      <c r="Z349" s="39">
        <v>278</v>
      </c>
      <c r="AA349" s="40">
        <v>265</v>
      </c>
      <c r="AB349" s="41">
        <v>510</v>
      </c>
      <c r="AC349" s="108">
        <v>210</v>
      </c>
      <c r="AD349" s="45">
        <v>0</v>
      </c>
      <c r="AE349" s="37">
        <v>100</v>
      </c>
      <c r="AF349" s="46">
        <v>0</v>
      </c>
    </row>
    <row r="350" spans="1:32" s="3" customFormat="1" ht="18.75" customHeight="1">
      <c r="A350" s="137">
        <v>348</v>
      </c>
      <c r="B350" s="138">
        <v>331</v>
      </c>
      <c r="C350" s="139" t="s">
        <v>2385</v>
      </c>
      <c r="D350" s="140" t="s">
        <v>3056</v>
      </c>
      <c r="E350" s="185" t="s">
        <v>3052</v>
      </c>
      <c r="F350" s="150">
        <v>337</v>
      </c>
      <c r="G350" s="143">
        <v>101204840</v>
      </c>
      <c r="H350" s="144">
        <v>377</v>
      </c>
      <c r="I350" s="145">
        <v>365</v>
      </c>
      <c r="J350" s="212">
        <v>101204840</v>
      </c>
      <c r="K350" s="147">
        <v>342</v>
      </c>
      <c r="L350" s="148">
        <v>329</v>
      </c>
      <c r="M350" s="143">
        <v>19470389</v>
      </c>
      <c r="N350" s="144">
        <v>413</v>
      </c>
      <c r="O350" s="145">
        <v>398</v>
      </c>
      <c r="P350" s="146">
        <v>23175416</v>
      </c>
      <c r="Q350" s="147">
        <v>409</v>
      </c>
      <c r="R350" s="148">
        <v>395</v>
      </c>
      <c r="S350" s="143">
        <v>65515446</v>
      </c>
      <c r="T350" s="144">
        <v>269</v>
      </c>
      <c r="U350" s="145">
        <v>258</v>
      </c>
      <c r="V350" s="212">
        <v>4028192</v>
      </c>
      <c r="W350" s="147">
        <v>90</v>
      </c>
      <c r="X350" s="148">
        <v>88</v>
      </c>
      <c r="Y350" s="143">
        <v>78500</v>
      </c>
      <c r="Z350" s="144">
        <v>126</v>
      </c>
      <c r="AA350" s="145">
        <v>115</v>
      </c>
      <c r="AB350" s="146">
        <v>1194</v>
      </c>
      <c r="AC350" s="149">
        <v>322</v>
      </c>
      <c r="AD350" s="141">
        <v>0</v>
      </c>
      <c r="AE350" s="150">
        <v>100</v>
      </c>
      <c r="AF350" s="151">
        <v>0</v>
      </c>
    </row>
    <row r="351" spans="1:32" s="3" customFormat="1" ht="18.75" customHeight="1">
      <c r="A351" s="137">
        <v>349</v>
      </c>
      <c r="B351" s="188">
        <v>333</v>
      </c>
      <c r="C351" s="139" t="s">
        <v>1034</v>
      </c>
      <c r="D351" s="140" t="s">
        <v>3056</v>
      </c>
      <c r="E351" s="141" t="s">
        <v>3052</v>
      </c>
      <c r="F351" s="142">
        <v>338</v>
      </c>
      <c r="G351" s="143">
        <v>101036864</v>
      </c>
      <c r="H351" s="144">
        <v>379</v>
      </c>
      <c r="I351" s="145">
        <v>367</v>
      </c>
      <c r="J351" s="212">
        <v>101036864</v>
      </c>
      <c r="K351" s="147">
        <v>188</v>
      </c>
      <c r="L351" s="148">
        <v>175</v>
      </c>
      <c r="M351" s="143">
        <v>45472130</v>
      </c>
      <c r="N351" s="144">
        <v>233</v>
      </c>
      <c r="O351" s="145">
        <v>224</v>
      </c>
      <c r="P351" s="146">
        <v>76613136</v>
      </c>
      <c r="Q351" s="147">
        <v>196</v>
      </c>
      <c r="R351" s="148">
        <v>186</v>
      </c>
      <c r="S351" s="143">
        <v>184048705</v>
      </c>
      <c r="T351" s="144">
        <v>417</v>
      </c>
      <c r="U351" s="145">
        <v>406</v>
      </c>
      <c r="V351" s="212">
        <v>-1030467</v>
      </c>
      <c r="W351" s="147">
        <v>365</v>
      </c>
      <c r="X351" s="148">
        <v>362</v>
      </c>
      <c r="Y351" s="143">
        <v>8414</v>
      </c>
      <c r="Z351" s="144">
        <v>105</v>
      </c>
      <c r="AA351" s="145">
        <v>95</v>
      </c>
      <c r="AB351" s="146">
        <v>1350</v>
      </c>
      <c r="AC351" s="149">
        <v>321</v>
      </c>
      <c r="AD351" s="141">
        <v>0</v>
      </c>
      <c r="AE351" s="150">
        <v>100</v>
      </c>
      <c r="AF351" s="151">
        <v>0</v>
      </c>
    </row>
    <row r="352" spans="1:32" s="3" customFormat="1" ht="18.75" customHeight="1">
      <c r="A352" s="152">
        <v>350</v>
      </c>
      <c r="B352" s="153">
        <v>300</v>
      </c>
      <c r="C352" s="154" t="s">
        <v>315</v>
      </c>
      <c r="D352" s="155" t="s">
        <v>3056</v>
      </c>
      <c r="E352" s="156" t="s">
        <v>3052</v>
      </c>
      <c r="F352" s="157">
        <v>339</v>
      </c>
      <c r="G352" s="158">
        <v>100812931</v>
      </c>
      <c r="H352" s="159">
        <v>365</v>
      </c>
      <c r="I352" s="160">
        <v>354</v>
      </c>
      <c r="J352" s="213">
        <v>106922351</v>
      </c>
      <c r="K352" s="162">
        <v>240</v>
      </c>
      <c r="L352" s="163">
        <v>227</v>
      </c>
      <c r="M352" s="158">
        <v>33649732</v>
      </c>
      <c r="N352" s="159">
        <v>282</v>
      </c>
      <c r="O352" s="160">
        <v>272</v>
      </c>
      <c r="P352" s="161">
        <v>57776080</v>
      </c>
      <c r="Q352" s="162">
        <v>201</v>
      </c>
      <c r="R352" s="163">
        <v>191</v>
      </c>
      <c r="S352" s="158">
        <v>177562635</v>
      </c>
      <c r="T352" s="159">
        <v>355</v>
      </c>
      <c r="U352" s="160">
        <v>344</v>
      </c>
      <c r="V352" s="213">
        <v>1175063</v>
      </c>
      <c r="W352" s="162">
        <v>212</v>
      </c>
      <c r="X352" s="163">
        <v>209</v>
      </c>
      <c r="Y352" s="158">
        <v>33633</v>
      </c>
      <c r="Z352" s="159">
        <v>100</v>
      </c>
      <c r="AA352" s="160">
        <v>90</v>
      </c>
      <c r="AB352" s="161">
        <v>1431</v>
      </c>
      <c r="AC352" s="164">
        <v>321</v>
      </c>
      <c r="AD352" s="156">
        <v>0</v>
      </c>
      <c r="AE352" s="165">
        <v>100</v>
      </c>
      <c r="AF352" s="166">
        <v>0</v>
      </c>
    </row>
    <row r="353" spans="1:32" s="3" customFormat="1" ht="18.75" customHeight="1">
      <c r="A353" s="18">
        <v>351</v>
      </c>
      <c r="B353" s="19">
        <v>224</v>
      </c>
      <c r="C353" s="20" t="s">
        <v>660</v>
      </c>
      <c r="D353" s="21" t="s">
        <v>3058</v>
      </c>
      <c r="E353" s="22" t="s">
        <v>3052</v>
      </c>
      <c r="F353" s="23">
        <v>340</v>
      </c>
      <c r="G353" s="24">
        <v>100166867</v>
      </c>
      <c r="H353" s="25">
        <v>364</v>
      </c>
      <c r="I353" s="26">
        <v>353</v>
      </c>
      <c r="J353" s="93">
        <v>107245345</v>
      </c>
      <c r="K353" s="28">
        <v>329</v>
      </c>
      <c r="L353" s="29">
        <v>316</v>
      </c>
      <c r="M353" s="24">
        <v>21137848</v>
      </c>
      <c r="N353" s="25">
        <v>317</v>
      </c>
      <c r="O353" s="26">
        <v>305</v>
      </c>
      <c r="P353" s="27">
        <v>47930304</v>
      </c>
      <c r="Q353" s="28">
        <v>187</v>
      </c>
      <c r="R353" s="29">
        <v>178</v>
      </c>
      <c r="S353" s="24">
        <v>191352802</v>
      </c>
      <c r="T353" s="25">
        <v>343</v>
      </c>
      <c r="U353" s="26">
        <v>332</v>
      </c>
      <c r="V353" s="93">
        <v>1515654</v>
      </c>
      <c r="W353" s="28">
        <v>153</v>
      </c>
      <c r="X353" s="29">
        <v>150</v>
      </c>
      <c r="Y353" s="24">
        <v>51911</v>
      </c>
      <c r="Z353" s="25">
        <v>302</v>
      </c>
      <c r="AA353" s="26">
        <v>289</v>
      </c>
      <c r="AB353" s="27">
        <v>435</v>
      </c>
      <c r="AC353" s="107">
        <v>371</v>
      </c>
      <c r="AD353" s="22">
        <v>0</v>
      </c>
      <c r="AE353" s="30">
        <v>100</v>
      </c>
      <c r="AF353" s="31">
        <v>0</v>
      </c>
    </row>
    <row r="354" spans="1:32" s="3" customFormat="1" ht="18.75" customHeight="1">
      <c r="A354" s="32">
        <v>352</v>
      </c>
      <c r="B354" s="33" t="s">
        <v>3052</v>
      </c>
      <c r="C354" s="34" t="s">
        <v>1266</v>
      </c>
      <c r="D354" s="35" t="s">
        <v>93</v>
      </c>
      <c r="E354" s="45" t="s">
        <v>3052</v>
      </c>
      <c r="F354" s="47">
        <v>341</v>
      </c>
      <c r="G354" s="38">
        <v>100025515</v>
      </c>
      <c r="H354" s="39">
        <v>382</v>
      </c>
      <c r="I354" s="40">
        <v>370</v>
      </c>
      <c r="J354" s="94">
        <v>100025515</v>
      </c>
      <c r="K354" s="42">
        <v>482</v>
      </c>
      <c r="L354" s="43">
        <v>468</v>
      </c>
      <c r="M354" s="38">
        <v>2326023</v>
      </c>
      <c r="N354" s="39">
        <v>489</v>
      </c>
      <c r="O354" s="40">
        <v>474</v>
      </c>
      <c r="P354" s="41">
        <v>1680619</v>
      </c>
      <c r="Q354" s="42">
        <v>498</v>
      </c>
      <c r="R354" s="43">
        <v>483</v>
      </c>
      <c r="S354" s="38">
        <v>12463300</v>
      </c>
      <c r="T354" s="39">
        <v>393</v>
      </c>
      <c r="U354" s="40">
        <v>382</v>
      </c>
      <c r="V354" s="94">
        <v>337263</v>
      </c>
      <c r="W354" s="42">
        <v>455</v>
      </c>
      <c r="X354" s="43">
        <v>447</v>
      </c>
      <c r="Y354" s="38">
        <v>55</v>
      </c>
      <c r="Z354" s="39">
        <v>497</v>
      </c>
      <c r="AA354" s="40">
        <v>483</v>
      </c>
      <c r="AB354" s="41">
        <v>29</v>
      </c>
      <c r="AC354" s="108">
        <v>311</v>
      </c>
      <c r="AD354" s="45">
        <v>0</v>
      </c>
      <c r="AE354" s="37">
        <v>100</v>
      </c>
      <c r="AF354" s="46">
        <v>0</v>
      </c>
    </row>
    <row r="355" spans="1:32" s="3" customFormat="1" ht="18.75" customHeight="1">
      <c r="A355" s="32">
        <v>353</v>
      </c>
      <c r="B355" s="67">
        <v>398</v>
      </c>
      <c r="C355" s="34" t="s">
        <v>684</v>
      </c>
      <c r="D355" s="35" t="s">
        <v>1056</v>
      </c>
      <c r="E355" s="45" t="s">
        <v>3052</v>
      </c>
      <c r="F355" s="47">
        <v>342</v>
      </c>
      <c r="G355" s="38">
        <v>99175503</v>
      </c>
      <c r="H355" s="39">
        <v>360</v>
      </c>
      <c r="I355" s="40">
        <v>349</v>
      </c>
      <c r="J355" s="94">
        <v>109094060</v>
      </c>
      <c r="K355" s="42">
        <v>481</v>
      </c>
      <c r="L355" s="43">
        <v>467</v>
      </c>
      <c r="M355" s="38">
        <v>2564004</v>
      </c>
      <c r="N355" s="39">
        <v>412</v>
      </c>
      <c r="O355" s="40">
        <v>397</v>
      </c>
      <c r="P355" s="41">
        <v>23385554</v>
      </c>
      <c r="Q355" s="42">
        <v>460</v>
      </c>
      <c r="R355" s="43">
        <v>445</v>
      </c>
      <c r="S355" s="38">
        <v>44617300</v>
      </c>
      <c r="T355" s="39">
        <v>445</v>
      </c>
      <c r="U355" s="40">
        <v>434</v>
      </c>
      <c r="V355" s="94">
        <v>-5498372</v>
      </c>
      <c r="W355" s="42">
        <v>266</v>
      </c>
      <c r="X355" s="43">
        <v>263</v>
      </c>
      <c r="Y355" s="38">
        <v>21622</v>
      </c>
      <c r="Z355" s="39">
        <v>378</v>
      </c>
      <c r="AA355" s="40">
        <v>364</v>
      </c>
      <c r="AB355" s="41">
        <v>293</v>
      </c>
      <c r="AC355" s="108">
        <v>371</v>
      </c>
      <c r="AD355" s="45">
        <v>0</v>
      </c>
      <c r="AE355" s="37">
        <v>100</v>
      </c>
      <c r="AF355" s="46">
        <v>0</v>
      </c>
    </row>
    <row r="356" spans="1:32" s="3" customFormat="1" ht="18.75" customHeight="1">
      <c r="A356" s="137">
        <v>354</v>
      </c>
      <c r="B356" s="138">
        <v>354</v>
      </c>
      <c r="C356" s="139" t="s">
        <v>2303</v>
      </c>
      <c r="D356" s="140" t="s">
        <v>3056</v>
      </c>
      <c r="E356" s="141" t="s">
        <v>3052</v>
      </c>
      <c r="F356" s="142">
        <v>343</v>
      </c>
      <c r="G356" s="143">
        <v>99060184</v>
      </c>
      <c r="H356" s="144">
        <v>383</v>
      </c>
      <c r="I356" s="145">
        <v>371</v>
      </c>
      <c r="J356" s="212">
        <v>99757148</v>
      </c>
      <c r="K356" s="147">
        <v>400</v>
      </c>
      <c r="L356" s="148">
        <v>387</v>
      </c>
      <c r="M356" s="143">
        <v>13424473</v>
      </c>
      <c r="N356" s="144">
        <v>378</v>
      </c>
      <c r="O356" s="145">
        <v>363</v>
      </c>
      <c r="P356" s="146">
        <v>32276491</v>
      </c>
      <c r="Q356" s="147">
        <v>467</v>
      </c>
      <c r="R356" s="148">
        <v>452</v>
      </c>
      <c r="S356" s="143">
        <v>43002859</v>
      </c>
      <c r="T356" s="144">
        <v>278</v>
      </c>
      <c r="U356" s="145">
        <v>267</v>
      </c>
      <c r="V356" s="212">
        <v>3617585</v>
      </c>
      <c r="W356" s="147" t="s">
        <v>3052</v>
      </c>
      <c r="X356" s="148" t="s">
        <v>3052</v>
      </c>
      <c r="Y356" s="186" t="s">
        <v>3052</v>
      </c>
      <c r="Z356" s="144">
        <v>405</v>
      </c>
      <c r="AA356" s="145">
        <v>391</v>
      </c>
      <c r="AB356" s="146">
        <v>238</v>
      </c>
      <c r="AC356" s="149">
        <v>354</v>
      </c>
      <c r="AD356" s="141">
        <v>0</v>
      </c>
      <c r="AE356" s="150">
        <v>100</v>
      </c>
      <c r="AF356" s="151">
        <v>0</v>
      </c>
    </row>
    <row r="357" spans="1:32" s="3" customFormat="1" ht="18.75" customHeight="1">
      <c r="A357" s="48">
        <v>355</v>
      </c>
      <c r="B357" s="49">
        <v>433</v>
      </c>
      <c r="C357" s="50" t="s">
        <v>418</v>
      </c>
      <c r="D357" s="51" t="s">
        <v>88</v>
      </c>
      <c r="E357" s="52" t="s">
        <v>3052</v>
      </c>
      <c r="F357" s="53">
        <v>344</v>
      </c>
      <c r="G357" s="54">
        <v>98850376</v>
      </c>
      <c r="H357" s="55">
        <v>210</v>
      </c>
      <c r="I357" s="56">
        <v>200</v>
      </c>
      <c r="J357" s="95">
        <v>189241753</v>
      </c>
      <c r="K357" s="58">
        <v>275</v>
      </c>
      <c r="L357" s="59">
        <v>262</v>
      </c>
      <c r="M357" s="54">
        <v>27890489</v>
      </c>
      <c r="N357" s="55">
        <v>252</v>
      </c>
      <c r="O357" s="56">
        <v>243</v>
      </c>
      <c r="P357" s="57">
        <v>69869307</v>
      </c>
      <c r="Q357" s="58">
        <v>253</v>
      </c>
      <c r="R357" s="59">
        <v>243</v>
      </c>
      <c r="S357" s="54">
        <v>138095405</v>
      </c>
      <c r="T357" s="55">
        <v>165</v>
      </c>
      <c r="U357" s="56">
        <v>156</v>
      </c>
      <c r="V357" s="95">
        <v>12478981</v>
      </c>
      <c r="W357" s="58">
        <v>200</v>
      </c>
      <c r="X357" s="59">
        <v>197</v>
      </c>
      <c r="Y357" s="54">
        <v>37359</v>
      </c>
      <c r="Z357" s="55">
        <v>285</v>
      </c>
      <c r="AA357" s="56">
        <v>272</v>
      </c>
      <c r="AB357" s="57">
        <v>492</v>
      </c>
      <c r="AC357" s="109">
        <v>383</v>
      </c>
      <c r="AD357" s="52">
        <v>0</v>
      </c>
      <c r="AE357" s="60">
        <v>0</v>
      </c>
      <c r="AF357" s="61">
        <v>100</v>
      </c>
    </row>
    <row r="358" spans="1:32" s="3" customFormat="1" ht="18.75" customHeight="1">
      <c r="A358" s="18">
        <v>356</v>
      </c>
      <c r="B358" s="19">
        <v>385</v>
      </c>
      <c r="C358" s="20" t="s">
        <v>1915</v>
      </c>
      <c r="D358" s="21" t="s">
        <v>3054</v>
      </c>
      <c r="E358" s="22">
        <v>12</v>
      </c>
      <c r="F358" s="23" t="s">
        <v>3052</v>
      </c>
      <c r="G358" s="24">
        <v>98735491</v>
      </c>
      <c r="H358" s="25">
        <v>385</v>
      </c>
      <c r="I358" s="26">
        <v>13</v>
      </c>
      <c r="J358" s="93">
        <v>98735491</v>
      </c>
      <c r="K358" s="28">
        <v>132</v>
      </c>
      <c r="L358" s="29">
        <v>12</v>
      </c>
      <c r="M358" s="24">
        <v>60903328</v>
      </c>
      <c r="N358" s="25">
        <v>346</v>
      </c>
      <c r="O358" s="26">
        <v>15</v>
      </c>
      <c r="P358" s="27">
        <v>38621461</v>
      </c>
      <c r="Q358" s="28">
        <v>360</v>
      </c>
      <c r="R358" s="29">
        <v>14</v>
      </c>
      <c r="S358" s="24">
        <v>85325893</v>
      </c>
      <c r="T358" s="25">
        <v>187</v>
      </c>
      <c r="U358" s="26">
        <v>10</v>
      </c>
      <c r="V358" s="93">
        <v>9990989</v>
      </c>
      <c r="W358" s="28" t="s">
        <v>3052</v>
      </c>
      <c r="X358" s="29" t="s">
        <v>3052</v>
      </c>
      <c r="Y358" s="64" t="s">
        <v>3052</v>
      </c>
      <c r="Z358" s="25">
        <v>108</v>
      </c>
      <c r="AA358" s="26">
        <v>11</v>
      </c>
      <c r="AB358" s="27">
        <v>1316</v>
      </c>
      <c r="AC358" s="107">
        <v>384</v>
      </c>
      <c r="AD358" s="22">
        <v>100</v>
      </c>
      <c r="AE358" s="30">
        <v>0</v>
      </c>
      <c r="AF358" s="31">
        <v>0</v>
      </c>
    </row>
    <row r="359" spans="1:32" s="3" customFormat="1" ht="18.75" customHeight="1">
      <c r="A359" s="137">
        <v>357</v>
      </c>
      <c r="B359" s="138" t="s">
        <v>3052</v>
      </c>
      <c r="C359" s="139" t="s">
        <v>3042</v>
      </c>
      <c r="D359" s="140" t="s">
        <v>3056</v>
      </c>
      <c r="E359" s="141" t="s">
        <v>3052</v>
      </c>
      <c r="F359" s="142">
        <v>345</v>
      </c>
      <c r="G359" s="143">
        <v>98087842</v>
      </c>
      <c r="H359" s="144">
        <v>380</v>
      </c>
      <c r="I359" s="145">
        <v>368</v>
      </c>
      <c r="J359" s="212">
        <v>100140906</v>
      </c>
      <c r="K359" s="147">
        <v>371</v>
      </c>
      <c r="L359" s="148">
        <v>358</v>
      </c>
      <c r="M359" s="143">
        <v>16907346</v>
      </c>
      <c r="N359" s="144">
        <v>266</v>
      </c>
      <c r="O359" s="145">
        <v>256</v>
      </c>
      <c r="P359" s="146">
        <v>65354977</v>
      </c>
      <c r="Q359" s="147">
        <v>250</v>
      </c>
      <c r="R359" s="148">
        <v>240</v>
      </c>
      <c r="S359" s="143">
        <v>139044002</v>
      </c>
      <c r="T359" s="144">
        <v>211</v>
      </c>
      <c r="U359" s="145">
        <v>200</v>
      </c>
      <c r="V359" s="212">
        <v>7343035</v>
      </c>
      <c r="W359" s="147">
        <v>141</v>
      </c>
      <c r="X359" s="148">
        <v>138</v>
      </c>
      <c r="Y359" s="143">
        <v>55982</v>
      </c>
      <c r="Z359" s="144">
        <v>415</v>
      </c>
      <c r="AA359" s="145">
        <v>401</v>
      </c>
      <c r="AB359" s="146">
        <v>216</v>
      </c>
      <c r="AC359" s="149">
        <v>384</v>
      </c>
      <c r="AD359" s="141">
        <v>0</v>
      </c>
      <c r="AE359" s="150">
        <v>100</v>
      </c>
      <c r="AF359" s="151">
        <v>0</v>
      </c>
    </row>
    <row r="360" spans="1:32" s="3" customFormat="1" ht="18.75" customHeight="1">
      <c r="A360" s="32">
        <v>358</v>
      </c>
      <c r="B360" s="33">
        <v>484</v>
      </c>
      <c r="C360" s="34" t="s">
        <v>2729</v>
      </c>
      <c r="D360" s="35" t="s">
        <v>3092</v>
      </c>
      <c r="E360" s="45" t="s">
        <v>3052</v>
      </c>
      <c r="F360" s="47">
        <v>346</v>
      </c>
      <c r="G360" s="38">
        <v>97778617</v>
      </c>
      <c r="H360" s="39">
        <v>320</v>
      </c>
      <c r="I360" s="40">
        <v>309</v>
      </c>
      <c r="J360" s="94">
        <v>122732117</v>
      </c>
      <c r="K360" s="42">
        <v>469</v>
      </c>
      <c r="L360" s="43">
        <v>455</v>
      </c>
      <c r="M360" s="38">
        <v>4176134</v>
      </c>
      <c r="N360" s="39">
        <v>457</v>
      </c>
      <c r="O360" s="40">
        <v>442</v>
      </c>
      <c r="P360" s="41">
        <v>12547291</v>
      </c>
      <c r="Q360" s="42">
        <v>398</v>
      </c>
      <c r="R360" s="43">
        <v>384</v>
      </c>
      <c r="S360" s="38">
        <v>68985071</v>
      </c>
      <c r="T360" s="39">
        <v>363</v>
      </c>
      <c r="U360" s="40">
        <v>352</v>
      </c>
      <c r="V360" s="94">
        <v>1082444</v>
      </c>
      <c r="W360" s="42">
        <v>209</v>
      </c>
      <c r="X360" s="43">
        <v>206</v>
      </c>
      <c r="Y360" s="38">
        <v>34614</v>
      </c>
      <c r="Z360" s="39">
        <v>462</v>
      </c>
      <c r="AA360" s="40">
        <v>448</v>
      </c>
      <c r="AB360" s="41">
        <v>123</v>
      </c>
      <c r="AC360" s="108">
        <v>311</v>
      </c>
      <c r="AD360" s="45">
        <v>0</v>
      </c>
      <c r="AE360" s="37">
        <v>100</v>
      </c>
      <c r="AF360" s="46">
        <v>0</v>
      </c>
    </row>
    <row r="361" spans="1:32" s="3" customFormat="1" ht="18.75" customHeight="1">
      <c r="A361" s="32">
        <v>359</v>
      </c>
      <c r="B361" s="33">
        <v>444</v>
      </c>
      <c r="C361" s="34" t="s">
        <v>1267</v>
      </c>
      <c r="D361" s="35" t="s">
        <v>3058</v>
      </c>
      <c r="E361" s="45" t="s">
        <v>3052</v>
      </c>
      <c r="F361" s="47">
        <v>347</v>
      </c>
      <c r="G361" s="38">
        <v>97548846</v>
      </c>
      <c r="H361" s="39">
        <v>374</v>
      </c>
      <c r="I361" s="40">
        <v>362</v>
      </c>
      <c r="J361" s="94">
        <v>102846455</v>
      </c>
      <c r="K361" s="42">
        <v>418</v>
      </c>
      <c r="L361" s="43">
        <v>404</v>
      </c>
      <c r="M361" s="38">
        <v>11074500</v>
      </c>
      <c r="N361" s="39">
        <v>341</v>
      </c>
      <c r="O361" s="40">
        <v>328</v>
      </c>
      <c r="P361" s="41">
        <v>39686974</v>
      </c>
      <c r="Q361" s="42">
        <v>399</v>
      </c>
      <c r="R361" s="43">
        <v>385</v>
      </c>
      <c r="S361" s="38">
        <v>68804845</v>
      </c>
      <c r="T361" s="39">
        <v>241</v>
      </c>
      <c r="U361" s="40">
        <v>230</v>
      </c>
      <c r="V361" s="94">
        <v>5465359</v>
      </c>
      <c r="W361" s="42">
        <v>326</v>
      </c>
      <c r="X361" s="43">
        <v>323</v>
      </c>
      <c r="Y361" s="38">
        <v>12755</v>
      </c>
      <c r="Z361" s="39">
        <v>165</v>
      </c>
      <c r="AA361" s="40">
        <v>153</v>
      </c>
      <c r="AB361" s="41">
        <v>930</v>
      </c>
      <c r="AC361" s="108">
        <v>324</v>
      </c>
      <c r="AD361" s="45">
        <v>0</v>
      </c>
      <c r="AE361" s="37">
        <v>100</v>
      </c>
      <c r="AF361" s="46">
        <v>0</v>
      </c>
    </row>
    <row r="362" spans="1:32" s="3" customFormat="1" ht="18.75" customHeight="1">
      <c r="A362" s="48">
        <v>360</v>
      </c>
      <c r="B362" s="49">
        <v>419</v>
      </c>
      <c r="C362" s="50" t="s">
        <v>1202</v>
      </c>
      <c r="D362" s="51" t="s">
        <v>88</v>
      </c>
      <c r="E362" s="52" t="s">
        <v>3052</v>
      </c>
      <c r="F362" s="53">
        <v>348</v>
      </c>
      <c r="G362" s="54">
        <v>97547362</v>
      </c>
      <c r="H362" s="55">
        <v>386</v>
      </c>
      <c r="I362" s="56">
        <v>373</v>
      </c>
      <c r="J362" s="95">
        <v>98333269</v>
      </c>
      <c r="K362" s="58" t="s">
        <v>3052</v>
      </c>
      <c r="L362" s="59" t="s">
        <v>3052</v>
      </c>
      <c r="M362" s="65" t="s">
        <v>3052</v>
      </c>
      <c r="N362" s="55">
        <v>340</v>
      </c>
      <c r="O362" s="56">
        <v>327</v>
      </c>
      <c r="P362" s="57">
        <v>39829183</v>
      </c>
      <c r="Q362" s="58">
        <v>393</v>
      </c>
      <c r="R362" s="59">
        <v>379</v>
      </c>
      <c r="S362" s="54">
        <v>72331228</v>
      </c>
      <c r="T362" s="55" t="s">
        <v>3052</v>
      </c>
      <c r="U362" s="56" t="s">
        <v>3052</v>
      </c>
      <c r="V362" s="66" t="s">
        <v>3052</v>
      </c>
      <c r="W362" s="58">
        <v>246</v>
      </c>
      <c r="X362" s="59">
        <v>243</v>
      </c>
      <c r="Y362" s="54">
        <v>26942</v>
      </c>
      <c r="Z362" s="55">
        <v>493</v>
      </c>
      <c r="AA362" s="56">
        <v>479</v>
      </c>
      <c r="AB362" s="57">
        <v>48</v>
      </c>
      <c r="AC362" s="109">
        <v>351</v>
      </c>
      <c r="AD362" s="52">
        <v>0</v>
      </c>
      <c r="AE362" s="60">
        <v>100</v>
      </c>
      <c r="AF362" s="61">
        <v>0</v>
      </c>
    </row>
    <row r="363" spans="1:32" s="3" customFormat="1" ht="18.75" customHeight="1">
      <c r="A363" s="167">
        <v>361</v>
      </c>
      <c r="B363" s="168">
        <v>310</v>
      </c>
      <c r="C363" s="169" t="s">
        <v>1044</v>
      </c>
      <c r="D363" s="170" t="s">
        <v>3056</v>
      </c>
      <c r="E363" s="171" t="s">
        <v>3052</v>
      </c>
      <c r="F363" s="172">
        <v>349</v>
      </c>
      <c r="G363" s="173">
        <v>96976498</v>
      </c>
      <c r="H363" s="174">
        <v>389</v>
      </c>
      <c r="I363" s="175">
        <v>376</v>
      </c>
      <c r="J363" s="214">
        <v>97086871</v>
      </c>
      <c r="K363" s="177">
        <v>339</v>
      </c>
      <c r="L363" s="178">
        <v>326</v>
      </c>
      <c r="M363" s="173">
        <v>19835093</v>
      </c>
      <c r="N363" s="174">
        <v>288</v>
      </c>
      <c r="O363" s="175">
        <v>276</v>
      </c>
      <c r="P363" s="176">
        <v>53538924</v>
      </c>
      <c r="Q363" s="177">
        <v>335</v>
      </c>
      <c r="R363" s="178">
        <v>323</v>
      </c>
      <c r="S363" s="173">
        <v>96963473</v>
      </c>
      <c r="T363" s="174">
        <v>292</v>
      </c>
      <c r="U363" s="175">
        <v>281</v>
      </c>
      <c r="V363" s="214">
        <v>3065692</v>
      </c>
      <c r="W363" s="177">
        <v>148</v>
      </c>
      <c r="X363" s="178">
        <v>145</v>
      </c>
      <c r="Y363" s="173">
        <v>53521</v>
      </c>
      <c r="Z363" s="174">
        <v>248</v>
      </c>
      <c r="AA363" s="175">
        <v>236</v>
      </c>
      <c r="AB363" s="176">
        <v>602</v>
      </c>
      <c r="AC363" s="179">
        <v>371</v>
      </c>
      <c r="AD363" s="171">
        <v>0</v>
      </c>
      <c r="AE363" s="180">
        <v>100</v>
      </c>
      <c r="AF363" s="181">
        <v>0</v>
      </c>
    </row>
    <row r="364" spans="1:32" s="3" customFormat="1" ht="18.75" customHeight="1">
      <c r="A364" s="32">
        <v>362</v>
      </c>
      <c r="B364" s="33" t="s">
        <v>3052</v>
      </c>
      <c r="C364" s="34" t="s">
        <v>2715</v>
      </c>
      <c r="D364" s="35" t="s">
        <v>885</v>
      </c>
      <c r="E364" s="45" t="s">
        <v>3052</v>
      </c>
      <c r="F364" s="47">
        <v>350</v>
      </c>
      <c r="G364" s="38">
        <v>96827865</v>
      </c>
      <c r="H364" s="39">
        <v>392</v>
      </c>
      <c r="I364" s="40">
        <v>379</v>
      </c>
      <c r="J364" s="94">
        <v>96827865</v>
      </c>
      <c r="K364" s="42">
        <v>174</v>
      </c>
      <c r="L364" s="43">
        <v>162</v>
      </c>
      <c r="M364" s="38">
        <v>50162256</v>
      </c>
      <c r="N364" s="39">
        <v>241</v>
      </c>
      <c r="O364" s="40">
        <v>232</v>
      </c>
      <c r="P364" s="41">
        <v>74115388</v>
      </c>
      <c r="Q364" s="42">
        <v>370</v>
      </c>
      <c r="R364" s="43">
        <v>356</v>
      </c>
      <c r="S364" s="38">
        <v>81932564</v>
      </c>
      <c r="T364" s="39">
        <v>93</v>
      </c>
      <c r="U364" s="40">
        <v>86</v>
      </c>
      <c r="V364" s="94">
        <v>24818586</v>
      </c>
      <c r="W364" s="42" t="s">
        <v>3052</v>
      </c>
      <c r="X364" s="43" t="s">
        <v>3052</v>
      </c>
      <c r="Y364" s="44" t="s">
        <v>3052</v>
      </c>
      <c r="Z364" s="39">
        <v>274</v>
      </c>
      <c r="AA364" s="40">
        <v>261</v>
      </c>
      <c r="AB364" s="41">
        <v>527</v>
      </c>
      <c r="AC364" s="108">
        <v>210</v>
      </c>
      <c r="AD364" s="45">
        <v>0</v>
      </c>
      <c r="AE364" s="37">
        <v>100</v>
      </c>
      <c r="AF364" s="46">
        <v>0</v>
      </c>
    </row>
    <row r="365" spans="1:32" s="3" customFormat="1" ht="18.75" customHeight="1">
      <c r="A365" s="137">
        <v>363</v>
      </c>
      <c r="B365" s="138" t="s">
        <v>3052</v>
      </c>
      <c r="C365" s="188" t="s">
        <v>3052</v>
      </c>
      <c r="D365" s="140" t="s">
        <v>3056</v>
      </c>
      <c r="E365" s="141" t="s">
        <v>3052</v>
      </c>
      <c r="F365" s="142">
        <v>351</v>
      </c>
      <c r="G365" s="186" t="s">
        <v>3052</v>
      </c>
      <c r="H365" s="144">
        <v>393</v>
      </c>
      <c r="I365" s="145">
        <v>380</v>
      </c>
      <c r="J365" s="187" t="s">
        <v>3052</v>
      </c>
      <c r="K365" s="147">
        <v>397</v>
      </c>
      <c r="L365" s="148">
        <v>384</v>
      </c>
      <c r="M365" s="186" t="s">
        <v>3052</v>
      </c>
      <c r="N365" s="144">
        <v>301</v>
      </c>
      <c r="O365" s="145">
        <v>289</v>
      </c>
      <c r="P365" s="187" t="s">
        <v>3052</v>
      </c>
      <c r="Q365" s="147">
        <v>349</v>
      </c>
      <c r="R365" s="148">
        <v>337</v>
      </c>
      <c r="S365" s="186" t="s">
        <v>3052</v>
      </c>
      <c r="T365" s="144">
        <v>330</v>
      </c>
      <c r="U365" s="145">
        <v>319</v>
      </c>
      <c r="V365" s="187" t="s">
        <v>3052</v>
      </c>
      <c r="W365" s="147">
        <v>125</v>
      </c>
      <c r="X365" s="148">
        <v>122</v>
      </c>
      <c r="Y365" s="186" t="s">
        <v>3052</v>
      </c>
      <c r="Z365" s="144">
        <v>375</v>
      </c>
      <c r="AA365" s="145">
        <v>361</v>
      </c>
      <c r="AB365" s="187" t="s">
        <v>3052</v>
      </c>
      <c r="AC365" s="149">
        <v>321</v>
      </c>
      <c r="AD365" s="141">
        <v>0</v>
      </c>
      <c r="AE365" s="150">
        <v>100</v>
      </c>
      <c r="AF365" s="151">
        <v>0</v>
      </c>
    </row>
    <row r="366" spans="1:32" s="3" customFormat="1" ht="18.75" customHeight="1">
      <c r="A366" s="32">
        <v>364</v>
      </c>
      <c r="B366" s="33">
        <v>375</v>
      </c>
      <c r="C366" s="34" t="s">
        <v>3219</v>
      </c>
      <c r="D366" s="35" t="s">
        <v>88</v>
      </c>
      <c r="E366" s="45" t="s">
        <v>3052</v>
      </c>
      <c r="F366" s="47">
        <v>352</v>
      </c>
      <c r="G366" s="38">
        <v>96205582</v>
      </c>
      <c r="H366" s="39">
        <v>339</v>
      </c>
      <c r="I366" s="40">
        <v>328</v>
      </c>
      <c r="J366" s="94">
        <v>117501298</v>
      </c>
      <c r="K366" s="42">
        <v>450</v>
      </c>
      <c r="L366" s="43">
        <v>436</v>
      </c>
      <c r="M366" s="38">
        <v>7409310</v>
      </c>
      <c r="N366" s="39">
        <v>464</v>
      </c>
      <c r="O366" s="40">
        <v>449</v>
      </c>
      <c r="P366" s="41">
        <v>11857375</v>
      </c>
      <c r="Q366" s="42">
        <v>481</v>
      </c>
      <c r="R366" s="43">
        <v>466</v>
      </c>
      <c r="S366" s="38">
        <v>34570763</v>
      </c>
      <c r="T366" s="39">
        <v>325</v>
      </c>
      <c r="U366" s="40">
        <v>314</v>
      </c>
      <c r="V366" s="94">
        <v>1980357</v>
      </c>
      <c r="W366" s="42">
        <v>87</v>
      </c>
      <c r="X366" s="43">
        <v>85</v>
      </c>
      <c r="Y366" s="38">
        <v>80395</v>
      </c>
      <c r="Z366" s="39">
        <v>357</v>
      </c>
      <c r="AA366" s="40">
        <v>343</v>
      </c>
      <c r="AB366" s="41">
        <v>320</v>
      </c>
      <c r="AC366" s="108">
        <v>321</v>
      </c>
      <c r="AD366" s="45">
        <v>0</v>
      </c>
      <c r="AE366" s="37">
        <v>79.599999999999994</v>
      </c>
      <c r="AF366" s="46">
        <v>20.399999999999999</v>
      </c>
    </row>
    <row r="367" spans="1:32" s="3" customFormat="1" ht="18.75" customHeight="1">
      <c r="A367" s="48">
        <v>365</v>
      </c>
      <c r="B367" s="49">
        <v>336</v>
      </c>
      <c r="C367" s="50" t="s">
        <v>1027</v>
      </c>
      <c r="D367" s="51" t="s">
        <v>3150</v>
      </c>
      <c r="E367" s="52" t="s">
        <v>3052</v>
      </c>
      <c r="F367" s="53">
        <v>353</v>
      </c>
      <c r="G367" s="54">
        <v>95926320</v>
      </c>
      <c r="H367" s="55">
        <v>384</v>
      </c>
      <c r="I367" s="56">
        <v>372</v>
      </c>
      <c r="J367" s="95">
        <v>99023409</v>
      </c>
      <c r="K367" s="58">
        <v>455</v>
      </c>
      <c r="L367" s="59">
        <v>441</v>
      </c>
      <c r="M367" s="54">
        <v>7202850</v>
      </c>
      <c r="N367" s="55">
        <v>467</v>
      </c>
      <c r="O367" s="56">
        <v>452</v>
      </c>
      <c r="P367" s="57">
        <v>10883634</v>
      </c>
      <c r="Q367" s="58">
        <v>495</v>
      </c>
      <c r="R367" s="59">
        <v>480</v>
      </c>
      <c r="S367" s="54">
        <v>20021450</v>
      </c>
      <c r="T367" s="55">
        <v>304</v>
      </c>
      <c r="U367" s="56">
        <v>293</v>
      </c>
      <c r="V367" s="95">
        <v>2524532</v>
      </c>
      <c r="W367" s="58">
        <v>411</v>
      </c>
      <c r="X367" s="59">
        <v>406</v>
      </c>
      <c r="Y367" s="54">
        <v>1903</v>
      </c>
      <c r="Z367" s="55">
        <v>412</v>
      </c>
      <c r="AA367" s="56">
        <v>398</v>
      </c>
      <c r="AB367" s="57">
        <v>220</v>
      </c>
      <c r="AC367" s="109">
        <v>311</v>
      </c>
      <c r="AD367" s="52">
        <v>0</v>
      </c>
      <c r="AE367" s="60">
        <v>100</v>
      </c>
      <c r="AF367" s="61">
        <v>0</v>
      </c>
    </row>
    <row r="368" spans="1:32" s="3" customFormat="1" ht="18.75" customHeight="1">
      <c r="A368" s="18">
        <v>366</v>
      </c>
      <c r="B368" s="19" t="s">
        <v>3052</v>
      </c>
      <c r="C368" s="20" t="s">
        <v>2711</v>
      </c>
      <c r="D368" s="21" t="s">
        <v>3051</v>
      </c>
      <c r="E368" s="22" t="s">
        <v>3052</v>
      </c>
      <c r="F368" s="23">
        <v>354</v>
      </c>
      <c r="G368" s="24">
        <v>95536202</v>
      </c>
      <c r="H368" s="25">
        <v>187</v>
      </c>
      <c r="I368" s="26">
        <v>177</v>
      </c>
      <c r="J368" s="93">
        <v>212302672</v>
      </c>
      <c r="K368" s="28">
        <v>232</v>
      </c>
      <c r="L368" s="29">
        <v>219</v>
      </c>
      <c r="M368" s="24">
        <v>35410956</v>
      </c>
      <c r="N368" s="25">
        <v>207</v>
      </c>
      <c r="O368" s="26">
        <v>198</v>
      </c>
      <c r="P368" s="27">
        <v>84738545</v>
      </c>
      <c r="Q368" s="28">
        <v>331</v>
      </c>
      <c r="R368" s="29">
        <v>319</v>
      </c>
      <c r="S368" s="24">
        <v>97836679</v>
      </c>
      <c r="T368" s="25">
        <v>72</v>
      </c>
      <c r="U368" s="26">
        <v>66</v>
      </c>
      <c r="V368" s="93">
        <v>33893472</v>
      </c>
      <c r="W368" s="28">
        <v>396</v>
      </c>
      <c r="X368" s="29">
        <v>392</v>
      </c>
      <c r="Y368" s="24">
        <v>3583</v>
      </c>
      <c r="Z368" s="25">
        <v>485</v>
      </c>
      <c r="AA368" s="26">
        <v>471</v>
      </c>
      <c r="AB368" s="27">
        <v>73</v>
      </c>
      <c r="AC368" s="107">
        <v>356</v>
      </c>
      <c r="AD368" s="22">
        <v>0</v>
      </c>
      <c r="AE368" s="30">
        <v>0</v>
      </c>
      <c r="AF368" s="31">
        <v>100</v>
      </c>
    </row>
    <row r="369" spans="1:32" s="3" customFormat="1" ht="18.75" customHeight="1">
      <c r="A369" s="32">
        <v>367</v>
      </c>
      <c r="B369" s="33">
        <v>376</v>
      </c>
      <c r="C369" s="34" t="s">
        <v>2765</v>
      </c>
      <c r="D369" s="35" t="s">
        <v>889</v>
      </c>
      <c r="E369" s="45" t="s">
        <v>3052</v>
      </c>
      <c r="F369" s="47">
        <v>355</v>
      </c>
      <c r="G369" s="38">
        <v>95440036</v>
      </c>
      <c r="H369" s="39">
        <v>366</v>
      </c>
      <c r="I369" s="40">
        <v>355</v>
      </c>
      <c r="J369" s="94">
        <v>106338798</v>
      </c>
      <c r="K369" s="42">
        <v>422</v>
      </c>
      <c r="L369" s="43">
        <v>408</v>
      </c>
      <c r="M369" s="38">
        <v>10915885</v>
      </c>
      <c r="N369" s="39">
        <v>344</v>
      </c>
      <c r="O369" s="40">
        <v>331</v>
      </c>
      <c r="P369" s="41">
        <v>38814359</v>
      </c>
      <c r="Q369" s="42">
        <v>446</v>
      </c>
      <c r="R369" s="43">
        <v>431</v>
      </c>
      <c r="S369" s="38">
        <v>49636081</v>
      </c>
      <c r="T369" s="39">
        <v>197</v>
      </c>
      <c r="U369" s="40">
        <v>186</v>
      </c>
      <c r="V369" s="94">
        <v>8759434</v>
      </c>
      <c r="W369" s="42">
        <v>456</v>
      </c>
      <c r="X369" s="43">
        <v>448</v>
      </c>
      <c r="Y369" s="38">
        <v>3</v>
      </c>
      <c r="Z369" s="39">
        <v>425</v>
      </c>
      <c r="AA369" s="40">
        <v>411</v>
      </c>
      <c r="AB369" s="41">
        <v>188</v>
      </c>
      <c r="AC369" s="108">
        <v>312</v>
      </c>
      <c r="AD369" s="45">
        <v>0</v>
      </c>
      <c r="AE369" s="37">
        <v>100</v>
      </c>
      <c r="AF369" s="46">
        <v>0</v>
      </c>
    </row>
    <row r="370" spans="1:32" s="3" customFormat="1" ht="18.75" customHeight="1">
      <c r="A370" s="32">
        <v>368</v>
      </c>
      <c r="B370" s="67">
        <v>330</v>
      </c>
      <c r="C370" s="34" t="s">
        <v>2272</v>
      </c>
      <c r="D370" s="35" t="s">
        <v>3098</v>
      </c>
      <c r="E370" s="45" t="s">
        <v>3052</v>
      </c>
      <c r="F370" s="47">
        <v>356</v>
      </c>
      <c r="G370" s="38">
        <v>94371488</v>
      </c>
      <c r="H370" s="39">
        <v>395</v>
      </c>
      <c r="I370" s="40">
        <v>382</v>
      </c>
      <c r="J370" s="94">
        <v>95882638</v>
      </c>
      <c r="K370" s="42">
        <v>480</v>
      </c>
      <c r="L370" s="43">
        <v>466</v>
      </c>
      <c r="M370" s="38">
        <v>2585264</v>
      </c>
      <c r="N370" s="39">
        <v>402</v>
      </c>
      <c r="O370" s="40">
        <v>387</v>
      </c>
      <c r="P370" s="41">
        <v>24900110</v>
      </c>
      <c r="Q370" s="42">
        <v>366</v>
      </c>
      <c r="R370" s="43">
        <v>352</v>
      </c>
      <c r="S370" s="38">
        <v>82713291</v>
      </c>
      <c r="T370" s="39">
        <v>442</v>
      </c>
      <c r="U370" s="40">
        <v>431</v>
      </c>
      <c r="V370" s="94">
        <v>-4628434</v>
      </c>
      <c r="W370" s="42">
        <v>223</v>
      </c>
      <c r="X370" s="43">
        <v>220</v>
      </c>
      <c r="Y370" s="38">
        <v>30408</v>
      </c>
      <c r="Z370" s="39">
        <v>297</v>
      </c>
      <c r="AA370" s="40">
        <v>284</v>
      </c>
      <c r="AB370" s="41">
        <v>453</v>
      </c>
      <c r="AC370" s="108">
        <v>371</v>
      </c>
      <c r="AD370" s="45">
        <v>0</v>
      </c>
      <c r="AE370" s="37">
        <v>100</v>
      </c>
      <c r="AF370" s="46">
        <v>0</v>
      </c>
    </row>
    <row r="371" spans="1:32" s="3" customFormat="1" ht="18.75" customHeight="1">
      <c r="A371" s="32">
        <v>369</v>
      </c>
      <c r="B371" s="67">
        <v>388</v>
      </c>
      <c r="C371" s="34" t="s">
        <v>2282</v>
      </c>
      <c r="D371" s="35" t="s">
        <v>1061</v>
      </c>
      <c r="E371" s="45" t="s">
        <v>3052</v>
      </c>
      <c r="F371" s="47">
        <v>357</v>
      </c>
      <c r="G371" s="38">
        <v>94213837</v>
      </c>
      <c r="H371" s="39">
        <v>396</v>
      </c>
      <c r="I371" s="40">
        <v>383</v>
      </c>
      <c r="J371" s="94">
        <v>95526569</v>
      </c>
      <c r="K371" s="42">
        <v>319</v>
      </c>
      <c r="L371" s="43">
        <v>306</v>
      </c>
      <c r="M371" s="38">
        <v>22711246</v>
      </c>
      <c r="N371" s="39">
        <v>175</v>
      </c>
      <c r="O371" s="40">
        <v>166</v>
      </c>
      <c r="P371" s="41">
        <v>108979559</v>
      </c>
      <c r="Q371" s="42">
        <v>240</v>
      </c>
      <c r="R371" s="43">
        <v>230</v>
      </c>
      <c r="S371" s="38">
        <v>149867713</v>
      </c>
      <c r="T371" s="39">
        <v>342</v>
      </c>
      <c r="U371" s="40">
        <v>331</v>
      </c>
      <c r="V371" s="94">
        <v>1588884</v>
      </c>
      <c r="W371" s="42">
        <v>281</v>
      </c>
      <c r="X371" s="43">
        <v>278</v>
      </c>
      <c r="Y371" s="38">
        <v>18630</v>
      </c>
      <c r="Z371" s="39">
        <v>218</v>
      </c>
      <c r="AA371" s="40">
        <v>206</v>
      </c>
      <c r="AB371" s="41">
        <v>702</v>
      </c>
      <c r="AC371" s="108">
        <v>313</v>
      </c>
      <c r="AD371" s="45">
        <v>0</v>
      </c>
      <c r="AE371" s="37">
        <v>100</v>
      </c>
      <c r="AF371" s="46">
        <v>0</v>
      </c>
    </row>
    <row r="372" spans="1:32" s="3" customFormat="1" ht="18.75" customHeight="1">
      <c r="A372" s="48">
        <v>370</v>
      </c>
      <c r="B372" s="49">
        <v>458</v>
      </c>
      <c r="C372" s="50" t="s">
        <v>2722</v>
      </c>
      <c r="D372" s="51" t="s">
        <v>1809</v>
      </c>
      <c r="E372" s="52" t="s">
        <v>3052</v>
      </c>
      <c r="F372" s="53">
        <v>358</v>
      </c>
      <c r="G372" s="54">
        <v>94085256</v>
      </c>
      <c r="H372" s="55">
        <v>268</v>
      </c>
      <c r="I372" s="56">
        <v>258</v>
      </c>
      <c r="J372" s="95">
        <v>143258798</v>
      </c>
      <c r="K372" s="58">
        <v>436</v>
      </c>
      <c r="L372" s="59">
        <v>422</v>
      </c>
      <c r="M372" s="54">
        <v>9362742</v>
      </c>
      <c r="N372" s="55">
        <v>380</v>
      </c>
      <c r="O372" s="56">
        <v>365</v>
      </c>
      <c r="P372" s="57">
        <v>31890714</v>
      </c>
      <c r="Q372" s="58">
        <v>354</v>
      </c>
      <c r="R372" s="59">
        <v>341</v>
      </c>
      <c r="S372" s="54">
        <v>88829187</v>
      </c>
      <c r="T372" s="55">
        <v>284</v>
      </c>
      <c r="U372" s="56">
        <v>273</v>
      </c>
      <c r="V372" s="95">
        <v>3448323</v>
      </c>
      <c r="W372" s="58">
        <v>299</v>
      </c>
      <c r="X372" s="59">
        <v>296</v>
      </c>
      <c r="Y372" s="54">
        <v>16320</v>
      </c>
      <c r="Z372" s="55">
        <v>395</v>
      </c>
      <c r="AA372" s="56">
        <v>381</v>
      </c>
      <c r="AB372" s="57">
        <v>262</v>
      </c>
      <c r="AC372" s="109">
        <v>371</v>
      </c>
      <c r="AD372" s="52">
        <v>0</v>
      </c>
      <c r="AE372" s="60">
        <v>100</v>
      </c>
      <c r="AF372" s="61">
        <v>0</v>
      </c>
    </row>
    <row r="373" spans="1:32" s="3" customFormat="1" ht="18.75" customHeight="1">
      <c r="A373" s="18">
        <v>371</v>
      </c>
      <c r="B373" s="19">
        <v>405</v>
      </c>
      <c r="C373" s="20" t="s">
        <v>2154</v>
      </c>
      <c r="D373" s="21" t="s">
        <v>3103</v>
      </c>
      <c r="E373" s="22" t="s">
        <v>3052</v>
      </c>
      <c r="F373" s="23">
        <v>359</v>
      </c>
      <c r="G373" s="24">
        <v>94032332</v>
      </c>
      <c r="H373" s="25">
        <v>265</v>
      </c>
      <c r="I373" s="26">
        <v>255</v>
      </c>
      <c r="J373" s="93">
        <v>147400505</v>
      </c>
      <c r="K373" s="28">
        <v>340</v>
      </c>
      <c r="L373" s="29">
        <v>327</v>
      </c>
      <c r="M373" s="24">
        <v>19625203</v>
      </c>
      <c r="N373" s="25">
        <v>120</v>
      </c>
      <c r="O373" s="26">
        <v>111</v>
      </c>
      <c r="P373" s="27">
        <v>152869844</v>
      </c>
      <c r="Q373" s="28">
        <v>130</v>
      </c>
      <c r="R373" s="29">
        <v>121</v>
      </c>
      <c r="S373" s="24">
        <v>277269323</v>
      </c>
      <c r="T373" s="25">
        <v>452</v>
      </c>
      <c r="U373" s="26">
        <v>441</v>
      </c>
      <c r="V373" s="93">
        <v>-7392148</v>
      </c>
      <c r="W373" s="28">
        <v>291</v>
      </c>
      <c r="X373" s="29">
        <v>288</v>
      </c>
      <c r="Y373" s="24">
        <v>17142</v>
      </c>
      <c r="Z373" s="25">
        <v>279</v>
      </c>
      <c r="AA373" s="26">
        <v>266</v>
      </c>
      <c r="AB373" s="27">
        <v>506</v>
      </c>
      <c r="AC373" s="107">
        <v>356</v>
      </c>
      <c r="AD373" s="22">
        <v>0</v>
      </c>
      <c r="AE373" s="30">
        <v>100</v>
      </c>
      <c r="AF373" s="31">
        <v>0</v>
      </c>
    </row>
    <row r="374" spans="1:32" s="3" customFormat="1" ht="18.75" customHeight="1">
      <c r="A374" s="137">
        <v>372</v>
      </c>
      <c r="B374" s="138">
        <v>440</v>
      </c>
      <c r="C374" s="139" t="s">
        <v>2294</v>
      </c>
      <c r="D374" s="140" t="s">
        <v>3056</v>
      </c>
      <c r="E374" s="141" t="s">
        <v>3052</v>
      </c>
      <c r="F374" s="142">
        <v>360</v>
      </c>
      <c r="G374" s="143">
        <v>93908358</v>
      </c>
      <c r="H374" s="144">
        <v>400</v>
      </c>
      <c r="I374" s="145">
        <v>387</v>
      </c>
      <c r="J374" s="212">
        <v>94628337</v>
      </c>
      <c r="K374" s="147">
        <v>237</v>
      </c>
      <c r="L374" s="148">
        <v>224</v>
      </c>
      <c r="M374" s="143">
        <v>33934994</v>
      </c>
      <c r="N374" s="144">
        <v>298</v>
      </c>
      <c r="O374" s="145">
        <v>286</v>
      </c>
      <c r="P374" s="146">
        <v>50806485</v>
      </c>
      <c r="Q374" s="147">
        <v>353</v>
      </c>
      <c r="R374" s="148">
        <v>340</v>
      </c>
      <c r="S374" s="143">
        <v>89292202</v>
      </c>
      <c r="T374" s="144">
        <v>183</v>
      </c>
      <c r="U374" s="145">
        <v>174</v>
      </c>
      <c r="V374" s="212">
        <v>10618087</v>
      </c>
      <c r="W374" s="147">
        <v>446</v>
      </c>
      <c r="X374" s="148">
        <v>439</v>
      </c>
      <c r="Y374" s="143">
        <v>237</v>
      </c>
      <c r="Z374" s="144">
        <v>219</v>
      </c>
      <c r="AA374" s="145">
        <v>207</v>
      </c>
      <c r="AB374" s="146">
        <v>702</v>
      </c>
      <c r="AC374" s="149">
        <v>352</v>
      </c>
      <c r="AD374" s="141">
        <v>0</v>
      </c>
      <c r="AE374" s="150">
        <v>100</v>
      </c>
      <c r="AF374" s="151">
        <v>0</v>
      </c>
    </row>
    <row r="375" spans="1:32" s="3" customFormat="1" ht="18.75" customHeight="1">
      <c r="A375" s="137">
        <v>373</v>
      </c>
      <c r="B375" s="138">
        <v>500</v>
      </c>
      <c r="C375" s="139" t="s">
        <v>1307</v>
      </c>
      <c r="D375" s="140" t="s">
        <v>3056</v>
      </c>
      <c r="E375" s="141" t="s">
        <v>3052</v>
      </c>
      <c r="F375" s="142">
        <v>361</v>
      </c>
      <c r="G375" s="143">
        <v>93851375</v>
      </c>
      <c r="H375" s="144">
        <v>285</v>
      </c>
      <c r="I375" s="145">
        <v>275</v>
      </c>
      <c r="J375" s="212">
        <v>136355328</v>
      </c>
      <c r="K375" s="147">
        <v>372</v>
      </c>
      <c r="L375" s="148">
        <v>359</v>
      </c>
      <c r="M375" s="143">
        <v>16780207</v>
      </c>
      <c r="N375" s="144">
        <v>347</v>
      </c>
      <c r="O375" s="145">
        <v>332</v>
      </c>
      <c r="P375" s="146">
        <v>38430006</v>
      </c>
      <c r="Q375" s="147">
        <v>285</v>
      </c>
      <c r="R375" s="148">
        <v>275</v>
      </c>
      <c r="S375" s="143">
        <v>116927440</v>
      </c>
      <c r="T375" s="144">
        <v>435</v>
      </c>
      <c r="U375" s="145">
        <v>424</v>
      </c>
      <c r="V375" s="212">
        <v>-3288079</v>
      </c>
      <c r="W375" s="147">
        <v>234</v>
      </c>
      <c r="X375" s="148">
        <v>231</v>
      </c>
      <c r="Y375" s="143">
        <v>28890</v>
      </c>
      <c r="Z375" s="144">
        <v>184</v>
      </c>
      <c r="AA375" s="145">
        <v>172</v>
      </c>
      <c r="AB375" s="146">
        <v>850</v>
      </c>
      <c r="AC375" s="149">
        <v>321</v>
      </c>
      <c r="AD375" s="141">
        <v>0</v>
      </c>
      <c r="AE375" s="150">
        <v>100</v>
      </c>
      <c r="AF375" s="151">
        <v>0</v>
      </c>
    </row>
    <row r="376" spans="1:32" s="3" customFormat="1" ht="18.75" customHeight="1">
      <c r="A376" s="32">
        <v>374</v>
      </c>
      <c r="B376" s="33">
        <v>487</v>
      </c>
      <c r="C376" s="34" t="s">
        <v>2375</v>
      </c>
      <c r="D376" s="35" t="s">
        <v>94</v>
      </c>
      <c r="E376" s="45" t="s">
        <v>3052</v>
      </c>
      <c r="F376" s="47">
        <v>362</v>
      </c>
      <c r="G376" s="38">
        <v>93780644</v>
      </c>
      <c r="H376" s="39">
        <v>398</v>
      </c>
      <c r="I376" s="40">
        <v>385</v>
      </c>
      <c r="J376" s="94">
        <v>94961280</v>
      </c>
      <c r="K376" s="42">
        <v>146</v>
      </c>
      <c r="L376" s="43">
        <v>134</v>
      </c>
      <c r="M376" s="38">
        <v>56809909</v>
      </c>
      <c r="N376" s="39">
        <v>92</v>
      </c>
      <c r="O376" s="40">
        <v>83</v>
      </c>
      <c r="P376" s="41">
        <v>197974465</v>
      </c>
      <c r="Q376" s="42">
        <v>147</v>
      </c>
      <c r="R376" s="43">
        <v>138</v>
      </c>
      <c r="S376" s="38">
        <v>245108868</v>
      </c>
      <c r="T376" s="39">
        <v>136</v>
      </c>
      <c r="U376" s="40">
        <v>129</v>
      </c>
      <c r="V376" s="94">
        <v>15822917</v>
      </c>
      <c r="W376" s="42">
        <v>358</v>
      </c>
      <c r="X376" s="43">
        <v>355</v>
      </c>
      <c r="Y376" s="38">
        <v>9158</v>
      </c>
      <c r="Z376" s="39">
        <v>268</v>
      </c>
      <c r="AA376" s="40">
        <v>256</v>
      </c>
      <c r="AB376" s="41">
        <v>536</v>
      </c>
      <c r="AC376" s="108">
        <v>369</v>
      </c>
      <c r="AD376" s="45">
        <v>0</v>
      </c>
      <c r="AE376" s="37">
        <v>100</v>
      </c>
      <c r="AF376" s="46">
        <v>0</v>
      </c>
    </row>
    <row r="377" spans="1:32" s="3" customFormat="1" ht="18.75" customHeight="1">
      <c r="A377" s="191">
        <v>375</v>
      </c>
      <c r="B377" s="192">
        <v>409</v>
      </c>
      <c r="C377" s="193" t="s">
        <v>667</v>
      </c>
      <c r="D377" s="194" t="s">
        <v>3056</v>
      </c>
      <c r="E377" s="195" t="s">
        <v>3052</v>
      </c>
      <c r="F377" s="196">
        <v>363</v>
      </c>
      <c r="G377" s="197">
        <v>93262068</v>
      </c>
      <c r="H377" s="198">
        <v>370</v>
      </c>
      <c r="I377" s="199">
        <v>359</v>
      </c>
      <c r="J377" s="215">
        <v>105734472</v>
      </c>
      <c r="K377" s="201">
        <v>214</v>
      </c>
      <c r="L377" s="202">
        <v>201</v>
      </c>
      <c r="M377" s="197">
        <v>39157737</v>
      </c>
      <c r="N377" s="198">
        <v>274</v>
      </c>
      <c r="O377" s="199">
        <v>264</v>
      </c>
      <c r="P377" s="200">
        <v>61417732</v>
      </c>
      <c r="Q377" s="201">
        <v>321</v>
      </c>
      <c r="R377" s="202">
        <v>309</v>
      </c>
      <c r="S377" s="197">
        <v>100642772</v>
      </c>
      <c r="T377" s="198">
        <v>174</v>
      </c>
      <c r="U377" s="199">
        <v>165</v>
      </c>
      <c r="V377" s="215">
        <v>11614547</v>
      </c>
      <c r="W377" s="201">
        <v>259</v>
      </c>
      <c r="X377" s="202">
        <v>256</v>
      </c>
      <c r="Y377" s="197">
        <v>23518</v>
      </c>
      <c r="Z377" s="198">
        <v>94</v>
      </c>
      <c r="AA377" s="199">
        <v>84</v>
      </c>
      <c r="AB377" s="200">
        <v>1478</v>
      </c>
      <c r="AC377" s="203">
        <v>381</v>
      </c>
      <c r="AD377" s="195">
        <v>0</v>
      </c>
      <c r="AE377" s="204">
        <v>100</v>
      </c>
      <c r="AF377" s="205">
        <v>0</v>
      </c>
    </row>
    <row r="378" spans="1:32" s="3" customFormat="1" ht="18.75" customHeight="1">
      <c r="A378" s="18">
        <v>376</v>
      </c>
      <c r="B378" s="19">
        <v>432</v>
      </c>
      <c r="C378" s="20" t="s">
        <v>2911</v>
      </c>
      <c r="D378" s="21" t="s">
        <v>88</v>
      </c>
      <c r="E378" s="22" t="s">
        <v>3052</v>
      </c>
      <c r="F378" s="23">
        <v>364</v>
      </c>
      <c r="G378" s="24">
        <v>93017941</v>
      </c>
      <c r="H378" s="25">
        <v>403</v>
      </c>
      <c r="I378" s="26">
        <v>390</v>
      </c>
      <c r="J378" s="93">
        <v>93764992</v>
      </c>
      <c r="K378" s="28">
        <v>381</v>
      </c>
      <c r="L378" s="29">
        <v>368</v>
      </c>
      <c r="M378" s="24">
        <v>15895375</v>
      </c>
      <c r="N378" s="25">
        <v>353</v>
      </c>
      <c r="O378" s="26">
        <v>338</v>
      </c>
      <c r="P378" s="27">
        <v>37275223</v>
      </c>
      <c r="Q378" s="28">
        <v>388</v>
      </c>
      <c r="R378" s="29">
        <v>374</v>
      </c>
      <c r="S378" s="24">
        <v>74794572</v>
      </c>
      <c r="T378" s="25">
        <v>288</v>
      </c>
      <c r="U378" s="26">
        <v>277</v>
      </c>
      <c r="V378" s="93">
        <v>3278029</v>
      </c>
      <c r="W378" s="28">
        <v>256</v>
      </c>
      <c r="X378" s="29">
        <v>253</v>
      </c>
      <c r="Y378" s="24">
        <v>24178</v>
      </c>
      <c r="Z378" s="25">
        <v>418</v>
      </c>
      <c r="AA378" s="26">
        <v>404</v>
      </c>
      <c r="AB378" s="27">
        <v>199</v>
      </c>
      <c r="AC378" s="107">
        <v>356</v>
      </c>
      <c r="AD378" s="22">
        <v>0</v>
      </c>
      <c r="AE378" s="30">
        <v>100</v>
      </c>
      <c r="AF378" s="31">
        <v>0</v>
      </c>
    </row>
    <row r="379" spans="1:32" s="3" customFormat="1" ht="18.75" customHeight="1">
      <c r="A379" s="32">
        <v>377</v>
      </c>
      <c r="B379" s="33" t="s">
        <v>3052</v>
      </c>
      <c r="C379" s="34" t="s">
        <v>2293</v>
      </c>
      <c r="D379" s="35" t="s">
        <v>1056</v>
      </c>
      <c r="E379" s="36" t="s">
        <v>3052</v>
      </c>
      <c r="F379" s="37">
        <v>365</v>
      </c>
      <c r="G379" s="38">
        <v>92887541</v>
      </c>
      <c r="H379" s="39">
        <v>401</v>
      </c>
      <c r="I379" s="40">
        <v>388</v>
      </c>
      <c r="J379" s="94">
        <v>94286036</v>
      </c>
      <c r="K379" s="42">
        <v>477</v>
      </c>
      <c r="L379" s="43">
        <v>463</v>
      </c>
      <c r="M379" s="38">
        <v>2804117</v>
      </c>
      <c r="N379" s="39">
        <v>479</v>
      </c>
      <c r="O379" s="40">
        <v>464</v>
      </c>
      <c r="P379" s="41">
        <v>6868245</v>
      </c>
      <c r="Q379" s="42">
        <v>496</v>
      </c>
      <c r="R379" s="43">
        <v>481</v>
      </c>
      <c r="S379" s="38">
        <v>19409530</v>
      </c>
      <c r="T379" s="39">
        <v>386</v>
      </c>
      <c r="U379" s="40">
        <v>375</v>
      </c>
      <c r="V379" s="94">
        <v>584964</v>
      </c>
      <c r="W379" s="42">
        <v>267</v>
      </c>
      <c r="X379" s="43">
        <v>264</v>
      </c>
      <c r="Y379" s="38">
        <v>21461</v>
      </c>
      <c r="Z379" s="39">
        <v>483</v>
      </c>
      <c r="AA379" s="40">
        <v>469</v>
      </c>
      <c r="AB379" s="41">
        <v>77</v>
      </c>
      <c r="AC379" s="108">
        <v>371</v>
      </c>
      <c r="AD379" s="45">
        <v>0</v>
      </c>
      <c r="AE379" s="37">
        <v>100</v>
      </c>
      <c r="AF379" s="46">
        <v>0</v>
      </c>
    </row>
    <row r="380" spans="1:32" s="3" customFormat="1" ht="18.75" customHeight="1">
      <c r="A380" s="137">
        <v>378</v>
      </c>
      <c r="B380" s="138">
        <v>391</v>
      </c>
      <c r="C380" s="139" t="s">
        <v>557</v>
      </c>
      <c r="D380" s="140" t="s">
        <v>3056</v>
      </c>
      <c r="E380" s="141" t="s">
        <v>3052</v>
      </c>
      <c r="F380" s="142">
        <v>366</v>
      </c>
      <c r="G380" s="143">
        <v>92840909</v>
      </c>
      <c r="H380" s="144">
        <v>328</v>
      </c>
      <c r="I380" s="145">
        <v>317</v>
      </c>
      <c r="J380" s="212">
        <v>121415950</v>
      </c>
      <c r="K380" s="147">
        <v>287</v>
      </c>
      <c r="L380" s="148">
        <v>274</v>
      </c>
      <c r="M380" s="143">
        <v>26207668</v>
      </c>
      <c r="N380" s="144">
        <v>325</v>
      </c>
      <c r="O380" s="145">
        <v>312</v>
      </c>
      <c r="P380" s="146">
        <v>44059307</v>
      </c>
      <c r="Q380" s="147">
        <v>292</v>
      </c>
      <c r="R380" s="148">
        <v>282</v>
      </c>
      <c r="S380" s="143">
        <v>113288338</v>
      </c>
      <c r="T380" s="144">
        <v>240</v>
      </c>
      <c r="U380" s="145">
        <v>229</v>
      </c>
      <c r="V380" s="212">
        <v>5505461</v>
      </c>
      <c r="W380" s="147">
        <v>262</v>
      </c>
      <c r="X380" s="148">
        <v>259</v>
      </c>
      <c r="Y380" s="143">
        <v>22363</v>
      </c>
      <c r="Z380" s="144">
        <v>72</v>
      </c>
      <c r="AA380" s="145">
        <v>62</v>
      </c>
      <c r="AB380" s="146">
        <v>1701</v>
      </c>
      <c r="AC380" s="149">
        <v>322</v>
      </c>
      <c r="AD380" s="141">
        <v>0</v>
      </c>
      <c r="AE380" s="150">
        <v>86</v>
      </c>
      <c r="AF380" s="151">
        <v>14</v>
      </c>
    </row>
    <row r="381" spans="1:32" s="3" customFormat="1" ht="18.75" customHeight="1">
      <c r="A381" s="32">
        <v>379</v>
      </c>
      <c r="B381" s="33">
        <v>367</v>
      </c>
      <c r="C381" s="34" t="s">
        <v>2382</v>
      </c>
      <c r="D381" s="35" t="s">
        <v>881</v>
      </c>
      <c r="E381" s="45" t="s">
        <v>3052</v>
      </c>
      <c r="F381" s="47">
        <v>367</v>
      </c>
      <c r="G381" s="38">
        <v>92811483</v>
      </c>
      <c r="H381" s="39">
        <v>356</v>
      </c>
      <c r="I381" s="40">
        <v>345</v>
      </c>
      <c r="J381" s="94">
        <v>109712832</v>
      </c>
      <c r="K381" s="42">
        <v>443</v>
      </c>
      <c r="L381" s="43">
        <v>429</v>
      </c>
      <c r="M381" s="38">
        <v>8357263</v>
      </c>
      <c r="N381" s="39">
        <v>436</v>
      </c>
      <c r="O381" s="40">
        <v>421</v>
      </c>
      <c r="P381" s="41">
        <v>18740799</v>
      </c>
      <c r="Q381" s="42">
        <v>418</v>
      </c>
      <c r="R381" s="43">
        <v>403</v>
      </c>
      <c r="S381" s="38">
        <v>63073688</v>
      </c>
      <c r="T381" s="39">
        <v>384</v>
      </c>
      <c r="U381" s="40">
        <v>373</v>
      </c>
      <c r="V381" s="94">
        <v>617142</v>
      </c>
      <c r="W381" s="42">
        <v>296</v>
      </c>
      <c r="X381" s="43">
        <v>293</v>
      </c>
      <c r="Y381" s="38">
        <v>16610</v>
      </c>
      <c r="Z381" s="39">
        <v>403</v>
      </c>
      <c r="AA381" s="40">
        <v>389</v>
      </c>
      <c r="AB381" s="41">
        <v>242</v>
      </c>
      <c r="AC381" s="108">
        <v>311</v>
      </c>
      <c r="AD381" s="45">
        <v>0</v>
      </c>
      <c r="AE381" s="37">
        <v>100</v>
      </c>
      <c r="AF381" s="46">
        <v>0</v>
      </c>
    </row>
    <row r="382" spans="1:32" s="3" customFormat="1" ht="18.75" customHeight="1">
      <c r="A382" s="152">
        <v>380</v>
      </c>
      <c r="B382" s="153">
        <v>396</v>
      </c>
      <c r="C382" s="154" t="s">
        <v>736</v>
      </c>
      <c r="D382" s="155" t="s">
        <v>3056</v>
      </c>
      <c r="E382" s="156" t="s">
        <v>3052</v>
      </c>
      <c r="F382" s="157">
        <v>368</v>
      </c>
      <c r="G382" s="158">
        <v>92615625</v>
      </c>
      <c r="H382" s="159">
        <v>405</v>
      </c>
      <c r="I382" s="160">
        <v>392</v>
      </c>
      <c r="J382" s="213">
        <v>93080543</v>
      </c>
      <c r="K382" s="162">
        <v>428</v>
      </c>
      <c r="L382" s="163">
        <v>414</v>
      </c>
      <c r="M382" s="158">
        <v>10406854</v>
      </c>
      <c r="N382" s="159">
        <v>407</v>
      </c>
      <c r="O382" s="160">
        <v>392</v>
      </c>
      <c r="P382" s="161">
        <v>23910934</v>
      </c>
      <c r="Q382" s="162">
        <v>441</v>
      </c>
      <c r="R382" s="163">
        <v>426</v>
      </c>
      <c r="S382" s="158">
        <v>52109905</v>
      </c>
      <c r="T382" s="159">
        <v>418</v>
      </c>
      <c r="U382" s="160">
        <v>407</v>
      </c>
      <c r="V382" s="213">
        <v>-1035407</v>
      </c>
      <c r="W382" s="162">
        <v>316</v>
      </c>
      <c r="X382" s="163">
        <v>313</v>
      </c>
      <c r="Y382" s="158">
        <v>14054</v>
      </c>
      <c r="Z382" s="159">
        <v>443</v>
      </c>
      <c r="AA382" s="160">
        <v>429</v>
      </c>
      <c r="AB382" s="161">
        <v>149</v>
      </c>
      <c r="AC382" s="164">
        <v>383</v>
      </c>
      <c r="AD382" s="156">
        <v>0</v>
      </c>
      <c r="AE382" s="165">
        <v>100</v>
      </c>
      <c r="AF382" s="166">
        <v>0</v>
      </c>
    </row>
    <row r="383" spans="1:32" s="3" customFormat="1" ht="18.75" customHeight="1">
      <c r="A383" s="167">
        <v>381</v>
      </c>
      <c r="B383" s="168">
        <v>431</v>
      </c>
      <c r="C383" s="169" t="s">
        <v>2717</v>
      </c>
      <c r="D383" s="170" t="s">
        <v>3056</v>
      </c>
      <c r="E383" s="171" t="s">
        <v>3052</v>
      </c>
      <c r="F383" s="172">
        <v>369</v>
      </c>
      <c r="G383" s="173">
        <v>92007001</v>
      </c>
      <c r="H383" s="174">
        <v>391</v>
      </c>
      <c r="I383" s="175">
        <v>378</v>
      </c>
      <c r="J383" s="214">
        <v>96848582</v>
      </c>
      <c r="K383" s="177">
        <v>311</v>
      </c>
      <c r="L383" s="178">
        <v>298</v>
      </c>
      <c r="M383" s="173">
        <v>23699371</v>
      </c>
      <c r="N383" s="174">
        <v>430</v>
      </c>
      <c r="O383" s="175">
        <v>415</v>
      </c>
      <c r="P383" s="176">
        <v>19709688</v>
      </c>
      <c r="Q383" s="177">
        <v>435</v>
      </c>
      <c r="R383" s="178">
        <v>420</v>
      </c>
      <c r="S383" s="173">
        <v>55098543</v>
      </c>
      <c r="T383" s="174">
        <v>196</v>
      </c>
      <c r="U383" s="175">
        <v>185</v>
      </c>
      <c r="V383" s="214">
        <v>8904716</v>
      </c>
      <c r="W383" s="177">
        <v>293</v>
      </c>
      <c r="X383" s="178">
        <v>290</v>
      </c>
      <c r="Y383" s="173">
        <v>16891</v>
      </c>
      <c r="Z383" s="174">
        <v>440</v>
      </c>
      <c r="AA383" s="175">
        <v>426</v>
      </c>
      <c r="AB383" s="176">
        <v>158</v>
      </c>
      <c r="AC383" s="179">
        <v>356</v>
      </c>
      <c r="AD383" s="171">
        <v>0</v>
      </c>
      <c r="AE383" s="180">
        <v>100</v>
      </c>
      <c r="AF383" s="181">
        <v>0</v>
      </c>
    </row>
    <row r="384" spans="1:32" s="3" customFormat="1" ht="18.75" customHeight="1">
      <c r="A384" s="32">
        <v>382</v>
      </c>
      <c r="B384" s="33">
        <v>414</v>
      </c>
      <c r="C384" s="34" t="s">
        <v>80</v>
      </c>
      <c r="D384" s="35" t="s">
        <v>3058</v>
      </c>
      <c r="E384" s="45" t="s">
        <v>3052</v>
      </c>
      <c r="F384" s="47">
        <v>370</v>
      </c>
      <c r="G384" s="38">
        <v>91571528</v>
      </c>
      <c r="H384" s="39">
        <v>402</v>
      </c>
      <c r="I384" s="40">
        <v>389</v>
      </c>
      <c r="J384" s="94">
        <v>94174578</v>
      </c>
      <c r="K384" s="42">
        <v>473</v>
      </c>
      <c r="L384" s="43">
        <v>459</v>
      </c>
      <c r="M384" s="38">
        <v>3424316</v>
      </c>
      <c r="N384" s="39">
        <v>433</v>
      </c>
      <c r="O384" s="40">
        <v>418</v>
      </c>
      <c r="P384" s="41">
        <v>18950205</v>
      </c>
      <c r="Q384" s="42">
        <v>462</v>
      </c>
      <c r="R384" s="43">
        <v>447</v>
      </c>
      <c r="S384" s="38">
        <v>44334210</v>
      </c>
      <c r="T384" s="39">
        <v>320</v>
      </c>
      <c r="U384" s="40">
        <v>309</v>
      </c>
      <c r="V384" s="94">
        <v>2105741</v>
      </c>
      <c r="W384" s="42">
        <v>410</v>
      </c>
      <c r="X384" s="43">
        <v>405</v>
      </c>
      <c r="Y384" s="38">
        <v>1917</v>
      </c>
      <c r="Z384" s="39">
        <v>478</v>
      </c>
      <c r="AA384" s="40">
        <v>464</v>
      </c>
      <c r="AB384" s="41">
        <v>92</v>
      </c>
      <c r="AC384" s="108">
        <v>372</v>
      </c>
      <c r="AD384" s="45">
        <v>0</v>
      </c>
      <c r="AE384" s="37">
        <v>100</v>
      </c>
      <c r="AF384" s="46">
        <v>0</v>
      </c>
    </row>
    <row r="385" spans="1:32" s="3" customFormat="1" ht="18.75" customHeight="1">
      <c r="A385" s="32">
        <v>383</v>
      </c>
      <c r="B385" s="33">
        <v>339</v>
      </c>
      <c r="C385" s="34" t="s">
        <v>2680</v>
      </c>
      <c r="D385" s="35" t="s">
        <v>3058</v>
      </c>
      <c r="E385" s="45" t="s">
        <v>3052</v>
      </c>
      <c r="F385" s="47">
        <v>371</v>
      </c>
      <c r="G385" s="38">
        <v>91030685</v>
      </c>
      <c r="H385" s="39">
        <v>408</v>
      </c>
      <c r="I385" s="40">
        <v>395</v>
      </c>
      <c r="J385" s="94">
        <v>92221837</v>
      </c>
      <c r="K385" s="42">
        <v>426</v>
      </c>
      <c r="L385" s="43">
        <v>412</v>
      </c>
      <c r="M385" s="38">
        <v>10766753</v>
      </c>
      <c r="N385" s="39">
        <v>224</v>
      </c>
      <c r="O385" s="40">
        <v>215</v>
      </c>
      <c r="P385" s="41">
        <v>79258739</v>
      </c>
      <c r="Q385" s="42">
        <v>305</v>
      </c>
      <c r="R385" s="43">
        <v>294</v>
      </c>
      <c r="S385" s="38">
        <v>107126692</v>
      </c>
      <c r="T385" s="39">
        <v>368</v>
      </c>
      <c r="U385" s="40">
        <v>357</v>
      </c>
      <c r="V385" s="94">
        <v>990436</v>
      </c>
      <c r="W385" s="42">
        <v>317</v>
      </c>
      <c r="X385" s="43">
        <v>314</v>
      </c>
      <c r="Y385" s="38">
        <v>13964</v>
      </c>
      <c r="Z385" s="39">
        <v>345</v>
      </c>
      <c r="AA385" s="40">
        <v>331</v>
      </c>
      <c r="AB385" s="41">
        <v>342</v>
      </c>
      <c r="AC385" s="108">
        <v>311</v>
      </c>
      <c r="AD385" s="45">
        <v>0</v>
      </c>
      <c r="AE385" s="37">
        <v>100</v>
      </c>
      <c r="AF385" s="46">
        <v>0</v>
      </c>
    </row>
    <row r="386" spans="1:32" s="3" customFormat="1" ht="18.75" customHeight="1">
      <c r="A386" s="32">
        <v>384</v>
      </c>
      <c r="B386" s="33" t="s">
        <v>3052</v>
      </c>
      <c r="C386" s="34" t="s">
        <v>1195</v>
      </c>
      <c r="D386" s="35" t="s">
        <v>88</v>
      </c>
      <c r="E386" s="45" t="s">
        <v>3052</v>
      </c>
      <c r="F386" s="47">
        <v>372</v>
      </c>
      <c r="G386" s="38">
        <v>90887825</v>
      </c>
      <c r="H386" s="39">
        <v>407</v>
      </c>
      <c r="I386" s="40">
        <v>394</v>
      </c>
      <c r="J386" s="94">
        <v>92730424</v>
      </c>
      <c r="K386" s="42">
        <v>239</v>
      </c>
      <c r="L386" s="43">
        <v>226</v>
      </c>
      <c r="M386" s="38">
        <v>33679270</v>
      </c>
      <c r="N386" s="39">
        <v>473</v>
      </c>
      <c r="O386" s="40">
        <v>458</v>
      </c>
      <c r="P386" s="41">
        <v>8603554</v>
      </c>
      <c r="Q386" s="42">
        <v>485</v>
      </c>
      <c r="R386" s="43">
        <v>470</v>
      </c>
      <c r="S386" s="38">
        <v>32664034</v>
      </c>
      <c r="T386" s="39">
        <v>372</v>
      </c>
      <c r="U386" s="40">
        <v>361</v>
      </c>
      <c r="V386" s="94">
        <v>920219</v>
      </c>
      <c r="W386" s="42">
        <v>282</v>
      </c>
      <c r="X386" s="43">
        <v>279</v>
      </c>
      <c r="Y386" s="38">
        <v>18396</v>
      </c>
      <c r="Z386" s="39">
        <v>304</v>
      </c>
      <c r="AA386" s="40">
        <v>291</v>
      </c>
      <c r="AB386" s="41">
        <v>435</v>
      </c>
      <c r="AC386" s="108">
        <v>322</v>
      </c>
      <c r="AD386" s="45">
        <v>0</v>
      </c>
      <c r="AE386" s="37">
        <v>100</v>
      </c>
      <c r="AF386" s="46">
        <v>0</v>
      </c>
    </row>
    <row r="387" spans="1:32" s="3" customFormat="1" ht="18.75" customHeight="1">
      <c r="A387" s="152">
        <v>385</v>
      </c>
      <c r="B387" s="153">
        <v>434</v>
      </c>
      <c r="C387" s="154" t="s">
        <v>2772</v>
      </c>
      <c r="D387" s="155" t="s">
        <v>3056</v>
      </c>
      <c r="E387" s="156" t="s">
        <v>3052</v>
      </c>
      <c r="F387" s="157">
        <v>373</v>
      </c>
      <c r="G387" s="158">
        <v>90839203</v>
      </c>
      <c r="H387" s="159">
        <v>342</v>
      </c>
      <c r="I387" s="160">
        <v>331</v>
      </c>
      <c r="J387" s="213">
        <v>115943670</v>
      </c>
      <c r="K387" s="162">
        <v>195</v>
      </c>
      <c r="L387" s="163">
        <v>182</v>
      </c>
      <c r="M387" s="158">
        <v>43599998</v>
      </c>
      <c r="N387" s="159">
        <v>293</v>
      </c>
      <c r="O387" s="160">
        <v>281</v>
      </c>
      <c r="P387" s="161">
        <v>52329150</v>
      </c>
      <c r="Q387" s="162">
        <v>417</v>
      </c>
      <c r="R387" s="163">
        <v>402</v>
      </c>
      <c r="S387" s="158">
        <v>63253261</v>
      </c>
      <c r="T387" s="159">
        <v>79</v>
      </c>
      <c r="U387" s="160">
        <v>73</v>
      </c>
      <c r="V387" s="213">
        <v>31121869</v>
      </c>
      <c r="W387" s="162">
        <v>368</v>
      </c>
      <c r="X387" s="163">
        <v>365</v>
      </c>
      <c r="Y387" s="158">
        <v>8032</v>
      </c>
      <c r="Z387" s="159">
        <v>429</v>
      </c>
      <c r="AA387" s="160">
        <v>415</v>
      </c>
      <c r="AB387" s="161">
        <v>174</v>
      </c>
      <c r="AC387" s="164">
        <v>352</v>
      </c>
      <c r="AD387" s="156">
        <v>0</v>
      </c>
      <c r="AE387" s="165">
        <v>0</v>
      </c>
      <c r="AF387" s="166">
        <v>100</v>
      </c>
    </row>
    <row r="388" spans="1:32" s="3" customFormat="1" ht="18.75" customHeight="1">
      <c r="A388" s="167">
        <v>386</v>
      </c>
      <c r="B388" s="168">
        <v>392</v>
      </c>
      <c r="C388" s="169" t="s">
        <v>3229</v>
      </c>
      <c r="D388" s="170" t="s">
        <v>3056</v>
      </c>
      <c r="E388" s="171" t="s">
        <v>3052</v>
      </c>
      <c r="F388" s="172">
        <v>374</v>
      </c>
      <c r="G388" s="173">
        <v>90449772</v>
      </c>
      <c r="H388" s="174">
        <v>399</v>
      </c>
      <c r="I388" s="175">
        <v>386</v>
      </c>
      <c r="J388" s="214">
        <v>94831873</v>
      </c>
      <c r="K388" s="177">
        <v>326</v>
      </c>
      <c r="L388" s="178">
        <v>313</v>
      </c>
      <c r="M388" s="173">
        <v>21924539</v>
      </c>
      <c r="N388" s="174">
        <v>437</v>
      </c>
      <c r="O388" s="175">
        <v>422</v>
      </c>
      <c r="P388" s="176">
        <v>18047149</v>
      </c>
      <c r="Q388" s="177">
        <v>395</v>
      </c>
      <c r="R388" s="178">
        <v>381</v>
      </c>
      <c r="S388" s="173">
        <v>71367554</v>
      </c>
      <c r="T388" s="174">
        <v>313</v>
      </c>
      <c r="U388" s="175">
        <v>302</v>
      </c>
      <c r="V388" s="214">
        <v>2276099</v>
      </c>
      <c r="W388" s="177">
        <v>116</v>
      </c>
      <c r="X388" s="178">
        <v>114</v>
      </c>
      <c r="Y388" s="173">
        <v>64526</v>
      </c>
      <c r="Z388" s="174">
        <v>46</v>
      </c>
      <c r="AA388" s="175">
        <v>38</v>
      </c>
      <c r="AB388" s="176">
        <v>2192</v>
      </c>
      <c r="AC388" s="179">
        <v>322</v>
      </c>
      <c r="AD388" s="171">
        <v>0</v>
      </c>
      <c r="AE388" s="180">
        <v>100</v>
      </c>
      <c r="AF388" s="181">
        <v>0</v>
      </c>
    </row>
    <row r="389" spans="1:32" s="3" customFormat="1" ht="18.75" customHeight="1">
      <c r="A389" s="32">
        <v>387</v>
      </c>
      <c r="B389" s="33" t="s">
        <v>3052</v>
      </c>
      <c r="C389" s="34" t="s">
        <v>1268</v>
      </c>
      <c r="D389" s="35" t="s">
        <v>3056</v>
      </c>
      <c r="E389" s="45" t="s">
        <v>3052</v>
      </c>
      <c r="F389" s="47">
        <v>375</v>
      </c>
      <c r="G389" s="38">
        <v>90198750</v>
      </c>
      <c r="H389" s="39">
        <v>346</v>
      </c>
      <c r="I389" s="40">
        <v>335</v>
      </c>
      <c r="J389" s="94">
        <v>112665347</v>
      </c>
      <c r="K389" s="42">
        <v>471</v>
      </c>
      <c r="L389" s="43">
        <v>457</v>
      </c>
      <c r="M389" s="38">
        <v>3936263</v>
      </c>
      <c r="N389" s="39">
        <v>418</v>
      </c>
      <c r="O389" s="40">
        <v>403</v>
      </c>
      <c r="P389" s="41">
        <v>21769705</v>
      </c>
      <c r="Q389" s="42">
        <v>338</v>
      </c>
      <c r="R389" s="43">
        <v>326</v>
      </c>
      <c r="S389" s="38">
        <v>96312700</v>
      </c>
      <c r="T389" s="39">
        <v>351</v>
      </c>
      <c r="U389" s="40">
        <v>340</v>
      </c>
      <c r="V389" s="94">
        <v>1266788</v>
      </c>
      <c r="W389" s="42">
        <v>213</v>
      </c>
      <c r="X389" s="43">
        <v>210</v>
      </c>
      <c r="Y389" s="38">
        <v>33576</v>
      </c>
      <c r="Z389" s="39">
        <v>459</v>
      </c>
      <c r="AA389" s="40">
        <v>445</v>
      </c>
      <c r="AB389" s="41">
        <v>128</v>
      </c>
      <c r="AC389" s="108">
        <v>311</v>
      </c>
      <c r="AD389" s="45">
        <v>0</v>
      </c>
      <c r="AE389" s="37">
        <v>100</v>
      </c>
      <c r="AF389" s="46">
        <v>0</v>
      </c>
    </row>
    <row r="390" spans="1:32" s="3" customFormat="1" ht="18.75" customHeight="1">
      <c r="A390" s="137">
        <v>388</v>
      </c>
      <c r="B390" s="138">
        <v>361</v>
      </c>
      <c r="C390" s="139" t="s">
        <v>1043</v>
      </c>
      <c r="D390" s="140" t="s">
        <v>3056</v>
      </c>
      <c r="E390" s="141" t="s">
        <v>3052</v>
      </c>
      <c r="F390" s="142">
        <v>376</v>
      </c>
      <c r="G390" s="143">
        <v>89876580</v>
      </c>
      <c r="H390" s="144">
        <v>415</v>
      </c>
      <c r="I390" s="145">
        <v>402</v>
      </c>
      <c r="J390" s="212">
        <v>89876580</v>
      </c>
      <c r="K390" s="147">
        <v>272</v>
      </c>
      <c r="L390" s="148">
        <v>259</v>
      </c>
      <c r="M390" s="143">
        <v>28462840</v>
      </c>
      <c r="N390" s="144">
        <v>128</v>
      </c>
      <c r="O390" s="145">
        <v>119</v>
      </c>
      <c r="P390" s="146">
        <v>143978522</v>
      </c>
      <c r="Q390" s="147">
        <v>208</v>
      </c>
      <c r="R390" s="148">
        <v>198</v>
      </c>
      <c r="S390" s="143">
        <v>172599245</v>
      </c>
      <c r="T390" s="144">
        <v>277</v>
      </c>
      <c r="U390" s="145">
        <v>266</v>
      </c>
      <c r="V390" s="212">
        <v>3634056</v>
      </c>
      <c r="W390" s="147">
        <v>324</v>
      </c>
      <c r="X390" s="148">
        <v>321</v>
      </c>
      <c r="Y390" s="143">
        <v>12846</v>
      </c>
      <c r="Z390" s="144">
        <v>221</v>
      </c>
      <c r="AA390" s="145">
        <v>209</v>
      </c>
      <c r="AB390" s="146">
        <v>700</v>
      </c>
      <c r="AC390" s="149">
        <v>384</v>
      </c>
      <c r="AD390" s="141">
        <v>0</v>
      </c>
      <c r="AE390" s="150">
        <v>100</v>
      </c>
      <c r="AF390" s="151">
        <v>0</v>
      </c>
    </row>
    <row r="391" spans="1:32" s="3" customFormat="1" ht="18.75" customHeight="1">
      <c r="A391" s="32">
        <v>389</v>
      </c>
      <c r="B391" s="33">
        <v>294</v>
      </c>
      <c r="C391" s="34" t="s">
        <v>1719</v>
      </c>
      <c r="D391" s="35" t="s">
        <v>95</v>
      </c>
      <c r="E391" s="45" t="s">
        <v>3052</v>
      </c>
      <c r="F391" s="47">
        <v>377</v>
      </c>
      <c r="G391" s="38">
        <v>89855871</v>
      </c>
      <c r="H391" s="39">
        <v>406</v>
      </c>
      <c r="I391" s="40">
        <v>393</v>
      </c>
      <c r="J391" s="94">
        <v>92981867</v>
      </c>
      <c r="K391" s="42">
        <v>437</v>
      </c>
      <c r="L391" s="43">
        <v>423</v>
      </c>
      <c r="M391" s="38">
        <v>9310661</v>
      </c>
      <c r="N391" s="39">
        <v>432</v>
      </c>
      <c r="O391" s="40">
        <v>417</v>
      </c>
      <c r="P391" s="41">
        <v>19157634</v>
      </c>
      <c r="Q391" s="42">
        <v>482</v>
      </c>
      <c r="R391" s="43">
        <v>467</v>
      </c>
      <c r="S391" s="38">
        <v>34450938</v>
      </c>
      <c r="T391" s="39">
        <v>289</v>
      </c>
      <c r="U391" s="40">
        <v>278</v>
      </c>
      <c r="V391" s="94">
        <v>3249229</v>
      </c>
      <c r="W391" s="42" t="s">
        <v>3052</v>
      </c>
      <c r="X391" s="43" t="s">
        <v>3052</v>
      </c>
      <c r="Y391" s="44" t="s">
        <v>3052</v>
      </c>
      <c r="Z391" s="39">
        <v>444</v>
      </c>
      <c r="AA391" s="40">
        <v>430</v>
      </c>
      <c r="AB391" s="41">
        <v>149</v>
      </c>
      <c r="AC391" s="108">
        <v>312</v>
      </c>
      <c r="AD391" s="45">
        <v>0</v>
      </c>
      <c r="AE391" s="37">
        <v>100</v>
      </c>
      <c r="AF391" s="46">
        <v>0</v>
      </c>
    </row>
    <row r="392" spans="1:32" s="3" customFormat="1" ht="18.75" customHeight="1">
      <c r="A392" s="48">
        <v>390</v>
      </c>
      <c r="B392" s="49">
        <v>347</v>
      </c>
      <c r="C392" s="50" t="s">
        <v>1269</v>
      </c>
      <c r="D392" s="51" t="s">
        <v>1054</v>
      </c>
      <c r="E392" s="52" t="s">
        <v>3052</v>
      </c>
      <c r="F392" s="53">
        <v>378</v>
      </c>
      <c r="G392" s="54">
        <v>89765183</v>
      </c>
      <c r="H392" s="55">
        <v>381</v>
      </c>
      <c r="I392" s="56">
        <v>369</v>
      </c>
      <c r="J392" s="95">
        <v>100076343</v>
      </c>
      <c r="K392" s="58">
        <v>374</v>
      </c>
      <c r="L392" s="59">
        <v>361</v>
      </c>
      <c r="M392" s="54">
        <v>16468457</v>
      </c>
      <c r="N392" s="55">
        <v>427</v>
      </c>
      <c r="O392" s="56">
        <v>412</v>
      </c>
      <c r="P392" s="57">
        <v>20523794</v>
      </c>
      <c r="Q392" s="58">
        <v>472</v>
      </c>
      <c r="R392" s="59">
        <v>457</v>
      </c>
      <c r="S392" s="54">
        <v>38549116</v>
      </c>
      <c r="T392" s="55">
        <v>346</v>
      </c>
      <c r="U392" s="56">
        <v>335</v>
      </c>
      <c r="V392" s="95">
        <v>1430240</v>
      </c>
      <c r="W392" s="58">
        <v>149</v>
      </c>
      <c r="X392" s="59">
        <v>146</v>
      </c>
      <c r="Y392" s="54">
        <v>53440</v>
      </c>
      <c r="Z392" s="55">
        <v>464</v>
      </c>
      <c r="AA392" s="56">
        <v>450</v>
      </c>
      <c r="AB392" s="57">
        <v>120</v>
      </c>
      <c r="AC392" s="109">
        <v>371</v>
      </c>
      <c r="AD392" s="52">
        <v>0</v>
      </c>
      <c r="AE392" s="60">
        <v>100</v>
      </c>
      <c r="AF392" s="61">
        <v>0</v>
      </c>
    </row>
    <row r="393" spans="1:32" s="3" customFormat="1" ht="18.75" customHeight="1">
      <c r="A393" s="18">
        <v>391</v>
      </c>
      <c r="B393" s="19">
        <v>416</v>
      </c>
      <c r="C393" s="20" t="s">
        <v>1281</v>
      </c>
      <c r="D393" s="21" t="s">
        <v>1061</v>
      </c>
      <c r="E393" s="63" t="s">
        <v>3052</v>
      </c>
      <c r="F393" s="30">
        <v>379</v>
      </c>
      <c r="G393" s="24">
        <v>89405000</v>
      </c>
      <c r="H393" s="25">
        <v>413</v>
      </c>
      <c r="I393" s="26">
        <v>400</v>
      </c>
      <c r="J393" s="93">
        <v>90369840</v>
      </c>
      <c r="K393" s="28">
        <v>448</v>
      </c>
      <c r="L393" s="29">
        <v>434</v>
      </c>
      <c r="M393" s="24">
        <v>7656386</v>
      </c>
      <c r="N393" s="25">
        <v>429</v>
      </c>
      <c r="O393" s="26">
        <v>414</v>
      </c>
      <c r="P393" s="27">
        <v>19909036</v>
      </c>
      <c r="Q393" s="28">
        <v>471</v>
      </c>
      <c r="R393" s="29">
        <v>456</v>
      </c>
      <c r="S393" s="24">
        <v>38811700</v>
      </c>
      <c r="T393" s="25">
        <v>420</v>
      </c>
      <c r="U393" s="26">
        <v>409</v>
      </c>
      <c r="V393" s="93">
        <v>-1136283</v>
      </c>
      <c r="W393" s="28">
        <v>352</v>
      </c>
      <c r="X393" s="29">
        <v>349</v>
      </c>
      <c r="Y393" s="24">
        <v>9917</v>
      </c>
      <c r="Z393" s="25">
        <v>397</v>
      </c>
      <c r="AA393" s="26">
        <v>383</v>
      </c>
      <c r="AB393" s="27">
        <v>261</v>
      </c>
      <c r="AC393" s="107">
        <v>384</v>
      </c>
      <c r="AD393" s="22">
        <v>0</v>
      </c>
      <c r="AE393" s="30">
        <v>15.5</v>
      </c>
      <c r="AF393" s="31">
        <v>84.5</v>
      </c>
    </row>
    <row r="394" spans="1:32" s="3" customFormat="1" ht="18.75" customHeight="1">
      <c r="A394" s="137">
        <v>392</v>
      </c>
      <c r="B394" s="138">
        <v>288</v>
      </c>
      <c r="C394" s="139" t="s">
        <v>777</v>
      </c>
      <c r="D394" s="140" t="s">
        <v>3056</v>
      </c>
      <c r="E394" s="141" t="s">
        <v>3052</v>
      </c>
      <c r="F394" s="142">
        <v>380</v>
      </c>
      <c r="G394" s="143">
        <v>89297360</v>
      </c>
      <c r="H394" s="144">
        <v>372</v>
      </c>
      <c r="I394" s="145">
        <v>360</v>
      </c>
      <c r="J394" s="212">
        <v>104047734</v>
      </c>
      <c r="K394" s="147">
        <v>390</v>
      </c>
      <c r="L394" s="148">
        <v>377</v>
      </c>
      <c r="M394" s="143">
        <v>15197901</v>
      </c>
      <c r="N394" s="144">
        <v>339</v>
      </c>
      <c r="O394" s="145">
        <v>326</v>
      </c>
      <c r="P394" s="146">
        <v>39843438</v>
      </c>
      <c r="Q394" s="147">
        <v>382</v>
      </c>
      <c r="R394" s="148">
        <v>368</v>
      </c>
      <c r="S394" s="143">
        <v>76528950</v>
      </c>
      <c r="T394" s="144">
        <v>359</v>
      </c>
      <c r="U394" s="145">
        <v>348</v>
      </c>
      <c r="V394" s="212">
        <v>1136234</v>
      </c>
      <c r="W394" s="147">
        <v>283</v>
      </c>
      <c r="X394" s="148">
        <v>280</v>
      </c>
      <c r="Y394" s="143">
        <v>18316</v>
      </c>
      <c r="Z394" s="144">
        <v>111</v>
      </c>
      <c r="AA394" s="145">
        <v>100</v>
      </c>
      <c r="AB394" s="146">
        <v>1299</v>
      </c>
      <c r="AC394" s="149">
        <v>321</v>
      </c>
      <c r="AD394" s="141">
        <v>0</v>
      </c>
      <c r="AE394" s="150">
        <v>100</v>
      </c>
      <c r="AF394" s="151">
        <v>0</v>
      </c>
    </row>
    <row r="395" spans="1:32" s="3" customFormat="1" ht="18.75" customHeight="1">
      <c r="A395" s="32">
        <v>393</v>
      </c>
      <c r="B395" s="33">
        <v>350</v>
      </c>
      <c r="C395" s="34" t="s">
        <v>1718</v>
      </c>
      <c r="D395" s="35" t="s">
        <v>88</v>
      </c>
      <c r="E395" s="45" t="s">
        <v>3052</v>
      </c>
      <c r="F395" s="47">
        <v>381</v>
      </c>
      <c r="G395" s="38">
        <v>89094616</v>
      </c>
      <c r="H395" s="39">
        <v>410</v>
      </c>
      <c r="I395" s="40">
        <v>397</v>
      </c>
      <c r="J395" s="94">
        <v>92006279</v>
      </c>
      <c r="K395" s="42">
        <v>40</v>
      </c>
      <c r="L395" s="43">
        <v>31</v>
      </c>
      <c r="M395" s="38">
        <v>197199284</v>
      </c>
      <c r="N395" s="39">
        <v>68</v>
      </c>
      <c r="O395" s="40">
        <v>59</v>
      </c>
      <c r="P395" s="41">
        <v>260490932</v>
      </c>
      <c r="Q395" s="42">
        <v>88</v>
      </c>
      <c r="R395" s="43">
        <v>79</v>
      </c>
      <c r="S395" s="38">
        <v>391568025</v>
      </c>
      <c r="T395" s="39">
        <v>421</v>
      </c>
      <c r="U395" s="40">
        <v>410</v>
      </c>
      <c r="V395" s="94">
        <v>-1142699</v>
      </c>
      <c r="W395" s="42">
        <v>311</v>
      </c>
      <c r="X395" s="43">
        <v>308</v>
      </c>
      <c r="Y395" s="38">
        <v>14611</v>
      </c>
      <c r="Z395" s="39">
        <v>396</v>
      </c>
      <c r="AA395" s="40">
        <v>382</v>
      </c>
      <c r="AB395" s="41">
        <v>262</v>
      </c>
      <c r="AC395" s="108">
        <v>313</v>
      </c>
      <c r="AD395" s="45">
        <v>0</v>
      </c>
      <c r="AE395" s="37">
        <v>4.3499999999999996</v>
      </c>
      <c r="AF395" s="46">
        <v>95.65</v>
      </c>
    </row>
    <row r="396" spans="1:32" s="3" customFormat="1" ht="18.75" customHeight="1">
      <c r="A396" s="32">
        <v>394</v>
      </c>
      <c r="B396" s="33" t="s">
        <v>3052</v>
      </c>
      <c r="C396" s="34" t="s">
        <v>2370</v>
      </c>
      <c r="D396" s="35" t="s">
        <v>3051</v>
      </c>
      <c r="E396" s="36" t="s">
        <v>3052</v>
      </c>
      <c r="F396" s="37">
        <v>382</v>
      </c>
      <c r="G396" s="38">
        <v>88992831</v>
      </c>
      <c r="H396" s="39">
        <v>409</v>
      </c>
      <c r="I396" s="40">
        <v>396</v>
      </c>
      <c r="J396" s="94">
        <v>92172183</v>
      </c>
      <c r="K396" s="42">
        <v>347</v>
      </c>
      <c r="L396" s="43">
        <v>334</v>
      </c>
      <c r="M396" s="38">
        <v>19119338</v>
      </c>
      <c r="N396" s="39">
        <v>411</v>
      </c>
      <c r="O396" s="40">
        <v>396</v>
      </c>
      <c r="P396" s="41">
        <v>23392580</v>
      </c>
      <c r="Q396" s="42">
        <v>428</v>
      </c>
      <c r="R396" s="43">
        <v>413</v>
      </c>
      <c r="S396" s="38">
        <v>57108497</v>
      </c>
      <c r="T396" s="39">
        <v>200</v>
      </c>
      <c r="U396" s="40">
        <v>189</v>
      </c>
      <c r="V396" s="94">
        <v>8586921</v>
      </c>
      <c r="W396" s="42">
        <v>163</v>
      </c>
      <c r="X396" s="43">
        <v>160</v>
      </c>
      <c r="Y396" s="38">
        <v>49957</v>
      </c>
      <c r="Z396" s="39">
        <v>416</v>
      </c>
      <c r="AA396" s="40">
        <v>402</v>
      </c>
      <c r="AB396" s="41">
        <v>213</v>
      </c>
      <c r="AC396" s="108">
        <v>383</v>
      </c>
      <c r="AD396" s="45">
        <v>0</v>
      </c>
      <c r="AE396" s="37">
        <v>100</v>
      </c>
      <c r="AF396" s="46">
        <v>0</v>
      </c>
    </row>
    <row r="397" spans="1:32" s="3" customFormat="1" ht="18.75" customHeight="1">
      <c r="A397" s="48">
        <v>395</v>
      </c>
      <c r="B397" s="49">
        <v>418</v>
      </c>
      <c r="C397" s="50" t="s">
        <v>2271</v>
      </c>
      <c r="D397" s="51" t="s">
        <v>1049</v>
      </c>
      <c r="E397" s="52" t="s">
        <v>3052</v>
      </c>
      <c r="F397" s="53">
        <v>383</v>
      </c>
      <c r="G397" s="54">
        <v>88672814</v>
      </c>
      <c r="H397" s="55">
        <v>421</v>
      </c>
      <c r="I397" s="56">
        <v>408</v>
      </c>
      <c r="J397" s="95">
        <v>88699593</v>
      </c>
      <c r="K397" s="58">
        <v>286</v>
      </c>
      <c r="L397" s="59">
        <v>273</v>
      </c>
      <c r="M397" s="54">
        <v>26687779</v>
      </c>
      <c r="N397" s="55">
        <v>228</v>
      </c>
      <c r="O397" s="56">
        <v>219</v>
      </c>
      <c r="P397" s="57">
        <v>78297003</v>
      </c>
      <c r="Q397" s="58">
        <v>241</v>
      </c>
      <c r="R397" s="59">
        <v>231</v>
      </c>
      <c r="S397" s="54">
        <v>149506331</v>
      </c>
      <c r="T397" s="55">
        <v>367</v>
      </c>
      <c r="U397" s="56">
        <v>356</v>
      </c>
      <c r="V397" s="95">
        <v>1008561</v>
      </c>
      <c r="W397" s="58">
        <v>271</v>
      </c>
      <c r="X397" s="59">
        <v>268</v>
      </c>
      <c r="Y397" s="54">
        <v>21092</v>
      </c>
      <c r="Z397" s="55">
        <v>73</v>
      </c>
      <c r="AA397" s="56">
        <v>63</v>
      </c>
      <c r="AB397" s="57">
        <v>1700</v>
      </c>
      <c r="AC397" s="109">
        <v>321</v>
      </c>
      <c r="AD397" s="52">
        <v>0</v>
      </c>
      <c r="AE397" s="60">
        <v>100</v>
      </c>
      <c r="AF397" s="61">
        <v>0</v>
      </c>
    </row>
    <row r="398" spans="1:32" s="3" customFormat="1" ht="18.75" customHeight="1">
      <c r="A398" s="18">
        <v>396</v>
      </c>
      <c r="B398" s="19">
        <v>436</v>
      </c>
      <c r="C398" s="20" t="s">
        <v>1028</v>
      </c>
      <c r="D398" s="21" t="s">
        <v>1049</v>
      </c>
      <c r="E398" s="22" t="s">
        <v>3052</v>
      </c>
      <c r="F398" s="23">
        <v>384</v>
      </c>
      <c r="G398" s="24">
        <v>88139992</v>
      </c>
      <c r="H398" s="25">
        <v>418</v>
      </c>
      <c r="I398" s="26">
        <v>405</v>
      </c>
      <c r="J398" s="93">
        <v>89318633</v>
      </c>
      <c r="K398" s="28">
        <v>365</v>
      </c>
      <c r="L398" s="29">
        <v>352</v>
      </c>
      <c r="M398" s="24">
        <v>17248721</v>
      </c>
      <c r="N398" s="25">
        <v>260</v>
      </c>
      <c r="O398" s="26">
        <v>250</v>
      </c>
      <c r="P398" s="27">
        <v>66903645</v>
      </c>
      <c r="Q398" s="28">
        <v>266</v>
      </c>
      <c r="R398" s="29">
        <v>256</v>
      </c>
      <c r="S398" s="24">
        <v>129194118</v>
      </c>
      <c r="T398" s="25">
        <v>459</v>
      </c>
      <c r="U398" s="26">
        <v>448</v>
      </c>
      <c r="V398" s="93">
        <v>-10656731</v>
      </c>
      <c r="W398" s="28">
        <v>344</v>
      </c>
      <c r="X398" s="29">
        <v>341</v>
      </c>
      <c r="Y398" s="24">
        <v>11060</v>
      </c>
      <c r="Z398" s="25">
        <v>121</v>
      </c>
      <c r="AA398" s="26">
        <v>110</v>
      </c>
      <c r="AB398" s="27">
        <v>1243</v>
      </c>
      <c r="AC398" s="107">
        <v>321</v>
      </c>
      <c r="AD398" s="22">
        <v>0</v>
      </c>
      <c r="AE398" s="30">
        <v>100</v>
      </c>
      <c r="AF398" s="31">
        <v>0</v>
      </c>
    </row>
    <row r="399" spans="1:32" s="3" customFormat="1" ht="18.75" customHeight="1">
      <c r="A399" s="137">
        <v>397</v>
      </c>
      <c r="B399" s="138">
        <v>323</v>
      </c>
      <c r="C399" s="139" t="s">
        <v>1712</v>
      </c>
      <c r="D399" s="140" t="s">
        <v>3056</v>
      </c>
      <c r="E399" s="141" t="s">
        <v>3052</v>
      </c>
      <c r="F399" s="142">
        <v>385</v>
      </c>
      <c r="G399" s="143">
        <v>87921519</v>
      </c>
      <c r="H399" s="144">
        <v>412</v>
      </c>
      <c r="I399" s="145">
        <v>399</v>
      </c>
      <c r="J399" s="212">
        <v>90719025</v>
      </c>
      <c r="K399" s="147">
        <v>243</v>
      </c>
      <c r="L399" s="148">
        <v>230</v>
      </c>
      <c r="M399" s="143">
        <v>32859714</v>
      </c>
      <c r="N399" s="144">
        <v>408</v>
      </c>
      <c r="O399" s="145">
        <v>393</v>
      </c>
      <c r="P399" s="146">
        <v>23648148</v>
      </c>
      <c r="Q399" s="147">
        <v>400</v>
      </c>
      <c r="R399" s="148">
        <v>386</v>
      </c>
      <c r="S399" s="143">
        <v>68254323</v>
      </c>
      <c r="T399" s="144">
        <v>327</v>
      </c>
      <c r="U399" s="145">
        <v>316</v>
      </c>
      <c r="V399" s="212">
        <v>1910769</v>
      </c>
      <c r="W399" s="147">
        <v>442</v>
      </c>
      <c r="X399" s="148">
        <v>435</v>
      </c>
      <c r="Y399" s="143">
        <v>377</v>
      </c>
      <c r="Z399" s="144">
        <v>211</v>
      </c>
      <c r="AA399" s="145">
        <v>199</v>
      </c>
      <c r="AB399" s="146">
        <v>718</v>
      </c>
      <c r="AC399" s="149">
        <v>352</v>
      </c>
      <c r="AD399" s="141">
        <v>0</v>
      </c>
      <c r="AE399" s="150">
        <v>100</v>
      </c>
      <c r="AF399" s="151">
        <v>0</v>
      </c>
    </row>
    <row r="400" spans="1:32" s="3" customFormat="1" ht="18.75" customHeight="1">
      <c r="A400" s="137">
        <v>398</v>
      </c>
      <c r="B400" s="138">
        <v>447</v>
      </c>
      <c r="C400" s="139" t="s">
        <v>79</v>
      </c>
      <c r="D400" s="140" t="s">
        <v>3056</v>
      </c>
      <c r="E400" s="141" t="s">
        <v>3052</v>
      </c>
      <c r="F400" s="142">
        <v>386</v>
      </c>
      <c r="G400" s="143">
        <v>87865813</v>
      </c>
      <c r="H400" s="144">
        <v>417</v>
      </c>
      <c r="I400" s="145">
        <v>404</v>
      </c>
      <c r="J400" s="212">
        <v>89413297</v>
      </c>
      <c r="K400" s="147">
        <v>403</v>
      </c>
      <c r="L400" s="148">
        <v>390</v>
      </c>
      <c r="M400" s="143">
        <v>12911161</v>
      </c>
      <c r="N400" s="144">
        <v>469</v>
      </c>
      <c r="O400" s="145">
        <v>454</v>
      </c>
      <c r="P400" s="146">
        <v>10743844</v>
      </c>
      <c r="Q400" s="147">
        <v>477</v>
      </c>
      <c r="R400" s="148">
        <v>462</v>
      </c>
      <c r="S400" s="143">
        <v>36599187</v>
      </c>
      <c r="T400" s="144">
        <v>377</v>
      </c>
      <c r="U400" s="145">
        <v>366</v>
      </c>
      <c r="V400" s="212">
        <v>799881</v>
      </c>
      <c r="W400" s="147">
        <v>123</v>
      </c>
      <c r="X400" s="148">
        <v>120</v>
      </c>
      <c r="Y400" s="143">
        <v>62703</v>
      </c>
      <c r="Z400" s="144">
        <v>299</v>
      </c>
      <c r="AA400" s="145">
        <v>286</v>
      </c>
      <c r="AB400" s="146">
        <v>440</v>
      </c>
      <c r="AC400" s="149">
        <v>322</v>
      </c>
      <c r="AD400" s="141">
        <v>0</v>
      </c>
      <c r="AE400" s="150">
        <v>100</v>
      </c>
      <c r="AF400" s="151">
        <v>0</v>
      </c>
    </row>
    <row r="401" spans="1:32" s="3" customFormat="1" ht="18.75" customHeight="1">
      <c r="A401" s="32">
        <v>399</v>
      </c>
      <c r="B401" s="33">
        <v>374</v>
      </c>
      <c r="C401" s="34" t="s">
        <v>306</v>
      </c>
      <c r="D401" s="35" t="s">
        <v>1061</v>
      </c>
      <c r="E401" s="45" t="s">
        <v>3052</v>
      </c>
      <c r="F401" s="47">
        <v>387</v>
      </c>
      <c r="G401" s="38">
        <v>87863676</v>
      </c>
      <c r="H401" s="39">
        <v>136</v>
      </c>
      <c r="I401" s="40">
        <v>126</v>
      </c>
      <c r="J401" s="94">
        <v>275910138</v>
      </c>
      <c r="K401" s="42">
        <v>170</v>
      </c>
      <c r="L401" s="43">
        <v>158</v>
      </c>
      <c r="M401" s="38">
        <v>50882170</v>
      </c>
      <c r="N401" s="39">
        <v>75</v>
      </c>
      <c r="O401" s="40">
        <v>66</v>
      </c>
      <c r="P401" s="41">
        <v>235359749</v>
      </c>
      <c r="Q401" s="42">
        <v>106</v>
      </c>
      <c r="R401" s="43">
        <v>97</v>
      </c>
      <c r="S401" s="38">
        <v>327368075</v>
      </c>
      <c r="T401" s="39">
        <v>182</v>
      </c>
      <c r="U401" s="40">
        <v>173</v>
      </c>
      <c r="V401" s="94">
        <v>10626854</v>
      </c>
      <c r="W401" s="42">
        <v>225</v>
      </c>
      <c r="X401" s="43">
        <v>222</v>
      </c>
      <c r="Y401" s="38">
        <v>30269</v>
      </c>
      <c r="Z401" s="39">
        <v>80</v>
      </c>
      <c r="AA401" s="40">
        <v>70</v>
      </c>
      <c r="AB401" s="41">
        <v>1617</v>
      </c>
      <c r="AC401" s="108">
        <v>321</v>
      </c>
      <c r="AD401" s="45">
        <v>0</v>
      </c>
      <c r="AE401" s="37">
        <v>100</v>
      </c>
      <c r="AF401" s="46">
        <v>0</v>
      </c>
    </row>
    <row r="402" spans="1:32" s="3" customFormat="1" ht="18.75" customHeight="1">
      <c r="A402" s="48">
        <v>400</v>
      </c>
      <c r="B402" s="49">
        <v>328</v>
      </c>
      <c r="C402" s="50" t="s">
        <v>392</v>
      </c>
      <c r="D402" s="51" t="s">
        <v>2187</v>
      </c>
      <c r="E402" s="52" t="s">
        <v>3052</v>
      </c>
      <c r="F402" s="53">
        <v>388</v>
      </c>
      <c r="G402" s="54">
        <v>87556818</v>
      </c>
      <c r="H402" s="55">
        <v>424</v>
      </c>
      <c r="I402" s="56">
        <v>411</v>
      </c>
      <c r="J402" s="95">
        <v>88245002</v>
      </c>
      <c r="K402" s="58">
        <v>348</v>
      </c>
      <c r="L402" s="59">
        <v>335</v>
      </c>
      <c r="M402" s="54">
        <v>18888526</v>
      </c>
      <c r="N402" s="55">
        <v>253</v>
      </c>
      <c r="O402" s="56">
        <v>244</v>
      </c>
      <c r="P402" s="57">
        <v>69816581</v>
      </c>
      <c r="Q402" s="58">
        <v>356</v>
      </c>
      <c r="R402" s="59">
        <v>343</v>
      </c>
      <c r="S402" s="54">
        <v>87210153</v>
      </c>
      <c r="T402" s="55">
        <v>228</v>
      </c>
      <c r="U402" s="56">
        <v>217</v>
      </c>
      <c r="V402" s="95">
        <v>6125377</v>
      </c>
      <c r="W402" s="58">
        <v>235</v>
      </c>
      <c r="X402" s="59">
        <v>232</v>
      </c>
      <c r="Y402" s="54">
        <v>28697</v>
      </c>
      <c r="Z402" s="55">
        <v>331</v>
      </c>
      <c r="AA402" s="56">
        <v>318</v>
      </c>
      <c r="AB402" s="57">
        <v>373</v>
      </c>
      <c r="AC402" s="109">
        <v>356</v>
      </c>
      <c r="AD402" s="52">
        <v>0</v>
      </c>
      <c r="AE402" s="60">
        <v>100</v>
      </c>
      <c r="AF402" s="61">
        <v>0</v>
      </c>
    </row>
    <row r="403" spans="1:32" s="3" customFormat="1" ht="18.75" customHeight="1">
      <c r="A403" s="18">
        <v>401</v>
      </c>
      <c r="B403" s="19">
        <v>460</v>
      </c>
      <c r="C403" s="20" t="s">
        <v>2912</v>
      </c>
      <c r="D403" s="21" t="s">
        <v>3058</v>
      </c>
      <c r="E403" s="22" t="s">
        <v>3052</v>
      </c>
      <c r="F403" s="23">
        <v>389</v>
      </c>
      <c r="G403" s="24">
        <v>87517432</v>
      </c>
      <c r="H403" s="25">
        <v>426</v>
      </c>
      <c r="I403" s="26">
        <v>413</v>
      </c>
      <c r="J403" s="93">
        <v>87517432</v>
      </c>
      <c r="K403" s="28">
        <v>164</v>
      </c>
      <c r="L403" s="29">
        <v>152</v>
      </c>
      <c r="M403" s="24">
        <v>51592411</v>
      </c>
      <c r="N403" s="25">
        <v>157</v>
      </c>
      <c r="O403" s="26">
        <v>148</v>
      </c>
      <c r="P403" s="27">
        <v>123673958</v>
      </c>
      <c r="Q403" s="28">
        <v>244</v>
      </c>
      <c r="R403" s="29">
        <v>234</v>
      </c>
      <c r="S403" s="24">
        <v>145932501</v>
      </c>
      <c r="T403" s="25">
        <v>62</v>
      </c>
      <c r="U403" s="26">
        <v>57</v>
      </c>
      <c r="V403" s="93">
        <v>39250856</v>
      </c>
      <c r="W403" s="28">
        <v>430</v>
      </c>
      <c r="X403" s="29">
        <v>424</v>
      </c>
      <c r="Y403" s="24">
        <v>786</v>
      </c>
      <c r="Z403" s="25">
        <v>426</v>
      </c>
      <c r="AA403" s="26">
        <v>412</v>
      </c>
      <c r="AB403" s="27">
        <v>188</v>
      </c>
      <c r="AC403" s="107">
        <v>369</v>
      </c>
      <c r="AD403" s="22">
        <v>0</v>
      </c>
      <c r="AE403" s="30">
        <v>18</v>
      </c>
      <c r="AF403" s="31">
        <v>82</v>
      </c>
    </row>
    <row r="404" spans="1:32" s="3" customFormat="1" ht="18.75" customHeight="1">
      <c r="A404" s="137">
        <v>402</v>
      </c>
      <c r="B404" s="138">
        <v>373</v>
      </c>
      <c r="C404" s="139" t="s">
        <v>3205</v>
      </c>
      <c r="D404" s="140" t="s">
        <v>3056</v>
      </c>
      <c r="E404" s="141" t="s">
        <v>3052</v>
      </c>
      <c r="F404" s="142">
        <v>390</v>
      </c>
      <c r="G404" s="143">
        <v>87305403</v>
      </c>
      <c r="H404" s="144">
        <v>420</v>
      </c>
      <c r="I404" s="145">
        <v>407</v>
      </c>
      <c r="J404" s="212">
        <v>88942588</v>
      </c>
      <c r="K404" s="147">
        <v>445</v>
      </c>
      <c r="L404" s="148">
        <v>431</v>
      </c>
      <c r="M404" s="143">
        <v>8284183</v>
      </c>
      <c r="N404" s="144">
        <v>452</v>
      </c>
      <c r="O404" s="145">
        <v>437</v>
      </c>
      <c r="P404" s="146">
        <v>15007383</v>
      </c>
      <c r="Q404" s="147">
        <v>341</v>
      </c>
      <c r="R404" s="148">
        <v>329</v>
      </c>
      <c r="S404" s="143">
        <v>95749681</v>
      </c>
      <c r="T404" s="144">
        <v>305</v>
      </c>
      <c r="U404" s="145">
        <v>294</v>
      </c>
      <c r="V404" s="212">
        <v>2523630</v>
      </c>
      <c r="W404" s="147">
        <v>111</v>
      </c>
      <c r="X404" s="148">
        <v>109</v>
      </c>
      <c r="Y404" s="143">
        <v>66286</v>
      </c>
      <c r="Z404" s="144">
        <v>287</v>
      </c>
      <c r="AA404" s="145">
        <v>274</v>
      </c>
      <c r="AB404" s="146">
        <v>489</v>
      </c>
      <c r="AC404" s="149">
        <v>322</v>
      </c>
      <c r="AD404" s="141">
        <v>0</v>
      </c>
      <c r="AE404" s="150">
        <v>100</v>
      </c>
      <c r="AF404" s="151">
        <v>0</v>
      </c>
    </row>
    <row r="405" spans="1:32" s="3" customFormat="1" ht="18.75" customHeight="1">
      <c r="A405" s="32">
        <v>403</v>
      </c>
      <c r="B405" s="33">
        <v>402</v>
      </c>
      <c r="C405" s="34" t="s">
        <v>120</v>
      </c>
      <c r="D405" s="35" t="s">
        <v>3058</v>
      </c>
      <c r="E405" s="45" t="s">
        <v>3052</v>
      </c>
      <c r="F405" s="47">
        <v>391</v>
      </c>
      <c r="G405" s="38">
        <v>86800967</v>
      </c>
      <c r="H405" s="39">
        <v>429</v>
      </c>
      <c r="I405" s="40">
        <v>415</v>
      </c>
      <c r="J405" s="94">
        <v>86800967</v>
      </c>
      <c r="K405" s="42">
        <v>242</v>
      </c>
      <c r="L405" s="43">
        <v>229</v>
      </c>
      <c r="M405" s="38">
        <v>32895643</v>
      </c>
      <c r="N405" s="39">
        <v>315</v>
      </c>
      <c r="O405" s="40">
        <v>303</v>
      </c>
      <c r="P405" s="41">
        <v>47970521</v>
      </c>
      <c r="Q405" s="42">
        <v>261</v>
      </c>
      <c r="R405" s="43">
        <v>251</v>
      </c>
      <c r="S405" s="38">
        <v>132945334</v>
      </c>
      <c r="T405" s="39">
        <v>192</v>
      </c>
      <c r="U405" s="40">
        <v>181</v>
      </c>
      <c r="V405" s="94">
        <v>9411810</v>
      </c>
      <c r="W405" s="42">
        <v>179</v>
      </c>
      <c r="X405" s="43">
        <v>176</v>
      </c>
      <c r="Y405" s="38">
        <v>42994</v>
      </c>
      <c r="Z405" s="39">
        <v>135</v>
      </c>
      <c r="AA405" s="40">
        <v>124</v>
      </c>
      <c r="AB405" s="41">
        <v>1126</v>
      </c>
      <c r="AC405" s="108">
        <v>384</v>
      </c>
      <c r="AD405" s="45">
        <v>0</v>
      </c>
      <c r="AE405" s="37">
        <v>100</v>
      </c>
      <c r="AF405" s="46">
        <v>0</v>
      </c>
    </row>
    <row r="406" spans="1:32" s="3" customFormat="1" ht="18.75" customHeight="1">
      <c r="A406" s="32">
        <v>404</v>
      </c>
      <c r="B406" s="33">
        <v>364</v>
      </c>
      <c r="C406" s="34" t="s">
        <v>2645</v>
      </c>
      <c r="D406" s="35" t="s">
        <v>3058</v>
      </c>
      <c r="E406" s="45" t="s">
        <v>3052</v>
      </c>
      <c r="F406" s="47">
        <v>392</v>
      </c>
      <c r="G406" s="38">
        <v>86653103</v>
      </c>
      <c r="H406" s="39">
        <v>430</v>
      </c>
      <c r="I406" s="40">
        <v>416</v>
      </c>
      <c r="J406" s="94">
        <v>86653103</v>
      </c>
      <c r="K406" s="42">
        <v>346</v>
      </c>
      <c r="L406" s="43">
        <v>333</v>
      </c>
      <c r="M406" s="38">
        <v>19126154</v>
      </c>
      <c r="N406" s="39">
        <v>382</v>
      </c>
      <c r="O406" s="40">
        <v>367</v>
      </c>
      <c r="P406" s="41">
        <v>31739453</v>
      </c>
      <c r="Q406" s="42">
        <v>468</v>
      </c>
      <c r="R406" s="43">
        <v>453</v>
      </c>
      <c r="S406" s="38">
        <v>42979767</v>
      </c>
      <c r="T406" s="39">
        <v>254</v>
      </c>
      <c r="U406" s="40">
        <v>243</v>
      </c>
      <c r="V406" s="94">
        <v>5051942</v>
      </c>
      <c r="W406" s="42">
        <v>398</v>
      </c>
      <c r="X406" s="43">
        <v>394</v>
      </c>
      <c r="Y406" s="38">
        <v>3336</v>
      </c>
      <c r="Z406" s="39">
        <v>289</v>
      </c>
      <c r="AA406" s="40">
        <v>276</v>
      </c>
      <c r="AB406" s="41">
        <v>481</v>
      </c>
      <c r="AC406" s="108">
        <v>311</v>
      </c>
      <c r="AD406" s="45">
        <v>0</v>
      </c>
      <c r="AE406" s="37">
        <v>100</v>
      </c>
      <c r="AF406" s="46">
        <v>0</v>
      </c>
    </row>
    <row r="407" spans="1:32" s="3" customFormat="1" ht="18.75" customHeight="1">
      <c r="A407" s="48">
        <v>405</v>
      </c>
      <c r="B407" s="49" t="s">
        <v>3052</v>
      </c>
      <c r="C407" s="50" t="s">
        <v>2381</v>
      </c>
      <c r="D407" s="51" t="s">
        <v>1061</v>
      </c>
      <c r="E407" s="52" t="s">
        <v>3052</v>
      </c>
      <c r="F407" s="53">
        <v>393</v>
      </c>
      <c r="G407" s="54">
        <v>86387988</v>
      </c>
      <c r="H407" s="55">
        <v>338</v>
      </c>
      <c r="I407" s="56">
        <v>327</v>
      </c>
      <c r="J407" s="95">
        <v>118233432</v>
      </c>
      <c r="K407" s="58">
        <v>302</v>
      </c>
      <c r="L407" s="59">
        <v>289</v>
      </c>
      <c r="M407" s="54">
        <v>24211330</v>
      </c>
      <c r="N407" s="55">
        <v>368</v>
      </c>
      <c r="O407" s="56">
        <v>353</v>
      </c>
      <c r="P407" s="57">
        <v>33892890</v>
      </c>
      <c r="Q407" s="58">
        <v>362</v>
      </c>
      <c r="R407" s="59">
        <v>348</v>
      </c>
      <c r="S407" s="54">
        <v>83963624</v>
      </c>
      <c r="T407" s="55">
        <v>158</v>
      </c>
      <c r="U407" s="56">
        <v>149</v>
      </c>
      <c r="V407" s="95">
        <v>13440935</v>
      </c>
      <c r="W407" s="58">
        <v>383</v>
      </c>
      <c r="X407" s="59">
        <v>379</v>
      </c>
      <c r="Y407" s="54">
        <v>5273</v>
      </c>
      <c r="Z407" s="55">
        <v>227</v>
      </c>
      <c r="AA407" s="56">
        <v>215</v>
      </c>
      <c r="AB407" s="57">
        <v>690</v>
      </c>
      <c r="AC407" s="109">
        <v>321</v>
      </c>
      <c r="AD407" s="52">
        <v>0</v>
      </c>
      <c r="AE407" s="60">
        <v>100</v>
      </c>
      <c r="AF407" s="61">
        <v>0</v>
      </c>
    </row>
    <row r="408" spans="1:32" s="3" customFormat="1" ht="18.75" customHeight="1">
      <c r="A408" s="18">
        <v>406</v>
      </c>
      <c r="B408" s="19">
        <v>473</v>
      </c>
      <c r="C408" s="20" t="s">
        <v>2730</v>
      </c>
      <c r="D408" s="21" t="s">
        <v>88</v>
      </c>
      <c r="E408" s="22" t="s">
        <v>3052</v>
      </c>
      <c r="F408" s="23">
        <v>394</v>
      </c>
      <c r="G408" s="24">
        <v>86310693</v>
      </c>
      <c r="H408" s="25">
        <v>431</v>
      </c>
      <c r="I408" s="26">
        <v>417</v>
      </c>
      <c r="J408" s="93">
        <v>86517461</v>
      </c>
      <c r="K408" s="28">
        <v>369</v>
      </c>
      <c r="L408" s="29">
        <v>356</v>
      </c>
      <c r="M408" s="24">
        <v>17015585</v>
      </c>
      <c r="N408" s="25">
        <v>324</v>
      </c>
      <c r="O408" s="26">
        <v>311</v>
      </c>
      <c r="P408" s="27">
        <v>44070430</v>
      </c>
      <c r="Q408" s="28">
        <v>396</v>
      </c>
      <c r="R408" s="29">
        <v>382</v>
      </c>
      <c r="S408" s="24">
        <v>71314162</v>
      </c>
      <c r="T408" s="25">
        <v>335</v>
      </c>
      <c r="U408" s="26">
        <v>324</v>
      </c>
      <c r="V408" s="93">
        <v>1736926</v>
      </c>
      <c r="W408" s="28">
        <v>203</v>
      </c>
      <c r="X408" s="29">
        <v>200</v>
      </c>
      <c r="Y408" s="24">
        <v>36408</v>
      </c>
      <c r="Z408" s="25">
        <v>286</v>
      </c>
      <c r="AA408" s="26">
        <v>273</v>
      </c>
      <c r="AB408" s="27">
        <v>492</v>
      </c>
      <c r="AC408" s="107">
        <v>384</v>
      </c>
      <c r="AD408" s="22">
        <v>0</v>
      </c>
      <c r="AE408" s="30">
        <v>100</v>
      </c>
      <c r="AF408" s="31">
        <v>0</v>
      </c>
    </row>
    <row r="409" spans="1:32" s="3" customFormat="1" ht="18.75" customHeight="1">
      <c r="A409" s="32">
        <v>407</v>
      </c>
      <c r="B409" s="33" t="s">
        <v>3052</v>
      </c>
      <c r="C409" s="34" t="s">
        <v>511</v>
      </c>
      <c r="D409" s="35" t="s">
        <v>3058</v>
      </c>
      <c r="E409" s="36" t="s">
        <v>3052</v>
      </c>
      <c r="F409" s="37">
        <v>395</v>
      </c>
      <c r="G409" s="38">
        <v>85982453</v>
      </c>
      <c r="H409" s="39">
        <v>437</v>
      </c>
      <c r="I409" s="40">
        <v>423</v>
      </c>
      <c r="J409" s="94">
        <v>86026310</v>
      </c>
      <c r="K409" s="42">
        <v>435</v>
      </c>
      <c r="L409" s="43">
        <v>421</v>
      </c>
      <c r="M409" s="38">
        <v>9407730</v>
      </c>
      <c r="N409" s="39">
        <v>439</v>
      </c>
      <c r="O409" s="40">
        <v>424</v>
      </c>
      <c r="P409" s="41">
        <v>17558182</v>
      </c>
      <c r="Q409" s="42">
        <v>377</v>
      </c>
      <c r="R409" s="43">
        <v>363</v>
      </c>
      <c r="S409" s="38">
        <v>79513979</v>
      </c>
      <c r="T409" s="39">
        <v>410</v>
      </c>
      <c r="U409" s="40">
        <v>399</v>
      </c>
      <c r="V409" s="94">
        <v>-349715</v>
      </c>
      <c r="W409" s="42">
        <v>236</v>
      </c>
      <c r="X409" s="43">
        <v>233</v>
      </c>
      <c r="Y409" s="38">
        <v>28682</v>
      </c>
      <c r="Z409" s="39">
        <v>448</v>
      </c>
      <c r="AA409" s="40">
        <v>434</v>
      </c>
      <c r="AB409" s="41">
        <v>145</v>
      </c>
      <c r="AC409" s="108">
        <v>371</v>
      </c>
      <c r="AD409" s="45">
        <v>0</v>
      </c>
      <c r="AE409" s="37">
        <v>100</v>
      </c>
      <c r="AF409" s="46">
        <v>0</v>
      </c>
    </row>
    <row r="410" spans="1:32" s="3" customFormat="1" ht="18.75" customHeight="1">
      <c r="A410" s="32">
        <v>408</v>
      </c>
      <c r="B410" s="33">
        <v>427</v>
      </c>
      <c r="C410" s="34" t="s">
        <v>2384</v>
      </c>
      <c r="D410" s="35" t="s">
        <v>3098</v>
      </c>
      <c r="E410" s="45" t="s">
        <v>3052</v>
      </c>
      <c r="F410" s="47">
        <v>396</v>
      </c>
      <c r="G410" s="38">
        <v>85543949</v>
      </c>
      <c r="H410" s="39">
        <v>435</v>
      </c>
      <c r="I410" s="40">
        <v>421</v>
      </c>
      <c r="J410" s="94">
        <v>86070028</v>
      </c>
      <c r="K410" s="42">
        <v>257</v>
      </c>
      <c r="L410" s="43">
        <v>244</v>
      </c>
      <c r="M410" s="38">
        <v>30371205</v>
      </c>
      <c r="N410" s="39">
        <v>254</v>
      </c>
      <c r="O410" s="40">
        <v>245</v>
      </c>
      <c r="P410" s="41">
        <v>69033535</v>
      </c>
      <c r="Q410" s="42">
        <v>291</v>
      </c>
      <c r="R410" s="43">
        <v>281</v>
      </c>
      <c r="S410" s="38">
        <v>113523560</v>
      </c>
      <c r="T410" s="39">
        <v>173</v>
      </c>
      <c r="U410" s="40">
        <v>164</v>
      </c>
      <c r="V410" s="94">
        <v>11763292</v>
      </c>
      <c r="W410" s="42">
        <v>257</v>
      </c>
      <c r="X410" s="43">
        <v>254</v>
      </c>
      <c r="Y410" s="38">
        <v>24109</v>
      </c>
      <c r="Z410" s="39">
        <v>234</v>
      </c>
      <c r="AA410" s="40">
        <v>222</v>
      </c>
      <c r="AB410" s="41">
        <v>666</v>
      </c>
      <c r="AC410" s="108">
        <v>321</v>
      </c>
      <c r="AD410" s="45">
        <v>0</v>
      </c>
      <c r="AE410" s="37">
        <v>100</v>
      </c>
      <c r="AF410" s="46">
        <v>0</v>
      </c>
    </row>
    <row r="411" spans="1:32" s="3" customFormat="1" ht="18.75" customHeight="1">
      <c r="A411" s="32">
        <v>409</v>
      </c>
      <c r="B411" s="33">
        <v>446</v>
      </c>
      <c r="C411" s="34" t="s">
        <v>2292</v>
      </c>
      <c r="D411" s="35" t="s">
        <v>1054</v>
      </c>
      <c r="E411" s="45" t="s">
        <v>3052</v>
      </c>
      <c r="F411" s="47">
        <v>397</v>
      </c>
      <c r="G411" s="38">
        <v>84959446</v>
      </c>
      <c r="H411" s="39">
        <v>446</v>
      </c>
      <c r="I411" s="40">
        <v>432</v>
      </c>
      <c r="J411" s="94">
        <v>84959446</v>
      </c>
      <c r="K411" s="42">
        <v>251</v>
      </c>
      <c r="L411" s="43">
        <v>238</v>
      </c>
      <c r="M411" s="38">
        <v>31718724</v>
      </c>
      <c r="N411" s="39">
        <v>250</v>
      </c>
      <c r="O411" s="40">
        <v>241</v>
      </c>
      <c r="P411" s="41">
        <v>69931756</v>
      </c>
      <c r="Q411" s="42">
        <v>330</v>
      </c>
      <c r="R411" s="43">
        <v>318</v>
      </c>
      <c r="S411" s="38">
        <v>98509851</v>
      </c>
      <c r="T411" s="39">
        <v>263</v>
      </c>
      <c r="U411" s="40">
        <v>252</v>
      </c>
      <c r="V411" s="94">
        <v>4515035</v>
      </c>
      <c r="W411" s="42">
        <v>399</v>
      </c>
      <c r="X411" s="43">
        <v>395</v>
      </c>
      <c r="Y411" s="38">
        <v>3277</v>
      </c>
      <c r="Z411" s="39">
        <v>290</v>
      </c>
      <c r="AA411" s="40">
        <v>277</v>
      </c>
      <c r="AB411" s="41">
        <v>468</v>
      </c>
      <c r="AC411" s="108">
        <v>341</v>
      </c>
      <c r="AD411" s="45">
        <v>0</v>
      </c>
      <c r="AE411" s="37">
        <v>100</v>
      </c>
      <c r="AF411" s="46">
        <v>0</v>
      </c>
    </row>
    <row r="412" spans="1:32" s="3" customFormat="1" ht="18.75" customHeight="1">
      <c r="A412" s="48">
        <v>410</v>
      </c>
      <c r="B412" s="49">
        <v>319</v>
      </c>
      <c r="C412" s="50" t="s">
        <v>2304</v>
      </c>
      <c r="D412" s="51" t="s">
        <v>88</v>
      </c>
      <c r="E412" s="52" t="s">
        <v>3052</v>
      </c>
      <c r="F412" s="53">
        <v>398</v>
      </c>
      <c r="G412" s="54">
        <v>84890577</v>
      </c>
      <c r="H412" s="55">
        <v>445</v>
      </c>
      <c r="I412" s="56">
        <v>431</v>
      </c>
      <c r="J412" s="95">
        <v>85039241</v>
      </c>
      <c r="K412" s="58">
        <v>235</v>
      </c>
      <c r="L412" s="59">
        <v>222</v>
      </c>
      <c r="M412" s="54">
        <v>34242385</v>
      </c>
      <c r="N412" s="55">
        <v>264</v>
      </c>
      <c r="O412" s="56">
        <v>254</v>
      </c>
      <c r="P412" s="57">
        <v>65768422</v>
      </c>
      <c r="Q412" s="58">
        <v>297</v>
      </c>
      <c r="R412" s="59">
        <v>286</v>
      </c>
      <c r="S412" s="54">
        <v>109716023</v>
      </c>
      <c r="T412" s="55">
        <v>378</v>
      </c>
      <c r="U412" s="56">
        <v>367</v>
      </c>
      <c r="V412" s="95">
        <v>780353</v>
      </c>
      <c r="W412" s="58">
        <v>156</v>
      </c>
      <c r="X412" s="59">
        <v>153</v>
      </c>
      <c r="Y412" s="54">
        <v>51475</v>
      </c>
      <c r="Z412" s="55">
        <v>112</v>
      </c>
      <c r="AA412" s="56">
        <v>101</v>
      </c>
      <c r="AB412" s="57">
        <v>1296</v>
      </c>
      <c r="AC412" s="109">
        <v>321</v>
      </c>
      <c r="AD412" s="52">
        <v>0</v>
      </c>
      <c r="AE412" s="60">
        <v>100</v>
      </c>
      <c r="AF412" s="61">
        <v>0</v>
      </c>
    </row>
    <row r="413" spans="1:32" s="3" customFormat="1" ht="18.75" customHeight="1">
      <c r="A413" s="167">
        <v>411</v>
      </c>
      <c r="B413" s="168">
        <v>366</v>
      </c>
      <c r="C413" s="169" t="s">
        <v>1270</v>
      </c>
      <c r="D413" s="170" t="s">
        <v>3056</v>
      </c>
      <c r="E413" s="171" t="s">
        <v>3052</v>
      </c>
      <c r="F413" s="172">
        <v>399</v>
      </c>
      <c r="G413" s="173">
        <v>84735597</v>
      </c>
      <c r="H413" s="174">
        <v>444</v>
      </c>
      <c r="I413" s="175">
        <v>430</v>
      </c>
      <c r="J413" s="214">
        <v>85042383</v>
      </c>
      <c r="K413" s="177">
        <v>497</v>
      </c>
      <c r="L413" s="178">
        <v>482</v>
      </c>
      <c r="M413" s="173">
        <v>-7214417</v>
      </c>
      <c r="N413" s="174">
        <v>492</v>
      </c>
      <c r="O413" s="175">
        <v>477</v>
      </c>
      <c r="P413" s="176">
        <v>-5708317</v>
      </c>
      <c r="Q413" s="177">
        <v>391</v>
      </c>
      <c r="R413" s="178">
        <v>377</v>
      </c>
      <c r="S413" s="173">
        <v>73861561</v>
      </c>
      <c r="T413" s="174">
        <v>476</v>
      </c>
      <c r="U413" s="175">
        <v>464</v>
      </c>
      <c r="V413" s="214">
        <v>-19637031</v>
      </c>
      <c r="W413" s="177">
        <v>150</v>
      </c>
      <c r="X413" s="178">
        <v>147</v>
      </c>
      <c r="Y413" s="173">
        <v>52698</v>
      </c>
      <c r="Z413" s="174">
        <v>191</v>
      </c>
      <c r="AA413" s="175">
        <v>179</v>
      </c>
      <c r="AB413" s="176">
        <v>800</v>
      </c>
      <c r="AC413" s="179">
        <v>382</v>
      </c>
      <c r="AD413" s="171">
        <v>0</v>
      </c>
      <c r="AE413" s="180">
        <v>81</v>
      </c>
      <c r="AF413" s="181">
        <v>19</v>
      </c>
    </row>
    <row r="414" spans="1:32" s="3" customFormat="1" ht="18.75" customHeight="1">
      <c r="A414" s="32">
        <v>412</v>
      </c>
      <c r="B414" s="33">
        <v>382</v>
      </c>
      <c r="C414" s="34" t="s">
        <v>1040</v>
      </c>
      <c r="D414" s="35" t="s">
        <v>3154</v>
      </c>
      <c r="E414" s="45" t="s">
        <v>3052</v>
      </c>
      <c r="F414" s="47">
        <v>400</v>
      </c>
      <c r="G414" s="38">
        <v>84552067</v>
      </c>
      <c r="H414" s="39">
        <v>443</v>
      </c>
      <c r="I414" s="40">
        <v>429</v>
      </c>
      <c r="J414" s="94">
        <v>85062958</v>
      </c>
      <c r="K414" s="42">
        <v>270</v>
      </c>
      <c r="L414" s="43">
        <v>257</v>
      </c>
      <c r="M414" s="38">
        <v>28659105</v>
      </c>
      <c r="N414" s="39">
        <v>406</v>
      </c>
      <c r="O414" s="40">
        <v>391</v>
      </c>
      <c r="P414" s="41">
        <v>23983386</v>
      </c>
      <c r="Q414" s="42">
        <v>480</v>
      </c>
      <c r="R414" s="43">
        <v>465</v>
      </c>
      <c r="S414" s="38">
        <v>34857715</v>
      </c>
      <c r="T414" s="39">
        <v>218</v>
      </c>
      <c r="U414" s="40">
        <v>207</v>
      </c>
      <c r="V414" s="94">
        <v>6816122</v>
      </c>
      <c r="W414" s="42">
        <v>364</v>
      </c>
      <c r="X414" s="43">
        <v>361</v>
      </c>
      <c r="Y414" s="38">
        <v>8424</v>
      </c>
      <c r="Z414" s="39">
        <v>203</v>
      </c>
      <c r="AA414" s="40">
        <v>191</v>
      </c>
      <c r="AB414" s="41">
        <v>752</v>
      </c>
      <c r="AC414" s="108">
        <v>311</v>
      </c>
      <c r="AD414" s="45">
        <v>0</v>
      </c>
      <c r="AE414" s="37">
        <v>93.78</v>
      </c>
      <c r="AF414" s="46">
        <v>6.22</v>
      </c>
    </row>
    <row r="415" spans="1:32" s="3" customFormat="1" ht="18.75" customHeight="1">
      <c r="A415" s="32">
        <v>413</v>
      </c>
      <c r="B415" s="33">
        <v>389</v>
      </c>
      <c r="C415" s="34" t="s">
        <v>2250</v>
      </c>
      <c r="D415" s="35" t="s">
        <v>3113</v>
      </c>
      <c r="E415" s="45" t="s">
        <v>3052</v>
      </c>
      <c r="F415" s="47">
        <v>401</v>
      </c>
      <c r="G415" s="38">
        <v>84510880</v>
      </c>
      <c r="H415" s="39">
        <v>450</v>
      </c>
      <c r="I415" s="40">
        <v>436</v>
      </c>
      <c r="J415" s="94">
        <v>84510880</v>
      </c>
      <c r="K415" s="42">
        <v>338</v>
      </c>
      <c r="L415" s="43">
        <v>325</v>
      </c>
      <c r="M415" s="38">
        <v>20029806</v>
      </c>
      <c r="N415" s="39">
        <v>184</v>
      </c>
      <c r="O415" s="40">
        <v>175</v>
      </c>
      <c r="P415" s="41">
        <v>102932837</v>
      </c>
      <c r="Q415" s="42">
        <v>153</v>
      </c>
      <c r="R415" s="43">
        <v>144</v>
      </c>
      <c r="S415" s="38">
        <v>230673176</v>
      </c>
      <c r="T415" s="39">
        <v>360</v>
      </c>
      <c r="U415" s="40">
        <v>349</v>
      </c>
      <c r="V415" s="94">
        <v>1124232</v>
      </c>
      <c r="W415" s="42">
        <v>254</v>
      </c>
      <c r="X415" s="43">
        <v>251</v>
      </c>
      <c r="Y415" s="38">
        <v>25093</v>
      </c>
      <c r="Z415" s="39">
        <v>226</v>
      </c>
      <c r="AA415" s="40">
        <v>214</v>
      </c>
      <c r="AB415" s="41">
        <v>690</v>
      </c>
      <c r="AC415" s="108">
        <v>382</v>
      </c>
      <c r="AD415" s="45">
        <v>0</v>
      </c>
      <c r="AE415" s="37">
        <v>100</v>
      </c>
      <c r="AF415" s="46">
        <v>0</v>
      </c>
    </row>
    <row r="416" spans="1:32" s="3" customFormat="1" ht="18.75" customHeight="1">
      <c r="A416" s="32">
        <v>414</v>
      </c>
      <c r="B416" s="33">
        <v>435</v>
      </c>
      <c r="C416" s="34" t="s">
        <v>1892</v>
      </c>
      <c r="D416" s="35" t="s">
        <v>3154</v>
      </c>
      <c r="E416" s="45" t="s">
        <v>3052</v>
      </c>
      <c r="F416" s="47">
        <v>402</v>
      </c>
      <c r="G416" s="38">
        <v>84487149</v>
      </c>
      <c r="H416" s="39">
        <v>422</v>
      </c>
      <c r="I416" s="40">
        <v>409</v>
      </c>
      <c r="J416" s="94">
        <v>88453494</v>
      </c>
      <c r="K416" s="42">
        <v>406</v>
      </c>
      <c r="L416" s="43">
        <v>393</v>
      </c>
      <c r="M416" s="38">
        <v>12668088</v>
      </c>
      <c r="N416" s="39">
        <v>459</v>
      </c>
      <c r="O416" s="40">
        <v>444</v>
      </c>
      <c r="P416" s="41">
        <v>12383661</v>
      </c>
      <c r="Q416" s="42">
        <v>289</v>
      </c>
      <c r="R416" s="43">
        <v>279</v>
      </c>
      <c r="S416" s="38">
        <v>114823310</v>
      </c>
      <c r="T416" s="39">
        <v>349</v>
      </c>
      <c r="U416" s="40">
        <v>338</v>
      </c>
      <c r="V416" s="94">
        <v>1401357</v>
      </c>
      <c r="W416" s="42">
        <v>182</v>
      </c>
      <c r="X416" s="43">
        <v>179</v>
      </c>
      <c r="Y416" s="38">
        <v>41729</v>
      </c>
      <c r="Z416" s="39">
        <v>420</v>
      </c>
      <c r="AA416" s="40">
        <v>406</v>
      </c>
      <c r="AB416" s="41">
        <v>193</v>
      </c>
      <c r="AC416" s="108">
        <v>383</v>
      </c>
      <c r="AD416" s="45">
        <v>0</v>
      </c>
      <c r="AE416" s="37">
        <v>94.17</v>
      </c>
      <c r="AF416" s="46">
        <v>5.83</v>
      </c>
    </row>
    <row r="417" spans="1:32" s="3" customFormat="1" ht="18.75" customHeight="1">
      <c r="A417" s="48">
        <v>415</v>
      </c>
      <c r="B417" s="49">
        <v>499</v>
      </c>
      <c r="C417" s="50" t="s">
        <v>2737</v>
      </c>
      <c r="D417" s="51" t="s">
        <v>1049</v>
      </c>
      <c r="E417" s="52" t="s">
        <v>3052</v>
      </c>
      <c r="F417" s="53">
        <v>403</v>
      </c>
      <c r="G417" s="54">
        <v>84467699</v>
      </c>
      <c r="H417" s="55">
        <v>438</v>
      </c>
      <c r="I417" s="56">
        <v>424</v>
      </c>
      <c r="J417" s="95">
        <v>85944974</v>
      </c>
      <c r="K417" s="58" t="s">
        <v>3052</v>
      </c>
      <c r="L417" s="59" t="s">
        <v>3052</v>
      </c>
      <c r="M417" s="65" t="s">
        <v>3052</v>
      </c>
      <c r="N417" s="55">
        <v>291</v>
      </c>
      <c r="O417" s="56">
        <v>279</v>
      </c>
      <c r="P417" s="57">
        <v>52640557</v>
      </c>
      <c r="Q417" s="58">
        <v>267</v>
      </c>
      <c r="R417" s="59">
        <v>257</v>
      </c>
      <c r="S417" s="54">
        <v>129129486</v>
      </c>
      <c r="T417" s="55" t="s">
        <v>3052</v>
      </c>
      <c r="U417" s="56" t="s">
        <v>3052</v>
      </c>
      <c r="V417" s="66" t="s">
        <v>3052</v>
      </c>
      <c r="W417" s="58">
        <v>337</v>
      </c>
      <c r="X417" s="59">
        <v>334</v>
      </c>
      <c r="Y417" s="54">
        <v>11487</v>
      </c>
      <c r="Z417" s="55">
        <v>192</v>
      </c>
      <c r="AA417" s="56">
        <v>180</v>
      </c>
      <c r="AB417" s="57">
        <v>790</v>
      </c>
      <c r="AC417" s="109">
        <v>321</v>
      </c>
      <c r="AD417" s="52">
        <v>0</v>
      </c>
      <c r="AE417" s="60">
        <v>100</v>
      </c>
      <c r="AF417" s="61">
        <v>0</v>
      </c>
    </row>
    <row r="418" spans="1:32" s="3" customFormat="1" ht="18.75" customHeight="1">
      <c r="A418" s="167">
        <v>416</v>
      </c>
      <c r="B418" s="168">
        <v>452</v>
      </c>
      <c r="C418" s="169" t="s">
        <v>1197</v>
      </c>
      <c r="D418" s="170" t="s">
        <v>3056</v>
      </c>
      <c r="E418" s="171" t="s">
        <v>3052</v>
      </c>
      <c r="F418" s="172">
        <v>404</v>
      </c>
      <c r="G418" s="173">
        <v>84090669</v>
      </c>
      <c r="H418" s="174">
        <v>436</v>
      </c>
      <c r="I418" s="175">
        <v>422</v>
      </c>
      <c r="J418" s="214">
        <v>86031605</v>
      </c>
      <c r="K418" s="177">
        <v>349</v>
      </c>
      <c r="L418" s="178">
        <v>336</v>
      </c>
      <c r="M418" s="173">
        <v>18869479</v>
      </c>
      <c r="N418" s="174">
        <v>255</v>
      </c>
      <c r="O418" s="175">
        <v>246</v>
      </c>
      <c r="P418" s="176">
        <v>68756216</v>
      </c>
      <c r="Q418" s="177">
        <v>304</v>
      </c>
      <c r="R418" s="178">
        <v>293</v>
      </c>
      <c r="S418" s="173">
        <v>107448552</v>
      </c>
      <c r="T418" s="174">
        <v>426</v>
      </c>
      <c r="U418" s="175">
        <v>415</v>
      </c>
      <c r="V418" s="214">
        <v>-2048353</v>
      </c>
      <c r="W418" s="177">
        <v>238</v>
      </c>
      <c r="X418" s="178">
        <v>235</v>
      </c>
      <c r="Y418" s="173">
        <v>28572</v>
      </c>
      <c r="Z418" s="174">
        <v>384</v>
      </c>
      <c r="AA418" s="175">
        <v>370</v>
      </c>
      <c r="AB418" s="176">
        <v>280</v>
      </c>
      <c r="AC418" s="179">
        <v>356</v>
      </c>
      <c r="AD418" s="171">
        <v>0</v>
      </c>
      <c r="AE418" s="180">
        <v>100</v>
      </c>
      <c r="AF418" s="181">
        <v>0</v>
      </c>
    </row>
    <row r="419" spans="1:32" s="3" customFormat="1" ht="18.75" customHeight="1">
      <c r="A419" s="32">
        <v>417</v>
      </c>
      <c r="B419" s="33">
        <v>482</v>
      </c>
      <c r="C419" s="34" t="s">
        <v>1214</v>
      </c>
      <c r="D419" s="35" t="s">
        <v>88</v>
      </c>
      <c r="E419" s="45" t="s">
        <v>3052</v>
      </c>
      <c r="F419" s="47">
        <v>405</v>
      </c>
      <c r="G419" s="38">
        <v>84044161</v>
      </c>
      <c r="H419" s="39">
        <v>448</v>
      </c>
      <c r="I419" s="40">
        <v>434</v>
      </c>
      <c r="J419" s="94">
        <v>84836905</v>
      </c>
      <c r="K419" s="42">
        <v>194</v>
      </c>
      <c r="L419" s="43">
        <v>181</v>
      </c>
      <c r="M419" s="38">
        <v>43697036</v>
      </c>
      <c r="N419" s="39">
        <v>131</v>
      </c>
      <c r="O419" s="40">
        <v>122</v>
      </c>
      <c r="P419" s="41">
        <v>141945194</v>
      </c>
      <c r="Q419" s="42">
        <v>232</v>
      </c>
      <c r="R419" s="43">
        <v>222</v>
      </c>
      <c r="S419" s="38">
        <v>152723729</v>
      </c>
      <c r="T419" s="39">
        <v>77</v>
      </c>
      <c r="U419" s="40">
        <v>71</v>
      </c>
      <c r="V419" s="94">
        <v>31713638</v>
      </c>
      <c r="W419" s="42">
        <v>328</v>
      </c>
      <c r="X419" s="43">
        <v>325</v>
      </c>
      <c r="Y419" s="38">
        <v>12410</v>
      </c>
      <c r="Z419" s="39">
        <v>380</v>
      </c>
      <c r="AA419" s="40">
        <v>366</v>
      </c>
      <c r="AB419" s="41">
        <v>286</v>
      </c>
      <c r="AC419" s="108">
        <v>369</v>
      </c>
      <c r="AD419" s="45">
        <v>0</v>
      </c>
      <c r="AE419" s="37">
        <v>100</v>
      </c>
      <c r="AF419" s="46">
        <v>0</v>
      </c>
    </row>
    <row r="420" spans="1:32" s="3" customFormat="1" ht="18.75" customHeight="1">
      <c r="A420" s="137">
        <v>418</v>
      </c>
      <c r="B420" s="138">
        <v>449</v>
      </c>
      <c r="C420" s="139" t="s">
        <v>1024</v>
      </c>
      <c r="D420" s="140" t="s">
        <v>3056</v>
      </c>
      <c r="E420" s="141" t="s">
        <v>3052</v>
      </c>
      <c r="F420" s="142">
        <v>406</v>
      </c>
      <c r="G420" s="143">
        <v>83624775</v>
      </c>
      <c r="H420" s="144">
        <v>376</v>
      </c>
      <c r="I420" s="145">
        <v>364</v>
      </c>
      <c r="J420" s="212">
        <v>101555560</v>
      </c>
      <c r="K420" s="147">
        <v>496</v>
      </c>
      <c r="L420" s="148">
        <v>481</v>
      </c>
      <c r="M420" s="143">
        <v>-6804849</v>
      </c>
      <c r="N420" s="144">
        <v>493</v>
      </c>
      <c r="O420" s="145">
        <v>478</v>
      </c>
      <c r="P420" s="146">
        <v>-9850872</v>
      </c>
      <c r="Q420" s="147">
        <v>437</v>
      </c>
      <c r="R420" s="148">
        <v>422</v>
      </c>
      <c r="S420" s="143">
        <v>54093682</v>
      </c>
      <c r="T420" s="144">
        <v>468</v>
      </c>
      <c r="U420" s="145">
        <v>457</v>
      </c>
      <c r="V420" s="212">
        <v>-14545283</v>
      </c>
      <c r="W420" s="147">
        <v>421</v>
      </c>
      <c r="X420" s="148">
        <v>416</v>
      </c>
      <c r="Y420" s="143">
        <v>1287</v>
      </c>
      <c r="Z420" s="144">
        <v>456</v>
      </c>
      <c r="AA420" s="145">
        <v>442</v>
      </c>
      <c r="AB420" s="146">
        <v>130</v>
      </c>
      <c r="AC420" s="149">
        <v>371</v>
      </c>
      <c r="AD420" s="141">
        <v>0</v>
      </c>
      <c r="AE420" s="150">
        <v>100</v>
      </c>
      <c r="AF420" s="151">
        <v>0</v>
      </c>
    </row>
    <row r="421" spans="1:32" s="3" customFormat="1" ht="18.75" customHeight="1">
      <c r="A421" s="32">
        <v>419</v>
      </c>
      <c r="B421" s="33">
        <v>481</v>
      </c>
      <c r="C421" s="34" t="s">
        <v>3136</v>
      </c>
      <c r="D421" s="35" t="s">
        <v>88</v>
      </c>
      <c r="E421" s="45" t="s">
        <v>3052</v>
      </c>
      <c r="F421" s="47">
        <v>407</v>
      </c>
      <c r="G421" s="38">
        <v>83605521</v>
      </c>
      <c r="H421" s="39">
        <v>442</v>
      </c>
      <c r="I421" s="40">
        <v>428</v>
      </c>
      <c r="J421" s="94">
        <v>85235521</v>
      </c>
      <c r="K421" s="42">
        <v>313</v>
      </c>
      <c r="L421" s="43">
        <v>300</v>
      </c>
      <c r="M421" s="38">
        <v>23213395</v>
      </c>
      <c r="N421" s="39">
        <v>404</v>
      </c>
      <c r="O421" s="40">
        <v>389</v>
      </c>
      <c r="P421" s="41">
        <v>24579751</v>
      </c>
      <c r="Q421" s="42">
        <v>286</v>
      </c>
      <c r="R421" s="43">
        <v>276</v>
      </c>
      <c r="S421" s="38">
        <v>116514969</v>
      </c>
      <c r="T421" s="39">
        <v>341</v>
      </c>
      <c r="U421" s="40">
        <v>330</v>
      </c>
      <c r="V421" s="94">
        <v>1595557</v>
      </c>
      <c r="W421" s="42">
        <v>161</v>
      </c>
      <c r="X421" s="43">
        <v>158</v>
      </c>
      <c r="Y421" s="38">
        <v>50399</v>
      </c>
      <c r="Z421" s="39">
        <v>230</v>
      </c>
      <c r="AA421" s="40">
        <v>218</v>
      </c>
      <c r="AB421" s="41">
        <v>677</v>
      </c>
      <c r="AC421" s="108">
        <v>372</v>
      </c>
      <c r="AD421" s="45">
        <v>0</v>
      </c>
      <c r="AE421" s="37">
        <v>82</v>
      </c>
      <c r="AF421" s="46">
        <v>18</v>
      </c>
    </row>
    <row r="422" spans="1:32" s="3" customFormat="1" ht="18.75" customHeight="1">
      <c r="A422" s="48">
        <v>420</v>
      </c>
      <c r="B422" s="49">
        <v>332</v>
      </c>
      <c r="C422" s="50" t="s">
        <v>3232</v>
      </c>
      <c r="D422" s="51" t="s">
        <v>3058</v>
      </c>
      <c r="E422" s="52" t="s">
        <v>3052</v>
      </c>
      <c r="F422" s="53">
        <v>408</v>
      </c>
      <c r="G422" s="54">
        <v>83541199</v>
      </c>
      <c r="H422" s="55">
        <v>387</v>
      </c>
      <c r="I422" s="56">
        <v>374</v>
      </c>
      <c r="J422" s="95">
        <v>97436984</v>
      </c>
      <c r="K422" s="58">
        <v>330</v>
      </c>
      <c r="L422" s="59">
        <v>317</v>
      </c>
      <c r="M422" s="54">
        <v>20922232</v>
      </c>
      <c r="N422" s="55">
        <v>88</v>
      </c>
      <c r="O422" s="56">
        <v>79</v>
      </c>
      <c r="P422" s="57">
        <v>204624332</v>
      </c>
      <c r="Q422" s="58">
        <v>154</v>
      </c>
      <c r="R422" s="59">
        <v>145</v>
      </c>
      <c r="S422" s="54">
        <v>229897808</v>
      </c>
      <c r="T422" s="55">
        <v>409</v>
      </c>
      <c r="U422" s="56">
        <v>398</v>
      </c>
      <c r="V422" s="95">
        <v>-172972</v>
      </c>
      <c r="W422" s="58">
        <v>412</v>
      </c>
      <c r="X422" s="59">
        <v>407</v>
      </c>
      <c r="Y422" s="54">
        <v>1896</v>
      </c>
      <c r="Z422" s="55">
        <v>294</v>
      </c>
      <c r="AA422" s="56">
        <v>281</v>
      </c>
      <c r="AB422" s="57">
        <v>455</v>
      </c>
      <c r="AC422" s="109">
        <v>342</v>
      </c>
      <c r="AD422" s="52">
        <v>0</v>
      </c>
      <c r="AE422" s="60">
        <v>100</v>
      </c>
      <c r="AF422" s="61">
        <v>0</v>
      </c>
    </row>
    <row r="423" spans="1:32" s="3" customFormat="1" ht="18.75" customHeight="1">
      <c r="A423" s="18">
        <v>421</v>
      </c>
      <c r="B423" s="19">
        <v>281</v>
      </c>
      <c r="C423" s="20" t="s">
        <v>184</v>
      </c>
      <c r="D423" s="21" t="s">
        <v>3054</v>
      </c>
      <c r="E423" s="22">
        <v>13</v>
      </c>
      <c r="F423" s="23" t="s">
        <v>3052</v>
      </c>
      <c r="G423" s="24">
        <v>83529275</v>
      </c>
      <c r="H423" s="25">
        <v>427</v>
      </c>
      <c r="I423" s="26">
        <v>14</v>
      </c>
      <c r="J423" s="93">
        <v>87208642</v>
      </c>
      <c r="K423" s="28">
        <v>493</v>
      </c>
      <c r="L423" s="29">
        <v>15</v>
      </c>
      <c r="M423" s="24">
        <v>-3557578</v>
      </c>
      <c r="N423" s="25">
        <v>287</v>
      </c>
      <c r="O423" s="26">
        <v>12</v>
      </c>
      <c r="P423" s="27">
        <v>55087603</v>
      </c>
      <c r="Q423" s="28">
        <v>412</v>
      </c>
      <c r="R423" s="29">
        <v>15</v>
      </c>
      <c r="S423" s="24">
        <v>64921702</v>
      </c>
      <c r="T423" s="25">
        <v>488</v>
      </c>
      <c r="U423" s="26">
        <v>13</v>
      </c>
      <c r="V423" s="93">
        <v>-38700534</v>
      </c>
      <c r="W423" s="28" t="s">
        <v>3052</v>
      </c>
      <c r="X423" s="29" t="s">
        <v>3052</v>
      </c>
      <c r="Y423" s="64" t="s">
        <v>3052</v>
      </c>
      <c r="Z423" s="25">
        <v>152</v>
      </c>
      <c r="AA423" s="26">
        <v>12</v>
      </c>
      <c r="AB423" s="27">
        <v>1024</v>
      </c>
      <c r="AC423" s="107">
        <v>311</v>
      </c>
      <c r="AD423" s="22">
        <v>100</v>
      </c>
      <c r="AE423" s="30">
        <v>0</v>
      </c>
      <c r="AF423" s="31">
        <v>0</v>
      </c>
    </row>
    <row r="424" spans="1:32" s="3" customFormat="1" ht="18.75" customHeight="1">
      <c r="A424" s="137">
        <v>422</v>
      </c>
      <c r="B424" s="138">
        <v>299</v>
      </c>
      <c r="C424" s="139" t="s">
        <v>1271</v>
      </c>
      <c r="D424" s="140" t="s">
        <v>3056</v>
      </c>
      <c r="E424" s="141" t="s">
        <v>3052</v>
      </c>
      <c r="F424" s="142">
        <v>409</v>
      </c>
      <c r="G424" s="143">
        <v>83437566</v>
      </c>
      <c r="H424" s="144">
        <v>428</v>
      </c>
      <c r="I424" s="145">
        <v>414</v>
      </c>
      <c r="J424" s="212">
        <v>87187220</v>
      </c>
      <c r="K424" s="147">
        <v>258</v>
      </c>
      <c r="L424" s="148">
        <v>245</v>
      </c>
      <c r="M424" s="143">
        <v>29966103</v>
      </c>
      <c r="N424" s="144">
        <v>269</v>
      </c>
      <c r="O424" s="145">
        <v>259</v>
      </c>
      <c r="P424" s="146">
        <v>63854754</v>
      </c>
      <c r="Q424" s="147">
        <v>401</v>
      </c>
      <c r="R424" s="148">
        <v>387</v>
      </c>
      <c r="S424" s="143">
        <v>68201716</v>
      </c>
      <c r="T424" s="144">
        <v>147</v>
      </c>
      <c r="U424" s="145">
        <v>138</v>
      </c>
      <c r="V424" s="212">
        <v>14399212</v>
      </c>
      <c r="W424" s="147">
        <v>400</v>
      </c>
      <c r="X424" s="148">
        <v>396</v>
      </c>
      <c r="Y424" s="143">
        <v>3262</v>
      </c>
      <c r="Z424" s="144">
        <v>495</v>
      </c>
      <c r="AA424" s="145">
        <v>481</v>
      </c>
      <c r="AB424" s="146">
        <v>37</v>
      </c>
      <c r="AC424" s="149">
        <v>312</v>
      </c>
      <c r="AD424" s="141">
        <v>0</v>
      </c>
      <c r="AE424" s="150">
        <v>50</v>
      </c>
      <c r="AF424" s="151">
        <v>50</v>
      </c>
    </row>
    <row r="425" spans="1:32" s="3" customFormat="1" ht="18.75" customHeight="1">
      <c r="A425" s="32">
        <v>423</v>
      </c>
      <c r="B425" s="33">
        <v>421</v>
      </c>
      <c r="C425" s="34" t="s">
        <v>2249</v>
      </c>
      <c r="D425" s="35" t="s">
        <v>3106</v>
      </c>
      <c r="E425" s="45" t="s">
        <v>3052</v>
      </c>
      <c r="F425" s="47">
        <v>410</v>
      </c>
      <c r="G425" s="38">
        <v>83410133</v>
      </c>
      <c r="H425" s="39">
        <v>441</v>
      </c>
      <c r="I425" s="40">
        <v>427</v>
      </c>
      <c r="J425" s="94">
        <v>85583659</v>
      </c>
      <c r="K425" s="42">
        <v>405</v>
      </c>
      <c r="L425" s="43">
        <v>392</v>
      </c>
      <c r="M425" s="38">
        <v>12728727</v>
      </c>
      <c r="N425" s="39">
        <v>332</v>
      </c>
      <c r="O425" s="40">
        <v>319</v>
      </c>
      <c r="P425" s="41">
        <v>42240822</v>
      </c>
      <c r="Q425" s="42">
        <v>390</v>
      </c>
      <c r="R425" s="43">
        <v>376</v>
      </c>
      <c r="S425" s="38">
        <v>74530569</v>
      </c>
      <c r="T425" s="39">
        <v>404</v>
      </c>
      <c r="U425" s="40">
        <v>393</v>
      </c>
      <c r="V425" s="94">
        <v>70809</v>
      </c>
      <c r="W425" s="42">
        <v>190</v>
      </c>
      <c r="X425" s="43">
        <v>187</v>
      </c>
      <c r="Y425" s="38">
        <v>40851</v>
      </c>
      <c r="Z425" s="39">
        <v>361</v>
      </c>
      <c r="AA425" s="40">
        <v>347</v>
      </c>
      <c r="AB425" s="41">
        <v>315</v>
      </c>
      <c r="AC425" s="108">
        <v>321</v>
      </c>
      <c r="AD425" s="45">
        <v>0</v>
      </c>
      <c r="AE425" s="37">
        <v>100</v>
      </c>
      <c r="AF425" s="46">
        <v>0</v>
      </c>
    </row>
    <row r="426" spans="1:32" s="3" customFormat="1" ht="18.75" customHeight="1">
      <c r="A426" s="137">
        <v>424</v>
      </c>
      <c r="B426" s="138">
        <v>359</v>
      </c>
      <c r="C426" s="139" t="s">
        <v>2170</v>
      </c>
      <c r="D426" s="140" t="s">
        <v>3056</v>
      </c>
      <c r="E426" s="185" t="s">
        <v>3052</v>
      </c>
      <c r="F426" s="150">
        <v>411</v>
      </c>
      <c r="G426" s="143">
        <v>83119186</v>
      </c>
      <c r="H426" s="144">
        <v>388</v>
      </c>
      <c r="I426" s="145">
        <v>375</v>
      </c>
      <c r="J426" s="212">
        <v>97232987</v>
      </c>
      <c r="K426" s="147">
        <v>291</v>
      </c>
      <c r="L426" s="148">
        <v>278</v>
      </c>
      <c r="M426" s="143">
        <v>25690189</v>
      </c>
      <c r="N426" s="144">
        <v>416</v>
      </c>
      <c r="O426" s="145">
        <v>401</v>
      </c>
      <c r="P426" s="146">
        <v>22120805</v>
      </c>
      <c r="Q426" s="147">
        <v>416</v>
      </c>
      <c r="R426" s="148">
        <v>401</v>
      </c>
      <c r="S426" s="143">
        <v>63294429</v>
      </c>
      <c r="T426" s="144">
        <v>375</v>
      </c>
      <c r="U426" s="145">
        <v>364</v>
      </c>
      <c r="V426" s="212">
        <v>836023</v>
      </c>
      <c r="W426" s="147">
        <v>121</v>
      </c>
      <c r="X426" s="148">
        <v>119</v>
      </c>
      <c r="Y426" s="143">
        <v>63052</v>
      </c>
      <c r="Z426" s="144">
        <v>53</v>
      </c>
      <c r="AA426" s="145">
        <v>45</v>
      </c>
      <c r="AB426" s="146">
        <v>1970</v>
      </c>
      <c r="AC426" s="149">
        <v>322</v>
      </c>
      <c r="AD426" s="141">
        <v>0</v>
      </c>
      <c r="AE426" s="150">
        <v>100</v>
      </c>
      <c r="AF426" s="151">
        <v>0</v>
      </c>
    </row>
    <row r="427" spans="1:32" s="3" customFormat="1" ht="18.75" customHeight="1">
      <c r="A427" s="152">
        <v>425</v>
      </c>
      <c r="B427" s="153">
        <v>461</v>
      </c>
      <c r="C427" s="154" t="s">
        <v>2273</v>
      </c>
      <c r="D427" s="155" t="s">
        <v>3056</v>
      </c>
      <c r="E427" s="156" t="s">
        <v>3052</v>
      </c>
      <c r="F427" s="157">
        <v>412</v>
      </c>
      <c r="G427" s="158">
        <v>82842436</v>
      </c>
      <c r="H427" s="159">
        <v>378</v>
      </c>
      <c r="I427" s="160">
        <v>366</v>
      </c>
      <c r="J427" s="213">
        <v>101192417</v>
      </c>
      <c r="K427" s="162">
        <v>217</v>
      </c>
      <c r="L427" s="163">
        <v>204</v>
      </c>
      <c r="M427" s="158">
        <v>38453289</v>
      </c>
      <c r="N427" s="159">
        <v>204</v>
      </c>
      <c r="O427" s="160">
        <v>195</v>
      </c>
      <c r="P427" s="161">
        <v>86390522</v>
      </c>
      <c r="Q427" s="162">
        <v>199</v>
      </c>
      <c r="R427" s="163">
        <v>189</v>
      </c>
      <c r="S427" s="158">
        <v>179000293</v>
      </c>
      <c r="T427" s="159">
        <v>303</v>
      </c>
      <c r="U427" s="160">
        <v>292</v>
      </c>
      <c r="V427" s="213">
        <v>2571581</v>
      </c>
      <c r="W427" s="162">
        <v>218</v>
      </c>
      <c r="X427" s="163">
        <v>215</v>
      </c>
      <c r="Y427" s="158">
        <v>31930</v>
      </c>
      <c r="Z427" s="159">
        <v>470</v>
      </c>
      <c r="AA427" s="160">
        <v>456</v>
      </c>
      <c r="AB427" s="161">
        <v>107</v>
      </c>
      <c r="AC427" s="164">
        <v>400</v>
      </c>
      <c r="AD427" s="156">
        <v>0</v>
      </c>
      <c r="AE427" s="165">
        <v>100</v>
      </c>
      <c r="AF427" s="166">
        <v>0</v>
      </c>
    </row>
    <row r="428" spans="1:32" s="3" customFormat="1" ht="18.75" customHeight="1">
      <c r="A428" s="18">
        <v>426</v>
      </c>
      <c r="B428" s="19">
        <v>412</v>
      </c>
      <c r="C428" s="20" t="s">
        <v>55</v>
      </c>
      <c r="D428" s="21" t="s">
        <v>270</v>
      </c>
      <c r="E428" s="22" t="s">
        <v>3052</v>
      </c>
      <c r="F428" s="23">
        <v>413</v>
      </c>
      <c r="G428" s="24">
        <v>82750134</v>
      </c>
      <c r="H428" s="25">
        <v>453</v>
      </c>
      <c r="I428" s="26">
        <v>439</v>
      </c>
      <c r="J428" s="93">
        <v>82750134</v>
      </c>
      <c r="K428" s="28">
        <v>439</v>
      </c>
      <c r="L428" s="29">
        <v>425</v>
      </c>
      <c r="M428" s="24">
        <v>8616129</v>
      </c>
      <c r="N428" s="25">
        <v>445</v>
      </c>
      <c r="O428" s="26">
        <v>430</v>
      </c>
      <c r="P428" s="27">
        <v>16010172</v>
      </c>
      <c r="Q428" s="28">
        <v>489</v>
      </c>
      <c r="R428" s="29">
        <v>474</v>
      </c>
      <c r="S428" s="24">
        <v>28729179</v>
      </c>
      <c r="T428" s="25">
        <v>251</v>
      </c>
      <c r="U428" s="26">
        <v>240</v>
      </c>
      <c r="V428" s="93">
        <v>5100156</v>
      </c>
      <c r="W428" s="28">
        <v>432</v>
      </c>
      <c r="X428" s="29">
        <v>426</v>
      </c>
      <c r="Y428" s="24">
        <v>674</v>
      </c>
      <c r="Z428" s="25">
        <v>458</v>
      </c>
      <c r="AA428" s="26">
        <v>444</v>
      </c>
      <c r="AB428" s="27">
        <v>128</v>
      </c>
      <c r="AC428" s="107">
        <v>384</v>
      </c>
      <c r="AD428" s="22">
        <v>0</v>
      </c>
      <c r="AE428" s="30">
        <v>80</v>
      </c>
      <c r="AF428" s="31">
        <v>20</v>
      </c>
    </row>
    <row r="429" spans="1:32" s="3" customFormat="1" ht="18.75" customHeight="1">
      <c r="A429" s="32">
        <v>427</v>
      </c>
      <c r="B429" s="33">
        <v>417</v>
      </c>
      <c r="C429" s="34" t="s">
        <v>2266</v>
      </c>
      <c r="D429" s="35" t="s">
        <v>3056</v>
      </c>
      <c r="E429" s="45" t="s">
        <v>3052</v>
      </c>
      <c r="F429" s="47">
        <v>414</v>
      </c>
      <c r="G429" s="38">
        <v>82386690</v>
      </c>
      <c r="H429" s="39">
        <v>454</v>
      </c>
      <c r="I429" s="40">
        <v>440</v>
      </c>
      <c r="J429" s="94">
        <v>82386690</v>
      </c>
      <c r="K429" s="42">
        <v>355</v>
      </c>
      <c r="L429" s="43">
        <v>342</v>
      </c>
      <c r="M429" s="38">
        <v>18289570</v>
      </c>
      <c r="N429" s="39">
        <v>425</v>
      </c>
      <c r="O429" s="40">
        <v>410</v>
      </c>
      <c r="P429" s="41">
        <v>20749046</v>
      </c>
      <c r="Q429" s="42">
        <v>419</v>
      </c>
      <c r="R429" s="43">
        <v>404</v>
      </c>
      <c r="S429" s="38">
        <v>62506056</v>
      </c>
      <c r="T429" s="39">
        <v>282</v>
      </c>
      <c r="U429" s="40">
        <v>271</v>
      </c>
      <c r="V429" s="94">
        <v>3484224</v>
      </c>
      <c r="W429" s="42" t="s">
        <v>3052</v>
      </c>
      <c r="X429" s="43" t="s">
        <v>3052</v>
      </c>
      <c r="Y429" s="44" t="s">
        <v>3052</v>
      </c>
      <c r="Z429" s="39">
        <v>496</v>
      </c>
      <c r="AA429" s="40">
        <v>482</v>
      </c>
      <c r="AB429" s="41">
        <v>30</v>
      </c>
      <c r="AC429" s="108">
        <v>400</v>
      </c>
      <c r="AD429" s="45">
        <v>0</v>
      </c>
      <c r="AE429" s="37">
        <v>100</v>
      </c>
      <c r="AF429" s="46">
        <v>0</v>
      </c>
    </row>
    <row r="430" spans="1:32" s="3" customFormat="1" ht="18.75" customHeight="1">
      <c r="A430" s="137">
        <v>428</v>
      </c>
      <c r="B430" s="188">
        <v>165</v>
      </c>
      <c r="C430" s="139" t="s">
        <v>2705</v>
      </c>
      <c r="D430" s="140" t="s">
        <v>3056</v>
      </c>
      <c r="E430" s="141" t="s">
        <v>3052</v>
      </c>
      <c r="F430" s="142">
        <v>415</v>
      </c>
      <c r="G430" s="143">
        <v>82149619</v>
      </c>
      <c r="H430" s="144">
        <v>142</v>
      </c>
      <c r="I430" s="145">
        <v>132</v>
      </c>
      <c r="J430" s="212">
        <v>267514509</v>
      </c>
      <c r="K430" s="147">
        <v>292</v>
      </c>
      <c r="L430" s="148">
        <v>279</v>
      </c>
      <c r="M430" s="143">
        <v>25538471</v>
      </c>
      <c r="N430" s="144">
        <v>356</v>
      </c>
      <c r="O430" s="145">
        <v>341</v>
      </c>
      <c r="P430" s="146">
        <v>36929637</v>
      </c>
      <c r="Q430" s="147">
        <v>145</v>
      </c>
      <c r="R430" s="148">
        <v>136</v>
      </c>
      <c r="S430" s="143">
        <v>247284159</v>
      </c>
      <c r="T430" s="144">
        <v>308</v>
      </c>
      <c r="U430" s="145">
        <v>297</v>
      </c>
      <c r="V430" s="212">
        <v>2451627</v>
      </c>
      <c r="W430" s="147">
        <v>325</v>
      </c>
      <c r="X430" s="148">
        <v>322</v>
      </c>
      <c r="Y430" s="143">
        <v>12775</v>
      </c>
      <c r="Z430" s="144">
        <v>390</v>
      </c>
      <c r="AA430" s="145">
        <v>376</v>
      </c>
      <c r="AB430" s="146">
        <v>270</v>
      </c>
      <c r="AC430" s="149">
        <v>383</v>
      </c>
      <c r="AD430" s="141">
        <v>0</v>
      </c>
      <c r="AE430" s="150">
        <v>35</v>
      </c>
      <c r="AF430" s="151">
        <v>65</v>
      </c>
    </row>
    <row r="431" spans="1:32" s="3" customFormat="1" ht="18.75" customHeight="1">
      <c r="A431" s="137">
        <v>429</v>
      </c>
      <c r="B431" s="138">
        <v>411</v>
      </c>
      <c r="C431" s="139" t="s">
        <v>72</v>
      </c>
      <c r="D431" s="140" t="s">
        <v>3056</v>
      </c>
      <c r="E431" s="141" t="s">
        <v>3052</v>
      </c>
      <c r="F431" s="142">
        <v>416</v>
      </c>
      <c r="G431" s="143">
        <v>82069079</v>
      </c>
      <c r="H431" s="144">
        <v>455</v>
      </c>
      <c r="I431" s="145">
        <v>441</v>
      </c>
      <c r="J431" s="212">
        <v>82069079</v>
      </c>
      <c r="K431" s="147">
        <v>464</v>
      </c>
      <c r="L431" s="148">
        <v>450</v>
      </c>
      <c r="M431" s="143">
        <v>5473234</v>
      </c>
      <c r="N431" s="144">
        <v>470</v>
      </c>
      <c r="O431" s="145">
        <v>455</v>
      </c>
      <c r="P431" s="146">
        <v>10256481</v>
      </c>
      <c r="Q431" s="147">
        <v>479</v>
      </c>
      <c r="R431" s="148">
        <v>464</v>
      </c>
      <c r="S431" s="143">
        <v>35076952</v>
      </c>
      <c r="T431" s="144">
        <v>347</v>
      </c>
      <c r="U431" s="145">
        <v>336</v>
      </c>
      <c r="V431" s="212">
        <v>1423088</v>
      </c>
      <c r="W431" s="147">
        <v>127</v>
      </c>
      <c r="X431" s="148">
        <v>124</v>
      </c>
      <c r="Y431" s="143">
        <v>61001</v>
      </c>
      <c r="Z431" s="144">
        <v>237</v>
      </c>
      <c r="AA431" s="145">
        <v>225</v>
      </c>
      <c r="AB431" s="146">
        <v>653</v>
      </c>
      <c r="AC431" s="149">
        <v>322</v>
      </c>
      <c r="AD431" s="141">
        <v>0</v>
      </c>
      <c r="AE431" s="150">
        <v>100</v>
      </c>
      <c r="AF431" s="151">
        <v>0</v>
      </c>
    </row>
    <row r="432" spans="1:32" s="3" customFormat="1" ht="18.75" customHeight="1">
      <c r="A432" s="48">
        <v>430</v>
      </c>
      <c r="B432" s="49">
        <v>478</v>
      </c>
      <c r="C432" s="50" t="s">
        <v>657</v>
      </c>
      <c r="D432" s="51" t="s">
        <v>902</v>
      </c>
      <c r="E432" s="68" t="s">
        <v>3052</v>
      </c>
      <c r="F432" s="60">
        <v>417</v>
      </c>
      <c r="G432" s="54">
        <v>81992547</v>
      </c>
      <c r="H432" s="55">
        <v>423</v>
      </c>
      <c r="I432" s="56">
        <v>410</v>
      </c>
      <c r="J432" s="95">
        <v>88251296</v>
      </c>
      <c r="K432" s="58">
        <v>199</v>
      </c>
      <c r="L432" s="59">
        <v>186</v>
      </c>
      <c r="M432" s="54">
        <v>41841925</v>
      </c>
      <c r="N432" s="55">
        <v>318</v>
      </c>
      <c r="O432" s="56">
        <v>306</v>
      </c>
      <c r="P432" s="57">
        <v>47905992</v>
      </c>
      <c r="Q432" s="58">
        <v>204</v>
      </c>
      <c r="R432" s="59">
        <v>194</v>
      </c>
      <c r="S432" s="54">
        <v>173353267</v>
      </c>
      <c r="T432" s="55">
        <v>105</v>
      </c>
      <c r="U432" s="56">
        <v>98</v>
      </c>
      <c r="V432" s="95">
        <v>21851612</v>
      </c>
      <c r="W432" s="58">
        <v>439</v>
      </c>
      <c r="X432" s="59">
        <v>433</v>
      </c>
      <c r="Y432" s="54">
        <v>406</v>
      </c>
      <c r="Z432" s="55">
        <v>359</v>
      </c>
      <c r="AA432" s="56">
        <v>345</v>
      </c>
      <c r="AB432" s="57">
        <v>317</v>
      </c>
      <c r="AC432" s="109">
        <v>369</v>
      </c>
      <c r="AD432" s="52">
        <v>0</v>
      </c>
      <c r="AE432" s="60">
        <v>100</v>
      </c>
      <c r="AF432" s="61">
        <v>0</v>
      </c>
    </row>
    <row r="433" spans="1:32" s="3" customFormat="1" ht="18.75" customHeight="1">
      <c r="A433" s="18">
        <v>431</v>
      </c>
      <c r="B433" s="19" t="s">
        <v>3052</v>
      </c>
      <c r="C433" s="20" t="s">
        <v>298</v>
      </c>
      <c r="D433" s="21" t="s">
        <v>88</v>
      </c>
      <c r="E433" s="22" t="s">
        <v>3052</v>
      </c>
      <c r="F433" s="23">
        <v>418</v>
      </c>
      <c r="G433" s="24">
        <v>81939659</v>
      </c>
      <c r="H433" s="25">
        <v>451</v>
      </c>
      <c r="I433" s="26">
        <v>437</v>
      </c>
      <c r="J433" s="93">
        <v>83765883</v>
      </c>
      <c r="K433" s="28">
        <v>485</v>
      </c>
      <c r="L433" s="29">
        <v>471</v>
      </c>
      <c r="M433" s="24">
        <v>1559896</v>
      </c>
      <c r="N433" s="25">
        <v>383</v>
      </c>
      <c r="O433" s="26">
        <v>368</v>
      </c>
      <c r="P433" s="27">
        <v>31199010</v>
      </c>
      <c r="Q433" s="28">
        <v>453</v>
      </c>
      <c r="R433" s="29">
        <v>438</v>
      </c>
      <c r="S433" s="24">
        <v>48533368</v>
      </c>
      <c r="T433" s="25">
        <v>453</v>
      </c>
      <c r="U433" s="26">
        <v>442</v>
      </c>
      <c r="V433" s="93">
        <v>-8606554</v>
      </c>
      <c r="W433" s="28">
        <v>242</v>
      </c>
      <c r="X433" s="29">
        <v>239</v>
      </c>
      <c r="Y433" s="24">
        <v>27916</v>
      </c>
      <c r="Z433" s="25">
        <v>436</v>
      </c>
      <c r="AA433" s="26">
        <v>422</v>
      </c>
      <c r="AB433" s="27">
        <v>164</v>
      </c>
      <c r="AC433" s="107">
        <v>311</v>
      </c>
      <c r="AD433" s="22">
        <v>0</v>
      </c>
      <c r="AE433" s="30">
        <v>100</v>
      </c>
      <c r="AF433" s="31">
        <v>0</v>
      </c>
    </row>
    <row r="434" spans="1:32" s="3" customFormat="1" ht="18.75" customHeight="1">
      <c r="A434" s="32">
        <v>432</v>
      </c>
      <c r="B434" s="33">
        <v>462</v>
      </c>
      <c r="C434" s="34" t="s">
        <v>1648</v>
      </c>
      <c r="D434" s="35" t="s">
        <v>96</v>
      </c>
      <c r="E434" s="45" t="s">
        <v>3052</v>
      </c>
      <c r="F434" s="47">
        <v>419</v>
      </c>
      <c r="G434" s="38">
        <v>81777844</v>
      </c>
      <c r="H434" s="39">
        <v>414</v>
      </c>
      <c r="I434" s="40">
        <v>401</v>
      </c>
      <c r="J434" s="94">
        <v>90091547</v>
      </c>
      <c r="K434" s="42" t="s">
        <v>3052</v>
      </c>
      <c r="L434" s="43" t="s">
        <v>3052</v>
      </c>
      <c r="M434" s="44" t="s">
        <v>3052</v>
      </c>
      <c r="N434" s="39">
        <v>468</v>
      </c>
      <c r="O434" s="40">
        <v>453</v>
      </c>
      <c r="P434" s="41">
        <v>10815707</v>
      </c>
      <c r="Q434" s="42">
        <v>427</v>
      </c>
      <c r="R434" s="43">
        <v>412</v>
      </c>
      <c r="S434" s="38">
        <v>57215666</v>
      </c>
      <c r="T434" s="39" t="s">
        <v>3052</v>
      </c>
      <c r="U434" s="40" t="s">
        <v>3052</v>
      </c>
      <c r="V434" s="62" t="s">
        <v>3052</v>
      </c>
      <c r="W434" s="42">
        <v>356</v>
      </c>
      <c r="X434" s="43">
        <v>353</v>
      </c>
      <c r="Y434" s="38">
        <v>9761</v>
      </c>
      <c r="Z434" s="39">
        <v>422</v>
      </c>
      <c r="AA434" s="40">
        <v>408</v>
      </c>
      <c r="AB434" s="41">
        <v>190</v>
      </c>
      <c r="AC434" s="108">
        <v>311</v>
      </c>
      <c r="AD434" s="45">
        <v>0</v>
      </c>
      <c r="AE434" s="37">
        <v>100</v>
      </c>
      <c r="AF434" s="46">
        <v>0</v>
      </c>
    </row>
    <row r="435" spans="1:32" s="3" customFormat="1" ht="18.75" customHeight="1">
      <c r="A435" s="32">
        <v>433</v>
      </c>
      <c r="B435" s="33">
        <v>489</v>
      </c>
      <c r="C435" s="34" t="s">
        <v>555</v>
      </c>
      <c r="D435" s="35" t="s">
        <v>88</v>
      </c>
      <c r="E435" s="45" t="s">
        <v>3052</v>
      </c>
      <c r="F435" s="47">
        <v>420</v>
      </c>
      <c r="G435" s="38">
        <v>81729273</v>
      </c>
      <c r="H435" s="39">
        <v>456</v>
      </c>
      <c r="I435" s="40">
        <v>442</v>
      </c>
      <c r="J435" s="94">
        <v>81744257</v>
      </c>
      <c r="K435" s="42">
        <v>451</v>
      </c>
      <c r="L435" s="43">
        <v>437</v>
      </c>
      <c r="M435" s="38">
        <v>7381735</v>
      </c>
      <c r="N435" s="39">
        <v>401</v>
      </c>
      <c r="O435" s="40">
        <v>386</v>
      </c>
      <c r="P435" s="41">
        <v>25380858</v>
      </c>
      <c r="Q435" s="42">
        <v>469</v>
      </c>
      <c r="R435" s="43">
        <v>454</v>
      </c>
      <c r="S435" s="38">
        <v>42765635</v>
      </c>
      <c r="T435" s="39">
        <v>352</v>
      </c>
      <c r="U435" s="40">
        <v>341</v>
      </c>
      <c r="V435" s="94">
        <v>1256155</v>
      </c>
      <c r="W435" s="42">
        <v>444</v>
      </c>
      <c r="X435" s="43">
        <v>437</v>
      </c>
      <c r="Y435" s="38">
        <v>288</v>
      </c>
      <c r="Z435" s="39">
        <v>469</v>
      </c>
      <c r="AA435" s="40">
        <v>455</v>
      </c>
      <c r="AB435" s="41">
        <v>112</v>
      </c>
      <c r="AC435" s="108">
        <v>369</v>
      </c>
      <c r="AD435" s="45">
        <v>0</v>
      </c>
      <c r="AE435" s="37">
        <v>100</v>
      </c>
      <c r="AF435" s="46">
        <v>0</v>
      </c>
    </row>
    <row r="436" spans="1:32" s="3" customFormat="1" ht="18.75" customHeight="1">
      <c r="A436" s="32">
        <v>434</v>
      </c>
      <c r="B436" s="33">
        <v>453</v>
      </c>
      <c r="C436" s="34" t="s">
        <v>1272</v>
      </c>
      <c r="D436" s="35" t="s">
        <v>3058</v>
      </c>
      <c r="E436" s="45" t="s">
        <v>3052</v>
      </c>
      <c r="F436" s="47">
        <v>421</v>
      </c>
      <c r="G436" s="38">
        <v>81501432</v>
      </c>
      <c r="H436" s="39">
        <v>440</v>
      </c>
      <c r="I436" s="40">
        <v>426</v>
      </c>
      <c r="J436" s="94">
        <v>85628989</v>
      </c>
      <c r="K436" s="42">
        <v>310</v>
      </c>
      <c r="L436" s="43">
        <v>297</v>
      </c>
      <c r="M436" s="38">
        <v>23828324</v>
      </c>
      <c r="N436" s="39">
        <v>191</v>
      </c>
      <c r="O436" s="40">
        <v>182</v>
      </c>
      <c r="P436" s="41">
        <v>96899010</v>
      </c>
      <c r="Q436" s="42">
        <v>223</v>
      </c>
      <c r="R436" s="43">
        <v>213</v>
      </c>
      <c r="S436" s="38">
        <v>163166311</v>
      </c>
      <c r="T436" s="39">
        <v>388</v>
      </c>
      <c r="U436" s="40">
        <v>377</v>
      </c>
      <c r="V436" s="94">
        <v>553173</v>
      </c>
      <c r="W436" s="42" t="s">
        <v>3052</v>
      </c>
      <c r="X436" s="43" t="s">
        <v>3052</v>
      </c>
      <c r="Y436" s="44" t="s">
        <v>3052</v>
      </c>
      <c r="Z436" s="39">
        <v>66</v>
      </c>
      <c r="AA436" s="40">
        <v>57</v>
      </c>
      <c r="AB436" s="41">
        <v>1750</v>
      </c>
      <c r="AC436" s="108">
        <v>321</v>
      </c>
      <c r="AD436" s="45">
        <v>0</v>
      </c>
      <c r="AE436" s="37">
        <v>100</v>
      </c>
      <c r="AF436" s="46">
        <v>0</v>
      </c>
    </row>
    <row r="437" spans="1:32" s="3" customFormat="1" ht="18.75" customHeight="1">
      <c r="A437" s="48">
        <v>435</v>
      </c>
      <c r="B437" s="49" t="s">
        <v>3052</v>
      </c>
      <c r="C437" s="50" t="s">
        <v>647</v>
      </c>
      <c r="D437" s="51" t="s">
        <v>1061</v>
      </c>
      <c r="E437" s="52" t="s">
        <v>3052</v>
      </c>
      <c r="F437" s="53">
        <v>422</v>
      </c>
      <c r="G437" s="54">
        <v>80930047</v>
      </c>
      <c r="H437" s="55">
        <v>419</v>
      </c>
      <c r="I437" s="56">
        <v>406</v>
      </c>
      <c r="J437" s="95">
        <v>89294571</v>
      </c>
      <c r="K437" s="58">
        <v>424</v>
      </c>
      <c r="L437" s="59">
        <v>410</v>
      </c>
      <c r="M437" s="54">
        <v>10856623</v>
      </c>
      <c r="N437" s="55">
        <v>449</v>
      </c>
      <c r="O437" s="56">
        <v>434</v>
      </c>
      <c r="P437" s="57">
        <v>15292259</v>
      </c>
      <c r="Q437" s="58">
        <v>486</v>
      </c>
      <c r="R437" s="59">
        <v>471</v>
      </c>
      <c r="S437" s="54">
        <v>31933595</v>
      </c>
      <c r="T437" s="55">
        <v>370</v>
      </c>
      <c r="U437" s="56">
        <v>359</v>
      </c>
      <c r="V437" s="95">
        <v>945351</v>
      </c>
      <c r="W437" s="58">
        <v>437</v>
      </c>
      <c r="X437" s="59">
        <v>431</v>
      </c>
      <c r="Y437" s="54">
        <v>502</v>
      </c>
      <c r="Z437" s="55">
        <v>404</v>
      </c>
      <c r="AA437" s="56">
        <v>390</v>
      </c>
      <c r="AB437" s="57">
        <v>240</v>
      </c>
      <c r="AC437" s="109">
        <v>369</v>
      </c>
      <c r="AD437" s="52">
        <v>0</v>
      </c>
      <c r="AE437" s="60">
        <v>100</v>
      </c>
      <c r="AF437" s="61">
        <v>0</v>
      </c>
    </row>
    <row r="438" spans="1:32" s="3" customFormat="1" ht="18.75" customHeight="1">
      <c r="A438" s="18">
        <v>436</v>
      </c>
      <c r="B438" s="19">
        <v>422</v>
      </c>
      <c r="C438" s="20" t="s">
        <v>2257</v>
      </c>
      <c r="D438" s="21" t="s">
        <v>2976</v>
      </c>
      <c r="E438" s="22" t="s">
        <v>3052</v>
      </c>
      <c r="F438" s="23">
        <v>423</v>
      </c>
      <c r="G438" s="24">
        <v>80316876</v>
      </c>
      <c r="H438" s="25">
        <v>459</v>
      </c>
      <c r="I438" s="26">
        <v>445</v>
      </c>
      <c r="J438" s="93">
        <v>80316876</v>
      </c>
      <c r="K438" s="28">
        <v>321</v>
      </c>
      <c r="L438" s="29">
        <v>308</v>
      </c>
      <c r="M438" s="24">
        <v>22451866</v>
      </c>
      <c r="N438" s="25">
        <v>394</v>
      </c>
      <c r="O438" s="26">
        <v>379</v>
      </c>
      <c r="P438" s="27">
        <v>27755656</v>
      </c>
      <c r="Q438" s="28">
        <v>295</v>
      </c>
      <c r="R438" s="29">
        <v>285</v>
      </c>
      <c r="S438" s="24">
        <v>111633725</v>
      </c>
      <c r="T438" s="25">
        <v>247</v>
      </c>
      <c r="U438" s="26">
        <v>236</v>
      </c>
      <c r="V438" s="93">
        <v>5325341</v>
      </c>
      <c r="W438" s="28">
        <v>227</v>
      </c>
      <c r="X438" s="29">
        <v>224</v>
      </c>
      <c r="Y438" s="24">
        <v>29610</v>
      </c>
      <c r="Z438" s="25">
        <v>316</v>
      </c>
      <c r="AA438" s="26">
        <v>303</v>
      </c>
      <c r="AB438" s="27">
        <v>402</v>
      </c>
      <c r="AC438" s="107">
        <v>210</v>
      </c>
      <c r="AD438" s="22">
        <v>0</v>
      </c>
      <c r="AE438" s="30">
        <v>100</v>
      </c>
      <c r="AF438" s="31">
        <v>0</v>
      </c>
    </row>
    <row r="439" spans="1:32" s="3" customFormat="1" ht="18.75" customHeight="1">
      <c r="A439" s="32">
        <v>437</v>
      </c>
      <c r="B439" s="33" t="s">
        <v>3052</v>
      </c>
      <c r="C439" s="34" t="s">
        <v>2005</v>
      </c>
      <c r="D439" s="35" t="s">
        <v>881</v>
      </c>
      <c r="E439" s="45" t="s">
        <v>3052</v>
      </c>
      <c r="F439" s="47">
        <v>424</v>
      </c>
      <c r="G439" s="38">
        <v>80021129</v>
      </c>
      <c r="H439" s="39">
        <v>460</v>
      </c>
      <c r="I439" s="40">
        <v>446</v>
      </c>
      <c r="J439" s="94">
        <v>80021129</v>
      </c>
      <c r="K439" s="42">
        <v>376</v>
      </c>
      <c r="L439" s="43">
        <v>363</v>
      </c>
      <c r="M439" s="38">
        <v>16240431</v>
      </c>
      <c r="N439" s="39">
        <v>348</v>
      </c>
      <c r="O439" s="40">
        <v>333</v>
      </c>
      <c r="P439" s="41">
        <v>38062979</v>
      </c>
      <c r="Q439" s="42">
        <v>373</v>
      </c>
      <c r="R439" s="43">
        <v>359</v>
      </c>
      <c r="S439" s="38">
        <v>80431608</v>
      </c>
      <c r="T439" s="39">
        <v>275</v>
      </c>
      <c r="U439" s="40">
        <v>264</v>
      </c>
      <c r="V439" s="94">
        <v>3645893</v>
      </c>
      <c r="W439" s="42">
        <v>216</v>
      </c>
      <c r="X439" s="43">
        <v>213</v>
      </c>
      <c r="Y439" s="38">
        <v>32053</v>
      </c>
      <c r="Z439" s="39">
        <v>382</v>
      </c>
      <c r="AA439" s="40">
        <v>368</v>
      </c>
      <c r="AB439" s="41">
        <v>281</v>
      </c>
      <c r="AC439" s="108">
        <v>381</v>
      </c>
      <c r="AD439" s="45">
        <v>0</v>
      </c>
      <c r="AE439" s="37">
        <v>100</v>
      </c>
      <c r="AF439" s="46">
        <v>0</v>
      </c>
    </row>
    <row r="440" spans="1:32" s="3" customFormat="1" ht="18.75" customHeight="1">
      <c r="A440" s="32">
        <v>438</v>
      </c>
      <c r="B440" s="33">
        <v>363</v>
      </c>
      <c r="C440" s="34" t="s">
        <v>2285</v>
      </c>
      <c r="D440" s="35" t="s">
        <v>88</v>
      </c>
      <c r="E440" s="45" t="s">
        <v>3052</v>
      </c>
      <c r="F440" s="47">
        <v>425</v>
      </c>
      <c r="G440" s="38">
        <v>79908705</v>
      </c>
      <c r="H440" s="39">
        <v>425</v>
      </c>
      <c r="I440" s="40">
        <v>412</v>
      </c>
      <c r="J440" s="94">
        <v>88003221</v>
      </c>
      <c r="K440" s="42">
        <v>367</v>
      </c>
      <c r="L440" s="43">
        <v>354</v>
      </c>
      <c r="M440" s="38">
        <v>17171040</v>
      </c>
      <c r="N440" s="39">
        <v>354</v>
      </c>
      <c r="O440" s="40">
        <v>339</v>
      </c>
      <c r="P440" s="41">
        <v>37130172</v>
      </c>
      <c r="Q440" s="42">
        <v>306</v>
      </c>
      <c r="R440" s="43">
        <v>295</v>
      </c>
      <c r="S440" s="38">
        <v>105235774</v>
      </c>
      <c r="T440" s="39">
        <v>248</v>
      </c>
      <c r="U440" s="40">
        <v>237</v>
      </c>
      <c r="V440" s="94">
        <v>5290007</v>
      </c>
      <c r="W440" s="42">
        <v>166</v>
      </c>
      <c r="X440" s="43">
        <v>163</v>
      </c>
      <c r="Y440" s="38">
        <v>49100</v>
      </c>
      <c r="Z440" s="39">
        <v>366</v>
      </c>
      <c r="AA440" s="40">
        <v>352</v>
      </c>
      <c r="AB440" s="41">
        <v>310</v>
      </c>
      <c r="AC440" s="108">
        <v>314</v>
      </c>
      <c r="AD440" s="45">
        <v>0</v>
      </c>
      <c r="AE440" s="37">
        <v>100</v>
      </c>
      <c r="AF440" s="46">
        <v>0</v>
      </c>
    </row>
    <row r="441" spans="1:32" s="3" customFormat="1" ht="18.75" customHeight="1">
      <c r="A441" s="137">
        <v>439</v>
      </c>
      <c r="B441" s="138">
        <v>407</v>
      </c>
      <c r="C441" s="139" t="s">
        <v>3226</v>
      </c>
      <c r="D441" s="140" t="s">
        <v>3056</v>
      </c>
      <c r="E441" s="141" t="s">
        <v>3052</v>
      </c>
      <c r="F441" s="142">
        <v>426</v>
      </c>
      <c r="G441" s="143">
        <v>79801967</v>
      </c>
      <c r="H441" s="144">
        <v>397</v>
      </c>
      <c r="I441" s="145">
        <v>384</v>
      </c>
      <c r="J441" s="212">
        <v>95177428</v>
      </c>
      <c r="K441" s="147" t="s">
        <v>3052</v>
      </c>
      <c r="L441" s="148" t="s">
        <v>3052</v>
      </c>
      <c r="M441" s="186" t="s">
        <v>3052</v>
      </c>
      <c r="N441" s="144" t="s">
        <v>3052</v>
      </c>
      <c r="O441" s="145" t="s">
        <v>3052</v>
      </c>
      <c r="P441" s="187" t="s">
        <v>3052</v>
      </c>
      <c r="Q441" s="147" t="s">
        <v>3052</v>
      </c>
      <c r="R441" s="148" t="s">
        <v>3052</v>
      </c>
      <c r="S441" s="186" t="s">
        <v>3052</v>
      </c>
      <c r="T441" s="144" t="s">
        <v>3052</v>
      </c>
      <c r="U441" s="145" t="s">
        <v>3052</v>
      </c>
      <c r="V441" s="187" t="s">
        <v>3052</v>
      </c>
      <c r="W441" s="147">
        <v>367</v>
      </c>
      <c r="X441" s="148">
        <v>364</v>
      </c>
      <c r="Y441" s="143">
        <v>8189</v>
      </c>
      <c r="Z441" s="144">
        <v>387</v>
      </c>
      <c r="AA441" s="145">
        <v>373</v>
      </c>
      <c r="AB441" s="146">
        <v>273</v>
      </c>
      <c r="AC441" s="149">
        <v>311</v>
      </c>
      <c r="AD441" s="141">
        <v>0</v>
      </c>
      <c r="AE441" s="150">
        <v>0</v>
      </c>
      <c r="AF441" s="151">
        <v>100</v>
      </c>
    </row>
    <row r="442" spans="1:32" s="3" customFormat="1" ht="18.75" customHeight="1">
      <c r="A442" s="48">
        <v>440</v>
      </c>
      <c r="B442" s="49">
        <v>383</v>
      </c>
      <c r="C442" s="50" t="s">
        <v>2305</v>
      </c>
      <c r="D442" s="51" t="s">
        <v>3058</v>
      </c>
      <c r="E442" s="52" t="s">
        <v>3052</v>
      </c>
      <c r="F442" s="53">
        <v>427</v>
      </c>
      <c r="G442" s="54">
        <v>79746372</v>
      </c>
      <c r="H442" s="55">
        <v>462</v>
      </c>
      <c r="I442" s="56">
        <v>448</v>
      </c>
      <c r="J442" s="95">
        <v>79746372</v>
      </c>
      <c r="K442" s="58">
        <v>294</v>
      </c>
      <c r="L442" s="59">
        <v>281</v>
      </c>
      <c r="M442" s="54">
        <v>25307640</v>
      </c>
      <c r="N442" s="55">
        <v>196</v>
      </c>
      <c r="O442" s="56">
        <v>187</v>
      </c>
      <c r="P442" s="57">
        <v>90616760</v>
      </c>
      <c r="Q442" s="58">
        <v>327</v>
      </c>
      <c r="R442" s="59">
        <v>315</v>
      </c>
      <c r="S442" s="54">
        <v>99076546</v>
      </c>
      <c r="T442" s="55">
        <v>255</v>
      </c>
      <c r="U442" s="56">
        <v>244</v>
      </c>
      <c r="V442" s="95">
        <v>5043438</v>
      </c>
      <c r="W442" s="58">
        <v>329</v>
      </c>
      <c r="X442" s="59">
        <v>326</v>
      </c>
      <c r="Y442" s="54">
        <v>12393</v>
      </c>
      <c r="Z442" s="55">
        <v>240</v>
      </c>
      <c r="AA442" s="56">
        <v>228</v>
      </c>
      <c r="AB442" s="57">
        <v>650</v>
      </c>
      <c r="AC442" s="109">
        <v>321</v>
      </c>
      <c r="AD442" s="52">
        <v>0</v>
      </c>
      <c r="AE442" s="60">
        <v>100</v>
      </c>
      <c r="AF442" s="61">
        <v>0</v>
      </c>
    </row>
    <row r="443" spans="1:32" s="3" customFormat="1" ht="18.75" customHeight="1">
      <c r="A443" s="18">
        <v>441</v>
      </c>
      <c r="B443" s="19">
        <v>378</v>
      </c>
      <c r="C443" s="20" t="s">
        <v>1030</v>
      </c>
      <c r="D443" s="21" t="s">
        <v>1061</v>
      </c>
      <c r="E443" s="22" t="s">
        <v>3052</v>
      </c>
      <c r="F443" s="23">
        <v>428</v>
      </c>
      <c r="G443" s="24">
        <v>79714321</v>
      </c>
      <c r="H443" s="25">
        <v>439</v>
      </c>
      <c r="I443" s="26">
        <v>425</v>
      </c>
      <c r="J443" s="93">
        <v>85678661</v>
      </c>
      <c r="K443" s="28">
        <v>198</v>
      </c>
      <c r="L443" s="29">
        <v>185</v>
      </c>
      <c r="M443" s="24">
        <v>42401023</v>
      </c>
      <c r="N443" s="25">
        <v>327</v>
      </c>
      <c r="O443" s="26">
        <v>314</v>
      </c>
      <c r="P443" s="27">
        <v>43798920</v>
      </c>
      <c r="Q443" s="28">
        <v>411</v>
      </c>
      <c r="R443" s="29">
        <v>397</v>
      </c>
      <c r="S443" s="24">
        <v>65040631</v>
      </c>
      <c r="T443" s="25">
        <v>220</v>
      </c>
      <c r="U443" s="26">
        <v>209</v>
      </c>
      <c r="V443" s="93">
        <v>6719579</v>
      </c>
      <c r="W443" s="28">
        <v>315</v>
      </c>
      <c r="X443" s="29">
        <v>312</v>
      </c>
      <c r="Y443" s="24">
        <v>14124</v>
      </c>
      <c r="Z443" s="25">
        <v>159</v>
      </c>
      <c r="AA443" s="26">
        <v>147</v>
      </c>
      <c r="AB443" s="27">
        <v>961</v>
      </c>
      <c r="AC443" s="107">
        <v>321</v>
      </c>
      <c r="AD443" s="22">
        <v>0</v>
      </c>
      <c r="AE443" s="30">
        <v>22.95</v>
      </c>
      <c r="AF443" s="31">
        <v>77.05</v>
      </c>
    </row>
    <row r="444" spans="1:32" s="3" customFormat="1" ht="18.75" customHeight="1">
      <c r="A444" s="32">
        <v>442</v>
      </c>
      <c r="B444" s="33">
        <v>438</v>
      </c>
      <c r="C444" s="34" t="s">
        <v>1204</v>
      </c>
      <c r="D444" s="35" t="s">
        <v>88</v>
      </c>
      <c r="E444" s="45" t="s">
        <v>3052</v>
      </c>
      <c r="F444" s="47">
        <v>429</v>
      </c>
      <c r="G444" s="38">
        <v>79618419</v>
      </c>
      <c r="H444" s="39">
        <v>303</v>
      </c>
      <c r="I444" s="40">
        <v>293</v>
      </c>
      <c r="J444" s="94">
        <v>131654232</v>
      </c>
      <c r="K444" s="42">
        <v>410</v>
      </c>
      <c r="L444" s="43">
        <v>397</v>
      </c>
      <c r="M444" s="38">
        <v>12340412</v>
      </c>
      <c r="N444" s="39">
        <v>193</v>
      </c>
      <c r="O444" s="40">
        <v>184</v>
      </c>
      <c r="P444" s="41">
        <v>96573259</v>
      </c>
      <c r="Q444" s="42">
        <v>252</v>
      </c>
      <c r="R444" s="43">
        <v>242</v>
      </c>
      <c r="S444" s="38">
        <v>138662353</v>
      </c>
      <c r="T444" s="39">
        <v>230</v>
      </c>
      <c r="U444" s="40">
        <v>219</v>
      </c>
      <c r="V444" s="94">
        <v>6043411</v>
      </c>
      <c r="W444" s="42">
        <v>395</v>
      </c>
      <c r="X444" s="43">
        <v>391</v>
      </c>
      <c r="Y444" s="38">
        <v>3607</v>
      </c>
      <c r="Z444" s="39">
        <v>437</v>
      </c>
      <c r="AA444" s="40">
        <v>423</v>
      </c>
      <c r="AB444" s="41">
        <v>160</v>
      </c>
      <c r="AC444" s="108">
        <v>351</v>
      </c>
      <c r="AD444" s="45">
        <v>0</v>
      </c>
      <c r="AE444" s="37">
        <v>100</v>
      </c>
      <c r="AF444" s="46">
        <v>0</v>
      </c>
    </row>
    <row r="445" spans="1:32" s="3" customFormat="1" ht="18.75" customHeight="1">
      <c r="A445" s="137">
        <v>443</v>
      </c>
      <c r="B445" s="138">
        <v>415</v>
      </c>
      <c r="C445" s="139" t="s">
        <v>2280</v>
      </c>
      <c r="D445" s="140" t="s">
        <v>3056</v>
      </c>
      <c r="E445" s="141" t="s">
        <v>3052</v>
      </c>
      <c r="F445" s="142">
        <v>430</v>
      </c>
      <c r="G445" s="143">
        <v>79464743</v>
      </c>
      <c r="H445" s="144">
        <v>458</v>
      </c>
      <c r="I445" s="145">
        <v>444</v>
      </c>
      <c r="J445" s="212">
        <v>80725969</v>
      </c>
      <c r="K445" s="147">
        <v>261</v>
      </c>
      <c r="L445" s="148">
        <v>248</v>
      </c>
      <c r="M445" s="143">
        <v>29558911</v>
      </c>
      <c r="N445" s="144">
        <v>375</v>
      </c>
      <c r="O445" s="145">
        <v>360</v>
      </c>
      <c r="P445" s="146">
        <v>32761066</v>
      </c>
      <c r="Q445" s="147">
        <v>386</v>
      </c>
      <c r="R445" s="148">
        <v>372</v>
      </c>
      <c r="S445" s="143">
        <v>75362946</v>
      </c>
      <c r="T445" s="144">
        <v>154</v>
      </c>
      <c r="U445" s="145">
        <v>145</v>
      </c>
      <c r="V445" s="212">
        <v>13701975</v>
      </c>
      <c r="W445" s="147">
        <v>294</v>
      </c>
      <c r="X445" s="148">
        <v>291</v>
      </c>
      <c r="Y445" s="143">
        <v>16876</v>
      </c>
      <c r="Z445" s="144">
        <v>267</v>
      </c>
      <c r="AA445" s="145">
        <v>255</v>
      </c>
      <c r="AB445" s="146">
        <v>537</v>
      </c>
      <c r="AC445" s="149">
        <v>371</v>
      </c>
      <c r="AD445" s="141">
        <v>0</v>
      </c>
      <c r="AE445" s="150">
        <v>100</v>
      </c>
      <c r="AF445" s="151">
        <v>0</v>
      </c>
    </row>
    <row r="446" spans="1:32" s="3" customFormat="1" ht="18.75" customHeight="1">
      <c r="A446" s="32">
        <v>444</v>
      </c>
      <c r="B446" s="33" t="s">
        <v>3052</v>
      </c>
      <c r="C446" s="34" t="s">
        <v>629</v>
      </c>
      <c r="D446" s="35" t="s">
        <v>2677</v>
      </c>
      <c r="E446" s="45" t="s">
        <v>3052</v>
      </c>
      <c r="F446" s="47">
        <v>431</v>
      </c>
      <c r="G446" s="38">
        <v>78995429</v>
      </c>
      <c r="H446" s="39">
        <v>463</v>
      </c>
      <c r="I446" s="40">
        <v>449</v>
      </c>
      <c r="J446" s="94">
        <v>79586306</v>
      </c>
      <c r="K446" s="42">
        <v>357</v>
      </c>
      <c r="L446" s="43">
        <v>344</v>
      </c>
      <c r="M446" s="38">
        <v>18172890</v>
      </c>
      <c r="N446" s="39">
        <v>117</v>
      </c>
      <c r="O446" s="40">
        <v>108</v>
      </c>
      <c r="P446" s="41">
        <v>157616251</v>
      </c>
      <c r="Q446" s="42">
        <v>212</v>
      </c>
      <c r="R446" s="43">
        <v>202</v>
      </c>
      <c r="S446" s="38">
        <v>167169916</v>
      </c>
      <c r="T446" s="39">
        <v>471</v>
      </c>
      <c r="U446" s="40">
        <v>460</v>
      </c>
      <c r="V446" s="94">
        <v>-16930737</v>
      </c>
      <c r="W446" s="42">
        <v>260</v>
      </c>
      <c r="X446" s="43">
        <v>257</v>
      </c>
      <c r="Y446" s="38">
        <v>23486</v>
      </c>
      <c r="Z446" s="39">
        <v>174</v>
      </c>
      <c r="AA446" s="40">
        <v>162</v>
      </c>
      <c r="AB446" s="41">
        <v>888</v>
      </c>
      <c r="AC446" s="108">
        <v>355</v>
      </c>
      <c r="AD446" s="45">
        <v>0.03</v>
      </c>
      <c r="AE446" s="37">
        <v>99.97</v>
      </c>
      <c r="AF446" s="46">
        <v>0</v>
      </c>
    </row>
    <row r="447" spans="1:32" s="3" customFormat="1" ht="18.75" customHeight="1">
      <c r="A447" s="48">
        <v>445</v>
      </c>
      <c r="B447" s="49">
        <v>454</v>
      </c>
      <c r="C447" s="50" t="s">
        <v>3231</v>
      </c>
      <c r="D447" s="51" t="s">
        <v>3098</v>
      </c>
      <c r="E447" s="52" t="s">
        <v>3052</v>
      </c>
      <c r="F447" s="53">
        <v>432</v>
      </c>
      <c r="G447" s="54">
        <v>78649280</v>
      </c>
      <c r="H447" s="55">
        <v>465</v>
      </c>
      <c r="I447" s="56">
        <v>451</v>
      </c>
      <c r="J447" s="95">
        <v>79369472</v>
      </c>
      <c r="K447" s="58">
        <v>462</v>
      </c>
      <c r="L447" s="59">
        <v>448</v>
      </c>
      <c r="M447" s="54">
        <v>5910202</v>
      </c>
      <c r="N447" s="55">
        <v>415</v>
      </c>
      <c r="O447" s="56">
        <v>400</v>
      </c>
      <c r="P447" s="57">
        <v>22574451</v>
      </c>
      <c r="Q447" s="58">
        <v>448</v>
      </c>
      <c r="R447" s="59">
        <v>433</v>
      </c>
      <c r="S447" s="54">
        <v>49252385</v>
      </c>
      <c r="T447" s="55">
        <v>272</v>
      </c>
      <c r="U447" s="56">
        <v>261</v>
      </c>
      <c r="V447" s="95">
        <v>3858986</v>
      </c>
      <c r="W447" s="58">
        <v>453</v>
      </c>
      <c r="X447" s="59">
        <v>445</v>
      </c>
      <c r="Y447" s="54">
        <v>92</v>
      </c>
      <c r="Z447" s="55">
        <v>442</v>
      </c>
      <c r="AA447" s="56">
        <v>428</v>
      </c>
      <c r="AB447" s="57">
        <v>150</v>
      </c>
      <c r="AC447" s="109">
        <v>311</v>
      </c>
      <c r="AD447" s="52">
        <v>0</v>
      </c>
      <c r="AE447" s="60">
        <v>100</v>
      </c>
      <c r="AF447" s="61">
        <v>0</v>
      </c>
    </row>
    <row r="448" spans="1:32" s="3" customFormat="1" ht="18.75" customHeight="1">
      <c r="A448" s="18">
        <v>446</v>
      </c>
      <c r="B448" s="19">
        <v>408</v>
      </c>
      <c r="C448" s="20" t="s">
        <v>1031</v>
      </c>
      <c r="D448" s="21" t="s">
        <v>87</v>
      </c>
      <c r="E448" s="22" t="s">
        <v>3052</v>
      </c>
      <c r="F448" s="23">
        <v>433</v>
      </c>
      <c r="G448" s="24">
        <v>78457355</v>
      </c>
      <c r="H448" s="25">
        <v>469</v>
      </c>
      <c r="I448" s="26">
        <v>455</v>
      </c>
      <c r="J448" s="93">
        <v>78678306</v>
      </c>
      <c r="K448" s="28">
        <v>323</v>
      </c>
      <c r="L448" s="29">
        <v>310</v>
      </c>
      <c r="M448" s="24">
        <v>22087514</v>
      </c>
      <c r="N448" s="25">
        <v>276</v>
      </c>
      <c r="O448" s="26">
        <v>266</v>
      </c>
      <c r="P448" s="27">
        <v>61120635</v>
      </c>
      <c r="Q448" s="28">
        <v>328</v>
      </c>
      <c r="R448" s="29">
        <v>316</v>
      </c>
      <c r="S448" s="24">
        <v>98686786</v>
      </c>
      <c r="T448" s="25">
        <v>374</v>
      </c>
      <c r="U448" s="26">
        <v>363</v>
      </c>
      <c r="V448" s="93">
        <v>862228</v>
      </c>
      <c r="W448" s="28">
        <v>307</v>
      </c>
      <c r="X448" s="29">
        <v>304</v>
      </c>
      <c r="Y448" s="24">
        <v>15415</v>
      </c>
      <c r="Z448" s="25">
        <v>141</v>
      </c>
      <c r="AA448" s="26">
        <v>130</v>
      </c>
      <c r="AB448" s="27">
        <v>1080</v>
      </c>
      <c r="AC448" s="107">
        <v>321</v>
      </c>
      <c r="AD448" s="22">
        <v>0</v>
      </c>
      <c r="AE448" s="30">
        <v>100</v>
      </c>
      <c r="AF448" s="31">
        <v>0</v>
      </c>
    </row>
    <row r="449" spans="1:32" s="3" customFormat="1" ht="18.75" customHeight="1">
      <c r="A449" s="32">
        <v>447</v>
      </c>
      <c r="B449" s="33">
        <v>313</v>
      </c>
      <c r="C449" s="34" t="s">
        <v>2630</v>
      </c>
      <c r="D449" s="35" t="s">
        <v>2187</v>
      </c>
      <c r="E449" s="45" t="s">
        <v>3052</v>
      </c>
      <c r="F449" s="47">
        <v>434</v>
      </c>
      <c r="G449" s="38">
        <v>78232985</v>
      </c>
      <c r="H449" s="39">
        <v>394</v>
      </c>
      <c r="I449" s="40">
        <v>381</v>
      </c>
      <c r="J449" s="94">
        <v>96579863</v>
      </c>
      <c r="K449" s="42">
        <v>498</v>
      </c>
      <c r="L449" s="43">
        <v>483</v>
      </c>
      <c r="M449" s="38">
        <v>-7453316</v>
      </c>
      <c r="N449" s="39">
        <v>461</v>
      </c>
      <c r="O449" s="40">
        <v>446</v>
      </c>
      <c r="P449" s="41">
        <v>12152393</v>
      </c>
      <c r="Q449" s="42">
        <v>239</v>
      </c>
      <c r="R449" s="43">
        <v>229</v>
      </c>
      <c r="S449" s="38">
        <v>150496995</v>
      </c>
      <c r="T449" s="39">
        <v>487</v>
      </c>
      <c r="U449" s="40">
        <v>475</v>
      </c>
      <c r="V449" s="94">
        <v>-34625246</v>
      </c>
      <c r="W449" s="42">
        <v>241</v>
      </c>
      <c r="X449" s="43">
        <v>238</v>
      </c>
      <c r="Y449" s="38">
        <v>28381</v>
      </c>
      <c r="Z449" s="39">
        <v>190</v>
      </c>
      <c r="AA449" s="40">
        <v>178</v>
      </c>
      <c r="AB449" s="41">
        <v>806</v>
      </c>
      <c r="AC449" s="108">
        <v>321</v>
      </c>
      <c r="AD449" s="45">
        <v>0</v>
      </c>
      <c r="AE449" s="37">
        <v>100</v>
      </c>
      <c r="AF449" s="46">
        <v>0</v>
      </c>
    </row>
    <row r="450" spans="1:32" s="3" customFormat="1" ht="18.75" customHeight="1">
      <c r="A450" s="137">
        <v>448</v>
      </c>
      <c r="B450" s="138">
        <v>468</v>
      </c>
      <c r="C450" s="139" t="s">
        <v>2284</v>
      </c>
      <c r="D450" s="140" t="s">
        <v>3056</v>
      </c>
      <c r="E450" s="141" t="s">
        <v>3052</v>
      </c>
      <c r="F450" s="142">
        <v>435</v>
      </c>
      <c r="G450" s="143">
        <v>78203917</v>
      </c>
      <c r="H450" s="144">
        <v>434</v>
      </c>
      <c r="I450" s="145">
        <v>420</v>
      </c>
      <c r="J450" s="212">
        <v>86206488</v>
      </c>
      <c r="K450" s="147">
        <v>383</v>
      </c>
      <c r="L450" s="148">
        <v>370</v>
      </c>
      <c r="M450" s="143">
        <v>15837723</v>
      </c>
      <c r="N450" s="144">
        <v>417</v>
      </c>
      <c r="O450" s="145">
        <v>402</v>
      </c>
      <c r="P450" s="146">
        <v>21905243</v>
      </c>
      <c r="Q450" s="147">
        <v>455</v>
      </c>
      <c r="R450" s="148">
        <v>440</v>
      </c>
      <c r="S450" s="143">
        <v>46634016</v>
      </c>
      <c r="T450" s="144">
        <v>279</v>
      </c>
      <c r="U450" s="145">
        <v>268</v>
      </c>
      <c r="V450" s="212">
        <v>3557741</v>
      </c>
      <c r="W450" s="147">
        <v>224</v>
      </c>
      <c r="X450" s="148">
        <v>221</v>
      </c>
      <c r="Y450" s="143">
        <v>30331</v>
      </c>
      <c r="Z450" s="144">
        <v>265</v>
      </c>
      <c r="AA450" s="145">
        <v>253</v>
      </c>
      <c r="AB450" s="146">
        <v>544</v>
      </c>
      <c r="AC450" s="149">
        <v>311</v>
      </c>
      <c r="AD450" s="141">
        <v>0</v>
      </c>
      <c r="AE450" s="150">
        <v>0</v>
      </c>
      <c r="AF450" s="151">
        <v>100</v>
      </c>
    </row>
    <row r="451" spans="1:32" s="3" customFormat="1" ht="18.75" customHeight="1">
      <c r="A451" s="32">
        <v>449</v>
      </c>
      <c r="B451" s="33">
        <v>387</v>
      </c>
      <c r="C451" s="34" t="s">
        <v>2631</v>
      </c>
      <c r="D451" s="35" t="s">
        <v>3058</v>
      </c>
      <c r="E451" s="45" t="s">
        <v>3052</v>
      </c>
      <c r="F451" s="47">
        <v>436</v>
      </c>
      <c r="G451" s="38">
        <v>78147626</v>
      </c>
      <c r="H451" s="39">
        <v>432</v>
      </c>
      <c r="I451" s="40">
        <v>418</v>
      </c>
      <c r="J451" s="94">
        <v>86385423</v>
      </c>
      <c r="K451" s="42">
        <v>402</v>
      </c>
      <c r="L451" s="43">
        <v>389</v>
      </c>
      <c r="M451" s="38">
        <v>12918496</v>
      </c>
      <c r="N451" s="39">
        <v>314</v>
      </c>
      <c r="O451" s="40">
        <v>302</v>
      </c>
      <c r="P451" s="41">
        <v>48124633</v>
      </c>
      <c r="Q451" s="42">
        <v>440</v>
      </c>
      <c r="R451" s="43">
        <v>425</v>
      </c>
      <c r="S451" s="38">
        <v>52612421</v>
      </c>
      <c r="T451" s="39">
        <v>201</v>
      </c>
      <c r="U451" s="40">
        <v>190</v>
      </c>
      <c r="V451" s="94">
        <v>8560546</v>
      </c>
      <c r="W451" s="42">
        <v>420</v>
      </c>
      <c r="X451" s="43">
        <v>415</v>
      </c>
      <c r="Y451" s="38">
        <v>1381</v>
      </c>
      <c r="Z451" s="39">
        <v>451</v>
      </c>
      <c r="AA451" s="40">
        <v>437</v>
      </c>
      <c r="AB451" s="41">
        <v>141</v>
      </c>
      <c r="AC451" s="108">
        <v>311</v>
      </c>
      <c r="AD451" s="45">
        <v>0</v>
      </c>
      <c r="AE451" s="37">
        <v>100</v>
      </c>
      <c r="AF451" s="46">
        <v>0</v>
      </c>
    </row>
    <row r="452" spans="1:32" s="3" customFormat="1" ht="18.75" customHeight="1">
      <c r="A452" s="152">
        <v>450</v>
      </c>
      <c r="B452" s="153" t="s">
        <v>3052</v>
      </c>
      <c r="C452" s="154" t="s">
        <v>132</v>
      </c>
      <c r="D452" s="155" t="s">
        <v>3056</v>
      </c>
      <c r="E452" s="156" t="s">
        <v>3052</v>
      </c>
      <c r="F452" s="157">
        <v>437</v>
      </c>
      <c r="G452" s="158">
        <v>77713059</v>
      </c>
      <c r="H452" s="159">
        <v>350</v>
      </c>
      <c r="I452" s="160">
        <v>339</v>
      </c>
      <c r="J452" s="213">
        <v>111893484</v>
      </c>
      <c r="K452" s="162">
        <v>393</v>
      </c>
      <c r="L452" s="163">
        <v>380</v>
      </c>
      <c r="M452" s="158">
        <v>14735078</v>
      </c>
      <c r="N452" s="159">
        <v>334</v>
      </c>
      <c r="O452" s="160">
        <v>321</v>
      </c>
      <c r="P452" s="161">
        <v>42019560</v>
      </c>
      <c r="Q452" s="162">
        <v>383</v>
      </c>
      <c r="R452" s="163">
        <v>369</v>
      </c>
      <c r="S452" s="158">
        <v>76104083</v>
      </c>
      <c r="T452" s="159">
        <v>274</v>
      </c>
      <c r="U452" s="160">
        <v>263</v>
      </c>
      <c r="V452" s="213">
        <v>3675531</v>
      </c>
      <c r="W452" s="162">
        <v>226</v>
      </c>
      <c r="X452" s="163">
        <v>223</v>
      </c>
      <c r="Y452" s="158">
        <v>30178</v>
      </c>
      <c r="Z452" s="159">
        <v>423</v>
      </c>
      <c r="AA452" s="160">
        <v>409</v>
      </c>
      <c r="AB452" s="161">
        <v>190</v>
      </c>
      <c r="AC452" s="164">
        <v>210</v>
      </c>
      <c r="AD452" s="156">
        <v>0</v>
      </c>
      <c r="AE452" s="165">
        <v>100</v>
      </c>
      <c r="AF452" s="166">
        <v>0</v>
      </c>
    </row>
    <row r="453" spans="1:32" s="3" customFormat="1" ht="18.75" customHeight="1">
      <c r="A453" s="167">
        <v>451</v>
      </c>
      <c r="B453" s="168" t="s">
        <v>3052</v>
      </c>
      <c r="C453" s="169" t="s">
        <v>2386</v>
      </c>
      <c r="D453" s="170" t="s">
        <v>3056</v>
      </c>
      <c r="E453" s="171" t="s">
        <v>3052</v>
      </c>
      <c r="F453" s="172">
        <v>438</v>
      </c>
      <c r="G453" s="173">
        <v>77677217</v>
      </c>
      <c r="H453" s="174">
        <v>470</v>
      </c>
      <c r="I453" s="175">
        <v>456</v>
      </c>
      <c r="J453" s="214">
        <v>78609710</v>
      </c>
      <c r="K453" s="177">
        <v>389</v>
      </c>
      <c r="L453" s="178">
        <v>376</v>
      </c>
      <c r="M453" s="173">
        <v>15225500</v>
      </c>
      <c r="N453" s="174">
        <v>384</v>
      </c>
      <c r="O453" s="175">
        <v>369</v>
      </c>
      <c r="P453" s="176">
        <v>31182248</v>
      </c>
      <c r="Q453" s="177">
        <v>464</v>
      </c>
      <c r="R453" s="178">
        <v>449</v>
      </c>
      <c r="S453" s="173">
        <v>43873142</v>
      </c>
      <c r="T453" s="174">
        <v>390</v>
      </c>
      <c r="U453" s="175">
        <v>379</v>
      </c>
      <c r="V453" s="214">
        <v>525417</v>
      </c>
      <c r="W453" s="177">
        <v>154</v>
      </c>
      <c r="X453" s="178">
        <v>151</v>
      </c>
      <c r="Y453" s="173">
        <v>51626</v>
      </c>
      <c r="Z453" s="174">
        <v>130</v>
      </c>
      <c r="AA453" s="175">
        <v>119</v>
      </c>
      <c r="AB453" s="176">
        <v>1175</v>
      </c>
      <c r="AC453" s="179">
        <v>390</v>
      </c>
      <c r="AD453" s="171">
        <v>0</v>
      </c>
      <c r="AE453" s="180">
        <v>100</v>
      </c>
      <c r="AF453" s="181">
        <v>0</v>
      </c>
    </row>
    <row r="454" spans="1:32" s="3" customFormat="1" ht="18.75" customHeight="1">
      <c r="A454" s="137">
        <v>452</v>
      </c>
      <c r="B454" s="138" t="s">
        <v>3052</v>
      </c>
      <c r="C454" s="188" t="s">
        <v>3052</v>
      </c>
      <c r="D454" s="140" t="s">
        <v>3056</v>
      </c>
      <c r="E454" s="141" t="s">
        <v>3052</v>
      </c>
      <c r="F454" s="142">
        <v>439</v>
      </c>
      <c r="G454" s="186" t="s">
        <v>3052</v>
      </c>
      <c r="H454" s="144">
        <v>468</v>
      </c>
      <c r="I454" s="145">
        <v>454</v>
      </c>
      <c r="J454" s="187" t="s">
        <v>3052</v>
      </c>
      <c r="K454" s="147">
        <v>168</v>
      </c>
      <c r="L454" s="148">
        <v>156</v>
      </c>
      <c r="M454" s="186" t="s">
        <v>3052</v>
      </c>
      <c r="N454" s="144">
        <v>304</v>
      </c>
      <c r="O454" s="145">
        <v>292</v>
      </c>
      <c r="P454" s="187" t="s">
        <v>3052</v>
      </c>
      <c r="Q454" s="147">
        <v>434</v>
      </c>
      <c r="R454" s="148">
        <v>419</v>
      </c>
      <c r="S454" s="186" t="s">
        <v>3052</v>
      </c>
      <c r="T454" s="144">
        <v>92</v>
      </c>
      <c r="U454" s="145">
        <v>85</v>
      </c>
      <c r="V454" s="187" t="s">
        <v>3052</v>
      </c>
      <c r="W454" s="147">
        <v>413</v>
      </c>
      <c r="X454" s="148">
        <v>408</v>
      </c>
      <c r="Y454" s="186" t="s">
        <v>3052</v>
      </c>
      <c r="Z454" s="144">
        <v>196</v>
      </c>
      <c r="AA454" s="145">
        <v>184</v>
      </c>
      <c r="AB454" s="187" t="s">
        <v>3052</v>
      </c>
      <c r="AC454" s="149">
        <v>383</v>
      </c>
      <c r="AD454" s="141">
        <v>0</v>
      </c>
      <c r="AE454" s="150">
        <v>100</v>
      </c>
      <c r="AF454" s="151">
        <v>0</v>
      </c>
    </row>
    <row r="455" spans="1:32" s="3" customFormat="1" ht="18.75" customHeight="1">
      <c r="A455" s="137">
        <v>453</v>
      </c>
      <c r="B455" s="138">
        <v>443</v>
      </c>
      <c r="C455" s="139" t="s">
        <v>2291</v>
      </c>
      <c r="D455" s="140" t="s">
        <v>3056</v>
      </c>
      <c r="E455" s="141" t="s">
        <v>3052</v>
      </c>
      <c r="F455" s="142">
        <v>440</v>
      </c>
      <c r="G455" s="143">
        <v>77401075</v>
      </c>
      <c r="H455" s="144">
        <v>471</v>
      </c>
      <c r="I455" s="145">
        <v>457</v>
      </c>
      <c r="J455" s="212">
        <v>78582081</v>
      </c>
      <c r="K455" s="147">
        <v>417</v>
      </c>
      <c r="L455" s="148">
        <v>403</v>
      </c>
      <c r="M455" s="143">
        <v>11282436</v>
      </c>
      <c r="N455" s="144">
        <v>390</v>
      </c>
      <c r="O455" s="145">
        <v>375</v>
      </c>
      <c r="P455" s="146">
        <v>29527889</v>
      </c>
      <c r="Q455" s="147">
        <v>405</v>
      </c>
      <c r="R455" s="148">
        <v>391</v>
      </c>
      <c r="S455" s="143">
        <v>66651024</v>
      </c>
      <c r="T455" s="144">
        <v>440</v>
      </c>
      <c r="U455" s="145">
        <v>429</v>
      </c>
      <c r="V455" s="212">
        <v>-4540260</v>
      </c>
      <c r="W455" s="147">
        <v>155</v>
      </c>
      <c r="X455" s="148">
        <v>152</v>
      </c>
      <c r="Y455" s="143">
        <v>51484</v>
      </c>
      <c r="Z455" s="144">
        <v>258</v>
      </c>
      <c r="AA455" s="145">
        <v>246</v>
      </c>
      <c r="AB455" s="146">
        <v>571</v>
      </c>
      <c r="AC455" s="149">
        <v>321</v>
      </c>
      <c r="AD455" s="141">
        <v>0</v>
      </c>
      <c r="AE455" s="150">
        <v>66.959999999999994</v>
      </c>
      <c r="AF455" s="151">
        <v>33.04</v>
      </c>
    </row>
    <row r="456" spans="1:32" s="3" customFormat="1" ht="18.75" customHeight="1">
      <c r="A456" s="32">
        <v>454</v>
      </c>
      <c r="B456" s="33">
        <v>372</v>
      </c>
      <c r="C456" s="34" t="s">
        <v>1721</v>
      </c>
      <c r="D456" s="35" t="s">
        <v>3098</v>
      </c>
      <c r="E456" s="45" t="s">
        <v>3052</v>
      </c>
      <c r="F456" s="47">
        <v>441</v>
      </c>
      <c r="G456" s="38">
        <v>77399537</v>
      </c>
      <c r="H456" s="39">
        <v>473</v>
      </c>
      <c r="I456" s="40">
        <v>459</v>
      </c>
      <c r="J456" s="94">
        <v>77871690</v>
      </c>
      <c r="K456" s="42">
        <v>354</v>
      </c>
      <c r="L456" s="43">
        <v>341</v>
      </c>
      <c r="M456" s="38">
        <v>18376673</v>
      </c>
      <c r="N456" s="39">
        <v>392</v>
      </c>
      <c r="O456" s="40">
        <v>377</v>
      </c>
      <c r="P456" s="41">
        <v>28118668</v>
      </c>
      <c r="Q456" s="42">
        <v>404</v>
      </c>
      <c r="R456" s="43">
        <v>390</v>
      </c>
      <c r="S456" s="38">
        <v>67844222</v>
      </c>
      <c r="T456" s="39">
        <v>455</v>
      </c>
      <c r="U456" s="40">
        <v>444</v>
      </c>
      <c r="V456" s="94">
        <v>-9976748</v>
      </c>
      <c r="W456" s="42">
        <v>323</v>
      </c>
      <c r="X456" s="43">
        <v>320</v>
      </c>
      <c r="Y456" s="38">
        <v>13009</v>
      </c>
      <c r="Z456" s="39">
        <v>223</v>
      </c>
      <c r="AA456" s="40">
        <v>211</v>
      </c>
      <c r="AB456" s="41">
        <v>700</v>
      </c>
      <c r="AC456" s="108">
        <v>321</v>
      </c>
      <c r="AD456" s="45">
        <v>0</v>
      </c>
      <c r="AE456" s="37">
        <v>100</v>
      </c>
      <c r="AF456" s="46">
        <v>0</v>
      </c>
    </row>
    <row r="457" spans="1:32" s="3" customFormat="1" ht="18.75" customHeight="1">
      <c r="A457" s="48">
        <v>455</v>
      </c>
      <c r="B457" s="49" t="s">
        <v>3052</v>
      </c>
      <c r="C457" s="50" t="s">
        <v>2731</v>
      </c>
      <c r="D457" s="51" t="s">
        <v>88</v>
      </c>
      <c r="E457" s="68" t="s">
        <v>3052</v>
      </c>
      <c r="F457" s="60">
        <v>442</v>
      </c>
      <c r="G457" s="54">
        <v>77142380</v>
      </c>
      <c r="H457" s="55">
        <v>447</v>
      </c>
      <c r="I457" s="56">
        <v>433</v>
      </c>
      <c r="J457" s="95">
        <v>84958034</v>
      </c>
      <c r="K457" s="58">
        <v>352</v>
      </c>
      <c r="L457" s="59">
        <v>339</v>
      </c>
      <c r="M457" s="54">
        <v>18631718</v>
      </c>
      <c r="N457" s="55">
        <v>379</v>
      </c>
      <c r="O457" s="56">
        <v>364</v>
      </c>
      <c r="P457" s="57">
        <v>32074733</v>
      </c>
      <c r="Q457" s="58">
        <v>273</v>
      </c>
      <c r="R457" s="59">
        <v>263</v>
      </c>
      <c r="S457" s="54">
        <v>124946769</v>
      </c>
      <c r="T457" s="55">
        <v>297</v>
      </c>
      <c r="U457" s="56">
        <v>286</v>
      </c>
      <c r="V457" s="95">
        <v>2859929</v>
      </c>
      <c r="W457" s="58">
        <v>303</v>
      </c>
      <c r="X457" s="59">
        <v>300</v>
      </c>
      <c r="Y457" s="54">
        <v>15885</v>
      </c>
      <c r="Z457" s="55">
        <v>149</v>
      </c>
      <c r="AA457" s="56">
        <v>138</v>
      </c>
      <c r="AB457" s="57">
        <v>1050</v>
      </c>
      <c r="AC457" s="109">
        <v>361</v>
      </c>
      <c r="AD457" s="52">
        <v>0</v>
      </c>
      <c r="AE457" s="60">
        <v>100</v>
      </c>
      <c r="AF457" s="61">
        <v>0</v>
      </c>
    </row>
    <row r="458" spans="1:32" s="3" customFormat="1" ht="18.75" customHeight="1">
      <c r="A458" s="167">
        <v>456</v>
      </c>
      <c r="B458" s="168">
        <v>479</v>
      </c>
      <c r="C458" s="169" t="s">
        <v>2712</v>
      </c>
      <c r="D458" s="170" t="s">
        <v>3056</v>
      </c>
      <c r="E458" s="171" t="s">
        <v>3052</v>
      </c>
      <c r="F458" s="172">
        <v>443</v>
      </c>
      <c r="G458" s="173">
        <v>77114997</v>
      </c>
      <c r="H458" s="174">
        <v>479</v>
      </c>
      <c r="I458" s="175">
        <v>465</v>
      </c>
      <c r="J458" s="214">
        <v>77114997</v>
      </c>
      <c r="K458" s="177">
        <v>382</v>
      </c>
      <c r="L458" s="178">
        <v>369</v>
      </c>
      <c r="M458" s="173">
        <v>15872466</v>
      </c>
      <c r="N458" s="174">
        <v>312</v>
      </c>
      <c r="O458" s="175">
        <v>300</v>
      </c>
      <c r="P458" s="176">
        <v>48373089</v>
      </c>
      <c r="Q458" s="177">
        <v>280</v>
      </c>
      <c r="R458" s="178">
        <v>270</v>
      </c>
      <c r="S458" s="173">
        <v>120154240</v>
      </c>
      <c r="T458" s="174">
        <v>148</v>
      </c>
      <c r="U458" s="175">
        <v>139</v>
      </c>
      <c r="V458" s="214">
        <v>14145743</v>
      </c>
      <c r="W458" s="177">
        <v>438</v>
      </c>
      <c r="X458" s="178">
        <v>432</v>
      </c>
      <c r="Y458" s="173">
        <v>470</v>
      </c>
      <c r="Z458" s="174">
        <v>453</v>
      </c>
      <c r="AA458" s="175">
        <v>439</v>
      </c>
      <c r="AB458" s="176">
        <v>138</v>
      </c>
      <c r="AC458" s="179">
        <v>383</v>
      </c>
      <c r="AD458" s="171">
        <v>0</v>
      </c>
      <c r="AE458" s="180">
        <v>100</v>
      </c>
      <c r="AF458" s="181">
        <v>0</v>
      </c>
    </row>
    <row r="459" spans="1:32" s="3" customFormat="1" ht="18.75" customHeight="1">
      <c r="A459" s="137">
        <v>457</v>
      </c>
      <c r="B459" s="138" t="s">
        <v>3052</v>
      </c>
      <c r="C459" s="139" t="s">
        <v>1273</v>
      </c>
      <c r="D459" s="140" t="s">
        <v>3056</v>
      </c>
      <c r="E459" s="141" t="s">
        <v>3052</v>
      </c>
      <c r="F459" s="142">
        <v>444</v>
      </c>
      <c r="G459" s="143">
        <v>77102323</v>
      </c>
      <c r="H459" s="144">
        <v>452</v>
      </c>
      <c r="I459" s="145">
        <v>438</v>
      </c>
      <c r="J459" s="212">
        <v>83030517</v>
      </c>
      <c r="K459" s="147">
        <v>447</v>
      </c>
      <c r="L459" s="148">
        <v>433</v>
      </c>
      <c r="M459" s="143">
        <v>7858591</v>
      </c>
      <c r="N459" s="144">
        <v>475</v>
      </c>
      <c r="O459" s="145">
        <v>460</v>
      </c>
      <c r="P459" s="146">
        <v>8070816</v>
      </c>
      <c r="Q459" s="147">
        <v>454</v>
      </c>
      <c r="R459" s="148">
        <v>439</v>
      </c>
      <c r="S459" s="143">
        <v>47327830</v>
      </c>
      <c r="T459" s="144">
        <v>447</v>
      </c>
      <c r="U459" s="145">
        <v>436</v>
      </c>
      <c r="V459" s="212">
        <v>-5765587</v>
      </c>
      <c r="W459" s="147">
        <v>340</v>
      </c>
      <c r="X459" s="148">
        <v>337</v>
      </c>
      <c r="Y459" s="143">
        <v>11239</v>
      </c>
      <c r="Z459" s="144">
        <v>249</v>
      </c>
      <c r="AA459" s="145">
        <v>237</v>
      </c>
      <c r="AB459" s="146">
        <v>600</v>
      </c>
      <c r="AC459" s="149">
        <v>384</v>
      </c>
      <c r="AD459" s="141">
        <v>0</v>
      </c>
      <c r="AE459" s="150">
        <v>100</v>
      </c>
      <c r="AF459" s="151">
        <v>0</v>
      </c>
    </row>
    <row r="460" spans="1:32" s="3" customFormat="1" ht="18.75" customHeight="1">
      <c r="A460" s="32">
        <v>458</v>
      </c>
      <c r="B460" s="33">
        <v>426</v>
      </c>
      <c r="C460" s="34" t="s">
        <v>2253</v>
      </c>
      <c r="D460" s="35" t="s">
        <v>89</v>
      </c>
      <c r="E460" s="45" t="s">
        <v>3052</v>
      </c>
      <c r="F460" s="47">
        <v>445</v>
      </c>
      <c r="G460" s="38">
        <v>77079952</v>
      </c>
      <c r="H460" s="39">
        <v>477</v>
      </c>
      <c r="I460" s="40">
        <v>463</v>
      </c>
      <c r="J460" s="94">
        <v>77295621</v>
      </c>
      <c r="K460" s="42">
        <v>316</v>
      </c>
      <c r="L460" s="43">
        <v>303</v>
      </c>
      <c r="M460" s="38">
        <v>22852685</v>
      </c>
      <c r="N460" s="39">
        <v>355</v>
      </c>
      <c r="O460" s="40">
        <v>340</v>
      </c>
      <c r="P460" s="41">
        <v>37014323</v>
      </c>
      <c r="Q460" s="42">
        <v>420</v>
      </c>
      <c r="R460" s="43">
        <v>405</v>
      </c>
      <c r="S460" s="38">
        <v>61888810</v>
      </c>
      <c r="T460" s="39">
        <v>179</v>
      </c>
      <c r="U460" s="40">
        <v>170</v>
      </c>
      <c r="V460" s="94">
        <v>10950666</v>
      </c>
      <c r="W460" s="42">
        <v>389</v>
      </c>
      <c r="X460" s="43">
        <v>385</v>
      </c>
      <c r="Y460" s="38">
        <v>4609</v>
      </c>
      <c r="Z460" s="39">
        <v>354</v>
      </c>
      <c r="AA460" s="40">
        <v>340</v>
      </c>
      <c r="AB460" s="41">
        <v>324</v>
      </c>
      <c r="AC460" s="108">
        <v>331</v>
      </c>
      <c r="AD460" s="45">
        <v>0</v>
      </c>
      <c r="AE460" s="37">
        <v>100</v>
      </c>
      <c r="AF460" s="46">
        <v>0</v>
      </c>
    </row>
    <row r="461" spans="1:32" s="3" customFormat="1" ht="18.75" customHeight="1">
      <c r="A461" s="32">
        <v>459</v>
      </c>
      <c r="B461" s="33">
        <v>497</v>
      </c>
      <c r="C461" s="34" t="s">
        <v>2269</v>
      </c>
      <c r="D461" s="35" t="s">
        <v>3106</v>
      </c>
      <c r="E461" s="45" t="s">
        <v>3052</v>
      </c>
      <c r="F461" s="47">
        <v>446</v>
      </c>
      <c r="G461" s="38">
        <v>76815870</v>
      </c>
      <c r="H461" s="39">
        <v>476</v>
      </c>
      <c r="I461" s="40">
        <v>462</v>
      </c>
      <c r="J461" s="94">
        <v>77428486</v>
      </c>
      <c r="K461" s="42">
        <v>476</v>
      </c>
      <c r="L461" s="43">
        <v>462</v>
      </c>
      <c r="M461" s="38">
        <v>2982111</v>
      </c>
      <c r="N461" s="39">
        <v>446</v>
      </c>
      <c r="O461" s="40">
        <v>431</v>
      </c>
      <c r="P461" s="41">
        <v>15575019</v>
      </c>
      <c r="Q461" s="42">
        <v>475</v>
      </c>
      <c r="R461" s="43">
        <v>460</v>
      </c>
      <c r="S461" s="38">
        <v>37462804</v>
      </c>
      <c r="T461" s="39">
        <v>396</v>
      </c>
      <c r="U461" s="40">
        <v>385</v>
      </c>
      <c r="V461" s="94">
        <v>246782</v>
      </c>
      <c r="W461" s="42">
        <v>418</v>
      </c>
      <c r="X461" s="43">
        <v>413</v>
      </c>
      <c r="Y461" s="38">
        <v>1464</v>
      </c>
      <c r="Z461" s="39">
        <v>431</v>
      </c>
      <c r="AA461" s="40">
        <v>417</v>
      </c>
      <c r="AB461" s="41">
        <v>172</v>
      </c>
      <c r="AC461" s="108">
        <v>311</v>
      </c>
      <c r="AD461" s="45">
        <v>0</v>
      </c>
      <c r="AE461" s="37">
        <v>100</v>
      </c>
      <c r="AF461" s="46">
        <v>0</v>
      </c>
    </row>
    <row r="462" spans="1:32" s="3" customFormat="1" ht="18.75" customHeight="1">
      <c r="A462" s="152">
        <v>460</v>
      </c>
      <c r="B462" s="153">
        <v>413</v>
      </c>
      <c r="C462" s="154" t="s">
        <v>1274</v>
      </c>
      <c r="D462" s="155" t="s">
        <v>3056</v>
      </c>
      <c r="E462" s="156" t="s">
        <v>3052</v>
      </c>
      <c r="F462" s="157">
        <v>447</v>
      </c>
      <c r="G462" s="158">
        <v>76479487</v>
      </c>
      <c r="H462" s="159">
        <v>478</v>
      </c>
      <c r="I462" s="160">
        <v>464</v>
      </c>
      <c r="J462" s="213">
        <v>77151703</v>
      </c>
      <c r="K462" s="162">
        <v>387</v>
      </c>
      <c r="L462" s="163">
        <v>374</v>
      </c>
      <c r="M462" s="158">
        <v>15339173</v>
      </c>
      <c r="N462" s="159">
        <v>483</v>
      </c>
      <c r="O462" s="160">
        <v>468</v>
      </c>
      <c r="P462" s="161">
        <v>4228346</v>
      </c>
      <c r="Q462" s="162">
        <v>497</v>
      </c>
      <c r="R462" s="163">
        <v>482</v>
      </c>
      <c r="S462" s="158">
        <v>13576662</v>
      </c>
      <c r="T462" s="159">
        <v>364</v>
      </c>
      <c r="U462" s="160">
        <v>353</v>
      </c>
      <c r="V462" s="213">
        <v>1076010</v>
      </c>
      <c r="W462" s="162">
        <v>457</v>
      </c>
      <c r="X462" s="163">
        <v>449</v>
      </c>
      <c r="Y462" s="158">
        <v>3</v>
      </c>
      <c r="Z462" s="159">
        <v>77</v>
      </c>
      <c r="AA462" s="160">
        <v>67</v>
      </c>
      <c r="AB462" s="161">
        <v>1639</v>
      </c>
      <c r="AC462" s="164">
        <v>311</v>
      </c>
      <c r="AD462" s="156">
        <v>0</v>
      </c>
      <c r="AE462" s="165">
        <v>100</v>
      </c>
      <c r="AF462" s="166">
        <v>0</v>
      </c>
    </row>
    <row r="463" spans="1:32" s="3" customFormat="1" ht="18.75" customHeight="1">
      <c r="A463" s="18">
        <v>461</v>
      </c>
      <c r="B463" s="19" t="s">
        <v>3052</v>
      </c>
      <c r="C463" s="20" t="s">
        <v>1275</v>
      </c>
      <c r="D463" s="21" t="s">
        <v>2674</v>
      </c>
      <c r="E463" s="22" t="s">
        <v>3052</v>
      </c>
      <c r="F463" s="23">
        <v>448</v>
      </c>
      <c r="G463" s="24">
        <v>76434480</v>
      </c>
      <c r="H463" s="25">
        <v>475</v>
      </c>
      <c r="I463" s="26">
        <v>461</v>
      </c>
      <c r="J463" s="93">
        <v>77727182</v>
      </c>
      <c r="K463" s="28">
        <v>487</v>
      </c>
      <c r="L463" s="29">
        <v>473</v>
      </c>
      <c r="M463" s="24">
        <v>896190</v>
      </c>
      <c r="N463" s="25">
        <v>490</v>
      </c>
      <c r="O463" s="26">
        <v>475</v>
      </c>
      <c r="P463" s="27">
        <v>1513352</v>
      </c>
      <c r="Q463" s="28">
        <v>499</v>
      </c>
      <c r="R463" s="29">
        <v>484</v>
      </c>
      <c r="S463" s="24">
        <v>11345753</v>
      </c>
      <c r="T463" s="25">
        <v>391</v>
      </c>
      <c r="U463" s="26">
        <v>380</v>
      </c>
      <c r="V463" s="93">
        <v>377267</v>
      </c>
      <c r="W463" s="28" t="s">
        <v>3052</v>
      </c>
      <c r="X463" s="29" t="s">
        <v>3052</v>
      </c>
      <c r="Y463" s="64" t="s">
        <v>3052</v>
      </c>
      <c r="Z463" s="25">
        <v>498</v>
      </c>
      <c r="AA463" s="26">
        <v>484</v>
      </c>
      <c r="AB463" s="27">
        <v>24</v>
      </c>
      <c r="AC463" s="107">
        <v>312</v>
      </c>
      <c r="AD463" s="22">
        <v>0</v>
      </c>
      <c r="AE463" s="30">
        <v>100</v>
      </c>
      <c r="AF463" s="31">
        <v>0</v>
      </c>
    </row>
    <row r="464" spans="1:32" s="3" customFormat="1" ht="18.75" customHeight="1">
      <c r="A464" s="32">
        <v>462</v>
      </c>
      <c r="B464" s="33" t="s">
        <v>3052</v>
      </c>
      <c r="C464" s="34" t="s">
        <v>2713</v>
      </c>
      <c r="D464" s="35" t="s">
        <v>2134</v>
      </c>
      <c r="E464" s="45" t="s">
        <v>3052</v>
      </c>
      <c r="F464" s="47">
        <v>449</v>
      </c>
      <c r="G464" s="38">
        <v>76112578</v>
      </c>
      <c r="H464" s="39">
        <v>481</v>
      </c>
      <c r="I464" s="40">
        <v>467</v>
      </c>
      <c r="J464" s="94">
        <v>76430344</v>
      </c>
      <c r="K464" s="42">
        <v>157</v>
      </c>
      <c r="L464" s="43">
        <v>145</v>
      </c>
      <c r="M464" s="38">
        <v>53092143</v>
      </c>
      <c r="N464" s="39">
        <v>236</v>
      </c>
      <c r="O464" s="40">
        <v>227</v>
      </c>
      <c r="P464" s="41">
        <v>75308788</v>
      </c>
      <c r="Q464" s="42">
        <v>367</v>
      </c>
      <c r="R464" s="43">
        <v>353</v>
      </c>
      <c r="S464" s="38">
        <v>82533667</v>
      </c>
      <c r="T464" s="39">
        <v>55</v>
      </c>
      <c r="U464" s="40">
        <v>50</v>
      </c>
      <c r="V464" s="94">
        <v>46137562</v>
      </c>
      <c r="W464" s="42">
        <v>313</v>
      </c>
      <c r="X464" s="43">
        <v>310</v>
      </c>
      <c r="Y464" s="38">
        <v>14321</v>
      </c>
      <c r="Z464" s="39">
        <v>356</v>
      </c>
      <c r="AA464" s="40">
        <v>342</v>
      </c>
      <c r="AB464" s="41">
        <v>320</v>
      </c>
      <c r="AC464" s="108">
        <v>369</v>
      </c>
      <c r="AD464" s="45">
        <v>0</v>
      </c>
      <c r="AE464" s="37">
        <v>100</v>
      </c>
      <c r="AF464" s="46">
        <v>0</v>
      </c>
    </row>
    <row r="465" spans="1:32" s="3" customFormat="1" ht="18.75" customHeight="1">
      <c r="A465" s="32">
        <v>463</v>
      </c>
      <c r="B465" s="33" t="s">
        <v>3052</v>
      </c>
      <c r="C465" s="34" t="s">
        <v>722</v>
      </c>
      <c r="D465" s="35" t="s">
        <v>1056</v>
      </c>
      <c r="E465" s="45" t="s">
        <v>3052</v>
      </c>
      <c r="F465" s="47">
        <v>450</v>
      </c>
      <c r="G465" s="38">
        <v>76087210</v>
      </c>
      <c r="H465" s="39">
        <v>474</v>
      </c>
      <c r="I465" s="40">
        <v>460</v>
      </c>
      <c r="J465" s="94">
        <v>77870724</v>
      </c>
      <c r="K465" s="42">
        <v>409</v>
      </c>
      <c r="L465" s="43">
        <v>396</v>
      </c>
      <c r="M465" s="38">
        <v>12359059</v>
      </c>
      <c r="N465" s="39">
        <v>424</v>
      </c>
      <c r="O465" s="40">
        <v>409</v>
      </c>
      <c r="P465" s="41">
        <v>20872772</v>
      </c>
      <c r="Q465" s="42">
        <v>318</v>
      </c>
      <c r="R465" s="43">
        <v>306</v>
      </c>
      <c r="S465" s="38">
        <v>102230965</v>
      </c>
      <c r="T465" s="39">
        <v>373</v>
      </c>
      <c r="U465" s="40">
        <v>362</v>
      </c>
      <c r="V465" s="94">
        <v>896810</v>
      </c>
      <c r="W465" s="42">
        <v>338</v>
      </c>
      <c r="X465" s="43">
        <v>335</v>
      </c>
      <c r="Y465" s="38">
        <v>11453</v>
      </c>
      <c r="Z465" s="39">
        <v>346</v>
      </c>
      <c r="AA465" s="40">
        <v>332</v>
      </c>
      <c r="AB465" s="41">
        <v>331</v>
      </c>
      <c r="AC465" s="108">
        <v>371</v>
      </c>
      <c r="AD465" s="45">
        <v>0</v>
      </c>
      <c r="AE465" s="37">
        <v>100</v>
      </c>
      <c r="AF465" s="46">
        <v>0</v>
      </c>
    </row>
    <row r="466" spans="1:32" s="3" customFormat="1" ht="18.75" customHeight="1">
      <c r="A466" s="32">
        <v>464</v>
      </c>
      <c r="B466" s="33">
        <v>346</v>
      </c>
      <c r="C466" s="34" t="s">
        <v>1276</v>
      </c>
      <c r="D466" s="35" t="s">
        <v>2187</v>
      </c>
      <c r="E466" s="45" t="s">
        <v>3052</v>
      </c>
      <c r="F466" s="47">
        <v>451</v>
      </c>
      <c r="G466" s="38">
        <v>75786161</v>
      </c>
      <c r="H466" s="39">
        <v>482</v>
      </c>
      <c r="I466" s="40">
        <v>468</v>
      </c>
      <c r="J466" s="94">
        <v>76116702</v>
      </c>
      <c r="K466" s="42" t="s">
        <v>3052</v>
      </c>
      <c r="L466" s="43" t="s">
        <v>3052</v>
      </c>
      <c r="M466" s="44" t="s">
        <v>3052</v>
      </c>
      <c r="N466" s="39" t="s">
        <v>3052</v>
      </c>
      <c r="O466" s="40" t="s">
        <v>3052</v>
      </c>
      <c r="P466" s="62" t="s">
        <v>3052</v>
      </c>
      <c r="Q466" s="42" t="s">
        <v>3052</v>
      </c>
      <c r="R466" s="43" t="s">
        <v>3052</v>
      </c>
      <c r="S466" s="44" t="s">
        <v>3052</v>
      </c>
      <c r="T466" s="39" t="s">
        <v>3052</v>
      </c>
      <c r="U466" s="40" t="s">
        <v>3052</v>
      </c>
      <c r="V466" s="62" t="s">
        <v>3052</v>
      </c>
      <c r="W466" s="42" t="s">
        <v>3052</v>
      </c>
      <c r="X466" s="43" t="s">
        <v>3052</v>
      </c>
      <c r="Y466" s="44" t="s">
        <v>3052</v>
      </c>
      <c r="Z466" s="39" t="s">
        <v>3052</v>
      </c>
      <c r="AA466" s="40" t="s">
        <v>3052</v>
      </c>
      <c r="AB466" s="62" t="s">
        <v>3052</v>
      </c>
      <c r="AC466" s="108">
        <v>321</v>
      </c>
      <c r="AD466" s="45">
        <v>0</v>
      </c>
      <c r="AE466" s="37">
        <v>100</v>
      </c>
      <c r="AF466" s="46">
        <v>0</v>
      </c>
    </row>
    <row r="467" spans="1:32" s="3" customFormat="1" ht="18.75" customHeight="1">
      <c r="A467" s="48">
        <v>465</v>
      </c>
      <c r="B467" s="70" t="s">
        <v>3052</v>
      </c>
      <c r="C467" s="50" t="s">
        <v>2724</v>
      </c>
      <c r="D467" s="51" t="s">
        <v>3058</v>
      </c>
      <c r="E467" s="52" t="s">
        <v>3052</v>
      </c>
      <c r="F467" s="53">
        <v>452</v>
      </c>
      <c r="G467" s="54">
        <v>75768127</v>
      </c>
      <c r="H467" s="55">
        <v>472</v>
      </c>
      <c r="I467" s="56">
        <v>458</v>
      </c>
      <c r="J467" s="95">
        <v>78005304</v>
      </c>
      <c r="K467" s="58">
        <v>377</v>
      </c>
      <c r="L467" s="59">
        <v>364</v>
      </c>
      <c r="M467" s="54">
        <v>16215697</v>
      </c>
      <c r="N467" s="55">
        <v>386</v>
      </c>
      <c r="O467" s="56">
        <v>371</v>
      </c>
      <c r="P467" s="57">
        <v>30636117</v>
      </c>
      <c r="Q467" s="58">
        <v>444</v>
      </c>
      <c r="R467" s="59">
        <v>429</v>
      </c>
      <c r="S467" s="54">
        <v>49872612</v>
      </c>
      <c r="T467" s="55">
        <v>206</v>
      </c>
      <c r="U467" s="56">
        <v>195</v>
      </c>
      <c r="V467" s="95">
        <v>7891723</v>
      </c>
      <c r="W467" s="58">
        <v>275</v>
      </c>
      <c r="X467" s="59">
        <v>272</v>
      </c>
      <c r="Y467" s="54">
        <v>19862</v>
      </c>
      <c r="Z467" s="55">
        <v>379</v>
      </c>
      <c r="AA467" s="56">
        <v>365</v>
      </c>
      <c r="AB467" s="57">
        <v>290</v>
      </c>
      <c r="AC467" s="109">
        <v>371</v>
      </c>
      <c r="AD467" s="52">
        <v>0</v>
      </c>
      <c r="AE467" s="60">
        <v>100</v>
      </c>
      <c r="AF467" s="61">
        <v>0</v>
      </c>
    </row>
    <row r="468" spans="1:32" s="3" customFormat="1" ht="18.75" customHeight="1">
      <c r="A468" s="167">
        <v>466</v>
      </c>
      <c r="B468" s="168">
        <v>423</v>
      </c>
      <c r="C468" s="169" t="s">
        <v>1212</v>
      </c>
      <c r="D468" s="170" t="s">
        <v>3056</v>
      </c>
      <c r="E468" s="171" t="s">
        <v>3052</v>
      </c>
      <c r="F468" s="172">
        <v>453</v>
      </c>
      <c r="G468" s="173">
        <v>75725304</v>
      </c>
      <c r="H468" s="174">
        <v>484</v>
      </c>
      <c r="I468" s="175">
        <v>470</v>
      </c>
      <c r="J468" s="214">
        <v>75739774</v>
      </c>
      <c r="K468" s="177">
        <v>378</v>
      </c>
      <c r="L468" s="178">
        <v>365</v>
      </c>
      <c r="M468" s="173">
        <v>16192158</v>
      </c>
      <c r="N468" s="174">
        <v>405</v>
      </c>
      <c r="O468" s="175">
        <v>390</v>
      </c>
      <c r="P468" s="176">
        <v>24235746</v>
      </c>
      <c r="Q468" s="177">
        <v>461</v>
      </c>
      <c r="R468" s="178">
        <v>446</v>
      </c>
      <c r="S468" s="173">
        <v>44447193</v>
      </c>
      <c r="T468" s="174">
        <v>234</v>
      </c>
      <c r="U468" s="175">
        <v>223</v>
      </c>
      <c r="V468" s="214">
        <v>5898105</v>
      </c>
      <c r="W468" s="177">
        <v>188</v>
      </c>
      <c r="X468" s="178">
        <v>185</v>
      </c>
      <c r="Y468" s="173">
        <v>40970</v>
      </c>
      <c r="Z468" s="174">
        <v>343</v>
      </c>
      <c r="AA468" s="175">
        <v>329</v>
      </c>
      <c r="AB468" s="176">
        <v>347</v>
      </c>
      <c r="AC468" s="179">
        <v>362</v>
      </c>
      <c r="AD468" s="171">
        <v>0</v>
      </c>
      <c r="AE468" s="180">
        <v>0</v>
      </c>
      <c r="AF468" s="181">
        <v>100</v>
      </c>
    </row>
    <row r="469" spans="1:32" s="3" customFormat="1" ht="18.75" customHeight="1">
      <c r="A469" s="137">
        <v>467</v>
      </c>
      <c r="B469" s="138" t="s">
        <v>3052</v>
      </c>
      <c r="C469" s="188" t="s">
        <v>3052</v>
      </c>
      <c r="D469" s="140" t="s">
        <v>3056</v>
      </c>
      <c r="E469" s="141" t="s">
        <v>3052</v>
      </c>
      <c r="F469" s="142">
        <v>454</v>
      </c>
      <c r="G469" s="186" t="s">
        <v>3052</v>
      </c>
      <c r="H469" s="144">
        <v>390</v>
      </c>
      <c r="I469" s="145">
        <v>377</v>
      </c>
      <c r="J469" s="187" t="s">
        <v>3052</v>
      </c>
      <c r="K469" s="147">
        <v>344</v>
      </c>
      <c r="L469" s="148">
        <v>331</v>
      </c>
      <c r="M469" s="186" t="s">
        <v>3052</v>
      </c>
      <c r="N469" s="144">
        <v>389</v>
      </c>
      <c r="O469" s="145">
        <v>374</v>
      </c>
      <c r="P469" s="187" t="s">
        <v>3052</v>
      </c>
      <c r="Q469" s="147">
        <v>316</v>
      </c>
      <c r="R469" s="148">
        <v>304</v>
      </c>
      <c r="S469" s="186" t="s">
        <v>3052</v>
      </c>
      <c r="T469" s="144">
        <v>227</v>
      </c>
      <c r="U469" s="145">
        <v>216</v>
      </c>
      <c r="V469" s="187" t="s">
        <v>3052</v>
      </c>
      <c r="W469" s="147">
        <v>373</v>
      </c>
      <c r="X469" s="148">
        <v>370</v>
      </c>
      <c r="Y469" s="186" t="s">
        <v>3052</v>
      </c>
      <c r="Z469" s="144">
        <v>430</v>
      </c>
      <c r="AA469" s="145">
        <v>416</v>
      </c>
      <c r="AB469" s="187" t="s">
        <v>3052</v>
      </c>
      <c r="AC469" s="149">
        <v>351</v>
      </c>
      <c r="AD469" s="141">
        <v>0</v>
      </c>
      <c r="AE469" s="150">
        <v>100</v>
      </c>
      <c r="AF469" s="151">
        <v>0</v>
      </c>
    </row>
    <row r="470" spans="1:32" s="3" customFormat="1" ht="18.75" customHeight="1">
      <c r="A470" s="32">
        <v>468</v>
      </c>
      <c r="B470" s="33">
        <v>467</v>
      </c>
      <c r="C470" s="34" t="s">
        <v>3234</v>
      </c>
      <c r="D470" s="35" t="s">
        <v>3098</v>
      </c>
      <c r="E470" s="45" t="s">
        <v>3052</v>
      </c>
      <c r="F470" s="47">
        <v>455</v>
      </c>
      <c r="G470" s="38">
        <v>75633216</v>
      </c>
      <c r="H470" s="39">
        <v>467</v>
      </c>
      <c r="I470" s="40">
        <v>453</v>
      </c>
      <c r="J470" s="94">
        <v>78876298</v>
      </c>
      <c r="K470" s="42">
        <v>460</v>
      </c>
      <c r="L470" s="43">
        <v>446</v>
      </c>
      <c r="M470" s="38">
        <v>6137822</v>
      </c>
      <c r="N470" s="39">
        <v>438</v>
      </c>
      <c r="O470" s="40">
        <v>423</v>
      </c>
      <c r="P470" s="41">
        <v>17680127</v>
      </c>
      <c r="Q470" s="42">
        <v>343</v>
      </c>
      <c r="R470" s="43">
        <v>331</v>
      </c>
      <c r="S470" s="38">
        <v>93629731</v>
      </c>
      <c r="T470" s="39">
        <v>379</v>
      </c>
      <c r="U470" s="40">
        <v>368</v>
      </c>
      <c r="V470" s="94">
        <v>764938</v>
      </c>
      <c r="W470" s="42">
        <v>202</v>
      </c>
      <c r="X470" s="43">
        <v>199</v>
      </c>
      <c r="Y470" s="38">
        <v>36442</v>
      </c>
      <c r="Z470" s="39">
        <v>307</v>
      </c>
      <c r="AA470" s="40">
        <v>294</v>
      </c>
      <c r="AB470" s="41">
        <v>431</v>
      </c>
      <c r="AC470" s="108">
        <v>382</v>
      </c>
      <c r="AD470" s="45">
        <v>0</v>
      </c>
      <c r="AE470" s="37">
        <v>100</v>
      </c>
      <c r="AF470" s="46">
        <v>0</v>
      </c>
    </row>
    <row r="471" spans="1:32" s="3" customFormat="1" ht="18.75" customHeight="1">
      <c r="A471" s="32">
        <v>469</v>
      </c>
      <c r="B471" s="33" t="s">
        <v>3052</v>
      </c>
      <c r="C471" s="34" t="s">
        <v>2739</v>
      </c>
      <c r="D471" s="35" t="s">
        <v>3051</v>
      </c>
      <c r="E471" s="45" t="s">
        <v>3052</v>
      </c>
      <c r="F471" s="47">
        <v>456</v>
      </c>
      <c r="G471" s="38">
        <v>75401972</v>
      </c>
      <c r="H471" s="39">
        <v>480</v>
      </c>
      <c r="I471" s="40">
        <v>466</v>
      </c>
      <c r="J471" s="94">
        <v>76749633</v>
      </c>
      <c r="K471" s="42">
        <v>327</v>
      </c>
      <c r="L471" s="43">
        <v>314</v>
      </c>
      <c r="M471" s="38">
        <v>21886477</v>
      </c>
      <c r="N471" s="39">
        <v>342</v>
      </c>
      <c r="O471" s="40">
        <v>329</v>
      </c>
      <c r="P471" s="41">
        <v>38898887</v>
      </c>
      <c r="Q471" s="42">
        <v>392</v>
      </c>
      <c r="R471" s="43">
        <v>378</v>
      </c>
      <c r="S471" s="38">
        <v>73213087</v>
      </c>
      <c r="T471" s="39">
        <v>306</v>
      </c>
      <c r="U471" s="40">
        <v>295</v>
      </c>
      <c r="V471" s="94">
        <v>2503996</v>
      </c>
      <c r="W471" s="42">
        <v>195</v>
      </c>
      <c r="X471" s="43">
        <v>192</v>
      </c>
      <c r="Y471" s="38">
        <v>38930</v>
      </c>
      <c r="Z471" s="39">
        <v>333</v>
      </c>
      <c r="AA471" s="40">
        <v>320</v>
      </c>
      <c r="AB471" s="41">
        <v>368</v>
      </c>
      <c r="AC471" s="108">
        <v>371</v>
      </c>
      <c r="AD471" s="45">
        <v>0</v>
      </c>
      <c r="AE471" s="37">
        <v>100</v>
      </c>
      <c r="AF471" s="46">
        <v>0</v>
      </c>
    </row>
    <row r="472" spans="1:32" s="3" customFormat="1" ht="18.75" customHeight="1">
      <c r="A472" s="48">
        <v>470</v>
      </c>
      <c r="B472" s="49">
        <v>464</v>
      </c>
      <c r="C472" s="50" t="s">
        <v>2202</v>
      </c>
      <c r="D472" s="51" t="s">
        <v>88</v>
      </c>
      <c r="E472" s="52" t="s">
        <v>3052</v>
      </c>
      <c r="F472" s="53">
        <v>457</v>
      </c>
      <c r="G472" s="54">
        <v>74940346</v>
      </c>
      <c r="H472" s="55">
        <v>483</v>
      </c>
      <c r="I472" s="56">
        <v>469</v>
      </c>
      <c r="J472" s="95">
        <v>75761048</v>
      </c>
      <c r="K472" s="58">
        <v>361</v>
      </c>
      <c r="L472" s="59">
        <v>348</v>
      </c>
      <c r="M472" s="54">
        <v>17838073</v>
      </c>
      <c r="N472" s="55">
        <v>421</v>
      </c>
      <c r="O472" s="56">
        <v>406</v>
      </c>
      <c r="P472" s="57">
        <v>21306198</v>
      </c>
      <c r="Q472" s="58">
        <v>451</v>
      </c>
      <c r="R472" s="59">
        <v>436</v>
      </c>
      <c r="S472" s="54">
        <v>48944865</v>
      </c>
      <c r="T472" s="55">
        <v>310</v>
      </c>
      <c r="U472" s="56">
        <v>299</v>
      </c>
      <c r="V472" s="95">
        <v>2377694</v>
      </c>
      <c r="W472" s="58">
        <v>206</v>
      </c>
      <c r="X472" s="59">
        <v>203</v>
      </c>
      <c r="Y472" s="54">
        <v>34783</v>
      </c>
      <c r="Z472" s="55">
        <v>205</v>
      </c>
      <c r="AA472" s="56">
        <v>193</v>
      </c>
      <c r="AB472" s="57">
        <v>747</v>
      </c>
      <c r="AC472" s="109">
        <v>382</v>
      </c>
      <c r="AD472" s="52">
        <v>0</v>
      </c>
      <c r="AE472" s="60">
        <v>100</v>
      </c>
      <c r="AF472" s="61">
        <v>0</v>
      </c>
    </row>
    <row r="473" spans="1:32" s="3" customFormat="1" ht="18.75" customHeight="1">
      <c r="A473" s="167">
        <v>471</v>
      </c>
      <c r="B473" s="168">
        <v>380</v>
      </c>
      <c r="C473" s="169" t="s">
        <v>1283</v>
      </c>
      <c r="D473" s="170" t="s">
        <v>3056</v>
      </c>
      <c r="E473" s="171" t="s">
        <v>3052</v>
      </c>
      <c r="F473" s="172">
        <v>458</v>
      </c>
      <c r="G473" s="173">
        <v>74746290</v>
      </c>
      <c r="H473" s="174">
        <v>416</v>
      </c>
      <c r="I473" s="175">
        <v>403</v>
      </c>
      <c r="J473" s="214">
        <v>89645392</v>
      </c>
      <c r="K473" s="177">
        <v>463</v>
      </c>
      <c r="L473" s="178">
        <v>449</v>
      </c>
      <c r="M473" s="173">
        <v>5881755</v>
      </c>
      <c r="N473" s="174">
        <v>481</v>
      </c>
      <c r="O473" s="175">
        <v>466</v>
      </c>
      <c r="P473" s="176">
        <v>6345271</v>
      </c>
      <c r="Q473" s="177">
        <v>447</v>
      </c>
      <c r="R473" s="178">
        <v>432</v>
      </c>
      <c r="S473" s="173">
        <v>49365603</v>
      </c>
      <c r="T473" s="174">
        <v>444</v>
      </c>
      <c r="U473" s="175">
        <v>433</v>
      </c>
      <c r="V473" s="214">
        <v>-4720464</v>
      </c>
      <c r="W473" s="177" t="s">
        <v>3052</v>
      </c>
      <c r="X473" s="178" t="s">
        <v>3052</v>
      </c>
      <c r="Y473" s="184" t="s">
        <v>3052</v>
      </c>
      <c r="Z473" s="174">
        <v>292</v>
      </c>
      <c r="AA473" s="175">
        <v>279</v>
      </c>
      <c r="AB473" s="176">
        <v>465</v>
      </c>
      <c r="AC473" s="179">
        <v>356</v>
      </c>
      <c r="AD473" s="171">
        <v>0</v>
      </c>
      <c r="AE473" s="180">
        <v>100</v>
      </c>
      <c r="AF473" s="181">
        <v>0</v>
      </c>
    </row>
    <row r="474" spans="1:32" s="3" customFormat="1" ht="18.75" customHeight="1">
      <c r="A474" s="32">
        <v>472</v>
      </c>
      <c r="B474" s="33">
        <v>476</v>
      </c>
      <c r="C474" s="34" t="s">
        <v>1207</v>
      </c>
      <c r="D474" s="35" t="s">
        <v>88</v>
      </c>
      <c r="E474" s="45" t="s">
        <v>3052</v>
      </c>
      <c r="F474" s="47">
        <v>459</v>
      </c>
      <c r="G474" s="38">
        <v>74513415</v>
      </c>
      <c r="H474" s="39">
        <v>485</v>
      </c>
      <c r="I474" s="40">
        <v>471</v>
      </c>
      <c r="J474" s="94">
        <v>75214061</v>
      </c>
      <c r="K474" s="42">
        <v>395</v>
      </c>
      <c r="L474" s="43">
        <v>382</v>
      </c>
      <c r="M474" s="38">
        <v>14497119</v>
      </c>
      <c r="N474" s="39">
        <v>374</v>
      </c>
      <c r="O474" s="40">
        <v>359</v>
      </c>
      <c r="P474" s="41">
        <v>32764345</v>
      </c>
      <c r="Q474" s="42">
        <v>312</v>
      </c>
      <c r="R474" s="43">
        <v>300</v>
      </c>
      <c r="S474" s="38">
        <v>103179956</v>
      </c>
      <c r="T474" s="39">
        <v>427</v>
      </c>
      <c r="U474" s="40">
        <v>416</v>
      </c>
      <c r="V474" s="94">
        <v>-2170749</v>
      </c>
      <c r="W474" s="42">
        <v>336</v>
      </c>
      <c r="X474" s="43">
        <v>333</v>
      </c>
      <c r="Y474" s="38">
        <v>11664</v>
      </c>
      <c r="Z474" s="39">
        <v>370</v>
      </c>
      <c r="AA474" s="40">
        <v>356</v>
      </c>
      <c r="AB474" s="41">
        <v>302</v>
      </c>
      <c r="AC474" s="108">
        <v>341</v>
      </c>
      <c r="AD474" s="45">
        <v>0</v>
      </c>
      <c r="AE474" s="37">
        <v>100</v>
      </c>
      <c r="AF474" s="46">
        <v>0</v>
      </c>
    </row>
    <row r="475" spans="1:32" s="3" customFormat="1" ht="18.75" customHeight="1">
      <c r="A475" s="137">
        <v>473</v>
      </c>
      <c r="B475" s="138">
        <v>498</v>
      </c>
      <c r="C475" s="139" t="s">
        <v>2732</v>
      </c>
      <c r="D475" s="140" t="s">
        <v>3056</v>
      </c>
      <c r="E475" s="185" t="s">
        <v>3052</v>
      </c>
      <c r="F475" s="150">
        <v>460</v>
      </c>
      <c r="G475" s="143">
        <v>74224106</v>
      </c>
      <c r="H475" s="144">
        <v>489</v>
      </c>
      <c r="I475" s="145">
        <v>475</v>
      </c>
      <c r="J475" s="212">
        <v>74244651</v>
      </c>
      <c r="K475" s="147">
        <v>238</v>
      </c>
      <c r="L475" s="148">
        <v>225</v>
      </c>
      <c r="M475" s="143">
        <v>33854640</v>
      </c>
      <c r="N475" s="144">
        <v>285</v>
      </c>
      <c r="O475" s="145">
        <v>275</v>
      </c>
      <c r="P475" s="146">
        <v>56243755</v>
      </c>
      <c r="Q475" s="147">
        <v>350</v>
      </c>
      <c r="R475" s="148">
        <v>338</v>
      </c>
      <c r="S475" s="143">
        <v>89733551</v>
      </c>
      <c r="T475" s="144">
        <v>149</v>
      </c>
      <c r="U475" s="145">
        <v>140</v>
      </c>
      <c r="V475" s="212">
        <v>14134637</v>
      </c>
      <c r="W475" s="147">
        <v>205</v>
      </c>
      <c r="X475" s="148">
        <v>202</v>
      </c>
      <c r="Y475" s="143">
        <v>35238</v>
      </c>
      <c r="Z475" s="144">
        <v>244</v>
      </c>
      <c r="AA475" s="145">
        <v>232</v>
      </c>
      <c r="AB475" s="146">
        <v>632</v>
      </c>
      <c r="AC475" s="149">
        <v>382</v>
      </c>
      <c r="AD475" s="141">
        <v>0</v>
      </c>
      <c r="AE475" s="150">
        <v>100</v>
      </c>
      <c r="AF475" s="151">
        <v>0</v>
      </c>
    </row>
    <row r="476" spans="1:32" s="3" customFormat="1" ht="18.75" customHeight="1">
      <c r="A476" s="32">
        <v>474</v>
      </c>
      <c r="B476" s="67">
        <v>355</v>
      </c>
      <c r="C476" s="34" t="s">
        <v>2158</v>
      </c>
      <c r="D476" s="35" t="s">
        <v>1054</v>
      </c>
      <c r="E476" s="45" t="s">
        <v>3052</v>
      </c>
      <c r="F476" s="47">
        <v>461</v>
      </c>
      <c r="G476" s="38">
        <v>74158952</v>
      </c>
      <c r="H476" s="39">
        <v>457</v>
      </c>
      <c r="I476" s="40">
        <v>443</v>
      </c>
      <c r="J476" s="94">
        <v>81420879</v>
      </c>
      <c r="K476" s="42">
        <v>351</v>
      </c>
      <c r="L476" s="43">
        <v>338</v>
      </c>
      <c r="M476" s="38">
        <v>18649402</v>
      </c>
      <c r="N476" s="39">
        <v>422</v>
      </c>
      <c r="O476" s="40">
        <v>407</v>
      </c>
      <c r="P476" s="41">
        <v>21294539</v>
      </c>
      <c r="Q476" s="42">
        <v>384</v>
      </c>
      <c r="R476" s="43">
        <v>370</v>
      </c>
      <c r="S476" s="38">
        <v>75724960</v>
      </c>
      <c r="T476" s="39">
        <v>448</v>
      </c>
      <c r="U476" s="40">
        <v>437</v>
      </c>
      <c r="V476" s="94">
        <v>-5942896</v>
      </c>
      <c r="W476" s="42">
        <v>176</v>
      </c>
      <c r="X476" s="43">
        <v>173</v>
      </c>
      <c r="Y476" s="38">
        <v>43583</v>
      </c>
      <c r="Z476" s="39">
        <v>98</v>
      </c>
      <c r="AA476" s="40">
        <v>88</v>
      </c>
      <c r="AB476" s="41">
        <v>1450</v>
      </c>
      <c r="AC476" s="108">
        <v>321</v>
      </c>
      <c r="AD476" s="45">
        <v>0</v>
      </c>
      <c r="AE476" s="37">
        <v>100</v>
      </c>
      <c r="AF476" s="46">
        <v>0</v>
      </c>
    </row>
    <row r="477" spans="1:32" s="3" customFormat="1" ht="18.75" customHeight="1">
      <c r="A477" s="48">
        <v>475</v>
      </c>
      <c r="B477" s="49">
        <v>384</v>
      </c>
      <c r="C477" s="50" t="s">
        <v>2277</v>
      </c>
      <c r="D477" s="51" t="s">
        <v>1061</v>
      </c>
      <c r="E477" s="52" t="s">
        <v>3052</v>
      </c>
      <c r="F477" s="53">
        <v>462</v>
      </c>
      <c r="G477" s="54">
        <v>73670634</v>
      </c>
      <c r="H477" s="55">
        <v>466</v>
      </c>
      <c r="I477" s="56">
        <v>452</v>
      </c>
      <c r="J477" s="95">
        <v>79032741</v>
      </c>
      <c r="K477" s="58">
        <v>440</v>
      </c>
      <c r="L477" s="59">
        <v>426</v>
      </c>
      <c r="M477" s="54">
        <v>8453937</v>
      </c>
      <c r="N477" s="55">
        <v>161</v>
      </c>
      <c r="O477" s="56">
        <v>152</v>
      </c>
      <c r="P477" s="57">
        <v>118443479</v>
      </c>
      <c r="Q477" s="58">
        <v>192</v>
      </c>
      <c r="R477" s="59">
        <v>182</v>
      </c>
      <c r="S477" s="54">
        <v>187400865</v>
      </c>
      <c r="T477" s="55">
        <v>295</v>
      </c>
      <c r="U477" s="56">
        <v>284</v>
      </c>
      <c r="V477" s="95">
        <v>2991307</v>
      </c>
      <c r="W477" s="58">
        <v>354</v>
      </c>
      <c r="X477" s="59">
        <v>351</v>
      </c>
      <c r="Y477" s="54">
        <v>9771</v>
      </c>
      <c r="Z477" s="55">
        <v>355</v>
      </c>
      <c r="AA477" s="56">
        <v>341</v>
      </c>
      <c r="AB477" s="57">
        <v>321</v>
      </c>
      <c r="AC477" s="109">
        <v>311</v>
      </c>
      <c r="AD477" s="52">
        <v>0</v>
      </c>
      <c r="AE477" s="60">
        <v>100</v>
      </c>
      <c r="AF477" s="61">
        <v>0</v>
      </c>
    </row>
    <row r="478" spans="1:32" s="3" customFormat="1" ht="18.75" customHeight="1">
      <c r="A478" s="18">
        <v>476</v>
      </c>
      <c r="B478" s="19">
        <v>456</v>
      </c>
      <c r="C478" s="20" t="s">
        <v>2204</v>
      </c>
      <c r="D478" s="21" t="s">
        <v>88</v>
      </c>
      <c r="E478" s="22" t="s">
        <v>3052</v>
      </c>
      <c r="F478" s="23">
        <v>463</v>
      </c>
      <c r="G478" s="24">
        <v>73604395</v>
      </c>
      <c r="H478" s="25">
        <v>433</v>
      </c>
      <c r="I478" s="26">
        <v>419</v>
      </c>
      <c r="J478" s="93">
        <v>86367049</v>
      </c>
      <c r="K478" s="28">
        <v>456</v>
      </c>
      <c r="L478" s="29">
        <v>442</v>
      </c>
      <c r="M478" s="24">
        <v>7053931</v>
      </c>
      <c r="N478" s="25">
        <v>474</v>
      </c>
      <c r="O478" s="26">
        <v>459</v>
      </c>
      <c r="P478" s="27">
        <v>8573433</v>
      </c>
      <c r="Q478" s="28">
        <v>483</v>
      </c>
      <c r="R478" s="29">
        <v>468</v>
      </c>
      <c r="S478" s="24">
        <v>32983514</v>
      </c>
      <c r="T478" s="25">
        <v>345</v>
      </c>
      <c r="U478" s="26">
        <v>334</v>
      </c>
      <c r="V478" s="93">
        <v>1456165</v>
      </c>
      <c r="W478" s="28">
        <v>132</v>
      </c>
      <c r="X478" s="29">
        <v>129</v>
      </c>
      <c r="Y478" s="24">
        <v>59528</v>
      </c>
      <c r="Z478" s="25">
        <v>455</v>
      </c>
      <c r="AA478" s="26">
        <v>441</v>
      </c>
      <c r="AB478" s="27">
        <v>133</v>
      </c>
      <c r="AC478" s="107">
        <v>322</v>
      </c>
      <c r="AD478" s="22">
        <v>0</v>
      </c>
      <c r="AE478" s="30">
        <v>100</v>
      </c>
      <c r="AF478" s="31">
        <v>0</v>
      </c>
    </row>
    <row r="479" spans="1:32" s="3" customFormat="1" ht="18.75" customHeight="1">
      <c r="A479" s="32">
        <v>477</v>
      </c>
      <c r="B479" s="33">
        <v>448</v>
      </c>
      <c r="C479" s="34" t="s">
        <v>2714</v>
      </c>
      <c r="D479" s="35" t="s">
        <v>1061</v>
      </c>
      <c r="E479" s="45" t="s">
        <v>3052</v>
      </c>
      <c r="F479" s="47">
        <v>464</v>
      </c>
      <c r="G479" s="38">
        <v>73245098</v>
      </c>
      <c r="H479" s="39">
        <v>487</v>
      </c>
      <c r="I479" s="40">
        <v>473</v>
      </c>
      <c r="J479" s="94">
        <v>74762262</v>
      </c>
      <c r="K479" s="42">
        <v>297</v>
      </c>
      <c r="L479" s="43">
        <v>284</v>
      </c>
      <c r="M479" s="38">
        <v>24613799</v>
      </c>
      <c r="N479" s="39">
        <v>363</v>
      </c>
      <c r="O479" s="40">
        <v>348</v>
      </c>
      <c r="P479" s="41">
        <v>35446230</v>
      </c>
      <c r="Q479" s="42">
        <v>414</v>
      </c>
      <c r="R479" s="43">
        <v>399</v>
      </c>
      <c r="S479" s="38">
        <v>64060419</v>
      </c>
      <c r="T479" s="39">
        <v>232</v>
      </c>
      <c r="U479" s="40">
        <v>221</v>
      </c>
      <c r="V479" s="94">
        <v>5984782</v>
      </c>
      <c r="W479" s="42">
        <v>433</v>
      </c>
      <c r="X479" s="43">
        <v>427</v>
      </c>
      <c r="Y479" s="38">
        <v>610</v>
      </c>
      <c r="Z479" s="39">
        <v>272</v>
      </c>
      <c r="AA479" s="40">
        <v>259</v>
      </c>
      <c r="AB479" s="41">
        <v>530</v>
      </c>
      <c r="AC479" s="108">
        <v>384</v>
      </c>
      <c r="AD479" s="45">
        <v>0</v>
      </c>
      <c r="AE479" s="37">
        <v>100</v>
      </c>
      <c r="AF479" s="46">
        <v>0</v>
      </c>
    </row>
    <row r="480" spans="1:32" s="3" customFormat="1" ht="18.75" customHeight="1">
      <c r="A480" s="32">
        <v>478</v>
      </c>
      <c r="B480" s="67">
        <v>495</v>
      </c>
      <c r="C480" s="34" t="s">
        <v>2200</v>
      </c>
      <c r="D480" s="35" t="s">
        <v>3154</v>
      </c>
      <c r="E480" s="45" t="s">
        <v>3052</v>
      </c>
      <c r="F480" s="47">
        <v>465</v>
      </c>
      <c r="G480" s="38">
        <v>73106995</v>
      </c>
      <c r="H480" s="39">
        <v>488</v>
      </c>
      <c r="I480" s="40">
        <v>474</v>
      </c>
      <c r="J480" s="94">
        <v>74552176</v>
      </c>
      <c r="K480" s="42">
        <v>276</v>
      </c>
      <c r="L480" s="43">
        <v>263</v>
      </c>
      <c r="M480" s="38">
        <v>27837316</v>
      </c>
      <c r="N480" s="39">
        <v>272</v>
      </c>
      <c r="O480" s="40">
        <v>262</v>
      </c>
      <c r="P480" s="41">
        <v>62233586</v>
      </c>
      <c r="Q480" s="42">
        <v>322</v>
      </c>
      <c r="R480" s="43">
        <v>310</v>
      </c>
      <c r="S480" s="38">
        <v>99991280</v>
      </c>
      <c r="T480" s="39">
        <v>194</v>
      </c>
      <c r="U480" s="40">
        <v>183</v>
      </c>
      <c r="V480" s="94">
        <v>9210017</v>
      </c>
      <c r="W480" s="42">
        <v>278</v>
      </c>
      <c r="X480" s="43">
        <v>275</v>
      </c>
      <c r="Y480" s="38">
        <v>19594</v>
      </c>
      <c r="Z480" s="39">
        <v>239</v>
      </c>
      <c r="AA480" s="40">
        <v>227</v>
      </c>
      <c r="AB480" s="41">
        <v>653</v>
      </c>
      <c r="AC480" s="108">
        <v>361</v>
      </c>
      <c r="AD480" s="45">
        <v>0</v>
      </c>
      <c r="AE480" s="37">
        <v>100</v>
      </c>
      <c r="AF480" s="46">
        <v>0</v>
      </c>
    </row>
    <row r="481" spans="1:32" s="3" customFormat="1" ht="18.75" customHeight="1">
      <c r="A481" s="32">
        <v>479</v>
      </c>
      <c r="B481" s="33" t="s">
        <v>3052</v>
      </c>
      <c r="C481" s="34" t="s">
        <v>2763</v>
      </c>
      <c r="D481" s="35" t="s">
        <v>97</v>
      </c>
      <c r="E481" s="45" t="s">
        <v>3052</v>
      </c>
      <c r="F481" s="47">
        <v>466</v>
      </c>
      <c r="G481" s="38">
        <v>72803732</v>
      </c>
      <c r="H481" s="39">
        <v>493</v>
      </c>
      <c r="I481" s="40">
        <v>479</v>
      </c>
      <c r="J481" s="94">
        <v>73674024</v>
      </c>
      <c r="K481" s="42">
        <v>404</v>
      </c>
      <c r="L481" s="43">
        <v>391</v>
      </c>
      <c r="M481" s="38">
        <v>12873061</v>
      </c>
      <c r="N481" s="39">
        <v>387</v>
      </c>
      <c r="O481" s="40">
        <v>372</v>
      </c>
      <c r="P481" s="41">
        <v>30632720</v>
      </c>
      <c r="Q481" s="42">
        <v>314</v>
      </c>
      <c r="R481" s="43">
        <v>302</v>
      </c>
      <c r="S481" s="38">
        <v>103171497</v>
      </c>
      <c r="T481" s="39">
        <v>365</v>
      </c>
      <c r="U481" s="40">
        <v>354</v>
      </c>
      <c r="V481" s="94">
        <v>1022048</v>
      </c>
      <c r="W481" s="42">
        <v>417</v>
      </c>
      <c r="X481" s="43">
        <v>412</v>
      </c>
      <c r="Y481" s="38">
        <v>1515</v>
      </c>
      <c r="Z481" s="39">
        <v>434</v>
      </c>
      <c r="AA481" s="40">
        <v>420</v>
      </c>
      <c r="AB481" s="41">
        <v>169</v>
      </c>
      <c r="AC481" s="108">
        <v>331</v>
      </c>
      <c r="AD481" s="45">
        <v>0</v>
      </c>
      <c r="AE481" s="37">
        <v>100</v>
      </c>
      <c r="AF481" s="46">
        <v>0</v>
      </c>
    </row>
    <row r="482" spans="1:32" s="3" customFormat="1" ht="18.75" customHeight="1">
      <c r="A482" s="48">
        <v>480</v>
      </c>
      <c r="B482" s="49" t="s">
        <v>3052</v>
      </c>
      <c r="C482" s="70" t="s">
        <v>3052</v>
      </c>
      <c r="D482" s="51" t="s">
        <v>3056</v>
      </c>
      <c r="E482" s="52" t="s">
        <v>3052</v>
      </c>
      <c r="F482" s="53">
        <v>467</v>
      </c>
      <c r="G482" s="65" t="s">
        <v>3052</v>
      </c>
      <c r="H482" s="55">
        <v>171</v>
      </c>
      <c r="I482" s="56">
        <v>161</v>
      </c>
      <c r="J482" s="66" t="s">
        <v>3052</v>
      </c>
      <c r="K482" s="58">
        <v>320</v>
      </c>
      <c r="L482" s="59">
        <v>307</v>
      </c>
      <c r="M482" s="65" t="s">
        <v>3052</v>
      </c>
      <c r="N482" s="55">
        <v>393</v>
      </c>
      <c r="O482" s="56">
        <v>378</v>
      </c>
      <c r="P482" s="66" t="s">
        <v>3052</v>
      </c>
      <c r="Q482" s="58">
        <v>293</v>
      </c>
      <c r="R482" s="59">
        <v>283</v>
      </c>
      <c r="S482" s="65" t="s">
        <v>3052</v>
      </c>
      <c r="T482" s="55">
        <v>258</v>
      </c>
      <c r="U482" s="56">
        <v>247</v>
      </c>
      <c r="V482" s="66" t="s">
        <v>3052</v>
      </c>
      <c r="W482" s="58" t="s">
        <v>3052</v>
      </c>
      <c r="X482" s="59" t="s">
        <v>3052</v>
      </c>
      <c r="Y482" s="65" t="s">
        <v>3052</v>
      </c>
      <c r="Z482" s="55">
        <v>328</v>
      </c>
      <c r="AA482" s="56">
        <v>315</v>
      </c>
      <c r="AB482" s="66" t="s">
        <v>3052</v>
      </c>
      <c r="AC482" s="109">
        <v>352</v>
      </c>
      <c r="AD482" s="52">
        <v>0</v>
      </c>
      <c r="AE482" s="60">
        <v>0</v>
      </c>
      <c r="AF482" s="61">
        <v>100</v>
      </c>
    </row>
    <row r="483" spans="1:32" s="3" customFormat="1" ht="18.75" customHeight="1">
      <c r="A483" s="167">
        <v>481</v>
      </c>
      <c r="B483" s="168" t="s">
        <v>3052</v>
      </c>
      <c r="C483" s="169" t="s">
        <v>1896</v>
      </c>
      <c r="D483" s="170" t="s">
        <v>3054</v>
      </c>
      <c r="E483" s="171">
        <v>14</v>
      </c>
      <c r="F483" s="172" t="s">
        <v>3052</v>
      </c>
      <c r="G483" s="173">
        <v>72517230</v>
      </c>
      <c r="H483" s="174">
        <v>371</v>
      </c>
      <c r="I483" s="175">
        <v>12</v>
      </c>
      <c r="J483" s="214">
        <v>104292955</v>
      </c>
      <c r="K483" s="177">
        <v>177</v>
      </c>
      <c r="L483" s="178">
        <v>13</v>
      </c>
      <c r="M483" s="173">
        <v>48940860</v>
      </c>
      <c r="N483" s="174">
        <v>320</v>
      </c>
      <c r="O483" s="175">
        <v>13</v>
      </c>
      <c r="P483" s="176">
        <v>46856484</v>
      </c>
      <c r="Q483" s="177">
        <v>296</v>
      </c>
      <c r="R483" s="178">
        <v>11</v>
      </c>
      <c r="S483" s="173">
        <v>110747425</v>
      </c>
      <c r="T483" s="174">
        <v>137</v>
      </c>
      <c r="U483" s="175">
        <v>8</v>
      </c>
      <c r="V483" s="214">
        <v>15803272</v>
      </c>
      <c r="W483" s="177">
        <v>440</v>
      </c>
      <c r="X483" s="178">
        <v>7</v>
      </c>
      <c r="Y483" s="173">
        <v>402</v>
      </c>
      <c r="Z483" s="174">
        <v>270</v>
      </c>
      <c r="AA483" s="175">
        <v>13</v>
      </c>
      <c r="AB483" s="176">
        <v>534</v>
      </c>
      <c r="AC483" s="179">
        <v>369</v>
      </c>
      <c r="AD483" s="171">
        <v>100</v>
      </c>
      <c r="AE483" s="180">
        <v>0</v>
      </c>
      <c r="AF483" s="181">
        <v>0</v>
      </c>
    </row>
    <row r="484" spans="1:32" s="3" customFormat="1" ht="18.75" customHeight="1">
      <c r="A484" s="137">
        <v>482</v>
      </c>
      <c r="B484" s="138" t="s">
        <v>3052</v>
      </c>
      <c r="C484" s="139" t="s">
        <v>2718</v>
      </c>
      <c r="D484" s="140" t="s">
        <v>3056</v>
      </c>
      <c r="E484" s="141" t="s">
        <v>3052</v>
      </c>
      <c r="F484" s="142">
        <v>468</v>
      </c>
      <c r="G484" s="143">
        <v>72353033</v>
      </c>
      <c r="H484" s="144">
        <v>491</v>
      </c>
      <c r="I484" s="145">
        <v>477</v>
      </c>
      <c r="J484" s="212">
        <v>73994637</v>
      </c>
      <c r="K484" s="147" t="s">
        <v>3052</v>
      </c>
      <c r="L484" s="148" t="s">
        <v>3052</v>
      </c>
      <c r="M484" s="186" t="s">
        <v>3052</v>
      </c>
      <c r="N484" s="144" t="s">
        <v>3052</v>
      </c>
      <c r="O484" s="145" t="s">
        <v>3052</v>
      </c>
      <c r="P484" s="187" t="s">
        <v>3052</v>
      </c>
      <c r="Q484" s="147" t="s">
        <v>3052</v>
      </c>
      <c r="R484" s="148" t="s">
        <v>3052</v>
      </c>
      <c r="S484" s="186" t="s">
        <v>3052</v>
      </c>
      <c r="T484" s="144" t="s">
        <v>3052</v>
      </c>
      <c r="U484" s="145" t="s">
        <v>3052</v>
      </c>
      <c r="V484" s="187" t="s">
        <v>3052</v>
      </c>
      <c r="W484" s="147" t="s">
        <v>3052</v>
      </c>
      <c r="X484" s="148" t="s">
        <v>3052</v>
      </c>
      <c r="Y484" s="186" t="s">
        <v>3052</v>
      </c>
      <c r="Z484" s="144" t="s">
        <v>3052</v>
      </c>
      <c r="AA484" s="145" t="s">
        <v>3052</v>
      </c>
      <c r="AB484" s="187" t="s">
        <v>3052</v>
      </c>
      <c r="AC484" s="149">
        <v>372</v>
      </c>
      <c r="AD484" s="141">
        <v>0</v>
      </c>
      <c r="AE484" s="150">
        <v>100</v>
      </c>
      <c r="AF484" s="151">
        <v>0</v>
      </c>
    </row>
    <row r="485" spans="1:32" s="3" customFormat="1" ht="18.75" customHeight="1">
      <c r="A485" s="32">
        <v>483</v>
      </c>
      <c r="B485" s="33">
        <v>397</v>
      </c>
      <c r="C485" s="34" t="s">
        <v>2260</v>
      </c>
      <c r="D485" s="35" t="s">
        <v>1939</v>
      </c>
      <c r="E485" s="45" t="s">
        <v>3052</v>
      </c>
      <c r="F485" s="47">
        <v>469</v>
      </c>
      <c r="G485" s="38">
        <v>72319383</v>
      </c>
      <c r="H485" s="39">
        <v>496</v>
      </c>
      <c r="I485" s="40">
        <v>482</v>
      </c>
      <c r="J485" s="94">
        <v>72319383</v>
      </c>
      <c r="K485" s="42">
        <v>495</v>
      </c>
      <c r="L485" s="43">
        <v>480</v>
      </c>
      <c r="M485" s="38">
        <v>-5308037</v>
      </c>
      <c r="N485" s="39">
        <v>499</v>
      </c>
      <c r="O485" s="40">
        <v>484</v>
      </c>
      <c r="P485" s="41">
        <v>-88588232</v>
      </c>
      <c r="Q485" s="42">
        <v>308</v>
      </c>
      <c r="R485" s="43">
        <v>297</v>
      </c>
      <c r="S485" s="38">
        <v>104600805</v>
      </c>
      <c r="T485" s="39">
        <v>467</v>
      </c>
      <c r="U485" s="40">
        <v>456</v>
      </c>
      <c r="V485" s="94">
        <v>-14480670</v>
      </c>
      <c r="W485" s="42">
        <v>261</v>
      </c>
      <c r="X485" s="43">
        <v>258</v>
      </c>
      <c r="Y485" s="38">
        <v>22515</v>
      </c>
      <c r="Z485" s="39">
        <v>181</v>
      </c>
      <c r="AA485" s="40">
        <v>169</v>
      </c>
      <c r="AB485" s="41">
        <v>873</v>
      </c>
      <c r="AC485" s="108">
        <v>311</v>
      </c>
      <c r="AD485" s="45">
        <v>0</v>
      </c>
      <c r="AE485" s="37">
        <v>100</v>
      </c>
      <c r="AF485" s="46">
        <v>0</v>
      </c>
    </row>
    <row r="486" spans="1:32" s="3" customFormat="1" ht="18.75" customHeight="1">
      <c r="A486" s="137">
        <v>484</v>
      </c>
      <c r="B486" s="138">
        <v>399</v>
      </c>
      <c r="C486" s="139" t="s">
        <v>2263</v>
      </c>
      <c r="D486" s="140" t="s">
        <v>3056</v>
      </c>
      <c r="E486" s="141" t="s">
        <v>3052</v>
      </c>
      <c r="F486" s="142">
        <v>470</v>
      </c>
      <c r="G486" s="143">
        <v>72153013</v>
      </c>
      <c r="H486" s="144">
        <v>411</v>
      </c>
      <c r="I486" s="145">
        <v>398</v>
      </c>
      <c r="J486" s="212">
        <v>91280165</v>
      </c>
      <c r="K486" s="147">
        <v>360</v>
      </c>
      <c r="L486" s="148">
        <v>347</v>
      </c>
      <c r="M486" s="143">
        <v>17852681</v>
      </c>
      <c r="N486" s="144">
        <v>440</v>
      </c>
      <c r="O486" s="145">
        <v>425</v>
      </c>
      <c r="P486" s="146">
        <v>17413652</v>
      </c>
      <c r="Q486" s="147">
        <v>478</v>
      </c>
      <c r="R486" s="148">
        <v>463</v>
      </c>
      <c r="S486" s="143">
        <v>36378600</v>
      </c>
      <c r="T486" s="144">
        <v>309</v>
      </c>
      <c r="U486" s="145">
        <v>298</v>
      </c>
      <c r="V486" s="212">
        <v>2418534</v>
      </c>
      <c r="W486" s="147">
        <v>322</v>
      </c>
      <c r="X486" s="148">
        <v>319</v>
      </c>
      <c r="Y486" s="143">
        <v>13051</v>
      </c>
      <c r="Z486" s="144">
        <v>257</v>
      </c>
      <c r="AA486" s="145">
        <v>245</v>
      </c>
      <c r="AB486" s="146">
        <v>578</v>
      </c>
      <c r="AC486" s="149">
        <v>384</v>
      </c>
      <c r="AD486" s="141">
        <v>0</v>
      </c>
      <c r="AE486" s="150">
        <v>60</v>
      </c>
      <c r="AF486" s="151">
        <v>40</v>
      </c>
    </row>
    <row r="487" spans="1:32" s="3" customFormat="1" ht="18.75" customHeight="1">
      <c r="A487" s="48">
        <v>485</v>
      </c>
      <c r="B487" s="49" t="s">
        <v>3052</v>
      </c>
      <c r="C487" s="50" t="s">
        <v>545</v>
      </c>
      <c r="D487" s="51" t="s">
        <v>88</v>
      </c>
      <c r="E487" s="52" t="s">
        <v>3052</v>
      </c>
      <c r="F487" s="53">
        <v>471</v>
      </c>
      <c r="G487" s="54">
        <v>71951998</v>
      </c>
      <c r="H487" s="55">
        <v>495</v>
      </c>
      <c r="I487" s="56">
        <v>481</v>
      </c>
      <c r="J487" s="95">
        <v>73080446</v>
      </c>
      <c r="K487" s="58">
        <v>166</v>
      </c>
      <c r="L487" s="59">
        <v>154</v>
      </c>
      <c r="M487" s="54">
        <v>51256843</v>
      </c>
      <c r="N487" s="55">
        <v>455</v>
      </c>
      <c r="O487" s="56">
        <v>440</v>
      </c>
      <c r="P487" s="57">
        <v>13989443</v>
      </c>
      <c r="Q487" s="58">
        <v>431</v>
      </c>
      <c r="R487" s="59">
        <v>416</v>
      </c>
      <c r="S487" s="54">
        <v>56404433</v>
      </c>
      <c r="T487" s="55">
        <v>286</v>
      </c>
      <c r="U487" s="56">
        <v>275</v>
      </c>
      <c r="V487" s="95">
        <v>3366913</v>
      </c>
      <c r="W487" s="58">
        <v>162</v>
      </c>
      <c r="X487" s="59">
        <v>159</v>
      </c>
      <c r="Y487" s="54">
        <v>50255</v>
      </c>
      <c r="Z487" s="55">
        <v>34</v>
      </c>
      <c r="AA487" s="56">
        <v>26</v>
      </c>
      <c r="AB487" s="57">
        <v>2805</v>
      </c>
      <c r="AC487" s="109">
        <v>322</v>
      </c>
      <c r="AD487" s="52">
        <v>0</v>
      </c>
      <c r="AE487" s="60">
        <v>0</v>
      </c>
      <c r="AF487" s="61">
        <v>100</v>
      </c>
    </row>
    <row r="488" spans="1:32" s="3" customFormat="1" ht="18.75" customHeight="1">
      <c r="A488" s="18">
        <v>486</v>
      </c>
      <c r="B488" s="19" t="s">
        <v>3052</v>
      </c>
      <c r="C488" s="20" t="s">
        <v>1793</v>
      </c>
      <c r="D488" s="21" t="s">
        <v>3098</v>
      </c>
      <c r="E488" s="22" t="s">
        <v>3052</v>
      </c>
      <c r="F488" s="23">
        <v>472</v>
      </c>
      <c r="G488" s="24">
        <v>71720450</v>
      </c>
      <c r="H488" s="25">
        <v>404</v>
      </c>
      <c r="I488" s="26">
        <v>391</v>
      </c>
      <c r="J488" s="93">
        <v>93181246</v>
      </c>
      <c r="K488" s="28">
        <v>396</v>
      </c>
      <c r="L488" s="29">
        <v>383</v>
      </c>
      <c r="M488" s="24">
        <v>14462597</v>
      </c>
      <c r="N488" s="25">
        <v>435</v>
      </c>
      <c r="O488" s="26">
        <v>420</v>
      </c>
      <c r="P488" s="27">
        <v>18758473</v>
      </c>
      <c r="Q488" s="28">
        <v>450</v>
      </c>
      <c r="R488" s="29">
        <v>435</v>
      </c>
      <c r="S488" s="24">
        <v>49213266</v>
      </c>
      <c r="T488" s="25">
        <v>250</v>
      </c>
      <c r="U488" s="26">
        <v>239</v>
      </c>
      <c r="V488" s="93">
        <v>5100287</v>
      </c>
      <c r="W488" s="28">
        <v>434</v>
      </c>
      <c r="X488" s="29">
        <v>428</v>
      </c>
      <c r="Y488" s="24">
        <v>605</v>
      </c>
      <c r="Z488" s="25">
        <v>419</v>
      </c>
      <c r="AA488" s="26">
        <v>405</v>
      </c>
      <c r="AB488" s="27">
        <v>196</v>
      </c>
      <c r="AC488" s="107">
        <v>356</v>
      </c>
      <c r="AD488" s="22">
        <v>0</v>
      </c>
      <c r="AE488" s="30">
        <v>100</v>
      </c>
      <c r="AF488" s="31">
        <v>0</v>
      </c>
    </row>
    <row r="489" spans="1:32" s="3" customFormat="1" ht="18.75" customHeight="1">
      <c r="A489" s="137">
        <v>487</v>
      </c>
      <c r="B489" s="138">
        <v>370</v>
      </c>
      <c r="C489" s="139" t="s">
        <v>2157</v>
      </c>
      <c r="D489" s="140" t="s">
        <v>3056</v>
      </c>
      <c r="E489" s="141" t="s">
        <v>3052</v>
      </c>
      <c r="F489" s="142">
        <v>473</v>
      </c>
      <c r="G489" s="143">
        <v>71603875</v>
      </c>
      <c r="H489" s="144">
        <v>464</v>
      </c>
      <c r="I489" s="145">
        <v>450</v>
      </c>
      <c r="J489" s="212">
        <v>79450131</v>
      </c>
      <c r="K489" s="147">
        <v>414</v>
      </c>
      <c r="L489" s="148">
        <v>400</v>
      </c>
      <c r="M489" s="143">
        <v>11571190</v>
      </c>
      <c r="N489" s="144">
        <v>396</v>
      </c>
      <c r="O489" s="145">
        <v>381</v>
      </c>
      <c r="P489" s="146">
        <v>27290901</v>
      </c>
      <c r="Q489" s="147">
        <v>313</v>
      </c>
      <c r="R489" s="148">
        <v>301</v>
      </c>
      <c r="S489" s="143">
        <v>103178368</v>
      </c>
      <c r="T489" s="144">
        <v>431</v>
      </c>
      <c r="U489" s="145">
        <v>420</v>
      </c>
      <c r="V489" s="212">
        <v>-2715122</v>
      </c>
      <c r="W489" s="147">
        <v>171</v>
      </c>
      <c r="X489" s="148">
        <v>168</v>
      </c>
      <c r="Y489" s="143">
        <v>46697</v>
      </c>
      <c r="Z489" s="144">
        <v>65</v>
      </c>
      <c r="AA489" s="145">
        <v>56</v>
      </c>
      <c r="AB489" s="146">
        <v>1769</v>
      </c>
      <c r="AC489" s="149">
        <v>322</v>
      </c>
      <c r="AD489" s="141">
        <v>0</v>
      </c>
      <c r="AE489" s="150">
        <v>97.1</v>
      </c>
      <c r="AF489" s="151">
        <v>2.9</v>
      </c>
    </row>
    <row r="490" spans="1:32" s="3" customFormat="1" ht="18.75" customHeight="1">
      <c r="A490" s="137">
        <v>488</v>
      </c>
      <c r="B490" s="138" t="s">
        <v>3052</v>
      </c>
      <c r="C490" s="139" t="s">
        <v>2205</v>
      </c>
      <c r="D490" s="140" t="s">
        <v>3056</v>
      </c>
      <c r="E490" s="141" t="s">
        <v>3052</v>
      </c>
      <c r="F490" s="142">
        <v>474</v>
      </c>
      <c r="G490" s="143">
        <v>71559338</v>
      </c>
      <c r="H490" s="144">
        <v>492</v>
      </c>
      <c r="I490" s="145">
        <v>478</v>
      </c>
      <c r="J490" s="212">
        <v>73767441</v>
      </c>
      <c r="K490" s="147">
        <v>444</v>
      </c>
      <c r="L490" s="148">
        <v>430</v>
      </c>
      <c r="M490" s="143">
        <v>8312901</v>
      </c>
      <c r="N490" s="144">
        <v>476</v>
      </c>
      <c r="O490" s="145">
        <v>461</v>
      </c>
      <c r="P490" s="146">
        <v>7631934</v>
      </c>
      <c r="Q490" s="147">
        <v>490</v>
      </c>
      <c r="R490" s="148">
        <v>475</v>
      </c>
      <c r="S490" s="143">
        <v>24443018</v>
      </c>
      <c r="T490" s="144">
        <v>264</v>
      </c>
      <c r="U490" s="145">
        <v>253</v>
      </c>
      <c r="V490" s="212">
        <v>4285280</v>
      </c>
      <c r="W490" s="147">
        <v>146</v>
      </c>
      <c r="X490" s="148">
        <v>143</v>
      </c>
      <c r="Y490" s="143">
        <v>54402</v>
      </c>
      <c r="Z490" s="144">
        <v>454</v>
      </c>
      <c r="AA490" s="145">
        <v>440</v>
      </c>
      <c r="AB490" s="146">
        <v>135</v>
      </c>
      <c r="AC490" s="149">
        <v>322</v>
      </c>
      <c r="AD490" s="141">
        <v>0</v>
      </c>
      <c r="AE490" s="150">
        <v>100</v>
      </c>
      <c r="AF490" s="151">
        <v>0</v>
      </c>
    </row>
    <row r="491" spans="1:32" s="3" customFormat="1" ht="18.75" customHeight="1">
      <c r="A491" s="32">
        <v>489</v>
      </c>
      <c r="B491" s="33">
        <v>441</v>
      </c>
      <c r="C491" s="34" t="s">
        <v>1203</v>
      </c>
      <c r="D491" s="35" t="s">
        <v>88</v>
      </c>
      <c r="E491" s="45" t="s">
        <v>3052</v>
      </c>
      <c r="F491" s="47">
        <v>475</v>
      </c>
      <c r="G491" s="38">
        <v>71479279</v>
      </c>
      <c r="H491" s="39">
        <v>449</v>
      </c>
      <c r="I491" s="40">
        <v>435</v>
      </c>
      <c r="J491" s="94">
        <v>84682135</v>
      </c>
      <c r="K491" s="42">
        <v>399</v>
      </c>
      <c r="L491" s="43">
        <v>386</v>
      </c>
      <c r="M491" s="38">
        <v>13710883</v>
      </c>
      <c r="N491" s="39">
        <v>376</v>
      </c>
      <c r="O491" s="40">
        <v>361</v>
      </c>
      <c r="P491" s="41">
        <v>32550978</v>
      </c>
      <c r="Q491" s="42">
        <v>307</v>
      </c>
      <c r="R491" s="43">
        <v>296</v>
      </c>
      <c r="S491" s="38">
        <v>104953783</v>
      </c>
      <c r="T491" s="39">
        <v>357</v>
      </c>
      <c r="U491" s="40">
        <v>346</v>
      </c>
      <c r="V491" s="94">
        <v>1164180</v>
      </c>
      <c r="W491" s="42">
        <v>374</v>
      </c>
      <c r="X491" s="43">
        <v>371</v>
      </c>
      <c r="Y491" s="38">
        <v>7496</v>
      </c>
      <c r="Z491" s="39">
        <v>363</v>
      </c>
      <c r="AA491" s="40">
        <v>349</v>
      </c>
      <c r="AB491" s="41">
        <v>315</v>
      </c>
      <c r="AC491" s="108">
        <v>356</v>
      </c>
      <c r="AD491" s="45">
        <v>0</v>
      </c>
      <c r="AE491" s="37">
        <v>100</v>
      </c>
      <c r="AF491" s="46">
        <v>0</v>
      </c>
    </row>
    <row r="492" spans="1:32" s="3" customFormat="1" ht="18.75" customHeight="1">
      <c r="A492" s="48">
        <v>490</v>
      </c>
      <c r="B492" s="49" t="s">
        <v>3052</v>
      </c>
      <c r="C492" s="50" t="s">
        <v>2206</v>
      </c>
      <c r="D492" s="51" t="s">
        <v>98</v>
      </c>
      <c r="E492" s="52" t="s">
        <v>3052</v>
      </c>
      <c r="F492" s="53">
        <v>476</v>
      </c>
      <c r="G492" s="54">
        <v>71309225</v>
      </c>
      <c r="H492" s="55">
        <v>498</v>
      </c>
      <c r="I492" s="56">
        <v>484</v>
      </c>
      <c r="J492" s="95">
        <v>71309225</v>
      </c>
      <c r="K492" s="58">
        <v>216</v>
      </c>
      <c r="L492" s="59">
        <v>203</v>
      </c>
      <c r="M492" s="54">
        <v>38967880</v>
      </c>
      <c r="N492" s="55">
        <v>261</v>
      </c>
      <c r="O492" s="56">
        <v>251</v>
      </c>
      <c r="P492" s="57">
        <v>66841992</v>
      </c>
      <c r="Q492" s="58">
        <v>345</v>
      </c>
      <c r="R492" s="59">
        <v>333</v>
      </c>
      <c r="S492" s="54">
        <v>92974080</v>
      </c>
      <c r="T492" s="55">
        <v>109</v>
      </c>
      <c r="U492" s="56">
        <v>102</v>
      </c>
      <c r="V492" s="95">
        <v>21434403</v>
      </c>
      <c r="W492" s="58">
        <v>351</v>
      </c>
      <c r="X492" s="59">
        <v>348</v>
      </c>
      <c r="Y492" s="54">
        <v>9961</v>
      </c>
      <c r="Z492" s="55">
        <v>421</v>
      </c>
      <c r="AA492" s="56">
        <v>407</v>
      </c>
      <c r="AB492" s="57">
        <v>192</v>
      </c>
      <c r="AC492" s="109">
        <v>369</v>
      </c>
      <c r="AD492" s="52">
        <v>0</v>
      </c>
      <c r="AE492" s="60">
        <v>100</v>
      </c>
      <c r="AF492" s="61">
        <v>0</v>
      </c>
    </row>
    <row r="493" spans="1:32" s="3" customFormat="1" ht="18.75" customHeight="1">
      <c r="A493" s="18">
        <v>491</v>
      </c>
      <c r="B493" s="19" t="s">
        <v>3052</v>
      </c>
      <c r="C493" s="20" t="s">
        <v>2207</v>
      </c>
      <c r="D493" s="21" t="s">
        <v>88</v>
      </c>
      <c r="E493" s="22" t="s">
        <v>3052</v>
      </c>
      <c r="F493" s="23">
        <v>477</v>
      </c>
      <c r="G493" s="24">
        <v>70947266</v>
      </c>
      <c r="H493" s="25">
        <v>461</v>
      </c>
      <c r="I493" s="26">
        <v>447</v>
      </c>
      <c r="J493" s="93">
        <v>79901807</v>
      </c>
      <c r="K493" s="28">
        <v>419</v>
      </c>
      <c r="L493" s="29">
        <v>405</v>
      </c>
      <c r="M493" s="24">
        <v>11065324</v>
      </c>
      <c r="N493" s="25">
        <v>451</v>
      </c>
      <c r="O493" s="26">
        <v>436</v>
      </c>
      <c r="P493" s="27">
        <v>15082501</v>
      </c>
      <c r="Q493" s="28">
        <v>445</v>
      </c>
      <c r="R493" s="29">
        <v>430</v>
      </c>
      <c r="S493" s="24">
        <v>49664723</v>
      </c>
      <c r="T493" s="25">
        <v>281</v>
      </c>
      <c r="U493" s="26">
        <v>270</v>
      </c>
      <c r="V493" s="93">
        <v>3527810</v>
      </c>
      <c r="W493" s="28">
        <v>250</v>
      </c>
      <c r="X493" s="29">
        <v>247</v>
      </c>
      <c r="Y493" s="24">
        <v>26349</v>
      </c>
      <c r="Z493" s="25">
        <v>308</v>
      </c>
      <c r="AA493" s="26">
        <v>295</v>
      </c>
      <c r="AB493" s="27">
        <v>428</v>
      </c>
      <c r="AC493" s="107">
        <v>321</v>
      </c>
      <c r="AD493" s="22">
        <v>0</v>
      </c>
      <c r="AE493" s="30">
        <v>100</v>
      </c>
      <c r="AF493" s="31">
        <v>0</v>
      </c>
    </row>
    <row r="494" spans="1:32" s="3" customFormat="1" ht="18.75" customHeight="1">
      <c r="A494" s="32">
        <v>492</v>
      </c>
      <c r="B494" s="33">
        <v>420</v>
      </c>
      <c r="C494" s="34" t="s">
        <v>3216</v>
      </c>
      <c r="D494" s="35" t="s">
        <v>88</v>
      </c>
      <c r="E494" s="45" t="s">
        <v>3052</v>
      </c>
      <c r="F494" s="47">
        <v>478</v>
      </c>
      <c r="G494" s="38">
        <v>70778894</v>
      </c>
      <c r="H494" s="39">
        <v>490</v>
      </c>
      <c r="I494" s="40">
        <v>476</v>
      </c>
      <c r="J494" s="94">
        <v>74169637</v>
      </c>
      <c r="K494" s="42">
        <v>446</v>
      </c>
      <c r="L494" s="43">
        <v>432</v>
      </c>
      <c r="M494" s="38">
        <v>8098876</v>
      </c>
      <c r="N494" s="39">
        <v>420</v>
      </c>
      <c r="O494" s="40">
        <v>405</v>
      </c>
      <c r="P494" s="41">
        <v>21570148</v>
      </c>
      <c r="Q494" s="42">
        <v>473</v>
      </c>
      <c r="R494" s="43">
        <v>458</v>
      </c>
      <c r="S494" s="38">
        <v>38387215</v>
      </c>
      <c r="T494" s="39">
        <v>416</v>
      </c>
      <c r="U494" s="40">
        <v>405</v>
      </c>
      <c r="V494" s="94">
        <v>-823844</v>
      </c>
      <c r="W494" s="42">
        <v>230</v>
      </c>
      <c r="X494" s="43">
        <v>227</v>
      </c>
      <c r="Y494" s="38">
        <v>29259</v>
      </c>
      <c r="Z494" s="39">
        <v>389</v>
      </c>
      <c r="AA494" s="40">
        <v>375</v>
      </c>
      <c r="AB494" s="41">
        <v>271</v>
      </c>
      <c r="AC494" s="108">
        <v>356</v>
      </c>
      <c r="AD494" s="45">
        <v>0</v>
      </c>
      <c r="AE494" s="37">
        <v>100</v>
      </c>
      <c r="AF494" s="46">
        <v>0</v>
      </c>
    </row>
    <row r="495" spans="1:32" s="3" customFormat="1" ht="18.75" customHeight="1">
      <c r="A495" s="137">
        <v>493</v>
      </c>
      <c r="B495" s="188">
        <v>477</v>
      </c>
      <c r="C495" s="139" t="s">
        <v>2387</v>
      </c>
      <c r="D495" s="140" t="s">
        <v>3056</v>
      </c>
      <c r="E495" s="141" t="s">
        <v>3052</v>
      </c>
      <c r="F495" s="142">
        <v>479</v>
      </c>
      <c r="G495" s="143">
        <v>70440735</v>
      </c>
      <c r="H495" s="144">
        <v>497</v>
      </c>
      <c r="I495" s="145">
        <v>483</v>
      </c>
      <c r="J495" s="212">
        <v>71929084</v>
      </c>
      <c r="K495" s="147">
        <v>384</v>
      </c>
      <c r="L495" s="148">
        <v>371</v>
      </c>
      <c r="M495" s="143">
        <v>15816846</v>
      </c>
      <c r="N495" s="144">
        <v>497</v>
      </c>
      <c r="O495" s="145">
        <v>482</v>
      </c>
      <c r="P495" s="146">
        <v>-26679050</v>
      </c>
      <c r="Q495" s="147">
        <v>347</v>
      </c>
      <c r="R495" s="148">
        <v>335</v>
      </c>
      <c r="S495" s="143">
        <v>92503775</v>
      </c>
      <c r="T495" s="144">
        <v>478</v>
      </c>
      <c r="U495" s="145">
        <v>466</v>
      </c>
      <c r="V495" s="212">
        <v>-21865645</v>
      </c>
      <c r="W495" s="147">
        <v>441</v>
      </c>
      <c r="X495" s="148">
        <v>434</v>
      </c>
      <c r="Y495" s="143">
        <v>389</v>
      </c>
      <c r="Z495" s="144">
        <v>309</v>
      </c>
      <c r="AA495" s="145">
        <v>296</v>
      </c>
      <c r="AB495" s="146">
        <v>424</v>
      </c>
      <c r="AC495" s="149">
        <v>311</v>
      </c>
      <c r="AD495" s="141">
        <v>0</v>
      </c>
      <c r="AE495" s="150">
        <v>100</v>
      </c>
      <c r="AF495" s="151">
        <v>0</v>
      </c>
    </row>
    <row r="496" spans="1:32" s="3" customFormat="1" ht="18.75" customHeight="1">
      <c r="A496" s="32">
        <v>494</v>
      </c>
      <c r="B496" s="67" t="s">
        <v>3052</v>
      </c>
      <c r="C496" s="34" t="s">
        <v>1972</v>
      </c>
      <c r="D496" s="35" t="s">
        <v>3058</v>
      </c>
      <c r="E496" s="45" t="s">
        <v>3052</v>
      </c>
      <c r="F496" s="47">
        <v>480</v>
      </c>
      <c r="G496" s="38">
        <v>70220310</v>
      </c>
      <c r="H496" s="39">
        <v>288</v>
      </c>
      <c r="I496" s="40">
        <v>278</v>
      </c>
      <c r="J496" s="94">
        <v>135423719</v>
      </c>
      <c r="K496" s="42">
        <v>222</v>
      </c>
      <c r="L496" s="43">
        <v>209</v>
      </c>
      <c r="M496" s="38">
        <v>38067499</v>
      </c>
      <c r="N496" s="39">
        <v>65</v>
      </c>
      <c r="O496" s="40">
        <v>56</v>
      </c>
      <c r="P496" s="41">
        <v>270624720</v>
      </c>
      <c r="Q496" s="42">
        <v>64</v>
      </c>
      <c r="R496" s="43">
        <v>56</v>
      </c>
      <c r="S496" s="38">
        <v>510093439</v>
      </c>
      <c r="T496" s="39">
        <v>430</v>
      </c>
      <c r="U496" s="40">
        <v>419</v>
      </c>
      <c r="V496" s="94">
        <v>-2654566</v>
      </c>
      <c r="W496" s="42">
        <v>397</v>
      </c>
      <c r="X496" s="43">
        <v>393</v>
      </c>
      <c r="Y496" s="38">
        <v>3370</v>
      </c>
      <c r="Z496" s="39">
        <v>186</v>
      </c>
      <c r="AA496" s="40">
        <v>174</v>
      </c>
      <c r="AB496" s="41">
        <v>843</v>
      </c>
      <c r="AC496" s="108">
        <v>369</v>
      </c>
      <c r="AD496" s="45">
        <v>0</v>
      </c>
      <c r="AE496" s="37">
        <v>100</v>
      </c>
      <c r="AF496" s="46">
        <v>0</v>
      </c>
    </row>
    <row r="497" spans="1:32" s="3" customFormat="1" ht="18.75" customHeight="1">
      <c r="A497" s="48">
        <v>495</v>
      </c>
      <c r="B497" s="49" t="s">
        <v>3052</v>
      </c>
      <c r="C497" s="50" t="s">
        <v>654</v>
      </c>
      <c r="D497" s="51" t="s">
        <v>88</v>
      </c>
      <c r="E497" s="52" t="s">
        <v>3052</v>
      </c>
      <c r="F497" s="53">
        <v>481</v>
      </c>
      <c r="G497" s="54">
        <v>69957127</v>
      </c>
      <c r="H497" s="55">
        <v>499</v>
      </c>
      <c r="I497" s="56">
        <v>485</v>
      </c>
      <c r="J497" s="95">
        <v>69957127</v>
      </c>
      <c r="K497" s="58">
        <v>190</v>
      </c>
      <c r="L497" s="59">
        <v>177</v>
      </c>
      <c r="M497" s="54">
        <v>44753092</v>
      </c>
      <c r="N497" s="55">
        <v>247</v>
      </c>
      <c r="O497" s="56">
        <v>238</v>
      </c>
      <c r="P497" s="57">
        <v>70472967</v>
      </c>
      <c r="Q497" s="58">
        <v>329</v>
      </c>
      <c r="R497" s="59">
        <v>317</v>
      </c>
      <c r="S497" s="54">
        <v>98563863</v>
      </c>
      <c r="T497" s="55">
        <v>75</v>
      </c>
      <c r="U497" s="56">
        <v>69</v>
      </c>
      <c r="V497" s="95">
        <v>32673804</v>
      </c>
      <c r="W497" s="58" t="s">
        <v>3052</v>
      </c>
      <c r="X497" s="59" t="s">
        <v>3052</v>
      </c>
      <c r="Y497" s="65" t="s">
        <v>3052</v>
      </c>
      <c r="Z497" s="55">
        <v>417</v>
      </c>
      <c r="AA497" s="56">
        <v>403</v>
      </c>
      <c r="AB497" s="57">
        <v>205</v>
      </c>
      <c r="AC497" s="109">
        <v>210</v>
      </c>
      <c r="AD497" s="52">
        <v>0</v>
      </c>
      <c r="AE497" s="60">
        <v>100</v>
      </c>
      <c r="AF497" s="61">
        <v>0</v>
      </c>
    </row>
    <row r="498" spans="1:32" s="3" customFormat="1" ht="18.75" customHeight="1">
      <c r="A498" s="167">
        <v>496</v>
      </c>
      <c r="B498" s="168">
        <v>496</v>
      </c>
      <c r="C498" s="169" t="s">
        <v>2208</v>
      </c>
      <c r="D498" s="170" t="s">
        <v>3056</v>
      </c>
      <c r="E498" s="171" t="s">
        <v>3052</v>
      </c>
      <c r="F498" s="172">
        <v>482</v>
      </c>
      <c r="G498" s="173">
        <v>69877370</v>
      </c>
      <c r="H498" s="174">
        <v>373</v>
      </c>
      <c r="I498" s="175">
        <v>361</v>
      </c>
      <c r="J498" s="214">
        <v>103393928</v>
      </c>
      <c r="K498" s="177">
        <v>280</v>
      </c>
      <c r="L498" s="178">
        <v>267</v>
      </c>
      <c r="M498" s="173">
        <v>27459537</v>
      </c>
      <c r="N498" s="174">
        <v>373</v>
      </c>
      <c r="O498" s="175">
        <v>358</v>
      </c>
      <c r="P498" s="176">
        <v>32822969</v>
      </c>
      <c r="Q498" s="177">
        <v>443</v>
      </c>
      <c r="R498" s="178">
        <v>428</v>
      </c>
      <c r="S498" s="173">
        <v>50711984</v>
      </c>
      <c r="T498" s="174">
        <v>333</v>
      </c>
      <c r="U498" s="175">
        <v>322</v>
      </c>
      <c r="V498" s="214">
        <v>1781838</v>
      </c>
      <c r="W498" s="177">
        <v>339</v>
      </c>
      <c r="X498" s="178">
        <v>336</v>
      </c>
      <c r="Y498" s="173">
        <v>11434</v>
      </c>
      <c r="Z498" s="174">
        <v>401</v>
      </c>
      <c r="AA498" s="175">
        <v>387</v>
      </c>
      <c r="AB498" s="176">
        <v>247</v>
      </c>
      <c r="AC498" s="179">
        <v>351</v>
      </c>
      <c r="AD498" s="171">
        <v>0</v>
      </c>
      <c r="AE498" s="180">
        <v>0</v>
      </c>
      <c r="AF498" s="181">
        <v>100</v>
      </c>
    </row>
    <row r="499" spans="1:32" s="3" customFormat="1" ht="18.75" customHeight="1">
      <c r="A499" s="32">
        <v>497</v>
      </c>
      <c r="B499" s="33">
        <v>425</v>
      </c>
      <c r="C499" s="34" t="s">
        <v>2728</v>
      </c>
      <c r="D499" s="35" t="s">
        <v>3054</v>
      </c>
      <c r="E499" s="45">
        <v>15</v>
      </c>
      <c r="F499" s="47" t="s">
        <v>3052</v>
      </c>
      <c r="G499" s="38">
        <v>69805731</v>
      </c>
      <c r="H499" s="39">
        <v>500</v>
      </c>
      <c r="I499" s="40">
        <v>15</v>
      </c>
      <c r="J499" s="94">
        <v>69805731</v>
      </c>
      <c r="K499" s="42">
        <v>413</v>
      </c>
      <c r="L499" s="43">
        <v>14</v>
      </c>
      <c r="M499" s="38">
        <v>11942495</v>
      </c>
      <c r="N499" s="39">
        <v>345</v>
      </c>
      <c r="O499" s="40">
        <v>14</v>
      </c>
      <c r="P499" s="41">
        <v>38642671</v>
      </c>
      <c r="Q499" s="42">
        <v>309</v>
      </c>
      <c r="R499" s="43">
        <v>12</v>
      </c>
      <c r="S499" s="38">
        <v>104434652</v>
      </c>
      <c r="T499" s="39">
        <v>472</v>
      </c>
      <c r="U499" s="40">
        <v>12</v>
      </c>
      <c r="V499" s="94">
        <v>-17418619</v>
      </c>
      <c r="W499" s="42" t="s">
        <v>3052</v>
      </c>
      <c r="X499" s="43" t="s">
        <v>3052</v>
      </c>
      <c r="Y499" s="44" t="s">
        <v>3052</v>
      </c>
      <c r="Z499" s="39">
        <v>68</v>
      </c>
      <c r="AA499" s="40">
        <v>10</v>
      </c>
      <c r="AB499" s="41">
        <v>1744</v>
      </c>
      <c r="AC499" s="108">
        <v>384</v>
      </c>
      <c r="AD499" s="45">
        <v>100</v>
      </c>
      <c r="AE499" s="37">
        <v>0</v>
      </c>
      <c r="AF499" s="46">
        <v>0</v>
      </c>
    </row>
    <row r="500" spans="1:32" s="3" customFormat="1" ht="18.75" customHeight="1">
      <c r="A500" s="32">
        <v>498</v>
      </c>
      <c r="B500" s="33" t="s">
        <v>3052</v>
      </c>
      <c r="C500" s="34" t="s">
        <v>2720</v>
      </c>
      <c r="D500" s="35" t="s">
        <v>2657</v>
      </c>
      <c r="E500" s="45" t="s">
        <v>3052</v>
      </c>
      <c r="F500" s="47">
        <v>483</v>
      </c>
      <c r="G500" s="38">
        <v>69723656</v>
      </c>
      <c r="H500" s="39">
        <v>494</v>
      </c>
      <c r="I500" s="40">
        <v>480</v>
      </c>
      <c r="J500" s="94">
        <v>73553430</v>
      </c>
      <c r="K500" s="42">
        <v>332</v>
      </c>
      <c r="L500" s="43">
        <v>319</v>
      </c>
      <c r="M500" s="38">
        <v>20564964</v>
      </c>
      <c r="N500" s="39">
        <v>359</v>
      </c>
      <c r="O500" s="40">
        <v>344</v>
      </c>
      <c r="P500" s="41">
        <v>36554765</v>
      </c>
      <c r="Q500" s="42">
        <v>432</v>
      </c>
      <c r="R500" s="43">
        <v>417</v>
      </c>
      <c r="S500" s="38">
        <v>55920871</v>
      </c>
      <c r="T500" s="39">
        <v>166</v>
      </c>
      <c r="U500" s="40">
        <v>157</v>
      </c>
      <c r="V500" s="94">
        <v>12428600</v>
      </c>
      <c r="W500" s="42">
        <v>321</v>
      </c>
      <c r="X500" s="43">
        <v>318</v>
      </c>
      <c r="Y500" s="38">
        <v>13423</v>
      </c>
      <c r="Z500" s="39">
        <v>490</v>
      </c>
      <c r="AA500" s="40">
        <v>476</v>
      </c>
      <c r="AB500" s="41">
        <v>49</v>
      </c>
      <c r="AC500" s="108">
        <v>331</v>
      </c>
      <c r="AD500" s="45">
        <v>0</v>
      </c>
      <c r="AE500" s="37">
        <v>100</v>
      </c>
      <c r="AF500" s="46">
        <v>0</v>
      </c>
    </row>
    <row r="501" spans="1:32" s="3" customFormat="1" ht="18.75" customHeight="1">
      <c r="A501" s="32">
        <v>499</v>
      </c>
      <c r="B501" s="33" t="s">
        <v>3052</v>
      </c>
      <c r="C501" s="34" t="s">
        <v>2209</v>
      </c>
      <c r="D501" s="35" t="s">
        <v>1939</v>
      </c>
      <c r="E501" s="45" t="s">
        <v>3052</v>
      </c>
      <c r="F501" s="47">
        <v>484</v>
      </c>
      <c r="G501" s="38">
        <v>69703476</v>
      </c>
      <c r="H501" s="39">
        <v>486</v>
      </c>
      <c r="I501" s="40">
        <v>472</v>
      </c>
      <c r="J501" s="94">
        <v>75083635</v>
      </c>
      <c r="K501" s="42">
        <v>441</v>
      </c>
      <c r="L501" s="43">
        <v>427</v>
      </c>
      <c r="M501" s="38">
        <v>8377152</v>
      </c>
      <c r="N501" s="39">
        <v>410</v>
      </c>
      <c r="O501" s="40">
        <v>395</v>
      </c>
      <c r="P501" s="41">
        <v>23551161</v>
      </c>
      <c r="Q501" s="42">
        <v>470</v>
      </c>
      <c r="R501" s="43">
        <v>455</v>
      </c>
      <c r="S501" s="38">
        <v>41598053</v>
      </c>
      <c r="T501" s="39">
        <v>329</v>
      </c>
      <c r="U501" s="40">
        <v>318</v>
      </c>
      <c r="V501" s="94">
        <v>1844526</v>
      </c>
      <c r="W501" s="42">
        <v>335</v>
      </c>
      <c r="X501" s="43">
        <v>332</v>
      </c>
      <c r="Y501" s="38">
        <v>11880</v>
      </c>
      <c r="Z501" s="39">
        <v>477</v>
      </c>
      <c r="AA501" s="40">
        <v>463</v>
      </c>
      <c r="AB501" s="41">
        <v>96</v>
      </c>
      <c r="AC501" s="108">
        <v>210</v>
      </c>
      <c r="AD501" s="45">
        <v>0</v>
      </c>
      <c r="AE501" s="37">
        <v>100</v>
      </c>
      <c r="AF501" s="46">
        <v>0</v>
      </c>
    </row>
    <row r="502" spans="1:32" s="3" customFormat="1" ht="18.75" customHeight="1">
      <c r="A502" s="71">
        <v>500</v>
      </c>
      <c r="B502" s="72">
        <v>465</v>
      </c>
      <c r="C502" s="73" t="s">
        <v>689</v>
      </c>
      <c r="D502" s="74" t="s">
        <v>3103</v>
      </c>
      <c r="E502" s="75" t="s">
        <v>3052</v>
      </c>
      <c r="F502" s="76">
        <v>485</v>
      </c>
      <c r="G502" s="77">
        <v>69121110</v>
      </c>
      <c r="H502" s="78">
        <v>349</v>
      </c>
      <c r="I502" s="79">
        <v>338</v>
      </c>
      <c r="J502" s="96">
        <v>111995141</v>
      </c>
      <c r="K502" s="81">
        <v>478</v>
      </c>
      <c r="L502" s="82">
        <v>464</v>
      </c>
      <c r="M502" s="77">
        <v>2753292</v>
      </c>
      <c r="N502" s="78">
        <v>361</v>
      </c>
      <c r="O502" s="79">
        <v>346</v>
      </c>
      <c r="P502" s="80">
        <v>36204260</v>
      </c>
      <c r="Q502" s="81">
        <v>410</v>
      </c>
      <c r="R502" s="82">
        <v>396</v>
      </c>
      <c r="S502" s="77">
        <v>65194574</v>
      </c>
      <c r="T502" s="78">
        <v>461</v>
      </c>
      <c r="U502" s="79">
        <v>450</v>
      </c>
      <c r="V502" s="96">
        <v>-12350692</v>
      </c>
      <c r="W502" s="81">
        <v>431</v>
      </c>
      <c r="X502" s="82">
        <v>425</v>
      </c>
      <c r="Y502" s="77">
        <v>766</v>
      </c>
      <c r="Z502" s="78">
        <v>145</v>
      </c>
      <c r="AA502" s="79">
        <v>134</v>
      </c>
      <c r="AB502" s="80">
        <v>1060</v>
      </c>
      <c r="AC502" s="110">
        <v>321</v>
      </c>
      <c r="AD502" s="75">
        <v>0</v>
      </c>
      <c r="AE502" s="83">
        <v>100</v>
      </c>
      <c r="AF502" s="84">
        <v>0</v>
      </c>
    </row>
    <row r="503" spans="1:32" s="3" customFormat="1">
      <c r="A503" s="658" t="s">
        <v>3203</v>
      </c>
      <c r="B503" s="659"/>
      <c r="C503" s="659"/>
    </row>
    <row r="504" spans="1:32" ht="22.5" customHeight="1">
      <c r="A504" s="660"/>
      <c r="B504" s="660"/>
      <c r="C504" s="660"/>
      <c r="D504" s="661" t="s">
        <v>3204</v>
      </c>
      <c r="E504" s="661"/>
      <c r="F504" s="704">
        <v>150347763973</v>
      </c>
      <c r="G504" s="704"/>
      <c r="I504" s="704">
        <v>187773389516</v>
      </c>
      <c r="J504" s="663"/>
      <c r="L504" s="704">
        <v>59383039765</v>
      </c>
      <c r="M504" s="663"/>
      <c r="O504" s="704">
        <v>84821379779</v>
      </c>
      <c r="P504" s="663"/>
      <c r="R504" s="704">
        <v>160381185886</v>
      </c>
      <c r="S504" s="663"/>
      <c r="U504" s="704">
        <v>8723901651</v>
      </c>
      <c r="V504" s="663"/>
      <c r="X504" s="704">
        <v>36936840</v>
      </c>
      <c r="Y504" s="663"/>
      <c r="AA504" s="704">
        <v>514642</v>
      </c>
      <c r="AB504" s="663"/>
      <c r="AC504" s="90"/>
      <c r="AD504" s="90"/>
      <c r="AE504" s="90"/>
      <c r="AF504" s="90"/>
    </row>
    <row r="505" spans="1:32" hidden="1">
      <c r="A505" s="131"/>
      <c r="B505" s="131"/>
      <c r="C505" s="131"/>
      <c r="D505" s="132"/>
      <c r="E505" s="132"/>
      <c r="F505" s="211"/>
      <c r="G505" s="211"/>
      <c r="I505" s="211"/>
      <c r="J505" s="136"/>
      <c r="L505" s="211"/>
      <c r="M505" s="136"/>
      <c r="O505" s="211"/>
      <c r="P505" s="136"/>
      <c r="R505" s="211"/>
      <c r="S505" s="136"/>
      <c r="U505" s="211"/>
      <c r="V505" s="136"/>
      <c r="X505" s="211"/>
      <c r="Y505" s="136"/>
      <c r="AA505" s="211"/>
      <c r="AB505" s="136"/>
      <c r="AC505" s="90"/>
      <c r="AD505" s="90"/>
      <c r="AE505" s="90"/>
      <c r="AF505" s="90"/>
    </row>
    <row r="506" spans="1:32" hidden="1">
      <c r="D506" s="87">
        <f>SUM(F504:AA504)</f>
        <v>651468112052</v>
      </c>
      <c r="E506" s="88" t="s">
        <v>1316</v>
      </c>
      <c r="G506" s="90">
        <f>F504/500</f>
        <v>300695527.94599998</v>
      </c>
      <c r="J506" s="90">
        <f>I504/500</f>
        <v>375546779.03200001</v>
      </c>
      <c r="M506" s="90">
        <f>L504/500</f>
        <v>118766079.53</v>
      </c>
      <c r="P506" s="90">
        <f>O504/500</f>
        <v>169642759.558</v>
      </c>
      <c r="S506" s="90">
        <f>R504/500</f>
        <v>320762371.77200001</v>
      </c>
      <c r="V506" s="90">
        <f>U504/500</f>
        <v>17447803.302000001</v>
      </c>
      <c r="Y506" s="90">
        <f>X504/500</f>
        <v>73873.679999999993</v>
      </c>
      <c r="AB506" s="90">
        <f>AA504/500</f>
        <v>1029.2840000000001</v>
      </c>
      <c r="AC506" s="90"/>
    </row>
    <row r="507" spans="1:32" hidden="1"/>
    <row r="508" spans="1:32" hidden="1"/>
    <row r="509" spans="1:32" hidden="1"/>
    <row r="510" spans="1:32" hidden="1"/>
    <row r="511" spans="1:32" hidden="1"/>
    <row r="512" spans="1:32" hidden="1"/>
    <row r="513" hidden="1"/>
  </sheetData>
  <sheetProtection password="CFD1" sheet="1" objects="1" scenarios="1" autoFilter="0"/>
  <autoFilter ref="A2:AF504"/>
  <mergeCells count="27">
    <mergeCell ref="W1:Y1"/>
    <mergeCell ref="A1:B1"/>
    <mergeCell ref="C1:C2"/>
    <mergeCell ref="D1:D2"/>
    <mergeCell ref="E1:E2"/>
    <mergeCell ref="F1:F2"/>
    <mergeCell ref="G1:G2"/>
    <mergeCell ref="K1:M1"/>
    <mergeCell ref="N1:P1"/>
    <mergeCell ref="Q1:S1"/>
    <mergeCell ref="T1:V1"/>
    <mergeCell ref="AF1:AF2"/>
    <mergeCell ref="AD1:AD2"/>
    <mergeCell ref="Z1:AB1"/>
    <mergeCell ref="AC1:AC2"/>
    <mergeCell ref="A503:C504"/>
    <mergeCell ref="D504:E504"/>
    <mergeCell ref="F504:G504"/>
    <mergeCell ref="I504:J504"/>
    <mergeCell ref="X504:Y504"/>
    <mergeCell ref="H1:J1"/>
    <mergeCell ref="AA504:AB504"/>
    <mergeCell ref="L504:M504"/>
    <mergeCell ref="O504:P504"/>
    <mergeCell ref="R504:S504"/>
    <mergeCell ref="U504:V504"/>
    <mergeCell ref="AE1:AE2"/>
  </mergeCells>
  <phoneticPr fontId="2" type="noConversion"/>
  <printOptions horizontalCentered="1"/>
  <pageMargins left="0.11811023622047245" right="0.11811023622047245" top="0.19685039370078741" bottom="0.19685039370078741" header="0.11811023622047245" footer="0.11811023622047245"/>
  <pageSetup paperSize="9" scale="55" fitToWidth="10" fitToHeight="10" pageOrder="overThenDown" orientation="landscape" r:id="rId1"/>
  <headerFooter alignWithMargins="0">
    <oddFooter>Sayfa &amp;P / &amp;N</oddFooter>
  </headerFooter>
  <rowBreaks count="9" manualBreakCount="9">
    <brk id="52" max="31" man="1"/>
    <brk id="102" max="31" man="1"/>
    <brk id="152" max="31" man="1"/>
    <brk id="202" max="31" man="1"/>
    <brk id="252" max="16383" man="1"/>
    <brk id="302" max="31" man="1"/>
    <brk id="352" max="31" man="1"/>
    <brk id="402" max="31" man="1"/>
    <brk id="452" max="31" man="1"/>
  </rowBreaks>
  <colBreaks count="1" manualBreakCount="1">
    <brk id="19" max="503"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22</vt:i4>
      </vt:variant>
      <vt:variant>
        <vt:lpstr>Adlandırılmış Aralıklar</vt:lpstr>
      </vt:variant>
      <vt:variant>
        <vt:i4>41</vt:i4>
      </vt:variant>
    </vt:vector>
  </HeadingPairs>
  <TitlesOfParts>
    <vt:vector size="63" baseType="lpstr">
      <vt:lpstr>INDEX</vt:lpstr>
      <vt:lpstr>2012</vt:lpstr>
      <vt:lpstr>2011</vt:lpstr>
      <vt:lpstr>2010</vt:lpstr>
      <vt:lpstr>2009</vt:lpstr>
      <vt:lpstr>2008</vt:lpstr>
      <vt:lpstr>2007</vt:lpstr>
      <vt:lpstr>2006</vt:lpstr>
      <vt:lpstr>2005</vt:lpstr>
      <vt:lpstr>2004</vt:lpstr>
      <vt:lpstr>2003</vt:lpstr>
      <vt:lpstr>2002</vt:lpstr>
      <vt:lpstr>2001</vt:lpstr>
      <vt:lpstr>2000</vt:lpstr>
      <vt:lpstr>1999</vt:lpstr>
      <vt:lpstr>1998</vt:lpstr>
      <vt:lpstr>1997</vt:lpstr>
      <vt:lpstr>1996</vt:lpstr>
      <vt:lpstr>1995</vt:lpstr>
      <vt:lpstr>1994</vt:lpstr>
      <vt:lpstr>1993</vt:lpstr>
      <vt:lpstr>Sektör Kodları</vt:lpstr>
      <vt:lpstr>'1993'!Yazdırma_Alanı</vt:lpstr>
      <vt:lpstr>'1994'!Yazdırma_Alanı</vt:lpstr>
      <vt:lpstr>'1995'!Yazdırma_Alanı</vt:lpstr>
      <vt:lpstr>'1996'!Yazdırma_Alanı</vt:lpstr>
      <vt:lpstr>'1997'!Yazdırma_Alanı</vt:lpstr>
      <vt:lpstr>'1998'!Yazdırma_Alanı</vt:lpstr>
      <vt:lpstr>'1999'!Yazdırma_Alanı</vt:lpstr>
      <vt:lpstr>'2000'!Yazdırma_Alanı</vt:lpstr>
      <vt:lpstr>'2001'!Yazdırma_Alanı</vt:lpstr>
      <vt:lpstr>'2002'!Yazdırma_Alanı</vt:lpstr>
      <vt:lpstr>'2003'!Yazdırma_Alanı</vt:lpstr>
      <vt:lpstr>'2004'!Yazdırma_Alanı</vt:lpstr>
      <vt:lpstr>'2005'!Yazdırma_Alanı</vt:lpstr>
      <vt:lpstr>'2006'!Yazdırma_Alanı</vt:lpstr>
      <vt:lpstr>'2007'!Yazdırma_Alanı</vt:lpstr>
      <vt:lpstr>'2008'!Yazdırma_Alanı</vt:lpstr>
      <vt:lpstr>'2009'!Yazdırma_Alanı</vt:lpstr>
      <vt:lpstr>'2010'!Yazdırma_Alanı</vt:lpstr>
      <vt:lpstr>'2011'!Yazdırma_Alanı</vt:lpstr>
      <vt:lpstr>'2012'!Yazdırma_Alanı</vt:lpstr>
      <vt:lpstr>INDEX!Yazdırma_Alanı</vt:lpstr>
      <vt:lpstr>'1993'!Yazdırma_Başlıkları</vt:lpstr>
      <vt:lpstr>'1994'!Yazdırma_Başlıkları</vt:lpstr>
      <vt:lpstr>'1995'!Yazdırma_Başlıkları</vt:lpstr>
      <vt:lpstr>'1996'!Yazdırma_Başlıkları</vt:lpstr>
      <vt:lpstr>'1997'!Yazdırma_Başlıkları</vt:lpstr>
      <vt:lpstr>'1998'!Yazdırma_Başlıkları</vt:lpstr>
      <vt:lpstr>'1999'!Yazdırma_Başlıkları</vt:lpstr>
      <vt:lpstr>'2000'!Yazdırma_Başlıkları</vt:lpstr>
      <vt:lpstr>'2001'!Yazdırma_Başlıkları</vt:lpstr>
      <vt:lpstr>'2002'!Yazdırma_Başlıkları</vt:lpstr>
      <vt:lpstr>'2003'!Yazdırma_Başlıkları</vt:lpstr>
      <vt:lpstr>'2004'!Yazdırma_Başlıkları</vt:lpstr>
      <vt:lpstr>'2005'!Yazdırma_Başlıkları</vt:lpstr>
      <vt:lpstr>'2006'!Yazdırma_Başlıkları</vt:lpstr>
      <vt:lpstr>'2007'!Yazdırma_Başlıkları</vt:lpstr>
      <vt:lpstr>'2008'!Yazdırma_Başlıkları</vt:lpstr>
      <vt:lpstr>'2009'!Yazdırma_Başlıkları</vt:lpstr>
      <vt:lpstr>'2010'!Yazdırma_Başlıkları</vt:lpstr>
      <vt:lpstr>'2011'!Yazdırma_Başlıkları</vt:lpstr>
      <vt:lpstr>'2012'!Yazdırma_Başlıkları</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sisler</dc:creator>
  <cp:lastModifiedBy>Nesrin Akçay</cp:lastModifiedBy>
  <cp:lastPrinted>2014-06-11T06:38:23Z</cp:lastPrinted>
  <dcterms:created xsi:type="dcterms:W3CDTF">2010-06-16T07:49:31Z</dcterms:created>
  <dcterms:modified xsi:type="dcterms:W3CDTF">2014-07-01T10:42:03Z</dcterms:modified>
</cp:coreProperties>
</file>